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Purchase Details" sheetId="1" r:id="rId4"/>
    <sheet state="visible" name="Customer Details" sheetId="2" r:id="rId5"/>
    <sheet state="visible" name="RF Mapping" sheetId="3" r:id="rId6"/>
    <sheet state="visible" name="Pivot Table 1" sheetId="4" r:id="rId7"/>
    <sheet state="visible" name="RFM Score Based on RFM Values" sheetId="5" r:id="rId8"/>
    <sheet state="visible" name="Customer Segmenation on RFM Sco" sheetId="6" r:id="rId9"/>
    <sheet state="visible" name="Final Output" sheetId="7" r:id="rId10"/>
  </sheets>
  <definedNames/>
  <calcPr/>
</workbook>
</file>

<file path=xl/sharedStrings.xml><?xml version="1.0" encoding="utf-8"?>
<sst xmlns="http://schemas.openxmlformats.org/spreadsheetml/2006/main" count="27692" uniqueCount="4282">
  <si>
    <t>InvoiceNo</t>
  </si>
  <si>
    <t>StockCode</t>
  </si>
  <si>
    <t>Description</t>
  </si>
  <si>
    <t>Quantity</t>
  </si>
  <si>
    <t>UnitPrice</t>
  </si>
  <si>
    <t>CustomerID</t>
  </si>
  <si>
    <t>InvoiceDate</t>
  </si>
  <si>
    <t>Country</t>
  </si>
  <si>
    <t>Amount</t>
  </si>
  <si>
    <t>New Amount</t>
  </si>
  <si>
    <t>17107D</t>
  </si>
  <si>
    <t>FLOWER FAIRY 5 DRAWER LINERS</t>
  </si>
  <si>
    <t>84536B</t>
  </si>
  <si>
    <t>FAIRY CAKES NOTEBOOK A7 SIZE</t>
  </si>
  <si>
    <t>C564907</t>
  </si>
  <si>
    <t>SET OF 6 TEA TIME BAKING CASES</t>
  </si>
  <si>
    <t>15056BL</t>
  </si>
  <si>
    <t>EDWARDIAN PARASOL BLACK</t>
  </si>
  <si>
    <t>47559B</t>
  </si>
  <si>
    <t>TEA TIME OVEN GLOVE</t>
  </si>
  <si>
    <t>C550959</t>
  </si>
  <si>
    <t>JAM MAKING SET WITH JARS</t>
  </si>
  <si>
    <t>85099C</t>
  </si>
  <si>
    <t>JUMBO  BAG BAROQUE BLACK WHITE</t>
  </si>
  <si>
    <t>84877D</t>
  </si>
  <si>
    <t>BLUE ROUND COMPACT MIRROR</t>
  </si>
  <si>
    <t>79190A</t>
  </si>
  <si>
    <t>RETRO PLASTIC 70'S TRAY</t>
  </si>
  <si>
    <t>90129B</t>
  </si>
  <si>
    <t xml:space="preserve">TURQUOISE GLASS TASSLE BAG CHARM </t>
  </si>
  <si>
    <t>84029E</t>
  </si>
  <si>
    <t>RED WOOLLY HOTTIE WHITE HEART.</t>
  </si>
  <si>
    <t>84997D</t>
  </si>
  <si>
    <t>CHILDRENS CUTLERY POLKADOT PINK</t>
  </si>
  <si>
    <t>C580968</t>
  </si>
  <si>
    <t xml:space="preserve">WALL ART ANIMALS AND NATURE </t>
  </si>
  <si>
    <t>C568599</t>
  </si>
  <si>
    <t>WOOD BLACK BOARD ANT WHITE FINISH</t>
  </si>
  <si>
    <t>85123A</t>
  </si>
  <si>
    <t>WHITE HANGING HEART T-LIGHT HOLDER</t>
  </si>
  <si>
    <t>82494L</t>
  </si>
  <si>
    <t xml:space="preserve">WOODEN FRAME ANTIQUE WHITE </t>
  </si>
  <si>
    <t>C565077</t>
  </si>
  <si>
    <t>CREAM HEART CARD HOLDER</t>
  </si>
  <si>
    <t>72351A</t>
  </si>
  <si>
    <t>SET/6 TURQUOISE BUTTERFLY T-LIGHTS</t>
  </si>
  <si>
    <t>M</t>
  </si>
  <si>
    <t>Manual</t>
  </si>
  <si>
    <t>85099B</t>
  </si>
  <si>
    <t>JUMBO BAG RED RETROSPOT</t>
  </si>
  <si>
    <t>84760S</t>
  </si>
  <si>
    <t>SMALL HANGING GLASS+ZINC LANTERN</t>
  </si>
  <si>
    <t>84846A</t>
  </si>
  <si>
    <t>SCENTED CANDLE IN DIGITALIS TIN</t>
  </si>
  <si>
    <t>15056N</t>
  </si>
  <si>
    <t>EDWARDIAN PARASOL NATURAL</t>
  </si>
  <si>
    <t>47504K</t>
  </si>
  <si>
    <t>ENGLISH ROSE GARDEN SECATEURS</t>
  </si>
  <si>
    <t>VINTAGE COFFEE GRINDER BOX</t>
  </si>
  <si>
    <t>47566B</t>
  </si>
  <si>
    <t>TEA TIME PARTY BUNTING</t>
  </si>
  <si>
    <t>C556493</t>
  </si>
  <si>
    <t>KEY FOB , SHED</t>
  </si>
  <si>
    <t>82613D</t>
  </si>
  <si>
    <t>METAL SIGN CUPCAKE SINGLE HOOK</t>
  </si>
  <si>
    <t>85034A</t>
  </si>
  <si>
    <t>3 GARDENIA MORRIS BOXED CANDLES</t>
  </si>
  <si>
    <t>85099F</t>
  </si>
  <si>
    <t>JUMBO BAG STRAWBERRY</t>
  </si>
  <si>
    <t>84247N</t>
  </si>
  <si>
    <t>PACK/12 BLUE FOLKART CARDS</t>
  </si>
  <si>
    <t>17084N</t>
  </si>
  <si>
    <t xml:space="preserve">FAIRY DREAMS INCENSE </t>
  </si>
  <si>
    <t>84536A</t>
  </si>
  <si>
    <t>ENGLISH ROSE NOTEBOOK A7 SIZE</t>
  </si>
  <si>
    <t>47590A</t>
  </si>
  <si>
    <t>BLUE HAPPY BIRTHDAY BUNTING</t>
  </si>
  <si>
    <t>84997B</t>
  </si>
  <si>
    <t xml:space="preserve">CHILDRENS CUTLERY RETROSPOT RED </t>
  </si>
  <si>
    <t>72225C</t>
  </si>
  <si>
    <t>LAVENDER SCENT CAKE CANDLE</t>
  </si>
  <si>
    <t>85049F</t>
  </si>
  <si>
    <t xml:space="preserve">BABY BOOM RIBBONS </t>
  </si>
  <si>
    <t>C543356</t>
  </si>
  <si>
    <t>STRAWBERRY CERAMIC TRINKET BOX</t>
  </si>
  <si>
    <t>84970L</t>
  </si>
  <si>
    <t>SINGLE HEART ZINC T-LIGHT HOLDER</t>
  </si>
  <si>
    <t>84997C</t>
  </si>
  <si>
    <t>CHILDRENS CUTLERY POLKADOT BLUE</t>
  </si>
  <si>
    <t>C553026</t>
  </si>
  <si>
    <t>POTTING SHED TEA MUG</t>
  </si>
  <si>
    <t>85032C</t>
  </si>
  <si>
    <t>CURIOUS IMAGES GIFT WRAP SET</t>
  </si>
  <si>
    <t>84898F</t>
  </si>
  <si>
    <t>YELLOW FLOWERS FELT HANDBAG KIT</t>
  </si>
  <si>
    <t>47310M</t>
  </si>
  <si>
    <t>SMALL POP BOX FUNKY MONKEY</t>
  </si>
  <si>
    <t>SET OF 9 BLACK SKULL BALLOONS</t>
  </si>
  <si>
    <t>84509A</t>
  </si>
  <si>
    <t>SET OF 4 ENGLISH ROSE PLACEMATS</t>
  </si>
  <si>
    <t>46000S</t>
  </si>
  <si>
    <t>POLYESTER FILLER PAD 40x40cm</t>
  </si>
  <si>
    <t>BIRDCAGE DECORATION TEALIGHT HOLDER</t>
  </si>
  <si>
    <t>72802B</t>
  </si>
  <si>
    <t>OCEAN SCENT CANDLE IN JEWELLED BOX</t>
  </si>
  <si>
    <t>C570099</t>
  </si>
  <si>
    <t>C551948</t>
  </si>
  <si>
    <t>FAMILY PHOTO FRAME CORNICE</t>
  </si>
  <si>
    <t>C580919</t>
  </si>
  <si>
    <t xml:space="preserve">SET OF 3 CAKE TINS PANTRY DESIGN </t>
  </si>
  <si>
    <t>C558745</t>
  </si>
  <si>
    <t>SMALL GLASS HEART TRINKET POT</t>
  </si>
  <si>
    <t>72807C</t>
  </si>
  <si>
    <t>SET/3 VANILLA SCENTED CANDLE IN BOX</t>
  </si>
  <si>
    <t>84912A</t>
  </si>
  <si>
    <t>PINK ROSE WASHBAG</t>
  </si>
  <si>
    <t>SPOTTY PINK DUCK DOORSTOP</t>
  </si>
  <si>
    <t>84247E</t>
  </si>
  <si>
    <t>PACK OF 12 CHRISTMAS FUN CARDS</t>
  </si>
  <si>
    <t>84596G</t>
  </si>
  <si>
    <t>SMALL CHOCOLATES PINK BOWL</t>
  </si>
  <si>
    <t>SALLE DE BAIN HOOK</t>
  </si>
  <si>
    <t>C568879</t>
  </si>
  <si>
    <t>LUNCH BAG CARS BLUE</t>
  </si>
  <si>
    <t>85167B</t>
  </si>
  <si>
    <t>BLACK GRAND BAROQUE PHOTO FRAME</t>
  </si>
  <si>
    <t>LITTLE GREEN MONSTER SOFT TOY</t>
  </si>
  <si>
    <t>C536978</t>
  </si>
  <si>
    <t>SWEETHEART CAKESTAND 3 TIER</t>
  </si>
  <si>
    <t>17084P</t>
  </si>
  <si>
    <t>DRAGONS BLOOD INCENSE</t>
  </si>
  <si>
    <t>85199S</t>
  </si>
  <si>
    <t>SMALL HANGING IVORY/RED WOOD BIRD</t>
  </si>
  <si>
    <t>85231G</t>
  </si>
  <si>
    <t>ORANGE SCENTED SET/9 T-LIGHTS</t>
  </si>
  <si>
    <t>BLUE 3 PIECE POLKADOT CUTLERY SET</t>
  </si>
  <si>
    <t>C538803</t>
  </si>
  <si>
    <t>PLASTERS IN TIN SPACEBOY</t>
  </si>
  <si>
    <t>84406B</t>
  </si>
  <si>
    <t>CREAM CUPID HEARTS COAT HANGER</t>
  </si>
  <si>
    <t>84032A</t>
  </si>
  <si>
    <t>CHARLIE+LOLA PINK HOT WATER BOTTLE</t>
  </si>
  <si>
    <t>CHRISTMAS LIGHTS 10 REINDEER</t>
  </si>
  <si>
    <t>85024B</t>
  </si>
  <si>
    <t>EAU DE NILE JEWELLED PHOTOFRAME</t>
  </si>
  <si>
    <t xml:space="preserve">JUMBO BAG TOYS </t>
  </si>
  <si>
    <t>C546730</t>
  </si>
  <si>
    <t>STRAWBERRY   PICNIC BAG</t>
  </si>
  <si>
    <t>POST</t>
  </si>
  <si>
    <t>POSTAGE</t>
  </si>
  <si>
    <t>84625C</t>
  </si>
  <si>
    <t>BLUE NEW BAROQUE CANDLESTICK CANDLE</t>
  </si>
  <si>
    <t>47590B</t>
  </si>
  <si>
    <t>PINK HAPPY BIRTHDAY BUNTING</t>
  </si>
  <si>
    <t>85230E</t>
  </si>
  <si>
    <t>STRAWBRY SCENTED VOTIVE CANDLE</t>
  </si>
  <si>
    <t>85071A</t>
  </si>
  <si>
    <t>BLUE CHARLIE+LOLA PERSONAL DOORSIGN</t>
  </si>
  <si>
    <t>84031B</t>
  </si>
  <si>
    <t xml:space="preserve">CHARLIE LOLA BLUE HOT WATER BOTTLE </t>
  </si>
  <si>
    <t>90161B</t>
  </si>
  <si>
    <t>ANT COPPER TURQ BOUDICCA BRACELET</t>
  </si>
  <si>
    <t>SET OF 4 JAM JAR MAGNETS</t>
  </si>
  <si>
    <t>C579948</t>
  </si>
  <si>
    <t>GLITTER CHRISTMAS TREE WITH BELLS</t>
  </si>
  <si>
    <t>85049E</t>
  </si>
  <si>
    <t>SCANDINAVIAN REDS RIBBONS</t>
  </si>
  <si>
    <t>C574027</t>
  </si>
  <si>
    <t>PACK OF 12 VINTAGE DOILY TISSUES</t>
  </si>
  <si>
    <t>C569112</t>
  </si>
  <si>
    <t>GLASS JAR DIGESTIVE BISCUITS</t>
  </si>
  <si>
    <t>85035A</t>
  </si>
  <si>
    <t>GARDENIA 3 WICK MORRIS BOXED CANDLE</t>
  </si>
  <si>
    <t>84876D</t>
  </si>
  <si>
    <t>BLUE HEART COMPACT MIRROR</t>
  </si>
  <si>
    <t>85159B</t>
  </si>
  <si>
    <t>WHITE TEA,COFFEE,SUGAR JARS</t>
  </si>
  <si>
    <t>72349B</t>
  </si>
  <si>
    <t>SET/6 PURPLE BUTTERFLY T-LIGHTS</t>
  </si>
  <si>
    <t>15060B</t>
  </si>
  <si>
    <t>FAIRY CAKE DESIGN UMBRELLA</t>
  </si>
  <si>
    <t>84970S</t>
  </si>
  <si>
    <t>HANGING HEART ZINC T-LIGHT HOLDER</t>
  </si>
  <si>
    <t>85039B</t>
  </si>
  <si>
    <t>S/4 IVORY MINI ROSE CANDLE IN BOWL</t>
  </si>
  <si>
    <t>84849D</t>
  </si>
  <si>
    <t>HOT BATHS SOAP HOLDER</t>
  </si>
  <si>
    <t>84596F</t>
  </si>
  <si>
    <t>SMALL MARSHMALLOWS PINK BOWL</t>
  </si>
  <si>
    <t>84663A</t>
  </si>
  <si>
    <t xml:space="preserve">GRASS HOPPER WOODEN WALL CLOCK </t>
  </si>
  <si>
    <t>35809B</t>
  </si>
  <si>
    <t>ENAMEL BLUE RIM TEA CONTAINER</t>
  </si>
  <si>
    <t>72803A</t>
  </si>
  <si>
    <t>ROSE SCENT CANDLE JEWELLED DRAWER</t>
  </si>
  <si>
    <t>C550540</t>
  </si>
  <si>
    <t>84459A</t>
  </si>
  <si>
    <t xml:space="preserve">PINK METAL CHICKEN HEART </t>
  </si>
  <si>
    <t>84596L</t>
  </si>
  <si>
    <t>BISCUITS SMALL BOWL LIGHT BLUE</t>
  </si>
  <si>
    <t>84625A</t>
  </si>
  <si>
    <t>PINK NEW BAROQUECANDLESTICK CANDLE</t>
  </si>
  <si>
    <t>C538062</t>
  </si>
  <si>
    <t>SET/3 RED GINGHAM ROSE STORAGE BOX</t>
  </si>
  <si>
    <t>C544674</t>
  </si>
  <si>
    <t xml:space="preserve">RECYCLING BAG RETROSPOT </t>
  </si>
  <si>
    <t>C580917</t>
  </si>
  <si>
    <t>FELTCRAFT DOLL MOLLY</t>
  </si>
  <si>
    <t>C578669</t>
  </si>
  <si>
    <t>LUNCH BAG PINK POLKADOT</t>
  </si>
  <si>
    <t>85231B</t>
  </si>
  <si>
    <t>CINAMMON SET OF 9 T-LIGHTS</t>
  </si>
  <si>
    <t>85032B</t>
  </si>
  <si>
    <t>BLOSSOM IMAGES GIFT WRAP SET</t>
  </si>
  <si>
    <t>51014A</t>
  </si>
  <si>
    <t>FEATHER PEN,HOT PINK</t>
  </si>
  <si>
    <t>C576968</t>
  </si>
  <si>
    <t>BLUE SPOT CERAMIC DRAWER KNOB</t>
  </si>
  <si>
    <t>MODERN FLORAL STATIONERY SET</t>
  </si>
  <si>
    <t>84926F</t>
  </si>
  <si>
    <t>PSYCHEDELIC TILE COASTER</t>
  </si>
  <si>
    <t>16169E</t>
  </si>
  <si>
    <t>WRAP 50'S  CHRISTMAS</t>
  </si>
  <si>
    <t>35471D</t>
  </si>
  <si>
    <t xml:space="preserve">SET OF 3 BIRD LIGHT PINK FEATHER </t>
  </si>
  <si>
    <t>84971S</t>
  </si>
  <si>
    <t xml:space="preserve">SMALL HEART FLOWERS HOOK </t>
  </si>
  <si>
    <t>84993B</t>
  </si>
  <si>
    <t>75 BLACK PETIT FOUR CASES</t>
  </si>
  <si>
    <t>C541822</t>
  </si>
  <si>
    <t xml:space="preserve">ROSES REGENCY TEACUP AND SAUCER </t>
  </si>
  <si>
    <t>15044A</t>
  </si>
  <si>
    <t xml:space="preserve">PINK PAPER PARASOL </t>
  </si>
  <si>
    <t>84508A</t>
  </si>
  <si>
    <t>CAMOUFLAGE DESIGN TEDDY</t>
  </si>
  <si>
    <t>84997A</t>
  </si>
  <si>
    <t xml:space="preserve">CHILDRENS CUTLERY POLKADOT GREEN </t>
  </si>
  <si>
    <t>84508B</t>
  </si>
  <si>
    <t>STRIPES DESIGN TEDDY</t>
  </si>
  <si>
    <t>47504H</t>
  </si>
  <si>
    <t xml:space="preserve">ENGLISH ROSE SPIRIT LEVEL </t>
  </si>
  <si>
    <t>84859C</t>
  </si>
  <si>
    <t>PINK DISCO HANDBAG</t>
  </si>
  <si>
    <t>85131C</t>
  </si>
  <si>
    <t>BEADED CRYSTAL HEART BLUE ON STICK</t>
  </si>
  <si>
    <t>46000R</t>
  </si>
  <si>
    <t>POLYESTER FILLER PAD 45x30cm</t>
  </si>
  <si>
    <t>C578371</t>
  </si>
  <si>
    <t xml:space="preserve">DOORMAT AIRMAIL </t>
  </si>
  <si>
    <t>GOLD WINE GOBLET</t>
  </si>
  <si>
    <t>72800B</t>
  </si>
  <si>
    <t xml:space="preserve"> 4 PURPLE FLOCK DINNER CANDLES</t>
  </si>
  <si>
    <t>84595E</t>
  </si>
  <si>
    <t>LARGE TORTILLA DESIGN RED BOWL</t>
  </si>
  <si>
    <t>17012D</t>
  </si>
  <si>
    <t xml:space="preserve">ORIGAMI ROSE INCENSE/CANDLE SET </t>
  </si>
  <si>
    <t>PAPER CHAIN KIT RETROSPOT</t>
  </si>
  <si>
    <t>C542721</t>
  </si>
  <si>
    <t>C545841</t>
  </si>
  <si>
    <t>ALARM CLOCK BAKELIKE PINK</t>
  </si>
  <si>
    <t>85170D</t>
  </si>
  <si>
    <t>SET/6 PINK BIRD T-LIGHT CANDLES</t>
  </si>
  <si>
    <t>C554870</t>
  </si>
  <si>
    <t>GIN + TONIC DIET METAL SIGN</t>
  </si>
  <si>
    <t>82613B</t>
  </si>
  <si>
    <t>METAL SIGN,CUPCAKE SINGLE HOOK</t>
  </si>
  <si>
    <t>47369A</t>
  </si>
  <si>
    <t>PINK GREEN EMBROIDERY COSMETIC BAG</t>
  </si>
  <si>
    <t>47591D</t>
  </si>
  <si>
    <t>PINK FAIRY CAKE CHILDRENS APRON</t>
  </si>
  <si>
    <t>85071B</t>
  </si>
  <si>
    <t>RED CHARLIE+LOLA PERSONAL DOORSIGN</t>
  </si>
  <si>
    <t>IVORY WICKER HEART MEDIUM</t>
  </si>
  <si>
    <t>84984A</t>
  </si>
  <si>
    <t>GREEN PEONY CUSHION COVER</t>
  </si>
  <si>
    <t>PACK OF 6 BIRDY GIFT TAGS</t>
  </si>
  <si>
    <t>85114A</t>
  </si>
  <si>
    <t>BLACK ENCHANTED FOREST PLACEMAT</t>
  </si>
  <si>
    <t>84596J</t>
  </si>
  <si>
    <t>MIXED NUTS LIGHT GREEN BOWL</t>
  </si>
  <si>
    <t>MOROCCAN TEA GLASS</t>
  </si>
  <si>
    <t>84078A</t>
  </si>
  <si>
    <t xml:space="preserve">SET/4 WHITE RETRO STORAGE CUBES </t>
  </si>
  <si>
    <t>SET OF 4 ROSE BOTANICAL CANDLES</t>
  </si>
  <si>
    <t xml:space="preserve">MAGIC DRAWING SLATE GO TO THE FAIR </t>
  </si>
  <si>
    <t>C562687</t>
  </si>
  <si>
    <t>DECORATION SITTING BUNNY</t>
  </si>
  <si>
    <t>85034C</t>
  </si>
  <si>
    <t>3 ROSE MORRIS BOXED CANDLES</t>
  </si>
  <si>
    <t>84673A</t>
  </si>
  <si>
    <t>PINK FLY SWAT</t>
  </si>
  <si>
    <t>85194S</t>
  </si>
  <si>
    <t>HANGING SPRING FLOWER EGG SMALL</t>
  </si>
  <si>
    <t>85186A</t>
  </si>
  <si>
    <t>EASTER BUNNY GARLAND OF FLOWERS</t>
  </si>
  <si>
    <t>90039D</t>
  </si>
  <si>
    <t>FIRE POLISHED GLASS BRACELET GREEN</t>
  </si>
  <si>
    <t>84459B</t>
  </si>
  <si>
    <t xml:space="preserve">YELLOW METAL CHICKEN HEART </t>
  </si>
  <si>
    <t>85049G</t>
  </si>
  <si>
    <t xml:space="preserve">CHOCOLATE BOX RIBBONS </t>
  </si>
  <si>
    <t>C574524</t>
  </si>
  <si>
    <t>ASSTD FRUIT+FLOWERS FRIDGE MAGNETS</t>
  </si>
  <si>
    <t>15056P</t>
  </si>
  <si>
    <t>EDWARDIAN PARASOL PINK</t>
  </si>
  <si>
    <t>79066K</t>
  </si>
  <si>
    <t>RETRO MOD TRAY</t>
  </si>
  <si>
    <t>35095B</t>
  </si>
  <si>
    <t>RED VICTORIAN FABRIC OVAL BOX</t>
  </si>
  <si>
    <t>46776F</t>
  </si>
  <si>
    <t xml:space="preserve">WOVEN ROSE GARDEN CUSHION COVER </t>
  </si>
  <si>
    <t>C552029</t>
  </si>
  <si>
    <t>HEART FILIGREE DOVE  SMALL</t>
  </si>
  <si>
    <t>47503A</t>
  </si>
  <si>
    <t>ASS FLORAL PRINT MULTI SCREWDRIVER</t>
  </si>
  <si>
    <t>C546907</t>
  </si>
  <si>
    <t>C571287</t>
  </si>
  <si>
    <t>IVORY DINER WALL CLOCK</t>
  </si>
  <si>
    <t>HEART MINI PORTRAIT FRAME</t>
  </si>
  <si>
    <t>RED FLORAL FELTCRAFT SHOULDER BAG</t>
  </si>
  <si>
    <t>85184C</t>
  </si>
  <si>
    <t>S/4 VALENTINE DECOUPAGE HEART BOX</t>
  </si>
  <si>
    <t>C546997</t>
  </si>
  <si>
    <t>MAGNETS PACK OF 4 SWALLOWS</t>
  </si>
  <si>
    <t xml:space="preserve">LUNCH BAG SPACEBOY DESIGN </t>
  </si>
  <si>
    <t>84569A</t>
  </si>
  <si>
    <t>PACK 3 IRON ON DOG PATCHES</t>
  </si>
  <si>
    <t>C572989</t>
  </si>
  <si>
    <t xml:space="preserve">DOLLY CABINET 2 DRAWERS </t>
  </si>
  <si>
    <t>WHITE WIRE EGG HOLDER</t>
  </si>
  <si>
    <t>C556920</t>
  </si>
  <si>
    <t>FELTCRAFT GIRL AMELIE KIT</t>
  </si>
  <si>
    <t>85014B</t>
  </si>
  <si>
    <t>RED RETROSPOT UMBRELLA</t>
  </si>
  <si>
    <t>85036B</t>
  </si>
  <si>
    <t>CHOCOLATE 1 WICK MORRIS BOX CANDLE</t>
  </si>
  <si>
    <t>C566071</t>
  </si>
  <si>
    <t>SET OF 3 REGENCY CAKE TINS</t>
  </si>
  <si>
    <t>84510A</t>
  </si>
  <si>
    <t>SET OF 4 ENGLISH ROSE COASTERS</t>
  </si>
  <si>
    <t>72351B</t>
  </si>
  <si>
    <t>SET/6 PINK  BUTTERFLY T-LIGHTS</t>
  </si>
  <si>
    <t>84279P</t>
  </si>
  <si>
    <t>CHERRY BLOSSOM  DECORATIVE FLASK</t>
  </si>
  <si>
    <t>C562280</t>
  </si>
  <si>
    <t>GLASS  SONGBIRD STORAGE JAR</t>
  </si>
  <si>
    <t>C551017</t>
  </si>
  <si>
    <t>WOOD 2 DRAWER CABINET WHITE FINISH</t>
  </si>
  <si>
    <t>85132B</t>
  </si>
  <si>
    <t>CHARLIE AND LOLA TABLE TINS</t>
  </si>
  <si>
    <t>85040A</t>
  </si>
  <si>
    <t>S/4 PINK FLOWER CANDLES IN BOWL</t>
  </si>
  <si>
    <t>90125D</t>
  </si>
  <si>
    <t>PURPLE BERTIE GLASS BEAD BAG CHARM</t>
  </si>
  <si>
    <t xml:space="preserve">NATURAL SLATE HEART CHALKBOARD </t>
  </si>
  <si>
    <t>79062D</t>
  </si>
  <si>
    <t>RETRO TIN ASHTRAY,REVOLUTIONARY</t>
  </si>
  <si>
    <t>75049L</t>
  </si>
  <si>
    <t>LARGE CIRCULAR MIRROR MOBILE</t>
  </si>
  <si>
    <t>85194L</t>
  </si>
  <si>
    <t>HANGING SPRING FLOWER EGG LARGE</t>
  </si>
  <si>
    <t>84559B</t>
  </si>
  <si>
    <t>3D SHEET OF CAT STICKERS</t>
  </si>
  <si>
    <t>C568395</t>
  </si>
  <si>
    <t>85017B</t>
  </si>
  <si>
    <t>ENVELOPE 50 BLOSSOM IMAGES</t>
  </si>
  <si>
    <t>C579919</t>
  </si>
  <si>
    <t>CHILDS BREAKFAST SET CIRCUS PARADE</t>
  </si>
  <si>
    <t>84030E</t>
  </si>
  <si>
    <t>ENGLISH ROSE HOT WATER BOTTLE</t>
  </si>
  <si>
    <t>PINK 3 PIECE POLKADOT CUTLERY SET</t>
  </si>
  <si>
    <t>C567535</t>
  </si>
  <si>
    <t>LARGE CERAMIC TOP STORAGE JAR</t>
  </si>
  <si>
    <t>84247L</t>
  </si>
  <si>
    <t>FAWN AND MUSHROOM GREETING CARD</t>
  </si>
  <si>
    <t>90164B</t>
  </si>
  <si>
    <t>WHITE  ROSEBUD PEARL BRACELET</t>
  </si>
  <si>
    <t>C537805</t>
  </si>
  <si>
    <t>SMALL POPCORN HOLDER</t>
  </si>
  <si>
    <t>PACK OF 72 RETROSPOT CAKE CASES</t>
  </si>
  <si>
    <t>48173C</t>
  </si>
  <si>
    <t xml:space="preserve">DOORMAT BLACK FLOCK </t>
  </si>
  <si>
    <t>85130B</t>
  </si>
  <si>
    <t>BEADED CRYSTAL HEART GREEN LARGE</t>
  </si>
  <si>
    <t>C567690</t>
  </si>
  <si>
    <t>LUNCH BAG VINTAGE LEAF DESIGN</t>
  </si>
  <si>
    <t xml:space="preserve">CHILDRENS CUTLERY SPACEBOY </t>
  </si>
  <si>
    <t>EMPIRE TISSUE BOX</t>
  </si>
  <si>
    <t>85049C</t>
  </si>
  <si>
    <t xml:space="preserve">ROMANTIC PINKS RIBBONS </t>
  </si>
  <si>
    <t>C543638</t>
  </si>
  <si>
    <t xml:space="preserve">LUNCH BAG SUKI  DESIGN </t>
  </si>
  <si>
    <t>46000U</t>
  </si>
  <si>
    <t>POLYESTER FILLER PAD 30CMx30CM</t>
  </si>
  <si>
    <t>85061W</t>
  </si>
  <si>
    <t>WHITE JEWELLED HEART DECORATION</t>
  </si>
  <si>
    <t>84341B</t>
  </si>
  <si>
    <t>SMALL PINK MAGIC CHRISTMAS TREE</t>
  </si>
  <si>
    <t>85206A</t>
  </si>
  <si>
    <t>CREAM FELT EASTER EGG BASKET</t>
  </si>
  <si>
    <t>47567B</t>
  </si>
  <si>
    <t>TEA TIME KITCHEN APRON</t>
  </si>
  <si>
    <t>C541418</t>
  </si>
  <si>
    <t>SET OF 6 T-LIGHTS SANTA</t>
  </si>
  <si>
    <t>16156S</t>
  </si>
  <si>
    <t xml:space="preserve">WRAP PINK FAIRY CAKES </t>
  </si>
  <si>
    <t>C579902</t>
  </si>
  <si>
    <t>RECIPE BOX PANTRY YELLOW DESIGN</t>
  </si>
  <si>
    <t>84849B</t>
  </si>
  <si>
    <t>FAIRY SOAP SOAP HOLDER</t>
  </si>
  <si>
    <t>C547851</t>
  </si>
  <si>
    <t xml:space="preserve">SKULL LUNCH BOX WITH CUTLERY </t>
  </si>
  <si>
    <t>ROLL WRAP VINTAGE CHRISTMAS</t>
  </si>
  <si>
    <t>79191B</t>
  </si>
  <si>
    <t>RETRO PLASTIC POLKA TRAY</t>
  </si>
  <si>
    <t>47599A</t>
  </si>
  <si>
    <t>PINK PARTY BAGS</t>
  </si>
  <si>
    <t>85170C</t>
  </si>
  <si>
    <t>SET/6 EAU DE NIL BIRD T-LIGHTS</t>
  </si>
  <si>
    <t>85049D</t>
  </si>
  <si>
    <t xml:space="preserve">BRIGHT BLUES RIBBONS </t>
  </si>
  <si>
    <t>C549666</t>
  </si>
  <si>
    <t>MINI CAKE STAND  HANGING STRAWBERY</t>
  </si>
  <si>
    <t>SET/5 RED RETROSPOT LID GLASS BOWLS</t>
  </si>
  <si>
    <t>HOT WATER BOTTLE I AM SO POORLY</t>
  </si>
  <si>
    <t>85135B</t>
  </si>
  <si>
    <t>BLUE DRAGONFLY HELICOPTER</t>
  </si>
  <si>
    <t>84596B</t>
  </si>
  <si>
    <t>SMALL DOLLY MIX DESIGN ORANGE BOWL</t>
  </si>
  <si>
    <t>84509B</t>
  </si>
  <si>
    <t>SET OF 4 FAIRY CAKE PLACEMATS</t>
  </si>
  <si>
    <t>CHOCOLATE HOT WATER BOTTLE</t>
  </si>
  <si>
    <t>C546519</t>
  </si>
  <si>
    <t>C550751</t>
  </si>
  <si>
    <t>REGENCY CAKESTAND 3 TIER</t>
  </si>
  <si>
    <t xml:space="preserve">REGENCY TEAPOT ROSES </t>
  </si>
  <si>
    <t>85019A</t>
  </si>
  <si>
    <t>ROMANTIC IMAGES NOTEBOOK SET</t>
  </si>
  <si>
    <t>C564488</t>
  </si>
  <si>
    <t>85230B</t>
  </si>
  <si>
    <t>CINNAMON SCENTED VOTIVE CANDLE</t>
  </si>
  <si>
    <t>C569128</t>
  </si>
  <si>
    <t>RED HANGING HEART T-LIGHT HOLDER</t>
  </si>
  <si>
    <t>84032B</t>
  </si>
  <si>
    <t>CHARLIE + LOLA RED HOT WATER BOTTLE</t>
  </si>
  <si>
    <t>18094C</t>
  </si>
  <si>
    <t>WHITE AND BLUE CERAMIC OIL BURNER</t>
  </si>
  <si>
    <t>SET OF 2 TRAYS HOME SWEET HOME</t>
  </si>
  <si>
    <t>16169M</t>
  </si>
  <si>
    <t xml:space="preserve">WRAP DAISY CARPET </t>
  </si>
  <si>
    <t>90030B</t>
  </si>
  <si>
    <t>RED KUKUI COCONUT SEED NECKLACE</t>
  </si>
  <si>
    <t>90214G</t>
  </si>
  <si>
    <t>LETTER "G" BLING KEY RING</t>
  </si>
  <si>
    <t>C569989</t>
  </si>
  <si>
    <t>90177D</t>
  </si>
  <si>
    <t>DROP DIAMANTE EARRINGS PURPLE</t>
  </si>
  <si>
    <t>84519B</t>
  </si>
  <si>
    <t>CARROT CHARLIE+LOLA COASTER SET</t>
  </si>
  <si>
    <t>SET OF 6 SOLDIER SKITTLES</t>
  </si>
  <si>
    <t>51014L</t>
  </si>
  <si>
    <t>FEATHER PEN,LIGHT PINK</t>
  </si>
  <si>
    <t>84926A</t>
  </si>
  <si>
    <t>WAKE UP COCKEREL TILE COASTER</t>
  </si>
  <si>
    <t>51014C</t>
  </si>
  <si>
    <t>FEATHER PEN,COAL BLACK</t>
  </si>
  <si>
    <t>85230A</t>
  </si>
  <si>
    <t>OPIUM SCENTED VOTIVE CANDLE</t>
  </si>
  <si>
    <t>84519A</t>
  </si>
  <si>
    <t>TOMATO CHARLIE+LOLA COASTER SET</t>
  </si>
  <si>
    <t>72800D</t>
  </si>
  <si>
    <t>4 BLUE DINNER CANDLES SILVER FLOCK</t>
  </si>
  <si>
    <t>37444A</t>
  </si>
  <si>
    <t>YELLOW BREAKFAST CUP AND SAUCER</t>
  </si>
  <si>
    <t>CHOCOLATE CALCULATOR</t>
  </si>
  <si>
    <t>16161U</t>
  </si>
  <si>
    <t>WRAP SUKI AND FRIENDS</t>
  </si>
  <si>
    <t>C575630</t>
  </si>
  <si>
    <t>HOT WATER BOTTLE KEEP CALM</t>
  </si>
  <si>
    <t>C555880</t>
  </si>
  <si>
    <t>CLASSIC GLASS COOKIE JAR</t>
  </si>
  <si>
    <t>84558A</t>
  </si>
  <si>
    <t>3D DOG PICTURE PLAYING CARDS</t>
  </si>
  <si>
    <t>SILVER BELLS TABLE DECORATION</t>
  </si>
  <si>
    <t>POPPY'S PLAYHOUSE KITCHEN</t>
  </si>
  <si>
    <t>85049A</t>
  </si>
  <si>
    <t>TRADITIONAL CHRISTMAS RIBBONS</t>
  </si>
  <si>
    <t>SET OF 6 SPICE TINS PANTRY DESIGN</t>
  </si>
  <si>
    <t xml:space="preserve">CHRISTMAS PUDDING TRINKET POT </t>
  </si>
  <si>
    <t>85129B</t>
  </si>
  <si>
    <t>BEADED CRYSTAL HEART GREEN SMALL</t>
  </si>
  <si>
    <t>15058B</t>
  </si>
  <si>
    <t>PINK POLKADOT GARDEN PARASOL</t>
  </si>
  <si>
    <t>79191C</t>
  </si>
  <si>
    <t>RETRO PLASTIC ELEPHANT TRAY</t>
  </si>
  <si>
    <t>ALARM CLOCK BAKELIKE GREEN</t>
  </si>
  <si>
    <t>C546204</t>
  </si>
  <si>
    <t>TRAVEL CARD WALLET FLOWER MEADOW</t>
  </si>
  <si>
    <t>C545504</t>
  </si>
  <si>
    <t>WHITE LOVEBIRD LANTERN</t>
  </si>
  <si>
    <t>SET 12 KIDS COLOUR  CHALK STICKS</t>
  </si>
  <si>
    <t>JARDIN ETCHED GLASS FRUITBOWL</t>
  </si>
  <si>
    <t>C569655</t>
  </si>
  <si>
    <t>PARTY BUNTING</t>
  </si>
  <si>
    <t>C570460</t>
  </si>
  <si>
    <t xml:space="preserve">FOOT STOOL HOME SWEET HOME </t>
  </si>
  <si>
    <t>51020B</t>
  </si>
  <si>
    <t>STRIPY DESIGN SHOWER CAP</t>
  </si>
  <si>
    <t>SET OF 6 T-LIGHTS TOADSTOOLS</t>
  </si>
  <si>
    <t>17012C</t>
  </si>
  <si>
    <t xml:space="preserve">ORIGAMI LAVENDER INCENSE/CANDL SET </t>
  </si>
  <si>
    <t>85014A</t>
  </si>
  <si>
    <t>BLACK/BLUE POLKADOT UMBRELLA</t>
  </si>
  <si>
    <t>C559939</t>
  </si>
  <si>
    <t>BEACH HUT DESIGN BLACKBOARD</t>
  </si>
  <si>
    <t>85036C</t>
  </si>
  <si>
    <t>ROSE 1 WICK MORRIS BOXED CANDLE</t>
  </si>
  <si>
    <t>90160C</t>
  </si>
  <si>
    <t>TURQ+RED BOUDICCA LARGE BRACELET</t>
  </si>
  <si>
    <t>C579928</t>
  </si>
  <si>
    <t xml:space="preserve">BOTANICAL GARDENS WALL CLOCK </t>
  </si>
  <si>
    <t>C540787</t>
  </si>
  <si>
    <t>GLASS JAR ENGLISH CONFECTIONERY</t>
  </si>
  <si>
    <t>BELLE JARDINIERE CUSHION COVER</t>
  </si>
  <si>
    <t>C574712</t>
  </si>
  <si>
    <t>PAPERWEIGHT VINTAGE COLLAGE</t>
  </si>
  <si>
    <t>C578280</t>
  </si>
  <si>
    <t xml:space="preserve">BLUE/CREAM STRIPE CUSHION COVER </t>
  </si>
  <si>
    <t>C538705</t>
  </si>
  <si>
    <t xml:space="preserve">PLASTERS IN TIN VINTAGE PAISLEY </t>
  </si>
  <si>
    <t>84029G</t>
  </si>
  <si>
    <t>KNITTED UNION FLAG HOT WATER BOTTLE</t>
  </si>
  <si>
    <t>84800L</t>
  </si>
  <si>
    <t>LARGE WHITE/PINK ROSE ART FLOWER</t>
  </si>
  <si>
    <t>C560649</t>
  </si>
  <si>
    <t>DAIRY MAID STRIPE MUG</t>
  </si>
  <si>
    <t>C558202</t>
  </si>
  <si>
    <t>MUM'S KITCHEN CLOCK</t>
  </si>
  <si>
    <t>C543290</t>
  </si>
  <si>
    <t>BAKING SET SPACEBOY DESIGN</t>
  </si>
  <si>
    <t>84247G</t>
  </si>
  <si>
    <t>DECOUPAGE,GREETING CARD,</t>
  </si>
  <si>
    <t xml:space="preserve">PAPER CHAIN KIT 50'S CHRISTMAS </t>
  </si>
  <si>
    <t>90214O</t>
  </si>
  <si>
    <t>LETTER "O" BLING KEY RING</t>
  </si>
  <si>
    <t>84535B</t>
  </si>
  <si>
    <t>FAIRY CAKES NOTEBOOK A6 SIZE</t>
  </si>
  <si>
    <t>LARGE HEART MEASURING SPOONS</t>
  </si>
  <si>
    <t>85130D</t>
  </si>
  <si>
    <t>BEADED CRYSTAL HEART PINK LARGE</t>
  </si>
  <si>
    <t>12 PENCIL SMALL TUBE WOODLAND</t>
  </si>
  <si>
    <t>72807A</t>
  </si>
  <si>
    <t>SET/3 ROSE CANDLE IN JEWELLED BOX</t>
  </si>
  <si>
    <t>C548015</t>
  </si>
  <si>
    <t>HOT BATHS METAL SIGN</t>
  </si>
  <si>
    <t>C570221</t>
  </si>
  <si>
    <t>LUNCH BAG RED RETROSPOT</t>
  </si>
  <si>
    <t>90010E</t>
  </si>
  <si>
    <t>AMBER GLASS/SILVER BRACELET</t>
  </si>
  <si>
    <t>90214I</t>
  </si>
  <si>
    <t>LETTER "I" BLING KEY RING</t>
  </si>
  <si>
    <t>C580707</t>
  </si>
  <si>
    <t xml:space="preserve">MILK MAIDS MUG </t>
  </si>
  <si>
    <t>C540097</t>
  </si>
  <si>
    <t>RED RETROSPOT CAKE STAND</t>
  </si>
  <si>
    <t>C573010</t>
  </si>
  <si>
    <t>SET 3 RETROSPOT TEA,COFFEE,SUGAR</t>
  </si>
  <si>
    <t>C553508</t>
  </si>
  <si>
    <t>ASSORTED COLOUR T-LIGHT HOLDER</t>
  </si>
  <si>
    <t>RED RETROSPOT CHARLOTTE BAG</t>
  </si>
  <si>
    <t>SET 4 VALENTINE DECOUPAGE HEART BOX</t>
  </si>
  <si>
    <t>BOOM BOX SPEAKER BOYS</t>
  </si>
  <si>
    <t>15058A</t>
  </si>
  <si>
    <t>BLUE POLKADOT GARDEN PARASOL</t>
  </si>
  <si>
    <t>15044D</t>
  </si>
  <si>
    <t>RED PAPER PARASOL</t>
  </si>
  <si>
    <t>84509C</t>
  </si>
  <si>
    <t xml:space="preserve">SET OF 4 POLKADOT PLACEMATS </t>
  </si>
  <si>
    <t>72799C</t>
  </si>
  <si>
    <t>PINK PILLAR CANDLE SILVER FLOCK</t>
  </si>
  <si>
    <t>6 CHOCOLATE LOVE HEART T-LIGHTS</t>
  </si>
  <si>
    <t>85183A</t>
  </si>
  <si>
    <t>CHARLIE &amp; LOLA WASTEPAPER BIN BLUE</t>
  </si>
  <si>
    <t xml:space="preserve">ANTIQUE GLASS HEART DECORATION </t>
  </si>
  <si>
    <t>HANGING METAL HEART LANTERN</t>
  </si>
  <si>
    <t>82001S</t>
  </si>
  <si>
    <t>VINYL RECORD FRAME SILVER</t>
  </si>
  <si>
    <t>90081A</t>
  </si>
  <si>
    <t>LILY BROOCH AMETHYST COLOUR</t>
  </si>
  <si>
    <t>C555723</t>
  </si>
  <si>
    <t>3 HOOK PHOTO SHELF ANTIQUE WHITE</t>
  </si>
  <si>
    <t>C570290</t>
  </si>
  <si>
    <t>85034B</t>
  </si>
  <si>
    <t>3 WHITE CHOC MORRIS BOXED CANDLES</t>
  </si>
  <si>
    <t>16169K</t>
  </si>
  <si>
    <t>WRAP FOLK ART</t>
  </si>
  <si>
    <t>17012F</t>
  </si>
  <si>
    <t>ORIGAMI SANDLEWOOD INCENSE/CAND SET</t>
  </si>
  <si>
    <t xml:space="preserve">MOODY BOY  DOOR HANGER </t>
  </si>
  <si>
    <t>17084R</t>
  </si>
  <si>
    <t>ASSORTED INCENSE PACK</t>
  </si>
  <si>
    <t>C560409</t>
  </si>
  <si>
    <t>WRAP POPPIES  DESIGN</t>
  </si>
  <si>
    <t>84876B</t>
  </si>
  <si>
    <t>GREEN HEART COMPACT MIRROR</t>
  </si>
  <si>
    <t>85036A</t>
  </si>
  <si>
    <t>GARDENIA 1 WICK MORRIS BOXED CANDLE</t>
  </si>
  <si>
    <t>46138B</t>
  </si>
  <si>
    <t xml:space="preserve">BLUE CHENILLE SHAGGY CUSHION COVER </t>
  </si>
  <si>
    <t>85180B</t>
  </si>
  <si>
    <t xml:space="preserve">PINK HEARTS LIGHT CHAIN </t>
  </si>
  <si>
    <t>90014C</t>
  </si>
  <si>
    <t>SILVER/BLACK ORBIT NECKLACE</t>
  </si>
  <si>
    <t>C540527</t>
  </si>
  <si>
    <t>GARDEN PATH JOURNAL</t>
  </si>
  <si>
    <t>C552719</t>
  </si>
  <si>
    <t>3 TIER CAKE TIN RED AND CREAM</t>
  </si>
  <si>
    <t>C539448</t>
  </si>
  <si>
    <t>SMALL PINK GLASS SUNDAE DISH</t>
  </si>
  <si>
    <t>72807B</t>
  </si>
  <si>
    <t>SET/3 OCEAN SCENT CANDLE JEWEL BOX</t>
  </si>
  <si>
    <t>84952B</t>
  </si>
  <si>
    <t>BLACK LOVE BIRD T-LIGHT HOLDER</t>
  </si>
  <si>
    <t>35004C</t>
  </si>
  <si>
    <t>SET OF 3 COLOURED  FLYING DUCKS</t>
  </si>
  <si>
    <t>84924A</t>
  </si>
  <si>
    <t xml:space="preserve">WAKE UP COCKEREL CALENDAR SIGN </t>
  </si>
  <si>
    <t>C541779</t>
  </si>
  <si>
    <t>LUNCH BOX I LOVE LONDON</t>
  </si>
  <si>
    <t>85185D</t>
  </si>
  <si>
    <t>FROG SOCK PUPPET</t>
  </si>
  <si>
    <t>C556633</t>
  </si>
  <si>
    <t>35095A</t>
  </si>
  <si>
    <t>BLUE VICTORIAN FABRIC OVAL BOX</t>
  </si>
  <si>
    <t>16258A</t>
  </si>
  <si>
    <t>SWIRLY CIRCULAR RUBBERS IN BAG</t>
  </si>
  <si>
    <t>C554300</t>
  </si>
  <si>
    <t>WOOD S/3 CABINET ANT WHITE FINISH</t>
  </si>
  <si>
    <t>84993A</t>
  </si>
  <si>
    <t>75 GREEN PETIT FOUR CASES</t>
  </si>
  <si>
    <t>C546647</t>
  </si>
  <si>
    <t>BROCANTE SHELF WITH HOOKS</t>
  </si>
  <si>
    <t>C559983</t>
  </si>
  <si>
    <t xml:space="preserve">GARDENERS KNEELING PAD KEEP CALM </t>
  </si>
  <si>
    <t>C558712</t>
  </si>
  <si>
    <t>84279B</t>
  </si>
  <si>
    <t>CHERRY BLOSSOM DECORATIVE FLASK</t>
  </si>
  <si>
    <t>16161P</t>
  </si>
  <si>
    <t xml:space="preserve">WRAP ENGLISH ROSE </t>
  </si>
  <si>
    <t>85049H</t>
  </si>
  <si>
    <t xml:space="preserve">URBAN BLACK RIBBONS </t>
  </si>
  <si>
    <t>85035C</t>
  </si>
  <si>
    <t>ROSE 3 WICK MORRIS BOX CANDLE</t>
  </si>
  <si>
    <t>C579347</t>
  </si>
  <si>
    <t xml:space="preserve">CHERUB HEART DECORATION SILVER </t>
  </si>
  <si>
    <t>CERAMIC CAKE DESIGN SPOTTED MUG</t>
  </si>
  <si>
    <t>ASSORTED COLOUR BIRD ORNAMENT</t>
  </si>
  <si>
    <t>C573756</t>
  </si>
  <si>
    <t>STRAWBERRY CERAMIC TRINKET POT</t>
  </si>
  <si>
    <t>17012B</t>
  </si>
  <si>
    <t>ORIGAMI JASMINE INCENSE/CANDLE SET</t>
  </si>
  <si>
    <t>C569456</t>
  </si>
  <si>
    <t xml:space="preserve">TRIPLE PHOTO FRAME CORNICE </t>
  </si>
  <si>
    <t>C560855</t>
  </si>
  <si>
    <t>CHILDRENS APRON SPACEBOY DESIGN</t>
  </si>
  <si>
    <t>VINTAGE CREAM DOG FOOD CONTAINER</t>
  </si>
  <si>
    <t>84563B</t>
  </si>
  <si>
    <t>BLUE &amp; WHITE BREAKFAST TRAY</t>
  </si>
  <si>
    <t>C561810</t>
  </si>
  <si>
    <t>C547802</t>
  </si>
  <si>
    <t>HANGING JAM JAR T-LIGHT HOLDER</t>
  </si>
  <si>
    <t>C536812</t>
  </si>
  <si>
    <t>WOODEN STAR CHRISTMAS SCANDINAVIAN</t>
  </si>
  <si>
    <t>C542426</t>
  </si>
  <si>
    <t>SET OF 6 T-LIGHTS SNOWMEN</t>
  </si>
  <si>
    <t>C560589</t>
  </si>
  <si>
    <t>12 PENCILS TALL TUBE SKULLS</t>
  </si>
  <si>
    <t>90040B</t>
  </si>
  <si>
    <t>MURANO STYLE GLASS BRACELET BLACK</t>
  </si>
  <si>
    <t>84750B</t>
  </si>
  <si>
    <t>BLACK SMALL GLASS CAKE STAND</t>
  </si>
  <si>
    <t>C567903</t>
  </si>
  <si>
    <t>85035B</t>
  </si>
  <si>
    <t>CHOCOLATE 3 WICK MORRIS BOX CANDLE</t>
  </si>
  <si>
    <t>C578832</t>
  </si>
  <si>
    <t>BLUE VINTAGE SPOT BEAKER</t>
  </si>
  <si>
    <t>C545532</t>
  </si>
  <si>
    <t>RUSTIC  SEVENTEEN DRAWER SIDEBOARD</t>
  </si>
  <si>
    <t>C572529</t>
  </si>
  <si>
    <t>PHOTO FRAME LINEN AND LACE LARGE</t>
  </si>
  <si>
    <t>GREEN 3 PIECE POLKADOT CUTLERY SET</t>
  </si>
  <si>
    <t>90200A</t>
  </si>
  <si>
    <t>PURPLE SWEETHEART BRACELET</t>
  </si>
  <si>
    <t>C554332</t>
  </si>
  <si>
    <t>SET 3 SONG BIRD PAPER EGGS ASSORTED</t>
  </si>
  <si>
    <t>60 CAKE CASES VINTAGE CHRISTMAS</t>
  </si>
  <si>
    <t>79030G</t>
  </si>
  <si>
    <t>TUMBLER NEW ENGLAND</t>
  </si>
  <si>
    <t>C557651</t>
  </si>
  <si>
    <t>84531B</t>
  </si>
  <si>
    <t>BLUE KNITTED EGG COSY</t>
  </si>
  <si>
    <t>C564948</t>
  </si>
  <si>
    <t xml:space="preserve">GLASS JAR MARMALADE </t>
  </si>
  <si>
    <t>16161G</t>
  </si>
  <si>
    <t>WRAP BAD HAIR DAY</t>
  </si>
  <si>
    <t>WATERING CAN GARDEN MARKER</t>
  </si>
  <si>
    <t>C538726</t>
  </si>
  <si>
    <t>WOOLLY HAT SOCK GLOVE ADVENT STRING</t>
  </si>
  <si>
    <t>LADS ONLY TISSUE BOX</t>
  </si>
  <si>
    <t>81952V</t>
  </si>
  <si>
    <t>ROUND PURPLE CLOCK WITH SUCKER</t>
  </si>
  <si>
    <t xml:space="preserve">SET OF 60 VINTAGE LEAF CAKE CASES </t>
  </si>
  <si>
    <t>C545843</t>
  </si>
  <si>
    <t>85163B</t>
  </si>
  <si>
    <t xml:space="preserve">BLACK BAROQUE WALL CLOCK </t>
  </si>
  <si>
    <t>84712B</t>
  </si>
  <si>
    <t>PINK JEWELLED PHOTO FRAME</t>
  </si>
  <si>
    <t>T-LIGHT GLASS FLUTED ANTIQUE</t>
  </si>
  <si>
    <t>JUMBO STORAGE BAG SKULLS</t>
  </si>
  <si>
    <t>C536820</t>
  </si>
  <si>
    <t>47599B</t>
  </si>
  <si>
    <t xml:space="preserve">BLUE PARTY BAGS </t>
  </si>
  <si>
    <t>71496B</t>
  </si>
  <si>
    <t>A4 WALL TIDY RED FLOWERS</t>
  </si>
  <si>
    <t>90123D</t>
  </si>
  <si>
    <t>WHITE HEART OF GLASS BRACELET</t>
  </si>
  <si>
    <t>GARAGE KEY FOB</t>
  </si>
  <si>
    <t>FOUR HOOK  WHITE LOVEBIRDS</t>
  </si>
  <si>
    <t>NO JUNK MAIL METAL SIGN</t>
  </si>
  <si>
    <t xml:space="preserve">RIBBON REEL HEARTS DESIGN </t>
  </si>
  <si>
    <t>C576871</t>
  </si>
  <si>
    <t xml:space="preserve">PARISIENNE JEWELLERY DRAWER </t>
  </si>
  <si>
    <t>84559A</t>
  </si>
  <si>
    <t>3D SHEET OF DOG STICKERS</t>
  </si>
  <si>
    <t>FIVE HEART HANGING DECORATION</t>
  </si>
  <si>
    <t>JUMBO BAG DOLLY GIRL DESIGN</t>
  </si>
  <si>
    <t>WALL ART BICYCLE SAFETY</t>
  </si>
  <si>
    <t>84510E</t>
  </si>
  <si>
    <t>SET OF 4 GREEN CAROUSEL COASTERS</t>
  </si>
  <si>
    <t>TRADITIONAL WOODEN SKIPPING ROPE</t>
  </si>
  <si>
    <t>C563577</t>
  </si>
  <si>
    <t>VINTAGE BILLBOARD TEA MUG</t>
  </si>
  <si>
    <t>15058C</t>
  </si>
  <si>
    <t>ICE CREAM DESIGN GARDEN PARASOL</t>
  </si>
  <si>
    <t>84313C</t>
  </si>
  <si>
    <t xml:space="preserve">ORANGE TV TRAY TABLE </t>
  </si>
  <si>
    <t>TOTE BAG I LOVE LONDON</t>
  </si>
  <si>
    <t>SILVER RECORD COVER FRAME</t>
  </si>
  <si>
    <t>C571814</t>
  </si>
  <si>
    <t>JUMBO BAG PEARS</t>
  </si>
  <si>
    <t>C562139</t>
  </si>
  <si>
    <t>HANGING HEART JAR T-LIGHT HOLDER</t>
  </si>
  <si>
    <t>C542910</t>
  </si>
  <si>
    <t>FAMILY ALBUM WHITE PICTURE FRAME</t>
  </si>
  <si>
    <t>C581465</t>
  </si>
  <si>
    <t>AGED GLASS SILVER T-LIGHT HOLDER</t>
  </si>
  <si>
    <t>82616C</t>
  </si>
  <si>
    <t>MIDNIGHT GLAMOUR SCARF KNITTING KIT</t>
  </si>
  <si>
    <t>RATTLE SNAKE EGGS</t>
  </si>
  <si>
    <t>62096A</t>
  </si>
  <si>
    <t>PINK/YELLOW FLOWERS HANDBAG</t>
  </si>
  <si>
    <t>C561594</t>
  </si>
  <si>
    <t xml:space="preserve">VINTAGE RED TRIM ENAMEL BOWL </t>
  </si>
  <si>
    <t>85129D</t>
  </si>
  <si>
    <t>BEADED CRYSTAL HEART PINK SMALL</t>
  </si>
  <si>
    <t>C558901</t>
  </si>
  <si>
    <t xml:space="preserve">NATURAL SLATE CHALKBOARD LARGE </t>
  </si>
  <si>
    <t>SET OF 3 BUTTERFLY COOKIE CUTTERS</t>
  </si>
  <si>
    <t>35001W</t>
  </si>
  <si>
    <t>HAND OPEN SHAPE DECO.WHITE</t>
  </si>
  <si>
    <t>C546880</t>
  </si>
  <si>
    <t>C541009</t>
  </si>
  <si>
    <t>TWO DOOR CURIO CABINET</t>
  </si>
  <si>
    <t>C578164</t>
  </si>
  <si>
    <t>FULL ENGLISH BREAKFAST PLATE</t>
  </si>
  <si>
    <t>84927A</t>
  </si>
  <si>
    <t>WAKE UP COCKEREL TILE HOOK</t>
  </si>
  <si>
    <t>84520B</t>
  </si>
  <si>
    <t>PACK 20 ENGLISH ROSE PAPER NAPKINS</t>
  </si>
  <si>
    <t>90206A</t>
  </si>
  <si>
    <t>GOLD DIAMANTE STAR BROOCH</t>
  </si>
  <si>
    <t>C542792</t>
  </si>
  <si>
    <t>MEMO BOARD COTTAGE DESIGN</t>
  </si>
  <si>
    <t>HAPPY STENCIL CRAFT</t>
  </si>
  <si>
    <t>PACK OF 60 DINOSAUR CAKE CASES</t>
  </si>
  <si>
    <t>C569119</t>
  </si>
  <si>
    <t>85132C</t>
  </si>
  <si>
    <t>CHARLIE AND LOLA FIGURES TINS</t>
  </si>
  <si>
    <t>84951B</t>
  </si>
  <si>
    <t>SET OF 4 BLACK LOVEBIRD COASTERS</t>
  </si>
  <si>
    <t>85032A</t>
  </si>
  <si>
    <t>ROMANTIC IMAGES GIFT WRAP SET</t>
  </si>
  <si>
    <t>C551522</t>
  </si>
  <si>
    <t>HAND WARMER BABUSHKA DESIGN</t>
  </si>
  <si>
    <t>84596E</t>
  </si>
  <si>
    <t>SMALL LICORICE DES PINK BOWL</t>
  </si>
  <si>
    <t>SET OF 72 RETROSPOT PAPER  DOILIES</t>
  </si>
  <si>
    <t>EIGHT PIECE SNAKE  SET</t>
  </si>
  <si>
    <t>90120C</t>
  </si>
  <si>
    <t>GREEN MURANO TWIST BRACELET</t>
  </si>
  <si>
    <t>C540400</t>
  </si>
  <si>
    <t>FIRST AID TIN</t>
  </si>
  <si>
    <t>KIDS RAIN MAC BLUE</t>
  </si>
  <si>
    <t>PACK OF 60 MUSHROOM CAKE CASES</t>
  </si>
  <si>
    <t>C552020</t>
  </si>
  <si>
    <t>85129C</t>
  </si>
  <si>
    <t>BEADED CRYSTAL HEART BLUE SMALL</t>
  </si>
  <si>
    <t>C555357</t>
  </si>
  <si>
    <t>HANGING METAL STAR LANTERN</t>
  </si>
  <si>
    <t>SAVE THE PLANET MUG</t>
  </si>
  <si>
    <t>FUNKY WASHING UP GLOVES ASSORTED</t>
  </si>
  <si>
    <t>17164B</t>
  </si>
  <si>
    <t>ASS COL SMALL SAND GECKO P'WEIGHT</t>
  </si>
  <si>
    <t>15044C</t>
  </si>
  <si>
    <t>PURPLE PAPER PARASOL</t>
  </si>
  <si>
    <t>C577832</t>
  </si>
  <si>
    <t>C2</t>
  </si>
  <si>
    <t>CARRIAGE</t>
  </si>
  <si>
    <t>C567961</t>
  </si>
  <si>
    <t>TRAVEL SEWING KIT</t>
  </si>
  <si>
    <t>FLOWERS CHANDELIER T-LIGHT HOLDER</t>
  </si>
  <si>
    <t>FOLK FELT HANGING MULTICOL GARLAND</t>
  </si>
  <si>
    <t>ASSORTED COLOUR SUCTION CUP HOOK</t>
  </si>
  <si>
    <t>C552016</t>
  </si>
  <si>
    <t>GREEN REGENCY TEACUP AND SAUCER</t>
  </si>
  <si>
    <t>PACK/12 XMAS FUN CARD</t>
  </si>
  <si>
    <t>PACK OF 60 PINK PAISLEY CAKE CASES</t>
  </si>
  <si>
    <t>C545839</t>
  </si>
  <si>
    <t>BLUE DINER WALL CLOCK</t>
  </si>
  <si>
    <t>C548723</t>
  </si>
  <si>
    <t>COLOUR GLASS T-LIGHT HOLDER HANGING</t>
  </si>
  <si>
    <t>C540949</t>
  </si>
  <si>
    <t>JAM JAR WITH PINK LID</t>
  </si>
  <si>
    <t>47503H</t>
  </si>
  <si>
    <t xml:space="preserve">ASS FLORAL PRINT SPIRIT LEVEL </t>
  </si>
  <si>
    <t>90064B</t>
  </si>
  <si>
    <t>BLACK VINTAGE  CRYSTAL EARRINGS</t>
  </si>
  <si>
    <t>C562962</t>
  </si>
  <si>
    <t>SMALL IVORY HEART WALL ORGANISER</t>
  </si>
  <si>
    <t>C546131</t>
  </si>
  <si>
    <t xml:space="preserve">RED RETROSPOT TEA CUP AND SAUCER </t>
  </si>
  <si>
    <t>RED LOVE HEART SHAPE CUP</t>
  </si>
  <si>
    <t>C563603</t>
  </si>
  <si>
    <t xml:space="preserve">KINGS CHOICE TEA CADDY </t>
  </si>
  <si>
    <t>35598D</t>
  </si>
  <si>
    <t>PINK/WHITE CHRISTMAS TREE 60CM</t>
  </si>
  <si>
    <t>C557022</t>
  </si>
  <si>
    <t>85232B</t>
  </si>
  <si>
    <t>SET OF 3 BABUSHKA STACKING TINS</t>
  </si>
  <si>
    <t>C566955</t>
  </si>
  <si>
    <t>DANISH ROSE PHOTO FRAME</t>
  </si>
  <si>
    <t>84952A</t>
  </si>
  <si>
    <t>CLEAR LOVE BIRD T-LIGHT HOLDER</t>
  </si>
  <si>
    <t>C570552</t>
  </si>
  <si>
    <t>C569957</t>
  </si>
  <si>
    <t>C578991</t>
  </si>
  <si>
    <t>TRAVEL CARD WALLET UNION JACK</t>
  </si>
  <si>
    <t>FRENCH BLUE METAL DOOR SIGN 9</t>
  </si>
  <si>
    <t>ASSORTED TUTTI FRUTTI  FOB NOTEBOOK</t>
  </si>
  <si>
    <t>DOORMAT UNION FLAG</t>
  </si>
  <si>
    <t>85131D</t>
  </si>
  <si>
    <t>BEADED CRYSTAL HEART PINK ON STICK</t>
  </si>
  <si>
    <t>C537860</t>
  </si>
  <si>
    <t>RETRO COFFEE MUGS ASSORTED</t>
  </si>
  <si>
    <t>VINTAGE PAISLEY STATIONERY SET</t>
  </si>
  <si>
    <t>C544682</t>
  </si>
  <si>
    <t xml:space="preserve">PINK  HEART SHAPE LOVE BUCKET </t>
  </si>
  <si>
    <t>84313B</t>
  </si>
  <si>
    <t xml:space="preserve">BLUE TV TRAY TABLE </t>
  </si>
  <si>
    <t>MULTI COLOUR SILVER T-LIGHT HOLDER</t>
  </si>
  <si>
    <t>85132A</t>
  </si>
  <si>
    <t>CHARLIE + LOLA BISCUITS TINS</t>
  </si>
  <si>
    <t>STRAWBERRY CHARLOTTE BAG</t>
  </si>
  <si>
    <t>PHOTO CUBE</t>
  </si>
  <si>
    <t>C564592</t>
  </si>
  <si>
    <t xml:space="preserve">SET 6 PAPER TABLE LANTERN HEARTS </t>
  </si>
  <si>
    <t>85114C</t>
  </si>
  <si>
    <t>RED ENCHANTED FOREST PLACEMAT</t>
  </si>
  <si>
    <t>90012B</t>
  </si>
  <si>
    <t>BLACK DROP CRYSTAL NECKLACE</t>
  </si>
  <si>
    <t>90214H</t>
  </si>
  <si>
    <t>LETTER "H" BLING KEY RING</t>
  </si>
  <si>
    <t>FELTCRAFT CUSHION RABBIT</t>
  </si>
  <si>
    <t xml:space="preserve">SET OF 2 CERAMIC PAINTED HEARTS </t>
  </si>
  <si>
    <t>85179C</t>
  </si>
  <si>
    <t>PINK BITTY LIGHT CHAIN</t>
  </si>
  <si>
    <t>72800E</t>
  </si>
  <si>
    <t>4 IVORY DINNER CANDLES SILVER FLOCK</t>
  </si>
  <si>
    <t>71101E</t>
  </si>
  <si>
    <t xml:space="preserve">STANDING FAIRY POLE SUPPORT </t>
  </si>
  <si>
    <t>C548460</t>
  </si>
  <si>
    <t>COTTON APRON PANTRY DESIGN</t>
  </si>
  <si>
    <t>3 HEARTS HANGING DECORATION RUSTIC</t>
  </si>
  <si>
    <t>PINK BLUE FELT CRAFT TRINKET BOX</t>
  </si>
  <si>
    <t>79302M</t>
  </si>
  <si>
    <t>ART LIGHTS,FUNK MONKEY</t>
  </si>
  <si>
    <t xml:space="preserve">CREAM SLICE FLANNEL PINK SPOT </t>
  </si>
  <si>
    <t>C567955</t>
  </si>
  <si>
    <t>SET OF 5 PANCAKE DAY MAGNETS</t>
  </si>
  <si>
    <t>CERAMIC STRAWBERRY DESIGN MUG</t>
  </si>
  <si>
    <t xml:space="preserve">CHRISTMAS CRAFT WHITE FAIRY </t>
  </si>
  <si>
    <t>C558969</t>
  </si>
  <si>
    <t xml:space="preserve">ALARM CLOCK BAKELIKE RED </t>
  </si>
  <si>
    <t>C550475</t>
  </si>
  <si>
    <t>CERAMIC CAKE BOWL + HANGING CAKES</t>
  </si>
  <si>
    <t>35004B</t>
  </si>
  <si>
    <t>SET OF 3 BLACK FLYING DUCKS</t>
  </si>
  <si>
    <t>84870C</t>
  </si>
  <si>
    <t xml:space="preserve">GREEN GEISHA GIRL </t>
  </si>
  <si>
    <t>C548972</t>
  </si>
  <si>
    <t>JUMBO BAG SPACEBOY DESIGN</t>
  </si>
  <si>
    <t>C558716</t>
  </si>
  <si>
    <t xml:space="preserve">REVOLVER WOODEN RULER </t>
  </si>
  <si>
    <t>SET OF 3 WOODEN STOCKING DECORATION</t>
  </si>
  <si>
    <t>16161M</t>
  </si>
  <si>
    <t>WRAP  PINK FLOCK</t>
  </si>
  <si>
    <t>C570122</t>
  </si>
  <si>
    <t>WOODEN PICTURE FRAME WHITE FINISH</t>
  </si>
  <si>
    <t>C562267</t>
  </si>
  <si>
    <t>MINT DINER WALL CLOCK</t>
  </si>
  <si>
    <t xml:space="preserve">WICKER STAR </t>
  </si>
  <si>
    <t>84707A</t>
  </si>
  <si>
    <t>SILVER JEWELLED MIRROR TRINKET TRAY</t>
  </si>
  <si>
    <t>GUMBALL COAT RACK</t>
  </si>
  <si>
    <t>90030C</t>
  </si>
  <si>
    <t>BROWN KUKUI COCONUT SEED NECKLACE</t>
  </si>
  <si>
    <t>C536391</t>
  </si>
  <si>
    <t>CHICK GREY HOT WATER BOTTLE</t>
  </si>
  <si>
    <t>85136C</t>
  </si>
  <si>
    <t>RED SHARK HELICOPTER</t>
  </si>
  <si>
    <t>C547808</t>
  </si>
  <si>
    <t>SET OF 4 PANTRY JELLY MOULDS</t>
  </si>
  <si>
    <t>85199L</t>
  </si>
  <si>
    <t>LARGE HANGING IVORY &amp; RED WOOD BIRD</t>
  </si>
  <si>
    <t>C541863</t>
  </si>
  <si>
    <t>LUNCH BAG  BLACK SKULL.</t>
  </si>
  <si>
    <t>85232A</t>
  </si>
  <si>
    <t>SET/3 POLKADOT STACKING TINS</t>
  </si>
  <si>
    <t>C539329</t>
  </si>
  <si>
    <t>C553880</t>
  </si>
  <si>
    <t>JARDIN ETCHED GLASS CHEESE DISH</t>
  </si>
  <si>
    <t>85135C</t>
  </si>
  <si>
    <t>RED DRAGONFLY HELICOPTER</t>
  </si>
  <si>
    <t>85025C</t>
  </si>
  <si>
    <t>PINK HEART SHAPE PHOTO FRAME</t>
  </si>
  <si>
    <t>C566464</t>
  </si>
  <si>
    <t>CLASSIC CAFE SUGAR DISPENSER</t>
  </si>
  <si>
    <t>DOORMAT RESPECTABLE HOUSE</t>
  </si>
  <si>
    <t>FRENCH ENAMEL CANDLEHOLDER</t>
  </si>
  <si>
    <t>FELTCRAFT PRINCESS LOLA DOLL</t>
  </si>
  <si>
    <t>C554522</t>
  </si>
  <si>
    <t>SET OF SALT AND PEPPER TOADSTOOLS</t>
  </si>
  <si>
    <t>84884A</t>
  </si>
  <si>
    <t>ANT WHITE WIRE HEART SPIRAL</t>
  </si>
  <si>
    <t>C574065</t>
  </si>
  <si>
    <t>CHRISTMAS METAL POSTCARD WITH BELLS</t>
  </si>
  <si>
    <t>C543608</t>
  </si>
  <si>
    <t>90123B</t>
  </si>
  <si>
    <t>TURQUOISE HEART OF GLASS BRACELET</t>
  </si>
  <si>
    <t>C539605</t>
  </si>
  <si>
    <t xml:space="preserve"> SET 2 TEA TOWELS I LOVE LONDON </t>
  </si>
  <si>
    <t>C577081</t>
  </si>
  <si>
    <t>AREA PATROLLED METAL SIGN</t>
  </si>
  <si>
    <t>C549162</t>
  </si>
  <si>
    <t>C543239</t>
  </si>
  <si>
    <t>84800S</t>
  </si>
  <si>
    <t>SMALL WHITE/PINK ROSE ART FLOWER</t>
  </si>
  <si>
    <t>C572226</t>
  </si>
  <si>
    <t>PLACE SETTING WHITE HEART</t>
  </si>
  <si>
    <t>C580686</t>
  </si>
  <si>
    <t>JAM JAR WITH GREEN LID</t>
  </si>
  <si>
    <t xml:space="preserve">FOOD CONTAINER SET 3 LOVE HEART </t>
  </si>
  <si>
    <t>C536734</t>
  </si>
  <si>
    <t>LIGHT GARLAND BUTTERFILES PINK</t>
  </si>
  <si>
    <t>C560526</t>
  </si>
  <si>
    <t>POPCORN HOLDER</t>
  </si>
  <si>
    <t>85026B</t>
  </si>
  <si>
    <t>EAU DE NILE JEWELLED T-LIGHT HOLDER</t>
  </si>
  <si>
    <t>C554197</t>
  </si>
  <si>
    <t>MA CAMPAGNE CUTLERY BOX</t>
  </si>
  <si>
    <t>C574507</t>
  </si>
  <si>
    <t>PACK OF 20 NAPKINS PANTRY DESIGN</t>
  </si>
  <si>
    <t xml:space="preserve">6 RIBBONS SHIMMERING PINKS </t>
  </si>
  <si>
    <t>C542413</t>
  </si>
  <si>
    <t>C540307</t>
  </si>
  <si>
    <t>PIZZA PLATE IN BOX</t>
  </si>
  <si>
    <t>C565962</t>
  </si>
  <si>
    <t xml:space="preserve">SET OF 60 PANTRY DESIGN CAKE CASES </t>
  </si>
  <si>
    <t>C569995</t>
  </si>
  <si>
    <t>PACK OF 6 SMALL FRUIT STRAWS</t>
  </si>
  <si>
    <t>C550026</t>
  </si>
  <si>
    <t>ICE CREAM SUNDAE LIP GLOSS</t>
  </si>
  <si>
    <t>HAND WARMER RED LOVE HEART</t>
  </si>
  <si>
    <t>84806A</t>
  </si>
  <si>
    <t>PINK CANDYSTUFT ARTIFICIAL FLOWER</t>
  </si>
  <si>
    <t xml:space="preserve">DECORATION , WOBBLY CHICKEN, METAL </t>
  </si>
  <si>
    <t>C550489</t>
  </si>
  <si>
    <t>ENAMEL FLOWER JUG CREAM</t>
  </si>
  <si>
    <t>17011F</t>
  </si>
  <si>
    <t>ORIGAMI SANDLEWOOD INCENSE+FLOWER</t>
  </si>
  <si>
    <t>C561725</t>
  </si>
  <si>
    <t>TOILET METAL SIGN</t>
  </si>
  <si>
    <t>C574424</t>
  </si>
  <si>
    <t>CHRISTMAS CRAFT TREE TOP ANGEL</t>
  </si>
  <si>
    <t>C558884</t>
  </si>
  <si>
    <t>NOVELTY BISCUITS CAKE STAND 3 TIER</t>
  </si>
  <si>
    <t>47570B</t>
  </si>
  <si>
    <t>TEA TIME TABLE CLOTH</t>
  </si>
  <si>
    <t>C558436</t>
  </si>
  <si>
    <t xml:space="preserve">MINI PAINT SET VINTAGE </t>
  </si>
  <si>
    <t>47021G</t>
  </si>
  <si>
    <t>SET/6 BEAD COASTERS GAUZE BAG GOLD</t>
  </si>
  <si>
    <t>79144B</t>
  </si>
  <si>
    <t>PAINTED LIGHTBULB STAR+ MOON</t>
  </si>
  <si>
    <t>BOX OF 6 CHRISTMAS CAKE DECORATIONS</t>
  </si>
  <si>
    <t>15044B</t>
  </si>
  <si>
    <t xml:space="preserve">BLUE PAPER PARASOL </t>
  </si>
  <si>
    <t>47593B</t>
  </si>
  <si>
    <t>SCOTTIE DOGS BABY BIB</t>
  </si>
  <si>
    <t>C572116</t>
  </si>
  <si>
    <t>COLOUR GLASS. STAR T-LIGHT HOLDER</t>
  </si>
  <si>
    <t>85130C</t>
  </si>
  <si>
    <t>BEADED CRYSTAL HEART BLUE  LARGE</t>
  </si>
  <si>
    <t>LE JARDIN BOTANIQUE CUSHION COVER</t>
  </si>
  <si>
    <t>C539711</t>
  </si>
  <si>
    <t>84968A</t>
  </si>
  <si>
    <t>SET OF 16 VINTAGE ROSE CUTLERY</t>
  </si>
  <si>
    <t xml:space="preserve">CHILDS BREAKFAST SET DOLLY GIRL </t>
  </si>
  <si>
    <t>C561596</t>
  </si>
  <si>
    <t>C556656</t>
  </si>
  <si>
    <t>CHRISTMAS HANGING HEART WITH BELL</t>
  </si>
  <si>
    <t>90026C</t>
  </si>
  <si>
    <t>GLASS BEAD HOOP NECKLACE GREEN</t>
  </si>
  <si>
    <t>C575590</t>
  </si>
  <si>
    <t>C546930</t>
  </si>
  <si>
    <t xml:space="preserve">STAR PORTABLE TABLE LIGHT </t>
  </si>
  <si>
    <t xml:space="preserve">MINI PLAYING CARDS FUN FAIR </t>
  </si>
  <si>
    <t>35915B</t>
  </si>
  <si>
    <t xml:space="preserve">BLUE KNITTED HEN </t>
  </si>
  <si>
    <t>C543475</t>
  </si>
  <si>
    <t>3 HOOK HANGER MAGIC GARDEN</t>
  </si>
  <si>
    <t>72800C</t>
  </si>
  <si>
    <t>4 PINK DINNER CANDLE SILVER FLOCK</t>
  </si>
  <si>
    <t>C567627</t>
  </si>
  <si>
    <t>GREEN METAL BOX ARMY SUPPLIES</t>
  </si>
  <si>
    <t>C558252</t>
  </si>
  <si>
    <t>ENAMEL MEASURING JUG CREAM</t>
  </si>
  <si>
    <t>C580954</t>
  </si>
  <si>
    <t>RED RETROSPOT CUP</t>
  </si>
  <si>
    <t>85185B</t>
  </si>
  <si>
    <t>PINK HORSE SOCK PUPPET KIT</t>
  </si>
  <si>
    <t>RED 3 PIECE RETROSPOT CUTLERY SET</t>
  </si>
  <si>
    <t>METAL 4 HOOK HANGER FRENCH CHATEAU</t>
  </si>
  <si>
    <t>MONEY BOX POCKET MONEY DESIGN</t>
  </si>
  <si>
    <t>C536850</t>
  </si>
  <si>
    <t xml:space="preserve">CHRISTMAS LIGHTS 10 SANTAS </t>
  </si>
  <si>
    <t>C542060</t>
  </si>
  <si>
    <t>C574486</t>
  </si>
  <si>
    <t xml:space="preserve">PARISIENNE KEY CABINET </t>
  </si>
  <si>
    <t>47348A</t>
  </si>
  <si>
    <t>FUSCHIA VOILE POINTY SHOE DEC</t>
  </si>
  <si>
    <t>C540393</t>
  </si>
  <si>
    <t>ANTIQUE LILY FAIRY LIGHTS</t>
  </si>
  <si>
    <t xml:space="preserve">METAL SIGN NEIGHBOURHOOD WITCH </t>
  </si>
  <si>
    <t>IVORY HANGING DECORATION  HEART</t>
  </si>
  <si>
    <t>84859A</t>
  </si>
  <si>
    <t>SILVER DISCO HANDBAG</t>
  </si>
  <si>
    <t>46000M</t>
  </si>
  <si>
    <t>POLYESTER FILLER PAD 45x45cm</t>
  </si>
  <si>
    <t>C572831</t>
  </si>
  <si>
    <t xml:space="preserve">ROCKING HORSE RED CHRISTMAS </t>
  </si>
  <si>
    <t>C542383</t>
  </si>
  <si>
    <t>85071C</t>
  </si>
  <si>
    <t>CHARLIE+LOLA"EXTREMELY BUSY" SIGN</t>
  </si>
  <si>
    <t>C554973</t>
  </si>
  <si>
    <t>ZINC HERB GARDEN CONTAINER</t>
  </si>
  <si>
    <t>CHARLOTTE BAG SUKI DESIGN</t>
  </si>
  <si>
    <t>MOTORING TISSUE BOX</t>
  </si>
  <si>
    <t>C574517</t>
  </si>
  <si>
    <t>BOUDOIR SQUARE TISSUE BOX</t>
  </si>
  <si>
    <t>RED RETROSPOT PEG BAG</t>
  </si>
  <si>
    <t xml:space="preserve">NOEL GARLAND PAINTED ZINC </t>
  </si>
  <si>
    <t>MINI CAKE STAND WITH HANGING CAKES</t>
  </si>
  <si>
    <t>3 STRIPEY MICE FELTCRAFT</t>
  </si>
  <si>
    <t>84877B</t>
  </si>
  <si>
    <t>GREEN ROUND COMPACT MIRROR</t>
  </si>
  <si>
    <t>C559030</t>
  </si>
  <si>
    <t>85169A</t>
  </si>
  <si>
    <t>IVORY LOVE BIRD CANDLE</t>
  </si>
  <si>
    <t>85188A</t>
  </si>
  <si>
    <t>GREEN METAL SWINGING BUNNY</t>
  </si>
  <si>
    <t>85124B</t>
  </si>
  <si>
    <t>BLUE JUICY FRUIT PHOTO FRAME</t>
  </si>
  <si>
    <t>C540390</t>
  </si>
  <si>
    <t>PINK DOG BOWL</t>
  </si>
  <si>
    <t>C552765</t>
  </si>
  <si>
    <t>RETROSPOT LAMP</t>
  </si>
  <si>
    <t>84251B</t>
  </si>
  <si>
    <t>GREETING CARD, STICKY GORDON</t>
  </si>
  <si>
    <t>LUNCH BAG DOLLY GIRL DESIGN</t>
  </si>
  <si>
    <t>C565848</t>
  </si>
  <si>
    <t>PINK REGENCY TEACUP AND SAUCER</t>
  </si>
  <si>
    <t>84597B</t>
  </si>
  <si>
    <t xml:space="preserve">RETRO BROWN BALL ASHTRAY </t>
  </si>
  <si>
    <t>C577547</t>
  </si>
  <si>
    <t>MINIATURE ANTIQUE ROSE HOOK IVORY</t>
  </si>
  <si>
    <t>C569320</t>
  </si>
  <si>
    <t>C554540</t>
  </si>
  <si>
    <t xml:space="preserve">SMALL CERAMIC TOP STORAGE JAR </t>
  </si>
  <si>
    <t>77101A</t>
  </si>
  <si>
    <t>UNION FLAG WINDSOCK</t>
  </si>
  <si>
    <t>85040B</t>
  </si>
  <si>
    <t>SET/4 BLUE FLOWER CANDLES IN BOWL</t>
  </si>
  <si>
    <t>ASSORTED TUTTI FRUTTI NOTEBOOK</t>
  </si>
  <si>
    <t>72801C</t>
  </si>
  <si>
    <t>4 ROSE PINK DINNER CANDLES</t>
  </si>
  <si>
    <t>47574A</t>
  </si>
  <si>
    <t>ENGLISH ROSE SCENTED HANGING FLOWER</t>
  </si>
  <si>
    <t>C556637</t>
  </si>
  <si>
    <t>35001G</t>
  </si>
  <si>
    <t>HAND OPEN SHAPE GOLD</t>
  </si>
  <si>
    <t xml:space="preserve">SET 20 NAPKINS FAIRY CAKES DESIGN </t>
  </si>
  <si>
    <t>C566185</t>
  </si>
  <si>
    <t>RED RETROSPOT MUG</t>
  </si>
  <si>
    <t>C550168</t>
  </si>
  <si>
    <t xml:space="preserve">KNICKERBOCKERGLORY MAGNET ASSORTED </t>
  </si>
  <si>
    <t>90186A</t>
  </si>
  <si>
    <t>AMETHYST HOOP EARRING FLORAL LEAF</t>
  </si>
  <si>
    <t>85183B</t>
  </si>
  <si>
    <t>CHARLIE &amp; LOLA WASTEPAPER BIN FLORA</t>
  </si>
  <si>
    <t>84951A</t>
  </si>
  <si>
    <t>SET OF 4 PISTACHIO LOVEBIRD COASTER</t>
  </si>
  <si>
    <t>90200D</t>
  </si>
  <si>
    <t>PINK SWEETHEART BRACELET</t>
  </si>
  <si>
    <t>CARAVAN SQUARE TISSUE BOX</t>
  </si>
  <si>
    <t>79190D</t>
  </si>
  <si>
    <t>RETRO PLASTIC DAISY TRAY</t>
  </si>
  <si>
    <t>C575953</t>
  </si>
  <si>
    <t>GARLAND WITH STARS AND BELLS</t>
  </si>
  <si>
    <t>C545451</t>
  </si>
  <si>
    <t>GROW YOUR OWN FLOWERS SET OF 3</t>
  </si>
  <si>
    <t>SKETCHBOOK MAGNETIC SHOPPING LIST</t>
  </si>
  <si>
    <t>90199A</t>
  </si>
  <si>
    <t>5 STRAND GLASS NECKLACE BLACK</t>
  </si>
  <si>
    <t>C539598</t>
  </si>
  <si>
    <t>RABBIT NIGHT LIGHT</t>
  </si>
  <si>
    <t>C562514</t>
  </si>
  <si>
    <t xml:space="preserve">JUMBO BAG VINTAGE CHRISTMAS </t>
  </si>
  <si>
    <t>SET/10 PINK POLKADOT PARTY CANDLES</t>
  </si>
  <si>
    <t>72799E</t>
  </si>
  <si>
    <t>IVORY PILLAR CANDLE SILVER FLOCK</t>
  </si>
  <si>
    <t>72802C</t>
  </si>
  <si>
    <t>VANILLA SCENT CANDLE JEWELLED BOX</t>
  </si>
  <si>
    <t>METAL SIGN DROP YOUR PANTS</t>
  </si>
  <si>
    <t>C541694</t>
  </si>
  <si>
    <t>C544034</t>
  </si>
  <si>
    <t>PLASTERS IN TIN SKULLS</t>
  </si>
  <si>
    <t>SPACEBOY BIRTHDAY CARD</t>
  </si>
  <si>
    <t>84800M</t>
  </si>
  <si>
    <t>MEDIUM WHITE/PINK ROSE ART FLOWER</t>
  </si>
  <si>
    <t>47594A</t>
  </si>
  <si>
    <t>CAROUSEL DESIGN WASHBAG</t>
  </si>
  <si>
    <t xml:space="preserve">ELEPHANT, BIRTHDAY CARD, </t>
  </si>
  <si>
    <t>C560420</t>
  </si>
  <si>
    <t>C561608</t>
  </si>
  <si>
    <t>LUNCH BAG RED VINTAGE DOILY</t>
  </si>
  <si>
    <t>4 LAVENDER BOTANICAL DINNER CANDLES</t>
  </si>
  <si>
    <t>72760B</t>
  </si>
  <si>
    <t>VINTAGE CREAM 3 BASKET CAKE STAND</t>
  </si>
  <si>
    <t>C544038</t>
  </si>
  <si>
    <t>90196B</t>
  </si>
  <si>
    <t>BLACK GEMSTONE NECKLACE 45CM</t>
  </si>
  <si>
    <t>C541433</t>
  </si>
  <si>
    <t>MEDIUM CERAMIC TOP STORAGE JAR</t>
  </si>
  <si>
    <t>18097C</t>
  </si>
  <si>
    <t>WHITE TALL PORCELAIN T-LIGHT HOLDER</t>
  </si>
  <si>
    <t>SET OF 3 WOODEN HEART DECORATIONS</t>
  </si>
  <si>
    <t>10124G</t>
  </si>
  <si>
    <t>ARMY CAMO BOOKCOVER TAPE</t>
  </si>
  <si>
    <t>84507C</t>
  </si>
  <si>
    <t>BLUE CIRCLES DESIGN MONKEY DOLL</t>
  </si>
  <si>
    <t>CARD MOTORBIKE SANTA</t>
  </si>
  <si>
    <t>C544099</t>
  </si>
  <si>
    <t xml:space="preserve">DAIRY MAID TRADITIONAL TEAPOT </t>
  </si>
  <si>
    <t>SMALL WHITE HEART OF WICKER</t>
  </si>
  <si>
    <t>C548355</t>
  </si>
  <si>
    <t>WOODEN SCHOOL COLOURING SET</t>
  </si>
  <si>
    <t>C576785</t>
  </si>
  <si>
    <t>FLUTED ANTIQUE CANDLE HOLDER</t>
  </si>
  <si>
    <t>C536606</t>
  </si>
  <si>
    <t>PHOTO FRAME CORNICE</t>
  </si>
  <si>
    <t>47518F</t>
  </si>
  <si>
    <t>ICON PLACEMAT POP ART ELVIS</t>
  </si>
  <si>
    <t>C553031</t>
  </si>
  <si>
    <t>BLUE POLKADOT CUP</t>
  </si>
  <si>
    <t>C559952</t>
  </si>
  <si>
    <t>VICTORIAN SEWING BOX LARGE</t>
  </si>
  <si>
    <t>C571003</t>
  </si>
  <si>
    <t>LARGE CAKE STAND  HANGING STRAWBERY</t>
  </si>
  <si>
    <t>C569944</t>
  </si>
  <si>
    <t>85169D</t>
  </si>
  <si>
    <t>PINK LOVE BIRD CANDLE</t>
  </si>
  <si>
    <t>C579924</t>
  </si>
  <si>
    <t>C559908</t>
  </si>
  <si>
    <t>C559663</t>
  </si>
  <si>
    <t>17091J</t>
  </si>
  <si>
    <t>VANILLA INCENSE IN TIN</t>
  </si>
  <si>
    <t>LOVE HOT WATER BOTTLE</t>
  </si>
  <si>
    <t>CHRISTMAS CRAFT LITTLE FRIENDS</t>
  </si>
  <si>
    <t>C578110</t>
  </si>
  <si>
    <t>SANDALWOOD FAN</t>
  </si>
  <si>
    <t>C538711</t>
  </si>
  <si>
    <t>EMBOSSED GLASS TEALIGHT HOLDER</t>
  </si>
  <si>
    <t xml:space="preserve">PIGGY BANK RETROSPOT </t>
  </si>
  <si>
    <t>WHITE SPOT BLUE CERAMIC DRAWER KNOB</t>
  </si>
  <si>
    <t>C548374</t>
  </si>
  <si>
    <t>BOX OF 6 ASSORTED COLOUR TEASPOONS</t>
  </si>
  <si>
    <t>85071D</t>
  </si>
  <si>
    <t>CHARLIE+LOLA MY ROOM DOOR SIGN</t>
  </si>
  <si>
    <t>79051A</t>
  </si>
  <si>
    <t>SMOKEY GREY COLOUR D.O.F. GLASS</t>
  </si>
  <si>
    <t>C562147</t>
  </si>
  <si>
    <t>18098C</t>
  </si>
  <si>
    <t>PORCELAIN BUTTERFLY OIL BURNER</t>
  </si>
  <si>
    <t>C571329</t>
  </si>
  <si>
    <t>C562647</t>
  </si>
  <si>
    <t>C550181</t>
  </si>
  <si>
    <t xml:space="preserve">RED RETROSPOT PLATE </t>
  </si>
  <si>
    <t>C554527</t>
  </si>
  <si>
    <t>C538115</t>
  </si>
  <si>
    <t>JIGSAW RABBIT AND BIRDHOUSE</t>
  </si>
  <si>
    <t>84985A</t>
  </si>
  <si>
    <t>SET OF 72 GREEN PAPER DOILIES</t>
  </si>
  <si>
    <t>VINTAGE CHRISTMAS BUNTING</t>
  </si>
  <si>
    <t>90120D</t>
  </si>
  <si>
    <t>WHITE MURANO TWIST BRACELET</t>
  </si>
  <si>
    <t>RAINY LADIES BIRTHDAY CARD</t>
  </si>
  <si>
    <t>C545834</t>
  </si>
  <si>
    <t>C565752</t>
  </si>
  <si>
    <t>SET OF 4 KNICK KNACK TINS LEAF</t>
  </si>
  <si>
    <t>C556896</t>
  </si>
  <si>
    <t xml:space="preserve">CLASSIC FRENCH STYLE BASKET GREEN </t>
  </si>
  <si>
    <t>C548908</t>
  </si>
  <si>
    <t>47578A</t>
  </si>
  <si>
    <t>ENGLISH ROSE SMALL SCENTED FLOWER</t>
  </si>
  <si>
    <t>60 TEATIME FAIRY CAKE CASES</t>
  </si>
  <si>
    <t>C575940</t>
  </si>
  <si>
    <t>C551551</t>
  </si>
  <si>
    <t>TRIPLE HOOK ANTIQUE IVORY ROSE</t>
  </si>
  <si>
    <t>KINGS CHOICE MUG</t>
  </si>
  <si>
    <t>35809A</t>
  </si>
  <si>
    <t>ENAMEL PINK TEA CONTAINER</t>
  </si>
  <si>
    <t>ADVENT CALENDAR GINGHAM SACK</t>
  </si>
  <si>
    <t>C551540</t>
  </si>
  <si>
    <t>PANTRY SCRUBBING BRUSH</t>
  </si>
  <si>
    <t>85179A</t>
  </si>
  <si>
    <t>GREEN BITTY LIGHT CHAIN</t>
  </si>
  <si>
    <t>84508C</t>
  </si>
  <si>
    <t>BLUE CIRCLES DESIGN TEDDY</t>
  </si>
  <si>
    <t>C540503</t>
  </si>
  <si>
    <t>CAKE STAND VICTORIAN FILIGREE LARGE</t>
  </si>
  <si>
    <t>37482P</t>
  </si>
  <si>
    <t>CUBIC MUG PINK POLKADOT</t>
  </si>
  <si>
    <t>C541710</t>
  </si>
  <si>
    <t>RED RETROSPOT TAPE</t>
  </si>
  <si>
    <t>C563258</t>
  </si>
  <si>
    <t>C567691</t>
  </si>
  <si>
    <t>84927F</t>
  </si>
  <si>
    <t>PSYCHEDELIC TILE HOOK</t>
  </si>
  <si>
    <t>C564955</t>
  </si>
  <si>
    <t>C543792</t>
  </si>
  <si>
    <t>BREAD BIN DINER STYLE MINT</t>
  </si>
  <si>
    <t>C554334</t>
  </si>
  <si>
    <t>C552024</t>
  </si>
  <si>
    <t>C569992</t>
  </si>
  <si>
    <t>SET OF 6 KASHMIR FOLKART BAUBLES</t>
  </si>
  <si>
    <t>C572927</t>
  </si>
  <si>
    <t>ZINC FOLKART SLEIGH BELLS</t>
  </si>
  <si>
    <t>C579766</t>
  </si>
  <si>
    <t>ANTIQUE HEART SHELF UNIT</t>
  </si>
  <si>
    <t>HEART OF WICKER SMALL</t>
  </si>
  <si>
    <t>C559309</t>
  </si>
  <si>
    <t>C581466</t>
  </si>
  <si>
    <t>C541961</t>
  </si>
  <si>
    <t>C542637</t>
  </si>
  <si>
    <t xml:space="preserve">RECIPE BOX RETROSPOT </t>
  </si>
  <si>
    <t>C562709</t>
  </si>
  <si>
    <t>C579886</t>
  </si>
  <si>
    <t>CANDY SPOT HAND BAG</t>
  </si>
  <si>
    <t>85017A</t>
  </si>
  <si>
    <t>ENVELOPE 50 ROMANTIC IMAGES</t>
  </si>
  <si>
    <t>72801G</t>
  </si>
  <si>
    <t>4 BURGUNDY WINE DINNER CANDLES</t>
  </si>
  <si>
    <t>DOLLY GIRL CHILDRENS EGG CUP</t>
  </si>
  <si>
    <t>C558313</t>
  </si>
  <si>
    <t>C572473</t>
  </si>
  <si>
    <t>ROTATING SILVER ANGELS T-LIGHT HLDR</t>
  </si>
  <si>
    <t>BLACK EAR MUFF HEADPHONES</t>
  </si>
  <si>
    <t>85232D</t>
  </si>
  <si>
    <t>SET/3 DECOUPAGE STACKING TINS</t>
  </si>
  <si>
    <t>90003D</t>
  </si>
  <si>
    <t>CRYSTAL PAIR HEART HAIR SLIDES</t>
  </si>
  <si>
    <t>85032D</t>
  </si>
  <si>
    <t>YULETIDE IMAGES GIFT WRAP SET</t>
  </si>
  <si>
    <t>85024C</t>
  </si>
  <si>
    <t>PINK SMALL JEWELLED PHOTOFRAME</t>
  </si>
  <si>
    <t xml:space="preserve">EASTER CRAFT 4 CHICKS </t>
  </si>
  <si>
    <t>C549824</t>
  </si>
  <si>
    <t>FRENCH BATHROOM SIGN BLUE METAL</t>
  </si>
  <si>
    <t>C560909</t>
  </si>
  <si>
    <t>C554685</t>
  </si>
  <si>
    <t>WHITE WOOD GARDEN PLANT LADDER</t>
  </si>
  <si>
    <t>C546680</t>
  </si>
  <si>
    <t>SKULLS DESIGN FLANNEL</t>
  </si>
  <si>
    <t>C554342</t>
  </si>
  <si>
    <t>GIANT 50'S CHRISTMAS CRACKER</t>
  </si>
  <si>
    <t>44092B</t>
  </si>
  <si>
    <t>BLUE WHITE PLASTIC RINGS LAMPSHADE</t>
  </si>
  <si>
    <t>C549013</t>
  </si>
  <si>
    <t>C549921</t>
  </si>
  <si>
    <t>ANTIQUE GLASS DRESSING TABLE POT</t>
  </si>
  <si>
    <t>C565023</t>
  </si>
  <si>
    <t xml:space="preserve">SOLDIERS EGG CUP </t>
  </si>
  <si>
    <t>84968C</t>
  </si>
  <si>
    <t>SET OF 16 VINTAGE PISTACHIO CUTLERY</t>
  </si>
  <si>
    <t>90019B</t>
  </si>
  <si>
    <t>GOLD M.O.P ORBIT BRACELET</t>
  </si>
  <si>
    <t>SET OF 10 LANTERNS FAIRY LIGHT STAR</t>
  </si>
  <si>
    <t>44089C</t>
  </si>
  <si>
    <t>LILAC GAUZE BUTTERFLY LAMPSHADE</t>
  </si>
  <si>
    <t>84507B</t>
  </si>
  <si>
    <t>STRIPES DESIGN MONKEY DOLL</t>
  </si>
  <si>
    <t>84743C</t>
  </si>
  <si>
    <t>ORANGE FELT VASE + FLOWERS</t>
  </si>
  <si>
    <t>C578363</t>
  </si>
  <si>
    <t>82616B</t>
  </si>
  <si>
    <t>FRAPPUCINO SCARF KNITTING KIT</t>
  </si>
  <si>
    <t>C554862</t>
  </si>
  <si>
    <t xml:space="preserve">LANTERN CREAM GAZEBO </t>
  </si>
  <si>
    <t>C563948</t>
  </si>
  <si>
    <t>C567681</t>
  </si>
  <si>
    <t>C568388</t>
  </si>
  <si>
    <t>C569994</t>
  </si>
  <si>
    <t>ENAMEL WATERING CAN CREAM</t>
  </si>
  <si>
    <t>C574473</t>
  </si>
  <si>
    <t>BISCUIT TIN VINTAGE CHRISTMAS</t>
  </si>
  <si>
    <t>C576393</t>
  </si>
  <si>
    <t>C540470</t>
  </si>
  <si>
    <t>20 DOLLY PEGS RETROSPOT</t>
  </si>
  <si>
    <t>VICTORIAN  METAL POSTCARD SPRING</t>
  </si>
  <si>
    <t>C541829</t>
  </si>
  <si>
    <t>LARGE CAKE STAND HANGING HEARTS</t>
  </si>
  <si>
    <t>C550812</t>
  </si>
  <si>
    <t>FOLKART ZINC HEART CHRISTMAS DEC</t>
  </si>
  <si>
    <t>JAM CLOCK MAGNET</t>
  </si>
  <si>
    <t>FLOWER FAIRY 5 SUMMER DRAW LINERS</t>
  </si>
  <si>
    <t>C551865</t>
  </si>
  <si>
    <t xml:space="preserve">CLOTHES PEGS RETROSPOT PACK 24 </t>
  </si>
  <si>
    <t>HOME BUILDING BLOCK WORD</t>
  </si>
  <si>
    <t>47563A</t>
  </si>
  <si>
    <t>RETRO LONGBOARD IRONING BOARD COVER</t>
  </si>
  <si>
    <t>RETRO LEAVES MAGNETIC NOTEPAD</t>
  </si>
  <si>
    <t>GLASS APOTHECARY BOTTLE PERFUME</t>
  </si>
  <si>
    <t>C546887</t>
  </si>
  <si>
    <t>LOVE BUILDING BLOCK WORD</t>
  </si>
  <si>
    <t>79190B</t>
  </si>
  <si>
    <t>90186B</t>
  </si>
  <si>
    <t>CRYSTAL HOOP EARRING FLORAL LEAF</t>
  </si>
  <si>
    <t>RETROSPOT HEART HOT WATER BOTTLE</t>
  </si>
  <si>
    <t>HERB MARKER MINT</t>
  </si>
  <si>
    <t>C538350</t>
  </si>
  <si>
    <t>84913A</t>
  </si>
  <si>
    <t xml:space="preserve">SOFT PINK ROSE TOWEL </t>
  </si>
  <si>
    <t>79026B</t>
  </si>
  <si>
    <t>S/4 ICON COASTER,ELVIS LIVES</t>
  </si>
  <si>
    <t>C572113</t>
  </si>
  <si>
    <t>FELTCRAFT PRINCESS CHARLOTTE DOLL</t>
  </si>
  <si>
    <t>C542218</t>
  </si>
  <si>
    <t xml:space="preserve">EMERGENCY FIRST AID TIN </t>
  </si>
  <si>
    <t>C541656</t>
  </si>
  <si>
    <t>RED RETROSPOT PUDDING BOWL</t>
  </si>
  <si>
    <t>35912B</t>
  </si>
  <si>
    <t>WHITE/PINK CHICK DECORATION</t>
  </si>
  <si>
    <t>C559334</t>
  </si>
  <si>
    <t>VINTAGE NOTEBOOK TRAVELOGUE</t>
  </si>
  <si>
    <t>T-LIGHT HOLDER HANGING LACE</t>
  </si>
  <si>
    <t>85230G</t>
  </si>
  <si>
    <t>ORANGE VOTIVE CANDLE</t>
  </si>
  <si>
    <t>C580971</t>
  </si>
  <si>
    <t>90058A</t>
  </si>
  <si>
    <t>CRYSTAL STUD EARRINGS CLEAR DISPLAY</t>
  </si>
  <si>
    <t>FRENCH LAVENDER SCENT HEART</t>
  </si>
  <si>
    <t>C550174</t>
  </si>
  <si>
    <t>TRAVEL CARD WALLET PANTRY</t>
  </si>
  <si>
    <t>PLASTERS IN TIN WOODLAND ANIMALS</t>
  </si>
  <si>
    <t>C544442</t>
  </si>
  <si>
    <t>C545440</t>
  </si>
  <si>
    <t>COFFEE MUG APPLES DESIGN</t>
  </si>
  <si>
    <t>C560220</t>
  </si>
  <si>
    <t>62086A</t>
  </si>
  <si>
    <t>PINK RETRO BIG FLOWER BAG</t>
  </si>
  <si>
    <t>85039C</t>
  </si>
  <si>
    <t>S/4 BLACK MINI ROSE CANDLE IN BOWL</t>
  </si>
  <si>
    <t>C575224</t>
  </si>
  <si>
    <t xml:space="preserve">JUMBO BAG 50'S CHRISTMAS </t>
  </si>
  <si>
    <t>35819B</t>
  </si>
  <si>
    <t>ACRYLIC HANGING JEWEL,BLUE</t>
  </si>
  <si>
    <t>C564211</t>
  </si>
  <si>
    <t>PARISIENNE CURIO CABINET</t>
  </si>
  <si>
    <t>TEA FOR ONE POLKADOT</t>
  </si>
  <si>
    <t>PINK DRAWER KNOB ACRYLIC EDWARDIAN</t>
  </si>
  <si>
    <t xml:space="preserve">PACK OF 6 LARGE FRUIT STRAWS </t>
  </si>
  <si>
    <t>35911A</t>
  </si>
  <si>
    <t>MULTICOLOUR RABBIT EGG WARMER</t>
  </si>
  <si>
    <t xml:space="preserve">RED RETROSPOT TRADITIONAL TEAPOT </t>
  </si>
  <si>
    <t>SET OF 4 KNICK KNACK TINS POPPIES</t>
  </si>
  <si>
    <t>C540938</t>
  </si>
  <si>
    <t>VICTORIAN SEWING KIT</t>
  </si>
  <si>
    <t>C562577</t>
  </si>
  <si>
    <t>LUNCH BAG ALPHABET DESIGN</t>
  </si>
  <si>
    <t>C559803</t>
  </si>
  <si>
    <t>ASSORTED COLOURS SILK FAN</t>
  </si>
  <si>
    <t>PAINTED METAL HEART WITH HOLLY BELL</t>
  </si>
  <si>
    <t>90000B</t>
  </si>
  <si>
    <t>MIDNIGHT BLUE COPPER FLOWER NECKLAC</t>
  </si>
  <si>
    <t>C542645</t>
  </si>
  <si>
    <t>TRAY, BREAKFAST IN BED</t>
  </si>
  <si>
    <t>IVORY KITCHEN SCALES</t>
  </si>
  <si>
    <t>BALLOON WATER BOMB PACK OF 35</t>
  </si>
  <si>
    <t>PINK HORSE SOCK PUPPET</t>
  </si>
  <si>
    <t>84569D</t>
  </si>
  <si>
    <t>PACK 6 HEART/ICE-CREAM PATCHES</t>
  </si>
  <si>
    <t>C568830</t>
  </si>
  <si>
    <t>STRAWBERRY SHOPPER BAG</t>
  </si>
  <si>
    <t>C575257</t>
  </si>
  <si>
    <t>CERAMIC CAKE STAND + HANGING CAKES</t>
  </si>
  <si>
    <t xml:space="preserve">COSY HOUR CIGAR BOX MATCHES </t>
  </si>
  <si>
    <t>C552553</t>
  </si>
  <si>
    <t>C545508</t>
  </si>
  <si>
    <t xml:space="preserve">GOLD MINI TAPE MEASURE </t>
  </si>
  <si>
    <t>GLASS JAR DAISY FRESH COTTON WOOL</t>
  </si>
  <si>
    <t>C548464</t>
  </si>
  <si>
    <t xml:space="preserve">BREAD BIN DINER STYLE RED </t>
  </si>
  <si>
    <t>GIN AND TONIC MUG</t>
  </si>
  <si>
    <t>C539063</t>
  </si>
  <si>
    <t>FLORAL BATHROOM SET</t>
  </si>
  <si>
    <t>C542638</t>
  </si>
  <si>
    <t xml:space="preserve">HEART DECORATION PAINTED ZINC </t>
  </si>
  <si>
    <t>90067A</t>
  </si>
  <si>
    <t>PINK VINTAGE VICTORIAN EARRINGS</t>
  </si>
  <si>
    <t>C536854</t>
  </si>
  <si>
    <t>C549919</t>
  </si>
  <si>
    <t>FRENCH KITCHEN SIGN BLUE METAL</t>
  </si>
  <si>
    <t>MAGNETS PACK OF 4 RETRO PHOTO</t>
  </si>
  <si>
    <t>ASSORTED COLOUR LIZARD SUCTION HOOK</t>
  </si>
  <si>
    <t xml:space="preserve">DOORMAT HOME SWEET HOME BLUE </t>
  </si>
  <si>
    <t>GROW YOUR OWN BASIL IN ENAMEL MUG</t>
  </si>
  <si>
    <t>40046A</t>
  </si>
  <si>
    <t>RED DAISY PAPER LAMPSHADE</t>
  </si>
  <si>
    <t>C576230</t>
  </si>
  <si>
    <t>GUMBALL MAGAZINE RACK</t>
  </si>
  <si>
    <t>35818P</t>
  </si>
  <si>
    <t>ACRYLIC JEWEL ICICLE, PINK</t>
  </si>
  <si>
    <t>82011C</t>
  </si>
  <si>
    <t>BATHROOM SCALES FOOTPRINTS IN SAND</t>
  </si>
  <si>
    <t>82613C</t>
  </si>
  <si>
    <t xml:space="preserve">IVORY PAPER CUP CAKE CASES </t>
  </si>
  <si>
    <t xml:space="preserve">BAKING SET 9 PIECE RETROSPOT </t>
  </si>
  <si>
    <t>C564905</t>
  </si>
  <si>
    <t>17090D</t>
  </si>
  <si>
    <t>VANILLA INCENSE 40 CONES IN TIN</t>
  </si>
  <si>
    <t>C550642</t>
  </si>
  <si>
    <t>WOODEN CROQUET GARDEN SET</t>
  </si>
  <si>
    <t>47343A</t>
  </si>
  <si>
    <t>FUSCHIA FLOWER PURSE WITH BEADS</t>
  </si>
  <si>
    <t>SET 8 CANDLES VINTAGE DOILY</t>
  </si>
  <si>
    <t>LOVE HEART POCKET WARMER</t>
  </si>
  <si>
    <t>C573929</t>
  </si>
  <si>
    <t>C574028</t>
  </si>
  <si>
    <t>BAG 500g SWIRLY MARBLES</t>
  </si>
  <si>
    <t>C569985</t>
  </si>
  <si>
    <t>35909A</t>
  </si>
  <si>
    <t>RABBIT EASTER DECORATION</t>
  </si>
  <si>
    <t>C571860</t>
  </si>
  <si>
    <t>REGENCY CAKE SLICE</t>
  </si>
  <si>
    <t>BLACK PIRATE TREASURE CHEST</t>
  </si>
  <si>
    <t>84912B</t>
  </si>
  <si>
    <t>GREEN ROSE WASHBAG</t>
  </si>
  <si>
    <t>C557943</t>
  </si>
  <si>
    <t>PACK OF 6 HANDBAG GIFT BOXES</t>
  </si>
  <si>
    <t>SET/10 IVORY POLKADOT PARTY CANDLES</t>
  </si>
  <si>
    <t>84926D</t>
  </si>
  <si>
    <t>LA PALMIERA TILE COASTER</t>
  </si>
  <si>
    <t>82011B</t>
  </si>
  <si>
    <t>BATHROOM SCALES RUBBER DUCKS</t>
  </si>
  <si>
    <t xml:space="preserve">COOK WITH WINE METAL SIGN </t>
  </si>
  <si>
    <t>85031A</t>
  </si>
  <si>
    <t>ROMANTIC IMAGES SCRAP BOOK SET</t>
  </si>
  <si>
    <t>C576375</t>
  </si>
  <si>
    <t>84597C</t>
  </si>
  <si>
    <t xml:space="preserve">RETRO PINK BALL ASHTRAY </t>
  </si>
  <si>
    <t>84509G</t>
  </si>
  <si>
    <t xml:space="preserve">SET OF 4 FAIRY CAKE PLACEMATS </t>
  </si>
  <si>
    <t>JAM MAKING SET PRINTED</t>
  </si>
  <si>
    <t>12 HANGING EGGS HAND PAINTED</t>
  </si>
  <si>
    <t>C559467</t>
  </si>
  <si>
    <t>DISCO BALL ROTATOR BATTERY OPERATED</t>
  </si>
  <si>
    <t>84660A</t>
  </si>
  <si>
    <t>WHITE STITCHED WALL CLOCK</t>
  </si>
  <si>
    <t>84968F</t>
  </si>
  <si>
    <t>SET OF 16 VINTAGE SKY BLUE CUTLERY</t>
  </si>
  <si>
    <t>16168M</t>
  </si>
  <si>
    <t>FUNKY MONKEY GIFT BAG MEDIUM</t>
  </si>
  <si>
    <t>35913B</t>
  </si>
  <si>
    <t>WHITE/PINK CHICK EASTER DECORATION</t>
  </si>
  <si>
    <t>C571707</t>
  </si>
  <si>
    <t>GYMKHANA TREASURE BOOK BOX</t>
  </si>
  <si>
    <t>C581178</t>
  </si>
  <si>
    <t xml:space="preserve">TOADSTOOL BEDSIDE LIGHT </t>
  </si>
  <si>
    <t>C566584</t>
  </si>
  <si>
    <t>RETROSPOT CHILDRENS APRON</t>
  </si>
  <si>
    <t>WHITE ROCKING HORSE HAND PAINTED</t>
  </si>
  <si>
    <t>C547853</t>
  </si>
  <si>
    <t>RED RETROSPOT OVEN GLOVE DOUBLE</t>
  </si>
  <si>
    <t>84968E</t>
  </si>
  <si>
    <t>SET OF 16 VINTAGE BLACK CUTLERY</t>
  </si>
  <si>
    <t>C569245</t>
  </si>
  <si>
    <t>CRUK</t>
  </si>
  <si>
    <t>CRUK Commission</t>
  </si>
  <si>
    <t>C537807</t>
  </si>
  <si>
    <t>GARLAND WITH HEARTS AND BELLS</t>
  </si>
  <si>
    <t>C574922</t>
  </si>
  <si>
    <t>HAND WARMER BIRD DESIGN</t>
  </si>
  <si>
    <t xml:space="preserve">SET OF 4 KNICK KNACK TINS DOILY </t>
  </si>
  <si>
    <t>90179C</t>
  </si>
  <si>
    <t>BLACK FINE BEAD NECKLACE W TASSEL</t>
  </si>
  <si>
    <t>90180A</t>
  </si>
  <si>
    <t>BLACK+WHITE NECKLACE W TASSEL</t>
  </si>
  <si>
    <t>90122A</t>
  </si>
  <si>
    <t>PINK CRYSTAL+GLASS BRACELET</t>
  </si>
  <si>
    <t>LUNCH BAG APPLE DESIGN</t>
  </si>
  <si>
    <t>CHILDRENS TOY COOKING UTENSIL SET</t>
  </si>
  <si>
    <t>85023B</t>
  </si>
  <si>
    <t xml:space="preserve">STAR DECORATION PAINTED ZINC </t>
  </si>
  <si>
    <t>C544432</t>
  </si>
  <si>
    <t>90036E</t>
  </si>
  <si>
    <t>FLOWER GLASS GARLD NECKL36"AMETHYST</t>
  </si>
  <si>
    <t>C551659</t>
  </si>
  <si>
    <t>90160D</t>
  </si>
  <si>
    <t>PINK BOUDICCA LARGE BRACELET</t>
  </si>
  <si>
    <t>C542395</t>
  </si>
  <si>
    <t>LARGE ROUND CUTGLASS CANDLESTICK</t>
  </si>
  <si>
    <t>C551712</t>
  </si>
  <si>
    <t>C549823</t>
  </si>
  <si>
    <t xml:space="preserve">RETROSPOT TEA SET CERAMIC 11 PC </t>
  </si>
  <si>
    <t>85186C</t>
  </si>
  <si>
    <t>BUNNY EGG GARLAND</t>
  </si>
  <si>
    <t>90214K</t>
  </si>
  <si>
    <t>LETTER "K" BLING KEY RING</t>
  </si>
  <si>
    <t>C562097</t>
  </si>
  <si>
    <t>85170B</t>
  </si>
  <si>
    <t>SET/6 BLACK BIRD T-LIGHT CANDLES</t>
  </si>
  <si>
    <t>90003E</t>
  </si>
  <si>
    <t>GREEN PAIR HEART HAIR SLIDES</t>
  </si>
  <si>
    <t>37489C</t>
  </si>
  <si>
    <t>GREEN/BLUE FLOWER DESIGN BIG MUG</t>
  </si>
  <si>
    <t>C572469</t>
  </si>
  <si>
    <t>PINK/WHITE "KEEP CLEAN" BULLET BIN</t>
  </si>
  <si>
    <t>84086C</t>
  </si>
  <si>
    <t>PINK/PURPLE RETRO RADIO</t>
  </si>
  <si>
    <t>WOODLAND MINI BACKPACK</t>
  </si>
  <si>
    <t>C559486</t>
  </si>
  <si>
    <t>SQUARE MINI PORTRAIT FRAME</t>
  </si>
  <si>
    <t>90199C</t>
  </si>
  <si>
    <t>5 STRAND GLASS NECKLACE CRYSTAL</t>
  </si>
  <si>
    <t>COSY SLIPPER SHOES SMALL GREEN</t>
  </si>
  <si>
    <t>85027L</t>
  </si>
  <si>
    <t xml:space="preserve">FRENCH CHATEAU LARGE PLATTER </t>
  </si>
  <si>
    <t xml:space="preserve">SET 2 TEA TOWELS I LOVE LONDON </t>
  </si>
  <si>
    <t xml:space="preserve">LUNCH BOX WITH CUTLERY RETROSPOT </t>
  </si>
  <si>
    <t xml:space="preserve">SET OF 2 TINS VINTAGE BATHROOM </t>
  </si>
  <si>
    <t>C555262</t>
  </si>
  <si>
    <t>SPOTTY BUNTING</t>
  </si>
  <si>
    <t>90123A</t>
  </si>
  <si>
    <t>PINK HEART OF GLASS BRACELET</t>
  </si>
  <si>
    <t>C542376</t>
  </si>
  <si>
    <t>C569525</t>
  </si>
  <si>
    <t>NATURAL SLATE RECTANGLE CHALKBOARD</t>
  </si>
  <si>
    <t>SET 12 KIDS  WHITE CHALK STICKS</t>
  </si>
  <si>
    <t>C543817</t>
  </si>
  <si>
    <t>SET 10 LIGHTS NIGHT OWL</t>
  </si>
  <si>
    <t>84660C</t>
  </si>
  <si>
    <t>PINK STITCHED WALL CLOCK</t>
  </si>
  <si>
    <t>CHRISTMAS LIGHTS 10 VINTAGE BAUBLES</t>
  </si>
  <si>
    <t>81952B</t>
  </si>
  <si>
    <t>ROUND BLUE CLOCK WITH SUCKER</t>
  </si>
  <si>
    <t>C564491</t>
  </si>
  <si>
    <t>DECORATIVE WICKER HEART MEDIUM</t>
  </si>
  <si>
    <t>C568138</t>
  </si>
  <si>
    <t xml:space="preserve">GLITTER HEART GARLAND WITH BELLS </t>
  </si>
  <si>
    <t>84913B</t>
  </si>
  <si>
    <t>MINT GREEN ROSE TOWEL</t>
  </si>
  <si>
    <t>84931A</t>
  </si>
  <si>
    <t>PINK SCOTTIE DOG W FLOWER PATTERN</t>
  </si>
  <si>
    <t xml:space="preserve">PINK DOUGHNUT TRINKET POT </t>
  </si>
  <si>
    <t>C550969</t>
  </si>
  <si>
    <t>VINTAGE SNAP CARDS</t>
  </si>
  <si>
    <t>C558257</t>
  </si>
  <si>
    <t>DRAWER KNOB CRACKLE GLAZE GREEN</t>
  </si>
  <si>
    <t>C566467</t>
  </si>
  <si>
    <t>WOODLAND CHARLOTTE BAG</t>
  </si>
  <si>
    <t>72799F</t>
  </si>
  <si>
    <t>IVORY PILLAR CANDLE GOLD FLOCK</t>
  </si>
  <si>
    <t>RED RETROSPOT SMALL MILK JUG</t>
  </si>
  <si>
    <t>C546548</t>
  </si>
  <si>
    <t>FELTCRAFT BUTTERFLY HEARTS</t>
  </si>
  <si>
    <t>C543195</t>
  </si>
  <si>
    <t>16202A</t>
  </si>
  <si>
    <t xml:space="preserve">PASTEL PINK PHOTO ALBUM </t>
  </si>
  <si>
    <t>35910A</t>
  </si>
  <si>
    <t xml:space="preserve">MULTICOLOUR EASTER RABBIT </t>
  </si>
  <si>
    <t>C575651</t>
  </si>
  <si>
    <t>85131B</t>
  </si>
  <si>
    <t>BEADED CRYSTAL HEART GREEN ON STICK</t>
  </si>
  <si>
    <t>72802A</t>
  </si>
  <si>
    <t>ROSE SCENT CANDLE IN JEWELLED BOX</t>
  </si>
  <si>
    <t>C560046</t>
  </si>
  <si>
    <t>LARGE ANTIQUE WHITE PHOTO FRAME</t>
  </si>
  <si>
    <t>C559947</t>
  </si>
  <si>
    <t>16162M</t>
  </si>
  <si>
    <t>THE KING GIFT BAG 25x24x12cm</t>
  </si>
  <si>
    <t>C567716</t>
  </si>
  <si>
    <t>C569390</t>
  </si>
  <si>
    <t>C572855</t>
  </si>
  <si>
    <t>C573228</t>
  </si>
  <si>
    <t>C543627</t>
  </si>
  <si>
    <t>TRAVEL CARD WALLET VINTAGE LEAF</t>
  </si>
  <si>
    <t>79063C</t>
  </si>
  <si>
    <t>RETRO PILL BOX KEY CHAIN,THE KING</t>
  </si>
  <si>
    <t>JUMBO BAG APPLES</t>
  </si>
  <si>
    <t>BLUE STRIPE CERAMIC DRAWER KNOB</t>
  </si>
  <si>
    <t>17091A</t>
  </si>
  <si>
    <t>LAVENDER INCENSE IN TIN</t>
  </si>
  <si>
    <t>C579756</t>
  </si>
  <si>
    <t>C569644</t>
  </si>
  <si>
    <t>QUEENS GUARD COFFEE MUG</t>
  </si>
  <si>
    <t xml:space="preserve">TOAST ITS - I LOVE YOU </t>
  </si>
  <si>
    <t>84732D</t>
  </si>
  <si>
    <t xml:space="preserve">CUTE RABBIT CEATURE SCREEN </t>
  </si>
  <si>
    <t>85206B</t>
  </si>
  <si>
    <t>PINK FELT EASTER EGG BASKET</t>
  </si>
  <si>
    <t>79071B</t>
  </si>
  <si>
    <t>ENGLISH ROSE METAL WASTE BIN</t>
  </si>
  <si>
    <t>C573502</t>
  </si>
  <si>
    <t>DOLLY GIRL MINI BACKPACK</t>
  </si>
  <si>
    <t>C572410</t>
  </si>
  <si>
    <t xml:space="preserve">REGENCY TEA PLATE ROSES </t>
  </si>
  <si>
    <t>C579878</t>
  </si>
  <si>
    <t xml:space="preserve">WALL ART 70'S ALPHABET </t>
  </si>
  <si>
    <t>37489D</t>
  </si>
  <si>
    <t>PINK/GREEN FLOWER DESIGN BIG MUG</t>
  </si>
  <si>
    <t xml:space="preserve">YOU'RE CONFUSING ME METAL SIGN </t>
  </si>
  <si>
    <t>LUNCH BAG WOODLAND</t>
  </si>
  <si>
    <t xml:space="preserve">CHARLOTTE BAG VINTAGE ALPHABET </t>
  </si>
  <si>
    <t>85114B</t>
  </si>
  <si>
    <t>IVORY ENCHANTED FOREST PLACEMAT</t>
  </si>
  <si>
    <t>85205B</t>
  </si>
  <si>
    <t>PINK FELT EASTER RABBIT GARLAND</t>
  </si>
  <si>
    <t>C545457</t>
  </si>
  <si>
    <t>85131A</t>
  </si>
  <si>
    <t>BEADED PEARL HEART WHITE ON STICK</t>
  </si>
  <si>
    <t>44089A</t>
  </si>
  <si>
    <t>PINK GAUZE BUTTERFLY LAMPSHADE</t>
  </si>
  <si>
    <t>90214U</t>
  </si>
  <si>
    <t>LETTER "U" BLING KEY RING</t>
  </si>
  <si>
    <t>C548851</t>
  </si>
  <si>
    <t xml:space="preserve">GLASS HEART T-LIGHT HOLDER </t>
  </si>
  <si>
    <t>84251G</t>
  </si>
  <si>
    <t>GREETING CARD, OVERCROWDED POOL.</t>
  </si>
  <si>
    <t>C558095</t>
  </si>
  <si>
    <t>C565789</t>
  </si>
  <si>
    <t>SILVER HANGING T-LIGHT HOLDER</t>
  </si>
  <si>
    <t xml:space="preserve">NATURAL HANGING QUILTED HEARTS </t>
  </si>
  <si>
    <t>C551463</t>
  </si>
  <si>
    <t xml:space="preserve">IVORY SWEETHEART WIRE LETTER RACK </t>
  </si>
  <si>
    <t>C576858</t>
  </si>
  <si>
    <t xml:space="preserve">PLASTERS IN TIN CIRCUS PARADE </t>
  </si>
  <si>
    <t>HEART IVORY TRELLIS SMALL</t>
  </si>
  <si>
    <t>C577153</t>
  </si>
  <si>
    <t xml:space="preserve">PINK PAISLEY SQUARE TISSUE BOX </t>
  </si>
  <si>
    <t>84858C</t>
  </si>
  <si>
    <t>PINK RIVIERA HANDBAG</t>
  </si>
  <si>
    <t>35599D</t>
  </si>
  <si>
    <t>PINK AND WHITE CHRISTMAS TREE 120CM</t>
  </si>
  <si>
    <t>RETROSPOT PARTY BAG + STICKER SET</t>
  </si>
  <si>
    <t>84660B</t>
  </si>
  <si>
    <t>BLACK STITCHED WALL CLOCK</t>
  </si>
  <si>
    <t>SINGLE WIRE HOOK IVORY HEART</t>
  </si>
  <si>
    <t>C537408</t>
  </si>
  <si>
    <t>TEA TIME DES TEA COSY</t>
  </si>
  <si>
    <t>84031A</t>
  </si>
  <si>
    <t xml:space="preserve">CHARLIE+LOLA RED HOT WATER BOTTLE </t>
  </si>
  <si>
    <t>90214C</t>
  </si>
  <si>
    <t>LETTER "C" BLING KEY RING</t>
  </si>
  <si>
    <t>WASH BAG VINTAGE ROSE PAISLEY</t>
  </si>
  <si>
    <t>CHRISTMAS RETROSPOT ANGEL WOOD</t>
  </si>
  <si>
    <t>C556511</t>
  </si>
  <si>
    <t xml:space="preserve">FILIGREE HEART BIRD WHITE </t>
  </si>
  <si>
    <t>C566384</t>
  </si>
  <si>
    <t>FRYING PAN BLUE POLKADOT</t>
  </si>
  <si>
    <t>C576565</t>
  </si>
  <si>
    <t>ROCOCO WALL MIRROR WHITE</t>
  </si>
  <si>
    <t>C562124</t>
  </si>
  <si>
    <t>FRYING PAN PINK POLKADOT</t>
  </si>
  <si>
    <t>36 PENCILS TUBE RED RETROSPOT</t>
  </si>
  <si>
    <t>84661B</t>
  </si>
  <si>
    <t>BLACK SQUARE TABLE CLOCK</t>
  </si>
  <si>
    <t>C551699</t>
  </si>
  <si>
    <t>90185D</t>
  </si>
  <si>
    <t>CRYSTAL DIAMANTE EXPANDABLE RING</t>
  </si>
  <si>
    <t>17109D</t>
  </si>
  <si>
    <t>FLOWER FAIRY INCENSE BOUQUET</t>
  </si>
  <si>
    <t>OVEN MITT APPLES DESIGN</t>
  </si>
  <si>
    <t>C571285</t>
  </si>
  <si>
    <t>FRIDGE MAGNETS LES ENFANTS ASSORTED</t>
  </si>
  <si>
    <t>CHRISTMAS TREE HEART DECORATION</t>
  </si>
  <si>
    <t>FELTCRAFT DOLL EMILY</t>
  </si>
  <si>
    <t>EIGHT PIECE DINOSAUR SET</t>
  </si>
  <si>
    <t>HAND WARMER UNION JACK</t>
  </si>
  <si>
    <t>MINT KITCHEN SCALES</t>
  </si>
  <si>
    <t>C554517</t>
  </si>
  <si>
    <t>84575A</t>
  </si>
  <si>
    <t>PINK DOG CANNISTER</t>
  </si>
  <si>
    <t>TRAVEL CARD WALLET SKULLS</t>
  </si>
  <si>
    <t>84795B</t>
  </si>
  <si>
    <t>SUNSET CHECK HAMMOCK</t>
  </si>
  <si>
    <t>C550787</t>
  </si>
  <si>
    <t>C538082</t>
  </si>
  <si>
    <t xml:space="preserve">UNION JACK FLAG PASSPORT COVER </t>
  </si>
  <si>
    <t>72 SWEETHEART FAIRY CAKE CASES</t>
  </si>
  <si>
    <t>90200B</t>
  </si>
  <si>
    <t>BLACK SWEETHEART BRACELET</t>
  </si>
  <si>
    <t>C563553</t>
  </si>
  <si>
    <t>TRAVEL CARD WALLET RETROSPOT</t>
  </si>
  <si>
    <t>C569682</t>
  </si>
  <si>
    <t>C540535</t>
  </si>
  <si>
    <t>C570483</t>
  </si>
  <si>
    <t>84931B</t>
  </si>
  <si>
    <t>BLUE SCOTTIE DOG W FLOWER PATTERN</t>
  </si>
  <si>
    <t>82613A</t>
  </si>
  <si>
    <t>C554872</t>
  </si>
  <si>
    <t>C562149</t>
  </si>
  <si>
    <t xml:space="preserve">SET OF 5 LUCKY CAT MAGNETS </t>
  </si>
  <si>
    <t>ALARM CLOCK BAKELIKE ORANGE</t>
  </si>
  <si>
    <t>C553478</t>
  </si>
  <si>
    <t>REGENCY TEA PLATE PINK</t>
  </si>
  <si>
    <t>C538124</t>
  </si>
  <si>
    <t>85019B</t>
  </si>
  <si>
    <t>BLOSSOM  IMAGES NOTEBOOK SET</t>
  </si>
  <si>
    <t>CHRISTMAS RETROSPOT STAR WOOD</t>
  </si>
  <si>
    <t>C566161</t>
  </si>
  <si>
    <t>C557624</t>
  </si>
  <si>
    <t>C571346</t>
  </si>
  <si>
    <t>PARISIENNE SEWING BOX</t>
  </si>
  <si>
    <t>SPACEBOY BEAKER</t>
  </si>
  <si>
    <t>90001C</t>
  </si>
  <si>
    <t>ANTIQUE OPAL WHITE FLOWER EARRINGS</t>
  </si>
  <si>
    <t>C552863</t>
  </si>
  <si>
    <t>85180A</t>
  </si>
  <si>
    <t xml:space="preserve">RED HEARTS LIGHT CHAIN </t>
  </si>
  <si>
    <t>C559742</t>
  </si>
  <si>
    <t>PARTY INVITES WOODLAND</t>
  </si>
  <si>
    <t>90195A</t>
  </si>
  <si>
    <t>PURPLE GEMSTONE BRACELET</t>
  </si>
  <si>
    <t>C549900</t>
  </si>
  <si>
    <t>CAKE STAND 3 TIER MAGIC GARDEN</t>
  </si>
  <si>
    <t>C555882</t>
  </si>
  <si>
    <t>BISCUIT TIN VINTAGE RED</t>
  </si>
  <si>
    <t xml:space="preserve">SET OF 4 KNICK KNACK TINS LONDON </t>
  </si>
  <si>
    <t>35816P</t>
  </si>
  <si>
    <t>ACRYLIC JEWEL ANGEL,PINK</t>
  </si>
  <si>
    <t>47594B</t>
  </si>
  <si>
    <t>SCOTTIES DESIGN WASHBAG</t>
  </si>
  <si>
    <t>90125A</t>
  </si>
  <si>
    <t>PINK BERTIE GLASS BEAD BAG CHARM</t>
  </si>
  <si>
    <t>C538536</t>
  </si>
  <si>
    <t>C562773</t>
  </si>
  <si>
    <t>SUKI  SHOULDER BAG</t>
  </si>
  <si>
    <t xml:space="preserve">PARTY METAL SIGN </t>
  </si>
  <si>
    <t>C552709</t>
  </si>
  <si>
    <t>IVORY SWEETHEART SOAP DISH</t>
  </si>
  <si>
    <t>C546207</t>
  </si>
  <si>
    <t>TOY TIDY PINK POLKADOT</t>
  </si>
  <si>
    <t>LARGE DECO JEWELLERY STAND</t>
  </si>
  <si>
    <t>84806B</t>
  </si>
  <si>
    <t>WHITE CANDYSTUFT ARTIFICIAL FLOWER</t>
  </si>
  <si>
    <t>C575035</t>
  </si>
  <si>
    <t>C544827</t>
  </si>
  <si>
    <t>CAKE STAND LOVEBIRD 2 TIER PINK</t>
  </si>
  <si>
    <t>C564813</t>
  </si>
  <si>
    <t>CREAM SWEETHEART MINI CHEST</t>
  </si>
  <si>
    <t>RECYCLED ACAPULCO MAT PINK</t>
  </si>
  <si>
    <t>C539830</t>
  </si>
  <si>
    <t>SET OF 72 PINK HEART PAPER DOILIES</t>
  </si>
  <si>
    <t>16248B</t>
  </si>
  <si>
    <t>BLUE HOLE PUNCH</t>
  </si>
  <si>
    <t>C557655</t>
  </si>
  <si>
    <t>RETROSPOT LARGE MILK JUG</t>
  </si>
  <si>
    <t>84875D</t>
  </si>
  <si>
    <t>BLUE SQUARE COMPACT MIRROR</t>
  </si>
  <si>
    <t>85130A</t>
  </si>
  <si>
    <t>BEADED PEARL HEART WHITE LARGE</t>
  </si>
  <si>
    <t>47591B</t>
  </si>
  <si>
    <t>SCOTTIES CHILDRENS APRON</t>
  </si>
  <si>
    <t>C538833</t>
  </si>
  <si>
    <t>85049B</t>
  </si>
  <si>
    <t>LUSH GREENS RIBBONS</t>
  </si>
  <si>
    <t>C551511</t>
  </si>
  <si>
    <t>CUPBOARD 3 DRAWER MA CAMPAGNE</t>
  </si>
  <si>
    <t>SMALL POP BOX,FUNKY MONKEY</t>
  </si>
  <si>
    <t>C557515</t>
  </si>
  <si>
    <t>HEART OF WICKER LARGE</t>
  </si>
  <si>
    <t>C571051</t>
  </si>
  <si>
    <t>C577196</t>
  </si>
  <si>
    <t>DOORMAT TOPIARY</t>
  </si>
  <si>
    <t xml:space="preserve">CHILDREN'S APRON DOLLY GIRL </t>
  </si>
  <si>
    <t>84510C</t>
  </si>
  <si>
    <t>SET OF 4 POLKADOT COASTERS</t>
  </si>
  <si>
    <t>84798A</t>
  </si>
  <si>
    <t>PINK FOXGLOVE ARTIIFCIAL FLOWER</t>
  </si>
  <si>
    <t>C558739</t>
  </si>
  <si>
    <t>C568582</t>
  </si>
  <si>
    <t>47341B</t>
  </si>
  <si>
    <t>BLUE TABLE RUN FLOWER</t>
  </si>
  <si>
    <t>C539071</t>
  </si>
  <si>
    <t>POCKET BAG BLUE PAISLEY RED SPOT</t>
  </si>
  <si>
    <t>3 DRAWER ANTIQUE WHITE WOOD CABINET</t>
  </si>
  <si>
    <t>C568412</t>
  </si>
  <si>
    <t xml:space="preserve">TRIANGULAR POUFFE VINTAGE </t>
  </si>
  <si>
    <t>REX CASH+CARRY JUMBO SHOPPER</t>
  </si>
  <si>
    <t>C570203</t>
  </si>
  <si>
    <t xml:space="preserve">TRADITIONAL PICK UP STICKS GAME </t>
  </si>
  <si>
    <t xml:space="preserve">GARDENERS KNEELING PAD CUP OF TEA </t>
  </si>
  <si>
    <t>C556966</t>
  </si>
  <si>
    <t>C559140</t>
  </si>
  <si>
    <t>SET OF 36 PAISLEY FLOWER DOILIES</t>
  </si>
  <si>
    <t>MAGNETS PACK OF 4 HOME SWEET HOME</t>
  </si>
  <si>
    <t>C550456</t>
  </si>
  <si>
    <t>84673B</t>
  </si>
  <si>
    <t>BLUE FLY SWAT</t>
  </si>
  <si>
    <t>85124C</t>
  </si>
  <si>
    <t>GREEN JUICY FRUIT PHOTO FRAME</t>
  </si>
  <si>
    <t>84926E</t>
  </si>
  <si>
    <t>FLOWERS TILE COASTER</t>
  </si>
  <si>
    <t>C577040</t>
  </si>
  <si>
    <t>ANTIQUE SILVER T-LIGHT GLASS</t>
  </si>
  <si>
    <t>C557269</t>
  </si>
  <si>
    <t>SET OF 20 VINTAGE CHRISTMAS NAPKINS</t>
  </si>
  <si>
    <t>C566963</t>
  </si>
  <si>
    <t xml:space="preserve">SET OF 2 ROUND TINS CAMEMBERT </t>
  </si>
  <si>
    <t>SMALL HEART MEASURING SPOONS</t>
  </si>
  <si>
    <t>C558112</t>
  </si>
  <si>
    <t>C550494</t>
  </si>
  <si>
    <t>WHITE BAMBOO RIBS LAMPSHADE</t>
  </si>
  <si>
    <t>SWEETHEART CERAMIC TRINKET BOX</t>
  </si>
  <si>
    <t>JUMBO BAG ALPHABET</t>
  </si>
  <si>
    <t>RED SPOT CERAMIC DRAWER KNOB</t>
  </si>
  <si>
    <t>35810B</t>
  </si>
  <si>
    <t>ENAMEL BLUE RIM COFFEE CONTAINER</t>
  </si>
  <si>
    <t>CHRISTMAS TREE STAR DECORATION</t>
  </si>
  <si>
    <t>C579753</t>
  </si>
  <si>
    <t>BALLOON PUMP WITH 10 BALLOONS</t>
  </si>
  <si>
    <t xml:space="preserve">RIBBON REEL STRIPES DESIGN </t>
  </si>
  <si>
    <t>85136A</t>
  </si>
  <si>
    <t>YELLOW SHARK HELICOPTER</t>
  </si>
  <si>
    <t>C575572</t>
  </si>
  <si>
    <t>DOLLY GIRL LUNCH BOX</t>
  </si>
  <si>
    <t>CERAMIC BOWL WITH STRAWBERRY DESIGN</t>
  </si>
  <si>
    <t>C564854</t>
  </si>
  <si>
    <t>C569038</t>
  </si>
  <si>
    <t>C558029</t>
  </si>
  <si>
    <t>FIVE CATS HANGING DECORATION</t>
  </si>
  <si>
    <t xml:space="preserve">RAIN PONCHO </t>
  </si>
  <si>
    <t>C547104</t>
  </si>
  <si>
    <t>C548976</t>
  </si>
  <si>
    <t>C542245</t>
  </si>
  <si>
    <t>C552213</t>
  </si>
  <si>
    <t>47585A</t>
  </si>
  <si>
    <t>PINK FAIRY CAKE CUSHION COVER</t>
  </si>
  <si>
    <t>C543818</t>
  </si>
  <si>
    <t xml:space="preserve">PACK OF 12 PAISLEY PARK TISSUES </t>
  </si>
  <si>
    <t>C557883</t>
  </si>
  <si>
    <t>SET/10 RED POLKADOT PARTY CANDLES</t>
  </si>
  <si>
    <t>C569954</t>
  </si>
  <si>
    <t>AIRLINE BAG VINTAGE TOKYO 78</t>
  </si>
  <si>
    <t xml:space="preserve">GROW YOUR OWN PLANT IN A CAN </t>
  </si>
  <si>
    <t>C579890</t>
  </si>
  <si>
    <t>RED SPOT PAPER GIFT BAG</t>
  </si>
  <si>
    <t>C574472</t>
  </si>
  <si>
    <t>C543606</t>
  </si>
  <si>
    <t>82011A</t>
  </si>
  <si>
    <t>BATHROOM SCALES, TROPICAL BEACH</t>
  </si>
  <si>
    <t>90202B</t>
  </si>
  <si>
    <t>WHITE ENAMEL FLOWER HAIR TIE</t>
  </si>
  <si>
    <t>84613A</t>
  </si>
  <si>
    <t>PINK NEW BAROQUE FLOCK CANDLESTICK</t>
  </si>
  <si>
    <t>C561589</t>
  </si>
  <si>
    <t>VINTAGE RED ENAMEL TRIM PLATE</t>
  </si>
  <si>
    <t>C538834</t>
  </si>
  <si>
    <t>COOKING SET RETROSPOT</t>
  </si>
  <si>
    <t>C576243</t>
  </si>
  <si>
    <t>C537203</t>
  </si>
  <si>
    <t xml:space="preserve">WOODLAND STORAGE BOX LARGE </t>
  </si>
  <si>
    <t>C552014</t>
  </si>
  <si>
    <t>90039C</t>
  </si>
  <si>
    <t>FIRE POLISHED GLASS BRACELET BLACK</t>
  </si>
  <si>
    <t>C540417</t>
  </si>
  <si>
    <t>35607B</t>
  </si>
  <si>
    <t>BLACK FEATHER CHRISTMAS DECORATION</t>
  </si>
  <si>
    <t>C540783</t>
  </si>
  <si>
    <t xml:space="preserve">SET 36 COLOUR PENCILS SPACEBOY </t>
  </si>
  <si>
    <t>78034B</t>
  </si>
  <si>
    <t>BLUE NETTING STORAGE HANGER</t>
  </si>
  <si>
    <t>JUMBO BAG WOODLAND ANIMALS</t>
  </si>
  <si>
    <t>C539575</t>
  </si>
  <si>
    <t>HOME SMALL WOOD LETTERS</t>
  </si>
  <si>
    <t>C572554</t>
  </si>
  <si>
    <t>VINTAGE BILLBOARD LOVE/HATE MUG</t>
  </si>
  <si>
    <t>C537132</t>
  </si>
  <si>
    <t xml:space="preserve">TOY TIDY SPACEBOY  </t>
  </si>
  <si>
    <t>C538089</t>
  </si>
  <si>
    <t>PHARMACIE FIRST AID TIN</t>
  </si>
  <si>
    <t>79063D</t>
  </si>
  <si>
    <t>RETRO PILL BOX , REVOLUTIONARY</t>
  </si>
  <si>
    <t>44092C</t>
  </si>
  <si>
    <t>PURPLE/COPPER HANGING LAMPSHADE</t>
  </si>
  <si>
    <t>PACK OF 12 COLOURED PENCILS</t>
  </si>
  <si>
    <t>85168B</t>
  </si>
  <si>
    <t>BLACK BAROQUE CARRIAGE CLOCK</t>
  </si>
  <si>
    <t>C560558</t>
  </si>
  <si>
    <t>C577227</t>
  </si>
  <si>
    <t>D</t>
  </si>
  <si>
    <t>Discount</t>
  </si>
  <si>
    <t xml:space="preserve">HEART T-LIGHT HOLDER </t>
  </si>
  <si>
    <t>3 RAFFIA RIBBONS VINTAGE CHRISTMAS</t>
  </si>
  <si>
    <t>C555599</t>
  </si>
  <si>
    <t>LOVE SEAT ANTIQUE WHITE METAL</t>
  </si>
  <si>
    <t>C542730</t>
  </si>
  <si>
    <t xml:space="preserve">HANGING HEART MIRROR DECORATION </t>
  </si>
  <si>
    <t>CHARLOTTE BAG APPLES DESIGN</t>
  </si>
  <si>
    <t>C579431</t>
  </si>
  <si>
    <t>71406C</t>
  </si>
  <si>
    <t>BLACK ORANGE SQUEEZER</t>
  </si>
  <si>
    <t>84569B</t>
  </si>
  <si>
    <t>PACK 3 FIRE ENGINE/CAR PATCHES</t>
  </si>
  <si>
    <t xml:space="preserve">MUSICAL ZINC HEART DECORATION </t>
  </si>
  <si>
    <t>79030D</t>
  </si>
  <si>
    <t>TUMBLER BAROQUE</t>
  </si>
  <si>
    <t>84870B</t>
  </si>
  <si>
    <t xml:space="preserve">BLUE GEISHA GIRL </t>
  </si>
  <si>
    <t>C568571</t>
  </si>
  <si>
    <t>C564063</t>
  </si>
  <si>
    <t>C543671</t>
  </si>
  <si>
    <t>RETROSPOT WOODEN HEART DECORATION</t>
  </si>
  <si>
    <t>C555636</t>
  </si>
  <si>
    <t>FRENCH BLUE METAL DOOR SIGN 2</t>
  </si>
  <si>
    <t>C542138</t>
  </si>
  <si>
    <t xml:space="preserve">ROUND SNACK BOXES SET OF 4 FRUITS </t>
  </si>
  <si>
    <t>C567708</t>
  </si>
  <si>
    <t>TRAVEL CARD WALLET KEEP CALM</t>
  </si>
  <si>
    <t>C540944</t>
  </si>
  <si>
    <t>CREAM WALL PLANTER HEART SHAPED</t>
  </si>
  <si>
    <t>ROTATING LEAVES T-LIGHT HOLDER</t>
  </si>
  <si>
    <t>C548695</t>
  </si>
  <si>
    <t>C567348</t>
  </si>
  <si>
    <t xml:space="preserve">CURIO CABINET LINEN AND LACE </t>
  </si>
  <si>
    <t>VINTAGE UNION JACK PENNANT</t>
  </si>
  <si>
    <t xml:space="preserve">SKULLS  WATER TRANSFER TATTOOS </t>
  </si>
  <si>
    <t>C550709</t>
  </si>
  <si>
    <t>C537402</t>
  </si>
  <si>
    <t>37479P</t>
  </si>
  <si>
    <t>CUBIC MUG FLOCK PINK ON BROWN</t>
  </si>
  <si>
    <t>PICNIC BASKET WICKER SMALL</t>
  </si>
  <si>
    <t>47593A</t>
  </si>
  <si>
    <t>CAROUSEL PONIES BABY BIB</t>
  </si>
  <si>
    <t>C551190</t>
  </si>
  <si>
    <t>C538376</t>
  </si>
  <si>
    <t>C569964</t>
  </si>
  <si>
    <t>DRAWER KNOB CRACKLE GLAZE IVORY</t>
  </si>
  <si>
    <t>MEASURING TAPE BABUSHKA BLUE</t>
  </si>
  <si>
    <t>C547889</t>
  </si>
  <si>
    <t>84707B</t>
  </si>
  <si>
    <t>PINK JEWELLED MIRROR TRINKET TRAY</t>
  </si>
  <si>
    <t xml:space="preserve">DO NOT TOUCH MY STUFF DOOR HANGER </t>
  </si>
  <si>
    <t>90210B</t>
  </si>
  <si>
    <t>CLEAR ACRYLIC FACETED BANGLE</t>
  </si>
  <si>
    <t>90162C</t>
  </si>
  <si>
    <t>ANT SILVER FUSCHIA BOUDICCA RING</t>
  </si>
  <si>
    <t>85159A</t>
  </si>
  <si>
    <t>BLACK TEA,COFFEE,SUGAR JARS</t>
  </si>
  <si>
    <t>C550356</t>
  </si>
  <si>
    <t>BLUE  TILE HOOK</t>
  </si>
  <si>
    <t>C556668</t>
  </si>
  <si>
    <t>C540250</t>
  </si>
  <si>
    <t>JIGSAW TREE WITH WATERING CAN</t>
  </si>
  <si>
    <t>PLEASE ONE PERSON METAL SIGN</t>
  </si>
  <si>
    <t xml:space="preserve">KEY FOB , BACK DOOR </t>
  </si>
  <si>
    <t>C566469</t>
  </si>
  <si>
    <t>C542744</t>
  </si>
  <si>
    <t>BLACK AND WHITE DOG BOWL</t>
  </si>
  <si>
    <t>C549288</t>
  </si>
  <si>
    <t>GROW YOUR OWN HERBS SET OF 3</t>
  </si>
  <si>
    <t>C554100</t>
  </si>
  <si>
    <t>16156L</t>
  </si>
  <si>
    <t>WRAP CAROUSEL</t>
  </si>
  <si>
    <t>WOOD STAMP SET THANK YOU</t>
  </si>
  <si>
    <t>FRENCH TOILET SIGN BLUE METAL</t>
  </si>
  <si>
    <t>GREY HEART HOT WATER BOTTLE</t>
  </si>
  <si>
    <t>C541701</t>
  </si>
  <si>
    <t xml:space="preserve">WOODEN BOX ADVENT CALENDAR </t>
  </si>
  <si>
    <t>C561598</t>
  </si>
  <si>
    <t>C578257</t>
  </si>
  <si>
    <t>C540820</t>
  </si>
  <si>
    <t>90214B</t>
  </si>
  <si>
    <t>LETTER "B" BLING KEY RING</t>
  </si>
  <si>
    <t>C572478</t>
  </si>
  <si>
    <t>C557508</t>
  </si>
  <si>
    <t>C541254</t>
  </si>
  <si>
    <t>GLASS CAKE COVER AND PLATE</t>
  </si>
  <si>
    <t>RED RETROSPOT TISSUE BOX</t>
  </si>
  <si>
    <t>C576788</t>
  </si>
  <si>
    <t>BUFFALO BILL TREASURE BOOK BOX</t>
  </si>
  <si>
    <t>C546623</t>
  </si>
  <si>
    <t>CERAMIC STRAWBERRY MONEY BOX</t>
  </si>
  <si>
    <t>C559659</t>
  </si>
  <si>
    <t>SET OF TEA COFFEE SUGAR TINS PANTRY</t>
  </si>
  <si>
    <t>C549544</t>
  </si>
  <si>
    <t xml:space="preserve">SET/2 RED RETROSPOT TEA TOWELS </t>
  </si>
  <si>
    <t>C581117</t>
  </si>
  <si>
    <t>JUMBO STORAGE BAG SUKI</t>
  </si>
  <si>
    <t>C548462</t>
  </si>
  <si>
    <t>C562620</t>
  </si>
  <si>
    <t>C556270</t>
  </si>
  <si>
    <t xml:space="preserve">BOOZE &amp; WOMEN GREETING CARD </t>
  </si>
  <si>
    <t>90179A</t>
  </si>
  <si>
    <t>AMBER FINE BEAD NECKLACE W TASSEL</t>
  </si>
  <si>
    <t>ASSORTED TUTTI FRUTTI ROUND BOX</t>
  </si>
  <si>
    <t xml:space="preserve">METAL DECORATION NAUGHTY CHILDREN </t>
  </si>
  <si>
    <t>BIRDHOUSE DECORATION MAGIC GARDEN</t>
  </si>
  <si>
    <t>90038B</t>
  </si>
  <si>
    <t>GLASS AND PAINTED BEADS BRACELET OL</t>
  </si>
  <si>
    <t>C564964</t>
  </si>
  <si>
    <t>C559347</t>
  </si>
  <si>
    <t>C573081</t>
  </si>
  <si>
    <t>C542261</t>
  </si>
  <si>
    <t>LONDON BUS COFFEE MUG</t>
  </si>
  <si>
    <t xml:space="preserve">BROCADE RING PURSE </t>
  </si>
  <si>
    <t>BLUE PAISLEY TISSUE BOX</t>
  </si>
  <si>
    <t>C557111</t>
  </si>
  <si>
    <t>VINTAGE UNION JACK BUNTING</t>
  </si>
  <si>
    <t>46126A</t>
  </si>
  <si>
    <t>ELVIS WALLHANGING / CURTAIN</t>
  </si>
  <si>
    <t>90018A</t>
  </si>
  <si>
    <t>SILVER M.O.P ORBIT DROP EARRINGS</t>
  </si>
  <si>
    <t>C580912</t>
  </si>
  <si>
    <t xml:space="preserve">RECORD FRAME 7" SINGLE SIZE </t>
  </si>
  <si>
    <t>PAINTED METAL PEARS ASSORTED</t>
  </si>
  <si>
    <t>C569987</t>
  </si>
  <si>
    <t xml:space="preserve">6 ROCKET BALLOONS </t>
  </si>
  <si>
    <t>C568385</t>
  </si>
  <si>
    <t>C543611</t>
  </si>
  <si>
    <t>C537398</t>
  </si>
  <si>
    <t>JUMBO BAG PINK POLKADOT</t>
  </si>
  <si>
    <t>SET OF 12  VINTAGE POSTCARD SET</t>
  </si>
  <si>
    <t>FRUIT TREE AND BIRDS WALL PLAQUE</t>
  </si>
  <si>
    <t>C566180</t>
  </si>
  <si>
    <t>C577386</t>
  </si>
  <si>
    <t>RUSTIC MIRROR WITH LACE HEART</t>
  </si>
  <si>
    <t>ANTIQUE SILVER TEA GLASS ENGRAVED</t>
  </si>
  <si>
    <t>17014A</t>
  </si>
  <si>
    <t>ORIGAMI VANILLA INCENSE CONES</t>
  </si>
  <si>
    <t>35598A</t>
  </si>
  <si>
    <t>DUSTY PINK CHRISTMAS TREE 60CM</t>
  </si>
  <si>
    <t>C550165</t>
  </si>
  <si>
    <t>C546206</t>
  </si>
  <si>
    <t>90024F</t>
  </si>
  <si>
    <t>NEW BAROQUE B'FLY NECKLACE CRYSTAL</t>
  </si>
  <si>
    <t>90210D</t>
  </si>
  <si>
    <t>PURPLE ACRYLIC FACETED BANGLE</t>
  </si>
  <si>
    <t>C546905</t>
  </si>
  <si>
    <t>35598B</t>
  </si>
  <si>
    <t>BLACK CHRISTMAS TREE 60CM</t>
  </si>
  <si>
    <t>C581462</t>
  </si>
  <si>
    <t>ASSORTED TUTTI FRUTTI PEN</t>
  </si>
  <si>
    <t>C557148</t>
  </si>
  <si>
    <t>C579897</t>
  </si>
  <si>
    <t>16151A</t>
  </si>
  <si>
    <t>FLOWERS HANDBAG blue and orange</t>
  </si>
  <si>
    <t xml:space="preserve">RETROSPOT CIGAR BOX MATCHES </t>
  </si>
  <si>
    <t>PANTRY WASHING UP BRUSH</t>
  </si>
  <si>
    <t>85135A</t>
  </si>
  <si>
    <t>YELLOW DRAGONFLY HELICOPTER</t>
  </si>
  <si>
    <t>85039A</t>
  </si>
  <si>
    <t>SET/4 RED MINI ROSE CANDLE IN BOWL</t>
  </si>
  <si>
    <t>RIBBON REEL SNOWY VILLAGE</t>
  </si>
  <si>
    <t>WOODEN ADVENT CALENDAR RED</t>
  </si>
  <si>
    <t>C569946</t>
  </si>
  <si>
    <t>C559303</t>
  </si>
  <si>
    <t>C538341</t>
  </si>
  <si>
    <t>CHILDREN'S CIRCUS PARADE MUG</t>
  </si>
  <si>
    <t>47574B</t>
  </si>
  <si>
    <t>ENGLISH ROSE SCENTED HANGING HEART</t>
  </si>
  <si>
    <t>C537157</t>
  </si>
  <si>
    <t>FOLKART STAR CHRISTMAS DECORATIONS</t>
  </si>
  <si>
    <t>SET OF 12 MINI LOAF BAKING CASES</t>
  </si>
  <si>
    <t>C572276</t>
  </si>
  <si>
    <t>C552919</t>
  </si>
  <si>
    <t>C576561</t>
  </si>
  <si>
    <t>FRENCH BLUE METAL DOOR SIGN 6</t>
  </si>
  <si>
    <t>84659A</t>
  </si>
  <si>
    <t>WHITE TRAVEL ALARM CLOCK</t>
  </si>
  <si>
    <t>C540555</t>
  </si>
  <si>
    <t>84706F</t>
  </si>
  <si>
    <t>RED PEONY TABLE CLOCK</t>
  </si>
  <si>
    <t>BINGO SET</t>
  </si>
  <si>
    <t>C578077</t>
  </si>
  <si>
    <t>PAPER CHAIN KIT VINTAGE CHRISTMAS</t>
  </si>
  <si>
    <t>90214M</t>
  </si>
  <si>
    <t>LETTER "M" BLING KEY RING</t>
  </si>
  <si>
    <t>C539568</t>
  </si>
  <si>
    <t>C571023</t>
  </si>
  <si>
    <t>C564940</t>
  </si>
  <si>
    <t>C542091</t>
  </si>
  <si>
    <t>FAIRY CAKE FLANNEL ASSORTED COLOUR</t>
  </si>
  <si>
    <t>C567717</t>
  </si>
  <si>
    <t>C574515</t>
  </si>
  <si>
    <t>C550451</t>
  </si>
  <si>
    <t>DECORATIVE PLANT POT WITH FRIEZE</t>
  </si>
  <si>
    <t>C562811</t>
  </si>
  <si>
    <t>PACK OF SIX LED TEA LIGHTS</t>
  </si>
  <si>
    <t>C539569</t>
  </si>
  <si>
    <t>C570207</t>
  </si>
  <si>
    <t xml:space="preserve">DOUGHNUT LIP GLOSS </t>
  </si>
  <si>
    <t>MISTLETOE HEART WREATH CREAM</t>
  </si>
  <si>
    <t>90205A</t>
  </si>
  <si>
    <t>LARGE MINT DIAMANTE HAIRSLIDE</t>
  </si>
  <si>
    <t>C576197</t>
  </si>
  <si>
    <t>C549786</t>
  </si>
  <si>
    <t>C559079</t>
  </si>
  <si>
    <t>RETROSPOT GIANT TUBE MATCHES</t>
  </si>
  <si>
    <t>85017C</t>
  </si>
  <si>
    <t>ENVELOPE 50 CURIOUS IMAGES</t>
  </si>
  <si>
    <t>51020A</t>
  </si>
  <si>
    <t>SUMMER FUN DESIGN SHOWER CAP</t>
  </si>
  <si>
    <t>C552546</t>
  </si>
  <si>
    <t>PAPER BUNTING WHITE LACE</t>
  </si>
  <si>
    <t>C549686</t>
  </si>
  <si>
    <t>PANTRY ROLLING PIN</t>
  </si>
  <si>
    <t>84927E</t>
  </si>
  <si>
    <t>FLOWERS TILE HOOK</t>
  </si>
  <si>
    <t>90014B</t>
  </si>
  <si>
    <t>GOLD M PEARL  ORBIT NECKLACE</t>
  </si>
  <si>
    <t>CALENDAR IN SEASON DESIGN</t>
  </si>
  <si>
    <t>C563608</t>
  </si>
  <si>
    <t>17136A</t>
  </si>
  <si>
    <t>BLUE STONES ON WIRE FOR CANDLE</t>
  </si>
  <si>
    <t>62043B</t>
  </si>
  <si>
    <t>BLUE CHECK BAG W HANDLE 34X20CM</t>
  </si>
  <si>
    <t>RED DINER WALL CLOCK</t>
  </si>
  <si>
    <t>90184B</t>
  </si>
  <si>
    <t>AMETHYST CHUNKY BEAD BRACELET W STR</t>
  </si>
  <si>
    <t xml:space="preserve">GLITTER CHRISTMAS STAR </t>
  </si>
  <si>
    <t>C553025</t>
  </si>
  <si>
    <t>JAZZ HEARTS ADDRESS BOOK</t>
  </si>
  <si>
    <t>84509E</t>
  </si>
  <si>
    <t xml:space="preserve">SET OF 4 CAROUSEL PLACEMATS </t>
  </si>
  <si>
    <t>C552841</t>
  </si>
  <si>
    <t>BISCUIT TIN VINTAGE GREEN</t>
  </si>
  <si>
    <t>90081C</t>
  </si>
  <si>
    <t>LILY BROOCH OLIVE COLOUR</t>
  </si>
  <si>
    <t>C538121</t>
  </si>
  <si>
    <t>SAVOY ART DECO CLOCK</t>
  </si>
  <si>
    <t>84741C</t>
  </si>
  <si>
    <t xml:space="preserve">CITRUS GARLAND FELT FLOWERS </t>
  </si>
  <si>
    <t>C551861</t>
  </si>
  <si>
    <t>90018B</t>
  </si>
  <si>
    <t>GOLD M.O.P ORBIT DROP EARRINGS</t>
  </si>
  <si>
    <t>C546081</t>
  </si>
  <si>
    <t>BLACK CANDELABRA T-LIGHT HOLDER</t>
  </si>
  <si>
    <t>PLAYING CARDS JUBILEE UNION JACK</t>
  </si>
  <si>
    <t>90160B</t>
  </si>
  <si>
    <t>RED BOUDICCA LARGE BRACELET</t>
  </si>
  <si>
    <t>C570478</t>
  </si>
  <si>
    <t>84925D</t>
  </si>
  <si>
    <t>LA PALMIERA WALL THERMOMETER</t>
  </si>
  <si>
    <t>C564960</t>
  </si>
  <si>
    <t>DRAWER KNOB VINTAGE GLASS BALL</t>
  </si>
  <si>
    <t>84706D</t>
  </si>
  <si>
    <t xml:space="preserve">CHERRY BLOSSOM TABLE CLOCK </t>
  </si>
  <si>
    <t>90125B</t>
  </si>
  <si>
    <t>AQUA BERTIE GLASS BEAD BAG CHARM</t>
  </si>
  <si>
    <t>C550536</t>
  </si>
  <si>
    <t>C566463</t>
  </si>
  <si>
    <t>37479B</t>
  </si>
  <si>
    <t>CUBIC MUG FLOCK BLUE ON BROWN</t>
  </si>
  <si>
    <t>C572489</t>
  </si>
  <si>
    <t>C539402</t>
  </si>
  <si>
    <t>MAGIC DRAWING SLATE PURDEY</t>
  </si>
  <si>
    <t>C560414</t>
  </si>
  <si>
    <t>C579895</t>
  </si>
  <si>
    <t>RED TOADSTOOL LED NIGHT LIGHT</t>
  </si>
  <si>
    <t>FRIDGE MAGNETS US DINER ASSORTED</t>
  </si>
  <si>
    <t>C544171</t>
  </si>
  <si>
    <t>FAWN BLUE HOT WATER BOTTLE</t>
  </si>
  <si>
    <t>C578368</t>
  </si>
  <si>
    <t>HAND WARMER SCOTTY DOG DESIGN</t>
  </si>
  <si>
    <t>C557779</t>
  </si>
  <si>
    <t>WRAP, CAROUSEL</t>
  </si>
  <si>
    <t>90202C</t>
  </si>
  <si>
    <t>GREEN ENAMEL FLOWER HAIR TIE</t>
  </si>
  <si>
    <t>C565428</t>
  </si>
  <si>
    <t>SET/10 BLUE POLKADOT PARTY CANDLES</t>
  </si>
  <si>
    <t>C555239</t>
  </si>
  <si>
    <t>C547992</t>
  </si>
  <si>
    <t>C552701</t>
  </si>
  <si>
    <t>RED RETROSPOT MINI CASES</t>
  </si>
  <si>
    <t>90199D</t>
  </si>
  <si>
    <t>5 STRAND GLASS NECKLACE AMBER</t>
  </si>
  <si>
    <t>90019C</t>
  </si>
  <si>
    <t>SILVER BLACK ORBIT BRACELET</t>
  </si>
  <si>
    <t xml:space="preserve">MINI  ZINC GARDEN DECORATIONS </t>
  </si>
  <si>
    <t>C556269</t>
  </si>
  <si>
    <t>DOORMAT FAIRY CAKE</t>
  </si>
  <si>
    <t>C578124</t>
  </si>
  <si>
    <t>STRAWBERRY LUNCH BOX WITH CUTLERY</t>
  </si>
  <si>
    <t>C571695</t>
  </si>
  <si>
    <t>GROW A FLYTRAP OR SUNFLOWER IN TIN</t>
  </si>
  <si>
    <t>81953P</t>
  </si>
  <si>
    <t>ROUND ARTICULATED PINK CLOCK W/SUCK</t>
  </si>
  <si>
    <t>C545569</t>
  </si>
  <si>
    <t>C546904</t>
  </si>
  <si>
    <t>C549731</t>
  </si>
  <si>
    <t>SMALL RED RETROSPOT WINDMILL</t>
  </si>
  <si>
    <t>84796B</t>
  </si>
  <si>
    <t>BLUE SAVANNAH PICNIC HAMPER FOR 2</t>
  </si>
  <si>
    <t>C574504</t>
  </si>
  <si>
    <t>C568516</t>
  </si>
  <si>
    <t>SINGLE ANTIQUE ROSE HOOK IVORY</t>
  </si>
  <si>
    <t>SET OF 5 MINI GROCERY MAGNETS</t>
  </si>
  <si>
    <t>VINTAGE UNION JACK APRON</t>
  </si>
  <si>
    <t>C550363</t>
  </si>
  <si>
    <t>C562582</t>
  </si>
  <si>
    <t>TOADSTOOL MONEY BOX</t>
  </si>
  <si>
    <t>C549905</t>
  </si>
  <si>
    <t>C557654</t>
  </si>
  <si>
    <t>C554535</t>
  </si>
  <si>
    <t>C559498</t>
  </si>
  <si>
    <t>WHITE HANGING BEADS CANDLE HOLDER</t>
  </si>
  <si>
    <t xml:space="preserve">FANCY FONT BIRTHDAY CARD, </t>
  </si>
  <si>
    <t>GLASS APOTHECARY BOTTLE TONIC</t>
  </si>
  <si>
    <t xml:space="preserve">DAISY NOTEBOOK </t>
  </si>
  <si>
    <t>C562952</t>
  </si>
  <si>
    <t>C550172</t>
  </si>
  <si>
    <t>GOLD SCROLL GLASS T-LIGHT HOLDER</t>
  </si>
  <si>
    <t>12 RED ROSE PEG PLACE SETTINGS</t>
  </si>
  <si>
    <t xml:space="preserve">LUNCH BAG VINTAGE DOILY </t>
  </si>
  <si>
    <t>C537820</t>
  </si>
  <si>
    <t>C574875</t>
  </si>
  <si>
    <t>I LOVE LONDON BEAKER</t>
  </si>
  <si>
    <t>C569911</t>
  </si>
  <si>
    <t>BLUE COAT RACK PARIS FASHION</t>
  </si>
  <si>
    <t>5 HOOK HANGER RED MAGIC TOADSTOOL</t>
  </si>
  <si>
    <t>C546022</t>
  </si>
  <si>
    <t>FRENCH STYLE STORAGE JAR BONBONS</t>
  </si>
  <si>
    <t>84708B</t>
  </si>
  <si>
    <t xml:space="preserve">PINK JEWELLED PHOTO FRAME </t>
  </si>
  <si>
    <t>HEN HOUSE DECORATION</t>
  </si>
  <si>
    <t>C561211</t>
  </si>
  <si>
    <t>C540394</t>
  </si>
  <si>
    <t>STRAWBERRY FAIRY CAKE TEAPOT</t>
  </si>
  <si>
    <t>C567527</t>
  </si>
  <si>
    <t>PANTRY CHOPPING BOARD</t>
  </si>
  <si>
    <t>84925F</t>
  </si>
  <si>
    <t>PSYCHEDELIC WALL THERMOMETER</t>
  </si>
  <si>
    <t>C563483</t>
  </si>
  <si>
    <t>GREEN GIANT GARDEN THERMOMETER</t>
  </si>
  <si>
    <t>RED KITCHEN SCALES</t>
  </si>
  <si>
    <t>C545885</t>
  </si>
  <si>
    <t>C539251</t>
  </si>
  <si>
    <t>DOORMAT MULTICOLOUR STRIPE</t>
  </si>
  <si>
    <t>84751B</t>
  </si>
  <si>
    <t>BLACK MEDIUM GLASS CAKE STAND</t>
  </si>
  <si>
    <t>MAKE YOUR OWN MONSOON CARD KIT</t>
  </si>
  <si>
    <t>PINK UNION JACK  LUGGAGE TAG</t>
  </si>
  <si>
    <t>LAVENDER SCENTED FABRIC HEART</t>
  </si>
  <si>
    <t>C544829</t>
  </si>
  <si>
    <t>RED FLOCK LOVE HEART PHOTO FRAME</t>
  </si>
  <si>
    <t>C539287</t>
  </si>
  <si>
    <t>HYACINTH BULB T-LIGHT CANDLES</t>
  </si>
  <si>
    <t>84563A</t>
  </si>
  <si>
    <t>PINK &amp; WHITE BREAKFAST TRAY</t>
  </si>
  <si>
    <t>17013D</t>
  </si>
  <si>
    <t>ORIGAMI ROSE INCENSE IN TUBE</t>
  </si>
  <si>
    <t>C553866</t>
  </si>
  <si>
    <t xml:space="preserve">BOTTLE BAG RETROSPOT </t>
  </si>
  <si>
    <t>84968D</t>
  </si>
  <si>
    <t>SET OF 16 VINTAGE RED CUTLERY</t>
  </si>
  <si>
    <t xml:space="preserve">RED  HARMONICA IN BOX </t>
  </si>
  <si>
    <t>C557650</t>
  </si>
  <si>
    <t>3 TIER CAKE TIN GREEN AND CREAM</t>
  </si>
  <si>
    <t>C580770</t>
  </si>
  <si>
    <t>LARGE WHITE HEART OF WICKER</t>
  </si>
  <si>
    <t>84429A</t>
  </si>
  <si>
    <t xml:space="preserve">MEDIUM PINK BUDDHA HEAD </t>
  </si>
  <si>
    <t>STRAWBERRY RAFFIA FOOD COVER</t>
  </si>
  <si>
    <t>C567361</t>
  </si>
  <si>
    <t>BOX OF 6 MINI VINTAGE CRACKERS</t>
  </si>
  <si>
    <t>C539486</t>
  </si>
  <si>
    <t xml:space="preserve">CHRISTMAS TREE PAINTED ZINC </t>
  </si>
  <si>
    <t>VINTAGE CREAM CAT FOOD CONTAINER</t>
  </si>
  <si>
    <t>C550648</t>
  </si>
  <si>
    <t>37488A</t>
  </si>
  <si>
    <t>YELLOW PINK FLOWER DESIGN BIG BOWL</t>
  </si>
  <si>
    <t>35915C</t>
  </si>
  <si>
    <t xml:space="preserve">PEACH KNITTED HEN </t>
  </si>
  <si>
    <t>35599B</t>
  </si>
  <si>
    <t>BLACK CHRISTMAS TREE 120CM</t>
  </si>
  <si>
    <t>C541261</t>
  </si>
  <si>
    <t>EMPIRE UNION JACK TV DINNER TRAY</t>
  </si>
  <si>
    <t>CHRISTMAS STAR WISH LIST CHALKBOARD</t>
  </si>
  <si>
    <t xml:space="preserve">CARD GINGHAM ROSE </t>
  </si>
  <si>
    <t>35597B</t>
  </si>
  <si>
    <t>BLACKCHRISTMAS TREE 30CM</t>
  </si>
  <si>
    <t>C572754</t>
  </si>
  <si>
    <t>C573084</t>
  </si>
  <si>
    <t>CABIN BAG VINTAGE PAISLEY</t>
  </si>
  <si>
    <t>C562016</t>
  </si>
  <si>
    <t>ASSORTED TUTTI FRUTTI BRACELET</t>
  </si>
  <si>
    <t xml:space="preserve">CHOC TRUFFLE GOLD TRINKET POT </t>
  </si>
  <si>
    <t>C554140</t>
  </si>
  <si>
    <t>17012A</t>
  </si>
  <si>
    <t xml:space="preserve">ORIGAMI VANILLA INCENSE/CANDLE SET </t>
  </si>
  <si>
    <t>HAND WARMER RED RETROSPOT</t>
  </si>
  <si>
    <t>SET OF 3 NOTEBOOKS IN PARCEL</t>
  </si>
  <si>
    <t>90187B</t>
  </si>
  <si>
    <t>GREEN DROP EARRINGS W BEAD CLUSTER</t>
  </si>
  <si>
    <t>84984B</t>
  </si>
  <si>
    <t xml:space="preserve">RED PEONY CUSHION COVER </t>
  </si>
  <si>
    <t>C545436</t>
  </si>
  <si>
    <t xml:space="preserve">LUNCH BAG SUKI DESIGN </t>
  </si>
  <si>
    <t>84247K</t>
  </si>
  <si>
    <t>FOLK ART GREETING CARD,pack/12</t>
  </si>
  <si>
    <t>C554330</t>
  </si>
  <si>
    <t>APRON MODERN VINTAGE COTTON</t>
  </si>
  <si>
    <t>SPACEBOY ROCKET LOLLY MAKERS</t>
  </si>
  <si>
    <t>C538059</t>
  </si>
  <si>
    <t xml:space="preserve">LARGE POPCORN HOLDER </t>
  </si>
  <si>
    <t>90030A</t>
  </si>
  <si>
    <t>SPOTTED WHITE NATURAL SEED NECKLACE</t>
  </si>
  <si>
    <t>C556938</t>
  </si>
  <si>
    <t>C559495</t>
  </si>
  <si>
    <t>C579911</t>
  </si>
  <si>
    <t xml:space="preserve">ANTIQUE SILVER BAUBLE LAMP  </t>
  </si>
  <si>
    <t>C553998</t>
  </si>
  <si>
    <t>BREAD BIN DINER STYLE IVORY</t>
  </si>
  <si>
    <t>C547232</t>
  </si>
  <si>
    <t>C544080</t>
  </si>
  <si>
    <t>PACK OF 12 50'S CHRISTMAS TISSUES</t>
  </si>
  <si>
    <t>C574483</t>
  </si>
  <si>
    <t>ENAMEL WASH BOWL CREAM</t>
  </si>
  <si>
    <t xml:space="preserve">ROUND SNACK BOXES SET OF4 WOODLAND </t>
  </si>
  <si>
    <t>C559344</t>
  </si>
  <si>
    <t>WOODEN SKITTLES GARDEN SET</t>
  </si>
  <si>
    <t>35810A</t>
  </si>
  <si>
    <t>ENAMEL PINK COFFEE CONTAINER</t>
  </si>
  <si>
    <t>90125C</t>
  </si>
  <si>
    <t>TURQUOISE BERTIE GLASS BEAD CHARM</t>
  </si>
  <si>
    <t>C566742</t>
  </si>
  <si>
    <t>CHILDS GARDEN TROWEL PINK</t>
  </si>
  <si>
    <t>WOODLAND DESIGN  COTTON TOTE BAG</t>
  </si>
  <si>
    <t>MAKE YOUR OWN PLAYTIME CARD KIT</t>
  </si>
  <si>
    <t>12 COLOURED PARTY BALLOONS</t>
  </si>
  <si>
    <t>C564281</t>
  </si>
  <si>
    <t>C546865</t>
  </si>
  <si>
    <t>90082B</t>
  </si>
  <si>
    <t>DIAMANTE BOW BROOCH RED COLOUR</t>
  </si>
  <si>
    <t>C577389</t>
  </si>
  <si>
    <t>SET OF 10 LED DOLLY LIGHTS</t>
  </si>
  <si>
    <t>C550423</t>
  </si>
  <si>
    <t>RECYCLED ACAPULCO MAT LAVENDER</t>
  </si>
  <si>
    <t>90176E</t>
  </si>
  <si>
    <t>DIAMANTE NECKLACE GREEN</t>
  </si>
  <si>
    <t>85028S</t>
  </si>
  <si>
    <t>FRENCH CHATEAU SMALL FRUITBOWL</t>
  </si>
  <si>
    <t>C575385</t>
  </si>
  <si>
    <t>FRENCH CARRIAGE LANTERN</t>
  </si>
  <si>
    <t>90039B</t>
  </si>
  <si>
    <t>FIRE POLISHED GLASS BRACELET MONTAN</t>
  </si>
  <si>
    <t>46776C</t>
  </si>
  <si>
    <t>WOVEN FROST CUSHION COVER</t>
  </si>
  <si>
    <t>C540382</t>
  </si>
  <si>
    <t>C552049</t>
  </si>
  <si>
    <t>IVORY GIANT GARDEN THERMOMETER</t>
  </si>
  <si>
    <t>GINGHAM HEART  DOORSTOP RED</t>
  </si>
  <si>
    <t>C560242</t>
  </si>
  <si>
    <t>PICNIC BASKET WICKER LARGE</t>
  </si>
  <si>
    <t>SET/6 FROG PRINCE T-LIGHT CANDLES</t>
  </si>
  <si>
    <t>C569959</t>
  </si>
  <si>
    <t>SET 6 SCHOOL MILK BOTTLES IN CRATE</t>
  </si>
  <si>
    <t>84531A</t>
  </si>
  <si>
    <t>PINK KNITTED EGG COSY</t>
  </si>
  <si>
    <t>C539069</t>
  </si>
  <si>
    <t xml:space="preserve">CHILDS BREAKFAST SET SPACEBOY </t>
  </si>
  <si>
    <t>C556268</t>
  </si>
  <si>
    <t>C570996</t>
  </si>
  <si>
    <t xml:space="preserve">PAPER POCKET TRAVELING FAN </t>
  </si>
  <si>
    <t>C573219</t>
  </si>
  <si>
    <t xml:space="preserve">BROWN CHECK CAT DOORSTOP </t>
  </si>
  <si>
    <t>46115B</t>
  </si>
  <si>
    <t xml:space="preserve">GREEN POP ART MAO CUSHION COVER </t>
  </si>
  <si>
    <t>C577354</t>
  </si>
  <si>
    <t xml:space="preserve">CARD HOLDER LOVE BIRD LARGE </t>
  </si>
  <si>
    <t xml:space="preserve">VINTAGE BILLBOARD MUG </t>
  </si>
  <si>
    <t>C548357</t>
  </si>
  <si>
    <t>C560643</t>
  </si>
  <si>
    <t>90162D</t>
  </si>
  <si>
    <t>ANT SILVER PURPLE BOUDICCA RING</t>
  </si>
  <si>
    <t xml:space="preserve">PACK OF 12 HEARTS DESIGN TISSUES </t>
  </si>
  <si>
    <t>C564426</t>
  </si>
  <si>
    <t>90122C</t>
  </si>
  <si>
    <t>TURQUOISE CRYSTAL+GLASS BRACELET</t>
  </si>
  <si>
    <t>C579915</t>
  </si>
  <si>
    <t>C547798</t>
  </si>
  <si>
    <t>C536825</t>
  </si>
  <si>
    <t>C568581</t>
  </si>
  <si>
    <t>GLASS CLOCHE SMALL</t>
  </si>
  <si>
    <t>C569663</t>
  </si>
  <si>
    <t>90214P</t>
  </si>
  <si>
    <t>LETTER "P" BLING KEY RING</t>
  </si>
  <si>
    <t>GINGERBREAD MAN COOKIE CUTTER</t>
  </si>
  <si>
    <t>C560533</t>
  </si>
  <si>
    <t>PAINT YOUR OWN CANVAS SET</t>
  </si>
  <si>
    <t>81950B</t>
  </si>
  <si>
    <t>FLOWER BLUE CLOCK WITH SUCKER</t>
  </si>
  <si>
    <t>37489B</t>
  </si>
  <si>
    <t>BLUE/YELLOW FLOWER DESIGN BIG MUG</t>
  </si>
  <si>
    <t>C579887</t>
  </si>
  <si>
    <t>C575626</t>
  </si>
  <si>
    <t>JUMBO BAG PAISLEY PARK</t>
  </si>
  <si>
    <t>C557652</t>
  </si>
  <si>
    <t>ASSTD DESIGN 3D PAPER STICKERS</t>
  </si>
  <si>
    <t>35004G</t>
  </si>
  <si>
    <t>SET OF 3 GOLD FLYING DUCKS</t>
  </si>
  <si>
    <t>C548341</t>
  </si>
  <si>
    <t>17165D</t>
  </si>
  <si>
    <t>ASS COL LARGE SAND FROG P'WEIGHT</t>
  </si>
  <si>
    <t>HEADS AND TAILS SPORTING FUN</t>
  </si>
  <si>
    <t>35597D</t>
  </si>
  <si>
    <t>PINK/WHITE CHRISTMAS TREE 30CM</t>
  </si>
  <si>
    <t>C543004</t>
  </si>
  <si>
    <t>HOOK, 1 HANGER ,MAGIC GARDEN</t>
  </si>
  <si>
    <t>ASSORTED EASTER GIFT TAGS</t>
  </si>
  <si>
    <t>90214E</t>
  </si>
  <si>
    <t>LETTER "E" BLING KEY RING</t>
  </si>
  <si>
    <t>C557666</t>
  </si>
  <si>
    <t>C576338</t>
  </si>
  <si>
    <t>C578076</t>
  </si>
  <si>
    <t>TOILET SIGN OCCUPIED OR VACANT</t>
  </si>
  <si>
    <t>C539602</t>
  </si>
  <si>
    <t>C569996</t>
  </si>
  <si>
    <t>REINDEER HEART DECORATION SILVER</t>
  </si>
  <si>
    <t>C545449</t>
  </si>
  <si>
    <t>C562726</t>
  </si>
  <si>
    <t>WHITE CHRISTMAS STAR DECORATION</t>
  </si>
  <si>
    <t>C555596</t>
  </si>
  <si>
    <t>C572228</t>
  </si>
  <si>
    <t>C560654</t>
  </si>
  <si>
    <t>DRAWER KNOB VINTAGE GLASS STAR</t>
  </si>
  <si>
    <t>C538650</t>
  </si>
  <si>
    <t>90123C</t>
  </si>
  <si>
    <t>GREEN HEART OF GLASS BRACELET</t>
  </si>
  <si>
    <t>TREASURE TIN GYMKHANA DESIGN</t>
  </si>
  <si>
    <t>SKULLS AND CROSSBONES WRAP</t>
  </si>
  <si>
    <t>C579781</t>
  </si>
  <si>
    <t>C543621</t>
  </si>
  <si>
    <t>C566745</t>
  </si>
  <si>
    <t>C547574</t>
  </si>
  <si>
    <t>ROUND CAKE TIN VINTAGE GREEN</t>
  </si>
  <si>
    <t>90124A</t>
  </si>
  <si>
    <t>PINK MURANO TWIST NECKLACE</t>
  </si>
  <si>
    <t>C576831</t>
  </si>
  <si>
    <t xml:space="preserve">SMALL WHITE RETROSPOT MUG IN BOX </t>
  </si>
  <si>
    <t>84859B</t>
  </si>
  <si>
    <t>BLUE DISCO HANDBAG</t>
  </si>
  <si>
    <t>C565237</t>
  </si>
  <si>
    <t>C546191</t>
  </si>
  <si>
    <t>90082A</t>
  </si>
  <si>
    <t>DIAMANTE BOW BROOCH GREEN COLOUR</t>
  </si>
  <si>
    <t>84086B</t>
  </si>
  <si>
    <t>YELLOW/BLUE RETRO RADIO</t>
  </si>
  <si>
    <t>90130A</t>
  </si>
  <si>
    <t>WHITE STONE/CRYSTAL EARRINGS</t>
  </si>
  <si>
    <t>C558080</t>
  </si>
  <si>
    <t>90175D</t>
  </si>
  <si>
    <t>TIGRIS EYE CHUNKY CHARM BRACELET</t>
  </si>
  <si>
    <t>90196A</t>
  </si>
  <si>
    <t>PURPLE GEMSTONE NECKLACE 45CM</t>
  </si>
  <si>
    <t>37444C</t>
  </si>
  <si>
    <t xml:space="preserve">PINK BREAKFAST CUP AND SAUCER </t>
  </si>
  <si>
    <t>C560860</t>
  </si>
  <si>
    <t>C538373</t>
  </si>
  <si>
    <t>HEART CALCULATOR</t>
  </si>
  <si>
    <t>C577096</t>
  </si>
  <si>
    <t>YELLOW GIANT GARDEN THERMOMETER</t>
  </si>
  <si>
    <t>C546363</t>
  </si>
  <si>
    <t>C550195</t>
  </si>
  <si>
    <t>C556669</t>
  </si>
  <si>
    <t>IF YOU CAN'T STAND THE HEAT MUG</t>
  </si>
  <si>
    <t>C541501</t>
  </si>
  <si>
    <t>HEART T-LIGHT HOLDER</t>
  </si>
  <si>
    <t>C547229</t>
  </si>
  <si>
    <t>ANTIQUE GLASS PEDESTAL BOWL</t>
  </si>
  <si>
    <t>79157V</t>
  </si>
  <si>
    <t>UBO-LIGHT TRIOBASE PURPLE</t>
  </si>
  <si>
    <t>CHILDRENS APRON APPLES DESIGN</t>
  </si>
  <si>
    <t>85163A</t>
  </si>
  <si>
    <t xml:space="preserve">WHITE BAROQUE WALL CLOCK </t>
  </si>
  <si>
    <t>OVERNIGHT BAG VINTAGE ROSE PAISLEY</t>
  </si>
  <si>
    <t>C539066</t>
  </si>
  <si>
    <t>C538118</t>
  </si>
  <si>
    <t>C557288</t>
  </si>
  <si>
    <t>GREEN POLKADOT BOWL</t>
  </si>
  <si>
    <t>C567703</t>
  </si>
  <si>
    <t>90063A</t>
  </si>
  <si>
    <t>WHITE VINT ART DECO CRYSTAL NECKLAC</t>
  </si>
  <si>
    <t>85031C</t>
  </si>
  <si>
    <t>CURIOUS IMAGES SCRAP BOOK SET</t>
  </si>
  <si>
    <t xml:space="preserve">MINI PLAYING CARDS DOLLY GIRL </t>
  </si>
  <si>
    <t>C580711</t>
  </si>
  <si>
    <t>REGENCY SUGAR BOWL GREEN</t>
  </si>
  <si>
    <t>SPACEBOY MINI BACKPACK</t>
  </si>
  <si>
    <t>C548193</t>
  </si>
  <si>
    <t>SWALLOW SQUARE TISSUE BOX</t>
  </si>
  <si>
    <t>C579892</t>
  </si>
  <si>
    <t>SWEETHEART BIRD HOUSE</t>
  </si>
  <si>
    <t>C549545</t>
  </si>
  <si>
    <t>SET 6 FOOTBALL CELEBRATION CANDLES</t>
  </si>
  <si>
    <t xml:space="preserve">PACK OF 12 LONDON TISSUES </t>
  </si>
  <si>
    <t>C568445</t>
  </si>
  <si>
    <t>79149B</t>
  </si>
  <si>
    <t>SILICON STAR BULB  BLUE</t>
  </si>
  <si>
    <t>90010B</t>
  </si>
  <si>
    <t>BLACK/WHITE GLASS/SILVER BRACELET</t>
  </si>
  <si>
    <t>C540814</t>
  </si>
  <si>
    <t>C560932</t>
  </si>
  <si>
    <t>72140E</t>
  </si>
  <si>
    <t>BEST DAD CANDLE LETTERS</t>
  </si>
  <si>
    <t xml:space="preserve">EGG FRYING PAN IVORY </t>
  </si>
  <si>
    <t>C543755</t>
  </si>
  <si>
    <t>C549987</t>
  </si>
  <si>
    <t>90214A</t>
  </si>
  <si>
    <t>LETTER "A" BLING KEY RING</t>
  </si>
  <si>
    <t>C575173</t>
  </si>
  <si>
    <t xml:space="preserve">VINTAGE DOILY DELUXE SEWING KIT </t>
  </si>
  <si>
    <t>C542404</t>
  </si>
  <si>
    <t>JINGLE BELL HEART ANTIQUE GOLD</t>
  </si>
  <si>
    <t>C544665</t>
  </si>
  <si>
    <t>35909B</t>
  </si>
  <si>
    <t>PINK FLOWERS RABBIT EASTER</t>
  </si>
  <si>
    <t>C548625</t>
  </si>
  <si>
    <t xml:space="preserve">MIRRORED DISCO BALL </t>
  </si>
  <si>
    <t>C540389</t>
  </si>
  <si>
    <t>BLUE POLKADOT WASHING UP GLOVES</t>
  </si>
  <si>
    <t>C575157</t>
  </si>
  <si>
    <t>C563655</t>
  </si>
  <si>
    <t xml:space="preserve">PACK OF 12 RED RETROSPOT TISSUES </t>
  </si>
  <si>
    <t>VINTAGE BILLBOARD DRINK ME MUG</t>
  </si>
  <si>
    <t>C577398</t>
  </si>
  <si>
    <t>36 DOILIES VINTAGE CHRISTMAS</t>
  </si>
  <si>
    <t>PEACE WOODEN BLOCK LETTERS</t>
  </si>
  <si>
    <t>FELTCRAFT HAIRBAND PINK AND PURPLE</t>
  </si>
  <si>
    <t>C567685</t>
  </si>
  <si>
    <t>PENS ASSORTED SPACEBALL</t>
  </si>
  <si>
    <t>C566197</t>
  </si>
  <si>
    <t xml:space="preserve">MINI JIGSAW BAKE A CAKE </t>
  </si>
  <si>
    <t>16207A</t>
  </si>
  <si>
    <t xml:space="preserve">PINK STRAWBERRY HANDBAG </t>
  </si>
  <si>
    <t>C541234</t>
  </si>
  <si>
    <t xml:space="preserve">SET/20 RED RETROSPOT PAPER NAPKINS </t>
  </si>
  <si>
    <t>C554006</t>
  </si>
  <si>
    <t>C552173</t>
  </si>
  <si>
    <t>C548609</t>
  </si>
  <si>
    <t>FRENCH STYLE EMBOSSED HEART CABINET</t>
  </si>
  <si>
    <t>C559136</t>
  </si>
  <si>
    <t>81950V</t>
  </si>
  <si>
    <t>FLOWER PURPLE CLOCK W/SUCKER</t>
  </si>
  <si>
    <t xml:space="preserve">MINI PAINTED GARDEN DECORATION </t>
  </si>
  <si>
    <t>PARLOUR CERAMIC WALL HOOK</t>
  </si>
  <si>
    <t>62096B</t>
  </si>
  <si>
    <t>PURPLE/TURQ FLOWERS HANDBAG</t>
  </si>
  <si>
    <t>C548995</t>
  </si>
  <si>
    <t>CHARLOTTE BAG PINK POLKADOT</t>
  </si>
  <si>
    <t>C565016</t>
  </si>
  <si>
    <t>C560365</t>
  </si>
  <si>
    <t>RED METAL BOX TOP SECRET</t>
  </si>
  <si>
    <t>C581100</t>
  </si>
  <si>
    <t>WOODEN ADVENT CALENDAR CREAM</t>
  </si>
  <si>
    <t>C546496</t>
  </si>
  <si>
    <t>35638A</t>
  </si>
  <si>
    <t>PINK AND BLACK STRING CURTAIN</t>
  </si>
  <si>
    <t>NUMBER TILE VINTAGE FONT 1</t>
  </si>
  <si>
    <t>17129F</t>
  </si>
  <si>
    <t>BLUE GLASS GEMS IN BAG</t>
  </si>
  <si>
    <t>C577159</t>
  </si>
  <si>
    <t>15CM CHRISTMAS GLASS BALL 20 LIGHTS</t>
  </si>
  <si>
    <t>PURPLE DRAWERKNOB ACRYLIC EDWARDIAN</t>
  </si>
  <si>
    <t xml:space="preserve">SEWING BOX RETROSPOT DESIGN </t>
  </si>
  <si>
    <t>C566626</t>
  </si>
  <si>
    <t>C567953</t>
  </si>
  <si>
    <t>VICTORIAN GLASS HANGING T-LIGHT</t>
  </si>
  <si>
    <t>SILK PURSE BABUSHKA PINK</t>
  </si>
  <si>
    <t>ZINC SWEETHEART SOAP DISH</t>
  </si>
  <si>
    <t>90161C</t>
  </si>
  <si>
    <t>ANT COPPER LIME BOUDICCA BRACELET</t>
  </si>
  <si>
    <t xml:space="preserve">WHITE BELL HONEYCOMB PAPER </t>
  </si>
  <si>
    <t>PLACE SETTING WHITE STAR</t>
  </si>
  <si>
    <t>C578342</t>
  </si>
  <si>
    <t>VINTAGE CHRISTMAS GIFT SACK</t>
  </si>
  <si>
    <t>84857C</t>
  </si>
  <si>
    <t>PINK MONTE CARLO HANDBAG</t>
  </si>
  <si>
    <t>47013A</t>
  </si>
  <si>
    <t>WINE BOTTLE DRESSING LT.BLUE</t>
  </si>
  <si>
    <t>16207B</t>
  </si>
  <si>
    <t>PINK HEART RED HANDBAG</t>
  </si>
  <si>
    <t>C557224</t>
  </si>
  <si>
    <t>C537832</t>
  </si>
  <si>
    <t>RED RETROSPOT SUGAR JAM BOWL</t>
  </si>
  <si>
    <t>C540895</t>
  </si>
  <si>
    <t>RED RETROSPOT ROUND CAKE TINS</t>
  </si>
  <si>
    <t>C562799</t>
  </si>
  <si>
    <t>C548471</t>
  </si>
  <si>
    <t xml:space="preserve"> DOLLY GIRL BEAKER</t>
  </si>
  <si>
    <t>C564909</t>
  </si>
  <si>
    <t>C537530</t>
  </si>
  <si>
    <t>C545720</t>
  </si>
  <si>
    <t>WATERING CAN PINK BUNNY</t>
  </si>
  <si>
    <t xml:space="preserve">HAND OVER THE CHOCOLATE   SIGN </t>
  </si>
  <si>
    <t>C559351</t>
  </si>
  <si>
    <t>SET OF 3 HANGING OWLS OLLIE BEAK</t>
  </si>
  <si>
    <t>C548454</t>
  </si>
  <si>
    <t>C569421</t>
  </si>
  <si>
    <t>CARDHOLDER HOLLY WREATH METAL</t>
  </si>
  <si>
    <t>44242B</t>
  </si>
  <si>
    <t>PINK FEATHERS CURTAIN</t>
  </si>
  <si>
    <t>C547675</t>
  </si>
  <si>
    <t xml:space="preserve">FELT EGG COSY LADYBIRD </t>
  </si>
  <si>
    <t>VINTAGE DOILY TRAVEL SEWING KIT</t>
  </si>
  <si>
    <t>C542726</t>
  </si>
  <si>
    <t>C558357</t>
  </si>
  <si>
    <t>CHRISTMAS TABLE SILVER CANDLE SPIKE</t>
  </si>
  <si>
    <t>90200E</t>
  </si>
  <si>
    <t>GREEN SWEETHEART BRACELET</t>
  </si>
  <si>
    <t>C554931</t>
  </si>
  <si>
    <t>WICKER WREATH LARGE</t>
  </si>
  <si>
    <t>C545849</t>
  </si>
  <si>
    <t>GRAND CHOCOLATECANDLE</t>
  </si>
  <si>
    <t xml:space="preserve">SET OF 60 I LOVE LONDON CAKE CASES </t>
  </si>
  <si>
    <t xml:space="preserve">BLUE PAISLEY JOURNAL </t>
  </si>
  <si>
    <t>C552021</t>
  </si>
  <si>
    <t>C562953</t>
  </si>
  <si>
    <t>SET/4 DAISY MIRROR MAGNETS</t>
  </si>
  <si>
    <t>C555254</t>
  </si>
  <si>
    <t xml:space="preserve">REGENCY MILK JUG PINK </t>
  </si>
  <si>
    <t>C545434</t>
  </si>
  <si>
    <t>C566209</t>
  </si>
  <si>
    <t>FOLDING UMBRELLA RED/WHITE POLKADOT</t>
  </si>
  <si>
    <t>C567946</t>
  </si>
  <si>
    <t>C555598</t>
  </si>
  <si>
    <t>C543778</t>
  </si>
  <si>
    <t>DOORMAT KEEP CALM AND COME IN</t>
  </si>
  <si>
    <t>HEART WREATH DECORATION WITH BELL</t>
  </si>
  <si>
    <t>C563693</t>
  </si>
  <si>
    <t>PINK HEART SHAPE EGG FRYING PAN</t>
  </si>
  <si>
    <t>C574238</t>
  </si>
  <si>
    <t>90214V</t>
  </si>
  <si>
    <t>LETTER "V" BLING KEY RING</t>
  </si>
  <si>
    <t>90162B</t>
  </si>
  <si>
    <t>ANT SILVER LIME GREEN BOUDICCA RING</t>
  </si>
  <si>
    <t>72051S</t>
  </si>
  <si>
    <t>BAG OF SILVER STONES</t>
  </si>
  <si>
    <t>C546302</t>
  </si>
  <si>
    <t>HOME SWEET HOME HANGING HEART</t>
  </si>
  <si>
    <t>C560189</t>
  </si>
  <si>
    <t xml:space="preserve">LUNCH BAG DOILEY PATTERN </t>
  </si>
  <si>
    <t>C571925</t>
  </si>
  <si>
    <t>C537834</t>
  </si>
  <si>
    <t>BROCANTE COAT RACK</t>
  </si>
  <si>
    <t>C554486</t>
  </si>
  <si>
    <t>90016B</t>
  </si>
  <si>
    <t>GOLD/M.O.P PENDANT ORBIT NECKLACE</t>
  </si>
  <si>
    <t>FRENCH BLUE METAL DOOR SIGN 7</t>
  </si>
  <si>
    <t>C566471</t>
  </si>
  <si>
    <t>C573097</t>
  </si>
  <si>
    <t xml:space="preserve">VINTAGE RED ENAMEL TRIM MUG </t>
  </si>
  <si>
    <t>C567289</t>
  </si>
  <si>
    <t>BLACK RECORD COVER FRAME</t>
  </si>
  <si>
    <t xml:space="preserve">PINK  POLKADOT PLATE </t>
  </si>
  <si>
    <t>SET 7 BABUSHKA NESTING BOXES</t>
  </si>
  <si>
    <t>90181A</t>
  </si>
  <si>
    <t>AMBER GLASS/SHELL/PEARL NECKLACE</t>
  </si>
  <si>
    <t>C566749</t>
  </si>
  <si>
    <t>84804A</t>
  </si>
  <si>
    <t>CREAM DELPHINIUM ARTIFICIAL FLOWER</t>
  </si>
  <si>
    <t>90063B</t>
  </si>
  <si>
    <t>BLACK VINT ART DEC CRYSTAL NECKLACE</t>
  </si>
  <si>
    <t>C567997</t>
  </si>
  <si>
    <t xml:space="preserve">SWEETHEART 3 TIER CAKE STAND </t>
  </si>
  <si>
    <t>C558444</t>
  </si>
  <si>
    <t>BOX OF 24 COCKTAIL PARASOLS</t>
  </si>
  <si>
    <t>84849A</t>
  </si>
  <si>
    <t>HELLO SAILOR BLUE SOAP HOLDER</t>
  </si>
  <si>
    <t>C570683</t>
  </si>
  <si>
    <t>C571233</t>
  </si>
  <si>
    <t>C545516</t>
  </si>
  <si>
    <t>SET 3 PAPER VINTAGE CHICK PAPER EGG</t>
  </si>
  <si>
    <t>JUMBO BAG SCANDINAVIAN PAISLEY</t>
  </si>
  <si>
    <t>84562A</t>
  </si>
  <si>
    <t>PINK/WHITE RIBBED MELAMINE JUG</t>
  </si>
  <si>
    <t>C552650</t>
  </si>
  <si>
    <t>C555652</t>
  </si>
  <si>
    <t>C545848</t>
  </si>
  <si>
    <t>C543791</t>
  </si>
  <si>
    <t>C558521</t>
  </si>
  <si>
    <t>DECORATIVE WICKER HEART LARGE</t>
  </si>
  <si>
    <t>MAKE YOUR OWN FLOWERPOWER CARD KIT</t>
  </si>
  <si>
    <t>BIRDS MOBILE VINTAGE DESIGN</t>
  </si>
  <si>
    <t>C577683</t>
  </si>
  <si>
    <t>SET/4 MODERN VINTAGE COTTON NAPKINS</t>
  </si>
  <si>
    <t>C555384</t>
  </si>
  <si>
    <t>GLASS STAR FROSTED T-LIGHT HOLDER</t>
  </si>
  <si>
    <t>90042A</t>
  </si>
  <si>
    <t>FRESHWATER PEARL BRACELET GOLD</t>
  </si>
  <si>
    <t>C540246</t>
  </si>
  <si>
    <t>C560556</t>
  </si>
  <si>
    <t>C550013</t>
  </si>
  <si>
    <t>CERAMIC CHERRY CAKE MONEY BANK</t>
  </si>
  <si>
    <t>C545456</t>
  </si>
  <si>
    <t>MAGIC TREE -PAPER FLOWERS</t>
  </si>
  <si>
    <t>DOG TOY WITH PINK CROCHET SKIRT</t>
  </si>
  <si>
    <t>C562594</t>
  </si>
  <si>
    <t>C553669</t>
  </si>
  <si>
    <t>C565425</t>
  </si>
  <si>
    <t>FELTCRAFT GIRL NICOLE KIT</t>
  </si>
  <si>
    <t>C562048</t>
  </si>
  <si>
    <t>85025B</t>
  </si>
  <si>
    <t>EAU DE NILE HEART SHAPE PHOTO FRAME</t>
  </si>
  <si>
    <t>60 CAKE CASES DOLLY GIRL DESIGN</t>
  </si>
  <si>
    <t>C577892</t>
  </si>
  <si>
    <t>C550466</t>
  </si>
  <si>
    <t>HANGING PHOTO CLIP ROPE LADDER</t>
  </si>
  <si>
    <t>TRAVEL CARD WALLET VINTAGE TICKET</t>
  </si>
  <si>
    <t>C548503</t>
  </si>
  <si>
    <t>C543749</t>
  </si>
  <si>
    <t>PARTY CHARMS 50 PIECES</t>
  </si>
  <si>
    <t>CLASSIC METAL BIRDCAGE PLANT HOLDER</t>
  </si>
  <si>
    <t>35637A</t>
  </si>
  <si>
    <t xml:space="preserve">IVORY STRING CURTAIN WITH POLE </t>
  </si>
  <si>
    <t>C579519</t>
  </si>
  <si>
    <t>SINGLE WIRE HOOK PINK HEART</t>
  </si>
  <si>
    <t xml:space="preserve">TEATIME ROUND PENCIL SHARPENER </t>
  </si>
  <si>
    <t>SET OF 6 SNACK LOAF BAKING CASES</t>
  </si>
  <si>
    <t>PACK OF 20 SPACEBOY NAPKINS</t>
  </si>
  <si>
    <t>C546267</t>
  </si>
  <si>
    <t xml:space="preserve">TEA PARTY  WRAPPING PAPER </t>
  </si>
  <si>
    <t>C574259</t>
  </si>
  <si>
    <t>C557890</t>
  </si>
  <si>
    <t>C570406</t>
  </si>
  <si>
    <t>C569851</t>
  </si>
  <si>
    <t>C576072</t>
  </si>
  <si>
    <t>C544831</t>
  </si>
  <si>
    <t>DECORATION  PINK CHICK MAGIC GARDEN</t>
  </si>
  <si>
    <t xml:space="preserve">MAGIC DRAWING SLATE BAKE A CAKE </t>
  </si>
  <si>
    <t>79151B</t>
  </si>
  <si>
    <t>SILICON CUBE 25W, BLUE</t>
  </si>
  <si>
    <t>12 PENCILS SMALL TUBE SKULL</t>
  </si>
  <si>
    <t>RED STAR CARD HOLDER</t>
  </si>
  <si>
    <t>C550127</t>
  </si>
  <si>
    <t>84796A</t>
  </si>
  <si>
    <t>PINK HAWAIIAN PICNIC HAMPER FOR 2</t>
  </si>
  <si>
    <t>C566167</t>
  </si>
  <si>
    <t>PEG BAG APPLES DESIGN</t>
  </si>
  <si>
    <t>37489A</t>
  </si>
  <si>
    <t>YELLOW/PINK FLOWER DESIGN BIG MUG</t>
  </si>
  <si>
    <t>C539719</t>
  </si>
  <si>
    <t>C552556</t>
  </si>
  <si>
    <t>WRAP ALPHABET DESIGN</t>
  </si>
  <si>
    <t xml:space="preserve">SMALL PURPLE BABUSHKA NOTEBOOK </t>
  </si>
  <si>
    <t>MULTICOLOUR HONEYCOMB FAN</t>
  </si>
  <si>
    <t>C555883</t>
  </si>
  <si>
    <t>C544437</t>
  </si>
  <si>
    <t>35638B</t>
  </si>
  <si>
    <t xml:space="preserve">PINK/BLUE STRING CURTAIN </t>
  </si>
  <si>
    <t>C548532</t>
  </si>
  <si>
    <t>C572850</t>
  </si>
  <si>
    <t>PHOTO FRAME 3 CLASSIC HANGING</t>
  </si>
  <si>
    <t>C543633</t>
  </si>
  <si>
    <t>BAKING MOULD CHOCOLATE CUPCAKES</t>
  </si>
  <si>
    <t>CAKE STAND WHITE TWO TIER LACE</t>
  </si>
  <si>
    <t>C580826</t>
  </si>
  <si>
    <t>C569891</t>
  </si>
  <si>
    <t>BLUE FLOCK GLASS CANDLEHOLDER</t>
  </si>
  <si>
    <t>C539274</t>
  </si>
  <si>
    <t>84249A</t>
  </si>
  <si>
    <t>GREETING CARD,SQUARE, DOUGHNUTS</t>
  </si>
  <si>
    <t>C544310</t>
  </si>
  <si>
    <t>HEART SHAPE WIRELESS DOORBELL</t>
  </si>
  <si>
    <t>47367B</t>
  </si>
  <si>
    <t>PAIR PADDED HANGERS PINK CHECK</t>
  </si>
  <si>
    <t>C576241</t>
  </si>
  <si>
    <t>HOME SWEET HOME BLACKBOARD</t>
  </si>
  <si>
    <t>ZINC T-LIGHT HOLDER STAR LARGE</t>
  </si>
  <si>
    <t>C567963</t>
  </si>
  <si>
    <t>C557927</t>
  </si>
  <si>
    <t>C581235</t>
  </si>
  <si>
    <t>C569636</t>
  </si>
  <si>
    <t>C548391</t>
  </si>
  <si>
    <t>72801D</t>
  </si>
  <si>
    <t>4 SKY BLUE DINNER CANDLES</t>
  </si>
  <si>
    <t>C556647</t>
  </si>
  <si>
    <t>PACK OF 6 SANDCASTLE FLAGS ASSORTED</t>
  </si>
  <si>
    <t>47013C</t>
  </si>
  <si>
    <t>WINE BOTTLE DRESSING DARK BLUE</t>
  </si>
  <si>
    <t>C553910</t>
  </si>
  <si>
    <t>C569951</t>
  </si>
  <si>
    <t>90014A</t>
  </si>
  <si>
    <t>SILVER M.O.P. ORBIT NECKLACE</t>
  </si>
  <si>
    <t>C578269</t>
  </si>
  <si>
    <t>HANGING WOOD AND FELT FLOWER</t>
  </si>
  <si>
    <t>C537406</t>
  </si>
  <si>
    <t>CERAMIC BOWL WITH LOVE HEART DESIGN</t>
  </si>
  <si>
    <t>FLOWER FAIRY,5 SUMMER B'DRAW LINERS</t>
  </si>
  <si>
    <t>HEART T-LIGHT HOLDER WILLIE WINKIE</t>
  </si>
  <si>
    <t>90124C</t>
  </si>
  <si>
    <t>GREEN MURANO TWIST NECKLACE</t>
  </si>
  <si>
    <t>C543819</t>
  </si>
  <si>
    <t xml:space="preserve">SPACEBOY LUNCH BOX </t>
  </si>
  <si>
    <t xml:space="preserve">JUMBO BAG VINTAGE DOILY </t>
  </si>
  <si>
    <t>C550961</t>
  </si>
  <si>
    <t>C552720</t>
  </si>
  <si>
    <t>DANISH ROSE DECORATIVE PLATE</t>
  </si>
  <si>
    <t>SILVER BRACELET W PASTEL FLOWER</t>
  </si>
  <si>
    <t>DOORMAT FANCY FONT HOME SWEET HOME</t>
  </si>
  <si>
    <t>C543368</t>
  </si>
  <si>
    <t>C550099</t>
  </si>
  <si>
    <t>RED RETROSPOT CHILDRENS UMBRELLA</t>
  </si>
  <si>
    <t>WOOD STOCKING CHRISTMAS SCANDISPOT</t>
  </si>
  <si>
    <t>C573761</t>
  </si>
  <si>
    <t>C569922</t>
  </si>
  <si>
    <t>C552300</t>
  </si>
  <si>
    <t>C543620</t>
  </si>
  <si>
    <t>FRENCH GARDEN SIGN BLUE METAL</t>
  </si>
  <si>
    <t>C554690</t>
  </si>
  <si>
    <t>C550176</t>
  </si>
  <si>
    <t>C574031</t>
  </si>
  <si>
    <t>C544830</t>
  </si>
  <si>
    <t>DOORMAT WELCOME PUPPIES</t>
  </si>
  <si>
    <t>C581322</t>
  </si>
  <si>
    <t>C538109</t>
  </si>
  <si>
    <t>C557649</t>
  </si>
  <si>
    <t>PANTRY HOOK SPATULA</t>
  </si>
  <si>
    <t>VINTAGE LEAF MAGNETIC NOTEPAD</t>
  </si>
  <si>
    <t>C558326</t>
  </si>
  <si>
    <t>C536818</t>
  </si>
  <si>
    <t>TRADITIONAL NAUGHTS &amp; CROSSES</t>
  </si>
  <si>
    <t>C569410</t>
  </si>
  <si>
    <t>RETROSPOT RED WASHING UP GLOVES</t>
  </si>
  <si>
    <t>C541502</t>
  </si>
  <si>
    <t>4 TRADITIONAL SPINNING TOPS</t>
  </si>
  <si>
    <t>RED RETROSPOT PICNIC BAG</t>
  </si>
  <si>
    <t>84801A</t>
  </si>
  <si>
    <t>PINK HYDRANGEA ART FLOWER</t>
  </si>
  <si>
    <t>C546238</t>
  </si>
  <si>
    <t>OYSTER TRINKET BOX</t>
  </si>
  <si>
    <t>TRAVEL CARD WALLET TRANSPORT</t>
  </si>
  <si>
    <t>C554867</t>
  </si>
  <si>
    <t>C575763</t>
  </si>
  <si>
    <t>SET 12 COLOUR PENCILS LOVE LONDON</t>
  </si>
  <si>
    <t>C569107</t>
  </si>
  <si>
    <t>BOTANICAL LILY GIFT WRAP</t>
  </si>
  <si>
    <t>C556278</t>
  </si>
  <si>
    <t>BULL DOG BOTTLE TOP WALL CLOCK</t>
  </si>
  <si>
    <t>GLASS BON BON JAR</t>
  </si>
  <si>
    <t>WELCOME  WOODEN BLOCK LETTERS</t>
  </si>
  <si>
    <t>PACK OF 12 SKULL TISSUES</t>
  </si>
  <si>
    <t>90000D</t>
  </si>
  <si>
    <t>COPPER/OLIVE GREEN FLOWER NECKLACE</t>
  </si>
  <si>
    <t>85188B</t>
  </si>
  <si>
    <t>PINK METAL SWINGING BUNNY</t>
  </si>
  <si>
    <t>C575159</t>
  </si>
  <si>
    <t>C577350</t>
  </si>
  <si>
    <t>C563207</t>
  </si>
  <si>
    <t>C549895</t>
  </si>
  <si>
    <t>PLASMATRONIC LAMP</t>
  </si>
  <si>
    <t>C571014</t>
  </si>
  <si>
    <t xml:space="preserve">DELUXE SEWING KIT </t>
  </si>
  <si>
    <t>C551863</t>
  </si>
  <si>
    <t>12 PENCILS TALL TUBE RED RETROSPOT</t>
  </si>
  <si>
    <t>C569554</t>
  </si>
  <si>
    <t>C541090</t>
  </si>
  <si>
    <t>C562623</t>
  </si>
  <si>
    <t>CLEAR DRAWER KNOB ACRYLIC EDWARDIAN</t>
  </si>
  <si>
    <t>3 TRADITIONAl BISCUIT CUTTERS  SET</t>
  </si>
  <si>
    <t>C564427</t>
  </si>
  <si>
    <t>C550455</t>
  </si>
  <si>
    <t>DOORMAT RED RETROSPOT</t>
  </si>
  <si>
    <t>C571639</t>
  </si>
  <si>
    <t>C538771</t>
  </si>
  <si>
    <t>84415A</t>
  </si>
  <si>
    <t xml:space="preserve">PINK FLOCK SUEDE CUSHION COVER </t>
  </si>
  <si>
    <t>C543837</t>
  </si>
  <si>
    <t>90130B</t>
  </si>
  <si>
    <t>TURQ STONE/CRYSTAL EARRINGS</t>
  </si>
  <si>
    <t>C566758</t>
  </si>
  <si>
    <t>35911B</t>
  </si>
  <si>
    <t xml:space="preserve">PINK/FLOWER RABBIT EGG WARMER </t>
  </si>
  <si>
    <t>C550780</t>
  </si>
  <si>
    <t>C541498</t>
  </si>
  <si>
    <t>C577513</t>
  </si>
  <si>
    <t>C579140</t>
  </si>
  <si>
    <t>GLAMOROUS  MUG</t>
  </si>
  <si>
    <t>C566183</t>
  </si>
  <si>
    <t>VINTAGE RED MUG</t>
  </si>
  <si>
    <t>10123C</t>
  </si>
  <si>
    <t xml:space="preserve">HEARTS WRAPPING TAPE </t>
  </si>
  <si>
    <t>C558531</t>
  </si>
  <si>
    <t>ENAMEL BREAD BIN CREAM</t>
  </si>
  <si>
    <t xml:space="preserve">CARD I LOVE LONDON </t>
  </si>
  <si>
    <t>C573750</t>
  </si>
  <si>
    <t xml:space="preserve">PLAYING CARDS I LOVE LONDON </t>
  </si>
  <si>
    <t>C576856</t>
  </si>
  <si>
    <t xml:space="preserve">LANDMARK FRAME COVENT GARDEN </t>
  </si>
  <si>
    <t>C547857</t>
  </si>
  <si>
    <t>CHARLOTTE BAG DOLLY GIRL DESIGN</t>
  </si>
  <si>
    <t>C550770</t>
  </si>
  <si>
    <t xml:space="preserve">RIBBON REEL POLKADOTS </t>
  </si>
  <si>
    <t>C564956</t>
  </si>
  <si>
    <t>36 PENCILS TUBE WOODLAND</t>
  </si>
  <si>
    <t>C548891</t>
  </si>
  <si>
    <t>C546885</t>
  </si>
  <si>
    <t xml:space="preserve">ORGANISER WOOD ANTIQUE WHITE </t>
  </si>
  <si>
    <t xml:space="preserve">WALL ART BUFFALO BILL </t>
  </si>
  <si>
    <t>C550537</t>
  </si>
  <si>
    <t xml:space="preserve">GLASS CHALICE BLUE SMALL </t>
  </si>
  <si>
    <t>HANGING CHICK GREEN DECORATION</t>
  </si>
  <si>
    <t>C573321</t>
  </si>
  <si>
    <t>C553027</t>
  </si>
  <si>
    <t>SPACE CADET RED</t>
  </si>
  <si>
    <t>C577737</t>
  </si>
  <si>
    <t>SOAP DISH BROCANTE</t>
  </si>
  <si>
    <t>C566078</t>
  </si>
  <si>
    <t>C576324</t>
  </si>
  <si>
    <t>C557971</t>
  </si>
  <si>
    <t>C557566</t>
  </si>
  <si>
    <t>C558463</t>
  </si>
  <si>
    <t>84874B</t>
  </si>
  <si>
    <t>BLUE TRAVEL FIRST AID KIT</t>
  </si>
  <si>
    <t>ZINC T-LIGHT HOLDER STARS SMALL</t>
  </si>
  <si>
    <t>THREE MINI HANGING FRAMES</t>
  </si>
  <si>
    <t>RED VINTAGE SPOT BEAKER</t>
  </si>
  <si>
    <t>84809A</t>
  </si>
  <si>
    <t>WHITE CHRYSANTHEMUMS ART FLOWER</t>
  </si>
  <si>
    <t>90214D</t>
  </si>
  <si>
    <t>LETTER "D" BLING KEY RING</t>
  </si>
  <si>
    <t>BLUE  DIAMANTE PEN IN GIFT BOX</t>
  </si>
  <si>
    <t>C539945</t>
  </si>
  <si>
    <t>C549045</t>
  </si>
  <si>
    <t>WHITE SPOT RED CERAMIC DRAWER KNOB</t>
  </si>
  <si>
    <t>C574494</t>
  </si>
  <si>
    <t>C549692</t>
  </si>
  <si>
    <t>C571543</t>
  </si>
  <si>
    <t>HANGING CHICK CREAM DECORATION</t>
  </si>
  <si>
    <t xml:space="preserve">CHRISTMAS METAL TAGS ASSORTED </t>
  </si>
  <si>
    <t>PETIT TRAY CHIC</t>
  </si>
  <si>
    <t>C569979</t>
  </si>
  <si>
    <t>C538904</t>
  </si>
  <si>
    <t>C564903</t>
  </si>
  <si>
    <t>WHITE SOAP RACK WITH 2 BOTTLES</t>
  </si>
  <si>
    <t>C569986</t>
  </si>
  <si>
    <t>CORDIAL GLASS JUG</t>
  </si>
  <si>
    <t>C548187</t>
  </si>
  <si>
    <t>DRAWER KNOB CERAMIC IVORY</t>
  </si>
  <si>
    <t>C537373</t>
  </si>
  <si>
    <t>17090A</t>
  </si>
  <si>
    <t>LAVENDER INCENSE 40 CONES IN TIN</t>
  </si>
  <si>
    <t>75013B</t>
  </si>
  <si>
    <t>STRING OF 8 BUTTERFLIES,PINK</t>
  </si>
  <si>
    <t>LONG SILVER NECKLACE PASTEL FLOWER</t>
  </si>
  <si>
    <t>SET 12 RETRO WHITE CHALK STICKS</t>
  </si>
  <si>
    <t>C544458</t>
  </si>
  <si>
    <t xml:space="preserve">WHITE SKULL HOT WATER BOTTLE </t>
  </si>
  <si>
    <t>90209C</t>
  </si>
  <si>
    <t>PINK ENAMEL+GLASS HAIR COMB</t>
  </si>
  <si>
    <t>46776B</t>
  </si>
  <si>
    <t xml:space="preserve">WOVEN BERRIES CUSHION COVER </t>
  </si>
  <si>
    <t>C537444</t>
  </si>
  <si>
    <t>C537602</t>
  </si>
  <si>
    <t>C565681</t>
  </si>
  <si>
    <t xml:space="preserve">CHILDRENS CUTLERY DOLLY GIRL </t>
  </si>
  <si>
    <t>C555398</t>
  </si>
  <si>
    <t>BLUE PADDED SOFT MOBILE</t>
  </si>
  <si>
    <t>90141B</t>
  </si>
  <si>
    <t>IVORY PENDANT TRIPLE SHELL NECKLACE</t>
  </si>
  <si>
    <t>C556729</t>
  </si>
  <si>
    <t>C561018</t>
  </si>
  <si>
    <t>85160B</t>
  </si>
  <si>
    <t>BLACK BIRD GARDEN DESIGN MUG</t>
  </si>
  <si>
    <t>90003B</t>
  </si>
  <si>
    <t>ROSE COLOUR PAIR HEART HAIR SLIDES</t>
  </si>
  <si>
    <t>C546854</t>
  </si>
  <si>
    <t>C577752</t>
  </si>
  <si>
    <t>RED TEA TOWEL CLASSIC DESIGN</t>
  </si>
  <si>
    <t>C556649</t>
  </si>
  <si>
    <t>C543780</t>
  </si>
  <si>
    <t xml:space="preserve">CARD DOLLY GIRL </t>
  </si>
  <si>
    <t>C570686</t>
  </si>
  <si>
    <t>CHRISTMAS TOILET ROLL</t>
  </si>
  <si>
    <t>C568600</t>
  </si>
  <si>
    <t>C556445</t>
  </si>
  <si>
    <t>C547241</t>
  </si>
  <si>
    <t>C546867</t>
  </si>
  <si>
    <t>ROUND SNACK BOXES SET OF 4 SKULLS</t>
  </si>
  <si>
    <t>HANGING CHICK  YELLOW DECORATION</t>
  </si>
  <si>
    <t>C539943</t>
  </si>
  <si>
    <t>C538696</t>
  </si>
  <si>
    <t>C555246</t>
  </si>
  <si>
    <t>85230F</t>
  </si>
  <si>
    <t>JASMINE VOTIVE CANDLE</t>
  </si>
  <si>
    <t>90011A</t>
  </si>
  <si>
    <t>MIDNIGHT BLUE CRYSTAL DROP EARRINGS</t>
  </si>
  <si>
    <t>C549269</t>
  </si>
  <si>
    <t>RED RETROSPOT BUTTER DISH</t>
  </si>
  <si>
    <t>C552718</t>
  </si>
  <si>
    <t>C540837</t>
  </si>
  <si>
    <t xml:space="preserve">LUNCH BAG PAISLEY PARK  </t>
  </si>
  <si>
    <t>C546868</t>
  </si>
  <si>
    <t>HERB MARKER PARSLEY</t>
  </si>
  <si>
    <t>BOX OF 6 MINI 50'S CRACKERS</t>
  </si>
  <si>
    <t>RED STRIPE CERAMIC DRAWER KNOB</t>
  </si>
  <si>
    <t>DOGGY RUBBER</t>
  </si>
  <si>
    <t>EASTER DECORATION SITTING BUNNY</t>
  </si>
  <si>
    <t>90214J</t>
  </si>
  <si>
    <t>LETTER "J" BLING KEY RING</t>
  </si>
  <si>
    <t>35819P</t>
  </si>
  <si>
    <t>ACRYLIC HANGING JEWEL,PINK</t>
  </si>
  <si>
    <t>WOODLAND BUNNIES LOLLY MAKERS</t>
  </si>
  <si>
    <t>36 FOIL HEART CAKE CASES</t>
  </si>
  <si>
    <t>C550650</t>
  </si>
  <si>
    <t>WOODEN UNION JACK BUNTING</t>
  </si>
  <si>
    <t>C579277</t>
  </si>
  <si>
    <t>C572736</t>
  </si>
  <si>
    <t>C554530</t>
  </si>
  <si>
    <t xml:space="preserve">KEY FOB , FRONT  DOOR </t>
  </si>
  <si>
    <t>C572991</t>
  </si>
  <si>
    <t>SET OF 36 VINTAGE CHRISTMAS DOILIES</t>
  </si>
  <si>
    <t>C568240</t>
  </si>
  <si>
    <t>84952C</t>
  </si>
  <si>
    <t>MIRROR LOVE BIRD T-LIGHT HOLDER</t>
  </si>
  <si>
    <t>C575161</t>
  </si>
  <si>
    <t>C542753</t>
  </si>
  <si>
    <t>C558525</t>
  </si>
  <si>
    <t>C557465</t>
  </si>
  <si>
    <t>CERAMIC PLATE STRAWBERRY DESIGN</t>
  </si>
  <si>
    <t>ANTIQUE SILVER TEA GLASS ETCHED</t>
  </si>
  <si>
    <t>C577394</t>
  </si>
  <si>
    <t>C564545</t>
  </si>
  <si>
    <t>C545452</t>
  </si>
  <si>
    <t>CHILDS GARDEN RAKE PINK</t>
  </si>
  <si>
    <t>C555261</t>
  </si>
  <si>
    <t xml:space="preserve">CHEST OF DRAWERS GINGHAM HEART </t>
  </si>
  <si>
    <t>C561628</t>
  </si>
  <si>
    <t>C546895</t>
  </si>
  <si>
    <t>GLASS CLOCHE LARGE</t>
  </si>
  <si>
    <t>C560869</t>
  </si>
  <si>
    <t>C578276</t>
  </si>
  <si>
    <t>C572334</t>
  </si>
  <si>
    <t>ROLL WRAP 50'S CHRISTMAS</t>
  </si>
  <si>
    <t>47351B</t>
  </si>
  <si>
    <t>BLUE  VOILE LAMPSHADE</t>
  </si>
  <si>
    <t>C553906</t>
  </si>
  <si>
    <t xml:space="preserve">CHRISTMAS TREE HANGING SILVER </t>
  </si>
  <si>
    <t>C571893</t>
  </si>
  <si>
    <t>DAIRY MAID TOASTRACK</t>
  </si>
  <si>
    <t>C544413</t>
  </si>
  <si>
    <t>C552805</t>
  </si>
  <si>
    <t>C577391</t>
  </si>
  <si>
    <t>C570958</t>
  </si>
  <si>
    <t>84910A</t>
  </si>
  <si>
    <t xml:space="preserve">PINK PAISLEY CUSHION COVER </t>
  </si>
  <si>
    <t>C579932</t>
  </si>
  <si>
    <t>C540376</t>
  </si>
  <si>
    <t xml:space="preserve">BOX OF VINTAGE JIGSAW BLOCKS </t>
  </si>
  <si>
    <t>84989A</t>
  </si>
  <si>
    <t>75 GREEN FAIRY CAKE CASES</t>
  </si>
  <si>
    <t xml:space="preserve">WHITE WICKER STAR </t>
  </si>
  <si>
    <t>C545502</t>
  </si>
  <si>
    <t>C555253</t>
  </si>
  <si>
    <t>C542150</t>
  </si>
  <si>
    <t>C566475</t>
  </si>
  <si>
    <t>C549437</t>
  </si>
  <si>
    <t xml:space="preserve">36 FOIL STAR CAKE CASES </t>
  </si>
  <si>
    <t>84984D</t>
  </si>
  <si>
    <t xml:space="preserve">ORIENTAL RED CUSHION COVER </t>
  </si>
  <si>
    <t>C576231</t>
  </si>
  <si>
    <t>C560221</t>
  </si>
  <si>
    <t>C569971</t>
  </si>
  <si>
    <t>C537234</t>
  </si>
  <si>
    <t xml:space="preserve">BUTTON BOX </t>
  </si>
  <si>
    <t>C570447</t>
  </si>
  <si>
    <t>C539258</t>
  </si>
  <si>
    <t>RECIPE BOX BLUE SKETCHBOOK DESIGN</t>
  </si>
  <si>
    <t>C563894</t>
  </si>
  <si>
    <t xml:space="preserve">RED RETROSPOT APRON </t>
  </si>
  <si>
    <t>WOOD STAMP SET BEST WISHES</t>
  </si>
  <si>
    <t>JUMBO BAG PINK VINTAGE PAISLEY</t>
  </si>
  <si>
    <t>C570889</t>
  </si>
  <si>
    <t>90059C</t>
  </si>
  <si>
    <t>DIAMANTE HAIR GRIP PACK/2 MONTANA</t>
  </si>
  <si>
    <t>C538463</t>
  </si>
  <si>
    <t>85169C</t>
  </si>
  <si>
    <t>EAU DE NIL LOVE BIRD CANDLE</t>
  </si>
  <si>
    <t>C566614</t>
  </si>
  <si>
    <t>C575665</t>
  </si>
  <si>
    <t>C547342</t>
  </si>
  <si>
    <t>C547043</t>
  </si>
  <si>
    <t>12 PENCILS SMALL TUBE RED RETROSPOT</t>
  </si>
  <si>
    <t>C548947</t>
  </si>
  <si>
    <t>C559105</t>
  </si>
  <si>
    <t>C561684</t>
  </si>
  <si>
    <t>ALARM CLOCK BAKELIKE CHOCOLATE</t>
  </si>
  <si>
    <t>C552237</t>
  </si>
  <si>
    <t>C546234</t>
  </si>
  <si>
    <t>FLAMINGO LIGHTS</t>
  </si>
  <si>
    <t>C553530</t>
  </si>
  <si>
    <t>CERAMIC STRAWBERRY CAKE MONEY BANK</t>
  </si>
  <si>
    <t>C554715</t>
  </si>
  <si>
    <t>GLASS  BEURRE DISH</t>
  </si>
  <si>
    <t>SNACK TRAY I LOVE LONDON</t>
  </si>
  <si>
    <t>C549840</t>
  </si>
  <si>
    <t>SILVER HEARTS TABLE DECORATION</t>
  </si>
  <si>
    <t>C561235</t>
  </si>
  <si>
    <t>C566468</t>
  </si>
  <si>
    <t>C555271</t>
  </si>
  <si>
    <t>C577381</t>
  </si>
  <si>
    <t>C543838</t>
  </si>
  <si>
    <t>ALARM CLOCK BAKELIKE IVORY</t>
  </si>
  <si>
    <t>90058B</t>
  </si>
  <si>
    <t xml:space="preserve">CRYSTAL STUD EARRINGS ASSORTED COL </t>
  </si>
  <si>
    <t>C574493</t>
  </si>
  <si>
    <t>C580766</t>
  </si>
  <si>
    <t>ROUND CAKE TIN VINTAGE RED</t>
  </si>
  <si>
    <t>CACTI T-LIGHT CANDLES</t>
  </si>
  <si>
    <t>C541885</t>
  </si>
  <si>
    <t>C579760</t>
  </si>
  <si>
    <t>C568649</t>
  </si>
  <si>
    <t>C569953</t>
  </si>
  <si>
    <t xml:space="preserve">UNION STRIPE CUSHION COVER </t>
  </si>
  <si>
    <t>JUMBO SHOPPER VINTAGE RED PAISLEY</t>
  </si>
  <si>
    <t>C579366</t>
  </si>
  <si>
    <t>C539195</t>
  </si>
  <si>
    <t>C557249</t>
  </si>
  <si>
    <t>BEACH HUT SHELF W 3 DRAWERS</t>
  </si>
  <si>
    <t>C537024</t>
  </si>
  <si>
    <t>HANGING BAUBLE T-LIGHT HOLDER SMALL</t>
  </si>
  <si>
    <t>C552339</t>
  </si>
  <si>
    <t>BLUE GIANT GARDEN THERMOMETER</t>
  </si>
  <si>
    <t>C572440</t>
  </si>
  <si>
    <t xml:space="preserve">ELEPHANT BIRTHDAY CARD </t>
  </si>
  <si>
    <t>C578061</t>
  </si>
  <si>
    <t xml:space="preserve">WHITE GOOSE FEATHER CHRISTMAS TREE </t>
  </si>
  <si>
    <t>C545852</t>
  </si>
  <si>
    <t>C567767</t>
  </si>
  <si>
    <t>C542092</t>
  </si>
  <si>
    <t>C543026</t>
  </si>
  <si>
    <t>C547198</t>
  </si>
  <si>
    <t>SILVER MUG BONE CHINA TREE OF LIFE</t>
  </si>
  <si>
    <t>SET OF 20 KIDS COOKIE CUTTERS</t>
  </si>
  <si>
    <t>C544436</t>
  </si>
  <si>
    <t>HAND WARMER OWL DESIGN</t>
  </si>
  <si>
    <t>C574955</t>
  </si>
  <si>
    <t>C555529</t>
  </si>
  <si>
    <t>C556274</t>
  </si>
  <si>
    <t>DOT</t>
  </si>
  <si>
    <t>DOTCOM POSTAGE</t>
  </si>
  <si>
    <t>C542366</t>
  </si>
  <si>
    <t>PADS</t>
  </si>
  <si>
    <t>PADS TO MATCH ALL CUSHIONS</t>
  </si>
  <si>
    <t>C556297</t>
  </si>
  <si>
    <t>C539655</t>
  </si>
  <si>
    <t>GLASS JAR PEACOCK BATH SALTS</t>
  </si>
  <si>
    <t>C554847</t>
  </si>
  <si>
    <t>C560124</t>
  </si>
  <si>
    <t>C577753</t>
  </si>
  <si>
    <t>90059B</t>
  </si>
  <si>
    <t>DIAMANTE HAIR GRIP PACK/2 BLACK DIA</t>
  </si>
  <si>
    <t>C555877</t>
  </si>
  <si>
    <t>C566784</t>
  </si>
  <si>
    <t>C581145</t>
  </si>
  <si>
    <t>VINTAGE SNAKES &amp; LADDERS</t>
  </si>
  <si>
    <t>C540270</t>
  </si>
  <si>
    <t>C579739</t>
  </si>
  <si>
    <t>PACK OF 12 DOLLY GIRL TISSUES</t>
  </si>
  <si>
    <t>VINTAGE UNION JACK DOORSTOP</t>
  </si>
  <si>
    <t>HANGING HEART WITH BELL</t>
  </si>
  <si>
    <t>C553407</t>
  </si>
  <si>
    <t>90011B</t>
  </si>
  <si>
    <t>BLACK CRYSTAL DROP EARRINGS</t>
  </si>
  <si>
    <t>KNEELING MAT HOUSEWORK  DESIGN</t>
  </si>
  <si>
    <t>C557043</t>
  </si>
  <si>
    <t>C542604</t>
  </si>
  <si>
    <t>CINAMMON &amp; ORANGE WREATH</t>
  </si>
  <si>
    <t xml:space="preserve">PACK OF 12 PINK PAISLEY TISSUES </t>
  </si>
  <si>
    <t>C573764</t>
  </si>
  <si>
    <t>FELTCRAFT BOY JEAN-PAUL KIT</t>
  </si>
  <si>
    <t>C543789</t>
  </si>
  <si>
    <t>C543980</t>
  </si>
  <si>
    <t>84805A</t>
  </si>
  <si>
    <t>CREAM CLIMBING HYDRANGA ART FLOWER</t>
  </si>
  <si>
    <t>C572864</t>
  </si>
  <si>
    <t>C541861</t>
  </si>
  <si>
    <t>10124A</t>
  </si>
  <si>
    <t>SPOTS ON RED BOOKCOVER TAPE</t>
  </si>
  <si>
    <t>C548717</t>
  </si>
  <si>
    <t>10 COLOUR SPACEBOY PEN</t>
  </si>
  <si>
    <t xml:space="preserve">HOT WATER BOTTLE BABUSHKA </t>
  </si>
  <si>
    <t>ANGEL DECORATION STARS ON DRESS</t>
  </si>
  <si>
    <t>C560243</t>
  </si>
  <si>
    <t>C537797</t>
  </si>
  <si>
    <t>RED RETROSPOT BOWL</t>
  </si>
  <si>
    <t>C557653</t>
  </si>
  <si>
    <t>C562845</t>
  </si>
  <si>
    <t>C549051</t>
  </si>
  <si>
    <t>C562515</t>
  </si>
  <si>
    <t>C546529</t>
  </si>
  <si>
    <t>C569966</t>
  </si>
  <si>
    <t>84927D</t>
  </si>
  <si>
    <t>LA PALMIERA TILE HOOK</t>
  </si>
  <si>
    <t>BUNDLE OF 3 ALPHABET EXERCISE BOOKS</t>
  </si>
  <si>
    <t>C575749</t>
  </si>
  <si>
    <t>C553030</t>
  </si>
  <si>
    <t>FELTCRAFT 6 FLOWER FRIENDS</t>
  </si>
  <si>
    <t>C552190</t>
  </si>
  <si>
    <t>ASSORTED CREEPY CRAWLIES</t>
  </si>
  <si>
    <t>C564571</t>
  </si>
  <si>
    <t>C548748</t>
  </si>
  <si>
    <t>C541707</t>
  </si>
  <si>
    <t xml:space="preserve"> NINE DRAWER OFFICE TIDY</t>
  </si>
  <si>
    <t xml:space="preserve">ABC TREASURE BOOK BOX </t>
  </si>
  <si>
    <t>C551285</t>
  </si>
  <si>
    <t>C571059</t>
  </si>
  <si>
    <t>C554374</t>
  </si>
  <si>
    <t>C559741</t>
  </si>
  <si>
    <t>C539606</t>
  </si>
  <si>
    <t>MRS ROBOT SOFT TOY</t>
  </si>
  <si>
    <t>SET/4 SPRING FLOWER DECORATION</t>
  </si>
  <si>
    <t>90214R</t>
  </si>
  <si>
    <t>LETTER "R" BLING KEY RING</t>
  </si>
  <si>
    <t>90209B</t>
  </si>
  <si>
    <t>GREEN ENAMEL+GLASS HAIR COMB</t>
  </si>
  <si>
    <t>C545833</t>
  </si>
  <si>
    <t>C556327</t>
  </si>
  <si>
    <t>BIG DOUGHNUT FRIDGE MAGNETS</t>
  </si>
  <si>
    <t>C565323</t>
  </si>
  <si>
    <t>90152A</t>
  </si>
  <si>
    <t>SILVER/NAT SHELL NECKLACE W PENDANT</t>
  </si>
  <si>
    <t>C576247</t>
  </si>
  <si>
    <t>EGG CUP MILKMAID HEIDI</t>
  </si>
  <si>
    <t>C561233</t>
  </si>
  <si>
    <t>C575004</t>
  </si>
  <si>
    <t>C556638</t>
  </si>
  <si>
    <t>C555354</t>
  </si>
  <si>
    <t>C574505</t>
  </si>
  <si>
    <t>STORAGE TIN VINTAGE LEAF</t>
  </si>
  <si>
    <t>C537431</t>
  </si>
  <si>
    <t>VINTAGE SEASIDE JIGSAW PUZZLES</t>
  </si>
  <si>
    <t>C549723</t>
  </si>
  <si>
    <t>C569829</t>
  </si>
  <si>
    <t xml:space="preserve">LANDMARK FRAME LONDON BRIDGE </t>
  </si>
  <si>
    <t xml:space="preserve">OFFICE MUG WARMER BLACK+SILVER </t>
  </si>
  <si>
    <t>C553687</t>
  </si>
  <si>
    <t>GARLAND WOODEN HAPPY EASTER</t>
  </si>
  <si>
    <t>C538100</t>
  </si>
  <si>
    <t>90059F</t>
  </si>
  <si>
    <t>DIAMANTE HAIR GRIP PACK/2 LT ROSE</t>
  </si>
  <si>
    <t>C566925</t>
  </si>
  <si>
    <t>C580597</t>
  </si>
  <si>
    <t>OPEN CLOSED METAL SIGN</t>
  </si>
  <si>
    <t xml:space="preserve">FELT EGG COSY WHITE RABBIT </t>
  </si>
  <si>
    <t xml:space="preserve">HERB MARKER CHIVES </t>
  </si>
  <si>
    <t>C563226</t>
  </si>
  <si>
    <t>16 PIECE CUTLERY SET PANTRY DESIGN</t>
  </si>
  <si>
    <t>FELT FARM ANIMAL CHICKEN</t>
  </si>
  <si>
    <t>C560699</t>
  </si>
  <si>
    <t>C552744</t>
  </si>
  <si>
    <t>C572481</t>
  </si>
  <si>
    <t>CUT GLASS T-LIGHT HOLDER OCTAGON</t>
  </si>
  <si>
    <t>SET OF 3 WOODEN TREE DECORATIONS</t>
  </si>
  <si>
    <t>C545438</t>
  </si>
  <si>
    <t>FELTCRAFT HAIRBAND RED AND BLUE</t>
  </si>
  <si>
    <t>90195B</t>
  </si>
  <si>
    <t>BLACK GEMSTONE BRACELET</t>
  </si>
  <si>
    <t>C546217</t>
  </si>
  <si>
    <t>C558106</t>
  </si>
  <si>
    <t>C538897</t>
  </si>
  <si>
    <t>DOORMAT VINTAGE LEAF</t>
  </si>
  <si>
    <t>PLAYING CARDS KEEP CALM &amp; CARRY ON</t>
  </si>
  <si>
    <t>C568573</t>
  </si>
  <si>
    <t>C538997</t>
  </si>
  <si>
    <t>35637C</t>
  </si>
  <si>
    <t>PINK STRING CURTAIN WITH POLE</t>
  </si>
  <si>
    <t>C560902</t>
  </si>
  <si>
    <t>DOORSTOP RETROSPOT HEART</t>
  </si>
  <si>
    <t>HANGING FAIRY CAKE DECORATION</t>
  </si>
  <si>
    <t>C561613</t>
  </si>
  <si>
    <t>VINTAGE UNION JACK MEMOBOARD</t>
  </si>
  <si>
    <t>C570853</t>
  </si>
  <si>
    <t>C555727</t>
  </si>
  <si>
    <t>C579926</t>
  </si>
  <si>
    <t>JOY WOODEN BLOCK LETTERS</t>
  </si>
  <si>
    <t>C578367</t>
  </si>
  <si>
    <t>C567945</t>
  </si>
  <si>
    <t>C560880</t>
  </si>
  <si>
    <t>BANK CHARGES</t>
  </si>
  <si>
    <t>Bank Charges</t>
  </si>
  <si>
    <t>C574876</t>
  </si>
  <si>
    <t>C578007</t>
  </si>
  <si>
    <t xml:space="preserve">METAL SIGN TAKE IT OR LEAVE IT </t>
  </si>
  <si>
    <t>C546864</t>
  </si>
  <si>
    <t>JINGLE BELL HEART ANTIQUE SILVER</t>
  </si>
  <si>
    <t>37462E</t>
  </si>
  <si>
    <t>PET MUG, GOLDFISH</t>
  </si>
  <si>
    <t>C575142</t>
  </si>
  <si>
    <t>C543353</t>
  </si>
  <si>
    <t>C563716</t>
  </si>
  <si>
    <t>C566177</t>
  </si>
  <si>
    <t>DOG BOWL CHASING BALL DESIGN</t>
  </si>
  <si>
    <t>C547859</t>
  </si>
  <si>
    <t>C550353</t>
  </si>
  <si>
    <t>GUMBALL MONOCHROME COAT RACK</t>
  </si>
  <si>
    <t>DOORMAT NEW ENGLAND</t>
  </si>
  <si>
    <t>C560987</t>
  </si>
  <si>
    <t>C565762</t>
  </si>
  <si>
    <t>C570274</t>
  </si>
  <si>
    <t>SILVER STARS TABLE DECORATION</t>
  </si>
  <si>
    <t>C565075</t>
  </si>
  <si>
    <t>C551841</t>
  </si>
  <si>
    <t>84709B</t>
  </si>
  <si>
    <t>PINK OVAL JEWELLED MIRROR</t>
  </si>
  <si>
    <t>C564213</t>
  </si>
  <si>
    <t>84661A</t>
  </si>
  <si>
    <t>WHITE SQUARE TABLE CLOCK</t>
  </si>
  <si>
    <t>C567359</t>
  </si>
  <si>
    <t>35271S</t>
  </si>
  <si>
    <t>GOLD PRINT PAPER BAG</t>
  </si>
  <si>
    <t>MINI PLAYING CARDS GYMKHANA</t>
  </si>
  <si>
    <t xml:space="preserve">SET 12 VINTAGE DOILY CHALK </t>
  </si>
  <si>
    <t>C562910</t>
  </si>
  <si>
    <t>17084J</t>
  </si>
  <si>
    <t>LOVE POTION MASALA INCENSE</t>
  </si>
  <si>
    <t>C559348</t>
  </si>
  <si>
    <t>C568370</t>
  </si>
  <si>
    <t>LOVE HEART SOCK HANGER</t>
  </si>
  <si>
    <t>BAKING MOULD HEART WHITE CHOCOLATE</t>
  </si>
  <si>
    <t>C552568</t>
  </si>
  <si>
    <t>WORLD WAR 2 GLIDERS ASSTD DESIGNS</t>
  </si>
  <si>
    <t>BLUE POLKADOT BOWL</t>
  </si>
  <si>
    <t>C555639</t>
  </si>
  <si>
    <t>C542805</t>
  </si>
  <si>
    <t>FRENCH ENAMEL POT W LID</t>
  </si>
  <si>
    <t>JUMBO BAG VINTAGE LEAF</t>
  </si>
  <si>
    <t>C580180</t>
  </si>
  <si>
    <t>ASSORTED TUTTI FRUTTI LARGE PURSE</t>
  </si>
  <si>
    <t>HERB MARKER ROSEMARY</t>
  </si>
  <si>
    <t>12 MESSAGE CARDS WITH ENVELOPES</t>
  </si>
  <si>
    <t xml:space="preserve">RED POLKADOT BEAKER </t>
  </si>
  <si>
    <t>C538768</t>
  </si>
  <si>
    <t>SET OF 3 HEART COOKIE CUTTERS</t>
  </si>
  <si>
    <t>FELTCRAFT CUSHION OWL</t>
  </si>
  <si>
    <t>OFFICE MUG WARMER PINK</t>
  </si>
  <si>
    <t>C559031</t>
  </si>
  <si>
    <t>BATHROOM METAL SIGN</t>
  </si>
  <si>
    <t>C546671</t>
  </si>
  <si>
    <t>C568157</t>
  </si>
  <si>
    <t>C564493</t>
  </si>
  <si>
    <t>C541821</t>
  </si>
  <si>
    <t>C550029</t>
  </si>
  <si>
    <t>90185C</t>
  </si>
  <si>
    <t>BLACK DIAMANTE EXPANDABLE RING</t>
  </si>
  <si>
    <t>BAG 125g SWIRLY MARBLES</t>
  </si>
  <si>
    <t>90201D</t>
  </si>
  <si>
    <t>GREEN ENAMEL FLOWER RING</t>
  </si>
  <si>
    <t>C545773</t>
  </si>
  <si>
    <t xml:space="preserve">NUMBER TILE COTTAGE GARDEN 0 </t>
  </si>
  <si>
    <t>C555196</t>
  </si>
  <si>
    <t>SLEEPING CAT ERASERS</t>
  </si>
  <si>
    <t>C547763</t>
  </si>
  <si>
    <t>LADIES &amp; GENTLEMEN METAL SIGN</t>
  </si>
  <si>
    <t>GLOW IN DARK DOLPHINS</t>
  </si>
  <si>
    <t>90214N</t>
  </si>
  <si>
    <t>LETTER "N" BLING KEY RING</t>
  </si>
  <si>
    <t>90019A</t>
  </si>
  <si>
    <t>SILVER M.O.P ORBIT BRACELET</t>
  </si>
  <si>
    <t>90027D</t>
  </si>
  <si>
    <t>GLASS BEAD HOOP EARRINGS AMETHYST</t>
  </si>
  <si>
    <t>C563856</t>
  </si>
  <si>
    <t>KIDS RAIN MAC PINK</t>
  </si>
  <si>
    <t>FELTCRAFT CUSHION BUTTERFLY</t>
  </si>
  <si>
    <t>C553517</t>
  </si>
  <si>
    <t>CITRONELLA CANDLE FLOWERPOT</t>
  </si>
  <si>
    <t>C539467</t>
  </si>
  <si>
    <t>RED GINGHAM ROSE JEWELLERY BOX</t>
  </si>
  <si>
    <t>90012A</t>
  </si>
  <si>
    <t>MIDNIGHT BLUE DROP CRYSTAL NECKLACE</t>
  </si>
  <si>
    <t>OVAL  MINI PORTRAIT FRAME</t>
  </si>
  <si>
    <t>C546894</t>
  </si>
  <si>
    <t>C567538</t>
  </si>
  <si>
    <t>C555014</t>
  </si>
  <si>
    <t>C569993</t>
  </si>
  <si>
    <t xml:space="preserve">MINI PLAYING CARDS SPACEBOY </t>
  </si>
  <si>
    <t>C552022</t>
  </si>
  <si>
    <t>C558258</t>
  </si>
  <si>
    <t xml:space="preserve">PACK OF 12 CIRCUS PARADE TISSUES </t>
  </si>
  <si>
    <t>PAPER LANTERN 7 POINT SNOW STAR</t>
  </si>
  <si>
    <t xml:space="preserve">TRADITIONAL WOODEN CATCH CUP GAME </t>
  </si>
  <si>
    <t>85018D</t>
  </si>
  <si>
    <t>YULETIDE IMAGES S/6 PAPER BOXES</t>
  </si>
  <si>
    <t>C564207</t>
  </si>
  <si>
    <t>C570004</t>
  </si>
  <si>
    <t>C569960</t>
  </si>
  <si>
    <t>37491B</t>
  </si>
  <si>
    <t>BLUE/YELLOW CERAMIC CANDLE HOLDER</t>
  </si>
  <si>
    <t>C542740</t>
  </si>
  <si>
    <t>C579172</t>
  </si>
  <si>
    <t>TRADTIONAL ALPHABET STAMP SET</t>
  </si>
  <si>
    <t>C566461</t>
  </si>
  <si>
    <t>TREASURE ISLAND BOOK BOX</t>
  </si>
  <si>
    <t>C547838</t>
  </si>
  <si>
    <t>90175C</t>
  </si>
  <si>
    <t>BLUE GLASS CHUNKY CHARM BRACELET</t>
  </si>
  <si>
    <t>C575616</t>
  </si>
  <si>
    <t>CARD HOLDER LOVE BIRD SMALL</t>
  </si>
  <si>
    <t>90190C</t>
  </si>
  <si>
    <t>SILVER/AMETHYST DROP EARRINGS LEAF</t>
  </si>
  <si>
    <t>C564212</t>
  </si>
  <si>
    <t>C555258</t>
  </si>
  <si>
    <t>TUMBLER, NEW ENGLAND</t>
  </si>
  <si>
    <t xml:space="preserve">GAOLERS KEYS DECORATIVE GARDEN </t>
  </si>
  <si>
    <t>C546641</t>
  </si>
  <si>
    <t>46775D</t>
  </si>
  <si>
    <t>SUNSET COLOUR CHUNKY KNITTED THROW</t>
  </si>
  <si>
    <t>C538114</t>
  </si>
  <si>
    <t xml:space="preserve">ZINC TOP  2 DOOR WOODEN SHELF </t>
  </si>
  <si>
    <t>90198A</t>
  </si>
  <si>
    <t>VINTAGE ROSE BEAD BRACELET RASPBERR</t>
  </si>
  <si>
    <t>C542951</t>
  </si>
  <si>
    <t>ASSORTED EASTER DECORATIONS  BELLS</t>
  </si>
  <si>
    <t>C564206</t>
  </si>
  <si>
    <t>SET OF 6 3D KIT CARDS FOR KIDS</t>
  </si>
  <si>
    <t>C568410</t>
  </si>
  <si>
    <t xml:space="preserve">EGG CUP MILKMAID HELGA </t>
  </si>
  <si>
    <t>C552704</t>
  </si>
  <si>
    <t>90183A</t>
  </si>
  <si>
    <t>AMBER DROP EARRINGS W LONG BEADS</t>
  </si>
  <si>
    <t>C566741</t>
  </si>
  <si>
    <t>C539073</t>
  </si>
  <si>
    <t>DINOSAUR KEYRINGS ASSORTED</t>
  </si>
  <si>
    <t>C538164</t>
  </si>
  <si>
    <t>C555386</t>
  </si>
  <si>
    <t>C578131</t>
  </si>
  <si>
    <t>C574291</t>
  </si>
  <si>
    <t>90175A</t>
  </si>
  <si>
    <t>WHITE GLASS CHUNKY CHARM BRACELET</t>
  </si>
  <si>
    <t>C576232</t>
  </si>
  <si>
    <t>C561019</t>
  </si>
  <si>
    <t>MULTICOLOUR 3D BALLS GARLAND</t>
  </si>
  <si>
    <t>C556273</t>
  </si>
  <si>
    <t xml:space="preserve">LARGE CAMPHOR WOOD FIELD MUSHROOM </t>
  </si>
  <si>
    <t>C544901</t>
  </si>
  <si>
    <t xml:space="preserve">WOODEN OWLS LIGHT GARLAND </t>
  </si>
  <si>
    <t>C555892</t>
  </si>
  <si>
    <t>LARGE RED RETROSPOT WINDMILL</t>
  </si>
  <si>
    <t xml:space="preserve">HOME SWEET HOME CUSHION COVER </t>
  </si>
  <si>
    <t>35833P</t>
  </si>
  <si>
    <t>4 PINK FLOCK CHRISTMAS BALLS</t>
  </si>
  <si>
    <t>C572538</t>
  </si>
  <si>
    <t>C562613</t>
  </si>
  <si>
    <t xml:space="preserve">STORAGE TIN VINTAGE DOILY </t>
  </si>
  <si>
    <t>C548469</t>
  </si>
  <si>
    <t>C543786</t>
  </si>
  <si>
    <t>PINK  HONEYCOMB PAPER FAN</t>
  </si>
  <si>
    <t>90025A</t>
  </si>
  <si>
    <t>BAROQUE BUTTERFLY EARRINGS BLACK</t>
  </si>
  <si>
    <t>84415B</t>
  </si>
  <si>
    <t xml:space="preserve">BLUE FLOCK CUSHION COVER </t>
  </si>
  <si>
    <t>SET OF 2 CERAMIC CHRISTMAS TREES</t>
  </si>
  <si>
    <t>16244B</t>
  </si>
  <si>
    <t>MAXWELL 2 TONE BLUE 60 PAGE PHOTO A</t>
  </si>
  <si>
    <t>35591T</t>
  </si>
  <si>
    <t xml:space="preserve">TURQUOISE CHRISTMAS TREE </t>
  </si>
  <si>
    <t>C545650</t>
  </si>
  <si>
    <t>C538122</t>
  </si>
  <si>
    <t>C540391</t>
  </si>
  <si>
    <t xml:space="preserve">TREASURE TIN BUFFALO BILL </t>
  </si>
  <si>
    <t>C564900</t>
  </si>
  <si>
    <t>PINK FLORAL FELTCRAFT SHOULDER BAG</t>
  </si>
  <si>
    <t>C569743</t>
  </si>
  <si>
    <t>C570845</t>
  </si>
  <si>
    <t>LARGE BONNE JAM JAR  T-LIGHT HOLDER</t>
  </si>
  <si>
    <t>C559474</t>
  </si>
  <si>
    <t>FOLKART CLIP ON STARS</t>
  </si>
  <si>
    <t>C549430</t>
  </si>
  <si>
    <t>C557047</t>
  </si>
  <si>
    <t>C564218</t>
  </si>
  <si>
    <t>90124B</t>
  </si>
  <si>
    <t>BLUE MURANO TWIST NECKLACE</t>
  </si>
  <si>
    <t>PAPER CHAIN KIT EMPIRE</t>
  </si>
  <si>
    <t>C551335</t>
  </si>
  <si>
    <t>C577147</t>
  </si>
  <si>
    <t>HERB MARKER THYME</t>
  </si>
  <si>
    <t>SET OF 36 DOILIES PANTRY DESIGN</t>
  </si>
  <si>
    <t>C561059</t>
  </si>
  <si>
    <t>C561319</t>
  </si>
  <si>
    <t>REINDEER HEART DECORATION GOLD</t>
  </si>
  <si>
    <t>PANTRY MAGNETIC  SHOPPING LIST</t>
  </si>
  <si>
    <t>84805B</t>
  </si>
  <si>
    <t>BLUE CLIMBING HYDRANGA ART FLOWER</t>
  </si>
  <si>
    <t>IVORY HANGING DECORATION  EGG</t>
  </si>
  <si>
    <t>C566205</t>
  </si>
  <si>
    <t>C568584</t>
  </si>
  <si>
    <t>BLUE PATCH PURSE PINK HEART</t>
  </si>
  <si>
    <t>90003C</t>
  </si>
  <si>
    <t>MIDNIGHT BLUE PAIR HEART HAIR SLIDE</t>
  </si>
  <si>
    <t>84535A</t>
  </si>
  <si>
    <t>ENGLISH ROSE NOTEBOOK A6 SIZE</t>
  </si>
  <si>
    <t>GLASS BONNE JAM JAR</t>
  </si>
  <si>
    <t>35818B</t>
  </si>
  <si>
    <t>ACRYLIC JEWEL ICICLE, BLUE</t>
  </si>
  <si>
    <t>C548738</t>
  </si>
  <si>
    <t>COFFEE MUG PEARS  DESIGN</t>
  </si>
  <si>
    <t>84875B</t>
  </si>
  <si>
    <t>GREEN SQUARE COMPACT MIRROR</t>
  </si>
  <si>
    <t>PINK OWL SOFT TOY</t>
  </si>
  <si>
    <t xml:space="preserve">ROSE DU SUD WASHBAG </t>
  </si>
  <si>
    <t>C549290</t>
  </si>
  <si>
    <t>PACK OF 20 NAPKINS RED APPLES</t>
  </si>
  <si>
    <t>JINGLE BELL HEART DECORATION</t>
  </si>
  <si>
    <t xml:space="preserve">MAGIC DRAWING SLATE BUNNIES </t>
  </si>
  <si>
    <t>C581569</t>
  </si>
  <si>
    <t>HEART FILIGREE DOVE LARGE</t>
  </si>
  <si>
    <t>90002D</t>
  </si>
  <si>
    <t>FLOWER BURST SILVER RING CRYSTAL</t>
  </si>
  <si>
    <t>SWALLOW WOODEN CHRISTMAS DECORATION</t>
  </si>
  <si>
    <t>FRENCH BLUE METAL DOOR SIGN 1</t>
  </si>
  <si>
    <t xml:space="preserve"> SPACEBOY BABY GIFT SET</t>
  </si>
  <si>
    <t>6 RIBBONS RUSTIC CHARM</t>
  </si>
  <si>
    <t>PHOTO FRAME LINEN AND LACE SMALL</t>
  </si>
  <si>
    <t>STORAGE TIN HOME SWEET HOME</t>
  </si>
  <si>
    <t>C564217</t>
  </si>
  <si>
    <t>DRAWER KNOB CERAMIC BLACK</t>
  </si>
  <si>
    <t>16206B</t>
  </si>
  <si>
    <t>RED PURSE WITH PINK HEART</t>
  </si>
  <si>
    <t>IVORY CHANDELIER T-LIGHT HOLDER</t>
  </si>
  <si>
    <t>SET 40 HEART SHAPE PETIT FOUR CASES</t>
  </si>
  <si>
    <t>DOORMAT SPOTTY HOME SWEET HOME</t>
  </si>
  <si>
    <t>PARTY PIZZA DISH GREEN POLKADOT</t>
  </si>
  <si>
    <t>CHILDRENS CUTLERY CIRCUS PARADE</t>
  </si>
  <si>
    <t>ANTIQUE TALL SWIRLGLASS TRINKET POT</t>
  </si>
  <si>
    <t>84804B</t>
  </si>
  <si>
    <t>BLUE DELPHINIUM ARTIFICIAL FLOWER</t>
  </si>
  <si>
    <t>JUMBO BAG SCANDINAVIAN BLUE PAISLEY</t>
  </si>
  <si>
    <t>C581330</t>
  </si>
  <si>
    <t>WRAP CHRISTMAS VILLAGE</t>
  </si>
  <si>
    <t>C538698</t>
  </si>
  <si>
    <t>PINK  POLKADOT CUP</t>
  </si>
  <si>
    <t>C560396</t>
  </si>
  <si>
    <t>WOODEN HEART CHRISTMAS SCANDINAVIAN</t>
  </si>
  <si>
    <t>C549783</t>
  </si>
  <si>
    <t>84857B</t>
  </si>
  <si>
    <t>BLUE MONTE CARLO HANDBAG</t>
  </si>
  <si>
    <t>C575156</t>
  </si>
  <si>
    <t>HANGING JAM JAR T-LIGHT HOLDERS</t>
  </si>
  <si>
    <t>C537853</t>
  </si>
  <si>
    <t xml:space="preserve">HOME SWEET HOME 3 PEG HANGER </t>
  </si>
  <si>
    <t>C558110</t>
  </si>
  <si>
    <t>C566457</t>
  </si>
  <si>
    <t>C562959</t>
  </si>
  <si>
    <t>C539054</t>
  </si>
  <si>
    <t>C564946</t>
  </si>
  <si>
    <t>PAPERWEIGHT CHILDHOOD MEMORIES</t>
  </si>
  <si>
    <t>C579903</t>
  </si>
  <si>
    <t>SET OF 6 HERB TINS SKETCHBOOK</t>
  </si>
  <si>
    <t>C558753</t>
  </si>
  <si>
    <t>TEA TIME TEAPOT IN GIFT BOX</t>
  </si>
  <si>
    <t>C564368</t>
  </si>
  <si>
    <t>PASTEL COLOUR HONEYCOMB FAN</t>
  </si>
  <si>
    <t>71496A</t>
  </si>
  <si>
    <t>A4 WALL TIDY BLUE OFFICE</t>
  </si>
  <si>
    <t>C543643</t>
  </si>
  <si>
    <t>SET/3 POT PLANT CANDLES</t>
  </si>
  <si>
    <t>C558905</t>
  </si>
  <si>
    <t>90026D</t>
  </si>
  <si>
    <t>GLASS BEAD HOOP NECKLACE AMETHYST</t>
  </si>
  <si>
    <t>C558091</t>
  </si>
  <si>
    <t xml:space="preserve">SCHOOL DESK AND CHAIR </t>
  </si>
  <si>
    <t>C542082</t>
  </si>
  <si>
    <t>C576670</t>
  </si>
  <si>
    <t>PARTY PIZZA DISH RED RETROSPOT</t>
  </si>
  <si>
    <t>C542738</t>
  </si>
  <si>
    <t>C550010</t>
  </si>
  <si>
    <t>84856S</t>
  </si>
  <si>
    <t>SMALL TAHITI BEACH BAG</t>
  </si>
  <si>
    <t>C573779</t>
  </si>
  <si>
    <t>POTTERING IN THE SHED METAL SIGN</t>
  </si>
  <si>
    <t>SET 36 COLOURING PENCILS DOILY</t>
  </si>
  <si>
    <t>C577815</t>
  </si>
  <si>
    <t>C537320</t>
  </si>
  <si>
    <t>SET OF 9 HEART SHAPED BALLOONS</t>
  </si>
  <si>
    <t>90160A</t>
  </si>
  <si>
    <t>PURPLE BOUDICCA LARGE BRACELET</t>
  </si>
  <si>
    <t>SET OF 12 T-LIGHTS VINTAGE DOILY</t>
  </si>
  <si>
    <t>BASKET OF FLOWERS SEWING KIT</t>
  </si>
  <si>
    <t>90164A</t>
  </si>
  <si>
    <t>PINK ROSEBUD PEARL BRACELET</t>
  </si>
  <si>
    <t>CHILDREN'S SPACEBOY MUG</t>
  </si>
  <si>
    <t>AIRLINE BAG VINTAGE JET SET RED</t>
  </si>
  <si>
    <t>C570658</t>
  </si>
  <si>
    <t>C579776</t>
  </si>
  <si>
    <t>C563223</t>
  </si>
  <si>
    <t>C554477</t>
  </si>
  <si>
    <t>84534B</t>
  </si>
  <si>
    <t>FAIRY CAKE NOTEBOOK A5 SIZE</t>
  </si>
  <si>
    <t>HOME SWEET HOME MUG</t>
  </si>
  <si>
    <t>84809B</t>
  </si>
  <si>
    <t>PINK CHRYSANTHEMUMS ART FLOWER</t>
  </si>
  <si>
    <t>FRENCH WC SIGN BLUE METAL</t>
  </si>
  <si>
    <t>MIRROR MOSAIC T-LIGHT HOLDER ROUND</t>
  </si>
  <si>
    <t>SET OF 2 TINS JARDIN DE PROVENCE</t>
  </si>
  <si>
    <t>TRAVEL CARD WALLET SUKI</t>
  </si>
  <si>
    <t>C536758</t>
  </si>
  <si>
    <t>C567704</t>
  </si>
  <si>
    <t>ZINC SWEETHEART WIRE LETTER RACK</t>
  </si>
  <si>
    <t>HERB MARKER BASIL</t>
  </si>
  <si>
    <t>C542832</t>
  </si>
  <si>
    <t>C575672</t>
  </si>
  <si>
    <t>KITCHEN METAL SIGN</t>
  </si>
  <si>
    <t>C546903</t>
  </si>
  <si>
    <t>BOX OF 9 PEBBLE CANDLES</t>
  </si>
  <si>
    <t>C538372</t>
  </si>
  <si>
    <t>C548453</t>
  </si>
  <si>
    <t>90065A</t>
  </si>
  <si>
    <t>WHITE VINTAGE CRYSTAL BRACELET</t>
  </si>
  <si>
    <t>C541232</t>
  </si>
  <si>
    <t>C562116</t>
  </si>
  <si>
    <t>VINTAGE  2 METRE FOLDING RULER</t>
  </si>
  <si>
    <t>C575653</t>
  </si>
  <si>
    <t>79191D</t>
  </si>
  <si>
    <t>C562051</t>
  </si>
  <si>
    <t>PINK BABY BUNTING</t>
  </si>
  <si>
    <t>SET OF 12 FAIRY CAKE BAKING CASES</t>
  </si>
  <si>
    <t>C562957</t>
  </si>
  <si>
    <t xml:space="preserve">MINI JIGSAW CIRCUS PARADE </t>
  </si>
  <si>
    <t>JUMBO BAG OWLS</t>
  </si>
  <si>
    <t>C542244</t>
  </si>
  <si>
    <t xml:space="preserve">DOORMAT NEIGHBOURHOOD WITCH </t>
  </si>
  <si>
    <t>WOODEN BOX OF DOMINOES</t>
  </si>
  <si>
    <t>LIPSTICK PEN RED</t>
  </si>
  <si>
    <t>C561229</t>
  </si>
  <si>
    <t>TOOTHPASTE TUBE PEN</t>
  </si>
  <si>
    <t xml:space="preserve">WALL ART KEEP CALM </t>
  </si>
  <si>
    <t>C561041</t>
  </si>
  <si>
    <t>C572449</t>
  </si>
  <si>
    <t>HANGING HEART BONHEUR</t>
  </si>
  <si>
    <t>C555006</t>
  </si>
  <si>
    <t>CARD HOLDER GINGHAM HEART</t>
  </si>
  <si>
    <t>C547208</t>
  </si>
  <si>
    <t>C578803</t>
  </si>
  <si>
    <t>CHRISTMAS HANGING STAR WITH BELL</t>
  </si>
  <si>
    <t>FRIDGE MAGNETS LA VIE EN ROSE</t>
  </si>
  <si>
    <t>C552019</t>
  </si>
  <si>
    <t>C564490</t>
  </si>
  <si>
    <t>C561237</t>
  </si>
  <si>
    <t>C544427</t>
  </si>
  <si>
    <t xml:space="preserve">SET3 BOOK BOX GREEN GINGHAM FLOWER </t>
  </si>
  <si>
    <t>C548982</t>
  </si>
  <si>
    <t>DANISH ROSE BEDSIDE CABINET</t>
  </si>
  <si>
    <t>C566187</t>
  </si>
  <si>
    <t xml:space="preserve">HOME SWEET HOME METAL SIGN </t>
  </si>
  <si>
    <t>C573755</t>
  </si>
  <si>
    <t>CANDY HEART HANGING DECORATION</t>
  </si>
  <si>
    <t>C559007</t>
  </si>
  <si>
    <t>C574584</t>
  </si>
  <si>
    <t>C564945</t>
  </si>
  <si>
    <t>C539640</t>
  </si>
  <si>
    <t>C567155</t>
  </si>
  <si>
    <t>90211A</t>
  </si>
  <si>
    <t>DIAMOND LAS VEGAS NECKLACE 45CM</t>
  </si>
  <si>
    <t>C574658</t>
  </si>
  <si>
    <t>C581390</t>
  </si>
  <si>
    <t>EGG CUP NATURAL CHICKEN</t>
  </si>
  <si>
    <t>90129D</t>
  </si>
  <si>
    <t>AMBER GLASS TASSLE BAG CHARM</t>
  </si>
  <si>
    <t xml:space="preserve">FINE WICKER HEART </t>
  </si>
  <si>
    <t>C548350</t>
  </si>
  <si>
    <t>C577042</t>
  </si>
  <si>
    <t>DECORATION WHITE CHICK MAGIC GARDEN</t>
  </si>
  <si>
    <t>C558360</t>
  </si>
  <si>
    <t>FELTCRAFT DOLL ROSIE</t>
  </si>
  <si>
    <t>C577385</t>
  </si>
  <si>
    <t xml:space="preserve">T-LIGHT HOLDER SILVER PETIT FOUR </t>
  </si>
  <si>
    <t>BOYS VINTAGE TIN SEASIDE BUCKET</t>
  </si>
  <si>
    <t>C544416</t>
  </si>
  <si>
    <t>C565804</t>
  </si>
  <si>
    <t>C559950</t>
  </si>
  <si>
    <t>PARTY INVITES SPACEMAN</t>
  </si>
  <si>
    <t>C539499</t>
  </si>
  <si>
    <t>C554210</t>
  </si>
  <si>
    <t>C558736</t>
  </si>
  <si>
    <t>C550962</t>
  </si>
  <si>
    <t>NO SINGING METAL SIGN</t>
  </si>
  <si>
    <t>TUMBLER, BAROQUE</t>
  </si>
  <si>
    <t>C579898</t>
  </si>
  <si>
    <t>HOMEMADE JAM SCENTED CANDLES</t>
  </si>
  <si>
    <t>C542913</t>
  </si>
  <si>
    <t>C581470</t>
  </si>
  <si>
    <t xml:space="preserve">VICTORIAN SEWING BOX SMALL </t>
  </si>
  <si>
    <t>C580510</t>
  </si>
  <si>
    <t>90214L</t>
  </si>
  <si>
    <t>LETTER "L" BLING KEY RING</t>
  </si>
  <si>
    <t>C561469</t>
  </si>
  <si>
    <t>C566785</t>
  </si>
  <si>
    <t>C539667</t>
  </si>
  <si>
    <t xml:space="preserve">BLUE POLKADOT BEAKER </t>
  </si>
  <si>
    <t>C543744</t>
  </si>
  <si>
    <t>79323P</t>
  </si>
  <si>
    <t>PINK CHERRY LIGHTS</t>
  </si>
  <si>
    <t>HAIRCLIPS FORTIES FABRIC ASSORTED</t>
  </si>
  <si>
    <t>C538085</t>
  </si>
  <si>
    <t>C551685</t>
  </si>
  <si>
    <t>C537746</t>
  </si>
  <si>
    <t xml:space="preserve">BLUE POT PLANT CANDLE </t>
  </si>
  <si>
    <t>CHRISTMAS MUSICAL ZINC TREE</t>
  </si>
  <si>
    <t>C545189</t>
  </si>
  <si>
    <t>C552936</t>
  </si>
  <si>
    <t>C577345</t>
  </si>
  <si>
    <t xml:space="preserve">LARGE RED BABUSHKA NOTEBOOK </t>
  </si>
  <si>
    <t>SET/4 BADGES DOGS</t>
  </si>
  <si>
    <t>90176B</t>
  </si>
  <si>
    <t xml:space="preserve">DIAMANTE NECKLACE BLACK </t>
  </si>
  <si>
    <t>C568596</t>
  </si>
  <si>
    <t>C538693</t>
  </si>
  <si>
    <t>C549252</t>
  </si>
  <si>
    <t>C554136</t>
  </si>
  <si>
    <t>C567198</t>
  </si>
  <si>
    <t>TEA PARTY BIRTHDAY CARD</t>
  </si>
  <si>
    <t>C554905</t>
  </si>
  <si>
    <t>SILVER GLITTER FLOWER VOTIVE HOLDER</t>
  </si>
  <si>
    <t>C546400</t>
  </si>
  <si>
    <t>35817P</t>
  </si>
  <si>
    <t>ACRYLIC JEWEL SNOWFLAKE,PINK</t>
  </si>
  <si>
    <t>HEART STRING MEMO HOLDER HANGING</t>
  </si>
  <si>
    <t>90035C</t>
  </si>
  <si>
    <t>PEARL &amp; SHELL 42"NECKL. IVORY</t>
  </si>
  <si>
    <t>C539291</t>
  </si>
  <si>
    <t>ROSE DU SUD COSMETICS BAG</t>
  </si>
  <si>
    <t>C546889</t>
  </si>
  <si>
    <t>GREEN GOOSE FEATHER TREE 60CM</t>
  </si>
  <si>
    <t>C554793</t>
  </si>
  <si>
    <t>C560904</t>
  </si>
  <si>
    <t>C567978</t>
  </si>
  <si>
    <t>C537684</t>
  </si>
  <si>
    <t>COFFEE MUG CAT + BIRD DESIGN</t>
  </si>
  <si>
    <t>C570486</t>
  </si>
  <si>
    <t>C536829</t>
  </si>
  <si>
    <t>C553024</t>
  </si>
  <si>
    <t xml:space="preserve">BUNDLE OF 3 SCHOOL EXERCISE BOOKS  </t>
  </si>
  <si>
    <t>72024U</t>
  </si>
  <si>
    <t>LILAC VOTIVE CANDLE</t>
  </si>
  <si>
    <t>C545724</t>
  </si>
  <si>
    <t>C545677</t>
  </si>
  <si>
    <t>90000A</t>
  </si>
  <si>
    <t>RASPBERRY ANT COPPER FLOWER NECKLAC</t>
  </si>
  <si>
    <t>C575662</t>
  </si>
  <si>
    <t>FANCY FONTS BIRTHDAY WRAP</t>
  </si>
  <si>
    <t>C574350</t>
  </si>
  <si>
    <t>C573759</t>
  </si>
  <si>
    <t>C543628</t>
  </si>
  <si>
    <t>C554532</t>
  </si>
  <si>
    <t>STAR T-LIGHT HOLDER WILLIE WINKIE</t>
  </si>
  <si>
    <t>C581121</t>
  </si>
  <si>
    <t xml:space="preserve">WHEELBARROW FOR CHILDREN </t>
  </si>
  <si>
    <t xml:space="preserve">ROLL WRAP 50'S RED CHRISTMAS </t>
  </si>
  <si>
    <t>C545307</t>
  </si>
  <si>
    <t>BLUE TILED TRAY</t>
  </si>
  <si>
    <t>C566942</t>
  </si>
  <si>
    <t>C561620</t>
  </si>
  <si>
    <t>JAZZ HEARTS PURSE NOTEBOOK</t>
  </si>
  <si>
    <t>90036D</t>
  </si>
  <si>
    <t>FLOWER GLASS GARLAND NECKL.36"BLACK</t>
  </si>
  <si>
    <t>C544559</t>
  </si>
  <si>
    <t xml:space="preserve">VINTAGE RED ENAMEL TRIM JUG </t>
  </si>
  <si>
    <t>PINK POLKADOT CHILDRENS UMBRELLA</t>
  </si>
  <si>
    <t>KINGS CHOICE BISCUIT TIN</t>
  </si>
  <si>
    <t>C556532</t>
  </si>
  <si>
    <t>SWALLOWS GREETING CARD</t>
  </si>
  <si>
    <t>90129C</t>
  </si>
  <si>
    <t>GREEN GLASS TASSLE BAG CHARM</t>
  </si>
  <si>
    <t>C548713</t>
  </si>
  <si>
    <t>SNOWSTORM PHOTO FRAME FRIDGE MAGNET</t>
  </si>
  <si>
    <t>90178A</t>
  </si>
  <si>
    <t>AMBER CHUNKY GLASS+BEAD NECKLACE</t>
  </si>
  <si>
    <t>C554338</t>
  </si>
  <si>
    <t>C577392</t>
  </si>
  <si>
    <t>RED RETROSPOT STORAGE JAR</t>
  </si>
  <si>
    <t>C550646</t>
  </si>
  <si>
    <t>C580762</t>
  </si>
  <si>
    <t>C573864</t>
  </si>
  <si>
    <t>C565140</t>
  </si>
  <si>
    <t>DECORATION  BUTTERFLY  MAGIC GARDEN</t>
  </si>
  <si>
    <t>17084A</t>
  </si>
  <si>
    <t>TRANQUILITY MASALA INCENSE</t>
  </si>
  <si>
    <t>FRENCH BLUE METAL DOOR SIGN No</t>
  </si>
  <si>
    <t>BATH BUILDING BLOCK WORD</t>
  </si>
  <si>
    <t>C555360</t>
  </si>
  <si>
    <t>C540634</t>
  </si>
  <si>
    <t>C567624</t>
  </si>
  <si>
    <t>C545439</t>
  </si>
  <si>
    <t>FAIRY CAKE BIRTHDAY CANDLE SET</t>
  </si>
  <si>
    <t>IVORY WICKER HEART LARGE</t>
  </si>
  <si>
    <t>C580761</t>
  </si>
  <si>
    <t>HI TEC ALPINE HAND WARMER</t>
  </si>
  <si>
    <t>C538690</t>
  </si>
  <si>
    <t>DAIRY MAID LARGE MILK JUG</t>
  </si>
  <si>
    <t>C575980</t>
  </si>
  <si>
    <t>ASSORTED COLOUR MINI CASES</t>
  </si>
  <si>
    <t>C567902</t>
  </si>
  <si>
    <t>HEART IVORY TRELLIS LARGE</t>
  </si>
  <si>
    <t>84201B</t>
  </si>
  <si>
    <t>HAPPY BIRTHDAY CARD STRIPEY TEDDY</t>
  </si>
  <si>
    <t>84402B</t>
  </si>
  <si>
    <t>PURPLE DRESS JEWELLERY STAND</t>
  </si>
  <si>
    <t>90200C</t>
  </si>
  <si>
    <t>BLUE SWEETHEART BRACELET</t>
  </si>
  <si>
    <t>37444B</t>
  </si>
  <si>
    <t xml:space="preserve">BLUE BREAKFAST CUP AND SAUCER </t>
  </si>
  <si>
    <t>C575065</t>
  </si>
  <si>
    <t xml:space="preserve">FILIGREE HEART BUTTERFLY WHITE </t>
  </si>
  <si>
    <t>C548009</t>
  </si>
  <si>
    <t>C559461</t>
  </si>
  <si>
    <t>MINI LIGHTS WOODLAND MUSHROOMS</t>
  </si>
  <si>
    <t>C558361</t>
  </si>
  <si>
    <t>46776E</t>
  </si>
  <si>
    <t xml:space="preserve">WOVEN CANDY CUSHION COVER </t>
  </si>
  <si>
    <t>AIRLINE BAG VINTAGE JET SET WHITE</t>
  </si>
  <si>
    <t>C550170</t>
  </si>
  <si>
    <t>C567351</t>
  </si>
  <si>
    <t>C561886</t>
  </si>
  <si>
    <t>C570684</t>
  </si>
  <si>
    <t>C541117</t>
  </si>
  <si>
    <t>C559417</t>
  </si>
  <si>
    <t>C570854</t>
  </si>
  <si>
    <t>C542256</t>
  </si>
  <si>
    <t xml:space="preserve">TV DINNER TRAY AIR HOSTESS </t>
  </si>
  <si>
    <t>C575580</t>
  </si>
  <si>
    <t>SWEET HEART CAKE CARRIER</t>
  </si>
  <si>
    <t>90177C</t>
  </si>
  <si>
    <t>DROP DIAMANTE EARRINGS CRYSTAL</t>
  </si>
  <si>
    <t>62074B</t>
  </si>
  <si>
    <t>ELEPHANT CLIP W SUCTION CUP</t>
  </si>
  <si>
    <t>C545829</t>
  </si>
  <si>
    <t>POPPY'S PLAYHOUSE BATHROOM</t>
  </si>
  <si>
    <t>4 VANILLA BOTANICAL CANDLES</t>
  </si>
  <si>
    <t>C579752</t>
  </si>
  <si>
    <t>C548362</t>
  </si>
  <si>
    <t>CHILDRENS DOLLY GIRL MUG</t>
  </si>
  <si>
    <t>SPACEBOY CHILDRENS CUP</t>
  </si>
  <si>
    <t>C560905</t>
  </si>
  <si>
    <t xml:space="preserve">VINTAGE DOILY JUMBO BAG RED </t>
  </si>
  <si>
    <t>C560301</t>
  </si>
  <si>
    <t>C550825</t>
  </si>
  <si>
    <t xml:space="preserve">WRAP PAISLEY PARK </t>
  </si>
  <si>
    <t>CREAM HANGING HEART T-LIGHT HOLDER</t>
  </si>
  <si>
    <t>CERAMIC PIRATE CHEST MONEY BANK</t>
  </si>
  <si>
    <t>90040A</t>
  </si>
  <si>
    <t>MURANO STYLE GLASS BRACELET RED</t>
  </si>
  <si>
    <t>HANGING ENGRAVED METAL HEART</t>
  </si>
  <si>
    <t>C545850</t>
  </si>
  <si>
    <t>35598C</t>
  </si>
  <si>
    <t>WHITE CHRISTMAS TREE 60CM</t>
  </si>
  <si>
    <t>C559667</t>
  </si>
  <si>
    <t>C569034</t>
  </si>
  <si>
    <t>C565044</t>
  </si>
  <si>
    <t>C560559</t>
  </si>
  <si>
    <t>VINTAGE RED TEATIME MUG</t>
  </si>
  <si>
    <t>C580966</t>
  </si>
  <si>
    <t>ROSE CARAVAN DOORSTOP</t>
  </si>
  <si>
    <t>C568884</t>
  </si>
  <si>
    <t>EMPIRE BIRTHDAY CARD</t>
  </si>
  <si>
    <t>MEMO BOARD RETROSPOT  DESIGN</t>
  </si>
  <si>
    <t>LAUNDRY 15C METAL SIGN</t>
  </si>
  <si>
    <t>C556796</t>
  </si>
  <si>
    <t>C569032</t>
  </si>
  <si>
    <t>C547231</t>
  </si>
  <si>
    <t>C562802</t>
  </si>
  <si>
    <t>MINI FUNKY DESIGN TAPES</t>
  </si>
  <si>
    <t>C551140</t>
  </si>
  <si>
    <t>DOORMAT HEARTS</t>
  </si>
  <si>
    <t>90129E</t>
  </si>
  <si>
    <t>PURPLE GLASS TASSLE BAG CHARM</t>
  </si>
  <si>
    <t>S/6 WOODEN SKITTLES IN COTTON BAG</t>
  </si>
  <si>
    <t>SCOTTIE DOG HOT WATER BOTTLE</t>
  </si>
  <si>
    <t>C557520</t>
  </si>
  <si>
    <t>HOT STUFF HOT WATER BOTTLE</t>
  </si>
  <si>
    <t>C574510</t>
  </si>
  <si>
    <t>HOT WATER BOTTLE TEA AND SYMPATHY</t>
  </si>
  <si>
    <t>90201A</t>
  </si>
  <si>
    <t>PURPLE ENAMEL FLOWER RING</t>
  </si>
  <si>
    <t>C557658</t>
  </si>
  <si>
    <t>ALPHABET HEARTS STICKER SHEET</t>
  </si>
  <si>
    <t>C569991</t>
  </si>
  <si>
    <t>CAT BOWL VINTAGE CREAM</t>
  </si>
  <si>
    <t>C574487</t>
  </si>
  <si>
    <t xml:space="preserve">VINTAGE CHRISTMAS GIFT BAG LARGE </t>
  </si>
  <si>
    <t>C560384</t>
  </si>
  <si>
    <t>C559149</t>
  </si>
  <si>
    <t>C538375</t>
  </si>
  <si>
    <t>CAKE STAND LOVEBIRD 2 TIER WHITE</t>
  </si>
  <si>
    <t xml:space="preserve">FRENCH FLORAL CUSHION COVER </t>
  </si>
  <si>
    <t>C543772</t>
  </si>
  <si>
    <t>C557895</t>
  </si>
  <si>
    <t>VINTAGE BLUE KITCHEN CABINET</t>
  </si>
  <si>
    <t>C569963</t>
  </si>
  <si>
    <t>C545511</t>
  </si>
  <si>
    <t>PACK OF 6 SKULL PAPER CUPS</t>
  </si>
  <si>
    <t>C577849</t>
  </si>
  <si>
    <t>C558465</t>
  </si>
  <si>
    <t>POLKADOT COFFEE CUP &amp; SAUCER PINK</t>
  </si>
  <si>
    <t>CUT GLASS HEXAGON T-LIGHT HOLDER</t>
  </si>
  <si>
    <t>C562618</t>
  </si>
  <si>
    <t>C572115</t>
  </si>
  <si>
    <t xml:space="preserve">CARD PARTY GAMES </t>
  </si>
  <si>
    <t>C547024</t>
  </si>
  <si>
    <t>LANDMARK FRAME OXFORD STREET</t>
  </si>
  <si>
    <t>C562848</t>
  </si>
  <si>
    <t>17028J</t>
  </si>
  <si>
    <t>INCENSE BAZAAR PEACH</t>
  </si>
  <si>
    <t>C553568</t>
  </si>
  <si>
    <t>C577750</t>
  </si>
  <si>
    <t>GLASS APOTHECARY BOTTLE ELIXIR</t>
  </si>
  <si>
    <t>C542403</t>
  </si>
  <si>
    <t>C560574</t>
  </si>
  <si>
    <t>C555532</t>
  </si>
  <si>
    <t>JUMBO BAG DOILEY PATTERNS</t>
  </si>
  <si>
    <t>ASSORTED MONKEY SUCTION CUP HOOK</t>
  </si>
  <si>
    <t>C557175</t>
  </si>
  <si>
    <t>90198B</t>
  </si>
  <si>
    <t>VINTAGE ROSE BEAD BRACELET BLACK</t>
  </si>
  <si>
    <t>90206C</t>
  </si>
  <si>
    <t>CRYSTAL DIAMANTE STAR BROOCH</t>
  </si>
  <si>
    <t>C540403</t>
  </si>
  <si>
    <t>C562954</t>
  </si>
  <si>
    <t>CERAMIC LOVE HEART MONEY BANK</t>
  </si>
  <si>
    <t xml:space="preserve">RIBBON REEL LACE DESIGN </t>
  </si>
  <si>
    <t>C579521</t>
  </si>
  <si>
    <t>90161D</t>
  </si>
  <si>
    <t>ANT COPPER PINK BOUDICCA BRACELET</t>
  </si>
  <si>
    <t>COCKTAIL SWORDS 50 PIECES</t>
  </si>
  <si>
    <t>C559880</t>
  </si>
  <si>
    <t xml:space="preserve">SMALL HAMMERED SILVER CANDLEPOT </t>
  </si>
  <si>
    <t>CAKE STAND VICTORIAN FILIGREE SMALL</t>
  </si>
  <si>
    <t>C542748</t>
  </si>
  <si>
    <t>C579871</t>
  </si>
  <si>
    <t>C551336</t>
  </si>
  <si>
    <t xml:space="preserve">POPPY'S PLAYHOUSE BEDROOM </t>
  </si>
  <si>
    <t>C554002</t>
  </si>
  <si>
    <t>C570556</t>
  </si>
  <si>
    <t>C581106</t>
  </si>
  <si>
    <t>LETTER HOLDER HOME SWEET HOME</t>
  </si>
  <si>
    <t>C541790</t>
  </si>
  <si>
    <t>WOODEN HAPPY BIRTHDAY GARLAND</t>
  </si>
  <si>
    <t>C552258</t>
  </si>
  <si>
    <t>C579968</t>
  </si>
  <si>
    <t>DOORMAT 3 SMILEY CATS</t>
  </si>
  <si>
    <t xml:space="preserve">ANGEL DECORATION 3 BUTTONS </t>
  </si>
  <si>
    <t>MINI JIGSAW BUNNIES</t>
  </si>
  <si>
    <t>C577486</t>
  </si>
  <si>
    <t>C544174</t>
  </si>
  <si>
    <t>GLITTER CHRISTMAS TREE</t>
  </si>
  <si>
    <t>HEART WOODEN CHRISTMAS DECORATION</t>
  </si>
  <si>
    <t>C559829</t>
  </si>
  <si>
    <t>C541674</t>
  </si>
  <si>
    <t>C552856</t>
  </si>
  <si>
    <t>C566252</t>
  </si>
  <si>
    <t>C564763</t>
  </si>
  <si>
    <t>C547855</t>
  </si>
  <si>
    <t>C559033</t>
  </si>
  <si>
    <t>FELTCRAFT CHRISTMAS FAIRY</t>
  </si>
  <si>
    <t>C576866</t>
  </si>
  <si>
    <t xml:space="preserve">HEART DECORATION WITH PEARLS </t>
  </si>
  <si>
    <t>C548576</t>
  </si>
  <si>
    <t>DECORATIVE HANGING SHELVING UNIT</t>
  </si>
  <si>
    <t>C566966</t>
  </si>
  <si>
    <t>SWEETHEART WIRE MAGAZINE RACK</t>
  </si>
  <si>
    <t>BUNNY DECORATION MAGIC GARDEN</t>
  </si>
  <si>
    <t>SILVER/MOP ORBIT NECKLACE</t>
  </si>
  <si>
    <t>KEY RING BASEBALL BOOT UNION JACK</t>
  </si>
  <si>
    <t>17191A</t>
  </si>
  <si>
    <t>ROSE FLOWER CANDLE+INCENSE 16X16CM</t>
  </si>
  <si>
    <t>C577163</t>
  </si>
  <si>
    <t>12 PENCILS TALL TUBE POSY</t>
  </si>
  <si>
    <t>C544655</t>
  </si>
  <si>
    <t>CERAMIC CAKE DESIGN SPOTTED PLATE</t>
  </si>
  <si>
    <t xml:space="preserve">WALL ART TREASURE AHOY </t>
  </si>
  <si>
    <t>C549041</t>
  </si>
  <si>
    <t>CHRISTMAS HANGING TREE WITH BELL</t>
  </si>
  <si>
    <t>C542635</t>
  </si>
  <si>
    <t>C539949</t>
  </si>
  <si>
    <t>C562648</t>
  </si>
  <si>
    <t>C556293</t>
  </si>
  <si>
    <t>FRENCH ENAMEL WATER BASIN</t>
  </si>
  <si>
    <t>C556057</t>
  </si>
  <si>
    <t>PACK OF 6 SWEETIE GIFT BOXES</t>
  </si>
  <si>
    <t>LOVE HEART TRINKET POT</t>
  </si>
  <si>
    <t>PENS ASSORTED FUNNY FACE</t>
  </si>
  <si>
    <t>C567682</t>
  </si>
  <si>
    <t>C540788</t>
  </si>
  <si>
    <t>SET OF 4 DIAMOND NAPKIN RINGS</t>
  </si>
  <si>
    <t>37487B</t>
  </si>
  <si>
    <t>YELLOW/ORANGE FLOWER DESIGN PLATE</t>
  </si>
  <si>
    <t>COLOURED GLASS STAR T-LIGHT HOLDER</t>
  </si>
  <si>
    <t>SMOKEY GREY COLOUR GLASS</t>
  </si>
  <si>
    <t>C542588</t>
  </si>
  <si>
    <t>WHITE METAL LANTERN</t>
  </si>
  <si>
    <t>C575666</t>
  </si>
  <si>
    <t>C538702</t>
  </si>
  <si>
    <t xml:space="preserve">POLKADOT RAIN HAT </t>
  </si>
  <si>
    <t>C552858</t>
  </si>
  <si>
    <t>MIRROR CORNICE</t>
  </si>
  <si>
    <t>72798C</t>
  </si>
  <si>
    <t>SET/4 GARDEN ROSE DINNER CANDLE</t>
  </si>
  <si>
    <t>C555105</t>
  </si>
  <si>
    <t>C564131</t>
  </si>
  <si>
    <t>C542424</t>
  </si>
  <si>
    <t>CHRISTMAS GINGHAM STAR</t>
  </si>
  <si>
    <t>C539057</t>
  </si>
  <si>
    <t>C545836</t>
  </si>
  <si>
    <t>FLOOR CUSHION ELEPHANT CARNIVAL</t>
  </si>
  <si>
    <t>C558060</t>
  </si>
  <si>
    <t>C541231</t>
  </si>
  <si>
    <t>C543776</t>
  </si>
  <si>
    <t>C548411</t>
  </si>
  <si>
    <t>C566953</t>
  </si>
  <si>
    <t>HANGING QUILTED PATCHWORK APPLES</t>
  </si>
  <si>
    <t>C560331</t>
  </si>
  <si>
    <t>90018C</t>
  </si>
  <si>
    <t>SILVER BLACK ORBIT DROP EARRINGS</t>
  </si>
  <si>
    <t>C577131</t>
  </si>
  <si>
    <t xml:space="preserve">MAGNETS PACK OF 4 VINTAGE LABELS </t>
  </si>
  <si>
    <t>85028L</t>
  </si>
  <si>
    <t xml:space="preserve">FRENCH CHATEAU LARGE FRUIT BOWL </t>
  </si>
  <si>
    <t>C575752</t>
  </si>
  <si>
    <t>STAR WREATH DECORATION WITH BELL</t>
  </si>
  <si>
    <t>C547502</t>
  </si>
  <si>
    <t>I CAN ONLY PLEASE ONE PERSON MUG</t>
  </si>
  <si>
    <t>84745A</t>
  </si>
  <si>
    <t>PINK HANGING GINGHAM EASTER HEN</t>
  </si>
  <si>
    <t xml:space="preserve">SET 12 COLOUR PENCILS DOLLY GIRL </t>
  </si>
  <si>
    <t>C543767</t>
  </si>
  <si>
    <t>C563598</t>
  </si>
  <si>
    <t>C537414</t>
  </si>
  <si>
    <t>C554001</t>
  </si>
  <si>
    <t>C571859</t>
  </si>
  <si>
    <t>RECTANGULAR SHAPED MIRROR</t>
  </si>
  <si>
    <t>C564208</t>
  </si>
  <si>
    <t>C577349</t>
  </si>
  <si>
    <t>C543768</t>
  </si>
  <si>
    <t>90036C</t>
  </si>
  <si>
    <t>FLOWER GLASS GARLAND NECKL.36"BLUE</t>
  </si>
  <si>
    <t>C542991</t>
  </si>
  <si>
    <t>85019C</t>
  </si>
  <si>
    <t>CURIOUS  IMAGES NOTEBOOK SET</t>
  </si>
  <si>
    <t>C575575</t>
  </si>
  <si>
    <t>84802A</t>
  </si>
  <si>
    <t>WHITE ANEMONE ARTIFICIAL FLOWER</t>
  </si>
  <si>
    <t>C551465</t>
  </si>
  <si>
    <t>CITRONELLA CANDLE GARDEN POT</t>
  </si>
  <si>
    <t>C567331</t>
  </si>
  <si>
    <t>71495B</t>
  </si>
  <si>
    <t>CD WALL TIDY RED FLOWERS</t>
  </si>
  <si>
    <t>C579989</t>
  </si>
  <si>
    <t>C540360</t>
  </si>
  <si>
    <t>JIGSAW TREE WITH BIRDHOUSE</t>
  </si>
  <si>
    <t>C560912</t>
  </si>
  <si>
    <t>DROP EARRINGS W FLOWER &amp; LEAF</t>
  </si>
  <si>
    <t>MONSTERS STENCIL CRAFT</t>
  </si>
  <si>
    <t>C579889</t>
  </si>
  <si>
    <t>C569975</t>
  </si>
  <si>
    <t>BLUE EASTER EGG HUNT START POST</t>
  </si>
  <si>
    <t>FRENCH BLUE METAL DOOR SIGN 4</t>
  </si>
  <si>
    <t>SWEETHEART WIRE WALL TIDY</t>
  </si>
  <si>
    <t>C557944</t>
  </si>
  <si>
    <t>47369B</t>
  </si>
  <si>
    <t>BLUE GREEN EMBROIDERY COSMETIC BAG</t>
  </si>
  <si>
    <t xml:space="preserve">SET OF 4 NAPKIN CHARMS LEAVES   </t>
  </si>
  <si>
    <t>C577073</t>
  </si>
  <si>
    <t>C562438</t>
  </si>
  <si>
    <t>C577821</t>
  </si>
  <si>
    <t>EDWARDIAN PARASOL RED</t>
  </si>
  <si>
    <t>C570012</t>
  </si>
  <si>
    <t xml:space="preserve">DOORMAT ENGLISH ROSE </t>
  </si>
  <si>
    <t xml:space="preserve">LARGE ROUND WICKER PLATTER </t>
  </si>
  <si>
    <t>C551778</t>
  </si>
  <si>
    <t>C559473</t>
  </si>
  <si>
    <t>VINTAGE UNION JACK CUSHION COVER</t>
  </si>
  <si>
    <t>C572485</t>
  </si>
  <si>
    <t>GLASS TWIST BON BON JAR</t>
  </si>
  <si>
    <t>DOCTOR'S BAG SOFT TOY</t>
  </si>
  <si>
    <t>C550529</t>
  </si>
  <si>
    <t>C553763</t>
  </si>
  <si>
    <t>C558082</t>
  </si>
  <si>
    <t>PANTRY APPLE CORER</t>
  </si>
  <si>
    <t>C557411</t>
  </si>
  <si>
    <t>FLORAL FOLK STATIONERY SET</t>
  </si>
  <si>
    <t>C562601</t>
  </si>
  <si>
    <t>VINTAGE GLASS T-LIGHT HOLDER</t>
  </si>
  <si>
    <t>PING MICROWAVE APRON</t>
  </si>
  <si>
    <t>C557842</t>
  </si>
  <si>
    <t>PACK OF 60 SPACEBOY CAKE CASES</t>
  </si>
  <si>
    <t>AIRLINE BAG VINTAGE JET SET BROWN</t>
  </si>
  <si>
    <t>50CM METAL STRING WITH  7 CLIPS</t>
  </si>
  <si>
    <t>C566445</t>
  </si>
  <si>
    <t>C570490</t>
  </si>
  <si>
    <t>C562221</t>
  </si>
  <si>
    <t>C536816</t>
  </si>
  <si>
    <t xml:space="preserve">SILVER FISHING GNOME </t>
  </si>
  <si>
    <t>35610C</t>
  </si>
  <si>
    <t xml:space="preserve">WHITE CHRISTMAS FLOCK DROPLET </t>
  </si>
  <si>
    <t>C556522</t>
  </si>
  <si>
    <t>C539573</t>
  </si>
  <si>
    <t>C563595</t>
  </si>
  <si>
    <t>KEY FOB , GARAGE DESIGN</t>
  </si>
  <si>
    <t>C548721</t>
  </si>
  <si>
    <t>C557648</t>
  </si>
  <si>
    <t>POTTERING MUG</t>
  </si>
  <si>
    <t>C537314</t>
  </si>
  <si>
    <t>IVY HEART WREATH</t>
  </si>
  <si>
    <t>C572102</t>
  </si>
  <si>
    <t>BOX OF VINTAGE ALPHABET BLOCKS</t>
  </si>
  <si>
    <t xml:space="preserve">ROLL WRAP VINTAGE SPOT </t>
  </si>
  <si>
    <t>C550614</t>
  </si>
  <si>
    <t>C543603</t>
  </si>
  <si>
    <t>37491D</t>
  </si>
  <si>
    <t>PURPLE/BLUE CERAMIC CANDLE HOLDER</t>
  </si>
  <si>
    <t>C579710</t>
  </si>
  <si>
    <t>CARDHOLDER GINGHAM CHRISTMAS TREE</t>
  </si>
  <si>
    <t xml:space="preserve">POPPY'S PLAYHOUSE LIVINGROOM </t>
  </si>
  <si>
    <t>C542402</t>
  </si>
  <si>
    <t>C564257</t>
  </si>
  <si>
    <t>T-LIGHT HOLDER SWEETHEART HANGING</t>
  </si>
  <si>
    <t xml:space="preserve">RED GINGHAM TEDDY BEAR </t>
  </si>
  <si>
    <t>C556518</t>
  </si>
  <si>
    <t>VINTAGE KEEPSAKE BOX PINK FLOWER</t>
  </si>
  <si>
    <t>C537656</t>
  </si>
  <si>
    <t>C558615</t>
  </si>
  <si>
    <t>C573098</t>
  </si>
  <si>
    <t>C579891</t>
  </si>
  <si>
    <t xml:space="preserve">FRENCH STYLE STORAGE JAR CAFE </t>
  </si>
  <si>
    <t>C536828</t>
  </si>
  <si>
    <t>C578932</t>
  </si>
  <si>
    <t>C551180</t>
  </si>
  <si>
    <t>46776A</t>
  </si>
  <si>
    <t>WOVEN BUBBLE GUM CUSHION COVER</t>
  </si>
  <si>
    <t>85169B</t>
  </si>
  <si>
    <t>BLACK LOVE BIRD CANDLE</t>
  </si>
  <si>
    <t>C579502</t>
  </si>
  <si>
    <t>C573086</t>
  </si>
  <si>
    <t>C561230</t>
  </si>
  <si>
    <t>DRAWER KNOB CRACKLE GLAZE PINK</t>
  </si>
  <si>
    <t>C566978</t>
  </si>
  <si>
    <t>GLASS SPHERE CANDLE STAND MEDIUM</t>
  </si>
  <si>
    <t>C553780</t>
  </si>
  <si>
    <t>C564279</t>
  </si>
  <si>
    <t xml:space="preserve">SET OF 4 KNICK KNACK TINS DOILEY </t>
  </si>
  <si>
    <t>CAMOUFLAGE EAR MUFF HEADPHONES</t>
  </si>
  <si>
    <t>C553903</t>
  </si>
  <si>
    <t>C560866</t>
  </si>
  <si>
    <t>EASTER BUNNY HANGING GARLAND</t>
  </si>
  <si>
    <t>C571919</t>
  </si>
  <si>
    <t xml:space="preserve">6 GIFT TAGS 50'S CHRISTMAS </t>
  </si>
  <si>
    <t>C548488</t>
  </si>
  <si>
    <t xml:space="preserve">STOOL HOME SWEET HOME </t>
  </si>
  <si>
    <t>C576515</t>
  </si>
  <si>
    <t xml:space="preserve">DOORMAT MERRY CHRISTMAS RED </t>
  </si>
  <si>
    <t>RAIN PONCHO RETROSPOT</t>
  </si>
  <si>
    <t>C568748</t>
  </si>
  <si>
    <t>C579884</t>
  </si>
  <si>
    <t>C568597</t>
  </si>
  <si>
    <t>C545847</t>
  </si>
  <si>
    <t>TRAVEL CARD WALLET I LOVE LONDON</t>
  </si>
  <si>
    <t>PINK POLKADOT BOWL</t>
  </si>
  <si>
    <t>C542140</t>
  </si>
  <si>
    <t>C579782</t>
  </si>
  <si>
    <t xml:space="preserve">SWEETHEART WALL TIDY </t>
  </si>
  <si>
    <t>84711B</t>
  </si>
  <si>
    <t>PINK OVAL SHAPE TRINKET BOX</t>
  </si>
  <si>
    <t>C568232</t>
  </si>
  <si>
    <t>DOLLY GIRL BABY GIFT SET</t>
  </si>
  <si>
    <t>C566223</t>
  </si>
  <si>
    <t>C568575</t>
  </si>
  <si>
    <t>90185A</t>
  </si>
  <si>
    <t>AMBER DIAMANTE EXPANDABLE RING</t>
  </si>
  <si>
    <t>EASTER TIN BUNNY BOUQUET</t>
  </si>
  <si>
    <t>47586A</t>
  </si>
  <si>
    <t>3 PIECE SPACEBOY COOKIE CUTTER SET</t>
  </si>
  <si>
    <t>C545442</t>
  </si>
  <si>
    <t>SET/4 BADGES BEETLES</t>
  </si>
  <si>
    <t xml:space="preserve">LOVEBIRD HANGING DECORATION WHITE </t>
  </si>
  <si>
    <t>C546168</t>
  </si>
  <si>
    <t>C564971</t>
  </si>
  <si>
    <t>C551464</t>
  </si>
  <si>
    <t xml:space="preserve">BLUE HARMONICA IN BOX </t>
  </si>
  <si>
    <t>C540793</t>
  </si>
  <si>
    <t>84872A</t>
  </si>
  <si>
    <t>TEATIME FUNKY FLOWER BACKPACK FOR 2</t>
  </si>
  <si>
    <t>SWEET PUDDING STICKER SHEET</t>
  </si>
  <si>
    <t>C540366</t>
  </si>
  <si>
    <t>C546901</t>
  </si>
  <si>
    <t>FUNKY DIVA PEN</t>
  </si>
  <si>
    <t>C560907</t>
  </si>
  <si>
    <t>C570708</t>
  </si>
  <si>
    <t>C540380</t>
  </si>
  <si>
    <t>Australia</t>
  </si>
  <si>
    <t>India</t>
  </si>
  <si>
    <t>USA</t>
  </si>
  <si>
    <t>China</t>
  </si>
  <si>
    <t>United Kingdom</t>
  </si>
  <si>
    <t>RF</t>
  </si>
  <si>
    <t>Category</t>
  </si>
  <si>
    <t>R</t>
  </si>
  <si>
    <t>F</t>
  </si>
  <si>
    <t>Hibernating</t>
  </si>
  <si>
    <t>At Risk</t>
  </si>
  <si>
    <t>Can't Loose</t>
  </si>
  <si>
    <t>About to Sleep</t>
  </si>
  <si>
    <t>Need Attention</t>
  </si>
  <si>
    <t>Loyal Customers</t>
  </si>
  <si>
    <t>Promising</t>
  </si>
  <si>
    <t>New Customers</t>
  </si>
  <si>
    <t>Potential Loyalists</t>
  </si>
  <si>
    <t>Champions</t>
  </si>
  <si>
    <t>COUNTUNIQUE of InvoiceNo</t>
  </si>
  <si>
    <t>MAX of InvoiceDate</t>
  </si>
  <si>
    <t>SUM of New Amount</t>
  </si>
  <si>
    <t>Day's Since</t>
  </si>
  <si>
    <t>RFM</t>
  </si>
  <si>
    <t>Today's Date</t>
  </si>
  <si>
    <t>MIN,MAX,QUARTILE for Day's Since</t>
  </si>
  <si>
    <t>Criteria</t>
  </si>
  <si>
    <t>Minimum</t>
  </si>
  <si>
    <t xml:space="preserve">Minimum value (including) - 25% Percentile (excluding)   </t>
  </si>
  <si>
    <t>25% Percentile (1st quartile)</t>
  </si>
  <si>
    <t xml:space="preserve">25% Percentile (including) - 50% Percentile (excluding)   </t>
  </si>
  <si>
    <t>50% Percentile (Median)</t>
  </si>
  <si>
    <t xml:space="preserve">50% Percentile (including) - 75% Percentile (excluding)   </t>
  </si>
  <si>
    <t>75% Percentile (3rd quartile)</t>
  </si>
  <si>
    <t xml:space="preserve">75% Percentile (including) - Maximum Value (excluding)   </t>
  </si>
  <si>
    <t>Maximum</t>
  </si>
  <si>
    <t>Maximum Value</t>
  </si>
  <si>
    <t>MIN,MAX,QUARTILE for Invoice No</t>
  </si>
  <si>
    <t>MIN,MAX,QUARTILE for Amount</t>
  </si>
  <si>
    <t>Recency</t>
  </si>
  <si>
    <t>Frequency</t>
  </si>
  <si>
    <t>Monetary</t>
  </si>
  <si>
    <t>Segmentation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</si>
</sst>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4">
    <numFmt numFmtId="164" formatCode="YYYY-MM-DD HH:MM:SS"/>
    <numFmt numFmtId="165" formatCode="#,##0.0"/>
    <numFmt numFmtId="166" formatCode="M/d/yyyy"/>
    <numFmt numFmtId="167" formatCode="m/d/yyyy"/>
  </numFmts>
  <fonts count="10">
    <font>
      <sz val="11.0"/>
      <color theme="1"/>
      <name val="Calibri"/>
      <scheme val="minor"/>
    </font>
    <font>
      <b/>
      <color theme="1"/>
      <name val="Calibri"/>
    </font>
    <font>
      <color theme="1"/>
      <name val="Calibri"/>
    </font>
    <font>
      <sz val="11.0"/>
      <color theme="1"/>
      <name val="Calibri"/>
    </font>
    <font>
      <b/>
      <sz val="11.0"/>
      <color theme="1"/>
      <name val="Calibri"/>
    </font>
    <font>
      <sz val="11.0"/>
      <color rgb="FF212121"/>
      <name val="Calibri"/>
    </font>
    <font>
      <color rgb="FFFFFFFF"/>
      <name val="Calibri"/>
    </font>
    <font/>
    <font>
      <sz val="11.0"/>
      <color rgb="FF000000"/>
      <name val="Arial"/>
    </font>
    <font>
      <color theme="1"/>
      <name val="Inherit"/>
    </font>
  </fonts>
  <fills count="7">
    <fill>
      <patternFill patternType="none"/>
    </fill>
    <fill>
      <patternFill patternType="lightGray"/>
    </fill>
    <fill>
      <patternFill patternType="solid">
        <fgColor rgb="FF6883A4"/>
        <bgColor rgb="FF6883A4"/>
      </patternFill>
    </fill>
    <fill>
      <patternFill patternType="solid">
        <fgColor rgb="FFF6B26B"/>
        <bgColor rgb="FFF6B26B"/>
      </patternFill>
    </fill>
    <fill>
      <patternFill patternType="solid">
        <fgColor rgb="FFE69138"/>
        <bgColor rgb="FFE69138"/>
      </patternFill>
    </fill>
    <fill>
      <patternFill patternType="solid">
        <fgColor rgb="FFB45F06"/>
        <bgColor rgb="FFB45F06"/>
      </patternFill>
    </fill>
    <fill>
      <patternFill patternType="solid">
        <fgColor rgb="FFF4CCCC"/>
        <bgColor rgb="FFF4CCCC"/>
      </patternFill>
    </fill>
  </fills>
  <borders count="7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36">
    <xf borderId="0" fillId="0" fontId="0" numFmtId="0" xfId="0" applyAlignment="1" applyFont="1">
      <alignment readingOrder="0" shrinkToFit="0" vertical="bottom" wrapText="0"/>
    </xf>
    <xf borderId="1" fillId="0" fontId="1" numFmtId="3" xfId="0" applyAlignment="1" applyBorder="1" applyFont="1" applyNumberFormat="1">
      <alignment horizontal="center" vertical="top"/>
    </xf>
    <xf borderId="1" fillId="0" fontId="1" numFmtId="0" xfId="0" applyAlignment="1" applyBorder="1" applyFont="1">
      <alignment horizontal="center" vertical="top"/>
    </xf>
    <xf borderId="1" fillId="0" fontId="1" numFmtId="4" xfId="0" applyAlignment="1" applyBorder="1" applyFont="1" applyNumberFormat="1">
      <alignment horizontal="center" vertical="top"/>
    </xf>
    <xf borderId="0" fillId="0" fontId="2" numFmtId="3" xfId="0" applyFont="1" applyNumberFormat="1"/>
    <xf borderId="0" fillId="0" fontId="2" numFmtId="0" xfId="0" applyFont="1"/>
    <xf borderId="0" fillId="0" fontId="3" numFmtId="164" xfId="0" applyFont="1" applyNumberFormat="1"/>
    <xf borderId="0" fillId="0" fontId="3" numFmtId="4" xfId="0" applyFont="1" applyNumberFormat="1"/>
    <xf borderId="0" fillId="0" fontId="3" numFmtId="165" xfId="0" applyFont="1" applyNumberFormat="1"/>
    <xf borderId="2" fillId="0" fontId="4" numFmtId="0" xfId="0" applyAlignment="1" applyBorder="1" applyFont="1">
      <alignment vertical="bottom"/>
    </xf>
    <xf borderId="1" fillId="0" fontId="4" numFmtId="0" xfId="0" applyAlignment="1" applyBorder="1" applyFont="1">
      <alignment vertical="bottom"/>
    </xf>
    <xf borderId="3" fillId="0" fontId="3" numFmtId="0" xfId="0" applyAlignment="1" applyBorder="1" applyFont="1">
      <alignment vertical="bottom"/>
    </xf>
    <xf borderId="4" fillId="0" fontId="3" numFmtId="0" xfId="0" applyAlignment="1" applyBorder="1" applyFont="1">
      <alignment horizontal="right" vertical="bottom"/>
    </xf>
    <xf borderId="3" fillId="0" fontId="3" numFmtId="0" xfId="0" applyAlignment="1" applyBorder="1" applyFont="1">
      <alignment horizontal="right" vertical="bottom"/>
    </xf>
    <xf borderId="3" fillId="0" fontId="5" numFmtId="0" xfId="0" applyAlignment="1" applyBorder="1" applyFont="1">
      <alignment vertical="bottom"/>
    </xf>
    <xf borderId="0" fillId="0" fontId="2" numFmtId="166" xfId="0" applyFont="1" applyNumberFormat="1"/>
    <xf borderId="0" fillId="0" fontId="2" numFmtId="4" xfId="0" applyFont="1" applyNumberFormat="1"/>
    <xf borderId="0" fillId="0" fontId="2" numFmtId="165" xfId="0" applyFont="1" applyNumberFormat="1"/>
    <xf borderId="0" fillId="2" fontId="2" numFmtId="0" xfId="0" applyFill="1" applyFont="1"/>
    <xf borderId="0" fillId="2" fontId="6" numFmtId="0" xfId="0" applyFont="1"/>
    <xf borderId="0" fillId="2" fontId="6" numFmtId="0" xfId="0" applyAlignment="1" applyFont="1">
      <alignment horizontal="center"/>
    </xf>
    <xf borderId="1" fillId="0" fontId="2" numFmtId="0" xfId="0" applyBorder="1" applyFont="1"/>
    <xf borderId="1" fillId="0" fontId="2" numFmtId="167" xfId="0" applyBorder="1" applyFont="1" applyNumberFormat="1"/>
    <xf borderId="5" fillId="3" fontId="2" numFmtId="0" xfId="0" applyBorder="1" applyFill="1" applyFont="1"/>
    <xf borderId="6" fillId="0" fontId="7" numFmtId="0" xfId="0" applyBorder="1" applyFont="1"/>
    <xf borderId="2" fillId="0" fontId="7" numFmtId="0" xfId="0" applyBorder="1" applyFont="1"/>
    <xf borderId="5" fillId="0" fontId="2" numFmtId="0" xfId="0" applyBorder="1" applyFont="1"/>
    <xf borderId="5" fillId="0" fontId="8" numFmtId="0" xfId="0" applyAlignment="1" applyBorder="1" applyFont="1">
      <alignment horizontal="left"/>
    </xf>
    <xf borderId="5" fillId="0" fontId="9" numFmtId="0" xfId="0" applyAlignment="1" applyBorder="1" applyFont="1">
      <alignment horizontal="left"/>
    </xf>
    <xf borderId="5" fillId="4" fontId="2" numFmtId="0" xfId="0" applyBorder="1" applyFill="1" applyFont="1"/>
    <xf borderId="5" fillId="5" fontId="2" numFmtId="0" xfId="0" applyBorder="1" applyFill="1" applyFont="1"/>
    <xf borderId="1" fillId="0" fontId="2" numFmtId="4" xfId="0" applyBorder="1" applyFont="1" applyNumberFormat="1"/>
    <xf borderId="1" fillId="6" fontId="1" numFmtId="0" xfId="0" applyAlignment="1" applyBorder="1" applyFill="1" applyFont="1">
      <alignment horizontal="center" vertical="top"/>
    </xf>
    <xf borderId="1" fillId="6" fontId="1" numFmtId="0" xfId="0" applyBorder="1" applyFont="1"/>
    <xf borderId="1" fillId="6" fontId="1" numFmtId="0" xfId="0" applyAlignment="1" applyBorder="1" applyFont="1">
      <alignment horizontal="center"/>
    </xf>
    <xf borderId="1" fillId="0" fontId="2" numFmtId="14" xfId="0" applyBorder="1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0" Type="http://schemas.openxmlformats.org/officeDocument/2006/relationships/worksheet" Target="worksheets/sheet7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1.43"/>
    <col customWidth="1" min="2" max="2" width="10.57"/>
    <col customWidth="1" min="3" max="3" width="12.0"/>
    <col customWidth="1" min="4" max="4" width="9.71"/>
    <col customWidth="1" min="5" max="5" width="10.14"/>
    <col customWidth="1" min="6" max="6" width="10.0"/>
    <col customWidth="1" min="7" max="10" width="20.71"/>
  </cols>
  <sheetData>
    <row r="1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1" t="s">
        <v>5</v>
      </c>
      <c r="G1" s="2" t="s">
        <v>6</v>
      </c>
      <c r="H1" s="2" t="s">
        <v>7</v>
      </c>
      <c r="I1" s="3" t="s">
        <v>8</v>
      </c>
      <c r="J1" s="3" t="s">
        <v>9</v>
      </c>
    </row>
    <row r="2">
      <c r="A2" s="4">
        <v>577495.0</v>
      </c>
      <c r="B2" s="4" t="s">
        <v>10</v>
      </c>
      <c r="C2" s="5" t="s">
        <v>11</v>
      </c>
      <c r="D2" s="5">
        <v>1.0</v>
      </c>
      <c r="E2" s="5">
        <v>2.55</v>
      </c>
      <c r="F2" s="4">
        <v>14704.0</v>
      </c>
      <c r="G2" s="6">
        <v>44701.51388888889</v>
      </c>
      <c r="H2" s="6" t="str">
        <f>VLOOKUP(F2,'Customer Details'!$A$1:$B$3264,2,0)</f>
        <v>United Kingdom</v>
      </c>
      <c r="I2" s="7">
        <f t="shared" ref="I2:I12660" si="1">E2*D2</f>
        <v>2.55</v>
      </c>
      <c r="J2" s="7">
        <f t="shared" ref="J2:J12660" si="2">ABS(I2)</f>
        <v>2.55</v>
      </c>
    </row>
    <row r="3">
      <c r="A3" s="4">
        <v>550193.0</v>
      </c>
      <c r="B3" s="4" t="s">
        <v>12</v>
      </c>
      <c r="C3" s="5" t="s">
        <v>13</v>
      </c>
      <c r="D3" s="5">
        <v>16.0</v>
      </c>
      <c r="E3" s="5">
        <v>0.42</v>
      </c>
      <c r="F3" s="4">
        <v>13952.0</v>
      </c>
      <c r="G3" s="6">
        <v>44484.39375</v>
      </c>
      <c r="H3" s="6" t="str">
        <f>VLOOKUP(F3,'Customer Details'!$A$1:$B$3264,2,0)</f>
        <v>Australia</v>
      </c>
      <c r="I3" s="7">
        <f t="shared" si="1"/>
        <v>6.72</v>
      </c>
      <c r="J3" s="7">
        <f t="shared" si="2"/>
        <v>6.72</v>
      </c>
    </row>
    <row r="4">
      <c r="A4" s="4" t="s">
        <v>14</v>
      </c>
      <c r="B4" s="4">
        <v>23296.0</v>
      </c>
      <c r="C4" s="5" t="s">
        <v>15</v>
      </c>
      <c r="D4" s="5">
        <v>-3.0</v>
      </c>
      <c r="E4" s="5">
        <v>1.25</v>
      </c>
      <c r="F4" s="4">
        <v>18225.0</v>
      </c>
      <c r="G4" s="6">
        <v>44620.51666666667</v>
      </c>
      <c r="H4" s="6" t="str">
        <f>VLOOKUP(F4,'Customer Details'!$A$1:$B$3264,2,0)</f>
        <v>India</v>
      </c>
      <c r="I4" s="7">
        <f t="shared" si="1"/>
        <v>-3.75</v>
      </c>
      <c r="J4" s="7">
        <f t="shared" si="2"/>
        <v>3.75</v>
      </c>
    </row>
    <row r="5">
      <c r="A5" s="4">
        <v>541680.0</v>
      </c>
      <c r="B5" s="4" t="s">
        <v>16</v>
      </c>
      <c r="C5" s="5" t="s">
        <v>17</v>
      </c>
      <c r="D5" s="5">
        <v>60.0</v>
      </c>
      <c r="E5" s="5">
        <v>4.95</v>
      </c>
      <c r="F5" s="4">
        <v>14062.0</v>
      </c>
      <c r="G5" s="6">
        <v>44397.59583333333</v>
      </c>
      <c r="H5" s="6" t="str">
        <f>VLOOKUP(F5,'Customer Details'!$A$1:$B$3264,2,0)</f>
        <v>United Kingdom</v>
      </c>
      <c r="I5" s="7">
        <f t="shared" si="1"/>
        <v>297</v>
      </c>
      <c r="J5" s="7">
        <f t="shared" si="2"/>
        <v>297</v>
      </c>
    </row>
    <row r="6">
      <c r="A6" s="4">
        <v>545023.0</v>
      </c>
      <c r="B6" s="4" t="s">
        <v>18</v>
      </c>
      <c r="C6" s="5" t="s">
        <v>19</v>
      </c>
      <c r="D6" s="5">
        <v>10.0</v>
      </c>
      <c r="E6" s="5">
        <v>1.25</v>
      </c>
      <c r="F6" s="4">
        <v>12921.0</v>
      </c>
      <c r="G6" s="6">
        <v>44433.60069444445</v>
      </c>
      <c r="H6" s="6" t="str">
        <f>VLOOKUP(F6,'Customer Details'!$A$1:$B$3264,2,0)</f>
        <v>United Kingdom</v>
      </c>
      <c r="I6" s="7">
        <f t="shared" si="1"/>
        <v>12.5</v>
      </c>
      <c r="J6" s="7">
        <f t="shared" si="2"/>
        <v>12.5</v>
      </c>
    </row>
    <row r="7">
      <c r="A7" s="4" t="s">
        <v>20</v>
      </c>
      <c r="B7" s="4">
        <v>22960.0</v>
      </c>
      <c r="C7" s="5" t="s">
        <v>21</v>
      </c>
      <c r="D7" s="5">
        <v>-1.0</v>
      </c>
      <c r="E7" s="5">
        <v>4.25</v>
      </c>
      <c r="F7" s="4">
        <v>15594.0</v>
      </c>
      <c r="G7" s="6">
        <v>44490.69305555556</v>
      </c>
      <c r="H7" s="6" t="str">
        <f>VLOOKUP(F7,'Customer Details'!$A$1:$B$3264,2,0)</f>
        <v>India</v>
      </c>
      <c r="I7" s="7">
        <f t="shared" si="1"/>
        <v>-4.25</v>
      </c>
      <c r="J7" s="7">
        <f t="shared" si="2"/>
        <v>4.25</v>
      </c>
    </row>
    <row r="8">
      <c r="A8" s="4">
        <v>561020.0</v>
      </c>
      <c r="B8" s="4" t="s">
        <v>22</v>
      </c>
      <c r="C8" s="5" t="s">
        <v>23</v>
      </c>
      <c r="D8" s="5">
        <v>6.0</v>
      </c>
      <c r="E8" s="5">
        <v>2.08</v>
      </c>
      <c r="F8" s="4">
        <v>13563.0</v>
      </c>
      <c r="G8" s="6">
        <v>44583.72291666667</v>
      </c>
      <c r="H8" s="6" t="str">
        <f>VLOOKUP(F8,'Customer Details'!$A$1:$B$3264,2,0)</f>
        <v>India</v>
      </c>
      <c r="I8" s="7">
        <f t="shared" si="1"/>
        <v>12.48</v>
      </c>
      <c r="J8" s="7">
        <f t="shared" si="2"/>
        <v>12.48</v>
      </c>
    </row>
    <row r="9">
      <c r="A9" s="4">
        <v>560557.0</v>
      </c>
      <c r="B9" s="4" t="s">
        <v>24</v>
      </c>
      <c r="C9" s="5" t="s">
        <v>25</v>
      </c>
      <c r="D9" s="5">
        <v>1.0</v>
      </c>
      <c r="E9" s="5">
        <v>1.25</v>
      </c>
      <c r="F9" s="4">
        <v>18101.0</v>
      </c>
      <c r="G9" s="6">
        <v>44580.54513888889</v>
      </c>
      <c r="H9" s="6" t="str">
        <f>VLOOKUP(F9,'Customer Details'!$A$1:$B$3264,2,0)</f>
        <v>India</v>
      </c>
      <c r="I9" s="7">
        <f t="shared" si="1"/>
        <v>1.25</v>
      </c>
      <c r="J9" s="7">
        <f t="shared" si="2"/>
        <v>1.25</v>
      </c>
    </row>
    <row r="10">
      <c r="A10" s="4">
        <v>576555.0</v>
      </c>
      <c r="B10" s="4" t="s">
        <v>26</v>
      </c>
      <c r="C10" s="5" t="s">
        <v>27</v>
      </c>
      <c r="D10" s="5">
        <v>15.0</v>
      </c>
      <c r="E10" s="5">
        <v>0.42</v>
      </c>
      <c r="F10" s="4">
        <v>17861.0</v>
      </c>
      <c r="G10" s="6">
        <v>44696.54236111111</v>
      </c>
      <c r="H10" s="6" t="str">
        <f>VLOOKUP(F10,'Customer Details'!$A$1:$B$3264,2,0)</f>
        <v>United Kingdom</v>
      </c>
      <c r="I10" s="7">
        <f t="shared" si="1"/>
        <v>6.3</v>
      </c>
      <c r="J10" s="7">
        <f t="shared" si="2"/>
        <v>6.3</v>
      </c>
    </row>
    <row r="11">
      <c r="A11" s="4">
        <v>558099.0</v>
      </c>
      <c r="B11" s="4" t="s">
        <v>28</v>
      </c>
      <c r="C11" s="5" t="s">
        <v>29</v>
      </c>
      <c r="D11" s="5">
        <v>3.0</v>
      </c>
      <c r="E11" s="5">
        <v>2.95</v>
      </c>
      <c r="F11" s="4">
        <v>17593.0</v>
      </c>
      <c r="G11" s="6">
        <v>44556.57291666666</v>
      </c>
      <c r="H11" s="6" t="str">
        <f>VLOOKUP(F11,'Customer Details'!$A$1:$B$3264,2,0)</f>
        <v>China</v>
      </c>
      <c r="I11" s="7">
        <f t="shared" si="1"/>
        <v>8.85</v>
      </c>
      <c r="J11" s="7">
        <f t="shared" si="2"/>
        <v>8.85</v>
      </c>
    </row>
    <row r="12">
      <c r="A12" s="4">
        <v>538661.0</v>
      </c>
      <c r="B12" s="4" t="s">
        <v>30</v>
      </c>
      <c r="C12" s="5" t="s">
        <v>31</v>
      </c>
      <c r="D12" s="5">
        <v>8.0</v>
      </c>
      <c r="E12" s="5">
        <v>3.75</v>
      </c>
      <c r="F12" s="4">
        <v>15194.0</v>
      </c>
      <c r="G12" s="6">
        <v>44360.65416666667</v>
      </c>
      <c r="H12" s="6" t="str">
        <f>VLOOKUP(F12,'Customer Details'!$A$1:$B$3264,2,0)</f>
        <v>Australia</v>
      </c>
      <c r="I12" s="7">
        <f t="shared" si="1"/>
        <v>30</v>
      </c>
      <c r="J12" s="7">
        <f t="shared" si="2"/>
        <v>30</v>
      </c>
    </row>
    <row r="13">
      <c r="A13" s="4">
        <v>556484.0</v>
      </c>
      <c r="B13" s="4" t="s">
        <v>32</v>
      </c>
      <c r="C13" s="5" t="s">
        <v>33</v>
      </c>
      <c r="D13" s="5">
        <v>3.0</v>
      </c>
      <c r="E13" s="5">
        <v>4.15</v>
      </c>
      <c r="F13" s="4">
        <v>16938.0</v>
      </c>
      <c r="G13" s="6">
        <v>44542.55347222222</v>
      </c>
      <c r="H13" s="6" t="str">
        <f>VLOOKUP(F13,'Customer Details'!$A$1:$B$3264,2,0)</f>
        <v>United Kingdom</v>
      </c>
      <c r="I13" s="7">
        <f t="shared" si="1"/>
        <v>12.45</v>
      </c>
      <c r="J13" s="7">
        <f t="shared" si="2"/>
        <v>12.45</v>
      </c>
    </row>
    <row r="14">
      <c r="A14" s="4" t="s">
        <v>34</v>
      </c>
      <c r="B14" s="4">
        <v>23527.0</v>
      </c>
      <c r="C14" s="5" t="s">
        <v>35</v>
      </c>
      <c r="D14" s="5">
        <v>-6.0</v>
      </c>
      <c r="E14" s="5">
        <v>3.75</v>
      </c>
      <c r="F14" s="4">
        <v>15622.0</v>
      </c>
      <c r="G14" s="6">
        <v>44718.62291666667</v>
      </c>
      <c r="H14" s="6" t="str">
        <f>VLOOKUP(F14,'Customer Details'!$A$1:$B$3264,2,0)</f>
        <v>China</v>
      </c>
      <c r="I14" s="7">
        <f t="shared" si="1"/>
        <v>-22.5</v>
      </c>
      <c r="J14" s="7">
        <f t="shared" si="2"/>
        <v>22.5</v>
      </c>
    </row>
    <row r="15" ht="15.75" customHeight="1">
      <c r="A15" s="4" t="s">
        <v>36</v>
      </c>
      <c r="B15" s="4">
        <v>82484.0</v>
      </c>
      <c r="C15" s="5" t="s">
        <v>37</v>
      </c>
      <c r="D15" s="5">
        <v>-2.0</v>
      </c>
      <c r="E15" s="5">
        <v>7.95</v>
      </c>
      <c r="F15" s="4">
        <v>14395.0</v>
      </c>
      <c r="G15" s="6">
        <v>44648.47222222222</v>
      </c>
      <c r="H15" s="6" t="str">
        <f>VLOOKUP(F15,'Customer Details'!$A$1:$B$3264,2,0)</f>
        <v>USA</v>
      </c>
      <c r="I15" s="7">
        <f t="shared" si="1"/>
        <v>-15.9</v>
      </c>
      <c r="J15" s="7">
        <f t="shared" si="2"/>
        <v>15.9</v>
      </c>
    </row>
    <row r="16" ht="15.75" customHeight="1">
      <c r="A16" s="4">
        <v>569581.0</v>
      </c>
      <c r="B16" s="4" t="s">
        <v>38</v>
      </c>
      <c r="C16" s="5" t="s">
        <v>39</v>
      </c>
      <c r="D16" s="5">
        <v>12.0</v>
      </c>
      <c r="E16" s="5">
        <v>2.95</v>
      </c>
      <c r="F16" s="4">
        <v>15081.0</v>
      </c>
      <c r="G16" s="6">
        <v>44656.46944444445</v>
      </c>
      <c r="H16" s="6" t="str">
        <f>VLOOKUP(F16,'Customer Details'!$A$1:$B$3264,2,0)</f>
        <v>Australia</v>
      </c>
      <c r="I16" s="7">
        <f t="shared" si="1"/>
        <v>35.4</v>
      </c>
      <c r="J16" s="7">
        <f t="shared" si="2"/>
        <v>35.4</v>
      </c>
    </row>
    <row r="17" ht="15.75" customHeight="1">
      <c r="A17" s="4">
        <v>581191.0</v>
      </c>
      <c r="B17" s="4" t="s">
        <v>40</v>
      </c>
      <c r="C17" s="5" t="s">
        <v>41</v>
      </c>
      <c r="D17" s="5">
        <v>4.0</v>
      </c>
      <c r="E17" s="5">
        <v>2.95</v>
      </c>
      <c r="F17" s="4">
        <v>17449.0</v>
      </c>
      <c r="G17" s="6">
        <v>44719.70555555556</v>
      </c>
      <c r="H17" s="6" t="str">
        <f>VLOOKUP(F17,'Customer Details'!$A$1:$B$3264,2,0)</f>
        <v>USA</v>
      </c>
      <c r="I17" s="7">
        <f t="shared" si="1"/>
        <v>11.8</v>
      </c>
      <c r="J17" s="7">
        <f t="shared" si="2"/>
        <v>11.8</v>
      </c>
    </row>
    <row r="18" ht="15.75" customHeight="1">
      <c r="A18" s="4" t="s">
        <v>42</v>
      </c>
      <c r="B18" s="4">
        <v>22189.0</v>
      </c>
      <c r="C18" s="5" t="s">
        <v>43</v>
      </c>
      <c r="D18" s="5">
        <v>-1.0</v>
      </c>
      <c r="E18" s="5">
        <v>3.95</v>
      </c>
      <c r="F18" s="4">
        <v>17451.0</v>
      </c>
      <c r="G18" s="6">
        <v>44620.72986111111</v>
      </c>
      <c r="H18" s="6" t="str">
        <f>VLOOKUP(F18,'Customer Details'!$A$1:$B$3264,2,0)</f>
        <v>India</v>
      </c>
      <c r="I18" s="7">
        <f t="shared" si="1"/>
        <v>-3.95</v>
      </c>
      <c r="J18" s="7">
        <f t="shared" si="2"/>
        <v>3.95</v>
      </c>
    </row>
    <row r="19" ht="15.75" customHeight="1">
      <c r="A19" s="4">
        <v>541816.0</v>
      </c>
      <c r="B19" s="4" t="s">
        <v>22</v>
      </c>
      <c r="C19" s="5" t="s">
        <v>23</v>
      </c>
      <c r="D19" s="5">
        <v>6.0</v>
      </c>
      <c r="E19" s="5">
        <v>1.95</v>
      </c>
      <c r="F19" s="4">
        <v>17799.0</v>
      </c>
      <c r="G19" s="6">
        <v>44398.66388888889</v>
      </c>
      <c r="H19" s="6" t="str">
        <f>VLOOKUP(F19,'Customer Details'!$A$1:$B$3264,2,0)</f>
        <v>India</v>
      </c>
      <c r="I19" s="7">
        <f t="shared" si="1"/>
        <v>11.7</v>
      </c>
      <c r="J19" s="7">
        <f t="shared" si="2"/>
        <v>11.7</v>
      </c>
    </row>
    <row r="20" ht="15.75" customHeight="1">
      <c r="A20" s="4">
        <v>580393.0</v>
      </c>
      <c r="B20" s="4" t="s">
        <v>44</v>
      </c>
      <c r="C20" s="5" t="s">
        <v>45</v>
      </c>
      <c r="D20" s="5">
        <v>12.0</v>
      </c>
      <c r="E20" s="5">
        <v>2.1</v>
      </c>
      <c r="F20" s="4">
        <v>16438.0</v>
      </c>
      <c r="G20" s="6">
        <v>44716.45208333333</v>
      </c>
      <c r="H20" s="6" t="str">
        <f>VLOOKUP(F20,'Customer Details'!$A$1:$B$3264,2,0)</f>
        <v>Australia</v>
      </c>
      <c r="I20" s="7">
        <f t="shared" si="1"/>
        <v>25.2</v>
      </c>
      <c r="J20" s="7">
        <f t="shared" si="2"/>
        <v>25.2</v>
      </c>
    </row>
    <row r="21" ht="15.75" customHeight="1">
      <c r="A21" s="4">
        <v>554933.0</v>
      </c>
      <c r="B21" s="4" t="s">
        <v>46</v>
      </c>
      <c r="C21" s="5" t="s">
        <v>47</v>
      </c>
      <c r="D21" s="5">
        <v>2.0</v>
      </c>
      <c r="E21" s="5">
        <v>0.3</v>
      </c>
      <c r="F21" s="4">
        <v>13232.0</v>
      </c>
      <c r="G21" s="6">
        <v>44527.55972222222</v>
      </c>
      <c r="H21" s="6" t="str">
        <f>VLOOKUP(F21,'Customer Details'!$A$1:$B$3264,2,0)</f>
        <v>China</v>
      </c>
      <c r="I21" s="7">
        <f t="shared" si="1"/>
        <v>0.6</v>
      </c>
      <c r="J21" s="7">
        <f t="shared" si="2"/>
        <v>0.6</v>
      </c>
    </row>
    <row r="22" ht="15.75" customHeight="1">
      <c r="A22" s="4">
        <v>551982.0</v>
      </c>
      <c r="B22" s="4" t="s">
        <v>48</v>
      </c>
      <c r="C22" s="5" t="s">
        <v>49</v>
      </c>
      <c r="D22" s="5">
        <v>2.0</v>
      </c>
      <c r="E22" s="5">
        <v>2.08</v>
      </c>
      <c r="F22" s="4">
        <v>15023.0</v>
      </c>
      <c r="G22" s="6">
        <v>44505.58055555556</v>
      </c>
      <c r="H22" s="6" t="str">
        <f>VLOOKUP(F22,'Customer Details'!$A$1:$B$3264,2,0)</f>
        <v>China</v>
      </c>
      <c r="I22" s="7">
        <f t="shared" si="1"/>
        <v>4.16</v>
      </c>
      <c r="J22" s="7">
        <f t="shared" si="2"/>
        <v>4.16</v>
      </c>
    </row>
    <row r="23" ht="15.75" customHeight="1">
      <c r="A23" s="4">
        <v>545898.0</v>
      </c>
      <c r="B23" s="4" t="s">
        <v>50</v>
      </c>
      <c r="C23" s="5" t="s">
        <v>51</v>
      </c>
      <c r="D23" s="5">
        <v>4.0</v>
      </c>
      <c r="E23" s="5">
        <v>1.45</v>
      </c>
      <c r="F23" s="4">
        <v>15869.0</v>
      </c>
      <c r="G23" s="6">
        <v>44446.72430555556</v>
      </c>
      <c r="H23" s="6" t="str">
        <f>VLOOKUP(F23,'Customer Details'!$A$1:$B$3264,2,0)</f>
        <v>USA</v>
      </c>
      <c r="I23" s="7">
        <f t="shared" si="1"/>
        <v>5.8</v>
      </c>
      <c r="J23" s="7">
        <f t="shared" si="2"/>
        <v>5.8</v>
      </c>
    </row>
    <row r="24" ht="15.75" customHeight="1">
      <c r="A24" s="4">
        <v>542398.0</v>
      </c>
      <c r="B24" s="4" t="s">
        <v>52</v>
      </c>
      <c r="C24" s="5" t="s">
        <v>53</v>
      </c>
      <c r="D24" s="5">
        <v>1.0</v>
      </c>
      <c r="E24" s="5">
        <v>2.1</v>
      </c>
      <c r="F24" s="4">
        <v>13174.0</v>
      </c>
      <c r="G24" s="6">
        <v>44404.65</v>
      </c>
      <c r="H24" s="6" t="str">
        <f>VLOOKUP(F24,'Customer Details'!$A$1:$B$3264,2,0)</f>
        <v>USA</v>
      </c>
      <c r="I24" s="7">
        <f t="shared" si="1"/>
        <v>2.1</v>
      </c>
      <c r="J24" s="7">
        <f t="shared" si="2"/>
        <v>2.1</v>
      </c>
    </row>
    <row r="25" ht="15.75" customHeight="1">
      <c r="A25" s="4">
        <v>563349.0</v>
      </c>
      <c r="B25" s="4" t="s">
        <v>54</v>
      </c>
      <c r="C25" s="5" t="s">
        <v>55</v>
      </c>
      <c r="D25" s="5">
        <v>3.0</v>
      </c>
      <c r="E25" s="5">
        <v>5.95</v>
      </c>
      <c r="F25" s="4">
        <v>14623.0</v>
      </c>
      <c r="G25" s="6">
        <v>44607.57708333333</v>
      </c>
      <c r="H25" s="6" t="str">
        <f>VLOOKUP(F25,'Customer Details'!$A$1:$B$3264,2,0)</f>
        <v>USA</v>
      </c>
      <c r="I25" s="7">
        <f t="shared" si="1"/>
        <v>17.85</v>
      </c>
      <c r="J25" s="7">
        <f t="shared" si="2"/>
        <v>17.85</v>
      </c>
    </row>
    <row r="26" ht="15.75" customHeight="1">
      <c r="A26" s="4">
        <v>546549.0</v>
      </c>
      <c r="B26" s="4" t="s">
        <v>56</v>
      </c>
      <c r="C26" s="5" t="s">
        <v>57</v>
      </c>
      <c r="D26" s="5">
        <v>1.0</v>
      </c>
      <c r="E26" s="5">
        <v>1.95</v>
      </c>
      <c r="F26" s="4">
        <v>17799.0</v>
      </c>
      <c r="G26" s="6">
        <v>44453.69861111111</v>
      </c>
      <c r="H26" s="6" t="str">
        <f>VLOOKUP(F26,'Customer Details'!$A$1:$B$3264,2,0)</f>
        <v>India</v>
      </c>
      <c r="I26" s="7">
        <f t="shared" si="1"/>
        <v>1.95</v>
      </c>
      <c r="J26" s="7">
        <f t="shared" si="2"/>
        <v>1.95</v>
      </c>
    </row>
    <row r="27" ht="15.75" customHeight="1">
      <c r="A27" s="4">
        <v>566932.0</v>
      </c>
      <c r="B27" s="4">
        <v>23413.0</v>
      </c>
      <c r="C27" s="5" t="s">
        <v>58</v>
      </c>
      <c r="D27" s="5">
        <v>1.0</v>
      </c>
      <c r="E27" s="5">
        <v>4.95</v>
      </c>
      <c r="F27" s="4">
        <v>17576.0</v>
      </c>
      <c r="G27" s="6">
        <v>44635.64513888889</v>
      </c>
      <c r="H27" s="6" t="str">
        <f>VLOOKUP(F27,'Customer Details'!$A$1:$B$3264,2,0)</f>
        <v>USA</v>
      </c>
      <c r="I27" s="7">
        <f t="shared" si="1"/>
        <v>4.95</v>
      </c>
      <c r="J27" s="7">
        <f t="shared" si="2"/>
        <v>4.95</v>
      </c>
    </row>
    <row r="28" ht="15.75" customHeight="1">
      <c r="A28" s="4">
        <v>552169.0</v>
      </c>
      <c r="B28" s="4" t="s">
        <v>59</v>
      </c>
      <c r="C28" s="5" t="s">
        <v>60</v>
      </c>
      <c r="D28" s="5">
        <v>4.0</v>
      </c>
      <c r="E28" s="5">
        <v>4.95</v>
      </c>
      <c r="F28" s="4">
        <v>17800.0</v>
      </c>
      <c r="G28" s="6">
        <v>44506.53055555555</v>
      </c>
      <c r="H28" s="6" t="str">
        <f>VLOOKUP(F28,'Customer Details'!$A$1:$B$3264,2,0)</f>
        <v>China</v>
      </c>
      <c r="I28" s="7">
        <f t="shared" si="1"/>
        <v>19.8</v>
      </c>
      <c r="J28" s="7">
        <f t="shared" si="2"/>
        <v>19.8</v>
      </c>
    </row>
    <row r="29" ht="15.75" customHeight="1">
      <c r="A29" s="4">
        <v>573543.0</v>
      </c>
      <c r="B29" s="4" t="s">
        <v>56</v>
      </c>
      <c r="C29" s="5" t="s">
        <v>57</v>
      </c>
      <c r="D29" s="5">
        <v>2.0</v>
      </c>
      <c r="E29" s="5">
        <v>0.79</v>
      </c>
      <c r="F29" s="4">
        <v>17777.0</v>
      </c>
      <c r="G29" s="6">
        <v>44681.54513888889</v>
      </c>
      <c r="H29" s="6" t="str">
        <f>VLOOKUP(F29,'Customer Details'!$A$1:$B$3264,2,0)</f>
        <v>China</v>
      </c>
      <c r="I29" s="7">
        <f t="shared" si="1"/>
        <v>1.58</v>
      </c>
      <c r="J29" s="7">
        <f t="shared" si="2"/>
        <v>1.58</v>
      </c>
    </row>
    <row r="30" ht="15.75" customHeight="1">
      <c r="A30" s="4" t="s">
        <v>61</v>
      </c>
      <c r="B30" s="4">
        <v>21900.0</v>
      </c>
      <c r="C30" s="5" t="s">
        <v>62</v>
      </c>
      <c r="D30" s="5">
        <v>-1.0</v>
      </c>
      <c r="E30" s="5">
        <v>0.65</v>
      </c>
      <c r="F30" s="4">
        <v>17802.0</v>
      </c>
      <c r="G30" s="6">
        <v>44542.62222222222</v>
      </c>
      <c r="H30" s="6" t="str">
        <f>VLOOKUP(F30,'Customer Details'!$A$1:$B$3264,2,0)</f>
        <v>Australia</v>
      </c>
      <c r="I30" s="7">
        <f t="shared" si="1"/>
        <v>-0.65</v>
      </c>
      <c r="J30" s="7">
        <f t="shared" si="2"/>
        <v>0.65</v>
      </c>
    </row>
    <row r="31" ht="15.75" customHeight="1">
      <c r="A31" s="4">
        <v>560552.0</v>
      </c>
      <c r="B31" s="4" t="s">
        <v>63</v>
      </c>
      <c r="C31" s="5" t="s">
        <v>64</v>
      </c>
      <c r="D31" s="5">
        <v>2.0</v>
      </c>
      <c r="E31" s="5">
        <v>1.25</v>
      </c>
      <c r="F31" s="4">
        <v>15311.0</v>
      </c>
      <c r="G31" s="6">
        <v>44580.5375</v>
      </c>
      <c r="H31" s="6" t="str">
        <f>VLOOKUP(F31,'Customer Details'!$A$1:$B$3264,2,0)</f>
        <v>USA</v>
      </c>
      <c r="I31" s="7">
        <f t="shared" si="1"/>
        <v>2.5</v>
      </c>
      <c r="J31" s="7">
        <f t="shared" si="2"/>
        <v>2.5</v>
      </c>
    </row>
    <row r="32" ht="15.75" customHeight="1">
      <c r="A32" s="4">
        <v>570653.0</v>
      </c>
      <c r="B32" s="4" t="s">
        <v>22</v>
      </c>
      <c r="C32" s="5" t="s">
        <v>23</v>
      </c>
      <c r="D32" s="5">
        <v>1.0</v>
      </c>
      <c r="E32" s="5">
        <v>2.08</v>
      </c>
      <c r="F32" s="4">
        <v>14710.0</v>
      </c>
      <c r="G32" s="6">
        <v>44662.57569444444</v>
      </c>
      <c r="H32" s="6" t="str">
        <f>VLOOKUP(F32,'Customer Details'!$A$1:$B$3264,2,0)</f>
        <v>United Kingdom</v>
      </c>
      <c r="I32" s="7">
        <f t="shared" si="1"/>
        <v>2.08</v>
      </c>
      <c r="J32" s="7">
        <f t="shared" si="2"/>
        <v>2.08</v>
      </c>
    </row>
    <row r="33" ht="15.75" customHeight="1">
      <c r="A33" s="4">
        <v>572913.0</v>
      </c>
      <c r="B33" s="4" t="s">
        <v>65</v>
      </c>
      <c r="C33" s="5" t="s">
        <v>66</v>
      </c>
      <c r="D33" s="5">
        <v>1.0</v>
      </c>
      <c r="E33" s="5">
        <v>1.25</v>
      </c>
      <c r="F33" s="4">
        <v>15993.0</v>
      </c>
      <c r="G33" s="6">
        <v>44677.68125</v>
      </c>
      <c r="H33" s="6" t="str">
        <f>VLOOKUP(F33,'Customer Details'!$A$1:$B$3264,2,0)</f>
        <v>USA</v>
      </c>
      <c r="I33" s="7">
        <f t="shared" si="1"/>
        <v>1.25</v>
      </c>
      <c r="J33" s="7">
        <f t="shared" si="2"/>
        <v>1.25</v>
      </c>
    </row>
    <row r="34" ht="15.75" customHeight="1">
      <c r="A34" s="4">
        <v>555526.0</v>
      </c>
      <c r="B34" s="4" t="s">
        <v>67</v>
      </c>
      <c r="C34" s="5" t="s">
        <v>68</v>
      </c>
      <c r="D34" s="5">
        <v>100.0</v>
      </c>
      <c r="E34" s="5">
        <v>1.79</v>
      </c>
      <c r="F34" s="4">
        <v>14364.0</v>
      </c>
      <c r="G34" s="6">
        <v>44535.4875</v>
      </c>
      <c r="H34" s="6" t="str">
        <f>VLOOKUP(F34,'Customer Details'!$A$1:$B$3264,2,0)</f>
        <v>China</v>
      </c>
      <c r="I34" s="7">
        <f t="shared" si="1"/>
        <v>179</v>
      </c>
      <c r="J34" s="7">
        <f t="shared" si="2"/>
        <v>179</v>
      </c>
    </row>
    <row r="35" ht="15.75" customHeight="1">
      <c r="A35" s="4">
        <v>571054.0</v>
      </c>
      <c r="B35" s="4" t="s">
        <v>69</v>
      </c>
      <c r="C35" s="5" t="s">
        <v>70</v>
      </c>
      <c r="D35" s="5">
        <v>1.0</v>
      </c>
      <c r="E35" s="5">
        <v>2.95</v>
      </c>
      <c r="F35" s="4">
        <v>14234.0</v>
      </c>
      <c r="G35" s="6">
        <v>44664.58194444444</v>
      </c>
      <c r="H35" s="6" t="str">
        <f>VLOOKUP(F35,'Customer Details'!$A$1:$B$3264,2,0)</f>
        <v>China</v>
      </c>
      <c r="I35" s="7">
        <f t="shared" si="1"/>
        <v>2.95</v>
      </c>
      <c r="J35" s="7">
        <f t="shared" si="2"/>
        <v>2.95</v>
      </c>
    </row>
    <row r="36" ht="15.75" customHeight="1">
      <c r="A36" s="4">
        <v>566591.0</v>
      </c>
      <c r="B36" s="4" t="s">
        <v>71</v>
      </c>
      <c r="C36" s="5" t="s">
        <v>72</v>
      </c>
      <c r="D36" s="5">
        <v>25.0</v>
      </c>
      <c r="E36" s="5">
        <v>0.21</v>
      </c>
      <c r="F36" s="4">
        <v>16036.0</v>
      </c>
      <c r="G36" s="6">
        <v>44633.62013888889</v>
      </c>
      <c r="H36" s="6" t="str">
        <f>VLOOKUP(F36,'Customer Details'!$A$1:$B$3264,2,0)</f>
        <v>China</v>
      </c>
      <c r="I36" s="7">
        <f t="shared" si="1"/>
        <v>5.25</v>
      </c>
      <c r="J36" s="7">
        <f t="shared" si="2"/>
        <v>5.25</v>
      </c>
    </row>
    <row r="37" ht="15.75" customHeight="1">
      <c r="A37" s="4">
        <v>540278.0</v>
      </c>
      <c r="B37" s="4" t="s">
        <v>73</v>
      </c>
      <c r="C37" s="5" t="s">
        <v>74</v>
      </c>
      <c r="D37" s="5">
        <v>4.0</v>
      </c>
      <c r="E37" s="5">
        <v>0.42</v>
      </c>
      <c r="F37" s="4">
        <v>15719.0</v>
      </c>
      <c r="G37" s="6">
        <v>44383.52152777778</v>
      </c>
      <c r="H37" s="6" t="str">
        <f>VLOOKUP(F37,'Customer Details'!$A$1:$B$3264,2,0)</f>
        <v>Australia</v>
      </c>
      <c r="I37" s="7">
        <f t="shared" si="1"/>
        <v>1.68</v>
      </c>
      <c r="J37" s="7">
        <f t="shared" si="2"/>
        <v>1.68</v>
      </c>
    </row>
    <row r="38" ht="15.75" customHeight="1">
      <c r="A38" s="4">
        <v>557636.0</v>
      </c>
      <c r="B38" s="4" t="s">
        <v>75</v>
      </c>
      <c r="C38" s="5" t="s">
        <v>76</v>
      </c>
      <c r="D38" s="5">
        <v>1.0</v>
      </c>
      <c r="E38" s="5">
        <v>5.45</v>
      </c>
      <c r="F38" s="4">
        <v>17841.0</v>
      </c>
      <c r="G38" s="6">
        <v>44551.65347222222</v>
      </c>
      <c r="H38" s="6" t="str">
        <f>VLOOKUP(F38,'Customer Details'!$A$1:$B$3264,2,0)</f>
        <v>India</v>
      </c>
      <c r="I38" s="7">
        <f t="shared" si="1"/>
        <v>5.45</v>
      </c>
      <c r="J38" s="7">
        <f t="shared" si="2"/>
        <v>5.45</v>
      </c>
    </row>
    <row r="39" ht="15.75" customHeight="1">
      <c r="A39" s="4">
        <v>558271.0</v>
      </c>
      <c r="B39" s="4" t="s">
        <v>38</v>
      </c>
      <c r="C39" s="5" t="s">
        <v>39</v>
      </c>
      <c r="D39" s="5">
        <v>12.0</v>
      </c>
      <c r="E39" s="5">
        <v>2.95</v>
      </c>
      <c r="F39" s="4">
        <v>13895.0</v>
      </c>
      <c r="G39" s="6">
        <v>44558.42847222222</v>
      </c>
      <c r="H39" s="6" t="str">
        <f>VLOOKUP(F39,'Customer Details'!$A$1:$B$3264,2,0)</f>
        <v>India</v>
      </c>
      <c r="I39" s="7">
        <f t="shared" si="1"/>
        <v>35.4</v>
      </c>
      <c r="J39" s="7">
        <f t="shared" si="2"/>
        <v>35.4</v>
      </c>
    </row>
    <row r="40" ht="15.75" customHeight="1">
      <c r="A40" s="4">
        <v>566585.0</v>
      </c>
      <c r="B40" s="4" t="s">
        <v>77</v>
      </c>
      <c r="C40" s="5" t="s">
        <v>78</v>
      </c>
      <c r="D40" s="5">
        <v>4.0</v>
      </c>
      <c r="E40" s="5">
        <v>4.15</v>
      </c>
      <c r="F40" s="4">
        <v>16409.0</v>
      </c>
      <c r="G40" s="6">
        <v>44633.5875</v>
      </c>
      <c r="H40" s="6" t="str">
        <f>VLOOKUP(F40,'Customer Details'!$A$1:$B$3264,2,0)</f>
        <v>USA</v>
      </c>
      <c r="I40" s="7">
        <f t="shared" si="1"/>
        <v>16.6</v>
      </c>
      <c r="J40" s="7">
        <f t="shared" si="2"/>
        <v>16.6</v>
      </c>
    </row>
    <row r="41" ht="15.75" customHeight="1">
      <c r="A41" s="4">
        <v>539647.0</v>
      </c>
      <c r="B41" s="4" t="s">
        <v>79</v>
      </c>
      <c r="C41" s="5" t="s">
        <v>80</v>
      </c>
      <c r="D41" s="5">
        <v>24.0</v>
      </c>
      <c r="E41" s="5">
        <v>0.29</v>
      </c>
      <c r="F41" s="4">
        <v>15460.0</v>
      </c>
      <c r="G41" s="6">
        <v>44367.67222222222</v>
      </c>
      <c r="H41" s="6" t="str">
        <f>VLOOKUP(F41,'Customer Details'!$A$1:$B$3264,2,0)</f>
        <v>China</v>
      </c>
      <c r="I41" s="7">
        <f t="shared" si="1"/>
        <v>6.96</v>
      </c>
      <c r="J41" s="7">
        <f t="shared" si="2"/>
        <v>6.96</v>
      </c>
    </row>
    <row r="42" ht="15.75" customHeight="1">
      <c r="A42" s="4">
        <v>544464.0</v>
      </c>
      <c r="B42" s="4" t="s">
        <v>81</v>
      </c>
      <c r="C42" s="5" t="s">
        <v>82</v>
      </c>
      <c r="D42" s="5">
        <v>2.0</v>
      </c>
      <c r="E42" s="5">
        <v>1.25</v>
      </c>
      <c r="F42" s="4">
        <v>17323.0</v>
      </c>
      <c r="G42" s="6">
        <v>44428.60972222222</v>
      </c>
      <c r="H42" s="6" t="str">
        <f>VLOOKUP(F42,'Customer Details'!$A$1:$B$3264,2,0)</f>
        <v>USA</v>
      </c>
      <c r="I42" s="7">
        <f t="shared" si="1"/>
        <v>2.5</v>
      </c>
      <c r="J42" s="7">
        <f t="shared" si="2"/>
        <v>2.5</v>
      </c>
    </row>
    <row r="43" ht="15.75" customHeight="1">
      <c r="A43" s="4" t="s">
        <v>83</v>
      </c>
      <c r="B43" s="4">
        <v>21232.0</v>
      </c>
      <c r="C43" s="5" t="s">
        <v>84</v>
      </c>
      <c r="D43" s="5">
        <v>-1.0</v>
      </c>
      <c r="E43" s="5">
        <v>1.25</v>
      </c>
      <c r="F43" s="4">
        <v>14443.0</v>
      </c>
      <c r="G43" s="6">
        <v>44415.57777777778</v>
      </c>
      <c r="H43" s="6" t="str">
        <f>VLOOKUP(F43,'Customer Details'!$A$1:$B$3264,2,0)</f>
        <v>Australia</v>
      </c>
      <c r="I43" s="7">
        <f t="shared" si="1"/>
        <v>-1.25</v>
      </c>
      <c r="J43" s="7">
        <f t="shared" si="2"/>
        <v>1.25</v>
      </c>
    </row>
    <row r="44" ht="15.75" customHeight="1">
      <c r="A44" s="4">
        <v>575211.0</v>
      </c>
      <c r="B44" s="4" t="s">
        <v>48</v>
      </c>
      <c r="C44" s="5" t="s">
        <v>49</v>
      </c>
      <c r="D44" s="5">
        <v>1.0</v>
      </c>
      <c r="E44" s="5">
        <v>2.08</v>
      </c>
      <c r="F44" s="4">
        <v>17377.0</v>
      </c>
      <c r="G44" s="6">
        <v>44690.44375</v>
      </c>
      <c r="H44" s="6" t="str">
        <f>VLOOKUP(F44,'Customer Details'!$A$1:$B$3264,2,0)</f>
        <v>India</v>
      </c>
      <c r="I44" s="7">
        <f t="shared" si="1"/>
        <v>2.08</v>
      </c>
      <c r="J44" s="7">
        <f t="shared" si="2"/>
        <v>2.08</v>
      </c>
    </row>
    <row r="45" ht="15.75" customHeight="1">
      <c r="A45" s="4">
        <v>546423.0</v>
      </c>
      <c r="B45" s="4" t="s">
        <v>85</v>
      </c>
      <c r="C45" s="5" t="s">
        <v>86</v>
      </c>
      <c r="D45" s="5">
        <v>3.0</v>
      </c>
      <c r="E45" s="5">
        <v>0.95</v>
      </c>
      <c r="F45" s="4">
        <v>14502.0</v>
      </c>
      <c r="G45" s="6">
        <v>44452.52708333333</v>
      </c>
      <c r="H45" s="6" t="str">
        <f>VLOOKUP(F45,'Customer Details'!$A$1:$B$3264,2,0)</f>
        <v>China</v>
      </c>
      <c r="I45" s="7">
        <f t="shared" si="1"/>
        <v>2.85</v>
      </c>
      <c r="J45" s="7">
        <f t="shared" si="2"/>
        <v>2.85</v>
      </c>
    </row>
    <row r="46" ht="15.75" customHeight="1">
      <c r="A46" s="4">
        <v>555946.0</v>
      </c>
      <c r="B46" s="4" t="s">
        <v>87</v>
      </c>
      <c r="C46" s="5" t="s">
        <v>88</v>
      </c>
      <c r="D46" s="5">
        <v>4.0</v>
      </c>
      <c r="E46" s="5">
        <v>4.15</v>
      </c>
      <c r="F46" s="4">
        <v>17238.0</v>
      </c>
      <c r="G46" s="6">
        <v>44538.44652777778</v>
      </c>
      <c r="H46" s="6" t="str">
        <f>VLOOKUP(F46,'Customer Details'!$A$1:$B$3264,2,0)</f>
        <v>USA</v>
      </c>
      <c r="I46" s="7">
        <f t="shared" si="1"/>
        <v>16.6</v>
      </c>
      <c r="J46" s="7">
        <f t="shared" si="2"/>
        <v>16.6</v>
      </c>
    </row>
    <row r="47" ht="15.75" customHeight="1">
      <c r="A47" s="4" t="s">
        <v>89</v>
      </c>
      <c r="B47" s="4">
        <v>21868.0</v>
      </c>
      <c r="C47" s="5" t="s">
        <v>90</v>
      </c>
      <c r="D47" s="5">
        <v>-1.0</v>
      </c>
      <c r="E47" s="5">
        <v>1.25</v>
      </c>
      <c r="F47" s="4">
        <v>15249.0</v>
      </c>
      <c r="G47" s="6">
        <v>44512.81597222222</v>
      </c>
      <c r="H47" s="6" t="str">
        <f>VLOOKUP(F47,'Customer Details'!$A$1:$B$3264,2,0)</f>
        <v>Australia</v>
      </c>
      <c r="I47" s="7">
        <f t="shared" si="1"/>
        <v>-1.25</v>
      </c>
      <c r="J47" s="7">
        <f t="shared" si="2"/>
        <v>1.25</v>
      </c>
    </row>
    <row r="48" ht="15.75" customHeight="1">
      <c r="A48" s="4">
        <v>567580.0</v>
      </c>
      <c r="B48" s="4" t="s">
        <v>91</v>
      </c>
      <c r="C48" s="5" t="s">
        <v>92</v>
      </c>
      <c r="D48" s="5">
        <v>60.0</v>
      </c>
      <c r="E48" s="5">
        <v>0.65</v>
      </c>
      <c r="F48" s="4">
        <v>16493.0</v>
      </c>
      <c r="G48" s="6">
        <v>44641.46527777778</v>
      </c>
      <c r="H48" s="6" t="str">
        <f>VLOOKUP(F48,'Customer Details'!$A$1:$B$3264,2,0)</f>
        <v>Australia</v>
      </c>
      <c r="I48" s="7">
        <f t="shared" si="1"/>
        <v>39</v>
      </c>
      <c r="J48" s="7">
        <f t="shared" si="2"/>
        <v>39</v>
      </c>
    </row>
    <row r="49" ht="15.75" customHeight="1">
      <c r="A49" s="4">
        <v>539988.0</v>
      </c>
      <c r="B49" s="4" t="s">
        <v>93</v>
      </c>
      <c r="C49" s="5" t="s">
        <v>94</v>
      </c>
      <c r="D49" s="5">
        <v>2.0</v>
      </c>
      <c r="E49" s="5">
        <v>2.1</v>
      </c>
      <c r="F49" s="4">
        <v>18116.0</v>
      </c>
      <c r="G49" s="6">
        <v>44370.67083333333</v>
      </c>
      <c r="H49" s="6" t="str">
        <f>VLOOKUP(F49,'Customer Details'!$A$1:$B$3264,2,0)</f>
        <v>USA</v>
      </c>
      <c r="I49" s="7">
        <f t="shared" si="1"/>
        <v>4.2</v>
      </c>
      <c r="J49" s="7">
        <f t="shared" si="2"/>
        <v>4.2</v>
      </c>
    </row>
    <row r="50" ht="15.75" customHeight="1">
      <c r="A50" s="4">
        <v>578783.0</v>
      </c>
      <c r="B50" s="4" t="s">
        <v>95</v>
      </c>
      <c r="C50" s="5" t="s">
        <v>96</v>
      </c>
      <c r="D50" s="5">
        <v>5.0</v>
      </c>
      <c r="E50" s="5">
        <v>1.25</v>
      </c>
      <c r="F50" s="4">
        <v>12748.0</v>
      </c>
      <c r="G50" s="6">
        <v>44706.49861111111</v>
      </c>
      <c r="H50" s="6" t="str">
        <f>VLOOKUP(F50,'Customer Details'!$A$1:$B$3264,2,0)</f>
        <v>USA</v>
      </c>
      <c r="I50" s="7">
        <f t="shared" si="1"/>
        <v>6.25</v>
      </c>
      <c r="J50" s="7">
        <f t="shared" si="2"/>
        <v>6.25</v>
      </c>
    </row>
    <row r="51" ht="15.75" customHeight="1">
      <c r="A51" s="4">
        <v>542231.0</v>
      </c>
      <c r="B51" s="4">
        <v>22437.0</v>
      </c>
      <c r="C51" s="5" t="s">
        <v>97</v>
      </c>
      <c r="D51" s="5">
        <v>1.0</v>
      </c>
      <c r="E51" s="5">
        <v>0.85</v>
      </c>
      <c r="F51" s="4">
        <v>16714.0</v>
      </c>
      <c r="G51" s="6">
        <v>44403.56944444445</v>
      </c>
      <c r="H51" s="6" t="str">
        <f>VLOOKUP(F51,'Customer Details'!$A$1:$B$3264,2,0)</f>
        <v>United Kingdom</v>
      </c>
      <c r="I51" s="7">
        <f t="shared" si="1"/>
        <v>0.85</v>
      </c>
      <c r="J51" s="7">
        <f t="shared" si="2"/>
        <v>0.85</v>
      </c>
    </row>
    <row r="52" ht="15.75" customHeight="1">
      <c r="A52" s="4">
        <v>561113.0</v>
      </c>
      <c r="B52" s="4" t="s">
        <v>98</v>
      </c>
      <c r="C52" s="5" t="s">
        <v>99</v>
      </c>
      <c r="D52" s="5">
        <v>10.0</v>
      </c>
      <c r="E52" s="5">
        <v>3.75</v>
      </c>
      <c r="F52" s="4">
        <v>17841.0</v>
      </c>
      <c r="G52" s="6">
        <v>44586.50625</v>
      </c>
      <c r="H52" s="6" t="str">
        <f>VLOOKUP(F52,'Customer Details'!$A$1:$B$3264,2,0)</f>
        <v>India</v>
      </c>
      <c r="I52" s="7">
        <f t="shared" si="1"/>
        <v>37.5</v>
      </c>
      <c r="J52" s="7">
        <f t="shared" si="2"/>
        <v>37.5</v>
      </c>
    </row>
    <row r="53" ht="15.75" customHeight="1">
      <c r="A53" s="4">
        <v>559006.0</v>
      </c>
      <c r="B53" s="4" t="s">
        <v>48</v>
      </c>
      <c r="C53" s="5" t="s">
        <v>49</v>
      </c>
      <c r="D53" s="5">
        <v>10.0</v>
      </c>
      <c r="E53" s="5">
        <v>2.08</v>
      </c>
      <c r="F53" s="4">
        <v>14905.0</v>
      </c>
      <c r="G53" s="6">
        <v>44566.52847222222</v>
      </c>
      <c r="H53" s="6" t="str">
        <f>VLOOKUP(F53,'Customer Details'!$A$1:$B$3264,2,0)</f>
        <v>USA</v>
      </c>
      <c r="I53" s="7">
        <f t="shared" si="1"/>
        <v>20.8</v>
      </c>
      <c r="J53" s="7">
        <f t="shared" si="2"/>
        <v>20.8</v>
      </c>
    </row>
    <row r="54" ht="15.75" customHeight="1">
      <c r="A54" s="4">
        <v>577036.0</v>
      </c>
      <c r="B54" s="4" t="s">
        <v>100</v>
      </c>
      <c r="C54" s="5" t="s">
        <v>101</v>
      </c>
      <c r="D54" s="5">
        <v>1.0</v>
      </c>
      <c r="E54" s="5">
        <v>1.45</v>
      </c>
      <c r="F54" s="4">
        <v>17797.0</v>
      </c>
      <c r="G54" s="6">
        <v>44698.55625</v>
      </c>
      <c r="H54" s="6" t="str">
        <f>VLOOKUP(F54,'Customer Details'!$A$1:$B$3264,2,0)</f>
        <v>Australia</v>
      </c>
      <c r="I54" s="7">
        <f t="shared" si="1"/>
        <v>1.45</v>
      </c>
      <c r="J54" s="7">
        <f t="shared" si="2"/>
        <v>1.45</v>
      </c>
    </row>
    <row r="55" ht="15.75" customHeight="1">
      <c r="A55" s="4">
        <v>554964.0</v>
      </c>
      <c r="B55" s="4">
        <v>22252.0</v>
      </c>
      <c r="C55" s="5" t="s">
        <v>102</v>
      </c>
      <c r="D55" s="5">
        <v>1.0</v>
      </c>
      <c r="E55" s="5">
        <v>1.25</v>
      </c>
      <c r="F55" s="4">
        <v>15867.0</v>
      </c>
      <c r="G55" s="6">
        <v>44527.66458333333</v>
      </c>
      <c r="H55" s="6" t="str">
        <f>VLOOKUP(F55,'Customer Details'!$A$1:$B$3264,2,0)</f>
        <v>Australia</v>
      </c>
      <c r="I55" s="7">
        <f t="shared" si="1"/>
        <v>1.25</v>
      </c>
      <c r="J55" s="7">
        <f t="shared" si="2"/>
        <v>1.25</v>
      </c>
    </row>
    <row r="56" ht="15.75" customHeight="1">
      <c r="A56" s="4">
        <v>560790.0</v>
      </c>
      <c r="B56" s="4" t="s">
        <v>54</v>
      </c>
      <c r="C56" s="5" t="s">
        <v>55</v>
      </c>
      <c r="D56" s="5">
        <v>60.0</v>
      </c>
      <c r="E56" s="5">
        <v>4.95</v>
      </c>
      <c r="F56" s="4">
        <v>14051.0</v>
      </c>
      <c r="G56" s="6">
        <v>44582.43680555555</v>
      </c>
      <c r="H56" s="6" t="str">
        <f>VLOOKUP(F56,'Customer Details'!$A$1:$B$3264,2,0)</f>
        <v>India</v>
      </c>
      <c r="I56" s="7">
        <f t="shared" si="1"/>
        <v>297</v>
      </c>
      <c r="J56" s="7">
        <f t="shared" si="2"/>
        <v>297</v>
      </c>
    </row>
    <row r="57" ht="15.75" customHeight="1">
      <c r="A57" s="4">
        <v>572049.0</v>
      </c>
      <c r="B57" s="4" t="s">
        <v>103</v>
      </c>
      <c r="C57" s="5" t="s">
        <v>104</v>
      </c>
      <c r="D57" s="5">
        <v>6.0</v>
      </c>
      <c r="E57" s="5">
        <v>4.25</v>
      </c>
      <c r="F57" s="4">
        <v>17243.0</v>
      </c>
      <c r="G57" s="6">
        <v>44671.51458333333</v>
      </c>
      <c r="H57" s="6" t="str">
        <f>VLOOKUP(F57,'Customer Details'!$A$1:$B$3264,2,0)</f>
        <v>India</v>
      </c>
      <c r="I57" s="7">
        <f t="shared" si="1"/>
        <v>25.5</v>
      </c>
      <c r="J57" s="7">
        <f t="shared" si="2"/>
        <v>25.5</v>
      </c>
    </row>
    <row r="58" ht="15.75" customHeight="1">
      <c r="A58" s="4" t="s">
        <v>105</v>
      </c>
      <c r="B58" s="4" t="s">
        <v>48</v>
      </c>
      <c r="C58" s="5" t="s">
        <v>49</v>
      </c>
      <c r="D58" s="5">
        <v>-1.0</v>
      </c>
      <c r="E58" s="5">
        <v>1.65</v>
      </c>
      <c r="F58" s="4">
        <v>13798.0</v>
      </c>
      <c r="G58" s="6">
        <v>44658.50763888889</v>
      </c>
      <c r="H58" s="6" t="str">
        <f>VLOOKUP(F58,'Customer Details'!$A$1:$B$3264,2,0)</f>
        <v>India</v>
      </c>
      <c r="I58" s="7">
        <f t="shared" si="1"/>
        <v>-1.65</v>
      </c>
      <c r="J58" s="7">
        <f t="shared" si="2"/>
        <v>1.65</v>
      </c>
    </row>
    <row r="59" ht="15.75" customHeight="1">
      <c r="A59" s="4" t="s">
        <v>106</v>
      </c>
      <c r="B59" s="4">
        <v>22768.0</v>
      </c>
      <c r="C59" s="5" t="s">
        <v>107</v>
      </c>
      <c r="D59" s="5">
        <v>-1.0</v>
      </c>
      <c r="E59" s="5">
        <v>8.5</v>
      </c>
      <c r="F59" s="4">
        <v>17511.0</v>
      </c>
      <c r="G59" s="6">
        <v>44505.47291666667</v>
      </c>
      <c r="H59" s="6" t="str">
        <f>VLOOKUP(F59,'Customer Details'!$A$1:$B$3264,2,0)</f>
        <v>United Kingdom</v>
      </c>
      <c r="I59" s="7">
        <f t="shared" si="1"/>
        <v>-8.5</v>
      </c>
      <c r="J59" s="7">
        <f t="shared" si="2"/>
        <v>8.5</v>
      </c>
    </row>
    <row r="60" ht="15.75" customHeight="1">
      <c r="A60" s="4">
        <v>557762.0</v>
      </c>
      <c r="B60" s="4" t="s">
        <v>32</v>
      </c>
      <c r="C60" s="5" t="s">
        <v>33</v>
      </c>
      <c r="D60" s="5">
        <v>4.0</v>
      </c>
      <c r="E60" s="5">
        <v>4.15</v>
      </c>
      <c r="F60" s="4">
        <v>15810.0</v>
      </c>
      <c r="G60" s="6">
        <v>44552.58402777778</v>
      </c>
      <c r="H60" s="6" t="str">
        <f>VLOOKUP(F60,'Customer Details'!$A$1:$B$3264,2,0)</f>
        <v>USA</v>
      </c>
      <c r="I60" s="7">
        <f t="shared" si="1"/>
        <v>16.6</v>
      </c>
      <c r="J60" s="7">
        <f t="shared" si="2"/>
        <v>16.6</v>
      </c>
    </row>
    <row r="61" ht="15.75" customHeight="1">
      <c r="A61" s="4" t="s">
        <v>108</v>
      </c>
      <c r="B61" s="4">
        <v>22720.0</v>
      </c>
      <c r="C61" s="5" t="s">
        <v>109</v>
      </c>
      <c r="D61" s="5">
        <v>-1.0</v>
      </c>
      <c r="E61" s="5">
        <v>4.95</v>
      </c>
      <c r="F61" s="4">
        <v>16571.0</v>
      </c>
      <c r="G61" s="6">
        <v>44718.58819444444</v>
      </c>
      <c r="H61" s="6" t="str">
        <f>VLOOKUP(F61,'Customer Details'!$A$1:$B$3264,2,0)</f>
        <v>Australia</v>
      </c>
      <c r="I61" s="7">
        <f t="shared" si="1"/>
        <v>-4.95</v>
      </c>
      <c r="J61" s="7">
        <f t="shared" si="2"/>
        <v>4.95</v>
      </c>
    </row>
    <row r="62" ht="15.75" customHeight="1">
      <c r="A62" s="4" t="s">
        <v>110</v>
      </c>
      <c r="B62" s="4">
        <v>21314.0</v>
      </c>
      <c r="C62" s="5" t="s">
        <v>111</v>
      </c>
      <c r="D62" s="5">
        <v>-1.0</v>
      </c>
      <c r="E62" s="5">
        <v>2.1</v>
      </c>
      <c r="F62" s="4">
        <v>14415.0</v>
      </c>
      <c r="G62" s="6">
        <v>44562.70972222222</v>
      </c>
      <c r="H62" s="6" t="str">
        <f>VLOOKUP(F62,'Customer Details'!$A$1:$B$3264,2,0)</f>
        <v>United Kingdom</v>
      </c>
      <c r="I62" s="7">
        <f t="shared" si="1"/>
        <v>-2.1</v>
      </c>
      <c r="J62" s="7">
        <f t="shared" si="2"/>
        <v>2.1</v>
      </c>
    </row>
    <row r="63" ht="15.75" customHeight="1">
      <c r="A63" s="4">
        <v>539196.0</v>
      </c>
      <c r="B63" s="4" t="s">
        <v>112</v>
      </c>
      <c r="C63" s="5" t="s">
        <v>113</v>
      </c>
      <c r="D63" s="5">
        <v>4.0</v>
      </c>
      <c r="E63" s="5">
        <v>4.25</v>
      </c>
      <c r="F63" s="4">
        <v>18055.0</v>
      </c>
      <c r="G63" s="6">
        <v>44363.50625</v>
      </c>
      <c r="H63" s="6" t="str">
        <f>VLOOKUP(F63,'Customer Details'!$A$1:$B$3264,2,0)</f>
        <v>USA</v>
      </c>
      <c r="I63" s="7">
        <f t="shared" si="1"/>
        <v>17</v>
      </c>
      <c r="J63" s="7">
        <f t="shared" si="2"/>
        <v>17</v>
      </c>
    </row>
    <row r="64" ht="15.75" customHeight="1">
      <c r="A64" s="4">
        <v>561192.0</v>
      </c>
      <c r="B64" s="4" t="s">
        <v>114</v>
      </c>
      <c r="C64" s="5" t="s">
        <v>115</v>
      </c>
      <c r="D64" s="5">
        <v>2.0</v>
      </c>
      <c r="E64" s="5">
        <v>3.75</v>
      </c>
      <c r="F64" s="4">
        <v>16033.0</v>
      </c>
      <c r="G64" s="6">
        <v>44586.57291666666</v>
      </c>
      <c r="H64" s="6" t="str">
        <f>VLOOKUP(F64,'Customer Details'!$A$1:$B$3264,2,0)</f>
        <v>China</v>
      </c>
      <c r="I64" s="7">
        <f t="shared" si="1"/>
        <v>7.5</v>
      </c>
      <c r="J64" s="7">
        <f t="shared" si="2"/>
        <v>7.5</v>
      </c>
    </row>
    <row r="65" ht="15.75" customHeight="1">
      <c r="A65" s="4">
        <v>560385.0</v>
      </c>
      <c r="B65" s="4">
        <v>21408.0</v>
      </c>
      <c r="C65" s="5" t="s">
        <v>116</v>
      </c>
      <c r="D65" s="5">
        <v>1.0</v>
      </c>
      <c r="E65" s="5">
        <v>4.25</v>
      </c>
      <c r="F65" s="4">
        <v>14583.0</v>
      </c>
      <c r="G65" s="6">
        <v>44579.53680555556</v>
      </c>
      <c r="H65" s="6" t="str">
        <f>VLOOKUP(F65,'Customer Details'!$A$1:$B$3264,2,0)</f>
        <v>USA</v>
      </c>
      <c r="I65" s="7">
        <f t="shared" si="1"/>
        <v>4.25</v>
      </c>
      <c r="J65" s="7">
        <f t="shared" si="2"/>
        <v>4.25</v>
      </c>
    </row>
    <row r="66" ht="15.75" customHeight="1">
      <c r="A66" s="4">
        <v>568510.0</v>
      </c>
      <c r="B66" s="4" t="s">
        <v>117</v>
      </c>
      <c r="C66" s="5" t="s">
        <v>118</v>
      </c>
      <c r="D66" s="5">
        <v>4.0</v>
      </c>
      <c r="E66" s="5">
        <v>2.95</v>
      </c>
      <c r="F66" s="4">
        <v>13555.0</v>
      </c>
      <c r="G66" s="6">
        <v>44647.51805555556</v>
      </c>
      <c r="H66" s="6" t="str">
        <f>VLOOKUP(F66,'Customer Details'!$A$1:$B$3264,2,0)</f>
        <v>United Kingdom</v>
      </c>
      <c r="I66" s="7">
        <f t="shared" si="1"/>
        <v>11.8</v>
      </c>
      <c r="J66" s="7">
        <f t="shared" si="2"/>
        <v>11.8</v>
      </c>
    </row>
    <row r="67" ht="15.75" customHeight="1">
      <c r="A67" s="4">
        <v>566258.0</v>
      </c>
      <c r="B67" s="4" t="s">
        <v>16</v>
      </c>
      <c r="C67" s="5" t="s">
        <v>17</v>
      </c>
      <c r="D67" s="5">
        <v>2.0</v>
      </c>
      <c r="E67" s="5">
        <v>5.95</v>
      </c>
      <c r="F67" s="4">
        <v>13124.0</v>
      </c>
      <c r="G67" s="6">
        <v>44631.53125</v>
      </c>
      <c r="H67" s="6" t="str">
        <f>VLOOKUP(F67,'Customer Details'!$A$1:$B$3264,2,0)</f>
        <v>USA</v>
      </c>
      <c r="I67" s="7">
        <f t="shared" si="1"/>
        <v>11.9</v>
      </c>
      <c r="J67" s="7">
        <f t="shared" si="2"/>
        <v>11.9</v>
      </c>
    </row>
    <row r="68" ht="15.75" customHeight="1">
      <c r="A68" s="4">
        <v>553002.0</v>
      </c>
      <c r="B68" s="4" t="s">
        <v>119</v>
      </c>
      <c r="C68" s="5" t="s">
        <v>120</v>
      </c>
      <c r="D68" s="5">
        <v>3.0</v>
      </c>
      <c r="E68" s="5">
        <v>0.42</v>
      </c>
      <c r="F68" s="4">
        <v>13263.0</v>
      </c>
      <c r="G68" s="6">
        <v>44512.64305555556</v>
      </c>
      <c r="H68" s="6" t="str">
        <f>VLOOKUP(F68,'Customer Details'!$A$1:$B$3264,2,0)</f>
        <v>Australia</v>
      </c>
      <c r="I68" s="7">
        <f t="shared" si="1"/>
        <v>1.26</v>
      </c>
      <c r="J68" s="7">
        <f t="shared" si="2"/>
        <v>1.26</v>
      </c>
    </row>
    <row r="69" ht="15.75" customHeight="1">
      <c r="A69" s="4">
        <v>541832.0</v>
      </c>
      <c r="B69" s="4">
        <v>21272.0</v>
      </c>
      <c r="C69" s="5" t="s">
        <v>121</v>
      </c>
      <c r="D69" s="5">
        <v>2.0</v>
      </c>
      <c r="E69" s="5">
        <v>1.25</v>
      </c>
      <c r="F69" s="4">
        <v>17889.0</v>
      </c>
      <c r="G69" s="6">
        <v>44398.71805555555</v>
      </c>
      <c r="H69" s="6" t="str">
        <f>VLOOKUP(F69,'Customer Details'!$A$1:$B$3264,2,0)</f>
        <v>India</v>
      </c>
      <c r="I69" s="7">
        <f t="shared" si="1"/>
        <v>2.5</v>
      </c>
      <c r="J69" s="7">
        <f t="shared" si="2"/>
        <v>2.5</v>
      </c>
    </row>
    <row r="70" ht="15.75" customHeight="1">
      <c r="A70" s="4" t="s">
        <v>122</v>
      </c>
      <c r="B70" s="4">
        <v>20728.0</v>
      </c>
      <c r="C70" s="5" t="s">
        <v>123</v>
      </c>
      <c r="D70" s="5">
        <v>-13.0</v>
      </c>
      <c r="E70" s="5">
        <v>1.45</v>
      </c>
      <c r="F70" s="4">
        <v>14680.0</v>
      </c>
      <c r="G70" s="6">
        <v>44649.52638888889</v>
      </c>
      <c r="H70" s="6" t="str">
        <f>VLOOKUP(F70,'Customer Details'!$A$1:$B$3264,2,0)</f>
        <v>United Kingdom</v>
      </c>
      <c r="I70" s="7">
        <f t="shared" si="1"/>
        <v>-18.85</v>
      </c>
      <c r="J70" s="7">
        <f t="shared" si="2"/>
        <v>18.85</v>
      </c>
    </row>
    <row r="71" ht="15.75" customHeight="1">
      <c r="A71" s="4">
        <v>548327.0</v>
      </c>
      <c r="B71" s="4" t="s">
        <v>124</v>
      </c>
      <c r="C71" s="5" t="s">
        <v>125</v>
      </c>
      <c r="D71" s="5">
        <v>2.0</v>
      </c>
      <c r="E71" s="5">
        <v>4.25</v>
      </c>
      <c r="F71" s="4">
        <v>16788.0</v>
      </c>
      <c r="G71" s="6">
        <v>44469.54513888889</v>
      </c>
      <c r="H71" s="6" t="str">
        <f>VLOOKUP(F71,'Customer Details'!$A$1:$B$3264,2,0)</f>
        <v>China</v>
      </c>
      <c r="I71" s="7">
        <f t="shared" si="1"/>
        <v>8.5</v>
      </c>
      <c r="J71" s="7">
        <f t="shared" si="2"/>
        <v>8.5</v>
      </c>
    </row>
    <row r="72" ht="15.75" customHeight="1">
      <c r="A72" s="4">
        <v>575943.0</v>
      </c>
      <c r="B72" s="4">
        <v>20697.0</v>
      </c>
      <c r="C72" s="5" t="s">
        <v>126</v>
      </c>
      <c r="D72" s="5">
        <v>1.0</v>
      </c>
      <c r="E72" s="5">
        <v>2.55</v>
      </c>
      <c r="F72" s="4">
        <v>17920.0</v>
      </c>
      <c r="G72" s="6">
        <v>44694.48888888889</v>
      </c>
      <c r="H72" s="6" t="str">
        <f>VLOOKUP(F72,'Customer Details'!$A$1:$B$3264,2,0)</f>
        <v>United Kingdom</v>
      </c>
      <c r="I72" s="7">
        <f t="shared" si="1"/>
        <v>2.55</v>
      </c>
      <c r="J72" s="7">
        <f t="shared" si="2"/>
        <v>2.55</v>
      </c>
    </row>
    <row r="73" ht="15.75" customHeight="1">
      <c r="A73" s="4" t="s">
        <v>127</v>
      </c>
      <c r="B73" s="4">
        <v>22776.0</v>
      </c>
      <c r="C73" s="5" t="s">
        <v>128</v>
      </c>
      <c r="D73" s="5">
        <v>-1.0</v>
      </c>
      <c r="E73" s="5">
        <v>9.95</v>
      </c>
      <c r="F73" s="4">
        <v>17954.0</v>
      </c>
      <c r="G73" s="6">
        <v>44350.59652777778</v>
      </c>
      <c r="H73" s="6" t="str">
        <f>VLOOKUP(F73,'Customer Details'!$A$1:$B$3264,2,0)</f>
        <v>United Kingdom</v>
      </c>
      <c r="I73" s="7">
        <f t="shared" si="1"/>
        <v>-9.95</v>
      </c>
      <c r="J73" s="7">
        <f t="shared" si="2"/>
        <v>9.95</v>
      </c>
    </row>
    <row r="74" ht="15.75" customHeight="1">
      <c r="A74" s="4">
        <v>560228.0</v>
      </c>
      <c r="B74" s="4" t="s">
        <v>129</v>
      </c>
      <c r="C74" s="5" t="s">
        <v>130</v>
      </c>
      <c r="D74" s="5">
        <v>25.0</v>
      </c>
      <c r="E74" s="5">
        <v>0.21</v>
      </c>
      <c r="F74" s="4">
        <v>17750.0</v>
      </c>
      <c r="G74" s="6">
        <v>44576.72847222222</v>
      </c>
      <c r="H74" s="6" t="str">
        <f>VLOOKUP(F74,'Customer Details'!$A$1:$B$3264,2,0)</f>
        <v>United Kingdom</v>
      </c>
      <c r="I74" s="7">
        <f t="shared" si="1"/>
        <v>5.25</v>
      </c>
      <c r="J74" s="7">
        <f t="shared" si="2"/>
        <v>5.25</v>
      </c>
    </row>
    <row r="75" ht="15.75" customHeight="1">
      <c r="A75" s="4">
        <v>542780.0</v>
      </c>
      <c r="B75" s="4" t="s">
        <v>38</v>
      </c>
      <c r="C75" s="5" t="s">
        <v>39</v>
      </c>
      <c r="D75" s="5">
        <v>32.0</v>
      </c>
      <c r="E75" s="5">
        <v>2.55</v>
      </c>
      <c r="F75" s="4">
        <v>17675.0</v>
      </c>
      <c r="G75" s="6">
        <v>44409.40138888889</v>
      </c>
      <c r="H75" s="6" t="str">
        <f>VLOOKUP(F75,'Customer Details'!$A$1:$B$3264,2,0)</f>
        <v>China</v>
      </c>
      <c r="I75" s="7">
        <f t="shared" si="1"/>
        <v>81.6</v>
      </c>
      <c r="J75" s="7">
        <f t="shared" si="2"/>
        <v>81.6</v>
      </c>
    </row>
    <row r="76" ht="15.75" customHeight="1">
      <c r="A76" s="4">
        <v>579516.0</v>
      </c>
      <c r="B76" s="4" t="s">
        <v>131</v>
      </c>
      <c r="C76" s="5" t="s">
        <v>132</v>
      </c>
      <c r="D76" s="5">
        <v>1.0</v>
      </c>
      <c r="E76" s="5">
        <v>0.42</v>
      </c>
      <c r="F76" s="4">
        <v>17841.0</v>
      </c>
      <c r="G76" s="6">
        <v>44710.74444444444</v>
      </c>
      <c r="H76" s="6" t="str">
        <f>VLOOKUP(F76,'Customer Details'!$A$1:$B$3264,2,0)</f>
        <v>India</v>
      </c>
      <c r="I76" s="7">
        <f t="shared" si="1"/>
        <v>0.42</v>
      </c>
      <c r="J76" s="7">
        <f t="shared" si="2"/>
        <v>0.42</v>
      </c>
    </row>
    <row r="77" ht="15.75" customHeight="1">
      <c r="A77" s="4">
        <v>560366.0</v>
      </c>
      <c r="B77" s="4" t="s">
        <v>133</v>
      </c>
      <c r="C77" s="5" t="s">
        <v>134</v>
      </c>
      <c r="D77" s="5">
        <v>12.0</v>
      </c>
      <c r="E77" s="5">
        <v>0.85</v>
      </c>
      <c r="F77" s="4">
        <v>16859.0</v>
      </c>
      <c r="G77" s="6">
        <v>44579.51319444444</v>
      </c>
      <c r="H77" s="6" t="str">
        <f>VLOOKUP(F77,'Customer Details'!$A$1:$B$3264,2,0)</f>
        <v>India</v>
      </c>
      <c r="I77" s="7">
        <f t="shared" si="1"/>
        <v>10.2</v>
      </c>
      <c r="J77" s="7">
        <f t="shared" si="2"/>
        <v>10.2</v>
      </c>
    </row>
    <row r="78" ht="15.75" customHeight="1">
      <c r="A78" s="4">
        <v>559937.0</v>
      </c>
      <c r="B78" s="4" t="s">
        <v>48</v>
      </c>
      <c r="C78" s="5" t="s">
        <v>49</v>
      </c>
      <c r="D78" s="5">
        <v>10.0</v>
      </c>
      <c r="E78" s="5">
        <v>2.08</v>
      </c>
      <c r="F78" s="4">
        <v>13577.0</v>
      </c>
      <c r="G78" s="6">
        <v>44575.42430555556</v>
      </c>
      <c r="H78" s="6" t="str">
        <f>VLOOKUP(F78,'Customer Details'!$A$1:$B$3264,2,0)</f>
        <v>Australia</v>
      </c>
      <c r="I78" s="7">
        <f t="shared" si="1"/>
        <v>20.8</v>
      </c>
      <c r="J78" s="7">
        <f t="shared" si="2"/>
        <v>20.8</v>
      </c>
    </row>
    <row r="79" ht="15.75" customHeight="1">
      <c r="A79" s="4">
        <v>538421.0</v>
      </c>
      <c r="B79" s="4" t="s">
        <v>87</v>
      </c>
      <c r="C79" s="5" t="s">
        <v>135</v>
      </c>
      <c r="D79" s="5">
        <v>3.0</v>
      </c>
      <c r="E79" s="5">
        <v>3.75</v>
      </c>
      <c r="F79" s="4">
        <v>17917.0</v>
      </c>
      <c r="G79" s="6">
        <v>44359.50555555556</v>
      </c>
      <c r="H79" s="6" t="str">
        <f>VLOOKUP(F79,'Customer Details'!$A$1:$B$3264,2,0)</f>
        <v>Australia</v>
      </c>
      <c r="I79" s="7">
        <f t="shared" si="1"/>
        <v>11.25</v>
      </c>
      <c r="J79" s="7">
        <f t="shared" si="2"/>
        <v>11.25</v>
      </c>
    </row>
    <row r="80" ht="15.75" customHeight="1">
      <c r="A80" s="4" t="s">
        <v>136</v>
      </c>
      <c r="B80" s="4" t="s">
        <v>103</v>
      </c>
      <c r="C80" s="5" t="s">
        <v>104</v>
      </c>
      <c r="D80" s="5">
        <v>-1.0</v>
      </c>
      <c r="E80" s="5">
        <v>4.25</v>
      </c>
      <c r="F80" s="4">
        <v>16262.0</v>
      </c>
      <c r="G80" s="6">
        <v>44361.49652777778</v>
      </c>
      <c r="H80" s="6" t="str">
        <f>VLOOKUP(F80,'Customer Details'!$A$1:$B$3264,2,0)</f>
        <v>China</v>
      </c>
      <c r="I80" s="7">
        <f t="shared" si="1"/>
        <v>-4.25</v>
      </c>
      <c r="J80" s="7">
        <f t="shared" si="2"/>
        <v>4.25</v>
      </c>
    </row>
    <row r="81" ht="15.75" customHeight="1">
      <c r="A81" s="4">
        <v>536551.0</v>
      </c>
      <c r="B81" s="4">
        <v>22551.0</v>
      </c>
      <c r="C81" s="5" t="s">
        <v>137</v>
      </c>
      <c r="D81" s="5">
        <v>1.0</v>
      </c>
      <c r="E81" s="5">
        <v>1.65</v>
      </c>
      <c r="F81" s="4">
        <v>17346.0</v>
      </c>
      <c r="G81" s="6">
        <v>44348.60694444444</v>
      </c>
      <c r="H81" s="6" t="str">
        <f>VLOOKUP(F81,'Customer Details'!$A$1:$B$3264,2,0)</f>
        <v>Australia</v>
      </c>
      <c r="I81" s="7">
        <f t="shared" si="1"/>
        <v>1.65</v>
      </c>
      <c r="J81" s="7">
        <f t="shared" si="2"/>
        <v>1.65</v>
      </c>
    </row>
    <row r="82" ht="15.75" customHeight="1">
      <c r="A82" s="4">
        <v>537193.0</v>
      </c>
      <c r="B82" s="4" t="s">
        <v>138</v>
      </c>
      <c r="C82" s="5" t="s">
        <v>139</v>
      </c>
      <c r="D82" s="5">
        <v>1.0</v>
      </c>
      <c r="E82" s="5">
        <v>3.25</v>
      </c>
      <c r="F82" s="4">
        <v>15023.0</v>
      </c>
      <c r="G82" s="6">
        <v>44352.57569444444</v>
      </c>
      <c r="H82" s="6" t="str">
        <f>VLOOKUP(F82,'Customer Details'!$A$1:$B$3264,2,0)</f>
        <v>China</v>
      </c>
      <c r="I82" s="7">
        <f t="shared" si="1"/>
        <v>3.25</v>
      </c>
      <c r="J82" s="7">
        <f t="shared" si="2"/>
        <v>3.25</v>
      </c>
    </row>
    <row r="83" ht="15.75" customHeight="1">
      <c r="A83" s="4">
        <v>570210.0</v>
      </c>
      <c r="B83" s="4" t="s">
        <v>140</v>
      </c>
      <c r="C83" s="5" t="s">
        <v>141</v>
      </c>
      <c r="D83" s="5">
        <v>1.0</v>
      </c>
      <c r="E83" s="5">
        <v>2.95</v>
      </c>
      <c r="F83" s="4">
        <v>13259.0</v>
      </c>
      <c r="G83" s="6">
        <v>44660.45</v>
      </c>
      <c r="H83" s="6" t="str">
        <f>VLOOKUP(F83,'Customer Details'!$A$1:$B$3264,2,0)</f>
        <v>India</v>
      </c>
      <c r="I83" s="7">
        <f t="shared" si="1"/>
        <v>2.95</v>
      </c>
      <c r="J83" s="7">
        <f t="shared" si="2"/>
        <v>2.95</v>
      </c>
    </row>
    <row r="84" ht="15.75" customHeight="1">
      <c r="A84" s="4">
        <v>539484.0</v>
      </c>
      <c r="B84" s="4">
        <v>22941.0</v>
      </c>
      <c r="C84" s="5" t="s">
        <v>142</v>
      </c>
      <c r="D84" s="5">
        <v>1.0</v>
      </c>
      <c r="E84" s="5">
        <v>8.5</v>
      </c>
      <c r="F84" s="4">
        <v>15640.0</v>
      </c>
      <c r="G84" s="6">
        <v>44366.65555555555</v>
      </c>
      <c r="H84" s="6" t="str">
        <f>VLOOKUP(F84,'Customer Details'!$A$1:$B$3264,2,0)</f>
        <v>United Kingdom</v>
      </c>
      <c r="I84" s="7">
        <f t="shared" si="1"/>
        <v>8.5</v>
      </c>
      <c r="J84" s="7">
        <f t="shared" si="2"/>
        <v>8.5</v>
      </c>
    </row>
    <row r="85" ht="15.75" customHeight="1">
      <c r="A85" s="4">
        <v>566094.0</v>
      </c>
      <c r="B85" s="4" t="s">
        <v>143</v>
      </c>
      <c r="C85" s="5" t="s">
        <v>144</v>
      </c>
      <c r="D85" s="5">
        <v>2.0</v>
      </c>
      <c r="E85" s="5">
        <v>1.65</v>
      </c>
      <c r="F85" s="4">
        <v>17965.0</v>
      </c>
      <c r="G85" s="6">
        <v>44629.44583333333</v>
      </c>
      <c r="H85" s="6" t="str">
        <f>VLOOKUP(F85,'Customer Details'!$A$1:$B$3264,2,0)</f>
        <v>India</v>
      </c>
      <c r="I85" s="7">
        <f t="shared" si="1"/>
        <v>3.3</v>
      </c>
      <c r="J85" s="7">
        <f t="shared" si="2"/>
        <v>3.3</v>
      </c>
    </row>
    <row r="86" ht="15.75" customHeight="1">
      <c r="A86" s="4">
        <v>555537.0</v>
      </c>
      <c r="B86" s="4" t="s">
        <v>56</v>
      </c>
      <c r="C86" s="5" t="s">
        <v>57</v>
      </c>
      <c r="D86" s="5">
        <v>2.0</v>
      </c>
      <c r="E86" s="5">
        <v>1.95</v>
      </c>
      <c r="F86" s="4">
        <v>15453.0</v>
      </c>
      <c r="G86" s="6">
        <v>44535.52569444444</v>
      </c>
      <c r="H86" s="6" t="str">
        <f>VLOOKUP(F86,'Customer Details'!$A$1:$B$3264,2,0)</f>
        <v>Australia</v>
      </c>
      <c r="I86" s="7">
        <f t="shared" si="1"/>
        <v>3.9</v>
      </c>
      <c r="J86" s="7">
        <f t="shared" si="2"/>
        <v>3.9</v>
      </c>
    </row>
    <row r="87" ht="15.75" customHeight="1">
      <c r="A87" s="4">
        <v>549368.0</v>
      </c>
      <c r="B87" s="4" t="s">
        <v>12</v>
      </c>
      <c r="C87" s="5" t="s">
        <v>13</v>
      </c>
      <c r="D87" s="5">
        <v>2.0</v>
      </c>
      <c r="E87" s="5">
        <v>0.42</v>
      </c>
      <c r="F87" s="4">
        <v>18036.0</v>
      </c>
      <c r="G87" s="6">
        <v>44477.47638888889</v>
      </c>
      <c r="H87" s="6" t="str">
        <f>VLOOKUP(F87,'Customer Details'!$A$1:$B$3264,2,0)</f>
        <v>Australia</v>
      </c>
      <c r="I87" s="7">
        <f t="shared" si="1"/>
        <v>0.84</v>
      </c>
      <c r="J87" s="7">
        <f t="shared" si="2"/>
        <v>0.84</v>
      </c>
    </row>
    <row r="88" ht="15.75" customHeight="1">
      <c r="A88" s="4">
        <v>554950.0</v>
      </c>
      <c r="B88" s="4" t="s">
        <v>22</v>
      </c>
      <c r="C88" s="5" t="s">
        <v>23</v>
      </c>
      <c r="D88" s="5">
        <v>10.0</v>
      </c>
      <c r="E88" s="5">
        <v>2.08</v>
      </c>
      <c r="F88" s="4">
        <v>14227.0</v>
      </c>
      <c r="G88" s="6">
        <v>44527.61666666667</v>
      </c>
      <c r="H88" s="6" t="str">
        <f>VLOOKUP(F88,'Customer Details'!$A$1:$B$3264,2,0)</f>
        <v>India</v>
      </c>
      <c r="I88" s="7">
        <f t="shared" si="1"/>
        <v>20.8</v>
      </c>
      <c r="J88" s="7">
        <f t="shared" si="2"/>
        <v>20.8</v>
      </c>
    </row>
    <row r="89" ht="15.75" customHeight="1">
      <c r="A89" s="4" t="s">
        <v>105</v>
      </c>
      <c r="B89" s="4">
        <v>20711.0</v>
      </c>
      <c r="C89" s="5" t="s">
        <v>145</v>
      </c>
      <c r="D89" s="5">
        <v>-2.0</v>
      </c>
      <c r="E89" s="5">
        <v>1.65</v>
      </c>
      <c r="F89" s="4">
        <v>13798.0</v>
      </c>
      <c r="G89" s="6">
        <v>44658.50763888889</v>
      </c>
      <c r="H89" s="6" t="str">
        <f>VLOOKUP(F89,'Customer Details'!$A$1:$B$3264,2,0)</f>
        <v>India</v>
      </c>
      <c r="I89" s="7">
        <f t="shared" si="1"/>
        <v>-3.3</v>
      </c>
      <c r="J89" s="7">
        <f t="shared" si="2"/>
        <v>3.3</v>
      </c>
    </row>
    <row r="90" ht="15.75" customHeight="1">
      <c r="A90" s="4">
        <v>538508.0</v>
      </c>
      <c r="B90" s="4" t="s">
        <v>22</v>
      </c>
      <c r="C90" s="5" t="s">
        <v>23</v>
      </c>
      <c r="D90" s="5">
        <v>1.0</v>
      </c>
      <c r="E90" s="5">
        <v>1.95</v>
      </c>
      <c r="F90" s="4">
        <v>15998.0</v>
      </c>
      <c r="G90" s="6">
        <v>44359.56388888889</v>
      </c>
      <c r="H90" s="6" t="str">
        <f>VLOOKUP(F90,'Customer Details'!$A$1:$B$3264,2,0)</f>
        <v>United Kingdom</v>
      </c>
      <c r="I90" s="7">
        <f t="shared" si="1"/>
        <v>1.95</v>
      </c>
      <c r="J90" s="7">
        <f t="shared" si="2"/>
        <v>1.95</v>
      </c>
    </row>
    <row r="91" ht="15.75" customHeight="1">
      <c r="A91" s="4" t="s">
        <v>146</v>
      </c>
      <c r="B91" s="4">
        <v>21937.0</v>
      </c>
      <c r="C91" s="5" t="s">
        <v>147</v>
      </c>
      <c r="D91" s="5">
        <v>-2.0</v>
      </c>
      <c r="E91" s="5">
        <v>2.95</v>
      </c>
      <c r="F91" s="4">
        <v>18183.0</v>
      </c>
      <c r="G91" s="6">
        <v>44455.48541666667</v>
      </c>
      <c r="H91" s="6" t="str">
        <f>VLOOKUP(F91,'Customer Details'!$A$1:$B$3264,2,0)</f>
        <v>USA</v>
      </c>
      <c r="I91" s="7">
        <f t="shared" si="1"/>
        <v>-5.9</v>
      </c>
      <c r="J91" s="7">
        <f t="shared" si="2"/>
        <v>5.9</v>
      </c>
    </row>
    <row r="92" ht="15.75" customHeight="1">
      <c r="A92" s="4">
        <v>563022.0</v>
      </c>
      <c r="B92" s="4" t="s">
        <v>56</v>
      </c>
      <c r="C92" s="5" t="s">
        <v>57</v>
      </c>
      <c r="D92" s="5">
        <v>3.0</v>
      </c>
      <c r="E92" s="5">
        <v>0.79</v>
      </c>
      <c r="F92" s="4">
        <v>17248.0</v>
      </c>
      <c r="G92" s="6">
        <v>44603.56527777778</v>
      </c>
      <c r="H92" s="6" t="str">
        <f>VLOOKUP(F92,'Customer Details'!$A$1:$B$3264,2,0)</f>
        <v>United Kingdom</v>
      </c>
      <c r="I92" s="7">
        <f t="shared" si="1"/>
        <v>2.37</v>
      </c>
      <c r="J92" s="7">
        <f t="shared" si="2"/>
        <v>2.37</v>
      </c>
    </row>
    <row r="93" ht="15.75" customHeight="1">
      <c r="A93" s="4">
        <v>547941.0</v>
      </c>
      <c r="B93" s="4" t="s">
        <v>148</v>
      </c>
      <c r="C93" s="5" t="s">
        <v>149</v>
      </c>
      <c r="D93" s="5">
        <v>1.0</v>
      </c>
      <c r="E93" s="5">
        <v>150.0</v>
      </c>
      <c r="F93" s="4">
        <v>16692.0</v>
      </c>
      <c r="G93" s="6">
        <v>44467.61527777778</v>
      </c>
      <c r="H93" s="6" t="str">
        <f>VLOOKUP(F93,'Customer Details'!$A$1:$B$3264,2,0)</f>
        <v>USA</v>
      </c>
      <c r="I93" s="7">
        <f t="shared" si="1"/>
        <v>150</v>
      </c>
      <c r="J93" s="7">
        <f t="shared" si="2"/>
        <v>150</v>
      </c>
    </row>
    <row r="94" ht="15.75" customHeight="1">
      <c r="A94" s="4">
        <v>545477.0</v>
      </c>
      <c r="B94" s="4" t="s">
        <v>40</v>
      </c>
      <c r="C94" s="5" t="s">
        <v>41</v>
      </c>
      <c r="D94" s="5">
        <v>3.0</v>
      </c>
      <c r="E94" s="5">
        <v>2.95</v>
      </c>
      <c r="F94" s="4">
        <v>14573.0</v>
      </c>
      <c r="G94" s="6">
        <v>44442.46319444444</v>
      </c>
      <c r="H94" s="6" t="str">
        <f>VLOOKUP(F94,'Customer Details'!$A$1:$B$3264,2,0)</f>
        <v>India</v>
      </c>
      <c r="I94" s="7">
        <f t="shared" si="1"/>
        <v>8.85</v>
      </c>
      <c r="J94" s="7">
        <f t="shared" si="2"/>
        <v>8.85</v>
      </c>
    </row>
    <row r="95" ht="15.75" customHeight="1">
      <c r="A95" s="4">
        <v>574052.0</v>
      </c>
      <c r="B95" s="4" t="s">
        <v>56</v>
      </c>
      <c r="C95" s="5" t="s">
        <v>57</v>
      </c>
      <c r="D95" s="5">
        <v>1.0</v>
      </c>
      <c r="E95" s="5">
        <v>0.79</v>
      </c>
      <c r="F95" s="4">
        <v>16706.0</v>
      </c>
      <c r="G95" s="6">
        <v>44683.57638888889</v>
      </c>
      <c r="H95" s="6" t="str">
        <f>VLOOKUP(F95,'Customer Details'!$A$1:$B$3264,2,0)</f>
        <v>United Kingdom</v>
      </c>
      <c r="I95" s="7">
        <f t="shared" si="1"/>
        <v>0.79</v>
      </c>
      <c r="J95" s="7">
        <f t="shared" si="2"/>
        <v>0.79</v>
      </c>
    </row>
    <row r="96" ht="15.75" customHeight="1">
      <c r="A96" s="4">
        <v>565401.0</v>
      </c>
      <c r="B96" s="4" t="s">
        <v>150</v>
      </c>
      <c r="C96" s="5" t="s">
        <v>151</v>
      </c>
      <c r="D96" s="5">
        <v>1.0</v>
      </c>
      <c r="E96" s="5">
        <v>0.85</v>
      </c>
      <c r="F96" s="4">
        <v>16686.0</v>
      </c>
      <c r="G96" s="6">
        <v>44622.73472222222</v>
      </c>
      <c r="H96" s="6" t="str">
        <f>VLOOKUP(F96,'Customer Details'!$A$1:$B$3264,2,0)</f>
        <v>Australia</v>
      </c>
      <c r="I96" s="7">
        <f t="shared" si="1"/>
        <v>0.85</v>
      </c>
      <c r="J96" s="7">
        <f t="shared" si="2"/>
        <v>0.85</v>
      </c>
    </row>
    <row r="97" ht="15.75" customHeight="1">
      <c r="A97" s="4">
        <v>552964.0</v>
      </c>
      <c r="B97" s="4" t="s">
        <v>38</v>
      </c>
      <c r="C97" s="5" t="s">
        <v>39</v>
      </c>
      <c r="D97" s="5">
        <v>6.0</v>
      </c>
      <c r="E97" s="5">
        <v>2.95</v>
      </c>
      <c r="F97" s="4">
        <v>16057.0</v>
      </c>
      <c r="G97" s="6">
        <v>44512.54513888889</v>
      </c>
      <c r="H97" s="6" t="str">
        <f>VLOOKUP(F97,'Customer Details'!$A$1:$B$3264,2,0)</f>
        <v>India</v>
      </c>
      <c r="I97" s="7">
        <f t="shared" si="1"/>
        <v>17.7</v>
      </c>
      <c r="J97" s="7">
        <f t="shared" si="2"/>
        <v>17.7</v>
      </c>
    </row>
    <row r="98" ht="15.75" customHeight="1">
      <c r="A98" s="4">
        <v>575602.0</v>
      </c>
      <c r="B98" s="4" t="s">
        <v>48</v>
      </c>
      <c r="C98" s="5" t="s">
        <v>49</v>
      </c>
      <c r="D98" s="5">
        <v>2.0</v>
      </c>
      <c r="E98" s="5">
        <v>2.08</v>
      </c>
      <c r="F98" s="4">
        <v>17059.0</v>
      </c>
      <c r="G98" s="6">
        <v>44691.51875</v>
      </c>
      <c r="H98" s="6" t="str">
        <f>VLOOKUP(F98,'Customer Details'!$A$1:$B$3264,2,0)</f>
        <v>USA</v>
      </c>
      <c r="I98" s="7">
        <f t="shared" si="1"/>
        <v>4.16</v>
      </c>
      <c r="J98" s="7">
        <f t="shared" si="2"/>
        <v>4.16</v>
      </c>
    </row>
    <row r="99" ht="15.75" customHeight="1">
      <c r="A99" s="4">
        <v>544685.0</v>
      </c>
      <c r="B99" s="4" t="s">
        <v>152</v>
      </c>
      <c r="C99" s="5" t="s">
        <v>153</v>
      </c>
      <c r="D99" s="5">
        <v>3.0</v>
      </c>
      <c r="E99" s="5">
        <v>5.45</v>
      </c>
      <c r="F99" s="4">
        <v>13285.0</v>
      </c>
      <c r="G99" s="6">
        <v>44430.71736111111</v>
      </c>
      <c r="H99" s="6" t="str">
        <f>VLOOKUP(F99,'Customer Details'!$A$1:$B$3264,2,0)</f>
        <v>USA</v>
      </c>
      <c r="I99" s="7">
        <f t="shared" si="1"/>
        <v>16.35</v>
      </c>
      <c r="J99" s="7">
        <f t="shared" si="2"/>
        <v>16.35</v>
      </c>
    </row>
    <row r="100" ht="15.75" customHeight="1">
      <c r="A100" s="4">
        <v>565150.0</v>
      </c>
      <c r="B100" s="4" t="s">
        <v>154</v>
      </c>
      <c r="C100" s="5" t="s">
        <v>155</v>
      </c>
      <c r="D100" s="5">
        <v>72.0</v>
      </c>
      <c r="E100" s="5">
        <v>0.21</v>
      </c>
      <c r="F100" s="4">
        <v>14298.0</v>
      </c>
      <c r="G100" s="6">
        <v>44621.60138888889</v>
      </c>
      <c r="H100" s="6" t="str">
        <f>VLOOKUP(F100,'Customer Details'!$A$1:$B$3264,2,0)</f>
        <v>USA</v>
      </c>
      <c r="I100" s="7">
        <f t="shared" si="1"/>
        <v>15.12</v>
      </c>
      <c r="J100" s="7">
        <f t="shared" si="2"/>
        <v>15.12</v>
      </c>
    </row>
    <row r="101" ht="15.75" customHeight="1">
      <c r="A101" s="4">
        <v>566190.0</v>
      </c>
      <c r="B101" s="4" t="s">
        <v>156</v>
      </c>
      <c r="C101" s="5" t="s">
        <v>157</v>
      </c>
      <c r="D101" s="5">
        <v>5.0</v>
      </c>
      <c r="E101" s="5">
        <v>0.39</v>
      </c>
      <c r="F101" s="4">
        <v>12748.0</v>
      </c>
      <c r="G101" s="6">
        <v>44629.55555555555</v>
      </c>
      <c r="H101" s="6" t="str">
        <f>VLOOKUP(F101,'Customer Details'!$A$1:$B$3264,2,0)</f>
        <v>USA</v>
      </c>
      <c r="I101" s="7">
        <f t="shared" si="1"/>
        <v>1.95</v>
      </c>
      <c r="J101" s="7">
        <f t="shared" si="2"/>
        <v>1.95</v>
      </c>
    </row>
    <row r="102" ht="15.75" customHeight="1">
      <c r="A102" s="4">
        <v>570830.0</v>
      </c>
      <c r="B102" s="4" t="s">
        <v>158</v>
      </c>
      <c r="C102" s="5" t="s">
        <v>159</v>
      </c>
      <c r="D102" s="5">
        <v>3.0</v>
      </c>
      <c r="E102" s="5">
        <v>4.65</v>
      </c>
      <c r="F102" s="4">
        <v>14852.0</v>
      </c>
      <c r="G102" s="6">
        <v>44663.55555555555</v>
      </c>
      <c r="H102" s="6" t="str">
        <f>VLOOKUP(F102,'Customer Details'!$A$1:$B$3264,2,0)</f>
        <v>China</v>
      </c>
      <c r="I102" s="7">
        <f t="shared" si="1"/>
        <v>13.95</v>
      </c>
      <c r="J102" s="7">
        <f t="shared" si="2"/>
        <v>13.95</v>
      </c>
    </row>
    <row r="103" ht="15.75" customHeight="1">
      <c r="A103" s="4">
        <v>580635.0</v>
      </c>
      <c r="B103" s="4" t="s">
        <v>160</v>
      </c>
      <c r="C103" s="5" t="s">
        <v>161</v>
      </c>
      <c r="D103" s="5">
        <v>3.0</v>
      </c>
      <c r="E103" s="5">
        <v>4.95</v>
      </c>
      <c r="F103" s="4">
        <v>14649.0</v>
      </c>
      <c r="G103" s="6">
        <v>44717.52083333334</v>
      </c>
      <c r="H103" s="6" t="str">
        <f>VLOOKUP(F103,'Customer Details'!$A$1:$B$3264,2,0)</f>
        <v>United Kingdom</v>
      </c>
      <c r="I103" s="7">
        <f t="shared" si="1"/>
        <v>14.85</v>
      </c>
      <c r="J103" s="7">
        <f t="shared" si="2"/>
        <v>14.85</v>
      </c>
    </row>
    <row r="104" ht="15.75" customHeight="1">
      <c r="A104" s="4">
        <v>577473.0</v>
      </c>
      <c r="B104" s="4">
        <v>23154.0</v>
      </c>
      <c r="C104" s="5" t="s">
        <v>162</v>
      </c>
      <c r="D104" s="5">
        <v>1.0</v>
      </c>
      <c r="E104" s="5">
        <v>2.08</v>
      </c>
      <c r="F104" s="4">
        <v>15919.0</v>
      </c>
      <c r="G104" s="6">
        <v>44701.47777777778</v>
      </c>
      <c r="H104" s="6" t="str">
        <f>VLOOKUP(F104,'Customer Details'!$A$1:$B$3264,2,0)</f>
        <v>China</v>
      </c>
      <c r="I104" s="7">
        <f t="shared" si="1"/>
        <v>2.08</v>
      </c>
      <c r="J104" s="7">
        <f t="shared" si="2"/>
        <v>2.08</v>
      </c>
    </row>
    <row r="105" ht="15.75" customHeight="1">
      <c r="A105" s="4" t="s">
        <v>163</v>
      </c>
      <c r="B105" s="4">
        <v>21822.0</v>
      </c>
      <c r="C105" s="5" t="s">
        <v>164</v>
      </c>
      <c r="D105" s="5">
        <v>-1.0</v>
      </c>
      <c r="E105" s="5">
        <v>0.79</v>
      </c>
      <c r="F105" s="4">
        <v>16376.0</v>
      </c>
      <c r="G105" s="6">
        <v>44713.45555555556</v>
      </c>
      <c r="H105" s="6" t="str">
        <f>VLOOKUP(F105,'Customer Details'!$A$1:$B$3264,2,0)</f>
        <v>India</v>
      </c>
      <c r="I105" s="7">
        <f t="shared" si="1"/>
        <v>-0.79</v>
      </c>
      <c r="J105" s="7">
        <f t="shared" si="2"/>
        <v>0.79</v>
      </c>
    </row>
    <row r="106" ht="15.75" customHeight="1">
      <c r="A106" s="4">
        <v>574531.0</v>
      </c>
      <c r="B106" s="4" t="s">
        <v>165</v>
      </c>
      <c r="C106" s="5" t="s">
        <v>166</v>
      </c>
      <c r="D106" s="5">
        <v>2.0</v>
      </c>
      <c r="E106" s="5">
        <v>1.25</v>
      </c>
      <c r="F106" s="4">
        <v>12748.0</v>
      </c>
      <c r="G106" s="6">
        <v>44685.59097222222</v>
      </c>
      <c r="H106" s="6" t="str">
        <f>VLOOKUP(F106,'Customer Details'!$A$1:$B$3264,2,0)</f>
        <v>USA</v>
      </c>
      <c r="I106" s="7">
        <f t="shared" si="1"/>
        <v>2.5</v>
      </c>
      <c r="J106" s="7">
        <f t="shared" si="2"/>
        <v>2.5</v>
      </c>
    </row>
    <row r="107" ht="15.75" customHeight="1">
      <c r="A107" s="4" t="s">
        <v>167</v>
      </c>
      <c r="B107" s="4">
        <v>23380.0</v>
      </c>
      <c r="C107" s="5" t="s">
        <v>168</v>
      </c>
      <c r="D107" s="5">
        <v>-24.0</v>
      </c>
      <c r="E107" s="5">
        <v>0.39</v>
      </c>
      <c r="F107" s="4">
        <v>13394.0</v>
      </c>
      <c r="G107" s="6">
        <v>44683.52222222222</v>
      </c>
      <c r="H107" s="6" t="str">
        <f>VLOOKUP(F107,'Customer Details'!$A$1:$B$3264,2,0)</f>
        <v>India</v>
      </c>
      <c r="I107" s="7">
        <f t="shared" si="1"/>
        <v>-9.36</v>
      </c>
      <c r="J107" s="7">
        <f t="shared" si="2"/>
        <v>9.36</v>
      </c>
    </row>
    <row r="108" ht="15.75" customHeight="1">
      <c r="A108" s="4" t="s">
        <v>169</v>
      </c>
      <c r="B108" s="4">
        <v>22364.0</v>
      </c>
      <c r="C108" s="5" t="s">
        <v>170</v>
      </c>
      <c r="D108" s="5">
        <v>-1.0</v>
      </c>
      <c r="E108" s="5">
        <v>2.95</v>
      </c>
      <c r="F108" s="4">
        <v>17405.0</v>
      </c>
      <c r="G108" s="6">
        <v>44650.53263888889</v>
      </c>
      <c r="H108" s="6" t="str">
        <f>VLOOKUP(F108,'Customer Details'!$A$1:$B$3264,2,0)</f>
        <v>USA</v>
      </c>
      <c r="I108" s="7">
        <f t="shared" si="1"/>
        <v>-2.95</v>
      </c>
      <c r="J108" s="7">
        <f t="shared" si="2"/>
        <v>2.95</v>
      </c>
    </row>
    <row r="109" ht="15.75" customHeight="1">
      <c r="A109" s="4">
        <v>571062.0</v>
      </c>
      <c r="B109" s="4" t="s">
        <v>171</v>
      </c>
      <c r="C109" s="5" t="s">
        <v>172</v>
      </c>
      <c r="D109" s="5">
        <v>1.0</v>
      </c>
      <c r="E109" s="5">
        <v>1.25</v>
      </c>
      <c r="F109" s="4">
        <v>16773.0</v>
      </c>
      <c r="G109" s="6">
        <v>44664.60902777778</v>
      </c>
      <c r="H109" s="6" t="str">
        <f>VLOOKUP(F109,'Customer Details'!$A$1:$B$3264,2,0)</f>
        <v>Australia</v>
      </c>
      <c r="I109" s="7">
        <f t="shared" si="1"/>
        <v>1.25</v>
      </c>
      <c r="J109" s="7">
        <f t="shared" si="2"/>
        <v>1.25</v>
      </c>
    </row>
    <row r="110" ht="15.75" customHeight="1">
      <c r="A110" s="4">
        <v>572676.0</v>
      </c>
      <c r="B110" s="4" t="s">
        <v>48</v>
      </c>
      <c r="C110" s="5" t="s">
        <v>49</v>
      </c>
      <c r="D110" s="5">
        <v>10.0</v>
      </c>
      <c r="E110" s="5">
        <v>2.08</v>
      </c>
      <c r="F110" s="4">
        <v>16258.0</v>
      </c>
      <c r="G110" s="6">
        <v>44676.5625</v>
      </c>
      <c r="H110" s="6" t="str">
        <f>VLOOKUP(F110,'Customer Details'!$A$1:$B$3264,2,0)</f>
        <v>USA</v>
      </c>
      <c r="I110" s="7">
        <f t="shared" si="1"/>
        <v>20.8</v>
      </c>
      <c r="J110" s="7">
        <f t="shared" si="2"/>
        <v>20.8</v>
      </c>
    </row>
    <row r="111" ht="15.75" customHeight="1">
      <c r="A111" s="4">
        <v>560557.0</v>
      </c>
      <c r="B111" s="4" t="s">
        <v>173</v>
      </c>
      <c r="C111" s="5" t="s">
        <v>174</v>
      </c>
      <c r="D111" s="5">
        <v>1.0</v>
      </c>
      <c r="E111" s="5">
        <v>1.25</v>
      </c>
      <c r="F111" s="4">
        <v>18101.0</v>
      </c>
      <c r="G111" s="6">
        <v>44580.54513888889</v>
      </c>
      <c r="H111" s="6" t="str">
        <f>VLOOKUP(F111,'Customer Details'!$A$1:$B$3264,2,0)</f>
        <v>India</v>
      </c>
      <c r="I111" s="7">
        <f t="shared" si="1"/>
        <v>1.25</v>
      </c>
      <c r="J111" s="7">
        <f t="shared" si="2"/>
        <v>1.25</v>
      </c>
    </row>
    <row r="112" ht="15.75" customHeight="1">
      <c r="A112" s="4">
        <v>536874.0</v>
      </c>
      <c r="B112" s="4" t="s">
        <v>48</v>
      </c>
      <c r="C112" s="5" t="s">
        <v>49</v>
      </c>
      <c r="D112" s="5">
        <v>3.0</v>
      </c>
      <c r="E112" s="5">
        <v>1.95</v>
      </c>
      <c r="F112" s="4">
        <v>16891.0</v>
      </c>
      <c r="G112" s="6">
        <v>44350.48263888889</v>
      </c>
      <c r="H112" s="6" t="str">
        <f>VLOOKUP(F112,'Customer Details'!$A$1:$B$3264,2,0)</f>
        <v>India</v>
      </c>
      <c r="I112" s="7">
        <f t="shared" si="1"/>
        <v>5.85</v>
      </c>
      <c r="J112" s="7">
        <f t="shared" si="2"/>
        <v>5.85</v>
      </c>
    </row>
    <row r="113" ht="15.75" customHeight="1">
      <c r="A113" s="4">
        <v>545602.0</v>
      </c>
      <c r="B113" s="4" t="s">
        <v>48</v>
      </c>
      <c r="C113" s="5" t="s">
        <v>49</v>
      </c>
      <c r="D113" s="5">
        <v>1.0</v>
      </c>
      <c r="E113" s="5">
        <v>1.95</v>
      </c>
      <c r="F113" s="4">
        <v>17315.0</v>
      </c>
      <c r="G113" s="6">
        <v>44443.49236111111</v>
      </c>
      <c r="H113" s="6" t="str">
        <f>VLOOKUP(F113,'Customer Details'!$A$1:$B$3264,2,0)</f>
        <v>United Kingdom</v>
      </c>
      <c r="I113" s="7">
        <f t="shared" si="1"/>
        <v>1.95</v>
      </c>
      <c r="J113" s="7">
        <f t="shared" si="2"/>
        <v>1.95</v>
      </c>
    </row>
    <row r="114" ht="15.75" customHeight="1">
      <c r="A114" s="4">
        <v>548521.0</v>
      </c>
      <c r="B114" s="4" t="s">
        <v>175</v>
      </c>
      <c r="C114" s="5" t="s">
        <v>176</v>
      </c>
      <c r="D114" s="5">
        <v>12.0</v>
      </c>
      <c r="E114" s="5">
        <v>1.95</v>
      </c>
      <c r="F114" s="4">
        <v>17735.0</v>
      </c>
      <c r="G114" s="6">
        <v>44469.69513888889</v>
      </c>
      <c r="H114" s="6" t="str">
        <f>VLOOKUP(F114,'Customer Details'!$A$1:$B$3264,2,0)</f>
        <v>USA</v>
      </c>
      <c r="I114" s="7">
        <f t="shared" si="1"/>
        <v>23.4</v>
      </c>
      <c r="J114" s="7">
        <f t="shared" si="2"/>
        <v>23.4</v>
      </c>
    </row>
    <row r="115" ht="15.75" customHeight="1">
      <c r="A115" s="4">
        <v>566913.0</v>
      </c>
      <c r="B115" s="4" t="s">
        <v>177</v>
      </c>
      <c r="C115" s="5" t="s">
        <v>178</v>
      </c>
      <c r="D115" s="5">
        <v>4.0</v>
      </c>
      <c r="E115" s="5">
        <v>2.1</v>
      </c>
      <c r="F115" s="4">
        <v>17602.0</v>
      </c>
      <c r="G115" s="6">
        <v>44635.58819444444</v>
      </c>
      <c r="H115" s="6" t="str">
        <f>VLOOKUP(F115,'Customer Details'!$A$1:$B$3264,2,0)</f>
        <v>Australia</v>
      </c>
      <c r="I115" s="7">
        <f t="shared" si="1"/>
        <v>8.4</v>
      </c>
      <c r="J115" s="7">
        <f t="shared" si="2"/>
        <v>8.4</v>
      </c>
    </row>
    <row r="116" ht="15.75" customHeight="1">
      <c r="A116" s="4">
        <v>566600.0</v>
      </c>
      <c r="B116" s="4" t="s">
        <v>179</v>
      </c>
      <c r="C116" s="5" t="s">
        <v>180</v>
      </c>
      <c r="D116" s="5">
        <v>8.0</v>
      </c>
      <c r="E116" s="5">
        <v>3.75</v>
      </c>
      <c r="F116" s="4">
        <v>13704.0</v>
      </c>
      <c r="G116" s="6">
        <v>44633.65347222222</v>
      </c>
      <c r="H116" s="6" t="str">
        <f>VLOOKUP(F116,'Customer Details'!$A$1:$B$3264,2,0)</f>
        <v>China</v>
      </c>
      <c r="I116" s="7">
        <f t="shared" si="1"/>
        <v>30</v>
      </c>
      <c r="J116" s="7">
        <f t="shared" si="2"/>
        <v>30</v>
      </c>
    </row>
    <row r="117" ht="15.75" customHeight="1">
      <c r="A117" s="4">
        <v>564246.0</v>
      </c>
      <c r="B117" s="4" t="s">
        <v>48</v>
      </c>
      <c r="C117" s="5" t="s">
        <v>49</v>
      </c>
      <c r="D117" s="5">
        <v>10.0</v>
      </c>
      <c r="E117" s="5">
        <v>2.08</v>
      </c>
      <c r="F117" s="4">
        <v>13534.0</v>
      </c>
      <c r="G117" s="6">
        <v>44616.44166666667</v>
      </c>
      <c r="H117" s="6" t="str">
        <f>VLOOKUP(F117,'Customer Details'!$A$1:$B$3264,2,0)</f>
        <v>United Kingdom</v>
      </c>
      <c r="I117" s="7">
        <f t="shared" si="1"/>
        <v>20.8</v>
      </c>
      <c r="J117" s="7">
        <f t="shared" si="2"/>
        <v>20.8</v>
      </c>
    </row>
    <row r="118" ht="15.75" customHeight="1">
      <c r="A118" s="4">
        <v>557626.0</v>
      </c>
      <c r="B118" s="4" t="s">
        <v>181</v>
      </c>
      <c r="C118" s="5" t="s">
        <v>182</v>
      </c>
      <c r="D118" s="5">
        <v>12.0</v>
      </c>
      <c r="E118" s="5">
        <v>0.85</v>
      </c>
      <c r="F118" s="4">
        <v>14175.0</v>
      </c>
      <c r="G118" s="6">
        <v>44551.60347222222</v>
      </c>
      <c r="H118" s="6" t="str">
        <f>VLOOKUP(F118,'Customer Details'!$A$1:$B$3264,2,0)</f>
        <v>USA</v>
      </c>
      <c r="I118" s="7">
        <f t="shared" si="1"/>
        <v>10.2</v>
      </c>
      <c r="J118" s="7">
        <f t="shared" si="2"/>
        <v>10.2</v>
      </c>
    </row>
    <row r="119" ht="15.75" customHeight="1">
      <c r="A119" s="4">
        <v>552945.0</v>
      </c>
      <c r="B119" s="4" t="s">
        <v>38</v>
      </c>
      <c r="C119" s="5" t="s">
        <v>39</v>
      </c>
      <c r="D119" s="5">
        <v>32.0</v>
      </c>
      <c r="E119" s="5">
        <v>2.55</v>
      </c>
      <c r="F119" s="4">
        <v>15953.0</v>
      </c>
      <c r="G119" s="6">
        <v>44512.48888888889</v>
      </c>
      <c r="H119" s="6" t="str">
        <f>VLOOKUP(F119,'Customer Details'!$A$1:$B$3264,2,0)</f>
        <v>United Kingdom</v>
      </c>
      <c r="I119" s="7">
        <f t="shared" si="1"/>
        <v>81.6</v>
      </c>
      <c r="J119" s="7">
        <f t="shared" si="2"/>
        <v>81.6</v>
      </c>
    </row>
    <row r="120" ht="15.75" customHeight="1">
      <c r="A120" s="4">
        <v>547389.0</v>
      </c>
      <c r="B120" s="4" t="s">
        <v>183</v>
      </c>
      <c r="C120" s="5" t="s">
        <v>184</v>
      </c>
      <c r="D120" s="5">
        <v>2.0</v>
      </c>
      <c r="E120" s="5">
        <v>1.65</v>
      </c>
      <c r="F120" s="4">
        <v>16721.0</v>
      </c>
      <c r="G120" s="6">
        <v>44461.67222222222</v>
      </c>
      <c r="H120" s="6" t="str">
        <f>VLOOKUP(F120,'Customer Details'!$A$1:$B$3264,2,0)</f>
        <v>Australia</v>
      </c>
      <c r="I120" s="7">
        <f t="shared" si="1"/>
        <v>3.3</v>
      </c>
      <c r="J120" s="7">
        <f t="shared" si="2"/>
        <v>3.3</v>
      </c>
    </row>
    <row r="121" ht="15.75" customHeight="1">
      <c r="A121" s="4">
        <v>564643.0</v>
      </c>
      <c r="B121" s="4" t="s">
        <v>185</v>
      </c>
      <c r="C121" s="5" t="s">
        <v>186</v>
      </c>
      <c r="D121" s="5">
        <v>5.0</v>
      </c>
      <c r="E121" s="5">
        <v>1.69</v>
      </c>
      <c r="F121" s="4">
        <v>15356.0</v>
      </c>
      <c r="G121" s="6">
        <v>44618.55902777778</v>
      </c>
      <c r="H121" s="6" t="str">
        <f>VLOOKUP(F121,'Customer Details'!$A$1:$B$3264,2,0)</f>
        <v>China</v>
      </c>
      <c r="I121" s="7">
        <f t="shared" si="1"/>
        <v>8.45</v>
      </c>
      <c r="J121" s="7">
        <f t="shared" si="2"/>
        <v>8.45</v>
      </c>
    </row>
    <row r="122" ht="15.75" customHeight="1">
      <c r="A122" s="4">
        <v>555627.0</v>
      </c>
      <c r="B122" s="4" t="s">
        <v>187</v>
      </c>
      <c r="C122" s="5" t="s">
        <v>188</v>
      </c>
      <c r="D122" s="5">
        <v>16.0</v>
      </c>
      <c r="E122" s="5">
        <v>0.42</v>
      </c>
      <c r="F122" s="4">
        <v>15805.0</v>
      </c>
      <c r="G122" s="6">
        <v>44536.49791666667</v>
      </c>
      <c r="H122" s="6" t="str">
        <f>VLOOKUP(F122,'Customer Details'!$A$1:$B$3264,2,0)</f>
        <v>USA</v>
      </c>
      <c r="I122" s="7">
        <f t="shared" si="1"/>
        <v>6.72</v>
      </c>
      <c r="J122" s="7">
        <f t="shared" si="2"/>
        <v>6.72</v>
      </c>
    </row>
    <row r="123" ht="15.75" customHeight="1">
      <c r="A123" s="4">
        <v>577533.0</v>
      </c>
      <c r="B123" s="4" t="s">
        <v>189</v>
      </c>
      <c r="C123" s="5" t="s">
        <v>190</v>
      </c>
      <c r="D123" s="5">
        <v>7.0</v>
      </c>
      <c r="E123" s="5">
        <v>0.79</v>
      </c>
      <c r="F123" s="4">
        <v>16877.0</v>
      </c>
      <c r="G123" s="6">
        <v>44701.58611111111</v>
      </c>
      <c r="H123" s="6" t="str">
        <f>VLOOKUP(F123,'Customer Details'!$A$1:$B$3264,2,0)</f>
        <v>United Kingdom</v>
      </c>
      <c r="I123" s="7">
        <f t="shared" si="1"/>
        <v>5.53</v>
      </c>
      <c r="J123" s="7">
        <f t="shared" si="2"/>
        <v>5.53</v>
      </c>
    </row>
    <row r="124" ht="15.75" customHeight="1">
      <c r="A124" s="4">
        <v>553207.0</v>
      </c>
      <c r="B124" s="4" t="s">
        <v>67</v>
      </c>
      <c r="C124" s="5" t="s">
        <v>68</v>
      </c>
      <c r="D124" s="5">
        <v>10.0</v>
      </c>
      <c r="E124" s="5">
        <v>2.08</v>
      </c>
      <c r="F124" s="4">
        <v>17001.0</v>
      </c>
      <c r="G124" s="6">
        <v>44516.37638888889</v>
      </c>
      <c r="H124" s="6" t="str">
        <f>VLOOKUP(F124,'Customer Details'!$A$1:$B$3264,2,0)</f>
        <v>USA</v>
      </c>
      <c r="I124" s="7">
        <f t="shared" si="1"/>
        <v>20.8</v>
      </c>
      <c r="J124" s="7">
        <f t="shared" si="2"/>
        <v>20.8</v>
      </c>
    </row>
    <row r="125" ht="15.75" customHeight="1">
      <c r="A125" s="4">
        <v>548739.0</v>
      </c>
      <c r="B125" s="4" t="s">
        <v>191</v>
      </c>
      <c r="C125" s="5" t="s">
        <v>192</v>
      </c>
      <c r="D125" s="5">
        <v>6.0</v>
      </c>
      <c r="E125" s="5">
        <v>0.83</v>
      </c>
      <c r="F125" s="4">
        <v>15493.0</v>
      </c>
      <c r="G125" s="6">
        <v>44473.47777777778</v>
      </c>
      <c r="H125" s="6" t="str">
        <f>VLOOKUP(F125,'Customer Details'!$A$1:$B$3264,2,0)</f>
        <v>India</v>
      </c>
      <c r="I125" s="7">
        <f t="shared" si="1"/>
        <v>4.98</v>
      </c>
      <c r="J125" s="7">
        <f t="shared" si="2"/>
        <v>4.98</v>
      </c>
    </row>
    <row r="126" ht="15.75" customHeight="1">
      <c r="A126" s="4">
        <v>562711.0</v>
      </c>
      <c r="B126" s="4" t="s">
        <v>193</v>
      </c>
      <c r="C126" s="5" t="s">
        <v>194</v>
      </c>
      <c r="D126" s="5">
        <v>1.0</v>
      </c>
      <c r="E126" s="5">
        <v>4.25</v>
      </c>
      <c r="F126" s="4">
        <v>16788.0</v>
      </c>
      <c r="G126" s="6">
        <v>44600.62013888889</v>
      </c>
      <c r="H126" s="6" t="str">
        <f>VLOOKUP(F126,'Customer Details'!$A$1:$B$3264,2,0)</f>
        <v>China</v>
      </c>
      <c r="I126" s="7">
        <f t="shared" si="1"/>
        <v>4.25</v>
      </c>
      <c r="J126" s="7">
        <f t="shared" si="2"/>
        <v>4.25</v>
      </c>
    </row>
    <row r="127" ht="15.75" customHeight="1">
      <c r="A127" s="4" t="s">
        <v>195</v>
      </c>
      <c r="B127" s="4" t="s">
        <v>148</v>
      </c>
      <c r="C127" s="5" t="s">
        <v>149</v>
      </c>
      <c r="D127" s="5">
        <v>-1.0</v>
      </c>
      <c r="E127" s="5">
        <v>3.82</v>
      </c>
      <c r="F127" s="4">
        <v>14339.0</v>
      </c>
      <c r="G127" s="6">
        <v>44488.47986111111</v>
      </c>
      <c r="H127" s="6" t="str">
        <f>VLOOKUP(F127,'Customer Details'!$A$1:$B$3264,2,0)</f>
        <v>United Kingdom</v>
      </c>
      <c r="I127" s="7">
        <f t="shared" si="1"/>
        <v>-3.82</v>
      </c>
      <c r="J127" s="7">
        <f t="shared" si="2"/>
        <v>3.82</v>
      </c>
    </row>
    <row r="128" ht="15.75" customHeight="1">
      <c r="A128" s="4">
        <v>574317.0</v>
      </c>
      <c r="B128" s="4" t="s">
        <v>187</v>
      </c>
      <c r="C128" s="5" t="s">
        <v>188</v>
      </c>
      <c r="D128" s="5">
        <v>24.0</v>
      </c>
      <c r="E128" s="5">
        <v>0.42</v>
      </c>
      <c r="F128" s="4">
        <v>17078.0</v>
      </c>
      <c r="G128" s="6">
        <v>44684.78402777778</v>
      </c>
      <c r="H128" s="6" t="str">
        <f>VLOOKUP(F128,'Customer Details'!$A$1:$B$3264,2,0)</f>
        <v>China</v>
      </c>
      <c r="I128" s="7">
        <f t="shared" si="1"/>
        <v>10.08</v>
      </c>
      <c r="J128" s="7">
        <f t="shared" si="2"/>
        <v>10.08</v>
      </c>
    </row>
    <row r="129" ht="15.75" customHeight="1">
      <c r="A129" s="4">
        <v>546670.0</v>
      </c>
      <c r="B129" s="4" t="s">
        <v>196</v>
      </c>
      <c r="C129" s="5" t="s">
        <v>197</v>
      </c>
      <c r="D129" s="5">
        <v>3.0</v>
      </c>
      <c r="E129" s="5">
        <v>1.49</v>
      </c>
      <c r="F129" s="4">
        <v>13451.0</v>
      </c>
      <c r="G129" s="6">
        <v>44454.65069444444</v>
      </c>
      <c r="H129" s="6" t="str">
        <f>VLOOKUP(F129,'Customer Details'!$A$1:$B$3264,2,0)</f>
        <v>India</v>
      </c>
      <c r="I129" s="7">
        <f t="shared" si="1"/>
        <v>4.47</v>
      </c>
      <c r="J129" s="7">
        <f t="shared" si="2"/>
        <v>4.47</v>
      </c>
    </row>
    <row r="130" ht="15.75" customHeight="1">
      <c r="A130" s="4">
        <v>558075.0</v>
      </c>
      <c r="B130" s="4" t="s">
        <v>138</v>
      </c>
      <c r="C130" s="5" t="s">
        <v>139</v>
      </c>
      <c r="D130" s="5">
        <v>8.0</v>
      </c>
      <c r="E130" s="5">
        <v>4.15</v>
      </c>
      <c r="F130" s="4">
        <v>17858.0</v>
      </c>
      <c r="G130" s="6">
        <v>44554.71319444444</v>
      </c>
      <c r="H130" s="6" t="str">
        <f>VLOOKUP(F130,'Customer Details'!$A$1:$B$3264,2,0)</f>
        <v>China</v>
      </c>
      <c r="I130" s="7">
        <f t="shared" si="1"/>
        <v>33.2</v>
      </c>
      <c r="J130" s="7">
        <f t="shared" si="2"/>
        <v>33.2</v>
      </c>
    </row>
    <row r="131" ht="15.75" customHeight="1">
      <c r="A131" s="4">
        <v>557484.0</v>
      </c>
      <c r="B131" s="4" t="s">
        <v>198</v>
      </c>
      <c r="C131" s="5" t="s">
        <v>199</v>
      </c>
      <c r="D131" s="5">
        <v>8.0</v>
      </c>
      <c r="E131" s="5">
        <v>0.42</v>
      </c>
      <c r="F131" s="4">
        <v>14796.0</v>
      </c>
      <c r="G131" s="6">
        <v>44550.60833333333</v>
      </c>
      <c r="H131" s="6" t="str">
        <f>VLOOKUP(F131,'Customer Details'!$A$1:$B$3264,2,0)</f>
        <v>China</v>
      </c>
      <c r="I131" s="7">
        <f t="shared" si="1"/>
        <v>3.36</v>
      </c>
      <c r="J131" s="7">
        <f t="shared" si="2"/>
        <v>3.36</v>
      </c>
    </row>
    <row r="132" ht="15.75" customHeight="1">
      <c r="A132" s="4">
        <v>542789.0</v>
      </c>
      <c r="B132" s="4" t="s">
        <v>152</v>
      </c>
      <c r="C132" s="5" t="s">
        <v>153</v>
      </c>
      <c r="D132" s="5">
        <v>12.0</v>
      </c>
      <c r="E132" s="5">
        <v>5.45</v>
      </c>
      <c r="F132" s="4">
        <v>17511.0</v>
      </c>
      <c r="G132" s="6">
        <v>44409.44305555556</v>
      </c>
      <c r="H132" s="6" t="str">
        <f>VLOOKUP(F132,'Customer Details'!$A$1:$B$3264,2,0)</f>
        <v>United Kingdom</v>
      </c>
      <c r="I132" s="7">
        <f t="shared" si="1"/>
        <v>65.4</v>
      </c>
      <c r="J132" s="7">
        <f t="shared" si="2"/>
        <v>65.4</v>
      </c>
    </row>
    <row r="133" ht="15.75" customHeight="1">
      <c r="A133" s="4">
        <v>536874.0</v>
      </c>
      <c r="B133" s="4" t="s">
        <v>200</v>
      </c>
      <c r="C133" s="5" t="s">
        <v>201</v>
      </c>
      <c r="D133" s="5">
        <v>2.0</v>
      </c>
      <c r="E133" s="5">
        <v>2.95</v>
      </c>
      <c r="F133" s="4">
        <v>16891.0</v>
      </c>
      <c r="G133" s="6">
        <v>44350.48263888889</v>
      </c>
      <c r="H133" s="6" t="str">
        <f>VLOOKUP(F133,'Customer Details'!$A$1:$B$3264,2,0)</f>
        <v>India</v>
      </c>
      <c r="I133" s="7">
        <f t="shared" si="1"/>
        <v>5.9</v>
      </c>
      <c r="J133" s="7">
        <f t="shared" si="2"/>
        <v>5.9</v>
      </c>
    </row>
    <row r="134" ht="15.75" customHeight="1">
      <c r="A134" s="4">
        <v>562173.0</v>
      </c>
      <c r="B134" s="4" t="s">
        <v>38</v>
      </c>
      <c r="C134" s="5" t="s">
        <v>39</v>
      </c>
      <c r="D134" s="5">
        <v>5.0</v>
      </c>
      <c r="E134" s="5">
        <v>2.95</v>
      </c>
      <c r="F134" s="4">
        <v>14530.0</v>
      </c>
      <c r="G134" s="6">
        <v>44595.50833333333</v>
      </c>
      <c r="H134" s="6" t="str">
        <f>VLOOKUP(F134,'Customer Details'!$A$1:$B$3264,2,0)</f>
        <v>China</v>
      </c>
      <c r="I134" s="7">
        <f t="shared" si="1"/>
        <v>14.75</v>
      </c>
      <c r="J134" s="7">
        <f t="shared" si="2"/>
        <v>14.75</v>
      </c>
    </row>
    <row r="135" ht="15.75" customHeight="1">
      <c r="A135" s="4" t="s">
        <v>202</v>
      </c>
      <c r="B135" s="4">
        <v>21430.0</v>
      </c>
      <c r="C135" s="5" t="s">
        <v>203</v>
      </c>
      <c r="D135" s="5">
        <v>-1.0</v>
      </c>
      <c r="E135" s="5">
        <v>3.75</v>
      </c>
      <c r="F135" s="4">
        <v>17702.0</v>
      </c>
      <c r="G135" s="6">
        <v>44356.56944444445</v>
      </c>
      <c r="H135" s="6" t="str">
        <f>VLOOKUP(F135,'Customer Details'!$A$1:$B$3264,2,0)</f>
        <v>USA</v>
      </c>
      <c r="I135" s="7">
        <f t="shared" si="1"/>
        <v>-3.75</v>
      </c>
      <c r="J135" s="7">
        <f t="shared" si="2"/>
        <v>3.75</v>
      </c>
    </row>
    <row r="136" ht="15.75" customHeight="1">
      <c r="A136" s="4" t="s">
        <v>204</v>
      </c>
      <c r="B136" s="4">
        <v>22379.0</v>
      </c>
      <c r="C136" s="5" t="s">
        <v>205</v>
      </c>
      <c r="D136" s="5">
        <v>-1.0</v>
      </c>
      <c r="E136" s="5">
        <v>2.1</v>
      </c>
      <c r="F136" s="4">
        <v>13421.0</v>
      </c>
      <c r="G136" s="6">
        <v>44430.65833333333</v>
      </c>
      <c r="H136" s="6" t="str">
        <f>VLOOKUP(F136,'Customer Details'!$A$1:$B$3264,2,0)</f>
        <v>United Kingdom</v>
      </c>
      <c r="I136" s="7">
        <f t="shared" si="1"/>
        <v>-2.1</v>
      </c>
      <c r="J136" s="7">
        <f t="shared" si="2"/>
        <v>2.1</v>
      </c>
    </row>
    <row r="137" ht="15.75" customHeight="1">
      <c r="A137" s="4" t="s">
        <v>206</v>
      </c>
      <c r="B137" s="4">
        <v>22273.0</v>
      </c>
      <c r="C137" s="5" t="s">
        <v>207</v>
      </c>
      <c r="D137" s="5">
        <v>-1.0</v>
      </c>
      <c r="E137" s="5">
        <v>2.95</v>
      </c>
      <c r="F137" s="4">
        <v>13362.0</v>
      </c>
      <c r="G137" s="6">
        <v>44718.58125</v>
      </c>
      <c r="H137" s="6" t="str">
        <f>VLOOKUP(F137,'Customer Details'!$A$1:$B$3264,2,0)</f>
        <v>United Kingdom</v>
      </c>
      <c r="I137" s="7">
        <f t="shared" si="1"/>
        <v>-2.95</v>
      </c>
      <c r="J137" s="7">
        <f t="shared" si="2"/>
        <v>2.95</v>
      </c>
    </row>
    <row r="138" ht="15.75" customHeight="1">
      <c r="A138" s="4" t="s">
        <v>208</v>
      </c>
      <c r="B138" s="4">
        <v>22384.0</v>
      </c>
      <c r="C138" s="5" t="s">
        <v>209</v>
      </c>
      <c r="D138" s="5">
        <v>-3.0</v>
      </c>
      <c r="E138" s="5">
        <v>1.65</v>
      </c>
      <c r="F138" s="4">
        <v>17323.0</v>
      </c>
      <c r="G138" s="6">
        <v>44705.71805555555</v>
      </c>
      <c r="H138" s="6" t="str">
        <f>VLOOKUP(F138,'Customer Details'!$A$1:$B$3264,2,0)</f>
        <v>USA</v>
      </c>
      <c r="I138" s="7">
        <f t="shared" si="1"/>
        <v>-4.95</v>
      </c>
      <c r="J138" s="7">
        <f t="shared" si="2"/>
        <v>4.95</v>
      </c>
    </row>
    <row r="139" ht="15.75" customHeight="1">
      <c r="A139" s="4">
        <v>573374.0</v>
      </c>
      <c r="B139" s="4" t="s">
        <v>38</v>
      </c>
      <c r="C139" s="5" t="s">
        <v>39</v>
      </c>
      <c r="D139" s="5">
        <v>12.0</v>
      </c>
      <c r="E139" s="5">
        <v>2.95</v>
      </c>
      <c r="F139" s="4">
        <v>14755.0</v>
      </c>
      <c r="G139" s="6">
        <v>44681.56875</v>
      </c>
      <c r="H139" s="6" t="str">
        <f>VLOOKUP(F139,'Customer Details'!$A$1:$B$3264,2,0)</f>
        <v>United Kingdom</v>
      </c>
      <c r="I139" s="7">
        <f t="shared" si="1"/>
        <v>35.4</v>
      </c>
      <c r="J139" s="7">
        <f t="shared" si="2"/>
        <v>35.4</v>
      </c>
    </row>
    <row r="140" ht="15.75" customHeight="1">
      <c r="A140" s="4">
        <v>573576.0</v>
      </c>
      <c r="B140" s="4" t="s">
        <v>210</v>
      </c>
      <c r="C140" s="5" t="s">
        <v>211</v>
      </c>
      <c r="D140" s="5">
        <v>4.0</v>
      </c>
      <c r="E140" s="5">
        <v>1.63</v>
      </c>
      <c r="F140" s="4">
        <v>14096.0</v>
      </c>
      <c r="G140" s="6">
        <v>44681.58958333333</v>
      </c>
      <c r="H140" s="6" t="str">
        <f>VLOOKUP(F140,'Customer Details'!$A$1:$B$3264,2,0)</f>
        <v>USA</v>
      </c>
      <c r="I140" s="7">
        <f t="shared" si="1"/>
        <v>6.52</v>
      </c>
      <c r="J140" s="7">
        <f t="shared" si="2"/>
        <v>6.52</v>
      </c>
    </row>
    <row r="141" ht="15.75" customHeight="1">
      <c r="A141" s="4">
        <v>565421.0</v>
      </c>
      <c r="B141" s="4" t="s">
        <v>212</v>
      </c>
      <c r="C141" s="5" t="s">
        <v>213</v>
      </c>
      <c r="D141" s="5">
        <v>1.0</v>
      </c>
      <c r="E141" s="5">
        <v>0.65</v>
      </c>
      <c r="F141" s="4">
        <v>16744.0</v>
      </c>
      <c r="G141" s="6">
        <v>44624.50694444445</v>
      </c>
      <c r="H141" s="6" t="str">
        <f>VLOOKUP(F141,'Customer Details'!$A$1:$B$3264,2,0)</f>
        <v>India</v>
      </c>
      <c r="I141" s="7">
        <f t="shared" si="1"/>
        <v>0.65</v>
      </c>
      <c r="J141" s="7">
        <f t="shared" si="2"/>
        <v>0.65</v>
      </c>
    </row>
    <row r="142" ht="15.75" customHeight="1">
      <c r="A142" s="4">
        <v>566295.0</v>
      </c>
      <c r="B142" s="4" t="s">
        <v>214</v>
      </c>
      <c r="C142" s="5" t="s">
        <v>215</v>
      </c>
      <c r="D142" s="5">
        <v>12.0</v>
      </c>
      <c r="E142" s="5">
        <v>0.39</v>
      </c>
      <c r="F142" s="4">
        <v>15547.0</v>
      </c>
      <c r="G142" s="6">
        <v>44631.65555555555</v>
      </c>
      <c r="H142" s="6" t="str">
        <f>VLOOKUP(F142,'Customer Details'!$A$1:$B$3264,2,0)</f>
        <v>USA</v>
      </c>
      <c r="I142" s="7">
        <f t="shared" si="1"/>
        <v>4.68</v>
      </c>
      <c r="J142" s="7">
        <f t="shared" si="2"/>
        <v>4.68</v>
      </c>
    </row>
    <row r="143" ht="15.75" customHeight="1">
      <c r="A143" s="4" t="s">
        <v>216</v>
      </c>
      <c r="B143" s="4">
        <v>21670.0</v>
      </c>
      <c r="C143" s="5" t="s">
        <v>217</v>
      </c>
      <c r="D143" s="5">
        <v>-5.0</v>
      </c>
      <c r="E143" s="5">
        <v>1.45</v>
      </c>
      <c r="F143" s="4">
        <v>13668.0</v>
      </c>
      <c r="G143" s="6">
        <v>44698.49375</v>
      </c>
      <c r="H143" s="6" t="str">
        <f>VLOOKUP(F143,'Customer Details'!$A$1:$B$3264,2,0)</f>
        <v>Australia</v>
      </c>
      <c r="I143" s="7">
        <f t="shared" si="1"/>
        <v>-7.25</v>
      </c>
      <c r="J143" s="7">
        <f t="shared" si="2"/>
        <v>7.25</v>
      </c>
    </row>
    <row r="144" ht="15.75" customHeight="1">
      <c r="A144" s="4">
        <v>579141.0</v>
      </c>
      <c r="B144" s="4">
        <v>21990.0</v>
      </c>
      <c r="C144" s="5" t="s">
        <v>218</v>
      </c>
      <c r="D144" s="5">
        <v>2.0</v>
      </c>
      <c r="E144" s="5">
        <v>1.25</v>
      </c>
      <c r="F144" s="4">
        <v>17019.0</v>
      </c>
      <c r="G144" s="6">
        <v>44709.54583333333</v>
      </c>
      <c r="H144" s="6" t="str">
        <f>VLOOKUP(F144,'Customer Details'!$A$1:$B$3264,2,0)</f>
        <v>Australia</v>
      </c>
      <c r="I144" s="7">
        <f t="shared" si="1"/>
        <v>2.5</v>
      </c>
      <c r="J144" s="7">
        <f t="shared" si="2"/>
        <v>2.5</v>
      </c>
    </row>
    <row r="145" ht="15.75" customHeight="1">
      <c r="A145" s="4">
        <v>561205.0</v>
      </c>
      <c r="B145" s="4" t="s">
        <v>219</v>
      </c>
      <c r="C145" s="5" t="s">
        <v>220</v>
      </c>
      <c r="D145" s="5">
        <v>24.0</v>
      </c>
      <c r="E145" s="5">
        <v>0.29</v>
      </c>
      <c r="F145" s="4">
        <v>17693.0</v>
      </c>
      <c r="G145" s="6">
        <v>44586.65833333333</v>
      </c>
      <c r="H145" s="6" t="str">
        <f>VLOOKUP(F145,'Customer Details'!$A$1:$B$3264,2,0)</f>
        <v>Australia</v>
      </c>
      <c r="I145" s="7">
        <f t="shared" si="1"/>
        <v>6.96</v>
      </c>
      <c r="J145" s="7">
        <f t="shared" si="2"/>
        <v>6.96</v>
      </c>
    </row>
    <row r="146" ht="15.75" customHeight="1">
      <c r="A146" s="4">
        <v>562573.0</v>
      </c>
      <c r="B146" s="4" t="s">
        <v>221</v>
      </c>
      <c r="C146" s="5" t="s">
        <v>222</v>
      </c>
      <c r="D146" s="5">
        <v>25.0</v>
      </c>
      <c r="E146" s="5">
        <v>0.42</v>
      </c>
      <c r="F146" s="4">
        <v>13248.0</v>
      </c>
      <c r="G146" s="6">
        <v>44599.52777777778</v>
      </c>
      <c r="H146" s="6" t="str">
        <f>VLOOKUP(F146,'Customer Details'!$A$1:$B$3264,2,0)</f>
        <v>United Kingdom</v>
      </c>
      <c r="I146" s="7">
        <f t="shared" si="1"/>
        <v>10.5</v>
      </c>
      <c r="J146" s="7">
        <f t="shared" si="2"/>
        <v>10.5</v>
      </c>
    </row>
    <row r="147" ht="15.75" customHeight="1">
      <c r="A147" s="4">
        <v>572443.0</v>
      </c>
      <c r="B147" s="4" t="s">
        <v>16</v>
      </c>
      <c r="C147" s="5" t="s">
        <v>17</v>
      </c>
      <c r="D147" s="5">
        <v>60.0</v>
      </c>
      <c r="E147" s="5">
        <v>4.95</v>
      </c>
      <c r="F147" s="4">
        <v>14145.0</v>
      </c>
      <c r="G147" s="6">
        <v>44675.50694444445</v>
      </c>
      <c r="H147" s="6" t="str">
        <f>VLOOKUP(F147,'Customer Details'!$A$1:$B$3264,2,0)</f>
        <v>Australia</v>
      </c>
      <c r="I147" s="7">
        <f t="shared" si="1"/>
        <v>297</v>
      </c>
      <c r="J147" s="7">
        <f t="shared" si="2"/>
        <v>297</v>
      </c>
    </row>
    <row r="148" ht="15.75" customHeight="1">
      <c r="A148" s="4">
        <v>576187.0</v>
      </c>
      <c r="B148" s="4" t="s">
        <v>223</v>
      </c>
      <c r="C148" s="5" t="s">
        <v>224</v>
      </c>
      <c r="D148" s="5">
        <v>6.0</v>
      </c>
      <c r="E148" s="5">
        <v>0.39</v>
      </c>
      <c r="F148" s="4">
        <v>17228.0</v>
      </c>
      <c r="G148" s="6">
        <v>44695.47569444445</v>
      </c>
      <c r="H148" s="6" t="str">
        <f>VLOOKUP(F148,'Customer Details'!$A$1:$B$3264,2,0)</f>
        <v>India</v>
      </c>
      <c r="I148" s="7">
        <f t="shared" si="1"/>
        <v>2.34</v>
      </c>
      <c r="J148" s="7">
        <f t="shared" si="2"/>
        <v>2.34</v>
      </c>
    </row>
    <row r="149" ht="15.75" customHeight="1">
      <c r="A149" s="4">
        <v>564310.0</v>
      </c>
      <c r="B149" s="4" t="s">
        <v>48</v>
      </c>
      <c r="C149" s="5" t="s">
        <v>49</v>
      </c>
      <c r="D149" s="5">
        <v>200.0</v>
      </c>
      <c r="E149" s="5">
        <v>1.79</v>
      </c>
      <c r="F149" s="4">
        <v>15769.0</v>
      </c>
      <c r="G149" s="6">
        <v>44616.53541666667</v>
      </c>
      <c r="H149" s="6" t="str">
        <f>VLOOKUP(F149,'Customer Details'!$A$1:$B$3264,2,0)</f>
        <v>Australia</v>
      </c>
      <c r="I149" s="7">
        <f t="shared" si="1"/>
        <v>358</v>
      </c>
      <c r="J149" s="7">
        <f t="shared" si="2"/>
        <v>358</v>
      </c>
    </row>
    <row r="150" ht="15.75" customHeight="1">
      <c r="A150" s="4">
        <v>561917.0</v>
      </c>
      <c r="B150" s="4" t="s">
        <v>225</v>
      </c>
      <c r="C150" s="5" t="s">
        <v>226</v>
      </c>
      <c r="D150" s="5">
        <v>2.0</v>
      </c>
      <c r="E150" s="5">
        <v>0.85</v>
      </c>
      <c r="F150" s="4">
        <v>16904.0</v>
      </c>
      <c r="G150" s="6">
        <v>44593.49791666667</v>
      </c>
      <c r="H150" s="6" t="str">
        <f>VLOOKUP(F150,'Customer Details'!$A$1:$B$3264,2,0)</f>
        <v>USA</v>
      </c>
      <c r="I150" s="7">
        <f t="shared" si="1"/>
        <v>1.7</v>
      </c>
      <c r="J150" s="7">
        <f t="shared" si="2"/>
        <v>1.7</v>
      </c>
    </row>
    <row r="151" ht="15.75" customHeight="1">
      <c r="A151" s="4">
        <v>558565.0</v>
      </c>
      <c r="B151" s="4" t="s">
        <v>227</v>
      </c>
      <c r="C151" s="5" t="s">
        <v>228</v>
      </c>
      <c r="D151" s="5">
        <v>2.0</v>
      </c>
      <c r="E151" s="5">
        <v>0.42</v>
      </c>
      <c r="F151" s="4">
        <v>14803.0</v>
      </c>
      <c r="G151" s="6">
        <v>44560.58194444444</v>
      </c>
      <c r="H151" s="6" t="str">
        <f>VLOOKUP(F151,'Customer Details'!$A$1:$B$3264,2,0)</f>
        <v>India</v>
      </c>
      <c r="I151" s="7">
        <f t="shared" si="1"/>
        <v>0.84</v>
      </c>
      <c r="J151" s="7">
        <f t="shared" si="2"/>
        <v>0.84</v>
      </c>
    </row>
    <row r="152" ht="15.75" customHeight="1">
      <c r="A152" s="4">
        <v>573155.0</v>
      </c>
      <c r="B152" s="4" t="s">
        <v>73</v>
      </c>
      <c r="C152" s="5" t="s">
        <v>74</v>
      </c>
      <c r="D152" s="5">
        <v>16.0</v>
      </c>
      <c r="E152" s="5">
        <v>0.42</v>
      </c>
      <c r="F152" s="4">
        <v>13632.0</v>
      </c>
      <c r="G152" s="6">
        <v>44679.35694444444</v>
      </c>
      <c r="H152" s="6" t="str">
        <f>VLOOKUP(F152,'Customer Details'!$A$1:$B$3264,2,0)</f>
        <v>India</v>
      </c>
      <c r="I152" s="7">
        <f t="shared" si="1"/>
        <v>6.72</v>
      </c>
      <c r="J152" s="7">
        <f t="shared" si="2"/>
        <v>6.72</v>
      </c>
    </row>
    <row r="153" ht="15.75" customHeight="1">
      <c r="A153" s="4">
        <v>537224.0</v>
      </c>
      <c r="B153" s="4" t="s">
        <v>30</v>
      </c>
      <c r="C153" s="5" t="s">
        <v>31</v>
      </c>
      <c r="D153" s="5">
        <v>3.0</v>
      </c>
      <c r="E153" s="5">
        <v>3.75</v>
      </c>
      <c r="F153" s="4">
        <v>13174.0</v>
      </c>
      <c r="G153" s="6">
        <v>44352.68333333333</v>
      </c>
      <c r="H153" s="6" t="str">
        <f>VLOOKUP(F153,'Customer Details'!$A$1:$B$3264,2,0)</f>
        <v>USA</v>
      </c>
      <c r="I153" s="7">
        <f t="shared" si="1"/>
        <v>11.25</v>
      </c>
      <c r="J153" s="7">
        <f t="shared" si="2"/>
        <v>11.25</v>
      </c>
    </row>
    <row r="154" ht="15.75" customHeight="1">
      <c r="A154" s="4" t="s">
        <v>229</v>
      </c>
      <c r="B154" s="4">
        <v>22699.0</v>
      </c>
      <c r="C154" s="5" t="s">
        <v>230</v>
      </c>
      <c r="D154" s="5">
        <v>-2.0</v>
      </c>
      <c r="E154" s="5">
        <v>2.95</v>
      </c>
      <c r="F154" s="4">
        <v>15658.0</v>
      </c>
      <c r="G154" s="6">
        <v>44398.70347222222</v>
      </c>
      <c r="H154" s="6" t="str">
        <f>VLOOKUP(F154,'Customer Details'!$A$1:$B$3264,2,0)</f>
        <v>India</v>
      </c>
      <c r="I154" s="7">
        <f t="shared" si="1"/>
        <v>-5.9</v>
      </c>
      <c r="J154" s="7">
        <f t="shared" si="2"/>
        <v>5.9</v>
      </c>
    </row>
    <row r="155" ht="15.75" customHeight="1">
      <c r="A155" s="4">
        <v>546731.0</v>
      </c>
      <c r="B155" s="4" t="s">
        <v>231</v>
      </c>
      <c r="C155" s="5" t="s">
        <v>232</v>
      </c>
      <c r="D155" s="5">
        <v>6.0</v>
      </c>
      <c r="E155" s="5">
        <v>2.95</v>
      </c>
      <c r="F155" s="4">
        <v>13089.0</v>
      </c>
      <c r="G155" s="6">
        <v>44455.48541666667</v>
      </c>
      <c r="H155" s="6" t="str">
        <f>VLOOKUP(F155,'Customer Details'!$A$1:$B$3264,2,0)</f>
        <v>Australia</v>
      </c>
      <c r="I155" s="7">
        <f t="shared" si="1"/>
        <v>17.7</v>
      </c>
      <c r="J155" s="7">
        <f t="shared" si="2"/>
        <v>17.7</v>
      </c>
    </row>
    <row r="156" ht="15.75" customHeight="1">
      <c r="A156" s="4">
        <v>564496.0</v>
      </c>
      <c r="B156" s="4" t="s">
        <v>233</v>
      </c>
      <c r="C156" s="5" t="s">
        <v>234</v>
      </c>
      <c r="D156" s="5">
        <v>6.0</v>
      </c>
      <c r="E156" s="5">
        <v>2.55</v>
      </c>
      <c r="F156" s="4">
        <v>13050.0</v>
      </c>
      <c r="G156" s="6">
        <v>44617.59791666667</v>
      </c>
      <c r="H156" s="6" t="str">
        <f>VLOOKUP(F156,'Customer Details'!$A$1:$B$3264,2,0)</f>
        <v>China</v>
      </c>
      <c r="I156" s="7">
        <f t="shared" si="1"/>
        <v>15.3</v>
      </c>
      <c r="J156" s="7">
        <f t="shared" si="2"/>
        <v>15.3</v>
      </c>
    </row>
    <row r="157" ht="15.75" customHeight="1">
      <c r="A157" s="4">
        <v>544944.0</v>
      </c>
      <c r="B157" s="4" t="s">
        <v>235</v>
      </c>
      <c r="C157" s="5" t="s">
        <v>236</v>
      </c>
      <c r="D157" s="5">
        <v>3.0</v>
      </c>
      <c r="E157" s="5">
        <v>4.15</v>
      </c>
      <c r="F157" s="4">
        <v>14541.0</v>
      </c>
      <c r="G157" s="6">
        <v>44433.44861111111</v>
      </c>
      <c r="H157" s="6" t="str">
        <f>VLOOKUP(F157,'Customer Details'!$A$1:$B$3264,2,0)</f>
        <v>India</v>
      </c>
      <c r="I157" s="7">
        <f t="shared" si="1"/>
        <v>12.45</v>
      </c>
      <c r="J157" s="7">
        <f t="shared" si="2"/>
        <v>12.45</v>
      </c>
    </row>
    <row r="158" ht="15.75" customHeight="1">
      <c r="A158" s="4">
        <v>537138.0</v>
      </c>
      <c r="B158" s="4" t="s">
        <v>237</v>
      </c>
      <c r="C158" s="5" t="s">
        <v>238</v>
      </c>
      <c r="D158" s="5">
        <v>4.0</v>
      </c>
      <c r="E158" s="5">
        <v>2.55</v>
      </c>
      <c r="F158" s="4">
        <v>17211.0</v>
      </c>
      <c r="G158" s="6">
        <v>44352.53055555555</v>
      </c>
      <c r="H158" s="6" t="str">
        <f>VLOOKUP(F158,'Customer Details'!$A$1:$B$3264,2,0)</f>
        <v>China</v>
      </c>
      <c r="I158" s="7">
        <f t="shared" si="1"/>
        <v>10.2</v>
      </c>
      <c r="J158" s="7">
        <f t="shared" si="2"/>
        <v>10.2</v>
      </c>
    </row>
    <row r="159" ht="15.75" customHeight="1">
      <c r="A159" s="4">
        <v>560385.0</v>
      </c>
      <c r="B159" s="4" t="s">
        <v>75</v>
      </c>
      <c r="C159" s="5" t="s">
        <v>76</v>
      </c>
      <c r="D159" s="5">
        <v>1.0</v>
      </c>
      <c r="E159" s="5">
        <v>5.45</v>
      </c>
      <c r="F159" s="4">
        <v>14583.0</v>
      </c>
      <c r="G159" s="6">
        <v>44579.53680555556</v>
      </c>
      <c r="H159" s="6" t="str">
        <f>VLOOKUP(F159,'Customer Details'!$A$1:$B$3264,2,0)</f>
        <v>USA</v>
      </c>
      <c r="I159" s="7">
        <f t="shared" si="1"/>
        <v>5.45</v>
      </c>
      <c r="J159" s="7">
        <f t="shared" si="2"/>
        <v>5.45</v>
      </c>
    </row>
    <row r="160" ht="15.75" customHeight="1">
      <c r="A160" s="4">
        <v>542717.0</v>
      </c>
      <c r="B160" s="4" t="s">
        <v>46</v>
      </c>
      <c r="C160" s="5" t="s">
        <v>47</v>
      </c>
      <c r="D160" s="5">
        <v>1.0</v>
      </c>
      <c r="E160" s="5">
        <v>2.95</v>
      </c>
      <c r="F160" s="4">
        <v>17580.0</v>
      </c>
      <c r="G160" s="6">
        <v>44408.58819444444</v>
      </c>
      <c r="H160" s="6" t="str">
        <f>VLOOKUP(F160,'Customer Details'!$A$1:$B$3264,2,0)</f>
        <v>China</v>
      </c>
      <c r="I160" s="7">
        <f t="shared" si="1"/>
        <v>2.95</v>
      </c>
      <c r="J160" s="7">
        <f t="shared" si="2"/>
        <v>2.95</v>
      </c>
    </row>
    <row r="161" ht="15.75" customHeight="1">
      <c r="A161" s="4">
        <v>562949.0</v>
      </c>
      <c r="B161" s="4" t="s">
        <v>239</v>
      </c>
      <c r="C161" s="5" t="s">
        <v>240</v>
      </c>
      <c r="D161" s="5">
        <v>12.0</v>
      </c>
      <c r="E161" s="5">
        <v>0.79</v>
      </c>
      <c r="F161" s="4">
        <v>14346.0</v>
      </c>
      <c r="G161" s="6">
        <v>44603.40763888889</v>
      </c>
      <c r="H161" s="6" t="str">
        <f>VLOOKUP(F161,'Customer Details'!$A$1:$B$3264,2,0)</f>
        <v>United Kingdom</v>
      </c>
      <c r="I161" s="7">
        <f t="shared" si="1"/>
        <v>9.48</v>
      </c>
      <c r="J161" s="7">
        <f t="shared" si="2"/>
        <v>9.48</v>
      </c>
    </row>
    <row r="162" ht="15.75" customHeight="1">
      <c r="A162" s="4">
        <v>561363.0</v>
      </c>
      <c r="B162" s="4" t="s">
        <v>241</v>
      </c>
      <c r="C162" s="5" t="s">
        <v>242</v>
      </c>
      <c r="D162" s="5">
        <v>2.0</v>
      </c>
      <c r="E162" s="5">
        <v>1.95</v>
      </c>
      <c r="F162" s="4">
        <v>17238.0</v>
      </c>
      <c r="G162" s="6">
        <v>44587.65416666667</v>
      </c>
      <c r="H162" s="6" t="str">
        <f>VLOOKUP(F162,'Customer Details'!$A$1:$B$3264,2,0)</f>
        <v>USA</v>
      </c>
      <c r="I162" s="7">
        <f t="shared" si="1"/>
        <v>3.9</v>
      </c>
      <c r="J162" s="7">
        <f t="shared" si="2"/>
        <v>3.9</v>
      </c>
    </row>
    <row r="163" ht="15.75" customHeight="1">
      <c r="A163" s="4">
        <v>551351.0</v>
      </c>
      <c r="B163" s="4" t="s">
        <v>243</v>
      </c>
      <c r="C163" s="5" t="s">
        <v>244</v>
      </c>
      <c r="D163" s="5">
        <v>24.0</v>
      </c>
      <c r="E163" s="5">
        <v>1.06</v>
      </c>
      <c r="F163" s="4">
        <v>14298.0</v>
      </c>
      <c r="G163" s="6">
        <v>44497.43055555555</v>
      </c>
      <c r="H163" s="6" t="str">
        <f>VLOOKUP(F163,'Customer Details'!$A$1:$B$3264,2,0)</f>
        <v>USA</v>
      </c>
      <c r="I163" s="7">
        <f t="shared" si="1"/>
        <v>25.44</v>
      </c>
      <c r="J163" s="7">
        <f t="shared" si="2"/>
        <v>25.44</v>
      </c>
    </row>
    <row r="164" ht="15.75" customHeight="1">
      <c r="A164" s="4">
        <v>547674.0</v>
      </c>
      <c r="B164" s="4" t="s">
        <v>48</v>
      </c>
      <c r="C164" s="5" t="s">
        <v>49</v>
      </c>
      <c r="D164" s="5">
        <v>10.0</v>
      </c>
      <c r="E164" s="5">
        <v>1.95</v>
      </c>
      <c r="F164" s="4">
        <v>15835.0</v>
      </c>
      <c r="G164" s="6">
        <v>44463.58263888889</v>
      </c>
      <c r="H164" s="6" t="str">
        <f>VLOOKUP(F164,'Customer Details'!$A$1:$B$3264,2,0)</f>
        <v>China</v>
      </c>
      <c r="I164" s="7">
        <f t="shared" si="1"/>
        <v>19.5</v>
      </c>
      <c r="J164" s="7">
        <f t="shared" si="2"/>
        <v>19.5</v>
      </c>
    </row>
    <row r="165" ht="15.75" customHeight="1">
      <c r="A165" s="4">
        <v>577492.0</v>
      </c>
      <c r="B165" s="4" t="s">
        <v>214</v>
      </c>
      <c r="C165" s="5" t="s">
        <v>215</v>
      </c>
      <c r="D165" s="5">
        <v>24.0</v>
      </c>
      <c r="E165" s="5">
        <v>0.39</v>
      </c>
      <c r="F165" s="4">
        <v>16900.0</v>
      </c>
      <c r="G165" s="6">
        <v>44701.50902777778</v>
      </c>
      <c r="H165" s="6" t="str">
        <f>VLOOKUP(F165,'Customer Details'!$A$1:$B$3264,2,0)</f>
        <v>USA</v>
      </c>
      <c r="I165" s="7">
        <f t="shared" si="1"/>
        <v>9.36</v>
      </c>
      <c r="J165" s="7">
        <f t="shared" si="2"/>
        <v>9.36</v>
      </c>
    </row>
    <row r="166" ht="15.75" customHeight="1">
      <c r="A166" s="4">
        <v>576665.0</v>
      </c>
      <c r="B166" s="4" t="s">
        <v>245</v>
      </c>
      <c r="C166" s="5" t="s">
        <v>246</v>
      </c>
      <c r="D166" s="5">
        <v>2.0</v>
      </c>
      <c r="E166" s="5">
        <v>1.45</v>
      </c>
      <c r="F166" s="4">
        <v>17841.0</v>
      </c>
      <c r="G166" s="6">
        <v>44697.49027777778</v>
      </c>
      <c r="H166" s="6" t="str">
        <f>VLOOKUP(F166,'Customer Details'!$A$1:$B$3264,2,0)</f>
        <v>India</v>
      </c>
      <c r="I166" s="7">
        <f t="shared" si="1"/>
        <v>2.9</v>
      </c>
      <c r="J166" s="7">
        <f t="shared" si="2"/>
        <v>2.9</v>
      </c>
    </row>
    <row r="167" ht="15.75" customHeight="1">
      <c r="A167" s="4">
        <v>540955.0</v>
      </c>
      <c r="B167" s="4" t="s">
        <v>59</v>
      </c>
      <c r="C167" s="5" t="s">
        <v>60</v>
      </c>
      <c r="D167" s="5">
        <v>1.0</v>
      </c>
      <c r="E167" s="5">
        <v>4.65</v>
      </c>
      <c r="F167" s="4">
        <v>14715.0</v>
      </c>
      <c r="G167" s="6">
        <v>44389.56041666667</v>
      </c>
      <c r="H167" s="6" t="str">
        <f>VLOOKUP(F167,'Customer Details'!$A$1:$B$3264,2,0)</f>
        <v>India</v>
      </c>
      <c r="I167" s="7">
        <f t="shared" si="1"/>
        <v>4.65</v>
      </c>
      <c r="J167" s="7">
        <f t="shared" si="2"/>
        <v>4.65</v>
      </c>
    </row>
    <row r="168" ht="15.75" customHeight="1">
      <c r="A168" s="4">
        <v>576911.0</v>
      </c>
      <c r="B168" s="4" t="s">
        <v>237</v>
      </c>
      <c r="C168" s="5" t="s">
        <v>238</v>
      </c>
      <c r="D168" s="5">
        <v>1.0</v>
      </c>
      <c r="E168" s="5">
        <v>2.55</v>
      </c>
      <c r="F168" s="4">
        <v>17461.0</v>
      </c>
      <c r="G168" s="6">
        <v>44698.41736111111</v>
      </c>
      <c r="H168" s="6" t="str">
        <f>VLOOKUP(F168,'Customer Details'!$A$1:$B$3264,2,0)</f>
        <v>India</v>
      </c>
      <c r="I168" s="7">
        <f t="shared" si="1"/>
        <v>2.55</v>
      </c>
      <c r="J168" s="7">
        <f t="shared" si="2"/>
        <v>2.55</v>
      </c>
    </row>
    <row r="169" ht="15.75" customHeight="1">
      <c r="A169" s="4" t="s">
        <v>247</v>
      </c>
      <c r="B169" s="4">
        <v>22366.0</v>
      </c>
      <c r="C169" s="5" t="s">
        <v>248</v>
      </c>
      <c r="D169" s="5">
        <v>-1.0</v>
      </c>
      <c r="E169" s="5">
        <v>8.25</v>
      </c>
      <c r="F169" s="4">
        <v>14410.0</v>
      </c>
      <c r="G169" s="6">
        <v>44705.46944444445</v>
      </c>
      <c r="H169" s="6" t="str">
        <f>VLOOKUP(F169,'Customer Details'!$A$1:$B$3264,2,0)</f>
        <v>United Kingdom</v>
      </c>
      <c r="I169" s="7">
        <f t="shared" si="1"/>
        <v>-8.25</v>
      </c>
      <c r="J169" s="7">
        <f t="shared" si="2"/>
        <v>8.25</v>
      </c>
    </row>
    <row r="170" ht="15.75" customHeight="1">
      <c r="A170" s="4">
        <v>559809.0</v>
      </c>
      <c r="B170" s="4" t="s">
        <v>77</v>
      </c>
      <c r="C170" s="5" t="s">
        <v>78</v>
      </c>
      <c r="D170" s="5">
        <v>1.0</v>
      </c>
      <c r="E170" s="5">
        <v>4.15</v>
      </c>
      <c r="F170" s="4">
        <v>16409.0</v>
      </c>
      <c r="G170" s="6">
        <v>44573.62291666667</v>
      </c>
      <c r="H170" s="6" t="str">
        <f>VLOOKUP(F170,'Customer Details'!$A$1:$B$3264,2,0)</f>
        <v>USA</v>
      </c>
      <c r="I170" s="7">
        <f t="shared" si="1"/>
        <v>4.15</v>
      </c>
      <c r="J170" s="7">
        <f t="shared" si="2"/>
        <v>4.15</v>
      </c>
    </row>
    <row r="171" ht="15.75" customHeight="1">
      <c r="A171" s="4">
        <v>550643.0</v>
      </c>
      <c r="B171" s="4">
        <v>20823.0</v>
      </c>
      <c r="C171" s="5" t="s">
        <v>249</v>
      </c>
      <c r="D171" s="5">
        <v>4.0</v>
      </c>
      <c r="E171" s="5">
        <v>0.79</v>
      </c>
      <c r="F171" s="4">
        <v>18116.0</v>
      </c>
      <c r="G171" s="6">
        <v>44488.67638888889</v>
      </c>
      <c r="H171" s="6" t="str">
        <f>VLOOKUP(F171,'Customer Details'!$A$1:$B$3264,2,0)</f>
        <v>USA</v>
      </c>
      <c r="I171" s="7">
        <f t="shared" si="1"/>
        <v>3.16</v>
      </c>
      <c r="J171" s="7">
        <f t="shared" si="2"/>
        <v>3.16</v>
      </c>
    </row>
    <row r="172" ht="15.75" customHeight="1">
      <c r="A172" s="4">
        <v>570333.0</v>
      </c>
      <c r="B172" s="4" t="s">
        <v>250</v>
      </c>
      <c r="C172" s="5" t="s">
        <v>251</v>
      </c>
      <c r="D172" s="5">
        <v>1.0</v>
      </c>
      <c r="E172" s="5">
        <v>2.55</v>
      </c>
      <c r="F172" s="4">
        <v>18126.0</v>
      </c>
      <c r="G172" s="6">
        <v>44661.51319444444</v>
      </c>
      <c r="H172" s="6" t="str">
        <f>VLOOKUP(F172,'Customer Details'!$A$1:$B$3264,2,0)</f>
        <v>China</v>
      </c>
      <c r="I172" s="7">
        <f t="shared" si="1"/>
        <v>2.55</v>
      </c>
      <c r="J172" s="7">
        <f t="shared" si="2"/>
        <v>2.55</v>
      </c>
    </row>
    <row r="173" ht="15.75" customHeight="1">
      <c r="A173" s="4">
        <v>559202.0</v>
      </c>
      <c r="B173" s="4" t="s">
        <v>252</v>
      </c>
      <c r="C173" s="5" t="s">
        <v>253</v>
      </c>
      <c r="D173" s="5">
        <v>12.0</v>
      </c>
      <c r="E173" s="5">
        <v>1.65</v>
      </c>
      <c r="F173" s="4">
        <v>13583.0</v>
      </c>
      <c r="G173" s="6">
        <v>44568.44444444445</v>
      </c>
      <c r="H173" s="6" t="str">
        <f>VLOOKUP(F173,'Customer Details'!$A$1:$B$3264,2,0)</f>
        <v>USA</v>
      </c>
      <c r="I173" s="7">
        <f t="shared" si="1"/>
        <v>19.8</v>
      </c>
      <c r="J173" s="7">
        <f t="shared" si="2"/>
        <v>19.8</v>
      </c>
    </row>
    <row r="174" ht="15.75" customHeight="1">
      <c r="A174" s="4">
        <v>544161.0</v>
      </c>
      <c r="B174" s="4" t="s">
        <v>181</v>
      </c>
      <c r="C174" s="5" t="s">
        <v>182</v>
      </c>
      <c r="D174" s="5">
        <v>12.0</v>
      </c>
      <c r="E174" s="5">
        <v>0.85</v>
      </c>
      <c r="F174" s="4">
        <v>16875.0</v>
      </c>
      <c r="G174" s="6">
        <v>44424.54097222222</v>
      </c>
      <c r="H174" s="6" t="str">
        <f>VLOOKUP(F174,'Customer Details'!$A$1:$B$3264,2,0)</f>
        <v>China</v>
      </c>
      <c r="I174" s="7">
        <f t="shared" si="1"/>
        <v>10.2</v>
      </c>
      <c r="J174" s="7">
        <f t="shared" si="2"/>
        <v>10.2</v>
      </c>
    </row>
    <row r="175" ht="15.75" customHeight="1">
      <c r="A175" s="4">
        <v>581378.0</v>
      </c>
      <c r="B175" s="4" t="s">
        <v>254</v>
      </c>
      <c r="C175" s="5" t="s">
        <v>255</v>
      </c>
      <c r="D175" s="5">
        <v>6.0</v>
      </c>
      <c r="E175" s="5">
        <v>0.85</v>
      </c>
      <c r="F175" s="4">
        <v>17673.0</v>
      </c>
      <c r="G175" s="6">
        <v>44720.53472222222</v>
      </c>
      <c r="H175" s="6" t="str">
        <f>VLOOKUP(F175,'Customer Details'!$A$1:$B$3264,2,0)</f>
        <v>United Kingdom</v>
      </c>
      <c r="I175" s="7">
        <f t="shared" si="1"/>
        <v>5.1</v>
      </c>
      <c r="J175" s="7">
        <f t="shared" si="2"/>
        <v>5.1</v>
      </c>
    </row>
    <row r="176" ht="15.75" customHeight="1">
      <c r="A176" s="4">
        <v>551471.0</v>
      </c>
      <c r="B176" s="4">
        <v>22083.0</v>
      </c>
      <c r="C176" s="5" t="s">
        <v>256</v>
      </c>
      <c r="D176" s="5">
        <v>1.0</v>
      </c>
      <c r="E176" s="5">
        <v>2.95</v>
      </c>
      <c r="F176" s="4">
        <v>16370.0</v>
      </c>
      <c r="G176" s="6">
        <v>44497.69444444445</v>
      </c>
      <c r="H176" s="6" t="str">
        <f>VLOOKUP(F176,'Customer Details'!$A$1:$B$3264,2,0)</f>
        <v>USA</v>
      </c>
      <c r="I176" s="7">
        <f t="shared" si="1"/>
        <v>2.95</v>
      </c>
      <c r="J176" s="7">
        <f t="shared" si="2"/>
        <v>2.95</v>
      </c>
    </row>
    <row r="177" ht="15.75" customHeight="1">
      <c r="A177" s="4" t="s">
        <v>257</v>
      </c>
      <c r="B177" s="4">
        <v>21430.0</v>
      </c>
      <c r="C177" s="5" t="s">
        <v>203</v>
      </c>
      <c r="D177" s="5">
        <v>-1.0</v>
      </c>
      <c r="E177" s="5">
        <v>3.75</v>
      </c>
      <c r="F177" s="4">
        <v>14502.0</v>
      </c>
      <c r="G177" s="6">
        <v>44408.60902777778</v>
      </c>
      <c r="H177" s="6" t="str">
        <f>VLOOKUP(F177,'Customer Details'!$A$1:$B$3264,2,0)</f>
        <v>China</v>
      </c>
      <c r="I177" s="7">
        <f t="shared" si="1"/>
        <v>-3.75</v>
      </c>
      <c r="J177" s="7">
        <f t="shared" si="2"/>
        <v>3.75</v>
      </c>
    </row>
    <row r="178" ht="15.75" customHeight="1">
      <c r="A178" s="4">
        <v>548899.0</v>
      </c>
      <c r="B178" s="4" t="s">
        <v>48</v>
      </c>
      <c r="C178" s="5" t="s">
        <v>49</v>
      </c>
      <c r="D178" s="5">
        <v>100.0</v>
      </c>
      <c r="E178" s="5">
        <v>1.79</v>
      </c>
      <c r="F178" s="4">
        <v>15838.0</v>
      </c>
      <c r="G178" s="6">
        <v>44473.68819444445</v>
      </c>
      <c r="H178" s="6" t="str">
        <f>VLOOKUP(F178,'Customer Details'!$A$1:$B$3264,2,0)</f>
        <v>Australia</v>
      </c>
      <c r="I178" s="7">
        <f t="shared" si="1"/>
        <v>179</v>
      </c>
      <c r="J178" s="7">
        <f t="shared" si="2"/>
        <v>179</v>
      </c>
    </row>
    <row r="179" ht="15.75" customHeight="1">
      <c r="A179" s="4" t="s">
        <v>258</v>
      </c>
      <c r="B179" s="4">
        <v>22728.0</v>
      </c>
      <c r="C179" s="5" t="s">
        <v>259</v>
      </c>
      <c r="D179" s="5">
        <v>-1.0</v>
      </c>
      <c r="E179" s="5">
        <v>3.75</v>
      </c>
      <c r="F179" s="4">
        <v>17675.0</v>
      </c>
      <c r="G179" s="6">
        <v>44446.56666666667</v>
      </c>
      <c r="H179" s="6" t="str">
        <f>VLOOKUP(F179,'Customer Details'!$A$1:$B$3264,2,0)</f>
        <v>China</v>
      </c>
      <c r="I179" s="7">
        <f t="shared" si="1"/>
        <v>-3.75</v>
      </c>
      <c r="J179" s="7">
        <f t="shared" si="2"/>
        <v>3.75</v>
      </c>
    </row>
    <row r="180" ht="15.75" customHeight="1">
      <c r="A180" s="4">
        <v>538662.0</v>
      </c>
      <c r="B180" s="4" t="s">
        <v>260</v>
      </c>
      <c r="C180" s="5" t="s">
        <v>261</v>
      </c>
      <c r="D180" s="5">
        <v>24.0</v>
      </c>
      <c r="E180" s="5">
        <v>0.85</v>
      </c>
      <c r="F180" s="4">
        <v>15159.0</v>
      </c>
      <c r="G180" s="6">
        <v>44360.65555555555</v>
      </c>
      <c r="H180" s="6" t="str">
        <f>VLOOKUP(F180,'Customer Details'!$A$1:$B$3264,2,0)</f>
        <v>United Kingdom</v>
      </c>
      <c r="I180" s="7">
        <f t="shared" si="1"/>
        <v>20.4</v>
      </c>
      <c r="J180" s="7">
        <f t="shared" si="2"/>
        <v>20.4</v>
      </c>
    </row>
    <row r="181" ht="15.75" customHeight="1">
      <c r="A181" s="4">
        <v>537242.0</v>
      </c>
      <c r="B181" s="4" t="s">
        <v>30</v>
      </c>
      <c r="C181" s="5" t="s">
        <v>31</v>
      </c>
      <c r="D181" s="5">
        <v>4.0</v>
      </c>
      <c r="E181" s="5">
        <v>3.75</v>
      </c>
      <c r="F181" s="4">
        <v>14748.0</v>
      </c>
      <c r="G181" s="6">
        <v>44353.42986111111</v>
      </c>
      <c r="H181" s="6" t="str">
        <f>VLOOKUP(F181,'Customer Details'!$A$1:$B$3264,2,0)</f>
        <v>India</v>
      </c>
      <c r="I181" s="7">
        <f t="shared" si="1"/>
        <v>15</v>
      </c>
      <c r="J181" s="7">
        <f t="shared" si="2"/>
        <v>15</v>
      </c>
    </row>
    <row r="182" ht="15.75" customHeight="1">
      <c r="A182" s="4">
        <v>575087.0</v>
      </c>
      <c r="B182" s="4" t="s">
        <v>38</v>
      </c>
      <c r="C182" s="5" t="s">
        <v>39</v>
      </c>
      <c r="D182" s="5">
        <v>5.0</v>
      </c>
      <c r="E182" s="5">
        <v>2.95</v>
      </c>
      <c r="F182" s="4">
        <v>16549.0</v>
      </c>
      <c r="G182" s="6">
        <v>44689.58125</v>
      </c>
      <c r="H182" s="6" t="str">
        <f>VLOOKUP(F182,'Customer Details'!$A$1:$B$3264,2,0)</f>
        <v>China</v>
      </c>
      <c r="I182" s="7">
        <f t="shared" si="1"/>
        <v>14.75</v>
      </c>
      <c r="J182" s="7">
        <f t="shared" si="2"/>
        <v>14.75</v>
      </c>
    </row>
    <row r="183" ht="15.75" customHeight="1">
      <c r="A183" s="4" t="s">
        <v>262</v>
      </c>
      <c r="B183" s="4">
        <v>21175.0</v>
      </c>
      <c r="C183" s="5" t="s">
        <v>263</v>
      </c>
      <c r="D183" s="5">
        <v>-3.0</v>
      </c>
      <c r="E183" s="5">
        <v>2.55</v>
      </c>
      <c r="F183" s="4">
        <v>15078.0</v>
      </c>
      <c r="G183" s="6">
        <v>44527.45625</v>
      </c>
      <c r="H183" s="6" t="str">
        <f>VLOOKUP(F183,'Customer Details'!$A$1:$B$3264,2,0)</f>
        <v>United Kingdom</v>
      </c>
      <c r="I183" s="7">
        <f t="shared" si="1"/>
        <v>-7.65</v>
      </c>
      <c r="J183" s="7">
        <f t="shared" si="2"/>
        <v>7.65</v>
      </c>
    </row>
    <row r="184" ht="15.75" customHeight="1">
      <c r="A184" s="4">
        <v>569105.0</v>
      </c>
      <c r="B184" s="4" t="s">
        <v>264</v>
      </c>
      <c r="C184" s="5" t="s">
        <v>265</v>
      </c>
      <c r="D184" s="5">
        <v>3.0</v>
      </c>
      <c r="E184" s="5">
        <v>1.25</v>
      </c>
      <c r="F184" s="4">
        <v>16729.0</v>
      </c>
      <c r="G184" s="6">
        <v>44650.52430555555</v>
      </c>
      <c r="H184" s="6" t="str">
        <f>VLOOKUP(F184,'Customer Details'!$A$1:$B$3264,2,0)</f>
        <v>China</v>
      </c>
      <c r="I184" s="7">
        <f t="shared" si="1"/>
        <v>3.75</v>
      </c>
      <c r="J184" s="7">
        <f t="shared" si="2"/>
        <v>3.75</v>
      </c>
    </row>
    <row r="185" ht="15.75" customHeight="1">
      <c r="A185" s="4">
        <v>542084.0</v>
      </c>
      <c r="B185" s="4" t="s">
        <v>87</v>
      </c>
      <c r="C185" s="5" t="s">
        <v>135</v>
      </c>
      <c r="D185" s="5">
        <v>24.0</v>
      </c>
      <c r="E185" s="5">
        <v>3.75</v>
      </c>
      <c r="F185" s="4">
        <v>14680.0</v>
      </c>
      <c r="G185" s="6">
        <v>44402.52152777778</v>
      </c>
      <c r="H185" s="6" t="str">
        <f>VLOOKUP(F185,'Customer Details'!$A$1:$B$3264,2,0)</f>
        <v>United Kingdom</v>
      </c>
      <c r="I185" s="7">
        <f t="shared" si="1"/>
        <v>90</v>
      </c>
      <c r="J185" s="7">
        <f t="shared" si="2"/>
        <v>90</v>
      </c>
    </row>
    <row r="186" ht="15.75" customHeight="1">
      <c r="A186" s="4">
        <v>562519.0</v>
      </c>
      <c r="B186" s="4" t="s">
        <v>38</v>
      </c>
      <c r="C186" s="5" t="s">
        <v>39</v>
      </c>
      <c r="D186" s="5">
        <v>8.0</v>
      </c>
      <c r="E186" s="5">
        <v>2.95</v>
      </c>
      <c r="F186" s="4">
        <v>16764.0</v>
      </c>
      <c r="G186" s="6">
        <v>44597.52569444444</v>
      </c>
      <c r="H186" s="6" t="str">
        <f>VLOOKUP(F186,'Customer Details'!$A$1:$B$3264,2,0)</f>
        <v>USA</v>
      </c>
      <c r="I186" s="7">
        <f t="shared" si="1"/>
        <v>23.6</v>
      </c>
      <c r="J186" s="7">
        <f t="shared" si="2"/>
        <v>23.6</v>
      </c>
    </row>
    <row r="187" ht="15.75" customHeight="1">
      <c r="A187" s="4">
        <v>548807.0</v>
      </c>
      <c r="B187" s="4" t="s">
        <v>75</v>
      </c>
      <c r="C187" s="5" t="s">
        <v>76</v>
      </c>
      <c r="D187" s="5">
        <v>50.0</v>
      </c>
      <c r="E187" s="5">
        <v>4.65</v>
      </c>
      <c r="F187" s="4">
        <v>16422.0</v>
      </c>
      <c r="G187" s="6">
        <v>44473.5375</v>
      </c>
      <c r="H187" s="6" t="str">
        <f>VLOOKUP(F187,'Customer Details'!$A$1:$B$3264,2,0)</f>
        <v>China</v>
      </c>
      <c r="I187" s="7">
        <f t="shared" si="1"/>
        <v>232.5</v>
      </c>
      <c r="J187" s="7">
        <f t="shared" si="2"/>
        <v>232.5</v>
      </c>
    </row>
    <row r="188" ht="15.75" customHeight="1">
      <c r="A188" s="4">
        <v>537200.0</v>
      </c>
      <c r="B188" s="4" t="s">
        <v>266</v>
      </c>
      <c r="C188" s="5" t="s">
        <v>267</v>
      </c>
      <c r="D188" s="5">
        <v>1.0</v>
      </c>
      <c r="E188" s="5">
        <v>2.95</v>
      </c>
      <c r="F188" s="4">
        <v>15867.0</v>
      </c>
      <c r="G188" s="6">
        <v>44352.59513888889</v>
      </c>
      <c r="H188" s="6" t="str">
        <f>VLOOKUP(F188,'Customer Details'!$A$1:$B$3264,2,0)</f>
        <v>Australia</v>
      </c>
      <c r="I188" s="7">
        <f t="shared" si="1"/>
        <v>2.95</v>
      </c>
      <c r="J188" s="7">
        <f t="shared" si="2"/>
        <v>2.95</v>
      </c>
    </row>
    <row r="189" ht="15.75" customHeight="1">
      <c r="A189" s="4">
        <v>573579.0</v>
      </c>
      <c r="B189" s="4" t="s">
        <v>268</v>
      </c>
      <c r="C189" s="5" t="s">
        <v>269</v>
      </c>
      <c r="D189" s="5">
        <v>3.0</v>
      </c>
      <c r="E189" s="5">
        <v>1.95</v>
      </c>
      <c r="F189" s="4">
        <v>15033.0</v>
      </c>
      <c r="G189" s="6">
        <v>44681.59652777778</v>
      </c>
      <c r="H189" s="6" t="str">
        <f>VLOOKUP(F189,'Customer Details'!$A$1:$B$3264,2,0)</f>
        <v>United Kingdom</v>
      </c>
      <c r="I189" s="7">
        <f t="shared" si="1"/>
        <v>5.85</v>
      </c>
      <c r="J189" s="7">
        <f t="shared" si="2"/>
        <v>5.85</v>
      </c>
    </row>
    <row r="190" ht="15.75" customHeight="1">
      <c r="A190" s="4">
        <v>538367.0</v>
      </c>
      <c r="B190" s="4" t="s">
        <v>270</v>
      </c>
      <c r="C190" s="5" t="s">
        <v>271</v>
      </c>
      <c r="D190" s="5">
        <v>1.0</v>
      </c>
      <c r="E190" s="5">
        <v>2.95</v>
      </c>
      <c r="F190" s="4">
        <v>14800.0</v>
      </c>
      <c r="G190" s="6">
        <v>44359.45</v>
      </c>
      <c r="H190" s="6" t="str">
        <f>VLOOKUP(F190,'Customer Details'!$A$1:$B$3264,2,0)</f>
        <v>Australia</v>
      </c>
      <c r="I190" s="7">
        <f t="shared" si="1"/>
        <v>2.95</v>
      </c>
      <c r="J190" s="7">
        <f t="shared" si="2"/>
        <v>2.95</v>
      </c>
    </row>
    <row r="191" ht="15.75" customHeight="1">
      <c r="A191" s="4">
        <v>578935.0</v>
      </c>
      <c r="B191" s="4">
        <v>23333.0</v>
      </c>
      <c r="C191" s="5" t="s">
        <v>272</v>
      </c>
      <c r="D191" s="5">
        <v>1.0</v>
      </c>
      <c r="E191" s="5">
        <v>1.25</v>
      </c>
      <c r="F191" s="4">
        <v>15351.0</v>
      </c>
      <c r="G191" s="6">
        <v>44708.53611111111</v>
      </c>
      <c r="H191" s="6" t="str">
        <f>VLOOKUP(F191,'Customer Details'!$A$1:$B$3264,2,0)</f>
        <v>United Kingdom</v>
      </c>
      <c r="I191" s="7">
        <f t="shared" si="1"/>
        <v>1.25</v>
      </c>
      <c r="J191" s="7">
        <f t="shared" si="2"/>
        <v>1.25</v>
      </c>
    </row>
    <row r="192" ht="15.75" customHeight="1">
      <c r="A192" s="4">
        <v>564849.0</v>
      </c>
      <c r="B192" s="4" t="s">
        <v>32</v>
      </c>
      <c r="C192" s="5" t="s">
        <v>33</v>
      </c>
      <c r="D192" s="5">
        <v>4.0</v>
      </c>
      <c r="E192" s="5">
        <v>4.15</v>
      </c>
      <c r="F192" s="4">
        <v>17675.0</v>
      </c>
      <c r="G192" s="6">
        <v>44620.65416666667</v>
      </c>
      <c r="H192" s="6" t="str">
        <f>VLOOKUP(F192,'Customer Details'!$A$1:$B$3264,2,0)</f>
        <v>China</v>
      </c>
      <c r="I192" s="7">
        <f t="shared" si="1"/>
        <v>16.6</v>
      </c>
      <c r="J192" s="7">
        <f t="shared" si="2"/>
        <v>16.6</v>
      </c>
    </row>
    <row r="193" ht="15.75" customHeight="1">
      <c r="A193" s="4">
        <v>563580.0</v>
      </c>
      <c r="B193" s="4" t="s">
        <v>22</v>
      </c>
      <c r="C193" s="5" t="s">
        <v>23</v>
      </c>
      <c r="D193" s="5">
        <v>5.0</v>
      </c>
      <c r="E193" s="5">
        <v>2.08</v>
      </c>
      <c r="F193" s="4">
        <v>16706.0</v>
      </c>
      <c r="G193" s="6">
        <v>44609.66180555556</v>
      </c>
      <c r="H193" s="6" t="str">
        <f>VLOOKUP(F193,'Customer Details'!$A$1:$B$3264,2,0)</f>
        <v>United Kingdom</v>
      </c>
      <c r="I193" s="7">
        <f t="shared" si="1"/>
        <v>10.4</v>
      </c>
      <c r="J193" s="7">
        <f t="shared" si="2"/>
        <v>10.4</v>
      </c>
    </row>
    <row r="194" ht="15.75" customHeight="1">
      <c r="A194" s="4">
        <v>567962.0</v>
      </c>
      <c r="B194" s="4" t="s">
        <v>67</v>
      </c>
      <c r="C194" s="5" t="s">
        <v>68</v>
      </c>
      <c r="D194" s="5">
        <v>200.0</v>
      </c>
      <c r="E194" s="5">
        <v>1.79</v>
      </c>
      <c r="F194" s="4">
        <v>15838.0</v>
      </c>
      <c r="G194" s="6">
        <v>44643.38819444444</v>
      </c>
      <c r="H194" s="6" t="str">
        <f>VLOOKUP(F194,'Customer Details'!$A$1:$B$3264,2,0)</f>
        <v>Australia</v>
      </c>
      <c r="I194" s="7">
        <f t="shared" si="1"/>
        <v>358</v>
      </c>
      <c r="J194" s="7">
        <f t="shared" si="2"/>
        <v>358</v>
      </c>
    </row>
    <row r="195" ht="15.75" customHeight="1">
      <c r="A195" s="4">
        <v>562427.0</v>
      </c>
      <c r="B195" s="4" t="s">
        <v>273</v>
      </c>
      <c r="C195" s="5" t="s">
        <v>274</v>
      </c>
      <c r="D195" s="5">
        <v>2.0</v>
      </c>
      <c r="E195" s="5">
        <v>4.65</v>
      </c>
      <c r="F195" s="4">
        <v>17267.0</v>
      </c>
      <c r="G195" s="6">
        <v>44596.72152777778</v>
      </c>
      <c r="H195" s="6" t="str">
        <f>VLOOKUP(F195,'Customer Details'!$A$1:$B$3264,2,0)</f>
        <v>USA</v>
      </c>
      <c r="I195" s="7">
        <f t="shared" si="1"/>
        <v>9.3</v>
      </c>
      <c r="J195" s="7">
        <f t="shared" si="2"/>
        <v>9.3</v>
      </c>
    </row>
    <row r="196" ht="15.75" customHeight="1">
      <c r="A196" s="4">
        <v>557115.0</v>
      </c>
      <c r="B196" s="4" t="s">
        <v>16</v>
      </c>
      <c r="C196" s="5" t="s">
        <v>17</v>
      </c>
      <c r="D196" s="5">
        <v>6.0</v>
      </c>
      <c r="E196" s="5">
        <v>5.95</v>
      </c>
      <c r="F196" s="4">
        <v>14107.0</v>
      </c>
      <c r="G196" s="6">
        <v>44546.69930555556</v>
      </c>
      <c r="H196" s="6" t="str">
        <f>VLOOKUP(F196,'Customer Details'!$A$1:$B$3264,2,0)</f>
        <v>India</v>
      </c>
      <c r="I196" s="7">
        <f t="shared" si="1"/>
        <v>35.7</v>
      </c>
      <c r="J196" s="7">
        <f t="shared" si="2"/>
        <v>35.7</v>
      </c>
    </row>
    <row r="197" ht="15.75" customHeight="1">
      <c r="A197" s="4">
        <v>536796.0</v>
      </c>
      <c r="B197" s="4">
        <v>22585.0</v>
      </c>
      <c r="C197" s="5" t="s">
        <v>275</v>
      </c>
      <c r="D197" s="5">
        <v>1.0</v>
      </c>
      <c r="E197" s="5">
        <v>1.25</v>
      </c>
      <c r="F197" s="4">
        <v>15574.0</v>
      </c>
      <c r="G197" s="6">
        <v>44349.65694444445</v>
      </c>
      <c r="H197" s="6" t="str">
        <f>VLOOKUP(F197,'Customer Details'!$A$1:$B$3264,2,0)</f>
        <v>USA</v>
      </c>
      <c r="I197" s="7">
        <f t="shared" si="1"/>
        <v>1.25</v>
      </c>
      <c r="J197" s="7">
        <f t="shared" si="2"/>
        <v>1.25</v>
      </c>
    </row>
    <row r="198" ht="15.75" customHeight="1">
      <c r="A198" s="4">
        <v>555746.0</v>
      </c>
      <c r="B198" s="4" t="s">
        <v>276</v>
      </c>
      <c r="C198" s="5" t="s">
        <v>277</v>
      </c>
      <c r="D198" s="5">
        <v>2.0</v>
      </c>
      <c r="E198" s="5">
        <v>1.65</v>
      </c>
      <c r="F198" s="4">
        <v>14606.0</v>
      </c>
      <c r="G198" s="6">
        <v>44537.45486111111</v>
      </c>
      <c r="H198" s="6" t="str">
        <f>VLOOKUP(F198,'Customer Details'!$A$1:$B$3264,2,0)</f>
        <v>USA</v>
      </c>
      <c r="I198" s="7">
        <f t="shared" si="1"/>
        <v>3.3</v>
      </c>
      <c r="J198" s="7">
        <f t="shared" si="2"/>
        <v>3.3</v>
      </c>
    </row>
    <row r="199" ht="15.75" customHeight="1">
      <c r="A199" s="4">
        <v>553002.0</v>
      </c>
      <c r="B199" s="4" t="s">
        <v>278</v>
      </c>
      <c r="C199" s="5" t="s">
        <v>279</v>
      </c>
      <c r="D199" s="5">
        <v>3.0</v>
      </c>
      <c r="E199" s="5">
        <v>0.42</v>
      </c>
      <c r="F199" s="4">
        <v>13263.0</v>
      </c>
      <c r="G199" s="6">
        <v>44512.64305555556</v>
      </c>
      <c r="H199" s="6" t="str">
        <f>VLOOKUP(F199,'Customer Details'!$A$1:$B$3264,2,0)</f>
        <v>Australia</v>
      </c>
      <c r="I199" s="7">
        <f t="shared" si="1"/>
        <v>1.26</v>
      </c>
      <c r="J199" s="7">
        <f t="shared" si="2"/>
        <v>1.26</v>
      </c>
    </row>
    <row r="200" ht="15.75" customHeight="1">
      <c r="A200" s="4">
        <v>543555.0</v>
      </c>
      <c r="B200" s="4" t="s">
        <v>22</v>
      </c>
      <c r="C200" s="5" t="s">
        <v>23</v>
      </c>
      <c r="D200" s="5">
        <v>10.0</v>
      </c>
      <c r="E200" s="5">
        <v>1.95</v>
      </c>
      <c r="F200" s="4">
        <v>17686.0</v>
      </c>
      <c r="G200" s="6">
        <v>44418.42916666667</v>
      </c>
      <c r="H200" s="6" t="str">
        <f>VLOOKUP(F200,'Customer Details'!$A$1:$B$3264,2,0)</f>
        <v>USA</v>
      </c>
      <c r="I200" s="7">
        <f t="shared" si="1"/>
        <v>19.5</v>
      </c>
      <c r="J200" s="7">
        <f t="shared" si="2"/>
        <v>19.5</v>
      </c>
    </row>
    <row r="201" ht="15.75" customHeight="1">
      <c r="A201" s="4">
        <v>537265.0</v>
      </c>
      <c r="B201" s="4">
        <v>79000.0</v>
      </c>
      <c r="C201" s="5" t="s">
        <v>280</v>
      </c>
      <c r="D201" s="5">
        <v>12.0</v>
      </c>
      <c r="E201" s="5">
        <v>0.85</v>
      </c>
      <c r="F201" s="4">
        <v>15919.0</v>
      </c>
      <c r="G201" s="6">
        <v>44353.47638888889</v>
      </c>
      <c r="H201" s="6" t="str">
        <f>VLOOKUP(F201,'Customer Details'!$A$1:$B$3264,2,0)</f>
        <v>China</v>
      </c>
      <c r="I201" s="7">
        <f t="shared" si="1"/>
        <v>10.2</v>
      </c>
      <c r="J201" s="7">
        <f t="shared" si="2"/>
        <v>10.2</v>
      </c>
    </row>
    <row r="202" ht="15.75" customHeight="1">
      <c r="A202" s="4">
        <v>558917.0</v>
      </c>
      <c r="B202" s="4" t="s">
        <v>281</v>
      </c>
      <c r="C202" s="5" t="s">
        <v>282</v>
      </c>
      <c r="D202" s="5">
        <v>24.0</v>
      </c>
      <c r="E202" s="5">
        <v>34.95</v>
      </c>
      <c r="F202" s="4">
        <v>12980.0</v>
      </c>
      <c r="G202" s="6">
        <v>44566.39861111111</v>
      </c>
      <c r="H202" s="6" t="str">
        <f>VLOOKUP(F202,'Customer Details'!$A$1:$B$3264,2,0)</f>
        <v>United Kingdom</v>
      </c>
      <c r="I202" s="7">
        <f t="shared" si="1"/>
        <v>838.8</v>
      </c>
      <c r="J202" s="7">
        <f t="shared" si="2"/>
        <v>838.8</v>
      </c>
    </row>
    <row r="203" ht="15.75" customHeight="1">
      <c r="A203" s="4">
        <v>575867.0</v>
      </c>
      <c r="B203" s="4" t="s">
        <v>38</v>
      </c>
      <c r="C203" s="5" t="s">
        <v>39</v>
      </c>
      <c r="D203" s="5">
        <v>3.0</v>
      </c>
      <c r="E203" s="5">
        <v>2.95</v>
      </c>
      <c r="F203" s="4">
        <v>15034.0</v>
      </c>
      <c r="G203" s="6">
        <v>44692.53055555555</v>
      </c>
      <c r="H203" s="6" t="str">
        <f>VLOOKUP(F203,'Customer Details'!$A$1:$B$3264,2,0)</f>
        <v>USA</v>
      </c>
      <c r="I203" s="7">
        <f t="shared" si="1"/>
        <v>8.85</v>
      </c>
      <c r="J203" s="7">
        <f t="shared" si="2"/>
        <v>8.85</v>
      </c>
    </row>
    <row r="204" ht="15.75" customHeight="1">
      <c r="A204" s="4">
        <v>580884.0</v>
      </c>
      <c r="B204" s="4">
        <v>21620.0</v>
      </c>
      <c r="C204" s="5" t="s">
        <v>283</v>
      </c>
      <c r="D204" s="5">
        <v>1.0</v>
      </c>
      <c r="E204" s="5">
        <v>1.25</v>
      </c>
      <c r="F204" s="4">
        <v>15907.0</v>
      </c>
      <c r="G204" s="6">
        <v>44718.51458333333</v>
      </c>
      <c r="H204" s="6" t="str">
        <f>VLOOKUP(F204,'Customer Details'!$A$1:$B$3264,2,0)</f>
        <v>United Kingdom</v>
      </c>
      <c r="I204" s="7">
        <f t="shared" si="1"/>
        <v>1.25</v>
      </c>
      <c r="J204" s="7">
        <f t="shared" si="2"/>
        <v>1.25</v>
      </c>
    </row>
    <row r="205" ht="15.75" customHeight="1">
      <c r="A205" s="4">
        <v>552574.0</v>
      </c>
      <c r="B205" s="4" t="s">
        <v>67</v>
      </c>
      <c r="C205" s="5" t="s">
        <v>68</v>
      </c>
      <c r="D205" s="5">
        <v>100.0</v>
      </c>
      <c r="E205" s="5">
        <v>1.79</v>
      </c>
      <c r="F205" s="4">
        <v>15311.0</v>
      </c>
      <c r="G205" s="6">
        <v>44510.51388888889</v>
      </c>
      <c r="H205" s="6" t="str">
        <f>VLOOKUP(F205,'Customer Details'!$A$1:$B$3264,2,0)</f>
        <v>USA</v>
      </c>
      <c r="I205" s="7">
        <f t="shared" si="1"/>
        <v>179</v>
      </c>
      <c r="J205" s="7">
        <f t="shared" si="2"/>
        <v>179</v>
      </c>
    </row>
    <row r="206" ht="15.75" customHeight="1">
      <c r="A206" s="4">
        <v>575952.0</v>
      </c>
      <c r="B206" s="4">
        <v>22529.0</v>
      </c>
      <c r="C206" s="5" t="s">
        <v>284</v>
      </c>
      <c r="D206" s="5">
        <v>2.0</v>
      </c>
      <c r="E206" s="5">
        <v>0.42</v>
      </c>
      <c r="F206" s="4">
        <v>16015.0</v>
      </c>
      <c r="G206" s="6">
        <v>44694.49652777778</v>
      </c>
      <c r="H206" s="6" t="str">
        <f>VLOOKUP(F206,'Customer Details'!$A$1:$B$3264,2,0)</f>
        <v>Australia</v>
      </c>
      <c r="I206" s="7">
        <f t="shared" si="1"/>
        <v>0.84</v>
      </c>
      <c r="J206" s="7">
        <f t="shared" si="2"/>
        <v>0.84</v>
      </c>
    </row>
    <row r="207" ht="15.75" customHeight="1">
      <c r="A207" s="4" t="s">
        <v>285</v>
      </c>
      <c r="B207" s="4">
        <v>22268.0</v>
      </c>
      <c r="C207" s="5" t="s">
        <v>286</v>
      </c>
      <c r="D207" s="5">
        <v>-39.0</v>
      </c>
      <c r="E207" s="5">
        <v>0.19</v>
      </c>
      <c r="F207" s="4">
        <v>15157.0</v>
      </c>
      <c r="G207" s="6">
        <v>44600.57847222222</v>
      </c>
      <c r="H207" s="6" t="str">
        <f>VLOOKUP(F207,'Customer Details'!$A$1:$B$3264,2,0)</f>
        <v>USA</v>
      </c>
      <c r="I207" s="7">
        <f t="shared" si="1"/>
        <v>-7.41</v>
      </c>
      <c r="J207" s="7">
        <f t="shared" si="2"/>
        <v>7.41</v>
      </c>
    </row>
    <row r="208" ht="15.75" customHeight="1">
      <c r="A208" s="4">
        <v>573336.0</v>
      </c>
      <c r="B208" s="4" t="s">
        <v>287</v>
      </c>
      <c r="C208" s="5" t="s">
        <v>288</v>
      </c>
      <c r="D208" s="5">
        <v>12.0</v>
      </c>
      <c r="E208" s="5">
        <v>1.25</v>
      </c>
      <c r="F208" s="4">
        <v>17372.0</v>
      </c>
      <c r="G208" s="6">
        <v>44681.48402777778</v>
      </c>
      <c r="H208" s="6" t="str">
        <f>VLOOKUP(F208,'Customer Details'!$A$1:$B$3264,2,0)</f>
        <v>Australia</v>
      </c>
      <c r="I208" s="7">
        <f t="shared" si="1"/>
        <v>15</v>
      </c>
      <c r="J208" s="7">
        <f t="shared" si="2"/>
        <v>15</v>
      </c>
    </row>
    <row r="209" ht="15.75" customHeight="1">
      <c r="A209" s="4">
        <v>578548.0</v>
      </c>
      <c r="B209" s="4" t="s">
        <v>289</v>
      </c>
      <c r="C209" s="5" t="s">
        <v>290</v>
      </c>
      <c r="D209" s="5">
        <v>2.0</v>
      </c>
      <c r="E209" s="5">
        <v>0.65</v>
      </c>
      <c r="F209" s="4">
        <v>17345.0</v>
      </c>
      <c r="G209" s="6">
        <v>44705.62638888889</v>
      </c>
      <c r="H209" s="6" t="str">
        <f>VLOOKUP(F209,'Customer Details'!$A$1:$B$3264,2,0)</f>
        <v>United Kingdom</v>
      </c>
      <c r="I209" s="7">
        <f t="shared" si="1"/>
        <v>1.3</v>
      </c>
      <c r="J209" s="7">
        <f t="shared" si="2"/>
        <v>1.3</v>
      </c>
    </row>
    <row r="210" ht="15.75" customHeight="1">
      <c r="A210" s="4">
        <v>567183.0</v>
      </c>
      <c r="B210" s="4" t="s">
        <v>291</v>
      </c>
      <c r="C210" s="5" t="s">
        <v>292</v>
      </c>
      <c r="D210" s="5">
        <v>8.0</v>
      </c>
      <c r="E210" s="5">
        <v>0.19</v>
      </c>
      <c r="F210" s="4">
        <v>14769.0</v>
      </c>
      <c r="G210" s="6">
        <v>44638.64722222222</v>
      </c>
      <c r="H210" s="6" t="str">
        <f>VLOOKUP(F210,'Customer Details'!$A$1:$B$3264,2,0)</f>
        <v>USA</v>
      </c>
      <c r="I210" s="7">
        <f t="shared" si="1"/>
        <v>1.52</v>
      </c>
      <c r="J210" s="7">
        <f t="shared" si="2"/>
        <v>1.52</v>
      </c>
    </row>
    <row r="211" ht="15.75" customHeight="1">
      <c r="A211" s="4">
        <v>537794.0</v>
      </c>
      <c r="B211" s="4" t="s">
        <v>133</v>
      </c>
      <c r="C211" s="5" t="s">
        <v>134</v>
      </c>
      <c r="D211" s="5">
        <v>3.0</v>
      </c>
      <c r="E211" s="5">
        <v>0.85</v>
      </c>
      <c r="F211" s="4">
        <v>16713.0</v>
      </c>
      <c r="G211" s="6">
        <v>44355.54236111111</v>
      </c>
      <c r="H211" s="6" t="str">
        <f>VLOOKUP(F211,'Customer Details'!$A$1:$B$3264,2,0)</f>
        <v>United Kingdom</v>
      </c>
      <c r="I211" s="7">
        <f t="shared" si="1"/>
        <v>2.55</v>
      </c>
      <c r="J211" s="7">
        <f t="shared" si="2"/>
        <v>2.55</v>
      </c>
    </row>
    <row r="212" ht="15.75" customHeight="1">
      <c r="A212" s="4">
        <v>571441.0</v>
      </c>
      <c r="B212" s="4" t="s">
        <v>181</v>
      </c>
      <c r="C212" s="5" t="s">
        <v>182</v>
      </c>
      <c r="D212" s="5">
        <v>3.0</v>
      </c>
      <c r="E212" s="5">
        <v>2.08</v>
      </c>
      <c r="F212" s="4">
        <v>14096.0</v>
      </c>
      <c r="G212" s="6">
        <v>44668.56319444445</v>
      </c>
      <c r="H212" s="6" t="str">
        <f>VLOOKUP(F212,'Customer Details'!$A$1:$B$3264,2,0)</f>
        <v>USA</v>
      </c>
      <c r="I212" s="7">
        <f t="shared" si="1"/>
        <v>6.24</v>
      </c>
      <c r="J212" s="7">
        <f t="shared" si="2"/>
        <v>6.24</v>
      </c>
    </row>
    <row r="213" ht="15.75" customHeight="1">
      <c r="A213" s="4">
        <v>544913.0</v>
      </c>
      <c r="B213" s="4" t="s">
        <v>32</v>
      </c>
      <c r="C213" s="5" t="s">
        <v>33</v>
      </c>
      <c r="D213" s="5">
        <v>1.0</v>
      </c>
      <c r="E213" s="5">
        <v>4.15</v>
      </c>
      <c r="F213" s="4">
        <v>15543.0</v>
      </c>
      <c r="G213" s="6">
        <v>44432.64305555556</v>
      </c>
      <c r="H213" s="6" t="str">
        <f>VLOOKUP(F213,'Customer Details'!$A$1:$B$3264,2,0)</f>
        <v>USA</v>
      </c>
      <c r="I213" s="7">
        <f t="shared" si="1"/>
        <v>4.15</v>
      </c>
      <c r="J213" s="7">
        <f t="shared" si="2"/>
        <v>4.15</v>
      </c>
    </row>
    <row r="214" ht="15.75" customHeight="1">
      <c r="A214" s="4">
        <v>547945.0</v>
      </c>
      <c r="B214" s="4" t="s">
        <v>293</v>
      </c>
      <c r="C214" s="5" t="s">
        <v>294</v>
      </c>
      <c r="D214" s="5">
        <v>24.0</v>
      </c>
      <c r="E214" s="5">
        <v>0.42</v>
      </c>
      <c r="F214" s="4">
        <v>14851.0</v>
      </c>
      <c r="G214" s="6">
        <v>44467.62430555555</v>
      </c>
      <c r="H214" s="6" t="str">
        <f>VLOOKUP(F214,'Customer Details'!$A$1:$B$3264,2,0)</f>
        <v>India</v>
      </c>
      <c r="I214" s="7">
        <f t="shared" si="1"/>
        <v>10.08</v>
      </c>
      <c r="J214" s="7">
        <f t="shared" si="2"/>
        <v>10.08</v>
      </c>
    </row>
    <row r="215" ht="15.75" customHeight="1">
      <c r="A215" s="4">
        <v>562031.0</v>
      </c>
      <c r="B215" s="4" t="s">
        <v>295</v>
      </c>
      <c r="C215" s="5" t="s">
        <v>296</v>
      </c>
      <c r="D215" s="5">
        <v>2.0</v>
      </c>
      <c r="E215" s="5">
        <v>3.75</v>
      </c>
      <c r="F215" s="4">
        <v>16984.0</v>
      </c>
      <c r="G215" s="6">
        <v>44593.73402777778</v>
      </c>
      <c r="H215" s="6" t="str">
        <f>VLOOKUP(F215,'Customer Details'!$A$1:$B$3264,2,0)</f>
        <v>Australia</v>
      </c>
      <c r="I215" s="7">
        <f t="shared" si="1"/>
        <v>7.5</v>
      </c>
      <c r="J215" s="7">
        <f t="shared" si="2"/>
        <v>7.5</v>
      </c>
    </row>
    <row r="216" ht="15.75" customHeight="1">
      <c r="A216" s="4">
        <v>575757.0</v>
      </c>
      <c r="B216" s="4" t="s">
        <v>156</v>
      </c>
      <c r="C216" s="5" t="s">
        <v>157</v>
      </c>
      <c r="D216" s="5">
        <v>6.0</v>
      </c>
      <c r="E216" s="5">
        <v>0.39</v>
      </c>
      <c r="F216" s="4">
        <v>17295.0</v>
      </c>
      <c r="G216" s="6">
        <v>44692.45069444444</v>
      </c>
      <c r="H216" s="6" t="str">
        <f>VLOOKUP(F216,'Customer Details'!$A$1:$B$3264,2,0)</f>
        <v>USA</v>
      </c>
      <c r="I216" s="7">
        <f t="shared" si="1"/>
        <v>2.34</v>
      </c>
      <c r="J216" s="7">
        <f t="shared" si="2"/>
        <v>2.34</v>
      </c>
    </row>
    <row r="217" ht="15.75" customHeight="1">
      <c r="A217" s="4">
        <v>578623.0</v>
      </c>
      <c r="B217" s="4" t="s">
        <v>38</v>
      </c>
      <c r="C217" s="5" t="s">
        <v>39</v>
      </c>
      <c r="D217" s="5">
        <v>32.0</v>
      </c>
      <c r="E217" s="5">
        <v>2.55</v>
      </c>
      <c r="F217" s="4">
        <v>15953.0</v>
      </c>
      <c r="G217" s="6">
        <v>44705.64722222222</v>
      </c>
      <c r="H217" s="6" t="str">
        <f>VLOOKUP(F217,'Customer Details'!$A$1:$B$3264,2,0)</f>
        <v>United Kingdom</v>
      </c>
      <c r="I217" s="7">
        <f t="shared" si="1"/>
        <v>81.6</v>
      </c>
      <c r="J217" s="7">
        <f t="shared" si="2"/>
        <v>81.6</v>
      </c>
    </row>
    <row r="218" ht="15.75" customHeight="1">
      <c r="A218" s="4">
        <v>568703.0</v>
      </c>
      <c r="B218" s="4" t="s">
        <v>214</v>
      </c>
      <c r="C218" s="5" t="s">
        <v>215</v>
      </c>
      <c r="D218" s="5">
        <v>24.0</v>
      </c>
      <c r="E218" s="5">
        <v>0.39</v>
      </c>
      <c r="F218" s="4">
        <v>12748.0</v>
      </c>
      <c r="G218" s="6">
        <v>44648.63958333333</v>
      </c>
      <c r="H218" s="6" t="str">
        <f>VLOOKUP(F218,'Customer Details'!$A$1:$B$3264,2,0)</f>
        <v>USA</v>
      </c>
      <c r="I218" s="7">
        <f t="shared" si="1"/>
        <v>9.36</v>
      </c>
      <c r="J218" s="7">
        <f t="shared" si="2"/>
        <v>9.36</v>
      </c>
    </row>
    <row r="219" ht="15.75" customHeight="1">
      <c r="A219" s="4">
        <v>545698.0</v>
      </c>
      <c r="B219" s="4" t="s">
        <v>297</v>
      </c>
      <c r="C219" s="5" t="s">
        <v>298</v>
      </c>
      <c r="D219" s="5">
        <v>1.0</v>
      </c>
      <c r="E219" s="5">
        <v>1.49</v>
      </c>
      <c r="F219" s="4">
        <v>15572.0</v>
      </c>
      <c r="G219" s="6">
        <v>44445.61388888889</v>
      </c>
      <c r="H219" s="6" t="str">
        <f>VLOOKUP(F219,'Customer Details'!$A$1:$B$3264,2,0)</f>
        <v>USA</v>
      </c>
      <c r="I219" s="7">
        <f t="shared" si="1"/>
        <v>1.49</v>
      </c>
      <c r="J219" s="7">
        <f t="shared" si="2"/>
        <v>1.49</v>
      </c>
    </row>
    <row r="220" ht="15.75" customHeight="1">
      <c r="A220" s="4">
        <v>542791.0</v>
      </c>
      <c r="B220" s="4" t="s">
        <v>299</v>
      </c>
      <c r="C220" s="5" t="s">
        <v>300</v>
      </c>
      <c r="D220" s="5">
        <v>1.0</v>
      </c>
      <c r="E220" s="5">
        <v>1.25</v>
      </c>
      <c r="F220" s="4">
        <v>15039.0</v>
      </c>
      <c r="G220" s="6">
        <v>44409.44930555556</v>
      </c>
      <c r="H220" s="6" t="str">
        <f>VLOOKUP(F220,'Customer Details'!$A$1:$B$3264,2,0)</f>
        <v>United Kingdom</v>
      </c>
      <c r="I220" s="7">
        <f t="shared" si="1"/>
        <v>1.25</v>
      </c>
      <c r="J220" s="7">
        <f t="shared" si="2"/>
        <v>1.25</v>
      </c>
    </row>
    <row r="221" ht="15.75" customHeight="1">
      <c r="A221" s="4" t="s">
        <v>301</v>
      </c>
      <c r="B221" s="4">
        <v>84929.0</v>
      </c>
      <c r="C221" s="5" t="s">
        <v>302</v>
      </c>
      <c r="D221" s="5">
        <v>-1.0</v>
      </c>
      <c r="E221" s="5">
        <v>0.19</v>
      </c>
      <c r="F221" s="4">
        <v>17841.0</v>
      </c>
      <c r="G221" s="6">
        <v>44685.57847222222</v>
      </c>
      <c r="H221" s="6" t="str">
        <f>VLOOKUP(F221,'Customer Details'!$A$1:$B$3264,2,0)</f>
        <v>India</v>
      </c>
      <c r="I221" s="7">
        <f t="shared" si="1"/>
        <v>-0.19</v>
      </c>
      <c r="J221" s="7">
        <f t="shared" si="2"/>
        <v>0.19</v>
      </c>
    </row>
    <row r="222" ht="15.75" customHeight="1">
      <c r="A222" s="4">
        <v>565427.0</v>
      </c>
      <c r="B222" s="4" t="s">
        <v>103</v>
      </c>
      <c r="C222" s="5" t="s">
        <v>104</v>
      </c>
      <c r="D222" s="5">
        <v>3.0</v>
      </c>
      <c r="E222" s="5">
        <v>4.25</v>
      </c>
      <c r="F222" s="4">
        <v>17774.0</v>
      </c>
      <c r="G222" s="6">
        <v>44624.53402777778</v>
      </c>
      <c r="H222" s="6" t="str">
        <f>VLOOKUP(F222,'Customer Details'!$A$1:$B$3264,2,0)</f>
        <v>India</v>
      </c>
      <c r="I222" s="7">
        <f t="shared" si="1"/>
        <v>12.75</v>
      </c>
      <c r="J222" s="7">
        <f t="shared" si="2"/>
        <v>12.75</v>
      </c>
    </row>
    <row r="223" ht="15.75" customHeight="1">
      <c r="A223" s="4">
        <v>565350.0</v>
      </c>
      <c r="B223" s="4" t="s">
        <v>303</v>
      </c>
      <c r="C223" s="5" t="s">
        <v>304</v>
      </c>
      <c r="D223" s="5">
        <v>1.0</v>
      </c>
      <c r="E223" s="5">
        <v>5.95</v>
      </c>
      <c r="F223" s="4">
        <v>14178.0</v>
      </c>
      <c r="G223" s="6">
        <v>44622.6125</v>
      </c>
      <c r="H223" s="6" t="str">
        <f>VLOOKUP(F223,'Customer Details'!$A$1:$B$3264,2,0)</f>
        <v>India</v>
      </c>
      <c r="I223" s="7">
        <f t="shared" si="1"/>
        <v>5.95</v>
      </c>
      <c r="J223" s="7">
        <f t="shared" si="2"/>
        <v>5.95</v>
      </c>
    </row>
    <row r="224" ht="15.75" customHeight="1">
      <c r="A224" s="4">
        <v>573937.0</v>
      </c>
      <c r="B224" s="4" t="s">
        <v>305</v>
      </c>
      <c r="C224" s="5" t="s">
        <v>306</v>
      </c>
      <c r="D224" s="5">
        <v>10.0</v>
      </c>
      <c r="E224" s="5">
        <v>0.85</v>
      </c>
      <c r="F224" s="4">
        <v>15830.0</v>
      </c>
      <c r="G224" s="6">
        <v>44683.44444444445</v>
      </c>
      <c r="H224" s="6" t="str">
        <f>VLOOKUP(F224,'Customer Details'!$A$1:$B$3264,2,0)</f>
        <v>United Kingdom</v>
      </c>
      <c r="I224" s="7">
        <f t="shared" si="1"/>
        <v>8.5</v>
      </c>
      <c r="J224" s="7">
        <f t="shared" si="2"/>
        <v>8.5</v>
      </c>
    </row>
    <row r="225" ht="15.75" customHeight="1">
      <c r="A225" s="4">
        <v>580639.0</v>
      </c>
      <c r="B225" s="4" t="s">
        <v>307</v>
      </c>
      <c r="C225" s="5" t="s">
        <v>308</v>
      </c>
      <c r="D225" s="5">
        <v>2.0</v>
      </c>
      <c r="E225" s="5">
        <v>0.42</v>
      </c>
      <c r="F225" s="4">
        <v>17254.0</v>
      </c>
      <c r="G225" s="6">
        <v>44717.53194444445</v>
      </c>
      <c r="H225" s="6" t="str">
        <f>VLOOKUP(F225,'Customer Details'!$A$1:$B$3264,2,0)</f>
        <v>India</v>
      </c>
      <c r="I225" s="7">
        <f t="shared" si="1"/>
        <v>0.84</v>
      </c>
      <c r="J225" s="7">
        <f t="shared" si="2"/>
        <v>0.84</v>
      </c>
    </row>
    <row r="226" ht="15.75" customHeight="1">
      <c r="A226" s="4">
        <v>562460.0</v>
      </c>
      <c r="B226" s="4" t="s">
        <v>22</v>
      </c>
      <c r="C226" s="5" t="s">
        <v>23</v>
      </c>
      <c r="D226" s="5">
        <v>1.0</v>
      </c>
      <c r="E226" s="5">
        <v>2.08</v>
      </c>
      <c r="F226" s="4">
        <v>17841.0</v>
      </c>
      <c r="G226" s="6">
        <v>44597.47152777778</v>
      </c>
      <c r="H226" s="6" t="str">
        <f>VLOOKUP(F226,'Customer Details'!$A$1:$B$3264,2,0)</f>
        <v>India</v>
      </c>
      <c r="I226" s="7">
        <f t="shared" si="1"/>
        <v>2.08</v>
      </c>
      <c r="J226" s="7">
        <f t="shared" si="2"/>
        <v>2.08</v>
      </c>
    </row>
    <row r="227" ht="15.75" customHeight="1">
      <c r="A227" s="4">
        <v>557471.0</v>
      </c>
      <c r="B227" s="4" t="s">
        <v>309</v>
      </c>
      <c r="C227" s="5" t="s">
        <v>310</v>
      </c>
      <c r="D227" s="5">
        <v>2.0</v>
      </c>
      <c r="E227" s="5">
        <v>4.95</v>
      </c>
      <c r="F227" s="4">
        <v>15825.0</v>
      </c>
      <c r="G227" s="6">
        <v>44550.56041666667</v>
      </c>
      <c r="H227" s="6" t="str">
        <f>VLOOKUP(F227,'Customer Details'!$A$1:$B$3264,2,0)</f>
        <v>Australia</v>
      </c>
      <c r="I227" s="7">
        <f t="shared" si="1"/>
        <v>9.9</v>
      </c>
      <c r="J227" s="7">
        <f t="shared" si="2"/>
        <v>9.9</v>
      </c>
    </row>
    <row r="228" ht="15.75" customHeight="1">
      <c r="A228" s="4" t="s">
        <v>311</v>
      </c>
      <c r="B228" s="4">
        <v>22294.0</v>
      </c>
      <c r="C228" s="5" t="s">
        <v>312</v>
      </c>
      <c r="D228" s="5">
        <v>-2.0</v>
      </c>
      <c r="E228" s="5">
        <v>1.25</v>
      </c>
      <c r="F228" s="4">
        <v>15622.0</v>
      </c>
      <c r="G228" s="6">
        <v>44505.75763888889</v>
      </c>
      <c r="H228" s="6" t="str">
        <f>VLOOKUP(F228,'Customer Details'!$A$1:$B$3264,2,0)</f>
        <v>China</v>
      </c>
      <c r="I228" s="7">
        <f t="shared" si="1"/>
        <v>-2.5</v>
      </c>
      <c r="J228" s="7">
        <f t="shared" si="2"/>
        <v>2.5</v>
      </c>
    </row>
    <row r="229" ht="15.75" customHeight="1">
      <c r="A229" s="4">
        <v>536623.0</v>
      </c>
      <c r="B229" s="4" t="s">
        <v>85</v>
      </c>
      <c r="C229" s="5" t="s">
        <v>86</v>
      </c>
      <c r="D229" s="5">
        <v>24.0</v>
      </c>
      <c r="E229" s="5">
        <v>0.95</v>
      </c>
      <c r="F229" s="4">
        <v>15601.0</v>
      </c>
      <c r="G229" s="6">
        <v>44349.44375</v>
      </c>
      <c r="H229" s="6" t="str">
        <f>VLOOKUP(F229,'Customer Details'!$A$1:$B$3264,2,0)</f>
        <v>United Kingdom</v>
      </c>
      <c r="I229" s="7">
        <f t="shared" si="1"/>
        <v>22.8</v>
      </c>
      <c r="J229" s="7">
        <f t="shared" si="2"/>
        <v>22.8</v>
      </c>
    </row>
    <row r="230" ht="15.75" customHeight="1">
      <c r="A230" s="4">
        <v>541596.0</v>
      </c>
      <c r="B230" s="4" t="s">
        <v>313</v>
      </c>
      <c r="C230" s="5" t="s">
        <v>314</v>
      </c>
      <c r="D230" s="5">
        <v>24.0</v>
      </c>
      <c r="E230" s="5">
        <v>0.42</v>
      </c>
      <c r="F230" s="4">
        <v>17602.0</v>
      </c>
      <c r="G230" s="6">
        <v>44396.67986111111</v>
      </c>
      <c r="H230" s="6" t="str">
        <f>VLOOKUP(F230,'Customer Details'!$A$1:$B$3264,2,0)</f>
        <v>Australia</v>
      </c>
      <c r="I230" s="7">
        <f t="shared" si="1"/>
        <v>10.08</v>
      </c>
      <c r="J230" s="7">
        <f t="shared" si="2"/>
        <v>10.08</v>
      </c>
    </row>
    <row r="231" ht="15.75" customHeight="1">
      <c r="A231" s="4">
        <v>542914.0</v>
      </c>
      <c r="B231" s="4" t="s">
        <v>22</v>
      </c>
      <c r="C231" s="5" t="s">
        <v>23</v>
      </c>
      <c r="D231" s="5">
        <v>8.0</v>
      </c>
      <c r="E231" s="5">
        <v>1.95</v>
      </c>
      <c r="F231" s="4">
        <v>16161.0</v>
      </c>
      <c r="G231" s="6">
        <v>44409.66875</v>
      </c>
      <c r="H231" s="6" t="str">
        <f>VLOOKUP(F231,'Customer Details'!$A$1:$B$3264,2,0)</f>
        <v>Australia</v>
      </c>
      <c r="I231" s="7">
        <f t="shared" si="1"/>
        <v>15.6</v>
      </c>
      <c r="J231" s="7">
        <f t="shared" si="2"/>
        <v>15.6</v>
      </c>
    </row>
    <row r="232" ht="15.75" customHeight="1">
      <c r="A232" s="4" t="s">
        <v>315</v>
      </c>
      <c r="B232" s="4" t="s">
        <v>46</v>
      </c>
      <c r="C232" s="5" t="s">
        <v>47</v>
      </c>
      <c r="D232" s="5">
        <v>-25.0</v>
      </c>
      <c r="E232" s="5">
        <v>0.67</v>
      </c>
      <c r="F232" s="4">
        <v>16422.0</v>
      </c>
      <c r="G232" s="6">
        <v>44456.78194444445</v>
      </c>
      <c r="H232" s="6" t="str">
        <f>VLOOKUP(F232,'Customer Details'!$A$1:$B$3264,2,0)</f>
        <v>China</v>
      </c>
      <c r="I232" s="7">
        <f t="shared" si="1"/>
        <v>-16.75</v>
      </c>
      <c r="J232" s="7">
        <f t="shared" si="2"/>
        <v>16.75</v>
      </c>
    </row>
    <row r="233" ht="15.75" customHeight="1">
      <c r="A233" s="4" t="s">
        <v>316</v>
      </c>
      <c r="B233" s="4">
        <v>22191.0</v>
      </c>
      <c r="C233" s="5" t="s">
        <v>317</v>
      </c>
      <c r="D233" s="5">
        <v>-1.0</v>
      </c>
      <c r="E233" s="5">
        <v>8.5</v>
      </c>
      <c r="F233" s="4">
        <v>13610.0</v>
      </c>
      <c r="G233" s="6">
        <v>44667.62708333333</v>
      </c>
      <c r="H233" s="6" t="str">
        <f>VLOOKUP(F233,'Customer Details'!$A$1:$B$3264,2,0)</f>
        <v>USA</v>
      </c>
      <c r="I233" s="7">
        <f t="shared" si="1"/>
        <v>-8.5</v>
      </c>
      <c r="J233" s="7">
        <f t="shared" si="2"/>
        <v>8.5</v>
      </c>
    </row>
    <row r="234" ht="15.75" customHeight="1">
      <c r="A234" s="4">
        <v>553879.0</v>
      </c>
      <c r="B234" s="4" t="s">
        <v>48</v>
      </c>
      <c r="C234" s="5" t="s">
        <v>49</v>
      </c>
      <c r="D234" s="5">
        <v>10.0</v>
      </c>
      <c r="E234" s="5">
        <v>1.95</v>
      </c>
      <c r="F234" s="4">
        <v>15791.0</v>
      </c>
      <c r="G234" s="6">
        <v>44519.63541666666</v>
      </c>
      <c r="H234" s="6" t="str">
        <f>VLOOKUP(F234,'Customer Details'!$A$1:$B$3264,2,0)</f>
        <v>India</v>
      </c>
      <c r="I234" s="7">
        <f t="shared" si="1"/>
        <v>19.5</v>
      </c>
      <c r="J234" s="7">
        <f t="shared" si="2"/>
        <v>19.5</v>
      </c>
    </row>
    <row r="235" ht="15.75" customHeight="1">
      <c r="A235" s="4" t="s">
        <v>108</v>
      </c>
      <c r="B235" s="4">
        <v>23452.0</v>
      </c>
      <c r="C235" s="5" t="s">
        <v>318</v>
      </c>
      <c r="D235" s="5">
        <v>-1.0</v>
      </c>
      <c r="E235" s="5">
        <v>1.95</v>
      </c>
      <c r="F235" s="4">
        <v>16571.0</v>
      </c>
      <c r="G235" s="6">
        <v>44718.58819444444</v>
      </c>
      <c r="H235" s="6" t="str">
        <f>VLOOKUP(F235,'Customer Details'!$A$1:$B$3264,2,0)</f>
        <v>Australia</v>
      </c>
      <c r="I235" s="7">
        <f t="shared" si="1"/>
        <v>-1.95</v>
      </c>
      <c r="J235" s="7">
        <f t="shared" si="2"/>
        <v>1.95</v>
      </c>
    </row>
    <row r="236" ht="15.75" customHeight="1">
      <c r="A236" s="4">
        <v>544836.0</v>
      </c>
      <c r="B236" s="4" t="s">
        <v>38</v>
      </c>
      <c r="C236" s="5" t="s">
        <v>39</v>
      </c>
      <c r="D236" s="5">
        <v>24.0</v>
      </c>
      <c r="E236" s="5">
        <v>2.95</v>
      </c>
      <c r="F236" s="4">
        <v>17613.0</v>
      </c>
      <c r="G236" s="6">
        <v>44432.43402777778</v>
      </c>
      <c r="H236" s="6" t="str">
        <f>VLOOKUP(F236,'Customer Details'!$A$1:$B$3264,2,0)</f>
        <v>China</v>
      </c>
      <c r="I236" s="7">
        <f t="shared" si="1"/>
        <v>70.8</v>
      </c>
      <c r="J236" s="7">
        <f t="shared" si="2"/>
        <v>70.8</v>
      </c>
    </row>
    <row r="237" ht="15.75" customHeight="1">
      <c r="A237" s="4">
        <v>556795.0</v>
      </c>
      <c r="B237" s="4" t="s">
        <v>12</v>
      </c>
      <c r="C237" s="5" t="s">
        <v>13</v>
      </c>
      <c r="D237" s="5">
        <v>23.0</v>
      </c>
      <c r="E237" s="5">
        <v>0.42</v>
      </c>
      <c r="F237" s="4">
        <v>15912.0</v>
      </c>
      <c r="G237" s="6">
        <v>44544.60347222222</v>
      </c>
      <c r="H237" s="6" t="str">
        <f>VLOOKUP(F237,'Customer Details'!$A$1:$B$3264,2,0)</f>
        <v>Australia</v>
      </c>
      <c r="I237" s="7">
        <f t="shared" si="1"/>
        <v>9.66</v>
      </c>
      <c r="J237" s="7">
        <f t="shared" si="2"/>
        <v>9.66</v>
      </c>
    </row>
    <row r="238" ht="15.75" customHeight="1">
      <c r="A238" s="4">
        <v>540371.0</v>
      </c>
      <c r="B238" s="4" t="s">
        <v>38</v>
      </c>
      <c r="C238" s="5" t="s">
        <v>39</v>
      </c>
      <c r="D238" s="5">
        <v>12.0</v>
      </c>
      <c r="E238" s="5">
        <v>2.95</v>
      </c>
      <c r="F238" s="4">
        <v>14312.0</v>
      </c>
      <c r="G238" s="6">
        <v>44383.69097222222</v>
      </c>
      <c r="H238" s="6" t="str">
        <f>VLOOKUP(F238,'Customer Details'!$A$1:$B$3264,2,0)</f>
        <v>China</v>
      </c>
      <c r="I238" s="7">
        <f t="shared" si="1"/>
        <v>35.4</v>
      </c>
      <c r="J238" s="7">
        <f t="shared" si="2"/>
        <v>35.4</v>
      </c>
    </row>
    <row r="239" ht="15.75" customHeight="1">
      <c r="A239" s="4">
        <v>570214.0</v>
      </c>
      <c r="B239" s="4">
        <v>20969.0</v>
      </c>
      <c r="C239" s="5" t="s">
        <v>319</v>
      </c>
      <c r="D239" s="5">
        <v>1.0</v>
      </c>
      <c r="E239" s="5">
        <v>3.75</v>
      </c>
      <c r="F239" s="4">
        <v>12748.0</v>
      </c>
      <c r="G239" s="6">
        <v>44660.49305555555</v>
      </c>
      <c r="H239" s="6" t="str">
        <f>VLOOKUP(F239,'Customer Details'!$A$1:$B$3264,2,0)</f>
        <v>USA</v>
      </c>
      <c r="I239" s="7">
        <f t="shared" si="1"/>
        <v>3.75</v>
      </c>
      <c r="J239" s="7">
        <f t="shared" si="2"/>
        <v>3.75</v>
      </c>
    </row>
    <row r="240" ht="15.75" customHeight="1">
      <c r="A240" s="4">
        <v>538827.0</v>
      </c>
      <c r="B240" s="4" t="s">
        <v>320</v>
      </c>
      <c r="C240" s="5" t="s">
        <v>321</v>
      </c>
      <c r="D240" s="5">
        <v>24.0</v>
      </c>
      <c r="E240" s="5">
        <v>1.25</v>
      </c>
      <c r="F240" s="4">
        <v>14298.0</v>
      </c>
      <c r="G240" s="6">
        <v>44361.54097222222</v>
      </c>
      <c r="H240" s="6" t="str">
        <f>VLOOKUP(F240,'Customer Details'!$A$1:$B$3264,2,0)</f>
        <v>USA</v>
      </c>
      <c r="I240" s="7">
        <f t="shared" si="1"/>
        <v>30</v>
      </c>
      <c r="J240" s="7">
        <f t="shared" si="2"/>
        <v>30</v>
      </c>
    </row>
    <row r="241" ht="15.75" customHeight="1">
      <c r="A241" s="4">
        <v>573328.0</v>
      </c>
      <c r="B241" s="4" t="s">
        <v>44</v>
      </c>
      <c r="C241" s="5" t="s">
        <v>45</v>
      </c>
      <c r="D241" s="5">
        <v>1.0</v>
      </c>
      <c r="E241" s="5">
        <v>2.1</v>
      </c>
      <c r="F241" s="4">
        <v>16601.0</v>
      </c>
      <c r="G241" s="6">
        <v>44681.46458333333</v>
      </c>
      <c r="H241" s="6" t="str">
        <f>VLOOKUP(F241,'Customer Details'!$A$1:$B$3264,2,0)</f>
        <v>United Kingdom</v>
      </c>
      <c r="I241" s="7">
        <f t="shared" si="1"/>
        <v>2.1</v>
      </c>
      <c r="J241" s="7">
        <f t="shared" si="2"/>
        <v>2.1</v>
      </c>
    </row>
    <row r="242" ht="15.75" customHeight="1">
      <c r="A242" s="4">
        <v>578125.0</v>
      </c>
      <c r="B242" s="4" t="s">
        <v>181</v>
      </c>
      <c r="C242" s="5" t="s">
        <v>182</v>
      </c>
      <c r="D242" s="5">
        <v>144.0</v>
      </c>
      <c r="E242" s="5">
        <v>0.72</v>
      </c>
      <c r="F242" s="4">
        <v>17511.0</v>
      </c>
      <c r="G242" s="6">
        <v>44704.43819444445</v>
      </c>
      <c r="H242" s="6" t="str">
        <f>VLOOKUP(F242,'Customer Details'!$A$1:$B$3264,2,0)</f>
        <v>United Kingdom</v>
      </c>
      <c r="I242" s="7">
        <f t="shared" si="1"/>
        <v>103.68</v>
      </c>
      <c r="J242" s="7">
        <f t="shared" si="2"/>
        <v>103.68</v>
      </c>
    </row>
    <row r="243" ht="15.75" customHeight="1">
      <c r="A243" s="4">
        <v>550615.0</v>
      </c>
      <c r="B243" s="4" t="s">
        <v>75</v>
      </c>
      <c r="C243" s="5" t="s">
        <v>76</v>
      </c>
      <c r="D243" s="5">
        <v>3.0</v>
      </c>
      <c r="E243" s="5">
        <v>5.45</v>
      </c>
      <c r="F243" s="4">
        <v>16730.0</v>
      </c>
      <c r="G243" s="6">
        <v>44488.52847222222</v>
      </c>
      <c r="H243" s="6" t="str">
        <f>VLOOKUP(F243,'Customer Details'!$A$1:$B$3264,2,0)</f>
        <v>India</v>
      </c>
      <c r="I243" s="7">
        <f t="shared" si="1"/>
        <v>16.35</v>
      </c>
      <c r="J243" s="7">
        <f t="shared" si="2"/>
        <v>16.35</v>
      </c>
    </row>
    <row r="244" ht="15.75" customHeight="1">
      <c r="A244" s="4" t="s">
        <v>322</v>
      </c>
      <c r="B244" s="4">
        <v>22398.0</v>
      </c>
      <c r="C244" s="5" t="s">
        <v>323</v>
      </c>
      <c r="D244" s="5">
        <v>-6.0</v>
      </c>
      <c r="E244" s="5">
        <v>1.25</v>
      </c>
      <c r="F244" s="4">
        <v>12748.0</v>
      </c>
      <c r="G244" s="6">
        <v>44457.56388888889</v>
      </c>
      <c r="H244" s="6" t="str">
        <f>VLOOKUP(F244,'Customer Details'!$A$1:$B$3264,2,0)</f>
        <v>USA</v>
      </c>
      <c r="I244" s="7">
        <f t="shared" si="1"/>
        <v>-7.5</v>
      </c>
      <c r="J244" s="7">
        <f t="shared" si="2"/>
        <v>7.5</v>
      </c>
    </row>
    <row r="245" ht="15.75" customHeight="1">
      <c r="A245" s="4">
        <v>537955.0</v>
      </c>
      <c r="B245" s="4">
        <v>22382.0</v>
      </c>
      <c r="C245" s="5" t="s">
        <v>324</v>
      </c>
      <c r="D245" s="5">
        <v>1.0</v>
      </c>
      <c r="E245" s="5">
        <v>1.65</v>
      </c>
      <c r="F245" s="4">
        <v>16782.0</v>
      </c>
      <c r="G245" s="6">
        <v>44356.47777777778</v>
      </c>
      <c r="H245" s="6" t="str">
        <f>VLOOKUP(F245,'Customer Details'!$A$1:$B$3264,2,0)</f>
        <v>United Kingdom</v>
      </c>
      <c r="I245" s="7">
        <f t="shared" si="1"/>
        <v>1.65</v>
      </c>
      <c r="J245" s="7">
        <f t="shared" si="2"/>
        <v>1.65</v>
      </c>
    </row>
    <row r="246" ht="15.75" customHeight="1">
      <c r="A246" s="4">
        <v>541832.0</v>
      </c>
      <c r="B246" s="4" t="s">
        <v>325</v>
      </c>
      <c r="C246" s="5" t="s">
        <v>326</v>
      </c>
      <c r="D246" s="5">
        <v>1.0</v>
      </c>
      <c r="E246" s="5">
        <v>1.25</v>
      </c>
      <c r="F246" s="4">
        <v>17889.0</v>
      </c>
      <c r="G246" s="6">
        <v>44398.71805555555</v>
      </c>
      <c r="H246" s="6" t="str">
        <f>VLOOKUP(F246,'Customer Details'!$A$1:$B$3264,2,0)</f>
        <v>India</v>
      </c>
      <c r="I246" s="7">
        <f t="shared" si="1"/>
        <v>1.25</v>
      </c>
      <c r="J246" s="7">
        <f t="shared" si="2"/>
        <v>1.25</v>
      </c>
    </row>
    <row r="247" ht="15.75" customHeight="1">
      <c r="A247" s="4" t="s">
        <v>327</v>
      </c>
      <c r="B247" s="4">
        <v>23459.0</v>
      </c>
      <c r="C247" s="5" t="s">
        <v>328</v>
      </c>
      <c r="D247" s="5">
        <v>-1.0</v>
      </c>
      <c r="E247" s="5">
        <v>12.5</v>
      </c>
      <c r="F247" s="4">
        <v>15786.0</v>
      </c>
      <c r="G247" s="6">
        <v>44678.45347222222</v>
      </c>
      <c r="H247" s="6" t="str">
        <f>VLOOKUP(F247,'Customer Details'!$A$1:$B$3264,2,0)</f>
        <v>United Kingdom</v>
      </c>
      <c r="I247" s="7">
        <f t="shared" si="1"/>
        <v>-12.5</v>
      </c>
      <c r="J247" s="7">
        <f t="shared" si="2"/>
        <v>12.5</v>
      </c>
    </row>
    <row r="248" ht="15.75" customHeight="1">
      <c r="A248" s="4">
        <v>545045.0</v>
      </c>
      <c r="B248" s="4">
        <v>84880.0</v>
      </c>
      <c r="C248" s="5" t="s">
        <v>329</v>
      </c>
      <c r="D248" s="5">
        <v>1.0</v>
      </c>
      <c r="E248" s="5">
        <v>7.5</v>
      </c>
      <c r="F248" s="4">
        <v>15708.0</v>
      </c>
      <c r="G248" s="6">
        <v>44435.48611111111</v>
      </c>
      <c r="H248" s="6" t="str">
        <f>VLOOKUP(F248,'Customer Details'!$A$1:$B$3264,2,0)</f>
        <v>India</v>
      </c>
      <c r="I248" s="7">
        <f t="shared" si="1"/>
        <v>7.5</v>
      </c>
      <c r="J248" s="7">
        <f t="shared" si="2"/>
        <v>7.5</v>
      </c>
    </row>
    <row r="249" ht="15.75" customHeight="1">
      <c r="A249" s="4">
        <v>567206.0</v>
      </c>
      <c r="B249" s="4" t="s">
        <v>303</v>
      </c>
      <c r="C249" s="5" t="s">
        <v>304</v>
      </c>
      <c r="D249" s="5">
        <v>3.0</v>
      </c>
      <c r="E249" s="5">
        <v>5.95</v>
      </c>
      <c r="F249" s="4">
        <v>13562.0</v>
      </c>
      <c r="G249" s="6">
        <v>44639.45208333333</v>
      </c>
      <c r="H249" s="6" t="str">
        <f>VLOOKUP(F249,'Customer Details'!$A$1:$B$3264,2,0)</f>
        <v>India</v>
      </c>
      <c r="I249" s="7">
        <f t="shared" si="1"/>
        <v>17.85</v>
      </c>
      <c r="J249" s="7">
        <f t="shared" si="2"/>
        <v>17.85</v>
      </c>
    </row>
    <row r="250" ht="15.75" customHeight="1">
      <c r="A250" s="4">
        <v>563844.0</v>
      </c>
      <c r="B250" s="4" t="s">
        <v>181</v>
      </c>
      <c r="C250" s="5" t="s">
        <v>182</v>
      </c>
      <c r="D250" s="5">
        <v>12.0</v>
      </c>
      <c r="E250" s="5">
        <v>0.85</v>
      </c>
      <c r="F250" s="4">
        <v>17725.0</v>
      </c>
      <c r="G250" s="6">
        <v>44611.58611111111</v>
      </c>
      <c r="H250" s="6" t="str">
        <f>VLOOKUP(F250,'Customer Details'!$A$1:$B$3264,2,0)</f>
        <v>India</v>
      </c>
      <c r="I250" s="7">
        <f t="shared" si="1"/>
        <v>10.2</v>
      </c>
      <c r="J250" s="7">
        <f t="shared" si="2"/>
        <v>10.2</v>
      </c>
    </row>
    <row r="251" ht="15.75" customHeight="1">
      <c r="A251" s="4" t="s">
        <v>330</v>
      </c>
      <c r="B251" s="4">
        <v>23126.0</v>
      </c>
      <c r="C251" s="5" t="s">
        <v>331</v>
      </c>
      <c r="D251" s="5">
        <v>-2.0</v>
      </c>
      <c r="E251" s="5">
        <v>4.95</v>
      </c>
      <c r="F251" s="4">
        <v>13047.0</v>
      </c>
      <c r="G251" s="6">
        <v>44545.57569444444</v>
      </c>
      <c r="H251" s="6" t="str">
        <f>VLOOKUP(F251,'Customer Details'!$A$1:$B$3264,2,0)</f>
        <v>United Kingdom</v>
      </c>
      <c r="I251" s="7">
        <f t="shared" si="1"/>
        <v>-9.9</v>
      </c>
      <c r="J251" s="7">
        <f t="shared" si="2"/>
        <v>9.9</v>
      </c>
    </row>
    <row r="252" ht="15.75" customHeight="1">
      <c r="A252" s="4">
        <v>557410.0</v>
      </c>
      <c r="B252" s="4" t="s">
        <v>332</v>
      </c>
      <c r="C252" s="5" t="s">
        <v>333</v>
      </c>
      <c r="D252" s="5">
        <v>2.0</v>
      </c>
      <c r="E252" s="5">
        <v>5.95</v>
      </c>
      <c r="F252" s="4">
        <v>14701.0</v>
      </c>
      <c r="G252" s="6">
        <v>44550.48333333333</v>
      </c>
      <c r="H252" s="6" t="str">
        <f>VLOOKUP(F252,'Customer Details'!$A$1:$B$3264,2,0)</f>
        <v>India</v>
      </c>
      <c r="I252" s="7">
        <f t="shared" si="1"/>
        <v>11.9</v>
      </c>
      <c r="J252" s="7">
        <f t="shared" si="2"/>
        <v>11.9</v>
      </c>
    </row>
    <row r="253" ht="15.75" customHeight="1">
      <c r="A253" s="4">
        <v>543631.0</v>
      </c>
      <c r="B253" s="4" t="s">
        <v>334</v>
      </c>
      <c r="C253" s="5" t="s">
        <v>335</v>
      </c>
      <c r="D253" s="5">
        <v>1.0</v>
      </c>
      <c r="E253" s="5">
        <v>4.25</v>
      </c>
      <c r="F253" s="4">
        <v>14081.0</v>
      </c>
      <c r="G253" s="6">
        <v>44418.67847222222</v>
      </c>
      <c r="H253" s="6" t="str">
        <f>VLOOKUP(F253,'Customer Details'!$A$1:$B$3264,2,0)</f>
        <v>India</v>
      </c>
      <c r="I253" s="7">
        <f t="shared" si="1"/>
        <v>4.25</v>
      </c>
      <c r="J253" s="7">
        <f t="shared" si="2"/>
        <v>4.25</v>
      </c>
    </row>
    <row r="254" ht="15.75" customHeight="1">
      <c r="A254" s="4" t="s">
        <v>336</v>
      </c>
      <c r="B254" s="4">
        <v>23245.0</v>
      </c>
      <c r="C254" s="5" t="s">
        <v>337</v>
      </c>
      <c r="D254" s="5">
        <v>-3.0</v>
      </c>
      <c r="E254" s="5">
        <v>4.95</v>
      </c>
      <c r="F254" s="4">
        <v>17997.0</v>
      </c>
      <c r="G254" s="6">
        <v>44628.74722222222</v>
      </c>
      <c r="H254" s="6" t="str">
        <f>VLOOKUP(F254,'Customer Details'!$A$1:$B$3264,2,0)</f>
        <v>USA</v>
      </c>
      <c r="I254" s="7">
        <f t="shared" si="1"/>
        <v>-14.85</v>
      </c>
      <c r="J254" s="7">
        <f t="shared" si="2"/>
        <v>14.85</v>
      </c>
    </row>
    <row r="255" ht="15.75" customHeight="1">
      <c r="A255" s="4">
        <v>542869.0</v>
      </c>
      <c r="B255" s="4" t="s">
        <v>338</v>
      </c>
      <c r="C255" s="5" t="s">
        <v>339</v>
      </c>
      <c r="D255" s="5">
        <v>10.0</v>
      </c>
      <c r="E255" s="5">
        <v>1.25</v>
      </c>
      <c r="F255" s="4">
        <v>17035.0</v>
      </c>
      <c r="G255" s="6">
        <v>44409.51875</v>
      </c>
      <c r="H255" s="6" t="str">
        <f>VLOOKUP(F255,'Customer Details'!$A$1:$B$3264,2,0)</f>
        <v>USA</v>
      </c>
      <c r="I255" s="7">
        <f t="shared" si="1"/>
        <v>12.5</v>
      </c>
      <c r="J255" s="7">
        <f t="shared" si="2"/>
        <v>12.5</v>
      </c>
    </row>
    <row r="256" ht="15.75" customHeight="1">
      <c r="A256" s="4">
        <v>554057.0</v>
      </c>
      <c r="B256" s="4" t="s">
        <v>340</v>
      </c>
      <c r="C256" s="5" t="s">
        <v>341</v>
      </c>
      <c r="D256" s="5">
        <v>1.0</v>
      </c>
      <c r="E256" s="5">
        <v>2.1</v>
      </c>
      <c r="F256" s="4">
        <v>17867.0</v>
      </c>
      <c r="G256" s="6">
        <v>44520.66111111111</v>
      </c>
      <c r="H256" s="6" t="str">
        <f>VLOOKUP(F256,'Customer Details'!$A$1:$B$3264,2,0)</f>
        <v>India</v>
      </c>
      <c r="I256" s="7">
        <f t="shared" si="1"/>
        <v>2.1</v>
      </c>
      <c r="J256" s="7">
        <f t="shared" si="2"/>
        <v>2.1</v>
      </c>
    </row>
    <row r="257" ht="15.75" customHeight="1">
      <c r="A257" s="4">
        <v>557954.0</v>
      </c>
      <c r="B257" s="4" t="s">
        <v>77</v>
      </c>
      <c r="C257" s="5" t="s">
        <v>78</v>
      </c>
      <c r="D257" s="5">
        <v>2.0</v>
      </c>
      <c r="E257" s="5">
        <v>4.15</v>
      </c>
      <c r="F257" s="4">
        <v>15023.0</v>
      </c>
      <c r="G257" s="6">
        <v>44553.78055555555</v>
      </c>
      <c r="H257" s="6" t="str">
        <f>VLOOKUP(F257,'Customer Details'!$A$1:$B$3264,2,0)</f>
        <v>China</v>
      </c>
      <c r="I257" s="7">
        <f t="shared" si="1"/>
        <v>8.3</v>
      </c>
      <c r="J257" s="7">
        <f t="shared" si="2"/>
        <v>8.3</v>
      </c>
    </row>
    <row r="258" ht="15.75" customHeight="1">
      <c r="A258" s="4">
        <v>562219.0</v>
      </c>
      <c r="B258" s="4" t="s">
        <v>342</v>
      </c>
      <c r="C258" s="5" t="s">
        <v>343</v>
      </c>
      <c r="D258" s="5">
        <v>4.0</v>
      </c>
      <c r="E258" s="5">
        <v>3.75</v>
      </c>
      <c r="F258" s="4">
        <v>15089.0</v>
      </c>
      <c r="G258" s="6">
        <v>44595.59305555555</v>
      </c>
      <c r="H258" s="6" t="str">
        <f>VLOOKUP(F258,'Customer Details'!$A$1:$B$3264,2,0)</f>
        <v>China</v>
      </c>
      <c r="I258" s="7">
        <f t="shared" si="1"/>
        <v>15</v>
      </c>
      <c r="J258" s="7">
        <f t="shared" si="2"/>
        <v>15</v>
      </c>
    </row>
    <row r="259" ht="15.75" customHeight="1">
      <c r="A259" s="4">
        <v>553942.0</v>
      </c>
      <c r="B259" s="4" t="s">
        <v>38</v>
      </c>
      <c r="C259" s="5" t="s">
        <v>39</v>
      </c>
      <c r="D259" s="5">
        <v>24.0</v>
      </c>
      <c r="E259" s="5">
        <v>2.95</v>
      </c>
      <c r="F259" s="4">
        <v>18055.0</v>
      </c>
      <c r="G259" s="6">
        <v>44520.44236111111</v>
      </c>
      <c r="H259" s="6" t="str">
        <f>VLOOKUP(F259,'Customer Details'!$A$1:$B$3264,2,0)</f>
        <v>USA</v>
      </c>
      <c r="I259" s="7">
        <f t="shared" si="1"/>
        <v>70.8</v>
      </c>
      <c r="J259" s="7">
        <f t="shared" si="2"/>
        <v>70.8</v>
      </c>
    </row>
    <row r="260" ht="15.75" customHeight="1">
      <c r="A260" s="4">
        <v>578485.0</v>
      </c>
      <c r="B260" s="4" t="s">
        <v>32</v>
      </c>
      <c r="C260" s="5" t="s">
        <v>33</v>
      </c>
      <c r="D260" s="5">
        <v>8.0</v>
      </c>
      <c r="E260" s="5">
        <v>4.15</v>
      </c>
      <c r="F260" s="4">
        <v>12921.0</v>
      </c>
      <c r="G260" s="6">
        <v>44705.53611111111</v>
      </c>
      <c r="H260" s="6" t="str">
        <f>VLOOKUP(F260,'Customer Details'!$A$1:$B$3264,2,0)</f>
        <v>United Kingdom</v>
      </c>
      <c r="I260" s="7">
        <f t="shared" si="1"/>
        <v>33.2</v>
      </c>
      <c r="J260" s="7">
        <f t="shared" si="2"/>
        <v>33.2</v>
      </c>
    </row>
    <row r="261" ht="15.75" customHeight="1">
      <c r="A261" s="4" t="s">
        <v>344</v>
      </c>
      <c r="B261" s="4">
        <v>23020.0</v>
      </c>
      <c r="C261" s="5" t="s">
        <v>345</v>
      </c>
      <c r="D261" s="5">
        <v>-1.0</v>
      </c>
      <c r="E261" s="5">
        <v>12.5</v>
      </c>
      <c r="F261" s="4">
        <v>16133.0</v>
      </c>
      <c r="G261" s="6">
        <v>44596.43819444445</v>
      </c>
      <c r="H261" s="6" t="str">
        <f>VLOOKUP(F261,'Customer Details'!$A$1:$B$3264,2,0)</f>
        <v>India</v>
      </c>
      <c r="I261" s="7">
        <f t="shared" si="1"/>
        <v>-12.5</v>
      </c>
      <c r="J261" s="7">
        <f t="shared" si="2"/>
        <v>12.5</v>
      </c>
    </row>
    <row r="262" ht="15.75" customHeight="1">
      <c r="A262" s="4">
        <v>567462.0</v>
      </c>
      <c r="B262" s="4" t="s">
        <v>46</v>
      </c>
      <c r="C262" s="5" t="s">
        <v>47</v>
      </c>
      <c r="D262" s="5">
        <v>60.0</v>
      </c>
      <c r="E262" s="5">
        <v>0.08</v>
      </c>
      <c r="F262" s="4">
        <v>14446.0</v>
      </c>
      <c r="G262" s="6">
        <v>44640.52430555555</v>
      </c>
      <c r="H262" s="6" t="str">
        <f>VLOOKUP(F262,'Customer Details'!$A$1:$B$3264,2,0)</f>
        <v>China</v>
      </c>
      <c r="I262" s="7">
        <f t="shared" si="1"/>
        <v>4.8</v>
      </c>
      <c r="J262" s="7">
        <f t="shared" si="2"/>
        <v>4.8</v>
      </c>
    </row>
    <row r="263" ht="15.75" customHeight="1">
      <c r="A263" s="4">
        <v>561224.0</v>
      </c>
      <c r="B263" s="4" t="s">
        <v>22</v>
      </c>
      <c r="C263" s="5" t="s">
        <v>23</v>
      </c>
      <c r="D263" s="5">
        <v>100.0</v>
      </c>
      <c r="E263" s="5">
        <v>1.79</v>
      </c>
      <c r="F263" s="4">
        <v>13629.0</v>
      </c>
      <c r="G263" s="6">
        <v>44587.41319444445</v>
      </c>
      <c r="H263" s="6" t="str">
        <f>VLOOKUP(F263,'Customer Details'!$A$1:$B$3264,2,0)</f>
        <v>India</v>
      </c>
      <c r="I263" s="7">
        <f t="shared" si="1"/>
        <v>179</v>
      </c>
      <c r="J263" s="7">
        <f t="shared" si="2"/>
        <v>179</v>
      </c>
    </row>
    <row r="264" ht="15.75" customHeight="1">
      <c r="A264" s="4" t="s">
        <v>346</v>
      </c>
      <c r="B264" s="4">
        <v>82483.0</v>
      </c>
      <c r="C264" s="5" t="s">
        <v>347</v>
      </c>
      <c r="D264" s="5">
        <v>-16.0</v>
      </c>
      <c r="E264" s="5">
        <v>5.95</v>
      </c>
      <c r="F264" s="4">
        <v>17975.0</v>
      </c>
      <c r="G264" s="6">
        <v>44495.46944444445</v>
      </c>
      <c r="H264" s="6" t="str">
        <f>VLOOKUP(F264,'Customer Details'!$A$1:$B$3264,2,0)</f>
        <v>China</v>
      </c>
      <c r="I264" s="7">
        <f t="shared" si="1"/>
        <v>-95.2</v>
      </c>
      <c r="J264" s="7">
        <f t="shared" si="2"/>
        <v>95.2</v>
      </c>
    </row>
    <row r="265" ht="15.75" customHeight="1">
      <c r="A265" s="4">
        <v>545571.0</v>
      </c>
      <c r="B265" s="4" t="s">
        <v>299</v>
      </c>
      <c r="C265" s="5" t="s">
        <v>300</v>
      </c>
      <c r="D265" s="5">
        <v>12.0</v>
      </c>
      <c r="E265" s="5">
        <v>1.25</v>
      </c>
      <c r="F265" s="4">
        <v>17700.0</v>
      </c>
      <c r="G265" s="6">
        <v>44442.69027777778</v>
      </c>
      <c r="H265" s="6" t="str">
        <f>VLOOKUP(F265,'Customer Details'!$A$1:$B$3264,2,0)</f>
        <v>United Kingdom</v>
      </c>
      <c r="I265" s="7">
        <f t="shared" si="1"/>
        <v>15</v>
      </c>
      <c r="J265" s="7">
        <f t="shared" si="2"/>
        <v>15</v>
      </c>
    </row>
    <row r="266" ht="15.75" customHeight="1">
      <c r="A266" s="4">
        <v>556732.0</v>
      </c>
      <c r="B266" s="4" t="s">
        <v>348</v>
      </c>
      <c r="C266" s="5" t="s">
        <v>349</v>
      </c>
      <c r="D266" s="5">
        <v>1.0</v>
      </c>
      <c r="E266" s="5">
        <v>1.95</v>
      </c>
      <c r="F266" s="4">
        <v>15039.0</v>
      </c>
      <c r="G266" s="6">
        <v>44544.49097222222</v>
      </c>
      <c r="H266" s="6" t="str">
        <f>VLOOKUP(F266,'Customer Details'!$A$1:$B$3264,2,0)</f>
        <v>United Kingdom</v>
      </c>
      <c r="I266" s="7">
        <f t="shared" si="1"/>
        <v>1.95</v>
      </c>
      <c r="J266" s="7">
        <f t="shared" si="2"/>
        <v>1.95</v>
      </c>
    </row>
    <row r="267" ht="15.75" customHeight="1">
      <c r="A267" s="4">
        <v>556537.0</v>
      </c>
      <c r="B267" s="4" t="s">
        <v>350</v>
      </c>
      <c r="C267" s="5" t="s">
        <v>351</v>
      </c>
      <c r="D267" s="5">
        <v>12.0</v>
      </c>
      <c r="E267" s="5">
        <v>1.65</v>
      </c>
      <c r="F267" s="4">
        <v>17725.0</v>
      </c>
      <c r="G267" s="6">
        <v>44543.52638888889</v>
      </c>
      <c r="H267" s="6" t="str">
        <f>VLOOKUP(F267,'Customer Details'!$A$1:$B$3264,2,0)</f>
        <v>India</v>
      </c>
      <c r="I267" s="7">
        <f t="shared" si="1"/>
        <v>19.8</v>
      </c>
      <c r="J267" s="7">
        <f t="shared" si="2"/>
        <v>19.8</v>
      </c>
    </row>
    <row r="268" ht="15.75" customHeight="1">
      <c r="A268" s="4">
        <v>538656.0</v>
      </c>
      <c r="B268" s="4" t="s">
        <v>352</v>
      </c>
      <c r="C268" s="5" t="s">
        <v>353</v>
      </c>
      <c r="D268" s="5">
        <v>1.0</v>
      </c>
      <c r="E268" s="5">
        <v>2.1</v>
      </c>
      <c r="F268" s="4">
        <v>17371.0</v>
      </c>
      <c r="G268" s="6">
        <v>44360.63888888889</v>
      </c>
      <c r="H268" s="6" t="str">
        <f>VLOOKUP(F268,'Customer Details'!$A$1:$B$3264,2,0)</f>
        <v>India</v>
      </c>
      <c r="I268" s="7">
        <f t="shared" si="1"/>
        <v>2.1</v>
      </c>
      <c r="J268" s="7">
        <f t="shared" si="2"/>
        <v>2.1</v>
      </c>
    </row>
    <row r="269" ht="15.75" customHeight="1">
      <c r="A269" s="4">
        <v>578521.0</v>
      </c>
      <c r="B269" s="4">
        <v>22457.0</v>
      </c>
      <c r="C269" s="5" t="s">
        <v>354</v>
      </c>
      <c r="D269" s="5">
        <v>1.0</v>
      </c>
      <c r="E269" s="5">
        <v>2.95</v>
      </c>
      <c r="F269" s="4">
        <v>17812.0</v>
      </c>
      <c r="G269" s="6">
        <v>44705.5875</v>
      </c>
      <c r="H269" s="6" t="str">
        <f>VLOOKUP(F269,'Customer Details'!$A$1:$B$3264,2,0)</f>
        <v>Australia</v>
      </c>
      <c r="I269" s="7">
        <f t="shared" si="1"/>
        <v>2.95</v>
      </c>
      <c r="J269" s="7">
        <f t="shared" si="2"/>
        <v>2.95</v>
      </c>
    </row>
    <row r="270" ht="15.75" customHeight="1">
      <c r="A270" s="4">
        <v>563500.0</v>
      </c>
      <c r="B270" s="4" t="s">
        <v>355</v>
      </c>
      <c r="C270" s="5" t="s">
        <v>356</v>
      </c>
      <c r="D270" s="5">
        <v>12.0</v>
      </c>
      <c r="E270" s="5">
        <v>0.29</v>
      </c>
      <c r="F270" s="4">
        <v>15856.0</v>
      </c>
      <c r="G270" s="6">
        <v>44608.72569444445</v>
      </c>
      <c r="H270" s="6" t="str">
        <f>VLOOKUP(F270,'Customer Details'!$A$1:$B$3264,2,0)</f>
        <v>United Kingdom</v>
      </c>
      <c r="I270" s="7">
        <f t="shared" si="1"/>
        <v>3.48</v>
      </c>
      <c r="J270" s="7">
        <f t="shared" si="2"/>
        <v>3.48</v>
      </c>
    </row>
    <row r="271" ht="15.75" customHeight="1">
      <c r="A271" s="4">
        <v>567939.0</v>
      </c>
      <c r="B271" s="4" t="s">
        <v>357</v>
      </c>
      <c r="C271" s="5" t="s">
        <v>358</v>
      </c>
      <c r="D271" s="5">
        <v>96.0</v>
      </c>
      <c r="E271" s="5">
        <v>0.85</v>
      </c>
      <c r="F271" s="4">
        <v>16715.0</v>
      </c>
      <c r="G271" s="6">
        <v>44642.76041666666</v>
      </c>
      <c r="H271" s="6" t="str">
        <f>VLOOKUP(F271,'Customer Details'!$A$1:$B$3264,2,0)</f>
        <v>USA</v>
      </c>
      <c r="I271" s="7">
        <f t="shared" si="1"/>
        <v>81.6</v>
      </c>
      <c r="J271" s="7">
        <f t="shared" si="2"/>
        <v>81.6</v>
      </c>
    </row>
    <row r="272" ht="15.75" customHeight="1">
      <c r="A272" s="4">
        <v>544160.0</v>
      </c>
      <c r="B272" s="4" t="s">
        <v>359</v>
      </c>
      <c r="C272" s="5" t="s">
        <v>360</v>
      </c>
      <c r="D272" s="5">
        <v>36.0</v>
      </c>
      <c r="E272" s="5">
        <v>0.85</v>
      </c>
      <c r="F272" s="4">
        <v>16494.0</v>
      </c>
      <c r="G272" s="6">
        <v>44424.53402777778</v>
      </c>
      <c r="H272" s="6" t="str">
        <f>VLOOKUP(F272,'Customer Details'!$A$1:$B$3264,2,0)</f>
        <v>India</v>
      </c>
      <c r="I272" s="7">
        <f t="shared" si="1"/>
        <v>30.6</v>
      </c>
      <c r="J272" s="7">
        <f t="shared" si="2"/>
        <v>30.6</v>
      </c>
    </row>
    <row r="273" ht="15.75" customHeight="1">
      <c r="A273" s="4">
        <v>554072.0</v>
      </c>
      <c r="B273" s="4" t="s">
        <v>361</v>
      </c>
      <c r="C273" s="5" t="s">
        <v>362</v>
      </c>
      <c r="D273" s="5">
        <v>1.0</v>
      </c>
      <c r="E273" s="5">
        <v>0.85</v>
      </c>
      <c r="F273" s="4">
        <v>13555.0</v>
      </c>
      <c r="G273" s="6">
        <v>44522.475</v>
      </c>
      <c r="H273" s="6" t="str">
        <f>VLOOKUP(F273,'Customer Details'!$A$1:$B$3264,2,0)</f>
        <v>United Kingdom</v>
      </c>
      <c r="I273" s="7">
        <f t="shared" si="1"/>
        <v>0.85</v>
      </c>
      <c r="J273" s="7">
        <f t="shared" si="2"/>
        <v>0.85</v>
      </c>
    </row>
    <row r="274" ht="15.75" customHeight="1">
      <c r="A274" s="4" t="s">
        <v>363</v>
      </c>
      <c r="B274" s="4">
        <v>22960.0</v>
      </c>
      <c r="C274" s="5" t="s">
        <v>21</v>
      </c>
      <c r="D274" s="5">
        <v>-1.0</v>
      </c>
      <c r="E274" s="5">
        <v>4.25</v>
      </c>
      <c r="F274" s="4">
        <v>17480.0</v>
      </c>
      <c r="G274" s="6">
        <v>44647.43125</v>
      </c>
      <c r="H274" s="6" t="str">
        <f>VLOOKUP(F274,'Customer Details'!$A$1:$B$3264,2,0)</f>
        <v>China</v>
      </c>
      <c r="I274" s="7">
        <f t="shared" si="1"/>
        <v>-4.25</v>
      </c>
      <c r="J274" s="7">
        <f t="shared" si="2"/>
        <v>4.25</v>
      </c>
    </row>
    <row r="275" ht="15.75" customHeight="1">
      <c r="A275" s="4">
        <v>571054.0</v>
      </c>
      <c r="B275" s="4" t="s">
        <v>364</v>
      </c>
      <c r="C275" s="5" t="s">
        <v>365</v>
      </c>
      <c r="D275" s="5">
        <v>1.0</v>
      </c>
      <c r="E275" s="5">
        <v>0.42</v>
      </c>
      <c r="F275" s="4">
        <v>14234.0</v>
      </c>
      <c r="G275" s="6">
        <v>44664.58194444444</v>
      </c>
      <c r="H275" s="6" t="str">
        <f>VLOOKUP(F275,'Customer Details'!$A$1:$B$3264,2,0)</f>
        <v>China</v>
      </c>
      <c r="I275" s="7">
        <f t="shared" si="1"/>
        <v>0.42</v>
      </c>
      <c r="J275" s="7">
        <f t="shared" si="2"/>
        <v>0.42</v>
      </c>
    </row>
    <row r="276" ht="15.75" customHeight="1">
      <c r="A276" s="4">
        <v>576076.0</v>
      </c>
      <c r="B276" s="4" t="s">
        <v>48</v>
      </c>
      <c r="C276" s="5" t="s">
        <v>49</v>
      </c>
      <c r="D276" s="5">
        <v>1.0</v>
      </c>
      <c r="E276" s="5">
        <v>2.08</v>
      </c>
      <c r="F276" s="4">
        <v>14382.0</v>
      </c>
      <c r="G276" s="6">
        <v>44694.67916666667</v>
      </c>
      <c r="H276" s="6" t="str">
        <f>VLOOKUP(F276,'Customer Details'!$A$1:$B$3264,2,0)</f>
        <v>United Kingdom</v>
      </c>
      <c r="I276" s="7">
        <f t="shared" si="1"/>
        <v>2.08</v>
      </c>
      <c r="J276" s="7">
        <f t="shared" si="2"/>
        <v>2.08</v>
      </c>
    </row>
    <row r="277" ht="15.75" customHeight="1">
      <c r="A277" s="4" t="s">
        <v>366</v>
      </c>
      <c r="B277" s="4">
        <v>22636.0</v>
      </c>
      <c r="C277" s="5" t="s">
        <v>367</v>
      </c>
      <c r="D277" s="5">
        <v>-1.0</v>
      </c>
      <c r="E277" s="5">
        <v>8.5</v>
      </c>
      <c r="F277" s="4">
        <v>17540.0</v>
      </c>
      <c r="G277" s="6">
        <v>44713.375</v>
      </c>
      <c r="H277" s="6" t="str">
        <f>VLOOKUP(F277,'Customer Details'!$A$1:$B$3264,2,0)</f>
        <v>USA</v>
      </c>
      <c r="I277" s="7">
        <f t="shared" si="1"/>
        <v>-8.5</v>
      </c>
      <c r="J277" s="7">
        <f t="shared" si="2"/>
        <v>8.5</v>
      </c>
    </row>
    <row r="278" ht="15.75" customHeight="1">
      <c r="A278" s="4">
        <v>570197.0</v>
      </c>
      <c r="B278" s="4" t="s">
        <v>368</v>
      </c>
      <c r="C278" s="5" t="s">
        <v>369</v>
      </c>
      <c r="D278" s="5">
        <v>1.0</v>
      </c>
      <c r="E278" s="5">
        <v>4.25</v>
      </c>
      <c r="F278" s="4">
        <v>13755.0</v>
      </c>
      <c r="G278" s="6">
        <v>44658.65625</v>
      </c>
      <c r="H278" s="6" t="str">
        <f>VLOOKUP(F278,'Customer Details'!$A$1:$B$3264,2,0)</f>
        <v>USA</v>
      </c>
      <c r="I278" s="7">
        <f t="shared" si="1"/>
        <v>4.25</v>
      </c>
      <c r="J278" s="7">
        <f t="shared" si="2"/>
        <v>4.25</v>
      </c>
    </row>
    <row r="279" ht="15.75" customHeight="1">
      <c r="A279" s="4">
        <v>544299.0</v>
      </c>
      <c r="B279" s="4" t="s">
        <v>32</v>
      </c>
      <c r="C279" s="5" t="s">
        <v>370</v>
      </c>
      <c r="D279" s="5">
        <v>4.0</v>
      </c>
      <c r="E279" s="5">
        <v>4.15</v>
      </c>
      <c r="F279" s="4">
        <v>13178.0</v>
      </c>
      <c r="G279" s="6">
        <v>44425.53819444445</v>
      </c>
      <c r="H279" s="6" t="str">
        <f>VLOOKUP(F279,'Customer Details'!$A$1:$B$3264,2,0)</f>
        <v>USA</v>
      </c>
      <c r="I279" s="7">
        <f t="shared" si="1"/>
        <v>16.6</v>
      </c>
      <c r="J279" s="7">
        <f t="shared" si="2"/>
        <v>16.6</v>
      </c>
    </row>
    <row r="280" ht="15.75" customHeight="1">
      <c r="A280" s="4" t="s">
        <v>371</v>
      </c>
      <c r="B280" s="4">
        <v>23165.0</v>
      </c>
      <c r="C280" s="5" t="s">
        <v>372</v>
      </c>
      <c r="D280" s="5">
        <v>-1.0</v>
      </c>
      <c r="E280" s="5">
        <v>1.65</v>
      </c>
      <c r="F280" s="4">
        <v>15253.0</v>
      </c>
      <c r="G280" s="6">
        <v>44641.40972222222</v>
      </c>
      <c r="H280" s="6" t="str">
        <f>VLOOKUP(F280,'Customer Details'!$A$1:$B$3264,2,0)</f>
        <v>Australia</v>
      </c>
      <c r="I280" s="7">
        <f t="shared" si="1"/>
        <v>-1.65</v>
      </c>
      <c r="J280" s="7">
        <f t="shared" si="2"/>
        <v>1.65</v>
      </c>
    </row>
    <row r="281" ht="15.75" customHeight="1">
      <c r="A281" s="4">
        <v>548728.0</v>
      </c>
      <c r="B281" s="4" t="s">
        <v>48</v>
      </c>
      <c r="C281" s="5" t="s">
        <v>49</v>
      </c>
      <c r="D281" s="5">
        <v>10.0</v>
      </c>
      <c r="E281" s="5">
        <v>2.08</v>
      </c>
      <c r="F281" s="4">
        <v>13198.0</v>
      </c>
      <c r="G281" s="6">
        <v>44473.41319444445</v>
      </c>
      <c r="H281" s="6" t="str">
        <f>VLOOKUP(F281,'Customer Details'!$A$1:$B$3264,2,0)</f>
        <v>India</v>
      </c>
      <c r="I281" s="7">
        <f t="shared" si="1"/>
        <v>20.8</v>
      </c>
      <c r="J281" s="7">
        <f t="shared" si="2"/>
        <v>20.8</v>
      </c>
    </row>
    <row r="282" ht="15.75" customHeight="1">
      <c r="A282" s="4">
        <v>537888.0</v>
      </c>
      <c r="B282" s="4" t="s">
        <v>373</v>
      </c>
      <c r="C282" s="5" t="s">
        <v>374</v>
      </c>
      <c r="D282" s="5">
        <v>12.0</v>
      </c>
      <c r="E282" s="5">
        <v>0.42</v>
      </c>
      <c r="F282" s="4">
        <v>15358.0</v>
      </c>
      <c r="G282" s="6">
        <v>44356.41944444444</v>
      </c>
      <c r="H282" s="6" t="str">
        <f>VLOOKUP(F282,'Customer Details'!$A$1:$B$3264,2,0)</f>
        <v>Australia</v>
      </c>
      <c r="I282" s="7">
        <f t="shared" si="1"/>
        <v>5.04</v>
      </c>
      <c r="J282" s="7">
        <f t="shared" si="2"/>
        <v>5.04</v>
      </c>
    </row>
    <row r="283" ht="15.75" customHeight="1">
      <c r="A283" s="4">
        <v>573102.0</v>
      </c>
      <c r="B283" s="4" t="s">
        <v>375</v>
      </c>
      <c r="C283" s="5" t="s">
        <v>376</v>
      </c>
      <c r="D283" s="5">
        <v>6.0</v>
      </c>
      <c r="E283" s="5">
        <v>1.95</v>
      </c>
      <c r="F283" s="4">
        <v>13266.0</v>
      </c>
      <c r="G283" s="6">
        <v>44678.61944444444</v>
      </c>
      <c r="H283" s="6" t="str">
        <f>VLOOKUP(F283,'Customer Details'!$A$1:$B$3264,2,0)</f>
        <v>India</v>
      </c>
      <c r="I283" s="7">
        <f t="shared" si="1"/>
        <v>11.7</v>
      </c>
      <c r="J283" s="7">
        <f t="shared" si="2"/>
        <v>11.7</v>
      </c>
    </row>
    <row r="284" ht="15.75" customHeight="1">
      <c r="A284" s="4">
        <v>579980.0</v>
      </c>
      <c r="B284" s="4" t="s">
        <v>30</v>
      </c>
      <c r="C284" s="5" t="s">
        <v>31</v>
      </c>
      <c r="D284" s="5">
        <v>2.0</v>
      </c>
      <c r="E284" s="5">
        <v>4.25</v>
      </c>
      <c r="F284" s="4">
        <v>13263.0</v>
      </c>
      <c r="G284" s="6">
        <v>44713.46944444445</v>
      </c>
      <c r="H284" s="6" t="str">
        <f>VLOOKUP(F284,'Customer Details'!$A$1:$B$3264,2,0)</f>
        <v>Australia</v>
      </c>
      <c r="I284" s="7">
        <f t="shared" si="1"/>
        <v>8.5</v>
      </c>
      <c r="J284" s="7">
        <f t="shared" si="2"/>
        <v>8.5</v>
      </c>
    </row>
    <row r="285" ht="15.75" customHeight="1">
      <c r="A285" s="4">
        <v>551518.0</v>
      </c>
      <c r="B285" s="4" t="s">
        <v>77</v>
      </c>
      <c r="C285" s="5" t="s">
        <v>78</v>
      </c>
      <c r="D285" s="5">
        <v>2.0</v>
      </c>
      <c r="E285" s="5">
        <v>4.15</v>
      </c>
      <c r="F285" s="4">
        <v>15708.0</v>
      </c>
      <c r="G285" s="6">
        <v>44501.48333333333</v>
      </c>
      <c r="H285" s="6" t="str">
        <f>VLOOKUP(F285,'Customer Details'!$A$1:$B$3264,2,0)</f>
        <v>India</v>
      </c>
      <c r="I285" s="7">
        <f t="shared" si="1"/>
        <v>8.3</v>
      </c>
      <c r="J285" s="7">
        <f t="shared" si="2"/>
        <v>8.3</v>
      </c>
    </row>
    <row r="286" ht="15.75" customHeight="1">
      <c r="A286" s="4" t="s">
        <v>377</v>
      </c>
      <c r="B286" s="4">
        <v>22197.0</v>
      </c>
      <c r="C286" s="5" t="s">
        <v>378</v>
      </c>
      <c r="D286" s="5">
        <v>-1.0</v>
      </c>
      <c r="E286" s="5">
        <v>0.72</v>
      </c>
      <c r="F286" s="4">
        <v>15311.0</v>
      </c>
      <c r="G286" s="6">
        <v>44355.55416666667</v>
      </c>
      <c r="H286" s="6" t="str">
        <f>VLOOKUP(F286,'Customer Details'!$A$1:$B$3264,2,0)</f>
        <v>USA</v>
      </c>
      <c r="I286" s="7">
        <f t="shared" si="1"/>
        <v>-0.72</v>
      </c>
      <c r="J286" s="7">
        <f t="shared" si="2"/>
        <v>0.72</v>
      </c>
    </row>
    <row r="287" ht="15.75" customHeight="1">
      <c r="A287" s="4" t="s">
        <v>122</v>
      </c>
      <c r="B287" s="4">
        <v>21212.0</v>
      </c>
      <c r="C287" s="5" t="s">
        <v>379</v>
      </c>
      <c r="D287" s="5">
        <v>-72.0</v>
      </c>
      <c r="E287" s="5">
        <v>0.42</v>
      </c>
      <c r="F287" s="4">
        <v>14680.0</v>
      </c>
      <c r="G287" s="6">
        <v>44649.52638888889</v>
      </c>
      <c r="H287" s="6" t="str">
        <f>VLOOKUP(F287,'Customer Details'!$A$1:$B$3264,2,0)</f>
        <v>United Kingdom</v>
      </c>
      <c r="I287" s="7">
        <f t="shared" si="1"/>
        <v>-30.24</v>
      </c>
      <c r="J287" s="7">
        <f t="shared" si="2"/>
        <v>30.24</v>
      </c>
    </row>
    <row r="288" ht="15.75" customHeight="1">
      <c r="A288" s="4">
        <v>557935.0</v>
      </c>
      <c r="B288" s="4" t="s">
        <v>38</v>
      </c>
      <c r="C288" s="5" t="s">
        <v>39</v>
      </c>
      <c r="D288" s="5">
        <v>6.0</v>
      </c>
      <c r="E288" s="5">
        <v>2.95</v>
      </c>
      <c r="F288" s="4">
        <v>13929.0</v>
      </c>
      <c r="G288" s="6">
        <v>44553.64305555556</v>
      </c>
      <c r="H288" s="6" t="str">
        <f>VLOOKUP(F288,'Customer Details'!$A$1:$B$3264,2,0)</f>
        <v>India</v>
      </c>
      <c r="I288" s="7">
        <f t="shared" si="1"/>
        <v>17.7</v>
      </c>
      <c r="J288" s="7">
        <f t="shared" si="2"/>
        <v>17.7</v>
      </c>
    </row>
    <row r="289" ht="15.75" customHeight="1">
      <c r="A289" s="4">
        <v>561010.0</v>
      </c>
      <c r="B289" s="4" t="s">
        <v>18</v>
      </c>
      <c r="C289" s="5" t="s">
        <v>19</v>
      </c>
      <c r="D289" s="5">
        <v>10.0</v>
      </c>
      <c r="E289" s="5">
        <v>1.25</v>
      </c>
      <c r="F289" s="4">
        <v>18262.0</v>
      </c>
      <c r="G289" s="6">
        <v>44583.66944444444</v>
      </c>
      <c r="H289" s="6" t="str">
        <f>VLOOKUP(F289,'Customer Details'!$A$1:$B$3264,2,0)</f>
        <v>United Kingdom</v>
      </c>
      <c r="I289" s="7">
        <f t="shared" si="1"/>
        <v>12.5</v>
      </c>
      <c r="J289" s="7">
        <f t="shared" si="2"/>
        <v>12.5</v>
      </c>
    </row>
    <row r="290" ht="15.75" customHeight="1">
      <c r="A290" s="4">
        <v>552039.0</v>
      </c>
      <c r="B290" s="4" t="s">
        <v>75</v>
      </c>
      <c r="C290" s="5" t="s">
        <v>76</v>
      </c>
      <c r="D290" s="5">
        <v>6.0</v>
      </c>
      <c r="E290" s="5">
        <v>5.45</v>
      </c>
      <c r="F290" s="4">
        <v>13081.0</v>
      </c>
      <c r="G290" s="6">
        <v>44506.34027777778</v>
      </c>
      <c r="H290" s="6" t="str">
        <f>VLOOKUP(F290,'Customer Details'!$A$1:$B$3264,2,0)</f>
        <v>India</v>
      </c>
      <c r="I290" s="7">
        <f t="shared" si="1"/>
        <v>32.7</v>
      </c>
      <c r="J290" s="7">
        <f t="shared" si="2"/>
        <v>32.7</v>
      </c>
    </row>
    <row r="291" ht="15.75" customHeight="1">
      <c r="A291" s="4">
        <v>547860.0</v>
      </c>
      <c r="B291" s="4" t="s">
        <v>196</v>
      </c>
      <c r="C291" s="5" t="s">
        <v>197</v>
      </c>
      <c r="D291" s="5">
        <v>6.0</v>
      </c>
      <c r="E291" s="5">
        <v>1.49</v>
      </c>
      <c r="F291" s="4">
        <v>17625.0</v>
      </c>
      <c r="G291" s="6">
        <v>44466.51458333333</v>
      </c>
      <c r="H291" s="6" t="str">
        <f>VLOOKUP(F291,'Customer Details'!$A$1:$B$3264,2,0)</f>
        <v>United Kingdom</v>
      </c>
      <c r="I291" s="7">
        <f t="shared" si="1"/>
        <v>8.94</v>
      </c>
      <c r="J291" s="7">
        <f t="shared" si="2"/>
        <v>8.94</v>
      </c>
    </row>
    <row r="292" ht="15.75" customHeight="1">
      <c r="A292" s="4">
        <v>549099.0</v>
      </c>
      <c r="B292" s="4" t="s">
        <v>73</v>
      </c>
      <c r="C292" s="5" t="s">
        <v>74</v>
      </c>
      <c r="D292" s="5">
        <v>2.0</v>
      </c>
      <c r="E292" s="5">
        <v>0.42</v>
      </c>
      <c r="F292" s="4">
        <v>16241.0</v>
      </c>
      <c r="G292" s="6">
        <v>44475.46319444444</v>
      </c>
      <c r="H292" s="6" t="str">
        <f>VLOOKUP(F292,'Customer Details'!$A$1:$B$3264,2,0)</f>
        <v>China</v>
      </c>
      <c r="I292" s="7">
        <f t="shared" si="1"/>
        <v>0.84</v>
      </c>
      <c r="J292" s="7">
        <f t="shared" si="2"/>
        <v>0.84</v>
      </c>
    </row>
    <row r="293" ht="15.75" customHeight="1">
      <c r="A293" s="4">
        <v>539837.0</v>
      </c>
      <c r="B293" s="4" t="s">
        <v>380</v>
      </c>
      <c r="C293" s="5" t="s">
        <v>381</v>
      </c>
      <c r="D293" s="5">
        <v>2.0</v>
      </c>
      <c r="E293" s="5">
        <v>7.95</v>
      </c>
      <c r="F293" s="4">
        <v>14532.0</v>
      </c>
      <c r="G293" s="6">
        <v>44369.575</v>
      </c>
      <c r="H293" s="6" t="str">
        <f>VLOOKUP(F293,'Customer Details'!$A$1:$B$3264,2,0)</f>
        <v>Australia</v>
      </c>
      <c r="I293" s="7">
        <f t="shared" si="1"/>
        <v>15.9</v>
      </c>
      <c r="J293" s="7">
        <f t="shared" si="2"/>
        <v>15.9</v>
      </c>
    </row>
    <row r="294" ht="15.75" customHeight="1">
      <c r="A294" s="4">
        <v>567076.0</v>
      </c>
      <c r="B294" s="4" t="s">
        <v>382</v>
      </c>
      <c r="C294" s="5" t="s">
        <v>383</v>
      </c>
      <c r="D294" s="5">
        <v>24.0</v>
      </c>
      <c r="E294" s="5">
        <v>0.79</v>
      </c>
      <c r="F294" s="4">
        <v>15505.0</v>
      </c>
      <c r="G294" s="6">
        <v>44636.51875</v>
      </c>
      <c r="H294" s="6" t="str">
        <f>VLOOKUP(F294,'Customer Details'!$A$1:$B$3264,2,0)</f>
        <v>China</v>
      </c>
      <c r="I294" s="7">
        <f t="shared" si="1"/>
        <v>18.96</v>
      </c>
      <c r="J294" s="7">
        <f t="shared" si="2"/>
        <v>18.96</v>
      </c>
    </row>
    <row r="295" ht="15.75" customHeight="1">
      <c r="A295" s="4" t="s">
        <v>384</v>
      </c>
      <c r="B295" s="4">
        <v>23208.0</v>
      </c>
      <c r="C295" s="5" t="s">
        <v>385</v>
      </c>
      <c r="D295" s="5">
        <v>-8.0</v>
      </c>
      <c r="E295" s="5">
        <v>1.65</v>
      </c>
      <c r="F295" s="4">
        <v>15810.0</v>
      </c>
      <c r="G295" s="6">
        <v>44641.70902777778</v>
      </c>
      <c r="H295" s="6" t="str">
        <f>VLOOKUP(F295,'Customer Details'!$A$1:$B$3264,2,0)</f>
        <v>USA</v>
      </c>
      <c r="I295" s="7">
        <f t="shared" si="1"/>
        <v>-13.2</v>
      </c>
      <c r="J295" s="7">
        <f t="shared" si="2"/>
        <v>13.2</v>
      </c>
    </row>
    <row r="296" ht="15.75" customHeight="1">
      <c r="A296" s="4">
        <v>572295.0</v>
      </c>
      <c r="B296" s="4">
        <v>23256.0</v>
      </c>
      <c r="C296" s="5" t="s">
        <v>386</v>
      </c>
      <c r="D296" s="5">
        <v>1.0</v>
      </c>
      <c r="E296" s="5">
        <v>4.15</v>
      </c>
      <c r="F296" s="4">
        <v>16686.0</v>
      </c>
      <c r="G296" s="6">
        <v>44674.57569444444</v>
      </c>
      <c r="H296" s="6" t="str">
        <f>VLOOKUP(F296,'Customer Details'!$A$1:$B$3264,2,0)</f>
        <v>Australia</v>
      </c>
      <c r="I296" s="7">
        <f t="shared" si="1"/>
        <v>4.15</v>
      </c>
      <c r="J296" s="7">
        <f t="shared" si="2"/>
        <v>4.15</v>
      </c>
    </row>
    <row r="297" ht="15.75" customHeight="1">
      <c r="A297" s="4">
        <v>565541.0</v>
      </c>
      <c r="B297" s="4">
        <v>22091.0</v>
      </c>
      <c r="C297" s="5" t="s">
        <v>387</v>
      </c>
      <c r="D297" s="5">
        <v>2.0</v>
      </c>
      <c r="E297" s="5">
        <v>0.39</v>
      </c>
      <c r="F297" s="4">
        <v>14159.0</v>
      </c>
      <c r="G297" s="6">
        <v>44625.5</v>
      </c>
      <c r="H297" s="6" t="str">
        <f>VLOOKUP(F297,'Customer Details'!$A$1:$B$3264,2,0)</f>
        <v>Australia</v>
      </c>
      <c r="I297" s="7">
        <f t="shared" si="1"/>
        <v>0.78</v>
      </c>
      <c r="J297" s="7">
        <f t="shared" si="2"/>
        <v>0.78</v>
      </c>
    </row>
    <row r="298" ht="15.75" customHeight="1">
      <c r="A298" s="4">
        <v>546993.0</v>
      </c>
      <c r="B298" s="4" t="s">
        <v>388</v>
      </c>
      <c r="C298" s="5" t="s">
        <v>389</v>
      </c>
      <c r="D298" s="5">
        <v>1.0</v>
      </c>
      <c r="E298" s="5">
        <v>1.25</v>
      </c>
      <c r="F298" s="4">
        <v>17921.0</v>
      </c>
      <c r="G298" s="6">
        <v>44457.55486111111</v>
      </c>
      <c r="H298" s="6" t="str">
        <f>VLOOKUP(F298,'Customer Details'!$A$1:$B$3264,2,0)</f>
        <v>United Kingdom</v>
      </c>
      <c r="I298" s="7">
        <f t="shared" si="1"/>
        <v>1.25</v>
      </c>
      <c r="J298" s="7">
        <f t="shared" si="2"/>
        <v>1.25</v>
      </c>
    </row>
    <row r="299" ht="15.75" customHeight="1">
      <c r="A299" s="4">
        <v>562210.0</v>
      </c>
      <c r="B299" s="4" t="s">
        <v>268</v>
      </c>
      <c r="C299" s="5" t="s">
        <v>269</v>
      </c>
      <c r="D299" s="5">
        <v>8.0</v>
      </c>
      <c r="E299" s="5">
        <v>1.95</v>
      </c>
      <c r="F299" s="4">
        <v>13486.0</v>
      </c>
      <c r="G299" s="6">
        <v>44595.54861111111</v>
      </c>
      <c r="H299" s="6" t="str">
        <f>VLOOKUP(F299,'Customer Details'!$A$1:$B$3264,2,0)</f>
        <v>India</v>
      </c>
      <c r="I299" s="7">
        <f t="shared" si="1"/>
        <v>15.6</v>
      </c>
      <c r="J299" s="7">
        <f t="shared" si="2"/>
        <v>15.6</v>
      </c>
    </row>
    <row r="300" ht="15.75" customHeight="1">
      <c r="A300" s="4">
        <v>548499.0</v>
      </c>
      <c r="B300" s="4" t="s">
        <v>48</v>
      </c>
      <c r="C300" s="5" t="s">
        <v>49</v>
      </c>
      <c r="D300" s="5">
        <v>4.0</v>
      </c>
      <c r="E300" s="5">
        <v>2.08</v>
      </c>
      <c r="F300" s="4">
        <v>17075.0</v>
      </c>
      <c r="G300" s="6">
        <v>44469.57430555556</v>
      </c>
      <c r="H300" s="6" t="str">
        <f>VLOOKUP(F300,'Customer Details'!$A$1:$B$3264,2,0)</f>
        <v>United Kingdom</v>
      </c>
      <c r="I300" s="7">
        <f t="shared" si="1"/>
        <v>8.32</v>
      </c>
      <c r="J300" s="7">
        <f t="shared" si="2"/>
        <v>8.32</v>
      </c>
    </row>
    <row r="301" ht="15.75" customHeight="1">
      <c r="A301" s="4">
        <v>573392.0</v>
      </c>
      <c r="B301" s="4" t="s">
        <v>40</v>
      </c>
      <c r="C301" s="5" t="s">
        <v>41</v>
      </c>
      <c r="D301" s="5">
        <v>6.0</v>
      </c>
      <c r="E301" s="5">
        <v>2.95</v>
      </c>
      <c r="F301" s="4">
        <v>15376.0</v>
      </c>
      <c r="G301" s="6">
        <v>44681.62777777778</v>
      </c>
      <c r="H301" s="6" t="str">
        <f>VLOOKUP(F301,'Customer Details'!$A$1:$B$3264,2,0)</f>
        <v>Australia</v>
      </c>
      <c r="I301" s="7">
        <f t="shared" si="1"/>
        <v>17.7</v>
      </c>
      <c r="J301" s="7">
        <f t="shared" si="2"/>
        <v>17.7</v>
      </c>
    </row>
    <row r="302" ht="15.75" customHeight="1">
      <c r="A302" s="4" t="s">
        <v>390</v>
      </c>
      <c r="B302" s="4">
        <v>22383.0</v>
      </c>
      <c r="C302" s="5" t="s">
        <v>391</v>
      </c>
      <c r="D302" s="5">
        <v>-2.0</v>
      </c>
      <c r="E302" s="5">
        <v>1.65</v>
      </c>
      <c r="F302" s="4">
        <v>16403.0</v>
      </c>
      <c r="G302" s="6">
        <v>44418.69444444445</v>
      </c>
      <c r="H302" s="6" t="str">
        <f>VLOOKUP(F302,'Customer Details'!$A$1:$B$3264,2,0)</f>
        <v>United Kingdom</v>
      </c>
      <c r="I302" s="7">
        <f t="shared" si="1"/>
        <v>-3.3</v>
      </c>
      <c r="J302" s="7">
        <f t="shared" si="2"/>
        <v>3.3</v>
      </c>
    </row>
    <row r="303" ht="15.75" customHeight="1">
      <c r="A303" s="4">
        <v>565141.0</v>
      </c>
      <c r="B303" s="4" t="s">
        <v>392</v>
      </c>
      <c r="C303" s="5" t="s">
        <v>393</v>
      </c>
      <c r="D303" s="5">
        <v>1.0</v>
      </c>
      <c r="E303" s="5">
        <v>1.25</v>
      </c>
      <c r="F303" s="4">
        <v>17841.0</v>
      </c>
      <c r="G303" s="6">
        <v>44621.56944444445</v>
      </c>
      <c r="H303" s="6" t="str">
        <f>VLOOKUP(F303,'Customer Details'!$A$1:$B$3264,2,0)</f>
        <v>India</v>
      </c>
      <c r="I303" s="7">
        <f t="shared" si="1"/>
        <v>1.25</v>
      </c>
      <c r="J303" s="7">
        <f t="shared" si="2"/>
        <v>1.25</v>
      </c>
    </row>
    <row r="304" ht="15.75" customHeight="1">
      <c r="A304" s="4">
        <v>565672.0</v>
      </c>
      <c r="B304" s="4" t="s">
        <v>394</v>
      </c>
      <c r="C304" s="5" t="s">
        <v>395</v>
      </c>
      <c r="D304" s="5">
        <v>24.0</v>
      </c>
      <c r="E304" s="5">
        <v>0.85</v>
      </c>
      <c r="F304" s="4">
        <v>17700.0</v>
      </c>
      <c r="G304" s="6">
        <v>44626.39861111111</v>
      </c>
      <c r="H304" s="6" t="str">
        <f>VLOOKUP(F304,'Customer Details'!$A$1:$B$3264,2,0)</f>
        <v>United Kingdom</v>
      </c>
      <c r="I304" s="7">
        <f t="shared" si="1"/>
        <v>20.4</v>
      </c>
      <c r="J304" s="7">
        <f t="shared" si="2"/>
        <v>20.4</v>
      </c>
    </row>
    <row r="305" ht="15.75" customHeight="1">
      <c r="A305" s="4">
        <v>560864.0</v>
      </c>
      <c r="B305" s="4" t="s">
        <v>396</v>
      </c>
      <c r="C305" s="5" t="s">
        <v>397</v>
      </c>
      <c r="D305" s="5">
        <v>72.0</v>
      </c>
      <c r="E305" s="5">
        <v>0.38</v>
      </c>
      <c r="F305" s="4">
        <v>14407.0</v>
      </c>
      <c r="G305" s="6">
        <v>44582.57916666667</v>
      </c>
      <c r="H305" s="6" t="str">
        <f>VLOOKUP(F305,'Customer Details'!$A$1:$B$3264,2,0)</f>
        <v>Australia</v>
      </c>
      <c r="I305" s="7">
        <f t="shared" si="1"/>
        <v>27.36</v>
      </c>
      <c r="J305" s="7">
        <f t="shared" si="2"/>
        <v>27.36</v>
      </c>
    </row>
    <row r="306" ht="15.75" customHeight="1">
      <c r="A306" s="4">
        <v>546534.0</v>
      </c>
      <c r="B306" s="4" t="s">
        <v>398</v>
      </c>
      <c r="C306" s="5" t="s">
        <v>399</v>
      </c>
      <c r="D306" s="5">
        <v>6.0</v>
      </c>
      <c r="E306" s="5">
        <v>1.65</v>
      </c>
      <c r="F306" s="4">
        <v>16150.0</v>
      </c>
      <c r="G306" s="6">
        <v>44453.58055555556</v>
      </c>
      <c r="H306" s="6" t="str">
        <f>VLOOKUP(F306,'Customer Details'!$A$1:$B$3264,2,0)</f>
        <v>United Kingdom</v>
      </c>
      <c r="I306" s="7">
        <f t="shared" si="1"/>
        <v>9.9</v>
      </c>
      <c r="J306" s="7">
        <f t="shared" si="2"/>
        <v>9.9</v>
      </c>
    </row>
    <row r="307" ht="15.75" customHeight="1">
      <c r="A307" s="4">
        <v>576075.0</v>
      </c>
      <c r="B307" s="4" t="s">
        <v>400</v>
      </c>
      <c r="C307" s="5" t="s">
        <v>401</v>
      </c>
      <c r="D307" s="5">
        <v>1.0</v>
      </c>
      <c r="E307" s="5">
        <v>5.95</v>
      </c>
      <c r="F307" s="4">
        <v>15861.0</v>
      </c>
      <c r="G307" s="6">
        <v>44694.67777777778</v>
      </c>
      <c r="H307" s="6" t="str">
        <f>VLOOKUP(F307,'Customer Details'!$A$1:$B$3264,2,0)</f>
        <v>Australia</v>
      </c>
      <c r="I307" s="7">
        <f t="shared" si="1"/>
        <v>5.95</v>
      </c>
      <c r="J307" s="7">
        <f t="shared" si="2"/>
        <v>5.95</v>
      </c>
    </row>
    <row r="308" ht="15.75" customHeight="1">
      <c r="A308" s="4">
        <v>567661.0</v>
      </c>
      <c r="B308" s="4">
        <v>23154.0</v>
      </c>
      <c r="C308" s="5" t="s">
        <v>162</v>
      </c>
      <c r="D308" s="5">
        <v>1.0</v>
      </c>
      <c r="E308" s="5">
        <v>2.08</v>
      </c>
      <c r="F308" s="4">
        <v>13959.0</v>
      </c>
      <c r="G308" s="6">
        <v>44641.62916666667</v>
      </c>
      <c r="H308" s="6" t="str">
        <f>VLOOKUP(F308,'Customer Details'!$A$1:$B$3264,2,0)</f>
        <v>USA</v>
      </c>
      <c r="I308" s="7">
        <f t="shared" si="1"/>
        <v>2.08</v>
      </c>
      <c r="J308" s="7">
        <f t="shared" si="2"/>
        <v>2.08</v>
      </c>
    </row>
    <row r="309" ht="15.75" customHeight="1">
      <c r="A309" s="4" t="s">
        <v>402</v>
      </c>
      <c r="B309" s="4">
        <v>22809.0</v>
      </c>
      <c r="C309" s="5" t="s">
        <v>403</v>
      </c>
      <c r="D309" s="5">
        <v>-12.0</v>
      </c>
      <c r="E309" s="5">
        <v>2.55</v>
      </c>
      <c r="F309" s="4">
        <v>13883.0</v>
      </c>
      <c r="G309" s="6">
        <v>44394.69791666666</v>
      </c>
      <c r="H309" s="6" t="str">
        <f>VLOOKUP(F309,'Customer Details'!$A$1:$B$3264,2,0)</f>
        <v>United Kingdom</v>
      </c>
      <c r="I309" s="7">
        <f t="shared" si="1"/>
        <v>-30.6</v>
      </c>
      <c r="J309" s="7">
        <f t="shared" si="2"/>
        <v>30.6</v>
      </c>
    </row>
    <row r="310" ht="15.75" customHeight="1">
      <c r="A310" s="4">
        <v>569327.0</v>
      </c>
      <c r="B310" s="4" t="s">
        <v>67</v>
      </c>
      <c r="C310" s="5" t="s">
        <v>68</v>
      </c>
      <c r="D310" s="5">
        <v>10.0</v>
      </c>
      <c r="E310" s="5">
        <v>2.08</v>
      </c>
      <c r="F310" s="4">
        <v>15091.0</v>
      </c>
      <c r="G310" s="6">
        <v>44654.53263888889</v>
      </c>
      <c r="H310" s="6" t="str">
        <f>VLOOKUP(F310,'Customer Details'!$A$1:$B$3264,2,0)</f>
        <v>India</v>
      </c>
      <c r="I310" s="7">
        <f t="shared" si="1"/>
        <v>20.8</v>
      </c>
      <c r="J310" s="7">
        <f t="shared" si="2"/>
        <v>20.8</v>
      </c>
    </row>
    <row r="311" ht="15.75" customHeight="1">
      <c r="A311" s="4">
        <v>545076.0</v>
      </c>
      <c r="B311" s="4" t="s">
        <v>404</v>
      </c>
      <c r="C311" s="5" t="s">
        <v>405</v>
      </c>
      <c r="D311" s="5">
        <v>25.0</v>
      </c>
      <c r="E311" s="5">
        <v>0.42</v>
      </c>
      <c r="F311" s="4">
        <v>15235.0</v>
      </c>
      <c r="G311" s="6">
        <v>44436.40486111111</v>
      </c>
      <c r="H311" s="6" t="str">
        <f>VLOOKUP(F311,'Customer Details'!$A$1:$B$3264,2,0)</f>
        <v>United Kingdom</v>
      </c>
      <c r="I311" s="7">
        <f t="shared" si="1"/>
        <v>10.5</v>
      </c>
      <c r="J311" s="7">
        <f t="shared" si="2"/>
        <v>10.5</v>
      </c>
    </row>
    <row r="312" ht="15.75" customHeight="1">
      <c r="A312" s="4" t="s">
        <v>406</v>
      </c>
      <c r="B312" s="4">
        <v>22666.0</v>
      </c>
      <c r="C312" s="5" t="s">
        <v>407</v>
      </c>
      <c r="D312" s="5">
        <v>-3.0</v>
      </c>
      <c r="E312" s="5">
        <v>2.95</v>
      </c>
      <c r="F312" s="4">
        <v>13365.0</v>
      </c>
      <c r="G312" s="6">
        <v>44713.36041666667</v>
      </c>
      <c r="H312" s="6" t="str">
        <f>VLOOKUP(F312,'Customer Details'!$A$1:$B$3264,2,0)</f>
        <v>United Kingdom</v>
      </c>
      <c r="I312" s="7">
        <f t="shared" si="1"/>
        <v>-8.85</v>
      </c>
      <c r="J312" s="7">
        <f t="shared" si="2"/>
        <v>8.85</v>
      </c>
    </row>
    <row r="313" ht="15.75" customHeight="1">
      <c r="A313" s="4">
        <v>539988.0</v>
      </c>
      <c r="B313" s="4" t="s">
        <v>408</v>
      </c>
      <c r="C313" s="5" t="s">
        <v>409</v>
      </c>
      <c r="D313" s="5">
        <v>1.0</v>
      </c>
      <c r="E313" s="5">
        <v>1.69</v>
      </c>
      <c r="F313" s="4">
        <v>18116.0</v>
      </c>
      <c r="G313" s="6">
        <v>44370.67083333333</v>
      </c>
      <c r="H313" s="6" t="str">
        <f>VLOOKUP(F313,'Customer Details'!$A$1:$B$3264,2,0)</f>
        <v>USA</v>
      </c>
      <c r="I313" s="7">
        <f t="shared" si="1"/>
        <v>1.69</v>
      </c>
      <c r="J313" s="7">
        <f t="shared" si="2"/>
        <v>1.69</v>
      </c>
    </row>
    <row r="314" ht="15.75" customHeight="1">
      <c r="A314" s="4" t="s">
        <v>410</v>
      </c>
      <c r="B314" s="4">
        <v>21558.0</v>
      </c>
      <c r="C314" s="5" t="s">
        <v>411</v>
      </c>
      <c r="D314" s="5">
        <v>-1.0</v>
      </c>
      <c r="E314" s="5">
        <v>2.55</v>
      </c>
      <c r="F314" s="4">
        <v>16782.0</v>
      </c>
      <c r="G314" s="6">
        <v>44466.50555555556</v>
      </c>
      <c r="H314" s="6" t="str">
        <f>VLOOKUP(F314,'Customer Details'!$A$1:$B$3264,2,0)</f>
        <v>United Kingdom</v>
      </c>
      <c r="I314" s="7">
        <f t="shared" si="1"/>
        <v>-2.55</v>
      </c>
      <c r="J314" s="7">
        <f t="shared" si="2"/>
        <v>2.55</v>
      </c>
    </row>
    <row r="315" ht="15.75" customHeight="1">
      <c r="A315" s="4">
        <v>577773.0</v>
      </c>
      <c r="B315" s="4">
        <v>23349.0</v>
      </c>
      <c r="C315" s="5" t="s">
        <v>412</v>
      </c>
      <c r="D315" s="5">
        <v>3.0</v>
      </c>
      <c r="E315" s="5">
        <v>1.25</v>
      </c>
      <c r="F315" s="4">
        <v>16712.0</v>
      </c>
      <c r="G315" s="6">
        <v>44702.66458333333</v>
      </c>
      <c r="H315" s="6" t="str">
        <f>VLOOKUP(F315,'Customer Details'!$A$1:$B$3264,2,0)</f>
        <v>China</v>
      </c>
      <c r="I315" s="7">
        <f t="shared" si="1"/>
        <v>3.75</v>
      </c>
      <c r="J315" s="7">
        <f t="shared" si="2"/>
        <v>3.75</v>
      </c>
    </row>
    <row r="316" ht="15.75" customHeight="1">
      <c r="A316" s="4">
        <v>580678.0</v>
      </c>
      <c r="B316" s="4" t="s">
        <v>413</v>
      </c>
      <c r="C316" s="5" t="s">
        <v>414</v>
      </c>
      <c r="D316" s="5">
        <v>1.0</v>
      </c>
      <c r="E316" s="5">
        <v>0.85</v>
      </c>
      <c r="F316" s="4">
        <v>18015.0</v>
      </c>
      <c r="G316" s="6">
        <v>44717.61736111111</v>
      </c>
      <c r="H316" s="6" t="str">
        <f>VLOOKUP(F316,'Customer Details'!$A$1:$B$3264,2,0)</f>
        <v>China</v>
      </c>
      <c r="I316" s="7">
        <f t="shared" si="1"/>
        <v>0.85</v>
      </c>
      <c r="J316" s="7">
        <f t="shared" si="2"/>
        <v>0.85</v>
      </c>
    </row>
    <row r="317" ht="15.75" customHeight="1">
      <c r="A317" s="4">
        <v>562847.0</v>
      </c>
      <c r="B317" s="4" t="s">
        <v>40</v>
      </c>
      <c r="C317" s="5" t="s">
        <v>41</v>
      </c>
      <c r="D317" s="5">
        <v>6.0</v>
      </c>
      <c r="E317" s="5">
        <v>2.95</v>
      </c>
      <c r="F317" s="4">
        <v>16245.0</v>
      </c>
      <c r="G317" s="6">
        <v>44602.39861111111</v>
      </c>
      <c r="H317" s="6" t="str">
        <f>VLOOKUP(F317,'Customer Details'!$A$1:$B$3264,2,0)</f>
        <v>USA</v>
      </c>
      <c r="I317" s="7">
        <f t="shared" si="1"/>
        <v>17.7</v>
      </c>
      <c r="J317" s="7">
        <f t="shared" si="2"/>
        <v>17.7</v>
      </c>
    </row>
    <row r="318" ht="15.75" customHeight="1">
      <c r="A318" s="4">
        <v>565118.0</v>
      </c>
      <c r="B318" s="4" t="s">
        <v>415</v>
      </c>
      <c r="C318" s="5" t="s">
        <v>416</v>
      </c>
      <c r="D318" s="5">
        <v>1.0</v>
      </c>
      <c r="E318" s="5">
        <v>2.1</v>
      </c>
      <c r="F318" s="4">
        <v>15039.0</v>
      </c>
      <c r="G318" s="6">
        <v>44621.48125</v>
      </c>
      <c r="H318" s="6" t="str">
        <f>VLOOKUP(F318,'Customer Details'!$A$1:$B$3264,2,0)</f>
        <v>United Kingdom</v>
      </c>
      <c r="I318" s="7">
        <f t="shared" si="1"/>
        <v>2.1</v>
      </c>
      <c r="J318" s="7">
        <f t="shared" si="2"/>
        <v>2.1</v>
      </c>
    </row>
    <row r="319" ht="15.75" customHeight="1">
      <c r="A319" s="4">
        <v>551747.0</v>
      </c>
      <c r="B319" s="4" t="s">
        <v>417</v>
      </c>
      <c r="C319" s="5" t="s">
        <v>418</v>
      </c>
      <c r="D319" s="5">
        <v>72.0</v>
      </c>
      <c r="E319" s="5">
        <v>0.85</v>
      </c>
      <c r="F319" s="4">
        <v>14298.0</v>
      </c>
      <c r="G319" s="6">
        <v>44504.45833333334</v>
      </c>
      <c r="H319" s="6" t="str">
        <f>VLOOKUP(F319,'Customer Details'!$A$1:$B$3264,2,0)</f>
        <v>USA</v>
      </c>
      <c r="I319" s="7">
        <f t="shared" si="1"/>
        <v>61.2</v>
      </c>
      <c r="J319" s="7">
        <f t="shared" si="2"/>
        <v>61.2</v>
      </c>
    </row>
    <row r="320" ht="15.75" customHeight="1">
      <c r="A320" s="4">
        <v>544335.0</v>
      </c>
      <c r="B320" s="4" t="s">
        <v>419</v>
      </c>
      <c r="C320" s="5" t="s">
        <v>420</v>
      </c>
      <c r="D320" s="5">
        <v>2.0</v>
      </c>
      <c r="E320" s="5">
        <v>1.25</v>
      </c>
      <c r="F320" s="4">
        <v>14702.0</v>
      </c>
      <c r="G320" s="6">
        <v>44425.80625</v>
      </c>
      <c r="H320" s="6" t="str">
        <f>VLOOKUP(F320,'Customer Details'!$A$1:$B$3264,2,0)</f>
        <v>China</v>
      </c>
      <c r="I320" s="7">
        <f t="shared" si="1"/>
        <v>2.5</v>
      </c>
      <c r="J320" s="7">
        <f t="shared" si="2"/>
        <v>2.5</v>
      </c>
    </row>
    <row r="321" ht="15.75" customHeight="1">
      <c r="A321" s="4">
        <v>542407.0</v>
      </c>
      <c r="B321" s="4" t="s">
        <v>380</v>
      </c>
      <c r="C321" s="5" t="s">
        <v>381</v>
      </c>
      <c r="D321" s="5">
        <v>4.0</v>
      </c>
      <c r="E321" s="5">
        <v>7.95</v>
      </c>
      <c r="F321" s="4">
        <v>15601.0</v>
      </c>
      <c r="G321" s="6">
        <v>44404.67847222222</v>
      </c>
      <c r="H321" s="6" t="str">
        <f>VLOOKUP(F321,'Customer Details'!$A$1:$B$3264,2,0)</f>
        <v>United Kingdom</v>
      </c>
      <c r="I321" s="7">
        <f t="shared" si="1"/>
        <v>31.8</v>
      </c>
      <c r="J321" s="7">
        <f t="shared" si="2"/>
        <v>31.8</v>
      </c>
    </row>
    <row r="322" ht="15.75" customHeight="1">
      <c r="A322" s="4">
        <v>567881.0</v>
      </c>
      <c r="B322" s="4" t="s">
        <v>100</v>
      </c>
      <c r="C322" s="5" t="s">
        <v>101</v>
      </c>
      <c r="D322" s="5">
        <v>6.0</v>
      </c>
      <c r="E322" s="5">
        <v>1.45</v>
      </c>
      <c r="F322" s="4">
        <v>15640.0</v>
      </c>
      <c r="G322" s="6">
        <v>44642.62430555555</v>
      </c>
      <c r="H322" s="6" t="str">
        <f>VLOOKUP(F322,'Customer Details'!$A$1:$B$3264,2,0)</f>
        <v>United Kingdom</v>
      </c>
      <c r="I322" s="7">
        <f t="shared" si="1"/>
        <v>8.7</v>
      </c>
      <c r="J322" s="7">
        <f t="shared" si="2"/>
        <v>8.7</v>
      </c>
    </row>
    <row r="323" ht="15.75" customHeight="1">
      <c r="A323" s="4" t="s">
        <v>421</v>
      </c>
      <c r="B323" s="4">
        <v>22055.0</v>
      </c>
      <c r="C323" s="5" t="s">
        <v>422</v>
      </c>
      <c r="D323" s="5">
        <v>-7.0</v>
      </c>
      <c r="E323" s="5">
        <v>1.65</v>
      </c>
      <c r="F323" s="4">
        <v>13113.0</v>
      </c>
      <c r="G323" s="6">
        <v>44480.51180555556</v>
      </c>
      <c r="H323" s="6" t="str">
        <f>VLOOKUP(F323,'Customer Details'!$A$1:$B$3264,2,0)</f>
        <v>USA</v>
      </c>
      <c r="I323" s="7">
        <f t="shared" si="1"/>
        <v>-11.55</v>
      </c>
      <c r="J323" s="7">
        <f t="shared" si="2"/>
        <v>11.55</v>
      </c>
    </row>
    <row r="324" ht="15.75" customHeight="1">
      <c r="A324" s="4">
        <v>571965.0</v>
      </c>
      <c r="B324" s="4" t="s">
        <v>32</v>
      </c>
      <c r="C324" s="5" t="s">
        <v>33</v>
      </c>
      <c r="D324" s="5">
        <v>2.0</v>
      </c>
      <c r="E324" s="5">
        <v>4.15</v>
      </c>
      <c r="F324" s="4">
        <v>17238.0</v>
      </c>
      <c r="G324" s="6">
        <v>44671.44513888889</v>
      </c>
      <c r="H324" s="6" t="str">
        <f>VLOOKUP(F324,'Customer Details'!$A$1:$B$3264,2,0)</f>
        <v>USA</v>
      </c>
      <c r="I324" s="7">
        <f t="shared" si="1"/>
        <v>8.3</v>
      </c>
      <c r="J324" s="7">
        <f t="shared" si="2"/>
        <v>8.3</v>
      </c>
    </row>
    <row r="325" ht="15.75" customHeight="1">
      <c r="A325" s="4">
        <v>541018.0</v>
      </c>
      <c r="B325" s="4" t="s">
        <v>340</v>
      </c>
      <c r="C325" s="5" t="s">
        <v>341</v>
      </c>
      <c r="D325" s="5">
        <v>2.0</v>
      </c>
      <c r="E325" s="5">
        <v>2.1</v>
      </c>
      <c r="F325" s="4">
        <v>14978.0</v>
      </c>
      <c r="G325" s="6">
        <v>44390.50208333333</v>
      </c>
      <c r="H325" s="6" t="str">
        <f>VLOOKUP(F325,'Customer Details'!$A$1:$B$3264,2,0)</f>
        <v>Australia</v>
      </c>
      <c r="I325" s="7">
        <f t="shared" si="1"/>
        <v>4.2</v>
      </c>
      <c r="J325" s="7">
        <f t="shared" si="2"/>
        <v>4.2</v>
      </c>
    </row>
    <row r="326" ht="15.75" customHeight="1">
      <c r="A326" s="4">
        <v>561132.0</v>
      </c>
      <c r="B326" s="4" t="s">
        <v>225</v>
      </c>
      <c r="C326" s="5" t="s">
        <v>226</v>
      </c>
      <c r="D326" s="5">
        <v>72.0</v>
      </c>
      <c r="E326" s="5">
        <v>0.85</v>
      </c>
      <c r="F326" s="4">
        <v>14344.0</v>
      </c>
      <c r="G326" s="6">
        <v>44586.54166666666</v>
      </c>
      <c r="H326" s="6" t="str">
        <f>VLOOKUP(F326,'Customer Details'!$A$1:$B$3264,2,0)</f>
        <v>China</v>
      </c>
      <c r="I326" s="7">
        <f t="shared" si="1"/>
        <v>61.2</v>
      </c>
      <c r="J326" s="7">
        <f t="shared" si="2"/>
        <v>61.2</v>
      </c>
    </row>
    <row r="327" ht="15.75" customHeight="1">
      <c r="A327" s="4">
        <v>568326.0</v>
      </c>
      <c r="B327" s="4" t="s">
        <v>54</v>
      </c>
      <c r="C327" s="5" t="s">
        <v>55</v>
      </c>
      <c r="D327" s="5">
        <v>3.0</v>
      </c>
      <c r="E327" s="5">
        <v>5.95</v>
      </c>
      <c r="F327" s="4">
        <v>13200.0</v>
      </c>
      <c r="G327" s="6">
        <v>44646.58333333334</v>
      </c>
      <c r="H327" s="6" t="str">
        <f>VLOOKUP(F327,'Customer Details'!$A$1:$B$3264,2,0)</f>
        <v>USA</v>
      </c>
      <c r="I327" s="7">
        <f t="shared" si="1"/>
        <v>17.85</v>
      </c>
      <c r="J327" s="7">
        <f t="shared" si="2"/>
        <v>17.85</v>
      </c>
    </row>
    <row r="328" ht="15.75" customHeight="1">
      <c r="A328" s="4">
        <v>575087.0</v>
      </c>
      <c r="B328" s="4" t="s">
        <v>67</v>
      </c>
      <c r="C328" s="5" t="s">
        <v>68</v>
      </c>
      <c r="D328" s="5">
        <v>1.0</v>
      </c>
      <c r="E328" s="5">
        <v>2.08</v>
      </c>
      <c r="F328" s="4">
        <v>16549.0</v>
      </c>
      <c r="G328" s="6">
        <v>44689.58125</v>
      </c>
      <c r="H328" s="6" t="str">
        <f>VLOOKUP(F328,'Customer Details'!$A$1:$B$3264,2,0)</f>
        <v>China</v>
      </c>
      <c r="I328" s="7">
        <f t="shared" si="1"/>
        <v>2.08</v>
      </c>
      <c r="J328" s="7">
        <f t="shared" si="2"/>
        <v>2.08</v>
      </c>
    </row>
    <row r="329" ht="15.75" customHeight="1">
      <c r="A329" s="4">
        <v>573347.0</v>
      </c>
      <c r="B329" s="4">
        <v>20914.0</v>
      </c>
      <c r="C329" s="5" t="s">
        <v>423</v>
      </c>
      <c r="D329" s="5">
        <v>1.0</v>
      </c>
      <c r="E329" s="5">
        <v>2.95</v>
      </c>
      <c r="F329" s="4">
        <v>13137.0</v>
      </c>
      <c r="G329" s="6">
        <v>44681.51805555556</v>
      </c>
      <c r="H329" s="6" t="str">
        <f>VLOOKUP(F329,'Customer Details'!$A$1:$B$3264,2,0)</f>
        <v>China</v>
      </c>
      <c r="I329" s="7">
        <f t="shared" si="1"/>
        <v>2.95</v>
      </c>
      <c r="J329" s="7">
        <f t="shared" si="2"/>
        <v>2.95</v>
      </c>
    </row>
    <row r="330" ht="15.75" customHeight="1">
      <c r="A330" s="4">
        <v>545690.0</v>
      </c>
      <c r="B330" s="4" t="s">
        <v>85</v>
      </c>
      <c r="C330" s="5" t="s">
        <v>86</v>
      </c>
      <c r="D330" s="5">
        <v>1.0</v>
      </c>
      <c r="E330" s="5">
        <v>0.95</v>
      </c>
      <c r="F330" s="4">
        <v>13263.0</v>
      </c>
      <c r="G330" s="6">
        <v>44445.53194444445</v>
      </c>
      <c r="H330" s="6" t="str">
        <f>VLOOKUP(F330,'Customer Details'!$A$1:$B$3264,2,0)</f>
        <v>Australia</v>
      </c>
      <c r="I330" s="7">
        <f t="shared" si="1"/>
        <v>0.95</v>
      </c>
      <c r="J330" s="7">
        <f t="shared" si="2"/>
        <v>0.95</v>
      </c>
    </row>
    <row r="331" ht="15.75" customHeight="1">
      <c r="A331" s="4">
        <v>544586.0</v>
      </c>
      <c r="B331" s="4">
        <v>22835.0</v>
      </c>
      <c r="C331" s="5" t="s">
        <v>424</v>
      </c>
      <c r="D331" s="5">
        <v>1.0</v>
      </c>
      <c r="E331" s="5">
        <v>4.65</v>
      </c>
      <c r="F331" s="4">
        <v>17338.0</v>
      </c>
      <c r="G331" s="6">
        <v>44429.62777777778</v>
      </c>
      <c r="H331" s="6" t="str">
        <f>VLOOKUP(F331,'Customer Details'!$A$1:$B$3264,2,0)</f>
        <v>China</v>
      </c>
      <c r="I331" s="7">
        <f t="shared" si="1"/>
        <v>4.65</v>
      </c>
      <c r="J331" s="7">
        <f t="shared" si="2"/>
        <v>4.65</v>
      </c>
    </row>
    <row r="332" ht="15.75" customHeight="1">
      <c r="A332" s="4">
        <v>553184.0</v>
      </c>
      <c r="B332" s="4" t="s">
        <v>54</v>
      </c>
      <c r="C332" s="5" t="s">
        <v>55</v>
      </c>
      <c r="D332" s="5">
        <v>2.0</v>
      </c>
      <c r="E332" s="5">
        <v>5.95</v>
      </c>
      <c r="F332" s="4">
        <v>13232.0</v>
      </c>
      <c r="G332" s="6">
        <v>44515.52291666667</v>
      </c>
      <c r="H332" s="6" t="str">
        <f>VLOOKUP(F332,'Customer Details'!$A$1:$B$3264,2,0)</f>
        <v>China</v>
      </c>
      <c r="I332" s="7">
        <f t="shared" si="1"/>
        <v>11.9</v>
      </c>
      <c r="J332" s="7">
        <f t="shared" si="2"/>
        <v>11.9</v>
      </c>
    </row>
    <row r="333" ht="15.75" customHeight="1">
      <c r="A333" s="4">
        <v>537396.0</v>
      </c>
      <c r="B333" s="4" t="s">
        <v>30</v>
      </c>
      <c r="C333" s="5" t="s">
        <v>31</v>
      </c>
      <c r="D333" s="5">
        <v>2.0</v>
      </c>
      <c r="E333" s="5">
        <v>3.75</v>
      </c>
      <c r="F333" s="4">
        <v>17223.0</v>
      </c>
      <c r="G333" s="6">
        <v>44353.58888888889</v>
      </c>
      <c r="H333" s="6" t="str">
        <f>VLOOKUP(F333,'Customer Details'!$A$1:$B$3264,2,0)</f>
        <v>USA</v>
      </c>
      <c r="I333" s="7">
        <f t="shared" si="1"/>
        <v>7.5</v>
      </c>
      <c r="J333" s="7">
        <f t="shared" si="2"/>
        <v>7.5</v>
      </c>
    </row>
    <row r="334" ht="15.75" customHeight="1">
      <c r="A334" s="4">
        <v>565794.0</v>
      </c>
      <c r="B334" s="4" t="s">
        <v>67</v>
      </c>
      <c r="C334" s="5" t="s">
        <v>68</v>
      </c>
      <c r="D334" s="5">
        <v>100.0</v>
      </c>
      <c r="E334" s="5">
        <v>1.79</v>
      </c>
      <c r="F334" s="4">
        <v>16029.0</v>
      </c>
      <c r="G334" s="6">
        <v>44627.40625</v>
      </c>
      <c r="H334" s="6" t="str">
        <f>VLOOKUP(F334,'Customer Details'!$A$1:$B$3264,2,0)</f>
        <v>India</v>
      </c>
      <c r="I334" s="7">
        <f t="shared" si="1"/>
        <v>179</v>
      </c>
      <c r="J334" s="7">
        <f t="shared" si="2"/>
        <v>179</v>
      </c>
    </row>
    <row r="335" ht="15.75" customHeight="1">
      <c r="A335" s="4">
        <v>559985.0</v>
      </c>
      <c r="B335" s="4" t="s">
        <v>425</v>
      </c>
      <c r="C335" s="5" t="s">
        <v>426</v>
      </c>
      <c r="D335" s="5">
        <v>2.0</v>
      </c>
      <c r="E335" s="5">
        <v>7.95</v>
      </c>
      <c r="F335" s="4">
        <v>16488.0</v>
      </c>
      <c r="G335" s="6">
        <v>44575.49027777778</v>
      </c>
      <c r="H335" s="6" t="str">
        <f>VLOOKUP(F335,'Customer Details'!$A$1:$B$3264,2,0)</f>
        <v>Australia</v>
      </c>
      <c r="I335" s="7">
        <f t="shared" si="1"/>
        <v>15.9</v>
      </c>
      <c r="J335" s="7">
        <f t="shared" si="2"/>
        <v>15.9</v>
      </c>
    </row>
    <row r="336" ht="15.75" customHeight="1">
      <c r="A336" s="4">
        <v>575324.0</v>
      </c>
      <c r="B336" s="4" t="s">
        <v>30</v>
      </c>
      <c r="C336" s="5" t="s">
        <v>31</v>
      </c>
      <c r="D336" s="5">
        <v>8.0</v>
      </c>
      <c r="E336" s="5">
        <v>4.25</v>
      </c>
      <c r="F336" s="4">
        <v>14240.0</v>
      </c>
      <c r="G336" s="6">
        <v>44690.57291666666</v>
      </c>
      <c r="H336" s="6" t="str">
        <f>VLOOKUP(F336,'Customer Details'!$A$1:$B$3264,2,0)</f>
        <v>USA</v>
      </c>
      <c r="I336" s="7">
        <f t="shared" si="1"/>
        <v>34</v>
      </c>
      <c r="J336" s="7">
        <f t="shared" si="2"/>
        <v>34</v>
      </c>
    </row>
    <row r="337" ht="15.75" customHeight="1">
      <c r="A337" s="4">
        <v>559299.0</v>
      </c>
      <c r="B337" s="4" t="s">
        <v>427</v>
      </c>
      <c r="C337" s="5" t="s">
        <v>428</v>
      </c>
      <c r="D337" s="5">
        <v>16.0</v>
      </c>
      <c r="E337" s="5">
        <v>0.42</v>
      </c>
      <c r="F337" s="4">
        <v>16929.0</v>
      </c>
      <c r="G337" s="6">
        <v>44568.52708333333</v>
      </c>
      <c r="H337" s="6" t="str">
        <f>VLOOKUP(F337,'Customer Details'!$A$1:$B$3264,2,0)</f>
        <v>China</v>
      </c>
      <c r="I337" s="7">
        <f t="shared" si="1"/>
        <v>6.72</v>
      </c>
      <c r="J337" s="7">
        <f t="shared" si="2"/>
        <v>6.72</v>
      </c>
    </row>
    <row r="338" ht="15.75" customHeight="1">
      <c r="A338" s="4">
        <v>547046.0</v>
      </c>
      <c r="B338" s="4" t="s">
        <v>429</v>
      </c>
      <c r="C338" s="5" t="s">
        <v>430</v>
      </c>
      <c r="D338" s="5">
        <v>4.0</v>
      </c>
      <c r="E338" s="5">
        <v>3.75</v>
      </c>
      <c r="F338" s="4">
        <v>13725.0</v>
      </c>
      <c r="G338" s="6">
        <v>44459.48819444444</v>
      </c>
      <c r="H338" s="6" t="str">
        <f>VLOOKUP(F338,'Customer Details'!$A$1:$B$3264,2,0)</f>
        <v>Australia</v>
      </c>
      <c r="I338" s="7">
        <f t="shared" si="1"/>
        <v>15</v>
      </c>
      <c r="J338" s="7">
        <f t="shared" si="2"/>
        <v>15</v>
      </c>
    </row>
    <row r="339" ht="15.75" customHeight="1">
      <c r="A339" s="4">
        <v>547651.0</v>
      </c>
      <c r="B339" s="4" t="s">
        <v>54</v>
      </c>
      <c r="C339" s="5" t="s">
        <v>55</v>
      </c>
      <c r="D339" s="5">
        <v>2.0</v>
      </c>
      <c r="E339" s="5">
        <v>5.95</v>
      </c>
      <c r="F339" s="4">
        <v>16904.0</v>
      </c>
      <c r="G339" s="6">
        <v>44463.50763888889</v>
      </c>
      <c r="H339" s="6" t="str">
        <f>VLOOKUP(F339,'Customer Details'!$A$1:$B$3264,2,0)</f>
        <v>USA</v>
      </c>
      <c r="I339" s="7">
        <f t="shared" si="1"/>
        <v>11.9</v>
      </c>
      <c r="J339" s="7">
        <f t="shared" si="2"/>
        <v>11.9</v>
      </c>
    </row>
    <row r="340" ht="15.75" customHeight="1">
      <c r="A340" s="4">
        <v>536551.0</v>
      </c>
      <c r="B340" s="4">
        <v>22112.0</v>
      </c>
      <c r="C340" s="5" t="s">
        <v>431</v>
      </c>
      <c r="D340" s="5">
        <v>1.0</v>
      </c>
      <c r="E340" s="5">
        <v>4.95</v>
      </c>
      <c r="F340" s="4">
        <v>17346.0</v>
      </c>
      <c r="G340" s="6">
        <v>44348.60694444444</v>
      </c>
      <c r="H340" s="6" t="str">
        <f>VLOOKUP(F340,'Customer Details'!$A$1:$B$3264,2,0)</f>
        <v>Australia</v>
      </c>
      <c r="I340" s="7">
        <f t="shared" si="1"/>
        <v>4.95</v>
      </c>
      <c r="J340" s="7">
        <f t="shared" si="2"/>
        <v>4.95</v>
      </c>
    </row>
    <row r="341" ht="15.75" customHeight="1">
      <c r="A341" s="4" t="s">
        <v>432</v>
      </c>
      <c r="B341" s="4" t="s">
        <v>361</v>
      </c>
      <c r="C341" s="5" t="s">
        <v>362</v>
      </c>
      <c r="D341" s="5">
        <v>-4.0</v>
      </c>
      <c r="E341" s="5">
        <v>0.85</v>
      </c>
      <c r="F341" s="4">
        <v>14350.0</v>
      </c>
      <c r="G341" s="6">
        <v>44453.51875</v>
      </c>
      <c r="H341" s="6" t="str">
        <f>VLOOKUP(F341,'Customer Details'!$A$1:$B$3264,2,0)</f>
        <v>India</v>
      </c>
      <c r="I341" s="7">
        <f t="shared" si="1"/>
        <v>-3.4</v>
      </c>
      <c r="J341" s="7">
        <f t="shared" si="2"/>
        <v>3.4</v>
      </c>
    </row>
    <row r="342" ht="15.75" customHeight="1">
      <c r="A342" s="4" t="s">
        <v>433</v>
      </c>
      <c r="B342" s="4">
        <v>22423.0</v>
      </c>
      <c r="C342" s="5" t="s">
        <v>434</v>
      </c>
      <c r="D342" s="5">
        <v>-2.0</v>
      </c>
      <c r="E342" s="5">
        <v>12.75</v>
      </c>
      <c r="F342" s="4">
        <v>15465.0</v>
      </c>
      <c r="G342" s="6">
        <v>44489.49166666667</v>
      </c>
      <c r="H342" s="6" t="str">
        <f>VLOOKUP(F342,'Customer Details'!$A$1:$B$3264,2,0)</f>
        <v>USA</v>
      </c>
      <c r="I342" s="7">
        <f t="shared" si="1"/>
        <v>-25.5</v>
      </c>
      <c r="J342" s="7">
        <f t="shared" si="2"/>
        <v>25.5</v>
      </c>
    </row>
    <row r="343" ht="15.75" customHeight="1">
      <c r="A343" s="4" t="s">
        <v>336</v>
      </c>
      <c r="B343" s="4">
        <v>23173.0</v>
      </c>
      <c r="C343" s="5" t="s">
        <v>435</v>
      </c>
      <c r="D343" s="5">
        <v>-8.0</v>
      </c>
      <c r="E343" s="5">
        <v>8.15</v>
      </c>
      <c r="F343" s="4">
        <v>17997.0</v>
      </c>
      <c r="G343" s="6">
        <v>44628.74722222222</v>
      </c>
      <c r="H343" s="6" t="str">
        <f>VLOOKUP(F343,'Customer Details'!$A$1:$B$3264,2,0)</f>
        <v>USA</v>
      </c>
      <c r="I343" s="7">
        <f t="shared" si="1"/>
        <v>-65.2</v>
      </c>
      <c r="J343" s="7">
        <f t="shared" si="2"/>
        <v>65.2</v>
      </c>
    </row>
    <row r="344" ht="15.75" customHeight="1">
      <c r="A344" s="4">
        <v>541105.0</v>
      </c>
      <c r="B344" s="4" t="s">
        <v>67</v>
      </c>
      <c r="C344" s="5" t="s">
        <v>68</v>
      </c>
      <c r="D344" s="5">
        <v>200.0</v>
      </c>
      <c r="E344" s="5">
        <v>1.65</v>
      </c>
      <c r="F344" s="4">
        <v>16029.0</v>
      </c>
      <c r="G344" s="6">
        <v>44390.60694444444</v>
      </c>
      <c r="H344" s="6" t="str">
        <f>VLOOKUP(F344,'Customer Details'!$A$1:$B$3264,2,0)</f>
        <v>India</v>
      </c>
      <c r="I344" s="7">
        <f t="shared" si="1"/>
        <v>330</v>
      </c>
      <c r="J344" s="7">
        <f t="shared" si="2"/>
        <v>330</v>
      </c>
    </row>
    <row r="345" ht="15.75" customHeight="1">
      <c r="A345" s="4">
        <v>564078.0</v>
      </c>
      <c r="B345" s="4" t="s">
        <v>32</v>
      </c>
      <c r="C345" s="5" t="s">
        <v>33</v>
      </c>
      <c r="D345" s="5">
        <v>12.0</v>
      </c>
      <c r="E345" s="5">
        <v>4.15</v>
      </c>
      <c r="F345" s="4">
        <v>17083.0</v>
      </c>
      <c r="G345" s="6">
        <v>44614.65486111111</v>
      </c>
      <c r="H345" s="6" t="str">
        <f>VLOOKUP(F345,'Customer Details'!$A$1:$B$3264,2,0)</f>
        <v>India</v>
      </c>
      <c r="I345" s="7">
        <f t="shared" si="1"/>
        <v>49.8</v>
      </c>
      <c r="J345" s="7">
        <f t="shared" si="2"/>
        <v>49.8</v>
      </c>
    </row>
    <row r="346" ht="15.75" customHeight="1">
      <c r="A346" s="4">
        <v>541244.0</v>
      </c>
      <c r="B346" s="4" t="s">
        <v>320</v>
      </c>
      <c r="C346" s="5" t="s">
        <v>321</v>
      </c>
      <c r="D346" s="5">
        <v>24.0</v>
      </c>
      <c r="E346" s="5">
        <v>1.25</v>
      </c>
      <c r="F346" s="4">
        <v>15535.0</v>
      </c>
      <c r="G346" s="6">
        <v>44393.52430555555</v>
      </c>
      <c r="H346" s="6" t="str">
        <f>VLOOKUP(F346,'Customer Details'!$A$1:$B$3264,2,0)</f>
        <v>China</v>
      </c>
      <c r="I346" s="7">
        <f t="shared" si="1"/>
        <v>30</v>
      </c>
      <c r="J346" s="7">
        <f t="shared" si="2"/>
        <v>30</v>
      </c>
    </row>
    <row r="347" ht="15.75" customHeight="1">
      <c r="A347" s="4">
        <v>565141.0</v>
      </c>
      <c r="B347" s="4" t="s">
        <v>100</v>
      </c>
      <c r="C347" s="5" t="s">
        <v>101</v>
      </c>
      <c r="D347" s="5">
        <v>1.0</v>
      </c>
      <c r="E347" s="5">
        <v>1.45</v>
      </c>
      <c r="F347" s="4">
        <v>17841.0</v>
      </c>
      <c r="G347" s="6">
        <v>44621.56944444445</v>
      </c>
      <c r="H347" s="6" t="str">
        <f>VLOOKUP(F347,'Customer Details'!$A$1:$B$3264,2,0)</f>
        <v>India</v>
      </c>
      <c r="I347" s="7">
        <f t="shared" si="1"/>
        <v>1.45</v>
      </c>
      <c r="J347" s="7">
        <f t="shared" si="2"/>
        <v>1.45</v>
      </c>
    </row>
    <row r="348" ht="15.75" customHeight="1">
      <c r="A348" s="4">
        <v>543285.0</v>
      </c>
      <c r="B348" s="4" t="s">
        <v>436</v>
      </c>
      <c r="C348" s="5" t="s">
        <v>437</v>
      </c>
      <c r="D348" s="5">
        <v>4.0</v>
      </c>
      <c r="E348" s="5">
        <v>4.25</v>
      </c>
      <c r="F348" s="4">
        <v>14600.0</v>
      </c>
      <c r="G348" s="6">
        <v>44415.40833333333</v>
      </c>
      <c r="H348" s="6" t="str">
        <f>VLOOKUP(F348,'Customer Details'!$A$1:$B$3264,2,0)</f>
        <v>India</v>
      </c>
      <c r="I348" s="7">
        <f t="shared" si="1"/>
        <v>17</v>
      </c>
      <c r="J348" s="7">
        <f t="shared" si="2"/>
        <v>17</v>
      </c>
    </row>
    <row r="349" ht="15.75" customHeight="1">
      <c r="A349" s="4">
        <v>545460.0</v>
      </c>
      <c r="B349" s="4" t="s">
        <v>22</v>
      </c>
      <c r="C349" s="5" t="s">
        <v>23</v>
      </c>
      <c r="D349" s="5">
        <v>3.0</v>
      </c>
      <c r="E349" s="5">
        <v>1.95</v>
      </c>
      <c r="F349" s="4">
        <v>13230.0</v>
      </c>
      <c r="G349" s="6">
        <v>44441.73125</v>
      </c>
      <c r="H349" s="6" t="str">
        <f>VLOOKUP(F349,'Customer Details'!$A$1:$B$3264,2,0)</f>
        <v>USA</v>
      </c>
      <c r="I349" s="7">
        <f t="shared" si="1"/>
        <v>5.85</v>
      </c>
      <c r="J349" s="7">
        <f t="shared" si="2"/>
        <v>5.85</v>
      </c>
    </row>
    <row r="350" ht="15.75" customHeight="1">
      <c r="A350" s="4">
        <v>552456.0</v>
      </c>
      <c r="B350" s="4" t="s">
        <v>100</v>
      </c>
      <c r="C350" s="5" t="s">
        <v>101</v>
      </c>
      <c r="D350" s="5">
        <v>10.0</v>
      </c>
      <c r="E350" s="5">
        <v>1.45</v>
      </c>
      <c r="F350" s="4">
        <v>13999.0</v>
      </c>
      <c r="G350" s="6">
        <v>44509.61111111111</v>
      </c>
      <c r="H350" s="6" t="str">
        <f>VLOOKUP(F350,'Customer Details'!$A$1:$B$3264,2,0)</f>
        <v>China</v>
      </c>
      <c r="I350" s="7">
        <f t="shared" si="1"/>
        <v>14.5</v>
      </c>
      <c r="J350" s="7">
        <f t="shared" si="2"/>
        <v>14.5</v>
      </c>
    </row>
    <row r="351" ht="15.75" customHeight="1">
      <c r="A351" s="4" t="s">
        <v>438</v>
      </c>
      <c r="B351" s="4" t="s">
        <v>112</v>
      </c>
      <c r="C351" s="5" t="s">
        <v>113</v>
      </c>
      <c r="D351" s="5">
        <v>-3.0</v>
      </c>
      <c r="E351" s="5">
        <v>4.25</v>
      </c>
      <c r="F351" s="4">
        <v>16859.0</v>
      </c>
      <c r="G351" s="6">
        <v>44617.59166666667</v>
      </c>
      <c r="H351" s="6" t="str">
        <f>VLOOKUP(F351,'Customer Details'!$A$1:$B$3264,2,0)</f>
        <v>India</v>
      </c>
      <c r="I351" s="7">
        <f t="shared" si="1"/>
        <v>-12.75</v>
      </c>
      <c r="J351" s="7">
        <f t="shared" si="2"/>
        <v>12.75</v>
      </c>
    </row>
    <row r="352" ht="15.75" customHeight="1">
      <c r="A352" s="4">
        <v>562156.0</v>
      </c>
      <c r="B352" s="4" t="s">
        <v>439</v>
      </c>
      <c r="C352" s="5" t="s">
        <v>440</v>
      </c>
      <c r="D352" s="5">
        <v>24.0</v>
      </c>
      <c r="E352" s="5">
        <v>0.29</v>
      </c>
      <c r="F352" s="4">
        <v>14401.0</v>
      </c>
      <c r="G352" s="6">
        <v>44595.48263888889</v>
      </c>
      <c r="H352" s="6" t="str">
        <f>VLOOKUP(F352,'Customer Details'!$A$1:$B$3264,2,0)</f>
        <v>USA</v>
      </c>
      <c r="I352" s="7">
        <f t="shared" si="1"/>
        <v>6.96</v>
      </c>
      <c r="J352" s="7">
        <f t="shared" si="2"/>
        <v>6.96</v>
      </c>
    </row>
    <row r="353" ht="15.75" customHeight="1">
      <c r="A353" s="4">
        <v>558875.0</v>
      </c>
      <c r="B353" s="4" t="s">
        <v>75</v>
      </c>
      <c r="C353" s="5" t="s">
        <v>76</v>
      </c>
      <c r="D353" s="5">
        <v>1.0</v>
      </c>
      <c r="E353" s="5">
        <v>5.45</v>
      </c>
      <c r="F353" s="4">
        <v>13301.0</v>
      </c>
      <c r="G353" s="6">
        <v>44565.56597222222</v>
      </c>
      <c r="H353" s="6" t="str">
        <f>VLOOKUP(F353,'Customer Details'!$A$1:$B$3264,2,0)</f>
        <v>United Kingdom</v>
      </c>
      <c r="I353" s="7">
        <f t="shared" si="1"/>
        <v>5.45</v>
      </c>
      <c r="J353" s="7">
        <f t="shared" si="2"/>
        <v>5.45</v>
      </c>
    </row>
    <row r="354" ht="15.75" customHeight="1">
      <c r="A354" s="4" t="s">
        <v>441</v>
      </c>
      <c r="B354" s="4">
        <v>21733.0</v>
      </c>
      <c r="C354" s="5" t="s">
        <v>442</v>
      </c>
      <c r="D354" s="5">
        <v>-1.0</v>
      </c>
      <c r="E354" s="5">
        <v>2.95</v>
      </c>
      <c r="F354" s="4">
        <v>15034.0</v>
      </c>
      <c r="G354" s="6">
        <v>44650.56527777778</v>
      </c>
      <c r="H354" s="6" t="str">
        <f>VLOOKUP(F354,'Customer Details'!$A$1:$B$3264,2,0)</f>
        <v>USA</v>
      </c>
      <c r="I354" s="7">
        <f t="shared" si="1"/>
        <v>-2.95</v>
      </c>
      <c r="J354" s="7">
        <f t="shared" si="2"/>
        <v>2.95</v>
      </c>
    </row>
    <row r="355" ht="15.75" customHeight="1">
      <c r="A355" s="4">
        <v>574240.0</v>
      </c>
      <c r="B355" s="4" t="s">
        <v>443</v>
      </c>
      <c r="C355" s="5" t="s">
        <v>444</v>
      </c>
      <c r="D355" s="5">
        <v>2.0</v>
      </c>
      <c r="E355" s="5">
        <v>2.95</v>
      </c>
      <c r="F355" s="4">
        <v>15998.0</v>
      </c>
      <c r="G355" s="6">
        <v>44684.53125</v>
      </c>
      <c r="H355" s="6" t="str">
        <f>VLOOKUP(F355,'Customer Details'!$A$1:$B$3264,2,0)</f>
        <v>United Kingdom</v>
      </c>
      <c r="I355" s="7">
        <f t="shared" si="1"/>
        <v>5.9</v>
      </c>
      <c r="J355" s="7">
        <f t="shared" si="2"/>
        <v>5.9</v>
      </c>
    </row>
    <row r="356" ht="15.75" customHeight="1">
      <c r="A356" s="4">
        <v>561803.0</v>
      </c>
      <c r="B356" s="4" t="s">
        <v>445</v>
      </c>
      <c r="C356" s="5" t="s">
        <v>446</v>
      </c>
      <c r="D356" s="5">
        <v>12.0</v>
      </c>
      <c r="E356" s="5">
        <v>1.25</v>
      </c>
      <c r="F356" s="4">
        <v>17926.0</v>
      </c>
      <c r="G356" s="6">
        <v>44590.61041666667</v>
      </c>
      <c r="H356" s="6" t="str">
        <f>VLOOKUP(F356,'Customer Details'!$A$1:$B$3264,2,0)</f>
        <v>China</v>
      </c>
      <c r="I356" s="7">
        <f t="shared" si="1"/>
        <v>15</v>
      </c>
      <c r="J356" s="7">
        <f t="shared" si="2"/>
        <v>15</v>
      </c>
    </row>
    <row r="357" ht="15.75" customHeight="1">
      <c r="A357" s="4">
        <v>558372.0</v>
      </c>
      <c r="B357" s="4" t="s">
        <v>85</v>
      </c>
      <c r="C357" s="5" t="s">
        <v>86</v>
      </c>
      <c r="D357" s="5">
        <v>12.0</v>
      </c>
      <c r="E357" s="5">
        <v>0.95</v>
      </c>
      <c r="F357" s="4">
        <v>16200.0</v>
      </c>
      <c r="G357" s="6">
        <v>44558.65763888889</v>
      </c>
      <c r="H357" s="6" t="str">
        <f>VLOOKUP(F357,'Customer Details'!$A$1:$B$3264,2,0)</f>
        <v>India</v>
      </c>
      <c r="I357" s="7">
        <f t="shared" si="1"/>
        <v>11.4</v>
      </c>
      <c r="J357" s="7">
        <f t="shared" si="2"/>
        <v>11.4</v>
      </c>
    </row>
    <row r="358" ht="15.75" customHeight="1">
      <c r="A358" s="4">
        <v>571274.0</v>
      </c>
      <c r="B358" s="4">
        <v>23407.0</v>
      </c>
      <c r="C358" s="5" t="s">
        <v>447</v>
      </c>
      <c r="D358" s="5">
        <v>2.0</v>
      </c>
      <c r="E358" s="5">
        <v>9.95</v>
      </c>
      <c r="F358" s="4">
        <v>16934.0</v>
      </c>
      <c r="G358" s="6">
        <v>44667.51736111111</v>
      </c>
      <c r="H358" s="6" t="str">
        <f>VLOOKUP(F358,'Customer Details'!$A$1:$B$3264,2,0)</f>
        <v>China</v>
      </c>
      <c r="I358" s="7">
        <f t="shared" si="1"/>
        <v>19.9</v>
      </c>
      <c r="J358" s="7">
        <f t="shared" si="2"/>
        <v>19.9</v>
      </c>
    </row>
    <row r="359" ht="15.75" customHeight="1">
      <c r="A359" s="4">
        <v>551283.0</v>
      </c>
      <c r="B359" s="4" t="s">
        <v>448</v>
      </c>
      <c r="C359" s="5" t="s">
        <v>449</v>
      </c>
      <c r="D359" s="5">
        <v>25.0</v>
      </c>
      <c r="E359" s="5">
        <v>0.42</v>
      </c>
      <c r="F359" s="4">
        <v>16755.0</v>
      </c>
      <c r="G359" s="6">
        <v>44496.58402777778</v>
      </c>
      <c r="H359" s="6" t="str">
        <f>VLOOKUP(F359,'Customer Details'!$A$1:$B$3264,2,0)</f>
        <v>Australia</v>
      </c>
      <c r="I359" s="7">
        <f t="shared" si="1"/>
        <v>10.5</v>
      </c>
      <c r="J359" s="7">
        <f t="shared" si="2"/>
        <v>10.5</v>
      </c>
    </row>
    <row r="360" ht="15.75" customHeight="1">
      <c r="A360" s="4">
        <v>547497.0</v>
      </c>
      <c r="B360" s="4" t="s">
        <v>450</v>
      </c>
      <c r="C360" s="5" t="s">
        <v>451</v>
      </c>
      <c r="D360" s="5">
        <v>4.0</v>
      </c>
      <c r="E360" s="5">
        <v>5.95</v>
      </c>
      <c r="F360" s="4">
        <v>14461.0</v>
      </c>
      <c r="G360" s="6">
        <v>44462.51041666666</v>
      </c>
      <c r="H360" s="6" t="str">
        <f>VLOOKUP(F360,'Customer Details'!$A$1:$B$3264,2,0)</f>
        <v>China</v>
      </c>
      <c r="I360" s="7">
        <f t="shared" si="1"/>
        <v>23.8</v>
      </c>
      <c r="J360" s="7">
        <f t="shared" si="2"/>
        <v>23.8</v>
      </c>
    </row>
    <row r="361" ht="15.75" customHeight="1">
      <c r="A361" s="4">
        <v>580691.0</v>
      </c>
      <c r="B361" s="4" t="s">
        <v>452</v>
      </c>
      <c r="C361" s="5" t="s">
        <v>453</v>
      </c>
      <c r="D361" s="5">
        <v>12.0</v>
      </c>
      <c r="E361" s="5">
        <v>0.29</v>
      </c>
      <c r="F361" s="4">
        <v>13790.0</v>
      </c>
      <c r="G361" s="6">
        <v>44717.65833333333</v>
      </c>
      <c r="H361" s="6" t="str">
        <f>VLOOKUP(F361,'Customer Details'!$A$1:$B$3264,2,0)</f>
        <v>USA</v>
      </c>
      <c r="I361" s="7">
        <f t="shared" si="1"/>
        <v>3.48</v>
      </c>
      <c r="J361" s="7">
        <f t="shared" si="2"/>
        <v>3.48</v>
      </c>
    </row>
    <row r="362" ht="15.75" customHeight="1">
      <c r="A362" s="4">
        <v>568729.0</v>
      </c>
      <c r="B362" s="4" t="s">
        <v>368</v>
      </c>
      <c r="C362" s="5" t="s">
        <v>369</v>
      </c>
      <c r="D362" s="5">
        <v>6.0</v>
      </c>
      <c r="E362" s="5">
        <v>4.25</v>
      </c>
      <c r="F362" s="4">
        <v>16909.0</v>
      </c>
      <c r="G362" s="6">
        <v>44648.69791666666</v>
      </c>
      <c r="H362" s="6" t="str">
        <f>VLOOKUP(F362,'Customer Details'!$A$1:$B$3264,2,0)</f>
        <v>United Kingdom</v>
      </c>
      <c r="I362" s="7">
        <f t="shared" si="1"/>
        <v>25.5</v>
      </c>
      <c r="J362" s="7">
        <f t="shared" si="2"/>
        <v>25.5</v>
      </c>
    </row>
    <row r="363" ht="15.75" customHeight="1">
      <c r="A363" s="4">
        <v>560828.0</v>
      </c>
      <c r="B363" s="4" t="s">
        <v>364</v>
      </c>
      <c r="C363" s="5" t="s">
        <v>365</v>
      </c>
      <c r="D363" s="5">
        <v>24.0</v>
      </c>
      <c r="E363" s="5">
        <v>0.42</v>
      </c>
      <c r="F363" s="4">
        <v>14298.0</v>
      </c>
      <c r="G363" s="6">
        <v>44582.49652777778</v>
      </c>
      <c r="H363" s="6" t="str">
        <f>VLOOKUP(F363,'Customer Details'!$A$1:$B$3264,2,0)</f>
        <v>USA</v>
      </c>
      <c r="I363" s="7">
        <f t="shared" si="1"/>
        <v>10.08</v>
      </c>
      <c r="J363" s="7">
        <f t="shared" si="2"/>
        <v>10.08</v>
      </c>
    </row>
    <row r="364" ht="15.75" customHeight="1">
      <c r="A364" s="4">
        <v>540247.0</v>
      </c>
      <c r="B364" s="4" t="s">
        <v>181</v>
      </c>
      <c r="C364" s="5" t="s">
        <v>182</v>
      </c>
      <c r="D364" s="5">
        <v>6.0</v>
      </c>
      <c r="E364" s="5">
        <v>0.85</v>
      </c>
      <c r="F364" s="4">
        <v>15464.0</v>
      </c>
      <c r="G364" s="6">
        <v>44382.66388888889</v>
      </c>
      <c r="H364" s="6" t="str">
        <f>VLOOKUP(F364,'Customer Details'!$A$1:$B$3264,2,0)</f>
        <v>India</v>
      </c>
      <c r="I364" s="7">
        <f t="shared" si="1"/>
        <v>5.1</v>
      </c>
      <c r="J364" s="7">
        <f t="shared" si="2"/>
        <v>5.1</v>
      </c>
    </row>
    <row r="365" ht="15.75" customHeight="1">
      <c r="A365" s="4">
        <v>567669.0</v>
      </c>
      <c r="B365" s="4" t="s">
        <v>22</v>
      </c>
      <c r="C365" s="5" t="s">
        <v>23</v>
      </c>
      <c r="D365" s="5">
        <v>200.0</v>
      </c>
      <c r="E365" s="5">
        <v>1.79</v>
      </c>
      <c r="F365" s="4">
        <v>14887.0</v>
      </c>
      <c r="G365" s="6">
        <v>44641.64722222222</v>
      </c>
      <c r="H365" s="6" t="str">
        <f>VLOOKUP(F365,'Customer Details'!$A$1:$B$3264,2,0)</f>
        <v>United Kingdom</v>
      </c>
      <c r="I365" s="7">
        <f t="shared" si="1"/>
        <v>358</v>
      </c>
      <c r="J365" s="7">
        <f t="shared" si="2"/>
        <v>358</v>
      </c>
    </row>
    <row r="366" ht="15.75" customHeight="1">
      <c r="A366" s="4">
        <v>577691.0</v>
      </c>
      <c r="B366" s="4" t="s">
        <v>32</v>
      </c>
      <c r="C366" s="5" t="s">
        <v>33</v>
      </c>
      <c r="D366" s="5">
        <v>2.0</v>
      </c>
      <c r="E366" s="5">
        <v>4.15</v>
      </c>
      <c r="F366" s="4">
        <v>14587.0</v>
      </c>
      <c r="G366" s="6">
        <v>44702.48194444444</v>
      </c>
      <c r="H366" s="6" t="str">
        <f>VLOOKUP(F366,'Customer Details'!$A$1:$B$3264,2,0)</f>
        <v>China</v>
      </c>
      <c r="I366" s="7">
        <f t="shared" si="1"/>
        <v>8.3</v>
      </c>
      <c r="J366" s="7">
        <f t="shared" si="2"/>
        <v>8.3</v>
      </c>
    </row>
    <row r="367" ht="15.75" customHeight="1">
      <c r="A367" s="4" t="s">
        <v>454</v>
      </c>
      <c r="B367" s="4" t="s">
        <v>48</v>
      </c>
      <c r="C367" s="5" t="s">
        <v>49</v>
      </c>
      <c r="D367" s="5">
        <v>-58.0</v>
      </c>
      <c r="E367" s="5">
        <v>1.79</v>
      </c>
      <c r="F367" s="4">
        <v>16839.0</v>
      </c>
      <c r="G367" s="6">
        <v>44657.83888888889</v>
      </c>
      <c r="H367" s="6" t="str">
        <f>VLOOKUP(F367,'Customer Details'!$A$1:$B$3264,2,0)</f>
        <v>United Kingdom</v>
      </c>
      <c r="I367" s="7">
        <f t="shared" si="1"/>
        <v>-103.82</v>
      </c>
      <c r="J367" s="7">
        <f t="shared" si="2"/>
        <v>103.82</v>
      </c>
    </row>
    <row r="368" ht="15.75" customHeight="1">
      <c r="A368" s="4">
        <v>558099.0</v>
      </c>
      <c r="B368" s="4" t="s">
        <v>455</v>
      </c>
      <c r="C368" s="5" t="s">
        <v>456</v>
      </c>
      <c r="D368" s="5">
        <v>2.0</v>
      </c>
      <c r="E368" s="5">
        <v>2.95</v>
      </c>
      <c r="F368" s="4">
        <v>17593.0</v>
      </c>
      <c r="G368" s="6">
        <v>44556.57291666666</v>
      </c>
      <c r="H368" s="6" t="str">
        <f>VLOOKUP(F368,'Customer Details'!$A$1:$B$3264,2,0)</f>
        <v>China</v>
      </c>
      <c r="I368" s="7">
        <f t="shared" si="1"/>
        <v>5.9</v>
      </c>
      <c r="J368" s="7">
        <f t="shared" si="2"/>
        <v>5.9</v>
      </c>
    </row>
    <row r="369" ht="15.75" customHeight="1">
      <c r="A369" s="4">
        <v>561195.0</v>
      </c>
      <c r="B369" s="4" t="s">
        <v>54</v>
      </c>
      <c r="C369" s="5" t="s">
        <v>55</v>
      </c>
      <c r="D369" s="5">
        <v>2.0</v>
      </c>
      <c r="E369" s="5">
        <v>5.95</v>
      </c>
      <c r="F369" s="4">
        <v>14796.0</v>
      </c>
      <c r="G369" s="6">
        <v>44586.58125</v>
      </c>
      <c r="H369" s="6" t="str">
        <f>VLOOKUP(F369,'Customer Details'!$A$1:$B$3264,2,0)</f>
        <v>China</v>
      </c>
      <c r="I369" s="7">
        <f t="shared" si="1"/>
        <v>11.9</v>
      </c>
      <c r="J369" s="7">
        <f t="shared" si="2"/>
        <v>11.9</v>
      </c>
    </row>
    <row r="370" ht="15.75" customHeight="1">
      <c r="A370" s="4">
        <v>556732.0</v>
      </c>
      <c r="B370" s="4" t="s">
        <v>457</v>
      </c>
      <c r="C370" s="5" t="s">
        <v>458</v>
      </c>
      <c r="D370" s="5">
        <v>6.0</v>
      </c>
      <c r="E370" s="5">
        <v>1.25</v>
      </c>
      <c r="F370" s="4">
        <v>15039.0</v>
      </c>
      <c r="G370" s="6">
        <v>44544.49097222222</v>
      </c>
      <c r="H370" s="6" t="str">
        <f>VLOOKUP(F370,'Customer Details'!$A$1:$B$3264,2,0)</f>
        <v>United Kingdom</v>
      </c>
      <c r="I370" s="7">
        <f t="shared" si="1"/>
        <v>7.5</v>
      </c>
      <c r="J370" s="7">
        <f t="shared" si="2"/>
        <v>7.5</v>
      </c>
    </row>
    <row r="371" ht="15.75" customHeight="1">
      <c r="A371" s="4">
        <v>574909.0</v>
      </c>
      <c r="B371" s="4">
        <v>22619.0</v>
      </c>
      <c r="C371" s="5" t="s">
        <v>459</v>
      </c>
      <c r="D371" s="5">
        <v>1.0</v>
      </c>
      <c r="E371" s="5">
        <v>3.75</v>
      </c>
      <c r="F371" s="4">
        <v>13673.0</v>
      </c>
      <c r="G371" s="6">
        <v>44688.65277777778</v>
      </c>
      <c r="H371" s="6" t="str">
        <f>VLOOKUP(F371,'Customer Details'!$A$1:$B$3264,2,0)</f>
        <v>China</v>
      </c>
      <c r="I371" s="7">
        <f t="shared" si="1"/>
        <v>3.75</v>
      </c>
      <c r="J371" s="7">
        <f t="shared" si="2"/>
        <v>3.75</v>
      </c>
    </row>
    <row r="372" ht="15.75" customHeight="1">
      <c r="A372" s="4">
        <v>537133.0</v>
      </c>
      <c r="B372" s="4" t="s">
        <v>140</v>
      </c>
      <c r="C372" s="5" t="s">
        <v>141</v>
      </c>
      <c r="D372" s="5">
        <v>1.0</v>
      </c>
      <c r="E372" s="5">
        <v>2.95</v>
      </c>
      <c r="F372" s="4">
        <v>18156.0</v>
      </c>
      <c r="G372" s="6">
        <v>44352.52013888889</v>
      </c>
      <c r="H372" s="6" t="str">
        <f>VLOOKUP(F372,'Customer Details'!$A$1:$B$3264,2,0)</f>
        <v>United Kingdom</v>
      </c>
      <c r="I372" s="7">
        <f t="shared" si="1"/>
        <v>2.95</v>
      </c>
      <c r="J372" s="7">
        <f t="shared" si="2"/>
        <v>2.95</v>
      </c>
    </row>
    <row r="373" ht="15.75" customHeight="1">
      <c r="A373" s="4">
        <v>553182.0</v>
      </c>
      <c r="B373" s="4" t="s">
        <v>460</v>
      </c>
      <c r="C373" s="5" t="s">
        <v>461</v>
      </c>
      <c r="D373" s="5">
        <v>12.0</v>
      </c>
      <c r="E373" s="5">
        <v>0.85</v>
      </c>
      <c r="F373" s="4">
        <v>17107.0</v>
      </c>
      <c r="G373" s="6">
        <v>44515.51458333333</v>
      </c>
      <c r="H373" s="6" t="str">
        <f>VLOOKUP(F373,'Customer Details'!$A$1:$B$3264,2,0)</f>
        <v>USA</v>
      </c>
      <c r="I373" s="7">
        <f t="shared" si="1"/>
        <v>10.2</v>
      </c>
      <c r="J373" s="7">
        <f t="shared" si="2"/>
        <v>10.2</v>
      </c>
    </row>
    <row r="374" ht="15.75" customHeight="1">
      <c r="A374" s="4">
        <v>579491.0</v>
      </c>
      <c r="B374" s="4" t="s">
        <v>427</v>
      </c>
      <c r="C374" s="5" t="s">
        <v>428</v>
      </c>
      <c r="D374" s="5">
        <v>3.0</v>
      </c>
      <c r="E374" s="5">
        <v>0.42</v>
      </c>
      <c r="F374" s="4">
        <v>14723.0</v>
      </c>
      <c r="G374" s="6">
        <v>44710.64097222222</v>
      </c>
      <c r="H374" s="6" t="str">
        <f>VLOOKUP(F374,'Customer Details'!$A$1:$B$3264,2,0)</f>
        <v>China</v>
      </c>
      <c r="I374" s="7">
        <f t="shared" si="1"/>
        <v>1.26</v>
      </c>
      <c r="J374" s="7">
        <f t="shared" si="2"/>
        <v>1.26</v>
      </c>
    </row>
    <row r="375" ht="15.75" customHeight="1">
      <c r="A375" s="4">
        <v>571039.0</v>
      </c>
      <c r="B375" s="4" t="s">
        <v>462</v>
      </c>
      <c r="C375" s="5" t="s">
        <v>463</v>
      </c>
      <c r="D375" s="5">
        <v>4.0</v>
      </c>
      <c r="E375" s="5">
        <v>0.29</v>
      </c>
      <c r="F375" s="4">
        <v>16121.0</v>
      </c>
      <c r="G375" s="6">
        <v>44664.54097222222</v>
      </c>
      <c r="H375" s="6" t="str">
        <f>VLOOKUP(F375,'Customer Details'!$A$1:$B$3264,2,0)</f>
        <v>China</v>
      </c>
      <c r="I375" s="7">
        <f t="shared" si="1"/>
        <v>1.16</v>
      </c>
      <c r="J375" s="7">
        <f t="shared" si="2"/>
        <v>1.16</v>
      </c>
    </row>
    <row r="376" ht="15.75" customHeight="1">
      <c r="A376" s="4">
        <v>561195.0</v>
      </c>
      <c r="B376" s="4" t="s">
        <v>464</v>
      </c>
      <c r="C376" s="5" t="s">
        <v>465</v>
      </c>
      <c r="D376" s="5">
        <v>12.0</v>
      </c>
      <c r="E376" s="5">
        <v>0.39</v>
      </c>
      <c r="F376" s="4">
        <v>14796.0</v>
      </c>
      <c r="G376" s="6">
        <v>44586.58125</v>
      </c>
      <c r="H376" s="6" t="str">
        <f>VLOOKUP(F376,'Customer Details'!$A$1:$B$3264,2,0)</f>
        <v>China</v>
      </c>
      <c r="I376" s="7">
        <f t="shared" si="1"/>
        <v>4.68</v>
      </c>
      <c r="J376" s="7">
        <f t="shared" si="2"/>
        <v>4.68</v>
      </c>
    </row>
    <row r="377" ht="15.75" customHeight="1">
      <c r="A377" s="4">
        <v>558432.0</v>
      </c>
      <c r="B377" s="4" t="s">
        <v>466</v>
      </c>
      <c r="C377" s="5" t="s">
        <v>467</v>
      </c>
      <c r="D377" s="5">
        <v>24.0</v>
      </c>
      <c r="E377" s="5">
        <v>0.29</v>
      </c>
      <c r="F377" s="4">
        <v>17730.0</v>
      </c>
      <c r="G377" s="6">
        <v>44559.51111111111</v>
      </c>
      <c r="H377" s="6" t="str">
        <f>VLOOKUP(F377,'Customer Details'!$A$1:$B$3264,2,0)</f>
        <v>United Kingdom</v>
      </c>
      <c r="I377" s="7">
        <f t="shared" si="1"/>
        <v>6.96</v>
      </c>
      <c r="J377" s="7">
        <f t="shared" si="2"/>
        <v>6.96</v>
      </c>
    </row>
    <row r="378" ht="15.75" customHeight="1">
      <c r="A378" s="4">
        <v>580527.0</v>
      </c>
      <c r="B378" s="4" t="s">
        <v>468</v>
      </c>
      <c r="C378" s="5" t="s">
        <v>469</v>
      </c>
      <c r="D378" s="5">
        <v>2.0</v>
      </c>
      <c r="E378" s="5">
        <v>1.25</v>
      </c>
      <c r="F378" s="4">
        <v>13736.0</v>
      </c>
      <c r="G378" s="6">
        <v>44716.63819444444</v>
      </c>
      <c r="H378" s="6" t="str">
        <f>VLOOKUP(F378,'Customer Details'!$A$1:$B$3264,2,0)</f>
        <v>India</v>
      </c>
      <c r="I378" s="7">
        <f t="shared" si="1"/>
        <v>2.5</v>
      </c>
      <c r="J378" s="7">
        <f t="shared" si="2"/>
        <v>2.5</v>
      </c>
    </row>
    <row r="379" ht="15.75" customHeight="1">
      <c r="A379" s="4">
        <v>556575.0</v>
      </c>
      <c r="B379" s="4" t="s">
        <v>299</v>
      </c>
      <c r="C379" s="5" t="s">
        <v>300</v>
      </c>
      <c r="D379" s="5">
        <v>4.0</v>
      </c>
      <c r="E379" s="5">
        <v>1.25</v>
      </c>
      <c r="F379" s="4">
        <v>17027.0</v>
      </c>
      <c r="G379" s="6">
        <v>44543.57222222222</v>
      </c>
      <c r="H379" s="6" t="str">
        <f>VLOOKUP(F379,'Customer Details'!$A$1:$B$3264,2,0)</f>
        <v>Australia</v>
      </c>
      <c r="I379" s="7">
        <f t="shared" si="1"/>
        <v>5</v>
      </c>
      <c r="J379" s="7">
        <f t="shared" si="2"/>
        <v>5</v>
      </c>
    </row>
    <row r="380" ht="15.75" customHeight="1">
      <c r="A380" s="4">
        <v>571046.0</v>
      </c>
      <c r="B380" s="4" t="s">
        <v>313</v>
      </c>
      <c r="C380" s="5" t="s">
        <v>314</v>
      </c>
      <c r="D380" s="5">
        <v>1.0</v>
      </c>
      <c r="E380" s="5">
        <v>0.42</v>
      </c>
      <c r="F380" s="4">
        <v>18096.0</v>
      </c>
      <c r="G380" s="6">
        <v>44664.56597222222</v>
      </c>
      <c r="H380" s="6" t="str">
        <f>VLOOKUP(F380,'Customer Details'!$A$1:$B$3264,2,0)</f>
        <v>United Kingdom</v>
      </c>
      <c r="I380" s="7">
        <f t="shared" si="1"/>
        <v>0.42</v>
      </c>
      <c r="J380" s="7">
        <f t="shared" si="2"/>
        <v>0.42</v>
      </c>
    </row>
    <row r="381" ht="15.75" customHeight="1">
      <c r="A381" s="4">
        <v>542226.0</v>
      </c>
      <c r="B381" s="4" t="s">
        <v>470</v>
      </c>
      <c r="C381" s="5" t="s">
        <v>471</v>
      </c>
      <c r="D381" s="5">
        <v>2.0</v>
      </c>
      <c r="E381" s="5">
        <v>2.55</v>
      </c>
      <c r="F381" s="4">
        <v>17075.0</v>
      </c>
      <c r="G381" s="6">
        <v>44403.55555555555</v>
      </c>
      <c r="H381" s="6" t="str">
        <f>VLOOKUP(F381,'Customer Details'!$A$1:$B$3264,2,0)</f>
        <v>United Kingdom</v>
      </c>
      <c r="I381" s="7">
        <f t="shared" si="1"/>
        <v>5.1</v>
      </c>
      <c r="J381" s="7">
        <f t="shared" si="2"/>
        <v>5.1</v>
      </c>
    </row>
    <row r="382" ht="15.75" customHeight="1">
      <c r="A382" s="4">
        <v>566425.0</v>
      </c>
      <c r="B382" s="4" t="s">
        <v>48</v>
      </c>
      <c r="C382" s="5" t="s">
        <v>49</v>
      </c>
      <c r="D382" s="5">
        <v>20.0</v>
      </c>
      <c r="E382" s="5">
        <v>2.08</v>
      </c>
      <c r="F382" s="4">
        <v>16458.0</v>
      </c>
      <c r="G382" s="6">
        <v>44632.59861111111</v>
      </c>
      <c r="H382" s="6" t="str">
        <f>VLOOKUP(F382,'Customer Details'!$A$1:$B$3264,2,0)</f>
        <v>United Kingdom</v>
      </c>
      <c r="I382" s="7">
        <f t="shared" si="1"/>
        <v>41.6</v>
      </c>
      <c r="J382" s="7">
        <f t="shared" si="2"/>
        <v>41.6</v>
      </c>
    </row>
    <row r="383" ht="15.75" customHeight="1">
      <c r="A383" s="4">
        <v>552364.0</v>
      </c>
      <c r="B383" s="4" t="s">
        <v>400</v>
      </c>
      <c r="C383" s="5" t="s">
        <v>401</v>
      </c>
      <c r="D383" s="5">
        <v>3.0</v>
      </c>
      <c r="E383" s="5">
        <v>5.95</v>
      </c>
      <c r="F383" s="4">
        <v>13004.0</v>
      </c>
      <c r="G383" s="6">
        <v>44509.51736111111</v>
      </c>
      <c r="H383" s="6" t="str">
        <f>VLOOKUP(F383,'Customer Details'!$A$1:$B$3264,2,0)</f>
        <v>China</v>
      </c>
      <c r="I383" s="7">
        <f t="shared" si="1"/>
        <v>17.85</v>
      </c>
      <c r="J383" s="7">
        <f t="shared" si="2"/>
        <v>17.85</v>
      </c>
    </row>
    <row r="384" ht="15.75" customHeight="1">
      <c r="A384" s="4">
        <v>551658.0</v>
      </c>
      <c r="B384" s="4" t="s">
        <v>472</v>
      </c>
      <c r="C384" s="5" t="s">
        <v>473</v>
      </c>
      <c r="D384" s="5">
        <v>10.0</v>
      </c>
      <c r="E384" s="5">
        <v>0.39</v>
      </c>
      <c r="F384" s="4">
        <v>16746.0</v>
      </c>
      <c r="G384" s="6">
        <v>44503.50902777778</v>
      </c>
      <c r="H384" s="6" t="str">
        <f>VLOOKUP(F384,'Customer Details'!$A$1:$B$3264,2,0)</f>
        <v>India</v>
      </c>
      <c r="I384" s="7">
        <f t="shared" si="1"/>
        <v>3.9</v>
      </c>
      <c r="J384" s="7">
        <f t="shared" si="2"/>
        <v>3.9</v>
      </c>
    </row>
    <row r="385" ht="15.75" customHeight="1">
      <c r="A385" s="4">
        <v>580193.0</v>
      </c>
      <c r="B385" s="4" t="s">
        <v>380</v>
      </c>
      <c r="C385" s="5" t="s">
        <v>381</v>
      </c>
      <c r="D385" s="5">
        <v>3.0</v>
      </c>
      <c r="E385" s="5">
        <v>8.25</v>
      </c>
      <c r="F385" s="4">
        <v>16899.0</v>
      </c>
      <c r="G385" s="6">
        <v>44714.50208333333</v>
      </c>
      <c r="H385" s="6" t="str">
        <f>VLOOKUP(F385,'Customer Details'!$A$1:$B$3264,2,0)</f>
        <v>India</v>
      </c>
      <c r="I385" s="7">
        <f t="shared" si="1"/>
        <v>24.75</v>
      </c>
      <c r="J385" s="7">
        <f t="shared" si="2"/>
        <v>24.75</v>
      </c>
    </row>
    <row r="386" ht="15.75" customHeight="1">
      <c r="A386" s="4">
        <v>579408.0</v>
      </c>
      <c r="B386" s="4">
        <v>21832.0</v>
      </c>
      <c r="C386" s="5" t="s">
        <v>474</v>
      </c>
      <c r="D386" s="5">
        <v>1.0</v>
      </c>
      <c r="E386" s="5">
        <v>1.65</v>
      </c>
      <c r="F386" s="4">
        <v>14701.0</v>
      </c>
      <c r="G386" s="6">
        <v>44710.52361111111</v>
      </c>
      <c r="H386" s="6" t="str">
        <f>VLOOKUP(F386,'Customer Details'!$A$1:$B$3264,2,0)</f>
        <v>India</v>
      </c>
      <c r="I386" s="7">
        <f t="shared" si="1"/>
        <v>1.65</v>
      </c>
      <c r="J386" s="7">
        <f t="shared" si="2"/>
        <v>1.65</v>
      </c>
    </row>
    <row r="387" ht="15.75" customHeight="1">
      <c r="A387" s="4">
        <v>549754.0</v>
      </c>
      <c r="B387" s="4" t="s">
        <v>475</v>
      </c>
      <c r="C387" s="5" t="s">
        <v>476</v>
      </c>
      <c r="D387" s="5">
        <v>25.0</v>
      </c>
      <c r="E387" s="5">
        <v>0.42</v>
      </c>
      <c r="F387" s="4">
        <v>13700.0</v>
      </c>
      <c r="G387" s="6">
        <v>44481.48055555556</v>
      </c>
      <c r="H387" s="6" t="str">
        <f>VLOOKUP(F387,'Customer Details'!$A$1:$B$3264,2,0)</f>
        <v>USA</v>
      </c>
      <c r="I387" s="7">
        <f t="shared" si="1"/>
        <v>10.5</v>
      </c>
      <c r="J387" s="7">
        <f t="shared" si="2"/>
        <v>10.5</v>
      </c>
    </row>
    <row r="388" ht="15.75" customHeight="1">
      <c r="A388" s="4" t="s">
        <v>477</v>
      </c>
      <c r="B388" s="4">
        <v>23355.0</v>
      </c>
      <c r="C388" s="5" t="s">
        <v>478</v>
      </c>
      <c r="D388" s="5">
        <v>-4.0</v>
      </c>
      <c r="E388" s="5">
        <v>4.95</v>
      </c>
      <c r="F388" s="4">
        <v>15830.0</v>
      </c>
      <c r="G388" s="6">
        <v>44691.56597222222</v>
      </c>
      <c r="H388" s="6" t="str">
        <f>VLOOKUP(F388,'Customer Details'!$A$1:$B$3264,2,0)</f>
        <v>United Kingdom</v>
      </c>
      <c r="I388" s="7">
        <f t="shared" si="1"/>
        <v>-19.8</v>
      </c>
      <c r="J388" s="7">
        <f t="shared" si="2"/>
        <v>19.8</v>
      </c>
    </row>
    <row r="389" ht="15.75" customHeight="1">
      <c r="A389" s="4" t="s">
        <v>479</v>
      </c>
      <c r="B389" s="4">
        <v>23169.0</v>
      </c>
      <c r="C389" s="5" t="s">
        <v>480</v>
      </c>
      <c r="D389" s="5">
        <v>-1.0</v>
      </c>
      <c r="E389" s="5">
        <v>4.15</v>
      </c>
      <c r="F389" s="4">
        <v>15643.0</v>
      </c>
      <c r="G389" s="6">
        <v>44537.64722222222</v>
      </c>
      <c r="H389" s="6" t="str">
        <f>VLOOKUP(F389,'Customer Details'!$A$1:$B$3264,2,0)</f>
        <v>India</v>
      </c>
      <c r="I389" s="7">
        <f t="shared" si="1"/>
        <v>-4.15</v>
      </c>
      <c r="J389" s="7">
        <f t="shared" si="2"/>
        <v>4.15</v>
      </c>
    </row>
    <row r="390" ht="15.75" customHeight="1">
      <c r="A390" s="4">
        <v>571120.0</v>
      </c>
      <c r="B390" s="4" t="s">
        <v>181</v>
      </c>
      <c r="C390" s="5" t="s">
        <v>182</v>
      </c>
      <c r="D390" s="5">
        <v>12.0</v>
      </c>
      <c r="E390" s="5">
        <v>0.85</v>
      </c>
      <c r="F390" s="4">
        <v>16950.0</v>
      </c>
      <c r="G390" s="6">
        <v>44665.37916666667</v>
      </c>
      <c r="H390" s="6" t="str">
        <f>VLOOKUP(F390,'Customer Details'!$A$1:$B$3264,2,0)</f>
        <v>Australia</v>
      </c>
      <c r="I390" s="7">
        <f t="shared" si="1"/>
        <v>10.2</v>
      </c>
      <c r="J390" s="7">
        <f t="shared" si="2"/>
        <v>10.2</v>
      </c>
    </row>
    <row r="391" ht="15.75" customHeight="1">
      <c r="A391" s="4">
        <v>562127.0</v>
      </c>
      <c r="B391" s="4" t="s">
        <v>56</v>
      </c>
      <c r="C391" s="5" t="s">
        <v>57</v>
      </c>
      <c r="D391" s="5">
        <v>12.0</v>
      </c>
      <c r="E391" s="5">
        <v>0.79</v>
      </c>
      <c r="F391" s="4">
        <v>13717.0</v>
      </c>
      <c r="G391" s="6">
        <v>44595.34791666667</v>
      </c>
      <c r="H391" s="6" t="str">
        <f>VLOOKUP(F391,'Customer Details'!$A$1:$B$3264,2,0)</f>
        <v>China</v>
      </c>
      <c r="I391" s="7">
        <f t="shared" si="1"/>
        <v>9.48</v>
      </c>
      <c r="J391" s="7">
        <f t="shared" si="2"/>
        <v>9.48</v>
      </c>
    </row>
    <row r="392" ht="15.75" customHeight="1">
      <c r="A392" s="4">
        <v>578533.0</v>
      </c>
      <c r="B392" s="4" t="s">
        <v>287</v>
      </c>
      <c r="C392" s="5" t="s">
        <v>288</v>
      </c>
      <c r="D392" s="5">
        <v>12.0</v>
      </c>
      <c r="E392" s="5">
        <v>1.25</v>
      </c>
      <c r="F392" s="4">
        <v>17767.0</v>
      </c>
      <c r="G392" s="6">
        <v>44705.6125</v>
      </c>
      <c r="H392" s="6" t="str">
        <f>VLOOKUP(F392,'Customer Details'!$A$1:$B$3264,2,0)</f>
        <v>India</v>
      </c>
      <c r="I392" s="7">
        <f t="shared" si="1"/>
        <v>15</v>
      </c>
      <c r="J392" s="7">
        <f t="shared" si="2"/>
        <v>15</v>
      </c>
    </row>
    <row r="393" ht="15.75" customHeight="1">
      <c r="A393" s="4">
        <v>544194.0</v>
      </c>
      <c r="B393" s="4" t="s">
        <v>48</v>
      </c>
      <c r="C393" s="5" t="s">
        <v>49</v>
      </c>
      <c r="D393" s="5">
        <v>10.0</v>
      </c>
      <c r="E393" s="5">
        <v>1.95</v>
      </c>
      <c r="F393" s="4">
        <v>16839.0</v>
      </c>
      <c r="G393" s="6">
        <v>44425.36111111111</v>
      </c>
      <c r="H393" s="6" t="str">
        <f>VLOOKUP(F393,'Customer Details'!$A$1:$B$3264,2,0)</f>
        <v>United Kingdom</v>
      </c>
      <c r="I393" s="7">
        <f t="shared" si="1"/>
        <v>19.5</v>
      </c>
      <c r="J393" s="7">
        <f t="shared" si="2"/>
        <v>19.5</v>
      </c>
    </row>
    <row r="394" ht="15.75" customHeight="1">
      <c r="A394" s="4">
        <v>575063.0</v>
      </c>
      <c r="B394" s="4" t="s">
        <v>40</v>
      </c>
      <c r="C394" s="5" t="s">
        <v>41</v>
      </c>
      <c r="D394" s="5">
        <v>4.0</v>
      </c>
      <c r="E394" s="5">
        <v>2.95</v>
      </c>
      <c r="F394" s="4">
        <v>16764.0</v>
      </c>
      <c r="G394" s="6">
        <v>44689.52222222222</v>
      </c>
      <c r="H394" s="6" t="str">
        <f>VLOOKUP(F394,'Customer Details'!$A$1:$B$3264,2,0)</f>
        <v>USA</v>
      </c>
      <c r="I394" s="7">
        <f t="shared" si="1"/>
        <v>11.8</v>
      </c>
      <c r="J394" s="7">
        <f t="shared" si="2"/>
        <v>11.8</v>
      </c>
    </row>
    <row r="395" ht="15.75" customHeight="1">
      <c r="A395" s="4">
        <v>572103.0</v>
      </c>
      <c r="B395" s="4" t="s">
        <v>481</v>
      </c>
      <c r="C395" s="5" t="s">
        <v>482</v>
      </c>
      <c r="D395" s="5">
        <v>1.0</v>
      </c>
      <c r="E395" s="5">
        <v>2.95</v>
      </c>
      <c r="F395" s="4">
        <v>17571.0</v>
      </c>
      <c r="G395" s="6">
        <v>44671.66458333333</v>
      </c>
      <c r="H395" s="6" t="str">
        <f>VLOOKUP(F395,'Customer Details'!$A$1:$B$3264,2,0)</f>
        <v>USA</v>
      </c>
      <c r="I395" s="7">
        <f t="shared" si="1"/>
        <v>2.95</v>
      </c>
      <c r="J395" s="7">
        <f t="shared" si="2"/>
        <v>2.95</v>
      </c>
    </row>
    <row r="396" ht="15.75" customHeight="1">
      <c r="A396" s="4">
        <v>576626.0</v>
      </c>
      <c r="B396" s="4">
        <v>23100.0</v>
      </c>
      <c r="C396" s="5" t="s">
        <v>483</v>
      </c>
      <c r="D396" s="5">
        <v>1.0</v>
      </c>
      <c r="E396" s="5">
        <v>1.25</v>
      </c>
      <c r="F396" s="4">
        <v>12890.0</v>
      </c>
      <c r="G396" s="6">
        <v>44696.72638888889</v>
      </c>
      <c r="H396" s="6" t="str">
        <f>VLOOKUP(F396,'Customer Details'!$A$1:$B$3264,2,0)</f>
        <v>China</v>
      </c>
      <c r="I396" s="7">
        <f t="shared" si="1"/>
        <v>1.25</v>
      </c>
      <c r="J396" s="7">
        <f t="shared" si="2"/>
        <v>1.25</v>
      </c>
    </row>
    <row r="397" ht="15.75" customHeight="1">
      <c r="A397" s="4">
        <v>551396.0</v>
      </c>
      <c r="B397" s="4" t="s">
        <v>181</v>
      </c>
      <c r="C397" s="5" t="s">
        <v>182</v>
      </c>
      <c r="D397" s="5">
        <v>12.0</v>
      </c>
      <c r="E397" s="5">
        <v>0.85</v>
      </c>
      <c r="F397" s="4">
        <v>17720.0</v>
      </c>
      <c r="G397" s="6">
        <v>44497.53402777778</v>
      </c>
      <c r="H397" s="6" t="str">
        <f>VLOOKUP(F397,'Customer Details'!$A$1:$B$3264,2,0)</f>
        <v>China</v>
      </c>
      <c r="I397" s="7">
        <f t="shared" si="1"/>
        <v>10.2</v>
      </c>
      <c r="J397" s="7">
        <f t="shared" si="2"/>
        <v>10.2</v>
      </c>
    </row>
    <row r="398" ht="15.75" customHeight="1">
      <c r="A398" s="4">
        <v>567341.0</v>
      </c>
      <c r="B398" s="4" t="s">
        <v>48</v>
      </c>
      <c r="C398" s="5" t="s">
        <v>49</v>
      </c>
      <c r="D398" s="5">
        <v>10.0</v>
      </c>
      <c r="E398" s="5">
        <v>2.08</v>
      </c>
      <c r="F398" s="4">
        <v>14961.0</v>
      </c>
      <c r="G398" s="6">
        <v>44639.62777777778</v>
      </c>
      <c r="H398" s="6" t="str">
        <f>VLOOKUP(F398,'Customer Details'!$A$1:$B$3264,2,0)</f>
        <v>China</v>
      </c>
      <c r="I398" s="7">
        <f t="shared" si="1"/>
        <v>20.8</v>
      </c>
      <c r="J398" s="7">
        <f t="shared" si="2"/>
        <v>20.8</v>
      </c>
    </row>
    <row r="399" ht="15.75" customHeight="1">
      <c r="A399" s="4">
        <v>574481.0</v>
      </c>
      <c r="B399" s="4">
        <v>22748.0</v>
      </c>
      <c r="C399" s="5" t="s">
        <v>484</v>
      </c>
      <c r="D399" s="5">
        <v>1.0</v>
      </c>
      <c r="E399" s="5">
        <v>2.1</v>
      </c>
      <c r="F399" s="4">
        <v>18022.0</v>
      </c>
      <c r="G399" s="6">
        <v>44685.53125</v>
      </c>
      <c r="H399" s="6" t="str">
        <f>VLOOKUP(F399,'Customer Details'!$A$1:$B$3264,2,0)</f>
        <v>United Kingdom</v>
      </c>
      <c r="I399" s="7">
        <f t="shared" si="1"/>
        <v>2.1</v>
      </c>
      <c r="J399" s="7">
        <f t="shared" si="2"/>
        <v>2.1</v>
      </c>
    </row>
    <row r="400" ht="15.75" customHeight="1">
      <c r="A400" s="4">
        <v>536612.0</v>
      </c>
      <c r="B400" s="4" t="s">
        <v>138</v>
      </c>
      <c r="C400" s="5" t="s">
        <v>139</v>
      </c>
      <c r="D400" s="5">
        <v>6.0</v>
      </c>
      <c r="E400" s="5">
        <v>2.75</v>
      </c>
      <c r="F400" s="4">
        <v>17850.0</v>
      </c>
      <c r="G400" s="6">
        <v>44349.40555555555</v>
      </c>
      <c r="H400" s="6" t="str">
        <f>VLOOKUP(F400,'Customer Details'!$A$1:$B$3264,2,0)</f>
        <v>India</v>
      </c>
      <c r="I400" s="7">
        <f t="shared" si="1"/>
        <v>16.5</v>
      </c>
      <c r="J400" s="7">
        <f t="shared" si="2"/>
        <v>16.5</v>
      </c>
    </row>
    <row r="401" ht="15.75" customHeight="1">
      <c r="A401" s="4">
        <v>537895.0</v>
      </c>
      <c r="B401" s="4" t="s">
        <v>30</v>
      </c>
      <c r="C401" s="5" t="s">
        <v>31</v>
      </c>
      <c r="D401" s="5">
        <v>8.0</v>
      </c>
      <c r="E401" s="5">
        <v>3.75</v>
      </c>
      <c r="F401" s="4">
        <v>14299.0</v>
      </c>
      <c r="G401" s="6">
        <v>44356.4375</v>
      </c>
      <c r="H401" s="6" t="str">
        <f>VLOOKUP(F401,'Customer Details'!$A$1:$B$3264,2,0)</f>
        <v>Australia</v>
      </c>
      <c r="I401" s="7">
        <f t="shared" si="1"/>
        <v>30</v>
      </c>
      <c r="J401" s="7">
        <f t="shared" si="2"/>
        <v>30</v>
      </c>
    </row>
    <row r="402" ht="15.75" customHeight="1">
      <c r="A402" s="4">
        <v>573347.0</v>
      </c>
      <c r="B402" s="4" t="s">
        <v>212</v>
      </c>
      <c r="C402" s="5" t="s">
        <v>213</v>
      </c>
      <c r="D402" s="5">
        <v>3.0</v>
      </c>
      <c r="E402" s="5">
        <v>0.65</v>
      </c>
      <c r="F402" s="4">
        <v>13137.0</v>
      </c>
      <c r="G402" s="6">
        <v>44681.51805555556</v>
      </c>
      <c r="H402" s="6" t="str">
        <f>VLOOKUP(F402,'Customer Details'!$A$1:$B$3264,2,0)</f>
        <v>China</v>
      </c>
      <c r="I402" s="7">
        <f t="shared" si="1"/>
        <v>1.95</v>
      </c>
      <c r="J402" s="7">
        <f t="shared" si="2"/>
        <v>1.95</v>
      </c>
    </row>
    <row r="403" ht="15.75" customHeight="1">
      <c r="A403" s="4">
        <v>557942.0</v>
      </c>
      <c r="B403" s="4" t="s">
        <v>415</v>
      </c>
      <c r="C403" s="5" t="s">
        <v>416</v>
      </c>
      <c r="D403" s="5">
        <v>6.0</v>
      </c>
      <c r="E403" s="5">
        <v>2.1</v>
      </c>
      <c r="F403" s="4">
        <v>13725.0</v>
      </c>
      <c r="G403" s="6">
        <v>44553.66805555556</v>
      </c>
      <c r="H403" s="6" t="str">
        <f>VLOOKUP(F403,'Customer Details'!$A$1:$B$3264,2,0)</f>
        <v>Australia</v>
      </c>
      <c r="I403" s="7">
        <f t="shared" si="1"/>
        <v>12.6</v>
      </c>
      <c r="J403" s="7">
        <f t="shared" si="2"/>
        <v>12.6</v>
      </c>
    </row>
    <row r="404" ht="15.75" customHeight="1">
      <c r="A404" s="4">
        <v>544406.0</v>
      </c>
      <c r="B404" s="4" t="s">
        <v>56</v>
      </c>
      <c r="C404" s="5" t="s">
        <v>57</v>
      </c>
      <c r="D404" s="5">
        <v>12.0</v>
      </c>
      <c r="E404" s="5">
        <v>1.95</v>
      </c>
      <c r="F404" s="4">
        <v>16726.0</v>
      </c>
      <c r="G404" s="6">
        <v>44426.55972222222</v>
      </c>
      <c r="H404" s="6" t="str">
        <f>VLOOKUP(F404,'Customer Details'!$A$1:$B$3264,2,0)</f>
        <v>United Kingdom</v>
      </c>
      <c r="I404" s="7">
        <f t="shared" si="1"/>
        <v>23.4</v>
      </c>
      <c r="J404" s="7">
        <f t="shared" si="2"/>
        <v>23.4</v>
      </c>
    </row>
    <row r="405" ht="15.75" customHeight="1">
      <c r="A405" s="4">
        <v>554326.0</v>
      </c>
      <c r="B405" s="4" t="s">
        <v>436</v>
      </c>
      <c r="C405" s="5" t="s">
        <v>437</v>
      </c>
      <c r="D405" s="5">
        <v>1.0</v>
      </c>
      <c r="E405" s="5">
        <v>1.25</v>
      </c>
      <c r="F405" s="4">
        <v>13737.0</v>
      </c>
      <c r="G405" s="6">
        <v>44523.68888888889</v>
      </c>
      <c r="H405" s="6" t="str">
        <f>VLOOKUP(F405,'Customer Details'!$A$1:$B$3264,2,0)</f>
        <v>India</v>
      </c>
      <c r="I405" s="7">
        <f t="shared" si="1"/>
        <v>1.25</v>
      </c>
      <c r="J405" s="7">
        <f t="shared" si="2"/>
        <v>1.25</v>
      </c>
    </row>
    <row r="406" ht="15.75" customHeight="1">
      <c r="A406" s="4">
        <v>578680.0</v>
      </c>
      <c r="B406" s="4" t="s">
        <v>187</v>
      </c>
      <c r="C406" s="5" t="s">
        <v>188</v>
      </c>
      <c r="D406" s="5">
        <v>16.0</v>
      </c>
      <c r="E406" s="5">
        <v>0.42</v>
      </c>
      <c r="F406" s="4">
        <v>16458.0</v>
      </c>
      <c r="G406" s="6">
        <v>44706.34930555556</v>
      </c>
      <c r="H406" s="6" t="str">
        <f>VLOOKUP(F406,'Customer Details'!$A$1:$B$3264,2,0)</f>
        <v>United Kingdom</v>
      </c>
      <c r="I406" s="7">
        <f t="shared" si="1"/>
        <v>6.72</v>
      </c>
      <c r="J406" s="7">
        <f t="shared" si="2"/>
        <v>6.72</v>
      </c>
    </row>
    <row r="407" ht="15.75" customHeight="1">
      <c r="A407" s="4">
        <v>571671.0</v>
      </c>
      <c r="B407" s="4" t="s">
        <v>485</v>
      </c>
      <c r="C407" s="5" t="s">
        <v>486</v>
      </c>
      <c r="D407" s="5">
        <v>6.0</v>
      </c>
      <c r="E407" s="5">
        <v>1.25</v>
      </c>
      <c r="F407" s="4">
        <v>16940.0</v>
      </c>
      <c r="G407" s="6">
        <v>44669.55208333334</v>
      </c>
      <c r="H407" s="6" t="str">
        <f>VLOOKUP(F407,'Customer Details'!$A$1:$B$3264,2,0)</f>
        <v>Australia</v>
      </c>
      <c r="I407" s="7">
        <f t="shared" si="1"/>
        <v>7.5</v>
      </c>
      <c r="J407" s="7">
        <f t="shared" si="2"/>
        <v>7.5</v>
      </c>
    </row>
    <row r="408" ht="15.75" customHeight="1">
      <c r="A408" s="4">
        <v>542236.0</v>
      </c>
      <c r="B408" s="4">
        <v>22722.0</v>
      </c>
      <c r="C408" s="5" t="s">
        <v>487</v>
      </c>
      <c r="D408" s="5">
        <v>1.0</v>
      </c>
      <c r="E408" s="5">
        <v>3.95</v>
      </c>
      <c r="F408" s="4">
        <v>17027.0</v>
      </c>
      <c r="G408" s="6">
        <v>44403.59652777778</v>
      </c>
      <c r="H408" s="6" t="str">
        <f>VLOOKUP(F408,'Customer Details'!$A$1:$B$3264,2,0)</f>
        <v>Australia</v>
      </c>
      <c r="I408" s="7">
        <f t="shared" si="1"/>
        <v>3.95</v>
      </c>
      <c r="J408" s="7">
        <f t="shared" si="2"/>
        <v>3.95</v>
      </c>
    </row>
    <row r="409" ht="15.75" customHeight="1">
      <c r="A409" s="4">
        <v>556023.0</v>
      </c>
      <c r="B409" s="4" t="s">
        <v>22</v>
      </c>
      <c r="C409" s="5" t="s">
        <v>23</v>
      </c>
      <c r="D409" s="5">
        <v>4.0</v>
      </c>
      <c r="E409" s="5">
        <v>2.08</v>
      </c>
      <c r="F409" s="4">
        <v>14527.0</v>
      </c>
      <c r="G409" s="6">
        <v>44538.51458333333</v>
      </c>
      <c r="H409" s="6" t="str">
        <f>VLOOKUP(F409,'Customer Details'!$A$1:$B$3264,2,0)</f>
        <v>USA</v>
      </c>
      <c r="I409" s="7">
        <f t="shared" si="1"/>
        <v>8.32</v>
      </c>
      <c r="J409" s="7">
        <f t="shared" si="2"/>
        <v>8.32</v>
      </c>
    </row>
    <row r="410" ht="15.75" customHeight="1">
      <c r="A410" s="4">
        <v>577782.0</v>
      </c>
      <c r="B410" s="4">
        <v>22065.0</v>
      </c>
      <c r="C410" s="5" t="s">
        <v>488</v>
      </c>
      <c r="D410" s="5">
        <v>6.0</v>
      </c>
      <c r="E410" s="5">
        <v>0.39</v>
      </c>
      <c r="F410" s="4">
        <v>16549.0</v>
      </c>
      <c r="G410" s="6">
        <v>44702.67847222222</v>
      </c>
      <c r="H410" s="6" t="str">
        <f>VLOOKUP(F410,'Customer Details'!$A$1:$B$3264,2,0)</f>
        <v>China</v>
      </c>
      <c r="I410" s="7">
        <f t="shared" si="1"/>
        <v>2.34</v>
      </c>
      <c r="J410" s="7">
        <f t="shared" si="2"/>
        <v>2.34</v>
      </c>
    </row>
    <row r="411" ht="15.75" customHeight="1">
      <c r="A411" s="4">
        <v>543001.0</v>
      </c>
      <c r="B411" s="4" t="s">
        <v>489</v>
      </c>
      <c r="C411" s="5" t="s">
        <v>490</v>
      </c>
      <c r="D411" s="5">
        <v>12.0</v>
      </c>
      <c r="E411" s="5">
        <v>1.25</v>
      </c>
      <c r="F411" s="4">
        <v>14127.0</v>
      </c>
      <c r="G411" s="6">
        <v>44410.51805555556</v>
      </c>
      <c r="H411" s="6" t="str">
        <f>VLOOKUP(F411,'Customer Details'!$A$1:$B$3264,2,0)</f>
        <v>India</v>
      </c>
      <c r="I411" s="7">
        <f t="shared" si="1"/>
        <v>15</v>
      </c>
      <c r="J411" s="7">
        <f t="shared" si="2"/>
        <v>15</v>
      </c>
    </row>
    <row r="412" ht="15.75" customHeight="1">
      <c r="A412" s="4">
        <v>549929.0</v>
      </c>
      <c r="B412" s="4" t="s">
        <v>491</v>
      </c>
      <c r="C412" s="5" t="s">
        <v>492</v>
      </c>
      <c r="D412" s="5">
        <v>4.0</v>
      </c>
      <c r="E412" s="5">
        <v>7.95</v>
      </c>
      <c r="F412" s="4">
        <v>13740.0</v>
      </c>
      <c r="G412" s="6">
        <v>44482.43888888889</v>
      </c>
      <c r="H412" s="6" t="str">
        <f>VLOOKUP(F412,'Customer Details'!$A$1:$B$3264,2,0)</f>
        <v>India</v>
      </c>
      <c r="I412" s="7">
        <f t="shared" si="1"/>
        <v>31.8</v>
      </c>
      <c r="J412" s="7">
        <f t="shared" si="2"/>
        <v>31.8</v>
      </c>
    </row>
    <row r="413" ht="15.75" customHeight="1">
      <c r="A413" s="4">
        <v>549562.0</v>
      </c>
      <c r="B413" s="4" t="s">
        <v>48</v>
      </c>
      <c r="C413" s="5" t="s">
        <v>49</v>
      </c>
      <c r="D413" s="5">
        <v>10.0</v>
      </c>
      <c r="E413" s="5">
        <v>2.08</v>
      </c>
      <c r="F413" s="4">
        <v>13232.0</v>
      </c>
      <c r="G413" s="6">
        <v>44479.575</v>
      </c>
      <c r="H413" s="6" t="str">
        <f>VLOOKUP(F413,'Customer Details'!$A$1:$B$3264,2,0)</f>
        <v>China</v>
      </c>
      <c r="I413" s="7">
        <f t="shared" si="1"/>
        <v>20.8</v>
      </c>
      <c r="J413" s="7">
        <f t="shared" si="2"/>
        <v>20.8</v>
      </c>
    </row>
    <row r="414" ht="15.75" customHeight="1">
      <c r="A414" s="4">
        <v>576179.0</v>
      </c>
      <c r="B414" s="4" t="s">
        <v>493</v>
      </c>
      <c r="C414" s="5" t="s">
        <v>494</v>
      </c>
      <c r="D414" s="5">
        <v>144.0</v>
      </c>
      <c r="E414" s="5">
        <v>0.63</v>
      </c>
      <c r="F414" s="4">
        <v>13694.0</v>
      </c>
      <c r="G414" s="6">
        <v>44695.46458333333</v>
      </c>
      <c r="H414" s="6" t="str">
        <f>VLOOKUP(F414,'Customer Details'!$A$1:$B$3264,2,0)</f>
        <v>USA</v>
      </c>
      <c r="I414" s="7">
        <f t="shared" si="1"/>
        <v>90.72</v>
      </c>
      <c r="J414" s="7">
        <f t="shared" si="2"/>
        <v>90.72</v>
      </c>
    </row>
    <row r="415" ht="15.75" customHeight="1">
      <c r="A415" s="4">
        <v>564482.0</v>
      </c>
      <c r="B415" s="4" t="s">
        <v>450</v>
      </c>
      <c r="C415" s="5" t="s">
        <v>451</v>
      </c>
      <c r="D415" s="5">
        <v>6.0</v>
      </c>
      <c r="E415" s="5">
        <v>1.0</v>
      </c>
      <c r="F415" s="4">
        <v>13149.0</v>
      </c>
      <c r="G415" s="6">
        <v>44617.56944444445</v>
      </c>
      <c r="H415" s="6" t="str">
        <f>VLOOKUP(F415,'Customer Details'!$A$1:$B$3264,2,0)</f>
        <v>USA</v>
      </c>
      <c r="I415" s="7">
        <f t="shared" si="1"/>
        <v>6</v>
      </c>
      <c r="J415" s="7">
        <f t="shared" si="2"/>
        <v>6</v>
      </c>
    </row>
    <row r="416" ht="15.75" customHeight="1">
      <c r="A416" s="4">
        <v>565147.0</v>
      </c>
      <c r="B416" s="4" t="s">
        <v>223</v>
      </c>
      <c r="C416" s="5" t="s">
        <v>224</v>
      </c>
      <c r="D416" s="5">
        <v>24.0</v>
      </c>
      <c r="E416" s="5">
        <v>0.39</v>
      </c>
      <c r="F416" s="4">
        <v>16187.0</v>
      </c>
      <c r="G416" s="6">
        <v>44621.57847222222</v>
      </c>
      <c r="H416" s="6" t="str">
        <f>VLOOKUP(F416,'Customer Details'!$A$1:$B$3264,2,0)</f>
        <v>United Kingdom</v>
      </c>
      <c r="I416" s="7">
        <f t="shared" si="1"/>
        <v>9.36</v>
      </c>
      <c r="J416" s="7">
        <f t="shared" si="2"/>
        <v>9.36</v>
      </c>
    </row>
    <row r="417" ht="15.75" customHeight="1">
      <c r="A417" s="4">
        <v>538421.0</v>
      </c>
      <c r="B417" s="4">
        <v>22726.0</v>
      </c>
      <c r="C417" s="5" t="s">
        <v>495</v>
      </c>
      <c r="D417" s="5">
        <v>1.0</v>
      </c>
      <c r="E417" s="5">
        <v>3.75</v>
      </c>
      <c r="F417" s="4">
        <v>17917.0</v>
      </c>
      <c r="G417" s="6">
        <v>44359.50555555556</v>
      </c>
      <c r="H417" s="6" t="str">
        <f>VLOOKUP(F417,'Customer Details'!$A$1:$B$3264,2,0)</f>
        <v>Australia</v>
      </c>
      <c r="I417" s="7">
        <f t="shared" si="1"/>
        <v>3.75</v>
      </c>
      <c r="J417" s="7">
        <f t="shared" si="2"/>
        <v>3.75</v>
      </c>
    </row>
    <row r="418" ht="15.75" customHeight="1">
      <c r="A418" s="4">
        <v>556484.0</v>
      </c>
      <c r="B418" s="4" t="s">
        <v>419</v>
      </c>
      <c r="C418" s="5" t="s">
        <v>420</v>
      </c>
      <c r="D418" s="5">
        <v>4.0</v>
      </c>
      <c r="E418" s="5">
        <v>1.25</v>
      </c>
      <c r="F418" s="4">
        <v>16938.0</v>
      </c>
      <c r="G418" s="6">
        <v>44542.55347222222</v>
      </c>
      <c r="H418" s="6" t="str">
        <f>VLOOKUP(F418,'Customer Details'!$A$1:$B$3264,2,0)</f>
        <v>United Kingdom</v>
      </c>
      <c r="I418" s="7">
        <f t="shared" si="1"/>
        <v>5</v>
      </c>
      <c r="J418" s="7">
        <f t="shared" si="2"/>
        <v>5</v>
      </c>
    </row>
    <row r="419" ht="15.75" customHeight="1">
      <c r="A419" s="4" t="s">
        <v>496</v>
      </c>
      <c r="B419" s="4">
        <v>23006.0</v>
      </c>
      <c r="C419" s="5" t="s">
        <v>497</v>
      </c>
      <c r="D419" s="5">
        <v>-24.0</v>
      </c>
      <c r="E419" s="5">
        <v>0.42</v>
      </c>
      <c r="F419" s="4">
        <v>13599.0</v>
      </c>
      <c r="G419" s="6">
        <v>44449.46736111111</v>
      </c>
      <c r="H419" s="6" t="str">
        <f>VLOOKUP(F419,'Customer Details'!$A$1:$B$3264,2,0)</f>
        <v>Australia</v>
      </c>
      <c r="I419" s="7">
        <f t="shared" si="1"/>
        <v>-10.08</v>
      </c>
      <c r="J419" s="7">
        <f t="shared" si="2"/>
        <v>10.08</v>
      </c>
    </row>
    <row r="420" ht="15.75" customHeight="1">
      <c r="A420" s="4">
        <v>577540.0</v>
      </c>
      <c r="B420" s="4" t="s">
        <v>380</v>
      </c>
      <c r="C420" s="5" t="s">
        <v>381</v>
      </c>
      <c r="D420" s="5">
        <v>1.0</v>
      </c>
      <c r="E420" s="5">
        <v>8.25</v>
      </c>
      <c r="F420" s="4">
        <v>14984.0</v>
      </c>
      <c r="G420" s="6">
        <v>44701.60277777778</v>
      </c>
      <c r="H420" s="6" t="str">
        <f>VLOOKUP(F420,'Customer Details'!$A$1:$B$3264,2,0)</f>
        <v>USA</v>
      </c>
      <c r="I420" s="7">
        <f t="shared" si="1"/>
        <v>8.25</v>
      </c>
      <c r="J420" s="7">
        <f t="shared" si="2"/>
        <v>8.25</v>
      </c>
    </row>
    <row r="421" ht="15.75" customHeight="1">
      <c r="A421" s="4">
        <v>570126.0</v>
      </c>
      <c r="B421" s="4" t="s">
        <v>212</v>
      </c>
      <c r="C421" s="5" t="s">
        <v>213</v>
      </c>
      <c r="D421" s="5">
        <v>1.0</v>
      </c>
      <c r="E421" s="5">
        <v>0.65</v>
      </c>
      <c r="F421" s="4">
        <v>16910.0</v>
      </c>
      <c r="G421" s="6">
        <v>44658.55277777778</v>
      </c>
      <c r="H421" s="6" t="str">
        <f>VLOOKUP(F421,'Customer Details'!$A$1:$B$3264,2,0)</f>
        <v>China</v>
      </c>
      <c r="I421" s="7">
        <f t="shared" si="1"/>
        <v>0.65</v>
      </c>
      <c r="J421" s="7">
        <f t="shared" si="2"/>
        <v>0.65</v>
      </c>
    </row>
    <row r="422" ht="15.75" customHeight="1">
      <c r="A422" s="4">
        <v>575041.0</v>
      </c>
      <c r="B422" s="4" t="s">
        <v>38</v>
      </c>
      <c r="C422" s="5" t="s">
        <v>39</v>
      </c>
      <c r="D422" s="5">
        <v>4.0</v>
      </c>
      <c r="E422" s="5">
        <v>2.95</v>
      </c>
      <c r="F422" s="4">
        <v>17289.0</v>
      </c>
      <c r="G422" s="6">
        <v>44689.50069444445</v>
      </c>
      <c r="H422" s="6" t="str">
        <f>VLOOKUP(F422,'Customer Details'!$A$1:$B$3264,2,0)</f>
        <v>China</v>
      </c>
      <c r="I422" s="7">
        <f t="shared" si="1"/>
        <v>11.8</v>
      </c>
      <c r="J422" s="7">
        <f t="shared" si="2"/>
        <v>11.8</v>
      </c>
    </row>
    <row r="423" ht="15.75" customHeight="1">
      <c r="A423" s="4" t="s">
        <v>498</v>
      </c>
      <c r="B423" s="4">
        <v>22224.0</v>
      </c>
      <c r="C423" s="5" t="s">
        <v>499</v>
      </c>
      <c r="D423" s="5">
        <v>-2.0</v>
      </c>
      <c r="E423" s="5">
        <v>2.95</v>
      </c>
      <c r="F423" s="4">
        <v>13630.0</v>
      </c>
      <c r="G423" s="6">
        <v>44442.48263888889</v>
      </c>
      <c r="H423" s="6" t="str">
        <f>VLOOKUP(F423,'Customer Details'!$A$1:$B$3264,2,0)</f>
        <v>China</v>
      </c>
      <c r="I423" s="7">
        <f t="shared" si="1"/>
        <v>-5.9</v>
      </c>
      <c r="J423" s="7">
        <f t="shared" si="2"/>
        <v>5.9</v>
      </c>
    </row>
    <row r="424" ht="15.75" customHeight="1">
      <c r="A424" s="4">
        <v>580903.0</v>
      </c>
      <c r="B424" s="4">
        <v>21918.0</v>
      </c>
      <c r="C424" s="5" t="s">
        <v>500</v>
      </c>
      <c r="D424" s="5">
        <v>1.0</v>
      </c>
      <c r="E424" s="5">
        <v>0.42</v>
      </c>
      <c r="F424" s="4">
        <v>14606.0</v>
      </c>
      <c r="G424" s="6">
        <v>44718.53888888889</v>
      </c>
      <c r="H424" s="6" t="str">
        <f>VLOOKUP(F424,'Customer Details'!$A$1:$B$3264,2,0)</f>
        <v>USA</v>
      </c>
      <c r="I424" s="7">
        <f t="shared" si="1"/>
        <v>0.42</v>
      </c>
      <c r="J424" s="7">
        <f t="shared" si="2"/>
        <v>0.42</v>
      </c>
    </row>
    <row r="425" ht="15.75" customHeight="1">
      <c r="A425" s="4">
        <v>538167.0</v>
      </c>
      <c r="B425" s="4" t="s">
        <v>268</v>
      </c>
      <c r="C425" s="5" t="s">
        <v>269</v>
      </c>
      <c r="D425" s="5">
        <v>2.0</v>
      </c>
      <c r="E425" s="5">
        <v>1.95</v>
      </c>
      <c r="F425" s="4">
        <v>14713.0</v>
      </c>
      <c r="G425" s="6">
        <v>44356.79027777778</v>
      </c>
      <c r="H425" s="6" t="str">
        <f>VLOOKUP(F425,'Customer Details'!$A$1:$B$3264,2,0)</f>
        <v>United Kingdom</v>
      </c>
      <c r="I425" s="7">
        <f t="shared" si="1"/>
        <v>3.9</v>
      </c>
      <c r="J425" s="7">
        <f t="shared" si="2"/>
        <v>3.9</v>
      </c>
    </row>
    <row r="426" ht="15.75" customHeight="1">
      <c r="A426" s="4">
        <v>551714.0</v>
      </c>
      <c r="B426" s="4">
        <v>85141.0</v>
      </c>
      <c r="C426" s="5" t="s">
        <v>501</v>
      </c>
      <c r="D426" s="5">
        <v>1.0</v>
      </c>
      <c r="E426" s="5">
        <v>3.95</v>
      </c>
      <c r="F426" s="4">
        <v>16806.0</v>
      </c>
      <c r="G426" s="6">
        <v>44503.63541666666</v>
      </c>
      <c r="H426" s="6" t="str">
        <f>VLOOKUP(F426,'Customer Details'!$A$1:$B$3264,2,0)</f>
        <v>United Kingdom</v>
      </c>
      <c r="I426" s="7">
        <f t="shared" si="1"/>
        <v>3.95</v>
      </c>
      <c r="J426" s="7">
        <f t="shared" si="2"/>
        <v>3.95</v>
      </c>
    </row>
    <row r="427" ht="15.75" customHeight="1">
      <c r="A427" s="4">
        <v>538744.0</v>
      </c>
      <c r="B427" s="4" t="s">
        <v>140</v>
      </c>
      <c r="C427" s="5" t="s">
        <v>141</v>
      </c>
      <c r="D427" s="5">
        <v>1.0</v>
      </c>
      <c r="E427" s="5">
        <v>2.95</v>
      </c>
      <c r="F427" s="4">
        <v>15356.0</v>
      </c>
      <c r="G427" s="6">
        <v>44361.47638888889</v>
      </c>
      <c r="H427" s="6" t="str">
        <f>VLOOKUP(F427,'Customer Details'!$A$1:$B$3264,2,0)</f>
        <v>China</v>
      </c>
      <c r="I427" s="7">
        <f t="shared" si="1"/>
        <v>2.95</v>
      </c>
      <c r="J427" s="7">
        <f t="shared" si="2"/>
        <v>2.95</v>
      </c>
    </row>
    <row r="428" ht="15.75" customHeight="1">
      <c r="A428" s="4" t="s">
        <v>502</v>
      </c>
      <c r="B428" s="4">
        <v>47566.0</v>
      </c>
      <c r="C428" s="5" t="s">
        <v>503</v>
      </c>
      <c r="D428" s="5">
        <v>-1.0</v>
      </c>
      <c r="E428" s="5">
        <v>4.95</v>
      </c>
      <c r="F428" s="4">
        <v>14534.0</v>
      </c>
      <c r="G428" s="6">
        <v>44656.54027777778</v>
      </c>
      <c r="H428" s="6" t="str">
        <f>VLOOKUP(F428,'Customer Details'!$A$1:$B$3264,2,0)</f>
        <v>India</v>
      </c>
      <c r="I428" s="7">
        <f t="shared" si="1"/>
        <v>-4.95</v>
      </c>
      <c r="J428" s="7">
        <f t="shared" si="2"/>
        <v>4.95</v>
      </c>
    </row>
    <row r="429" ht="15.75" customHeight="1">
      <c r="A429" s="4" t="s">
        <v>504</v>
      </c>
      <c r="B429" s="4">
        <v>23397.0</v>
      </c>
      <c r="C429" s="5" t="s">
        <v>505</v>
      </c>
      <c r="D429" s="5">
        <v>-1.0</v>
      </c>
      <c r="E429" s="5">
        <v>9.95</v>
      </c>
      <c r="F429" s="4">
        <v>17527.0</v>
      </c>
      <c r="G429" s="6">
        <v>44661.65416666667</v>
      </c>
      <c r="H429" s="6" t="str">
        <f>VLOOKUP(F429,'Customer Details'!$A$1:$B$3264,2,0)</f>
        <v>Australia</v>
      </c>
      <c r="I429" s="7">
        <f t="shared" si="1"/>
        <v>-9.95</v>
      </c>
      <c r="J429" s="7">
        <f t="shared" si="2"/>
        <v>9.95</v>
      </c>
    </row>
    <row r="430" ht="15.75" customHeight="1">
      <c r="A430" s="4">
        <v>573904.0</v>
      </c>
      <c r="B430" s="4" t="s">
        <v>54</v>
      </c>
      <c r="C430" s="5" t="s">
        <v>55</v>
      </c>
      <c r="D430" s="5">
        <v>1.0</v>
      </c>
      <c r="E430" s="5">
        <v>5.95</v>
      </c>
      <c r="F430" s="4">
        <v>14505.0</v>
      </c>
      <c r="G430" s="6">
        <v>44682.62083333333</v>
      </c>
      <c r="H430" s="6" t="str">
        <f>VLOOKUP(F430,'Customer Details'!$A$1:$B$3264,2,0)</f>
        <v>Australia</v>
      </c>
      <c r="I430" s="7">
        <f t="shared" si="1"/>
        <v>5.95</v>
      </c>
      <c r="J430" s="7">
        <f t="shared" si="2"/>
        <v>5.95</v>
      </c>
    </row>
    <row r="431" ht="15.75" customHeight="1">
      <c r="A431" s="4">
        <v>577532.0</v>
      </c>
      <c r="B431" s="4" t="s">
        <v>464</v>
      </c>
      <c r="C431" s="5" t="s">
        <v>465</v>
      </c>
      <c r="D431" s="5">
        <v>12.0</v>
      </c>
      <c r="E431" s="5">
        <v>0.39</v>
      </c>
      <c r="F431" s="4">
        <v>16666.0</v>
      </c>
      <c r="G431" s="6">
        <v>44701.58402777778</v>
      </c>
      <c r="H431" s="6" t="str">
        <f>VLOOKUP(F431,'Customer Details'!$A$1:$B$3264,2,0)</f>
        <v>China</v>
      </c>
      <c r="I431" s="7">
        <f t="shared" si="1"/>
        <v>4.68</v>
      </c>
      <c r="J431" s="7">
        <f t="shared" si="2"/>
        <v>4.68</v>
      </c>
    </row>
    <row r="432" ht="15.75" customHeight="1">
      <c r="A432" s="4">
        <v>545221.0</v>
      </c>
      <c r="B432" s="4" t="s">
        <v>350</v>
      </c>
      <c r="C432" s="5" t="s">
        <v>351</v>
      </c>
      <c r="D432" s="5">
        <v>12.0</v>
      </c>
      <c r="E432" s="5">
        <v>1.65</v>
      </c>
      <c r="F432" s="4">
        <v>14740.0</v>
      </c>
      <c r="G432" s="6">
        <v>44440.35763888889</v>
      </c>
      <c r="H432" s="6" t="str">
        <f>VLOOKUP(F432,'Customer Details'!$A$1:$B$3264,2,0)</f>
        <v>USA</v>
      </c>
      <c r="I432" s="7">
        <f t="shared" si="1"/>
        <v>19.8</v>
      </c>
      <c r="J432" s="7">
        <f t="shared" si="2"/>
        <v>19.8</v>
      </c>
    </row>
    <row r="433" ht="15.75" customHeight="1">
      <c r="A433" s="4">
        <v>537844.0</v>
      </c>
      <c r="B433" s="4" t="s">
        <v>233</v>
      </c>
      <c r="C433" s="5" t="s">
        <v>234</v>
      </c>
      <c r="D433" s="5">
        <v>1.0</v>
      </c>
      <c r="E433" s="5">
        <v>2.55</v>
      </c>
      <c r="F433" s="4">
        <v>17999.0</v>
      </c>
      <c r="G433" s="6">
        <v>44355.63680555556</v>
      </c>
      <c r="H433" s="6" t="str">
        <f>VLOOKUP(F433,'Customer Details'!$A$1:$B$3264,2,0)</f>
        <v>China</v>
      </c>
      <c r="I433" s="7">
        <f t="shared" si="1"/>
        <v>2.55</v>
      </c>
      <c r="J433" s="7">
        <f t="shared" si="2"/>
        <v>2.55</v>
      </c>
    </row>
    <row r="434" ht="15.75" customHeight="1">
      <c r="A434" s="4">
        <v>549690.0</v>
      </c>
      <c r="B434" s="4" t="s">
        <v>506</v>
      </c>
      <c r="C434" s="5" t="s">
        <v>507</v>
      </c>
      <c r="D434" s="5">
        <v>12.0</v>
      </c>
      <c r="E434" s="5">
        <v>0.29</v>
      </c>
      <c r="F434" s="4">
        <v>17841.0</v>
      </c>
      <c r="G434" s="6">
        <v>44480.57013888889</v>
      </c>
      <c r="H434" s="6" t="str">
        <f>VLOOKUP(F434,'Customer Details'!$A$1:$B$3264,2,0)</f>
        <v>India</v>
      </c>
      <c r="I434" s="7">
        <f t="shared" si="1"/>
        <v>3.48</v>
      </c>
      <c r="J434" s="7">
        <f t="shared" si="2"/>
        <v>3.48</v>
      </c>
    </row>
    <row r="435" ht="15.75" customHeight="1">
      <c r="A435" s="4">
        <v>571241.0</v>
      </c>
      <c r="B435" s="4">
        <v>22807.0</v>
      </c>
      <c r="C435" s="5" t="s">
        <v>508</v>
      </c>
      <c r="D435" s="5">
        <v>1.0</v>
      </c>
      <c r="E435" s="5">
        <v>2.95</v>
      </c>
      <c r="F435" s="4">
        <v>14592.0</v>
      </c>
      <c r="G435" s="6">
        <v>44665.62361111111</v>
      </c>
      <c r="H435" s="6" t="str">
        <f>VLOOKUP(F435,'Customer Details'!$A$1:$B$3264,2,0)</f>
        <v>USA</v>
      </c>
      <c r="I435" s="7">
        <f t="shared" si="1"/>
        <v>2.95</v>
      </c>
      <c r="J435" s="7">
        <f t="shared" si="2"/>
        <v>2.95</v>
      </c>
    </row>
    <row r="436" ht="15.75" customHeight="1">
      <c r="A436" s="4">
        <v>563928.0</v>
      </c>
      <c r="B436" s="4" t="s">
        <v>140</v>
      </c>
      <c r="C436" s="5" t="s">
        <v>141</v>
      </c>
      <c r="D436" s="5">
        <v>2.0</v>
      </c>
      <c r="E436" s="5">
        <v>2.95</v>
      </c>
      <c r="F436" s="4">
        <v>17059.0</v>
      </c>
      <c r="G436" s="6">
        <v>44613.63680555556</v>
      </c>
      <c r="H436" s="6" t="str">
        <f>VLOOKUP(F436,'Customer Details'!$A$1:$B$3264,2,0)</f>
        <v>USA</v>
      </c>
      <c r="I436" s="7">
        <f t="shared" si="1"/>
        <v>5.9</v>
      </c>
      <c r="J436" s="7">
        <f t="shared" si="2"/>
        <v>5.9</v>
      </c>
    </row>
    <row r="437" ht="15.75" customHeight="1">
      <c r="A437" s="4">
        <v>553405.0</v>
      </c>
      <c r="B437" s="4" t="s">
        <v>67</v>
      </c>
      <c r="C437" s="5" t="s">
        <v>68</v>
      </c>
      <c r="D437" s="5">
        <v>10.0</v>
      </c>
      <c r="E437" s="5">
        <v>2.08</v>
      </c>
      <c r="F437" s="4">
        <v>14952.0</v>
      </c>
      <c r="G437" s="6">
        <v>44517.35902777778</v>
      </c>
      <c r="H437" s="6" t="str">
        <f>VLOOKUP(F437,'Customer Details'!$A$1:$B$3264,2,0)</f>
        <v>Australia</v>
      </c>
      <c r="I437" s="7">
        <f t="shared" si="1"/>
        <v>20.8</v>
      </c>
      <c r="J437" s="7">
        <f t="shared" si="2"/>
        <v>20.8</v>
      </c>
    </row>
    <row r="438" ht="15.75" customHeight="1">
      <c r="A438" s="4">
        <v>572309.0</v>
      </c>
      <c r="B438" s="4" t="s">
        <v>509</v>
      </c>
      <c r="C438" s="5" t="s">
        <v>510</v>
      </c>
      <c r="D438" s="5">
        <v>5.0</v>
      </c>
      <c r="E438" s="5">
        <v>0.85</v>
      </c>
      <c r="F438" s="4">
        <v>14432.0</v>
      </c>
      <c r="G438" s="6">
        <v>44674.64513888889</v>
      </c>
      <c r="H438" s="6" t="str">
        <f>VLOOKUP(F438,'Customer Details'!$A$1:$B$3264,2,0)</f>
        <v>China</v>
      </c>
      <c r="I438" s="7">
        <f t="shared" si="1"/>
        <v>4.25</v>
      </c>
      <c r="J438" s="7">
        <f t="shared" si="2"/>
        <v>4.25</v>
      </c>
    </row>
    <row r="439" ht="15.75" customHeight="1">
      <c r="A439" s="4">
        <v>559349.0</v>
      </c>
      <c r="B439" s="4" t="s">
        <v>511</v>
      </c>
      <c r="C439" s="5" t="s">
        <v>512</v>
      </c>
      <c r="D439" s="5">
        <v>3.0</v>
      </c>
      <c r="E439" s="5">
        <v>5.95</v>
      </c>
      <c r="F439" s="4">
        <v>15150.0</v>
      </c>
      <c r="G439" s="6">
        <v>44568.73125</v>
      </c>
      <c r="H439" s="6" t="str">
        <f>VLOOKUP(F439,'Customer Details'!$A$1:$B$3264,2,0)</f>
        <v>India</v>
      </c>
      <c r="I439" s="7">
        <f t="shared" si="1"/>
        <v>17.85</v>
      </c>
      <c r="J439" s="7">
        <f t="shared" si="2"/>
        <v>17.85</v>
      </c>
    </row>
    <row r="440" ht="15.75" customHeight="1">
      <c r="A440" s="4">
        <v>544702.0</v>
      </c>
      <c r="B440" s="4" t="s">
        <v>268</v>
      </c>
      <c r="C440" s="5" t="s">
        <v>269</v>
      </c>
      <c r="D440" s="5">
        <v>8.0</v>
      </c>
      <c r="E440" s="5">
        <v>1.95</v>
      </c>
      <c r="F440" s="4">
        <v>17135.0</v>
      </c>
      <c r="G440" s="6">
        <v>44431.43541666667</v>
      </c>
      <c r="H440" s="6" t="str">
        <f>VLOOKUP(F440,'Customer Details'!$A$1:$B$3264,2,0)</f>
        <v>India</v>
      </c>
      <c r="I440" s="7">
        <f t="shared" si="1"/>
        <v>15.6</v>
      </c>
      <c r="J440" s="7">
        <f t="shared" si="2"/>
        <v>15.6</v>
      </c>
    </row>
    <row r="441" ht="15.75" customHeight="1">
      <c r="A441" s="4">
        <v>559202.0</v>
      </c>
      <c r="B441" s="4" t="s">
        <v>212</v>
      </c>
      <c r="C441" s="5" t="s">
        <v>213</v>
      </c>
      <c r="D441" s="5">
        <v>12.0</v>
      </c>
      <c r="E441" s="5">
        <v>0.65</v>
      </c>
      <c r="F441" s="4">
        <v>13583.0</v>
      </c>
      <c r="G441" s="6">
        <v>44568.44444444445</v>
      </c>
      <c r="H441" s="6" t="str">
        <f>VLOOKUP(F441,'Customer Details'!$A$1:$B$3264,2,0)</f>
        <v>USA</v>
      </c>
      <c r="I441" s="7">
        <f t="shared" si="1"/>
        <v>7.8</v>
      </c>
      <c r="J441" s="7">
        <f t="shared" si="2"/>
        <v>7.8</v>
      </c>
    </row>
    <row r="442" ht="15.75" customHeight="1">
      <c r="A442" s="4" t="s">
        <v>513</v>
      </c>
      <c r="B442" s="4">
        <v>84688.0</v>
      </c>
      <c r="C442" s="5" t="s">
        <v>514</v>
      </c>
      <c r="D442" s="5">
        <v>-12.0</v>
      </c>
      <c r="E442" s="5">
        <v>4.25</v>
      </c>
      <c r="F442" s="4">
        <v>14426.0</v>
      </c>
      <c r="G442" s="6">
        <v>44575.42986111111</v>
      </c>
      <c r="H442" s="6" t="str">
        <f>VLOOKUP(F442,'Customer Details'!$A$1:$B$3264,2,0)</f>
        <v>China</v>
      </c>
      <c r="I442" s="7">
        <f t="shared" si="1"/>
        <v>-51</v>
      </c>
      <c r="J442" s="7">
        <f t="shared" si="2"/>
        <v>51</v>
      </c>
    </row>
    <row r="443" ht="15.75" customHeight="1">
      <c r="A443" s="4">
        <v>578036.0</v>
      </c>
      <c r="B443" s="4" t="s">
        <v>40</v>
      </c>
      <c r="C443" s="5" t="s">
        <v>41</v>
      </c>
      <c r="D443" s="5">
        <v>6.0</v>
      </c>
      <c r="E443" s="5">
        <v>2.95</v>
      </c>
      <c r="F443" s="4">
        <v>16474.0</v>
      </c>
      <c r="G443" s="6">
        <v>44703.58611111111</v>
      </c>
      <c r="H443" s="6" t="str">
        <f>VLOOKUP(F443,'Customer Details'!$A$1:$B$3264,2,0)</f>
        <v>China</v>
      </c>
      <c r="I443" s="7">
        <f t="shared" si="1"/>
        <v>17.7</v>
      </c>
      <c r="J443" s="7">
        <f t="shared" si="2"/>
        <v>17.7</v>
      </c>
    </row>
    <row r="444" ht="15.75" customHeight="1">
      <c r="A444" s="4">
        <v>575481.0</v>
      </c>
      <c r="B444" s="4" t="s">
        <v>515</v>
      </c>
      <c r="C444" s="5" t="s">
        <v>516</v>
      </c>
      <c r="D444" s="5">
        <v>4.0</v>
      </c>
      <c r="E444" s="5">
        <v>1.25</v>
      </c>
      <c r="F444" s="4">
        <v>15679.0</v>
      </c>
      <c r="G444" s="6">
        <v>44690.68611111111</v>
      </c>
      <c r="H444" s="6" t="str">
        <f>VLOOKUP(F444,'Customer Details'!$A$1:$B$3264,2,0)</f>
        <v>India</v>
      </c>
      <c r="I444" s="7">
        <f t="shared" si="1"/>
        <v>5</v>
      </c>
      <c r="J444" s="7">
        <f t="shared" si="2"/>
        <v>5</v>
      </c>
    </row>
    <row r="445" ht="15.75" customHeight="1">
      <c r="A445" s="4">
        <v>541848.0</v>
      </c>
      <c r="B445" s="4" t="s">
        <v>517</v>
      </c>
      <c r="C445" s="5" t="s">
        <v>518</v>
      </c>
      <c r="D445" s="5">
        <v>2.0</v>
      </c>
      <c r="E445" s="5">
        <v>6.95</v>
      </c>
      <c r="F445" s="4">
        <v>17611.0</v>
      </c>
      <c r="G445" s="6">
        <v>44400.56319444445</v>
      </c>
      <c r="H445" s="6" t="str">
        <f>VLOOKUP(F445,'Customer Details'!$A$1:$B$3264,2,0)</f>
        <v>China</v>
      </c>
      <c r="I445" s="7">
        <f t="shared" si="1"/>
        <v>13.9</v>
      </c>
      <c r="J445" s="7">
        <f t="shared" si="2"/>
        <v>13.9</v>
      </c>
    </row>
    <row r="446" ht="15.75" customHeight="1">
      <c r="A446" s="4">
        <v>564065.0</v>
      </c>
      <c r="B446" s="4" t="s">
        <v>154</v>
      </c>
      <c r="C446" s="5" t="s">
        <v>155</v>
      </c>
      <c r="D446" s="5">
        <v>24.0</v>
      </c>
      <c r="E446" s="5">
        <v>0.29</v>
      </c>
      <c r="F446" s="4">
        <v>15150.0</v>
      </c>
      <c r="G446" s="6">
        <v>44614.62847222222</v>
      </c>
      <c r="H446" s="6" t="str">
        <f>VLOOKUP(F446,'Customer Details'!$A$1:$B$3264,2,0)</f>
        <v>India</v>
      </c>
      <c r="I446" s="7">
        <f t="shared" si="1"/>
        <v>6.96</v>
      </c>
      <c r="J446" s="7">
        <f t="shared" si="2"/>
        <v>6.96</v>
      </c>
    </row>
    <row r="447" ht="15.75" customHeight="1">
      <c r="A447" s="4" t="s">
        <v>519</v>
      </c>
      <c r="B447" s="4">
        <v>23485.0</v>
      </c>
      <c r="C447" s="5" t="s">
        <v>520</v>
      </c>
      <c r="D447" s="5">
        <v>-1.0</v>
      </c>
      <c r="E447" s="5">
        <v>25.0</v>
      </c>
      <c r="F447" s="4">
        <v>14121.0</v>
      </c>
      <c r="G447" s="6">
        <v>44713.39513888889</v>
      </c>
      <c r="H447" s="6" t="str">
        <f>VLOOKUP(F447,'Customer Details'!$A$1:$B$3264,2,0)</f>
        <v>United Kingdom</v>
      </c>
      <c r="I447" s="7">
        <f t="shared" si="1"/>
        <v>-25</v>
      </c>
      <c r="J447" s="7">
        <f t="shared" si="2"/>
        <v>25</v>
      </c>
    </row>
    <row r="448" ht="15.75" customHeight="1">
      <c r="A448" s="4" t="s">
        <v>521</v>
      </c>
      <c r="B448" s="4">
        <v>22360.0</v>
      </c>
      <c r="C448" s="5" t="s">
        <v>522</v>
      </c>
      <c r="D448" s="5">
        <v>-4.0</v>
      </c>
      <c r="E448" s="5">
        <v>2.55</v>
      </c>
      <c r="F448" s="4">
        <v>13408.0</v>
      </c>
      <c r="G448" s="6">
        <v>44388.48958333334</v>
      </c>
      <c r="H448" s="6" t="str">
        <f>VLOOKUP(F448,'Customer Details'!$A$1:$B$3264,2,0)</f>
        <v>Australia</v>
      </c>
      <c r="I448" s="7">
        <f t="shared" si="1"/>
        <v>-10.2</v>
      </c>
      <c r="J448" s="7">
        <f t="shared" si="2"/>
        <v>10.2</v>
      </c>
    </row>
    <row r="449" ht="15.75" customHeight="1">
      <c r="A449" s="4">
        <v>566123.0</v>
      </c>
      <c r="B449" s="4" t="s">
        <v>22</v>
      </c>
      <c r="C449" s="5" t="s">
        <v>23</v>
      </c>
      <c r="D449" s="5">
        <v>10.0</v>
      </c>
      <c r="E449" s="5">
        <v>2.08</v>
      </c>
      <c r="F449" s="4">
        <v>15039.0</v>
      </c>
      <c r="G449" s="6">
        <v>44629.46875</v>
      </c>
      <c r="H449" s="6" t="str">
        <f>VLOOKUP(F449,'Customer Details'!$A$1:$B$3264,2,0)</f>
        <v>United Kingdom</v>
      </c>
      <c r="I449" s="7">
        <f t="shared" si="1"/>
        <v>20.8</v>
      </c>
      <c r="J449" s="7">
        <f t="shared" si="2"/>
        <v>20.8</v>
      </c>
    </row>
    <row r="450" ht="15.75" customHeight="1">
      <c r="A450" s="4">
        <v>548711.0</v>
      </c>
      <c r="B450" s="4" t="s">
        <v>332</v>
      </c>
      <c r="C450" s="5" t="s">
        <v>333</v>
      </c>
      <c r="D450" s="5">
        <v>1.0</v>
      </c>
      <c r="E450" s="5">
        <v>5.95</v>
      </c>
      <c r="F450" s="4">
        <v>18116.0</v>
      </c>
      <c r="G450" s="6">
        <v>44472.6</v>
      </c>
      <c r="H450" s="6" t="str">
        <f>VLOOKUP(F450,'Customer Details'!$A$1:$B$3264,2,0)</f>
        <v>USA</v>
      </c>
      <c r="I450" s="7">
        <f t="shared" si="1"/>
        <v>5.95</v>
      </c>
      <c r="J450" s="7">
        <f t="shared" si="2"/>
        <v>5.95</v>
      </c>
    </row>
    <row r="451" ht="15.75" customHeight="1">
      <c r="A451" s="4">
        <v>567193.0</v>
      </c>
      <c r="B451" s="4" t="s">
        <v>368</v>
      </c>
      <c r="C451" s="5" t="s">
        <v>369</v>
      </c>
      <c r="D451" s="5">
        <v>24.0</v>
      </c>
      <c r="E451" s="5">
        <v>3.75</v>
      </c>
      <c r="F451" s="4">
        <v>18094.0</v>
      </c>
      <c r="G451" s="6">
        <v>44639.39375</v>
      </c>
      <c r="H451" s="6" t="str">
        <f>VLOOKUP(F451,'Customer Details'!$A$1:$B$3264,2,0)</f>
        <v>United Kingdom</v>
      </c>
      <c r="I451" s="7">
        <f t="shared" si="1"/>
        <v>90</v>
      </c>
      <c r="J451" s="7">
        <f t="shared" si="2"/>
        <v>90</v>
      </c>
    </row>
    <row r="452" ht="15.75" customHeight="1">
      <c r="A452" s="4">
        <v>565366.0</v>
      </c>
      <c r="B452" s="4" t="s">
        <v>87</v>
      </c>
      <c r="C452" s="5" t="s">
        <v>88</v>
      </c>
      <c r="D452" s="5">
        <v>4.0</v>
      </c>
      <c r="E452" s="5">
        <v>4.15</v>
      </c>
      <c r="F452" s="4">
        <v>17091.0</v>
      </c>
      <c r="G452" s="6">
        <v>44622.62222222222</v>
      </c>
      <c r="H452" s="6" t="str">
        <f>VLOOKUP(F452,'Customer Details'!$A$1:$B$3264,2,0)</f>
        <v>Australia</v>
      </c>
      <c r="I452" s="7">
        <f t="shared" si="1"/>
        <v>16.6</v>
      </c>
      <c r="J452" s="7">
        <f t="shared" si="2"/>
        <v>16.6</v>
      </c>
    </row>
    <row r="453" ht="15.75" customHeight="1">
      <c r="A453" s="4">
        <v>578289.0</v>
      </c>
      <c r="B453" s="4">
        <v>23395.0</v>
      </c>
      <c r="C453" s="5" t="s">
        <v>523</v>
      </c>
      <c r="D453" s="5">
        <v>1.0</v>
      </c>
      <c r="E453" s="5">
        <v>3.75</v>
      </c>
      <c r="F453" s="4">
        <v>17841.0</v>
      </c>
      <c r="G453" s="6">
        <v>44704.58819444444</v>
      </c>
      <c r="H453" s="6" t="str">
        <f>VLOOKUP(F453,'Customer Details'!$A$1:$B$3264,2,0)</f>
        <v>India</v>
      </c>
      <c r="I453" s="7">
        <f t="shared" si="1"/>
        <v>3.75</v>
      </c>
      <c r="J453" s="7">
        <f t="shared" si="2"/>
        <v>3.75</v>
      </c>
    </row>
    <row r="454" ht="15.75" customHeight="1">
      <c r="A454" s="4" t="s">
        <v>524</v>
      </c>
      <c r="B454" s="4">
        <v>22393.0</v>
      </c>
      <c r="C454" s="5" t="s">
        <v>525</v>
      </c>
      <c r="D454" s="5">
        <v>-1.0</v>
      </c>
      <c r="E454" s="5">
        <v>2.55</v>
      </c>
      <c r="F454" s="4">
        <v>14502.0</v>
      </c>
      <c r="G454" s="6">
        <v>44687.60069444445</v>
      </c>
      <c r="H454" s="6" t="str">
        <f>VLOOKUP(F454,'Customer Details'!$A$1:$B$3264,2,0)</f>
        <v>China</v>
      </c>
      <c r="I454" s="7">
        <f t="shared" si="1"/>
        <v>-2.55</v>
      </c>
      <c r="J454" s="7">
        <f t="shared" si="2"/>
        <v>2.55</v>
      </c>
    </row>
    <row r="455" ht="15.75" customHeight="1">
      <c r="A455" s="4">
        <v>560260.0</v>
      </c>
      <c r="B455" s="4" t="s">
        <v>268</v>
      </c>
      <c r="C455" s="5" t="s">
        <v>269</v>
      </c>
      <c r="D455" s="5">
        <v>1.0</v>
      </c>
      <c r="E455" s="5">
        <v>1.95</v>
      </c>
      <c r="F455" s="4">
        <v>14044.0</v>
      </c>
      <c r="G455" s="6">
        <v>44578.56388888889</v>
      </c>
      <c r="H455" s="6" t="str">
        <f>VLOOKUP(F455,'Customer Details'!$A$1:$B$3264,2,0)</f>
        <v>United Kingdom</v>
      </c>
      <c r="I455" s="7">
        <f t="shared" si="1"/>
        <v>1.95</v>
      </c>
      <c r="J455" s="7">
        <f t="shared" si="2"/>
        <v>1.95</v>
      </c>
    </row>
    <row r="456" ht="15.75" customHeight="1">
      <c r="A456" s="4" t="s">
        <v>526</v>
      </c>
      <c r="B456" s="4">
        <v>21927.0</v>
      </c>
      <c r="C456" s="5" t="s">
        <v>527</v>
      </c>
      <c r="D456" s="5">
        <v>-4.0</v>
      </c>
      <c r="E456" s="5">
        <v>1.25</v>
      </c>
      <c r="F456" s="4">
        <v>17841.0</v>
      </c>
      <c r="G456" s="6">
        <v>44704.57847222222</v>
      </c>
      <c r="H456" s="6" t="str">
        <f>VLOOKUP(F456,'Customer Details'!$A$1:$B$3264,2,0)</f>
        <v>India</v>
      </c>
      <c r="I456" s="7">
        <f t="shared" si="1"/>
        <v>-5</v>
      </c>
      <c r="J456" s="7">
        <f t="shared" si="2"/>
        <v>5</v>
      </c>
    </row>
    <row r="457" ht="15.75" customHeight="1">
      <c r="A457" s="4" t="s">
        <v>528</v>
      </c>
      <c r="B457" s="4">
        <v>22423.0</v>
      </c>
      <c r="C457" s="5" t="s">
        <v>434</v>
      </c>
      <c r="D457" s="5">
        <v>-16.0</v>
      </c>
      <c r="E457" s="5">
        <v>10.95</v>
      </c>
      <c r="F457" s="4">
        <v>15093.0</v>
      </c>
      <c r="G457" s="6">
        <v>44361.43958333333</v>
      </c>
      <c r="H457" s="6" t="str">
        <f>VLOOKUP(F457,'Customer Details'!$A$1:$B$3264,2,0)</f>
        <v>India</v>
      </c>
      <c r="I457" s="7">
        <f t="shared" si="1"/>
        <v>-175.2</v>
      </c>
      <c r="J457" s="7">
        <f t="shared" si="2"/>
        <v>175.2</v>
      </c>
    </row>
    <row r="458" ht="15.75" customHeight="1">
      <c r="A458" s="4">
        <v>577508.0</v>
      </c>
      <c r="B458" s="4">
        <v>22557.0</v>
      </c>
      <c r="C458" s="5" t="s">
        <v>529</v>
      </c>
      <c r="D458" s="5">
        <v>1.0</v>
      </c>
      <c r="E458" s="5">
        <v>1.65</v>
      </c>
      <c r="F458" s="4">
        <v>18127.0</v>
      </c>
      <c r="G458" s="6">
        <v>44701.53125</v>
      </c>
      <c r="H458" s="6" t="str">
        <f>VLOOKUP(F458,'Customer Details'!$A$1:$B$3264,2,0)</f>
        <v>Australia</v>
      </c>
      <c r="I458" s="7">
        <f t="shared" si="1"/>
        <v>1.65</v>
      </c>
      <c r="J458" s="7">
        <f t="shared" si="2"/>
        <v>1.65</v>
      </c>
    </row>
    <row r="459" ht="15.75" customHeight="1">
      <c r="A459" s="4">
        <v>565751.0</v>
      </c>
      <c r="B459" s="4" t="s">
        <v>22</v>
      </c>
      <c r="C459" s="5" t="s">
        <v>23</v>
      </c>
      <c r="D459" s="5">
        <v>2.0</v>
      </c>
      <c r="E459" s="5">
        <v>2.08</v>
      </c>
      <c r="F459" s="4">
        <v>16393.0</v>
      </c>
      <c r="G459" s="6">
        <v>44626.53888888889</v>
      </c>
      <c r="H459" s="6" t="str">
        <f>VLOOKUP(F459,'Customer Details'!$A$1:$B$3264,2,0)</f>
        <v>United Kingdom</v>
      </c>
      <c r="I459" s="7">
        <f t="shared" si="1"/>
        <v>4.16</v>
      </c>
      <c r="J459" s="7">
        <f t="shared" si="2"/>
        <v>4.16</v>
      </c>
    </row>
    <row r="460" ht="15.75" customHeight="1">
      <c r="A460" s="4">
        <v>571502.0</v>
      </c>
      <c r="B460" s="4" t="s">
        <v>530</v>
      </c>
      <c r="C460" s="5" t="s">
        <v>531</v>
      </c>
      <c r="D460" s="5">
        <v>4.0</v>
      </c>
      <c r="E460" s="5">
        <v>4.25</v>
      </c>
      <c r="F460" s="4">
        <v>14422.0</v>
      </c>
      <c r="G460" s="6">
        <v>44668.6375</v>
      </c>
      <c r="H460" s="6" t="str">
        <f>VLOOKUP(F460,'Customer Details'!$A$1:$B$3264,2,0)</f>
        <v>Australia</v>
      </c>
      <c r="I460" s="7">
        <f t="shared" si="1"/>
        <v>17</v>
      </c>
      <c r="J460" s="7">
        <f t="shared" si="2"/>
        <v>17</v>
      </c>
    </row>
    <row r="461" ht="15.75" customHeight="1">
      <c r="A461" s="4">
        <v>547401.0</v>
      </c>
      <c r="B461" s="4" t="s">
        <v>532</v>
      </c>
      <c r="C461" s="5" t="s">
        <v>533</v>
      </c>
      <c r="D461" s="5">
        <v>3.0</v>
      </c>
      <c r="E461" s="5">
        <v>2.12</v>
      </c>
      <c r="F461" s="4">
        <v>17576.0</v>
      </c>
      <c r="G461" s="6">
        <v>44461.70833333334</v>
      </c>
      <c r="H461" s="6" t="str">
        <f>VLOOKUP(F461,'Customer Details'!$A$1:$B$3264,2,0)</f>
        <v>USA</v>
      </c>
      <c r="I461" s="7">
        <f t="shared" si="1"/>
        <v>6.36</v>
      </c>
      <c r="J461" s="7">
        <f t="shared" si="2"/>
        <v>6.36</v>
      </c>
    </row>
    <row r="462" ht="15.75" customHeight="1">
      <c r="A462" s="4">
        <v>570887.0</v>
      </c>
      <c r="B462" s="4" t="s">
        <v>485</v>
      </c>
      <c r="C462" s="5" t="s">
        <v>486</v>
      </c>
      <c r="D462" s="5">
        <v>12.0</v>
      </c>
      <c r="E462" s="5">
        <v>1.25</v>
      </c>
      <c r="F462" s="4">
        <v>17169.0</v>
      </c>
      <c r="G462" s="6">
        <v>44664.43402777778</v>
      </c>
      <c r="H462" s="6" t="str">
        <f>VLOOKUP(F462,'Customer Details'!$A$1:$B$3264,2,0)</f>
        <v>United Kingdom</v>
      </c>
      <c r="I462" s="7">
        <f t="shared" si="1"/>
        <v>15</v>
      </c>
      <c r="J462" s="7">
        <f t="shared" si="2"/>
        <v>15</v>
      </c>
    </row>
    <row r="463" ht="15.75" customHeight="1">
      <c r="A463" s="4" t="s">
        <v>534</v>
      </c>
      <c r="B463" s="4">
        <v>21845.0</v>
      </c>
      <c r="C463" s="5" t="s">
        <v>535</v>
      </c>
      <c r="D463" s="5">
        <v>-4.0</v>
      </c>
      <c r="E463" s="5">
        <v>0.79</v>
      </c>
      <c r="F463" s="4">
        <v>17581.0</v>
      </c>
      <c r="G463" s="6">
        <v>44581.48263888889</v>
      </c>
      <c r="H463" s="6" t="str">
        <f>VLOOKUP(F463,'Customer Details'!$A$1:$B$3264,2,0)</f>
        <v>United Kingdom</v>
      </c>
      <c r="I463" s="7">
        <f t="shared" si="1"/>
        <v>-3.16</v>
      </c>
      <c r="J463" s="7">
        <f t="shared" si="2"/>
        <v>3.16</v>
      </c>
    </row>
    <row r="464" ht="15.75" customHeight="1">
      <c r="A464" s="4" t="s">
        <v>536</v>
      </c>
      <c r="B464" s="4">
        <v>23180.0</v>
      </c>
      <c r="C464" s="5" t="s">
        <v>537</v>
      </c>
      <c r="D464" s="5">
        <v>-1.0</v>
      </c>
      <c r="E464" s="5">
        <v>4.95</v>
      </c>
      <c r="F464" s="4">
        <v>17841.0</v>
      </c>
      <c r="G464" s="6">
        <v>44557.55833333333</v>
      </c>
      <c r="H464" s="6" t="str">
        <f>VLOOKUP(F464,'Customer Details'!$A$1:$B$3264,2,0)</f>
        <v>India</v>
      </c>
      <c r="I464" s="7">
        <f t="shared" si="1"/>
        <v>-4.95</v>
      </c>
      <c r="J464" s="7">
        <f t="shared" si="2"/>
        <v>4.95</v>
      </c>
    </row>
    <row r="465" ht="15.75" customHeight="1">
      <c r="A465" s="4">
        <v>563819.0</v>
      </c>
      <c r="B465" s="4" t="s">
        <v>54</v>
      </c>
      <c r="C465" s="5" t="s">
        <v>55</v>
      </c>
      <c r="D465" s="5">
        <v>60.0</v>
      </c>
      <c r="E465" s="5">
        <v>4.95</v>
      </c>
      <c r="F465" s="4">
        <v>14062.0</v>
      </c>
      <c r="G465" s="6">
        <v>44611.49722222222</v>
      </c>
      <c r="H465" s="6" t="str">
        <f>VLOOKUP(F465,'Customer Details'!$A$1:$B$3264,2,0)</f>
        <v>United Kingdom</v>
      </c>
      <c r="I465" s="7">
        <f t="shared" si="1"/>
        <v>297</v>
      </c>
      <c r="J465" s="7">
        <f t="shared" si="2"/>
        <v>297</v>
      </c>
    </row>
    <row r="466" ht="15.75" customHeight="1">
      <c r="A466" s="4" t="s">
        <v>538</v>
      </c>
      <c r="B466" s="4">
        <v>22617.0</v>
      </c>
      <c r="C466" s="5" t="s">
        <v>539</v>
      </c>
      <c r="D466" s="5">
        <v>-2.0</v>
      </c>
      <c r="E466" s="5">
        <v>4.95</v>
      </c>
      <c r="F466" s="4">
        <v>16686.0</v>
      </c>
      <c r="G466" s="6">
        <v>44415.44722222222</v>
      </c>
      <c r="H466" s="6" t="str">
        <f>VLOOKUP(F466,'Customer Details'!$A$1:$B$3264,2,0)</f>
        <v>Australia</v>
      </c>
      <c r="I466" s="7">
        <f t="shared" si="1"/>
        <v>-9.9</v>
      </c>
      <c r="J466" s="7">
        <f t="shared" si="2"/>
        <v>9.9</v>
      </c>
    </row>
    <row r="467" ht="15.75" customHeight="1">
      <c r="A467" s="4">
        <v>560035.0</v>
      </c>
      <c r="B467" s="4" t="s">
        <v>540</v>
      </c>
      <c r="C467" s="5" t="s">
        <v>541</v>
      </c>
      <c r="D467" s="5">
        <v>24.0</v>
      </c>
      <c r="E467" s="5">
        <v>0.42</v>
      </c>
      <c r="F467" s="4">
        <v>17706.0</v>
      </c>
      <c r="G467" s="6">
        <v>44575.57013888889</v>
      </c>
      <c r="H467" s="6" t="str">
        <f>VLOOKUP(F467,'Customer Details'!$A$1:$B$3264,2,0)</f>
        <v>India</v>
      </c>
      <c r="I467" s="7">
        <f t="shared" si="1"/>
        <v>10.08</v>
      </c>
      <c r="J467" s="7">
        <f t="shared" si="2"/>
        <v>10.08</v>
      </c>
    </row>
    <row r="468" ht="15.75" customHeight="1">
      <c r="A468" s="4">
        <v>562595.0</v>
      </c>
      <c r="B468" s="4" t="s">
        <v>38</v>
      </c>
      <c r="C468" s="5" t="s">
        <v>39</v>
      </c>
      <c r="D468" s="5">
        <v>6.0</v>
      </c>
      <c r="E468" s="5">
        <v>2.95</v>
      </c>
      <c r="F468" s="4">
        <v>17602.0</v>
      </c>
      <c r="G468" s="6">
        <v>44599.66111111111</v>
      </c>
      <c r="H468" s="6" t="str">
        <f>VLOOKUP(F468,'Customer Details'!$A$1:$B$3264,2,0)</f>
        <v>Australia</v>
      </c>
      <c r="I468" s="7">
        <f t="shared" si="1"/>
        <v>17.7</v>
      </c>
      <c r="J468" s="7">
        <f t="shared" si="2"/>
        <v>17.7</v>
      </c>
    </row>
    <row r="469" ht="15.75" customHeight="1">
      <c r="A469" s="4">
        <v>570423.0</v>
      </c>
      <c r="B469" s="4">
        <v>22086.0</v>
      </c>
      <c r="C469" s="5" t="s">
        <v>542</v>
      </c>
      <c r="D469" s="5">
        <v>3.0</v>
      </c>
      <c r="E469" s="5">
        <v>2.95</v>
      </c>
      <c r="F469" s="4">
        <v>14451.0</v>
      </c>
      <c r="G469" s="6">
        <v>44661.56805555556</v>
      </c>
      <c r="H469" s="6" t="str">
        <f>VLOOKUP(F469,'Customer Details'!$A$1:$B$3264,2,0)</f>
        <v>India</v>
      </c>
      <c r="I469" s="7">
        <f t="shared" si="1"/>
        <v>8.85</v>
      </c>
      <c r="J469" s="7">
        <f t="shared" si="2"/>
        <v>8.85</v>
      </c>
    </row>
    <row r="470" ht="15.75" customHeight="1">
      <c r="A470" s="4">
        <v>580671.0</v>
      </c>
      <c r="B470" s="4" t="s">
        <v>140</v>
      </c>
      <c r="C470" s="5" t="s">
        <v>141</v>
      </c>
      <c r="D470" s="5">
        <v>36.0</v>
      </c>
      <c r="E470" s="5">
        <v>0.79</v>
      </c>
      <c r="F470" s="4">
        <v>15159.0</v>
      </c>
      <c r="G470" s="6">
        <v>44717.60138888889</v>
      </c>
      <c r="H470" s="6" t="str">
        <f>VLOOKUP(F470,'Customer Details'!$A$1:$B$3264,2,0)</f>
        <v>United Kingdom</v>
      </c>
      <c r="I470" s="7">
        <f t="shared" si="1"/>
        <v>28.44</v>
      </c>
      <c r="J470" s="7">
        <f t="shared" si="2"/>
        <v>28.44</v>
      </c>
    </row>
    <row r="471" ht="15.75" customHeight="1">
      <c r="A471" s="4">
        <v>580691.0</v>
      </c>
      <c r="B471" s="4" t="s">
        <v>543</v>
      </c>
      <c r="C471" s="5" t="s">
        <v>544</v>
      </c>
      <c r="D471" s="5">
        <v>12.0</v>
      </c>
      <c r="E471" s="5">
        <v>0.29</v>
      </c>
      <c r="F471" s="4">
        <v>13790.0</v>
      </c>
      <c r="G471" s="6">
        <v>44717.65833333333</v>
      </c>
      <c r="H471" s="6" t="str">
        <f>VLOOKUP(F471,'Customer Details'!$A$1:$B$3264,2,0)</f>
        <v>USA</v>
      </c>
      <c r="I471" s="7">
        <f t="shared" si="1"/>
        <v>3.48</v>
      </c>
      <c r="J471" s="7">
        <f t="shared" si="2"/>
        <v>3.48</v>
      </c>
    </row>
    <row r="472" ht="15.75" customHeight="1">
      <c r="A472" s="4">
        <v>577791.0</v>
      </c>
      <c r="B472" s="4" t="s">
        <v>545</v>
      </c>
      <c r="C472" s="5" t="s">
        <v>546</v>
      </c>
      <c r="D472" s="5">
        <v>16.0</v>
      </c>
      <c r="E472" s="5">
        <v>0.65</v>
      </c>
      <c r="F472" s="4">
        <v>17100.0</v>
      </c>
      <c r="G472" s="6">
        <v>44702.69166666667</v>
      </c>
      <c r="H472" s="6" t="str">
        <f>VLOOKUP(F472,'Customer Details'!$A$1:$B$3264,2,0)</f>
        <v>Australia</v>
      </c>
      <c r="I472" s="7">
        <f t="shared" si="1"/>
        <v>10.4</v>
      </c>
      <c r="J472" s="7">
        <f t="shared" si="2"/>
        <v>10.4</v>
      </c>
    </row>
    <row r="473" ht="15.75" customHeight="1">
      <c r="A473" s="4">
        <v>577472.0</v>
      </c>
      <c r="B473" s="4" t="s">
        <v>48</v>
      </c>
      <c r="C473" s="5" t="s">
        <v>49</v>
      </c>
      <c r="D473" s="5">
        <v>20.0</v>
      </c>
      <c r="E473" s="5">
        <v>2.08</v>
      </c>
      <c r="F473" s="4">
        <v>14503.0</v>
      </c>
      <c r="G473" s="6">
        <v>44701.47777777778</v>
      </c>
      <c r="H473" s="6" t="str">
        <f>VLOOKUP(F473,'Customer Details'!$A$1:$B$3264,2,0)</f>
        <v>Australia</v>
      </c>
      <c r="I473" s="7">
        <f t="shared" si="1"/>
        <v>41.6</v>
      </c>
      <c r="J473" s="7">
        <f t="shared" si="2"/>
        <v>41.6</v>
      </c>
    </row>
    <row r="474" ht="15.75" customHeight="1">
      <c r="A474" s="4">
        <v>558671.0</v>
      </c>
      <c r="B474" s="4" t="s">
        <v>38</v>
      </c>
      <c r="C474" s="5" t="s">
        <v>39</v>
      </c>
      <c r="D474" s="5">
        <v>18.0</v>
      </c>
      <c r="E474" s="5">
        <v>2.95</v>
      </c>
      <c r="F474" s="4">
        <v>17123.0</v>
      </c>
      <c r="G474" s="6">
        <v>44562.44930555556</v>
      </c>
      <c r="H474" s="6" t="str">
        <f>VLOOKUP(F474,'Customer Details'!$A$1:$B$3264,2,0)</f>
        <v>China</v>
      </c>
      <c r="I474" s="7">
        <f t="shared" si="1"/>
        <v>53.1</v>
      </c>
      <c r="J474" s="7">
        <f t="shared" si="2"/>
        <v>53.1</v>
      </c>
    </row>
    <row r="475" ht="15.75" customHeight="1">
      <c r="A475" s="4">
        <v>543165.0</v>
      </c>
      <c r="B475" s="4">
        <v>22195.0</v>
      </c>
      <c r="C475" s="5" t="s">
        <v>547</v>
      </c>
      <c r="D475" s="5">
        <v>1.0</v>
      </c>
      <c r="E475" s="5">
        <v>1.65</v>
      </c>
      <c r="F475" s="4">
        <v>13230.0</v>
      </c>
      <c r="G475" s="6">
        <v>44411.83194444444</v>
      </c>
      <c r="H475" s="6" t="str">
        <f>VLOOKUP(F475,'Customer Details'!$A$1:$B$3264,2,0)</f>
        <v>USA</v>
      </c>
      <c r="I475" s="7">
        <f t="shared" si="1"/>
        <v>1.65</v>
      </c>
      <c r="J475" s="7">
        <f t="shared" si="2"/>
        <v>1.65</v>
      </c>
    </row>
    <row r="476" ht="15.75" customHeight="1">
      <c r="A476" s="4">
        <v>541258.0</v>
      </c>
      <c r="B476" s="4" t="s">
        <v>548</v>
      </c>
      <c r="C476" s="5" t="s">
        <v>549</v>
      </c>
      <c r="D476" s="5">
        <v>2.0</v>
      </c>
      <c r="E476" s="5">
        <v>1.65</v>
      </c>
      <c r="F476" s="4">
        <v>13634.0</v>
      </c>
      <c r="G476" s="6">
        <v>44393.64583333334</v>
      </c>
      <c r="H476" s="6" t="str">
        <f>VLOOKUP(F476,'Customer Details'!$A$1:$B$3264,2,0)</f>
        <v>China</v>
      </c>
      <c r="I476" s="7">
        <f t="shared" si="1"/>
        <v>3.3</v>
      </c>
      <c r="J476" s="7">
        <f t="shared" si="2"/>
        <v>3.3</v>
      </c>
    </row>
    <row r="477" ht="15.75" customHeight="1">
      <c r="A477" s="4">
        <v>559876.0</v>
      </c>
      <c r="B477" s="4">
        <v>20973.0</v>
      </c>
      <c r="C477" s="5" t="s">
        <v>550</v>
      </c>
      <c r="D477" s="5">
        <v>1.0</v>
      </c>
      <c r="E477" s="5">
        <v>0.65</v>
      </c>
      <c r="F477" s="4">
        <v>15752.0</v>
      </c>
      <c r="G477" s="6">
        <v>44574.46458333333</v>
      </c>
      <c r="H477" s="6" t="str">
        <f>VLOOKUP(F477,'Customer Details'!$A$1:$B$3264,2,0)</f>
        <v>United Kingdom</v>
      </c>
      <c r="I477" s="7">
        <f t="shared" si="1"/>
        <v>0.65</v>
      </c>
      <c r="J477" s="7">
        <f t="shared" si="2"/>
        <v>0.65</v>
      </c>
    </row>
    <row r="478" ht="15.75" customHeight="1">
      <c r="A478" s="4">
        <v>566304.0</v>
      </c>
      <c r="B478" s="4" t="s">
        <v>48</v>
      </c>
      <c r="C478" s="5" t="s">
        <v>49</v>
      </c>
      <c r="D478" s="5">
        <v>10.0</v>
      </c>
      <c r="E478" s="5">
        <v>2.08</v>
      </c>
      <c r="F478" s="4">
        <v>18158.0</v>
      </c>
      <c r="G478" s="6">
        <v>44632.37708333333</v>
      </c>
      <c r="H478" s="6" t="str">
        <f>VLOOKUP(F478,'Customer Details'!$A$1:$B$3264,2,0)</f>
        <v>Australia</v>
      </c>
      <c r="I478" s="7">
        <f t="shared" si="1"/>
        <v>20.8</v>
      </c>
      <c r="J478" s="7">
        <f t="shared" si="2"/>
        <v>20.8</v>
      </c>
    </row>
    <row r="479" ht="15.75" customHeight="1">
      <c r="A479" s="4">
        <v>548334.0</v>
      </c>
      <c r="B479" s="4" t="s">
        <v>551</v>
      </c>
      <c r="C479" s="5" t="s">
        <v>552</v>
      </c>
      <c r="D479" s="5">
        <v>4.0</v>
      </c>
      <c r="E479" s="5">
        <v>4.25</v>
      </c>
      <c r="F479" s="4">
        <v>18108.0</v>
      </c>
      <c r="G479" s="6">
        <v>44469.58055555556</v>
      </c>
      <c r="H479" s="6" t="str">
        <f>VLOOKUP(F479,'Customer Details'!$A$1:$B$3264,2,0)</f>
        <v>United Kingdom</v>
      </c>
      <c r="I479" s="7">
        <f t="shared" si="1"/>
        <v>17</v>
      </c>
      <c r="J479" s="7">
        <f t="shared" si="2"/>
        <v>17</v>
      </c>
    </row>
    <row r="480" ht="15.75" customHeight="1">
      <c r="A480" s="4" t="s">
        <v>553</v>
      </c>
      <c r="B480" s="4">
        <v>82583.0</v>
      </c>
      <c r="C480" s="5" t="s">
        <v>554</v>
      </c>
      <c r="D480" s="5">
        <v>-30.0</v>
      </c>
      <c r="E480" s="5">
        <v>1.69</v>
      </c>
      <c r="F480" s="4">
        <v>13802.0</v>
      </c>
      <c r="G480" s="6">
        <v>44468.47916666666</v>
      </c>
      <c r="H480" s="6" t="str">
        <f>VLOOKUP(F480,'Customer Details'!$A$1:$B$3264,2,0)</f>
        <v>Australia</v>
      </c>
      <c r="I480" s="7">
        <f t="shared" si="1"/>
        <v>-50.7</v>
      </c>
      <c r="J480" s="7">
        <f t="shared" si="2"/>
        <v>50.7</v>
      </c>
    </row>
    <row r="481" ht="15.75" customHeight="1">
      <c r="A481" s="4">
        <v>559138.0</v>
      </c>
      <c r="B481" s="4" t="s">
        <v>187</v>
      </c>
      <c r="C481" s="5" t="s">
        <v>188</v>
      </c>
      <c r="D481" s="5">
        <v>8.0</v>
      </c>
      <c r="E481" s="5">
        <v>0.42</v>
      </c>
      <c r="F481" s="4">
        <v>16919.0</v>
      </c>
      <c r="G481" s="6">
        <v>44567.56597222222</v>
      </c>
      <c r="H481" s="6" t="str">
        <f>VLOOKUP(F481,'Customer Details'!$A$1:$B$3264,2,0)</f>
        <v>USA</v>
      </c>
      <c r="I481" s="7">
        <f t="shared" si="1"/>
        <v>3.36</v>
      </c>
      <c r="J481" s="7">
        <f t="shared" si="2"/>
        <v>3.36</v>
      </c>
    </row>
    <row r="482" ht="15.75" customHeight="1">
      <c r="A482" s="4">
        <v>558707.0</v>
      </c>
      <c r="B482" s="4" t="s">
        <v>223</v>
      </c>
      <c r="C482" s="5" t="s">
        <v>224</v>
      </c>
      <c r="D482" s="5">
        <v>2.0</v>
      </c>
      <c r="E482" s="5">
        <v>0.39</v>
      </c>
      <c r="F482" s="4">
        <v>12748.0</v>
      </c>
      <c r="G482" s="6">
        <v>44562.54027777778</v>
      </c>
      <c r="H482" s="6" t="str">
        <f>VLOOKUP(F482,'Customer Details'!$A$1:$B$3264,2,0)</f>
        <v>USA</v>
      </c>
      <c r="I482" s="7">
        <f t="shared" si="1"/>
        <v>0.78</v>
      </c>
      <c r="J482" s="7">
        <f t="shared" si="2"/>
        <v>0.78</v>
      </c>
    </row>
    <row r="483" ht="15.75" customHeight="1">
      <c r="A483" s="4" t="s">
        <v>555</v>
      </c>
      <c r="B483" s="4">
        <v>20725.0</v>
      </c>
      <c r="C483" s="5" t="s">
        <v>556</v>
      </c>
      <c r="D483" s="5">
        <v>-1.0</v>
      </c>
      <c r="E483" s="5">
        <v>1.65</v>
      </c>
      <c r="F483" s="4">
        <v>13113.0</v>
      </c>
      <c r="G483" s="6">
        <v>44660.53888888889</v>
      </c>
      <c r="H483" s="6" t="str">
        <f>VLOOKUP(F483,'Customer Details'!$A$1:$B$3264,2,0)</f>
        <v>USA</v>
      </c>
      <c r="I483" s="7">
        <f t="shared" si="1"/>
        <v>-1.65</v>
      </c>
      <c r="J483" s="7">
        <f t="shared" si="2"/>
        <v>1.65</v>
      </c>
    </row>
    <row r="484" ht="15.75" customHeight="1">
      <c r="A484" s="4">
        <v>543275.0</v>
      </c>
      <c r="B484" s="4" t="s">
        <v>557</v>
      </c>
      <c r="C484" s="5" t="s">
        <v>558</v>
      </c>
      <c r="D484" s="5">
        <v>1.0</v>
      </c>
      <c r="E484" s="5">
        <v>8.95</v>
      </c>
      <c r="F484" s="4">
        <v>13584.0</v>
      </c>
      <c r="G484" s="6">
        <v>44414.53402777778</v>
      </c>
      <c r="H484" s="6" t="str">
        <f>VLOOKUP(F484,'Customer Details'!$A$1:$B$3264,2,0)</f>
        <v>China</v>
      </c>
      <c r="I484" s="7">
        <f t="shared" si="1"/>
        <v>8.95</v>
      </c>
      <c r="J484" s="7">
        <f t="shared" si="2"/>
        <v>8.95</v>
      </c>
    </row>
    <row r="485" ht="15.75" customHeight="1">
      <c r="A485" s="4">
        <v>574907.0</v>
      </c>
      <c r="B485" s="4" t="s">
        <v>221</v>
      </c>
      <c r="C485" s="5" t="s">
        <v>222</v>
      </c>
      <c r="D485" s="5">
        <v>50.0</v>
      </c>
      <c r="E485" s="5">
        <v>0.42</v>
      </c>
      <c r="F485" s="4">
        <v>17043.0</v>
      </c>
      <c r="G485" s="6">
        <v>44688.64791666667</v>
      </c>
      <c r="H485" s="6" t="str">
        <f>VLOOKUP(F485,'Customer Details'!$A$1:$B$3264,2,0)</f>
        <v>United Kingdom</v>
      </c>
      <c r="I485" s="7">
        <f t="shared" si="1"/>
        <v>21</v>
      </c>
      <c r="J485" s="7">
        <f t="shared" si="2"/>
        <v>21</v>
      </c>
    </row>
    <row r="486" ht="15.75" customHeight="1">
      <c r="A486" s="4">
        <v>545687.0</v>
      </c>
      <c r="B486" s="4" t="s">
        <v>398</v>
      </c>
      <c r="C486" s="5" t="s">
        <v>399</v>
      </c>
      <c r="D486" s="5">
        <v>7.0</v>
      </c>
      <c r="E486" s="5">
        <v>1.65</v>
      </c>
      <c r="F486" s="4">
        <v>17769.0</v>
      </c>
      <c r="G486" s="6">
        <v>44445.51388888889</v>
      </c>
      <c r="H486" s="6" t="str">
        <f>VLOOKUP(F486,'Customer Details'!$A$1:$B$3264,2,0)</f>
        <v>China</v>
      </c>
      <c r="I486" s="7">
        <f t="shared" si="1"/>
        <v>11.55</v>
      </c>
      <c r="J486" s="7">
        <f t="shared" si="2"/>
        <v>11.55</v>
      </c>
    </row>
    <row r="487" ht="15.75" customHeight="1">
      <c r="A487" s="4">
        <v>545687.0</v>
      </c>
      <c r="B487" s="4" t="s">
        <v>359</v>
      </c>
      <c r="C487" s="5" t="s">
        <v>360</v>
      </c>
      <c r="D487" s="5">
        <v>6.0</v>
      </c>
      <c r="E487" s="5">
        <v>0.85</v>
      </c>
      <c r="F487" s="4">
        <v>17769.0</v>
      </c>
      <c r="G487" s="6">
        <v>44445.51388888889</v>
      </c>
      <c r="H487" s="6" t="str">
        <f>VLOOKUP(F487,'Customer Details'!$A$1:$B$3264,2,0)</f>
        <v>China</v>
      </c>
      <c r="I487" s="7">
        <f t="shared" si="1"/>
        <v>5.1</v>
      </c>
      <c r="J487" s="7">
        <f t="shared" si="2"/>
        <v>5.1</v>
      </c>
    </row>
    <row r="488" ht="15.75" customHeight="1">
      <c r="A488" s="4">
        <v>565437.0</v>
      </c>
      <c r="B488" s="4" t="s">
        <v>165</v>
      </c>
      <c r="C488" s="5" t="s">
        <v>166</v>
      </c>
      <c r="D488" s="5">
        <v>4.0</v>
      </c>
      <c r="E488" s="5">
        <v>1.25</v>
      </c>
      <c r="F488" s="4">
        <v>17050.0</v>
      </c>
      <c r="G488" s="6">
        <v>44624.575</v>
      </c>
      <c r="H488" s="6" t="str">
        <f>VLOOKUP(F488,'Customer Details'!$A$1:$B$3264,2,0)</f>
        <v>USA</v>
      </c>
      <c r="I488" s="7">
        <f t="shared" si="1"/>
        <v>5</v>
      </c>
      <c r="J488" s="7">
        <f t="shared" si="2"/>
        <v>5</v>
      </c>
    </row>
    <row r="489" ht="15.75" customHeight="1">
      <c r="A489" s="4">
        <v>580691.0</v>
      </c>
      <c r="B489" s="4" t="s">
        <v>559</v>
      </c>
      <c r="C489" s="5" t="s">
        <v>560</v>
      </c>
      <c r="D489" s="5">
        <v>12.0</v>
      </c>
      <c r="E489" s="5">
        <v>0.29</v>
      </c>
      <c r="F489" s="4">
        <v>13790.0</v>
      </c>
      <c r="G489" s="6">
        <v>44717.65833333333</v>
      </c>
      <c r="H489" s="6" t="str">
        <f>VLOOKUP(F489,'Customer Details'!$A$1:$B$3264,2,0)</f>
        <v>USA</v>
      </c>
      <c r="I489" s="7">
        <f t="shared" si="1"/>
        <v>3.48</v>
      </c>
      <c r="J489" s="7">
        <f t="shared" si="2"/>
        <v>3.48</v>
      </c>
    </row>
    <row r="490" ht="15.75" customHeight="1">
      <c r="A490" s="4" t="s">
        <v>561</v>
      </c>
      <c r="B490" s="4">
        <v>23661.0</v>
      </c>
      <c r="C490" s="5" t="s">
        <v>562</v>
      </c>
      <c r="D490" s="5">
        <v>-6.0</v>
      </c>
      <c r="E490" s="5">
        <v>1.65</v>
      </c>
      <c r="F490" s="4">
        <v>12957.0</v>
      </c>
      <c r="G490" s="6">
        <v>44717.68888888889</v>
      </c>
      <c r="H490" s="6" t="str">
        <f>VLOOKUP(F490,'Customer Details'!$A$1:$B$3264,2,0)</f>
        <v>India</v>
      </c>
      <c r="I490" s="7">
        <f t="shared" si="1"/>
        <v>-9.9</v>
      </c>
      <c r="J490" s="7">
        <f t="shared" si="2"/>
        <v>9.9</v>
      </c>
    </row>
    <row r="491" ht="15.75" customHeight="1">
      <c r="A491" s="4">
        <v>537135.0</v>
      </c>
      <c r="B491" s="4" t="s">
        <v>30</v>
      </c>
      <c r="C491" s="5" t="s">
        <v>31</v>
      </c>
      <c r="D491" s="5">
        <v>1.0</v>
      </c>
      <c r="E491" s="5">
        <v>3.75</v>
      </c>
      <c r="F491" s="4">
        <v>17059.0</v>
      </c>
      <c r="G491" s="6">
        <v>44352.52430555555</v>
      </c>
      <c r="H491" s="6" t="str">
        <f>VLOOKUP(F491,'Customer Details'!$A$1:$B$3264,2,0)</f>
        <v>USA</v>
      </c>
      <c r="I491" s="7">
        <f t="shared" si="1"/>
        <v>3.75</v>
      </c>
      <c r="J491" s="7">
        <f t="shared" si="2"/>
        <v>3.75</v>
      </c>
    </row>
    <row r="492" ht="15.75" customHeight="1">
      <c r="A492" s="4">
        <v>548169.0</v>
      </c>
      <c r="B492" s="4" t="s">
        <v>22</v>
      </c>
      <c r="C492" s="5" t="s">
        <v>23</v>
      </c>
      <c r="D492" s="5">
        <v>10.0</v>
      </c>
      <c r="E492" s="5">
        <v>1.95</v>
      </c>
      <c r="F492" s="4">
        <v>14680.0</v>
      </c>
      <c r="G492" s="6">
        <v>44468.575</v>
      </c>
      <c r="H492" s="6" t="str">
        <f>VLOOKUP(F492,'Customer Details'!$A$1:$B$3264,2,0)</f>
        <v>United Kingdom</v>
      </c>
      <c r="I492" s="7">
        <f t="shared" si="1"/>
        <v>19.5</v>
      </c>
      <c r="J492" s="7">
        <f t="shared" si="2"/>
        <v>19.5</v>
      </c>
    </row>
    <row r="493" ht="15.75" customHeight="1">
      <c r="A493" s="4">
        <v>539034.0</v>
      </c>
      <c r="B493" s="4" t="s">
        <v>268</v>
      </c>
      <c r="C493" s="5" t="s">
        <v>269</v>
      </c>
      <c r="D493" s="5">
        <v>5.0</v>
      </c>
      <c r="E493" s="5">
        <v>1.95</v>
      </c>
      <c r="F493" s="4">
        <v>16161.0</v>
      </c>
      <c r="G493" s="6">
        <v>44362.60347222222</v>
      </c>
      <c r="H493" s="6" t="str">
        <f>VLOOKUP(F493,'Customer Details'!$A$1:$B$3264,2,0)</f>
        <v>Australia</v>
      </c>
      <c r="I493" s="7">
        <f t="shared" si="1"/>
        <v>9.75</v>
      </c>
      <c r="J493" s="7">
        <f t="shared" si="2"/>
        <v>9.75</v>
      </c>
    </row>
    <row r="494" ht="15.75" customHeight="1">
      <c r="A494" s="4">
        <v>561804.0</v>
      </c>
      <c r="B494" s="4" t="s">
        <v>59</v>
      </c>
      <c r="C494" s="5" t="s">
        <v>60</v>
      </c>
      <c r="D494" s="5">
        <v>4.0</v>
      </c>
      <c r="E494" s="5">
        <v>4.95</v>
      </c>
      <c r="F494" s="4">
        <v>14191.0</v>
      </c>
      <c r="G494" s="6">
        <v>44590.61111111111</v>
      </c>
      <c r="H494" s="6" t="str">
        <f>VLOOKUP(F494,'Customer Details'!$A$1:$B$3264,2,0)</f>
        <v>China</v>
      </c>
      <c r="I494" s="7">
        <f t="shared" si="1"/>
        <v>19.8</v>
      </c>
      <c r="J494" s="7">
        <f t="shared" si="2"/>
        <v>19.8</v>
      </c>
    </row>
    <row r="495" ht="15.75" customHeight="1">
      <c r="A495" s="4" t="s">
        <v>563</v>
      </c>
      <c r="B495" s="4">
        <v>21843.0</v>
      </c>
      <c r="C495" s="5" t="s">
        <v>564</v>
      </c>
      <c r="D495" s="5">
        <v>-6.0</v>
      </c>
      <c r="E495" s="5">
        <v>10.95</v>
      </c>
      <c r="F495" s="4">
        <v>15373.0</v>
      </c>
      <c r="G495" s="6">
        <v>44381.65694444445</v>
      </c>
      <c r="H495" s="6" t="str">
        <f>VLOOKUP(F495,'Customer Details'!$A$1:$B$3264,2,0)</f>
        <v>USA</v>
      </c>
      <c r="I495" s="7">
        <f t="shared" si="1"/>
        <v>-65.7</v>
      </c>
      <c r="J495" s="7">
        <f t="shared" si="2"/>
        <v>65.7</v>
      </c>
    </row>
    <row r="496" ht="15.75" customHeight="1">
      <c r="A496" s="4">
        <v>580032.0</v>
      </c>
      <c r="B496" s="4" t="s">
        <v>22</v>
      </c>
      <c r="C496" s="5" t="s">
        <v>23</v>
      </c>
      <c r="D496" s="5">
        <v>5.0</v>
      </c>
      <c r="E496" s="5">
        <v>2.08</v>
      </c>
      <c r="F496" s="4">
        <v>14659.0</v>
      </c>
      <c r="G496" s="6">
        <v>44713.51180555556</v>
      </c>
      <c r="H496" s="6" t="str">
        <f>VLOOKUP(F496,'Customer Details'!$A$1:$B$3264,2,0)</f>
        <v>United Kingdom</v>
      </c>
      <c r="I496" s="7">
        <f t="shared" si="1"/>
        <v>10.4</v>
      </c>
      <c r="J496" s="7">
        <f t="shared" si="2"/>
        <v>10.4</v>
      </c>
    </row>
    <row r="497" ht="15.75" customHeight="1">
      <c r="A497" s="4" t="s">
        <v>565</v>
      </c>
      <c r="B497" s="4">
        <v>21216.0</v>
      </c>
      <c r="C497" s="5" t="s">
        <v>566</v>
      </c>
      <c r="D497" s="5">
        <v>-1.0</v>
      </c>
      <c r="E497" s="5">
        <v>4.95</v>
      </c>
      <c r="F497" s="4">
        <v>13735.0</v>
      </c>
      <c r="G497" s="6">
        <v>44678.52013888889</v>
      </c>
      <c r="H497" s="6" t="str">
        <f>VLOOKUP(F497,'Customer Details'!$A$1:$B$3264,2,0)</f>
        <v>Australia</v>
      </c>
      <c r="I497" s="7">
        <f t="shared" si="1"/>
        <v>-4.95</v>
      </c>
      <c r="J497" s="7">
        <f t="shared" si="2"/>
        <v>4.95</v>
      </c>
    </row>
    <row r="498" ht="15.75" customHeight="1">
      <c r="A498" s="4" t="s">
        <v>567</v>
      </c>
      <c r="B498" s="4">
        <v>84950.0</v>
      </c>
      <c r="C498" s="5" t="s">
        <v>568</v>
      </c>
      <c r="D498" s="5">
        <v>-3.0</v>
      </c>
      <c r="E498" s="5">
        <v>0.65</v>
      </c>
      <c r="F498" s="4">
        <v>14000.0</v>
      </c>
      <c r="G498" s="6">
        <v>44517.57222222222</v>
      </c>
      <c r="H498" s="6" t="str">
        <f>VLOOKUP(F498,'Customer Details'!$A$1:$B$3264,2,0)</f>
        <v>China</v>
      </c>
      <c r="I498" s="7">
        <f t="shared" si="1"/>
        <v>-1.95</v>
      </c>
      <c r="J498" s="7">
        <f t="shared" si="2"/>
        <v>1.95</v>
      </c>
    </row>
    <row r="499" ht="15.75" customHeight="1">
      <c r="A499" s="4">
        <v>570818.0</v>
      </c>
      <c r="B499" s="4">
        <v>20724.0</v>
      </c>
      <c r="C499" s="5" t="s">
        <v>569</v>
      </c>
      <c r="D499" s="5">
        <v>2.0</v>
      </c>
      <c r="E499" s="5">
        <v>0.85</v>
      </c>
      <c r="F499" s="4">
        <v>17841.0</v>
      </c>
      <c r="G499" s="6">
        <v>44663.53263888889</v>
      </c>
      <c r="H499" s="6" t="str">
        <f>VLOOKUP(F499,'Customer Details'!$A$1:$B$3264,2,0)</f>
        <v>India</v>
      </c>
      <c r="I499" s="7">
        <f t="shared" si="1"/>
        <v>1.7</v>
      </c>
      <c r="J499" s="7">
        <f t="shared" si="2"/>
        <v>1.7</v>
      </c>
    </row>
    <row r="500" ht="15.75" customHeight="1">
      <c r="A500" s="4">
        <v>560885.0</v>
      </c>
      <c r="B500" s="4" t="s">
        <v>320</v>
      </c>
      <c r="C500" s="5" t="s">
        <v>570</v>
      </c>
      <c r="D500" s="5">
        <v>6.0</v>
      </c>
      <c r="E500" s="5">
        <v>2.95</v>
      </c>
      <c r="F500" s="4">
        <v>16188.0</v>
      </c>
      <c r="G500" s="6">
        <v>44582.68055555555</v>
      </c>
      <c r="H500" s="6" t="str">
        <f>VLOOKUP(F500,'Customer Details'!$A$1:$B$3264,2,0)</f>
        <v>United Kingdom</v>
      </c>
      <c r="I500" s="7">
        <f t="shared" si="1"/>
        <v>17.7</v>
      </c>
      <c r="J500" s="7">
        <f t="shared" si="2"/>
        <v>17.7</v>
      </c>
    </row>
    <row r="501" ht="15.75" customHeight="1">
      <c r="A501" s="4">
        <v>542058.0</v>
      </c>
      <c r="B501" s="4" t="s">
        <v>515</v>
      </c>
      <c r="C501" s="5" t="s">
        <v>516</v>
      </c>
      <c r="D501" s="5">
        <v>12.0</v>
      </c>
      <c r="E501" s="5">
        <v>1.85</v>
      </c>
      <c r="F501" s="4">
        <v>15601.0</v>
      </c>
      <c r="G501" s="6">
        <v>44402.49930555555</v>
      </c>
      <c r="H501" s="6" t="str">
        <f>VLOOKUP(F501,'Customer Details'!$A$1:$B$3264,2,0)</f>
        <v>United Kingdom</v>
      </c>
      <c r="I501" s="7">
        <f t="shared" si="1"/>
        <v>22.2</v>
      </c>
      <c r="J501" s="7">
        <f t="shared" si="2"/>
        <v>22.2</v>
      </c>
    </row>
    <row r="502" ht="15.75" customHeight="1">
      <c r="A502" s="4">
        <v>574710.0</v>
      </c>
      <c r="B502" s="4">
        <v>21064.0</v>
      </c>
      <c r="C502" s="5" t="s">
        <v>571</v>
      </c>
      <c r="D502" s="5">
        <v>1.0</v>
      </c>
      <c r="E502" s="5">
        <v>5.95</v>
      </c>
      <c r="F502" s="4">
        <v>15427.0</v>
      </c>
      <c r="G502" s="6">
        <v>44687.59513888889</v>
      </c>
      <c r="H502" s="6" t="str">
        <f>VLOOKUP(F502,'Customer Details'!$A$1:$B$3264,2,0)</f>
        <v>USA</v>
      </c>
      <c r="I502" s="7">
        <f t="shared" si="1"/>
        <v>5.95</v>
      </c>
      <c r="J502" s="7">
        <f t="shared" si="2"/>
        <v>5.95</v>
      </c>
    </row>
    <row r="503" ht="15.75" customHeight="1">
      <c r="A503" s="4">
        <v>557260.0</v>
      </c>
      <c r="B503" s="4" t="s">
        <v>572</v>
      </c>
      <c r="C503" s="5" t="s">
        <v>573</v>
      </c>
      <c r="D503" s="5">
        <v>2.0</v>
      </c>
      <c r="E503" s="5">
        <v>7.95</v>
      </c>
      <c r="F503" s="4">
        <v>17932.0</v>
      </c>
      <c r="G503" s="6">
        <v>44549.44375</v>
      </c>
      <c r="H503" s="6" t="str">
        <f>VLOOKUP(F503,'Customer Details'!$A$1:$B$3264,2,0)</f>
        <v>China</v>
      </c>
      <c r="I503" s="7">
        <f t="shared" si="1"/>
        <v>15.9</v>
      </c>
      <c r="J503" s="7">
        <f t="shared" si="2"/>
        <v>15.9</v>
      </c>
    </row>
    <row r="504" ht="15.75" customHeight="1">
      <c r="A504" s="4">
        <v>552039.0</v>
      </c>
      <c r="B504" s="4" t="s">
        <v>574</v>
      </c>
      <c r="C504" s="5" t="s">
        <v>575</v>
      </c>
      <c r="D504" s="5">
        <v>6.0</v>
      </c>
      <c r="E504" s="5">
        <v>2.95</v>
      </c>
      <c r="F504" s="4">
        <v>13081.0</v>
      </c>
      <c r="G504" s="6">
        <v>44506.34027777778</v>
      </c>
      <c r="H504" s="6" t="str">
        <f>VLOOKUP(F504,'Customer Details'!$A$1:$B$3264,2,0)</f>
        <v>India</v>
      </c>
      <c r="I504" s="7">
        <f t="shared" si="1"/>
        <v>17.7</v>
      </c>
      <c r="J504" s="7">
        <f t="shared" si="2"/>
        <v>17.7</v>
      </c>
    </row>
    <row r="505" ht="15.75" customHeight="1">
      <c r="A505" s="4">
        <v>542890.0</v>
      </c>
      <c r="B505" s="4" t="s">
        <v>576</v>
      </c>
      <c r="C505" s="5" t="s">
        <v>577</v>
      </c>
      <c r="D505" s="5">
        <v>24.0</v>
      </c>
      <c r="E505" s="5">
        <v>2.95</v>
      </c>
      <c r="F505" s="4">
        <v>15311.0</v>
      </c>
      <c r="G505" s="6">
        <v>44409.55902777778</v>
      </c>
      <c r="H505" s="6" t="str">
        <f>VLOOKUP(F505,'Customer Details'!$A$1:$B$3264,2,0)</f>
        <v>USA</v>
      </c>
      <c r="I505" s="7">
        <f t="shared" si="1"/>
        <v>70.8</v>
      </c>
      <c r="J505" s="7">
        <f t="shared" si="2"/>
        <v>70.8</v>
      </c>
    </row>
    <row r="506" ht="15.75" customHeight="1">
      <c r="A506" s="4">
        <v>557210.0</v>
      </c>
      <c r="B506" s="4" t="s">
        <v>187</v>
      </c>
      <c r="C506" s="5" t="s">
        <v>188</v>
      </c>
      <c r="D506" s="5">
        <v>8.0</v>
      </c>
      <c r="E506" s="5">
        <v>0.42</v>
      </c>
      <c r="F506" s="4">
        <v>18118.0</v>
      </c>
      <c r="G506" s="6">
        <v>44547.49236111111</v>
      </c>
      <c r="H506" s="6" t="str">
        <f>VLOOKUP(F506,'Customer Details'!$A$1:$B$3264,2,0)</f>
        <v>USA</v>
      </c>
      <c r="I506" s="7">
        <f t="shared" si="1"/>
        <v>3.36</v>
      </c>
      <c r="J506" s="7">
        <f t="shared" si="2"/>
        <v>3.36</v>
      </c>
    </row>
    <row r="507" ht="15.75" customHeight="1">
      <c r="A507" s="4">
        <v>544678.0</v>
      </c>
      <c r="B507" s="4" t="s">
        <v>578</v>
      </c>
      <c r="C507" s="5" t="s">
        <v>579</v>
      </c>
      <c r="D507" s="5">
        <v>3.0</v>
      </c>
      <c r="E507" s="5">
        <v>2.95</v>
      </c>
      <c r="F507" s="4">
        <v>13077.0</v>
      </c>
      <c r="G507" s="6">
        <v>44430.67708333334</v>
      </c>
      <c r="H507" s="6" t="str">
        <f>VLOOKUP(F507,'Customer Details'!$A$1:$B$3264,2,0)</f>
        <v>Australia</v>
      </c>
      <c r="I507" s="7">
        <f t="shared" si="1"/>
        <v>8.85</v>
      </c>
      <c r="J507" s="7">
        <f t="shared" si="2"/>
        <v>8.85</v>
      </c>
    </row>
    <row r="508" ht="15.75" customHeight="1">
      <c r="A508" s="4">
        <v>547651.0</v>
      </c>
      <c r="B508" s="4">
        <v>85038.0</v>
      </c>
      <c r="C508" s="5" t="s">
        <v>580</v>
      </c>
      <c r="D508" s="5">
        <v>1.0</v>
      </c>
      <c r="E508" s="5">
        <v>2.1</v>
      </c>
      <c r="F508" s="4">
        <v>16904.0</v>
      </c>
      <c r="G508" s="6">
        <v>44463.50763888889</v>
      </c>
      <c r="H508" s="6" t="str">
        <f>VLOOKUP(F508,'Customer Details'!$A$1:$B$3264,2,0)</f>
        <v>USA</v>
      </c>
      <c r="I508" s="7">
        <f t="shared" si="1"/>
        <v>2.1</v>
      </c>
      <c r="J508" s="7">
        <f t="shared" si="2"/>
        <v>2.1</v>
      </c>
    </row>
    <row r="509" ht="15.75" customHeight="1">
      <c r="A509" s="4">
        <v>539836.0</v>
      </c>
      <c r="B509" s="4" t="s">
        <v>12</v>
      </c>
      <c r="C509" s="5" t="s">
        <v>13</v>
      </c>
      <c r="D509" s="5">
        <v>2.0</v>
      </c>
      <c r="E509" s="5">
        <v>0.42</v>
      </c>
      <c r="F509" s="4">
        <v>17894.0</v>
      </c>
      <c r="G509" s="6">
        <v>44369.57361111111</v>
      </c>
      <c r="H509" s="6" t="str">
        <f>VLOOKUP(F509,'Customer Details'!$A$1:$B$3264,2,0)</f>
        <v>Australia</v>
      </c>
      <c r="I509" s="7">
        <f t="shared" si="1"/>
        <v>0.84</v>
      </c>
      <c r="J509" s="7">
        <f t="shared" si="2"/>
        <v>0.84</v>
      </c>
    </row>
    <row r="510" ht="15.75" customHeight="1">
      <c r="A510" s="4">
        <v>558707.0</v>
      </c>
      <c r="B510" s="4" t="s">
        <v>223</v>
      </c>
      <c r="C510" s="5" t="s">
        <v>224</v>
      </c>
      <c r="D510" s="5">
        <v>1.0</v>
      </c>
      <c r="E510" s="5">
        <v>0.39</v>
      </c>
      <c r="F510" s="4">
        <v>12748.0</v>
      </c>
      <c r="G510" s="6">
        <v>44562.54027777778</v>
      </c>
      <c r="H510" s="6" t="str">
        <f>VLOOKUP(F510,'Customer Details'!$A$1:$B$3264,2,0)</f>
        <v>USA</v>
      </c>
      <c r="I510" s="7">
        <f t="shared" si="1"/>
        <v>0.39</v>
      </c>
      <c r="J510" s="7">
        <f t="shared" si="2"/>
        <v>0.39</v>
      </c>
    </row>
    <row r="511" ht="15.75" customHeight="1">
      <c r="A511" s="4">
        <v>551399.0</v>
      </c>
      <c r="B511" s="4" t="s">
        <v>103</v>
      </c>
      <c r="C511" s="5" t="s">
        <v>104</v>
      </c>
      <c r="D511" s="5">
        <v>1.0</v>
      </c>
      <c r="E511" s="5">
        <v>4.25</v>
      </c>
      <c r="F511" s="4">
        <v>17874.0</v>
      </c>
      <c r="G511" s="6">
        <v>44497.55347222222</v>
      </c>
      <c r="H511" s="6" t="str">
        <f>VLOOKUP(F511,'Customer Details'!$A$1:$B$3264,2,0)</f>
        <v>United Kingdom</v>
      </c>
      <c r="I511" s="7">
        <f t="shared" si="1"/>
        <v>4.25</v>
      </c>
      <c r="J511" s="7">
        <f t="shared" si="2"/>
        <v>4.25</v>
      </c>
    </row>
    <row r="512" ht="15.75" customHeight="1">
      <c r="A512" s="4">
        <v>572735.0</v>
      </c>
      <c r="B512" s="4" t="s">
        <v>581</v>
      </c>
      <c r="C512" s="5" t="s">
        <v>582</v>
      </c>
      <c r="D512" s="5">
        <v>12.0</v>
      </c>
      <c r="E512" s="5">
        <v>1.25</v>
      </c>
      <c r="F512" s="4">
        <v>15630.0</v>
      </c>
      <c r="G512" s="6">
        <v>44676.65</v>
      </c>
      <c r="H512" s="6" t="str">
        <f>VLOOKUP(F512,'Customer Details'!$A$1:$B$3264,2,0)</f>
        <v>United Kingdom</v>
      </c>
      <c r="I512" s="7">
        <f t="shared" si="1"/>
        <v>15</v>
      </c>
      <c r="J512" s="7">
        <f t="shared" si="2"/>
        <v>15</v>
      </c>
    </row>
    <row r="513" ht="15.75" customHeight="1">
      <c r="A513" s="4">
        <v>537781.0</v>
      </c>
      <c r="B513" s="4">
        <v>21143.0</v>
      </c>
      <c r="C513" s="5" t="s">
        <v>583</v>
      </c>
      <c r="D513" s="5">
        <v>1.0</v>
      </c>
      <c r="E513" s="5">
        <v>1.95</v>
      </c>
      <c r="F513" s="4">
        <v>17341.0</v>
      </c>
      <c r="G513" s="6">
        <v>44355.53194444445</v>
      </c>
      <c r="H513" s="6" t="str">
        <f>VLOOKUP(F513,'Customer Details'!$A$1:$B$3264,2,0)</f>
        <v>USA</v>
      </c>
      <c r="I513" s="7">
        <f t="shared" si="1"/>
        <v>1.95</v>
      </c>
      <c r="J513" s="7">
        <f t="shared" si="2"/>
        <v>1.95</v>
      </c>
    </row>
    <row r="514" ht="15.75" customHeight="1">
      <c r="A514" s="4">
        <v>545085.0</v>
      </c>
      <c r="B514" s="4">
        <v>22464.0</v>
      </c>
      <c r="C514" s="5" t="s">
        <v>584</v>
      </c>
      <c r="D514" s="5">
        <v>6.0</v>
      </c>
      <c r="E514" s="5">
        <v>1.65</v>
      </c>
      <c r="F514" s="4">
        <v>15039.0</v>
      </c>
      <c r="G514" s="6">
        <v>44436.47152777778</v>
      </c>
      <c r="H514" s="6" t="str">
        <f>VLOOKUP(F514,'Customer Details'!$A$1:$B$3264,2,0)</f>
        <v>United Kingdom</v>
      </c>
      <c r="I514" s="7">
        <f t="shared" si="1"/>
        <v>9.9</v>
      </c>
      <c r="J514" s="7">
        <f t="shared" si="2"/>
        <v>9.9</v>
      </c>
    </row>
    <row r="515" ht="15.75" customHeight="1">
      <c r="A515" s="4">
        <v>541575.0</v>
      </c>
      <c r="B515" s="4" t="s">
        <v>32</v>
      </c>
      <c r="C515" s="5" t="s">
        <v>370</v>
      </c>
      <c r="D515" s="5">
        <v>4.0</v>
      </c>
      <c r="E515" s="5">
        <v>3.75</v>
      </c>
      <c r="F515" s="4">
        <v>15311.0</v>
      </c>
      <c r="G515" s="6">
        <v>44396.55625</v>
      </c>
      <c r="H515" s="6" t="str">
        <f>VLOOKUP(F515,'Customer Details'!$A$1:$B$3264,2,0)</f>
        <v>USA</v>
      </c>
      <c r="I515" s="7">
        <f t="shared" si="1"/>
        <v>15</v>
      </c>
      <c r="J515" s="7">
        <f t="shared" si="2"/>
        <v>15</v>
      </c>
    </row>
    <row r="516" ht="15.75" customHeight="1">
      <c r="A516" s="4">
        <v>562210.0</v>
      </c>
      <c r="B516" s="4" t="s">
        <v>38</v>
      </c>
      <c r="C516" s="5" t="s">
        <v>39</v>
      </c>
      <c r="D516" s="5">
        <v>6.0</v>
      </c>
      <c r="E516" s="5">
        <v>2.95</v>
      </c>
      <c r="F516" s="4">
        <v>13486.0</v>
      </c>
      <c r="G516" s="6">
        <v>44595.54861111111</v>
      </c>
      <c r="H516" s="6" t="str">
        <f>VLOOKUP(F516,'Customer Details'!$A$1:$B$3264,2,0)</f>
        <v>India</v>
      </c>
      <c r="I516" s="7">
        <f t="shared" si="1"/>
        <v>17.7</v>
      </c>
      <c r="J516" s="7">
        <f t="shared" si="2"/>
        <v>17.7</v>
      </c>
    </row>
    <row r="517" ht="15.75" customHeight="1">
      <c r="A517" s="4">
        <v>569262.0</v>
      </c>
      <c r="B517" s="4" t="s">
        <v>313</v>
      </c>
      <c r="C517" s="5" t="s">
        <v>314</v>
      </c>
      <c r="D517" s="5">
        <v>24.0</v>
      </c>
      <c r="E517" s="5">
        <v>0.42</v>
      </c>
      <c r="F517" s="4">
        <v>14815.0</v>
      </c>
      <c r="G517" s="6">
        <v>44654.48333333333</v>
      </c>
      <c r="H517" s="6" t="str">
        <f>VLOOKUP(F517,'Customer Details'!$A$1:$B$3264,2,0)</f>
        <v>Australia</v>
      </c>
      <c r="I517" s="7">
        <f t="shared" si="1"/>
        <v>10.08</v>
      </c>
      <c r="J517" s="7">
        <f t="shared" si="2"/>
        <v>10.08</v>
      </c>
    </row>
    <row r="518" ht="15.75" customHeight="1">
      <c r="A518" s="4">
        <v>573149.0</v>
      </c>
      <c r="B518" s="4" t="s">
        <v>350</v>
      </c>
      <c r="C518" s="5" t="s">
        <v>351</v>
      </c>
      <c r="D518" s="5">
        <v>4.0</v>
      </c>
      <c r="E518" s="5">
        <v>1.65</v>
      </c>
      <c r="F518" s="4">
        <v>16438.0</v>
      </c>
      <c r="G518" s="6">
        <v>44678.83055555556</v>
      </c>
      <c r="H518" s="6" t="str">
        <f>VLOOKUP(F518,'Customer Details'!$A$1:$B$3264,2,0)</f>
        <v>Australia</v>
      </c>
      <c r="I518" s="7">
        <f t="shared" si="1"/>
        <v>6.6</v>
      </c>
      <c r="J518" s="7">
        <f t="shared" si="2"/>
        <v>6.6</v>
      </c>
    </row>
    <row r="519" ht="15.75" customHeight="1">
      <c r="A519" s="4">
        <v>541225.0</v>
      </c>
      <c r="B519" s="4" t="s">
        <v>214</v>
      </c>
      <c r="C519" s="5" t="s">
        <v>215</v>
      </c>
      <c r="D519" s="5">
        <v>12.0</v>
      </c>
      <c r="E519" s="5">
        <v>0.85</v>
      </c>
      <c r="F519" s="4">
        <v>14099.0</v>
      </c>
      <c r="G519" s="6">
        <v>44391.61597222222</v>
      </c>
      <c r="H519" s="6" t="str">
        <f>VLOOKUP(F519,'Customer Details'!$A$1:$B$3264,2,0)</f>
        <v>India</v>
      </c>
      <c r="I519" s="7">
        <f t="shared" si="1"/>
        <v>10.2</v>
      </c>
      <c r="J519" s="7">
        <f t="shared" si="2"/>
        <v>10.2</v>
      </c>
    </row>
    <row r="520" ht="15.75" customHeight="1">
      <c r="A520" s="4">
        <v>543011.0</v>
      </c>
      <c r="B520" s="4" t="s">
        <v>585</v>
      </c>
      <c r="C520" s="5" t="s">
        <v>586</v>
      </c>
      <c r="D520" s="5">
        <v>8.0</v>
      </c>
      <c r="E520" s="5">
        <v>3.75</v>
      </c>
      <c r="F520" s="4">
        <v>15270.0</v>
      </c>
      <c r="G520" s="6">
        <v>44410.55902777778</v>
      </c>
      <c r="H520" s="6" t="str">
        <f>VLOOKUP(F520,'Customer Details'!$A$1:$B$3264,2,0)</f>
        <v>China</v>
      </c>
      <c r="I520" s="7">
        <f t="shared" si="1"/>
        <v>30</v>
      </c>
      <c r="J520" s="7">
        <f t="shared" si="2"/>
        <v>30</v>
      </c>
    </row>
    <row r="521" ht="15.75" customHeight="1">
      <c r="A521" s="4">
        <v>567485.0</v>
      </c>
      <c r="B521" s="4" t="s">
        <v>481</v>
      </c>
      <c r="C521" s="5" t="s">
        <v>482</v>
      </c>
      <c r="D521" s="5">
        <v>2.0</v>
      </c>
      <c r="E521" s="5">
        <v>2.95</v>
      </c>
      <c r="F521" s="4">
        <v>15026.0</v>
      </c>
      <c r="G521" s="6">
        <v>44640.57777777778</v>
      </c>
      <c r="H521" s="6" t="str">
        <f>VLOOKUP(F521,'Customer Details'!$A$1:$B$3264,2,0)</f>
        <v>China</v>
      </c>
      <c r="I521" s="7">
        <f t="shared" si="1"/>
        <v>5.9</v>
      </c>
      <c r="J521" s="7">
        <f t="shared" si="2"/>
        <v>5.9</v>
      </c>
    </row>
    <row r="522" ht="15.75" customHeight="1">
      <c r="A522" s="4">
        <v>563928.0</v>
      </c>
      <c r="B522" s="4" t="s">
        <v>587</v>
      </c>
      <c r="C522" s="5" t="s">
        <v>588</v>
      </c>
      <c r="D522" s="5">
        <v>3.0</v>
      </c>
      <c r="E522" s="5">
        <v>4.95</v>
      </c>
      <c r="F522" s="4">
        <v>17059.0</v>
      </c>
      <c r="G522" s="6">
        <v>44613.63680555556</v>
      </c>
      <c r="H522" s="6" t="str">
        <f>VLOOKUP(F522,'Customer Details'!$A$1:$B$3264,2,0)</f>
        <v>USA</v>
      </c>
      <c r="I522" s="7">
        <f t="shared" si="1"/>
        <v>14.85</v>
      </c>
      <c r="J522" s="7">
        <f t="shared" si="2"/>
        <v>14.85</v>
      </c>
    </row>
    <row r="523" ht="15.75" customHeight="1">
      <c r="A523" s="4">
        <v>561750.0</v>
      </c>
      <c r="B523" s="4" t="s">
        <v>22</v>
      </c>
      <c r="C523" s="5" t="s">
        <v>23</v>
      </c>
      <c r="D523" s="5">
        <v>10.0</v>
      </c>
      <c r="E523" s="5">
        <v>2.08</v>
      </c>
      <c r="F523" s="4">
        <v>16945.0</v>
      </c>
      <c r="G523" s="6">
        <v>44590.5125</v>
      </c>
      <c r="H523" s="6" t="str">
        <f>VLOOKUP(F523,'Customer Details'!$A$1:$B$3264,2,0)</f>
        <v>India</v>
      </c>
      <c r="I523" s="7">
        <f t="shared" si="1"/>
        <v>20.8</v>
      </c>
      <c r="J523" s="7">
        <f t="shared" si="2"/>
        <v>20.8</v>
      </c>
    </row>
    <row r="524" ht="15.75" customHeight="1">
      <c r="A524" s="4">
        <v>556504.0</v>
      </c>
      <c r="B524" s="4" t="s">
        <v>299</v>
      </c>
      <c r="C524" s="5" t="s">
        <v>300</v>
      </c>
      <c r="D524" s="5">
        <v>12.0</v>
      </c>
      <c r="E524" s="5">
        <v>1.25</v>
      </c>
      <c r="F524" s="4">
        <v>13936.0</v>
      </c>
      <c r="G524" s="6">
        <v>44543.36597222222</v>
      </c>
      <c r="H524" s="6" t="str">
        <f>VLOOKUP(F524,'Customer Details'!$A$1:$B$3264,2,0)</f>
        <v>Australia</v>
      </c>
      <c r="I524" s="7">
        <f t="shared" si="1"/>
        <v>15</v>
      </c>
      <c r="J524" s="7">
        <f t="shared" si="2"/>
        <v>15</v>
      </c>
    </row>
    <row r="525" ht="15.75" customHeight="1">
      <c r="A525" s="4">
        <v>576626.0</v>
      </c>
      <c r="B525" s="4" t="s">
        <v>69</v>
      </c>
      <c r="C525" s="5" t="s">
        <v>70</v>
      </c>
      <c r="D525" s="5">
        <v>2.0</v>
      </c>
      <c r="E525" s="5">
        <v>2.95</v>
      </c>
      <c r="F525" s="4">
        <v>12890.0</v>
      </c>
      <c r="G525" s="6">
        <v>44696.72638888889</v>
      </c>
      <c r="H525" s="6" t="str">
        <f>VLOOKUP(F525,'Customer Details'!$A$1:$B$3264,2,0)</f>
        <v>China</v>
      </c>
      <c r="I525" s="7">
        <f t="shared" si="1"/>
        <v>5.9</v>
      </c>
      <c r="J525" s="7">
        <f t="shared" si="2"/>
        <v>5.9</v>
      </c>
    </row>
    <row r="526" ht="15.75" customHeight="1">
      <c r="A526" s="4">
        <v>553191.0</v>
      </c>
      <c r="B526" s="4" t="s">
        <v>413</v>
      </c>
      <c r="C526" s="5" t="s">
        <v>414</v>
      </c>
      <c r="D526" s="5">
        <v>1.0</v>
      </c>
      <c r="E526" s="5">
        <v>0.85</v>
      </c>
      <c r="F526" s="4">
        <v>13118.0</v>
      </c>
      <c r="G526" s="6">
        <v>44515.55694444444</v>
      </c>
      <c r="H526" s="6" t="str">
        <f>VLOOKUP(F526,'Customer Details'!$A$1:$B$3264,2,0)</f>
        <v>Australia</v>
      </c>
      <c r="I526" s="7">
        <f t="shared" si="1"/>
        <v>0.85</v>
      </c>
      <c r="J526" s="7">
        <f t="shared" si="2"/>
        <v>0.85</v>
      </c>
    </row>
    <row r="527" ht="15.75" customHeight="1">
      <c r="A527" s="4">
        <v>548987.0</v>
      </c>
      <c r="B527" s="4" t="s">
        <v>40</v>
      </c>
      <c r="C527" s="5" t="s">
        <v>41</v>
      </c>
      <c r="D527" s="5">
        <v>2.0</v>
      </c>
      <c r="E527" s="5">
        <v>2.95</v>
      </c>
      <c r="F527" s="4">
        <v>14535.0</v>
      </c>
      <c r="G527" s="6">
        <v>44474.53472222222</v>
      </c>
      <c r="H527" s="6" t="str">
        <f>VLOOKUP(F527,'Customer Details'!$A$1:$B$3264,2,0)</f>
        <v>United Kingdom</v>
      </c>
      <c r="I527" s="7">
        <f t="shared" si="1"/>
        <v>5.9</v>
      </c>
      <c r="J527" s="7">
        <f t="shared" si="2"/>
        <v>5.9</v>
      </c>
    </row>
    <row r="528" ht="15.75" customHeight="1">
      <c r="A528" s="4" t="s">
        <v>589</v>
      </c>
      <c r="B528" s="4">
        <v>22171.0</v>
      </c>
      <c r="C528" s="5" t="s">
        <v>590</v>
      </c>
      <c r="D528" s="5">
        <v>-2.0</v>
      </c>
      <c r="E528" s="5">
        <v>8.5</v>
      </c>
      <c r="F528" s="4">
        <v>15737.0</v>
      </c>
      <c r="G528" s="6">
        <v>44536.68125</v>
      </c>
      <c r="H528" s="6" t="str">
        <f>VLOOKUP(F528,'Customer Details'!$A$1:$B$3264,2,0)</f>
        <v>India</v>
      </c>
      <c r="I528" s="7">
        <f t="shared" si="1"/>
        <v>-17</v>
      </c>
      <c r="J528" s="7">
        <f t="shared" si="2"/>
        <v>17</v>
      </c>
    </row>
    <row r="529" ht="15.75" customHeight="1">
      <c r="A529" s="4">
        <v>544678.0</v>
      </c>
      <c r="B529" s="4" t="s">
        <v>448</v>
      </c>
      <c r="C529" s="5" t="s">
        <v>449</v>
      </c>
      <c r="D529" s="5">
        <v>25.0</v>
      </c>
      <c r="E529" s="5">
        <v>0.42</v>
      </c>
      <c r="F529" s="4">
        <v>13077.0</v>
      </c>
      <c r="G529" s="6">
        <v>44430.67708333334</v>
      </c>
      <c r="H529" s="6" t="str">
        <f>VLOOKUP(F529,'Customer Details'!$A$1:$B$3264,2,0)</f>
        <v>Australia</v>
      </c>
      <c r="I529" s="7">
        <f t="shared" si="1"/>
        <v>10.5</v>
      </c>
      <c r="J529" s="7">
        <f t="shared" si="2"/>
        <v>10.5</v>
      </c>
    </row>
    <row r="530" ht="15.75" customHeight="1">
      <c r="A530" s="4" t="s">
        <v>591</v>
      </c>
      <c r="B530" s="4" t="s">
        <v>30</v>
      </c>
      <c r="C530" s="5" t="s">
        <v>31</v>
      </c>
      <c r="D530" s="5">
        <v>-8.0</v>
      </c>
      <c r="E530" s="5">
        <v>4.25</v>
      </c>
      <c r="F530" s="4">
        <v>14665.0</v>
      </c>
      <c r="G530" s="6">
        <v>44661.49583333333</v>
      </c>
      <c r="H530" s="6" t="str">
        <f>VLOOKUP(F530,'Customer Details'!$A$1:$B$3264,2,0)</f>
        <v>United Kingdom</v>
      </c>
      <c r="I530" s="7">
        <f t="shared" si="1"/>
        <v>-34</v>
      </c>
      <c r="J530" s="7">
        <f t="shared" si="2"/>
        <v>34</v>
      </c>
    </row>
    <row r="531" ht="15.75" customHeight="1">
      <c r="A531" s="4">
        <v>574863.0</v>
      </c>
      <c r="B531" s="4" t="s">
        <v>22</v>
      </c>
      <c r="C531" s="5" t="s">
        <v>23</v>
      </c>
      <c r="D531" s="5">
        <v>4.0</v>
      </c>
      <c r="E531" s="5">
        <v>2.08</v>
      </c>
      <c r="F531" s="4">
        <v>15719.0</v>
      </c>
      <c r="G531" s="6">
        <v>44688.52013888889</v>
      </c>
      <c r="H531" s="6" t="str">
        <f>VLOOKUP(F531,'Customer Details'!$A$1:$B$3264,2,0)</f>
        <v>Australia</v>
      </c>
      <c r="I531" s="7">
        <f t="shared" si="1"/>
        <v>8.32</v>
      </c>
      <c r="J531" s="7">
        <f t="shared" si="2"/>
        <v>8.32</v>
      </c>
    </row>
    <row r="532" ht="15.75" customHeight="1">
      <c r="A532" s="4">
        <v>553856.0</v>
      </c>
      <c r="B532" s="4" t="s">
        <v>400</v>
      </c>
      <c r="C532" s="5" t="s">
        <v>401</v>
      </c>
      <c r="D532" s="5">
        <v>1.0</v>
      </c>
      <c r="E532" s="5">
        <v>5.95</v>
      </c>
      <c r="F532" s="4">
        <v>16813.0</v>
      </c>
      <c r="G532" s="6">
        <v>44519.56111111111</v>
      </c>
      <c r="H532" s="6" t="str">
        <f>VLOOKUP(F532,'Customer Details'!$A$1:$B$3264,2,0)</f>
        <v>Australia</v>
      </c>
      <c r="I532" s="7">
        <f t="shared" si="1"/>
        <v>5.95</v>
      </c>
      <c r="J532" s="7">
        <f t="shared" si="2"/>
        <v>5.95</v>
      </c>
    </row>
    <row r="533" ht="15.75" customHeight="1">
      <c r="A533" s="4">
        <v>542534.0</v>
      </c>
      <c r="B533" s="4" t="s">
        <v>592</v>
      </c>
      <c r="C533" s="5" t="s">
        <v>593</v>
      </c>
      <c r="D533" s="5">
        <v>4.0</v>
      </c>
      <c r="E533" s="5">
        <v>4.25</v>
      </c>
      <c r="F533" s="4">
        <v>13707.0</v>
      </c>
      <c r="G533" s="6">
        <v>44405.56041666667</v>
      </c>
      <c r="H533" s="6" t="str">
        <f>VLOOKUP(F533,'Customer Details'!$A$1:$B$3264,2,0)</f>
        <v>United Kingdom</v>
      </c>
      <c r="I533" s="7">
        <f t="shared" si="1"/>
        <v>17</v>
      </c>
      <c r="J533" s="7">
        <f t="shared" si="2"/>
        <v>17</v>
      </c>
    </row>
    <row r="534" ht="15.75" customHeight="1">
      <c r="A534" s="4">
        <v>540187.0</v>
      </c>
      <c r="B534" s="4" t="s">
        <v>594</v>
      </c>
      <c r="C534" s="5" t="s">
        <v>595</v>
      </c>
      <c r="D534" s="5">
        <v>25.0</v>
      </c>
      <c r="E534" s="5">
        <v>0.42</v>
      </c>
      <c r="F534" s="4">
        <v>15358.0</v>
      </c>
      <c r="G534" s="6">
        <v>44382.57847222222</v>
      </c>
      <c r="H534" s="6" t="str">
        <f>VLOOKUP(F534,'Customer Details'!$A$1:$B$3264,2,0)</f>
        <v>Australia</v>
      </c>
      <c r="I534" s="7">
        <f t="shared" si="1"/>
        <v>10.5</v>
      </c>
      <c r="J534" s="7">
        <f t="shared" si="2"/>
        <v>10.5</v>
      </c>
    </row>
    <row r="535" ht="15.75" customHeight="1">
      <c r="A535" s="4">
        <v>564429.0</v>
      </c>
      <c r="B535" s="4" t="s">
        <v>596</v>
      </c>
      <c r="C535" s="5" t="s">
        <v>597</v>
      </c>
      <c r="D535" s="5">
        <v>24.0</v>
      </c>
      <c r="E535" s="5">
        <v>0.85</v>
      </c>
      <c r="F535" s="4">
        <v>16638.0</v>
      </c>
      <c r="G535" s="6">
        <v>44617.47986111111</v>
      </c>
      <c r="H535" s="6" t="str">
        <f>VLOOKUP(F535,'Customer Details'!$A$1:$B$3264,2,0)</f>
        <v>India</v>
      </c>
      <c r="I535" s="7">
        <f t="shared" si="1"/>
        <v>20.4</v>
      </c>
      <c r="J535" s="7">
        <f t="shared" si="2"/>
        <v>20.4</v>
      </c>
    </row>
    <row r="536" ht="15.75" customHeight="1">
      <c r="A536" s="4">
        <v>573361.0</v>
      </c>
      <c r="B536" s="4">
        <v>21159.0</v>
      </c>
      <c r="C536" s="5" t="s">
        <v>598</v>
      </c>
      <c r="D536" s="5">
        <v>1.0</v>
      </c>
      <c r="E536" s="5">
        <v>0.39</v>
      </c>
      <c r="F536" s="4">
        <v>14456.0</v>
      </c>
      <c r="G536" s="6">
        <v>44681.53680555556</v>
      </c>
      <c r="H536" s="6" t="str">
        <f>VLOOKUP(F536,'Customer Details'!$A$1:$B$3264,2,0)</f>
        <v>USA</v>
      </c>
      <c r="I536" s="7">
        <f t="shared" si="1"/>
        <v>0.39</v>
      </c>
      <c r="J536" s="7">
        <f t="shared" si="2"/>
        <v>0.39</v>
      </c>
    </row>
    <row r="537" ht="15.75" customHeight="1">
      <c r="A537" s="4">
        <v>561247.0</v>
      </c>
      <c r="B537" s="4" t="s">
        <v>485</v>
      </c>
      <c r="C537" s="5" t="s">
        <v>486</v>
      </c>
      <c r="D537" s="5">
        <v>12.0</v>
      </c>
      <c r="E537" s="5">
        <v>1.25</v>
      </c>
      <c r="F537" s="4">
        <v>16592.0</v>
      </c>
      <c r="G537" s="6">
        <v>44587.48472222222</v>
      </c>
      <c r="H537" s="6" t="str">
        <f>VLOOKUP(F537,'Customer Details'!$A$1:$B$3264,2,0)</f>
        <v>United Kingdom</v>
      </c>
      <c r="I537" s="7">
        <f t="shared" si="1"/>
        <v>15</v>
      </c>
      <c r="J537" s="7">
        <f t="shared" si="2"/>
        <v>15</v>
      </c>
    </row>
    <row r="538" ht="15.75" customHeight="1">
      <c r="A538" s="4">
        <v>553351.0</v>
      </c>
      <c r="B538" s="4" t="s">
        <v>48</v>
      </c>
      <c r="C538" s="5" t="s">
        <v>49</v>
      </c>
      <c r="D538" s="5">
        <v>1.0</v>
      </c>
      <c r="E538" s="5">
        <v>2.08</v>
      </c>
      <c r="F538" s="4">
        <v>18118.0</v>
      </c>
      <c r="G538" s="6">
        <v>44516.56597222222</v>
      </c>
      <c r="H538" s="6" t="str">
        <f>VLOOKUP(F538,'Customer Details'!$A$1:$B$3264,2,0)</f>
        <v>USA</v>
      </c>
      <c r="I538" s="7">
        <f t="shared" si="1"/>
        <v>2.08</v>
      </c>
      <c r="J538" s="7">
        <f t="shared" si="2"/>
        <v>2.08</v>
      </c>
    </row>
    <row r="539" ht="15.75" customHeight="1">
      <c r="A539" s="4">
        <v>554644.0</v>
      </c>
      <c r="B539" s="4" t="s">
        <v>54</v>
      </c>
      <c r="C539" s="5" t="s">
        <v>55</v>
      </c>
      <c r="D539" s="5">
        <v>1.0</v>
      </c>
      <c r="E539" s="5">
        <v>5.95</v>
      </c>
      <c r="F539" s="4">
        <v>15311.0</v>
      </c>
      <c r="G539" s="6">
        <v>44525.52361111111</v>
      </c>
      <c r="H539" s="6" t="str">
        <f>VLOOKUP(F539,'Customer Details'!$A$1:$B$3264,2,0)</f>
        <v>USA</v>
      </c>
      <c r="I539" s="7">
        <f t="shared" si="1"/>
        <v>5.95</v>
      </c>
      <c r="J539" s="7">
        <f t="shared" si="2"/>
        <v>5.95</v>
      </c>
    </row>
    <row r="540" ht="15.75" customHeight="1">
      <c r="A540" s="4">
        <v>568198.0</v>
      </c>
      <c r="B540" s="4" t="s">
        <v>599</v>
      </c>
      <c r="C540" s="5" t="s">
        <v>600</v>
      </c>
      <c r="D540" s="5">
        <v>72.0</v>
      </c>
      <c r="E540" s="5">
        <v>0.21</v>
      </c>
      <c r="F540" s="4">
        <v>16771.0</v>
      </c>
      <c r="G540" s="6">
        <v>44645.61944444444</v>
      </c>
      <c r="H540" s="6" t="str">
        <f>VLOOKUP(F540,'Customer Details'!$A$1:$B$3264,2,0)</f>
        <v>USA</v>
      </c>
      <c r="I540" s="7">
        <f t="shared" si="1"/>
        <v>15.12</v>
      </c>
      <c r="J540" s="7">
        <f t="shared" si="2"/>
        <v>15.12</v>
      </c>
    </row>
    <row r="541" ht="15.75" customHeight="1">
      <c r="A541" s="4" t="s">
        <v>601</v>
      </c>
      <c r="B541" s="4">
        <v>23233.0</v>
      </c>
      <c r="C541" s="5" t="s">
        <v>602</v>
      </c>
      <c r="D541" s="5">
        <v>-25.0</v>
      </c>
      <c r="E541" s="5">
        <v>0.42</v>
      </c>
      <c r="F541" s="4">
        <v>16717.0</v>
      </c>
      <c r="G541" s="6">
        <v>44579.6</v>
      </c>
      <c r="H541" s="6" t="str">
        <f>VLOOKUP(F541,'Customer Details'!$A$1:$B$3264,2,0)</f>
        <v>China</v>
      </c>
      <c r="I541" s="7">
        <f t="shared" si="1"/>
        <v>-10.5</v>
      </c>
      <c r="J541" s="7">
        <f t="shared" si="2"/>
        <v>10.5</v>
      </c>
    </row>
    <row r="542" ht="15.75" customHeight="1">
      <c r="A542" s="4">
        <v>566591.0</v>
      </c>
      <c r="B542" s="4" t="s">
        <v>511</v>
      </c>
      <c r="C542" s="5" t="s">
        <v>512</v>
      </c>
      <c r="D542" s="5">
        <v>2.0</v>
      </c>
      <c r="E542" s="5">
        <v>5.95</v>
      </c>
      <c r="F542" s="4">
        <v>16036.0</v>
      </c>
      <c r="G542" s="6">
        <v>44633.62013888889</v>
      </c>
      <c r="H542" s="6" t="str">
        <f>VLOOKUP(F542,'Customer Details'!$A$1:$B$3264,2,0)</f>
        <v>China</v>
      </c>
      <c r="I542" s="7">
        <f t="shared" si="1"/>
        <v>11.9</v>
      </c>
      <c r="J542" s="7">
        <f t="shared" si="2"/>
        <v>11.9</v>
      </c>
    </row>
    <row r="543" ht="15.75" customHeight="1">
      <c r="A543" s="4">
        <v>570818.0</v>
      </c>
      <c r="B543" s="4" t="s">
        <v>48</v>
      </c>
      <c r="C543" s="5" t="s">
        <v>49</v>
      </c>
      <c r="D543" s="5">
        <v>1.0</v>
      </c>
      <c r="E543" s="5">
        <v>2.08</v>
      </c>
      <c r="F543" s="4">
        <v>17841.0</v>
      </c>
      <c r="G543" s="6">
        <v>44663.53263888889</v>
      </c>
      <c r="H543" s="6" t="str">
        <f>VLOOKUP(F543,'Customer Details'!$A$1:$B$3264,2,0)</f>
        <v>India</v>
      </c>
      <c r="I543" s="7">
        <f t="shared" si="1"/>
        <v>2.08</v>
      </c>
      <c r="J543" s="7">
        <f t="shared" si="2"/>
        <v>2.08</v>
      </c>
    </row>
    <row r="544" ht="15.75" customHeight="1">
      <c r="A544" s="4">
        <v>575680.0</v>
      </c>
      <c r="B544" s="4" t="s">
        <v>603</v>
      </c>
      <c r="C544" s="5" t="s">
        <v>604</v>
      </c>
      <c r="D544" s="5">
        <v>24.0</v>
      </c>
      <c r="E544" s="5">
        <v>1.25</v>
      </c>
      <c r="F544" s="4">
        <v>13148.0</v>
      </c>
      <c r="G544" s="6">
        <v>44691.64097222222</v>
      </c>
      <c r="H544" s="6" t="str">
        <f>VLOOKUP(F544,'Customer Details'!$A$1:$B$3264,2,0)</f>
        <v>USA</v>
      </c>
      <c r="I544" s="7">
        <f t="shared" si="1"/>
        <v>30</v>
      </c>
      <c r="J544" s="7">
        <f t="shared" si="2"/>
        <v>30</v>
      </c>
    </row>
    <row r="545" ht="15.75" customHeight="1">
      <c r="A545" s="4">
        <v>555363.0</v>
      </c>
      <c r="B545" s="4" t="s">
        <v>605</v>
      </c>
      <c r="C545" s="5" t="s">
        <v>606</v>
      </c>
      <c r="D545" s="5">
        <v>1.0</v>
      </c>
      <c r="E545" s="5">
        <v>4.25</v>
      </c>
      <c r="F545" s="4">
        <v>14453.0</v>
      </c>
      <c r="G545" s="6">
        <v>44532.59375</v>
      </c>
      <c r="H545" s="6" t="str">
        <f>VLOOKUP(F545,'Customer Details'!$A$1:$B$3264,2,0)</f>
        <v>India</v>
      </c>
      <c r="I545" s="7">
        <f t="shared" si="1"/>
        <v>4.25</v>
      </c>
      <c r="J545" s="7">
        <f t="shared" si="2"/>
        <v>4.25</v>
      </c>
    </row>
    <row r="546" ht="15.75" customHeight="1">
      <c r="A546" s="4">
        <v>559068.0</v>
      </c>
      <c r="B546" s="4" t="s">
        <v>607</v>
      </c>
      <c r="C546" s="5" t="s">
        <v>608</v>
      </c>
      <c r="D546" s="5">
        <v>1.0</v>
      </c>
      <c r="E546" s="5">
        <v>0.85</v>
      </c>
      <c r="F546" s="4">
        <v>17841.0</v>
      </c>
      <c r="G546" s="6">
        <v>44567.44513888889</v>
      </c>
      <c r="H546" s="6" t="str">
        <f>VLOOKUP(F546,'Customer Details'!$A$1:$B$3264,2,0)</f>
        <v>India</v>
      </c>
      <c r="I546" s="7">
        <f t="shared" si="1"/>
        <v>0.85</v>
      </c>
      <c r="J546" s="7">
        <f t="shared" si="2"/>
        <v>0.85</v>
      </c>
    </row>
    <row r="547" ht="15.75" customHeight="1">
      <c r="A547" s="4">
        <v>549251.0</v>
      </c>
      <c r="B547" s="4" t="s">
        <v>457</v>
      </c>
      <c r="C547" s="5" t="s">
        <v>458</v>
      </c>
      <c r="D547" s="5">
        <v>2.0</v>
      </c>
      <c r="E547" s="5">
        <v>1.25</v>
      </c>
      <c r="F547" s="4">
        <v>14449.0</v>
      </c>
      <c r="G547" s="6">
        <v>44476.51111111111</v>
      </c>
      <c r="H547" s="6" t="str">
        <f>VLOOKUP(F547,'Customer Details'!$A$1:$B$3264,2,0)</f>
        <v>India</v>
      </c>
      <c r="I547" s="7">
        <f t="shared" si="1"/>
        <v>2.5</v>
      </c>
      <c r="J547" s="7">
        <f t="shared" si="2"/>
        <v>2.5</v>
      </c>
    </row>
    <row r="548" ht="15.75" customHeight="1">
      <c r="A548" s="4">
        <v>540554.0</v>
      </c>
      <c r="B548" s="4" t="s">
        <v>609</v>
      </c>
      <c r="C548" s="5" t="s">
        <v>610</v>
      </c>
      <c r="D548" s="5">
        <v>12.0</v>
      </c>
      <c r="E548" s="5">
        <v>1.25</v>
      </c>
      <c r="F548" s="4">
        <v>18171.0</v>
      </c>
      <c r="G548" s="6">
        <v>44387.41319444445</v>
      </c>
      <c r="H548" s="6" t="str">
        <f>VLOOKUP(F548,'Customer Details'!$A$1:$B$3264,2,0)</f>
        <v>China</v>
      </c>
      <c r="I548" s="7">
        <f t="shared" si="1"/>
        <v>15</v>
      </c>
      <c r="J548" s="7">
        <f t="shared" si="2"/>
        <v>15</v>
      </c>
    </row>
    <row r="549" ht="15.75" customHeight="1">
      <c r="A549" s="4">
        <v>563698.0</v>
      </c>
      <c r="B549" s="4" t="s">
        <v>611</v>
      </c>
      <c r="C549" s="5" t="s">
        <v>612</v>
      </c>
      <c r="D549" s="5">
        <v>2.0</v>
      </c>
      <c r="E549" s="5">
        <v>9.95</v>
      </c>
      <c r="F549" s="4">
        <v>14667.0</v>
      </c>
      <c r="G549" s="6">
        <v>44610.57361111111</v>
      </c>
      <c r="H549" s="6" t="str">
        <f>VLOOKUP(F549,'Customer Details'!$A$1:$B$3264,2,0)</f>
        <v>Australia</v>
      </c>
      <c r="I549" s="7">
        <f t="shared" si="1"/>
        <v>19.9</v>
      </c>
      <c r="J549" s="7">
        <f t="shared" si="2"/>
        <v>19.9</v>
      </c>
    </row>
    <row r="550" ht="15.75" customHeight="1">
      <c r="A550" s="4">
        <v>540157.0</v>
      </c>
      <c r="B550" s="4" t="s">
        <v>32</v>
      </c>
      <c r="C550" s="5" t="s">
        <v>370</v>
      </c>
      <c r="D550" s="5">
        <v>7.0</v>
      </c>
      <c r="E550" s="5">
        <v>3.75</v>
      </c>
      <c r="F550" s="4">
        <v>15311.0</v>
      </c>
      <c r="G550" s="6">
        <v>44382.48680555556</v>
      </c>
      <c r="H550" s="6" t="str">
        <f>VLOOKUP(F550,'Customer Details'!$A$1:$B$3264,2,0)</f>
        <v>USA</v>
      </c>
      <c r="I550" s="7">
        <f t="shared" si="1"/>
        <v>26.25</v>
      </c>
      <c r="J550" s="7">
        <f t="shared" si="2"/>
        <v>26.25</v>
      </c>
    </row>
    <row r="551" ht="15.75" customHeight="1">
      <c r="A551" s="4">
        <v>580054.0</v>
      </c>
      <c r="B551" s="4" t="s">
        <v>320</v>
      </c>
      <c r="C551" s="5" t="s">
        <v>570</v>
      </c>
      <c r="D551" s="5">
        <v>2.0</v>
      </c>
      <c r="E551" s="5">
        <v>2.95</v>
      </c>
      <c r="F551" s="4">
        <v>18122.0</v>
      </c>
      <c r="G551" s="6">
        <v>44713.54722222222</v>
      </c>
      <c r="H551" s="6" t="str">
        <f>VLOOKUP(F551,'Customer Details'!$A$1:$B$3264,2,0)</f>
        <v>USA</v>
      </c>
      <c r="I551" s="7">
        <f t="shared" si="1"/>
        <v>5.9</v>
      </c>
      <c r="J551" s="7">
        <f t="shared" si="2"/>
        <v>5.9</v>
      </c>
    </row>
    <row r="552" ht="15.75" customHeight="1">
      <c r="A552" s="4">
        <v>556734.0</v>
      </c>
      <c r="B552" s="4" t="s">
        <v>332</v>
      </c>
      <c r="C552" s="5" t="s">
        <v>333</v>
      </c>
      <c r="D552" s="5">
        <v>3.0</v>
      </c>
      <c r="E552" s="5">
        <v>5.95</v>
      </c>
      <c r="F552" s="4">
        <v>13476.0</v>
      </c>
      <c r="G552" s="6">
        <v>44544.5</v>
      </c>
      <c r="H552" s="6" t="str">
        <f>VLOOKUP(F552,'Customer Details'!$A$1:$B$3264,2,0)</f>
        <v>India</v>
      </c>
      <c r="I552" s="7">
        <f t="shared" si="1"/>
        <v>17.85</v>
      </c>
      <c r="J552" s="7">
        <f t="shared" si="2"/>
        <v>17.85</v>
      </c>
    </row>
    <row r="553" ht="15.75" customHeight="1">
      <c r="A553" s="4">
        <v>579012.0</v>
      </c>
      <c r="B553" s="4" t="s">
        <v>578</v>
      </c>
      <c r="C553" s="5" t="s">
        <v>579</v>
      </c>
      <c r="D553" s="5">
        <v>1.0</v>
      </c>
      <c r="E553" s="5">
        <v>2.95</v>
      </c>
      <c r="F553" s="4">
        <v>15511.0</v>
      </c>
      <c r="G553" s="6">
        <v>44709.40486111111</v>
      </c>
      <c r="H553" s="6" t="str">
        <f>VLOOKUP(F553,'Customer Details'!$A$1:$B$3264,2,0)</f>
        <v>India</v>
      </c>
      <c r="I553" s="7">
        <f t="shared" si="1"/>
        <v>2.95</v>
      </c>
      <c r="J553" s="7">
        <f t="shared" si="2"/>
        <v>2.95</v>
      </c>
    </row>
    <row r="554" ht="15.75" customHeight="1">
      <c r="A554" s="4">
        <v>569416.0</v>
      </c>
      <c r="B554" s="4" t="s">
        <v>338</v>
      </c>
      <c r="C554" s="5" t="s">
        <v>339</v>
      </c>
      <c r="D554" s="5">
        <v>10.0</v>
      </c>
      <c r="E554" s="5">
        <v>1.25</v>
      </c>
      <c r="F554" s="4">
        <v>13801.0</v>
      </c>
      <c r="G554" s="6">
        <v>44655.42708333334</v>
      </c>
      <c r="H554" s="6" t="str">
        <f>VLOOKUP(F554,'Customer Details'!$A$1:$B$3264,2,0)</f>
        <v>United Kingdom</v>
      </c>
      <c r="I554" s="7">
        <f t="shared" si="1"/>
        <v>12.5</v>
      </c>
      <c r="J554" s="7">
        <f t="shared" si="2"/>
        <v>12.5</v>
      </c>
    </row>
    <row r="555" ht="15.75" customHeight="1">
      <c r="A555" s="4">
        <v>567161.0</v>
      </c>
      <c r="B555" s="4" t="s">
        <v>67</v>
      </c>
      <c r="C555" s="5" t="s">
        <v>68</v>
      </c>
      <c r="D555" s="5">
        <v>100.0</v>
      </c>
      <c r="E555" s="5">
        <v>1.79</v>
      </c>
      <c r="F555" s="4">
        <v>15947.0</v>
      </c>
      <c r="G555" s="6">
        <v>44638.44861111111</v>
      </c>
      <c r="H555" s="6" t="str">
        <f>VLOOKUP(F555,'Customer Details'!$A$1:$B$3264,2,0)</f>
        <v>USA</v>
      </c>
      <c r="I555" s="7">
        <f t="shared" si="1"/>
        <v>179</v>
      </c>
      <c r="J555" s="7">
        <f t="shared" si="2"/>
        <v>179</v>
      </c>
    </row>
    <row r="556" ht="15.75" customHeight="1">
      <c r="A556" s="4" t="s">
        <v>613</v>
      </c>
      <c r="B556" s="4">
        <v>20772.0</v>
      </c>
      <c r="C556" s="5" t="s">
        <v>614</v>
      </c>
      <c r="D556" s="5">
        <v>-1.0</v>
      </c>
      <c r="E556" s="5">
        <v>2.55</v>
      </c>
      <c r="F556" s="4">
        <v>14606.0</v>
      </c>
      <c r="G556" s="6">
        <v>44386.57083333333</v>
      </c>
      <c r="H556" s="6" t="str">
        <f>VLOOKUP(F556,'Customer Details'!$A$1:$B$3264,2,0)</f>
        <v>USA</v>
      </c>
      <c r="I556" s="7">
        <f t="shared" si="1"/>
        <v>-2.55</v>
      </c>
      <c r="J556" s="7">
        <f t="shared" si="2"/>
        <v>2.55</v>
      </c>
    </row>
    <row r="557" ht="15.75" customHeight="1">
      <c r="A557" s="4" t="s">
        <v>615</v>
      </c>
      <c r="B557" s="4">
        <v>22838.0</v>
      </c>
      <c r="C557" s="5" t="s">
        <v>616</v>
      </c>
      <c r="D557" s="5">
        <v>-2.0</v>
      </c>
      <c r="E557" s="5">
        <v>12.75</v>
      </c>
      <c r="F557" s="4">
        <v>13098.0</v>
      </c>
      <c r="G557" s="6">
        <v>44511.40763888889</v>
      </c>
      <c r="H557" s="6" t="str">
        <f>VLOOKUP(F557,'Customer Details'!$A$1:$B$3264,2,0)</f>
        <v>Australia</v>
      </c>
      <c r="I557" s="7">
        <f t="shared" si="1"/>
        <v>-25.5</v>
      </c>
      <c r="J557" s="7">
        <f t="shared" si="2"/>
        <v>25.5</v>
      </c>
    </row>
    <row r="558" ht="15.75" customHeight="1">
      <c r="A558" s="4">
        <v>547033.0</v>
      </c>
      <c r="B558" s="4" t="s">
        <v>48</v>
      </c>
      <c r="C558" s="5" t="s">
        <v>49</v>
      </c>
      <c r="D558" s="5">
        <v>10.0</v>
      </c>
      <c r="E558" s="5">
        <v>1.95</v>
      </c>
      <c r="F558" s="4">
        <v>15898.0</v>
      </c>
      <c r="G558" s="6">
        <v>44459.43611111111</v>
      </c>
      <c r="H558" s="6" t="str">
        <f>VLOOKUP(F558,'Customer Details'!$A$1:$B$3264,2,0)</f>
        <v>China</v>
      </c>
      <c r="I558" s="7">
        <f t="shared" si="1"/>
        <v>19.5</v>
      </c>
      <c r="J558" s="7">
        <f t="shared" si="2"/>
        <v>19.5</v>
      </c>
    </row>
    <row r="559" ht="15.75" customHeight="1">
      <c r="A559" s="4">
        <v>539635.0</v>
      </c>
      <c r="B559" s="4" t="s">
        <v>380</v>
      </c>
      <c r="C559" s="5" t="s">
        <v>381</v>
      </c>
      <c r="D559" s="5">
        <v>12.0</v>
      </c>
      <c r="E559" s="5">
        <v>6.75</v>
      </c>
      <c r="F559" s="4">
        <v>14051.0</v>
      </c>
      <c r="G559" s="6">
        <v>44367.63472222222</v>
      </c>
      <c r="H559" s="6" t="str">
        <f>VLOOKUP(F559,'Customer Details'!$A$1:$B$3264,2,0)</f>
        <v>India</v>
      </c>
      <c r="I559" s="7">
        <f t="shared" si="1"/>
        <v>81</v>
      </c>
      <c r="J559" s="7">
        <f t="shared" si="2"/>
        <v>81</v>
      </c>
    </row>
    <row r="560" ht="15.75" customHeight="1">
      <c r="A560" s="4">
        <v>556503.0</v>
      </c>
      <c r="B560" s="4" t="s">
        <v>404</v>
      </c>
      <c r="C560" s="5" t="s">
        <v>405</v>
      </c>
      <c r="D560" s="5">
        <v>25.0</v>
      </c>
      <c r="E560" s="5">
        <v>0.42</v>
      </c>
      <c r="F560" s="4">
        <v>13517.0</v>
      </c>
      <c r="G560" s="6">
        <v>44543.36388888889</v>
      </c>
      <c r="H560" s="6" t="str">
        <f>VLOOKUP(F560,'Customer Details'!$A$1:$B$3264,2,0)</f>
        <v>Australia</v>
      </c>
      <c r="I560" s="7">
        <f t="shared" si="1"/>
        <v>10.5</v>
      </c>
      <c r="J560" s="7">
        <f t="shared" si="2"/>
        <v>10.5</v>
      </c>
    </row>
    <row r="561" ht="15.75" customHeight="1">
      <c r="A561" s="4">
        <v>558381.0</v>
      </c>
      <c r="B561" s="4" t="s">
        <v>46</v>
      </c>
      <c r="C561" s="5" t="s">
        <v>47</v>
      </c>
      <c r="D561" s="5">
        <v>1.0</v>
      </c>
      <c r="E561" s="5">
        <v>600.0</v>
      </c>
      <c r="F561" s="4">
        <v>15299.0</v>
      </c>
      <c r="G561" s="6">
        <v>44558.70902777778</v>
      </c>
      <c r="H561" s="6" t="str">
        <f>VLOOKUP(F561,'Customer Details'!$A$1:$B$3264,2,0)</f>
        <v>Australia</v>
      </c>
      <c r="I561" s="7">
        <f t="shared" si="1"/>
        <v>600</v>
      </c>
      <c r="J561" s="7">
        <f t="shared" si="2"/>
        <v>600</v>
      </c>
    </row>
    <row r="562" ht="15.75" customHeight="1">
      <c r="A562" s="4" t="s">
        <v>617</v>
      </c>
      <c r="B562" s="4">
        <v>20803.0</v>
      </c>
      <c r="C562" s="5" t="s">
        <v>618</v>
      </c>
      <c r="D562" s="5">
        <v>-36.0</v>
      </c>
      <c r="E562" s="5">
        <v>0.42</v>
      </c>
      <c r="F562" s="4">
        <v>15157.0</v>
      </c>
      <c r="G562" s="6">
        <v>44364.68402777778</v>
      </c>
      <c r="H562" s="6" t="str">
        <f>VLOOKUP(F562,'Customer Details'!$A$1:$B$3264,2,0)</f>
        <v>USA</v>
      </c>
      <c r="I562" s="7">
        <f t="shared" si="1"/>
        <v>-15.12</v>
      </c>
      <c r="J562" s="7">
        <f t="shared" si="2"/>
        <v>15.12</v>
      </c>
    </row>
    <row r="563" ht="15.75" customHeight="1">
      <c r="A563" s="4">
        <v>577158.0</v>
      </c>
      <c r="B563" s="4" t="s">
        <v>530</v>
      </c>
      <c r="C563" s="5" t="s">
        <v>531</v>
      </c>
      <c r="D563" s="5">
        <v>4.0</v>
      </c>
      <c r="E563" s="5">
        <v>4.25</v>
      </c>
      <c r="F563" s="4">
        <v>16293.0</v>
      </c>
      <c r="G563" s="6">
        <v>44699.41527777778</v>
      </c>
      <c r="H563" s="6" t="str">
        <f>VLOOKUP(F563,'Customer Details'!$A$1:$B$3264,2,0)</f>
        <v>India</v>
      </c>
      <c r="I563" s="7">
        <f t="shared" si="1"/>
        <v>17</v>
      </c>
      <c r="J563" s="7">
        <f t="shared" si="2"/>
        <v>17</v>
      </c>
    </row>
    <row r="564" ht="15.75" customHeight="1">
      <c r="A564" s="4">
        <v>578305.0</v>
      </c>
      <c r="B564" s="4" t="s">
        <v>619</v>
      </c>
      <c r="C564" s="5" t="s">
        <v>620</v>
      </c>
      <c r="D564" s="5">
        <v>60.0</v>
      </c>
      <c r="E564" s="5">
        <v>3.81</v>
      </c>
      <c r="F564" s="4">
        <v>14088.0</v>
      </c>
      <c r="G564" s="6">
        <v>44704.65555555555</v>
      </c>
      <c r="H564" s="6" t="str">
        <f>VLOOKUP(F564,'Customer Details'!$A$1:$B$3264,2,0)</f>
        <v>USA</v>
      </c>
      <c r="I564" s="7">
        <f t="shared" si="1"/>
        <v>228.6</v>
      </c>
      <c r="J564" s="7">
        <f t="shared" si="2"/>
        <v>228.6</v>
      </c>
    </row>
    <row r="565" ht="15.75" customHeight="1">
      <c r="A565" s="4">
        <v>540648.0</v>
      </c>
      <c r="B565" s="4" t="s">
        <v>621</v>
      </c>
      <c r="C565" s="5" t="s">
        <v>622</v>
      </c>
      <c r="D565" s="5">
        <v>12.0</v>
      </c>
      <c r="E565" s="5">
        <v>1.25</v>
      </c>
      <c r="F565" s="4">
        <v>15061.0</v>
      </c>
      <c r="G565" s="6">
        <v>44387.62361111111</v>
      </c>
      <c r="H565" s="6" t="str">
        <f>VLOOKUP(F565,'Customer Details'!$A$1:$B$3264,2,0)</f>
        <v>India</v>
      </c>
      <c r="I565" s="7">
        <f t="shared" si="1"/>
        <v>15</v>
      </c>
      <c r="J565" s="7">
        <f t="shared" si="2"/>
        <v>15</v>
      </c>
    </row>
    <row r="566" ht="15.75" customHeight="1">
      <c r="A566" s="4">
        <v>543547.0</v>
      </c>
      <c r="B566" s="4" t="s">
        <v>623</v>
      </c>
      <c r="C566" s="5" t="s">
        <v>624</v>
      </c>
      <c r="D566" s="5">
        <v>1.0</v>
      </c>
      <c r="E566" s="5">
        <v>5.45</v>
      </c>
      <c r="F566" s="4">
        <v>17358.0</v>
      </c>
      <c r="G566" s="6">
        <v>44417.70625</v>
      </c>
      <c r="H566" s="6" t="str">
        <f>VLOOKUP(F566,'Customer Details'!$A$1:$B$3264,2,0)</f>
        <v>Australia</v>
      </c>
      <c r="I566" s="7">
        <f t="shared" si="1"/>
        <v>5.45</v>
      </c>
      <c r="J566" s="7">
        <f t="shared" si="2"/>
        <v>5.45</v>
      </c>
    </row>
    <row r="567" ht="15.75" customHeight="1">
      <c r="A567" s="4">
        <v>571283.0</v>
      </c>
      <c r="B567" s="4" t="s">
        <v>625</v>
      </c>
      <c r="C567" s="5" t="s">
        <v>626</v>
      </c>
      <c r="D567" s="5">
        <v>2.0</v>
      </c>
      <c r="E567" s="5">
        <v>3.75</v>
      </c>
      <c r="F567" s="4">
        <v>16533.0</v>
      </c>
      <c r="G567" s="6">
        <v>44667.57708333333</v>
      </c>
      <c r="H567" s="6" t="str">
        <f>VLOOKUP(F567,'Customer Details'!$A$1:$B$3264,2,0)</f>
        <v>United Kingdom</v>
      </c>
      <c r="I567" s="7">
        <f t="shared" si="1"/>
        <v>7.5</v>
      </c>
      <c r="J567" s="7">
        <f t="shared" si="2"/>
        <v>7.5</v>
      </c>
    </row>
    <row r="568" ht="15.75" customHeight="1">
      <c r="A568" s="4" t="s">
        <v>627</v>
      </c>
      <c r="B568" s="4">
        <v>22659.0</v>
      </c>
      <c r="C568" s="5" t="s">
        <v>628</v>
      </c>
      <c r="D568" s="5">
        <v>-12.0</v>
      </c>
      <c r="E568" s="5">
        <v>1.95</v>
      </c>
      <c r="F568" s="4">
        <v>13102.0</v>
      </c>
      <c r="G568" s="6">
        <v>44398.49305555555</v>
      </c>
      <c r="H568" s="6" t="str">
        <f>VLOOKUP(F568,'Customer Details'!$A$1:$B$3264,2,0)</f>
        <v>USA</v>
      </c>
      <c r="I568" s="7">
        <f t="shared" si="1"/>
        <v>-23.4</v>
      </c>
      <c r="J568" s="7">
        <f t="shared" si="2"/>
        <v>23.4</v>
      </c>
    </row>
    <row r="569" ht="15.75" customHeight="1">
      <c r="A569" s="4">
        <v>552304.0</v>
      </c>
      <c r="B569" s="4" t="s">
        <v>54</v>
      </c>
      <c r="C569" s="5" t="s">
        <v>55</v>
      </c>
      <c r="D569" s="5">
        <v>1.0</v>
      </c>
      <c r="E569" s="5">
        <v>5.95</v>
      </c>
      <c r="F569" s="4">
        <v>12748.0</v>
      </c>
      <c r="G569" s="6">
        <v>44508.63541666666</v>
      </c>
      <c r="H569" s="6" t="str">
        <f>VLOOKUP(F569,'Customer Details'!$A$1:$B$3264,2,0)</f>
        <v>USA</v>
      </c>
      <c r="I569" s="7">
        <f t="shared" si="1"/>
        <v>5.95</v>
      </c>
      <c r="J569" s="7">
        <f t="shared" si="2"/>
        <v>5.95</v>
      </c>
    </row>
    <row r="570" ht="15.75" customHeight="1">
      <c r="A570" s="4">
        <v>556906.0</v>
      </c>
      <c r="B570" s="4" t="s">
        <v>572</v>
      </c>
      <c r="C570" s="5" t="s">
        <v>573</v>
      </c>
      <c r="D570" s="5">
        <v>1.0</v>
      </c>
      <c r="E570" s="5">
        <v>7.95</v>
      </c>
      <c r="F570" s="4">
        <v>12843.0</v>
      </c>
      <c r="G570" s="6">
        <v>44545.54652777778</v>
      </c>
      <c r="H570" s="6" t="str">
        <f>VLOOKUP(F570,'Customer Details'!$A$1:$B$3264,2,0)</f>
        <v>USA</v>
      </c>
      <c r="I570" s="7">
        <f t="shared" si="1"/>
        <v>7.95</v>
      </c>
      <c r="J570" s="7">
        <f t="shared" si="2"/>
        <v>7.95</v>
      </c>
    </row>
    <row r="571" ht="15.75" customHeight="1">
      <c r="A571" s="4">
        <v>554695.0</v>
      </c>
      <c r="B571" s="4" t="s">
        <v>629</v>
      </c>
      <c r="C571" s="5" t="s">
        <v>630</v>
      </c>
      <c r="D571" s="5">
        <v>1.0</v>
      </c>
      <c r="E571" s="5">
        <v>2.95</v>
      </c>
      <c r="F571" s="4">
        <v>16161.0</v>
      </c>
      <c r="G571" s="6">
        <v>44525.71666666667</v>
      </c>
      <c r="H571" s="6" t="str">
        <f>VLOOKUP(F571,'Customer Details'!$A$1:$B$3264,2,0)</f>
        <v>Australia</v>
      </c>
      <c r="I571" s="7">
        <f t="shared" si="1"/>
        <v>2.95</v>
      </c>
      <c r="J571" s="7">
        <f t="shared" si="2"/>
        <v>2.95</v>
      </c>
    </row>
    <row r="572" ht="15.75" customHeight="1">
      <c r="A572" s="4">
        <v>549940.0</v>
      </c>
      <c r="B572" s="4" t="s">
        <v>187</v>
      </c>
      <c r="C572" s="5" t="s">
        <v>188</v>
      </c>
      <c r="D572" s="5">
        <v>96.0</v>
      </c>
      <c r="E572" s="5">
        <v>0.42</v>
      </c>
      <c r="F572" s="4">
        <v>13694.0</v>
      </c>
      <c r="G572" s="6">
        <v>44482.49166666667</v>
      </c>
      <c r="H572" s="6" t="str">
        <f>VLOOKUP(F572,'Customer Details'!$A$1:$B$3264,2,0)</f>
        <v>USA</v>
      </c>
      <c r="I572" s="7">
        <f t="shared" si="1"/>
        <v>40.32</v>
      </c>
      <c r="J572" s="7">
        <f t="shared" si="2"/>
        <v>40.32</v>
      </c>
    </row>
    <row r="573" ht="15.75" customHeight="1">
      <c r="A573" s="4">
        <v>541215.0</v>
      </c>
      <c r="B573" s="4" t="s">
        <v>38</v>
      </c>
      <c r="C573" s="5" t="s">
        <v>39</v>
      </c>
      <c r="D573" s="5">
        <v>12.0</v>
      </c>
      <c r="E573" s="5">
        <v>2.95</v>
      </c>
      <c r="F573" s="4">
        <v>14329.0</v>
      </c>
      <c r="G573" s="6">
        <v>44391.57083333333</v>
      </c>
      <c r="H573" s="6" t="str">
        <f>VLOOKUP(F573,'Customer Details'!$A$1:$B$3264,2,0)</f>
        <v>Australia</v>
      </c>
      <c r="I573" s="7">
        <f t="shared" si="1"/>
        <v>35.4</v>
      </c>
      <c r="J573" s="7">
        <f t="shared" si="2"/>
        <v>35.4</v>
      </c>
    </row>
    <row r="574" ht="15.75" customHeight="1">
      <c r="A574" s="4">
        <v>570293.0</v>
      </c>
      <c r="B574" s="4" t="s">
        <v>485</v>
      </c>
      <c r="C574" s="5" t="s">
        <v>486</v>
      </c>
      <c r="D574" s="5">
        <v>12.0</v>
      </c>
      <c r="E574" s="5">
        <v>1.25</v>
      </c>
      <c r="F574" s="4">
        <v>14128.0</v>
      </c>
      <c r="G574" s="6">
        <v>44661.5</v>
      </c>
      <c r="H574" s="6" t="str">
        <f>VLOOKUP(F574,'Customer Details'!$A$1:$B$3264,2,0)</f>
        <v>India</v>
      </c>
      <c r="I574" s="7">
        <f t="shared" si="1"/>
        <v>15</v>
      </c>
      <c r="J574" s="7">
        <f t="shared" si="2"/>
        <v>15</v>
      </c>
    </row>
    <row r="575" ht="15.75" customHeight="1">
      <c r="A575" s="4" t="s">
        <v>631</v>
      </c>
      <c r="B575" s="4" t="s">
        <v>225</v>
      </c>
      <c r="C575" s="5" t="s">
        <v>226</v>
      </c>
      <c r="D575" s="5">
        <v>-1.0</v>
      </c>
      <c r="E575" s="5">
        <v>0.85</v>
      </c>
      <c r="F575" s="4">
        <v>17696.0</v>
      </c>
      <c r="G575" s="6">
        <v>44543.63194444445</v>
      </c>
      <c r="H575" s="6" t="str">
        <f>VLOOKUP(F575,'Customer Details'!$A$1:$B$3264,2,0)</f>
        <v>United Kingdom</v>
      </c>
      <c r="I575" s="7">
        <f t="shared" si="1"/>
        <v>-0.85</v>
      </c>
      <c r="J575" s="7">
        <f t="shared" si="2"/>
        <v>0.85</v>
      </c>
    </row>
    <row r="576" ht="15.75" customHeight="1">
      <c r="A576" s="4">
        <v>546731.0</v>
      </c>
      <c r="B576" s="4" t="s">
        <v>332</v>
      </c>
      <c r="C576" s="5" t="s">
        <v>333</v>
      </c>
      <c r="D576" s="5">
        <v>3.0</v>
      </c>
      <c r="E576" s="5">
        <v>5.95</v>
      </c>
      <c r="F576" s="4">
        <v>13089.0</v>
      </c>
      <c r="G576" s="6">
        <v>44455.48541666667</v>
      </c>
      <c r="H576" s="6" t="str">
        <f>VLOOKUP(F576,'Customer Details'!$A$1:$B$3264,2,0)</f>
        <v>Australia</v>
      </c>
      <c r="I576" s="7">
        <f t="shared" si="1"/>
        <v>17.85</v>
      </c>
      <c r="J576" s="7">
        <f t="shared" si="2"/>
        <v>17.85</v>
      </c>
    </row>
    <row r="577" ht="15.75" customHeight="1">
      <c r="A577" s="4">
        <v>578225.0</v>
      </c>
      <c r="B577" s="4" t="s">
        <v>632</v>
      </c>
      <c r="C577" s="5" t="s">
        <v>633</v>
      </c>
      <c r="D577" s="5">
        <v>24.0</v>
      </c>
      <c r="E577" s="5">
        <v>0.42</v>
      </c>
      <c r="F577" s="4">
        <v>17700.0</v>
      </c>
      <c r="G577" s="6">
        <v>44704.49375</v>
      </c>
      <c r="H577" s="6" t="str">
        <f>VLOOKUP(F577,'Customer Details'!$A$1:$B$3264,2,0)</f>
        <v>United Kingdom</v>
      </c>
      <c r="I577" s="7">
        <f t="shared" si="1"/>
        <v>10.08</v>
      </c>
      <c r="J577" s="7">
        <f t="shared" si="2"/>
        <v>10.08</v>
      </c>
    </row>
    <row r="578" ht="15.75" customHeight="1">
      <c r="A578" s="4">
        <v>552231.0</v>
      </c>
      <c r="B578" s="4" t="s">
        <v>75</v>
      </c>
      <c r="C578" s="5" t="s">
        <v>76</v>
      </c>
      <c r="D578" s="5">
        <v>2.0</v>
      </c>
      <c r="E578" s="5">
        <v>5.45</v>
      </c>
      <c r="F578" s="4">
        <v>17364.0</v>
      </c>
      <c r="G578" s="6">
        <v>44506.65763888889</v>
      </c>
      <c r="H578" s="6" t="str">
        <f>VLOOKUP(F578,'Customer Details'!$A$1:$B$3264,2,0)</f>
        <v>Australia</v>
      </c>
      <c r="I578" s="7">
        <f t="shared" si="1"/>
        <v>10.9</v>
      </c>
      <c r="J578" s="7">
        <f t="shared" si="2"/>
        <v>10.9</v>
      </c>
    </row>
    <row r="579" ht="15.75" customHeight="1">
      <c r="A579" s="4">
        <v>538313.0</v>
      </c>
      <c r="B579" s="4" t="s">
        <v>634</v>
      </c>
      <c r="C579" s="5" t="s">
        <v>635</v>
      </c>
      <c r="D579" s="5">
        <v>1.0</v>
      </c>
      <c r="E579" s="5">
        <v>0.42</v>
      </c>
      <c r="F579" s="4">
        <v>15514.0</v>
      </c>
      <c r="G579" s="6">
        <v>44357.57638888889</v>
      </c>
      <c r="H579" s="6" t="str">
        <f>VLOOKUP(F579,'Customer Details'!$A$1:$B$3264,2,0)</f>
        <v>United Kingdom</v>
      </c>
      <c r="I579" s="7">
        <f t="shared" si="1"/>
        <v>0.42</v>
      </c>
      <c r="J579" s="7">
        <f t="shared" si="2"/>
        <v>0.42</v>
      </c>
    </row>
    <row r="580" ht="15.75" customHeight="1">
      <c r="A580" s="4">
        <v>559202.0</v>
      </c>
      <c r="B580" s="4" t="s">
        <v>364</v>
      </c>
      <c r="C580" s="5" t="s">
        <v>365</v>
      </c>
      <c r="D580" s="5">
        <v>12.0</v>
      </c>
      <c r="E580" s="5">
        <v>0.42</v>
      </c>
      <c r="F580" s="4">
        <v>13583.0</v>
      </c>
      <c r="G580" s="6">
        <v>44568.44444444445</v>
      </c>
      <c r="H580" s="6" t="str">
        <f>VLOOKUP(F580,'Customer Details'!$A$1:$B$3264,2,0)</f>
        <v>USA</v>
      </c>
      <c r="I580" s="7">
        <f t="shared" si="1"/>
        <v>5.04</v>
      </c>
      <c r="J580" s="7">
        <f t="shared" si="2"/>
        <v>5.04</v>
      </c>
    </row>
    <row r="581" ht="15.75" customHeight="1">
      <c r="A581" s="4">
        <v>541848.0</v>
      </c>
      <c r="B581" s="4" t="s">
        <v>413</v>
      </c>
      <c r="C581" s="5" t="s">
        <v>414</v>
      </c>
      <c r="D581" s="5">
        <v>1.0</v>
      </c>
      <c r="E581" s="5">
        <v>0.85</v>
      </c>
      <c r="F581" s="4">
        <v>17611.0</v>
      </c>
      <c r="G581" s="6">
        <v>44400.56319444445</v>
      </c>
      <c r="H581" s="6" t="str">
        <f>VLOOKUP(F581,'Customer Details'!$A$1:$B$3264,2,0)</f>
        <v>China</v>
      </c>
      <c r="I581" s="7">
        <f t="shared" si="1"/>
        <v>0.85</v>
      </c>
      <c r="J581" s="7">
        <f t="shared" si="2"/>
        <v>0.85</v>
      </c>
    </row>
    <row r="582" ht="15.75" customHeight="1">
      <c r="A582" s="4">
        <v>574671.0</v>
      </c>
      <c r="B582" s="4" t="s">
        <v>299</v>
      </c>
      <c r="C582" s="5" t="s">
        <v>300</v>
      </c>
      <c r="D582" s="5">
        <v>1.0</v>
      </c>
      <c r="E582" s="5">
        <v>1.25</v>
      </c>
      <c r="F582" s="4">
        <v>16744.0</v>
      </c>
      <c r="G582" s="6">
        <v>44687.51597222222</v>
      </c>
      <c r="H582" s="6" t="str">
        <f>VLOOKUP(F582,'Customer Details'!$A$1:$B$3264,2,0)</f>
        <v>India</v>
      </c>
      <c r="I582" s="7">
        <f t="shared" si="1"/>
        <v>1.25</v>
      </c>
      <c r="J582" s="7">
        <f t="shared" si="2"/>
        <v>1.25</v>
      </c>
    </row>
    <row r="583" ht="15.75" customHeight="1">
      <c r="A583" s="4" t="s">
        <v>636</v>
      </c>
      <c r="B583" s="4">
        <v>82486.0</v>
      </c>
      <c r="C583" s="5" t="s">
        <v>637</v>
      </c>
      <c r="D583" s="5">
        <v>-1.0</v>
      </c>
      <c r="E583" s="5">
        <v>8.95</v>
      </c>
      <c r="F583" s="4">
        <v>13455.0</v>
      </c>
      <c r="G583" s="6">
        <v>44523.60625</v>
      </c>
      <c r="H583" s="6" t="str">
        <f>VLOOKUP(F583,'Customer Details'!$A$1:$B$3264,2,0)</f>
        <v>USA</v>
      </c>
      <c r="I583" s="7">
        <f t="shared" si="1"/>
        <v>-8.95</v>
      </c>
      <c r="J583" s="7">
        <f t="shared" si="2"/>
        <v>8.95</v>
      </c>
    </row>
    <row r="584" ht="15.75" customHeight="1">
      <c r="A584" s="4">
        <v>546412.0</v>
      </c>
      <c r="B584" s="4" t="s">
        <v>638</v>
      </c>
      <c r="C584" s="5" t="s">
        <v>639</v>
      </c>
      <c r="D584" s="5">
        <v>2.0</v>
      </c>
      <c r="E584" s="5">
        <v>0.42</v>
      </c>
      <c r="F584" s="4">
        <v>12748.0</v>
      </c>
      <c r="G584" s="6">
        <v>44450.70138888889</v>
      </c>
      <c r="H584" s="6" t="str">
        <f>VLOOKUP(F584,'Customer Details'!$A$1:$B$3264,2,0)</f>
        <v>USA</v>
      </c>
      <c r="I584" s="7">
        <f t="shared" si="1"/>
        <v>0.84</v>
      </c>
      <c r="J584" s="7">
        <f t="shared" si="2"/>
        <v>0.84</v>
      </c>
    </row>
    <row r="585" ht="15.75" customHeight="1">
      <c r="A585" s="4" t="s">
        <v>640</v>
      </c>
      <c r="B585" s="4">
        <v>22832.0</v>
      </c>
      <c r="C585" s="5" t="s">
        <v>641</v>
      </c>
      <c r="D585" s="5">
        <v>-1.0</v>
      </c>
      <c r="E585" s="5">
        <v>10.75</v>
      </c>
      <c r="F585" s="4">
        <v>17419.0</v>
      </c>
      <c r="G585" s="6">
        <v>44454.57986111111</v>
      </c>
      <c r="H585" s="6" t="str">
        <f>VLOOKUP(F585,'Customer Details'!$A$1:$B$3264,2,0)</f>
        <v>USA</v>
      </c>
      <c r="I585" s="7">
        <f t="shared" si="1"/>
        <v>-10.75</v>
      </c>
      <c r="J585" s="7">
        <f t="shared" si="2"/>
        <v>10.75</v>
      </c>
    </row>
    <row r="586" ht="15.75" customHeight="1">
      <c r="A586" s="4" t="s">
        <v>642</v>
      </c>
      <c r="B586" s="4">
        <v>23301.0</v>
      </c>
      <c r="C586" s="5" t="s">
        <v>643</v>
      </c>
      <c r="D586" s="5">
        <v>-6.0</v>
      </c>
      <c r="E586" s="5">
        <v>1.65</v>
      </c>
      <c r="F586" s="4">
        <v>14562.0</v>
      </c>
      <c r="G586" s="6">
        <v>44575.48680555556</v>
      </c>
      <c r="H586" s="6" t="str">
        <f>VLOOKUP(F586,'Customer Details'!$A$1:$B$3264,2,0)</f>
        <v>United Kingdom</v>
      </c>
      <c r="I586" s="7">
        <f t="shared" si="1"/>
        <v>-9.9</v>
      </c>
      <c r="J586" s="7">
        <f t="shared" si="2"/>
        <v>9.9</v>
      </c>
    </row>
    <row r="587" ht="15.75" customHeight="1">
      <c r="A587" s="4" t="s">
        <v>644</v>
      </c>
      <c r="B587" s="4" t="s">
        <v>46</v>
      </c>
      <c r="C587" s="5" t="s">
        <v>47</v>
      </c>
      <c r="D587" s="5">
        <v>-1.0</v>
      </c>
      <c r="E587" s="5">
        <v>2.95</v>
      </c>
      <c r="F587" s="4">
        <v>17338.0</v>
      </c>
      <c r="G587" s="6">
        <v>44562.54583333333</v>
      </c>
      <c r="H587" s="6" t="str">
        <f>VLOOKUP(F587,'Customer Details'!$A$1:$B$3264,2,0)</f>
        <v>China</v>
      </c>
      <c r="I587" s="7">
        <f t="shared" si="1"/>
        <v>-2.95</v>
      </c>
      <c r="J587" s="7">
        <f t="shared" si="2"/>
        <v>2.95</v>
      </c>
    </row>
    <row r="588" ht="15.75" customHeight="1">
      <c r="A588" s="4">
        <v>557886.0</v>
      </c>
      <c r="B588" s="4">
        <v>22423.0</v>
      </c>
      <c r="C588" s="5" t="s">
        <v>434</v>
      </c>
      <c r="D588" s="5">
        <v>1.0</v>
      </c>
      <c r="E588" s="5">
        <v>12.75</v>
      </c>
      <c r="F588" s="4">
        <v>17799.0</v>
      </c>
      <c r="G588" s="6">
        <v>44553.56875</v>
      </c>
      <c r="H588" s="6" t="str">
        <f>VLOOKUP(F588,'Customer Details'!$A$1:$B$3264,2,0)</f>
        <v>India</v>
      </c>
      <c r="I588" s="7">
        <f t="shared" si="1"/>
        <v>12.75</v>
      </c>
      <c r="J588" s="7">
        <f t="shared" si="2"/>
        <v>12.75</v>
      </c>
    </row>
    <row r="589" ht="15.75" customHeight="1">
      <c r="A589" s="4">
        <v>543803.0</v>
      </c>
      <c r="B589" s="4" t="s">
        <v>645</v>
      </c>
      <c r="C589" s="5" t="s">
        <v>646</v>
      </c>
      <c r="D589" s="5">
        <v>1.0</v>
      </c>
      <c r="E589" s="5">
        <v>3.75</v>
      </c>
      <c r="F589" s="4">
        <v>17126.0</v>
      </c>
      <c r="G589" s="6">
        <v>44421.50347222222</v>
      </c>
      <c r="H589" s="6" t="str">
        <f>VLOOKUP(F589,'Customer Details'!$A$1:$B$3264,2,0)</f>
        <v>United Kingdom</v>
      </c>
      <c r="I589" s="7">
        <f t="shared" si="1"/>
        <v>3.75</v>
      </c>
      <c r="J589" s="7">
        <f t="shared" si="2"/>
        <v>3.75</v>
      </c>
    </row>
    <row r="590" ht="15.75" customHeight="1">
      <c r="A590" s="4">
        <v>539217.0</v>
      </c>
      <c r="B590" s="4" t="s">
        <v>67</v>
      </c>
      <c r="C590" s="5" t="s">
        <v>68</v>
      </c>
      <c r="D590" s="5">
        <v>10.0</v>
      </c>
      <c r="E590" s="5">
        <v>1.95</v>
      </c>
      <c r="F590" s="4">
        <v>15394.0</v>
      </c>
      <c r="G590" s="6">
        <v>44363.53194444445</v>
      </c>
      <c r="H590" s="6" t="str">
        <f>VLOOKUP(F590,'Customer Details'!$A$1:$B$3264,2,0)</f>
        <v>United Kingdom</v>
      </c>
      <c r="I590" s="7">
        <f t="shared" si="1"/>
        <v>19.5</v>
      </c>
      <c r="J590" s="7">
        <f t="shared" si="2"/>
        <v>19.5</v>
      </c>
    </row>
    <row r="591" ht="15.75" customHeight="1">
      <c r="A591" s="4">
        <v>552544.0</v>
      </c>
      <c r="B591" s="4" t="s">
        <v>647</v>
      </c>
      <c r="C591" s="5" t="s">
        <v>648</v>
      </c>
      <c r="D591" s="5">
        <v>25.0</v>
      </c>
      <c r="E591" s="5">
        <v>0.42</v>
      </c>
      <c r="F591" s="4">
        <v>13320.0</v>
      </c>
      <c r="G591" s="6">
        <v>44510.43680555555</v>
      </c>
      <c r="H591" s="6" t="str">
        <f>VLOOKUP(F591,'Customer Details'!$A$1:$B$3264,2,0)</f>
        <v>China</v>
      </c>
      <c r="I591" s="7">
        <f t="shared" si="1"/>
        <v>10.5</v>
      </c>
      <c r="J591" s="7">
        <f t="shared" si="2"/>
        <v>10.5</v>
      </c>
    </row>
    <row r="592" ht="15.75" customHeight="1">
      <c r="A592" s="4">
        <v>545184.0</v>
      </c>
      <c r="B592" s="4" t="s">
        <v>649</v>
      </c>
      <c r="C592" s="5" t="s">
        <v>650</v>
      </c>
      <c r="D592" s="5">
        <v>12.0</v>
      </c>
      <c r="E592" s="5">
        <v>1.25</v>
      </c>
      <c r="F592" s="4">
        <v>13292.0</v>
      </c>
      <c r="G592" s="6">
        <v>44436.625</v>
      </c>
      <c r="H592" s="6" t="str">
        <f>VLOOKUP(F592,'Customer Details'!$A$1:$B$3264,2,0)</f>
        <v>United Kingdom</v>
      </c>
      <c r="I592" s="7">
        <f t="shared" si="1"/>
        <v>15</v>
      </c>
      <c r="J592" s="7">
        <f t="shared" si="2"/>
        <v>15</v>
      </c>
    </row>
    <row r="593" ht="15.75" customHeight="1">
      <c r="A593" s="4">
        <v>574077.0</v>
      </c>
      <c r="B593" s="4" t="s">
        <v>651</v>
      </c>
      <c r="C593" s="5" t="s">
        <v>652</v>
      </c>
      <c r="D593" s="5">
        <v>1.0</v>
      </c>
      <c r="E593" s="5">
        <v>1.25</v>
      </c>
      <c r="F593" s="4">
        <v>17999.0</v>
      </c>
      <c r="G593" s="6">
        <v>44683.66388888889</v>
      </c>
      <c r="H593" s="6" t="str">
        <f>VLOOKUP(F593,'Customer Details'!$A$1:$B$3264,2,0)</f>
        <v>China</v>
      </c>
      <c r="I593" s="7">
        <f t="shared" si="1"/>
        <v>1.25</v>
      </c>
      <c r="J593" s="7">
        <f t="shared" si="2"/>
        <v>1.25</v>
      </c>
    </row>
    <row r="594" ht="15.75" customHeight="1">
      <c r="A594" s="4" t="s">
        <v>653</v>
      </c>
      <c r="B594" s="4">
        <v>23225.0</v>
      </c>
      <c r="C594" s="5" t="s">
        <v>654</v>
      </c>
      <c r="D594" s="5">
        <v>-36.0</v>
      </c>
      <c r="E594" s="5">
        <v>0.83</v>
      </c>
      <c r="F594" s="4">
        <v>17658.0</v>
      </c>
      <c r="G594" s="6">
        <v>44710.49097222222</v>
      </c>
      <c r="H594" s="6" t="str">
        <f>VLOOKUP(F594,'Customer Details'!$A$1:$B$3264,2,0)</f>
        <v>India</v>
      </c>
      <c r="I594" s="7">
        <f t="shared" si="1"/>
        <v>-29.88</v>
      </c>
      <c r="J594" s="7">
        <f t="shared" si="2"/>
        <v>29.88</v>
      </c>
    </row>
    <row r="595" ht="15.75" customHeight="1">
      <c r="A595" s="4">
        <v>579167.0</v>
      </c>
      <c r="B595" s="4">
        <v>37448.0</v>
      </c>
      <c r="C595" s="5" t="s">
        <v>655</v>
      </c>
      <c r="D595" s="5">
        <v>1.0</v>
      </c>
      <c r="E595" s="5">
        <v>1.49</v>
      </c>
      <c r="F595" s="4">
        <v>16800.0</v>
      </c>
      <c r="G595" s="6">
        <v>44709.5875</v>
      </c>
      <c r="H595" s="6" t="str">
        <f>VLOOKUP(F595,'Customer Details'!$A$1:$B$3264,2,0)</f>
        <v>China</v>
      </c>
      <c r="I595" s="7">
        <f t="shared" si="1"/>
        <v>1.49</v>
      </c>
      <c r="J595" s="7">
        <f t="shared" si="2"/>
        <v>1.49</v>
      </c>
    </row>
    <row r="596" ht="15.75" customHeight="1">
      <c r="A596" s="4">
        <v>577700.0</v>
      </c>
      <c r="B596" s="4">
        <v>84879.0</v>
      </c>
      <c r="C596" s="5" t="s">
        <v>656</v>
      </c>
      <c r="D596" s="5">
        <v>3.0</v>
      </c>
      <c r="E596" s="5">
        <v>1.69</v>
      </c>
      <c r="F596" s="4">
        <v>14449.0</v>
      </c>
      <c r="G596" s="6">
        <v>44702.50416666667</v>
      </c>
      <c r="H596" s="6" t="str">
        <f>VLOOKUP(F596,'Customer Details'!$A$1:$B$3264,2,0)</f>
        <v>India</v>
      </c>
      <c r="I596" s="7">
        <f t="shared" si="1"/>
        <v>5.07</v>
      </c>
      <c r="J596" s="7">
        <f t="shared" si="2"/>
        <v>5.07</v>
      </c>
    </row>
    <row r="597" ht="15.75" customHeight="1">
      <c r="A597" s="4">
        <v>549989.0</v>
      </c>
      <c r="B597" s="4" t="s">
        <v>114</v>
      </c>
      <c r="C597" s="5" t="s">
        <v>115</v>
      </c>
      <c r="D597" s="5">
        <v>2.0</v>
      </c>
      <c r="E597" s="5">
        <v>3.75</v>
      </c>
      <c r="F597" s="4">
        <v>13221.0</v>
      </c>
      <c r="G597" s="6">
        <v>44482.70694444444</v>
      </c>
      <c r="H597" s="6" t="str">
        <f>VLOOKUP(F597,'Customer Details'!$A$1:$B$3264,2,0)</f>
        <v>USA</v>
      </c>
      <c r="I597" s="7">
        <f t="shared" si="1"/>
        <v>7.5</v>
      </c>
      <c r="J597" s="7">
        <f t="shared" si="2"/>
        <v>7.5</v>
      </c>
    </row>
    <row r="598" ht="15.75" customHeight="1">
      <c r="A598" s="4">
        <v>574481.0</v>
      </c>
      <c r="B598" s="4">
        <v>21990.0</v>
      </c>
      <c r="C598" s="5" t="s">
        <v>218</v>
      </c>
      <c r="D598" s="5">
        <v>1.0</v>
      </c>
      <c r="E598" s="5">
        <v>1.25</v>
      </c>
      <c r="F598" s="4">
        <v>18022.0</v>
      </c>
      <c r="G598" s="6">
        <v>44685.53125</v>
      </c>
      <c r="H598" s="6" t="str">
        <f>VLOOKUP(F598,'Customer Details'!$A$1:$B$3264,2,0)</f>
        <v>United Kingdom</v>
      </c>
      <c r="I598" s="7">
        <f t="shared" si="1"/>
        <v>1.25</v>
      </c>
      <c r="J598" s="7">
        <f t="shared" si="2"/>
        <v>1.25</v>
      </c>
    </row>
    <row r="599" ht="15.75" customHeight="1">
      <c r="A599" s="4">
        <v>568868.0</v>
      </c>
      <c r="B599" s="4" t="s">
        <v>485</v>
      </c>
      <c r="C599" s="5" t="s">
        <v>486</v>
      </c>
      <c r="D599" s="5">
        <v>12.0</v>
      </c>
      <c r="E599" s="5">
        <v>1.25</v>
      </c>
      <c r="F599" s="4">
        <v>12957.0</v>
      </c>
      <c r="G599" s="6">
        <v>44649.5</v>
      </c>
      <c r="H599" s="6" t="str">
        <f>VLOOKUP(F599,'Customer Details'!$A$1:$B$3264,2,0)</f>
        <v>India</v>
      </c>
      <c r="I599" s="7">
        <f t="shared" si="1"/>
        <v>15</v>
      </c>
      <c r="J599" s="7">
        <f t="shared" si="2"/>
        <v>15</v>
      </c>
    </row>
    <row r="600" ht="15.75" customHeight="1">
      <c r="A600" s="4" t="s">
        <v>657</v>
      </c>
      <c r="B600" s="4">
        <v>21232.0</v>
      </c>
      <c r="C600" s="5" t="s">
        <v>658</v>
      </c>
      <c r="D600" s="5">
        <v>-9.0</v>
      </c>
      <c r="E600" s="5">
        <v>1.25</v>
      </c>
      <c r="F600" s="4">
        <v>17865.0</v>
      </c>
      <c r="G600" s="6">
        <v>44682.40694444445</v>
      </c>
      <c r="H600" s="6" t="str">
        <f>VLOOKUP(F600,'Customer Details'!$A$1:$B$3264,2,0)</f>
        <v>Australia</v>
      </c>
      <c r="I600" s="7">
        <f t="shared" si="1"/>
        <v>-11.25</v>
      </c>
      <c r="J600" s="7">
        <f t="shared" si="2"/>
        <v>11.25</v>
      </c>
    </row>
    <row r="601" ht="15.75" customHeight="1">
      <c r="A601" s="4">
        <v>542618.0</v>
      </c>
      <c r="B601" s="4" t="s">
        <v>40</v>
      </c>
      <c r="C601" s="5" t="s">
        <v>41</v>
      </c>
      <c r="D601" s="5">
        <v>1.0</v>
      </c>
      <c r="E601" s="5">
        <v>2.95</v>
      </c>
      <c r="F601" s="4">
        <v>14502.0</v>
      </c>
      <c r="G601" s="6">
        <v>44407.66111111111</v>
      </c>
      <c r="H601" s="6" t="str">
        <f>VLOOKUP(F601,'Customer Details'!$A$1:$B$3264,2,0)</f>
        <v>China</v>
      </c>
      <c r="I601" s="7">
        <f t="shared" si="1"/>
        <v>2.95</v>
      </c>
      <c r="J601" s="7">
        <f t="shared" si="2"/>
        <v>2.95</v>
      </c>
    </row>
    <row r="602" ht="15.75" customHeight="1">
      <c r="A602" s="4">
        <v>561885.0</v>
      </c>
      <c r="B602" s="4" t="s">
        <v>659</v>
      </c>
      <c r="C602" s="5" t="s">
        <v>660</v>
      </c>
      <c r="D602" s="5">
        <v>1.0</v>
      </c>
      <c r="E602" s="5">
        <v>0.85</v>
      </c>
      <c r="F602" s="4">
        <v>15532.0</v>
      </c>
      <c r="G602" s="6">
        <v>44592.55069444444</v>
      </c>
      <c r="H602" s="6" t="str">
        <f>VLOOKUP(F602,'Customer Details'!$A$1:$B$3264,2,0)</f>
        <v>India</v>
      </c>
      <c r="I602" s="7">
        <f t="shared" si="1"/>
        <v>0.85</v>
      </c>
      <c r="J602" s="7">
        <f t="shared" si="2"/>
        <v>0.85</v>
      </c>
    </row>
    <row r="603" ht="15.75" customHeight="1">
      <c r="A603" s="4" t="s">
        <v>661</v>
      </c>
      <c r="B603" s="4">
        <v>22767.0</v>
      </c>
      <c r="C603" s="5" t="s">
        <v>662</v>
      </c>
      <c r="D603" s="5">
        <v>-2.0</v>
      </c>
      <c r="E603" s="5">
        <v>9.95</v>
      </c>
      <c r="F603" s="4">
        <v>17675.0</v>
      </c>
      <c r="G603" s="6">
        <v>44655.47361111111</v>
      </c>
      <c r="H603" s="6" t="str">
        <f>VLOOKUP(F603,'Customer Details'!$A$1:$B$3264,2,0)</f>
        <v>China</v>
      </c>
      <c r="I603" s="7">
        <f t="shared" si="1"/>
        <v>-19.9</v>
      </c>
      <c r="J603" s="7">
        <f t="shared" si="2"/>
        <v>19.9</v>
      </c>
    </row>
    <row r="604" ht="15.75" customHeight="1">
      <c r="A604" s="4" t="s">
        <v>663</v>
      </c>
      <c r="B604" s="4">
        <v>22367.0</v>
      </c>
      <c r="C604" s="5" t="s">
        <v>664</v>
      </c>
      <c r="D604" s="5">
        <v>-1.0</v>
      </c>
      <c r="E604" s="5">
        <v>1.95</v>
      </c>
      <c r="F604" s="4">
        <v>14410.0</v>
      </c>
      <c r="G604" s="6">
        <v>44582.54166666666</v>
      </c>
      <c r="H604" s="6" t="str">
        <f>VLOOKUP(F604,'Customer Details'!$A$1:$B$3264,2,0)</f>
        <v>United Kingdom</v>
      </c>
      <c r="I604" s="7">
        <f t="shared" si="1"/>
        <v>-1.95</v>
      </c>
      <c r="J604" s="7">
        <f t="shared" si="2"/>
        <v>1.95</v>
      </c>
    </row>
    <row r="605" ht="15.75" customHeight="1">
      <c r="A605" s="4">
        <v>536401.0</v>
      </c>
      <c r="B605" s="4" t="s">
        <v>338</v>
      </c>
      <c r="C605" s="5" t="s">
        <v>339</v>
      </c>
      <c r="D605" s="5">
        <v>2.0</v>
      </c>
      <c r="E605" s="5">
        <v>1.25</v>
      </c>
      <c r="F605" s="4">
        <v>15862.0</v>
      </c>
      <c r="G605" s="6">
        <v>44348.47291666667</v>
      </c>
      <c r="H605" s="6" t="str">
        <f>VLOOKUP(F605,'Customer Details'!$A$1:$B$3264,2,0)</f>
        <v>China</v>
      </c>
      <c r="I605" s="7">
        <f t="shared" si="1"/>
        <v>2.5</v>
      </c>
      <c r="J605" s="7">
        <f t="shared" si="2"/>
        <v>2.5</v>
      </c>
    </row>
    <row r="606" ht="15.75" customHeight="1">
      <c r="A606" s="4">
        <v>537265.0</v>
      </c>
      <c r="B606" s="4">
        <v>22844.0</v>
      </c>
      <c r="C606" s="5" t="s">
        <v>665</v>
      </c>
      <c r="D606" s="5">
        <v>1.0</v>
      </c>
      <c r="E606" s="5">
        <v>8.5</v>
      </c>
      <c r="F606" s="4">
        <v>15919.0</v>
      </c>
      <c r="G606" s="6">
        <v>44353.47638888889</v>
      </c>
      <c r="H606" s="6" t="str">
        <f>VLOOKUP(F606,'Customer Details'!$A$1:$B$3264,2,0)</f>
        <v>China</v>
      </c>
      <c r="I606" s="7">
        <f t="shared" si="1"/>
        <v>8.5</v>
      </c>
      <c r="J606" s="7">
        <f t="shared" si="2"/>
        <v>8.5</v>
      </c>
    </row>
    <row r="607" ht="15.75" customHeight="1">
      <c r="A607" s="4">
        <v>557019.0</v>
      </c>
      <c r="B607" s="4" t="s">
        <v>666</v>
      </c>
      <c r="C607" s="5" t="s">
        <v>667</v>
      </c>
      <c r="D607" s="5">
        <v>1.0</v>
      </c>
      <c r="E607" s="5">
        <v>2.95</v>
      </c>
      <c r="F607" s="4">
        <v>15907.0</v>
      </c>
      <c r="G607" s="6">
        <v>44546.53125</v>
      </c>
      <c r="H607" s="6" t="str">
        <f>VLOOKUP(F607,'Customer Details'!$A$1:$B$3264,2,0)</f>
        <v>United Kingdom</v>
      </c>
      <c r="I607" s="7">
        <f t="shared" si="1"/>
        <v>2.95</v>
      </c>
      <c r="J607" s="7">
        <f t="shared" si="2"/>
        <v>2.95</v>
      </c>
    </row>
    <row r="608" ht="15.75" customHeight="1">
      <c r="A608" s="4">
        <v>549958.0</v>
      </c>
      <c r="B608" s="4" t="s">
        <v>77</v>
      </c>
      <c r="C608" s="5" t="s">
        <v>78</v>
      </c>
      <c r="D608" s="5">
        <v>3.0</v>
      </c>
      <c r="E608" s="5">
        <v>4.15</v>
      </c>
      <c r="F608" s="4">
        <v>17589.0</v>
      </c>
      <c r="G608" s="6">
        <v>44482.57430555556</v>
      </c>
      <c r="H608" s="6" t="str">
        <f>VLOOKUP(F608,'Customer Details'!$A$1:$B$3264,2,0)</f>
        <v>USA</v>
      </c>
      <c r="I608" s="7">
        <f t="shared" si="1"/>
        <v>12.45</v>
      </c>
      <c r="J608" s="7">
        <f t="shared" si="2"/>
        <v>12.45</v>
      </c>
    </row>
    <row r="609" ht="15.75" customHeight="1">
      <c r="A609" s="4" t="s">
        <v>668</v>
      </c>
      <c r="B609" s="4" t="s">
        <v>16</v>
      </c>
      <c r="C609" s="5" t="s">
        <v>17</v>
      </c>
      <c r="D609" s="5">
        <v>-120.0</v>
      </c>
      <c r="E609" s="5">
        <v>4.95</v>
      </c>
      <c r="F609" s="4">
        <v>14145.0</v>
      </c>
      <c r="G609" s="6">
        <v>44590.63333333333</v>
      </c>
      <c r="H609" s="6" t="str">
        <f>VLOOKUP(F609,'Customer Details'!$A$1:$B$3264,2,0)</f>
        <v>Australia</v>
      </c>
      <c r="I609" s="7">
        <f t="shared" si="1"/>
        <v>-594</v>
      </c>
      <c r="J609" s="7">
        <f t="shared" si="2"/>
        <v>594</v>
      </c>
    </row>
    <row r="610" ht="15.75" customHeight="1">
      <c r="A610" s="4" t="s">
        <v>669</v>
      </c>
      <c r="B610" s="4">
        <v>71459.0</v>
      </c>
      <c r="C610" s="5" t="s">
        <v>670</v>
      </c>
      <c r="D610" s="5">
        <v>-5.0</v>
      </c>
      <c r="E610" s="5">
        <v>0.72</v>
      </c>
      <c r="F610" s="4">
        <v>12921.0</v>
      </c>
      <c r="G610" s="6">
        <v>44464.55</v>
      </c>
      <c r="H610" s="6" t="str">
        <f>VLOOKUP(F610,'Customer Details'!$A$1:$B$3264,2,0)</f>
        <v>United Kingdom</v>
      </c>
      <c r="I610" s="7">
        <f t="shared" si="1"/>
        <v>-3.6</v>
      </c>
      <c r="J610" s="7">
        <f t="shared" si="2"/>
        <v>3.6</v>
      </c>
    </row>
    <row r="611" ht="15.75" customHeight="1">
      <c r="A611" s="4">
        <v>573326.0</v>
      </c>
      <c r="B611" s="4" t="s">
        <v>417</v>
      </c>
      <c r="C611" s="5" t="s">
        <v>418</v>
      </c>
      <c r="D611" s="5">
        <v>6.0</v>
      </c>
      <c r="E611" s="5">
        <v>2.1</v>
      </c>
      <c r="F611" s="4">
        <v>15298.0</v>
      </c>
      <c r="G611" s="6">
        <v>44681.46388888889</v>
      </c>
      <c r="H611" s="6" t="str">
        <f>VLOOKUP(F611,'Customer Details'!$A$1:$B$3264,2,0)</f>
        <v>USA</v>
      </c>
      <c r="I611" s="7">
        <f t="shared" si="1"/>
        <v>12.6</v>
      </c>
      <c r="J611" s="7">
        <f t="shared" si="2"/>
        <v>12.6</v>
      </c>
    </row>
    <row r="612" ht="15.75" customHeight="1">
      <c r="A612" s="4">
        <v>540997.0</v>
      </c>
      <c r="B612" s="4" t="s">
        <v>460</v>
      </c>
      <c r="C612" s="5" t="s">
        <v>461</v>
      </c>
      <c r="D612" s="5">
        <v>12.0</v>
      </c>
      <c r="E612" s="5">
        <v>0.85</v>
      </c>
      <c r="F612" s="4">
        <v>17368.0</v>
      </c>
      <c r="G612" s="6">
        <v>44390.41319444445</v>
      </c>
      <c r="H612" s="6" t="str">
        <f>VLOOKUP(F612,'Customer Details'!$A$1:$B$3264,2,0)</f>
        <v>Australia</v>
      </c>
      <c r="I612" s="7">
        <f t="shared" si="1"/>
        <v>10.2</v>
      </c>
      <c r="J612" s="7">
        <f t="shared" si="2"/>
        <v>10.2</v>
      </c>
    </row>
    <row r="613" ht="15.75" customHeight="1">
      <c r="A613" s="4">
        <v>539225.0</v>
      </c>
      <c r="B613" s="4" t="s">
        <v>181</v>
      </c>
      <c r="C613" s="5" t="s">
        <v>182</v>
      </c>
      <c r="D613" s="5">
        <v>48.0</v>
      </c>
      <c r="E613" s="5">
        <v>0.85</v>
      </c>
      <c r="F613" s="4">
        <v>15379.0</v>
      </c>
      <c r="G613" s="6">
        <v>44363.54305555556</v>
      </c>
      <c r="H613" s="6" t="str">
        <f>VLOOKUP(F613,'Customer Details'!$A$1:$B$3264,2,0)</f>
        <v>USA</v>
      </c>
      <c r="I613" s="7">
        <f t="shared" si="1"/>
        <v>40.8</v>
      </c>
      <c r="J613" s="7">
        <f t="shared" si="2"/>
        <v>40.8</v>
      </c>
    </row>
    <row r="614" ht="15.75" customHeight="1">
      <c r="A614" s="4" t="s">
        <v>671</v>
      </c>
      <c r="B614" s="4">
        <v>22578.0</v>
      </c>
      <c r="C614" s="5" t="s">
        <v>672</v>
      </c>
      <c r="D614" s="5">
        <v>-36.0</v>
      </c>
      <c r="E614" s="5">
        <v>0.85</v>
      </c>
      <c r="F614" s="4">
        <v>16546.0</v>
      </c>
      <c r="G614" s="6">
        <v>44349.70694444444</v>
      </c>
      <c r="H614" s="6" t="str">
        <f>VLOOKUP(F614,'Customer Details'!$A$1:$B$3264,2,0)</f>
        <v>India</v>
      </c>
      <c r="I614" s="7">
        <f t="shared" si="1"/>
        <v>-30.6</v>
      </c>
      <c r="J614" s="7">
        <f t="shared" si="2"/>
        <v>30.6</v>
      </c>
    </row>
    <row r="615" ht="15.75" customHeight="1">
      <c r="A615" s="4" t="s">
        <v>673</v>
      </c>
      <c r="B615" s="4">
        <v>22810.0</v>
      </c>
      <c r="C615" s="5" t="s">
        <v>674</v>
      </c>
      <c r="D615" s="5">
        <v>-48.0</v>
      </c>
      <c r="E615" s="5">
        <v>2.55</v>
      </c>
      <c r="F615" s="4">
        <v>14146.0</v>
      </c>
      <c r="G615" s="6">
        <v>44405.39722222222</v>
      </c>
      <c r="H615" s="6" t="str">
        <f>VLOOKUP(F615,'Customer Details'!$A$1:$B$3264,2,0)</f>
        <v>United Kingdom</v>
      </c>
      <c r="I615" s="7">
        <f t="shared" si="1"/>
        <v>-122.4</v>
      </c>
      <c r="J615" s="7">
        <f t="shared" si="2"/>
        <v>122.4</v>
      </c>
    </row>
    <row r="616" ht="15.75" customHeight="1">
      <c r="A616" s="4">
        <v>555340.0</v>
      </c>
      <c r="B616" s="4" t="s">
        <v>85</v>
      </c>
      <c r="C616" s="5" t="s">
        <v>86</v>
      </c>
      <c r="D616" s="5">
        <v>12.0</v>
      </c>
      <c r="E616" s="5">
        <v>0.95</v>
      </c>
      <c r="F616" s="4">
        <v>13334.0</v>
      </c>
      <c r="G616" s="6">
        <v>44532.48125</v>
      </c>
      <c r="H616" s="6" t="str">
        <f>VLOOKUP(F616,'Customer Details'!$A$1:$B$3264,2,0)</f>
        <v>China</v>
      </c>
      <c r="I616" s="7">
        <f t="shared" si="1"/>
        <v>11.4</v>
      </c>
      <c r="J616" s="7">
        <f t="shared" si="2"/>
        <v>11.4</v>
      </c>
    </row>
    <row r="617" ht="15.75" customHeight="1">
      <c r="A617" s="4">
        <v>567656.0</v>
      </c>
      <c r="B617" s="4" t="s">
        <v>651</v>
      </c>
      <c r="C617" s="5" t="s">
        <v>652</v>
      </c>
      <c r="D617" s="5">
        <v>1.0</v>
      </c>
      <c r="E617" s="5">
        <v>8.29</v>
      </c>
      <c r="F617" s="4">
        <v>14096.0</v>
      </c>
      <c r="G617" s="6">
        <v>44641.61111111111</v>
      </c>
      <c r="H617" s="6" t="str">
        <f>VLOOKUP(F617,'Customer Details'!$A$1:$B$3264,2,0)</f>
        <v>USA</v>
      </c>
      <c r="I617" s="7">
        <f t="shared" si="1"/>
        <v>8.29</v>
      </c>
      <c r="J617" s="7">
        <f t="shared" si="2"/>
        <v>8.29</v>
      </c>
    </row>
    <row r="618" ht="15.75" customHeight="1">
      <c r="A618" s="4">
        <v>551982.0</v>
      </c>
      <c r="B618" s="4" t="s">
        <v>38</v>
      </c>
      <c r="C618" s="5" t="s">
        <v>39</v>
      </c>
      <c r="D618" s="5">
        <v>32.0</v>
      </c>
      <c r="E618" s="5">
        <v>2.55</v>
      </c>
      <c r="F618" s="4">
        <v>15023.0</v>
      </c>
      <c r="G618" s="6">
        <v>44505.58055555556</v>
      </c>
      <c r="H618" s="6" t="str">
        <f>VLOOKUP(F618,'Customer Details'!$A$1:$B$3264,2,0)</f>
        <v>China</v>
      </c>
      <c r="I618" s="7">
        <f t="shared" si="1"/>
        <v>81.6</v>
      </c>
      <c r="J618" s="7">
        <f t="shared" si="2"/>
        <v>81.6</v>
      </c>
    </row>
    <row r="619" ht="15.75" customHeight="1">
      <c r="A619" s="4" t="s">
        <v>675</v>
      </c>
      <c r="B619" s="4">
        <v>20982.0</v>
      </c>
      <c r="C619" s="5" t="s">
        <v>676</v>
      </c>
      <c r="D619" s="5">
        <v>-2.0</v>
      </c>
      <c r="E619" s="5">
        <v>0.85</v>
      </c>
      <c r="F619" s="4">
        <v>15249.0</v>
      </c>
      <c r="G619" s="6">
        <v>44580.65972222222</v>
      </c>
      <c r="H619" s="6" t="str">
        <f>VLOOKUP(F619,'Customer Details'!$A$1:$B$3264,2,0)</f>
        <v>Australia</v>
      </c>
      <c r="I619" s="7">
        <f t="shared" si="1"/>
        <v>-1.7</v>
      </c>
      <c r="J619" s="7">
        <f t="shared" si="2"/>
        <v>1.7</v>
      </c>
    </row>
    <row r="620" ht="15.75" customHeight="1">
      <c r="A620" s="4">
        <v>558115.0</v>
      </c>
      <c r="B620" s="4" t="s">
        <v>647</v>
      </c>
      <c r="C620" s="5" t="s">
        <v>648</v>
      </c>
      <c r="D620" s="5">
        <v>25.0</v>
      </c>
      <c r="E620" s="5">
        <v>0.42</v>
      </c>
      <c r="F620" s="4">
        <v>16003.0</v>
      </c>
      <c r="G620" s="6">
        <v>44557.36805555555</v>
      </c>
      <c r="H620" s="6" t="str">
        <f>VLOOKUP(F620,'Customer Details'!$A$1:$B$3264,2,0)</f>
        <v>USA</v>
      </c>
      <c r="I620" s="7">
        <f t="shared" si="1"/>
        <v>10.5</v>
      </c>
      <c r="J620" s="7">
        <f t="shared" si="2"/>
        <v>10.5</v>
      </c>
    </row>
    <row r="621" ht="15.75" customHeight="1">
      <c r="A621" s="4">
        <v>559202.0</v>
      </c>
      <c r="B621" s="4" t="s">
        <v>91</v>
      </c>
      <c r="C621" s="5" t="s">
        <v>92</v>
      </c>
      <c r="D621" s="5">
        <v>12.0</v>
      </c>
      <c r="E621" s="5">
        <v>0.65</v>
      </c>
      <c r="F621" s="4">
        <v>13583.0</v>
      </c>
      <c r="G621" s="6">
        <v>44568.44444444445</v>
      </c>
      <c r="H621" s="6" t="str">
        <f>VLOOKUP(F621,'Customer Details'!$A$1:$B$3264,2,0)</f>
        <v>USA</v>
      </c>
      <c r="I621" s="7">
        <f t="shared" si="1"/>
        <v>7.8</v>
      </c>
      <c r="J621" s="7">
        <f t="shared" si="2"/>
        <v>7.8</v>
      </c>
    </row>
    <row r="622" ht="15.75" customHeight="1">
      <c r="A622" s="4">
        <v>575855.0</v>
      </c>
      <c r="B622" s="4" t="s">
        <v>100</v>
      </c>
      <c r="C622" s="5" t="s">
        <v>101</v>
      </c>
      <c r="D622" s="5">
        <v>3.0</v>
      </c>
      <c r="E622" s="5">
        <v>1.45</v>
      </c>
      <c r="F622" s="4">
        <v>14527.0</v>
      </c>
      <c r="G622" s="6">
        <v>44692.51666666667</v>
      </c>
      <c r="H622" s="6" t="str">
        <f>VLOOKUP(F622,'Customer Details'!$A$1:$B$3264,2,0)</f>
        <v>USA</v>
      </c>
      <c r="I622" s="7">
        <f t="shared" si="1"/>
        <v>4.35</v>
      </c>
      <c r="J622" s="7">
        <f t="shared" si="2"/>
        <v>4.35</v>
      </c>
    </row>
    <row r="623" ht="15.75" customHeight="1">
      <c r="A623" s="4">
        <v>545597.0</v>
      </c>
      <c r="B623" s="4" t="s">
        <v>677</v>
      </c>
      <c r="C623" s="5" t="s">
        <v>678</v>
      </c>
      <c r="D623" s="5">
        <v>1.0</v>
      </c>
      <c r="E623" s="5">
        <v>3.5</v>
      </c>
      <c r="F623" s="4">
        <v>14570.0</v>
      </c>
      <c r="G623" s="6">
        <v>44443.45694444444</v>
      </c>
      <c r="H623" s="6" t="str">
        <f>VLOOKUP(F623,'Customer Details'!$A$1:$B$3264,2,0)</f>
        <v>United Kingdom</v>
      </c>
      <c r="I623" s="7">
        <f t="shared" si="1"/>
        <v>3.5</v>
      </c>
      <c r="J623" s="7">
        <f t="shared" si="2"/>
        <v>3.5</v>
      </c>
    </row>
    <row r="624" ht="15.75" customHeight="1">
      <c r="A624" s="4">
        <v>549322.0</v>
      </c>
      <c r="B624" s="4" t="s">
        <v>679</v>
      </c>
      <c r="C624" s="5" t="s">
        <v>680</v>
      </c>
      <c r="D624" s="5">
        <v>6.0</v>
      </c>
      <c r="E624" s="5">
        <v>0.39</v>
      </c>
      <c r="F624" s="4">
        <v>16558.0</v>
      </c>
      <c r="G624" s="6">
        <v>44477.43055555555</v>
      </c>
      <c r="H624" s="6" t="str">
        <f>VLOOKUP(F624,'Customer Details'!$A$1:$B$3264,2,0)</f>
        <v>China</v>
      </c>
      <c r="I624" s="7">
        <f t="shared" si="1"/>
        <v>2.34</v>
      </c>
      <c r="J624" s="7">
        <f t="shared" si="2"/>
        <v>2.34</v>
      </c>
    </row>
    <row r="625" ht="15.75" customHeight="1">
      <c r="A625" s="4">
        <v>561113.0</v>
      </c>
      <c r="B625" s="4" t="s">
        <v>187</v>
      </c>
      <c r="C625" s="5" t="s">
        <v>188</v>
      </c>
      <c r="D625" s="5">
        <v>1.0</v>
      </c>
      <c r="E625" s="5">
        <v>0.42</v>
      </c>
      <c r="F625" s="4">
        <v>17841.0</v>
      </c>
      <c r="G625" s="6">
        <v>44586.50625</v>
      </c>
      <c r="H625" s="6" t="str">
        <f>VLOOKUP(F625,'Customer Details'!$A$1:$B$3264,2,0)</f>
        <v>India</v>
      </c>
      <c r="I625" s="7">
        <f t="shared" si="1"/>
        <v>0.42</v>
      </c>
      <c r="J625" s="7">
        <f t="shared" si="2"/>
        <v>0.42</v>
      </c>
    </row>
    <row r="626" ht="15.75" customHeight="1">
      <c r="A626" s="4">
        <v>548898.0</v>
      </c>
      <c r="B626" s="4" t="s">
        <v>38</v>
      </c>
      <c r="C626" s="5" t="s">
        <v>39</v>
      </c>
      <c r="D626" s="5">
        <v>8.0</v>
      </c>
      <c r="E626" s="5">
        <v>2.95</v>
      </c>
      <c r="F626" s="4">
        <v>17214.0</v>
      </c>
      <c r="G626" s="6">
        <v>44473.68611111111</v>
      </c>
      <c r="H626" s="6" t="str">
        <f>VLOOKUP(F626,'Customer Details'!$A$1:$B$3264,2,0)</f>
        <v>China</v>
      </c>
      <c r="I626" s="7">
        <f t="shared" si="1"/>
        <v>23.6</v>
      </c>
      <c r="J626" s="7">
        <f t="shared" si="2"/>
        <v>23.6</v>
      </c>
    </row>
    <row r="627" ht="15.75" customHeight="1">
      <c r="A627" s="4" t="s">
        <v>681</v>
      </c>
      <c r="B627" s="4" t="s">
        <v>46</v>
      </c>
      <c r="C627" s="5" t="s">
        <v>47</v>
      </c>
      <c r="D627" s="5">
        <v>-120.0</v>
      </c>
      <c r="E627" s="5">
        <v>0.03</v>
      </c>
      <c r="F627" s="4">
        <v>16422.0</v>
      </c>
      <c r="G627" s="6">
        <v>44642.68680555555</v>
      </c>
      <c r="H627" s="6" t="str">
        <f>VLOOKUP(F627,'Customer Details'!$A$1:$B$3264,2,0)</f>
        <v>China</v>
      </c>
      <c r="I627" s="7">
        <f t="shared" si="1"/>
        <v>-3.6</v>
      </c>
      <c r="J627" s="7">
        <f t="shared" si="2"/>
        <v>3.6</v>
      </c>
    </row>
    <row r="628" ht="15.75" customHeight="1">
      <c r="A628" s="4">
        <v>538205.0</v>
      </c>
      <c r="B628" s="4" t="s">
        <v>682</v>
      </c>
      <c r="C628" s="5" t="s">
        <v>683</v>
      </c>
      <c r="D628" s="5">
        <v>1.0</v>
      </c>
      <c r="E628" s="5">
        <v>4.25</v>
      </c>
      <c r="F628" s="4">
        <v>12748.0</v>
      </c>
      <c r="G628" s="6">
        <v>44357.475</v>
      </c>
      <c r="H628" s="6" t="str">
        <f>VLOOKUP(F628,'Customer Details'!$A$1:$B$3264,2,0)</f>
        <v>USA</v>
      </c>
      <c r="I628" s="7">
        <f t="shared" si="1"/>
        <v>4.25</v>
      </c>
      <c r="J628" s="7">
        <f t="shared" si="2"/>
        <v>4.25</v>
      </c>
    </row>
    <row r="629" ht="15.75" customHeight="1">
      <c r="A629" s="4">
        <v>566239.0</v>
      </c>
      <c r="B629" s="4" t="s">
        <v>30</v>
      </c>
      <c r="C629" s="5" t="s">
        <v>31</v>
      </c>
      <c r="D629" s="5">
        <v>8.0</v>
      </c>
      <c r="E629" s="5">
        <v>4.25</v>
      </c>
      <c r="F629" s="4">
        <v>14665.0</v>
      </c>
      <c r="G629" s="6">
        <v>44631.47638888889</v>
      </c>
      <c r="H629" s="6" t="str">
        <f>VLOOKUP(F629,'Customer Details'!$A$1:$B$3264,2,0)</f>
        <v>United Kingdom</v>
      </c>
      <c r="I629" s="7">
        <f t="shared" si="1"/>
        <v>34</v>
      </c>
      <c r="J629" s="7">
        <f t="shared" si="2"/>
        <v>34</v>
      </c>
    </row>
    <row r="630" ht="15.75" customHeight="1">
      <c r="A630" s="4" t="s">
        <v>684</v>
      </c>
      <c r="B630" s="4">
        <v>23286.0</v>
      </c>
      <c r="C630" s="5" t="s">
        <v>685</v>
      </c>
      <c r="D630" s="5">
        <v>-8.0</v>
      </c>
      <c r="E630" s="5">
        <v>0.85</v>
      </c>
      <c r="F630" s="4">
        <v>13069.0</v>
      </c>
      <c r="G630" s="6">
        <v>44706.6375</v>
      </c>
      <c r="H630" s="6" t="str">
        <f>VLOOKUP(F630,'Customer Details'!$A$1:$B$3264,2,0)</f>
        <v>China</v>
      </c>
      <c r="I630" s="7">
        <f t="shared" si="1"/>
        <v>-6.8</v>
      </c>
      <c r="J630" s="7">
        <f t="shared" si="2"/>
        <v>6.8</v>
      </c>
    </row>
    <row r="631" ht="15.75" customHeight="1">
      <c r="A631" s="4" t="s">
        <v>686</v>
      </c>
      <c r="B631" s="4">
        <v>22827.0</v>
      </c>
      <c r="C631" s="5" t="s">
        <v>687</v>
      </c>
      <c r="D631" s="5">
        <v>-1.0</v>
      </c>
      <c r="E631" s="5">
        <v>85.0</v>
      </c>
      <c r="F631" s="4">
        <v>15257.0</v>
      </c>
      <c r="G631" s="6">
        <v>44442.58125</v>
      </c>
      <c r="H631" s="6" t="str">
        <f>VLOOKUP(F631,'Customer Details'!$A$1:$B$3264,2,0)</f>
        <v>Australia</v>
      </c>
      <c r="I631" s="7">
        <f t="shared" si="1"/>
        <v>-85</v>
      </c>
      <c r="J631" s="7">
        <f t="shared" si="2"/>
        <v>85</v>
      </c>
    </row>
    <row r="632" ht="15.75" customHeight="1">
      <c r="A632" s="4">
        <v>549262.0</v>
      </c>
      <c r="B632" s="4" t="s">
        <v>67</v>
      </c>
      <c r="C632" s="5" t="s">
        <v>68</v>
      </c>
      <c r="D632" s="5">
        <v>2.0</v>
      </c>
      <c r="E632" s="5">
        <v>2.08</v>
      </c>
      <c r="F632" s="4">
        <v>14465.0</v>
      </c>
      <c r="G632" s="6">
        <v>44476.52638888889</v>
      </c>
      <c r="H632" s="6" t="str">
        <f>VLOOKUP(F632,'Customer Details'!$A$1:$B$3264,2,0)</f>
        <v>India</v>
      </c>
      <c r="I632" s="7">
        <f t="shared" si="1"/>
        <v>4.16</v>
      </c>
      <c r="J632" s="7">
        <f t="shared" si="2"/>
        <v>4.16</v>
      </c>
    </row>
    <row r="633" ht="15.75" customHeight="1">
      <c r="A633" s="4">
        <v>562701.0</v>
      </c>
      <c r="B633" s="4" t="s">
        <v>54</v>
      </c>
      <c r="C633" s="5" t="s">
        <v>55</v>
      </c>
      <c r="D633" s="5">
        <v>18.0</v>
      </c>
      <c r="E633" s="5">
        <v>5.95</v>
      </c>
      <c r="F633" s="4">
        <v>13767.0</v>
      </c>
      <c r="G633" s="6">
        <v>44600.58263888889</v>
      </c>
      <c r="H633" s="6" t="str">
        <f>VLOOKUP(F633,'Customer Details'!$A$1:$B$3264,2,0)</f>
        <v>Australia</v>
      </c>
      <c r="I633" s="7">
        <f t="shared" si="1"/>
        <v>107.1</v>
      </c>
      <c r="J633" s="7">
        <f t="shared" si="2"/>
        <v>107.1</v>
      </c>
    </row>
    <row r="634" ht="15.75" customHeight="1">
      <c r="A634" s="4">
        <v>537254.0</v>
      </c>
      <c r="B634" s="4" t="s">
        <v>400</v>
      </c>
      <c r="C634" s="5" t="s">
        <v>401</v>
      </c>
      <c r="D634" s="5">
        <v>1.0</v>
      </c>
      <c r="E634" s="5">
        <v>5.95</v>
      </c>
      <c r="F634" s="4">
        <v>15898.0</v>
      </c>
      <c r="G634" s="6">
        <v>44353.45902777778</v>
      </c>
      <c r="H634" s="6" t="str">
        <f>VLOOKUP(F634,'Customer Details'!$A$1:$B$3264,2,0)</f>
        <v>China</v>
      </c>
      <c r="I634" s="7">
        <f t="shared" si="1"/>
        <v>5.95</v>
      </c>
      <c r="J634" s="7">
        <f t="shared" si="2"/>
        <v>5.95</v>
      </c>
    </row>
    <row r="635" ht="15.75" customHeight="1">
      <c r="A635" s="4" t="s">
        <v>688</v>
      </c>
      <c r="B635" s="4">
        <v>23409.0</v>
      </c>
      <c r="C635" s="5" t="s">
        <v>689</v>
      </c>
      <c r="D635" s="5">
        <v>-6.0</v>
      </c>
      <c r="E635" s="5">
        <v>3.75</v>
      </c>
      <c r="F635" s="4">
        <v>17675.0</v>
      </c>
      <c r="G635" s="6">
        <v>44675.66111111111</v>
      </c>
      <c r="H635" s="6" t="str">
        <f>VLOOKUP(F635,'Customer Details'!$A$1:$B$3264,2,0)</f>
        <v>China</v>
      </c>
      <c r="I635" s="7">
        <f t="shared" si="1"/>
        <v>-22.5</v>
      </c>
      <c r="J635" s="7">
        <f t="shared" si="2"/>
        <v>22.5</v>
      </c>
    </row>
    <row r="636" ht="15.75" customHeight="1">
      <c r="A636" s="4">
        <v>539490.0</v>
      </c>
      <c r="B636" s="4" t="s">
        <v>235</v>
      </c>
      <c r="C636" s="5" t="s">
        <v>690</v>
      </c>
      <c r="D636" s="5">
        <v>6.0</v>
      </c>
      <c r="E636" s="5">
        <v>3.75</v>
      </c>
      <c r="F636" s="4">
        <v>17069.0</v>
      </c>
      <c r="G636" s="6">
        <v>44367.41666666666</v>
      </c>
      <c r="H636" s="6" t="str">
        <f>VLOOKUP(F636,'Customer Details'!$A$1:$B$3264,2,0)</f>
        <v>United Kingdom</v>
      </c>
      <c r="I636" s="7">
        <f t="shared" si="1"/>
        <v>22.5</v>
      </c>
      <c r="J636" s="7">
        <f t="shared" si="2"/>
        <v>22.5</v>
      </c>
    </row>
    <row r="637" ht="15.75" customHeight="1">
      <c r="A637" s="4">
        <v>569693.0</v>
      </c>
      <c r="B637" s="4" t="s">
        <v>691</v>
      </c>
      <c r="C637" s="5" t="s">
        <v>692</v>
      </c>
      <c r="D637" s="5">
        <v>1.0</v>
      </c>
      <c r="E637" s="5">
        <v>4.25</v>
      </c>
      <c r="F637" s="4">
        <v>17837.0</v>
      </c>
      <c r="G637" s="6">
        <v>44656.6375</v>
      </c>
      <c r="H637" s="6" t="str">
        <f>VLOOKUP(F637,'Customer Details'!$A$1:$B$3264,2,0)</f>
        <v>Australia</v>
      </c>
      <c r="I637" s="7">
        <f t="shared" si="1"/>
        <v>4.25</v>
      </c>
      <c r="J637" s="7">
        <f t="shared" si="2"/>
        <v>4.25</v>
      </c>
    </row>
    <row r="638" ht="15.75" customHeight="1">
      <c r="A638" s="4" t="s">
        <v>693</v>
      </c>
      <c r="B638" s="4">
        <v>22967.0</v>
      </c>
      <c r="C638" s="5" t="s">
        <v>694</v>
      </c>
      <c r="D638" s="5">
        <v>-3.0</v>
      </c>
      <c r="E638" s="5">
        <v>2.95</v>
      </c>
      <c r="F638" s="4">
        <v>14009.0</v>
      </c>
      <c r="G638" s="6">
        <v>44523.71805555555</v>
      </c>
      <c r="H638" s="6" t="str">
        <f>VLOOKUP(F638,'Customer Details'!$A$1:$B$3264,2,0)</f>
        <v>United Kingdom</v>
      </c>
      <c r="I638" s="7">
        <f t="shared" si="1"/>
        <v>-8.85</v>
      </c>
      <c r="J638" s="7">
        <f t="shared" si="2"/>
        <v>8.85</v>
      </c>
    </row>
    <row r="639" ht="15.75" customHeight="1">
      <c r="A639" s="4" t="s">
        <v>675</v>
      </c>
      <c r="B639" s="4">
        <v>21868.0</v>
      </c>
      <c r="C639" s="5" t="s">
        <v>90</v>
      </c>
      <c r="D639" s="5">
        <v>-11.0</v>
      </c>
      <c r="E639" s="5">
        <v>1.25</v>
      </c>
      <c r="F639" s="4">
        <v>15249.0</v>
      </c>
      <c r="G639" s="6">
        <v>44580.65972222222</v>
      </c>
      <c r="H639" s="6" t="str">
        <f>VLOOKUP(F639,'Customer Details'!$A$1:$B$3264,2,0)</f>
        <v>Australia</v>
      </c>
      <c r="I639" s="7">
        <f t="shared" si="1"/>
        <v>-13.75</v>
      </c>
      <c r="J639" s="7">
        <f t="shared" si="2"/>
        <v>13.75</v>
      </c>
    </row>
    <row r="640" ht="15.75" customHeight="1">
      <c r="A640" s="4">
        <v>549732.0</v>
      </c>
      <c r="B640" s="4" t="s">
        <v>181</v>
      </c>
      <c r="C640" s="5" t="s">
        <v>182</v>
      </c>
      <c r="D640" s="5">
        <v>12.0</v>
      </c>
      <c r="E640" s="5">
        <v>0.85</v>
      </c>
      <c r="F640" s="4">
        <v>15615.0</v>
      </c>
      <c r="G640" s="6">
        <v>44480.69930555556</v>
      </c>
      <c r="H640" s="6" t="str">
        <f>VLOOKUP(F640,'Customer Details'!$A$1:$B$3264,2,0)</f>
        <v>China</v>
      </c>
      <c r="I640" s="7">
        <f t="shared" si="1"/>
        <v>10.2</v>
      </c>
      <c r="J640" s="7">
        <f t="shared" si="2"/>
        <v>10.2</v>
      </c>
    </row>
    <row r="641" ht="15.75" customHeight="1">
      <c r="A641" s="4">
        <v>575117.0</v>
      </c>
      <c r="B641" s="4">
        <v>22952.0</v>
      </c>
      <c r="C641" s="5" t="s">
        <v>695</v>
      </c>
      <c r="D641" s="5">
        <v>1.0</v>
      </c>
      <c r="E641" s="5">
        <v>0.55</v>
      </c>
      <c r="F641" s="4">
        <v>12748.0</v>
      </c>
      <c r="G641" s="6">
        <v>44689.59861111111</v>
      </c>
      <c r="H641" s="6" t="str">
        <f>VLOOKUP(F641,'Customer Details'!$A$1:$B$3264,2,0)</f>
        <v>USA</v>
      </c>
      <c r="I641" s="7">
        <f t="shared" si="1"/>
        <v>0.55</v>
      </c>
      <c r="J641" s="7">
        <f t="shared" si="2"/>
        <v>0.55</v>
      </c>
    </row>
    <row r="642" ht="15.75" customHeight="1">
      <c r="A642" s="4">
        <v>549880.0</v>
      </c>
      <c r="B642" s="4" t="s">
        <v>696</v>
      </c>
      <c r="C642" s="5" t="s">
        <v>697</v>
      </c>
      <c r="D642" s="5">
        <v>24.0</v>
      </c>
      <c r="E642" s="5">
        <v>0.39</v>
      </c>
      <c r="F642" s="4">
        <v>15932.0</v>
      </c>
      <c r="G642" s="6">
        <v>44481.64583333334</v>
      </c>
      <c r="H642" s="6" t="str">
        <f>VLOOKUP(F642,'Customer Details'!$A$1:$B$3264,2,0)</f>
        <v>China</v>
      </c>
      <c r="I642" s="7">
        <f t="shared" si="1"/>
        <v>9.36</v>
      </c>
      <c r="J642" s="7">
        <f t="shared" si="2"/>
        <v>9.36</v>
      </c>
    </row>
    <row r="643" ht="15.75" customHeight="1">
      <c r="A643" s="4">
        <v>548973.0</v>
      </c>
      <c r="B643" s="4" t="s">
        <v>645</v>
      </c>
      <c r="C643" s="5" t="s">
        <v>646</v>
      </c>
      <c r="D643" s="5">
        <v>4.0</v>
      </c>
      <c r="E643" s="5">
        <v>3.75</v>
      </c>
      <c r="F643" s="4">
        <v>15674.0</v>
      </c>
      <c r="G643" s="6">
        <v>44474.48888888889</v>
      </c>
      <c r="H643" s="6" t="str">
        <f>VLOOKUP(F643,'Customer Details'!$A$1:$B$3264,2,0)</f>
        <v>USA</v>
      </c>
      <c r="I643" s="7">
        <f t="shared" si="1"/>
        <v>15</v>
      </c>
      <c r="J643" s="7">
        <f t="shared" si="2"/>
        <v>15</v>
      </c>
    </row>
    <row r="644" ht="15.75" customHeight="1">
      <c r="A644" s="4">
        <v>564744.0</v>
      </c>
      <c r="B644" s="4" t="s">
        <v>152</v>
      </c>
      <c r="C644" s="5" t="s">
        <v>153</v>
      </c>
      <c r="D644" s="5">
        <v>5.0</v>
      </c>
      <c r="E644" s="5">
        <v>5.45</v>
      </c>
      <c r="F644" s="4">
        <v>13778.0</v>
      </c>
      <c r="G644" s="6">
        <v>44620.64236111111</v>
      </c>
      <c r="H644" s="6" t="str">
        <f>VLOOKUP(F644,'Customer Details'!$A$1:$B$3264,2,0)</f>
        <v>Australia</v>
      </c>
      <c r="I644" s="7">
        <f t="shared" si="1"/>
        <v>27.25</v>
      </c>
      <c r="J644" s="7">
        <f t="shared" si="2"/>
        <v>27.25</v>
      </c>
    </row>
    <row r="645" ht="15.75" customHeight="1">
      <c r="A645" s="4">
        <v>577595.0</v>
      </c>
      <c r="B645" s="4" t="s">
        <v>270</v>
      </c>
      <c r="C645" s="5" t="s">
        <v>271</v>
      </c>
      <c r="D645" s="5">
        <v>2.0</v>
      </c>
      <c r="E645" s="5">
        <v>0.39</v>
      </c>
      <c r="F645" s="4">
        <v>16399.0</v>
      </c>
      <c r="G645" s="6">
        <v>44701.675</v>
      </c>
      <c r="H645" s="6" t="str">
        <f>VLOOKUP(F645,'Customer Details'!$A$1:$B$3264,2,0)</f>
        <v>USA</v>
      </c>
      <c r="I645" s="7">
        <f t="shared" si="1"/>
        <v>0.78</v>
      </c>
      <c r="J645" s="7">
        <f t="shared" si="2"/>
        <v>0.78</v>
      </c>
    </row>
    <row r="646" ht="15.75" customHeight="1">
      <c r="A646" s="4">
        <v>562204.0</v>
      </c>
      <c r="B646" s="4" t="s">
        <v>38</v>
      </c>
      <c r="C646" s="5" t="s">
        <v>39</v>
      </c>
      <c r="D646" s="5">
        <v>3.0</v>
      </c>
      <c r="E646" s="5">
        <v>2.95</v>
      </c>
      <c r="F646" s="4">
        <v>16324.0</v>
      </c>
      <c r="G646" s="6">
        <v>44595.5375</v>
      </c>
      <c r="H646" s="6" t="str">
        <f>VLOOKUP(F646,'Customer Details'!$A$1:$B$3264,2,0)</f>
        <v>United Kingdom</v>
      </c>
      <c r="I646" s="7">
        <f t="shared" si="1"/>
        <v>8.85</v>
      </c>
      <c r="J646" s="7">
        <f t="shared" si="2"/>
        <v>8.85</v>
      </c>
    </row>
    <row r="647" ht="15.75" customHeight="1">
      <c r="A647" s="4" t="s">
        <v>698</v>
      </c>
      <c r="B647" s="4">
        <v>23173.0</v>
      </c>
      <c r="C647" s="5" t="s">
        <v>435</v>
      </c>
      <c r="D647" s="5">
        <v>-2.0</v>
      </c>
      <c r="E647" s="5">
        <v>8.15</v>
      </c>
      <c r="F647" s="4">
        <v>17428.0</v>
      </c>
      <c r="G647" s="6">
        <v>44551.72222222222</v>
      </c>
      <c r="H647" s="6" t="str">
        <f>VLOOKUP(F647,'Customer Details'!$A$1:$B$3264,2,0)</f>
        <v>USA</v>
      </c>
      <c r="I647" s="7">
        <f t="shared" si="1"/>
        <v>-16.3</v>
      </c>
      <c r="J647" s="7">
        <f t="shared" si="2"/>
        <v>16.3</v>
      </c>
    </row>
    <row r="648" ht="15.75" customHeight="1">
      <c r="A648" s="4">
        <v>560504.0</v>
      </c>
      <c r="B648" s="4" t="s">
        <v>16</v>
      </c>
      <c r="C648" s="5" t="s">
        <v>17</v>
      </c>
      <c r="D648" s="5">
        <v>3.0</v>
      </c>
      <c r="E648" s="5">
        <v>5.95</v>
      </c>
      <c r="F648" s="4">
        <v>13081.0</v>
      </c>
      <c r="G648" s="6">
        <v>44580.49097222222</v>
      </c>
      <c r="H648" s="6" t="str">
        <f>VLOOKUP(F648,'Customer Details'!$A$1:$B$3264,2,0)</f>
        <v>India</v>
      </c>
      <c r="I648" s="7">
        <f t="shared" si="1"/>
        <v>17.85</v>
      </c>
      <c r="J648" s="7">
        <f t="shared" si="2"/>
        <v>17.85</v>
      </c>
    </row>
    <row r="649" ht="15.75" customHeight="1">
      <c r="A649" s="4">
        <v>537804.0</v>
      </c>
      <c r="B649" s="4" t="s">
        <v>46</v>
      </c>
      <c r="C649" s="5" t="s">
        <v>47</v>
      </c>
      <c r="D649" s="5">
        <v>12.0</v>
      </c>
      <c r="E649" s="5">
        <v>2.95</v>
      </c>
      <c r="F649" s="4">
        <v>12748.0</v>
      </c>
      <c r="G649" s="6">
        <v>44355.55347222222</v>
      </c>
      <c r="H649" s="6" t="str">
        <f>VLOOKUP(F649,'Customer Details'!$A$1:$B$3264,2,0)</f>
        <v>USA</v>
      </c>
      <c r="I649" s="7">
        <f t="shared" si="1"/>
        <v>35.4</v>
      </c>
      <c r="J649" s="7">
        <f t="shared" si="2"/>
        <v>35.4</v>
      </c>
    </row>
    <row r="650" ht="15.75" customHeight="1">
      <c r="A650" s="4">
        <v>564061.0</v>
      </c>
      <c r="B650" s="4" t="s">
        <v>16</v>
      </c>
      <c r="C650" s="5" t="s">
        <v>17</v>
      </c>
      <c r="D650" s="5">
        <v>3.0</v>
      </c>
      <c r="E650" s="5">
        <v>5.95</v>
      </c>
      <c r="F650" s="4">
        <v>14505.0</v>
      </c>
      <c r="G650" s="6">
        <v>44614.60972222222</v>
      </c>
      <c r="H650" s="6" t="str">
        <f>VLOOKUP(F650,'Customer Details'!$A$1:$B$3264,2,0)</f>
        <v>Australia</v>
      </c>
      <c r="I650" s="7">
        <f t="shared" si="1"/>
        <v>17.85</v>
      </c>
      <c r="J650" s="7">
        <f t="shared" si="2"/>
        <v>17.85</v>
      </c>
    </row>
    <row r="651" ht="15.75" customHeight="1">
      <c r="A651" s="4">
        <v>549250.0</v>
      </c>
      <c r="B651" s="4" t="s">
        <v>699</v>
      </c>
      <c r="C651" s="5" t="s">
        <v>700</v>
      </c>
      <c r="D651" s="5">
        <v>2.0</v>
      </c>
      <c r="E651" s="5">
        <v>0.39</v>
      </c>
      <c r="F651" s="4">
        <v>14446.0</v>
      </c>
      <c r="G651" s="6">
        <v>44476.50694444445</v>
      </c>
      <c r="H651" s="6" t="str">
        <f>VLOOKUP(F651,'Customer Details'!$A$1:$B$3264,2,0)</f>
        <v>China</v>
      </c>
      <c r="I651" s="7">
        <f t="shared" si="1"/>
        <v>0.78</v>
      </c>
      <c r="J651" s="7">
        <f t="shared" si="2"/>
        <v>0.78</v>
      </c>
    </row>
    <row r="652" ht="15.75" customHeight="1">
      <c r="A652" s="4">
        <v>546525.0</v>
      </c>
      <c r="B652" s="4" t="s">
        <v>297</v>
      </c>
      <c r="C652" s="5" t="s">
        <v>298</v>
      </c>
      <c r="D652" s="5">
        <v>12.0</v>
      </c>
      <c r="E652" s="5">
        <v>1.49</v>
      </c>
      <c r="F652" s="4">
        <v>14733.0</v>
      </c>
      <c r="G652" s="6">
        <v>44453.54027777778</v>
      </c>
      <c r="H652" s="6" t="str">
        <f>VLOOKUP(F652,'Customer Details'!$A$1:$B$3264,2,0)</f>
        <v>India</v>
      </c>
      <c r="I652" s="7">
        <f t="shared" si="1"/>
        <v>17.88</v>
      </c>
      <c r="J652" s="7">
        <f t="shared" si="2"/>
        <v>17.88</v>
      </c>
    </row>
    <row r="653" ht="15.75" customHeight="1">
      <c r="A653" s="4">
        <v>570197.0</v>
      </c>
      <c r="B653" s="4" t="s">
        <v>332</v>
      </c>
      <c r="C653" s="5" t="s">
        <v>333</v>
      </c>
      <c r="D653" s="5">
        <v>1.0</v>
      </c>
      <c r="E653" s="5">
        <v>5.95</v>
      </c>
      <c r="F653" s="4">
        <v>13755.0</v>
      </c>
      <c r="G653" s="6">
        <v>44658.65625</v>
      </c>
      <c r="H653" s="6" t="str">
        <f>VLOOKUP(F653,'Customer Details'!$A$1:$B$3264,2,0)</f>
        <v>USA</v>
      </c>
      <c r="I653" s="7">
        <f t="shared" si="1"/>
        <v>5.95</v>
      </c>
      <c r="J653" s="7">
        <f t="shared" si="2"/>
        <v>5.95</v>
      </c>
    </row>
    <row r="654" ht="15.75" customHeight="1">
      <c r="A654" s="4" t="s">
        <v>701</v>
      </c>
      <c r="B654" s="4">
        <v>22363.0</v>
      </c>
      <c r="C654" s="5" t="s">
        <v>702</v>
      </c>
      <c r="D654" s="5">
        <v>-1.0</v>
      </c>
      <c r="E654" s="5">
        <v>2.95</v>
      </c>
      <c r="F654" s="4">
        <v>14895.0</v>
      </c>
      <c r="G654" s="6">
        <v>44620.56180555555</v>
      </c>
      <c r="H654" s="6" t="str">
        <f>VLOOKUP(F654,'Customer Details'!$A$1:$B$3264,2,0)</f>
        <v>USA</v>
      </c>
      <c r="I654" s="7">
        <f t="shared" si="1"/>
        <v>-2.95</v>
      </c>
      <c r="J654" s="7">
        <f t="shared" si="2"/>
        <v>2.95</v>
      </c>
    </row>
    <row r="655" ht="15.75" customHeight="1">
      <c r="A655" s="4">
        <v>561642.0</v>
      </c>
      <c r="B655" s="4" t="s">
        <v>703</v>
      </c>
      <c r="C655" s="5" t="s">
        <v>704</v>
      </c>
      <c r="D655" s="5">
        <v>25.0</v>
      </c>
      <c r="E655" s="5">
        <v>0.1</v>
      </c>
      <c r="F655" s="4">
        <v>17965.0</v>
      </c>
      <c r="G655" s="6">
        <v>44589.62777777778</v>
      </c>
      <c r="H655" s="6" t="str">
        <f>VLOOKUP(F655,'Customer Details'!$A$1:$B$3264,2,0)</f>
        <v>India</v>
      </c>
      <c r="I655" s="7">
        <f t="shared" si="1"/>
        <v>2.5</v>
      </c>
      <c r="J655" s="7">
        <f t="shared" si="2"/>
        <v>2.5</v>
      </c>
    </row>
    <row r="656" ht="15.75" customHeight="1">
      <c r="A656" s="4">
        <v>547874.0</v>
      </c>
      <c r="B656" s="4">
        <v>22477.0</v>
      </c>
      <c r="C656" s="5" t="s">
        <v>705</v>
      </c>
      <c r="D656" s="5">
        <v>10.0</v>
      </c>
      <c r="E656" s="5">
        <v>1.25</v>
      </c>
      <c r="F656" s="4">
        <v>14476.0</v>
      </c>
      <c r="G656" s="6">
        <v>44466.65208333333</v>
      </c>
      <c r="H656" s="6" t="str">
        <f>VLOOKUP(F656,'Customer Details'!$A$1:$B$3264,2,0)</f>
        <v>United Kingdom</v>
      </c>
      <c r="I656" s="7">
        <f t="shared" si="1"/>
        <v>12.5</v>
      </c>
      <c r="J656" s="7">
        <f t="shared" si="2"/>
        <v>12.5</v>
      </c>
    </row>
    <row r="657" ht="15.75" customHeight="1">
      <c r="A657" s="4">
        <v>555367.0</v>
      </c>
      <c r="B657" s="4" t="s">
        <v>100</v>
      </c>
      <c r="C657" s="5" t="s">
        <v>101</v>
      </c>
      <c r="D657" s="5">
        <v>24.0</v>
      </c>
      <c r="E657" s="5">
        <v>1.45</v>
      </c>
      <c r="F657" s="4">
        <v>17900.0</v>
      </c>
      <c r="G657" s="6">
        <v>44532.60277777778</v>
      </c>
      <c r="H657" s="6" t="str">
        <f>VLOOKUP(F657,'Customer Details'!$A$1:$B$3264,2,0)</f>
        <v>India</v>
      </c>
      <c r="I657" s="7">
        <f t="shared" si="1"/>
        <v>34.8</v>
      </c>
      <c r="J657" s="7">
        <f t="shared" si="2"/>
        <v>34.8</v>
      </c>
    </row>
    <row r="658" ht="15.75" customHeight="1">
      <c r="A658" s="4" t="s">
        <v>706</v>
      </c>
      <c r="B658" s="4">
        <v>35832.0</v>
      </c>
      <c r="C658" s="5" t="s">
        <v>707</v>
      </c>
      <c r="D658" s="5">
        <v>-1.0</v>
      </c>
      <c r="E658" s="5">
        <v>2.95</v>
      </c>
      <c r="F658" s="4">
        <v>13078.0</v>
      </c>
      <c r="G658" s="6">
        <v>44361.47083333333</v>
      </c>
      <c r="H658" s="6" t="str">
        <f>VLOOKUP(F658,'Customer Details'!$A$1:$B$3264,2,0)</f>
        <v>India</v>
      </c>
      <c r="I658" s="7">
        <f t="shared" si="1"/>
        <v>-2.95</v>
      </c>
      <c r="J658" s="7">
        <f t="shared" si="2"/>
        <v>2.95</v>
      </c>
    </row>
    <row r="659" ht="15.75" customHeight="1">
      <c r="A659" s="4">
        <v>537144.0</v>
      </c>
      <c r="B659" s="4">
        <v>22095.0</v>
      </c>
      <c r="C659" s="5" t="s">
        <v>708</v>
      </c>
      <c r="D659" s="5">
        <v>1.0</v>
      </c>
      <c r="E659" s="5">
        <v>1.25</v>
      </c>
      <c r="F659" s="4">
        <v>15880.0</v>
      </c>
      <c r="G659" s="6">
        <v>44352.54166666666</v>
      </c>
      <c r="H659" s="6" t="str">
        <f>VLOOKUP(F659,'Customer Details'!$A$1:$B$3264,2,0)</f>
        <v>USA</v>
      </c>
      <c r="I659" s="7">
        <f t="shared" si="1"/>
        <v>1.25</v>
      </c>
      <c r="J659" s="7">
        <f t="shared" si="2"/>
        <v>1.25</v>
      </c>
    </row>
    <row r="660" ht="15.75" customHeight="1">
      <c r="A660" s="4">
        <v>566789.0</v>
      </c>
      <c r="B660" s="4" t="s">
        <v>65</v>
      </c>
      <c r="C660" s="5" t="s">
        <v>66</v>
      </c>
      <c r="D660" s="5">
        <v>4.0</v>
      </c>
      <c r="E660" s="5">
        <v>4.25</v>
      </c>
      <c r="F660" s="4">
        <v>13134.0</v>
      </c>
      <c r="G660" s="6">
        <v>44635.44097222222</v>
      </c>
      <c r="H660" s="6" t="str">
        <f>VLOOKUP(F660,'Customer Details'!$A$1:$B$3264,2,0)</f>
        <v>China</v>
      </c>
      <c r="I660" s="7">
        <f t="shared" si="1"/>
        <v>17</v>
      </c>
      <c r="J660" s="7">
        <f t="shared" si="2"/>
        <v>17</v>
      </c>
    </row>
    <row r="661" ht="15.75" customHeight="1">
      <c r="A661" s="4">
        <v>564642.0</v>
      </c>
      <c r="B661" s="4" t="s">
        <v>221</v>
      </c>
      <c r="C661" s="5" t="s">
        <v>222</v>
      </c>
      <c r="D661" s="5">
        <v>25.0</v>
      </c>
      <c r="E661" s="5">
        <v>0.42</v>
      </c>
      <c r="F661" s="4">
        <v>13527.0</v>
      </c>
      <c r="G661" s="6">
        <v>44618.55694444444</v>
      </c>
      <c r="H661" s="6" t="str">
        <f>VLOOKUP(F661,'Customer Details'!$A$1:$B$3264,2,0)</f>
        <v>United Kingdom</v>
      </c>
      <c r="I661" s="7">
        <f t="shared" si="1"/>
        <v>10.5</v>
      </c>
      <c r="J661" s="7">
        <f t="shared" si="2"/>
        <v>10.5</v>
      </c>
    </row>
    <row r="662" ht="15.75" customHeight="1">
      <c r="A662" s="4">
        <v>570428.0</v>
      </c>
      <c r="B662" s="4" t="s">
        <v>117</v>
      </c>
      <c r="C662" s="5" t="s">
        <v>118</v>
      </c>
      <c r="D662" s="5">
        <v>2.0</v>
      </c>
      <c r="E662" s="5">
        <v>2.95</v>
      </c>
      <c r="F662" s="4">
        <v>15553.0</v>
      </c>
      <c r="G662" s="6">
        <v>44661.58472222222</v>
      </c>
      <c r="H662" s="6" t="str">
        <f>VLOOKUP(F662,'Customer Details'!$A$1:$B$3264,2,0)</f>
        <v>China</v>
      </c>
      <c r="I662" s="7">
        <f t="shared" si="1"/>
        <v>5.9</v>
      </c>
      <c r="J662" s="7">
        <f t="shared" si="2"/>
        <v>5.9</v>
      </c>
    </row>
    <row r="663" ht="15.75" customHeight="1">
      <c r="A663" s="4">
        <v>553067.0</v>
      </c>
      <c r="B663" s="4" t="s">
        <v>112</v>
      </c>
      <c r="C663" s="5" t="s">
        <v>113</v>
      </c>
      <c r="D663" s="5">
        <v>12.0</v>
      </c>
      <c r="E663" s="5">
        <v>4.25</v>
      </c>
      <c r="F663" s="4">
        <v>16871.0</v>
      </c>
      <c r="G663" s="6">
        <v>44513.48888888889</v>
      </c>
      <c r="H663" s="6" t="str">
        <f>VLOOKUP(F663,'Customer Details'!$A$1:$B$3264,2,0)</f>
        <v>India</v>
      </c>
      <c r="I663" s="7">
        <f t="shared" si="1"/>
        <v>51</v>
      </c>
      <c r="J663" s="7">
        <f t="shared" si="2"/>
        <v>51</v>
      </c>
    </row>
    <row r="664" ht="15.75" customHeight="1">
      <c r="A664" s="4">
        <v>558558.0</v>
      </c>
      <c r="B664" s="4" t="s">
        <v>100</v>
      </c>
      <c r="C664" s="5" t="s">
        <v>101</v>
      </c>
      <c r="D664" s="5">
        <v>6.0</v>
      </c>
      <c r="E664" s="5">
        <v>1.45</v>
      </c>
      <c r="F664" s="4">
        <v>17841.0</v>
      </c>
      <c r="G664" s="6">
        <v>44560.55347222222</v>
      </c>
      <c r="H664" s="6" t="str">
        <f>VLOOKUP(F664,'Customer Details'!$A$1:$B$3264,2,0)</f>
        <v>India</v>
      </c>
      <c r="I664" s="7">
        <f t="shared" si="1"/>
        <v>8.7</v>
      </c>
      <c r="J664" s="7">
        <f t="shared" si="2"/>
        <v>8.7</v>
      </c>
    </row>
    <row r="665" ht="15.75" customHeight="1">
      <c r="A665" s="4">
        <v>563369.0</v>
      </c>
      <c r="B665" s="4" t="s">
        <v>709</v>
      </c>
      <c r="C665" s="5" t="s">
        <v>710</v>
      </c>
      <c r="D665" s="5">
        <v>10.0</v>
      </c>
      <c r="E665" s="5">
        <v>0.19</v>
      </c>
      <c r="F665" s="4">
        <v>13394.0</v>
      </c>
      <c r="G665" s="6">
        <v>44608.39236111111</v>
      </c>
      <c r="H665" s="6" t="str">
        <f>VLOOKUP(F665,'Customer Details'!$A$1:$B$3264,2,0)</f>
        <v>India</v>
      </c>
      <c r="I665" s="7">
        <f t="shared" si="1"/>
        <v>1.9</v>
      </c>
      <c r="J665" s="7">
        <f t="shared" si="2"/>
        <v>1.9</v>
      </c>
    </row>
    <row r="666" ht="15.75" customHeight="1">
      <c r="A666" s="4">
        <v>554494.0</v>
      </c>
      <c r="B666" s="4" t="s">
        <v>54</v>
      </c>
      <c r="C666" s="5" t="s">
        <v>55</v>
      </c>
      <c r="D666" s="5">
        <v>3.0</v>
      </c>
      <c r="E666" s="5">
        <v>5.95</v>
      </c>
      <c r="F666" s="4">
        <v>16327.0</v>
      </c>
      <c r="G666" s="6">
        <v>44524.58333333334</v>
      </c>
      <c r="H666" s="6" t="str">
        <f>VLOOKUP(F666,'Customer Details'!$A$1:$B$3264,2,0)</f>
        <v>Australia</v>
      </c>
      <c r="I666" s="7">
        <f t="shared" si="1"/>
        <v>17.85</v>
      </c>
      <c r="J666" s="7">
        <f t="shared" si="2"/>
        <v>17.85</v>
      </c>
    </row>
    <row r="667" ht="15.75" customHeight="1">
      <c r="A667" s="4">
        <v>574328.0</v>
      </c>
      <c r="B667" s="4" t="s">
        <v>530</v>
      </c>
      <c r="C667" s="5" t="s">
        <v>531</v>
      </c>
      <c r="D667" s="5">
        <v>12.0</v>
      </c>
      <c r="E667" s="5">
        <v>4.25</v>
      </c>
      <c r="F667" s="4">
        <v>13081.0</v>
      </c>
      <c r="G667" s="6">
        <v>44685.37847222222</v>
      </c>
      <c r="H667" s="6" t="str">
        <f>VLOOKUP(F667,'Customer Details'!$A$1:$B$3264,2,0)</f>
        <v>India</v>
      </c>
      <c r="I667" s="7">
        <f t="shared" si="1"/>
        <v>51</v>
      </c>
      <c r="J667" s="7">
        <f t="shared" si="2"/>
        <v>51</v>
      </c>
    </row>
    <row r="668" ht="15.75" customHeight="1">
      <c r="A668" s="4">
        <v>580911.0</v>
      </c>
      <c r="B668" s="4" t="s">
        <v>22</v>
      </c>
      <c r="C668" s="5" t="s">
        <v>23</v>
      </c>
      <c r="D668" s="5">
        <v>10.0</v>
      </c>
      <c r="E668" s="5">
        <v>2.08</v>
      </c>
      <c r="F668" s="4">
        <v>14503.0</v>
      </c>
      <c r="G668" s="6">
        <v>44718.5625</v>
      </c>
      <c r="H668" s="6" t="str">
        <f>VLOOKUP(F668,'Customer Details'!$A$1:$B$3264,2,0)</f>
        <v>Australia</v>
      </c>
      <c r="I668" s="7">
        <f t="shared" si="1"/>
        <v>20.8</v>
      </c>
      <c r="J668" s="7">
        <f t="shared" si="2"/>
        <v>20.8</v>
      </c>
    </row>
    <row r="669" ht="15.75" customHeight="1">
      <c r="A669" s="4">
        <v>559674.0</v>
      </c>
      <c r="B669" s="4">
        <v>21175.0</v>
      </c>
      <c r="C669" s="5" t="s">
        <v>263</v>
      </c>
      <c r="D669" s="5">
        <v>12.0</v>
      </c>
      <c r="E669" s="5">
        <v>2.55</v>
      </c>
      <c r="F669" s="4">
        <v>15856.0</v>
      </c>
      <c r="G669" s="6">
        <v>44572.59444444445</v>
      </c>
      <c r="H669" s="6" t="str">
        <f>VLOOKUP(F669,'Customer Details'!$A$1:$B$3264,2,0)</f>
        <v>United Kingdom</v>
      </c>
      <c r="I669" s="7">
        <f t="shared" si="1"/>
        <v>30.6</v>
      </c>
      <c r="J669" s="7">
        <f t="shared" si="2"/>
        <v>30.6</v>
      </c>
    </row>
    <row r="670" ht="15.75" customHeight="1">
      <c r="A670" s="4">
        <v>576071.0</v>
      </c>
      <c r="B670" s="4" t="s">
        <v>40</v>
      </c>
      <c r="C670" s="5" t="s">
        <v>41</v>
      </c>
      <c r="D670" s="5">
        <v>1.0</v>
      </c>
      <c r="E670" s="5">
        <v>2.95</v>
      </c>
      <c r="F670" s="4">
        <v>18069.0</v>
      </c>
      <c r="G670" s="6">
        <v>44694.66875</v>
      </c>
      <c r="H670" s="6" t="str">
        <f>VLOOKUP(F670,'Customer Details'!$A$1:$B$3264,2,0)</f>
        <v>United Kingdom</v>
      </c>
      <c r="I670" s="7">
        <f t="shared" si="1"/>
        <v>2.95</v>
      </c>
      <c r="J670" s="7">
        <f t="shared" si="2"/>
        <v>2.95</v>
      </c>
    </row>
    <row r="671" ht="15.75" customHeight="1">
      <c r="A671" s="4">
        <v>537135.0</v>
      </c>
      <c r="B671" s="4" t="s">
        <v>299</v>
      </c>
      <c r="C671" s="5" t="s">
        <v>300</v>
      </c>
      <c r="D671" s="5">
        <v>1.0</v>
      </c>
      <c r="E671" s="5">
        <v>1.25</v>
      </c>
      <c r="F671" s="4">
        <v>17059.0</v>
      </c>
      <c r="G671" s="6">
        <v>44352.52430555555</v>
      </c>
      <c r="H671" s="6" t="str">
        <f>VLOOKUP(F671,'Customer Details'!$A$1:$B$3264,2,0)</f>
        <v>USA</v>
      </c>
      <c r="I671" s="7">
        <f t="shared" si="1"/>
        <v>1.25</v>
      </c>
      <c r="J671" s="7">
        <f t="shared" si="2"/>
        <v>1.25</v>
      </c>
    </row>
    <row r="672" ht="15.75" customHeight="1">
      <c r="A672" s="4">
        <v>557299.0</v>
      </c>
      <c r="B672" s="4" t="s">
        <v>38</v>
      </c>
      <c r="C672" s="5" t="s">
        <v>39</v>
      </c>
      <c r="D672" s="5">
        <v>12.0</v>
      </c>
      <c r="E672" s="5">
        <v>2.95</v>
      </c>
      <c r="F672" s="4">
        <v>13047.0</v>
      </c>
      <c r="G672" s="6">
        <v>44549.58055555556</v>
      </c>
      <c r="H672" s="6" t="str">
        <f>VLOOKUP(F672,'Customer Details'!$A$1:$B$3264,2,0)</f>
        <v>United Kingdom</v>
      </c>
      <c r="I672" s="7">
        <f t="shared" si="1"/>
        <v>35.4</v>
      </c>
      <c r="J672" s="7">
        <f t="shared" si="2"/>
        <v>35.4</v>
      </c>
    </row>
    <row r="673" ht="15.75" customHeight="1">
      <c r="A673" s="4">
        <v>546640.0</v>
      </c>
      <c r="B673" s="4" t="s">
        <v>38</v>
      </c>
      <c r="C673" s="5" t="s">
        <v>39</v>
      </c>
      <c r="D673" s="5">
        <v>6.0</v>
      </c>
      <c r="E673" s="5">
        <v>2.95</v>
      </c>
      <c r="F673" s="4">
        <v>14092.0</v>
      </c>
      <c r="G673" s="6">
        <v>44454.53888888889</v>
      </c>
      <c r="H673" s="6" t="str">
        <f>VLOOKUP(F673,'Customer Details'!$A$1:$B$3264,2,0)</f>
        <v>Australia</v>
      </c>
      <c r="I673" s="7">
        <f t="shared" si="1"/>
        <v>17.7</v>
      </c>
      <c r="J673" s="7">
        <f t="shared" si="2"/>
        <v>17.7</v>
      </c>
    </row>
    <row r="674" ht="15.75" customHeight="1">
      <c r="A674" s="4">
        <v>572746.0</v>
      </c>
      <c r="B674" s="4" t="s">
        <v>40</v>
      </c>
      <c r="C674" s="5" t="s">
        <v>41</v>
      </c>
      <c r="D674" s="5">
        <v>3.0</v>
      </c>
      <c r="E674" s="5">
        <v>2.95</v>
      </c>
      <c r="F674" s="4">
        <v>13263.0</v>
      </c>
      <c r="G674" s="6">
        <v>44676.6875</v>
      </c>
      <c r="H674" s="6" t="str">
        <f>VLOOKUP(F674,'Customer Details'!$A$1:$B$3264,2,0)</f>
        <v>Australia</v>
      </c>
      <c r="I674" s="7">
        <f t="shared" si="1"/>
        <v>8.85</v>
      </c>
      <c r="J674" s="7">
        <f t="shared" si="2"/>
        <v>8.85</v>
      </c>
    </row>
    <row r="675" ht="15.75" customHeight="1">
      <c r="A675" s="4">
        <v>541244.0</v>
      </c>
      <c r="B675" s="4" t="s">
        <v>44</v>
      </c>
      <c r="C675" s="5" t="s">
        <v>45</v>
      </c>
      <c r="D675" s="5">
        <v>2.0</v>
      </c>
      <c r="E675" s="5">
        <v>2.1</v>
      </c>
      <c r="F675" s="4">
        <v>15535.0</v>
      </c>
      <c r="G675" s="6">
        <v>44393.52430555555</v>
      </c>
      <c r="H675" s="6" t="str">
        <f>VLOOKUP(F675,'Customer Details'!$A$1:$B$3264,2,0)</f>
        <v>China</v>
      </c>
      <c r="I675" s="7">
        <f t="shared" si="1"/>
        <v>4.2</v>
      </c>
      <c r="J675" s="7">
        <f t="shared" si="2"/>
        <v>4.2</v>
      </c>
    </row>
    <row r="676" ht="15.75" customHeight="1">
      <c r="A676" s="4">
        <v>565747.0</v>
      </c>
      <c r="B676" s="4" t="s">
        <v>530</v>
      </c>
      <c r="C676" s="5" t="s">
        <v>531</v>
      </c>
      <c r="D676" s="5">
        <v>8.0</v>
      </c>
      <c r="E676" s="5">
        <v>4.25</v>
      </c>
      <c r="F676" s="4">
        <v>14239.0</v>
      </c>
      <c r="G676" s="6">
        <v>44626.52638888889</v>
      </c>
      <c r="H676" s="6" t="str">
        <f>VLOOKUP(F676,'Customer Details'!$A$1:$B$3264,2,0)</f>
        <v>United Kingdom</v>
      </c>
      <c r="I676" s="7">
        <f t="shared" si="1"/>
        <v>34</v>
      </c>
      <c r="J676" s="7">
        <f t="shared" si="2"/>
        <v>34</v>
      </c>
    </row>
    <row r="677" ht="15.75" customHeight="1">
      <c r="A677" s="4">
        <v>542724.0</v>
      </c>
      <c r="B677" s="4" t="s">
        <v>48</v>
      </c>
      <c r="C677" s="5" t="s">
        <v>49</v>
      </c>
      <c r="D677" s="5">
        <v>10.0</v>
      </c>
      <c r="E677" s="5">
        <v>1.95</v>
      </c>
      <c r="F677" s="4">
        <v>16779.0</v>
      </c>
      <c r="G677" s="6">
        <v>44408.62430555555</v>
      </c>
      <c r="H677" s="6" t="str">
        <f>VLOOKUP(F677,'Customer Details'!$A$1:$B$3264,2,0)</f>
        <v>Australia</v>
      </c>
      <c r="I677" s="7">
        <f t="shared" si="1"/>
        <v>19.5</v>
      </c>
      <c r="J677" s="7">
        <f t="shared" si="2"/>
        <v>19.5</v>
      </c>
    </row>
    <row r="678" ht="15.75" customHeight="1">
      <c r="A678" s="4">
        <v>560305.0</v>
      </c>
      <c r="B678" s="4" t="s">
        <v>468</v>
      </c>
      <c r="C678" s="5" t="s">
        <v>469</v>
      </c>
      <c r="D678" s="5">
        <v>3.0</v>
      </c>
      <c r="E678" s="5">
        <v>1.25</v>
      </c>
      <c r="F678" s="4">
        <v>16511.0</v>
      </c>
      <c r="G678" s="6">
        <v>44579.45069444444</v>
      </c>
      <c r="H678" s="6" t="str">
        <f>VLOOKUP(F678,'Customer Details'!$A$1:$B$3264,2,0)</f>
        <v>Australia</v>
      </c>
      <c r="I678" s="7">
        <f t="shared" si="1"/>
        <v>3.75</v>
      </c>
      <c r="J678" s="7">
        <f t="shared" si="2"/>
        <v>3.75</v>
      </c>
    </row>
    <row r="679" ht="15.75" customHeight="1">
      <c r="A679" s="4">
        <v>548711.0</v>
      </c>
      <c r="B679" s="4" t="s">
        <v>210</v>
      </c>
      <c r="C679" s="5" t="s">
        <v>211</v>
      </c>
      <c r="D679" s="5">
        <v>1.0</v>
      </c>
      <c r="E679" s="5">
        <v>0.85</v>
      </c>
      <c r="F679" s="4">
        <v>18116.0</v>
      </c>
      <c r="G679" s="6">
        <v>44472.6</v>
      </c>
      <c r="H679" s="6" t="str">
        <f>VLOOKUP(F679,'Customer Details'!$A$1:$B$3264,2,0)</f>
        <v>USA</v>
      </c>
      <c r="I679" s="7">
        <f t="shared" si="1"/>
        <v>0.85</v>
      </c>
      <c r="J679" s="7">
        <f t="shared" si="2"/>
        <v>0.85</v>
      </c>
    </row>
    <row r="680" ht="15.75" customHeight="1">
      <c r="A680" s="4">
        <v>537396.0</v>
      </c>
      <c r="B680" s="4" t="s">
        <v>485</v>
      </c>
      <c r="C680" s="5" t="s">
        <v>486</v>
      </c>
      <c r="D680" s="5">
        <v>1.0</v>
      </c>
      <c r="E680" s="5">
        <v>1.25</v>
      </c>
      <c r="F680" s="4">
        <v>17223.0</v>
      </c>
      <c r="G680" s="6">
        <v>44353.58888888889</v>
      </c>
      <c r="H680" s="6" t="str">
        <f>VLOOKUP(F680,'Customer Details'!$A$1:$B$3264,2,0)</f>
        <v>USA</v>
      </c>
      <c r="I680" s="7">
        <f t="shared" si="1"/>
        <v>1.25</v>
      </c>
      <c r="J680" s="7">
        <f t="shared" si="2"/>
        <v>1.25</v>
      </c>
    </row>
    <row r="681" ht="15.75" customHeight="1">
      <c r="A681" s="4">
        <v>566270.0</v>
      </c>
      <c r="B681" s="4" t="s">
        <v>368</v>
      </c>
      <c r="C681" s="5" t="s">
        <v>369</v>
      </c>
      <c r="D681" s="5">
        <v>4.0</v>
      </c>
      <c r="E681" s="5">
        <v>4.25</v>
      </c>
      <c r="F681" s="4">
        <v>16523.0</v>
      </c>
      <c r="G681" s="6">
        <v>44631.56944444445</v>
      </c>
      <c r="H681" s="6" t="str">
        <f>VLOOKUP(F681,'Customer Details'!$A$1:$B$3264,2,0)</f>
        <v>India</v>
      </c>
      <c r="I681" s="7">
        <f t="shared" si="1"/>
        <v>17</v>
      </c>
      <c r="J681" s="7">
        <f t="shared" si="2"/>
        <v>17</v>
      </c>
    </row>
    <row r="682" ht="15.75" customHeight="1">
      <c r="A682" s="4">
        <v>557956.0</v>
      </c>
      <c r="B682" s="4">
        <v>23308.0</v>
      </c>
      <c r="C682" s="5" t="s">
        <v>711</v>
      </c>
      <c r="D682" s="5">
        <v>1.0</v>
      </c>
      <c r="E682" s="5">
        <v>0.55</v>
      </c>
      <c r="F682" s="4">
        <v>18283.0</v>
      </c>
      <c r="G682" s="6">
        <v>44553.80555555555</v>
      </c>
      <c r="H682" s="6" t="str">
        <f>VLOOKUP(F682,'Customer Details'!$A$1:$B$3264,2,0)</f>
        <v>China</v>
      </c>
      <c r="I682" s="7">
        <f t="shared" si="1"/>
        <v>0.55</v>
      </c>
      <c r="J682" s="7">
        <f t="shared" si="2"/>
        <v>0.55</v>
      </c>
    </row>
    <row r="683" ht="15.75" customHeight="1">
      <c r="A683" s="4">
        <v>555101.0</v>
      </c>
      <c r="B683" s="4" t="s">
        <v>48</v>
      </c>
      <c r="C683" s="5" t="s">
        <v>49</v>
      </c>
      <c r="D683" s="5">
        <v>20.0</v>
      </c>
      <c r="E683" s="5">
        <v>2.08</v>
      </c>
      <c r="F683" s="4">
        <v>13070.0</v>
      </c>
      <c r="G683" s="6">
        <v>44530.57291666666</v>
      </c>
      <c r="H683" s="6" t="str">
        <f>VLOOKUP(F683,'Customer Details'!$A$1:$B$3264,2,0)</f>
        <v>USA</v>
      </c>
      <c r="I683" s="7">
        <f t="shared" si="1"/>
        <v>41.6</v>
      </c>
      <c r="J683" s="7">
        <f t="shared" si="2"/>
        <v>41.6</v>
      </c>
    </row>
    <row r="684" ht="15.75" customHeight="1">
      <c r="A684" s="4" t="s">
        <v>712</v>
      </c>
      <c r="B684" s="4">
        <v>22423.0</v>
      </c>
      <c r="C684" s="5" t="s">
        <v>434</v>
      </c>
      <c r="D684" s="5">
        <v>-1.0</v>
      </c>
      <c r="E684" s="5">
        <v>12.75</v>
      </c>
      <c r="F684" s="4">
        <v>12921.0</v>
      </c>
      <c r="G684" s="6">
        <v>44446.56736111111</v>
      </c>
      <c r="H684" s="6" t="str">
        <f>VLOOKUP(F684,'Customer Details'!$A$1:$B$3264,2,0)</f>
        <v>United Kingdom</v>
      </c>
      <c r="I684" s="7">
        <f t="shared" si="1"/>
        <v>-12.75</v>
      </c>
      <c r="J684" s="7">
        <f t="shared" si="2"/>
        <v>12.75</v>
      </c>
    </row>
    <row r="685" ht="15.75" customHeight="1">
      <c r="A685" s="4">
        <v>576213.0</v>
      </c>
      <c r="B685" s="4" t="s">
        <v>303</v>
      </c>
      <c r="C685" s="5" t="s">
        <v>304</v>
      </c>
      <c r="D685" s="5">
        <v>1.0</v>
      </c>
      <c r="E685" s="5">
        <v>5.95</v>
      </c>
      <c r="F685" s="4">
        <v>18117.0</v>
      </c>
      <c r="G685" s="6">
        <v>44695.53263888889</v>
      </c>
      <c r="H685" s="6" t="str">
        <f>VLOOKUP(F685,'Customer Details'!$A$1:$B$3264,2,0)</f>
        <v>China</v>
      </c>
      <c r="I685" s="7">
        <f t="shared" si="1"/>
        <v>5.95</v>
      </c>
      <c r="J685" s="7">
        <f t="shared" si="2"/>
        <v>5.95</v>
      </c>
    </row>
    <row r="686" ht="15.75" customHeight="1">
      <c r="A686" s="4">
        <v>543125.0</v>
      </c>
      <c r="B686" s="4" t="s">
        <v>713</v>
      </c>
      <c r="C686" s="5" t="s">
        <v>714</v>
      </c>
      <c r="D686" s="5">
        <v>1.0</v>
      </c>
      <c r="E686" s="5">
        <v>12.75</v>
      </c>
      <c r="F686" s="4">
        <v>17214.0</v>
      </c>
      <c r="G686" s="6">
        <v>44411.61180555556</v>
      </c>
      <c r="H686" s="6" t="str">
        <f>VLOOKUP(F686,'Customer Details'!$A$1:$B$3264,2,0)</f>
        <v>China</v>
      </c>
      <c r="I686" s="7">
        <f t="shared" si="1"/>
        <v>12.75</v>
      </c>
      <c r="J686" s="7">
        <f t="shared" si="2"/>
        <v>12.75</v>
      </c>
    </row>
    <row r="687" ht="15.75" customHeight="1">
      <c r="A687" s="4">
        <v>571909.0</v>
      </c>
      <c r="B687" s="4" t="s">
        <v>56</v>
      </c>
      <c r="C687" s="5" t="s">
        <v>57</v>
      </c>
      <c r="D687" s="5">
        <v>2.0</v>
      </c>
      <c r="E687" s="5">
        <v>0.79</v>
      </c>
      <c r="F687" s="4">
        <v>15006.0</v>
      </c>
      <c r="G687" s="6">
        <v>44670.63055555556</v>
      </c>
      <c r="H687" s="6" t="str">
        <f>VLOOKUP(F687,'Customer Details'!$A$1:$B$3264,2,0)</f>
        <v>China</v>
      </c>
      <c r="I687" s="7">
        <f t="shared" si="1"/>
        <v>1.58</v>
      </c>
      <c r="J687" s="7">
        <f t="shared" si="2"/>
        <v>1.58</v>
      </c>
    </row>
    <row r="688" ht="15.75" customHeight="1">
      <c r="A688" s="4">
        <v>575034.0</v>
      </c>
      <c r="B688" s="4">
        <v>22382.0</v>
      </c>
      <c r="C688" s="5" t="s">
        <v>324</v>
      </c>
      <c r="D688" s="5">
        <v>1.0</v>
      </c>
      <c r="E688" s="5">
        <v>1.65</v>
      </c>
      <c r="F688" s="4">
        <v>15573.0</v>
      </c>
      <c r="G688" s="6">
        <v>44689.48472222222</v>
      </c>
      <c r="H688" s="6" t="str">
        <f>VLOOKUP(F688,'Customer Details'!$A$1:$B$3264,2,0)</f>
        <v>India</v>
      </c>
      <c r="I688" s="7">
        <f t="shared" si="1"/>
        <v>1.65</v>
      </c>
      <c r="J688" s="7">
        <f t="shared" si="2"/>
        <v>1.65</v>
      </c>
    </row>
    <row r="689" ht="15.75" customHeight="1">
      <c r="A689" s="4">
        <v>551270.0</v>
      </c>
      <c r="B689" s="4" t="s">
        <v>715</v>
      </c>
      <c r="C689" s="5" t="s">
        <v>716</v>
      </c>
      <c r="D689" s="5">
        <v>1.0</v>
      </c>
      <c r="E689" s="5">
        <v>7.95</v>
      </c>
      <c r="F689" s="4">
        <v>15891.0</v>
      </c>
      <c r="G689" s="6">
        <v>44496.52430555555</v>
      </c>
      <c r="H689" s="6" t="str">
        <f>VLOOKUP(F689,'Customer Details'!$A$1:$B$3264,2,0)</f>
        <v>China</v>
      </c>
      <c r="I689" s="7">
        <f t="shared" si="1"/>
        <v>7.95</v>
      </c>
      <c r="J689" s="7">
        <f t="shared" si="2"/>
        <v>7.95</v>
      </c>
    </row>
    <row r="690" ht="15.75" customHeight="1">
      <c r="A690" s="4">
        <v>581099.0</v>
      </c>
      <c r="B690" s="4" t="s">
        <v>647</v>
      </c>
      <c r="C690" s="5" t="s">
        <v>648</v>
      </c>
      <c r="D690" s="5">
        <v>25.0</v>
      </c>
      <c r="E690" s="5">
        <v>0.42</v>
      </c>
      <c r="F690" s="4">
        <v>18219.0</v>
      </c>
      <c r="G690" s="6">
        <v>44719.48819444444</v>
      </c>
      <c r="H690" s="6" t="str">
        <f>VLOOKUP(F690,'Customer Details'!$A$1:$B$3264,2,0)</f>
        <v>China</v>
      </c>
      <c r="I690" s="7">
        <f t="shared" si="1"/>
        <v>10.5</v>
      </c>
      <c r="J690" s="7">
        <f t="shared" si="2"/>
        <v>10.5</v>
      </c>
    </row>
    <row r="691" ht="15.75" customHeight="1">
      <c r="A691" s="4">
        <v>576326.0</v>
      </c>
      <c r="B691" s="4">
        <v>22791.0</v>
      </c>
      <c r="C691" s="5" t="s">
        <v>717</v>
      </c>
      <c r="D691" s="5">
        <v>12.0</v>
      </c>
      <c r="E691" s="5">
        <v>1.25</v>
      </c>
      <c r="F691" s="4">
        <v>16504.0</v>
      </c>
      <c r="G691" s="6">
        <v>44695.6375</v>
      </c>
      <c r="H691" s="6" t="str">
        <f>VLOOKUP(F691,'Customer Details'!$A$1:$B$3264,2,0)</f>
        <v>China</v>
      </c>
      <c r="I691" s="7">
        <f t="shared" si="1"/>
        <v>15</v>
      </c>
      <c r="J691" s="7">
        <f t="shared" si="2"/>
        <v>15</v>
      </c>
    </row>
    <row r="692" ht="15.75" customHeight="1">
      <c r="A692" s="4">
        <v>577057.0</v>
      </c>
      <c r="B692" s="4">
        <v>21930.0</v>
      </c>
      <c r="C692" s="5" t="s">
        <v>718</v>
      </c>
      <c r="D692" s="5">
        <v>1.0</v>
      </c>
      <c r="E692" s="5">
        <v>2.08</v>
      </c>
      <c r="F692" s="4">
        <v>12748.0</v>
      </c>
      <c r="G692" s="6">
        <v>44698.60138888889</v>
      </c>
      <c r="H692" s="6" t="str">
        <f>VLOOKUP(F692,'Customer Details'!$A$1:$B$3264,2,0)</f>
        <v>USA</v>
      </c>
      <c r="I692" s="7">
        <f t="shared" si="1"/>
        <v>2.08</v>
      </c>
      <c r="J692" s="7">
        <f t="shared" si="2"/>
        <v>2.08</v>
      </c>
    </row>
    <row r="693" ht="15.75" customHeight="1">
      <c r="A693" s="4">
        <v>565388.0</v>
      </c>
      <c r="B693" s="4" t="s">
        <v>225</v>
      </c>
      <c r="C693" s="5" t="s">
        <v>226</v>
      </c>
      <c r="D693" s="5">
        <v>12.0</v>
      </c>
      <c r="E693" s="5">
        <v>0.85</v>
      </c>
      <c r="F693" s="4">
        <v>14415.0</v>
      </c>
      <c r="G693" s="6">
        <v>44622.66388888889</v>
      </c>
      <c r="H693" s="6" t="str">
        <f>VLOOKUP(F693,'Customer Details'!$A$1:$B$3264,2,0)</f>
        <v>United Kingdom</v>
      </c>
      <c r="I693" s="7">
        <f t="shared" si="1"/>
        <v>10.2</v>
      </c>
      <c r="J693" s="7">
        <f t="shared" si="2"/>
        <v>10.2</v>
      </c>
    </row>
    <row r="694" ht="15.75" customHeight="1">
      <c r="A694" s="4" t="s">
        <v>719</v>
      </c>
      <c r="B694" s="4">
        <v>21843.0</v>
      </c>
      <c r="C694" s="5" t="s">
        <v>564</v>
      </c>
      <c r="D694" s="5">
        <v>-1.0</v>
      </c>
      <c r="E694" s="5">
        <v>10.95</v>
      </c>
      <c r="F694" s="4">
        <v>18168.0</v>
      </c>
      <c r="G694" s="6">
        <v>44349.71805555555</v>
      </c>
      <c r="H694" s="6" t="str">
        <f>VLOOKUP(F694,'Customer Details'!$A$1:$B$3264,2,0)</f>
        <v>United Kingdom</v>
      </c>
      <c r="I694" s="7">
        <f t="shared" si="1"/>
        <v>-10.95</v>
      </c>
      <c r="J694" s="7">
        <f t="shared" si="2"/>
        <v>10.95</v>
      </c>
    </row>
    <row r="695" ht="15.75" customHeight="1">
      <c r="A695" s="4">
        <v>543398.0</v>
      </c>
      <c r="B695" s="4" t="s">
        <v>48</v>
      </c>
      <c r="C695" s="5" t="s">
        <v>49</v>
      </c>
      <c r="D695" s="5">
        <v>20.0</v>
      </c>
      <c r="E695" s="5">
        <v>1.95</v>
      </c>
      <c r="F695" s="4">
        <v>16458.0</v>
      </c>
      <c r="G695" s="6">
        <v>44416.44930555556</v>
      </c>
      <c r="H695" s="6" t="str">
        <f>VLOOKUP(F695,'Customer Details'!$A$1:$B$3264,2,0)</f>
        <v>United Kingdom</v>
      </c>
      <c r="I695" s="7">
        <f t="shared" si="1"/>
        <v>39</v>
      </c>
      <c r="J695" s="7">
        <f t="shared" si="2"/>
        <v>39</v>
      </c>
    </row>
    <row r="696" ht="15.75" customHeight="1">
      <c r="A696" s="4">
        <v>537840.0</v>
      </c>
      <c r="B696" s="4" t="s">
        <v>400</v>
      </c>
      <c r="C696" s="5" t="s">
        <v>401</v>
      </c>
      <c r="D696" s="5">
        <v>3.0</v>
      </c>
      <c r="E696" s="5">
        <v>5.95</v>
      </c>
      <c r="F696" s="4">
        <v>13531.0</v>
      </c>
      <c r="G696" s="6">
        <v>44355.62708333333</v>
      </c>
      <c r="H696" s="6" t="str">
        <f>VLOOKUP(F696,'Customer Details'!$A$1:$B$3264,2,0)</f>
        <v>United Kingdom</v>
      </c>
      <c r="I696" s="7">
        <f t="shared" si="1"/>
        <v>17.85</v>
      </c>
      <c r="J696" s="7">
        <f t="shared" si="2"/>
        <v>17.85</v>
      </c>
    </row>
    <row r="697" ht="15.75" customHeight="1">
      <c r="A697" s="4">
        <v>569014.0</v>
      </c>
      <c r="B697" s="4" t="s">
        <v>38</v>
      </c>
      <c r="C697" s="5" t="s">
        <v>39</v>
      </c>
      <c r="D697" s="5">
        <v>12.0</v>
      </c>
      <c r="E697" s="5">
        <v>2.95</v>
      </c>
      <c r="F697" s="4">
        <v>18053.0</v>
      </c>
      <c r="G697" s="6">
        <v>44650.37847222222</v>
      </c>
      <c r="H697" s="6" t="str">
        <f>VLOOKUP(F697,'Customer Details'!$A$1:$B$3264,2,0)</f>
        <v>United Kingdom</v>
      </c>
      <c r="I697" s="7">
        <f t="shared" si="1"/>
        <v>35.4</v>
      </c>
      <c r="J697" s="7">
        <f t="shared" si="2"/>
        <v>35.4</v>
      </c>
    </row>
    <row r="698" ht="15.75" customHeight="1">
      <c r="A698" s="4">
        <v>564648.0</v>
      </c>
      <c r="B698" s="4" t="s">
        <v>720</v>
      </c>
      <c r="C698" s="5" t="s">
        <v>721</v>
      </c>
      <c r="D698" s="5">
        <v>6.0</v>
      </c>
      <c r="E698" s="5">
        <v>2.1</v>
      </c>
      <c r="F698" s="4">
        <v>15641.0</v>
      </c>
      <c r="G698" s="6">
        <v>44618.58611111111</v>
      </c>
      <c r="H698" s="6" t="str">
        <f>VLOOKUP(F698,'Customer Details'!$A$1:$B$3264,2,0)</f>
        <v>Australia</v>
      </c>
      <c r="I698" s="7">
        <f t="shared" si="1"/>
        <v>12.6</v>
      </c>
      <c r="J698" s="7">
        <f t="shared" si="2"/>
        <v>12.6</v>
      </c>
    </row>
    <row r="699" ht="15.75" customHeight="1">
      <c r="A699" s="4">
        <v>569714.0</v>
      </c>
      <c r="B699" s="4" t="s">
        <v>722</v>
      </c>
      <c r="C699" s="5" t="s">
        <v>723</v>
      </c>
      <c r="D699" s="5">
        <v>6.0</v>
      </c>
      <c r="E699" s="5">
        <v>0.53</v>
      </c>
      <c r="F699" s="4">
        <v>18033.0</v>
      </c>
      <c r="G699" s="6">
        <v>44656.72777777778</v>
      </c>
      <c r="H699" s="6" t="str">
        <f>VLOOKUP(F699,'Customer Details'!$A$1:$B$3264,2,0)</f>
        <v>USA</v>
      </c>
      <c r="I699" s="7">
        <f t="shared" si="1"/>
        <v>3.18</v>
      </c>
      <c r="J699" s="7">
        <f t="shared" si="2"/>
        <v>3.18</v>
      </c>
    </row>
    <row r="700" ht="15.75" customHeight="1">
      <c r="A700" s="4">
        <v>542103.0</v>
      </c>
      <c r="B700" s="4" t="s">
        <v>56</v>
      </c>
      <c r="C700" s="5" t="s">
        <v>57</v>
      </c>
      <c r="D700" s="5">
        <v>12.0</v>
      </c>
      <c r="E700" s="5">
        <v>1.95</v>
      </c>
      <c r="F700" s="4">
        <v>13198.0</v>
      </c>
      <c r="G700" s="6">
        <v>44402.55972222222</v>
      </c>
      <c r="H700" s="6" t="str">
        <f>VLOOKUP(F700,'Customer Details'!$A$1:$B$3264,2,0)</f>
        <v>India</v>
      </c>
      <c r="I700" s="7">
        <f t="shared" si="1"/>
        <v>23.4</v>
      </c>
      <c r="J700" s="7">
        <f t="shared" si="2"/>
        <v>23.4</v>
      </c>
    </row>
    <row r="701" ht="15.75" customHeight="1">
      <c r="A701" s="4">
        <v>545797.0</v>
      </c>
      <c r="B701" s="4" t="s">
        <v>40</v>
      </c>
      <c r="C701" s="5" t="s">
        <v>41</v>
      </c>
      <c r="D701" s="5">
        <v>6.0</v>
      </c>
      <c r="E701" s="5">
        <v>2.95</v>
      </c>
      <c r="F701" s="4">
        <v>16225.0</v>
      </c>
      <c r="G701" s="6">
        <v>44446.51180555556</v>
      </c>
      <c r="H701" s="6" t="str">
        <f>VLOOKUP(F701,'Customer Details'!$A$1:$B$3264,2,0)</f>
        <v>United Kingdom</v>
      </c>
      <c r="I701" s="7">
        <f t="shared" si="1"/>
        <v>17.7</v>
      </c>
      <c r="J701" s="7">
        <f t="shared" si="2"/>
        <v>17.7</v>
      </c>
    </row>
    <row r="702" ht="15.75" customHeight="1">
      <c r="A702" s="4">
        <v>549573.0</v>
      </c>
      <c r="B702" s="4" t="s">
        <v>724</v>
      </c>
      <c r="C702" s="5" t="s">
        <v>725</v>
      </c>
      <c r="D702" s="5">
        <v>2.0</v>
      </c>
      <c r="E702" s="5">
        <v>5.95</v>
      </c>
      <c r="F702" s="4">
        <v>14504.0</v>
      </c>
      <c r="G702" s="6">
        <v>44479.66736111111</v>
      </c>
      <c r="H702" s="6" t="str">
        <f>VLOOKUP(F702,'Customer Details'!$A$1:$B$3264,2,0)</f>
        <v>USA</v>
      </c>
      <c r="I702" s="7">
        <f t="shared" si="1"/>
        <v>11.9</v>
      </c>
      <c r="J702" s="7">
        <f t="shared" si="2"/>
        <v>11.9</v>
      </c>
    </row>
    <row r="703" ht="15.75" customHeight="1">
      <c r="A703" s="4">
        <v>577485.0</v>
      </c>
      <c r="B703" s="4">
        <v>21899.0</v>
      </c>
      <c r="C703" s="5" t="s">
        <v>726</v>
      </c>
      <c r="D703" s="5">
        <v>2.0</v>
      </c>
      <c r="E703" s="5">
        <v>0.65</v>
      </c>
      <c r="F703" s="4">
        <v>16360.0</v>
      </c>
      <c r="G703" s="6">
        <v>44701.49722222222</v>
      </c>
      <c r="H703" s="6" t="str">
        <f>VLOOKUP(F703,'Customer Details'!$A$1:$B$3264,2,0)</f>
        <v>United Kingdom</v>
      </c>
      <c r="I703" s="7">
        <f t="shared" si="1"/>
        <v>1.3</v>
      </c>
      <c r="J703" s="7">
        <f t="shared" si="2"/>
        <v>1.3</v>
      </c>
    </row>
    <row r="704" ht="15.75" customHeight="1">
      <c r="A704" s="4">
        <v>562779.0</v>
      </c>
      <c r="B704" s="4">
        <v>22212.0</v>
      </c>
      <c r="C704" s="5" t="s">
        <v>727</v>
      </c>
      <c r="D704" s="5">
        <v>1.0</v>
      </c>
      <c r="E704" s="5">
        <v>2.1</v>
      </c>
      <c r="F704" s="4">
        <v>17841.0</v>
      </c>
      <c r="G704" s="6">
        <v>44601.54027777778</v>
      </c>
      <c r="H704" s="6" t="str">
        <f>VLOOKUP(F704,'Customer Details'!$A$1:$B$3264,2,0)</f>
        <v>India</v>
      </c>
      <c r="I704" s="7">
        <f t="shared" si="1"/>
        <v>2.1</v>
      </c>
      <c r="J704" s="7">
        <f t="shared" si="2"/>
        <v>2.1</v>
      </c>
    </row>
    <row r="705" ht="15.75" customHeight="1">
      <c r="A705" s="4">
        <v>553423.0</v>
      </c>
      <c r="B705" s="4">
        <v>21179.0</v>
      </c>
      <c r="C705" s="5" t="s">
        <v>728</v>
      </c>
      <c r="D705" s="5">
        <v>1.0</v>
      </c>
      <c r="E705" s="5">
        <v>1.25</v>
      </c>
      <c r="F705" s="4">
        <v>17811.0</v>
      </c>
      <c r="G705" s="6">
        <v>44517.43611111111</v>
      </c>
      <c r="H705" s="6" t="str">
        <f>VLOOKUP(F705,'Customer Details'!$A$1:$B$3264,2,0)</f>
        <v>USA</v>
      </c>
      <c r="I705" s="7">
        <f t="shared" si="1"/>
        <v>1.25</v>
      </c>
      <c r="J705" s="7">
        <f t="shared" si="2"/>
        <v>1.25</v>
      </c>
    </row>
    <row r="706" ht="15.75" customHeight="1">
      <c r="A706" s="4">
        <v>577029.0</v>
      </c>
      <c r="B706" s="4" t="s">
        <v>46</v>
      </c>
      <c r="C706" s="5" t="s">
        <v>47</v>
      </c>
      <c r="D706" s="5">
        <v>30.0</v>
      </c>
      <c r="E706" s="5">
        <v>1.0</v>
      </c>
      <c r="F706" s="4">
        <v>15563.0</v>
      </c>
      <c r="G706" s="6">
        <v>44698.54097222222</v>
      </c>
      <c r="H706" s="6" t="str">
        <f>VLOOKUP(F706,'Customer Details'!$A$1:$B$3264,2,0)</f>
        <v>China</v>
      </c>
      <c r="I706" s="7">
        <f t="shared" si="1"/>
        <v>30</v>
      </c>
      <c r="J706" s="7">
        <f t="shared" si="2"/>
        <v>30</v>
      </c>
    </row>
    <row r="707" ht="15.75" customHeight="1">
      <c r="A707" s="4">
        <v>544462.0</v>
      </c>
      <c r="B707" s="4">
        <v>22079.0</v>
      </c>
      <c r="C707" s="5" t="s">
        <v>729</v>
      </c>
      <c r="D707" s="5">
        <v>1.0</v>
      </c>
      <c r="E707" s="5">
        <v>1.65</v>
      </c>
      <c r="F707" s="4">
        <v>17050.0</v>
      </c>
      <c r="G707" s="6">
        <v>44428.59791666667</v>
      </c>
      <c r="H707" s="6" t="str">
        <f>VLOOKUP(F707,'Customer Details'!$A$1:$B$3264,2,0)</f>
        <v>USA</v>
      </c>
      <c r="I707" s="7">
        <f t="shared" si="1"/>
        <v>1.65</v>
      </c>
      <c r="J707" s="7">
        <f t="shared" si="2"/>
        <v>1.65</v>
      </c>
    </row>
    <row r="708" ht="15.75" customHeight="1">
      <c r="A708" s="4">
        <v>561881.0</v>
      </c>
      <c r="B708" s="4" t="s">
        <v>48</v>
      </c>
      <c r="C708" s="5" t="s">
        <v>49</v>
      </c>
      <c r="D708" s="5">
        <v>10.0</v>
      </c>
      <c r="E708" s="5">
        <v>2.08</v>
      </c>
      <c r="F708" s="4">
        <v>16477.0</v>
      </c>
      <c r="G708" s="6">
        <v>44592.53263888889</v>
      </c>
      <c r="H708" s="6" t="str">
        <f>VLOOKUP(F708,'Customer Details'!$A$1:$B$3264,2,0)</f>
        <v>USA</v>
      </c>
      <c r="I708" s="7">
        <f t="shared" si="1"/>
        <v>20.8</v>
      </c>
      <c r="J708" s="7">
        <f t="shared" si="2"/>
        <v>20.8</v>
      </c>
    </row>
    <row r="709" ht="15.75" customHeight="1">
      <c r="A709" s="4">
        <v>544792.0</v>
      </c>
      <c r="B709" s="4" t="s">
        <v>38</v>
      </c>
      <c r="C709" s="5" t="s">
        <v>39</v>
      </c>
      <c r="D709" s="5">
        <v>32.0</v>
      </c>
      <c r="E709" s="5">
        <v>2.55</v>
      </c>
      <c r="F709" s="4">
        <v>18172.0</v>
      </c>
      <c r="G709" s="6">
        <v>44431.52569444444</v>
      </c>
      <c r="H709" s="6" t="str">
        <f>VLOOKUP(F709,'Customer Details'!$A$1:$B$3264,2,0)</f>
        <v>China</v>
      </c>
      <c r="I709" s="7">
        <f t="shared" si="1"/>
        <v>81.6</v>
      </c>
      <c r="J709" s="7">
        <f t="shared" si="2"/>
        <v>81.6</v>
      </c>
    </row>
    <row r="710" ht="15.75" customHeight="1">
      <c r="A710" s="4">
        <v>548984.0</v>
      </c>
      <c r="B710" s="4" t="s">
        <v>131</v>
      </c>
      <c r="C710" s="5" t="s">
        <v>132</v>
      </c>
      <c r="D710" s="5">
        <v>4.0</v>
      </c>
      <c r="E710" s="5">
        <v>0.42</v>
      </c>
      <c r="F710" s="4">
        <v>14546.0</v>
      </c>
      <c r="G710" s="6">
        <v>44474.52569444444</v>
      </c>
      <c r="H710" s="6" t="str">
        <f>VLOOKUP(F710,'Customer Details'!$A$1:$B$3264,2,0)</f>
        <v>USA</v>
      </c>
      <c r="I710" s="7">
        <f t="shared" si="1"/>
        <v>1.68</v>
      </c>
      <c r="J710" s="7">
        <f t="shared" si="2"/>
        <v>1.68</v>
      </c>
    </row>
    <row r="711" ht="15.75" customHeight="1">
      <c r="A711" s="4" t="s">
        <v>730</v>
      </c>
      <c r="B711" s="4">
        <v>23118.0</v>
      </c>
      <c r="C711" s="5" t="s">
        <v>731</v>
      </c>
      <c r="D711" s="5">
        <v>-2.0</v>
      </c>
      <c r="E711" s="5">
        <v>7.5</v>
      </c>
      <c r="F711" s="4">
        <v>14441.0</v>
      </c>
      <c r="G711" s="6">
        <v>44697.68263888889</v>
      </c>
      <c r="H711" s="6" t="str">
        <f>VLOOKUP(F711,'Customer Details'!$A$1:$B$3264,2,0)</f>
        <v>China</v>
      </c>
      <c r="I711" s="7">
        <f t="shared" si="1"/>
        <v>-15</v>
      </c>
      <c r="J711" s="7">
        <f t="shared" si="2"/>
        <v>15</v>
      </c>
    </row>
    <row r="712" ht="15.75" customHeight="1">
      <c r="A712" s="4">
        <v>575516.0</v>
      </c>
      <c r="B712" s="4" t="s">
        <v>732</v>
      </c>
      <c r="C712" s="5" t="s">
        <v>733</v>
      </c>
      <c r="D712" s="5">
        <v>12.0</v>
      </c>
      <c r="E712" s="5">
        <v>0.85</v>
      </c>
      <c r="F712" s="4">
        <v>17340.0</v>
      </c>
      <c r="G712" s="6">
        <v>44691.44791666666</v>
      </c>
      <c r="H712" s="6" t="str">
        <f>VLOOKUP(F712,'Customer Details'!$A$1:$B$3264,2,0)</f>
        <v>China</v>
      </c>
      <c r="I712" s="7">
        <f t="shared" si="1"/>
        <v>10.2</v>
      </c>
      <c r="J712" s="7">
        <f t="shared" si="2"/>
        <v>10.2</v>
      </c>
    </row>
    <row r="713" ht="15.75" customHeight="1">
      <c r="A713" s="4" t="s">
        <v>513</v>
      </c>
      <c r="B713" s="4">
        <v>22318.0</v>
      </c>
      <c r="C713" s="5" t="s">
        <v>734</v>
      </c>
      <c r="D713" s="5">
        <v>-6.0</v>
      </c>
      <c r="E713" s="5">
        <v>2.95</v>
      </c>
      <c r="F713" s="4">
        <v>14426.0</v>
      </c>
      <c r="G713" s="6">
        <v>44575.42986111111</v>
      </c>
      <c r="H713" s="6" t="str">
        <f>VLOOKUP(F713,'Customer Details'!$A$1:$B$3264,2,0)</f>
        <v>China</v>
      </c>
      <c r="I713" s="7">
        <f t="shared" si="1"/>
        <v>-17.7</v>
      </c>
      <c r="J713" s="7">
        <f t="shared" si="2"/>
        <v>17.7</v>
      </c>
    </row>
    <row r="714" ht="15.75" customHeight="1">
      <c r="A714" s="4" t="s">
        <v>627</v>
      </c>
      <c r="B714" s="4">
        <v>22663.0</v>
      </c>
      <c r="C714" s="5" t="s">
        <v>735</v>
      </c>
      <c r="D714" s="5">
        <v>-10.0</v>
      </c>
      <c r="E714" s="5">
        <v>1.95</v>
      </c>
      <c r="F714" s="4">
        <v>13102.0</v>
      </c>
      <c r="G714" s="6">
        <v>44398.49305555555</v>
      </c>
      <c r="H714" s="6" t="str">
        <f>VLOOKUP(F714,'Customer Details'!$A$1:$B$3264,2,0)</f>
        <v>USA</v>
      </c>
      <c r="I714" s="7">
        <f t="shared" si="1"/>
        <v>-19.5</v>
      </c>
      <c r="J714" s="7">
        <f t="shared" si="2"/>
        <v>19.5</v>
      </c>
    </row>
    <row r="715" ht="15.75" customHeight="1">
      <c r="A715" s="4">
        <v>569651.0</v>
      </c>
      <c r="B715" s="4">
        <v>23535.0</v>
      </c>
      <c r="C715" s="5" t="s">
        <v>736</v>
      </c>
      <c r="D715" s="5">
        <v>1.0</v>
      </c>
      <c r="E715" s="5">
        <v>5.95</v>
      </c>
      <c r="F715" s="4">
        <v>14534.0</v>
      </c>
      <c r="G715" s="6">
        <v>44656.53402777778</v>
      </c>
      <c r="H715" s="6" t="str">
        <f>VLOOKUP(F715,'Customer Details'!$A$1:$B$3264,2,0)</f>
        <v>India</v>
      </c>
      <c r="I715" s="7">
        <f t="shared" si="1"/>
        <v>5.95</v>
      </c>
      <c r="J715" s="7">
        <f t="shared" si="2"/>
        <v>5.95</v>
      </c>
    </row>
    <row r="716" ht="15.75" customHeight="1">
      <c r="A716" s="4">
        <v>557604.0</v>
      </c>
      <c r="B716" s="4" t="s">
        <v>491</v>
      </c>
      <c r="C716" s="5" t="s">
        <v>492</v>
      </c>
      <c r="D716" s="5">
        <v>1.0</v>
      </c>
      <c r="E716" s="5">
        <v>7.95</v>
      </c>
      <c r="F716" s="4">
        <v>15039.0</v>
      </c>
      <c r="G716" s="6">
        <v>44551.50208333333</v>
      </c>
      <c r="H716" s="6" t="str">
        <f>VLOOKUP(F716,'Customer Details'!$A$1:$B$3264,2,0)</f>
        <v>United Kingdom</v>
      </c>
      <c r="I716" s="7">
        <f t="shared" si="1"/>
        <v>7.95</v>
      </c>
      <c r="J716" s="7">
        <f t="shared" si="2"/>
        <v>7.95</v>
      </c>
    </row>
    <row r="717" ht="15.75" customHeight="1">
      <c r="A717" s="4">
        <v>580876.0</v>
      </c>
      <c r="B717" s="4" t="s">
        <v>737</v>
      </c>
      <c r="C717" s="5" t="s">
        <v>738</v>
      </c>
      <c r="D717" s="5">
        <v>3.0</v>
      </c>
      <c r="E717" s="5">
        <v>0.21</v>
      </c>
      <c r="F717" s="4">
        <v>14071.0</v>
      </c>
      <c r="G717" s="6">
        <v>44718.50833333333</v>
      </c>
      <c r="H717" s="6" t="str">
        <f>VLOOKUP(F717,'Customer Details'!$A$1:$B$3264,2,0)</f>
        <v>USA</v>
      </c>
      <c r="I717" s="7">
        <f t="shared" si="1"/>
        <v>0.63</v>
      </c>
      <c r="J717" s="7">
        <f t="shared" si="2"/>
        <v>0.63</v>
      </c>
    </row>
    <row r="718" ht="15.75" customHeight="1">
      <c r="A718" s="4">
        <v>574714.0</v>
      </c>
      <c r="B718" s="4">
        <v>21891.0</v>
      </c>
      <c r="C718" s="5" t="s">
        <v>739</v>
      </c>
      <c r="D718" s="5">
        <v>1.0</v>
      </c>
      <c r="E718" s="5">
        <v>1.45</v>
      </c>
      <c r="F718" s="4">
        <v>15427.0</v>
      </c>
      <c r="G718" s="6">
        <v>44687.60347222222</v>
      </c>
      <c r="H718" s="6" t="str">
        <f>VLOOKUP(F718,'Customer Details'!$A$1:$B$3264,2,0)</f>
        <v>USA</v>
      </c>
      <c r="I718" s="7">
        <f t="shared" si="1"/>
        <v>1.45</v>
      </c>
      <c r="J718" s="7">
        <f t="shared" si="2"/>
        <v>1.45</v>
      </c>
    </row>
    <row r="719" ht="15.75" customHeight="1">
      <c r="A719" s="4">
        <v>538170.0</v>
      </c>
      <c r="B719" s="4" t="s">
        <v>30</v>
      </c>
      <c r="C719" s="5" t="s">
        <v>31</v>
      </c>
      <c r="D719" s="5">
        <v>2.0</v>
      </c>
      <c r="E719" s="5">
        <v>3.75</v>
      </c>
      <c r="F719" s="4">
        <v>13969.0</v>
      </c>
      <c r="G719" s="6">
        <v>44356.81388888889</v>
      </c>
      <c r="H719" s="6" t="str">
        <f>VLOOKUP(F719,'Customer Details'!$A$1:$B$3264,2,0)</f>
        <v>USA</v>
      </c>
      <c r="I719" s="7">
        <f t="shared" si="1"/>
        <v>7.5</v>
      </c>
      <c r="J719" s="7">
        <f t="shared" si="2"/>
        <v>7.5</v>
      </c>
    </row>
    <row r="720" ht="15.75" customHeight="1">
      <c r="A720" s="4" t="s">
        <v>740</v>
      </c>
      <c r="B720" s="4">
        <v>21069.0</v>
      </c>
      <c r="C720" s="5" t="s">
        <v>741</v>
      </c>
      <c r="D720" s="5">
        <v>-701.0</v>
      </c>
      <c r="E720" s="5">
        <v>1.06</v>
      </c>
      <c r="F720" s="4">
        <v>17949.0</v>
      </c>
      <c r="G720" s="6">
        <v>44609.62916666667</v>
      </c>
      <c r="H720" s="6" t="str">
        <f>VLOOKUP(F720,'Customer Details'!$A$1:$B$3264,2,0)</f>
        <v>Australia</v>
      </c>
      <c r="I720" s="7">
        <f t="shared" si="1"/>
        <v>-743.06</v>
      </c>
      <c r="J720" s="7">
        <f t="shared" si="2"/>
        <v>743.06</v>
      </c>
    </row>
    <row r="721" ht="15.75" customHeight="1">
      <c r="A721" s="4">
        <v>552542.0</v>
      </c>
      <c r="B721" s="4" t="s">
        <v>742</v>
      </c>
      <c r="C721" s="5" t="s">
        <v>743</v>
      </c>
      <c r="D721" s="5">
        <v>20.0</v>
      </c>
      <c r="E721" s="5">
        <v>3.95</v>
      </c>
      <c r="F721" s="4">
        <v>16841.0</v>
      </c>
      <c r="G721" s="6">
        <v>44510.43055555555</v>
      </c>
      <c r="H721" s="6" t="str">
        <f>VLOOKUP(F721,'Customer Details'!$A$1:$B$3264,2,0)</f>
        <v>Australia</v>
      </c>
      <c r="I721" s="7">
        <f t="shared" si="1"/>
        <v>79</v>
      </c>
      <c r="J721" s="7">
        <f t="shared" si="2"/>
        <v>79</v>
      </c>
    </row>
    <row r="722" ht="15.75" customHeight="1">
      <c r="A722" s="4">
        <v>548709.0</v>
      </c>
      <c r="B722" s="4" t="s">
        <v>744</v>
      </c>
      <c r="C722" s="5" t="s">
        <v>745</v>
      </c>
      <c r="D722" s="5">
        <v>6.0</v>
      </c>
      <c r="E722" s="5">
        <v>1.95</v>
      </c>
      <c r="F722" s="4">
        <v>17744.0</v>
      </c>
      <c r="G722" s="6">
        <v>44472.53194444445</v>
      </c>
      <c r="H722" s="6" t="str">
        <f>VLOOKUP(F722,'Customer Details'!$A$1:$B$3264,2,0)</f>
        <v>Australia</v>
      </c>
      <c r="I722" s="7">
        <f t="shared" si="1"/>
        <v>11.7</v>
      </c>
      <c r="J722" s="7">
        <f t="shared" si="2"/>
        <v>11.7</v>
      </c>
    </row>
    <row r="723" ht="15.75" customHeight="1">
      <c r="A723" s="4">
        <v>556056.0</v>
      </c>
      <c r="B723" s="4" t="s">
        <v>309</v>
      </c>
      <c r="C723" s="5" t="s">
        <v>310</v>
      </c>
      <c r="D723" s="5">
        <v>1.0</v>
      </c>
      <c r="E723" s="5">
        <v>4.95</v>
      </c>
      <c r="F723" s="4">
        <v>17841.0</v>
      </c>
      <c r="G723" s="6">
        <v>44538.56597222222</v>
      </c>
      <c r="H723" s="6" t="str">
        <f>VLOOKUP(F723,'Customer Details'!$A$1:$B$3264,2,0)</f>
        <v>India</v>
      </c>
      <c r="I723" s="7">
        <f t="shared" si="1"/>
        <v>4.95</v>
      </c>
      <c r="J723" s="7">
        <f t="shared" si="2"/>
        <v>4.95</v>
      </c>
    </row>
    <row r="724" ht="15.75" customHeight="1">
      <c r="A724" s="4">
        <v>547669.0</v>
      </c>
      <c r="B724" s="4" t="s">
        <v>67</v>
      </c>
      <c r="C724" s="5" t="s">
        <v>68</v>
      </c>
      <c r="D724" s="5">
        <v>1.0</v>
      </c>
      <c r="E724" s="5">
        <v>1.95</v>
      </c>
      <c r="F724" s="4">
        <v>12748.0</v>
      </c>
      <c r="G724" s="6">
        <v>44463.56736111111</v>
      </c>
      <c r="H724" s="6" t="str">
        <f>VLOOKUP(F724,'Customer Details'!$A$1:$B$3264,2,0)</f>
        <v>USA</v>
      </c>
      <c r="I724" s="7">
        <f t="shared" si="1"/>
        <v>1.95</v>
      </c>
      <c r="J724" s="7">
        <f t="shared" si="2"/>
        <v>1.95</v>
      </c>
    </row>
    <row r="725" ht="15.75" customHeight="1">
      <c r="A725" s="4">
        <v>548714.0</v>
      </c>
      <c r="B725" s="4" t="s">
        <v>98</v>
      </c>
      <c r="C725" s="5" t="s">
        <v>99</v>
      </c>
      <c r="D725" s="5">
        <v>1.0</v>
      </c>
      <c r="E725" s="5">
        <v>3.75</v>
      </c>
      <c r="F725" s="4">
        <v>17337.0</v>
      </c>
      <c r="G725" s="6">
        <v>44472.62986111111</v>
      </c>
      <c r="H725" s="6" t="str">
        <f>VLOOKUP(F725,'Customer Details'!$A$1:$B$3264,2,0)</f>
        <v>China</v>
      </c>
      <c r="I725" s="7">
        <f t="shared" si="1"/>
        <v>3.75</v>
      </c>
      <c r="J725" s="7">
        <f t="shared" si="2"/>
        <v>3.75</v>
      </c>
    </row>
    <row r="726" ht="15.75" customHeight="1">
      <c r="A726" s="4">
        <v>536796.0</v>
      </c>
      <c r="B726" s="4">
        <v>22902.0</v>
      </c>
      <c r="C726" s="5" t="s">
        <v>746</v>
      </c>
      <c r="D726" s="5">
        <v>1.0</v>
      </c>
      <c r="E726" s="5">
        <v>2.1</v>
      </c>
      <c r="F726" s="4">
        <v>15574.0</v>
      </c>
      <c r="G726" s="6">
        <v>44349.65694444445</v>
      </c>
      <c r="H726" s="6" t="str">
        <f>VLOOKUP(F726,'Customer Details'!$A$1:$B$3264,2,0)</f>
        <v>USA</v>
      </c>
      <c r="I726" s="7">
        <f t="shared" si="1"/>
        <v>2.1</v>
      </c>
      <c r="J726" s="7">
        <f t="shared" si="2"/>
        <v>2.1</v>
      </c>
    </row>
    <row r="727" ht="15.75" customHeight="1">
      <c r="A727" s="4">
        <v>576931.0</v>
      </c>
      <c r="B727" s="4" t="s">
        <v>581</v>
      </c>
      <c r="C727" s="5" t="s">
        <v>582</v>
      </c>
      <c r="D727" s="5">
        <v>12.0</v>
      </c>
      <c r="E727" s="5">
        <v>1.25</v>
      </c>
      <c r="F727" s="4">
        <v>13028.0</v>
      </c>
      <c r="G727" s="6">
        <v>44698.46527777778</v>
      </c>
      <c r="H727" s="6" t="str">
        <f>VLOOKUP(F727,'Customer Details'!$A$1:$B$3264,2,0)</f>
        <v>United Kingdom</v>
      </c>
      <c r="I727" s="7">
        <f t="shared" si="1"/>
        <v>15</v>
      </c>
      <c r="J727" s="7">
        <f t="shared" si="2"/>
        <v>15</v>
      </c>
    </row>
    <row r="728" ht="15.75" customHeight="1">
      <c r="A728" s="4">
        <v>538518.0</v>
      </c>
      <c r="B728" s="4" t="s">
        <v>266</v>
      </c>
      <c r="C728" s="5" t="s">
        <v>267</v>
      </c>
      <c r="D728" s="5">
        <v>2.0</v>
      </c>
      <c r="E728" s="5">
        <v>2.95</v>
      </c>
      <c r="F728" s="4">
        <v>14505.0</v>
      </c>
      <c r="G728" s="6">
        <v>44359.67638888889</v>
      </c>
      <c r="H728" s="6" t="str">
        <f>VLOOKUP(F728,'Customer Details'!$A$1:$B$3264,2,0)</f>
        <v>Australia</v>
      </c>
      <c r="I728" s="7">
        <f t="shared" si="1"/>
        <v>5.9</v>
      </c>
      <c r="J728" s="7">
        <f t="shared" si="2"/>
        <v>5.9</v>
      </c>
    </row>
    <row r="729" ht="15.75" customHeight="1">
      <c r="A729" s="4">
        <v>567477.0</v>
      </c>
      <c r="B729" s="4" t="s">
        <v>574</v>
      </c>
      <c r="C729" s="5" t="s">
        <v>575</v>
      </c>
      <c r="D729" s="5">
        <v>3.0</v>
      </c>
      <c r="E729" s="5">
        <v>2.95</v>
      </c>
      <c r="F729" s="4">
        <v>16327.0</v>
      </c>
      <c r="G729" s="6">
        <v>44640.55555555555</v>
      </c>
      <c r="H729" s="6" t="str">
        <f>VLOOKUP(F729,'Customer Details'!$A$1:$B$3264,2,0)</f>
        <v>Australia</v>
      </c>
      <c r="I729" s="7">
        <f t="shared" si="1"/>
        <v>8.85</v>
      </c>
      <c r="J729" s="7">
        <f t="shared" si="2"/>
        <v>8.85</v>
      </c>
    </row>
    <row r="730" ht="15.75" customHeight="1">
      <c r="A730" s="4">
        <v>558558.0</v>
      </c>
      <c r="B730" s="4" t="s">
        <v>54</v>
      </c>
      <c r="C730" s="5" t="s">
        <v>55</v>
      </c>
      <c r="D730" s="5">
        <v>1.0</v>
      </c>
      <c r="E730" s="5">
        <v>5.95</v>
      </c>
      <c r="F730" s="4">
        <v>17841.0</v>
      </c>
      <c r="G730" s="6">
        <v>44560.55347222222</v>
      </c>
      <c r="H730" s="6" t="str">
        <f>VLOOKUP(F730,'Customer Details'!$A$1:$B$3264,2,0)</f>
        <v>India</v>
      </c>
      <c r="I730" s="7">
        <f t="shared" si="1"/>
        <v>5.95</v>
      </c>
      <c r="J730" s="7">
        <f t="shared" si="2"/>
        <v>5.95</v>
      </c>
    </row>
    <row r="731" ht="15.75" customHeight="1">
      <c r="A731" s="4">
        <v>574882.0</v>
      </c>
      <c r="B731" s="4" t="s">
        <v>585</v>
      </c>
      <c r="C731" s="5" t="s">
        <v>747</v>
      </c>
      <c r="D731" s="5">
        <v>3.0</v>
      </c>
      <c r="E731" s="5">
        <v>3.75</v>
      </c>
      <c r="F731" s="4">
        <v>13599.0</v>
      </c>
      <c r="G731" s="6">
        <v>44688.57291666666</v>
      </c>
      <c r="H731" s="6" t="str">
        <f>VLOOKUP(F731,'Customer Details'!$A$1:$B$3264,2,0)</f>
        <v>Australia</v>
      </c>
      <c r="I731" s="7">
        <f t="shared" si="1"/>
        <v>11.25</v>
      </c>
      <c r="J731" s="7">
        <f t="shared" si="2"/>
        <v>11.25</v>
      </c>
    </row>
    <row r="732" ht="15.75" customHeight="1">
      <c r="A732" s="4">
        <v>540188.0</v>
      </c>
      <c r="B732" s="4" t="s">
        <v>303</v>
      </c>
      <c r="C732" s="5" t="s">
        <v>304</v>
      </c>
      <c r="D732" s="5">
        <v>1.0</v>
      </c>
      <c r="E732" s="5">
        <v>5.95</v>
      </c>
      <c r="F732" s="4">
        <v>16771.0</v>
      </c>
      <c r="G732" s="6">
        <v>44382.58125</v>
      </c>
      <c r="H732" s="6" t="str">
        <f>VLOOKUP(F732,'Customer Details'!$A$1:$B$3264,2,0)</f>
        <v>USA</v>
      </c>
      <c r="I732" s="7">
        <f t="shared" si="1"/>
        <v>5.95</v>
      </c>
      <c r="J732" s="7">
        <f t="shared" si="2"/>
        <v>5.95</v>
      </c>
    </row>
    <row r="733" ht="15.75" customHeight="1">
      <c r="A733" s="4">
        <v>536594.0</v>
      </c>
      <c r="B733" s="4" t="s">
        <v>38</v>
      </c>
      <c r="C733" s="5" t="s">
        <v>39</v>
      </c>
      <c r="D733" s="5">
        <v>6.0</v>
      </c>
      <c r="E733" s="5">
        <v>2.95</v>
      </c>
      <c r="F733" s="4">
        <v>15235.0</v>
      </c>
      <c r="G733" s="6">
        <v>44348.72361111111</v>
      </c>
      <c r="H733" s="6" t="str">
        <f>VLOOKUP(F733,'Customer Details'!$A$1:$B$3264,2,0)</f>
        <v>United Kingdom</v>
      </c>
      <c r="I733" s="7">
        <f t="shared" si="1"/>
        <v>17.7</v>
      </c>
      <c r="J733" s="7">
        <f t="shared" si="2"/>
        <v>17.7</v>
      </c>
    </row>
    <row r="734" ht="15.75" customHeight="1">
      <c r="A734" s="4">
        <v>564489.0</v>
      </c>
      <c r="B734" s="4" t="s">
        <v>48</v>
      </c>
      <c r="C734" s="5" t="s">
        <v>49</v>
      </c>
      <c r="D734" s="5">
        <v>20.0</v>
      </c>
      <c r="E734" s="5">
        <v>2.08</v>
      </c>
      <c r="F734" s="4">
        <v>15950.0</v>
      </c>
      <c r="G734" s="6">
        <v>44617.59236111111</v>
      </c>
      <c r="H734" s="6" t="str">
        <f>VLOOKUP(F734,'Customer Details'!$A$1:$B$3264,2,0)</f>
        <v>Australia</v>
      </c>
      <c r="I734" s="7">
        <f t="shared" si="1"/>
        <v>41.6</v>
      </c>
      <c r="J734" s="7">
        <f t="shared" si="2"/>
        <v>41.6</v>
      </c>
    </row>
    <row r="735" ht="15.75" customHeight="1">
      <c r="A735" s="4" t="s">
        <v>748</v>
      </c>
      <c r="B735" s="4">
        <v>23200.0</v>
      </c>
      <c r="C735" s="5" t="s">
        <v>749</v>
      </c>
      <c r="D735" s="5">
        <v>-1.0</v>
      </c>
      <c r="E735" s="5">
        <v>1.79</v>
      </c>
      <c r="F735" s="4">
        <v>14477.0</v>
      </c>
      <c r="G735" s="6">
        <v>44670.48958333334</v>
      </c>
      <c r="H735" s="6" t="str">
        <f>VLOOKUP(F735,'Customer Details'!$A$1:$B$3264,2,0)</f>
        <v>Australia</v>
      </c>
      <c r="I735" s="7">
        <f t="shared" si="1"/>
        <v>-1.79</v>
      </c>
      <c r="J735" s="7">
        <f t="shared" si="2"/>
        <v>1.79</v>
      </c>
    </row>
    <row r="736" ht="15.75" customHeight="1">
      <c r="A736" s="4">
        <v>563714.0</v>
      </c>
      <c r="B736" s="4" t="s">
        <v>241</v>
      </c>
      <c r="C736" s="5" t="s">
        <v>242</v>
      </c>
      <c r="D736" s="5">
        <v>12.0</v>
      </c>
      <c r="E736" s="5">
        <v>1.95</v>
      </c>
      <c r="F736" s="4">
        <v>14565.0</v>
      </c>
      <c r="G736" s="6">
        <v>44610.66041666667</v>
      </c>
      <c r="H736" s="6" t="str">
        <f>VLOOKUP(F736,'Customer Details'!$A$1:$B$3264,2,0)</f>
        <v>USA</v>
      </c>
      <c r="I736" s="7">
        <f t="shared" si="1"/>
        <v>23.4</v>
      </c>
      <c r="J736" s="7">
        <f t="shared" si="2"/>
        <v>23.4</v>
      </c>
    </row>
    <row r="737" ht="15.75" customHeight="1">
      <c r="A737" s="4">
        <v>550956.0</v>
      </c>
      <c r="B737" s="4" t="s">
        <v>77</v>
      </c>
      <c r="C737" s="5" t="s">
        <v>78</v>
      </c>
      <c r="D737" s="5">
        <v>6.0</v>
      </c>
      <c r="E737" s="5">
        <v>4.15</v>
      </c>
      <c r="F737" s="4">
        <v>17179.0</v>
      </c>
      <c r="G737" s="6">
        <v>44490.69236111111</v>
      </c>
      <c r="H737" s="6" t="str">
        <f>VLOOKUP(F737,'Customer Details'!$A$1:$B$3264,2,0)</f>
        <v>India</v>
      </c>
      <c r="I737" s="7">
        <f t="shared" si="1"/>
        <v>24.9</v>
      </c>
      <c r="J737" s="7">
        <f t="shared" si="2"/>
        <v>24.9</v>
      </c>
    </row>
    <row r="738" ht="15.75" customHeight="1">
      <c r="A738" s="4">
        <v>567128.0</v>
      </c>
      <c r="B738" s="4" t="s">
        <v>470</v>
      </c>
      <c r="C738" s="5" t="s">
        <v>471</v>
      </c>
      <c r="D738" s="5">
        <v>4.0</v>
      </c>
      <c r="E738" s="5">
        <v>2.55</v>
      </c>
      <c r="F738" s="4">
        <v>18055.0</v>
      </c>
      <c r="G738" s="6">
        <v>44636.58611111111</v>
      </c>
      <c r="H738" s="6" t="str">
        <f>VLOOKUP(F738,'Customer Details'!$A$1:$B$3264,2,0)</f>
        <v>USA</v>
      </c>
      <c r="I738" s="7">
        <f t="shared" si="1"/>
        <v>10.2</v>
      </c>
      <c r="J738" s="7">
        <f t="shared" si="2"/>
        <v>10.2</v>
      </c>
    </row>
    <row r="739" ht="15.75" customHeight="1">
      <c r="A739" s="4">
        <v>581420.0</v>
      </c>
      <c r="B739" s="4" t="s">
        <v>443</v>
      </c>
      <c r="C739" s="5" t="s">
        <v>444</v>
      </c>
      <c r="D739" s="5">
        <v>6.0</v>
      </c>
      <c r="E739" s="5">
        <v>2.95</v>
      </c>
      <c r="F739" s="4">
        <v>16358.0</v>
      </c>
      <c r="G739" s="6">
        <v>44720.63125</v>
      </c>
      <c r="H739" s="6" t="str">
        <f>VLOOKUP(F739,'Customer Details'!$A$1:$B$3264,2,0)</f>
        <v>United Kingdom</v>
      </c>
      <c r="I739" s="7">
        <f t="shared" si="1"/>
        <v>17.7</v>
      </c>
      <c r="J739" s="7">
        <f t="shared" si="2"/>
        <v>17.7</v>
      </c>
    </row>
    <row r="740" ht="15.75" customHeight="1">
      <c r="A740" s="4" t="s">
        <v>750</v>
      </c>
      <c r="B740" s="4">
        <v>84978.0</v>
      </c>
      <c r="C740" s="5" t="s">
        <v>751</v>
      </c>
      <c r="D740" s="5">
        <v>-1.0</v>
      </c>
      <c r="E740" s="5">
        <v>1.25</v>
      </c>
      <c r="F740" s="4">
        <v>12921.0</v>
      </c>
      <c r="G740" s="6">
        <v>44595.42361111111</v>
      </c>
      <c r="H740" s="6" t="str">
        <f>VLOOKUP(F740,'Customer Details'!$A$1:$B$3264,2,0)</f>
        <v>United Kingdom</v>
      </c>
      <c r="I740" s="7">
        <f t="shared" si="1"/>
        <v>-1.25</v>
      </c>
      <c r="J740" s="7">
        <f t="shared" si="2"/>
        <v>1.25</v>
      </c>
    </row>
    <row r="741" ht="15.75" customHeight="1">
      <c r="A741" s="4" t="s">
        <v>752</v>
      </c>
      <c r="B741" s="4">
        <v>22169.0</v>
      </c>
      <c r="C741" s="5" t="s">
        <v>753</v>
      </c>
      <c r="D741" s="5">
        <v>-1.0</v>
      </c>
      <c r="E741" s="5">
        <v>7.65</v>
      </c>
      <c r="F741" s="4">
        <v>17511.0</v>
      </c>
      <c r="G741" s="6">
        <v>44409.65138888889</v>
      </c>
      <c r="H741" s="6" t="str">
        <f>VLOOKUP(F741,'Customer Details'!$A$1:$B$3264,2,0)</f>
        <v>United Kingdom</v>
      </c>
      <c r="I741" s="7">
        <f t="shared" si="1"/>
        <v>-7.65</v>
      </c>
      <c r="J741" s="7">
        <f t="shared" si="2"/>
        <v>7.65</v>
      </c>
    </row>
    <row r="742" ht="15.75" customHeight="1">
      <c r="A742" s="4">
        <v>541684.0</v>
      </c>
      <c r="B742" s="4" t="s">
        <v>585</v>
      </c>
      <c r="C742" s="5" t="s">
        <v>586</v>
      </c>
      <c r="D742" s="5">
        <v>4.0</v>
      </c>
      <c r="E742" s="5">
        <v>3.75</v>
      </c>
      <c r="F742" s="4">
        <v>15498.0</v>
      </c>
      <c r="G742" s="6">
        <v>44397.64027777778</v>
      </c>
      <c r="H742" s="6" t="str">
        <f>VLOOKUP(F742,'Customer Details'!$A$1:$B$3264,2,0)</f>
        <v>India</v>
      </c>
      <c r="I742" s="7">
        <f t="shared" si="1"/>
        <v>15</v>
      </c>
      <c r="J742" s="7">
        <f t="shared" si="2"/>
        <v>15</v>
      </c>
    </row>
    <row r="743" ht="15.75" customHeight="1">
      <c r="A743" s="4">
        <v>549964.0</v>
      </c>
      <c r="B743" s="4" t="s">
        <v>574</v>
      </c>
      <c r="C743" s="5" t="s">
        <v>575</v>
      </c>
      <c r="D743" s="5">
        <v>6.0</v>
      </c>
      <c r="E743" s="5">
        <v>2.95</v>
      </c>
      <c r="F743" s="4">
        <v>13122.0</v>
      </c>
      <c r="G743" s="6">
        <v>44482.59166666667</v>
      </c>
      <c r="H743" s="6" t="str">
        <f>VLOOKUP(F743,'Customer Details'!$A$1:$B$3264,2,0)</f>
        <v>India</v>
      </c>
      <c r="I743" s="7">
        <f t="shared" si="1"/>
        <v>17.7</v>
      </c>
      <c r="J743" s="7">
        <f t="shared" si="2"/>
        <v>17.7</v>
      </c>
    </row>
    <row r="744" ht="15.75" customHeight="1">
      <c r="A744" s="4" t="s">
        <v>754</v>
      </c>
      <c r="B744" s="4">
        <v>22171.0</v>
      </c>
      <c r="C744" s="5" t="s">
        <v>590</v>
      </c>
      <c r="D744" s="5">
        <v>-1.0</v>
      </c>
      <c r="E744" s="5">
        <v>8.5</v>
      </c>
      <c r="F744" s="4">
        <v>15755.0</v>
      </c>
      <c r="G744" s="6">
        <v>44720.79097222222</v>
      </c>
      <c r="H744" s="6" t="str">
        <f>VLOOKUP(F744,'Customer Details'!$A$1:$B$3264,2,0)</f>
        <v>Australia</v>
      </c>
      <c r="I744" s="7">
        <f t="shared" si="1"/>
        <v>-8.5</v>
      </c>
      <c r="J744" s="7">
        <f t="shared" si="2"/>
        <v>8.5</v>
      </c>
    </row>
    <row r="745" ht="15.75" customHeight="1">
      <c r="A745" s="4">
        <v>540524.0</v>
      </c>
      <c r="B745" s="4">
        <v>21326.0</v>
      </c>
      <c r="C745" s="5" t="s">
        <v>755</v>
      </c>
      <c r="D745" s="5">
        <v>12.0</v>
      </c>
      <c r="E745" s="5">
        <v>0.65</v>
      </c>
      <c r="F745" s="4">
        <v>16735.0</v>
      </c>
      <c r="G745" s="6">
        <v>44386.53680555556</v>
      </c>
      <c r="H745" s="6" t="str">
        <f>VLOOKUP(F745,'Customer Details'!$A$1:$B$3264,2,0)</f>
        <v>USA</v>
      </c>
      <c r="I745" s="7">
        <f t="shared" si="1"/>
        <v>7.8</v>
      </c>
      <c r="J745" s="7">
        <f t="shared" si="2"/>
        <v>7.8</v>
      </c>
    </row>
    <row r="746" ht="15.75" customHeight="1">
      <c r="A746" s="4">
        <v>559174.0</v>
      </c>
      <c r="B746" s="4" t="s">
        <v>756</v>
      </c>
      <c r="C746" s="5" t="s">
        <v>757</v>
      </c>
      <c r="D746" s="5">
        <v>24.0</v>
      </c>
      <c r="E746" s="5">
        <v>1.25</v>
      </c>
      <c r="F746" s="4">
        <v>18263.0</v>
      </c>
      <c r="G746" s="6">
        <v>44568.41944444444</v>
      </c>
      <c r="H746" s="6" t="str">
        <f>VLOOKUP(F746,'Customer Details'!$A$1:$B$3264,2,0)</f>
        <v>USA</v>
      </c>
      <c r="I746" s="7">
        <f t="shared" si="1"/>
        <v>30</v>
      </c>
      <c r="J746" s="7">
        <f t="shared" si="2"/>
        <v>30</v>
      </c>
    </row>
    <row r="747" ht="15.75" customHeight="1">
      <c r="A747" s="4">
        <v>576274.0</v>
      </c>
      <c r="B747" s="4">
        <v>16225.0</v>
      </c>
      <c r="C747" s="5" t="s">
        <v>758</v>
      </c>
      <c r="D747" s="5">
        <v>1.0</v>
      </c>
      <c r="E747" s="5">
        <v>1.25</v>
      </c>
      <c r="F747" s="4">
        <v>17793.0</v>
      </c>
      <c r="G747" s="6">
        <v>44695.6</v>
      </c>
      <c r="H747" s="6" t="str">
        <f>VLOOKUP(F747,'Customer Details'!$A$1:$B$3264,2,0)</f>
        <v>India</v>
      </c>
      <c r="I747" s="7">
        <f t="shared" si="1"/>
        <v>1.25</v>
      </c>
      <c r="J747" s="7">
        <f t="shared" si="2"/>
        <v>1.25</v>
      </c>
    </row>
    <row r="748" ht="15.75" customHeight="1">
      <c r="A748" s="4">
        <v>561917.0</v>
      </c>
      <c r="B748" s="4" t="s">
        <v>231</v>
      </c>
      <c r="C748" s="5" t="s">
        <v>232</v>
      </c>
      <c r="D748" s="5">
        <v>1.0</v>
      </c>
      <c r="E748" s="5">
        <v>2.95</v>
      </c>
      <c r="F748" s="4">
        <v>16904.0</v>
      </c>
      <c r="G748" s="6">
        <v>44593.49791666667</v>
      </c>
      <c r="H748" s="6" t="str">
        <f>VLOOKUP(F748,'Customer Details'!$A$1:$B$3264,2,0)</f>
        <v>USA</v>
      </c>
      <c r="I748" s="7">
        <f t="shared" si="1"/>
        <v>2.95</v>
      </c>
      <c r="J748" s="7">
        <f t="shared" si="2"/>
        <v>2.95</v>
      </c>
    </row>
    <row r="749" ht="15.75" customHeight="1">
      <c r="A749" s="4">
        <v>549289.0</v>
      </c>
      <c r="B749" s="4" t="s">
        <v>448</v>
      </c>
      <c r="C749" s="5" t="s">
        <v>449</v>
      </c>
      <c r="D749" s="5">
        <v>25.0</v>
      </c>
      <c r="E749" s="5">
        <v>0.42</v>
      </c>
      <c r="F749" s="4">
        <v>14395.0</v>
      </c>
      <c r="G749" s="6">
        <v>44476.75625</v>
      </c>
      <c r="H749" s="6" t="str">
        <f>VLOOKUP(F749,'Customer Details'!$A$1:$B$3264,2,0)</f>
        <v>USA</v>
      </c>
      <c r="I749" s="7">
        <f t="shared" si="1"/>
        <v>10.5</v>
      </c>
      <c r="J749" s="7">
        <f t="shared" si="2"/>
        <v>10.5</v>
      </c>
    </row>
    <row r="750" ht="15.75" customHeight="1">
      <c r="A750" s="4">
        <v>562339.0</v>
      </c>
      <c r="B750" s="4" t="s">
        <v>91</v>
      </c>
      <c r="C750" s="5" t="s">
        <v>92</v>
      </c>
      <c r="D750" s="5">
        <v>12.0</v>
      </c>
      <c r="E750" s="5">
        <v>0.65</v>
      </c>
      <c r="F750" s="4">
        <v>13571.0</v>
      </c>
      <c r="G750" s="6">
        <v>44596.49930555555</v>
      </c>
      <c r="H750" s="6" t="str">
        <f>VLOOKUP(F750,'Customer Details'!$A$1:$B$3264,2,0)</f>
        <v>India</v>
      </c>
      <c r="I750" s="7">
        <f t="shared" si="1"/>
        <v>7.8</v>
      </c>
      <c r="J750" s="7">
        <f t="shared" si="2"/>
        <v>7.8</v>
      </c>
    </row>
    <row r="751" ht="15.75" customHeight="1">
      <c r="A751" s="4">
        <v>547569.0</v>
      </c>
      <c r="B751" s="4" t="s">
        <v>297</v>
      </c>
      <c r="C751" s="5" t="s">
        <v>298</v>
      </c>
      <c r="D751" s="5">
        <v>21.0</v>
      </c>
      <c r="E751" s="5">
        <v>1.49</v>
      </c>
      <c r="F751" s="4">
        <v>17491.0</v>
      </c>
      <c r="G751" s="6">
        <v>44463.40972222222</v>
      </c>
      <c r="H751" s="6" t="str">
        <f>VLOOKUP(F751,'Customer Details'!$A$1:$B$3264,2,0)</f>
        <v>India</v>
      </c>
      <c r="I751" s="7">
        <f t="shared" si="1"/>
        <v>31.29</v>
      </c>
      <c r="J751" s="7">
        <f t="shared" si="2"/>
        <v>31.29</v>
      </c>
    </row>
    <row r="752" ht="15.75" customHeight="1">
      <c r="A752" s="4">
        <v>553702.0</v>
      </c>
      <c r="B752" s="4" t="s">
        <v>419</v>
      </c>
      <c r="C752" s="5" t="s">
        <v>420</v>
      </c>
      <c r="D752" s="5">
        <v>2.0</v>
      </c>
      <c r="E752" s="5">
        <v>1.25</v>
      </c>
      <c r="F752" s="4">
        <v>13263.0</v>
      </c>
      <c r="G752" s="6">
        <v>44518.61805555555</v>
      </c>
      <c r="H752" s="6" t="str">
        <f>VLOOKUP(F752,'Customer Details'!$A$1:$B$3264,2,0)</f>
        <v>Australia</v>
      </c>
      <c r="I752" s="7">
        <f t="shared" si="1"/>
        <v>2.5</v>
      </c>
      <c r="J752" s="7">
        <f t="shared" si="2"/>
        <v>2.5</v>
      </c>
    </row>
    <row r="753" ht="15.75" customHeight="1">
      <c r="A753" s="4">
        <v>564995.0</v>
      </c>
      <c r="B753" s="4" t="s">
        <v>38</v>
      </c>
      <c r="C753" s="5" t="s">
        <v>39</v>
      </c>
      <c r="D753" s="5">
        <v>2.0</v>
      </c>
      <c r="E753" s="5">
        <v>2.95</v>
      </c>
      <c r="F753" s="4">
        <v>16780.0</v>
      </c>
      <c r="G753" s="6">
        <v>44620.67291666667</v>
      </c>
      <c r="H753" s="6" t="str">
        <f>VLOOKUP(F753,'Customer Details'!$A$1:$B$3264,2,0)</f>
        <v>United Kingdom</v>
      </c>
      <c r="I753" s="7">
        <f t="shared" si="1"/>
        <v>5.9</v>
      </c>
      <c r="J753" s="7">
        <f t="shared" si="2"/>
        <v>5.9</v>
      </c>
    </row>
    <row r="754" ht="15.75" customHeight="1">
      <c r="A754" s="4">
        <v>569580.0</v>
      </c>
      <c r="B754" s="4" t="s">
        <v>303</v>
      </c>
      <c r="C754" s="5" t="s">
        <v>304</v>
      </c>
      <c r="D754" s="5">
        <v>2.0</v>
      </c>
      <c r="E754" s="5">
        <v>5.95</v>
      </c>
      <c r="F754" s="4">
        <v>15039.0</v>
      </c>
      <c r="G754" s="6">
        <v>44656.46944444445</v>
      </c>
      <c r="H754" s="6" t="str">
        <f>VLOOKUP(F754,'Customer Details'!$A$1:$B$3264,2,0)</f>
        <v>United Kingdom</v>
      </c>
      <c r="I754" s="7">
        <f t="shared" si="1"/>
        <v>11.9</v>
      </c>
      <c r="J754" s="7">
        <f t="shared" si="2"/>
        <v>11.9</v>
      </c>
    </row>
    <row r="755" ht="15.75" customHeight="1">
      <c r="A755" s="4">
        <v>549716.0</v>
      </c>
      <c r="B755" s="4" t="s">
        <v>38</v>
      </c>
      <c r="C755" s="5" t="s">
        <v>39</v>
      </c>
      <c r="D755" s="5">
        <v>12.0</v>
      </c>
      <c r="E755" s="5">
        <v>2.95</v>
      </c>
      <c r="F755" s="4">
        <v>14628.0</v>
      </c>
      <c r="G755" s="6">
        <v>44480.61319444444</v>
      </c>
      <c r="H755" s="6" t="str">
        <f>VLOOKUP(F755,'Customer Details'!$A$1:$B$3264,2,0)</f>
        <v>United Kingdom</v>
      </c>
      <c r="I755" s="7">
        <f t="shared" si="1"/>
        <v>35.4</v>
      </c>
      <c r="J755" s="7">
        <f t="shared" si="2"/>
        <v>35.4</v>
      </c>
    </row>
    <row r="756" ht="15.75" customHeight="1">
      <c r="A756" s="4">
        <v>556189.0</v>
      </c>
      <c r="B756" s="4" t="s">
        <v>181</v>
      </c>
      <c r="C756" s="5" t="s">
        <v>182</v>
      </c>
      <c r="D756" s="5">
        <v>12.0</v>
      </c>
      <c r="E756" s="5">
        <v>0.85</v>
      </c>
      <c r="F756" s="4">
        <v>15615.0</v>
      </c>
      <c r="G756" s="6">
        <v>44539.49791666667</v>
      </c>
      <c r="H756" s="6" t="str">
        <f>VLOOKUP(F756,'Customer Details'!$A$1:$B$3264,2,0)</f>
        <v>China</v>
      </c>
      <c r="I756" s="7">
        <f t="shared" si="1"/>
        <v>10.2</v>
      </c>
      <c r="J756" s="7">
        <f t="shared" si="2"/>
        <v>10.2</v>
      </c>
    </row>
    <row r="757" ht="15.75" customHeight="1">
      <c r="A757" s="4">
        <v>571031.0</v>
      </c>
      <c r="B757" s="4" t="s">
        <v>603</v>
      </c>
      <c r="C757" s="5" t="s">
        <v>604</v>
      </c>
      <c r="D757" s="5">
        <v>3.0</v>
      </c>
      <c r="E757" s="5">
        <v>1.25</v>
      </c>
      <c r="F757" s="4">
        <v>15005.0</v>
      </c>
      <c r="G757" s="6">
        <v>44664.52083333334</v>
      </c>
      <c r="H757" s="6" t="str">
        <f>VLOOKUP(F757,'Customer Details'!$A$1:$B$3264,2,0)</f>
        <v>USA</v>
      </c>
      <c r="I757" s="7">
        <f t="shared" si="1"/>
        <v>3.75</v>
      </c>
      <c r="J757" s="7">
        <f t="shared" si="2"/>
        <v>3.75</v>
      </c>
    </row>
    <row r="758" ht="15.75" customHeight="1">
      <c r="A758" s="4">
        <v>536600.0</v>
      </c>
      <c r="B758" s="4" t="s">
        <v>530</v>
      </c>
      <c r="C758" s="5" t="s">
        <v>531</v>
      </c>
      <c r="D758" s="5">
        <v>6.0</v>
      </c>
      <c r="E758" s="5">
        <v>3.39</v>
      </c>
      <c r="F758" s="4">
        <v>17850.0</v>
      </c>
      <c r="G758" s="6">
        <v>44349.35555555556</v>
      </c>
      <c r="H758" s="6" t="str">
        <f>VLOOKUP(F758,'Customer Details'!$A$1:$B$3264,2,0)</f>
        <v>India</v>
      </c>
      <c r="I758" s="7">
        <f t="shared" si="1"/>
        <v>20.34</v>
      </c>
      <c r="J758" s="7">
        <f t="shared" si="2"/>
        <v>20.34</v>
      </c>
    </row>
    <row r="759" ht="15.75" customHeight="1">
      <c r="A759" s="4">
        <v>574536.0</v>
      </c>
      <c r="B759" s="4">
        <v>21212.0</v>
      </c>
      <c r="C759" s="5" t="s">
        <v>379</v>
      </c>
      <c r="D759" s="5">
        <v>1.0</v>
      </c>
      <c r="E759" s="5">
        <v>0.55</v>
      </c>
      <c r="F759" s="4">
        <v>15707.0</v>
      </c>
      <c r="G759" s="6">
        <v>44685.60763888889</v>
      </c>
      <c r="H759" s="6" t="str">
        <f>VLOOKUP(F759,'Customer Details'!$A$1:$B$3264,2,0)</f>
        <v>China</v>
      </c>
      <c r="I759" s="7">
        <f t="shared" si="1"/>
        <v>0.55</v>
      </c>
      <c r="J759" s="7">
        <f t="shared" si="2"/>
        <v>0.55</v>
      </c>
    </row>
    <row r="760" ht="15.75" customHeight="1">
      <c r="A760" s="4">
        <v>578036.0</v>
      </c>
      <c r="B760" s="4" t="s">
        <v>241</v>
      </c>
      <c r="C760" s="5" t="s">
        <v>242</v>
      </c>
      <c r="D760" s="5">
        <v>1.0</v>
      </c>
      <c r="E760" s="5">
        <v>1.95</v>
      </c>
      <c r="F760" s="4">
        <v>16474.0</v>
      </c>
      <c r="G760" s="6">
        <v>44703.58611111111</v>
      </c>
      <c r="H760" s="6" t="str">
        <f>VLOOKUP(F760,'Customer Details'!$A$1:$B$3264,2,0)</f>
        <v>China</v>
      </c>
      <c r="I760" s="7">
        <f t="shared" si="1"/>
        <v>1.95</v>
      </c>
      <c r="J760" s="7">
        <f t="shared" si="2"/>
        <v>1.95</v>
      </c>
    </row>
    <row r="761" ht="15.75" customHeight="1">
      <c r="A761" s="4">
        <v>544565.0</v>
      </c>
      <c r="B761" s="4" t="s">
        <v>759</v>
      </c>
      <c r="C761" s="5" t="s">
        <v>760</v>
      </c>
      <c r="D761" s="5">
        <v>6.0</v>
      </c>
      <c r="E761" s="5">
        <v>1.25</v>
      </c>
      <c r="F761" s="4">
        <v>18055.0</v>
      </c>
      <c r="G761" s="6">
        <v>44429.53680555556</v>
      </c>
      <c r="H761" s="6" t="str">
        <f>VLOOKUP(F761,'Customer Details'!$A$1:$B$3264,2,0)</f>
        <v>USA</v>
      </c>
      <c r="I761" s="7">
        <f t="shared" si="1"/>
        <v>7.5</v>
      </c>
      <c r="J761" s="7">
        <f t="shared" si="2"/>
        <v>7.5</v>
      </c>
    </row>
    <row r="762" ht="15.75" customHeight="1">
      <c r="A762" s="4">
        <v>556455.0</v>
      </c>
      <c r="B762" s="4" t="s">
        <v>427</v>
      </c>
      <c r="C762" s="5" t="s">
        <v>428</v>
      </c>
      <c r="D762" s="5">
        <v>72.0</v>
      </c>
      <c r="E762" s="5">
        <v>0.42</v>
      </c>
      <c r="F762" s="4">
        <v>15856.0</v>
      </c>
      <c r="G762" s="6">
        <v>44540.69861111111</v>
      </c>
      <c r="H762" s="6" t="str">
        <f>VLOOKUP(F762,'Customer Details'!$A$1:$B$3264,2,0)</f>
        <v>United Kingdom</v>
      </c>
      <c r="I762" s="7">
        <f t="shared" si="1"/>
        <v>30.24</v>
      </c>
      <c r="J762" s="7">
        <f t="shared" si="2"/>
        <v>30.24</v>
      </c>
    </row>
    <row r="763" ht="15.75" customHeight="1">
      <c r="A763" s="4">
        <v>536750.0</v>
      </c>
      <c r="B763" s="4" t="s">
        <v>30</v>
      </c>
      <c r="C763" s="5" t="s">
        <v>31</v>
      </c>
      <c r="D763" s="5">
        <v>6.0</v>
      </c>
      <c r="E763" s="5">
        <v>3.39</v>
      </c>
      <c r="F763" s="4">
        <v>17850.0</v>
      </c>
      <c r="G763" s="6">
        <v>44349.58611111111</v>
      </c>
      <c r="H763" s="6" t="str">
        <f>VLOOKUP(F763,'Customer Details'!$A$1:$B$3264,2,0)</f>
        <v>India</v>
      </c>
      <c r="I763" s="7">
        <f t="shared" si="1"/>
        <v>20.34</v>
      </c>
      <c r="J763" s="7">
        <f t="shared" si="2"/>
        <v>20.34</v>
      </c>
    </row>
    <row r="764" ht="15.75" customHeight="1">
      <c r="A764" s="4">
        <v>547053.0</v>
      </c>
      <c r="B764" s="4" t="s">
        <v>98</v>
      </c>
      <c r="C764" s="5" t="s">
        <v>99</v>
      </c>
      <c r="D764" s="5">
        <v>4.0</v>
      </c>
      <c r="E764" s="5">
        <v>3.75</v>
      </c>
      <c r="F764" s="4">
        <v>13001.0</v>
      </c>
      <c r="G764" s="6">
        <v>44459.50555555556</v>
      </c>
      <c r="H764" s="6" t="str">
        <f>VLOOKUP(F764,'Customer Details'!$A$1:$B$3264,2,0)</f>
        <v>United Kingdom</v>
      </c>
      <c r="I764" s="7">
        <f t="shared" si="1"/>
        <v>15</v>
      </c>
      <c r="J764" s="7">
        <f t="shared" si="2"/>
        <v>15</v>
      </c>
    </row>
    <row r="765" ht="15.75" customHeight="1">
      <c r="A765" s="4" t="s">
        <v>761</v>
      </c>
      <c r="B765" s="4">
        <v>23250.0</v>
      </c>
      <c r="C765" s="5" t="s">
        <v>762</v>
      </c>
      <c r="D765" s="5">
        <v>-24.0</v>
      </c>
      <c r="E765" s="5">
        <v>1.25</v>
      </c>
      <c r="F765" s="4">
        <v>17671.0</v>
      </c>
      <c r="G765" s="6">
        <v>44589.47361111111</v>
      </c>
      <c r="H765" s="6" t="str">
        <f>VLOOKUP(F765,'Customer Details'!$A$1:$B$3264,2,0)</f>
        <v>Australia</v>
      </c>
      <c r="I765" s="7">
        <f t="shared" si="1"/>
        <v>-30</v>
      </c>
      <c r="J765" s="7">
        <f t="shared" si="2"/>
        <v>30</v>
      </c>
    </row>
    <row r="766" ht="15.75" customHeight="1">
      <c r="A766" s="4">
        <v>542217.0</v>
      </c>
      <c r="B766" s="4" t="s">
        <v>763</v>
      </c>
      <c r="C766" s="5" t="s">
        <v>764</v>
      </c>
      <c r="D766" s="5">
        <v>1.0</v>
      </c>
      <c r="E766" s="5">
        <v>1.25</v>
      </c>
      <c r="F766" s="4">
        <v>14606.0</v>
      </c>
      <c r="G766" s="6">
        <v>44403.525</v>
      </c>
      <c r="H766" s="6" t="str">
        <f>VLOOKUP(F766,'Customer Details'!$A$1:$B$3264,2,0)</f>
        <v>USA</v>
      </c>
      <c r="I766" s="7">
        <f t="shared" si="1"/>
        <v>1.25</v>
      </c>
      <c r="J766" s="7">
        <f t="shared" si="2"/>
        <v>1.25</v>
      </c>
    </row>
    <row r="767" ht="15.75" customHeight="1">
      <c r="A767" s="4">
        <v>550626.0</v>
      </c>
      <c r="B767" s="4" t="s">
        <v>71</v>
      </c>
      <c r="C767" s="5" t="s">
        <v>72</v>
      </c>
      <c r="D767" s="5">
        <v>25.0</v>
      </c>
      <c r="E767" s="5">
        <v>0.21</v>
      </c>
      <c r="F767" s="4">
        <v>13184.0</v>
      </c>
      <c r="G767" s="6">
        <v>44488.59930555556</v>
      </c>
      <c r="H767" s="6" t="str">
        <f>VLOOKUP(F767,'Customer Details'!$A$1:$B$3264,2,0)</f>
        <v>Australia</v>
      </c>
      <c r="I767" s="7">
        <f t="shared" si="1"/>
        <v>5.25</v>
      </c>
      <c r="J767" s="7">
        <f t="shared" si="2"/>
        <v>5.25</v>
      </c>
    </row>
    <row r="768" ht="15.75" customHeight="1">
      <c r="A768" s="4" t="s">
        <v>765</v>
      </c>
      <c r="B768" s="4">
        <v>22456.0</v>
      </c>
      <c r="C768" s="5" t="s">
        <v>766</v>
      </c>
      <c r="D768" s="5">
        <v>-1.0</v>
      </c>
      <c r="E768" s="5">
        <v>4.95</v>
      </c>
      <c r="F768" s="4">
        <v>18171.0</v>
      </c>
      <c r="G768" s="6">
        <v>44565.67152777778</v>
      </c>
      <c r="H768" s="6" t="str">
        <f>VLOOKUP(F768,'Customer Details'!$A$1:$B$3264,2,0)</f>
        <v>China</v>
      </c>
      <c r="I768" s="7">
        <f t="shared" si="1"/>
        <v>-4.95</v>
      </c>
      <c r="J768" s="7">
        <f t="shared" si="2"/>
        <v>4.95</v>
      </c>
    </row>
    <row r="769" ht="15.75" customHeight="1">
      <c r="A769" s="4">
        <v>545894.0</v>
      </c>
      <c r="B769" s="4" t="s">
        <v>196</v>
      </c>
      <c r="C769" s="5" t="s">
        <v>197</v>
      </c>
      <c r="D769" s="5">
        <v>4.0</v>
      </c>
      <c r="E769" s="5">
        <v>1.49</v>
      </c>
      <c r="F769" s="4">
        <v>16242.0</v>
      </c>
      <c r="G769" s="6">
        <v>44446.71111111111</v>
      </c>
      <c r="H769" s="6" t="str">
        <f>VLOOKUP(F769,'Customer Details'!$A$1:$B$3264,2,0)</f>
        <v>Australia</v>
      </c>
      <c r="I769" s="7">
        <f t="shared" si="1"/>
        <v>5.96</v>
      </c>
      <c r="J769" s="7">
        <f t="shared" si="2"/>
        <v>5.96</v>
      </c>
    </row>
    <row r="770" ht="15.75" customHeight="1">
      <c r="A770" s="4">
        <v>543800.0</v>
      </c>
      <c r="B770" s="4">
        <v>84380.0</v>
      </c>
      <c r="C770" s="5" t="s">
        <v>767</v>
      </c>
      <c r="D770" s="5">
        <v>2.0</v>
      </c>
      <c r="E770" s="5">
        <v>1.25</v>
      </c>
      <c r="F770" s="4">
        <v>17282.0</v>
      </c>
      <c r="G770" s="6">
        <v>44421.48333333333</v>
      </c>
      <c r="H770" s="6" t="str">
        <f>VLOOKUP(F770,'Customer Details'!$A$1:$B$3264,2,0)</f>
        <v>United Kingdom</v>
      </c>
      <c r="I770" s="7">
        <f t="shared" si="1"/>
        <v>2.5</v>
      </c>
      <c r="J770" s="7">
        <f t="shared" si="2"/>
        <v>2.5</v>
      </c>
    </row>
    <row r="771" ht="15.75" customHeight="1">
      <c r="A771" s="4">
        <v>548780.0</v>
      </c>
      <c r="B771" s="4" t="s">
        <v>404</v>
      </c>
      <c r="C771" s="5" t="s">
        <v>405</v>
      </c>
      <c r="D771" s="5">
        <v>25.0</v>
      </c>
      <c r="E771" s="5">
        <v>0.42</v>
      </c>
      <c r="F771" s="4">
        <v>13294.0</v>
      </c>
      <c r="G771" s="6">
        <v>44473.52569444444</v>
      </c>
      <c r="H771" s="6" t="str">
        <f>VLOOKUP(F771,'Customer Details'!$A$1:$B$3264,2,0)</f>
        <v>India</v>
      </c>
      <c r="I771" s="7">
        <f t="shared" si="1"/>
        <v>10.5</v>
      </c>
      <c r="J771" s="7">
        <f t="shared" si="2"/>
        <v>10.5</v>
      </c>
    </row>
    <row r="772" ht="15.75" customHeight="1">
      <c r="A772" s="4">
        <v>538101.0</v>
      </c>
      <c r="B772" s="4" t="s">
        <v>768</v>
      </c>
      <c r="C772" s="5" t="s">
        <v>769</v>
      </c>
      <c r="D772" s="5">
        <v>78.0</v>
      </c>
      <c r="E772" s="5">
        <v>2.95</v>
      </c>
      <c r="F772" s="4">
        <v>15380.0</v>
      </c>
      <c r="G772" s="6">
        <v>44356.62569444445</v>
      </c>
      <c r="H772" s="6" t="str">
        <f>VLOOKUP(F772,'Customer Details'!$A$1:$B$3264,2,0)</f>
        <v>United Kingdom</v>
      </c>
      <c r="I772" s="7">
        <f t="shared" si="1"/>
        <v>230.1</v>
      </c>
      <c r="J772" s="7">
        <f t="shared" si="2"/>
        <v>230.1</v>
      </c>
    </row>
    <row r="773" ht="15.75" customHeight="1">
      <c r="A773" s="4">
        <v>566913.0</v>
      </c>
      <c r="B773" s="4" t="s">
        <v>98</v>
      </c>
      <c r="C773" s="5" t="s">
        <v>99</v>
      </c>
      <c r="D773" s="5">
        <v>3.0</v>
      </c>
      <c r="E773" s="5">
        <v>3.75</v>
      </c>
      <c r="F773" s="4">
        <v>17602.0</v>
      </c>
      <c r="G773" s="6">
        <v>44635.58819444444</v>
      </c>
      <c r="H773" s="6" t="str">
        <f>VLOOKUP(F773,'Customer Details'!$A$1:$B$3264,2,0)</f>
        <v>Australia</v>
      </c>
      <c r="I773" s="7">
        <f t="shared" si="1"/>
        <v>11.25</v>
      </c>
      <c r="J773" s="7">
        <f t="shared" si="2"/>
        <v>11.25</v>
      </c>
    </row>
    <row r="774" ht="15.75" customHeight="1">
      <c r="A774" s="4">
        <v>572946.0</v>
      </c>
      <c r="B774" s="4" t="s">
        <v>65</v>
      </c>
      <c r="C774" s="5" t="s">
        <v>66</v>
      </c>
      <c r="D774" s="5">
        <v>24.0</v>
      </c>
      <c r="E774" s="5">
        <v>1.25</v>
      </c>
      <c r="F774" s="4">
        <v>13988.0</v>
      </c>
      <c r="G774" s="6">
        <v>44678.44166666667</v>
      </c>
      <c r="H774" s="6" t="str">
        <f>VLOOKUP(F774,'Customer Details'!$A$1:$B$3264,2,0)</f>
        <v>USA</v>
      </c>
      <c r="I774" s="7">
        <f t="shared" si="1"/>
        <v>30</v>
      </c>
      <c r="J774" s="7">
        <f t="shared" si="2"/>
        <v>30</v>
      </c>
    </row>
    <row r="775" ht="15.75" customHeight="1">
      <c r="A775" s="4">
        <v>579124.0</v>
      </c>
      <c r="B775" s="4" t="s">
        <v>368</v>
      </c>
      <c r="C775" s="5" t="s">
        <v>369</v>
      </c>
      <c r="D775" s="5">
        <v>1.0</v>
      </c>
      <c r="E775" s="5">
        <v>4.25</v>
      </c>
      <c r="F775" s="4">
        <v>15721.0</v>
      </c>
      <c r="G775" s="6">
        <v>44709.50972222222</v>
      </c>
      <c r="H775" s="6" t="str">
        <f>VLOOKUP(F775,'Customer Details'!$A$1:$B$3264,2,0)</f>
        <v>China</v>
      </c>
      <c r="I775" s="7">
        <f t="shared" si="1"/>
        <v>4.25</v>
      </c>
      <c r="J775" s="7">
        <f t="shared" si="2"/>
        <v>4.25</v>
      </c>
    </row>
    <row r="776" ht="15.75" customHeight="1">
      <c r="A776" s="4">
        <v>537619.0</v>
      </c>
      <c r="B776" s="4" t="s">
        <v>85</v>
      </c>
      <c r="C776" s="5" t="s">
        <v>86</v>
      </c>
      <c r="D776" s="5">
        <v>12.0</v>
      </c>
      <c r="E776" s="5">
        <v>0.95</v>
      </c>
      <c r="F776" s="4">
        <v>13786.0</v>
      </c>
      <c r="G776" s="6">
        <v>44354.57847222222</v>
      </c>
      <c r="H776" s="6" t="str">
        <f>VLOOKUP(F776,'Customer Details'!$A$1:$B$3264,2,0)</f>
        <v>Australia</v>
      </c>
      <c r="I776" s="7">
        <f t="shared" si="1"/>
        <v>11.4</v>
      </c>
      <c r="J776" s="7">
        <f t="shared" si="2"/>
        <v>11.4</v>
      </c>
    </row>
    <row r="777" ht="15.75" customHeight="1">
      <c r="A777" s="4">
        <v>574009.0</v>
      </c>
      <c r="B777" s="4" t="s">
        <v>40</v>
      </c>
      <c r="C777" s="5" t="s">
        <v>41</v>
      </c>
      <c r="D777" s="5">
        <v>6.0</v>
      </c>
      <c r="E777" s="5">
        <v>2.95</v>
      </c>
      <c r="F777" s="4">
        <v>15750.0</v>
      </c>
      <c r="G777" s="6">
        <v>44683.49236111111</v>
      </c>
      <c r="H777" s="6" t="str">
        <f>VLOOKUP(F777,'Customer Details'!$A$1:$B$3264,2,0)</f>
        <v>USA</v>
      </c>
      <c r="I777" s="7">
        <f t="shared" si="1"/>
        <v>17.7</v>
      </c>
      <c r="J777" s="7">
        <f t="shared" si="2"/>
        <v>17.7</v>
      </c>
    </row>
    <row r="778" ht="15.75" customHeight="1">
      <c r="A778" s="4">
        <v>556484.0</v>
      </c>
      <c r="B778" s="4" t="s">
        <v>77</v>
      </c>
      <c r="C778" s="5" t="s">
        <v>78</v>
      </c>
      <c r="D778" s="5">
        <v>2.0</v>
      </c>
      <c r="E778" s="5">
        <v>4.15</v>
      </c>
      <c r="F778" s="4">
        <v>16938.0</v>
      </c>
      <c r="G778" s="6">
        <v>44542.55347222222</v>
      </c>
      <c r="H778" s="6" t="str">
        <f>VLOOKUP(F778,'Customer Details'!$A$1:$B$3264,2,0)</f>
        <v>United Kingdom</v>
      </c>
      <c r="I778" s="7">
        <f t="shared" si="1"/>
        <v>8.3</v>
      </c>
      <c r="J778" s="7">
        <f t="shared" si="2"/>
        <v>8.3</v>
      </c>
    </row>
    <row r="779" ht="15.75" customHeight="1">
      <c r="A779" s="4" t="s">
        <v>770</v>
      </c>
      <c r="B779" s="4">
        <v>22423.0</v>
      </c>
      <c r="C779" s="5" t="s">
        <v>434</v>
      </c>
      <c r="D779" s="5">
        <v>-1.0</v>
      </c>
      <c r="E779" s="5">
        <v>12.75</v>
      </c>
      <c r="F779" s="4">
        <v>13093.0</v>
      </c>
      <c r="G779" s="6">
        <v>44456.71944444445</v>
      </c>
      <c r="H779" s="6" t="str">
        <f>VLOOKUP(F779,'Customer Details'!$A$1:$B$3264,2,0)</f>
        <v>India</v>
      </c>
      <c r="I779" s="7">
        <f t="shared" si="1"/>
        <v>-12.75</v>
      </c>
      <c r="J779" s="7">
        <f t="shared" si="2"/>
        <v>12.75</v>
      </c>
    </row>
    <row r="780" ht="15.75" customHeight="1">
      <c r="A780" s="4">
        <v>575117.0</v>
      </c>
      <c r="B780" s="4" t="s">
        <v>187</v>
      </c>
      <c r="C780" s="5" t="s">
        <v>188</v>
      </c>
      <c r="D780" s="5">
        <v>1.0</v>
      </c>
      <c r="E780" s="5">
        <v>0.42</v>
      </c>
      <c r="F780" s="4">
        <v>12748.0</v>
      </c>
      <c r="G780" s="6">
        <v>44689.59861111111</v>
      </c>
      <c r="H780" s="6" t="str">
        <f>VLOOKUP(F780,'Customer Details'!$A$1:$B$3264,2,0)</f>
        <v>USA</v>
      </c>
      <c r="I780" s="7">
        <f t="shared" si="1"/>
        <v>0.42</v>
      </c>
      <c r="J780" s="7">
        <f t="shared" si="2"/>
        <v>0.42</v>
      </c>
    </row>
    <row r="781" ht="15.75" customHeight="1">
      <c r="A781" s="4">
        <v>546182.0</v>
      </c>
      <c r="B781" s="4" t="s">
        <v>293</v>
      </c>
      <c r="C781" s="5" t="s">
        <v>294</v>
      </c>
      <c r="D781" s="5">
        <v>24.0</v>
      </c>
      <c r="E781" s="5">
        <v>0.42</v>
      </c>
      <c r="F781" s="4">
        <v>14334.0</v>
      </c>
      <c r="G781" s="6">
        <v>44449.45347222222</v>
      </c>
      <c r="H781" s="6" t="str">
        <f>VLOOKUP(F781,'Customer Details'!$A$1:$B$3264,2,0)</f>
        <v>Australia</v>
      </c>
      <c r="I781" s="7">
        <f t="shared" si="1"/>
        <v>10.08</v>
      </c>
      <c r="J781" s="7">
        <f t="shared" si="2"/>
        <v>10.08</v>
      </c>
    </row>
    <row r="782" ht="15.75" customHeight="1">
      <c r="A782" s="4">
        <v>557956.0</v>
      </c>
      <c r="B782" s="4" t="s">
        <v>18</v>
      </c>
      <c r="C782" s="5" t="s">
        <v>19</v>
      </c>
      <c r="D782" s="5">
        <v>1.0</v>
      </c>
      <c r="E782" s="5">
        <v>1.25</v>
      </c>
      <c r="F782" s="4">
        <v>18283.0</v>
      </c>
      <c r="G782" s="6">
        <v>44553.80555555555</v>
      </c>
      <c r="H782" s="6" t="str">
        <f>VLOOKUP(F782,'Customer Details'!$A$1:$B$3264,2,0)</f>
        <v>China</v>
      </c>
      <c r="I782" s="7">
        <f t="shared" si="1"/>
        <v>1.25</v>
      </c>
      <c r="J782" s="7">
        <f t="shared" si="2"/>
        <v>1.25</v>
      </c>
    </row>
    <row r="783" ht="15.75" customHeight="1">
      <c r="A783" s="4">
        <v>549830.0</v>
      </c>
      <c r="B783" s="4" t="s">
        <v>187</v>
      </c>
      <c r="C783" s="5" t="s">
        <v>188</v>
      </c>
      <c r="D783" s="5">
        <v>8.0</v>
      </c>
      <c r="E783" s="5">
        <v>0.42</v>
      </c>
      <c r="F783" s="4">
        <v>17811.0</v>
      </c>
      <c r="G783" s="6">
        <v>44481.54236111111</v>
      </c>
      <c r="H783" s="6" t="str">
        <f>VLOOKUP(F783,'Customer Details'!$A$1:$B$3264,2,0)</f>
        <v>USA</v>
      </c>
      <c r="I783" s="7">
        <f t="shared" si="1"/>
        <v>3.36</v>
      </c>
      <c r="J783" s="7">
        <f t="shared" si="2"/>
        <v>3.36</v>
      </c>
    </row>
    <row r="784" ht="15.75" customHeight="1">
      <c r="A784" s="4">
        <v>537799.0</v>
      </c>
      <c r="B784" s="4" t="s">
        <v>30</v>
      </c>
      <c r="C784" s="5" t="s">
        <v>31</v>
      </c>
      <c r="D784" s="5">
        <v>4.0</v>
      </c>
      <c r="E784" s="5">
        <v>3.75</v>
      </c>
      <c r="F784" s="4">
        <v>15916.0</v>
      </c>
      <c r="G784" s="6">
        <v>44355.54652777778</v>
      </c>
      <c r="H784" s="6" t="str">
        <f>VLOOKUP(F784,'Customer Details'!$A$1:$B$3264,2,0)</f>
        <v>China</v>
      </c>
      <c r="I784" s="7">
        <f t="shared" si="1"/>
        <v>15</v>
      </c>
      <c r="J784" s="7">
        <f t="shared" si="2"/>
        <v>15</v>
      </c>
    </row>
    <row r="785" ht="15.75" customHeight="1">
      <c r="A785" s="4" t="s">
        <v>771</v>
      </c>
      <c r="B785" s="4">
        <v>21735.0</v>
      </c>
      <c r="C785" s="5" t="s">
        <v>772</v>
      </c>
      <c r="D785" s="5">
        <v>-1.0</v>
      </c>
      <c r="E785" s="5">
        <v>12.75</v>
      </c>
      <c r="F785" s="4">
        <v>17581.0</v>
      </c>
      <c r="G785" s="6">
        <v>44390.45555555556</v>
      </c>
      <c r="H785" s="6" t="str">
        <f>VLOOKUP(F785,'Customer Details'!$A$1:$B$3264,2,0)</f>
        <v>United Kingdom</v>
      </c>
      <c r="I785" s="7">
        <f t="shared" si="1"/>
        <v>-12.75</v>
      </c>
      <c r="J785" s="7">
        <f t="shared" si="2"/>
        <v>12.75</v>
      </c>
    </row>
    <row r="786" ht="15.75" customHeight="1">
      <c r="A786" s="4">
        <v>538660.0</v>
      </c>
      <c r="B786" s="4" t="s">
        <v>67</v>
      </c>
      <c r="C786" s="5" t="s">
        <v>68</v>
      </c>
      <c r="D786" s="5">
        <v>30.0</v>
      </c>
      <c r="E786" s="5">
        <v>1.95</v>
      </c>
      <c r="F786" s="4">
        <v>15808.0</v>
      </c>
      <c r="G786" s="6">
        <v>44360.65069444444</v>
      </c>
      <c r="H786" s="6" t="str">
        <f>VLOOKUP(F786,'Customer Details'!$A$1:$B$3264,2,0)</f>
        <v>Australia</v>
      </c>
      <c r="I786" s="7">
        <f t="shared" si="1"/>
        <v>58.5</v>
      </c>
      <c r="J786" s="7">
        <f t="shared" si="2"/>
        <v>58.5</v>
      </c>
    </row>
    <row r="787" ht="15.75" customHeight="1">
      <c r="A787" s="4">
        <v>572726.0</v>
      </c>
      <c r="B787" s="4" t="s">
        <v>651</v>
      </c>
      <c r="C787" s="5" t="s">
        <v>652</v>
      </c>
      <c r="D787" s="5">
        <v>1.0</v>
      </c>
      <c r="E787" s="5">
        <v>1.25</v>
      </c>
      <c r="F787" s="4">
        <v>16056.0</v>
      </c>
      <c r="G787" s="6">
        <v>44676.63819444444</v>
      </c>
      <c r="H787" s="6" t="str">
        <f>VLOOKUP(F787,'Customer Details'!$A$1:$B$3264,2,0)</f>
        <v>Australia</v>
      </c>
      <c r="I787" s="7">
        <f t="shared" si="1"/>
        <v>1.25</v>
      </c>
      <c r="J787" s="7">
        <f t="shared" si="2"/>
        <v>1.25</v>
      </c>
    </row>
    <row r="788" ht="15.75" customHeight="1">
      <c r="A788" s="4">
        <v>569236.0</v>
      </c>
      <c r="B788" s="4" t="s">
        <v>254</v>
      </c>
      <c r="C788" s="5" t="s">
        <v>255</v>
      </c>
      <c r="D788" s="5">
        <v>6.0</v>
      </c>
      <c r="E788" s="5">
        <v>0.85</v>
      </c>
      <c r="F788" s="4">
        <v>14432.0</v>
      </c>
      <c r="G788" s="6">
        <v>44653.65902777778</v>
      </c>
      <c r="H788" s="6" t="str">
        <f>VLOOKUP(F788,'Customer Details'!$A$1:$B$3264,2,0)</f>
        <v>China</v>
      </c>
      <c r="I788" s="7">
        <f t="shared" si="1"/>
        <v>5.1</v>
      </c>
      <c r="J788" s="7">
        <f t="shared" si="2"/>
        <v>5.1</v>
      </c>
    </row>
    <row r="789" ht="15.75" customHeight="1">
      <c r="A789" s="4" t="s">
        <v>773</v>
      </c>
      <c r="B789" s="4">
        <v>22109.0</v>
      </c>
      <c r="C789" s="5" t="s">
        <v>774</v>
      </c>
      <c r="D789" s="5">
        <v>-1.0</v>
      </c>
      <c r="E789" s="5">
        <v>3.75</v>
      </c>
      <c r="F789" s="4">
        <v>14032.0</v>
      </c>
      <c r="G789" s="6">
        <v>44704.48194444444</v>
      </c>
      <c r="H789" s="6" t="str">
        <f>VLOOKUP(F789,'Customer Details'!$A$1:$B$3264,2,0)</f>
        <v>USA</v>
      </c>
      <c r="I789" s="7">
        <f t="shared" si="1"/>
        <v>-3.75</v>
      </c>
      <c r="J789" s="7">
        <f t="shared" si="2"/>
        <v>3.75</v>
      </c>
    </row>
    <row r="790" ht="15.75" customHeight="1">
      <c r="A790" s="4">
        <v>559672.0</v>
      </c>
      <c r="B790" s="4" t="s">
        <v>775</v>
      </c>
      <c r="C790" s="5" t="s">
        <v>776</v>
      </c>
      <c r="D790" s="5">
        <v>6.0</v>
      </c>
      <c r="E790" s="5">
        <v>0.39</v>
      </c>
      <c r="F790" s="4">
        <v>14796.0</v>
      </c>
      <c r="G790" s="6">
        <v>44572.58611111111</v>
      </c>
      <c r="H790" s="6" t="str">
        <f>VLOOKUP(F790,'Customer Details'!$A$1:$B$3264,2,0)</f>
        <v>China</v>
      </c>
      <c r="I790" s="7">
        <f t="shared" si="1"/>
        <v>2.34</v>
      </c>
      <c r="J790" s="7">
        <f t="shared" si="2"/>
        <v>2.34</v>
      </c>
    </row>
    <row r="791" ht="15.75" customHeight="1">
      <c r="A791" s="4">
        <v>542719.0</v>
      </c>
      <c r="B791" s="4" t="s">
        <v>131</v>
      </c>
      <c r="C791" s="5" t="s">
        <v>132</v>
      </c>
      <c r="D791" s="5">
        <v>1.0</v>
      </c>
      <c r="E791" s="5">
        <v>0.42</v>
      </c>
      <c r="F791" s="4">
        <v>17619.0</v>
      </c>
      <c r="G791" s="6">
        <v>44408.59583333333</v>
      </c>
      <c r="H791" s="6" t="str">
        <f>VLOOKUP(F791,'Customer Details'!$A$1:$B$3264,2,0)</f>
        <v>India</v>
      </c>
      <c r="I791" s="7">
        <f t="shared" si="1"/>
        <v>0.42</v>
      </c>
      <c r="J791" s="7">
        <f t="shared" si="2"/>
        <v>0.42</v>
      </c>
    </row>
    <row r="792" ht="15.75" customHeight="1">
      <c r="A792" s="4">
        <v>540543.0</v>
      </c>
      <c r="B792" s="4" t="s">
        <v>777</v>
      </c>
      <c r="C792" s="5" t="s">
        <v>778</v>
      </c>
      <c r="D792" s="5">
        <v>6.0</v>
      </c>
      <c r="E792" s="5">
        <v>0.85</v>
      </c>
      <c r="F792" s="4">
        <v>14395.0</v>
      </c>
      <c r="G792" s="6">
        <v>44386.64097222222</v>
      </c>
      <c r="H792" s="6" t="str">
        <f>VLOOKUP(F792,'Customer Details'!$A$1:$B$3264,2,0)</f>
        <v>USA</v>
      </c>
      <c r="I792" s="7">
        <f t="shared" si="1"/>
        <v>5.1</v>
      </c>
      <c r="J792" s="7">
        <f t="shared" si="2"/>
        <v>5.1</v>
      </c>
    </row>
    <row r="793" ht="15.75" customHeight="1">
      <c r="A793" s="4">
        <v>576274.0</v>
      </c>
      <c r="B793" s="4" t="s">
        <v>619</v>
      </c>
      <c r="C793" s="5" t="s">
        <v>620</v>
      </c>
      <c r="D793" s="5">
        <v>1.0</v>
      </c>
      <c r="E793" s="5">
        <v>4.25</v>
      </c>
      <c r="F793" s="4">
        <v>17793.0</v>
      </c>
      <c r="G793" s="6">
        <v>44695.6</v>
      </c>
      <c r="H793" s="6" t="str">
        <f>VLOOKUP(F793,'Customer Details'!$A$1:$B$3264,2,0)</f>
        <v>India</v>
      </c>
      <c r="I793" s="7">
        <f t="shared" si="1"/>
        <v>4.25</v>
      </c>
      <c r="J793" s="7">
        <f t="shared" si="2"/>
        <v>4.25</v>
      </c>
    </row>
    <row r="794" ht="15.75" customHeight="1">
      <c r="A794" s="4">
        <v>553522.0</v>
      </c>
      <c r="B794" s="4" t="s">
        <v>59</v>
      </c>
      <c r="C794" s="5" t="s">
        <v>60</v>
      </c>
      <c r="D794" s="5">
        <v>4.0</v>
      </c>
      <c r="E794" s="5">
        <v>4.95</v>
      </c>
      <c r="F794" s="4">
        <v>15005.0</v>
      </c>
      <c r="G794" s="6">
        <v>44517.61319444444</v>
      </c>
      <c r="H794" s="6" t="str">
        <f>VLOOKUP(F794,'Customer Details'!$A$1:$B$3264,2,0)</f>
        <v>USA</v>
      </c>
      <c r="I794" s="7">
        <f t="shared" si="1"/>
        <v>19.8</v>
      </c>
      <c r="J794" s="7">
        <f t="shared" si="2"/>
        <v>19.8</v>
      </c>
    </row>
    <row r="795" ht="15.75" customHeight="1">
      <c r="A795" s="4">
        <v>568686.0</v>
      </c>
      <c r="B795" s="4" t="s">
        <v>581</v>
      </c>
      <c r="C795" s="5" t="s">
        <v>582</v>
      </c>
      <c r="D795" s="5">
        <v>3.0</v>
      </c>
      <c r="E795" s="5">
        <v>1.25</v>
      </c>
      <c r="F795" s="4">
        <v>16115.0</v>
      </c>
      <c r="G795" s="6">
        <v>44648.60138888889</v>
      </c>
      <c r="H795" s="6" t="str">
        <f>VLOOKUP(F795,'Customer Details'!$A$1:$B$3264,2,0)</f>
        <v>China</v>
      </c>
      <c r="I795" s="7">
        <f t="shared" si="1"/>
        <v>3.75</v>
      </c>
      <c r="J795" s="7">
        <f t="shared" si="2"/>
        <v>3.75</v>
      </c>
    </row>
    <row r="796" ht="15.75" customHeight="1">
      <c r="A796" s="4">
        <v>578977.0</v>
      </c>
      <c r="B796" s="4" t="s">
        <v>779</v>
      </c>
      <c r="C796" s="5" t="s">
        <v>780</v>
      </c>
      <c r="D796" s="5">
        <v>1.0</v>
      </c>
      <c r="E796" s="5">
        <v>4.95</v>
      </c>
      <c r="F796" s="4">
        <v>17231.0</v>
      </c>
      <c r="G796" s="6">
        <v>44708.6375</v>
      </c>
      <c r="H796" s="6" t="str">
        <f>VLOOKUP(F796,'Customer Details'!$A$1:$B$3264,2,0)</f>
        <v>China</v>
      </c>
      <c r="I796" s="7">
        <f t="shared" si="1"/>
        <v>4.95</v>
      </c>
      <c r="J796" s="7">
        <f t="shared" si="2"/>
        <v>4.95</v>
      </c>
    </row>
    <row r="797" ht="15.75" customHeight="1">
      <c r="A797" s="4" t="s">
        <v>781</v>
      </c>
      <c r="B797" s="4">
        <v>22505.0</v>
      </c>
      <c r="C797" s="5" t="s">
        <v>782</v>
      </c>
      <c r="D797" s="5">
        <v>-1.0</v>
      </c>
      <c r="E797" s="5">
        <v>4.95</v>
      </c>
      <c r="F797" s="4">
        <v>14627.0</v>
      </c>
      <c r="G797" s="6">
        <v>44409.45069444444</v>
      </c>
      <c r="H797" s="6" t="str">
        <f>VLOOKUP(F797,'Customer Details'!$A$1:$B$3264,2,0)</f>
        <v>China</v>
      </c>
      <c r="I797" s="7">
        <f t="shared" si="1"/>
        <v>-4.95</v>
      </c>
      <c r="J797" s="7">
        <f t="shared" si="2"/>
        <v>4.95</v>
      </c>
    </row>
    <row r="798" ht="15.75" customHeight="1">
      <c r="A798" s="4">
        <v>560861.0</v>
      </c>
      <c r="B798" s="4">
        <v>22563.0</v>
      </c>
      <c r="C798" s="5" t="s">
        <v>783</v>
      </c>
      <c r="D798" s="5">
        <v>1.0</v>
      </c>
      <c r="E798" s="5">
        <v>1.25</v>
      </c>
      <c r="F798" s="4">
        <v>17660.0</v>
      </c>
      <c r="G798" s="6">
        <v>44582.56736111111</v>
      </c>
      <c r="H798" s="6" t="str">
        <f>VLOOKUP(F798,'Customer Details'!$A$1:$B$3264,2,0)</f>
        <v>China</v>
      </c>
      <c r="I798" s="7">
        <f t="shared" si="1"/>
        <v>1.25</v>
      </c>
      <c r="J798" s="7">
        <f t="shared" si="2"/>
        <v>1.25</v>
      </c>
    </row>
    <row r="799" ht="15.75" customHeight="1">
      <c r="A799" s="4">
        <v>577490.0</v>
      </c>
      <c r="B799" s="4">
        <v>21975.0</v>
      </c>
      <c r="C799" s="5" t="s">
        <v>784</v>
      </c>
      <c r="D799" s="5">
        <v>2.0</v>
      </c>
      <c r="E799" s="5">
        <v>0.55</v>
      </c>
      <c r="F799" s="4">
        <v>16464.0</v>
      </c>
      <c r="G799" s="6">
        <v>44701.50763888889</v>
      </c>
      <c r="H799" s="6" t="str">
        <f>VLOOKUP(F799,'Customer Details'!$A$1:$B$3264,2,0)</f>
        <v>India</v>
      </c>
      <c r="I799" s="7">
        <f t="shared" si="1"/>
        <v>1.1</v>
      </c>
      <c r="J799" s="7">
        <f t="shared" si="2"/>
        <v>1.1</v>
      </c>
    </row>
    <row r="800" ht="15.75" customHeight="1">
      <c r="A800" s="4" t="s">
        <v>785</v>
      </c>
      <c r="B800" s="4">
        <v>84978.0</v>
      </c>
      <c r="C800" s="5" t="s">
        <v>751</v>
      </c>
      <c r="D800" s="5">
        <v>-1.0</v>
      </c>
      <c r="E800" s="5">
        <v>1.25</v>
      </c>
      <c r="F800" s="4">
        <v>14194.0</v>
      </c>
      <c r="G800" s="6">
        <v>44650.53958333333</v>
      </c>
      <c r="H800" s="6" t="str">
        <f>VLOOKUP(F800,'Customer Details'!$A$1:$B$3264,2,0)</f>
        <v>India</v>
      </c>
      <c r="I800" s="7">
        <f t="shared" si="1"/>
        <v>-1.25</v>
      </c>
      <c r="J800" s="7">
        <f t="shared" si="2"/>
        <v>1.25</v>
      </c>
    </row>
    <row r="801" ht="15.75" customHeight="1">
      <c r="A801" s="4">
        <v>553220.0</v>
      </c>
      <c r="B801" s="4" t="s">
        <v>48</v>
      </c>
      <c r="C801" s="5" t="s">
        <v>49</v>
      </c>
      <c r="D801" s="5">
        <v>10.0</v>
      </c>
      <c r="E801" s="5">
        <v>2.08</v>
      </c>
      <c r="F801" s="4">
        <v>13319.0</v>
      </c>
      <c r="G801" s="6">
        <v>44516.41458333333</v>
      </c>
      <c r="H801" s="6" t="str">
        <f>VLOOKUP(F801,'Customer Details'!$A$1:$B$3264,2,0)</f>
        <v>India</v>
      </c>
      <c r="I801" s="7">
        <f t="shared" si="1"/>
        <v>20.8</v>
      </c>
      <c r="J801" s="7">
        <f t="shared" si="2"/>
        <v>20.8</v>
      </c>
    </row>
    <row r="802" ht="15.75" customHeight="1">
      <c r="A802" s="4">
        <v>561862.0</v>
      </c>
      <c r="B802" s="4" t="s">
        <v>786</v>
      </c>
      <c r="C802" s="5" t="s">
        <v>787</v>
      </c>
      <c r="D802" s="5">
        <v>36.0</v>
      </c>
      <c r="E802" s="5">
        <v>1.95</v>
      </c>
      <c r="F802" s="4">
        <v>15569.0</v>
      </c>
      <c r="G802" s="6">
        <v>44592.44305555556</v>
      </c>
      <c r="H802" s="6" t="str">
        <f>VLOOKUP(F802,'Customer Details'!$A$1:$B$3264,2,0)</f>
        <v>United Kingdom</v>
      </c>
      <c r="I802" s="7">
        <f t="shared" si="1"/>
        <v>70.2</v>
      </c>
      <c r="J802" s="7">
        <f t="shared" si="2"/>
        <v>70.2</v>
      </c>
    </row>
    <row r="803" ht="15.75" customHeight="1">
      <c r="A803" s="4">
        <v>580880.0</v>
      </c>
      <c r="B803" s="4" t="s">
        <v>788</v>
      </c>
      <c r="C803" s="5" t="s">
        <v>789</v>
      </c>
      <c r="D803" s="5">
        <v>24.0</v>
      </c>
      <c r="E803" s="5">
        <v>0.79</v>
      </c>
      <c r="F803" s="4">
        <v>14121.0</v>
      </c>
      <c r="G803" s="6">
        <v>44718.51319444444</v>
      </c>
      <c r="H803" s="6" t="str">
        <f>VLOOKUP(F803,'Customer Details'!$A$1:$B$3264,2,0)</f>
        <v>United Kingdom</v>
      </c>
      <c r="I803" s="7">
        <f t="shared" si="1"/>
        <v>18.96</v>
      </c>
      <c r="J803" s="7">
        <f t="shared" si="2"/>
        <v>18.96</v>
      </c>
    </row>
    <row r="804" ht="15.75" customHeight="1">
      <c r="A804" s="4">
        <v>558532.0</v>
      </c>
      <c r="B804" s="4" t="s">
        <v>48</v>
      </c>
      <c r="C804" s="5" t="s">
        <v>49</v>
      </c>
      <c r="D804" s="5">
        <v>10.0</v>
      </c>
      <c r="E804" s="5">
        <v>2.08</v>
      </c>
      <c r="F804" s="4">
        <v>15039.0</v>
      </c>
      <c r="G804" s="6">
        <v>44560.48055555556</v>
      </c>
      <c r="H804" s="6" t="str">
        <f>VLOOKUP(F804,'Customer Details'!$A$1:$B$3264,2,0)</f>
        <v>United Kingdom</v>
      </c>
      <c r="I804" s="7">
        <f t="shared" si="1"/>
        <v>20.8</v>
      </c>
      <c r="J804" s="7">
        <f t="shared" si="2"/>
        <v>20.8</v>
      </c>
    </row>
    <row r="805" ht="15.75" customHeight="1">
      <c r="A805" s="4">
        <v>538145.0</v>
      </c>
      <c r="B805" s="4" t="s">
        <v>790</v>
      </c>
      <c r="C805" s="5" t="s">
        <v>791</v>
      </c>
      <c r="D805" s="5">
        <v>6.0</v>
      </c>
      <c r="E805" s="5">
        <v>2.1</v>
      </c>
      <c r="F805" s="4">
        <v>15211.0</v>
      </c>
      <c r="G805" s="6">
        <v>44356.67222222222</v>
      </c>
      <c r="H805" s="6" t="str">
        <f>VLOOKUP(F805,'Customer Details'!$A$1:$B$3264,2,0)</f>
        <v>India</v>
      </c>
      <c r="I805" s="7">
        <f t="shared" si="1"/>
        <v>12.6</v>
      </c>
      <c r="J805" s="7">
        <f t="shared" si="2"/>
        <v>12.6</v>
      </c>
    </row>
    <row r="806" ht="15.75" customHeight="1">
      <c r="A806" s="4">
        <v>557122.0</v>
      </c>
      <c r="B806" s="4" t="s">
        <v>48</v>
      </c>
      <c r="C806" s="5" t="s">
        <v>49</v>
      </c>
      <c r="D806" s="5">
        <v>10.0</v>
      </c>
      <c r="E806" s="5">
        <v>2.08</v>
      </c>
      <c r="F806" s="4">
        <v>16558.0</v>
      </c>
      <c r="G806" s="6">
        <v>44546.73402777778</v>
      </c>
      <c r="H806" s="6" t="str">
        <f>VLOOKUP(F806,'Customer Details'!$A$1:$B$3264,2,0)</f>
        <v>China</v>
      </c>
      <c r="I806" s="7">
        <f t="shared" si="1"/>
        <v>20.8</v>
      </c>
      <c r="J806" s="7">
        <f t="shared" si="2"/>
        <v>20.8</v>
      </c>
    </row>
    <row r="807" ht="15.75" customHeight="1">
      <c r="A807" s="4" t="s">
        <v>792</v>
      </c>
      <c r="B807" s="4">
        <v>22834.0</v>
      </c>
      <c r="C807" s="5" t="s">
        <v>793</v>
      </c>
      <c r="D807" s="5">
        <v>-1.0</v>
      </c>
      <c r="E807" s="5">
        <v>2.1</v>
      </c>
      <c r="F807" s="4">
        <v>14800.0</v>
      </c>
      <c r="G807" s="6">
        <v>44501.49930555555</v>
      </c>
      <c r="H807" s="6" t="str">
        <f>VLOOKUP(F807,'Customer Details'!$A$1:$B$3264,2,0)</f>
        <v>Australia</v>
      </c>
      <c r="I807" s="7">
        <f t="shared" si="1"/>
        <v>-2.1</v>
      </c>
      <c r="J807" s="7">
        <f t="shared" si="2"/>
        <v>2.1</v>
      </c>
    </row>
    <row r="808" ht="15.75" customHeight="1">
      <c r="A808" s="4">
        <v>575936.0</v>
      </c>
      <c r="B808" s="4" t="s">
        <v>443</v>
      </c>
      <c r="C808" s="5" t="s">
        <v>444</v>
      </c>
      <c r="D808" s="5">
        <v>4.0</v>
      </c>
      <c r="E808" s="5">
        <v>2.95</v>
      </c>
      <c r="F808" s="4">
        <v>17041.0</v>
      </c>
      <c r="G808" s="6">
        <v>44694.47291666667</v>
      </c>
      <c r="H808" s="6" t="str">
        <f>VLOOKUP(F808,'Customer Details'!$A$1:$B$3264,2,0)</f>
        <v>China</v>
      </c>
      <c r="I808" s="7">
        <f t="shared" si="1"/>
        <v>11.8</v>
      </c>
      <c r="J808" s="7">
        <f t="shared" si="2"/>
        <v>11.8</v>
      </c>
    </row>
    <row r="809" ht="15.75" customHeight="1">
      <c r="A809" s="4">
        <v>570796.0</v>
      </c>
      <c r="B809" s="4" t="s">
        <v>38</v>
      </c>
      <c r="C809" s="5" t="s">
        <v>39</v>
      </c>
      <c r="D809" s="5">
        <v>2.0</v>
      </c>
      <c r="E809" s="5">
        <v>2.95</v>
      </c>
      <c r="F809" s="4">
        <v>16241.0</v>
      </c>
      <c r="G809" s="6">
        <v>44663.51319444444</v>
      </c>
      <c r="H809" s="6" t="str">
        <f>VLOOKUP(F809,'Customer Details'!$A$1:$B$3264,2,0)</f>
        <v>China</v>
      </c>
      <c r="I809" s="7">
        <f t="shared" si="1"/>
        <v>5.9</v>
      </c>
      <c r="J809" s="7">
        <f t="shared" si="2"/>
        <v>5.9</v>
      </c>
    </row>
    <row r="810" ht="15.75" customHeight="1">
      <c r="A810" s="4">
        <v>567816.0</v>
      </c>
      <c r="B810" s="4" t="s">
        <v>65</v>
      </c>
      <c r="C810" s="5" t="s">
        <v>66</v>
      </c>
      <c r="D810" s="5">
        <v>3.0</v>
      </c>
      <c r="E810" s="5">
        <v>4.25</v>
      </c>
      <c r="F810" s="4">
        <v>17243.0</v>
      </c>
      <c r="G810" s="6">
        <v>44642.52361111111</v>
      </c>
      <c r="H810" s="6" t="str">
        <f>VLOOKUP(F810,'Customer Details'!$A$1:$B$3264,2,0)</f>
        <v>India</v>
      </c>
      <c r="I810" s="7">
        <f t="shared" si="1"/>
        <v>12.75</v>
      </c>
      <c r="J810" s="7">
        <f t="shared" si="2"/>
        <v>12.75</v>
      </c>
    </row>
    <row r="811" ht="15.75" customHeight="1">
      <c r="A811" s="4">
        <v>542864.0</v>
      </c>
      <c r="B811" s="4" t="s">
        <v>794</v>
      </c>
      <c r="C811" s="5" t="s">
        <v>795</v>
      </c>
      <c r="D811" s="5">
        <v>8.0</v>
      </c>
      <c r="E811" s="5">
        <v>1.25</v>
      </c>
      <c r="F811" s="4">
        <v>13802.0</v>
      </c>
      <c r="G811" s="6">
        <v>44409.50208333333</v>
      </c>
      <c r="H811" s="6" t="str">
        <f>VLOOKUP(F811,'Customer Details'!$A$1:$B$3264,2,0)</f>
        <v>Australia</v>
      </c>
      <c r="I811" s="7">
        <f t="shared" si="1"/>
        <v>10</v>
      </c>
      <c r="J811" s="7">
        <f t="shared" si="2"/>
        <v>10</v>
      </c>
    </row>
    <row r="812" ht="15.75" customHeight="1">
      <c r="A812" s="4">
        <v>547713.0</v>
      </c>
      <c r="B812" s="4" t="s">
        <v>67</v>
      </c>
      <c r="C812" s="5" t="s">
        <v>68</v>
      </c>
      <c r="D812" s="5">
        <v>10.0</v>
      </c>
      <c r="E812" s="5">
        <v>1.95</v>
      </c>
      <c r="F812" s="4">
        <v>16458.0</v>
      </c>
      <c r="G812" s="6">
        <v>44464.36180555556</v>
      </c>
      <c r="H812" s="6" t="str">
        <f>VLOOKUP(F812,'Customer Details'!$A$1:$B$3264,2,0)</f>
        <v>United Kingdom</v>
      </c>
      <c r="I812" s="7">
        <f t="shared" si="1"/>
        <v>19.5</v>
      </c>
      <c r="J812" s="7">
        <f t="shared" si="2"/>
        <v>19.5</v>
      </c>
    </row>
    <row r="813" ht="15.75" customHeight="1">
      <c r="A813" s="4">
        <v>565325.0</v>
      </c>
      <c r="B813" s="4" t="s">
        <v>48</v>
      </c>
      <c r="C813" s="5" t="s">
        <v>49</v>
      </c>
      <c r="D813" s="5">
        <v>30.0</v>
      </c>
      <c r="E813" s="5">
        <v>2.08</v>
      </c>
      <c r="F813" s="4">
        <v>16086.0</v>
      </c>
      <c r="G813" s="6">
        <v>44622.55694444444</v>
      </c>
      <c r="H813" s="6" t="str">
        <f>VLOOKUP(F813,'Customer Details'!$A$1:$B$3264,2,0)</f>
        <v>India</v>
      </c>
      <c r="I813" s="7">
        <f t="shared" si="1"/>
        <v>62.4</v>
      </c>
      <c r="J813" s="7">
        <f t="shared" si="2"/>
        <v>62.4</v>
      </c>
    </row>
    <row r="814" ht="15.75" customHeight="1">
      <c r="A814" s="4">
        <v>575087.0</v>
      </c>
      <c r="B814" s="4">
        <v>21210.0</v>
      </c>
      <c r="C814" s="5" t="s">
        <v>796</v>
      </c>
      <c r="D814" s="5">
        <v>1.0</v>
      </c>
      <c r="E814" s="5">
        <v>1.45</v>
      </c>
      <c r="F814" s="4">
        <v>16549.0</v>
      </c>
      <c r="G814" s="6">
        <v>44689.58125</v>
      </c>
      <c r="H814" s="6" t="str">
        <f>VLOOKUP(F814,'Customer Details'!$A$1:$B$3264,2,0)</f>
        <v>China</v>
      </c>
      <c r="I814" s="7">
        <f t="shared" si="1"/>
        <v>1.45</v>
      </c>
      <c r="J814" s="7">
        <f t="shared" si="2"/>
        <v>1.45</v>
      </c>
    </row>
    <row r="815" ht="15.75" customHeight="1">
      <c r="A815" s="4">
        <v>572926.0</v>
      </c>
      <c r="B815" s="4" t="s">
        <v>380</v>
      </c>
      <c r="C815" s="5" t="s">
        <v>381</v>
      </c>
      <c r="D815" s="5">
        <v>6.0</v>
      </c>
      <c r="E815" s="5">
        <v>8.25</v>
      </c>
      <c r="F815" s="4">
        <v>15659.0</v>
      </c>
      <c r="G815" s="6">
        <v>44678.39097222222</v>
      </c>
      <c r="H815" s="6" t="str">
        <f>VLOOKUP(F815,'Customer Details'!$A$1:$B$3264,2,0)</f>
        <v>China</v>
      </c>
      <c r="I815" s="7">
        <f t="shared" si="1"/>
        <v>49.5</v>
      </c>
      <c r="J815" s="7">
        <f t="shared" si="2"/>
        <v>49.5</v>
      </c>
    </row>
    <row r="816" ht="15.75" customHeight="1">
      <c r="A816" s="4">
        <v>575574.0</v>
      </c>
      <c r="B816" s="4">
        <v>21828.0</v>
      </c>
      <c r="C816" s="5" t="s">
        <v>797</v>
      </c>
      <c r="D816" s="5">
        <v>1.0</v>
      </c>
      <c r="E816" s="5">
        <v>1.25</v>
      </c>
      <c r="F816" s="4">
        <v>14606.0</v>
      </c>
      <c r="G816" s="6">
        <v>44691.48402777778</v>
      </c>
      <c r="H816" s="6" t="str">
        <f>VLOOKUP(F816,'Customer Details'!$A$1:$B$3264,2,0)</f>
        <v>USA</v>
      </c>
      <c r="I816" s="7">
        <f t="shared" si="1"/>
        <v>1.25</v>
      </c>
      <c r="J816" s="7">
        <f t="shared" si="2"/>
        <v>1.25</v>
      </c>
    </row>
    <row r="817" ht="15.75" customHeight="1">
      <c r="A817" s="4">
        <v>545812.0</v>
      </c>
      <c r="B817" s="4" t="s">
        <v>798</v>
      </c>
      <c r="C817" s="5" t="s">
        <v>799</v>
      </c>
      <c r="D817" s="5">
        <v>4.0</v>
      </c>
      <c r="E817" s="5">
        <v>4.25</v>
      </c>
      <c r="F817" s="4">
        <v>14214.0</v>
      </c>
      <c r="G817" s="6">
        <v>44446.51805555556</v>
      </c>
      <c r="H817" s="6" t="str">
        <f>VLOOKUP(F817,'Customer Details'!$A$1:$B$3264,2,0)</f>
        <v>India</v>
      </c>
      <c r="I817" s="7">
        <f t="shared" si="1"/>
        <v>17</v>
      </c>
      <c r="J817" s="7">
        <f t="shared" si="2"/>
        <v>17</v>
      </c>
    </row>
    <row r="818" ht="15.75" customHeight="1">
      <c r="A818" s="4">
        <v>570466.0</v>
      </c>
      <c r="B818" s="4" t="s">
        <v>40</v>
      </c>
      <c r="C818" s="5" t="s">
        <v>41</v>
      </c>
      <c r="D818" s="5">
        <v>3.0</v>
      </c>
      <c r="E818" s="5">
        <v>2.95</v>
      </c>
      <c r="F818" s="4">
        <v>16791.0</v>
      </c>
      <c r="G818" s="6">
        <v>44661.66875</v>
      </c>
      <c r="H818" s="6" t="str">
        <f>VLOOKUP(F818,'Customer Details'!$A$1:$B$3264,2,0)</f>
        <v>India</v>
      </c>
      <c r="I818" s="7">
        <f t="shared" si="1"/>
        <v>8.85</v>
      </c>
      <c r="J818" s="7">
        <f t="shared" si="2"/>
        <v>8.85</v>
      </c>
    </row>
    <row r="819" ht="15.75" customHeight="1">
      <c r="A819" s="4">
        <v>567148.0</v>
      </c>
      <c r="B819" s="4" t="s">
        <v>221</v>
      </c>
      <c r="C819" s="5" t="s">
        <v>222</v>
      </c>
      <c r="D819" s="5">
        <v>25.0</v>
      </c>
      <c r="E819" s="5">
        <v>0.42</v>
      </c>
      <c r="F819" s="4">
        <v>18225.0</v>
      </c>
      <c r="G819" s="6">
        <v>44636.64097222222</v>
      </c>
      <c r="H819" s="6" t="str">
        <f>VLOOKUP(F819,'Customer Details'!$A$1:$B$3264,2,0)</f>
        <v>India</v>
      </c>
      <c r="I819" s="7">
        <f t="shared" si="1"/>
        <v>10.5</v>
      </c>
      <c r="J819" s="7">
        <f t="shared" si="2"/>
        <v>10.5</v>
      </c>
    </row>
    <row r="820" ht="15.75" customHeight="1">
      <c r="A820" s="4">
        <v>546944.0</v>
      </c>
      <c r="B820" s="4" t="s">
        <v>196</v>
      </c>
      <c r="C820" s="5" t="s">
        <v>197</v>
      </c>
      <c r="D820" s="5">
        <v>3.0</v>
      </c>
      <c r="E820" s="5">
        <v>1.49</v>
      </c>
      <c r="F820" s="4">
        <v>14701.0</v>
      </c>
      <c r="G820" s="6">
        <v>44457.46736111111</v>
      </c>
      <c r="H820" s="6" t="str">
        <f>VLOOKUP(F820,'Customer Details'!$A$1:$B$3264,2,0)</f>
        <v>India</v>
      </c>
      <c r="I820" s="7">
        <f t="shared" si="1"/>
        <v>4.47</v>
      </c>
      <c r="J820" s="7">
        <f t="shared" si="2"/>
        <v>4.47</v>
      </c>
    </row>
    <row r="821" ht="15.75" customHeight="1">
      <c r="A821" s="4">
        <v>559537.0</v>
      </c>
      <c r="B821" s="4" t="s">
        <v>763</v>
      </c>
      <c r="C821" s="5" t="s">
        <v>764</v>
      </c>
      <c r="D821" s="5">
        <v>3.0</v>
      </c>
      <c r="E821" s="5">
        <v>1.25</v>
      </c>
      <c r="F821" s="4">
        <v>14472.0</v>
      </c>
      <c r="G821" s="6">
        <v>44571.51597222222</v>
      </c>
      <c r="H821" s="6" t="str">
        <f>VLOOKUP(F821,'Customer Details'!$A$1:$B$3264,2,0)</f>
        <v>Australia</v>
      </c>
      <c r="I821" s="7">
        <f t="shared" si="1"/>
        <v>3.75</v>
      </c>
      <c r="J821" s="7">
        <f t="shared" si="2"/>
        <v>3.75</v>
      </c>
    </row>
    <row r="822" ht="15.75" customHeight="1">
      <c r="A822" s="4">
        <v>563038.0</v>
      </c>
      <c r="B822" s="4" t="s">
        <v>233</v>
      </c>
      <c r="C822" s="5" t="s">
        <v>234</v>
      </c>
      <c r="D822" s="5">
        <v>240.0</v>
      </c>
      <c r="E822" s="5">
        <v>2.1</v>
      </c>
      <c r="F822" s="4">
        <v>16656.0</v>
      </c>
      <c r="G822" s="6">
        <v>44603.62847222222</v>
      </c>
      <c r="H822" s="6" t="str">
        <f>VLOOKUP(F822,'Customer Details'!$A$1:$B$3264,2,0)</f>
        <v>Australia</v>
      </c>
      <c r="I822" s="7">
        <f t="shared" si="1"/>
        <v>504</v>
      </c>
      <c r="J822" s="7">
        <f t="shared" si="2"/>
        <v>504</v>
      </c>
    </row>
    <row r="823" ht="15.75" customHeight="1">
      <c r="A823" s="4">
        <v>580296.0</v>
      </c>
      <c r="B823" s="4" t="s">
        <v>625</v>
      </c>
      <c r="C823" s="5" t="s">
        <v>626</v>
      </c>
      <c r="D823" s="5">
        <v>1.0</v>
      </c>
      <c r="E823" s="5">
        <v>3.75</v>
      </c>
      <c r="F823" s="4">
        <v>13780.0</v>
      </c>
      <c r="G823" s="6">
        <v>44714.57569444444</v>
      </c>
      <c r="H823" s="6" t="str">
        <f>VLOOKUP(F823,'Customer Details'!$A$1:$B$3264,2,0)</f>
        <v>India</v>
      </c>
      <c r="I823" s="7">
        <f t="shared" si="1"/>
        <v>3.75</v>
      </c>
      <c r="J823" s="7">
        <f t="shared" si="2"/>
        <v>3.75</v>
      </c>
    </row>
    <row r="824" ht="15.75" customHeight="1">
      <c r="A824" s="4">
        <v>572103.0</v>
      </c>
      <c r="B824" s="4" t="s">
        <v>140</v>
      </c>
      <c r="C824" s="5" t="s">
        <v>141</v>
      </c>
      <c r="D824" s="5">
        <v>1.0</v>
      </c>
      <c r="E824" s="5">
        <v>2.95</v>
      </c>
      <c r="F824" s="4">
        <v>17571.0</v>
      </c>
      <c r="G824" s="6">
        <v>44671.66458333333</v>
      </c>
      <c r="H824" s="6" t="str">
        <f>VLOOKUP(F824,'Customer Details'!$A$1:$B$3264,2,0)</f>
        <v>USA</v>
      </c>
      <c r="I824" s="7">
        <f t="shared" si="1"/>
        <v>2.95</v>
      </c>
      <c r="J824" s="7">
        <f t="shared" si="2"/>
        <v>2.95</v>
      </c>
    </row>
    <row r="825" ht="15.75" customHeight="1">
      <c r="A825" s="4">
        <v>570888.0</v>
      </c>
      <c r="B825" s="4" t="s">
        <v>485</v>
      </c>
      <c r="C825" s="5" t="s">
        <v>486</v>
      </c>
      <c r="D825" s="5">
        <v>12.0</v>
      </c>
      <c r="E825" s="5">
        <v>1.25</v>
      </c>
      <c r="F825" s="4">
        <v>17509.0</v>
      </c>
      <c r="G825" s="6">
        <v>44664.43472222222</v>
      </c>
      <c r="H825" s="6" t="str">
        <f>VLOOKUP(F825,'Customer Details'!$A$1:$B$3264,2,0)</f>
        <v>Australia</v>
      </c>
      <c r="I825" s="7">
        <f t="shared" si="1"/>
        <v>15</v>
      </c>
      <c r="J825" s="7">
        <f t="shared" si="2"/>
        <v>15</v>
      </c>
    </row>
    <row r="826" ht="15.75" customHeight="1">
      <c r="A826" s="4" t="s">
        <v>800</v>
      </c>
      <c r="B826" s="4">
        <v>21260.0</v>
      </c>
      <c r="C826" s="5" t="s">
        <v>801</v>
      </c>
      <c r="D826" s="5">
        <v>-3.0</v>
      </c>
      <c r="E826" s="5">
        <v>3.25</v>
      </c>
      <c r="F826" s="4">
        <v>16150.0</v>
      </c>
      <c r="G826" s="6">
        <v>44384.39236111111</v>
      </c>
      <c r="H826" s="6" t="str">
        <f>VLOOKUP(F826,'Customer Details'!$A$1:$B$3264,2,0)</f>
        <v>United Kingdom</v>
      </c>
      <c r="I826" s="7">
        <f t="shared" si="1"/>
        <v>-9.75</v>
      </c>
      <c r="J826" s="7">
        <f t="shared" si="2"/>
        <v>9.75</v>
      </c>
    </row>
    <row r="827" ht="15.75" customHeight="1">
      <c r="A827" s="4">
        <v>558049.0</v>
      </c>
      <c r="B827" s="4">
        <v>21788.0</v>
      </c>
      <c r="C827" s="5" t="s">
        <v>802</v>
      </c>
      <c r="D827" s="5">
        <v>1.0</v>
      </c>
      <c r="E827" s="5">
        <v>0.85</v>
      </c>
      <c r="F827" s="4">
        <v>15850.0</v>
      </c>
      <c r="G827" s="6">
        <v>44554.59444444445</v>
      </c>
      <c r="H827" s="6" t="str">
        <f>VLOOKUP(F827,'Customer Details'!$A$1:$B$3264,2,0)</f>
        <v>United Kingdom</v>
      </c>
      <c r="I827" s="7">
        <f t="shared" si="1"/>
        <v>0.85</v>
      </c>
      <c r="J827" s="7">
        <f t="shared" si="2"/>
        <v>0.85</v>
      </c>
    </row>
    <row r="828" ht="15.75" customHeight="1">
      <c r="A828" s="4">
        <v>546435.0</v>
      </c>
      <c r="B828" s="4" t="s">
        <v>720</v>
      </c>
      <c r="C828" s="5" t="s">
        <v>721</v>
      </c>
      <c r="D828" s="5">
        <v>6.0</v>
      </c>
      <c r="E828" s="5">
        <v>2.1</v>
      </c>
      <c r="F828" s="4">
        <v>15671.0</v>
      </c>
      <c r="G828" s="6">
        <v>44453.40069444444</v>
      </c>
      <c r="H828" s="6" t="str">
        <f>VLOOKUP(F828,'Customer Details'!$A$1:$B$3264,2,0)</f>
        <v>China</v>
      </c>
      <c r="I828" s="7">
        <f t="shared" si="1"/>
        <v>12.6</v>
      </c>
      <c r="J828" s="7">
        <f t="shared" si="2"/>
        <v>12.6</v>
      </c>
    </row>
    <row r="829" ht="15.75" customHeight="1">
      <c r="A829" s="4">
        <v>580136.0</v>
      </c>
      <c r="B829" s="4">
        <v>21976.0</v>
      </c>
      <c r="C829" s="5" t="s">
        <v>803</v>
      </c>
      <c r="D829" s="5">
        <v>1.0</v>
      </c>
      <c r="E829" s="5">
        <v>0.55</v>
      </c>
      <c r="F829" s="4">
        <v>17841.0</v>
      </c>
      <c r="G829" s="6">
        <v>44713.82083333333</v>
      </c>
      <c r="H829" s="6" t="str">
        <f>VLOOKUP(F829,'Customer Details'!$A$1:$B$3264,2,0)</f>
        <v>India</v>
      </c>
      <c r="I829" s="7">
        <f t="shared" si="1"/>
        <v>0.55</v>
      </c>
      <c r="J829" s="7">
        <f t="shared" si="2"/>
        <v>0.55</v>
      </c>
    </row>
    <row r="830" ht="15.75" customHeight="1">
      <c r="A830" s="4">
        <v>544070.0</v>
      </c>
      <c r="B830" s="4" t="s">
        <v>268</v>
      </c>
      <c r="C830" s="5" t="s">
        <v>269</v>
      </c>
      <c r="D830" s="5">
        <v>16.0</v>
      </c>
      <c r="E830" s="5">
        <v>1.95</v>
      </c>
      <c r="F830" s="4">
        <v>15370.0</v>
      </c>
      <c r="G830" s="6">
        <v>44423.59652777778</v>
      </c>
      <c r="H830" s="6" t="str">
        <f>VLOOKUP(F830,'Customer Details'!$A$1:$B$3264,2,0)</f>
        <v>United Kingdom</v>
      </c>
      <c r="I830" s="7">
        <f t="shared" si="1"/>
        <v>31.2</v>
      </c>
      <c r="J830" s="7">
        <f t="shared" si="2"/>
        <v>31.2</v>
      </c>
    </row>
    <row r="831" ht="15.75" customHeight="1">
      <c r="A831" s="4" t="s">
        <v>804</v>
      </c>
      <c r="B831" s="4">
        <v>22189.0</v>
      </c>
      <c r="C831" s="5" t="s">
        <v>43</v>
      </c>
      <c r="D831" s="5">
        <v>-1.0</v>
      </c>
      <c r="E831" s="5">
        <v>3.95</v>
      </c>
      <c r="F831" s="4">
        <v>18183.0</v>
      </c>
      <c r="G831" s="6">
        <v>44505.74097222222</v>
      </c>
      <c r="H831" s="6" t="str">
        <f>VLOOKUP(F831,'Customer Details'!$A$1:$B$3264,2,0)</f>
        <v>USA</v>
      </c>
      <c r="I831" s="7">
        <f t="shared" si="1"/>
        <v>-3.95</v>
      </c>
      <c r="J831" s="7">
        <f t="shared" si="2"/>
        <v>3.95</v>
      </c>
    </row>
    <row r="832" ht="15.75" customHeight="1">
      <c r="A832" s="4">
        <v>544190.0</v>
      </c>
      <c r="B832" s="4" t="s">
        <v>805</v>
      </c>
      <c r="C832" s="5" t="s">
        <v>806</v>
      </c>
      <c r="D832" s="5">
        <v>12.0</v>
      </c>
      <c r="E832" s="5">
        <v>1.25</v>
      </c>
      <c r="F832" s="4">
        <v>13089.0</v>
      </c>
      <c r="G832" s="6">
        <v>44424.70555555556</v>
      </c>
      <c r="H832" s="6" t="str">
        <f>VLOOKUP(F832,'Customer Details'!$A$1:$B$3264,2,0)</f>
        <v>Australia</v>
      </c>
      <c r="I832" s="7">
        <f t="shared" si="1"/>
        <v>15</v>
      </c>
      <c r="J832" s="7">
        <f t="shared" si="2"/>
        <v>15</v>
      </c>
    </row>
    <row r="833" ht="15.75" customHeight="1">
      <c r="A833" s="4" t="s">
        <v>807</v>
      </c>
      <c r="B833" s="4">
        <v>22465.0</v>
      </c>
      <c r="C833" s="5" t="s">
        <v>808</v>
      </c>
      <c r="D833" s="5">
        <v>-12.0</v>
      </c>
      <c r="E833" s="5">
        <v>1.45</v>
      </c>
      <c r="F833" s="4">
        <v>16422.0</v>
      </c>
      <c r="G833" s="6">
        <v>44532.56805555556</v>
      </c>
      <c r="H833" s="6" t="str">
        <f>VLOOKUP(F833,'Customer Details'!$A$1:$B$3264,2,0)</f>
        <v>China</v>
      </c>
      <c r="I833" s="7">
        <f t="shared" si="1"/>
        <v>-17.4</v>
      </c>
      <c r="J833" s="7">
        <f t="shared" si="2"/>
        <v>17.4</v>
      </c>
    </row>
    <row r="834" ht="15.75" customHeight="1">
      <c r="A834" s="4" t="s">
        <v>663</v>
      </c>
      <c r="B834" s="4">
        <v>21871.0</v>
      </c>
      <c r="C834" s="5" t="s">
        <v>809</v>
      </c>
      <c r="D834" s="5">
        <v>-5.0</v>
      </c>
      <c r="E834" s="5">
        <v>1.25</v>
      </c>
      <c r="F834" s="4">
        <v>14410.0</v>
      </c>
      <c r="G834" s="6">
        <v>44582.54166666666</v>
      </c>
      <c r="H834" s="6" t="str">
        <f>VLOOKUP(F834,'Customer Details'!$A$1:$B$3264,2,0)</f>
        <v>United Kingdom</v>
      </c>
      <c r="I834" s="7">
        <f t="shared" si="1"/>
        <v>-6.25</v>
      </c>
      <c r="J834" s="7">
        <f t="shared" si="2"/>
        <v>6.25</v>
      </c>
    </row>
    <row r="835" ht="15.75" customHeight="1">
      <c r="A835" s="4">
        <v>544098.0</v>
      </c>
      <c r="B835" s="4" t="s">
        <v>511</v>
      </c>
      <c r="C835" s="5" t="s">
        <v>512</v>
      </c>
      <c r="D835" s="5">
        <v>3.0</v>
      </c>
      <c r="E835" s="5">
        <v>5.95</v>
      </c>
      <c r="F835" s="4">
        <v>16019.0</v>
      </c>
      <c r="G835" s="6">
        <v>44424.41944444444</v>
      </c>
      <c r="H835" s="6" t="str">
        <f>VLOOKUP(F835,'Customer Details'!$A$1:$B$3264,2,0)</f>
        <v>United Kingdom</v>
      </c>
      <c r="I835" s="7">
        <f t="shared" si="1"/>
        <v>17.85</v>
      </c>
      <c r="J835" s="7">
        <f t="shared" si="2"/>
        <v>17.85</v>
      </c>
    </row>
    <row r="836" ht="15.75" customHeight="1">
      <c r="A836" s="4">
        <v>539988.0</v>
      </c>
      <c r="B836" s="4">
        <v>20751.0</v>
      </c>
      <c r="C836" s="5" t="s">
        <v>810</v>
      </c>
      <c r="D836" s="5">
        <v>2.0</v>
      </c>
      <c r="E836" s="5">
        <v>2.1</v>
      </c>
      <c r="F836" s="4">
        <v>18116.0</v>
      </c>
      <c r="G836" s="6">
        <v>44370.67083333333</v>
      </c>
      <c r="H836" s="6" t="str">
        <f>VLOOKUP(F836,'Customer Details'!$A$1:$B$3264,2,0)</f>
        <v>USA</v>
      </c>
      <c r="I836" s="7">
        <f t="shared" si="1"/>
        <v>4.2</v>
      </c>
      <c r="J836" s="7">
        <f t="shared" si="2"/>
        <v>4.2</v>
      </c>
    </row>
    <row r="837" ht="15.75" customHeight="1">
      <c r="A837" s="4">
        <v>540362.0</v>
      </c>
      <c r="B837" s="4" t="s">
        <v>811</v>
      </c>
      <c r="C837" s="5" t="s">
        <v>812</v>
      </c>
      <c r="D837" s="5">
        <v>10.0</v>
      </c>
      <c r="E837" s="5">
        <v>0.42</v>
      </c>
      <c r="F837" s="4">
        <v>13656.0</v>
      </c>
      <c r="G837" s="6">
        <v>44383.65416666667</v>
      </c>
      <c r="H837" s="6" t="str">
        <f>VLOOKUP(F837,'Customer Details'!$A$1:$B$3264,2,0)</f>
        <v>China</v>
      </c>
      <c r="I837" s="7">
        <f t="shared" si="1"/>
        <v>4.2</v>
      </c>
      <c r="J837" s="7">
        <f t="shared" si="2"/>
        <v>4.2</v>
      </c>
    </row>
    <row r="838" ht="15.75" customHeight="1">
      <c r="A838" s="4">
        <v>551520.0</v>
      </c>
      <c r="B838" s="4" t="s">
        <v>181</v>
      </c>
      <c r="C838" s="5" t="s">
        <v>182</v>
      </c>
      <c r="D838" s="5">
        <v>12.0</v>
      </c>
      <c r="E838" s="5">
        <v>0.85</v>
      </c>
      <c r="F838" s="4">
        <v>13301.0</v>
      </c>
      <c r="G838" s="6">
        <v>44501.49652777778</v>
      </c>
      <c r="H838" s="6" t="str">
        <f>VLOOKUP(F838,'Customer Details'!$A$1:$B$3264,2,0)</f>
        <v>United Kingdom</v>
      </c>
      <c r="I838" s="7">
        <f t="shared" si="1"/>
        <v>10.2</v>
      </c>
      <c r="J838" s="7">
        <f t="shared" si="2"/>
        <v>10.2</v>
      </c>
    </row>
    <row r="839" ht="15.75" customHeight="1">
      <c r="A839" s="4">
        <v>570652.0</v>
      </c>
      <c r="B839" s="4" t="s">
        <v>85</v>
      </c>
      <c r="C839" s="5" t="s">
        <v>86</v>
      </c>
      <c r="D839" s="5">
        <v>24.0</v>
      </c>
      <c r="E839" s="5">
        <v>1.25</v>
      </c>
      <c r="F839" s="4">
        <v>17863.0</v>
      </c>
      <c r="G839" s="6">
        <v>44662.57291666666</v>
      </c>
      <c r="H839" s="6" t="str">
        <f>VLOOKUP(F839,'Customer Details'!$A$1:$B$3264,2,0)</f>
        <v>India</v>
      </c>
      <c r="I839" s="7">
        <f t="shared" si="1"/>
        <v>30</v>
      </c>
      <c r="J839" s="7">
        <f t="shared" si="2"/>
        <v>30</v>
      </c>
    </row>
    <row r="840" ht="15.75" customHeight="1">
      <c r="A840" s="4">
        <v>546239.0</v>
      </c>
      <c r="B840" s="4" t="s">
        <v>196</v>
      </c>
      <c r="C840" s="5" t="s">
        <v>197</v>
      </c>
      <c r="D840" s="5">
        <v>1.0</v>
      </c>
      <c r="E840" s="5">
        <v>1.49</v>
      </c>
      <c r="F840" s="4">
        <v>14064.0</v>
      </c>
      <c r="G840" s="6">
        <v>44449.54097222222</v>
      </c>
      <c r="H840" s="6" t="str">
        <f>VLOOKUP(F840,'Customer Details'!$A$1:$B$3264,2,0)</f>
        <v>China</v>
      </c>
      <c r="I840" s="7">
        <f t="shared" si="1"/>
        <v>1.49</v>
      </c>
      <c r="J840" s="7">
        <f t="shared" si="2"/>
        <v>1.49</v>
      </c>
    </row>
    <row r="841" ht="15.75" customHeight="1">
      <c r="A841" s="4">
        <v>557798.0</v>
      </c>
      <c r="B841" s="4" t="s">
        <v>813</v>
      </c>
      <c r="C841" s="5" t="s">
        <v>814</v>
      </c>
      <c r="D841" s="5">
        <v>6.0</v>
      </c>
      <c r="E841" s="5">
        <v>2.95</v>
      </c>
      <c r="F841" s="4">
        <v>16187.0</v>
      </c>
      <c r="G841" s="6">
        <v>44553.40138888889</v>
      </c>
      <c r="H841" s="6" t="str">
        <f>VLOOKUP(F841,'Customer Details'!$A$1:$B$3264,2,0)</f>
        <v>United Kingdom</v>
      </c>
      <c r="I841" s="7">
        <f t="shared" si="1"/>
        <v>17.7</v>
      </c>
      <c r="J841" s="7">
        <f t="shared" si="2"/>
        <v>17.7</v>
      </c>
    </row>
    <row r="842" ht="15.75" customHeight="1">
      <c r="A842" s="4">
        <v>537963.0</v>
      </c>
      <c r="B842" s="4" t="s">
        <v>38</v>
      </c>
      <c r="C842" s="5" t="s">
        <v>39</v>
      </c>
      <c r="D842" s="5">
        <v>12.0</v>
      </c>
      <c r="E842" s="5">
        <v>2.95</v>
      </c>
      <c r="F842" s="4">
        <v>13369.0</v>
      </c>
      <c r="G842" s="6">
        <v>44356.47916666666</v>
      </c>
      <c r="H842" s="6" t="str">
        <f>VLOOKUP(F842,'Customer Details'!$A$1:$B$3264,2,0)</f>
        <v>China</v>
      </c>
      <c r="I842" s="7">
        <f t="shared" si="1"/>
        <v>35.4</v>
      </c>
      <c r="J842" s="7">
        <f t="shared" si="2"/>
        <v>35.4</v>
      </c>
    </row>
    <row r="843" ht="15.75" customHeight="1">
      <c r="A843" s="4">
        <v>571669.0</v>
      </c>
      <c r="B843" s="4" t="s">
        <v>30</v>
      </c>
      <c r="C843" s="5" t="s">
        <v>31</v>
      </c>
      <c r="D843" s="5">
        <v>3.0</v>
      </c>
      <c r="E843" s="5">
        <v>4.25</v>
      </c>
      <c r="F843" s="4">
        <v>17758.0</v>
      </c>
      <c r="G843" s="6">
        <v>44669.54930555556</v>
      </c>
      <c r="H843" s="6" t="str">
        <f>VLOOKUP(F843,'Customer Details'!$A$1:$B$3264,2,0)</f>
        <v>USA</v>
      </c>
      <c r="I843" s="7">
        <f t="shared" si="1"/>
        <v>12.75</v>
      </c>
      <c r="J843" s="7">
        <f t="shared" si="2"/>
        <v>12.75</v>
      </c>
    </row>
    <row r="844" ht="15.75" customHeight="1">
      <c r="A844" s="4">
        <v>580884.0</v>
      </c>
      <c r="B844" s="4" t="s">
        <v>48</v>
      </c>
      <c r="C844" s="5" t="s">
        <v>49</v>
      </c>
      <c r="D844" s="5">
        <v>2.0</v>
      </c>
      <c r="E844" s="5">
        <v>2.08</v>
      </c>
      <c r="F844" s="4">
        <v>15907.0</v>
      </c>
      <c r="G844" s="6">
        <v>44718.51458333333</v>
      </c>
      <c r="H844" s="6" t="str">
        <f>VLOOKUP(F844,'Customer Details'!$A$1:$B$3264,2,0)</f>
        <v>United Kingdom</v>
      </c>
      <c r="I844" s="7">
        <f t="shared" si="1"/>
        <v>4.16</v>
      </c>
      <c r="J844" s="7">
        <f t="shared" si="2"/>
        <v>4.16</v>
      </c>
    </row>
    <row r="845" ht="15.75" customHeight="1">
      <c r="A845" s="4" t="s">
        <v>815</v>
      </c>
      <c r="B845" s="4">
        <v>22423.0</v>
      </c>
      <c r="C845" s="5" t="s">
        <v>434</v>
      </c>
      <c r="D845" s="5">
        <v>-1.0</v>
      </c>
      <c r="E845" s="5">
        <v>12.75</v>
      </c>
      <c r="F845" s="4">
        <v>18274.0</v>
      </c>
      <c r="G845" s="6">
        <v>44703.42916666667</v>
      </c>
      <c r="H845" s="6" t="str">
        <f>VLOOKUP(F845,'Customer Details'!$A$1:$B$3264,2,0)</f>
        <v>United Kingdom</v>
      </c>
      <c r="I845" s="7">
        <f t="shared" si="1"/>
        <v>-12.75</v>
      </c>
      <c r="J845" s="7">
        <f t="shared" si="2"/>
        <v>12.75</v>
      </c>
    </row>
    <row r="846" ht="15.75" customHeight="1">
      <c r="A846" s="4">
        <v>553921.0</v>
      </c>
      <c r="B846" s="4" t="s">
        <v>816</v>
      </c>
      <c r="C846" s="5" t="s">
        <v>817</v>
      </c>
      <c r="D846" s="5">
        <v>1.0</v>
      </c>
      <c r="E846" s="5">
        <v>50.0</v>
      </c>
      <c r="F846" s="4">
        <v>13376.0</v>
      </c>
      <c r="G846" s="6">
        <v>44520.38055555556</v>
      </c>
      <c r="H846" s="6" t="str">
        <f>VLOOKUP(F846,'Customer Details'!$A$1:$B$3264,2,0)</f>
        <v>Australia</v>
      </c>
      <c r="I846" s="7">
        <f t="shared" si="1"/>
        <v>50</v>
      </c>
      <c r="J846" s="7">
        <f t="shared" si="2"/>
        <v>50</v>
      </c>
    </row>
    <row r="847" ht="15.75" customHeight="1">
      <c r="A847" s="4">
        <v>581472.0</v>
      </c>
      <c r="B847" s="4" t="s">
        <v>40</v>
      </c>
      <c r="C847" s="5" t="s">
        <v>41</v>
      </c>
      <c r="D847" s="5">
        <v>6.0</v>
      </c>
      <c r="E847" s="5">
        <v>2.95</v>
      </c>
      <c r="F847" s="4">
        <v>15796.0</v>
      </c>
      <c r="G847" s="6">
        <v>44720.82986111111</v>
      </c>
      <c r="H847" s="6" t="str">
        <f>VLOOKUP(F847,'Customer Details'!$A$1:$B$3264,2,0)</f>
        <v>United Kingdom</v>
      </c>
      <c r="I847" s="7">
        <f t="shared" si="1"/>
        <v>17.7</v>
      </c>
      <c r="J847" s="7">
        <f t="shared" si="2"/>
        <v>17.7</v>
      </c>
    </row>
    <row r="848" ht="15.75" customHeight="1">
      <c r="A848" s="4">
        <v>570886.0</v>
      </c>
      <c r="B848" s="4" t="s">
        <v>54</v>
      </c>
      <c r="C848" s="5" t="s">
        <v>55</v>
      </c>
      <c r="D848" s="5">
        <v>12.0</v>
      </c>
      <c r="E848" s="5">
        <v>4.95</v>
      </c>
      <c r="F848" s="4">
        <v>13777.0</v>
      </c>
      <c r="G848" s="6">
        <v>44664.43263888889</v>
      </c>
      <c r="H848" s="6" t="str">
        <f>VLOOKUP(F848,'Customer Details'!$A$1:$B$3264,2,0)</f>
        <v>India</v>
      </c>
      <c r="I848" s="7">
        <f t="shared" si="1"/>
        <v>59.4</v>
      </c>
      <c r="J848" s="7">
        <f t="shared" si="2"/>
        <v>59.4</v>
      </c>
    </row>
    <row r="849" ht="15.75" customHeight="1">
      <c r="A849" s="4">
        <v>543398.0</v>
      </c>
      <c r="B849" s="4" t="s">
        <v>67</v>
      </c>
      <c r="C849" s="5" t="s">
        <v>68</v>
      </c>
      <c r="D849" s="5">
        <v>20.0</v>
      </c>
      <c r="E849" s="5">
        <v>1.95</v>
      </c>
      <c r="F849" s="4">
        <v>16458.0</v>
      </c>
      <c r="G849" s="6">
        <v>44416.44930555556</v>
      </c>
      <c r="H849" s="6" t="str">
        <f>VLOOKUP(F849,'Customer Details'!$A$1:$B$3264,2,0)</f>
        <v>United Kingdom</v>
      </c>
      <c r="I849" s="7">
        <f t="shared" si="1"/>
        <v>39</v>
      </c>
      <c r="J849" s="7">
        <f t="shared" si="2"/>
        <v>39</v>
      </c>
    </row>
    <row r="850" ht="15.75" customHeight="1">
      <c r="A850" s="4" t="s">
        <v>818</v>
      </c>
      <c r="B850" s="4">
        <v>22652.0</v>
      </c>
      <c r="C850" s="5" t="s">
        <v>819</v>
      </c>
      <c r="D850" s="5">
        <v>-2.0</v>
      </c>
      <c r="E850" s="5">
        <v>1.65</v>
      </c>
      <c r="F850" s="4">
        <v>13430.0</v>
      </c>
      <c r="G850" s="6">
        <v>44643.38611111111</v>
      </c>
      <c r="H850" s="6" t="str">
        <f>VLOOKUP(F850,'Customer Details'!$A$1:$B$3264,2,0)</f>
        <v>USA</v>
      </c>
      <c r="I850" s="7">
        <f t="shared" si="1"/>
        <v>-3.3</v>
      </c>
      <c r="J850" s="7">
        <f t="shared" si="2"/>
        <v>3.3</v>
      </c>
    </row>
    <row r="851" ht="15.75" customHeight="1">
      <c r="A851" s="4">
        <v>562571.0</v>
      </c>
      <c r="B851" s="4" t="s">
        <v>38</v>
      </c>
      <c r="C851" s="5" t="s">
        <v>39</v>
      </c>
      <c r="D851" s="5">
        <v>2.0</v>
      </c>
      <c r="E851" s="5">
        <v>2.95</v>
      </c>
      <c r="F851" s="4">
        <v>13782.0</v>
      </c>
      <c r="G851" s="6">
        <v>44599.51458333333</v>
      </c>
      <c r="H851" s="6" t="str">
        <f>VLOOKUP(F851,'Customer Details'!$A$1:$B$3264,2,0)</f>
        <v>USA</v>
      </c>
      <c r="I851" s="7">
        <f t="shared" si="1"/>
        <v>5.9</v>
      </c>
      <c r="J851" s="7">
        <f t="shared" si="2"/>
        <v>5.9</v>
      </c>
    </row>
    <row r="852" ht="15.75" customHeight="1">
      <c r="A852" s="4">
        <v>569692.0</v>
      </c>
      <c r="B852" s="4" t="s">
        <v>22</v>
      </c>
      <c r="C852" s="5" t="s">
        <v>23</v>
      </c>
      <c r="D852" s="5">
        <v>20.0</v>
      </c>
      <c r="E852" s="5">
        <v>2.08</v>
      </c>
      <c r="F852" s="4">
        <v>14389.0</v>
      </c>
      <c r="G852" s="6">
        <v>44656.63680555556</v>
      </c>
      <c r="H852" s="6" t="str">
        <f>VLOOKUP(F852,'Customer Details'!$A$1:$B$3264,2,0)</f>
        <v>China</v>
      </c>
      <c r="I852" s="7">
        <f t="shared" si="1"/>
        <v>41.6</v>
      </c>
      <c r="J852" s="7">
        <f t="shared" si="2"/>
        <v>41.6</v>
      </c>
    </row>
    <row r="853" ht="15.75" customHeight="1">
      <c r="A853" s="4">
        <v>552267.0</v>
      </c>
      <c r="B853" s="4">
        <v>23056.0</v>
      </c>
      <c r="C853" s="5" t="s">
        <v>820</v>
      </c>
      <c r="D853" s="5">
        <v>1.0</v>
      </c>
      <c r="E853" s="5">
        <v>6.25</v>
      </c>
      <c r="F853" s="4">
        <v>15038.0</v>
      </c>
      <c r="G853" s="6">
        <v>44508.49236111111</v>
      </c>
      <c r="H853" s="6" t="str">
        <f>VLOOKUP(F853,'Customer Details'!$A$1:$B$3264,2,0)</f>
        <v>China</v>
      </c>
      <c r="I853" s="7">
        <f t="shared" si="1"/>
        <v>6.25</v>
      </c>
      <c r="J853" s="7">
        <f t="shared" si="2"/>
        <v>6.25</v>
      </c>
    </row>
    <row r="854" ht="15.75" customHeight="1">
      <c r="A854" s="4">
        <v>578153.0</v>
      </c>
      <c r="B854" s="4">
        <v>84748.0</v>
      </c>
      <c r="C854" s="5" t="s">
        <v>821</v>
      </c>
      <c r="D854" s="5">
        <v>1.0</v>
      </c>
      <c r="E854" s="5">
        <v>3.75</v>
      </c>
      <c r="F854" s="4">
        <v>12748.0</v>
      </c>
      <c r="G854" s="6">
        <v>44704.47361111111</v>
      </c>
      <c r="H854" s="6" t="str">
        <f>VLOOKUP(F854,'Customer Details'!$A$1:$B$3264,2,0)</f>
        <v>USA</v>
      </c>
      <c r="I854" s="7">
        <f t="shared" si="1"/>
        <v>3.75</v>
      </c>
      <c r="J854" s="7">
        <f t="shared" si="2"/>
        <v>3.75</v>
      </c>
    </row>
    <row r="855" ht="15.75" customHeight="1">
      <c r="A855" s="4">
        <v>580523.0</v>
      </c>
      <c r="B855" s="4">
        <v>47420.0</v>
      </c>
      <c r="C855" s="5" t="s">
        <v>822</v>
      </c>
      <c r="D855" s="5">
        <v>1.0</v>
      </c>
      <c r="E855" s="5">
        <v>0.19</v>
      </c>
      <c r="F855" s="4">
        <v>17827.0</v>
      </c>
      <c r="G855" s="6">
        <v>44716.625</v>
      </c>
      <c r="H855" s="6" t="str">
        <f>VLOOKUP(F855,'Customer Details'!$A$1:$B$3264,2,0)</f>
        <v>USA</v>
      </c>
      <c r="I855" s="7">
        <f t="shared" si="1"/>
        <v>0.19</v>
      </c>
      <c r="J855" s="7">
        <f t="shared" si="2"/>
        <v>0.19</v>
      </c>
    </row>
    <row r="856" ht="15.75" customHeight="1">
      <c r="A856" s="4">
        <v>563350.0</v>
      </c>
      <c r="B856" s="4" t="s">
        <v>67</v>
      </c>
      <c r="C856" s="5" t="s">
        <v>68</v>
      </c>
      <c r="D856" s="5">
        <v>2.0</v>
      </c>
      <c r="E856" s="5">
        <v>2.08</v>
      </c>
      <c r="F856" s="4">
        <v>14498.0</v>
      </c>
      <c r="G856" s="6">
        <v>44607.59027777778</v>
      </c>
      <c r="H856" s="6" t="str">
        <f>VLOOKUP(F856,'Customer Details'!$A$1:$B$3264,2,0)</f>
        <v>Australia</v>
      </c>
      <c r="I856" s="7">
        <f t="shared" si="1"/>
        <v>4.16</v>
      </c>
      <c r="J856" s="7">
        <f t="shared" si="2"/>
        <v>4.16</v>
      </c>
    </row>
    <row r="857" ht="15.75" customHeight="1">
      <c r="A857" s="4">
        <v>553919.0</v>
      </c>
      <c r="B857" s="4" t="s">
        <v>742</v>
      </c>
      <c r="C857" s="5" t="s">
        <v>743</v>
      </c>
      <c r="D857" s="5">
        <v>10.0</v>
      </c>
      <c r="E857" s="5">
        <v>3.95</v>
      </c>
      <c r="F857" s="4">
        <v>17416.0</v>
      </c>
      <c r="G857" s="6">
        <v>44520.36180555556</v>
      </c>
      <c r="H857" s="6" t="str">
        <f>VLOOKUP(F857,'Customer Details'!$A$1:$B$3264,2,0)</f>
        <v>United Kingdom</v>
      </c>
      <c r="I857" s="7">
        <f t="shared" si="1"/>
        <v>39.5</v>
      </c>
      <c r="J857" s="7">
        <f t="shared" si="2"/>
        <v>39.5</v>
      </c>
    </row>
    <row r="858" ht="15.75" customHeight="1">
      <c r="A858" s="4">
        <v>548711.0</v>
      </c>
      <c r="B858" s="4" t="s">
        <v>638</v>
      </c>
      <c r="C858" s="5" t="s">
        <v>639</v>
      </c>
      <c r="D858" s="5">
        <v>1.0</v>
      </c>
      <c r="E858" s="5">
        <v>0.42</v>
      </c>
      <c r="F858" s="4">
        <v>18116.0</v>
      </c>
      <c r="G858" s="6">
        <v>44472.6</v>
      </c>
      <c r="H858" s="6" t="str">
        <f>VLOOKUP(F858,'Customer Details'!$A$1:$B$3264,2,0)</f>
        <v>USA</v>
      </c>
      <c r="I858" s="7">
        <f t="shared" si="1"/>
        <v>0.42</v>
      </c>
      <c r="J858" s="7">
        <f t="shared" si="2"/>
        <v>0.42</v>
      </c>
    </row>
    <row r="859" ht="15.75" customHeight="1">
      <c r="A859" s="4" t="s">
        <v>823</v>
      </c>
      <c r="B859" s="4">
        <v>22697.0</v>
      </c>
      <c r="C859" s="5" t="s">
        <v>824</v>
      </c>
      <c r="D859" s="5">
        <v>-1.0</v>
      </c>
      <c r="E859" s="5">
        <v>2.95</v>
      </c>
      <c r="F859" s="4">
        <v>15696.0</v>
      </c>
      <c r="G859" s="6">
        <v>44505.73472222222</v>
      </c>
      <c r="H859" s="6" t="str">
        <f>VLOOKUP(F859,'Customer Details'!$A$1:$B$3264,2,0)</f>
        <v>USA</v>
      </c>
      <c r="I859" s="7">
        <f t="shared" si="1"/>
        <v>-2.95</v>
      </c>
      <c r="J859" s="7">
        <f t="shared" si="2"/>
        <v>2.95</v>
      </c>
    </row>
    <row r="860" ht="15.75" customHeight="1">
      <c r="A860" s="4">
        <v>567976.0</v>
      </c>
      <c r="B860" s="4" t="s">
        <v>75</v>
      </c>
      <c r="C860" s="5" t="s">
        <v>76</v>
      </c>
      <c r="D860" s="5">
        <v>3.0</v>
      </c>
      <c r="E860" s="5">
        <v>5.45</v>
      </c>
      <c r="F860" s="4">
        <v>13127.0</v>
      </c>
      <c r="G860" s="6">
        <v>44643.43472222222</v>
      </c>
      <c r="H860" s="6" t="str">
        <f>VLOOKUP(F860,'Customer Details'!$A$1:$B$3264,2,0)</f>
        <v>United Kingdom</v>
      </c>
      <c r="I860" s="7">
        <f t="shared" si="1"/>
        <v>16.35</v>
      </c>
      <c r="J860" s="7">
        <f t="shared" si="2"/>
        <v>16.35</v>
      </c>
    </row>
    <row r="861" ht="15.75" customHeight="1">
      <c r="A861" s="4">
        <v>548666.0</v>
      </c>
      <c r="B861" s="4">
        <v>20751.0</v>
      </c>
      <c r="C861" s="5" t="s">
        <v>810</v>
      </c>
      <c r="D861" s="5">
        <v>4.0</v>
      </c>
      <c r="E861" s="5">
        <v>2.1</v>
      </c>
      <c r="F861" s="4">
        <v>13124.0</v>
      </c>
      <c r="G861" s="6">
        <v>44470.62361111111</v>
      </c>
      <c r="H861" s="6" t="str">
        <f>VLOOKUP(F861,'Customer Details'!$A$1:$B$3264,2,0)</f>
        <v>USA</v>
      </c>
      <c r="I861" s="7">
        <f t="shared" si="1"/>
        <v>8.4</v>
      </c>
      <c r="J861" s="7">
        <f t="shared" si="2"/>
        <v>8.4</v>
      </c>
    </row>
    <row r="862" ht="15.75" customHeight="1">
      <c r="A862" s="4">
        <v>573876.0</v>
      </c>
      <c r="B862" s="4" t="s">
        <v>270</v>
      </c>
      <c r="C862" s="5" t="s">
        <v>271</v>
      </c>
      <c r="D862" s="5">
        <v>1.0</v>
      </c>
      <c r="E862" s="5">
        <v>0.39</v>
      </c>
      <c r="F862" s="4">
        <v>16360.0</v>
      </c>
      <c r="G862" s="6">
        <v>44682.53333333333</v>
      </c>
      <c r="H862" s="6" t="str">
        <f>VLOOKUP(F862,'Customer Details'!$A$1:$B$3264,2,0)</f>
        <v>United Kingdom</v>
      </c>
      <c r="I862" s="7">
        <f t="shared" si="1"/>
        <v>0.39</v>
      </c>
      <c r="J862" s="7">
        <f t="shared" si="2"/>
        <v>0.39</v>
      </c>
    </row>
    <row r="863" ht="15.75" customHeight="1">
      <c r="A863" s="4">
        <v>565067.0</v>
      </c>
      <c r="B863" s="4" t="s">
        <v>117</v>
      </c>
      <c r="C863" s="5" t="s">
        <v>825</v>
      </c>
      <c r="D863" s="5">
        <v>1.0</v>
      </c>
      <c r="E863" s="5">
        <v>2.95</v>
      </c>
      <c r="F863" s="4">
        <v>15856.0</v>
      </c>
      <c r="G863" s="6">
        <v>44620.71944444445</v>
      </c>
      <c r="H863" s="6" t="str">
        <f>VLOOKUP(F863,'Customer Details'!$A$1:$B$3264,2,0)</f>
        <v>United Kingdom</v>
      </c>
      <c r="I863" s="7">
        <f t="shared" si="1"/>
        <v>2.95</v>
      </c>
      <c r="J863" s="7">
        <f t="shared" si="2"/>
        <v>2.95</v>
      </c>
    </row>
    <row r="864" ht="15.75" customHeight="1">
      <c r="A864" s="4">
        <v>567462.0</v>
      </c>
      <c r="B864" s="4">
        <v>21977.0</v>
      </c>
      <c r="C864" s="5" t="s">
        <v>826</v>
      </c>
      <c r="D864" s="5">
        <v>2.0</v>
      </c>
      <c r="E864" s="5">
        <v>0.55</v>
      </c>
      <c r="F864" s="4">
        <v>14446.0</v>
      </c>
      <c r="G864" s="6">
        <v>44640.52430555555</v>
      </c>
      <c r="H864" s="6" t="str">
        <f>VLOOKUP(F864,'Customer Details'!$A$1:$B$3264,2,0)</f>
        <v>China</v>
      </c>
      <c r="I864" s="7">
        <f t="shared" si="1"/>
        <v>1.1</v>
      </c>
      <c r="J864" s="7">
        <f t="shared" si="2"/>
        <v>1.1</v>
      </c>
    </row>
    <row r="865" ht="15.75" customHeight="1">
      <c r="A865" s="4">
        <v>580884.0</v>
      </c>
      <c r="B865" s="4" t="s">
        <v>48</v>
      </c>
      <c r="C865" s="5" t="s">
        <v>49</v>
      </c>
      <c r="D865" s="5">
        <v>1.0</v>
      </c>
      <c r="E865" s="5">
        <v>2.08</v>
      </c>
      <c r="F865" s="4">
        <v>15907.0</v>
      </c>
      <c r="G865" s="6">
        <v>44718.51458333333</v>
      </c>
      <c r="H865" s="6" t="str">
        <f>VLOOKUP(F865,'Customer Details'!$A$1:$B$3264,2,0)</f>
        <v>United Kingdom</v>
      </c>
      <c r="I865" s="7">
        <f t="shared" si="1"/>
        <v>2.08</v>
      </c>
      <c r="J865" s="7">
        <f t="shared" si="2"/>
        <v>2.08</v>
      </c>
    </row>
    <row r="866" ht="15.75" customHeight="1">
      <c r="A866" s="4">
        <v>574323.0</v>
      </c>
      <c r="B866" s="4" t="s">
        <v>287</v>
      </c>
      <c r="C866" s="5" t="s">
        <v>288</v>
      </c>
      <c r="D866" s="5">
        <v>2.0</v>
      </c>
      <c r="E866" s="5">
        <v>1.25</v>
      </c>
      <c r="F866" s="4">
        <v>16438.0</v>
      </c>
      <c r="G866" s="6">
        <v>44684.82638888889</v>
      </c>
      <c r="H866" s="6" t="str">
        <f>VLOOKUP(F866,'Customer Details'!$A$1:$B$3264,2,0)</f>
        <v>Australia</v>
      </c>
      <c r="I866" s="7">
        <f t="shared" si="1"/>
        <v>2.5</v>
      </c>
      <c r="J866" s="7">
        <f t="shared" si="2"/>
        <v>2.5</v>
      </c>
    </row>
    <row r="867" ht="15.75" customHeight="1">
      <c r="A867" s="4">
        <v>569105.0</v>
      </c>
      <c r="B867" s="4" t="s">
        <v>427</v>
      </c>
      <c r="C867" s="5" t="s">
        <v>428</v>
      </c>
      <c r="D867" s="5">
        <v>3.0</v>
      </c>
      <c r="E867" s="5">
        <v>0.42</v>
      </c>
      <c r="F867" s="4">
        <v>16729.0</v>
      </c>
      <c r="G867" s="6">
        <v>44650.52430555555</v>
      </c>
      <c r="H867" s="6" t="str">
        <f>VLOOKUP(F867,'Customer Details'!$A$1:$B$3264,2,0)</f>
        <v>China</v>
      </c>
      <c r="I867" s="7">
        <f t="shared" si="1"/>
        <v>1.26</v>
      </c>
      <c r="J867" s="7">
        <f t="shared" si="2"/>
        <v>1.26</v>
      </c>
    </row>
    <row r="868" ht="15.75" customHeight="1">
      <c r="A868" s="4" t="s">
        <v>827</v>
      </c>
      <c r="B868" s="4">
        <v>22192.0</v>
      </c>
      <c r="C868" s="5" t="s">
        <v>828</v>
      </c>
      <c r="D868" s="5">
        <v>-1.0</v>
      </c>
      <c r="E868" s="5">
        <v>8.5</v>
      </c>
      <c r="F868" s="4">
        <v>15110.0</v>
      </c>
      <c r="G868" s="6">
        <v>44446.56458333333</v>
      </c>
      <c r="H868" s="6" t="str">
        <f>VLOOKUP(F868,'Customer Details'!$A$1:$B$3264,2,0)</f>
        <v>USA</v>
      </c>
      <c r="I868" s="7">
        <f t="shared" si="1"/>
        <v>-8.5</v>
      </c>
      <c r="J868" s="7">
        <f t="shared" si="2"/>
        <v>8.5</v>
      </c>
    </row>
    <row r="869" ht="15.75" customHeight="1">
      <c r="A869" s="4">
        <v>553011.0</v>
      </c>
      <c r="B869" s="4" t="s">
        <v>48</v>
      </c>
      <c r="C869" s="5" t="s">
        <v>49</v>
      </c>
      <c r="D869" s="5">
        <v>10.0</v>
      </c>
      <c r="E869" s="5">
        <v>2.08</v>
      </c>
      <c r="F869" s="4">
        <v>14390.0</v>
      </c>
      <c r="G869" s="6">
        <v>44512.71041666667</v>
      </c>
      <c r="H869" s="6" t="str">
        <f>VLOOKUP(F869,'Customer Details'!$A$1:$B$3264,2,0)</f>
        <v>India</v>
      </c>
      <c r="I869" s="7">
        <f t="shared" si="1"/>
        <v>20.8</v>
      </c>
      <c r="J869" s="7">
        <f t="shared" si="2"/>
        <v>20.8</v>
      </c>
    </row>
    <row r="870" ht="15.75" customHeight="1">
      <c r="A870" s="4" t="s">
        <v>829</v>
      </c>
      <c r="B870" s="4">
        <v>84755.0</v>
      </c>
      <c r="C870" s="5" t="s">
        <v>830</v>
      </c>
      <c r="D870" s="5">
        <v>-1.0</v>
      </c>
      <c r="E870" s="5">
        <v>0.65</v>
      </c>
      <c r="F870" s="4">
        <v>15874.0</v>
      </c>
      <c r="G870" s="6">
        <v>44473.37638888889</v>
      </c>
      <c r="H870" s="6" t="str">
        <f>VLOOKUP(F870,'Customer Details'!$A$1:$B$3264,2,0)</f>
        <v>USA</v>
      </c>
      <c r="I870" s="7">
        <f t="shared" si="1"/>
        <v>-0.65</v>
      </c>
      <c r="J870" s="7">
        <f t="shared" si="2"/>
        <v>0.65</v>
      </c>
    </row>
    <row r="871" ht="15.75" customHeight="1">
      <c r="A871" s="4" t="s">
        <v>831</v>
      </c>
      <c r="B871" s="4">
        <v>22962.0</v>
      </c>
      <c r="C871" s="5" t="s">
        <v>832</v>
      </c>
      <c r="D871" s="5">
        <v>-2.0</v>
      </c>
      <c r="E871" s="5">
        <v>0.85</v>
      </c>
      <c r="F871" s="4">
        <v>13093.0</v>
      </c>
      <c r="G871" s="6">
        <v>44389.53402777778</v>
      </c>
      <c r="H871" s="6" t="str">
        <f>VLOOKUP(F871,'Customer Details'!$A$1:$B$3264,2,0)</f>
        <v>India</v>
      </c>
      <c r="I871" s="7">
        <f t="shared" si="1"/>
        <v>-1.7</v>
      </c>
      <c r="J871" s="7">
        <f t="shared" si="2"/>
        <v>1.7</v>
      </c>
    </row>
    <row r="872" ht="15.75" customHeight="1">
      <c r="A872" s="4">
        <v>544925.0</v>
      </c>
      <c r="B872" s="4" t="s">
        <v>48</v>
      </c>
      <c r="C872" s="5" t="s">
        <v>49</v>
      </c>
      <c r="D872" s="5">
        <v>20.0</v>
      </c>
      <c r="E872" s="5">
        <v>1.95</v>
      </c>
      <c r="F872" s="4">
        <v>16997.0</v>
      </c>
      <c r="G872" s="6">
        <v>44432.72777777778</v>
      </c>
      <c r="H872" s="6" t="str">
        <f>VLOOKUP(F872,'Customer Details'!$A$1:$B$3264,2,0)</f>
        <v>Australia</v>
      </c>
      <c r="I872" s="7">
        <f t="shared" si="1"/>
        <v>39</v>
      </c>
      <c r="J872" s="7">
        <f t="shared" si="2"/>
        <v>39</v>
      </c>
    </row>
    <row r="873" ht="15.75" customHeight="1">
      <c r="A873" s="4">
        <v>569037.0</v>
      </c>
      <c r="B873" s="4" t="s">
        <v>388</v>
      </c>
      <c r="C873" s="5" t="s">
        <v>389</v>
      </c>
      <c r="D873" s="5">
        <v>2.0</v>
      </c>
      <c r="E873" s="5">
        <v>1.25</v>
      </c>
      <c r="F873" s="4">
        <v>13263.0</v>
      </c>
      <c r="G873" s="6">
        <v>44650.44791666666</v>
      </c>
      <c r="H873" s="6" t="str">
        <f>VLOOKUP(F873,'Customer Details'!$A$1:$B$3264,2,0)</f>
        <v>Australia</v>
      </c>
      <c r="I873" s="7">
        <f t="shared" si="1"/>
        <v>2.5</v>
      </c>
      <c r="J873" s="7">
        <f t="shared" si="2"/>
        <v>2.5</v>
      </c>
    </row>
    <row r="874" ht="15.75" customHeight="1">
      <c r="A874" s="4">
        <v>570126.0</v>
      </c>
      <c r="B874" s="4" t="s">
        <v>91</v>
      </c>
      <c r="C874" s="5" t="s">
        <v>92</v>
      </c>
      <c r="D874" s="5">
        <v>1.0</v>
      </c>
      <c r="E874" s="5">
        <v>0.65</v>
      </c>
      <c r="F874" s="4">
        <v>16910.0</v>
      </c>
      <c r="G874" s="6">
        <v>44658.55277777778</v>
      </c>
      <c r="H874" s="6" t="str">
        <f>VLOOKUP(F874,'Customer Details'!$A$1:$B$3264,2,0)</f>
        <v>China</v>
      </c>
      <c r="I874" s="7">
        <f t="shared" si="1"/>
        <v>0.65</v>
      </c>
      <c r="J874" s="7">
        <f t="shared" si="2"/>
        <v>0.65</v>
      </c>
    </row>
    <row r="875" ht="15.75" customHeight="1">
      <c r="A875" s="4">
        <v>576213.0</v>
      </c>
      <c r="B875" s="4" t="s">
        <v>833</v>
      </c>
      <c r="C875" s="5" t="s">
        <v>834</v>
      </c>
      <c r="D875" s="5">
        <v>1.0</v>
      </c>
      <c r="E875" s="5">
        <v>0.79</v>
      </c>
      <c r="F875" s="4">
        <v>18117.0</v>
      </c>
      <c r="G875" s="6">
        <v>44695.53263888889</v>
      </c>
      <c r="H875" s="6" t="str">
        <f>VLOOKUP(F875,'Customer Details'!$A$1:$B$3264,2,0)</f>
        <v>China</v>
      </c>
      <c r="I875" s="7">
        <f t="shared" si="1"/>
        <v>0.79</v>
      </c>
      <c r="J875" s="7">
        <f t="shared" si="2"/>
        <v>0.79</v>
      </c>
    </row>
    <row r="876" ht="15.75" customHeight="1">
      <c r="A876" s="4">
        <v>574726.0</v>
      </c>
      <c r="B876" s="4" t="s">
        <v>223</v>
      </c>
      <c r="C876" s="5" t="s">
        <v>224</v>
      </c>
      <c r="D876" s="5">
        <v>1.0</v>
      </c>
      <c r="E876" s="5">
        <v>0.39</v>
      </c>
      <c r="F876" s="4">
        <v>14664.0</v>
      </c>
      <c r="G876" s="6">
        <v>44687.62222222222</v>
      </c>
      <c r="H876" s="6" t="str">
        <f>VLOOKUP(F876,'Customer Details'!$A$1:$B$3264,2,0)</f>
        <v>China</v>
      </c>
      <c r="I876" s="7">
        <f t="shared" si="1"/>
        <v>0.39</v>
      </c>
      <c r="J876" s="7">
        <f t="shared" si="2"/>
        <v>0.39</v>
      </c>
    </row>
    <row r="877" ht="15.75" customHeight="1">
      <c r="A877" s="4">
        <v>575753.0</v>
      </c>
      <c r="B877" s="4" t="s">
        <v>131</v>
      </c>
      <c r="C877" s="5" t="s">
        <v>132</v>
      </c>
      <c r="D877" s="5">
        <v>2.0</v>
      </c>
      <c r="E877" s="5">
        <v>0.42</v>
      </c>
      <c r="F877" s="4">
        <v>17841.0</v>
      </c>
      <c r="G877" s="6">
        <v>44692.44513888889</v>
      </c>
      <c r="H877" s="6" t="str">
        <f>VLOOKUP(F877,'Customer Details'!$A$1:$B$3264,2,0)</f>
        <v>India</v>
      </c>
      <c r="I877" s="7">
        <f t="shared" si="1"/>
        <v>0.84</v>
      </c>
      <c r="J877" s="7">
        <f t="shared" si="2"/>
        <v>0.84</v>
      </c>
    </row>
    <row r="878" ht="15.75" customHeight="1">
      <c r="A878" s="4">
        <v>570241.0</v>
      </c>
      <c r="B878" s="4" t="s">
        <v>835</v>
      </c>
      <c r="C878" s="5" t="s">
        <v>836</v>
      </c>
      <c r="D878" s="5">
        <v>1.0</v>
      </c>
      <c r="E878" s="5">
        <v>3.75</v>
      </c>
      <c r="F878" s="4">
        <v>14801.0</v>
      </c>
      <c r="G878" s="6">
        <v>44660.64166666667</v>
      </c>
      <c r="H878" s="6" t="str">
        <f>VLOOKUP(F878,'Customer Details'!$A$1:$B$3264,2,0)</f>
        <v>India</v>
      </c>
      <c r="I878" s="7">
        <f t="shared" si="1"/>
        <v>3.75</v>
      </c>
      <c r="J878" s="7">
        <f t="shared" si="2"/>
        <v>3.75</v>
      </c>
    </row>
    <row r="879" ht="15.75" customHeight="1">
      <c r="A879" s="4">
        <v>563571.0</v>
      </c>
      <c r="B879" s="4" t="s">
        <v>48</v>
      </c>
      <c r="C879" s="5" t="s">
        <v>49</v>
      </c>
      <c r="D879" s="5">
        <v>1.0</v>
      </c>
      <c r="E879" s="5">
        <v>2.08</v>
      </c>
      <c r="F879" s="4">
        <v>15541.0</v>
      </c>
      <c r="G879" s="6">
        <v>44609.62361111111</v>
      </c>
      <c r="H879" s="6" t="str">
        <f>VLOOKUP(F879,'Customer Details'!$A$1:$B$3264,2,0)</f>
        <v>India</v>
      </c>
      <c r="I879" s="7">
        <f t="shared" si="1"/>
        <v>2.08</v>
      </c>
      <c r="J879" s="7">
        <f t="shared" si="2"/>
        <v>2.08</v>
      </c>
    </row>
    <row r="880" ht="15.75" customHeight="1">
      <c r="A880" s="4" t="s">
        <v>837</v>
      </c>
      <c r="B880" s="4">
        <v>23132.0</v>
      </c>
      <c r="C880" s="5" t="s">
        <v>838</v>
      </c>
      <c r="D880" s="5">
        <v>-1.0</v>
      </c>
      <c r="E880" s="5">
        <v>5.75</v>
      </c>
      <c r="F880" s="4">
        <v>17579.0</v>
      </c>
      <c r="G880" s="6">
        <v>44603.43472222222</v>
      </c>
      <c r="H880" s="6" t="str">
        <f>VLOOKUP(F880,'Customer Details'!$A$1:$B$3264,2,0)</f>
        <v>United Kingdom</v>
      </c>
      <c r="I880" s="7">
        <f t="shared" si="1"/>
        <v>-5.75</v>
      </c>
      <c r="J880" s="7">
        <f t="shared" si="2"/>
        <v>5.75</v>
      </c>
    </row>
    <row r="881" ht="15.75" customHeight="1">
      <c r="A881" s="4" t="s">
        <v>839</v>
      </c>
      <c r="B881" s="4">
        <v>22072.0</v>
      </c>
      <c r="C881" s="5" t="s">
        <v>840</v>
      </c>
      <c r="D881" s="5">
        <v>-1.0</v>
      </c>
      <c r="E881" s="5">
        <v>3.75</v>
      </c>
      <c r="F881" s="4">
        <v>16057.0</v>
      </c>
      <c r="G881" s="6">
        <v>44448.63055555556</v>
      </c>
      <c r="H881" s="6" t="str">
        <f>VLOOKUP(F881,'Customer Details'!$A$1:$B$3264,2,0)</f>
        <v>India</v>
      </c>
      <c r="I881" s="7">
        <f t="shared" si="1"/>
        <v>-3.75</v>
      </c>
      <c r="J881" s="7">
        <f t="shared" si="2"/>
        <v>3.75</v>
      </c>
    </row>
    <row r="882" ht="15.75" customHeight="1">
      <c r="A882" s="4" t="s">
        <v>513</v>
      </c>
      <c r="B882" s="4">
        <v>22132.0</v>
      </c>
      <c r="C882" s="5" t="s">
        <v>841</v>
      </c>
      <c r="D882" s="5">
        <v>-12.0</v>
      </c>
      <c r="E882" s="5">
        <v>0.85</v>
      </c>
      <c r="F882" s="4">
        <v>14426.0</v>
      </c>
      <c r="G882" s="6">
        <v>44575.42986111111</v>
      </c>
      <c r="H882" s="6" t="str">
        <f>VLOOKUP(F882,'Customer Details'!$A$1:$B$3264,2,0)</f>
        <v>China</v>
      </c>
      <c r="I882" s="7">
        <f t="shared" si="1"/>
        <v>-10.2</v>
      </c>
      <c r="J882" s="7">
        <f t="shared" si="2"/>
        <v>10.2</v>
      </c>
    </row>
    <row r="883" ht="15.75" customHeight="1">
      <c r="A883" s="4" t="s">
        <v>842</v>
      </c>
      <c r="B883" s="4">
        <v>22358.0</v>
      </c>
      <c r="C883" s="5" t="s">
        <v>843</v>
      </c>
      <c r="D883" s="5">
        <v>-1.0</v>
      </c>
      <c r="E883" s="5">
        <v>2.95</v>
      </c>
      <c r="F883" s="4">
        <v>17302.0</v>
      </c>
      <c r="G883" s="6">
        <v>44610.26944444444</v>
      </c>
      <c r="H883" s="6" t="str">
        <f>VLOOKUP(F883,'Customer Details'!$A$1:$B$3264,2,0)</f>
        <v>Australia</v>
      </c>
      <c r="I883" s="7">
        <f t="shared" si="1"/>
        <v>-2.95</v>
      </c>
      <c r="J883" s="7">
        <f t="shared" si="2"/>
        <v>2.95</v>
      </c>
    </row>
    <row r="884" ht="15.75" customHeight="1">
      <c r="A884" s="4">
        <v>567917.0</v>
      </c>
      <c r="B884" s="4" t="s">
        <v>844</v>
      </c>
      <c r="C884" s="5" t="s">
        <v>845</v>
      </c>
      <c r="D884" s="5">
        <v>240.0</v>
      </c>
      <c r="E884" s="5">
        <v>0.65</v>
      </c>
      <c r="F884" s="4">
        <v>14298.0</v>
      </c>
      <c r="G884" s="6">
        <v>44642.72152777778</v>
      </c>
      <c r="H884" s="6" t="str">
        <f>VLOOKUP(F884,'Customer Details'!$A$1:$B$3264,2,0)</f>
        <v>USA</v>
      </c>
      <c r="I884" s="7">
        <f t="shared" si="1"/>
        <v>156</v>
      </c>
      <c r="J884" s="7">
        <f t="shared" si="2"/>
        <v>156</v>
      </c>
    </row>
    <row r="885" ht="15.75" customHeight="1">
      <c r="A885" s="4">
        <v>546990.0</v>
      </c>
      <c r="B885" s="4" t="s">
        <v>22</v>
      </c>
      <c r="C885" s="5" t="s">
        <v>23</v>
      </c>
      <c r="D885" s="5">
        <v>10.0</v>
      </c>
      <c r="E885" s="5">
        <v>1.95</v>
      </c>
      <c r="F885" s="4">
        <v>14315.0</v>
      </c>
      <c r="G885" s="6">
        <v>44457.54097222222</v>
      </c>
      <c r="H885" s="6" t="str">
        <f>VLOOKUP(F885,'Customer Details'!$A$1:$B$3264,2,0)</f>
        <v>Australia</v>
      </c>
      <c r="I885" s="7">
        <f t="shared" si="1"/>
        <v>19.5</v>
      </c>
      <c r="J885" s="7">
        <f t="shared" si="2"/>
        <v>19.5</v>
      </c>
    </row>
    <row r="886" ht="15.75" customHeight="1">
      <c r="A886" s="4">
        <v>542105.0</v>
      </c>
      <c r="B886" s="4" t="s">
        <v>38</v>
      </c>
      <c r="C886" s="5" t="s">
        <v>39</v>
      </c>
      <c r="D886" s="5">
        <v>6.0</v>
      </c>
      <c r="E886" s="5">
        <v>2.95</v>
      </c>
      <c r="F886" s="4">
        <v>12854.0</v>
      </c>
      <c r="G886" s="6">
        <v>44402.56597222222</v>
      </c>
      <c r="H886" s="6" t="str">
        <f>VLOOKUP(F886,'Customer Details'!$A$1:$B$3264,2,0)</f>
        <v>China</v>
      </c>
      <c r="I886" s="7">
        <f t="shared" si="1"/>
        <v>17.7</v>
      </c>
      <c r="J886" s="7">
        <f t="shared" si="2"/>
        <v>17.7</v>
      </c>
    </row>
    <row r="887" ht="15.75" customHeight="1">
      <c r="A887" s="4" t="s">
        <v>846</v>
      </c>
      <c r="B887" s="4">
        <v>22776.0</v>
      </c>
      <c r="C887" s="5" t="s">
        <v>128</v>
      </c>
      <c r="D887" s="5">
        <v>-2.0</v>
      </c>
      <c r="E887" s="5">
        <v>9.95</v>
      </c>
      <c r="F887" s="4">
        <v>16942.0</v>
      </c>
      <c r="G887" s="6">
        <v>44546.53888888889</v>
      </c>
      <c r="H887" s="6" t="str">
        <f>VLOOKUP(F887,'Customer Details'!$A$1:$B$3264,2,0)</f>
        <v>USA</v>
      </c>
      <c r="I887" s="7">
        <f t="shared" si="1"/>
        <v>-19.9</v>
      </c>
      <c r="J887" s="7">
        <f t="shared" si="2"/>
        <v>19.9</v>
      </c>
    </row>
    <row r="888" ht="15.75" customHeight="1">
      <c r="A888" s="4">
        <v>577506.0</v>
      </c>
      <c r="B888" s="4" t="s">
        <v>464</v>
      </c>
      <c r="C888" s="5" t="s">
        <v>465</v>
      </c>
      <c r="D888" s="5">
        <v>12.0</v>
      </c>
      <c r="E888" s="5">
        <v>0.39</v>
      </c>
      <c r="F888" s="4">
        <v>13212.0</v>
      </c>
      <c r="G888" s="6">
        <v>44701.52777777778</v>
      </c>
      <c r="H888" s="6" t="str">
        <f>VLOOKUP(F888,'Customer Details'!$A$1:$B$3264,2,0)</f>
        <v>Australia</v>
      </c>
      <c r="I888" s="7">
        <f t="shared" si="1"/>
        <v>4.68</v>
      </c>
      <c r="J888" s="7">
        <f t="shared" si="2"/>
        <v>4.68</v>
      </c>
    </row>
    <row r="889" ht="15.75" customHeight="1">
      <c r="A889" s="4">
        <v>543250.0</v>
      </c>
      <c r="B889" s="4" t="s">
        <v>18</v>
      </c>
      <c r="C889" s="5" t="s">
        <v>19</v>
      </c>
      <c r="D889" s="5">
        <v>10.0</v>
      </c>
      <c r="E889" s="5">
        <v>1.25</v>
      </c>
      <c r="F889" s="4">
        <v>13911.0</v>
      </c>
      <c r="G889" s="6">
        <v>44412.61527777778</v>
      </c>
      <c r="H889" s="6" t="str">
        <f>VLOOKUP(F889,'Customer Details'!$A$1:$B$3264,2,0)</f>
        <v>China</v>
      </c>
      <c r="I889" s="7">
        <f t="shared" si="1"/>
        <v>12.5</v>
      </c>
      <c r="J889" s="7">
        <f t="shared" si="2"/>
        <v>12.5</v>
      </c>
    </row>
    <row r="890" ht="15.75" customHeight="1">
      <c r="A890" s="4">
        <v>543747.0</v>
      </c>
      <c r="B890" s="4" t="s">
        <v>847</v>
      </c>
      <c r="C890" s="5" t="s">
        <v>848</v>
      </c>
      <c r="D890" s="5">
        <v>6.0</v>
      </c>
      <c r="E890" s="5">
        <v>4.95</v>
      </c>
      <c r="F890" s="4">
        <v>13672.0</v>
      </c>
      <c r="G890" s="6">
        <v>44419.57847222222</v>
      </c>
      <c r="H890" s="6" t="str">
        <f>VLOOKUP(F890,'Customer Details'!$A$1:$B$3264,2,0)</f>
        <v>USA</v>
      </c>
      <c r="I890" s="7">
        <f t="shared" si="1"/>
        <v>29.7</v>
      </c>
      <c r="J890" s="7">
        <f t="shared" si="2"/>
        <v>29.7</v>
      </c>
    </row>
    <row r="891" ht="15.75" customHeight="1">
      <c r="A891" s="4">
        <v>575885.0</v>
      </c>
      <c r="B891" s="4" t="s">
        <v>75</v>
      </c>
      <c r="C891" s="5" t="s">
        <v>76</v>
      </c>
      <c r="D891" s="5">
        <v>3.0</v>
      </c>
      <c r="E891" s="5">
        <v>5.45</v>
      </c>
      <c r="F891" s="4">
        <v>16460.0</v>
      </c>
      <c r="G891" s="6">
        <v>44692.57361111111</v>
      </c>
      <c r="H891" s="6" t="str">
        <f>VLOOKUP(F891,'Customer Details'!$A$1:$B$3264,2,0)</f>
        <v>China</v>
      </c>
      <c r="I891" s="7">
        <f t="shared" si="1"/>
        <v>16.35</v>
      </c>
      <c r="J891" s="7">
        <f t="shared" si="2"/>
        <v>16.35</v>
      </c>
    </row>
    <row r="892" ht="15.75" customHeight="1">
      <c r="A892" s="4" t="s">
        <v>849</v>
      </c>
      <c r="B892" s="4">
        <v>84818.0</v>
      </c>
      <c r="C892" s="5" t="s">
        <v>850</v>
      </c>
      <c r="D892" s="5">
        <v>-21.0</v>
      </c>
      <c r="E892" s="5">
        <v>0.79</v>
      </c>
      <c r="F892" s="4">
        <v>13026.0</v>
      </c>
      <c r="G892" s="6">
        <v>44635.69583333333</v>
      </c>
      <c r="H892" s="6" t="str">
        <f>VLOOKUP(F892,'Customer Details'!$A$1:$B$3264,2,0)</f>
        <v>China</v>
      </c>
      <c r="I892" s="7">
        <f t="shared" si="1"/>
        <v>-16.59</v>
      </c>
      <c r="J892" s="7">
        <f t="shared" si="2"/>
        <v>16.59</v>
      </c>
    </row>
    <row r="893" ht="15.75" customHeight="1">
      <c r="A893" s="4">
        <v>536423.0</v>
      </c>
      <c r="B893" s="4" t="s">
        <v>30</v>
      </c>
      <c r="C893" s="5" t="s">
        <v>31</v>
      </c>
      <c r="D893" s="5">
        <v>8.0</v>
      </c>
      <c r="E893" s="5">
        <v>3.75</v>
      </c>
      <c r="F893" s="4">
        <v>18085.0</v>
      </c>
      <c r="G893" s="6">
        <v>44348.50555555556</v>
      </c>
      <c r="H893" s="6" t="str">
        <f>VLOOKUP(F893,'Customer Details'!$A$1:$B$3264,2,0)</f>
        <v>China</v>
      </c>
      <c r="I893" s="7">
        <f t="shared" si="1"/>
        <v>30</v>
      </c>
      <c r="J893" s="7">
        <f t="shared" si="2"/>
        <v>30</v>
      </c>
    </row>
    <row r="894" ht="15.75" customHeight="1">
      <c r="A894" s="4">
        <v>541989.0</v>
      </c>
      <c r="B894" s="4" t="s">
        <v>54</v>
      </c>
      <c r="C894" s="5" t="s">
        <v>55</v>
      </c>
      <c r="D894" s="5">
        <v>3.0</v>
      </c>
      <c r="E894" s="5">
        <v>5.95</v>
      </c>
      <c r="F894" s="4">
        <v>13615.0</v>
      </c>
      <c r="G894" s="6">
        <v>44402.34791666667</v>
      </c>
      <c r="H894" s="6" t="str">
        <f>VLOOKUP(F894,'Customer Details'!$A$1:$B$3264,2,0)</f>
        <v>Australia</v>
      </c>
      <c r="I894" s="7">
        <f t="shared" si="1"/>
        <v>17.85</v>
      </c>
      <c r="J894" s="7">
        <f t="shared" si="2"/>
        <v>17.85</v>
      </c>
    </row>
    <row r="895" ht="15.75" customHeight="1">
      <c r="A895" s="4">
        <v>559884.0</v>
      </c>
      <c r="B895" s="4" t="s">
        <v>786</v>
      </c>
      <c r="C895" s="5" t="s">
        <v>787</v>
      </c>
      <c r="D895" s="5">
        <v>12.0</v>
      </c>
      <c r="E895" s="5">
        <v>1.95</v>
      </c>
      <c r="F895" s="4">
        <v>16843.0</v>
      </c>
      <c r="G895" s="6">
        <v>44574.48194444444</v>
      </c>
      <c r="H895" s="6" t="str">
        <f>VLOOKUP(F895,'Customer Details'!$A$1:$B$3264,2,0)</f>
        <v>USA</v>
      </c>
      <c r="I895" s="7">
        <f t="shared" si="1"/>
        <v>23.4</v>
      </c>
      <c r="J895" s="7">
        <f t="shared" si="2"/>
        <v>23.4</v>
      </c>
    </row>
    <row r="896" ht="15.75" customHeight="1">
      <c r="A896" s="4">
        <v>570442.0</v>
      </c>
      <c r="B896" s="4" t="s">
        <v>165</v>
      </c>
      <c r="C896" s="5" t="s">
        <v>166</v>
      </c>
      <c r="D896" s="5">
        <v>1.0</v>
      </c>
      <c r="E896" s="5">
        <v>1.25</v>
      </c>
      <c r="F896" s="4">
        <v>16549.0</v>
      </c>
      <c r="G896" s="6">
        <v>44661.60902777778</v>
      </c>
      <c r="H896" s="6" t="str">
        <f>VLOOKUP(F896,'Customer Details'!$A$1:$B$3264,2,0)</f>
        <v>China</v>
      </c>
      <c r="I896" s="7">
        <f t="shared" si="1"/>
        <v>1.25</v>
      </c>
      <c r="J896" s="7">
        <f t="shared" si="2"/>
        <v>1.25</v>
      </c>
    </row>
    <row r="897" ht="15.75" customHeight="1">
      <c r="A897" s="4">
        <v>545031.0</v>
      </c>
      <c r="B897" s="4" t="s">
        <v>235</v>
      </c>
      <c r="C897" s="5" t="s">
        <v>690</v>
      </c>
      <c r="D897" s="5">
        <v>4.0</v>
      </c>
      <c r="E897" s="5">
        <v>4.15</v>
      </c>
      <c r="F897" s="4">
        <v>15990.0</v>
      </c>
      <c r="G897" s="6">
        <v>44433.64930555555</v>
      </c>
      <c r="H897" s="6" t="str">
        <f>VLOOKUP(F897,'Customer Details'!$A$1:$B$3264,2,0)</f>
        <v>Australia</v>
      </c>
      <c r="I897" s="7">
        <f t="shared" si="1"/>
        <v>16.6</v>
      </c>
      <c r="J897" s="7">
        <f t="shared" si="2"/>
        <v>16.6</v>
      </c>
    </row>
    <row r="898" ht="15.75" customHeight="1">
      <c r="A898" s="4">
        <v>572528.0</v>
      </c>
      <c r="B898" s="4" t="s">
        <v>851</v>
      </c>
      <c r="C898" s="5" t="s">
        <v>852</v>
      </c>
      <c r="D898" s="5">
        <v>6.0</v>
      </c>
      <c r="E898" s="5">
        <v>3.75</v>
      </c>
      <c r="F898" s="4">
        <v>13176.0</v>
      </c>
      <c r="G898" s="6">
        <v>44675.65486111111</v>
      </c>
      <c r="H898" s="6" t="str">
        <f>VLOOKUP(F898,'Customer Details'!$A$1:$B$3264,2,0)</f>
        <v>India</v>
      </c>
      <c r="I898" s="7">
        <f t="shared" si="1"/>
        <v>22.5</v>
      </c>
      <c r="J898" s="7">
        <f t="shared" si="2"/>
        <v>22.5</v>
      </c>
    </row>
    <row r="899" ht="15.75" customHeight="1">
      <c r="A899" s="4" t="s">
        <v>853</v>
      </c>
      <c r="B899" s="4" t="s">
        <v>67</v>
      </c>
      <c r="C899" s="5" t="s">
        <v>68</v>
      </c>
      <c r="D899" s="5">
        <v>-100.0</v>
      </c>
      <c r="E899" s="5">
        <v>1.74</v>
      </c>
      <c r="F899" s="4">
        <v>16029.0</v>
      </c>
      <c r="G899" s="6">
        <v>44662.45902777778</v>
      </c>
      <c r="H899" s="6" t="str">
        <f>VLOOKUP(F899,'Customer Details'!$A$1:$B$3264,2,0)</f>
        <v>India</v>
      </c>
      <c r="I899" s="7">
        <f t="shared" si="1"/>
        <v>-174</v>
      </c>
      <c r="J899" s="7">
        <f t="shared" si="2"/>
        <v>174</v>
      </c>
    </row>
    <row r="900" ht="15.75" customHeight="1">
      <c r="A900" s="4" t="s">
        <v>854</v>
      </c>
      <c r="B900" s="4">
        <v>22666.0</v>
      </c>
      <c r="C900" s="5" t="s">
        <v>407</v>
      </c>
      <c r="D900" s="5">
        <v>-3.0</v>
      </c>
      <c r="E900" s="5">
        <v>2.95</v>
      </c>
      <c r="F900" s="4">
        <v>15745.0</v>
      </c>
      <c r="G900" s="6">
        <v>44657.77569444444</v>
      </c>
      <c r="H900" s="6" t="str">
        <f>VLOOKUP(F900,'Customer Details'!$A$1:$B$3264,2,0)</f>
        <v>USA</v>
      </c>
      <c r="I900" s="7">
        <f t="shared" si="1"/>
        <v>-8.85</v>
      </c>
      <c r="J900" s="7">
        <f t="shared" si="2"/>
        <v>8.85</v>
      </c>
    </row>
    <row r="901" ht="15.75" customHeight="1">
      <c r="A901" s="4">
        <v>557626.0</v>
      </c>
      <c r="B901" s="4" t="s">
        <v>647</v>
      </c>
      <c r="C901" s="5" t="s">
        <v>648</v>
      </c>
      <c r="D901" s="5">
        <v>25.0</v>
      </c>
      <c r="E901" s="5">
        <v>0.42</v>
      </c>
      <c r="F901" s="4">
        <v>14175.0</v>
      </c>
      <c r="G901" s="6">
        <v>44551.60347222222</v>
      </c>
      <c r="H901" s="6" t="str">
        <f>VLOOKUP(F901,'Customer Details'!$A$1:$B$3264,2,0)</f>
        <v>USA</v>
      </c>
      <c r="I901" s="7">
        <f t="shared" si="1"/>
        <v>10.5</v>
      </c>
      <c r="J901" s="7">
        <f t="shared" si="2"/>
        <v>10.5</v>
      </c>
    </row>
    <row r="902" ht="15.75" customHeight="1">
      <c r="A902" s="4">
        <v>563562.0</v>
      </c>
      <c r="B902" s="4" t="s">
        <v>48</v>
      </c>
      <c r="C902" s="5" t="s">
        <v>49</v>
      </c>
      <c r="D902" s="5">
        <v>100.0</v>
      </c>
      <c r="E902" s="5">
        <v>1.74</v>
      </c>
      <c r="F902" s="4">
        <v>16029.0</v>
      </c>
      <c r="G902" s="6">
        <v>44609.58472222222</v>
      </c>
      <c r="H902" s="6" t="str">
        <f>VLOOKUP(F902,'Customer Details'!$A$1:$B$3264,2,0)</f>
        <v>India</v>
      </c>
      <c r="I902" s="7">
        <f t="shared" si="1"/>
        <v>174</v>
      </c>
      <c r="J902" s="7">
        <f t="shared" si="2"/>
        <v>174</v>
      </c>
    </row>
    <row r="903" ht="15.75" customHeight="1">
      <c r="A903" s="4">
        <v>543131.0</v>
      </c>
      <c r="B903" s="4" t="s">
        <v>87</v>
      </c>
      <c r="C903" s="5" t="s">
        <v>135</v>
      </c>
      <c r="D903" s="5">
        <v>6.0</v>
      </c>
      <c r="E903" s="5">
        <v>3.75</v>
      </c>
      <c r="F903" s="4">
        <v>13539.0</v>
      </c>
      <c r="G903" s="6">
        <v>44411.64097222222</v>
      </c>
      <c r="H903" s="6" t="str">
        <f>VLOOKUP(F903,'Customer Details'!$A$1:$B$3264,2,0)</f>
        <v>Australia</v>
      </c>
      <c r="I903" s="7">
        <f t="shared" si="1"/>
        <v>22.5</v>
      </c>
      <c r="J903" s="7">
        <f t="shared" si="2"/>
        <v>22.5</v>
      </c>
    </row>
    <row r="904" ht="15.75" customHeight="1">
      <c r="A904" s="4">
        <v>541012.0</v>
      </c>
      <c r="B904" s="4" t="s">
        <v>32</v>
      </c>
      <c r="C904" s="5" t="s">
        <v>370</v>
      </c>
      <c r="D904" s="5">
        <v>5.0</v>
      </c>
      <c r="E904" s="5">
        <v>3.75</v>
      </c>
      <c r="F904" s="4">
        <v>17019.0</v>
      </c>
      <c r="G904" s="6">
        <v>44390.49166666667</v>
      </c>
      <c r="H904" s="6" t="str">
        <f>VLOOKUP(F904,'Customer Details'!$A$1:$B$3264,2,0)</f>
        <v>Australia</v>
      </c>
      <c r="I904" s="7">
        <f t="shared" si="1"/>
        <v>18.75</v>
      </c>
      <c r="J904" s="7">
        <f t="shared" si="2"/>
        <v>18.75</v>
      </c>
    </row>
    <row r="905" ht="15.75" customHeight="1">
      <c r="A905" s="4">
        <v>568703.0</v>
      </c>
      <c r="B905" s="4" t="s">
        <v>22</v>
      </c>
      <c r="C905" s="5" t="s">
        <v>23</v>
      </c>
      <c r="D905" s="5">
        <v>5.0</v>
      </c>
      <c r="E905" s="5">
        <v>2.08</v>
      </c>
      <c r="F905" s="4">
        <v>12748.0</v>
      </c>
      <c r="G905" s="6">
        <v>44648.63958333333</v>
      </c>
      <c r="H905" s="6" t="str">
        <f>VLOOKUP(F905,'Customer Details'!$A$1:$B$3264,2,0)</f>
        <v>USA</v>
      </c>
      <c r="I905" s="7">
        <f t="shared" si="1"/>
        <v>10.4</v>
      </c>
      <c r="J905" s="7">
        <f t="shared" si="2"/>
        <v>10.4</v>
      </c>
    </row>
    <row r="906" ht="15.75" customHeight="1">
      <c r="A906" s="4" t="s">
        <v>855</v>
      </c>
      <c r="B906" s="4">
        <v>22997.0</v>
      </c>
      <c r="C906" s="5" t="s">
        <v>856</v>
      </c>
      <c r="D906" s="5">
        <v>-1.0</v>
      </c>
      <c r="E906" s="5">
        <v>0.42</v>
      </c>
      <c r="F906" s="4">
        <v>15555.0</v>
      </c>
      <c r="G906" s="6">
        <v>44708.64652777778</v>
      </c>
      <c r="H906" s="6" t="str">
        <f>VLOOKUP(F906,'Customer Details'!$A$1:$B$3264,2,0)</f>
        <v>India</v>
      </c>
      <c r="I906" s="7">
        <f t="shared" si="1"/>
        <v>-0.42</v>
      </c>
      <c r="J906" s="7">
        <f t="shared" si="2"/>
        <v>0.42</v>
      </c>
    </row>
    <row r="907" ht="15.75" customHeight="1">
      <c r="A907" s="4">
        <v>570677.0</v>
      </c>
      <c r="B907" s="4">
        <v>22684.0</v>
      </c>
      <c r="C907" s="5" t="s">
        <v>857</v>
      </c>
      <c r="D907" s="5">
        <v>2.0</v>
      </c>
      <c r="E907" s="5">
        <v>1.25</v>
      </c>
      <c r="F907" s="4">
        <v>12836.0</v>
      </c>
      <c r="G907" s="6">
        <v>44662.63194444445</v>
      </c>
      <c r="H907" s="6" t="str">
        <f>VLOOKUP(F907,'Customer Details'!$A$1:$B$3264,2,0)</f>
        <v>China</v>
      </c>
      <c r="I907" s="7">
        <f t="shared" si="1"/>
        <v>2.5</v>
      </c>
      <c r="J907" s="7">
        <f t="shared" si="2"/>
        <v>2.5</v>
      </c>
    </row>
    <row r="908" ht="15.75" customHeight="1">
      <c r="A908" s="4">
        <v>572295.0</v>
      </c>
      <c r="B908" s="4">
        <v>21640.0</v>
      </c>
      <c r="C908" s="5" t="s">
        <v>858</v>
      </c>
      <c r="D908" s="5">
        <v>12.0</v>
      </c>
      <c r="E908" s="5">
        <v>0.85</v>
      </c>
      <c r="F908" s="4">
        <v>16686.0</v>
      </c>
      <c r="G908" s="6">
        <v>44674.57569444444</v>
      </c>
      <c r="H908" s="6" t="str">
        <f>VLOOKUP(F908,'Customer Details'!$A$1:$B$3264,2,0)</f>
        <v>Australia</v>
      </c>
      <c r="I908" s="7">
        <f t="shared" si="1"/>
        <v>10.2</v>
      </c>
      <c r="J908" s="7">
        <f t="shared" si="2"/>
        <v>10.2</v>
      </c>
    </row>
    <row r="909" ht="15.75" customHeight="1">
      <c r="A909" s="4" t="s">
        <v>601</v>
      </c>
      <c r="B909" s="4">
        <v>48138.0</v>
      </c>
      <c r="C909" s="5" t="s">
        <v>859</v>
      </c>
      <c r="D909" s="5">
        <v>-2.0</v>
      </c>
      <c r="E909" s="5">
        <v>7.95</v>
      </c>
      <c r="F909" s="4">
        <v>16717.0</v>
      </c>
      <c r="G909" s="6">
        <v>44579.6</v>
      </c>
      <c r="H909" s="6" t="str">
        <f>VLOOKUP(F909,'Customer Details'!$A$1:$B$3264,2,0)</f>
        <v>China</v>
      </c>
      <c r="I909" s="7">
        <f t="shared" si="1"/>
        <v>-15.9</v>
      </c>
      <c r="J909" s="7">
        <f t="shared" si="2"/>
        <v>15.9</v>
      </c>
    </row>
    <row r="910" ht="15.75" customHeight="1">
      <c r="A910" s="4">
        <v>568909.0</v>
      </c>
      <c r="B910" s="4" t="s">
        <v>860</v>
      </c>
      <c r="C910" s="5" t="s">
        <v>861</v>
      </c>
      <c r="D910" s="5">
        <v>12.0</v>
      </c>
      <c r="E910" s="5">
        <v>1.25</v>
      </c>
      <c r="F910" s="4">
        <v>16818.0</v>
      </c>
      <c r="G910" s="6">
        <v>44649.56805555556</v>
      </c>
      <c r="H910" s="6" t="str">
        <f>VLOOKUP(F910,'Customer Details'!$A$1:$B$3264,2,0)</f>
        <v>United Kingdom</v>
      </c>
      <c r="I910" s="7">
        <f t="shared" si="1"/>
        <v>15</v>
      </c>
      <c r="J910" s="7">
        <f t="shared" si="2"/>
        <v>15</v>
      </c>
    </row>
    <row r="911" ht="15.75" customHeight="1">
      <c r="A911" s="4">
        <v>542236.0</v>
      </c>
      <c r="B911" s="4" t="s">
        <v>165</v>
      </c>
      <c r="C911" s="5" t="s">
        <v>166</v>
      </c>
      <c r="D911" s="5">
        <v>3.0</v>
      </c>
      <c r="E911" s="5">
        <v>1.25</v>
      </c>
      <c r="F911" s="4">
        <v>17027.0</v>
      </c>
      <c r="G911" s="6">
        <v>44403.59652777778</v>
      </c>
      <c r="H911" s="6" t="str">
        <f>VLOOKUP(F911,'Customer Details'!$A$1:$B$3264,2,0)</f>
        <v>Australia</v>
      </c>
      <c r="I911" s="7">
        <f t="shared" si="1"/>
        <v>3.75</v>
      </c>
      <c r="J911" s="7">
        <f t="shared" si="2"/>
        <v>3.75</v>
      </c>
    </row>
    <row r="912" ht="15.75" customHeight="1">
      <c r="A912" s="4">
        <v>536800.0</v>
      </c>
      <c r="B912" s="4" t="s">
        <v>400</v>
      </c>
      <c r="C912" s="5" t="s">
        <v>401</v>
      </c>
      <c r="D912" s="5">
        <v>3.0</v>
      </c>
      <c r="E912" s="5">
        <v>5.95</v>
      </c>
      <c r="F912" s="4">
        <v>14829.0</v>
      </c>
      <c r="G912" s="6">
        <v>44349.675</v>
      </c>
      <c r="H912" s="6" t="str">
        <f>VLOOKUP(F912,'Customer Details'!$A$1:$B$3264,2,0)</f>
        <v>China</v>
      </c>
      <c r="I912" s="7">
        <f t="shared" si="1"/>
        <v>17.85</v>
      </c>
      <c r="J912" s="7">
        <f t="shared" si="2"/>
        <v>17.85</v>
      </c>
    </row>
    <row r="913" ht="15.75" customHeight="1">
      <c r="A913" s="4" t="s">
        <v>862</v>
      </c>
      <c r="B913" s="4">
        <v>37370.0</v>
      </c>
      <c r="C913" s="5" t="s">
        <v>863</v>
      </c>
      <c r="D913" s="5">
        <v>-12.0</v>
      </c>
      <c r="E913" s="5">
        <v>1.25</v>
      </c>
      <c r="F913" s="4">
        <v>16252.0</v>
      </c>
      <c r="G913" s="6">
        <v>44355.67708333334</v>
      </c>
      <c r="H913" s="6" t="str">
        <f>VLOOKUP(F913,'Customer Details'!$A$1:$B$3264,2,0)</f>
        <v>Australia</v>
      </c>
      <c r="I913" s="7">
        <f t="shared" si="1"/>
        <v>-15</v>
      </c>
      <c r="J913" s="7">
        <f t="shared" si="2"/>
        <v>15</v>
      </c>
    </row>
    <row r="914" ht="15.75" customHeight="1">
      <c r="A914" s="4">
        <v>572662.0</v>
      </c>
      <c r="B914" s="4" t="s">
        <v>210</v>
      </c>
      <c r="C914" s="5" t="s">
        <v>211</v>
      </c>
      <c r="D914" s="5">
        <v>16.0</v>
      </c>
      <c r="E914" s="5">
        <v>0.85</v>
      </c>
      <c r="F914" s="4">
        <v>15443.0</v>
      </c>
      <c r="G914" s="6">
        <v>44676.5375</v>
      </c>
      <c r="H914" s="6" t="str">
        <f>VLOOKUP(F914,'Customer Details'!$A$1:$B$3264,2,0)</f>
        <v>Australia</v>
      </c>
      <c r="I914" s="7">
        <f t="shared" si="1"/>
        <v>13.6</v>
      </c>
      <c r="J914" s="7">
        <f t="shared" si="2"/>
        <v>13.6</v>
      </c>
    </row>
    <row r="915" ht="15.75" customHeight="1">
      <c r="A915" s="4">
        <v>578107.0</v>
      </c>
      <c r="B915" s="4" t="s">
        <v>131</v>
      </c>
      <c r="C915" s="5" t="s">
        <v>132</v>
      </c>
      <c r="D915" s="5">
        <v>36.0</v>
      </c>
      <c r="E915" s="5">
        <v>0.42</v>
      </c>
      <c r="F915" s="4">
        <v>15949.0</v>
      </c>
      <c r="G915" s="6">
        <v>44704.38125</v>
      </c>
      <c r="H915" s="6" t="str">
        <f>VLOOKUP(F915,'Customer Details'!$A$1:$B$3264,2,0)</f>
        <v>United Kingdom</v>
      </c>
      <c r="I915" s="7">
        <f t="shared" si="1"/>
        <v>15.12</v>
      </c>
      <c r="J915" s="7">
        <f t="shared" si="2"/>
        <v>15.12</v>
      </c>
    </row>
    <row r="916" ht="15.75" customHeight="1">
      <c r="A916" s="4">
        <v>574866.0</v>
      </c>
      <c r="B916" s="4">
        <v>21992.0</v>
      </c>
      <c r="C916" s="5" t="s">
        <v>864</v>
      </c>
      <c r="D916" s="5">
        <v>2.0</v>
      </c>
      <c r="E916" s="5">
        <v>1.25</v>
      </c>
      <c r="F916" s="4">
        <v>12748.0</v>
      </c>
      <c r="G916" s="6">
        <v>44688.52361111111</v>
      </c>
      <c r="H916" s="6" t="str">
        <f>VLOOKUP(F916,'Customer Details'!$A$1:$B$3264,2,0)</f>
        <v>USA</v>
      </c>
      <c r="I916" s="7">
        <f t="shared" si="1"/>
        <v>2.5</v>
      </c>
      <c r="J916" s="7">
        <f t="shared" si="2"/>
        <v>2.5</v>
      </c>
    </row>
    <row r="917" ht="15.75" customHeight="1">
      <c r="A917" s="4" t="s">
        <v>865</v>
      </c>
      <c r="B917" s="4">
        <v>21564.0</v>
      </c>
      <c r="C917" s="5" t="s">
        <v>866</v>
      </c>
      <c r="D917" s="5">
        <v>-1.0</v>
      </c>
      <c r="E917" s="5">
        <v>2.55</v>
      </c>
      <c r="F917" s="4">
        <v>17511.0</v>
      </c>
      <c r="G917" s="6">
        <v>44430.68680555555</v>
      </c>
      <c r="H917" s="6" t="str">
        <f>VLOOKUP(F917,'Customer Details'!$A$1:$B$3264,2,0)</f>
        <v>United Kingdom</v>
      </c>
      <c r="I917" s="7">
        <f t="shared" si="1"/>
        <v>-2.55</v>
      </c>
      <c r="J917" s="7">
        <f t="shared" si="2"/>
        <v>2.55</v>
      </c>
    </row>
    <row r="918" ht="15.75" customHeight="1">
      <c r="A918" s="4">
        <v>542741.0</v>
      </c>
      <c r="B918" s="4" t="s">
        <v>867</v>
      </c>
      <c r="C918" s="5" t="s">
        <v>868</v>
      </c>
      <c r="D918" s="5">
        <v>2.0</v>
      </c>
      <c r="E918" s="5">
        <v>4.25</v>
      </c>
      <c r="F918" s="4">
        <v>17375.0</v>
      </c>
      <c r="G918" s="6">
        <v>44408.66805555556</v>
      </c>
      <c r="H918" s="6" t="str">
        <f>VLOOKUP(F918,'Customer Details'!$A$1:$B$3264,2,0)</f>
        <v>China</v>
      </c>
      <c r="I918" s="7">
        <f t="shared" si="1"/>
        <v>8.5</v>
      </c>
      <c r="J918" s="7">
        <f t="shared" si="2"/>
        <v>8.5</v>
      </c>
    </row>
    <row r="919" ht="15.75" customHeight="1">
      <c r="A919" s="4">
        <v>575856.0</v>
      </c>
      <c r="B919" s="4">
        <v>84945.0</v>
      </c>
      <c r="C919" s="5" t="s">
        <v>869</v>
      </c>
      <c r="D919" s="5">
        <v>12.0</v>
      </c>
      <c r="E919" s="5">
        <v>0.85</v>
      </c>
      <c r="F919" s="4">
        <v>16386.0</v>
      </c>
      <c r="G919" s="6">
        <v>44692.51944444444</v>
      </c>
      <c r="H919" s="6" t="str">
        <f>VLOOKUP(F919,'Customer Details'!$A$1:$B$3264,2,0)</f>
        <v>India</v>
      </c>
      <c r="I919" s="7">
        <f t="shared" si="1"/>
        <v>10.2</v>
      </c>
      <c r="J919" s="7">
        <f t="shared" si="2"/>
        <v>10.2</v>
      </c>
    </row>
    <row r="920" ht="15.75" customHeight="1">
      <c r="A920" s="4">
        <v>550989.0</v>
      </c>
      <c r="B920" s="4" t="s">
        <v>870</v>
      </c>
      <c r="C920" s="5" t="s">
        <v>871</v>
      </c>
      <c r="D920" s="5">
        <v>2.0</v>
      </c>
      <c r="E920" s="5">
        <v>1.95</v>
      </c>
      <c r="F920" s="4">
        <v>13969.0</v>
      </c>
      <c r="G920" s="6">
        <v>44490.76527777778</v>
      </c>
      <c r="H920" s="6" t="str">
        <f>VLOOKUP(F920,'Customer Details'!$A$1:$B$3264,2,0)</f>
        <v>USA</v>
      </c>
      <c r="I920" s="7">
        <f t="shared" si="1"/>
        <v>3.9</v>
      </c>
      <c r="J920" s="7">
        <f t="shared" si="2"/>
        <v>3.9</v>
      </c>
    </row>
    <row r="921" ht="15.75" customHeight="1">
      <c r="A921" s="4" t="s">
        <v>110</v>
      </c>
      <c r="B921" s="4">
        <v>20723.0</v>
      </c>
      <c r="C921" s="5" t="s">
        <v>872</v>
      </c>
      <c r="D921" s="5">
        <v>-9.0</v>
      </c>
      <c r="E921" s="5">
        <v>0.85</v>
      </c>
      <c r="F921" s="4">
        <v>14415.0</v>
      </c>
      <c r="G921" s="6">
        <v>44562.70972222222</v>
      </c>
      <c r="H921" s="6" t="str">
        <f>VLOOKUP(F921,'Customer Details'!$A$1:$B$3264,2,0)</f>
        <v>United Kingdom</v>
      </c>
      <c r="I921" s="7">
        <f t="shared" si="1"/>
        <v>-7.65</v>
      </c>
      <c r="J921" s="7">
        <f t="shared" si="2"/>
        <v>7.65</v>
      </c>
    </row>
    <row r="922" ht="15.75" customHeight="1">
      <c r="A922" s="4">
        <v>536749.0</v>
      </c>
      <c r="B922" s="4">
        <v>22174.0</v>
      </c>
      <c r="C922" s="5" t="s">
        <v>873</v>
      </c>
      <c r="D922" s="5">
        <v>2.0</v>
      </c>
      <c r="E922" s="5">
        <v>1.65</v>
      </c>
      <c r="F922" s="4">
        <v>17976.0</v>
      </c>
      <c r="G922" s="6">
        <v>44349.57569444444</v>
      </c>
      <c r="H922" s="6" t="str">
        <f>VLOOKUP(F922,'Customer Details'!$A$1:$B$3264,2,0)</f>
        <v>United Kingdom</v>
      </c>
      <c r="I922" s="7">
        <f t="shared" si="1"/>
        <v>3.3</v>
      </c>
      <c r="J922" s="7">
        <f t="shared" si="2"/>
        <v>3.3</v>
      </c>
    </row>
    <row r="923" ht="15.75" customHeight="1">
      <c r="A923" s="4" t="s">
        <v>874</v>
      </c>
      <c r="B923" s="4">
        <v>23082.0</v>
      </c>
      <c r="C923" s="5" t="s">
        <v>875</v>
      </c>
      <c r="D923" s="5">
        <v>-4.0</v>
      </c>
      <c r="E923" s="5">
        <v>3.29</v>
      </c>
      <c r="F923" s="4">
        <v>13408.0</v>
      </c>
      <c r="G923" s="6">
        <v>44618.47708333333</v>
      </c>
      <c r="H923" s="6" t="str">
        <f>VLOOKUP(F923,'Customer Details'!$A$1:$B$3264,2,0)</f>
        <v>Australia</v>
      </c>
      <c r="I923" s="7">
        <f t="shared" si="1"/>
        <v>-13.16</v>
      </c>
      <c r="J923" s="7">
        <f t="shared" si="2"/>
        <v>13.16</v>
      </c>
    </row>
    <row r="924" ht="15.75" customHeight="1">
      <c r="A924" s="4">
        <v>556222.0</v>
      </c>
      <c r="B924" s="4" t="s">
        <v>46</v>
      </c>
      <c r="C924" s="5" t="s">
        <v>47</v>
      </c>
      <c r="D924" s="5">
        <v>12.0</v>
      </c>
      <c r="E924" s="5">
        <v>0.38</v>
      </c>
      <c r="F924" s="4">
        <v>17522.0</v>
      </c>
      <c r="G924" s="6">
        <v>44539.59930555556</v>
      </c>
      <c r="H924" s="6" t="str">
        <f>VLOOKUP(F924,'Customer Details'!$A$1:$B$3264,2,0)</f>
        <v>India</v>
      </c>
      <c r="I924" s="7">
        <f t="shared" si="1"/>
        <v>4.56</v>
      </c>
      <c r="J924" s="7">
        <f t="shared" si="2"/>
        <v>4.56</v>
      </c>
    </row>
    <row r="925" ht="15.75" customHeight="1">
      <c r="A925" s="4">
        <v>540014.0</v>
      </c>
      <c r="B925" s="4" t="s">
        <v>876</v>
      </c>
      <c r="C925" s="5" t="s">
        <v>877</v>
      </c>
      <c r="D925" s="5">
        <v>4.0</v>
      </c>
      <c r="E925" s="5">
        <v>1.65</v>
      </c>
      <c r="F925" s="4">
        <v>14606.0</v>
      </c>
      <c r="G925" s="6">
        <v>44381.48194444444</v>
      </c>
      <c r="H925" s="6" t="str">
        <f>VLOOKUP(F925,'Customer Details'!$A$1:$B$3264,2,0)</f>
        <v>USA</v>
      </c>
      <c r="I925" s="7">
        <f t="shared" si="1"/>
        <v>6.6</v>
      </c>
      <c r="J925" s="7">
        <f t="shared" si="2"/>
        <v>6.6</v>
      </c>
    </row>
    <row r="926" ht="15.75" customHeight="1">
      <c r="A926" s="4">
        <v>574701.0</v>
      </c>
      <c r="B926" s="4" t="s">
        <v>40</v>
      </c>
      <c r="C926" s="5" t="s">
        <v>41</v>
      </c>
      <c r="D926" s="5">
        <v>6.0</v>
      </c>
      <c r="E926" s="5">
        <v>2.95</v>
      </c>
      <c r="F926" s="4">
        <v>15426.0</v>
      </c>
      <c r="G926" s="6">
        <v>44687.57916666667</v>
      </c>
      <c r="H926" s="6" t="str">
        <f>VLOOKUP(F926,'Customer Details'!$A$1:$B$3264,2,0)</f>
        <v>India</v>
      </c>
      <c r="I926" s="7">
        <f t="shared" si="1"/>
        <v>17.7</v>
      </c>
      <c r="J926" s="7">
        <f t="shared" si="2"/>
        <v>17.7</v>
      </c>
    </row>
    <row r="927" ht="15.75" customHeight="1">
      <c r="A927" s="4">
        <v>575944.0</v>
      </c>
      <c r="B927" s="4" t="s">
        <v>878</v>
      </c>
      <c r="C927" s="5" t="s">
        <v>879</v>
      </c>
      <c r="D927" s="5">
        <v>6.0</v>
      </c>
      <c r="E927" s="5">
        <v>2.95</v>
      </c>
      <c r="F927" s="4">
        <v>16571.0</v>
      </c>
      <c r="G927" s="6">
        <v>44694.49027777778</v>
      </c>
      <c r="H927" s="6" t="str">
        <f>VLOOKUP(F927,'Customer Details'!$A$1:$B$3264,2,0)</f>
        <v>Australia</v>
      </c>
      <c r="I927" s="7">
        <f t="shared" si="1"/>
        <v>17.7</v>
      </c>
      <c r="J927" s="7">
        <f t="shared" si="2"/>
        <v>17.7</v>
      </c>
    </row>
    <row r="928" ht="15.75" customHeight="1">
      <c r="A928" s="4">
        <v>552039.0</v>
      </c>
      <c r="B928" s="4" t="s">
        <v>475</v>
      </c>
      <c r="C928" s="5" t="s">
        <v>476</v>
      </c>
      <c r="D928" s="5">
        <v>25.0</v>
      </c>
      <c r="E928" s="5">
        <v>0.42</v>
      </c>
      <c r="F928" s="4">
        <v>13081.0</v>
      </c>
      <c r="G928" s="6">
        <v>44506.34027777778</v>
      </c>
      <c r="H928" s="6" t="str">
        <f>VLOOKUP(F928,'Customer Details'!$A$1:$B$3264,2,0)</f>
        <v>India</v>
      </c>
      <c r="I928" s="7">
        <f t="shared" si="1"/>
        <v>10.5</v>
      </c>
      <c r="J928" s="7">
        <f t="shared" si="2"/>
        <v>10.5</v>
      </c>
    </row>
    <row r="929" ht="15.75" customHeight="1">
      <c r="A929" s="4">
        <v>558441.0</v>
      </c>
      <c r="B929" s="4" t="s">
        <v>880</v>
      </c>
      <c r="C929" s="5" t="s">
        <v>881</v>
      </c>
      <c r="D929" s="5">
        <v>1.0</v>
      </c>
      <c r="E929" s="5">
        <v>1.25</v>
      </c>
      <c r="F929" s="4">
        <v>14606.0</v>
      </c>
      <c r="G929" s="6">
        <v>44559.54097222222</v>
      </c>
      <c r="H929" s="6" t="str">
        <f>VLOOKUP(F929,'Customer Details'!$A$1:$B$3264,2,0)</f>
        <v>USA</v>
      </c>
      <c r="I929" s="7">
        <f t="shared" si="1"/>
        <v>1.25</v>
      </c>
      <c r="J929" s="7">
        <f t="shared" si="2"/>
        <v>1.25</v>
      </c>
    </row>
    <row r="930" ht="15.75" customHeight="1">
      <c r="A930" s="4">
        <v>545053.0</v>
      </c>
      <c r="B930" s="4" t="s">
        <v>40</v>
      </c>
      <c r="C930" s="5" t="s">
        <v>41</v>
      </c>
      <c r="D930" s="5">
        <v>2.0</v>
      </c>
      <c r="E930" s="5">
        <v>2.95</v>
      </c>
      <c r="F930" s="4">
        <v>17516.0</v>
      </c>
      <c r="G930" s="6">
        <v>44435.52847222222</v>
      </c>
      <c r="H930" s="6" t="str">
        <f>VLOOKUP(F930,'Customer Details'!$A$1:$B$3264,2,0)</f>
        <v>China</v>
      </c>
      <c r="I930" s="7">
        <f t="shared" si="1"/>
        <v>5.9</v>
      </c>
      <c r="J930" s="7">
        <f t="shared" si="2"/>
        <v>5.9</v>
      </c>
    </row>
    <row r="931" ht="15.75" customHeight="1">
      <c r="A931" s="4">
        <v>561079.0</v>
      </c>
      <c r="B931" s="4" t="s">
        <v>511</v>
      </c>
      <c r="C931" s="5" t="s">
        <v>512</v>
      </c>
      <c r="D931" s="5">
        <v>1.0</v>
      </c>
      <c r="E931" s="5">
        <v>5.95</v>
      </c>
      <c r="F931" s="4">
        <v>13956.0</v>
      </c>
      <c r="G931" s="6">
        <v>44585.675</v>
      </c>
      <c r="H931" s="6" t="str">
        <f>VLOOKUP(F931,'Customer Details'!$A$1:$B$3264,2,0)</f>
        <v>USA</v>
      </c>
      <c r="I931" s="7">
        <f t="shared" si="1"/>
        <v>5.95</v>
      </c>
      <c r="J931" s="7">
        <f t="shared" si="2"/>
        <v>5.95</v>
      </c>
    </row>
    <row r="932" ht="15.75" customHeight="1">
      <c r="A932" s="4">
        <v>538517.0</v>
      </c>
      <c r="B932" s="4">
        <v>22570.0</v>
      </c>
      <c r="C932" s="5" t="s">
        <v>882</v>
      </c>
      <c r="D932" s="5">
        <v>1.0</v>
      </c>
      <c r="E932" s="5">
        <v>3.75</v>
      </c>
      <c r="F932" s="4">
        <v>17618.0</v>
      </c>
      <c r="G932" s="6">
        <v>44359.67013888889</v>
      </c>
      <c r="H932" s="6" t="str">
        <f>VLOOKUP(F932,'Customer Details'!$A$1:$B$3264,2,0)</f>
        <v>USA</v>
      </c>
      <c r="I932" s="7">
        <f t="shared" si="1"/>
        <v>3.75</v>
      </c>
      <c r="J932" s="7">
        <f t="shared" si="2"/>
        <v>3.75</v>
      </c>
    </row>
    <row r="933" ht="15.75" customHeight="1">
      <c r="A933" s="4">
        <v>541241.0</v>
      </c>
      <c r="B933" s="4" t="s">
        <v>38</v>
      </c>
      <c r="C933" s="5" t="s">
        <v>39</v>
      </c>
      <c r="D933" s="5">
        <v>2.0</v>
      </c>
      <c r="E933" s="5">
        <v>2.95</v>
      </c>
      <c r="F933" s="4">
        <v>13782.0</v>
      </c>
      <c r="G933" s="6">
        <v>44393.46388888889</v>
      </c>
      <c r="H933" s="6" t="str">
        <f>VLOOKUP(F933,'Customer Details'!$A$1:$B$3264,2,0)</f>
        <v>USA</v>
      </c>
      <c r="I933" s="7">
        <f t="shared" si="1"/>
        <v>5.9</v>
      </c>
      <c r="J933" s="7">
        <f t="shared" si="2"/>
        <v>5.9</v>
      </c>
    </row>
    <row r="934" ht="15.75" customHeight="1">
      <c r="A934" s="4">
        <v>572318.0</v>
      </c>
      <c r="B934" s="4">
        <v>23270.0</v>
      </c>
      <c r="C934" s="5" t="s">
        <v>883</v>
      </c>
      <c r="D934" s="5">
        <v>1.0</v>
      </c>
      <c r="E934" s="5">
        <v>1.45</v>
      </c>
      <c r="F934" s="4">
        <v>15436.0</v>
      </c>
      <c r="G934" s="6">
        <v>44674.67986111111</v>
      </c>
      <c r="H934" s="6" t="str">
        <f>VLOOKUP(F934,'Customer Details'!$A$1:$B$3264,2,0)</f>
        <v>India</v>
      </c>
      <c r="I934" s="7">
        <f t="shared" si="1"/>
        <v>1.45</v>
      </c>
      <c r="J934" s="7">
        <f t="shared" si="2"/>
        <v>1.45</v>
      </c>
    </row>
    <row r="935" ht="15.75" customHeight="1">
      <c r="A935" s="4">
        <v>575694.0</v>
      </c>
      <c r="B935" s="4" t="s">
        <v>884</v>
      </c>
      <c r="C935" s="5" t="s">
        <v>885</v>
      </c>
      <c r="D935" s="5">
        <v>5.0</v>
      </c>
      <c r="E935" s="5">
        <v>1.25</v>
      </c>
      <c r="F935" s="4">
        <v>12748.0</v>
      </c>
      <c r="G935" s="6">
        <v>44691.69305555556</v>
      </c>
      <c r="H935" s="6" t="str">
        <f>VLOOKUP(F935,'Customer Details'!$A$1:$B$3264,2,0)</f>
        <v>USA</v>
      </c>
      <c r="I935" s="7">
        <f t="shared" si="1"/>
        <v>6.25</v>
      </c>
      <c r="J935" s="7">
        <f t="shared" si="2"/>
        <v>6.25</v>
      </c>
    </row>
    <row r="936" ht="15.75" customHeight="1">
      <c r="A936" s="4">
        <v>572859.0</v>
      </c>
      <c r="B936" s="4" t="s">
        <v>886</v>
      </c>
      <c r="C936" s="5" t="s">
        <v>887</v>
      </c>
      <c r="D936" s="5">
        <v>4.0</v>
      </c>
      <c r="E936" s="5">
        <v>2.55</v>
      </c>
      <c r="F936" s="4">
        <v>16418.0</v>
      </c>
      <c r="G936" s="6">
        <v>44677.52708333333</v>
      </c>
      <c r="H936" s="6" t="str">
        <f>VLOOKUP(F936,'Customer Details'!$A$1:$B$3264,2,0)</f>
        <v>United Kingdom</v>
      </c>
      <c r="I936" s="7">
        <f t="shared" si="1"/>
        <v>10.2</v>
      </c>
      <c r="J936" s="7">
        <f t="shared" si="2"/>
        <v>10.2</v>
      </c>
    </row>
    <row r="937" ht="15.75" customHeight="1">
      <c r="A937" s="4">
        <v>558611.0</v>
      </c>
      <c r="B937" s="4" t="s">
        <v>888</v>
      </c>
      <c r="C937" s="5" t="s">
        <v>889</v>
      </c>
      <c r="D937" s="5">
        <v>24.0</v>
      </c>
      <c r="E937" s="5">
        <v>0.85</v>
      </c>
      <c r="F937" s="4">
        <v>16475.0</v>
      </c>
      <c r="G937" s="6">
        <v>44560.64930555555</v>
      </c>
      <c r="H937" s="6" t="str">
        <f>VLOOKUP(F937,'Customer Details'!$A$1:$B$3264,2,0)</f>
        <v>China</v>
      </c>
      <c r="I937" s="7">
        <f t="shared" si="1"/>
        <v>20.4</v>
      </c>
      <c r="J937" s="7">
        <f t="shared" si="2"/>
        <v>20.4</v>
      </c>
    </row>
    <row r="938" ht="15.75" customHeight="1">
      <c r="A938" s="4" t="s">
        <v>890</v>
      </c>
      <c r="B938" s="4">
        <v>22990.0</v>
      </c>
      <c r="C938" s="5" t="s">
        <v>891</v>
      </c>
      <c r="D938" s="5">
        <v>-2.0</v>
      </c>
      <c r="E938" s="5">
        <v>4.95</v>
      </c>
      <c r="F938" s="4">
        <v>16801.0</v>
      </c>
      <c r="G938" s="6">
        <v>44469.49861111111</v>
      </c>
      <c r="H938" s="6" t="str">
        <f>VLOOKUP(F938,'Customer Details'!$A$1:$B$3264,2,0)</f>
        <v>China</v>
      </c>
      <c r="I938" s="7">
        <f t="shared" si="1"/>
        <v>-9.9</v>
      </c>
      <c r="J938" s="7">
        <f t="shared" si="2"/>
        <v>9.9</v>
      </c>
    </row>
    <row r="939" ht="15.75" customHeight="1">
      <c r="A939" s="4">
        <v>574709.0</v>
      </c>
      <c r="B939" s="4">
        <v>22158.0</v>
      </c>
      <c r="C939" s="5" t="s">
        <v>892</v>
      </c>
      <c r="D939" s="5">
        <v>8.0</v>
      </c>
      <c r="E939" s="5">
        <v>2.95</v>
      </c>
      <c r="F939" s="4">
        <v>17768.0</v>
      </c>
      <c r="G939" s="6">
        <v>44687.59305555555</v>
      </c>
      <c r="H939" s="6" t="str">
        <f>VLOOKUP(F939,'Customer Details'!$A$1:$B$3264,2,0)</f>
        <v>USA</v>
      </c>
      <c r="I939" s="7">
        <f t="shared" si="1"/>
        <v>23.6</v>
      </c>
      <c r="J939" s="7">
        <f t="shared" si="2"/>
        <v>23.6</v>
      </c>
    </row>
    <row r="940" ht="15.75" customHeight="1">
      <c r="A940" s="4">
        <v>557294.0</v>
      </c>
      <c r="B940" s="4" t="s">
        <v>67</v>
      </c>
      <c r="C940" s="5" t="s">
        <v>68</v>
      </c>
      <c r="D940" s="5">
        <v>100.0</v>
      </c>
      <c r="E940" s="5">
        <v>1.79</v>
      </c>
      <c r="F940" s="4">
        <v>13629.0</v>
      </c>
      <c r="G940" s="6">
        <v>44549.56111111111</v>
      </c>
      <c r="H940" s="6" t="str">
        <f>VLOOKUP(F940,'Customer Details'!$A$1:$B$3264,2,0)</f>
        <v>India</v>
      </c>
      <c r="I940" s="7">
        <f t="shared" si="1"/>
        <v>179</v>
      </c>
      <c r="J940" s="7">
        <f t="shared" si="2"/>
        <v>179</v>
      </c>
    </row>
    <row r="941" ht="15.75" customHeight="1">
      <c r="A941" s="4">
        <v>574840.0</v>
      </c>
      <c r="B941" s="4" t="s">
        <v>187</v>
      </c>
      <c r="C941" s="5" t="s">
        <v>188</v>
      </c>
      <c r="D941" s="5">
        <v>1.0</v>
      </c>
      <c r="E941" s="5">
        <v>0.42</v>
      </c>
      <c r="F941" s="4">
        <v>12748.0</v>
      </c>
      <c r="G941" s="6">
        <v>44688.48680555556</v>
      </c>
      <c r="H941" s="6" t="str">
        <f>VLOOKUP(F941,'Customer Details'!$A$1:$B$3264,2,0)</f>
        <v>USA</v>
      </c>
      <c r="I941" s="7">
        <f t="shared" si="1"/>
        <v>0.42</v>
      </c>
      <c r="J941" s="7">
        <f t="shared" si="2"/>
        <v>0.42</v>
      </c>
    </row>
    <row r="942" ht="15.75" customHeight="1">
      <c r="A942" s="4">
        <v>568141.0</v>
      </c>
      <c r="B942" s="4">
        <v>20971.0</v>
      </c>
      <c r="C942" s="5" t="s">
        <v>893</v>
      </c>
      <c r="D942" s="5">
        <v>1.0</v>
      </c>
      <c r="E942" s="5">
        <v>1.25</v>
      </c>
      <c r="F942" s="4">
        <v>16326.0</v>
      </c>
      <c r="G942" s="6">
        <v>44645.47291666667</v>
      </c>
      <c r="H942" s="6" t="str">
        <f>VLOOKUP(F942,'Customer Details'!$A$1:$B$3264,2,0)</f>
        <v>Australia</v>
      </c>
      <c r="I942" s="7">
        <f t="shared" si="1"/>
        <v>1.25</v>
      </c>
      <c r="J942" s="7">
        <f t="shared" si="2"/>
        <v>1.25</v>
      </c>
    </row>
    <row r="943" ht="15.75" customHeight="1">
      <c r="A943" s="4">
        <v>557798.0</v>
      </c>
      <c r="B943" s="4" t="s">
        <v>231</v>
      </c>
      <c r="C943" s="5" t="s">
        <v>232</v>
      </c>
      <c r="D943" s="5">
        <v>6.0</v>
      </c>
      <c r="E943" s="5">
        <v>2.95</v>
      </c>
      <c r="F943" s="4">
        <v>16187.0</v>
      </c>
      <c r="G943" s="6">
        <v>44553.40138888889</v>
      </c>
      <c r="H943" s="6" t="str">
        <f>VLOOKUP(F943,'Customer Details'!$A$1:$B$3264,2,0)</f>
        <v>United Kingdom</v>
      </c>
      <c r="I943" s="7">
        <f t="shared" si="1"/>
        <v>17.7</v>
      </c>
      <c r="J943" s="7">
        <f t="shared" si="2"/>
        <v>17.7</v>
      </c>
    </row>
    <row r="944" ht="15.75" customHeight="1">
      <c r="A944" s="4">
        <v>545999.0</v>
      </c>
      <c r="B944" s="4" t="s">
        <v>181</v>
      </c>
      <c r="C944" s="5" t="s">
        <v>182</v>
      </c>
      <c r="D944" s="5">
        <v>24.0</v>
      </c>
      <c r="E944" s="5">
        <v>0.85</v>
      </c>
      <c r="F944" s="4">
        <v>13089.0</v>
      </c>
      <c r="G944" s="6">
        <v>44447.61388888889</v>
      </c>
      <c r="H944" s="6" t="str">
        <f>VLOOKUP(F944,'Customer Details'!$A$1:$B$3264,2,0)</f>
        <v>Australia</v>
      </c>
      <c r="I944" s="7">
        <f t="shared" si="1"/>
        <v>20.4</v>
      </c>
      <c r="J944" s="7">
        <f t="shared" si="2"/>
        <v>20.4</v>
      </c>
    </row>
    <row r="945" ht="15.75" customHeight="1">
      <c r="A945" s="4">
        <v>569241.0</v>
      </c>
      <c r="B945" s="4" t="s">
        <v>165</v>
      </c>
      <c r="C945" s="5" t="s">
        <v>166</v>
      </c>
      <c r="D945" s="5">
        <v>12.0</v>
      </c>
      <c r="E945" s="5">
        <v>1.25</v>
      </c>
      <c r="F945" s="4">
        <v>14488.0</v>
      </c>
      <c r="G945" s="6">
        <v>44654.39583333334</v>
      </c>
      <c r="H945" s="6" t="str">
        <f>VLOOKUP(F945,'Customer Details'!$A$1:$B$3264,2,0)</f>
        <v>India</v>
      </c>
      <c r="I945" s="7">
        <f t="shared" si="1"/>
        <v>15</v>
      </c>
      <c r="J945" s="7">
        <f t="shared" si="2"/>
        <v>15</v>
      </c>
    </row>
    <row r="946" ht="15.75" customHeight="1">
      <c r="A946" s="4">
        <v>579091.0</v>
      </c>
      <c r="B946" s="4" t="s">
        <v>894</v>
      </c>
      <c r="C946" s="5" t="s">
        <v>895</v>
      </c>
      <c r="D946" s="5">
        <v>6.0</v>
      </c>
      <c r="E946" s="5">
        <v>2.95</v>
      </c>
      <c r="F946" s="4">
        <v>14893.0</v>
      </c>
      <c r="G946" s="6">
        <v>44709.45069444444</v>
      </c>
      <c r="H946" s="6" t="str">
        <f>VLOOKUP(F946,'Customer Details'!$A$1:$B$3264,2,0)</f>
        <v>USA</v>
      </c>
      <c r="I946" s="7">
        <f t="shared" si="1"/>
        <v>17.7</v>
      </c>
      <c r="J946" s="7">
        <f t="shared" si="2"/>
        <v>17.7</v>
      </c>
    </row>
    <row r="947" ht="15.75" customHeight="1">
      <c r="A947" s="4">
        <v>539579.0</v>
      </c>
      <c r="B947" s="4" t="s">
        <v>165</v>
      </c>
      <c r="C947" s="5" t="s">
        <v>166</v>
      </c>
      <c r="D947" s="5">
        <v>6.0</v>
      </c>
      <c r="E947" s="5">
        <v>1.25</v>
      </c>
      <c r="F947" s="4">
        <v>16713.0</v>
      </c>
      <c r="G947" s="6">
        <v>44367.53541666667</v>
      </c>
      <c r="H947" s="6" t="str">
        <f>VLOOKUP(F947,'Customer Details'!$A$1:$B$3264,2,0)</f>
        <v>United Kingdom</v>
      </c>
      <c r="I947" s="7">
        <f t="shared" si="1"/>
        <v>7.5</v>
      </c>
      <c r="J947" s="7">
        <f t="shared" si="2"/>
        <v>7.5</v>
      </c>
    </row>
    <row r="948" ht="15.75" customHeight="1">
      <c r="A948" s="4">
        <v>549730.0</v>
      </c>
      <c r="B948" s="4" t="s">
        <v>112</v>
      </c>
      <c r="C948" s="5" t="s">
        <v>113</v>
      </c>
      <c r="D948" s="5">
        <v>2.0</v>
      </c>
      <c r="E948" s="5">
        <v>4.25</v>
      </c>
      <c r="F948" s="4">
        <v>15867.0</v>
      </c>
      <c r="G948" s="6">
        <v>44480.69097222222</v>
      </c>
      <c r="H948" s="6" t="str">
        <f>VLOOKUP(F948,'Customer Details'!$A$1:$B$3264,2,0)</f>
        <v>Australia</v>
      </c>
      <c r="I948" s="7">
        <f t="shared" si="1"/>
        <v>8.5</v>
      </c>
      <c r="J948" s="7">
        <f t="shared" si="2"/>
        <v>8.5</v>
      </c>
    </row>
    <row r="949" ht="15.75" customHeight="1">
      <c r="A949" s="4">
        <v>537135.0</v>
      </c>
      <c r="B949" s="4" t="s">
        <v>408</v>
      </c>
      <c r="C949" s="5" t="s">
        <v>409</v>
      </c>
      <c r="D949" s="5">
        <v>5.0</v>
      </c>
      <c r="E949" s="5">
        <v>1.69</v>
      </c>
      <c r="F949" s="4">
        <v>17059.0</v>
      </c>
      <c r="G949" s="6">
        <v>44352.52430555555</v>
      </c>
      <c r="H949" s="6" t="str">
        <f>VLOOKUP(F949,'Customer Details'!$A$1:$B$3264,2,0)</f>
        <v>USA</v>
      </c>
      <c r="I949" s="7">
        <f t="shared" si="1"/>
        <v>8.45</v>
      </c>
      <c r="J949" s="7">
        <f t="shared" si="2"/>
        <v>8.45</v>
      </c>
    </row>
    <row r="950" ht="15.75" customHeight="1">
      <c r="A950" s="4">
        <v>547772.0</v>
      </c>
      <c r="B950" s="4">
        <v>21107.0</v>
      </c>
      <c r="C950" s="5" t="s">
        <v>896</v>
      </c>
      <c r="D950" s="5">
        <v>1.0</v>
      </c>
      <c r="E950" s="5">
        <v>2.95</v>
      </c>
      <c r="F950" s="4">
        <v>17979.0</v>
      </c>
      <c r="G950" s="6">
        <v>44464.48194444444</v>
      </c>
      <c r="H950" s="6" t="str">
        <f>VLOOKUP(F950,'Customer Details'!$A$1:$B$3264,2,0)</f>
        <v>China</v>
      </c>
      <c r="I950" s="7">
        <f t="shared" si="1"/>
        <v>2.95</v>
      </c>
      <c r="J950" s="7">
        <f t="shared" si="2"/>
        <v>2.95</v>
      </c>
    </row>
    <row r="951" ht="15.75" customHeight="1">
      <c r="A951" s="4" t="s">
        <v>897</v>
      </c>
      <c r="B951" s="4">
        <v>22699.0</v>
      </c>
      <c r="C951" s="5" t="s">
        <v>230</v>
      </c>
      <c r="D951" s="5">
        <v>-4.0</v>
      </c>
      <c r="E951" s="5">
        <v>2.55</v>
      </c>
      <c r="F951" s="4">
        <v>17428.0</v>
      </c>
      <c r="G951" s="6">
        <v>44643.36944444444</v>
      </c>
      <c r="H951" s="6" t="str">
        <f>VLOOKUP(F951,'Customer Details'!$A$1:$B$3264,2,0)</f>
        <v>USA</v>
      </c>
      <c r="I951" s="7">
        <f t="shared" si="1"/>
        <v>-10.2</v>
      </c>
      <c r="J951" s="7">
        <f t="shared" si="2"/>
        <v>10.2</v>
      </c>
    </row>
    <row r="952" ht="15.75" customHeight="1">
      <c r="A952" s="4">
        <v>542221.0</v>
      </c>
      <c r="B952" s="4" t="s">
        <v>619</v>
      </c>
      <c r="C952" s="5" t="s">
        <v>620</v>
      </c>
      <c r="D952" s="5">
        <v>2.0</v>
      </c>
      <c r="E952" s="5">
        <v>4.25</v>
      </c>
      <c r="F952" s="4">
        <v>14978.0</v>
      </c>
      <c r="G952" s="6">
        <v>44403.52777777778</v>
      </c>
      <c r="H952" s="6" t="str">
        <f>VLOOKUP(F952,'Customer Details'!$A$1:$B$3264,2,0)</f>
        <v>Australia</v>
      </c>
      <c r="I952" s="7">
        <f t="shared" si="1"/>
        <v>8.5</v>
      </c>
      <c r="J952" s="7">
        <f t="shared" si="2"/>
        <v>8.5</v>
      </c>
    </row>
    <row r="953" ht="15.75" customHeight="1">
      <c r="A953" s="4">
        <v>575972.0</v>
      </c>
      <c r="B953" s="4">
        <v>23159.0</v>
      </c>
      <c r="C953" s="5" t="s">
        <v>898</v>
      </c>
      <c r="D953" s="5">
        <v>1.0</v>
      </c>
      <c r="E953" s="5">
        <v>2.08</v>
      </c>
      <c r="F953" s="4">
        <v>14499.0</v>
      </c>
      <c r="G953" s="6">
        <v>44694.54236111111</v>
      </c>
      <c r="H953" s="6" t="str">
        <f>VLOOKUP(F953,'Customer Details'!$A$1:$B$3264,2,0)</f>
        <v>United Kingdom</v>
      </c>
      <c r="I953" s="7">
        <f t="shared" si="1"/>
        <v>2.08</v>
      </c>
      <c r="J953" s="7">
        <f t="shared" si="2"/>
        <v>2.08</v>
      </c>
    </row>
    <row r="954" ht="15.75" customHeight="1">
      <c r="A954" s="4">
        <v>539294.0</v>
      </c>
      <c r="B954" s="4" t="s">
        <v>177</v>
      </c>
      <c r="C954" s="5" t="s">
        <v>178</v>
      </c>
      <c r="D954" s="5">
        <v>1.0</v>
      </c>
      <c r="E954" s="5">
        <v>2.1</v>
      </c>
      <c r="F954" s="4">
        <v>15532.0</v>
      </c>
      <c r="G954" s="6">
        <v>44363.69791666666</v>
      </c>
      <c r="H954" s="6" t="str">
        <f>VLOOKUP(F954,'Customer Details'!$A$1:$B$3264,2,0)</f>
        <v>India</v>
      </c>
      <c r="I954" s="7">
        <f t="shared" si="1"/>
        <v>2.1</v>
      </c>
      <c r="J954" s="7">
        <f t="shared" si="2"/>
        <v>2.1</v>
      </c>
    </row>
    <row r="955" ht="15.75" customHeight="1">
      <c r="A955" s="4">
        <v>580999.0</v>
      </c>
      <c r="B955" s="4">
        <v>22059.0</v>
      </c>
      <c r="C955" s="5" t="s">
        <v>899</v>
      </c>
      <c r="D955" s="5">
        <v>2.0</v>
      </c>
      <c r="E955" s="5">
        <v>0.39</v>
      </c>
      <c r="F955" s="4">
        <v>17883.0</v>
      </c>
      <c r="G955" s="6">
        <v>44718.74236111111</v>
      </c>
      <c r="H955" s="6" t="str">
        <f>VLOOKUP(F955,'Customer Details'!$A$1:$B$3264,2,0)</f>
        <v>USA</v>
      </c>
      <c r="I955" s="7">
        <f t="shared" si="1"/>
        <v>0.78</v>
      </c>
      <c r="J955" s="7">
        <f t="shared" si="2"/>
        <v>0.78</v>
      </c>
    </row>
    <row r="956" ht="15.75" customHeight="1">
      <c r="A956" s="4">
        <v>566249.0</v>
      </c>
      <c r="B956" s="4">
        <v>22142.0</v>
      </c>
      <c r="C956" s="5" t="s">
        <v>900</v>
      </c>
      <c r="D956" s="5">
        <v>1.0</v>
      </c>
      <c r="E956" s="5">
        <v>1.45</v>
      </c>
      <c r="F956" s="4">
        <v>13527.0</v>
      </c>
      <c r="G956" s="6">
        <v>44631.50625</v>
      </c>
      <c r="H956" s="6" t="str">
        <f>VLOOKUP(F956,'Customer Details'!$A$1:$B$3264,2,0)</f>
        <v>United Kingdom</v>
      </c>
      <c r="I956" s="7">
        <f t="shared" si="1"/>
        <v>1.45</v>
      </c>
      <c r="J956" s="7">
        <f t="shared" si="2"/>
        <v>1.45</v>
      </c>
    </row>
    <row r="957" ht="15.75" customHeight="1">
      <c r="A957" s="4" t="s">
        <v>901</v>
      </c>
      <c r="B957" s="4">
        <v>22727.0</v>
      </c>
      <c r="C957" s="5" t="s">
        <v>902</v>
      </c>
      <c r="D957" s="5">
        <v>-1.0</v>
      </c>
      <c r="E957" s="5">
        <v>3.75</v>
      </c>
      <c r="F957" s="4">
        <v>16729.0</v>
      </c>
      <c r="G957" s="6">
        <v>44566.45902777778</v>
      </c>
      <c r="H957" s="6" t="str">
        <f>VLOOKUP(F957,'Customer Details'!$A$1:$B$3264,2,0)</f>
        <v>China</v>
      </c>
      <c r="I957" s="7">
        <f t="shared" si="1"/>
        <v>-3.75</v>
      </c>
      <c r="J957" s="7">
        <f t="shared" si="2"/>
        <v>3.75</v>
      </c>
    </row>
    <row r="958" ht="15.75" customHeight="1">
      <c r="A958" s="4" t="s">
        <v>903</v>
      </c>
      <c r="B958" s="4">
        <v>37450.0</v>
      </c>
      <c r="C958" s="5" t="s">
        <v>904</v>
      </c>
      <c r="D958" s="5">
        <v>-2.0</v>
      </c>
      <c r="E958" s="5">
        <v>2.55</v>
      </c>
      <c r="F958" s="4">
        <v>13798.0</v>
      </c>
      <c r="G958" s="6">
        <v>44487.58263888889</v>
      </c>
      <c r="H958" s="6" t="str">
        <f>VLOOKUP(F958,'Customer Details'!$A$1:$B$3264,2,0)</f>
        <v>India</v>
      </c>
      <c r="I958" s="7">
        <f t="shared" si="1"/>
        <v>-5.1</v>
      </c>
      <c r="J958" s="7">
        <f t="shared" si="2"/>
        <v>5.1</v>
      </c>
    </row>
    <row r="959" ht="15.75" customHeight="1">
      <c r="A959" s="4">
        <v>581352.0</v>
      </c>
      <c r="B959" s="4" t="s">
        <v>905</v>
      </c>
      <c r="C959" s="5" t="s">
        <v>906</v>
      </c>
      <c r="D959" s="5">
        <v>1.0</v>
      </c>
      <c r="E959" s="5">
        <v>5.45</v>
      </c>
      <c r="F959" s="4">
        <v>14698.0</v>
      </c>
      <c r="G959" s="6">
        <v>44720.51805555556</v>
      </c>
      <c r="H959" s="6" t="str">
        <f>VLOOKUP(F959,'Customer Details'!$A$1:$B$3264,2,0)</f>
        <v>United Kingdom</v>
      </c>
      <c r="I959" s="7">
        <f t="shared" si="1"/>
        <v>5.45</v>
      </c>
      <c r="J959" s="7">
        <f t="shared" si="2"/>
        <v>5.45</v>
      </c>
    </row>
    <row r="960" ht="15.75" customHeight="1">
      <c r="A960" s="4">
        <v>541596.0</v>
      </c>
      <c r="B960" s="4" t="s">
        <v>907</v>
      </c>
      <c r="C960" s="5" t="s">
        <v>908</v>
      </c>
      <c r="D960" s="5">
        <v>1.0</v>
      </c>
      <c r="E960" s="5">
        <v>3.75</v>
      </c>
      <c r="F960" s="4">
        <v>17602.0</v>
      </c>
      <c r="G960" s="6">
        <v>44396.67986111111</v>
      </c>
      <c r="H960" s="6" t="str">
        <f>VLOOKUP(F960,'Customer Details'!$A$1:$B$3264,2,0)</f>
        <v>Australia</v>
      </c>
      <c r="I960" s="7">
        <f t="shared" si="1"/>
        <v>3.75</v>
      </c>
      <c r="J960" s="7">
        <f t="shared" si="2"/>
        <v>3.75</v>
      </c>
    </row>
    <row r="961" ht="15.75" customHeight="1">
      <c r="A961" s="4">
        <v>545085.0</v>
      </c>
      <c r="B961" s="4" t="s">
        <v>303</v>
      </c>
      <c r="C961" s="5" t="s">
        <v>304</v>
      </c>
      <c r="D961" s="5">
        <v>1.0</v>
      </c>
      <c r="E961" s="5">
        <v>5.95</v>
      </c>
      <c r="F961" s="4">
        <v>15039.0</v>
      </c>
      <c r="G961" s="6">
        <v>44436.47152777778</v>
      </c>
      <c r="H961" s="6" t="str">
        <f>VLOOKUP(F961,'Customer Details'!$A$1:$B$3264,2,0)</f>
        <v>United Kingdom</v>
      </c>
      <c r="I961" s="7">
        <f t="shared" si="1"/>
        <v>5.95</v>
      </c>
      <c r="J961" s="7">
        <f t="shared" si="2"/>
        <v>5.95</v>
      </c>
    </row>
    <row r="962" ht="15.75" customHeight="1">
      <c r="A962" s="4">
        <v>566258.0</v>
      </c>
      <c r="B962" s="4" t="s">
        <v>332</v>
      </c>
      <c r="C962" s="5" t="s">
        <v>333</v>
      </c>
      <c r="D962" s="5">
        <v>2.0</v>
      </c>
      <c r="E962" s="5">
        <v>5.95</v>
      </c>
      <c r="F962" s="4">
        <v>13124.0</v>
      </c>
      <c r="G962" s="6">
        <v>44631.53125</v>
      </c>
      <c r="H962" s="6" t="str">
        <f>VLOOKUP(F962,'Customer Details'!$A$1:$B$3264,2,0)</f>
        <v>USA</v>
      </c>
      <c r="I962" s="7">
        <f t="shared" si="1"/>
        <v>11.9</v>
      </c>
      <c r="J962" s="7">
        <f t="shared" si="2"/>
        <v>11.9</v>
      </c>
    </row>
    <row r="963" ht="15.75" customHeight="1">
      <c r="A963" s="4" t="s">
        <v>909</v>
      </c>
      <c r="B963" s="4">
        <v>22385.0</v>
      </c>
      <c r="C963" s="5" t="s">
        <v>910</v>
      </c>
      <c r="D963" s="5">
        <v>-10.0</v>
      </c>
      <c r="E963" s="5">
        <v>1.95</v>
      </c>
      <c r="F963" s="4">
        <v>15674.0</v>
      </c>
      <c r="G963" s="6">
        <v>44474.4875</v>
      </c>
      <c r="H963" s="6" t="str">
        <f>VLOOKUP(F963,'Customer Details'!$A$1:$B$3264,2,0)</f>
        <v>USA</v>
      </c>
      <c r="I963" s="7">
        <f t="shared" si="1"/>
        <v>-19.5</v>
      </c>
      <c r="J963" s="7">
        <f t="shared" si="2"/>
        <v>19.5</v>
      </c>
    </row>
    <row r="964" ht="15.75" customHeight="1">
      <c r="A964" s="4">
        <v>574725.0</v>
      </c>
      <c r="B964" s="4" t="s">
        <v>592</v>
      </c>
      <c r="C964" s="5" t="s">
        <v>593</v>
      </c>
      <c r="D964" s="5">
        <v>2.0</v>
      </c>
      <c r="E964" s="5">
        <v>1.25</v>
      </c>
      <c r="F964" s="4">
        <v>15883.0</v>
      </c>
      <c r="G964" s="6">
        <v>44687.61805555555</v>
      </c>
      <c r="H964" s="6" t="str">
        <f>VLOOKUP(F964,'Customer Details'!$A$1:$B$3264,2,0)</f>
        <v>USA</v>
      </c>
      <c r="I964" s="7">
        <f t="shared" si="1"/>
        <v>2.5</v>
      </c>
      <c r="J964" s="7">
        <f t="shared" si="2"/>
        <v>2.5</v>
      </c>
    </row>
    <row r="965" ht="15.75" customHeight="1">
      <c r="A965" s="4">
        <v>562019.0</v>
      </c>
      <c r="B965" s="4" t="s">
        <v>48</v>
      </c>
      <c r="C965" s="5" t="s">
        <v>49</v>
      </c>
      <c r="D965" s="5">
        <v>10.0</v>
      </c>
      <c r="E965" s="5">
        <v>2.08</v>
      </c>
      <c r="F965" s="4">
        <v>14709.0</v>
      </c>
      <c r="G965" s="6">
        <v>44593.62291666667</v>
      </c>
      <c r="H965" s="6" t="str">
        <f>VLOOKUP(F965,'Customer Details'!$A$1:$B$3264,2,0)</f>
        <v>India</v>
      </c>
      <c r="I965" s="7">
        <f t="shared" si="1"/>
        <v>20.8</v>
      </c>
      <c r="J965" s="7">
        <f t="shared" si="2"/>
        <v>20.8</v>
      </c>
    </row>
    <row r="966" ht="15.75" customHeight="1">
      <c r="A966" s="4" t="s">
        <v>911</v>
      </c>
      <c r="B966" s="4">
        <v>22992.0</v>
      </c>
      <c r="C966" s="5" t="s">
        <v>912</v>
      </c>
      <c r="D966" s="5">
        <v>-12.0</v>
      </c>
      <c r="E966" s="5">
        <v>1.95</v>
      </c>
      <c r="F966" s="4">
        <v>17888.0</v>
      </c>
      <c r="G966" s="6">
        <v>44562.55694444444</v>
      </c>
      <c r="H966" s="6" t="str">
        <f>VLOOKUP(F966,'Customer Details'!$A$1:$B$3264,2,0)</f>
        <v>USA</v>
      </c>
      <c r="I966" s="7">
        <f t="shared" si="1"/>
        <v>-23.4</v>
      </c>
      <c r="J966" s="7">
        <f t="shared" si="2"/>
        <v>23.4</v>
      </c>
    </row>
    <row r="967" ht="15.75" customHeight="1">
      <c r="A967" s="4">
        <v>546318.0</v>
      </c>
      <c r="B967" s="4" t="s">
        <v>38</v>
      </c>
      <c r="C967" s="5" t="s">
        <v>39</v>
      </c>
      <c r="D967" s="5">
        <v>100.0</v>
      </c>
      <c r="E967" s="5">
        <v>2.55</v>
      </c>
      <c r="F967" s="4">
        <v>16013.0</v>
      </c>
      <c r="G967" s="6">
        <v>44450.38888888889</v>
      </c>
      <c r="H967" s="6" t="str">
        <f>VLOOKUP(F967,'Customer Details'!$A$1:$B$3264,2,0)</f>
        <v>United Kingdom</v>
      </c>
      <c r="I967" s="7">
        <f t="shared" si="1"/>
        <v>255</v>
      </c>
      <c r="J967" s="7">
        <f t="shared" si="2"/>
        <v>255</v>
      </c>
    </row>
    <row r="968" ht="15.75" customHeight="1">
      <c r="A968" s="4">
        <v>572302.0</v>
      </c>
      <c r="B968" s="4" t="s">
        <v>87</v>
      </c>
      <c r="C968" s="5" t="s">
        <v>88</v>
      </c>
      <c r="D968" s="5">
        <v>2.0</v>
      </c>
      <c r="E968" s="5">
        <v>4.15</v>
      </c>
      <c r="F968" s="4">
        <v>15427.0</v>
      </c>
      <c r="G968" s="6">
        <v>44674.61597222222</v>
      </c>
      <c r="H968" s="6" t="str">
        <f>VLOOKUP(F968,'Customer Details'!$A$1:$B$3264,2,0)</f>
        <v>USA</v>
      </c>
      <c r="I968" s="7">
        <f t="shared" si="1"/>
        <v>8.3</v>
      </c>
      <c r="J968" s="7">
        <f t="shared" si="2"/>
        <v>8.3</v>
      </c>
    </row>
    <row r="969" ht="15.75" customHeight="1">
      <c r="A969" s="4">
        <v>546542.0</v>
      </c>
      <c r="B969" s="4" t="s">
        <v>388</v>
      </c>
      <c r="C969" s="5" t="s">
        <v>389</v>
      </c>
      <c r="D969" s="5">
        <v>2.0</v>
      </c>
      <c r="E969" s="5">
        <v>1.25</v>
      </c>
      <c r="F969" s="4">
        <v>13263.0</v>
      </c>
      <c r="G969" s="6">
        <v>44453.63402777778</v>
      </c>
      <c r="H969" s="6" t="str">
        <f>VLOOKUP(F969,'Customer Details'!$A$1:$B$3264,2,0)</f>
        <v>Australia</v>
      </c>
      <c r="I969" s="7">
        <f t="shared" si="1"/>
        <v>2.5</v>
      </c>
      <c r="J969" s="7">
        <f t="shared" si="2"/>
        <v>2.5</v>
      </c>
    </row>
    <row r="970" ht="15.75" customHeight="1">
      <c r="A970" s="4">
        <v>573396.0</v>
      </c>
      <c r="B970" s="4" t="s">
        <v>545</v>
      </c>
      <c r="C970" s="5" t="s">
        <v>546</v>
      </c>
      <c r="D970" s="5">
        <v>2.0</v>
      </c>
      <c r="E970" s="5">
        <v>0.65</v>
      </c>
      <c r="F970" s="4">
        <v>14723.0</v>
      </c>
      <c r="G970" s="6">
        <v>44681.63402777778</v>
      </c>
      <c r="H970" s="6" t="str">
        <f>VLOOKUP(F970,'Customer Details'!$A$1:$B$3264,2,0)</f>
        <v>China</v>
      </c>
      <c r="I970" s="7">
        <f t="shared" si="1"/>
        <v>1.3</v>
      </c>
      <c r="J970" s="7">
        <f t="shared" si="2"/>
        <v>1.3</v>
      </c>
    </row>
    <row r="971" ht="15.75" customHeight="1">
      <c r="A971" s="4">
        <v>550519.0</v>
      </c>
      <c r="B971" s="4" t="s">
        <v>48</v>
      </c>
      <c r="C971" s="5" t="s">
        <v>49</v>
      </c>
      <c r="D971" s="5">
        <v>10.0</v>
      </c>
      <c r="E971" s="5">
        <v>2.08</v>
      </c>
      <c r="F971" s="4">
        <v>13141.0</v>
      </c>
      <c r="G971" s="6">
        <v>44488.39652777778</v>
      </c>
      <c r="H971" s="6" t="str">
        <f>VLOOKUP(F971,'Customer Details'!$A$1:$B$3264,2,0)</f>
        <v>Australia</v>
      </c>
      <c r="I971" s="7">
        <f t="shared" si="1"/>
        <v>20.8</v>
      </c>
      <c r="J971" s="7">
        <f t="shared" si="2"/>
        <v>20.8</v>
      </c>
    </row>
    <row r="972" ht="15.75" customHeight="1">
      <c r="A972" s="4">
        <v>554638.0</v>
      </c>
      <c r="B972" s="4" t="s">
        <v>48</v>
      </c>
      <c r="C972" s="5" t="s">
        <v>49</v>
      </c>
      <c r="D972" s="5">
        <v>6.0</v>
      </c>
      <c r="E972" s="5">
        <v>2.08</v>
      </c>
      <c r="F972" s="4">
        <v>14810.0</v>
      </c>
      <c r="G972" s="6">
        <v>44525.49930555555</v>
      </c>
      <c r="H972" s="6" t="str">
        <f>VLOOKUP(F972,'Customer Details'!$A$1:$B$3264,2,0)</f>
        <v>China</v>
      </c>
      <c r="I972" s="7">
        <f t="shared" si="1"/>
        <v>12.48</v>
      </c>
      <c r="J972" s="7">
        <f t="shared" si="2"/>
        <v>12.48</v>
      </c>
    </row>
    <row r="973" ht="15.75" customHeight="1">
      <c r="A973" s="4">
        <v>580272.0</v>
      </c>
      <c r="B973" s="4">
        <v>23266.0</v>
      </c>
      <c r="C973" s="5" t="s">
        <v>913</v>
      </c>
      <c r="D973" s="5">
        <v>3.0</v>
      </c>
      <c r="E973" s="5">
        <v>1.25</v>
      </c>
      <c r="F973" s="4">
        <v>15547.0</v>
      </c>
      <c r="G973" s="6">
        <v>44714.53611111111</v>
      </c>
      <c r="H973" s="6" t="str">
        <f>VLOOKUP(F973,'Customer Details'!$A$1:$B$3264,2,0)</f>
        <v>USA</v>
      </c>
      <c r="I973" s="7">
        <f t="shared" si="1"/>
        <v>3.75</v>
      </c>
      <c r="J973" s="7">
        <f t="shared" si="2"/>
        <v>3.75</v>
      </c>
    </row>
    <row r="974" ht="15.75" customHeight="1">
      <c r="A974" s="4">
        <v>557954.0</v>
      </c>
      <c r="B974" s="4" t="s">
        <v>350</v>
      </c>
      <c r="C974" s="5" t="s">
        <v>351</v>
      </c>
      <c r="D974" s="5">
        <v>6.0</v>
      </c>
      <c r="E974" s="5">
        <v>1.65</v>
      </c>
      <c r="F974" s="4">
        <v>15023.0</v>
      </c>
      <c r="G974" s="6">
        <v>44553.78055555555</v>
      </c>
      <c r="H974" s="6" t="str">
        <f>VLOOKUP(F974,'Customer Details'!$A$1:$B$3264,2,0)</f>
        <v>China</v>
      </c>
      <c r="I974" s="7">
        <f t="shared" si="1"/>
        <v>9.9</v>
      </c>
      <c r="J974" s="7">
        <f t="shared" si="2"/>
        <v>9.9</v>
      </c>
    </row>
    <row r="975" ht="15.75" customHeight="1">
      <c r="A975" s="4">
        <v>548544.0</v>
      </c>
      <c r="B975" s="4">
        <v>22294.0</v>
      </c>
      <c r="C975" s="5" t="s">
        <v>312</v>
      </c>
      <c r="D975" s="5">
        <v>24.0</v>
      </c>
      <c r="E975" s="5">
        <v>1.25</v>
      </c>
      <c r="F975" s="4">
        <v>14525.0</v>
      </c>
      <c r="G975" s="6">
        <v>44469.78402777778</v>
      </c>
      <c r="H975" s="6" t="str">
        <f>VLOOKUP(F975,'Customer Details'!$A$1:$B$3264,2,0)</f>
        <v>USA</v>
      </c>
      <c r="I975" s="7">
        <f t="shared" si="1"/>
        <v>30</v>
      </c>
      <c r="J975" s="7">
        <f t="shared" si="2"/>
        <v>30</v>
      </c>
    </row>
    <row r="976" ht="15.75" customHeight="1">
      <c r="A976" s="4">
        <v>536837.0</v>
      </c>
      <c r="B976" s="4" t="s">
        <v>914</v>
      </c>
      <c r="C976" s="5" t="s">
        <v>915</v>
      </c>
      <c r="D976" s="5">
        <v>25.0</v>
      </c>
      <c r="E976" s="5">
        <v>0.42</v>
      </c>
      <c r="F976" s="4">
        <v>14395.0</v>
      </c>
      <c r="G976" s="6">
        <v>44349.76041666666</v>
      </c>
      <c r="H976" s="6" t="str">
        <f>VLOOKUP(F976,'Customer Details'!$A$1:$B$3264,2,0)</f>
        <v>USA</v>
      </c>
      <c r="I976" s="7">
        <f t="shared" si="1"/>
        <v>10.5</v>
      </c>
      <c r="J976" s="7">
        <f t="shared" si="2"/>
        <v>10.5</v>
      </c>
    </row>
    <row r="977" ht="15.75" customHeight="1">
      <c r="A977" s="4">
        <v>572678.0</v>
      </c>
      <c r="B977" s="4" t="s">
        <v>221</v>
      </c>
      <c r="C977" s="5" t="s">
        <v>222</v>
      </c>
      <c r="D977" s="5">
        <v>25.0</v>
      </c>
      <c r="E977" s="5">
        <v>0.42</v>
      </c>
      <c r="F977" s="4">
        <v>13182.0</v>
      </c>
      <c r="G977" s="6">
        <v>44676.57361111111</v>
      </c>
      <c r="H977" s="6" t="str">
        <f>VLOOKUP(F977,'Customer Details'!$A$1:$B$3264,2,0)</f>
        <v>United Kingdom</v>
      </c>
      <c r="I977" s="7">
        <f t="shared" si="1"/>
        <v>10.5</v>
      </c>
      <c r="J977" s="7">
        <f t="shared" si="2"/>
        <v>10.5</v>
      </c>
    </row>
    <row r="978" ht="15.75" customHeight="1">
      <c r="A978" s="4">
        <v>545071.0</v>
      </c>
      <c r="B978" s="4" t="s">
        <v>171</v>
      </c>
      <c r="C978" s="5" t="s">
        <v>172</v>
      </c>
      <c r="D978" s="5">
        <v>2.0</v>
      </c>
      <c r="E978" s="5">
        <v>4.25</v>
      </c>
      <c r="F978" s="4">
        <v>15996.0</v>
      </c>
      <c r="G978" s="6">
        <v>44435.66597222222</v>
      </c>
      <c r="H978" s="6" t="str">
        <f>VLOOKUP(F978,'Customer Details'!$A$1:$B$3264,2,0)</f>
        <v>China</v>
      </c>
      <c r="I978" s="7">
        <f t="shared" si="1"/>
        <v>8.5</v>
      </c>
      <c r="J978" s="7">
        <f t="shared" si="2"/>
        <v>8.5</v>
      </c>
    </row>
    <row r="979" ht="15.75" customHeight="1">
      <c r="A979" s="4">
        <v>561092.0</v>
      </c>
      <c r="B979" s="4" t="s">
        <v>119</v>
      </c>
      <c r="C979" s="5" t="s">
        <v>120</v>
      </c>
      <c r="D979" s="5">
        <v>16.0</v>
      </c>
      <c r="E979" s="5">
        <v>0.42</v>
      </c>
      <c r="F979" s="4">
        <v>17054.0</v>
      </c>
      <c r="G979" s="6">
        <v>44586.41527777778</v>
      </c>
      <c r="H979" s="6" t="str">
        <f>VLOOKUP(F979,'Customer Details'!$A$1:$B$3264,2,0)</f>
        <v>Australia</v>
      </c>
      <c r="I979" s="7">
        <f t="shared" si="1"/>
        <v>6.72</v>
      </c>
      <c r="J979" s="7">
        <f t="shared" si="2"/>
        <v>6.72</v>
      </c>
    </row>
    <row r="980" ht="15.75" customHeight="1">
      <c r="A980" s="4" t="s">
        <v>916</v>
      </c>
      <c r="B980" s="4">
        <v>82482.0</v>
      </c>
      <c r="C980" s="5" t="s">
        <v>917</v>
      </c>
      <c r="D980" s="5">
        <v>-2.0</v>
      </c>
      <c r="E980" s="5">
        <v>2.95</v>
      </c>
      <c r="F980" s="4">
        <v>15874.0</v>
      </c>
      <c r="G980" s="6">
        <v>44658.54027777778</v>
      </c>
      <c r="H980" s="6" t="str">
        <f>VLOOKUP(F980,'Customer Details'!$A$1:$B$3264,2,0)</f>
        <v>USA</v>
      </c>
      <c r="I980" s="7">
        <f t="shared" si="1"/>
        <v>-5.9</v>
      </c>
      <c r="J980" s="7">
        <f t="shared" si="2"/>
        <v>5.9</v>
      </c>
    </row>
    <row r="981" ht="15.75" customHeight="1">
      <c r="A981" s="4">
        <v>551171.0</v>
      </c>
      <c r="B981" s="4" t="s">
        <v>299</v>
      </c>
      <c r="C981" s="5" t="s">
        <v>300</v>
      </c>
      <c r="D981" s="5">
        <v>2.0</v>
      </c>
      <c r="E981" s="5">
        <v>1.25</v>
      </c>
      <c r="F981" s="4">
        <v>13263.0</v>
      </c>
      <c r="G981" s="6">
        <v>44495.69791666666</v>
      </c>
      <c r="H981" s="6" t="str">
        <f>VLOOKUP(F981,'Customer Details'!$A$1:$B$3264,2,0)</f>
        <v>Australia</v>
      </c>
      <c r="I981" s="7">
        <f t="shared" si="1"/>
        <v>2.5</v>
      </c>
      <c r="J981" s="7">
        <f t="shared" si="2"/>
        <v>2.5</v>
      </c>
    </row>
    <row r="982" ht="15.75" customHeight="1">
      <c r="A982" s="4">
        <v>573171.0</v>
      </c>
      <c r="B982" s="4" t="s">
        <v>270</v>
      </c>
      <c r="C982" s="5" t="s">
        <v>271</v>
      </c>
      <c r="D982" s="5">
        <v>24.0</v>
      </c>
      <c r="E982" s="5">
        <v>0.39</v>
      </c>
      <c r="F982" s="4">
        <v>14218.0</v>
      </c>
      <c r="G982" s="6">
        <v>44679.41666666666</v>
      </c>
      <c r="H982" s="6" t="str">
        <f>VLOOKUP(F982,'Customer Details'!$A$1:$B$3264,2,0)</f>
        <v>United Kingdom</v>
      </c>
      <c r="I982" s="7">
        <f t="shared" si="1"/>
        <v>9.36</v>
      </c>
      <c r="J982" s="7">
        <f t="shared" si="2"/>
        <v>9.36</v>
      </c>
    </row>
    <row r="983" ht="15.75" customHeight="1">
      <c r="A983" s="4">
        <v>543996.0</v>
      </c>
      <c r="B983" s="4" t="s">
        <v>388</v>
      </c>
      <c r="C983" s="5" t="s">
        <v>389</v>
      </c>
      <c r="D983" s="5">
        <v>12.0</v>
      </c>
      <c r="E983" s="5">
        <v>1.25</v>
      </c>
      <c r="F983" s="4">
        <v>15811.0</v>
      </c>
      <c r="G983" s="6">
        <v>44423.44861111111</v>
      </c>
      <c r="H983" s="6" t="str">
        <f>VLOOKUP(F983,'Customer Details'!$A$1:$B$3264,2,0)</f>
        <v>China</v>
      </c>
      <c r="I983" s="7">
        <f t="shared" si="1"/>
        <v>15</v>
      </c>
      <c r="J983" s="7">
        <f t="shared" si="2"/>
        <v>15</v>
      </c>
    </row>
    <row r="984" ht="15.75" customHeight="1">
      <c r="A984" s="4">
        <v>575059.0</v>
      </c>
      <c r="B984" s="4" t="s">
        <v>651</v>
      </c>
      <c r="C984" s="5" t="s">
        <v>652</v>
      </c>
      <c r="D984" s="5">
        <v>2.0</v>
      </c>
      <c r="E984" s="5">
        <v>1.25</v>
      </c>
      <c r="F984" s="4">
        <v>14071.0</v>
      </c>
      <c r="G984" s="6">
        <v>44689.51736111111</v>
      </c>
      <c r="H984" s="6" t="str">
        <f>VLOOKUP(F984,'Customer Details'!$A$1:$B$3264,2,0)</f>
        <v>USA</v>
      </c>
      <c r="I984" s="7">
        <f t="shared" si="1"/>
        <v>2.5</v>
      </c>
      <c r="J984" s="7">
        <f t="shared" si="2"/>
        <v>2.5</v>
      </c>
    </row>
    <row r="985" ht="15.75" customHeight="1">
      <c r="A985" s="4" t="s">
        <v>918</v>
      </c>
      <c r="B985" s="4">
        <v>84755.0</v>
      </c>
      <c r="C985" s="5" t="s">
        <v>830</v>
      </c>
      <c r="D985" s="5">
        <v>-1.0</v>
      </c>
      <c r="E985" s="5">
        <v>0.65</v>
      </c>
      <c r="F985" s="4">
        <v>14056.0</v>
      </c>
      <c r="G985" s="6">
        <v>44595.68958333333</v>
      </c>
      <c r="H985" s="6" t="str">
        <f>VLOOKUP(F985,'Customer Details'!$A$1:$B$3264,2,0)</f>
        <v>India</v>
      </c>
      <c r="I985" s="7">
        <f t="shared" si="1"/>
        <v>-0.65</v>
      </c>
      <c r="J985" s="7">
        <f t="shared" si="2"/>
        <v>0.65</v>
      </c>
    </row>
    <row r="986" ht="15.75" customHeight="1">
      <c r="A986" s="4">
        <v>555525.0</v>
      </c>
      <c r="B986" s="4" t="s">
        <v>22</v>
      </c>
      <c r="C986" s="5" t="s">
        <v>23</v>
      </c>
      <c r="D986" s="5">
        <v>20.0</v>
      </c>
      <c r="E986" s="5">
        <v>2.08</v>
      </c>
      <c r="F986" s="4">
        <v>14709.0</v>
      </c>
      <c r="G986" s="6">
        <v>44535.48611111111</v>
      </c>
      <c r="H986" s="6" t="str">
        <f>VLOOKUP(F986,'Customer Details'!$A$1:$B$3264,2,0)</f>
        <v>India</v>
      </c>
      <c r="I986" s="7">
        <f t="shared" si="1"/>
        <v>41.6</v>
      </c>
      <c r="J986" s="7">
        <f t="shared" si="2"/>
        <v>41.6</v>
      </c>
    </row>
    <row r="987" ht="15.75" customHeight="1">
      <c r="A987" s="4">
        <v>562213.0</v>
      </c>
      <c r="B987" s="4">
        <v>23342.0</v>
      </c>
      <c r="C987" s="5" t="s">
        <v>919</v>
      </c>
      <c r="D987" s="5">
        <v>1.0</v>
      </c>
      <c r="E987" s="5">
        <v>8.5</v>
      </c>
      <c r="F987" s="4">
        <v>13975.0</v>
      </c>
      <c r="G987" s="6">
        <v>44595.56875</v>
      </c>
      <c r="H987" s="6" t="str">
        <f>VLOOKUP(F987,'Customer Details'!$A$1:$B$3264,2,0)</f>
        <v>Australia</v>
      </c>
      <c r="I987" s="7">
        <f t="shared" si="1"/>
        <v>8.5</v>
      </c>
      <c r="J987" s="7">
        <f t="shared" si="2"/>
        <v>8.5</v>
      </c>
    </row>
    <row r="988" ht="15.75" customHeight="1">
      <c r="A988" s="4" t="s">
        <v>555</v>
      </c>
      <c r="B988" s="4">
        <v>22694.0</v>
      </c>
      <c r="C988" s="5" t="s">
        <v>920</v>
      </c>
      <c r="D988" s="5">
        <v>-9.0</v>
      </c>
      <c r="E988" s="5">
        <v>2.1</v>
      </c>
      <c r="F988" s="4">
        <v>13113.0</v>
      </c>
      <c r="G988" s="6">
        <v>44660.53888888889</v>
      </c>
      <c r="H988" s="6" t="str">
        <f>VLOOKUP(F988,'Customer Details'!$A$1:$B$3264,2,0)</f>
        <v>USA</v>
      </c>
      <c r="I988" s="7">
        <f t="shared" si="1"/>
        <v>-18.9</v>
      </c>
      <c r="J988" s="7">
        <f t="shared" si="2"/>
        <v>18.9</v>
      </c>
    </row>
    <row r="989" ht="15.75" customHeight="1">
      <c r="A989" s="4">
        <v>559326.0</v>
      </c>
      <c r="B989" s="4" t="s">
        <v>112</v>
      </c>
      <c r="C989" s="5" t="s">
        <v>113</v>
      </c>
      <c r="D989" s="5">
        <v>4.0</v>
      </c>
      <c r="E989" s="5">
        <v>4.25</v>
      </c>
      <c r="F989" s="4">
        <v>13835.0</v>
      </c>
      <c r="G989" s="6">
        <v>44568.63611111111</v>
      </c>
      <c r="H989" s="6" t="str">
        <f>VLOOKUP(F989,'Customer Details'!$A$1:$B$3264,2,0)</f>
        <v>USA</v>
      </c>
      <c r="I989" s="7">
        <f t="shared" si="1"/>
        <v>17</v>
      </c>
      <c r="J989" s="7">
        <f t="shared" si="2"/>
        <v>17</v>
      </c>
    </row>
    <row r="990" ht="15.75" customHeight="1">
      <c r="A990" s="4">
        <v>564223.0</v>
      </c>
      <c r="B990" s="4" t="s">
        <v>530</v>
      </c>
      <c r="C990" s="5" t="s">
        <v>531</v>
      </c>
      <c r="D990" s="5">
        <v>4.0</v>
      </c>
      <c r="E990" s="5">
        <v>3.75</v>
      </c>
      <c r="F990" s="4">
        <v>13013.0</v>
      </c>
      <c r="G990" s="6">
        <v>44616.40694444445</v>
      </c>
      <c r="H990" s="6" t="str">
        <f>VLOOKUP(F990,'Customer Details'!$A$1:$B$3264,2,0)</f>
        <v>United Kingdom</v>
      </c>
      <c r="I990" s="7">
        <f t="shared" si="1"/>
        <v>15</v>
      </c>
      <c r="J990" s="7">
        <f t="shared" si="2"/>
        <v>15</v>
      </c>
    </row>
    <row r="991" ht="15.75" customHeight="1">
      <c r="A991" s="4">
        <v>569662.0</v>
      </c>
      <c r="B991" s="4" t="s">
        <v>38</v>
      </c>
      <c r="C991" s="5" t="s">
        <v>39</v>
      </c>
      <c r="D991" s="5">
        <v>12.0</v>
      </c>
      <c r="E991" s="5">
        <v>2.95</v>
      </c>
      <c r="F991" s="4">
        <v>15244.0</v>
      </c>
      <c r="G991" s="6">
        <v>44656.55486111111</v>
      </c>
      <c r="H991" s="6" t="str">
        <f>VLOOKUP(F991,'Customer Details'!$A$1:$B$3264,2,0)</f>
        <v>USA</v>
      </c>
      <c r="I991" s="7">
        <f t="shared" si="1"/>
        <v>35.4</v>
      </c>
      <c r="J991" s="7">
        <f t="shared" si="2"/>
        <v>35.4</v>
      </c>
    </row>
    <row r="992" ht="15.75" customHeight="1">
      <c r="A992" s="4">
        <v>571268.0</v>
      </c>
      <c r="B992" s="4" t="s">
        <v>100</v>
      </c>
      <c r="C992" s="5" t="s">
        <v>101</v>
      </c>
      <c r="D992" s="5">
        <v>5.0</v>
      </c>
      <c r="E992" s="5">
        <v>1.45</v>
      </c>
      <c r="F992" s="4">
        <v>15351.0</v>
      </c>
      <c r="G992" s="6">
        <v>44667.50416666667</v>
      </c>
      <c r="H992" s="6" t="str">
        <f>VLOOKUP(F992,'Customer Details'!$A$1:$B$3264,2,0)</f>
        <v>United Kingdom</v>
      </c>
      <c r="I992" s="7">
        <f t="shared" si="1"/>
        <v>7.25</v>
      </c>
      <c r="J992" s="7">
        <f t="shared" si="2"/>
        <v>7.25</v>
      </c>
    </row>
    <row r="993" ht="15.75" customHeight="1">
      <c r="A993" s="4">
        <v>572552.0</v>
      </c>
      <c r="B993" s="4" t="s">
        <v>921</v>
      </c>
      <c r="C993" s="5" t="s">
        <v>922</v>
      </c>
      <c r="D993" s="5">
        <v>1.0</v>
      </c>
      <c r="E993" s="5">
        <v>19.96</v>
      </c>
      <c r="F993" s="4">
        <v>14096.0</v>
      </c>
      <c r="G993" s="6">
        <v>44675.71319444444</v>
      </c>
      <c r="H993" s="6" t="str">
        <f>VLOOKUP(F993,'Customer Details'!$A$1:$B$3264,2,0)</f>
        <v>USA</v>
      </c>
      <c r="I993" s="7">
        <f t="shared" si="1"/>
        <v>19.96</v>
      </c>
      <c r="J993" s="7">
        <f t="shared" si="2"/>
        <v>19.96</v>
      </c>
    </row>
    <row r="994" ht="15.75" customHeight="1">
      <c r="A994" s="4">
        <v>541289.0</v>
      </c>
      <c r="B994" s="4" t="s">
        <v>380</v>
      </c>
      <c r="C994" s="5" t="s">
        <v>381</v>
      </c>
      <c r="D994" s="5">
        <v>1.0</v>
      </c>
      <c r="E994" s="5">
        <v>7.95</v>
      </c>
      <c r="F994" s="4">
        <v>14606.0</v>
      </c>
      <c r="G994" s="6">
        <v>44394.55763888889</v>
      </c>
      <c r="H994" s="6" t="str">
        <f>VLOOKUP(F994,'Customer Details'!$A$1:$B$3264,2,0)</f>
        <v>USA</v>
      </c>
      <c r="I994" s="7">
        <f t="shared" si="1"/>
        <v>7.95</v>
      </c>
      <c r="J994" s="7">
        <f t="shared" si="2"/>
        <v>7.95</v>
      </c>
    </row>
    <row r="995" ht="15.75" customHeight="1">
      <c r="A995" s="4">
        <v>543245.0</v>
      </c>
      <c r="B995" s="4">
        <v>22467.0</v>
      </c>
      <c r="C995" s="5" t="s">
        <v>923</v>
      </c>
      <c r="D995" s="5">
        <v>1.0</v>
      </c>
      <c r="E995" s="5">
        <v>2.55</v>
      </c>
      <c r="F995" s="4">
        <v>16725.0</v>
      </c>
      <c r="G995" s="6">
        <v>44412.58888888889</v>
      </c>
      <c r="H995" s="6" t="str">
        <f>VLOOKUP(F995,'Customer Details'!$A$1:$B$3264,2,0)</f>
        <v>United Kingdom</v>
      </c>
      <c r="I995" s="7">
        <f t="shared" si="1"/>
        <v>2.55</v>
      </c>
      <c r="J995" s="7">
        <f t="shared" si="2"/>
        <v>2.55</v>
      </c>
    </row>
    <row r="996" ht="15.75" customHeight="1">
      <c r="A996" s="4">
        <v>564324.0</v>
      </c>
      <c r="B996" s="4" t="s">
        <v>924</v>
      </c>
      <c r="C996" s="5" t="s">
        <v>925</v>
      </c>
      <c r="D996" s="5">
        <v>6.0</v>
      </c>
      <c r="E996" s="5">
        <v>1.0</v>
      </c>
      <c r="F996" s="4">
        <v>13694.0</v>
      </c>
      <c r="G996" s="6">
        <v>44616.55972222222</v>
      </c>
      <c r="H996" s="6" t="str">
        <f>VLOOKUP(F996,'Customer Details'!$A$1:$B$3264,2,0)</f>
        <v>USA</v>
      </c>
      <c r="I996" s="7">
        <f t="shared" si="1"/>
        <v>6</v>
      </c>
      <c r="J996" s="7">
        <f t="shared" si="2"/>
        <v>6</v>
      </c>
    </row>
    <row r="997" ht="15.75" customHeight="1">
      <c r="A997" s="4">
        <v>567077.0</v>
      </c>
      <c r="B997" s="4" t="s">
        <v>87</v>
      </c>
      <c r="C997" s="5" t="s">
        <v>88</v>
      </c>
      <c r="D997" s="5">
        <v>1.0</v>
      </c>
      <c r="E997" s="5">
        <v>4.15</v>
      </c>
      <c r="F997" s="4">
        <v>18122.0</v>
      </c>
      <c r="G997" s="6">
        <v>44636.52361111111</v>
      </c>
      <c r="H997" s="6" t="str">
        <f>VLOOKUP(F997,'Customer Details'!$A$1:$B$3264,2,0)</f>
        <v>USA</v>
      </c>
      <c r="I997" s="7">
        <f t="shared" si="1"/>
        <v>4.15</v>
      </c>
      <c r="J997" s="7">
        <f t="shared" si="2"/>
        <v>4.15</v>
      </c>
    </row>
    <row r="998" ht="15.75" customHeight="1">
      <c r="A998" s="4" t="s">
        <v>926</v>
      </c>
      <c r="B998" s="4">
        <v>21484.0</v>
      </c>
      <c r="C998" s="5" t="s">
        <v>927</v>
      </c>
      <c r="D998" s="5">
        <v>-12.0</v>
      </c>
      <c r="E998" s="5">
        <v>3.45</v>
      </c>
      <c r="F998" s="4">
        <v>17548.0</v>
      </c>
      <c r="G998" s="6">
        <v>44348.43333333333</v>
      </c>
      <c r="H998" s="6" t="str">
        <f>VLOOKUP(F998,'Customer Details'!$A$1:$B$3264,2,0)</f>
        <v>China</v>
      </c>
      <c r="I998" s="7">
        <f t="shared" si="1"/>
        <v>-41.4</v>
      </c>
      <c r="J998" s="7">
        <f t="shared" si="2"/>
        <v>41.4</v>
      </c>
    </row>
    <row r="999" ht="15.75" customHeight="1">
      <c r="A999" s="4">
        <v>576696.0</v>
      </c>
      <c r="B999" s="4" t="s">
        <v>928</v>
      </c>
      <c r="C999" s="5" t="s">
        <v>929</v>
      </c>
      <c r="D999" s="5">
        <v>1.0</v>
      </c>
      <c r="E999" s="5">
        <v>7.95</v>
      </c>
      <c r="F999" s="4">
        <v>16669.0</v>
      </c>
      <c r="G999" s="6">
        <v>44697.51805555556</v>
      </c>
      <c r="H999" s="6" t="str">
        <f>VLOOKUP(F999,'Customer Details'!$A$1:$B$3264,2,0)</f>
        <v>India</v>
      </c>
      <c r="I999" s="7">
        <f t="shared" si="1"/>
        <v>7.95</v>
      </c>
      <c r="J999" s="7">
        <f t="shared" si="2"/>
        <v>7.95</v>
      </c>
    </row>
    <row r="1000" ht="15.75" customHeight="1">
      <c r="A1000" s="4">
        <v>579447.0</v>
      </c>
      <c r="B1000" s="4" t="s">
        <v>87</v>
      </c>
      <c r="C1000" s="5" t="s">
        <v>88</v>
      </c>
      <c r="D1000" s="5">
        <v>4.0</v>
      </c>
      <c r="E1000" s="5">
        <v>4.15</v>
      </c>
      <c r="F1000" s="4">
        <v>14390.0</v>
      </c>
      <c r="G1000" s="6">
        <v>44710.57361111111</v>
      </c>
      <c r="H1000" s="6" t="str">
        <f>VLOOKUP(F1000,'Customer Details'!$A$1:$B$3264,2,0)</f>
        <v>India</v>
      </c>
      <c r="I1000" s="7">
        <f t="shared" si="1"/>
        <v>16.6</v>
      </c>
      <c r="J1000" s="7">
        <f t="shared" si="2"/>
        <v>16.6</v>
      </c>
    </row>
    <row r="1001" ht="15.75" customHeight="1">
      <c r="A1001" s="4" t="s">
        <v>930</v>
      </c>
      <c r="B1001" s="4">
        <v>37450.0</v>
      </c>
      <c r="C1001" s="5" t="s">
        <v>904</v>
      </c>
      <c r="D1001" s="5">
        <v>-4.0</v>
      </c>
      <c r="E1001" s="5">
        <v>2.95</v>
      </c>
      <c r="F1001" s="4">
        <v>13014.0</v>
      </c>
      <c r="G1001" s="6">
        <v>44464.57083333333</v>
      </c>
      <c r="H1001" s="6" t="str">
        <f>VLOOKUP(F1001,'Customer Details'!$A$1:$B$3264,2,0)</f>
        <v>Australia</v>
      </c>
      <c r="I1001" s="7">
        <f t="shared" si="1"/>
        <v>-11.8</v>
      </c>
      <c r="J1001" s="7">
        <f t="shared" si="2"/>
        <v>11.8</v>
      </c>
    </row>
    <row r="1002" ht="15.75" customHeight="1">
      <c r="A1002" s="4">
        <v>563245.0</v>
      </c>
      <c r="B1002" s="4" t="s">
        <v>481</v>
      </c>
      <c r="C1002" s="5" t="s">
        <v>482</v>
      </c>
      <c r="D1002" s="5">
        <v>1.0</v>
      </c>
      <c r="E1002" s="5">
        <v>2.95</v>
      </c>
      <c r="F1002" s="4">
        <v>16272.0</v>
      </c>
      <c r="G1002" s="6">
        <v>44607.45347222222</v>
      </c>
      <c r="H1002" s="6" t="str">
        <f>VLOOKUP(F1002,'Customer Details'!$A$1:$B$3264,2,0)</f>
        <v>USA</v>
      </c>
      <c r="I1002" s="7">
        <f t="shared" si="1"/>
        <v>2.95</v>
      </c>
      <c r="J1002" s="7">
        <f t="shared" si="2"/>
        <v>2.95</v>
      </c>
    </row>
    <row r="1003" ht="15.75" customHeight="1">
      <c r="A1003" s="4">
        <v>567170.0</v>
      </c>
      <c r="B1003" s="4">
        <v>22993.0</v>
      </c>
      <c r="C1003" s="5" t="s">
        <v>931</v>
      </c>
      <c r="D1003" s="5">
        <v>1.0</v>
      </c>
      <c r="E1003" s="5">
        <v>1.25</v>
      </c>
      <c r="F1003" s="4">
        <v>13566.0</v>
      </c>
      <c r="G1003" s="6">
        <v>44638.52777777778</v>
      </c>
      <c r="H1003" s="6" t="str">
        <f>VLOOKUP(F1003,'Customer Details'!$A$1:$B$3264,2,0)</f>
        <v>United Kingdom</v>
      </c>
      <c r="I1003" s="7">
        <f t="shared" si="1"/>
        <v>1.25</v>
      </c>
      <c r="J1003" s="7">
        <f t="shared" si="2"/>
        <v>1.25</v>
      </c>
    </row>
    <row r="1004" ht="15.75" customHeight="1">
      <c r="A1004" s="4">
        <v>579196.0</v>
      </c>
      <c r="B1004" s="4" t="s">
        <v>187</v>
      </c>
      <c r="C1004" s="5" t="s">
        <v>188</v>
      </c>
      <c r="D1004" s="5">
        <v>30.0</v>
      </c>
      <c r="E1004" s="5">
        <v>0.83</v>
      </c>
      <c r="F1004" s="4">
        <v>14096.0</v>
      </c>
      <c r="G1004" s="6">
        <v>44709.6625</v>
      </c>
      <c r="H1004" s="6" t="str">
        <f>VLOOKUP(F1004,'Customer Details'!$A$1:$B$3264,2,0)</f>
        <v>USA</v>
      </c>
      <c r="I1004" s="7">
        <f t="shared" si="1"/>
        <v>24.9</v>
      </c>
      <c r="J1004" s="7">
        <f t="shared" si="2"/>
        <v>24.9</v>
      </c>
    </row>
    <row r="1005" ht="15.75" customHeight="1">
      <c r="A1005" s="4">
        <v>558237.0</v>
      </c>
      <c r="B1005" s="4" t="s">
        <v>932</v>
      </c>
      <c r="C1005" s="5" t="s">
        <v>933</v>
      </c>
      <c r="D1005" s="5">
        <v>8.0</v>
      </c>
      <c r="E1005" s="5">
        <v>0.65</v>
      </c>
      <c r="F1005" s="4">
        <v>12867.0</v>
      </c>
      <c r="G1005" s="6">
        <v>44557.62777777778</v>
      </c>
      <c r="H1005" s="6" t="str">
        <f>VLOOKUP(F1005,'Customer Details'!$A$1:$B$3264,2,0)</f>
        <v>Australia</v>
      </c>
      <c r="I1005" s="7">
        <f t="shared" si="1"/>
        <v>5.2</v>
      </c>
      <c r="J1005" s="7">
        <f t="shared" si="2"/>
        <v>5.2</v>
      </c>
    </row>
    <row r="1006" ht="15.75" customHeight="1">
      <c r="A1006" s="4" t="s">
        <v>934</v>
      </c>
      <c r="B1006" s="4">
        <v>20727.0</v>
      </c>
      <c r="C1006" s="5" t="s">
        <v>935</v>
      </c>
      <c r="D1006" s="5">
        <v>-1.0</v>
      </c>
      <c r="E1006" s="5">
        <v>1.45</v>
      </c>
      <c r="F1006" s="4">
        <v>13798.0</v>
      </c>
      <c r="G1006" s="6">
        <v>44400.67222222222</v>
      </c>
      <c r="H1006" s="6" t="str">
        <f>VLOOKUP(F1006,'Customer Details'!$A$1:$B$3264,2,0)</f>
        <v>India</v>
      </c>
      <c r="I1006" s="7">
        <f t="shared" si="1"/>
        <v>-1.45</v>
      </c>
      <c r="J1006" s="7">
        <f t="shared" si="2"/>
        <v>1.45</v>
      </c>
    </row>
    <row r="1007" ht="15.75" customHeight="1">
      <c r="A1007" s="4">
        <v>561048.0</v>
      </c>
      <c r="B1007" s="4" t="s">
        <v>32</v>
      </c>
      <c r="C1007" s="5" t="s">
        <v>33</v>
      </c>
      <c r="D1007" s="5">
        <v>72.0</v>
      </c>
      <c r="E1007" s="5">
        <v>3.75</v>
      </c>
      <c r="F1007" s="4">
        <v>12939.0</v>
      </c>
      <c r="G1007" s="6">
        <v>44585.53541666667</v>
      </c>
      <c r="H1007" s="6" t="str">
        <f>VLOOKUP(F1007,'Customer Details'!$A$1:$B$3264,2,0)</f>
        <v>USA</v>
      </c>
      <c r="I1007" s="7">
        <f t="shared" si="1"/>
        <v>270</v>
      </c>
      <c r="J1007" s="7">
        <f t="shared" si="2"/>
        <v>270</v>
      </c>
    </row>
    <row r="1008" ht="15.75" customHeight="1">
      <c r="A1008" s="4">
        <v>552549.0</v>
      </c>
      <c r="B1008" s="4" t="s">
        <v>46</v>
      </c>
      <c r="C1008" s="5" t="s">
        <v>47</v>
      </c>
      <c r="D1008" s="5">
        <v>1.0</v>
      </c>
      <c r="E1008" s="5">
        <v>334.71</v>
      </c>
      <c r="F1008" s="4">
        <v>15674.0</v>
      </c>
      <c r="G1008" s="6">
        <v>44510.44375</v>
      </c>
      <c r="H1008" s="6" t="str">
        <f>VLOOKUP(F1008,'Customer Details'!$A$1:$B$3264,2,0)</f>
        <v>USA</v>
      </c>
      <c r="I1008" s="7">
        <f t="shared" si="1"/>
        <v>334.71</v>
      </c>
      <c r="J1008" s="7">
        <f t="shared" si="2"/>
        <v>334.71</v>
      </c>
    </row>
    <row r="1009" ht="15.75" customHeight="1">
      <c r="A1009" s="4">
        <v>556714.0</v>
      </c>
      <c r="B1009" s="4" t="s">
        <v>48</v>
      </c>
      <c r="C1009" s="5" t="s">
        <v>49</v>
      </c>
      <c r="D1009" s="5">
        <v>200.0</v>
      </c>
      <c r="E1009" s="5">
        <v>1.79</v>
      </c>
      <c r="F1009" s="4">
        <v>14680.0</v>
      </c>
      <c r="G1009" s="6">
        <v>44544.45069444444</v>
      </c>
      <c r="H1009" s="6" t="str">
        <f>VLOOKUP(F1009,'Customer Details'!$A$1:$B$3264,2,0)</f>
        <v>United Kingdom</v>
      </c>
      <c r="I1009" s="7">
        <f t="shared" si="1"/>
        <v>358</v>
      </c>
      <c r="J1009" s="7">
        <f t="shared" si="2"/>
        <v>358</v>
      </c>
    </row>
    <row r="1010" ht="15.75" customHeight="1">
      <c r="A1010" s="4">
        <v>566295.0</v>
      </c>
      <c r="B1010" s="4" t="s">
        <v>187</v>
      </c>
      <c r="C1010" s="5" t="s">
        <v>188</v>
      </c>
      <c r="D1010" s="5">
        <v>24.0</v>
      </c>
      <c r="E1010" s="5">
        <v>0.42</v>
      </c>
      <c r="F1010" s="4">
        <v>15547.0</v>
      </c>
      <c r="G1010" s="6">
        <v>44631.65555555555</v>
      </c>
      <c r="H1010" s="6" t="str">
        <f>VLOOKUP(F1010,'Customer Details'!$A$1:$B$3264,2,0)</f>
        <v>USA</v>
      </c>
      <c r="I1010" s="7">
        <f t="shared" si="1"/>
        <v>10.08</v>
      </c>
      <c r="J1010" s="7">
        <f t="shared" si="2"/>
        <v>10.08</v>
      </c>
    </row>
    <row r="1011" ht="15.75" customHeight="1">
      <c r="A1011" s="4">
        <v>539933.0</v>
      </c>
      <c r="B1011" s="4" t="s">
        <v>936</v>
      </c>
      <c r="C1011" s="5" t="s">
        <v>937</v>
      </c>
      <c r="D1011" s="5">
        <v>3.0</v>
      </c>
      <c r="E1011" s="5">
        <v>4.95</v>
      </c>
      <c r="F1011" s="4">
        <v>15235.0</v>
      </c>
      <c r="G1011" s="6">
        <v>44370.475</v>
      </c>
      <c r="H1011" s="6" t="str">
        <f>VLOOKUP(F1011,'Customer Details'!$A$1:$B$3264,2,0)</f>
        <v>United Kingdom</v>
      </c>
      <c r="I1011" s="7">
        <f t="shared" si="1"/>
        <v>14.85</v>
      </c>
      <c r="J1011" s="7">
        <f t="shared" si="2"/>
        <v>14.85</v>
      </c>
    </row>
    <row r="1012" ht="15.75" customHeight="1">
      <c r="A1012" s="4" t="s">
        <v>938</v>
      </c>
      <c r="B1012" s="4" t="s">
        <v>38</v>
      </c>
      <c r="C1012" s="5" t="s">
        <v>39</v>
      </c>
      <c r="D1012" s="5">
        <v>-500.0</v>
      </c>
      <c r="E1012" s="5">
        <v>2.55</v>
      </c>
      <c r="F1012" s="4">
        <v>16013.0</v>
      </c>
      <c r="G1012" s="6">
        <v>44364.40069444444</v>
      </c>
      <c r="H1012" s="6" t="str">
        <f>VLOOKUP(F1012,'Customer Details'!$A$1:$B$3264,2,0)</f>
        <v>United Kingdom</v>
      </c>
      <c r="I1012" s="7">
        <f t="shared" si="1"/>
        <v>-1275</v>
      </c>
      <c r="J1012" s="7">
        <f t="shared" si="2"/>
        <v>1275</v>
      </c>
    </row>
    <row r="1013" ht="15.75" customHeight="1">
      <c r="A1013" s="4" t="s">
        <v>939</v>
      </c>
      <c r="B1013" s="4">
        <v>22055.0</v>
      </c>
      <c r="C1013" s="5" t="s">
        <v>422</v>
      </c>
      <c r="D1013" s="5">
        <v>-8.0</v>
      </c>
      <c r="E1013" s="5">
        <v>1.65</v>
      </c>
      <c r="F1013" s="4">
        <v>13762.0</v>
      </c>
      <c r="G1013" s="6">
        <v>44519.64097222222</v>
      </c>
      <c r="H1013" s="6" t="str">
        <f>VLOOKUP(F1013,'Customer Details'!$A$1:$B$3264,2,0)</f>
        <v>United Kingdom</v>
      </c>
      <c r="I1013" s="7">
        <f t="shared" si="1"/>
        <v>-13.2</v>
      </c>
      <c r="J1013" s="7">
        <f t="shared" si="2"/>
        <v>13.2</v>
      </c>
    </row>
    <row r="1014" ht="15.75" customHeight="1">
      <c r="A1014" s="4">
        <v>575512.0</v>
      </c>
      <c r="B1014" s="4" t="s">
        <v>48</v>
      </c>
      <c r="C1014" s="5" t="s">
        <v>49</v>
      </c>
      <c r="D1014" s="5">
        <v>10.0</v>
      </c>
      <c r="E1014" s="5">
        <v>2.08</v>
      </c>
      <c r="F1014" s="4">
        <v>14121.0</v>
      </c>
      <c r="G1014" s="6">
        <v>44691.44166666667</v>
      </c>
      <c r="H1014" s="6" t="str">
        <f>VLOOKUP(F1014,'Customer Details'!$A$1:$B$3264,2,0)</f>
        <v>United Kingdom</v>
      </c>
      <c r="I1014" s="7">
        <f t="shared" si="1"/>
        <v>20.8</v>
      </c>
      <c r="J1014" s="7">
        <f t="shared" si="2"/>
        <v>20.8</v>
      </c>
    </row>
    <row r="1015" ht="15.75" customHeight="1">
      <c r="A1015" s="4">
        <v>557570.0</v>
      </c>
      <c r="B1015" s="4" t="s">
        <v>649</v>
      </c>
      <c r="C1015" s="5" t="s">
        <v>650</v>
      </c>
      <c r="D1015" s="5">
        <v>2.0</v>
      </c>
      <c r="E1015" s="5">
        <v>1.25</v>
      </c>
      <c r="F1015" s="4">
        <v>15998.0</v>
      </c>
      <c r="G1015" s="6">
        <v>44551.45</v>
      </c>
      <c r="H1015" s="6" t="str">
        <f>VLOOKUP(F1015,'Customer Details'!$A$1:$B$3264,2,0)</f>
        <v>United Kingdom</v>
      </c>
      <c r="I1015" s="7">
        <f t="shared" si="1"/>
        <v>2.5</v>
      </c>
      <c r="J1015" s="7">
        <f t="shared" si="2"/>
        <v>2.5</v>
      </c>
    </row>
    <row r="1016" ht="15.75" customHeight="1">
      <c r="A1016" s="4">
        <v>548983.0</v>
      </c>
      <c r="B1016" s="4">
        <v>85144.0</v>
      </c>
      <c r="C1016" s="5" t="s">
        <v>940</v>
      </c>
      <c r="D1016" s="5">
        <v>1.0</v>
      </c>
      <c r="E1016" s="5">
        <v>1.95</v>
      </c>
      <c r="F1016" s="4">
        <v>16906.0</v>
      </c>
      <c r="G1016" s="6">
        <v>44474.52083333334</v>
      </c>
      <c r="H1016" s="6" t="str">
        <f>VLOOKUP(F1016,'Customer Details'!$A$1:$B$3264,2,0)</f>
        <v>Australia</v>
      </c>
      <c r="I1016" s="7">
        <f t="shared" si="1"/>
        <v>1.95</v>
      </c>
      <c r="J1016" s="7">
        <f t="shared" si="2"/>
        <v>1.95</v>
      </c>
    </row>
    <row r="1017" ht="15.75" customHeight="1">
      <c r="A1017" s="4">
        <v>559698.0</v>
      </c>
      <c r="B1017" s="4" t="s">
        <v>941</v>
      </c>
      <c r="C1017" s="5" t="s">
        <v>942</v>
      </c>
      <c r="D1017" s="5">
        <v>2.0</v>
      </c>
      <c r="E1017" s="5">
        <v>7.95</v>
      </c>
      <c r="F1017" s="4">
        <v>17589.0</v>
      </c>
      <c r="G1017" s="6">
        <v>44572.71319444444</v>
      </c>
      <c r="H1017" s="6" t="str">
        <f>VLOOKUP(F1017,'Customer Details'!$A$1:$B$3264,2,0)</f>
        <v>USA</v>
      </c>
      <c r="I1017" s="7">
        <f t="shared" si="1"/>
        <v>15.9</v>
      </c>
      <c r="J1017" s="7">
        <f t="shared" si="2"/>
        <v>15.9</v>
      </c>
    </row>
    <row r="1018" ht="15.75" customHeight="1">
      <c r="A1018" s="4">
        <v>567183.0</v>
      </c>
      <c r="B1018" s="4" t="s">
        <v>40</v>
      </c>
      <c r="C1018" s="5" t="s">
        <v>41</v>
      </c>
      <c r="D1018" s="5">
        <v>12.0</v>
      </c>
      <c r="E1018" s="5">
        <v>2.95</v>
      </c>
      <c r="F1018" s="4">
        <v>14769.0</v>
      </c>
      <c r="G1018" s="6">
        <v>44638.64722222222</v>
      </c>
      <c r="H1018" s="6" t="str">
        <f>VLOOKUP(F1018,'Customer Details'!$A$1:$B$3264,2,0)</f>
        <v>USA</v>
      </c>
      <c r="I1018" s="7">
        <f t="shared" si="1"/>
        <v>35.4</v>
      </c>
      <c r="J1018" s="7">
        <f t="shared" si="2"/>
        <v>35.4</v>
      </c>
    </row>
    <row r="1019" ht="15.75" customHeight="1">
      <c r="A1019" s="4">
        <v>576339.0</v>
      </c>
      <c r="B1019" s="4" t="s">
        <v>241</v>
      </c>
      <c r="C1019" s="5" t="s">
        <v>242</v>
      </c>
      <c r="D1019" s="5">
        <v>1.0</v>
      </c>
      <c r="E1019" s="5">
        <v>4.13</v>
      </c>
      <c r="F1019" s="4">
        <v>14096.0</v>
      </c>
      <c r="G1019" s="6">
        <v>44695.64375</v>
      </c>
      <c r="H1019" s="6" t="str">
        <f>VLOOKUP(F1019,'Customer Details'!$A$1:$B$3264,2,0)</f>
        <v>USA</v>
      </c>
      <c r="I1019" s="7">
        <f t="shared" si="1"/>
        <v>4.13</v>
      </c>
      <c r="J1019" s="7">
        <f t="shared" si="2"/>
        <v>4.13</v>
      </c>
    </row>
    <row r="1020" ht="15.75" customHeight="1">
      <c r="A1020" s="4">
        <v>543543.0</v>
      </c>
      <c r="B1020" s="4" t="s">
        <v>943</v>
      </c>
      <c r="C1020" s="5" t="s">
        <v>944</v>
      </c>
      <c r="D1020" s="5">
        <v>2.0</v>
      </c>
      <c r="E1020" s="5">
        <v>1.65</v>
      </c>
      <c r="F1020" s="4">
        <v>17843.0</v>
      </c>
      <c r="G1020" s="6">
        <v>44417.64791666667</v>
      </c>
      <c r="H1020" s="6" t="str">
        <f>VLOOKUP(F1020,'Customer Details'!$A$1:$B$3264,2,0)</f>
        <v>USA</v>
      </c>
      <c r="I1020" s="7">
        <f t="shared" si="1"/>
        <v>3.3</v>
      </c>
      <c r="J1020" s="7">
        <f t="shared" si="2"/>
        <v>3.3</v>
      </c>
    </row>
    <row r="1021" ht="15.75" customHeight="1">
      <c r="A1021" s="4">
        <v>548405.0</v>
      </c>
      <c r="B1021" s="4" t="s">
        <v>38</v>
      </c>
      <c r="C1021" s="5" t="s">
        <v>39</v>
      </c>
      <c r="D1021" s="5">
        <v>6.0</v>
      </c>
      <c r="E1021" s="5">
        <v>2.95</v>
      </c>
      <c r="F1021" s="4">
        <v>17088.0</v>
      </c>
      <c r="G1021" s="6">
        <v>44469.40833333333</v>
      </c>
      <c r="H1021" s="6" t="str">
        <f>VLOOKUP(F1021,'Customer Details'!$A$1:$B$3264,2,0)</f>
        <v>United Kingdom</v>
      </c>
      <c r="I1021" s="7">
        <f t="shared" si="1"/>
        <v>17.7</v>
      </c>
      <c r="J1021" s="7">
        <f t="shared" si="2"/>
        <v>17.7</v>
      </c>
    </row>
    <row r="1022" ht="15.75" customHeight="1">
      <c r="A1022" s="4" t="s">
        <v>945</v>
      </c>
      <c r="B1022" s="4">
        <v>23168.0</v>
      </c>
      <c r="C1022" s="5" t="s">
        <v>946</v>
      </c>
      <c r="D1022" s="5">
        <v>-1.0</v>
      </c>
      <c r="E1022" s="5">
        <v>1.25</v>
      </c>
      <c r="F1022" s="4">
        <v>15764.0</v>
      </c>
      <c r="G1022" s="6">
        <v>44632.74583333333</v>
      </c>
      <c r="H1022" s="6" t="str">
        <f>VLOOKUP(F1022,'Customer Details'!$A$1:$B$3264,2,0)</f>
        <v>Australia</v>
      </c>
      <c r="I1022" s="7">
        <f t="shared" si="1"/>
        <v>-1.25</v>
      </c>
      <c r="J1022" s="7">
        <f t="shared" si="2"/>
        <v>1.25</v>
      </c>
    </row>
    <row r="1023" ht="15.75" customHeight="1">
      <c r="A1023" s="4">
        <v>566272.0</v>
      </c>
      <c r="B1023" s="4">
        <v>22465.0</v>
      </c>
      <c r="C1023" s="5" t="s">
        <v>808</v>
      </c>
      <c r="D1023" s="5">
        <v>6.0</v>
      </c>
      <c r="E1023" s="5">
        <v>1.65</v>
      </c>
      <c r="F1023" s="4">
        <v>14487.0</v>
      </c>
      <c r="G1023" s="6">
        <v>44631.57708333333</v>
      </c>
      <c r="H1023" s="6" t="str">
        <f>VLOOKUP(F1023,'Customer Details'!$A$1:$B$3264,2,0)</f>
        <v>United Kingdom</v>
      </c>
      <c r="I1023" s="7">
        <f t="shared" si="1"/>
        <v>9.9</v>
      </c>
      <c r="J1023" s="7">
        <f t="shared" si="2"/>
        <v>9.9</v>
      </c>
    </row>
    <row r="1024" ht="15.75" customHeight="1">
      <c r="A1024" s="4">
        <v>551344.0</v>
      </c>
      <c r="B1024" s="4" t="s">
        <v>54</v>
      </c>
      <c r="C1024" s="5" t="s">
        <v>55</v>
      </c>
      <c r="D1024" s="5">
        <v>12.0</v>
      </c>
      <c r="E1024" s="5">
        <v>5.95</v>
      </c>
      <c r="F1024" s="4">
        <v>16187.0</v>
      </c>
      <c r="G1024" s="6">
        <v>44497.37638888889</v>
      </c>
      <c r="H1024" s="6" t="str">
        <f>VLOOKUP(F1024,'Customer Details'!$A$1:$B$3264,2,0)</f>
        <v>United Kingdom</v>
      </c>
      <c r="I1024" s="7">
        <f t="shared" si="1"/>
        <v>71.4</v>
      </c>
      <c r="J1024" s="7">
        <f t="shared" si="2"/>
        <v>71.4</v>
      </c>
    </row>
    <row r="1025" ht="15.75" customHeight="1">
      <c r="A1025" s="4">
        <v>540953.0</v>
      </c>
      <c r="B1025" s="4" t="s">
        <v>289</v>
      </c>
      <c r="C1025" s="5" t="s">
        <v>290</v>
      </c>
      <c r="D1025" s="5">
        <v>2.0</v>
      </c>
      <c r="E1025" s="5">
        <v>0.65</v>
      </c>
      <c r="F1025" s="4">
        <v>14587.0</v>
      </c>
      <c r="G1025" s="6">
        <v>44389.55277777778</v>
      </c>
      <c r="H1025" s="6" t="str">
        <f>VLOOKUP(F1025,'Customer Details'!$A$1:$B$3264,2,0)</f>
        <v>China</v>
      </c>
      <c r="I1025" s="7">
        <f t="shared" si="1"/>
        <v>1.3</v>
      </c>
      <c r="J1025" s="7">
        <f t="shared" si="2"/>
        <v>1.3</v>
      </c>
    </row>
    <row r="1026" ht="15.75" customHeight="1">
      <c r="A1026" s="4">
        <v>548714.0</v>
      </c>
      <c r="B1026" s="4" t="s">
        <v>18</v>
      </c>
      <c r="C1026" s="5" t="s">
        <v>19</v>
      </c>
      <c r="D1026" s="5">
        <v>1.0</v>
      </c>
      <c r="E1026" s="5">
        <v>1.25</v>
      </c>
      <c r="F1026" s="4">
        <v>17337.0</v>
      </c>
      <c r="G1026" s="6">
        <v>44472.62986111111</v>
      </c>
      <c r="H1026" s="6" t="str">
        <f>VLOOKUP(F1026,'Customer Details'!$A$1:$B$3264,2,0)</f>
        <v>China</v>
      </c>
      <c r="I1026" s="7">
        <f t="shared" si="1"/>
        <v>1.25</v>
      </c>
      <c r="J1026" s="7">
        <f t="shared" si="2"/>
        <v>1.25</v>
      </c>
    </row>
    <row r="1027" ht="15.75" customHeight="1">
      <c r="A1027" s="4">
        <v>546670.0</v>
      </c>
      <c r="B1027" s="4" t="s">
        <v>165</v>
      </c>
      <c r="C1027" s="5" t="s">
        <v>166</v>
      </c>
      <c r="D1027" s="5">
        <v>1.0</v>
      </c>
      <c r="E1027" s="5">
        <v>1.25</v>
      </c>
      <c r="F1027" s="4">
        <v>13451.0</v>
      </c>
      <c r="G1027" s="6">
        <v>44454.65069444444</v>
      </c>
      <c r="H1027" s="6" t="str">
        <f>VLOOKUP(F1027,'Customer Details'!$A$1:$B$3264,2,0)</f>
        <v>India</v>
      </c>
      <c r="I1027" s="7">
        <f t="shared" si="1"/>
        <v>1.25</v>
      </c>
      <c r="J1027" s="7">
        <f t="shared" si="2"/>
        <v>1.25</v>
      </c>
    </row>
    <row r="1028" ht="15.75" customHeight="1">
      <c r="A1028" s="4">
        <v>567805.0</v>
      </c>
      <c r="B1028" s="4">
        <v>22365.0</v>
      </c>
      <c r="C1028" s="5" t="s">
        <v>947</v>
      </c>
      <c r="D1028" s="5">
        <v>1.0</v>
      </c>
      <c r="E1028" s="5">
        <v>8.25</v>
      </c>
      <c r="F1028" s="4">
        <v>12854.0</v>
      </c>
      <c r="G1028" s="6">
        <v>44642.51041666666</v>
      </c>
      <c r="H1028" s="6" t="str">
        <f>VLOOKUP(F1028,'Customer Details'!$A$1:$B$3264,2,0)</f>
        <v>China</v>
      </c>
      <c r="I1028" s="7">
        <f t="shared" si="1"/>
        <v>8.25</v>
      </c>
      <c r="J1028" s="7">
        <f t="shared" si="2"/>
        <v>8.25</v>
      </c>
    </row>
    <row r="1029" ht="15.75" customHeight="1">
      <c r="A1029" s="4">
        <v>547059.0</v>
      </c>
      <c r="B1029" s="4" t="s">
        <v>40</v>
      </c>
      <c r="C1029" s="5" t="s">
        <v>41</v>
      </c>
      <c r="D1029" s="5">
        <v>2.0</v>
      </c>
      <c r="E1029" s="5">
        <v>2.95</v>
      </c>
      <c r="F1029" s="4">
        <v>14693.0</v>
      </c>
      <c r="G1029" s="6">
        <v>44459.53472222222</v>
      </c>
      <c r="H1029" s="6" t="str">
        <f>VLOOKUP(F1029,'Customer Details'!$A$1:$B$3264,2,0)</f>
        <v>China</v>
      </c>
      <c r="I1029" s="7">
        <f t="shared" si="1"/>
        <v>5.9</v>
      </c>
      <c r="J1029" s="7">
        <f t="shared" si="2"/>
        <v>5.9</v>
      </c>
    </row>
    <row r="1030" ht="15.75" customHeight="1">
      <c r="A1030" s="4">
        <v>562377.0</v>
      </c>
      <c r="B1030" s="4" t="s">
        <v>77</v>
      </c>
      <c r="C1030" s="5" t="s">
        <v>78</v>
      </c>
      <c r="D1030" s="5">
        <v>1.0</v>
      </c>
      <c r="E1030" s="5">
        <v>4.15</v>
      </c>
      <c r="F1030" s="4">
        <v>14535.0</v>
      </c>
      <c r="G1030" s="6">
        <v>44596.62777777778</v>
      </c>
      <c r="H1030" s="6" t="str">
        <f>VLOOKUP(F1030,'Customer Details'!$A$1:$B$3264,2,0)</f>
        <v>United Kingdom</v>
      </c>
      <c r="I1030" s="7">
        <f t="shared" si="1"/>
        <v>4.15</v>
      </c>
      <c r="J1030" s="7">
        <f t="shared" si="2"/>
        <v>4.15</v>
      </c>
    </row>
    <row r="1031" ht="15.75" customHeight="1">
      <c r="A1031" s="4">
        <v>541866.0</v>
      </c>
      <c r="B1031" s="4" t="s">
        <v>338</v>
      </c>
      <c r="C1031" s="5" t="s">
        <v>339</v>
      </c>
      <c r="D1031" s="5">
        <v>10.0</v>
      </c>
      <c r="E1031" s="5">
        <v>1.25</v>
      </c>
      <c r="F1031" s="4">
        <v>16477.0</v>
      </c>
      <c r="G1031" s="6">
        <v>44401.39236111111</v>
      </c>
      <c r="H1031" s="6" t="str">
        <f>VLOOKUP(F1031,'Customer Details'!$A$1:$B$3264,2,0)</f>
        <v>USA</v>
      </c>
      <c r="I1031" s="7">
        <f t="shared" si="1"/>
        <v>12.5</v>
      </c>
      <c r="J1031" s="7">
        <f t="shared" si="2"/>
        <v>12.5</v>
      </c>
    </row>
    <row r="1032" ht="15.75" customHeight="1">
      <c r="A1032" s="4">
        <v>557021.0</v>
      </c>
      <c r="B1032" s="4" t="s">
        <v>48</v>
      </c>
      <c r="C1032" s="5" t="s">
        <v>49</v>
      </c>
      <c r="D1032" s="5">
        <v>10.0</v>
      </c>
      <c r="E1032" s="5">
        <v>2.08</v>
      </c>
      <c r="F1032" s="4">
        <v>17642.0</v>
      </c>
      <c r="G1032" s="6">
        <v>44546.53819444445</v>
      </c>
      <c r="H1032" s="6" t="str">
        <f>VLOOKUP(F1032,'Customer Details'!$A$1:$B$3264,2,0)</f>
        <v>India</v>
      </c>
      <c r="I1032" s="7">
        <f t="shared" si="1"/>
        <v>20.8</v>
      </c>
      <c r="J1032" s="7">
        <f t="shared" si="2"/>
        <v>20.8</v>
      </c>
    </row>
    <row r="1033" ht="15.75" customHeight="1">
      <c r="A1033" s="4">
        <v>546659.0</v>
      </c>
      <c r="B1033" s="4" t="s">
        <v>40</v>
      </c>
      <c r="C1033" s="5" t="s">
        <v>41</v>
      </c>
      <c r="D1033" s="5">
        <v>12.0</v>
      </c>
      <c r="E1033" s="5">
        <v>2.95</v>
      </c>
      <c r="F1033" s="4">
        <v>16996.0</v>
      </c>
      <c r="G1033" s="6">
        <v>44454.60069444445</v>
      </c>
      <c r="H1033" s="6" t="str">
        <f>VLOOKUP(F1033,'Customer Details'!$A$1:$B$3264,2,0)</f>
        <v>USA</v>
      </c>
      <c r="I1033" s="7">
        <f t="shared" si="1"/>
        <v>35.4</v>
      </c>
      <c r="J1033" s="7">
        <f t="shared" si="2"/>
        <v>35.4</v>
      </c>
    </row>
    <row r="1034" ht="15.75" customHeight="1">
      <c r="A1034" s="4">
        <v>537375.0</v>
      </c>
      <c r="B1034" s="4" t="s">
        <v>87</v>
      </c>
      <c r="C1034" s="5" t="s">
        <v>135</v>
      </c>
      <c r="D1034" s="5">
        <v>2.0</v>
      </c>
      <c r="E1034" s="5">
        <v>3.75</v>
      </c>
      <c r="F1034" s="4">
        <v>17019.0</v>
      </c>
      <c r="G1034" s="6">
        <v>44353.53819444445</v>
      </c>
      <c r="H1034" s="6" t="str">
        <f>VLOOKUP(F1034,'Customer Details'!$A$1:$B$3264,2,0)</f>
        <v>Australia</v>
      </c>
      <c r="I1034" s="7">
        <f t="shared" si="1"/>
        <v>7.5</v>
      </c>
      <c r="J1034" s="7">
        <f t="shared" si="2"/>
        <v>7.5</v>
      </c>
    </row>
    <row r="1035" ht="15.75" customHeight="1">
      <c r="A1035" s="4">
        <v>539379.0</v>
      </c>
      <c r="B1035" s="4" t="s">
        <v>511</v>
      </c>
      <c r="C1035" s="5" t="s">
        <v>512</v>
      </c>
      <c r="D1035" s="5">
        <v>3.0</v>
      </c>
      <c r="E1035" s="5">
        <v>5.95</v>
      </c>
      <c r="F1035" s="4">
        <v>15780.0</v>
      </c>
      <c r="G1035" s="6">
        <v>44364.48819444444</v>
      </c>
      <c r="H1035" s="6" t="str">
        <f>VLOOKUP(F1035,'Customer Details'!$A$1:$B$3264,2,0)</f>
        <v>United Kingdom</v>
      </c>
      <c r="I1035" s="7">
        <f t="shared" si="1"/>
        <v>17.85</v>
      </c>
      <c r="J1035" s="7">
        <f t="shared" si="2"/>
        <v>17.85</v>
      </c>
    </row>
    <row r="1036" ht="15.75" customHeight="1">
      <c r="A1036" s="4">
        <v>579170.0</v>
      </c>
      <c r="B1036" s="4" t="s">
        <v>87</v>
      </c>
      <c r="C1036" s="5" t="s">
        <v>88</v>
      </c>
      <c r="D1036" s="5">
        <v>1.0</v>
      </c>
      <c r="E1036" s="5">
        <v>4.15</v>
      </c>
      <c r="F1036" s="4">
        <v>17811.0</v>
      </c>
      <c r="G1036" s="6">
        <v>44709.60138888889</v>
      </c>
      <c r="H1036" s="6" t="str">
        <f>VLOOKUP(F1036,'Customer Details'!$A$1:$B$3264,2,0)</f>
        <v>USA</v>
      </c>
      <c r="I1036" s="7">
        <f t="shared" si="1"/>
        <v>4.15</v>
      </c>
      <c r="J1036" s="7">
        <f t="shared" si="2"/>
        <v>4.15</v>
      </c>
    </row>
    <row r="1037" ht="15.75" customHeight="1">
      <c r="A1037" s="4">
        <v>555558.0</v>
      </c>
      <c r="B1037" s="4" t="s">
        <v>198</v>
      </c>
      <c r="C1037" s="5" t="s">
        <v>199</v>
      </c>
      <c r="D1037" s="5">
        <v>8.0</v>
      </c>
      <c r="E1037" s="5">
        <v>0.42</v>
      </c>
      <c r="F1037" s="4">
        <v>14159.0</v>
      </c>
      <c r="G1037" s="6">
        <v>44535.5875</v>
      </c>
      <c r="H1037" s="6" t="str">
        <f>VLOOKUP(F1037,'Customer Details'!$A$1:$B$3264,2,0)</f>
        <v>Australia</v>
      </c>
      <c r="I1037" s="7">
        <f t="shared" si="1"/>
        <v>3.36</v>
      </c>
      <c r="J1037" s="7">
        <f t="shared" si="2"/>
        <v>3.36</v>
      </c>
    </row>
    <row r="1038" ht="15.75" customHeight="1">
      <c r="A1038" s="4">
        <v>564727.0</v>
      </c>
      <c r="B1038" s="4" t="s">
        <v>481</v>
      </c>
      <c r="C1038" s="5" t="s">
        <v>482</v>
      </c>
      <c r="D1038" s="5">
        <v>2.0</v>
      </c>
      <c r="E1038" s="5">
        <v>2.95</v>
      </c>
      <c r="F1038" s="4">
        <v>16686.0</v>
      </c>
      <c r="G1038" s="6">
        <v>44620.52152777778</v>
      </c>
      <c r="H1038" s="6" t="str">
        <f>VLOOKUP(F1038,'Customer Details'!$A$1:$B$3264,2,0)</f>
        <v>Australia</v>
      </c>
      <c r="I1038" s="7">
        <f t="shared" si="1"/>
        <v>5.9</v>
      </c>
      <c r="J1038" s="7">
        <f t="shared" si="2"/>
        <v>5.9</v>
      </c>
    </row>
    <row r="1039" ht="15.75" customHeight="1">
      <c r="A1039" s="4">
        <v>568895.0</v>
      </c>
      <c r="B1039" s="4" t="s">
        <v>67</v>
      </c>
      <c r="C1039" s="5" t="s">
        <v>68</v>
      </c>
      <c r="D1039" s="5">
        <v>2.0</v>
      </c>
      <c r="E1039" s="5">
        <v>2.08</v>
      </c>
      <c r="F1039" s="4">
        <v>15356.0</v>
      </c>
      <c r="G1039" s="6">
        <v>44649.54930555556</v>
      </c>
      <c r="H1039" s="6" t="str">
        <f>VLOOKUP(F1039,'Customer Details'!$A$1:$B$3264,2,0)</f>
        <v>China</v>
      </c>
      <c r="I1039" s="7">
        <f t="shared" si="1"/>
        <v>4.16</v>
      </c>
      <c r="J1039" s="7">
        <f t="shared" si="2"/>
        <v>4.16</v>
      </c>
    </row>
    <row r="1040" ht="15.75" customHeight="1">
      <c r="A1040" s="4">
        <v>579124.0</v>
      </c>
      <c r="B1040" s="4" t="s">
        <v>493</v>
      </c>
      <c r="C1040" s="5" t="s">
        <v>494</v>
      </c>
      <c r="D1040" s="5">
        <v>2.0</v>
      </c>
      <c r="E1040" s="5">
        <v>0.85</v>
      </c>
      <c r="F1040" s="4">
        <v>15721.0</v>
      </c>
      <c r="G1040" s="6">
        <v>44709.50972222222</v>
      </c>
      <c r="H1040" s="6" t="str">
        <f>VLOOKUP(F1040,'Customer Details'!$A$1:$B$3264,2,0)</f>
        <v>China</v>
      </c>
      <c r="I1040" s="7">
        <f t="shared" si="1"/>
        <v>1.7</v>
      </c>
      <c r="J1040" s="7">
        <f t="shared" si="2"/>
        <v>1.7</v>
      </c>
    </row>
    <row r="1041" ht="15.75" customHeight="1">
      <c r="A1041" s="4">
        <v>571841.0</v>
      </c>
      <c r="B1041" s="4" t="s">
        <v>158</v>
      </c>
      <c r="C1041" s="5" t="s">
        <v>159</v>
      </c>
      <c r="D1041" s="5">
        <v>1.0</v>
      </c>
      <c r="E1041" s="5">
        <v>4.65</v>
      </c>
      <c r="F1041" s="4">
        <v>17625.0</v>
      </c>
      <c r="G1041" s="6">
        <v>44670.51458333333</v>
      </c>
      <c r="H1041" s="6" t="str">
        <f>VLOOKUP(F1041,'Customer Details'!$A$1:$B$3264,2,0)</f>
        <v>United Kingdom</v>
      </c>
      <c r="I1041" s="7">
        <f t="shared" si="1"/>
        <v>4.65</v>
      </c>
      <c r="J1041" s="7">
        <f t="shared" si="2"/>
        <v>4.65</v>
      </c>
    </row>
    <row r="1042" ht="15.75" customHeight="1">
      <c r="A1042" s="4">
        <v>571120.0</v>
      </c>
      <c r="B1042" s="4" t="s">
        <v>85</v>
      </c>
      <c r="C1042" s="5" t="s">
        <v>86</v>
      </c>
      <c r="D1042" s="5">
        <v>12.0</v>
      </c>
      <c r="E1042" s="5">
        <v>1.25</v>
      </c>
      <c r="F1042" s="4">
        <v>16950.0</v>
      </c>
      <c r="G1042" s="6">
        <v>44665.37916666667</v>
      </c>
      <c r="H1042" s="6" t="str">
        <f>VLOOKUP(F1042,'Customer Details'!$A$1:$B$3264,2,0)</f>
        <v>Australia</v>
      </c>
      <c r="I1042" s="7">
        <f t="shared" si="1"/>
        <v>15</v>
      </c>
      <c r="J1042" s="7">
        <f t="shared" si="2"/>
        <v>15</v>
      </c>
    </row>
    <row r="1043" ht="15.75" customHeight="1">
      <c r="A1043" s="4">
        <v>573937.0</v>
      </c>
      <c r="B1043" s="4" t="s">
        <v>530</v>
      </c>
      <c r="C1043" s="5" t="s">
        <v>531</v>
      </c>
      <c r="D1043" s="5">
        <v>4.0</v>
      </c>
      <c r="E1043" s="5">
        <v>4.25</v>
      </c>
      <c r="F1043" s="4">
        <v>15830.0</v>
      </c>
      <c r="G1043" s="6">
        <v>44683.44444444445</v>
      </c>
      <c r="H1043" s="6" t="str">
        <f>VLOOKUP(F1043,'Customer Details'!$A$1:$B$3264,2,0)</f>
        <v>United Kingdom</v>
      </c>
      <c r="I1043" s="7">
        <f t="shared" si="1"/>
        <v>17</v>
      </c>
      <c r="J1043" s="7">
        <f t="shared" si="2"/>
        <v>17</v>
      </c>
    </row>
    <row r="1044" ht="15.75" customHeight="1">
      <c r="A1044" s="4">
        <v>574839.0</v>
      </c>
      <c r="B1044" s="4" t="s">
        <v>138</v>
      </c>
      <c r="C1044" s="5" t="s">
        <v>139</v>
      </c>
      <c r="D1044" s="5">
        <v>1.0</v>
      </c>
      <c r="E1044" s="5">
        <v>4.15</v>
      </c>
      <c r="F1044" s="4">
        <v>15493.0</v>
      </c>
      <c r="G1044" s="6">
        <v>44688.48611111111</v>
      </c>
      <c r="H1044" s="6" t="str">
        <f>VLOOKUP(F1044,'Customer Details'!$A$1:$B$3264,2,0)</f>
        <v>India</v>
      </c>
      <c r="I1044" s="7">
        <f t="shared" si="1"/>
        <v>4.15</v>
      </c>
      <c r="J1044" s="7">
        <f t="shared" si="2"/>
        <v>4.15</v>
      </c>
    </row>
    <row r="1045" ht="15.75" customHeight="1">
      <c r="A1045" s="4">
        <v>577554.0</v>
      </c>
      <c r="B1045" s="4" t="s">
        <v>886</v>
      </c>
      <c r="C1045" s="5" t="s">
        <v>887</v>
      </c>
      <c r="D1045" s="5">
        <v>1.0</v>
      </c>
      <c r="E1045" s="5">
        <v>2.55</v>
      </c>
      <c r="F1045" s="4">
        <v>15533.0</v>
      </c>
      <c r="G1045" s="6">
        <v>44701.64930555555</v>
      </c>
      <c r="H1045" s="6" t="str">
        <f>VLOOKUP(F1045,'Customer Details'!$A$1:$B$3264,2,0)</f>
        <v>China</v>
      </c>
      <c r="I1045" s="7">
        <f t="shared" si="1"/>
        <v>2.55</v>
      </c>
      <c r="J1045" s="7">
        <f t="shared" si="2"/>
        <v>2.55</v>
      </c>
    </row>
    <row r="1046" ht="15.75" customHeight="1">
      <c r="A1046" s="4">
        <v>556484.0</v>
      </c>
      <c r="B1046" s="4">
        <v>85053.0</v>
      </c>
      <c r="C1046" s="5" t="s">
        <v>948</v>
      </c>
      <c r="D1046" s="5">
        <v>1.0</v>
      </c>
      <c r="E1046" s="5">
        <v>2.1</v>
      </c>
      <c r="F1046" s="4">
        <v>16938.0</v>
      </c>
      <c r="G1046" s="6">
        <v>44542.55347222222</v>
      </c>
      <c r="H1046" s="6" t="str">
        <f>VLOOKUP(F1046,'Customer Details'!$A$1:$B$3264,2,0)</f>
        <v>United Kingdom</v>
      </c>
      <c r="I1046" s="7">
        <f t="shared" si="1"/>
        <v>2.1</v>
      </c>
      <c r="J1046" s="7">
        <f t="shared" si="2"/>
        <v>2.1</v>
      </c>
    </row>
    <row r="1047" ht="15.75" customHeight="1">
      <c r="A1047" s="4">
        <v>567182.0</v>
      </c>
      <c r="B1047" s="4">
        <v>22750.0</v>
      </c>
      <c r="C1047" s="5" t="s">
        <v>949</v>
      </c>
      <c r="D1047" s="5">
        <v>3.0</v>
      </c>
      <c r="E1047" s="5">
        <v>3.75</v>
      </c>
      <c r="F1047" s="4">
        <v>13334.0</v>
      </c>
      <c r="G1047" s="6">
        <v>44638.63958333333</v>
      </c>
      <c r="H1047" s="6" t="str">
        <f>VLOOKUP(F1047,'Customer Details'!$A$1:$B$3264,2,0)</f>
        <v>China</v>
      </c>
      <c r="I1047" s="7">
        <f t="shared" si="1"/>
        <v>11.25</v>
      </c>
      <c r="J1047" s="7">
        <f t="shared" si="2"/>
        <v>11.25</v>
      </c>
    </row>
    <row r="1048" ht="15.75" customHeight="1">
      <c r="A1048" s="4" t="s">
        <v>950</v>
      </c>
      <c r="B1048" s="4">
        <v>22892.0</v>
      </c>
      <c r="C1048" s="5" t="s">
        <v>951</v>
      </c>
      <c r="D1048" s="5">
        <v>-5.0</v>
      </c>
      <c r="E1048" s="5">
        <v>1.25</v>
      </c>
      <c r="F1048" s="4">
        <v>18223.0</v>
      </c>
      <c r="G1048" s="6">
        <v>44524.71666666667</v>
      </c>
      <c r="H1048" s="6" t="str">
        <f>VLOOKUP(F1048,'Customer Details'!$A$1:$B$3264,2,0)</f>
        <v>Australia</v>
      </c>
      <c r="I1048" s="7">
        <f t="shared" si="1"/>
        <v>-6.25</v>
      </c>
      <c r="J1048" s="7">
        <f t="shared" si="2"/>
        <v>6.25</v>
      </c>
    </row>
    <row r="1049" ht="15.75" customHeight="1">
      <c r="A1049" s="4">
        <v>545690.0</v>
      </c>
      <c r="B1049" s="4" t="s">
        <v>952</v>
      </c>
      <c r="C1049" s="5" t="s">
        <v>953</v>
      </c>
      <c r="D1049" s="5">
        <v>1.0</v>
      </c>
      <c r="E1049" s="5">
        <v>3.95</v>
      </c>
      <c r="F1049" s="4">
        <v>13263.0</v>
      </c>
      <c r="G1049" s="6">
        <v>44445.53194444445</v>
      </c>
      <c r="H1049" s="6" t="str">
        <f>VLOOKUP(F1049,'Customer Details'!$A$1:$B$3264,2,0)</f>
        <v>Australia</v>
      </c>
      <c r="I1049" s="7">
        <f t="shared" si="1"/>
        <v>3.95</v>
      </c>
      <c r="J1049" s="7">
        <f t="shared" si="2"/>
        <v>3.95</v>
      </c>
    </row>
    <row r="1050" ht="15.75" customHeight="1">
      <c r="A1050" s="4" t="s">
        <v>954</v>
      </c>
      <c r="B1050" s="4">
        <v>22944.0</v>
      </c>
      <c r="C1050" s="5" t="s">
        <v>955</v>
      </c>
      <c r="D1050" s="5">
        <v>-12.0</v>
      </c>
      <c r="E1050" s="5">
        <v>0.39</v>
      </c>
      <c r="F1050" s="4">
        <v>13271.0</v>
      </c>
      <c r="G1050" s="6">
        <v>44683.61319444444</v>
      </c>
      <c r="H1050" s="6" t="str">
        <f>VLOOKUP(F1050,'Customer Details'!$A$1:$B$3264,2,0)</f>
        <v>United Kingdom</v>
      </c>
      <c r="I1050" s="7">
        <f t="shared" si="1"/>
        <v>-4.68</v>
      </c>
      <c r="J1050" s="7">
        <f t="shared" si="2"/>
        <v>4.68</v>
      </c>
    </row>
    <row r="1051" ht="15.75" customHeight="1">
      <c r="A1051" s="4">
        <v>580615.0</v>
      </c>
      <c r="B1051" s="4" t="s">
        <v>40</v>
      </c>
      <c r="C1051" s="5" t="s">
        <v>41</v>
      </c>
      <c r="D1051" s="5">
        <v>6.0</v>
      </c>
      <c r="E1051" s="5">
        <v>2.95</v>
      </c>
      <c r="F1051" s="4">
        <v>16873.0</v>
      </c>
      <c r="G1051" s="6">
        <v>44717.50347222222</v>
      </c>
      <c r="H1051" s="6" t="str">
        <f>VLOOKUP(F1051,'Customer Details'!$A$1:$B$3264,2,0)</f>
        <v>United Kingdom</v>
      </c>
      <c r="I1051" s="7">
        <f t="shared" si="1"/>
        <v>17.7</v>
      </c>
      <c r="J1051" s="7">
        <f t="shared" si="2"/>
        <v>17.7</v>
      </c>
    </row>
    <row r="1052" ht="15.75" customHeight="1">
      <c r="A1052" s="4">
        <v>543277.0</v>
      </c>
      <c r="B1052" s="4" t="s">
        <v>18</v>
      </c>
      <c r="C1052" s="5" t="s">
        <v>19</v>
      </c>
      <c r="D1052" s="5">
        <v>6.0</v>
      </c>
      <c r="E1052" s="5">
        <v>1.25</v>
      </c>
      <c r="F1052" s="4">
        <v>15808.0</v>
      </c>
      <c r="G1052" s="6">
        <v>44414.60625</v>
      </c>
      <c r="H1052" s="6" t="str">
        <f>VLOOKUP(F1052,'Customer Details'!$A$1:$B$3264,2,0)</f>
        <v>Australia</v>
      </c>
      <c r="I1052" s="7">
        <f t="shared" si="1"/>
        <v>7.5</v>
      </c>
      <c r="J1052" s="7">
        <f t="shared" si="2"/>
        <v>7.5</v>
      </c>
    </row>
    <row r="1053" ht="15.75" customHeight="1">
      <c r="A1053" s="4">
        <v>540276.0</v>
      </c>
      <c r="B1053" s="4" t="s">
        <v>48</v>
      </c>
      <c r="C1053" s="5" t="s">
        <v>49</v>
      </c>
      <c r="D1053" s="5">
        <v>100.0</v>
      </c>
      <c r="E1053" s="5">
        <v>1.65</v>
      </c>
      <c r="F1053" s="4">
        <v>14680.0</v>
      </c>
      <c r="G1053" s="6">
        <v>44383.51111111111</v>
      </c>
      <c r="H1053" s="6" t="str">
        <f>VLOOKUP(F1053,'Customer Details'!$A$1:$B$3264,2,0)</f>
        <v>United Kingdom</v>
      </c>
      <c r="I1053" s="7">
        <f t="shared" si="1"/>
        <v>165</v>
      </c>
      <c r="J1053" s="7">
        <f t="shared" si="2"/>
        <v>165</v>
      </c>
    </row>
    <row r="1054" ht="15.75" customHeight="1">
      <c r="A1054" s="4" t="s">
        <v>956</v>
      </c>
      <c r="B1054" s="4">
        <v>82483.0</v>
      </c>
      <c r="C1054" s="5" t="s">
        <v>347</v>
      </c>
      <c r="D1054" s="5">
        <v>-1.0</v>
      </c>
      <c r="E1054" s="5">
        <v>6.95</v>
      </c>
      <c r="F1054" s="4">
        <v>17230.0</v>
      </c>
      <c r="G1054" s="6">
        <v>44418.59375</v>
      </c>
      <c r="H1054" s="6" t="str">
        <f>VLOOKUP(F1054,'Customer Details'!$A$1:$B$3264,2,0)</f>
        <v>Australia</v>
      </c>
      <c r="I1054" s="7">
        <f t="shared" si="1"/>
        <v>-6.95</v>
      </c>
      <c r="J1054" s="7">
        <f t="shared" si="2"/>
        <v>6.95</v>
      </c>
    </row>
    <row r="1055" ht="15.75" customHeight="1">
      <c r="A1055" s="4">
        <v>578927.0</v>
      </c>
      <c r="B1055" s="4" t="s">
        <v>67</v>
      </c>
      <c r="C1055" s="5" t="s">
        <v>68</v>
      </c>
      <c r="D1055" s="5">
        <v>3.0</v>
      </c>
      <c r="E1055" s="5">
        <v>2.08</v>
      </c>
      <c r="F1055" s="4">
        <v>15747.0</v>
      </c>
      <c r="G1055" s="6">
        <v>44708.51805555556</v>
      </c>
      <c r="H1055" s="6" t="str">
        <f>VLOOKUP(F1055,'Customer Details'!$A$1:$B$3264,2,0)</f>
        <v>Australia</v>
      </c>
      <c r="I1055" s="7">
        <f t="shared" si="1"/>
        <v>6.24</v>
      </c>
      <c r="J1055" s="7">
        <f t="shared" si="2"/>
        <v>6.24</v>
      </c>
    </row>
    <row r="1056" ht="15.75" customHeight="1">
      <c r="A1056" s="4">
        <v>552039.0</v>
      </c>
      <c r="B1056" s="4" t="s">
        <v>54</v>
      </c>
      <c r="C1056" s="5" t="s">
        <v>55</v>
      </c>
      <c r="D1056" s="5">
        <v>3.0</v>
      </c>
      <c r="E1056" s="5">
        <v>5.95</v>
      </c>
      <c r="F1056" s="4">
        <v>13081.0</v>
      </c>
      <c r="G1056" s="6">
        <v>44506.34027777778</v>
      </c>
      <c r="H1056" s="6" t="str">
        <f>VLOOKUP(F1056,'Customer Details'!$A$1:$B$3264,2,0)</f>
        <v>India</v>
      </c>
      <c r="I1056" s="7">
        <f t="shared" si="1"/>
        <v>17.85</v>
      </c>
      <c r="J1056" s="7">
        <f t="shared" si="2"/>
        <v>17.85</v>
      </c>
    </row>
    <row r="1057" ht="15.75" customHeight="1">
      <c r="A1057" s="4">
        <v>550964.0</v>
      </c>
      <c r="B1057" s="4" t="s">
        <v>26</v>
      </c>
      <c r="C1057" s="5" t="s">
        <v>27</v>
      </c>
      <c r="D1057" s="5">
        <v>15.0</v>
      </c>
      <c r="E1057" s="5">
        <v>0.42</v>
      </c>
      <c r="F1057" s="4">
        <v>15856.0</v>
      </c>
      <c r="G1057" s="6">
        <v>44490.7</v>
      </c>
      <c r="H1057" s="6" t="str">
        <f>VLOOKUP(F1057,'Customer Details'!$A$1:$B$3264,2,0)</f>
        <v>United Kingdom</v>
      </c>
      <c r="I1057" s="7">
        <f t="shared" si="1"/>
        <v>6.3</v>
      </c>
      <c r="J1057" s="7">
        <f t="shared" si="2"/>
        <v>6.3</v>
      </c>
    </row>
    <row r="1058" ht="15.75" customHeight="1">
      <c r="A1058" s="4">
        <v>555000.0</v>
      </c>
      <c r="B1058" s="4" t="s">
        <v>350</v>
      </c>
      <c r="C1058" s="5" t="s">
        <v>351</v>
      </c>
      <c r="D1058" s="5">
        <v>12.0</v>
      </c>
      <c r="E1058" s="5">
        <v>1.65</v>
      </c>
      <c r="F1058" s="4">
        <v>18232.0</v>
      </c>
      <c r="G1058" s="6">
        <v>44530.33541666667</v>
      </c>
      <c r="H1058" s="6" t="str">
        <f>VLOOKUP(F1058,'Customer Details'!$A$1:$B$3264,2,0)</f>
        <v>USA</v>
      </c>
      <c r="I1058" s="7">
        <f t="shared" si="1"/>
        <v>19.8</v>
      </c>
      <c r="J1058" s="7">
        <f t="shared" si="2"/>
        <v>19.8</v>
      </c>
    </row>
    <row r="1059" ht="15.75" customHeight="1">
      <c r="A1059" s="4">
        <v>549573.0</v>
      </c>
      <c r="B1059" s="4" t="s">
        <v>957</v>
      </c>
      <c r="C1059" s="5" t="s">
        <v>958</v>
      </c>
      <c r="D1059" s="5">
        <v>2.0</v>
      </c>
      <c r="E1059" s="5">
        <v>5.95</v>
      </c>
      <c r="F1059" s="4">
        <v>14504.0</v>
      </c>
      <c r="G1059" s="6">
        <v>44479.66736111111</v>
      </c>
      <c r="H1059" s="6" t="str">
        <f>VLOOKUP(F1059,'Customer Details'!$A$1:$B$3264,2,0)</f>
        <v>USA</v>
      </c>
      <c r="I1059" s="7">
        <f t="shared" si="1"/>
        <v>11.9</v>
      </c>
      <c r="J1059" s="7">
        <f t="shared" si="2"/>
        <v>11.9</v>
      </c>
    </row>
    <row r="1060" ht="15.75" customHeight="1">
      <c r="A1060" s="4">
        <v>555340.0</v>
      </c>
      <c r="B1060" s="4" t="s">
        <v>54</v>
      </c>
      <c r="C1060" s="5" t="s">
        <v>55</v>
      </c>
      <c r="D1060" s="5">
        <v>2.0</v>
      </c>
      <c r="E1060" s="5">
        <v>5.95</v>
      </c>
      <c r="F1060" s="4">
        <v>13334.0</v>
      </c>
      <c r="G1060" s="6">
        <v>44532.48125</v>
      </c>
      <c r="H1060" s="6" t="str">
        <f>VLOOKUP(F1060,'Customer Details'!$A$1:$B$3264,2,0)</f>
        <v>China</v>
      </c>
      <c r="I1060" s="7">
        <f t="shared" si="1"/>
        <v>11.9</v>
      </c>
      <c r="J1060" s="7">
        <f t="shared" si="2"/>
        <v>11.9</v>
      </c>
    </row>
    <row r="1061" ht="15.75" customHeight="1">
      <c r="A1061" s="4">
        <v>578954.0</v>
      </c>
      <c r="B1061" s="4" t="s">
        <v>578</v>
      </c>
      <c r="C1061" s="5" t="s">
        <v>579</v>
      </c>
      <c r="D1061" s="5">
        <v>1.0</v>
      </c>
      <c r="E1061" s="5">
        <v>2.95</v>
      </c>
      <c r="F1061" s="4">
        <v>15054.0</v>
      </c>
      <c r="G1061" s="6">
        <v>44708.62638888889</v>
      </c>
      <c r="H1061" s="6" t="str">
        <f>VLOOKUP(F1061,'Customer Details'!$A$1:$B$3264,2,0)</f>
        <v>USA</v>
      </c>
      <c r="I1061" s="7">
        <f t="shared" si="1"/>
        <v>2.95</v>
      </c>
      <c r="J1061" s="7">
        <f t="shared" si="2"/>
        <v>2.95</v>
      </c>
    </row>
    <row r="1062" ht="15.75" customHeight="1">
      <c r="A1062" s="4">
        <v>562593.0</v>
      </c>
      <c r="B1062" s="4" t="s">
        <v>457</v>
      </c>
      <c r="C1062" s="5" t="s">
        <v>458</v>
      </c>
      <c r="D1062" s="5">
        <v>6.0</v>
      </c>
      <c r="E1062" s="5">
        <v>1.25</v>
      </c>
      <c r="F1062" s="4">
        <v>16549.0</v>
      </c>
      <c r="G1062" s="6">
        <v>44599.65486111111</v>
      </c>
      <c r="H1062" s="6" t="str">
        <f>VLOOKUP(F1062,'Customer Details'!$A$1:$B$3264,2,0)</f>
        <v>China</v>
      </c>
      <c r="I1062" s="7">
        <f t="shared" si="1"/>
        <v>7.5</v>
      </c>
      <c r="J1062" s="7">
        <f t="shared" si="2"/>
        <v>7.5</v>
      </c>
    </row>
    <row r="1063" ht="15.75" customHeight="1">
      <c r="A1063" s="4" t="s">
        <v>959</v>
      </c>
      <c r="B1063" s="4">
        <v>21868.0</v>
      </c>
      <c r="C1063" s="5" t="s">
        <v>90</v>
      </c>
      <c r="D1063" s="5">
        <v>-4.0</v>
      </c>
      <c r="E1063" s="5">
        <v>1.25</v>
      </c>
      <c r="F1063" s="4">
        <v>13050.0</v>
      </c>
      <c r="G1063" s="6">
        <v>44367.58819444444</v>
      </c>
      <c r="H1063" s="6" t="str">
        <f>VLOOKUP(F1063,'Customer Details'!$A$1:$B$3264,2,0)</f>
        <v>China</v>
      </c>
      <c r="I1063" s="7">
        <f t="shared" si="1"/>
        <v>-5</v>
      </c>
      <c r="J1063" s="7">
        <f t="shared" si="2"/>
        <v>5</v>
      </c>
    </row>
    <row r="1064" ht="15.75" customHeight="1">
      <c r="A1064" s="4">
        <v>565631.0</v>
      </c>
      <c r="B1064" s="4" t="s">
        <v>32</v>
      </c>
      <c r="C1064" s="5" t="s">
        <v>33</v>
      </c>
      <c r="D1064" s="5">
        <v>72.0</v>
      </c>
      <c r="E1064" s="5">
        <v>3.75</v>
      </c>
      <c r="F1064" s="4">
        <v>14680.0</v>
      </c>
      <c r="G1064" s="6">
        <v>44625.65902777778</v>
      </c>
      <c r="H1064" s="6" t="str">
        <f>VLOOKUP(F1064,'Customer Details'!$A$1:$B$3264,2,0)</f>
        <v>United Kingdom</v>
      </c>
      <c r="I1064" s="7">
        <f t="shared" si="1"/>
        <v>270</v>
      </c>
      <c r="J1064" s="7">
        <f t="shared" si="2"/>
        <v>270</v>
      </c>
    </row>
    <row r="1065" ht="15.75" customHeight="1">
      <c r="A1065" s="4">
        <v>536409.0</v>
      </c>
      <c r="B1065" s="4">
        <v>22900.0</v>
      </c>
      <c r="C1065" s="5" t="s">
        <v>960</v>
      </c>
      <c r="D1065" s="5">
        <v>1.0</v>
      </c>
      <c r="E1065" s="5">
        <v>2.95</v>
      </c>
      <c r="F1065" s="4">
        <v>17908.0</v>
      </c>
      <c r="G1065" s="6">
        <v>44348.48958333334</v>
      </c>
      <c r="H1065" s="6" t="str">
        <f>VLOOKUP(F1065,'Customer Details'!$A$1:$B$3264,2,0)</f>
        <v>Australia</v>
      </c>
      <c r="I1065" s="7">
        <f t="shared" si="1"/>
        <v>2.95</v>
      </c>
      <c r="J1065" s="7">
        <f t="shared" si="2"/>
        <v>2.95</v>
      </c>
    </row>
    <row r="1066" ht="15.75" customHeight="1">
      <c r="A1066" s="4">
        <v>549279.0</v>
      </c>
      <c r="B1066" s="4" t="s">
        <v>179</v>
      </c>
      <c r="C1066" s="5" t="s">
        <v>180</v>
      </c>
      <c r="D1066" s="5">
        <v>1.0</v>
      </c>
      <c r="E1066" s="5">
        <v>3.75</v>
      </c>
      <c r="F1066" s="4">
        <v>16469.0</v>
      </c>
      <c r="G1066" s="6">
        <v>44476.55277777778</v>
      </c>
      <c r="H1066" s="6" t="str">
        <f>VLOOKUP(F1066,'Customer Details'!$A$1:$B$3264,2,0)</f>
        <v>India</v>
      </c>
      <c r="I1066" s="7">
        <f t="shared" si="1"/>
        <v>3.75</v>
      </c>
      <c r="J1066" s="7">
        <f t="shared" si="2"/>
        <v>3.75</v>
      </c>
    </row>
    <row r="1067" ht="15.75" customHeight="1">
      <c r="A1067" s="4" t="s">
        <v>961</v>
      </c>
      <c r="B1067" s="4">
        <v>82582.0</v>
      </c>
      <c r="C1067" s="5" t="s">
        <v>962</v>
      </c>
      <c r="D1067" s="5">
        <v>-6.0</v>
      </c>
      <c r="E1067" s="5">
        <v>2.1</v>
      </c>
      <c r="F1067" s="4">
        <v>18230.0</v>
      </c>
      <c r="G1067" s="6">
        <v>44698.64166666667</v>
      </c>
      <c r="H1067" s="6" t="str">
        <f>VLOOKUP(F1067,'Customer Details'!$A$1:$B$3264,2,0)</f>
        <v>Australia</v>
      </c>
      <c r="I1067" s="7">
        <f t="shared" si="1"/>
        <v>-12.6</v>
      </c>
      <c r="J1067" s="7">
        <f t="shared" si="2"/>
        <v>12.6</v>
      </c>
    </row>
    <row r="1068" ht="15.75" customHeight="1">
      <c r="A1068" s="4">
        <v>550656.0</v>
      </c>
      <c r="B1068" s="4" t="s">
        <v>38</v>
      </c>
      <c r="C1068" s="5" t="s">
        <v>39</v>
      </c>
      <c r="D1068" s="5">
        <v>6.0</v>
      </c>
      <c r="E1068" s="5">
        <v>2.95</v>
      </c>
      <c r="F1068" s="4">
        <v>17652.0</v>
      </c>
      <c r="G1068" s="6">
        <v>44489.33819444444</v>
      </c>
      <c r="H1068" s="6" t="str">
        <f>VLOOKUP(F1068,'Customer Details'!$A$1:$B$3264,2,0)</f>
        <v>India</v>
      </c>
      <c r="I1068" s="7">
        <f t="shared" si="1"/>
        <v>17.7</v>
      </c>
      <c r="J1068" s="7">
        <f t="shared" si="2"/>
        <v>17.7</v>
      </c>
    </row>
    <row r="1069" ht="15.75" customHeight="1">
      <c r="A1069" s="4">
        <v>552877.0</v>
      </c>
      <c r="B1069" s="4" t="s">
        <v>187</v>
      </c>
      <c r="C1069" s="5" t="s">
        <v>188</v>
      </c>
      <c r="D1069" s="5">
        <v>16.0</v>
      </c>
      <c r="E1069" s="5">
        <v>0.42</v>
      </c>
      <c r="F1069" s="4">
        <v>14883.0</v>
      </c>
      <c r="G1069" s="6">
        <v>44512.40902777778</v>
      </c>
      <c r="H1069" s="6" t="str">
        <f>VLOOKUP(F1069,'Customer Details'!$A$1:$B$3264,2,0)</f>
        <v>USA</v>
      </c>
      <c r="I1069" s="7">
        <f t="shared" si="1"/>
        <v>6.72</v>
      </c>
      <c r="J1069" s="7">
        <f t="shared" si="2"/>
        <v>6.72</v>
      </c>
    </row>
    <row r="1070" ht="15.75" customHeight="1">
      <c r="A1070" s="4" t="s">
        <v>963</v>
      </c>
      <c r="B1070" s="4">
        <v>22960.0</v>
      </c>
      <c r="C1070" s="5" t="s">
        <v>21</v>
      </c>
      <c r="D1070" s="5">
        <v>-1.0</v>
      </c>
      <c r="E1070" s="5">
        <v>4.25</v>
      </c>
      <c r="F1070" s="4">
        <v>17438.0</v>
      </c>
      <c r="G1070" s="6">
        <v>44475.71944444445</v>
      </c>
      <c r="H1070" s="6" t="str">
        <f>VLOOKUP(F1070,'Customer Details'!$A$1:$B$3264,2,0)</f>
        <v>India</v>
      </c>
      <c r="I1070" s="7">
        <f t="shared" si="1"/>
        <v>-4.25</v>
      </c>
      <c r="J1070" s="7">
        <f t="shared" si="2"/>
        <v>4.25</v>
      </c>
    </row>
    <row r="1071" ht="15.75" customHeight="1">
      <c r="A1071" s="4" t="s">
        <v>964</v>
      </c>
      <c r="B1071" s="4" t="s">
        <v>965</v>
      </c>
      <c r="C1071" s="5" t="s">
        <v>966</v>
      </c>
      <c r="D1071" s="5">
        <v>-2.0</v>
      </c>
      <c r="E1071" s="5">
        <v>1.25</v>
      </c>
      <c r="F1071" s="4">
        <v>14462.0</v>
      </c>
      <c r="G1071" s="6">
        <v>44412.57430555556</v>
      </c>
      <c r="H1071" s="6" t="str">
        <f>VLOOKUP(F1071,'Customer Details'!$A$1:$B$3264,2,0)</f>
        <v>Australia</v>
      </c>
      <c r="I1071" s="7">
        <f t="shared" si="1"/>
        <v>-2.5</v>
      </c>
      <c r="J1071" s="7">
        <f t="shared" si="2"/>
        <v>2.5</v>
      </c>
    </row>
    <row r="1072" ht="15.75" customHeight="1">
      <c r="A1072" s="4">
        <v>560828.0</v>
      </c>
      <c r="B1072" s="4" t="s">
        <v>427</v>
      </c>
      <c r="C1072" s="5" t="s">
        <v>428</v>
      </c>
      <c r="D1072" s="5">
        <v>16.0</v>
      </c>
      <c r="E1072" s="5">
        <v>0.42</v>
      </c>
      <c r="F1072" s="4">
        <v>14298.0</v>
      </c>
      <c r="G1072" s="6">
        <v>44582.49652777778</v>
      </c>
      <c r="H1072" s="6" t="str">
        <f>VLOOKUP(F1072,'Customer Details'!$A$1:$B$3264,2,0)</f>
        <v>USA</v>
      </c>
      <c r="I1072" s="7">
        <f t="shared" si="1"/>
        <v>6.72</v>
      </c>
      <c r="J1072" s="7">
        <f t="shared" si="2"/>
        <v>6.72</v>
      </c>
    </row>
    <row r="1073" ht="15.75" customHeight="1">
      <c r="A1073" s="4">
        <v>561642.0</v>
      </c>
      <c r="B1073" s="4" t="s">
        <v>87</v>
      </c>
      <c r="C1073" s="5" t="s">
        <v>88</v>
      </c>
      <c r="D1073" s="5">
        <v>1.0</v>
      </c>
      <c r="E1073" s="5">
        <v>4.15</v>
      </c>
      <c r="F1073" s="4">
        <v>17965.0</v>
      </c>
      <c r="G1073" s="6">
        <v>44589.62777777778</v>
      </c>
      <c r="H1073" s="6" t="str">
        <f>VLOOKUP(F1073,'Customer Details'!$A$1:$B$3264,2,0)</f>
        <v>India</v>
      </c>
      <c r="I1073" s="7">
        <f t="shared" si="1"/>
        <v>4.15</v>
      </c>
      <c r="J1073" s="7">
        <f t="shared" si="2"/>
        <v>4.15</v>
      </c>
    </row>
    <row r="1074" ht="15.75" customHeight="1">
      <c r="A1074" s="4">
        <v>555835.0</v>
      </c>
      <c r="B1074" s="4" t="s">
        <v>475</v>
      </c>
      <c r="C1074" s="5" t="s">
        <v>476</v>
      </c>
      <c r="D1074" s="5">
        <v>25.0</v>
      </c>
      <c r="E1074" s="5">
        <v>0.42</v>
      </c>
      <c r="F1074" s="4">
        <v>14525.0</v>
      </c>
      <c r="G1074" s="6">
        <v>44537.52361111111</v>
      </c>
      <c r="H1074" s="6" t="str">
        <f>VLOOKUP(F1074,'Customer Details'!$A$1:$B$3264,2,0)</f>
        <v>USA</v>
      </c>
      <c r="I1074" s="7">
        <f t="shared" si="1"/>
        <v>10.5</v>
      </c>
      <c r="J1074" s="7">
        <f t="shared" si="2"/>
        <v>10.5</v>
      </c>
    </row>
    <row r="1075" ht="15.75" customHeight="1">
      <c r="A1075" s="4">
        <v>538145.0</v>
      </c>
      <c r="B1075" s="4" t="s">
        <v>38</v>
      </c>
      <c r="C1075" s="5" t="s">
        <v>39</v>
      </c>
      <c r="D1075" s="5">
        <v>6.0</v>
      </c>
      <c r="E1075" s="5">
        <v>2.95</v>
      </c>
      <c r="F1075" s="4">
        <v>15211.0</v>
      </c>
      <c r="G1075" s="6">
        <v>44356.67222222222</v>
      </c>
      <c r="H1075" s="6" t="str">
        <f>VLOOKUP(F1075,'Customer Details'!$A$1:$B$3264,2,0)</f>
        <v>India</v>
      </c>
      <c r="I1075" s="7">
        <f t="shared" si="1"/>
        <v>17.7</v>
      </c>
      <c r="J1075" s="7">
        <f t="shared" si="2"/>
        <v>17.7</v>
      </c>
    </row>
    <row r="1076" ht="15.75" customHeight="1">
      <c r="A1076" s="4">
        <v>581166.0</v>
      </c>
      <c r="B1076" s="4" t="s">
        <v>32</v>
      </c>
      <c r="C1076" s="5" t="s">
        <v>33</v>
      </c>
      <c r="D1076" s="5">
        <v>1.0</v>
      </c>
      <c r="E1076" s="5">
        <v>4.15</v>
      </c>
      <c r="F1076" s="4">
        <v>15525.0</v>
      </c>
      <c r="G1076" s="6">
        <v>44719.61319444444</v>
      </c>
      <c r="H1076" s="6" t="str">
        <f>VLOOKUP(F1076,'Customer Details'!$A$1:$B$3264,2,0)</f>
        <v>United Kingdom</v>
      </c>
      <c r="I1076" s="7">
        <f t="shared" si="1"/>
        <v>4.15</v>
      </c>
      <c r="J1076" s="7">
        <f t="shared" si="2"/>
        <v>4.15</v>
      </c>
    </row>
    <row r="1077" ht="15.75" customHeight="1">
      <c r="A1077" s="4">
        <v>548318.0</v>
      </c>
      <c r="B1077" s="4" t="s">
        <v>679</v>
      </c>
      <c r="C1077" s="5" t="s">
        <v>680</v>
      </c>
      <c r="D1077" s="5">
        <v>8.0</v>
      </c>
      <c r="E1077" s="5">
        <v>1.95</v>
      </c>
      <c r="F1077" s="4">
        <v>13113.0</v>
      </c>
      <c r="G1077" s="6">
        <v>44469.53125</v>
      </c>
      <c r="H1077" s="6" t="str">
        <f>VLOOKUP(F1077,'Customer Details'!$A$1:$B$3264,2,0)</f>
        <v>USA</v>
      </c>
      <c r="I1077" s="7">
        <f t="shared" si="1"/>
        <v>15.6</v>
      </c>
      <c r="J1077" s="7">
        <f t="shared" si="2"/>
        <v>15.6</v>
      </c>
    </row>
    <row r="1078" ht="15.75" customHeight="1">
      <c r="A1078" s="4">
        <v>538532.0</v>
      </c>
      <c r="B1078" s="4" t="s">
        <v>38</v>
      </c>
      <c r="C1078" s="5" t="s">
        <v>39</v>
      </c>
      <c r="D1078" s="5">
        <v>6.0</v>
      </c>
      <c r="E1078" s="5">
        <v>2.95</v>
      </c>
      <c r="F1078" s="4">
        <v>13209.0</v>
      </c>
      <c r="G1078" s="6">
        <v>44360.43819444445</v>
      </c>
      <c r="H1078" s="6" t="str">
        <f>VLOOKUP(F1078,'Customer Details'!$A$1:$B$3264,2,0)</f>
        <v>China</v>
      </c>
      <c r="I1078" s="7">
        <f t="shared" si="1"/>
        <v>17.7</v>
      </c>
      <c r="J1078" s="7">
        <f t="shared" si="2"/>
        <v>17.7</v>
      </c>
    </row>
    <row r="1079" ht="15.75" customHeight="1">
      <c r="A1079" s="4" t="s">
        <v>967</v>
      </c>
      <c r="B1079" s="4">
        <v>22151.0</v>
      </c>
      <c r="C1079" s="5" t="s">
        <v>968</v>
      </c>
      <c r="D1079" s="5">
        <v>-1.0</v>
      </c>
      <c r="E1079" s="5">
        <v>0.42</v>
      </c>
      <c r="F1079" s="4">
        <v>15321.0</v>
      </c>
      <c r="G1079" s="6">
        <v>44672.58194444444</v>
      </c>
      <c r="H1079" s="6" t="str">
        <f>VLOOKUP(F1079,'Customer Details'!$A$1:$B$3264,2,0)</f>
        <v>China</v>
      </c>
      <c r="I1079" s="7">
        <f t="shared" si="1"/>
        <v>-0.42</v>
      </c>
      <c r="J1079" s="7">
        <f t="shared" si="2"/>
        <v>0.42</v>
      </c>
    </row>
    <row r="1080" ht="15.75" customHeight="1">
      <c r="A1080" s="4">
        <v>580501.0</v>
      </c>
      <c r="B1080" s="4" t="s">
        <v>30</v>
      </c>
      <c r="C1080" s="5" t="s">
        <v>31</v>
      </c>
      <c r="D1080" s="5">
        <v>2.0</v>
      </c>
      <c r="E1080" s="5">
        <v>4.25</v>
      </c>
      <c r="F1080" s="4">
        <v>14546.0</v>
      </c>
      <c r="G1080" s="6">
        <v>44716.54166666666</v>
      </c>
      <c r="H1080" s="6" t="str">
        <f>VLOOKUP(F1080,'Customer Details'!$A$1:$B$3264,2,0)</f>
        <v>USA</v>
      </c>
      <c r="I1080" s="7">
        <f t="shared" si="1"/>
        <v>8.5</v>
      </c>
      <c r="J1080" s="7">
        <f t="shared" si="2"/>
        <v>8.5</v>
      </c>
    </row>
    <row r="1081" ht="15.75" customHeight="1">
      <c r="A1081" s="4">
        <v>543389.0</v>
      </c>
      <c r="B1081" s="4" t="s">
        <v>744</v>
      </c>
      <c r="C1081" s="5" t="s">
        <v>745</v>
      </c>
      <c r="D1081" s="5">
        <v>1.0</v>
      </c>
      <c r="E1081" s="5">
        <v>4.25</v>
      </c>
      <c r="F1081" s="4">
        <v>17841.0</v>
      </c>
      <c r="G1081" s="6">
        <v>44416.41388888889</v>
      </c>
      <c r="H1081" s="6" t="str">
        <f>VLOOKUP(F1081,'Customer Details'!$A$1:$B$3264,2,0)</f>
        <v>India</v>
      </c>
      <c r="I1081" s="7">
        <f t="shared" si="1"/>
        <v>4.25</v>
      </c>
      <c r="J1081" s="7">
        <f t="shared" si="2"/>
        <v>4.25</v>
      </c>
    </row>
    <row r="1082" ht="15.75" customHeight="1">
      <c r="A1082" s="4" t="s">
        <v>969</v>
      </c>
      <c r="B1082" s="4">
        <v>22963.0</v>
      </c>
      <c r="C1082" s="5" t="s">
        <v>970</v>
      </c>
      <c r="D1082" s="5">
        <v>-6.0</v>
      </c>
      <c r="E1082" s="5">
        <v>0.85</v>
      </c>
      <c r="F1082" s="4">
        <v>15984.0</v>
      </c>
      <c r="G1082" s="6">
        <v>44717.64444444444</v>
      </c>
      <c r="H1082" s="6" t="str">
        <f>VLOOKUP(F1082,'Customer Details'!$A$1:$B$3264,2,0)</f>
        <v>USA</v>
      </c>
      <c r="I1082" s="7">
        <f t="shared" si="1"/>
        <v>-5.1</v>
      </c>
      <c r="J1082" s="7">
        <f t="shared" si="2"/>
        <v>5.1</v>
      </c>
    </row>
    <row r="1083" ht="15.75" customHeight="1">
      <c r="A1083" s="4">
        <v>579491.0</v>
      </c>
      <c r="B1083" s="4">
        <v>22131.0</v>
      </c>
      <c r="C1083" s="5" t="s">
        <v>971</v>
      </c>
      <c r="D1083" s="5">
        <v>2.0</v>
      </c>
      <c r="E1083" s="5">
        <v>1.95</v>
      </c>
      <c r="F1083" s="4">
        <v>14723.0</v>
      </c>
      <c r="G1083" s="6">
        <v>44710.64097222222</v>
      </c>
      <c r="H1083" s="6" t="str">
        <f>VLOOKUP(F1083,'Customer Details'!$A$1:$B$3264,2,0)</f>
        <v>China</v>
      </c>
      <c r="I1083" s="7">
        <f t="shared" si="1"/>
        <v>3.9</v>
      </c>
      <c r="J1083" s="7">
        <f t="shared" si="2"/>
        <v>3.9</v>
      </c>
    </row>
    <row r="1084" ht="15.75" customHeight="1">
      <c r="A1084" s="4">
        <v>555368.0</v>
      </c>
      <c r="B1084" s="4" t="s">
        <v>18</v>
      </c>
      <c r="C1084" s="5" t="s">
        <v>19</v>
      </c>
      <c r="D1084" s="5">
        <v>10.0</v>
      </c>
      <c r="E1084" s="5">
        <v>1.25</v>
      </c>
      <c r="F1084" s="4">
        <v>13437.0</v>
      </c>
      <c r="G1084" s="6">
        <v>44532.60416666666</v>
      </c>
      <c r="H1084" s="6" t="str">
        <f>VLOOKUP(F1084,'Customer Details'!$A$1:$B$3264,2,0)</f>
        <v>India</v>
      </c>
      <c r="I1084" s="7">
        <f t="shared" si="1"/>
        <v>12.5</v>
      </c>
      <c r="J1084" s="7">
        <f t="shared" si="2"/>
        <v>12.5</v>
      </c>
    </row>
    <row r="1085" ht="15.75" customHeight="1">
      <c r="A1085" s="4">
        <v>570842.0</v>
      </c>
      <c r="B1085" s="4" t="s">
        <v>368</v>
      </c>
      <c r="C1085" s="5" t="s">
        <v>369</v>
      </c>
      <c r="D1085" s="5">
        <v>4.0</v>
      </c>
      <c r="E1085" s="5">
        <v>4.25</v>
      </c>
      <c r="F1085" s="4">
        <v>17676.0</v>
      </c>
      <c r="G1085" s="6">
        <v>44663.59791666667</v>
      </c>
      <c r="H1085" s="6" t="str">
        <f>VLOOKUP(F1085,'Customer Details'!$A$1:$B$3264,2,0)</f>
        <v>USA</v>
      </c>
      <c r="I1085" s="7">
        <f t="shared" si="1"/>
        <v>17</v>
      </c>
      <c r="J1085" s="7">
        <f t="shared" si="2"/>
        <v>17</v>
      </c>
    </row>
    <row r="1086" ht="15.75" customHeight="1">
      <c r="A1086" s="4" t="s">
        <v>972</v>
      </c>
      <c r="B1086" s="4">
        <v>22780.0</v>
      </c>
      <c r="C1086" s="5" t="s">
        <v>973</v>
      </c>
      <c r="D1086" s="5">
        <v>-4.0</v>
      </c>
      <c r="E1086" s="5">
        <v>4.25</v>
      </c>
      <c r="F1086" s="4">
        <v>16042.0</v>
      </c>
      <c r="G1086" s="6">
        <v>44349.53472222222</v>
      </c>
      <c r="H1086" s="6" t="str">
        <f>VLOOKUP(F1086,'Customer Details'!$A$1:$B$3264,2,0)</f>
        <v>Australia</v>
      </c>
      <c r="I1086" s="7">
        <f t="shared" si="1"/>
        <v>-17</v>
      </c>
      <c r="J1086" s="7">
        <f t="shared" si="2"/>
        <v>17</v>
      </c>
    </row>
    <row r="1087" ht="15.75" customHeight="1">
      <c r="A1087" s="4">
        <v>539038.0</v>
      </c>
      <c r="B1087" s="4" t="s">
        <v>404</v>
      </c>
      <c r="C1087" s="5" t="s">
        <v>405</v>
      </c>
      <c r="D1087" s="5">
        <v>25.0</v>
      </c>
      <c r="E1087" s="5">
        <v>0.42</v>
      </c>
      <c r="F1087" s="4">
        <v>15641.0</v>
      </c>
      <c r="G1087" s="6">
        <v>44362.61458333334</v>
      </c>
      <c r="H1087" s="6" t="str">
        <f>VLOOKUP(F1087,'Customer Details'!$A$1:$B$3264,2,0)</f>
        <v>Australia</v>
      </c>
      <c r="I1087" s="7">
        <f t="shared" si="1"/>
        <v>10.5</v>
      </c>
      <c r="J1087" s="7">
        <f t="shared" si="2"/>
        <v>10.5</v>
      </c>
    </row>
    <row r="1088" ht="15.75" customHeight="1">
      <c r="A1088" s="4" t="s">
        <v>974</v>
      </c>
      <c r="B1088" s="4">
        <v>22197.0</v>
      </c>
      <c r="C1088" s="5" t="s">
        <v>975</v>
      </c>
      <c r="D1088" s="5">
        <v>-4.0</v>
      </c>
      <c r="E1088" s="5">
        <v>0.72</v>
      </c>
      <c r="F1088" s="4">
        <v>16401.0</v>
      </c>
      <c r="G1088" s="6">
        <v>44580.49791666667</v>
      </c>
      <c r="H1088" s="6" t="str">
        <f>VLOOKUP(F1088,'Customer Details'!$A$1:$B$3264,2,0)</f>
        <v>USA</v>
      </c>
      <c r="I1088" s="7">
        <f t="shared" si="1"/>
        <v>-2.88</v>
      </c>
      <c r="J1088" s="7">
        <f t="shared" si="2"/>
        <v>2.88</v>
      </c>
    </row>
    <row r="1089" ht="15.75" customHeight="1">
      <c r="A1089" s="4">
        <v>537655.0</v>
      </c>
      <c r="B1089" s="4" t="s">
        <v>976</v>
      </c>
      <c r="C1089" s="5" t="s">
        <v>977</v>
      </c>
      <c r="D1089" s="5">
        <v>10.0</v>
      </c>
      <c r="E1089" s="5">
        <v>0.85</v>
      </c>
      <c r="F1089" s="4">
        <v>15081.0</v>
      </c>
      <c r="G1089" s="6">
        <v>44354.68055555555</v>
      </c>
      <c r="H1089" s="6" t="str">
        <f>VLOOKUP(F1089,'Customer Details'!$A$1:$B$3264,2,0)</f>
        <v>Australia</v>
      </c>
      <c r="I1089" s="7">
        <f t="shared" si="1"/>
        <v>8.5</v>
      </c>
      <c r="J1089" s="7">
        <f t="shared" si="2"/>
        <v>8.5</v>
      </c>
    </row>
    <row r="1090" ht="15.75" customHeight="1">
      <c r="A1090" s="4">
        <v>537429.0</v>
      </c>
      <c r="B1090" s="4" t="s">
        <v>73</v>
      </c>
      <c r="C1090" s="5" t="s">
        <v>74</v>
      </c>
      <c r="D1090" s="5">
        <v>2.0</v>
      </c>
      <c r="E1090" s="5">
        <v>0.42</v>
      </c>
      <c r="F1090" s="4">
        <v>12748.0</v>
      </c>
      <c r="G1090" s="6">
        <v>44353.6625</v>
      </c>
      <c r="H1090" s="6" t="str">
        <f>VLOOKUP(F1090,'Customer Details'!$A$1:$B$3264,2,0)</f>
        <v>USA</v>
      </c>
      <c r="I1090" s="7">
        <f t="shared" si="1"/>
        <v>0.84</v>
      </c>
      <c r="J1090" s="7">
        <f t="shared" si="2"/>
        <v>0.84</v>
      </c>
    </row>
    <row r="1091" ht="15.75" customHeight="1">
      <c r="A1091" s="4">
        <v>554995.0</v>
      </c>
      <c r="B1091" s="4" t="s">
        <v>38</v>
      </c>
      <c r="C1091" s="5" t="s">
        <v>39</v>
      </c>
      <c r="D1091" s="5">
        <v>3.0</v>
      </c>
      <c r="E1091" s="5">
        <v>2.95</v>
      </c>
      <c r="F1091" s="4">
        <v>18109.0</v>
      </c>
      <c r="G1091" s="6">
        <v>44529.59930555556</v>
      </c>
      <c r="H1091" s="6" t="str">
        <f>VLOOKUP(F1091,'Customer Details'!$A$1:$B$3264,2,0)</f>
        <v>India</v>
      </c>
      <c r="I1091" s="7">
        <f t="shared" si="1"/>
        <v>8.85</v>
      </c>
      <c r="J1091" s="7">
        <f t="shared" si="2"/>
        <v>8.85</v>
      </c>
    </row>
    <row r="1092" ht="15.75" customHeight="1">
      <c r="A1092" s="4">
        <v>550651.0</v>
      </c>
      <c r="B1092" s="4" t="s">
        <v>165</v>
      </c>
      <c r="C1092" s="5" t="s">
        <v>166</v>
      </c>
      <c r="D1092" s="5">
        <v>1.0</v>
      </c>
      <c r="E1092" s="5">
        <v>1.25</v>
      </c>
      <c r="F1092" s="4">
        <v>15436.0</v>
      </c>
      <c r="G1092" s="6">
        <v>44488.70277777778</v>
      </c>
      <c r="H1092" s="6" t="str">
        <f>VLOOKUP(F1092,'Customer Details'!$A$1:$B$3264,2,0)</f>
        <v>India</v>
      </c>
      <c r="I1092" s="7">
        <f t="shared" si="1"/>
        <v>1.25</v>
      </c>
      <c r="J1092" s="7">
        <f t="shared" si="2"/>
        <v>1.25</v>
      </c>
    </row>
    <row r="1093" ht="15.75" customHeight="1">
      <c r="A1093" s="4" t="s">
        <v>978</v>
      </c>
      <c r="B1093" s="4">
        <v>21781.0</v>
      </c>
      <c r="C1093" s="5" t="s">
        <v>979</v>
      </c>
      <c r="D1093" s="5">
        <v>-1.0</v>
      </c>
      <c r="E1093" s="5">
        <v>14.95</v>
      </c>
      <c r="F1093" s="4">
        <v>14573.0</v>
      </c>
      <c r="G1093" s="6">
        <v>44523.50972222222</v>
      </c>
      <c r="H1093" s="6" t="str">
        <f>VLOOKUP(F1093,'Customer Details'!$A$1:$B$3264,2,0)</f>
        <v>India</v>
      </c>
      <c r="I1093" s="7">
        <f t="shared" si="1"/>
        <v>-14.95</v>
      </c>
      <c r="J1093" s="7">
        <f t="shared" si="2"/>
        <v>14.95</v>
      </c>
    </row>
    <row r="1094" ht="15.75" customHeight="1">
      <c r="A1094" s="4">
        <v>539439.0</v>
      </c>
      <c r="B1094" s="4" t="s">
        <v>936</v>
      </c>
      <c r="C1094" s="5" t="s">
        <v>937</v>
      </c>
      <c r="D1094" s="5">
        <v>3.0</v>
      </c>
      <c r="E1094" s="5">
        <v>4.95</v>
      </c>
      <c r="F1094" s="4">
        <v>13869.0</v>
      </c>
      <c r="G1094" s="6">
        <v>44364.63472222222</v>
      </c>
      <c r="H1094" s="6" t="str">
        <f>VLOOKUP(F1094,'Customer Details'!$A$1:$B$3264,2,0)</f>
        <v>United Kingdom</v>
      </c>
      <c r="I1094" s="7">
        <f t="shared" si="1"/>
        <v>14.85</v>
      </c>
      <c r="J1094" s="7">
        <f t="shared" si="2"/>
        <v>14.85</v>
      </c>
    </row>
    <row r="1095" ht="15.75" customHeight="1">
      <c r="A1095" s="4">
        <v>553886.0</v>
      </c>
      <c r="B1095" s="4" t="s">
        <v>138</v>
      </c>
      <c r="C1095" s="5" t="s">
        <v>139</v>
      </c>
      <c r="D1095" s="5">
        <v>8.0</v>
      </c>
      <c r="E1095" s="5">
        <v>4.15</v>
      </c>
      <c r="F1095" s="4">
        <v>15648.0</v>
      </c>
      <c r="G1095" s="6">
        <v>44519.66180555556</v>
      </c>
      <c r="H1095" s="6" t="str">
        <f>VLOOKUP(F1095,'Customer Details'!$A$1:$B$3264,2,0)</f>
        <v>United Kingdom</v>
      </c>
      <c r="I1095" s="7">
        <f t="shared" si="1"/>
        <v>33.2</v>
      </c>
      <c r="J1095" s="7">
        <f t="shared" si="2"/>
        <v>33.2</v>
      </c>
    </row>
    <row r="1096" ht="15.75" customHeight="1">
      <c r="A1096" s="4">
        <v>554078.0</v>
      </c>
      <c r="B1096" s="4" t="s">
        <v>532</v>
      </c>
      <c r="C1096" s="5" t="s">
        <v>533</v>
      </c>
      <c r="D1096" s="5">
        <v>24.0</v>
      </c>
      <c r="E1096" s="5">
        <v>1.69</v>
      </c>
      <c r="F1096" s="4">
        <v>12971.0</v>
      </c>
      <c r="G1096" s="6">
        <v>44522.48472222222</v>
      </c>
      <c r="H1096" s="6" t="str">
        <f>VLOOKUP(F1096,'Customer Details'!$A$1:$B$3264,2,0)</f>
        <v>United Kingdom</v>
      </c>
      <c r="I1096" s="7">
        <f t="shared" si="1"/>
        <v>40.56</v>
      </c>
      <c r="J1096" s="7">
        <f t="shared" si="2"/>
        <v>40.56</v>
      </c>
    </row>
    <row r="1097" ht="15.75" customHeight="1">
      <c r="A1097" s="4" t="s">
        <v>980</v>
      </c>
      <c r="B1097" s="4">
        <v>22697.0</v>
      </c>
      <c r="C1097" s="5" t="s">
        <v>824</v>
      </c>
      <c r="D1097" s="5">
        <v>-1.0</v>
      </c>
      <c r="E1097" s="5">
        <v>2.95</v>
      </c>
      <c r="F1097" s="4">
        <v>15345.0</v>
      </c>
      <c r="G1097" s="6">
        <v>44685.55833333333</v>
      </c>
      <c r="H1097" s="6" t="str">
        <f>VLOOKUP(F1097,'Customer Details'!$A$1:$B$3264,2,0)</f>
        <v>USA</v>
      </c>
      <c r="I1097" s="7">
        <f t="shared" si="1"/>
        <v>-2.95</v>
      </c>
      <c r="J1097" s="7">
        <f t="shared" si="2"/>
        <v>2.95</v>
      </c>
    </row>
    <row r="1098" ht="15.75" customHeight="1">
      <c r="A1098" s="4">
        <v>552445.0</v>
      </c>
      <c r="B1098" s="4" t="s">
        <v>48</v>
      </c>
      <c r="C1098" s="5" t="s">
        <v>49</v>
      </c>
      <c r="D1098" s="5">
        <v>10.0</v>
      </c>
      <c r="E1098" s="5">
        <v>2.08</v>
      </c>
      <c r="F1098" s="4">
        <v>16839.0</v>
      </c>
      <c r="G1098" s="6">
        <v>44509.56041666667</v>
      </c>
      <c r="H1098" s="6" t="str">
        <f>VLOOKUP(F1098,'Customer Details'!$A$1:$B$3264,2,0)</f>
        <v>United Kingdom</v>
      </c>
      <c r="I1098" s="7">
        <f t="shared" si="1"/>
        <v>20.8</v>
      </c>
      <c r="J1098" s="7">
        <f t="shared" si="2"/>
        <v>20.8</v>
      </c>
    </row>
    <row r="1099" ht="15.75" customHeight="1">
      <c r="A1099" s="4">
        <v>551717.0</v>
      </c>
      <c r="B1099" s="4" t="s">
        <v>187</v>
      </c>
      <c r="C1099" s="5" t="s">
        <v>188</v>
      </c>
      <c r="D1099" s="5">
        <v>2.0</v>
      </c>
      <c r="E1099" s="5">
        <v>0.42</v>
      </c>
      <c r="F1099" s="4">
        <v>13263.0</v>
      </c>
      <c r="G1099" s="6">
        <v>44503.66597222222</v>
      </c>
      <c r="H1099" s="6" t="str">
        <f>VLOOKUP(F1099,'Customer Details'!$A$1:$B$3264,2,0)</f>
        <v>Australia</v>
      </c>
      <c r="I1099" s="7">
        <f t="shared" si="1"/>
        <v>0.84</v>
      </c>
      <c r="J1099" s="7">
        <f t="shared" si="2"/>
        <v>0.84</v>
      </c>
    </row>
    <row r="1100" ht="15.75" customHeight="1">
      <c r="A1100" s="4">
        <v>580516.0</v>
      </c>
      <c r="B1100" s="4" t="s">
        <v>460</v>
      </c>
      <c r="C1100" s="5" t="s">
        <v>461</v>
      </c>
      <c r="D1100" s="5">
        <v>12.0</v>
      </c>
      <c r="E1100" s="5">
        <v>0.39</v>
      </c>
      <c r="F1100" s="4">
        <v>17954.0</v>
      </c>
      <c r="G1100" s="6">
        <v>44716.59375</v>
      </c>
      <c r="H1100" s="6" t="str">
        <f>VLOOKUP(F1100,'Customer Details'!$A$1:$B$3264,2,0)</f>
        <v>United Kingdom</v>
      </c>
      <c r="I1100" s="7">
        <f t="shared" si="1"/>
        <v>4.68</v>
      </c>
      <c r="J1100" s="7">
        <f t="shared" si="2"/>
        <v>4.68</v>
      </c>
    </row>
    <row r="1101" ht="15.75" customHeight="1">
      <c r="A1101" s="4">
        <v>538069.0</v>
      </c>
      <c r="B1101" s="4" t="s">
        <v>340</v>
      </c>
      <c r="C1101" s="5" t="s">
        <v>341</v>
      </c>
      <c r="D1101" s="5">
        <v>1.0</v>
      </c>
      <c r="E1101" s="5">
        <v>2.1</v>
      </c>
      <c r="F1101" s="4">
        <v>16795.0</v>
      </c>
      <c r="G1101" s="6">
        <v>44356.58888888889</v>
      </c>
      <c r="H1101" s="6" t="str">
        <f>VLOOKUP(F1101,'Customer Details'!$A$1:$B$3264,2,0)</f>
        <v>Australia</v>
      </c>
      <c r="I1101" s="7">
        <f t="shared" si="1"/>
        <v>2.1</v>
      </c>
      <c r="J1101" s="7">
        <f t="shared" si="2"/>
        <v>2.1</v>
      </c>
    </row>
    <row r="1102" ht="15.75" customHeight="1">
      <c r="A1102" s="4">
        <v>568392.0</v>
      </c>
      <c r="B1102" s="4" t="s">
        <v>313</v>
      </c>
      <c r="C1102" s="5" t="s">
        <v>314</v>
      </c>
      <c r="D1102" s="5">
        <v>24.0</v>
      </c>
      <c r="E1102" s="5">
        <v>0.42</v>
      </c>
      <c r="F1102" s="4">
        <v>14272.0</v>
      </c>
      <c r="G1102" s="6">
        <v>44647.42222222222</v>
      </c>
      <c r="H1102" s="6" t="str">
        <f>VLOOKUP(F1102,'Customer Details'!$A$1:$B$3264,2,0)</f>
        <v>Australia</v>
      </c>
      <c r="I1102" s="7">
        <f t="shared" si="1"/>
        <v>10.08</v>
      </c>
      <c r="J1102" s="7">
        <f t="shared" si="2"/>
        <v>10.08</v>
      </c>
    </row>
    <row r="1103" ht="15.75" customHeight="1">
      <c r="A1103" s="4">
        <v>563384.0</v>
      </c>
      <c r="B1103" s="4" t="s">
        <v>181</v>
      </c>
      <c r="C1103" s="5" t="s">
        <v>182</v>
      </c>
      <c r="D1103" s="5">
        <v>12.0</v>
      </c>
      <c r="E1103" s="5">
        <v>0.85</v>
      </c>
      <c r="F1103" s="4">
        <v>17315.0</v>
      </c>
      <c r="G1103" s="6">
        <v>44608.45277777778</v>
      </c>
      <c r="H1103" s="6" t="str">
        <f>VLOOKUP(F1103,'Customer Details'!$A$1:$B$3264,2,0)</f>
        <v>United Kingdom</v>
      </c>
      <c r="I1103" s="7">
        <f t="shared" si="1"/>
        <v>10.2</v>
      </c>
      <c r="J1103" s="7">
        <f t="shared" si="2"/>
        <v>10.2</v>
      </c>
    </row>
    <row r="1104" ht="15.75" customHeight="1">
      <c r="A1104" s="4">
        <v>542419.0</v>
      </c>
      <c r="B1104" s="4">
        <v>22907.0</v>
      </c>
      <c r="C1104" s="5" t="s">
        <v>981</v>
      </c>
      <c r="D1104" s="5">
        <v>1.0</v>
      </c>
      <c r="E1104" s="5">
        <v>0.85</v>
      </c>
      <c r="F1104" s="4">
        <v>14662.0</v>
      </c>
      <c r="G1104" s="6">
        <v>44404.73680555556</v>
      </c>
      <c r="H1104" s="6" t="str">
        <f>VLOOKUP(F1104,'Customer Details'!$A$1:$B$3264,2,0)</f>
        <v>USA</v>
      </c>
      <c r="I1104" s="7">
        <f t="shared" si="1"/>
        <v>0.85</v>
      </c>
      <c r="J1104" s="7">
        <f t="shared" si="2"/>
        <v>0.85</v>
      </c>
    </row>
    <row r="1105" ht="15.75" customHeight="1">
      <c r="A1105" s="4">
        <v>547102.0</v>
      </c>
      <c r="B1105" s="4" t="s">
        <v>196</v>
      </c>
      <c r="C1105" s="5" t="s">
        <v>197</v>
      </c>
      <c r="D1105" s="5">
        <v>12.0</v>
      </c>
      <c r="E1105" s="5">
        <v>1.49</v>
      </c>
      <c r="F1105" s="4">
        <v>14245.0</v>
      </c>
      <c r="G1105" s="6">
        <v>44460.44513888889</v>
      </c>
      <c r="H1105" s="6" t="str">
        <f>VLOOKUP(F1105,'Customer Details'!$A$1:$B$3264,2,0)</f>
        <v>USA</v>
      </c>
      <c r="I1105" s="7">
        <f t="shared" si="1"/>
        <v>17.88</v>
      </c>
      <c r="J1105" s="7">
        <f t="shared" si="2"/>
        <v>17.88</v>
      </c>
    </row>
    <row r="1106" ht="15.75" customHeight="1">
      <c r="A1106" s="4">
        <v>569218.0</v>
      </c>
      <c r="B1106" s="4" t="s">
        <v>171</v>
      </c>
      <c r="C1106" s="5" t="s">
        <v>172</v>
      </c>
      <c r="D1106" s="5">
        <v>1.0</v>
      </c>
      <c r="E1106" s="5">
        <v>4.25</v>
      </c>
      <c r="F1106" s="4">
        <v>15952.0</v>
      </c>
      <c r="G1106" s="6">
        <v>44653.53263888889</v>
      </c>
      <c r="H1106" s="6" t="str">
        <f>VLOOKUP(F1106,'Customer Details'!$A$1:$B$3264,2,0)</f>
        <v>USA</v>
      </c>
      <c r="I1106" s="7">
        <f t="shared" si="1"/>
        <v>4.25</v>
      </c>
      <c r="J1106" s="7">
        <f t="shared" si="2"/>
        <v>4.25</v>
      </c>
    </row>
    <row r="1107" ht="15.75" customHeight="1">
      <c r="A1107" s="4">
        <v>576784.0</v>
      </c>
      <c r="B1107" s="4" t="s">
        <v>413</v>
      </c>
      <c r="C1107" s="5" t="s">
        <v>414</v>
      </c>
      <c r="D1107" s="5">
        <v>6.0</v>
      </c>
      <c r="E1107" s="5">
        <v>0.85</v>
      </c>
      <c r="F1107" s="4">
        <v>16204.0</v>
      </c>
      <c r="G1107" s="6">
        <v>44697.56944444445</v>
      </c>
      <c r="H1107" s="6" t="str">
        <f>VLOOKUP(F1107,'Customer Details'!$A$1:$B$3264,2,0)</f>
        <v>United Kingdom</v>
      </c>
      <c r="I1107" s="7">
        <f t="shared" si="1"/>
        <v>5.1</v>
      </c>
      <c r="J1107" s="7">
        <f t="shared" si="2"/>
        <v>5.1</v>
      </c>
    </row>
    <row r="1108" ht="15.75" customHeight="1">
      <c r="A1108" s="4">
        <v>546753.0</v>
      </c>
      <c r="B1108" s="4" t="s">
        <v>419</v>
      </c>
      <c r="C1108" s="5" t="s">
        <v>420</v>
      </c>
      <c r="D1108" s="5">
        <v>3.0</v>
      </c>
      <c r="E1108" s="5">
        <v>1.25</v>
      </c>
      <c r="F1108" s="4">
        <v>16383.0</v>
      </c>
      <c r="G1108" s="6">
        <v>44455.54166666666</v>
      </c>
      <c r="H1108" s="6" t="str">
        <f>VLOOKUP(F1108,'Customer Details'!$A$1:$B$3264,2,0)</f>
        <v>USA</v>
      </c>
      <c r="I1108" s="7">
        <f t="shared" si="1"/>
        <v>3.75</v>
      </c>
      <c r="J1108" s="7">
        <f t="shared" si="2"/>
        <v>3.75</v>
      </c>
    </row>
    <row r="1109" ht="15.75" customHeight="1">
      <c r="A1109" s="4">
        <v>562277.0</v>
      </c>
      <c r="B1109" s="4" t="s">
        <v>40</v>
      </c>
      <c r="C1109" s="5" t="s">
        <v>41</v>
      </c>
      <c r="D1109" s="5">
        <v>3.0</v>
      </c>
      <c r="E1109" s="5">
        <v>2.95</v>
      </c>
      <c r="F1109" s="4">
        <v>17315.0</v>
      </c>
      <c r="G1109" s="6">
        <v>44596.43333333333</v>
      </c>
      <c r="H1109" s="6" t="str">
        <f>VLOOKUP(F1109,'Customer Details'!$A$1:$B$3264,2,0)</f>
        <v>United Kingdom</v>
      </c>
      <c r="I1109" s="7">
        <f t="shared" si="1"/>
        <v>8.85</v>
      </c>
      <c r="J1109" s="7">
        <f t="shared" si="2"/>
        <v>8.85</v>
      </c>
    </row>
    <row r="1110" ht="15.75" customHeight="1">
      <c r="A1110" s="4">
        <v>558126.0</v>
      </c>
      <c r="B1110" s="4" t="s">
        <v>40</v>
      </c>
      <c r="C1110" s="5" t="s">
        <v>41</v>
      </c>
      <c r="D1110" s="5">
        <v>48.0</v>
      </c>
      <c r="E1110" s="5">
        <v>2.55</v>
      </c>
      <c r="F1110" s="4">
        <v>15482.0</v>
      </c>
      <c r="G1110" s="6">
        <v>44557.43680555555</v>
      </c>
      <c r="H1110" s="6" t="str">
        <f>VLOOKUP(F1110,'Customer Details'!$A$1:$B$3264,2,0)</f>
        <v>Australia</v>
      </c>
      <c r="I1110" s="7">
        <f t="shared" si="1"/>
        <v>122.4</v>
      </c>
      <c r="J1110" s="7">
        <f t="shared" si="2"/>
        <v>122.4</v>
      </c>
    </row>
    <row r="1111" ht="15.75" customHeight="1">
      <c r="A1111" s="4">
        <v>572103.0</v>
      </c>
      <c r="B1111" s="4">
        <v>22074.0</v>
      </c>
      <c r="C1111" s="5" t="s">
        <v>982</v>
      </c>
      <c r="D1111" s="5">
        <v>1.0</v>
      </c>
      <c r="E1111" s="5">
        <v>1.65</v>
      </c>
      <c r="F1111" s="4">
        <v>17571.0</v>
      </c>
      <c r="G1111" s="6">
        <v>44671.66458333333</v>
      </c>
      <c r="H1111" s="6" t="str">
        <f>VLOOKUP(F1111,'Customer Details'!$A$1:$B$3264,2,0)</f>
        <v>USA</v>
      </c>
      <c r="I1111" s="7">
        <f t="shared" si="1"/>
        <v>1.65</v>
      </c>
      <c r="J1111" s="7">
        <f t="shared" si="2"/>
        <v>1.65</v>
      </c>
    </row>
    <row r="1112" ht="15.75" customHeight="1">
      <c r="A1112" s="4">
        <v>573576.0</v>
      </c>
      <c r="B1112" s="4" t="s">
        <v>443</v>
      </c>
      <c r="C1112" s="5" t="s">
        <v>444</v>
      </c>
      <c r="D1112" s="5">
        <v>4.0</v>
      </c>
      <c r="E1112" s="5">
        <v>3.29</v>
      </c>
      <c r="F1112" s="4">
        <v>14096.0</v>
      </c>
      <c r="G1112" s="6">
        <v>44681.58958333333</v>
      </c>
      <c r="H1112" s="6" t="str">
        <f>VLOOKUP(F1112,'Customer Details'!$A$1:$B$3264,2,0)</f>
        <v>USA</v>
      </c>
      <c r="I1112" s="7">
        <f t="shared" si="1"/>
        <v>13.16</v>
      </c>
      <c r="J1112" s="7">
        <f t="shared" si="2"/>
        <v>13.16</v>
      </c>
    </row>
    <row r="1113" ht="15.75" customHeight="1">
      <c r="A1113" s="4">
        <v>568143.0</v>
      </c>
      <c r="B1113" s="4" t="s">
        <v>475</v>
      </c>
      <c r="C1113" s="5" t="s">
        <v>476</v>
      </c>
      <c r="D1113" s="5">
        <v>25.0</v>
      </c>
      <c r="E1113" s="5">
        <v>0.42</v>
      </c>
      <c r="F1113" s="4">
        <v>13266.0</v>
      </c>
      <c r="G1113" s="6">
        <v>44645.47777777778</v>
      </c>
      <c r="H1113" s="6" t="str">
        <f>VLOOKUP(F1113,'Customer Details'!$A$1:$B$3264,2,0)</f>
        <v>India</v>
      </c>
      <c r="I1113" s="7">
        <f t="shared" si="1"/>
        <v>10.5</v>
      </c>
      <c r="J1113" s="7">
        <f t="shared" si="2"/>
        <v>10.5</v>
      </c>
    </row>
    <row r="1114" ht="15.75" customHeight="1">
      <c r="A1114" s="4" t="s">
        <v>983</v>
      </c>
      <c r="B1114" s="4">
        <v>22112.0</v>
      </c>
      <c r="C1114" s="5" t="s">
        <v>431</v>
      </c>
      <c r="D1114" s="5">
        <v>-6.0</v>
      </c>
      <c r="E1114" s="5">
        <v>4.95</v>
      </c>
      <c r="F1114" s="4">
        <v>16923.0</v>
      </c>
      <c r="G1114" s="6">
        <v>44404.71597222222</v>
      </c>
      <c r="H1114" s="6" t="str">
        <f>VLOOKUP(F1114,'Customer Details'!$A$1:$B$3264,2,0)</f>
        <v>United Kingdom</v>
      </c>
      <c r="I1114" s="7">
        <f t="shared" si="1"/>
        <v>-29.7</v>
      </c>
      <c r="J1114" s="7">
        <f t="shared" si="2"/>
        <v>29.7</v>
      </c>
    </row>
    <row r="1115" ht="15.75" customHeight="1">
      <c r="A1115" s="4" t="s">
        <v>984</v>
      </c>
      <c r="B1115" s="4">
        <v>22107.0</v>
      </c>
      <c r="C1115" s="5" t="s">
        <v>985</v>
      </c>
      <c r="D1115" s="5">
        <v>-8.0</v>
      </c>
      <c r="E1115" s="5">
        <v>3.75</v>
      </c>
      <c r="F1115" s="4">
        <v>15823.0</v>
      </c>
      <c r="G1115" s="6">
        <v>44383.54027777778</v>
      </c>
      <c r="H1115" s="6" t="str">
        <f>VLOOKUP(F1115,'Customer Details'!$A$1:$B$3264,2,0)</f>
        <v>China</v>
      </c>
      <c r="I1115" s="7">
        <f t="shared" si="1"/>
        <v>-30</v>
      </c>
      <c r="J1115" s="7">
        <f t="shared" si="2"/>
        <v>30</v>
      </c>
    </row>
    <row r="1116" ht="15.75" customHeight="1">
      <c r="A1116" s="4">
        <v>540149.0</v>
      </c>
      <c r="B1116" s="4" t="s">
        <v>67</v>
      </c>
      <c r="C1116" s="5" t="s">
        <v>68</v>
      </c>
      <c r="D1116" s="5">
        <v>20.0</v>
      </c>
      <c r="E1116" s="5">
        <v>1.95</v>
      </c>
      <c r="F1116" s="4">
        <v>12921.0</v>
      </c>
      <c r="G1116" s="6">
        <v>44382.45833333334</v>
      </c>
      <c r="H1116" s="6" t="str">
        <f>VLOOKUP(F1116,'Customer Details'!$A$1:$B$3264,2,0)</f>
        <v>United Kingdom</v>
      </c>
      <c r="I1116" s="7">
        <f t="shared" si="1"/>
        <v>39</v>
      </c>
      <c r="J1116" s="7">
        <f t="shared" si="2"/>
        <v>39</v>
      </c>
    </row>
    <row r="1117" ht="15.75" customHeight="1">
      <c r="A1117" s="4" t="s">
        <v>986</v>
      </c>
      <c r="B1117" s="4">
        <v>23307.0</v>
      </c>
      <c r="C1117" s="5" t="s">
        <v>987</v>
      </c>
      <c r="D1117" s="5">
        <v>-17.0</v>
      </c>
      <c r="E1117" s="5">
        <v>0.55</v>
      </c>
      <c r="F1117" s="4">
        <v>14410.0</v>
      </c>
      <c r="G1117" s="6">
        <v>44628.47569444445</v>
      </c>
      <c r="H1117" s="6" t="str">
        <f>VLOOKUP(F1117,'Customer Details'!$A$1:$B$3264,2,0)</f>
        <v>United Kingdom</v>
      </c>
      <c r="I1117" s="7">
        <f t="shared" si="1"/>
        <v>-9.35</v>
      </c>
      <c r="J1117" s="7">
        <f t="shared" si="2"/>
        <v>9.35</v>
      </c>
    </row>
    <row r="1118" ht="15.75" customHeight="1">
      <c r="A1118" s="4">
        <v>562419.0</v>
      </c>
      <c r="B1118" s="4" t="s">
        <v>48</v>
      </c>
      <c r="C1118" s="5" t="s">
        <v>49</v>
      </c>
      <c r="D1118" s="5">
        <v>50.0</v>
      </c>
      <c r="E1118" s="5">
        <v>2.08</v>
      </c>
      <c r="F1118" s="4">
        <v>14667.0</v>
      </c>
      <c r="G1118" s="6">
        <v>44596.69166666667</v>
      </c>
      <c r="H1118" s="6" t="str">
        <f>VLOOKUP(F1118,'Customer Details'!$A$1:$B$3264,2,0)</f>
        <v>Australia</v>
      </c>
      <c r="I1118" s="7">
        <f t="shared" si="1"/>
        <v>104</v>
      </c>
      <c r="J1118" s="7">
        <f t="shared" si="2"/>
        <v>104</v>
      </c>
    </row>
    <row r="1119" ht="15.75" customHeight="1">
      <c r="A1119" s="4" t="s">
        <v>988</v>
      </c>
      <c r="B1119" s="4">
        <v>23120.0</v>
      </c>
      <c r="C1119" s="5" t="s">
        <v>989</v>
      </c>
      <c r="D1119" s="5">
        <v>-48.0</v>
      </c>
      <c r="E1119" s="5">
        <v>0.42</v>
      </c>
      <c r="F1119" s="4">
        <v>14557.0</v>
      </c>
      <c r="G1119" s="6">
        <v>44657.85833333333</v>
      </c>
      <c r="H1119" s="6" t="str">
        <f>VLOOKUP(F1119,'Customer Details'!$A$1:$B$3264,2,0)</f>
        <v>USA</v>
      </c>
      <c r="I1119" s="7">
        <f t="shared" si="1"/>
        <v>-20.16</v>
      </c>
      <c r="J1119" s="7">
        <f t="shared" si="2"/>
        <v>20.16</v>
      </c>
    </row>
    <row r="1120" ht="15.75" customHeight="1">
      <c r="A1120" s="4">
        <v>561363.0</v>
      </c>
      <c r="B1120" s="4" t="s">
        <v>32</v>
      </c>
      <c r="C1120" s="5" t="s">
        <v>33</v>
      </c>
      <c r="D1120" s="5">
        <v>2.0</v>
      </c>
      <c r="E1120" s="5">
        <v>4.15</v>
      </c>
      <c r="F1120" s="4">
        <v>17238.0</v>
      </c>
      <c r="G1120" s="6">
        <v>44587.65416666667</v>
      </c>
      <c r="H1120" s="6" t="str">
        <f>VLOOKUP(F1120,'Customer Details'!$A$1:$B$3264,2,0)</f>
        <v>USA</v>
      </c>
      <c r="I1120" s="7">
        <f t="shared" si="1"/>
        <v>8.3</v>
      </c>
      <c r="J1120" s="7">
        <f t="shared" si="2"/>
        <v>8.3</v>
      </c>
    </row>
    <row r="1121" ht="15.75" customHeight="1">
      <c r="A1121" s="4" t="s">
        <v>990</v>
      </c>
      <c r="B1121" s="4">
        <v>23076.0</v>
      </c>
      <c r="C1121" s="5" t="s">
        <v>991</v>
      </c>
      <c r="D1121" s="5">
        <v>-4.0</v>
      </c>
      <c r="E1121" s="5">
        <v>1.25</v>
      </c>
      <c r="F1121" s="4">
        <v>14339.0</v>
      </c>
      <c r="G1121" s="6">
        <v>44483.47361111111</v>
      </c>
      <c r="H1121" s="6" t="str">
        <f>VLOOKUP(F1121,'Customer Details'!$A$1:$B$3264,2,0)</f>
        <v>United Kingdom</v>
      </c>
      <c r="I1121" s="7">
        <f t="shared" si="1"/>
        <v>-5</v>
      </c>
      <c r="J1121" s="7">
        <f t="shared" si="2"/>
        <v>5</v>
      </c>
    </row>
    <row r="1122" ht="15.75" customHeight="1">
      <c r="A1122" s="4">
        <v>578155.0</v>
      </c>
      <c r="B1122" s="4">
        <v>23439.0</v>
      </c>
      <c r="C1122" s="5" t="s">
        <v>992</v>
      </c>
      <c r="D1122" s="5">
        <v>1.0</v>
      </c>
      <c r="E1122" s="5">
        <v>2.1</v>
      </c>
      <c r="F1122" s="4">
        <v>12748.0</v>
      </c>
      <c r="G1122" s="6">
        <v>44704.48055555556</v>
      </c>
      <c r="H1122" s="6" t="str">
        <f>VLOOKUP(F1122,'Customer Details'!$A$1:$B$3264,2,0)</f>
        <v>USA</v>
      </c>
      <c r="I1122" s="7">
        <f t="shared" si="1"/>
        <v>2.1</v>
      </c>
      <c r="J1122" s="7">
        <f t="shared" si="2"/>
        <v>2.1</v>
      </c>
    </row>
    <row r="1123" ht="15.75" customHeight="1">
      <c r="A1123" s="4">
        <v>581496.0</v>
      </c>
      <c r="B1123" s="4" t="s">
        <v>221</v>
      </c>
      <c r="C1123" s="5" t="s">
        <v>222</v>
      </c>
      <c r="D1123" s="5">
        <v>25.0</v>
      </c>
      <c r="E1123" s="5">
        <v>0.42</v>
      </c>
      <c r="F1123" s="4">
        <v>16558.0</v>
      </c>
      <c r="G1123" s="6">
        <v>44721.43055555555</v>
      </c>
      <c r="H1123" s="6" t="str">
        <f>VLOOKUP(F1123,'Customer Details'!$A$1:$B$3264,2,0)</f>
        <v>China</v>
      </c>
      <c r="I1123" s="7">
        <f t="shared" si="1"/>
        <v>10.5</v>
      </c>
      <c r="J1123" s="7">
        <f t="shared" si="2"/>
        <v>10.5</v>
      </c>
    </row>
    <row r="1124" ht="15.75" customHeight="1">
      <c r="A1124" s="4">
        <v>566581.0</v>
      </c>
      <c r="B1124" s="4" t="s">
        <v>313</v>
      </c>
      <c r="C1124" s="5" t="s">
        <v>314</v>
      </c>
      <c r="D1124" s="5">
        <v>12.0</v>
      </c>
      <c r="E1124" s="5">
        <v>0.42</v>
      </c>
      <c r="F1124" s="4">
        <v>16081.0</v>
      </c>
      <c r="G1124" s="6">
        <v>44633.57430555556</v>
      </c>
      <c r="H1124" s="6" t="str">
        <f>VLOOKUP(F1124,'Customer Details'!$A$1:$B$3264,2,0)</f>
        <v>China</v>
      </c>
      <c r="I1124" s="7">
        <f t="shared" si="1"/>
        <v>5.04</v>
      </c>
      <c r="J1124" s="7">
        <f t="shared" si="2"/>
        <v>5.04</v>
      </c>
    </row>
    <row r="1125" ht="15.75" customHeight="1">
      <c r="A1125" s="4">
        <v>564147.0</v>
      </c>
      <c r="B1125" s="4" t="s">
        <v>48</v>
      </c>
      <c r="C1125" s="5" t="s">
        <v>49</v>
      </c>
      <c r="D1125" s="5">
        <v>20.0</v>
      </c>
      <c r="E1125" s="5">
        <v>2.08</v>
      </c>
      <c r="F1125" s="4">
        <v>14004.0</v>
      </c>
      <c r="G1125" s="6">
        <v>44615.51458333333</v>
      </c>
      <c r="H1125" s="6" t="str">
        <f>VLOOKUP(F1125,'Customer Details'!$A$1:$B$3264,2,0)</f>
        <v>USA</v>
      </c>
      <c r="I1125" s="7">
        <f t="shared" si="1"/>
        <v>41.6</v>
      </c>
      <c r="J1125" s="7">
        <f t="shared" si="2"/>
        <v>41.6</v>
      </c>
    </row>
    <row r="1126" ht="15.75" customHeight="1">
      <c r="A1126" s="4">
        <v>580603.0</v>
      </c>
      <c r="B1126" s="4" t="s">
        <v>634</v>
      </c>
      <c r="C1126" s="5" t="s">
        <v>635</v>
      </c>
      <c r="D1126" s="5">
        <v>36.0</v>
      </c>
      <c r="E1126" s="5">
        <v>0.19</v>
      </c>
      <c r="F1126" s="4">
        <v>16642.0</v>
      </c>
      <c r="G1126" s="6">
        <v>44717.47986111111</v>
      </c>
      <c r="H1126" s="6" t="str">
        <f>VLOOKUP(F1126,'Customer Details'!$A$1:$B$3264,2,0)</f>
        <v>India</v>
      </c>
      <c r="I1126" s="7">
        <f t="shared" si="1"/>
        <v>6.84</v>
      </c>
      <c r="J1126" s="7">
        <f t="shared" si="2"/>
        <v>6.84</v>
      </c>
    </row>
    <row r="1127" ht="15.75" customHeight="1">
      <c r="A1127" s="4">
        <v>544098.0</v>
      </c>
      <c r="B1127" s="4" t="s">
        <v>54</v>
      </c>
      <c r="C1127" s="5" t="s">
        <v>55</v>
      </c>
      <c r="D1127" s="5">
        <v>3.0</v>
      </c>
      <c r="E1127" s="5">
        <v>5.95</v>
      </c>
      <c r="F1127" s="4">
        <v>16019.0</v>
      </c>
      <c r="G1127" s="6">
        <v>44424.41944444444</v>
      </c>
      <c r="H1127" s="6" t="str">
        <f>VLOOKUP(F1127,'Customer Details'!$A$1:$B$3264,2,0)</f>
        <v>United Kingdom</v>
      </c>
      <c r="I1127" s="7">
        <f t="shared" si="1"/>
        <v>17.85</v>
      </c>
      <c r="J1127" s="7">
        <f t="shared" si="2"/>
        <v>17.85</v>
      </c>
    </row>
    <row r="1128" ht="15.75" customHeight="1">
      <c r="A1128" s="4">
        <v>581133.0</v>
      </c>
      <c r="B1128" s="4" t="s">
        <v>993</v>
      </c>
      <c r="C1128" s="5" t="s">
        <v>994</v>
      </c>
      <c r="D1128" s="5">
        <v>24.0</v>
      </c>
      <c r="E1128" s="5">
        <v>0.39</v>
      </c>
      <c r="F1128" s="4">
        <v>14904.0</v>
      </c>
      <c r="G1128" s="6">
        <v>44719.53819444445</v>
      </c>
      <c r="H1128" s="6" t="str">
        <f>VLOOKUP(F1128,'Customer Details'!$A$1:$B$3264,2,0)</f>
        <v>United Kingdom</v>
      </c>
      <c r="I1128" s="7">
        <f t="shared" si="1"/>
        <v>9.36</v>
      </c>
      <c r="J1128" s="7">
        <f t="shared" si="2"/>
        <v>9.36</v>
      </c>
    </row>
    <row r="1129" ht="15.75" customHeight="1">
      <c r="A1129" s="4">
        <v>547651.0</v>
      </c>
      <c r="B1129" s="4">
        <v>22287.0</v>
      </c>
      <c r="C1129" s="5" t="s">
        <v>995</v>
      </c>
      <c r="D1129" s="5">
        <v>1.0</v>
      </c>
      <c r="E1129" s="5">
        <v>1.65</v>
      </c>
      <c r="F1129" s="4">
        <v>16904.0</v>
      </c>
      <c r="G1129" s="6">
        <v>44463.50763888889</v>
      </c>
      <c r="H1129" s="6" t="str">
        <f>VLOOKUP(F1129,'Customer Details'!$A$1:$B$3264,2,0)</f>
        <v>USA</v>
      </c>
      <c r="I1129" s="7">
        <f t="shared" si="1"/>
        <v>1.65</v>
      </c>
      <c r="J1129" s="7">
        <f t="shared" si="2"/>
        <v>1.65</v>
      </c>
    </row>
    <row r="1130" ht="15.75" customHeight="1">
      <c r="A1130" s="4" t="s">
        <v>996</v>
      </c>
      <c r="B1130" s="4">
        <v>22427.0</v>
      </c>
      <c r="C1130" s="5" t="s">
        <v>997</v>
      </c>
      <c r="D1130" s="5">
        <v>-6.0</v>
      </c>
      <c r="E1130" s="5">
        <v>5.95</v>
      </c>
      <c r="F1130" s="4">
        <v>16033.0</v>
      </c>
      <c r="G1130" s="6">
        <v>44487.60416666666</v>
      </c>
      <c r="H1130" s="6" t="str">
        <f>VLOOKUP(F1130,'Customer Details'!$A$1:$B$3264,2,0)</f>
        <v>China</v>
      </c>
      <c r="I1130" s="7">
        <f t="shared" si="1"/>
        <v>-35.7</v>
      </c>
      <c r="J1130" s="7">
        <f t="shared" si="2"/>
        <v>35.7</v>
      </c>
    </row>
    <row r="1131" ht="15.75" customHeight="1">
      <c r="A1131" s="4">
        <v>566123.0</v>
      </c>
      <c r="B1131" s="4" t="s">
        <v>720</v>
      </c>
      <c r="C1131" s="5" t="s">
        <v>721</v>
      </c>
      <c r="D1131" s="5">
        <v>3.0</v>
      </c>
      <c r="E1131" s="5">
        <v>2.1</v>
      </c>
      <c r="F1131" s="4">
        <v>15039.0</v>
      </c>
      <c r="G1131" s="6">
        <v>44629.46875</v>
      </c>
      <c r="H1131" s="6" t="str">
        <f>VLOOKUP(F1131,'Customer Details'!$A$1:$B$3264,2,0)</f>
        <v>United Kingdom</v>
      </c>
      <c r="I1131" s="7">
        <f t="shared" si="1"/>
        <v>6.3</v>
      </c>
      <c r="J1131" s="7">
        <f t="shared" si="2"/>
        <v>6.3</v>
      </c>
    </row>
    <row r="1132" ht="15.75" customHeight="1">
      <c r="A1132" s="4">
        <v>547623.0</v>
      </c>
      <c r="B1132" s="4" t="s">
        <v>196</v>
      </c>
      <c r="C1132" s="5" t="s">
        <v>197</v>
      </c>
      <c r="D1132" s="5">
        <v>12.0</v>
      </c>
      <c r="E1132" s="5">
        <v>1.49</v>
      </c>
      <c r="F1132" s="4">
        <v>15641.0</v>
      </c>
      <c r="G1132" s="6">
        <v>44463.47847222222</v>
      </c>
      <c r="H1132" s="6" t="str">
        <f>VLOOKUP(F1132,'Customer Details'!$A$1:$B$3264,2,0)</f>
        <v>Australia</v>
      </c>
      <c r="I1132" s="7">
        <f t="shared" si="1"/>
        <v>17.88</v>
      </c>
      <c r="J1132" s="7">
        <f t="shared" si="2"/>
        <v>17.88</v>
      </c>
    </row>
    <row r="1133" ht="15.75" customHeight="1">
      <c r="A1133" s="4">
        <v>549116.0</v>
      </c>
      <c r="B1133" s="4" t="s">
        <v>998</v>
      </c>
      <c r="C1133" s="5" t="s">
        <v>999</v>
      </c>
      <c r="D1133" s="5">
        <v>24.0</v>
      </c>
      <c r="E1133" s="5">
        <v>0.65</v>
      </c>
      <c r="F1133" s="4">
        <v>16670.0</v>
      </c>
      <c r="G1133" s="6">
        <v>44475.53402777778</v>
      </c>
      <c r="H1133" s="6" t="str">
        <f>VLOOKUP(F1133,'Customer Details'!$A$1:$B$3264,2,0)</f>
        <v>China</v>
      </c>
      <c r="I1133" s="7">
        <f t="shared" si="1"/>
        <v>15.6</v>
      </c>
      <c r="J1133" s="7">
        <f t="shared" si="2"/>
        <v>15.6</v>
      </c>
    </row>
    <row r="1134" ht="15.75" customHeight="1">
      <c r="A1134" s="4" t="s">
        <v>1000</v>
      </c>
      <c r="B1134" s="4">
        <v>82581.0</v>
      </c>
      <c r="C1134" s="5" t="s">
        <v>1001</v>
      </c>
      <c r="D1134" s="5">
        <v>-1.0</v>
      </c>
      <c r="E1134" s="5">
        <v>0.55</v>
      </c>
      <c r="F1134" s="4">
        <v>17841.0</v>
      </c>
      <c r="G1134" s="6">
        <v>44590.50694444445</v>
      </c>
      <c r="H1134" s="6" t="str">
        <f>VLOOKUP(F1134,'Customer Details'!$A$1:$B$3264,2,0)</f>
        <v>India</v>
      </c>
      <c r="I1134" s="7">
        <f t="shared" si="1"/>
        <v>-0.55</v>
      </c>
      <c r="J1134" s="7">
        <f t="shared" si="2"/>
        <v>0.55</v>
      </c>
    </row>
    <row r="1135" ht="15.75" customHeight="1">
      <c r="A1135" s="4">
        <v>553344.0</v>
      </c>
      <c r="B1135" s="4" t="s">
        <v>235</v>
      </c>
      <c r="C1135" s="5" t="s">
        <v>236</v>
      </c>
      <c r="D1135" s="5">
        <v>18.0</v>
      </c>
      <c r="E1135" s="5">
        <v>4.15</v>
      </c>
      <c r="F1135" s="4">
        <v>14952.0</v>
      </c>
      <c r="G1135" s="6">
        <v>44516.53125</v>
      </c>
      <c r="H1135" s="6" t="str">
        <f>VLOOKUP(F1135,'Customer Details'!$A$1:$B$3264,2,0)</f>
        <v>Australia</v>
      </c>
      <c r="I1135" s="7">
        <f t="shared" si="1"/>
        <v>74.7</v>
      </c>
      <c r="J1135" s="7">
        <f t="shared" si="2"/>
        <v>74.7</v>
      </c>
    </row>
    <row r="1136" ht="15.75" customHeight="1">
      <c r="A1136" s="4">
        <v>564552.0</v>
      </c>
      <c r="B1136" s="4" t="s">
        <v>38</v>
      </c>
      <c r="C1136" s="5" t="s">
        <v>39</v>
      </c>
      <c r="D1136" s="5">
        <v>6.0</v>
      </c>
      <c r="E1136" s="5">
        <v>2.95</v>
      </c>
      <c r="F1136" s="4">
        <v>16670.0</v>
      </c>
      <c r="G1136" s="6">
        <v>44617.72361111111</v>
      </c>
      <c r="H1136" s="6" t="str">
        <f>VLOOKUP(F1136,'Customer Details'!$A$1:$B$3264,2,0)</f>
        <v>China</v>
      </c>
      <c r="I1136" s="7">
        <f t="shared" si="1"/>
        <v>17.7</v>
      </c>
      <c r="J1136" s="7">
        <f t="shared" si="2"/>
        <v>17.7</v>
      </c>
    </row>
    <row r="1137" ht="15.75" customHeight="1">
      <c r="A1137" s="4" t="s">
        <v>1002</v>
      </c>
      <c r="B1137" s="4">
        <v>22141.0</v>
      </c>
      <c r="C1137" s="5" t="s">
        <v>1003</v>
      </c>
      <c r="D1137" s="5">
        <v>-1.0</v>
      </c>
      <c r="E1137" s="5">
        <v>2.1</v>
      </c>
      <c r="F1137" s="4">
        <v>16014.0</v>
      </c>
      <c r="G1137" s="6">
        <v>44685.47430555556</v>
      </c>
      <c r="H1137" s="6" t="str">
        <f>VLOOKUP(F1137,'Customer Details'!$A$1:$B$3264,2,0)</f>
        <v>India</v>
      </c>
      <c r="I1137" s="7">
        <f t="shared" si="1"/>
        <v>-2.1</v>
      </c>
      <c r="J1137" s="7">
        <f t="shared" si="2"/>
        <v>2.1</v>
      </c>
    </row>
    <row r="1138" ht="15.75" customHeight="1">
      <c r="A1138" s="4" t="s">
        <v>1004</v>
      </c>
      <c r="B1138" s="4">
        <v>22890.0</v>
      </c>
      <c r="C1138" s="5" t="s">
        <v>1005</v>
      </c>
      <c r="D1138" s="5">
        <v>-1.0</v>
      </c>
      <c r="E1138" s="5">
        <v>8.5</v>
      </c>
      <c r="F1138" s="4">
        <v>13763.0</v>
      </c>
      <c r="G1138" s="6">
        <v>44565.62013888889</v>
      </c>
      <c r="H1138" s="6" t="str">
        <f>VLOOKUP(F1138,'Customer Details'!$A$1:$B$3264,2,0)</f>
        <v>India</v>
      </c>
      <c r="I1138" s="7">
        <f t="shared" si="1"/>
        <v>-8.5</v>
      </c>
      <c r="J1138" s="7">
        <f t="shared" si="2"/>
        <v>8.5</v>
      </c>
    </row>
    <row r="1139" ht="15.75" customHeight="1">
      <c r="A1139" s="4">
        <v>544937.0</v>
      </c>
      <c r="B1139" s="4" t="s">
        <v>67</v>
      </c>
      <c r="C1139" s="5" t="s">
        <v>68</v>
      </c>
      <c r="D1139" s="5">
        <v>10.0</v>
      </c>
      <c r="E1139" s="5">
        <v>1.95</v>
      </c>
      <c r="F1139" s="4">
        <v>12839.0</v>
      </c>
      <c r="G1139" s="6">
        <v>44433.42291666667</v>
      </c>
      <c r="H1139" s="6" t="str">
        <f>VLOOKUP(F1139,'Customer Details'!$A$1:$B$3264,2,0)</f>
        <v>Australia</v>
      </c>
      <c r="I1139" s="7">
        <f t="shared" si="1"/>
        <v>19.5</v>
      </c>
      <c r="J1139" s="7">
        <f t="shared" si="2"/>
        <v>19.5</v>
      </c>
    </row>
    <row r="1140" ht="15.75" customHeight="1">
      <c r="A1140" s="4">
        <v>543777.0</v>
      </c>
      <c r="B1140" s="4" t="s">
        <v>22</v>
      </c>
      <c r="C1140" s="5" t="s">
        <v>23</v>
      </c>
      <c r="D1140" s="5">
        <v>3.0</v>
      </c>
      <c r="E1140" s="5">
        <v>1.95</v>
      </c>
      <c r="F1140" s="4">
        <v>15406.0</v>
      </c>
      <c r="G1140" s="6">
        <v>44419.68055555555</v>
      </c>
      <c r="H1140" s="6" t="str">
        <f>VLOOKUP(F1140,'Customer Details'!$A$1:$B$3264,2,0)</f>
        <v>USA</v>
      </c>
      <c r="I1140" s="7">
        <f t="shared" si="1"/>
        <v>5.85</v>
      </c>
      <c r="J1140" s="7">
        <f t="shared" si="2"/>
        <v>5.85</v>
      </c>
    </row>
    <row r="1141" ht="15.75" customHeight="1">
      <c r="A1141" s="4">
        <v>559299.0</v>
      </c>
      <c r="B1141" s="4" t="s">
        <v>187</v>
      </c>
      <c r="C1141" s="5" t="s">
        <v>188</v>
      </c>
      <c r="D1141" s="5">
        <v>16.0</v>
      </c>
      <c r="E1141" s="5">
        <v>0.42</v>
      </c>
      <c r="F1141" s="4">
        <v>16929.0</v>
      </c>
      <c r="G1141" s="6">
        <v>44568.52708333333</v>
      </c>
      <c r="H1141" s="6" t="str">
        <f>VLOOKUP(F1141,'Customer Details'!$A$1:$B$3264,2,0)</f>
        <v>China</v>
      </c>
      <c r="I1141" s="7">
        <f t="shared" si="1"/>
        <v>6.72</v>
      </c>
      <c r="J1141" s="7">
        <f t="shared" si="2"/>
        <v>6.72</v>
      </c>
    </row>
    <row r="1142" ht="15.75" customHeight="1">
      <c r="A1142" s="4">
        <v>541864.0</v>
      </c>
      <c r="B1142" s="4" t="s">
        <v>1006</v>
      </c>
      <c r="C1142" s="5" t="s">
        <v>1007</v>
      </c>
      <c r="D1142" s="5">
        <v>50.0</v>
      </c>
      <c r="E1142" s="5">
        <v>8.49</v>
      </c>
      <c r="F1142" s="4">
        <v>13798.0</v>
      </c>
      <c r="G1142" s="6">
        <v>44400.67847222222</v>
      </c>
      <c r="H1142" s="6" t="str">
        <f>VLOOKUP(F1142,'Customer Details'!$A$1:$B$3264,2,0)</f>
        <v>India</v>
      </c>
      <c r="I1142" s="7">
        <f t="shared" si="1"/>
        <v>424.5</v>
      </c>
      <c r="J1142" s="7">
        <f t="shared" si="2"/>
        <v>424.5</v>
      </c>
    </row>
    <row r="1143" ht="15.75" customHeight="1">
      <c r="A1143" s="4">
        <v>560025.0</v>
      </c>
      <c r="B1143" s="4" t="s">
        <v>38</v>
      </c>
      <c r="C1143" s="5" t="s">
        <v>39</v>
      </c>
      <c r="D1143" s="5">
        <v>1.0</v>
      </c>
      <c r="E1143" s="5">
        <v>2.95</v>
      </c>
      <c r="F1143" s="4">
        <v>18283.0</v>
      </c>
      <c r="G1143" s="6">
        <v>44575.54166666666</v>
      </c>
      <c r="H1143" s="6" t="str">
        <f>VLOOKUP(F1143,'Customer Details'!$A$1:$B$3264,2,0)</f>
        <v>China</v>
      </c>
      <c r="I1143" s="7">
        <f t="shared" si="1"/>
        <v>2.95</v>
      </c>
      <c r="J1143" s="7">
        <f t="shared" si="2"/>
        <v>2.95</v>
      </c>
    </row>
    <row r="1144" ht="15.75" customHeight="1">
      <c r="A1144" s="4">
        <v>578262.0</v>
      </c>
      <c r="B1144" s="4">
        <v>22952.0</v>
      </c>
      <c r="C1144" s="5" t="s">
        <v>695</v>
      </c>
      <c r="D1144" s="5">
        <v>5.0</v>
      </c>
      <c r="E1144" s="5">
        <v>0.55</v>
      </c>
      <c r="F1144" s="4">
        <v>18283.0</v>
      </c>
      <c r="G1144" s="6">
        <v>44704.56041666667</v>
      </c>
      <c r="H1144" s="6" t="str">
        <f>VLOOKUP(F1144,'Customer Details'!$A$1:$B$3264,2,0)</f>
        <v>China</v>
      </c>
      <c r="I1144" s="7">
        <f t="shared" si="1"/>
        <v>2.75</v>
      </c>
      <c r="J1144" s="7">
        <f t="shared" si="2"/>
        <v>2.75</v>
      </c>
    </row>
    <row r="1145" ht="15.75" customHeight="1">
      <c r="A1145" s="4">
        <v>539484.0</v>
      </c>
      <c r="B1145" s="4" t="s">
        <v>165</v>
      </c>
      <c r="C1145" s="5" t="s">
        <v>166</v>
      </c>
      <c r="D1145" s="5">
        <v>36.0</v>
      </c>
      <c r="E1145" s="5">
        <v>1.25</v>
      </c>
      <c r="F1145" s="4">
        <v>15640.0</v>
      </c>
      <c r="G1145" s="6">
        <v>44366.65555555555</v>
      </c>
      <c r="H1145" s="6" t="str">
        <f>VLOOKUP(F1145,'Customer Details'!$A$1:$B$3264,2,0)</f>
        <v>United Kingdom</v>
      </c>
      <c r="I1145" s="7">
        <f t="shared" si="1"/>
        <v>45</v>
      </c>
      <c r="J1145" s="7">
        <f t="shared" si="2"/>
        <v>45</v>
      </c>
    </row>
    <row r="1146" ht="15.75" customHeight="1">
      <c r="A1146" s="4">
        <v>552166.0</v>
      </c>
      <c r="B1146" s="4" t="s">
        <v>427</v>
      </c>
      <c r="C1146" s="5" t="s">
        <v>428</v>
      </c>
      <c r="D1146" s="5">
        <v>24.0</v>
      </c>
      <c r="E1146" s="5">
        <v>0.42</v>
      </c>
      <c r="F1146" s="4">
        <v>13475.0</v>
      </c>
      <c r="G1146" s="6">
        <v>44506.51458333333</v>
      </c>
      <c r="H1146" s="6" t="str">
        <f>VLOOKUP(F1146,'Customer Details'!$A$1:$B$3264,2,0)</f>
        <v>China</v>
      </c>
      <c r="I1146" s="7">
        <f t="shared" si="1"/>
        <v>10.08</v>
      </c>
      <c r="J1146" s="7">
        <f t="shared" si="2"/>
        <v>10.08</v>
      </c>
    </row>
    <row r="1147" ht="15.75" customHeight="1">
      <c r="A1147" s="4">
        <v>565766.0</v>
      </c>
      <c r="B1147" s="4">
        <v>22720.0</v>
      </c>
      <c r="C1147" s="5" t="s">
        <v>109</v>
      </c>
      <c r="D1147" s="5">
        <v>1.0</v>
      </c>
      <c r="E1147" s="5">
        <v>4.95</v>
      </c>
      <c r="F1147" s="4">
        <v>17841.0</v>
      </c>
      <c r="G1147" s="6">
        <v>44626.59930555556</v>
      </c>
      <c r="H1147" s="6" t="str">
        <f>VLOOKUP(F1147,'Customer Details'!$A$1:$B$3264,2,0)</f>
        <v>India</v>
      </c>
      <c r="I1147" s="7">
        <f t="shared" si="1"/>
        <v>4.95</v>
      </c>
      <c r="J1147" s="7">
        <f t="shared" si="2"/>
        <v>4.95</v>
      </c>
    </row>
    <row r="1148" ht="15.75" customHeight="1">
      <c r="A1148" s="4" t="s">
        <v>1008</v>
      </c>
      <c r="B1148" s="4">
        <v>22492.0</v>
      </c>
      <c r="C1148" s="5" t="s">
        <v>1009</v>
      </c>
      <c r="D1148" s="5">
        <v>-36.0</v>
      </c>
      <c r="E1148" s="5">
        <v>0.65</v>
      </c>
      <c r="F1148" s="4">
        <v>15805.0</v>
      </c>
      <c r="G1148" s="6">
        <v>44559.53125</v>
      </c>
      <c r="H1148" s="6" t="str">
        <f>VLOOKUP(F1148,'Customer Details'!$A$1:$B$3264,2,0)</f>
        <v>USA</v>
      </c>
      <c r="I1148" s="7">
        <f t="shared" si="1"/>
        <v>-23.4</v>
      </c>
      <c r="J1148" s="7">
        <f t="shared" si="2"/>
        <v>23.4</v>
      </c>
    </row>
    <row r="1149" ht="15.75" customHeight="1">
      <c r="A1149" s="4">
        <v>560547.0</v>
      </c>
      <c r="B1149" s="4" t="s">
        <v>138</v>
      </c>
      <c r="C1149" s="5" t="s">
        <v>139</v>
      </c>
      <c r="D1149" s="5">
        <v>4.0</v>
      </c>
      <c r="E1149" s="5">
        <v>4.15</v>
      </c>
      <c r="F1149" s="4">
        <v>17419.0</v>
      </c>
      <c r="G1149" s="6">
        <v>44580.52708333333</v>
      </c>
      <c r="H1149" s="6" t="str">
        <f>VLOOKUP(F1149,'Customer Details'!$A$1:$B$3264,2,0)</f>
        <v>USA</v>
      </c>
      <c r="I1149" s="7">
        <f t="shared" si="1"/>
        <v>16.6</v>
      </c>
      <c r="J1149" s="7">
        <f t="shared" si="2"/>
        <v>16.6</v>
      </c>
    </row>
    <row r="1150" ht="15.75" customHeight="1">
      <c r="A1150" s="4">
        <v>565734.0</v>
      </c>
      <c r="B1150" s="4" t="s">
        <v>138</v>
      </c>
      <c r="C1150" s="5" t="s">
        <v>139</v>
      </c>
      <c r="D1150" s="5">
        <v>8.0</v>
      </c>
      <c r="E1150" s="5">
        <v>4.15</v>
      </c>
      <c r="F1150" s="4">
        <v>17191.0</v>
      </c>
      <c r="G1150" s="6">
        <v>44626.51041666666</v>
      </c>
      <c r="H1150" s="6" t="str">
        <f>VLOOKUP(F1150,'Customer Details'!$A$1:$B$3264,2,0)</f>
        <v>India</v>
      </c>
      <c r="I1150" s="7">
        <f t="shared" si="1"/>
        <v>33.2</v>
      </c>
      <c r="J1150" s="7">
        <f t="shared" si="2"/>
        <v>33.2</v>
      </c>
    </row>
    <row r="1151" ht="15.75" customHeight="1">
      <c r="A1151" s="4">
        <v>552803.0</v>
      </c>
      <c r="B1151" s="4" t="s">
        <v>1010</v>
      </c>
      <c r="C1151" s="5" t="s">
        <v>1011</v>
      </c>
      <c r="D1151" s="5">
        <v>10.0</v>
      </c>
      <c r="E1151" s="5">
        <v>0.39</v>
      </c>
      <c r="F1151" s="4">
        <v>14573.0</v>
      </c>
      <c r="G1151" s="6">
        <v>44511.52222222222</v>
      </c>
      <c r="H1151" s="6" t="str">
        <f>VLOOKUP(F1151,'Customer Details'!$A$1:$B$3264,2,0)</f>
        <v>India</v>
      </c>
      <c r="I1151" s="7">
        <f t="shared" si="1"/>
        <v>3.9</v>
      </c>
      <c r="J1151" s="7">
        <f t="shared" si="2"/>
        <v>3.9</v>
      </c>
    </row>
    <row r="1152" ht="15.75" customHeight="1">
      <c r="A1152" s="4">
        <v>553009.0</v>
      </c>
      <c r="B1152" s="4" t="s">
        <v>638</v>
      </c>
      <c r="C1152" s="5" t="s">
        <v>639</v>
      </c>
      <c r="D1152" s="5">
        <v>24.0</v>
      </c>
      <c r="E1152" s="5">
        <v>0.42</v>
      </c>
      <c r="F1152" s="4">
        <v>13601.0</v>
      </c>
      <c r="G1152" s="6">
        <v>44512.70277777778</v>
      </c>
      <c r="H1152" s="6" t="str">
        <f>VLOOKUP(F1152,'Customer Details'!$A$1:$B$3264,2,0)</f>
        <v>India</v>
      </c>
      <c r="I1152" s="7">
        <f t="shared" si="1"/>
        <v>10.08</v>
      </c>
      <c r="J1152" s="7">
        <f t="shared" si="2"/>
        <v>10.08</v>
      </c>
    </row>
    <row r="1153" ht="15.75" customHeight="1">
      <c r="A1153" s="4">
        <v>579157.0</v>
      </c>
      <c r="B1153" s="4" t="s">
        <v>1012</v>
      </c>
      <c r="C1153" s="5" t="s">
        <v>1013</v>
      </c>
      <c r="D1153" s="5">
        <v>6.0</v>
      </c>
      <c r="E1153" s="5">
        <v>0.42</v>
      </c>
      <c r="F1153" s="4">
        <v>15540.0</v>
      </c>
      <c r="G1153" s="6">
        <v>44709.57708333333</v>
      </c>
      <c r="H1153" s="6" t="str">
        <f>VLOOKUP(F1153,'Customer Details'!$A$1:$B$3264,2,0)</f>
        <v>United Kingdom</v>
      </c>
      <c r="I1153" s="7">
        <f t="shared" si="1"/>
        <v>2.52</v>
      </c>
      <c r="J1153" s="7">
        <f t="shared" si="2"/>
        <v>2.52</v>
      </c>
    </row>
    <row r="1154" ht="15.75" customHeight="1">
      <c r="A1154" s="4">
        <v>563253.0</v>
      </c>
      <c r="B1154" s="4" t="s">
        <v>56</v>
      </c>
      <c r="C1154" s="5" t="s">
        <v>57</v>
      </c>
      <c r="D1154" s="5">
        <v>12.0</v>
      </c>
      <c r="E1154" s="5">
        <v>0.79</v>
      </c>
      <c r="F1154" s="4">
        <v>15218.0</v>
      </c>
      <c r="G1154" s="6">
        <v>44607.50277777778</v>
      </c>
      <c r="H1154" s="6" t="str">
        <f>VLOOKUP(F1154,'Customer Details'!$A$1:$B$3264,2,0)</f>
        <v>United Kingdom</v>
      </c>
      <c r="I1154" s="7">
        <f t="shared" si="1"/>
        <v>9.48</v>
      </c>
      <c r="J1154" s="7">
        <f t="shared" si="2"/>
        <v>9.48</v>
      </c>
    </row>
    <row r="1155" ht="15.75" customHeight="1">
      <c r="A1155" s="4">
        <v>541002.0</v>
      </c>
      <c r="B1155" s="4" t="s">
        <v>100</v>
      </c>
      <c r="C1155" s="5" t="s">
        <v>101</v>
      </c>
      <c r="D1155" s="5">
        <v>2.0</v>
      </c>
      <c r="E1155" s="5">
        <v>1.45</v>
      </c>
      <c r="F1155" s="4">
        <v>12951.0</v>
      </c>
      <c r="G1155" s="6">
        <v>44390.43958333333</v>
      </c>
      <c r="H1155" s="6" t="str">
        <f>VLOOKUP(F1155,'Customer Details'!$A$1:$B$3264,2,0)</f>
        <v>Australia</v>
      </c>
      <c r="I1155" s="7">
        <f t="shared" si="1"/>
        <v>2.9</v>
      </c>
      <c r="J1155" s="7">
        <f t="shared" si="2"/>
        <v>2.9</v>
      </c>
    </row>
    <row r="1156" ht="15.75" customHeight="1">
      <c r="A1156" s="4">
        <v>538198.0</v>
      </c>
      <c r="B1156" s="4" t="s">
        <v>165</v>
      </c>
      <c r="C1156" s="5" t="s">
        <v>166</v>
      </c>
      <c r="D1156" s="5">
        <v>4.0</v>
      </c>
      <c r="E1156" s="5">
        <v>1.25</v>
      </c>
      <c r="F1156" s="4">
        <v>17827.0</v>
      </c>
      <c r="G1156" s="6">
        <v>44357.45902777778</v>
      </c>
      <c r="H1156" s="6" t="str">
        <f>VLOOKUP(F1156,'Customer Details'!$A$1:$B$3264,2,0)</f>
        <v>USA</v>
      </c>
      <c r="I1156" s="7">
        <f t="shared" si="1"/>
        <v>5</v>
      </c>
      <c r="J1156" s="7">
        <f t="shared" si="2"/>
        <v>5</v>
      </c>
    </row>
    <row r="1157" ht="15.75" customHeight="1">
      <c r="A1157" s="4" t="s">
        <v>34</v>
      </c>
      <c r="B1157" s="4">
        <v>23382.0</v>
      </c>
      <c r="C1157" s="5" t="s">
        <v>1014</v>
      </c>
      <c r="D1157" s="5">
        <v>-12.0</v>
      </c>
      <c r="E1157" s="5">
        <v>3.75</v>
      </c>
      <c r="F1157" s="4">
        <v>15622.0</v>
      </c>
      <c r="G1157" s="6">
        <v>44718.62291666667</v>
      </c>
      <c r="H1157" s="6" t="str">
        <f>VLOOKUP(F1157,'Customer Details'!$A$1:$B$3264,2,0)</f>
        <v>China</v>
      </c>
      <c r="I1157" s="7">
        <f t="shared" si="1"/>
        <v>-45</v>
      </c>
      <c r="J1157" s="7">
        <f t="shared" si="2"/>
        <v>45</v>
      </c>
    </row>
    <row r="1158" ht="15.75" customHeight="1">
      <c r="A1158" s="4">
        <v>566606.0</v>
      </c>
      <c r="B1158" s="4" t="s">
        <v>181</v>
      </c>
      <c r="C1158" s="5" t="s">
        <v>182</v>
      </c>
      <c r="D1158" s="5">
        <v>12.0</v>
      </c>
      <c r="E1158" s="5">
        <v>0.85</v>
      </c>
      <c r="F1158" s="4">
        <v>15194.0</v>
      </c>
      <c r="G1158" s="6">
        <v>44633.68958333333</v>
      </c>
      <c r="H1158" s="6" t="str">
        <f>VLOOKUP(F1158,'Customer Details'!$A$1:$B$3264,2,0)</f>
        <v>Australia</v>
      </c>
      <c r="I1158" s="7">
        <f t="shared" si="1"/>
        <v>10.2</v>
      </c>
      <c r="J1158" s="7">
        <f t="shared" si="2"/>
        <v>10.2</v>
      </c>
    </row>
    <row r="1159" ht="15.75" customHeight="1">
      <c r="A1159" s="4">
        <v>545186.0</v>
      </c>
      <c r="B1159" s="4" t="s">
        <v>1015</v>
      </c>
      <c r="C1159" s="5" t="s">
        <v>1016</v>
      </c>
      <c r="D1159" s="5">
        <v>1.0</v>
      </c>
      <c r="E1159" s="5">
        <v>2.95</v>
      </c>
      <c r="F1159" s="4">
        <v>17841.0</v>
      </c>
      <c r="G1159" s="6">
        <v>44436.62847222222</v>
      </c>
      <c r="H1159" s="6" t="str">
        <f>VLOOKUP(F1159,'Customer Details'!$A$1:$B$3264,2,0)</f>
        <v>India</v>
      </c>
      <c r="I1159" s="7">
        <f t="shared" si="1"/>
        <v>2.95</v>
      </c>
      <c r="J1159" s="7">
        <f t="shared" si="2"/>
        <v>2.95</v>
      </c>
    </row>
    <row r="1160" ht="15.75" customHeight="1">
      <c r="A1160" s="4">
        <v>580980.0</v>
      </c>
      <c r="B1160" s="4" t="s">
        <v>439</v>
      </c>
      <c r="C1160" s="5" t="s">
        <v>440</v>
      </c>
      <c r="D1160" s="5">
        <v>24.0</v>
      </c>
      <c r="E1160" s="5">
        <v>0.29</v>
      </c>
      <c r="F1160" s="4">
        <v>17730.0</v>
      </c>
      <c r="G1160" s="6">
        <v>44718.65486111111</v>
      </c>
      <c r="H1160" s="6" t="str">
        <f>VLOOKUP(F1160,'Customer Details'!$A$1:$B$3264,2,0)</f>
        <v>United Kingdom</v>
      </c>
      <c r="I1160" s="7">
        <f t="shared" si="1"/>
        <v>6.96</v>
      </c>
      <c r="J1160" s="7">
        <f t="shared" si="2"/>
        <v>6.96</v>
      </c>
    </row>
    <row r="1161" ht="15.75" customHeight="1">
      <c r="A1161" s="4">
        <v>574721.0</v>
      </c>
      <c r="B1161" s="4" t="s">
        <v>1017</v>
      </c>
      <c r="C1161" s="5" t="s">
        <v>1018</v>
      </c>
      <c r="D1161" s="5">
        <v>14.0</v>
      </c>
      <c r="E1161" s="5">
        <v>0.39</v>
      </c>
      <c r="F1161" s="4">
        <v>17920.0</v>
      </c>
      <c r="G1161" s="6">
        <v>44687.61319444444</v>
      </c>
      <c r="H1161" s="6" t="str">
        <f>VLOOKUP(F1161,'Customer Details'!$A$1:$B$3264,2,0)</f>
        <v>United Kingdom</v>
      </c>
      <c r="I1161" s="7">
        <f t="shared" si="1"/>
        <v>5.46</v>
      </c>
      <c r="J1161" s="7">
        <f t="shared" si="2"/>
        <v>5.46</v>
      </c>
    </row>
    <row r="1162" ht="15.75" customHeight="1">
      <c r="A1162" s="4">
        <v>540953.0</v>
      </c>
      <c r="B1162" s="4" t="s">
        <v>1017</v>
      </c>
      <c r="C1162" s="5" t="s">
        <v>1018</v>
      </c>
      <c r="D1162" s="5">
        <v>1.0</v>
      </c>
      <c r="E1162" s="5">
        <v>1.25</v>
      </c>
      <c r="F1162" s="4">
        <v>14587.0</v>
      </c>
      <c r="G1162" s="6">
        <v>44389.55277777778</v>
      </c>
      <c r="H1162" s="6" t="str">
        <f>VLOOKUP(F1162,'Customer Details'!$A$1:$B$3264,2,0)</f>
        <v>China</v>
      </c>
      <c r="I1162" s="7">
        <f t="shared" si="1"/>
        <v>1.25</v>
      </c>
      <c r="J1162" s="7">
        <f t="shared" si="2"/>
        <v>1.25</v>
      </c>
    </row>
    <row r="1163" ht="15.75" customHeight="1">
      <c r="A1163" s="4" t="s">
        <v>1019</v>
      </c>
      <c r="B1163" s="4">
        <v>71477.0</v>
      </c>
      <c r="C1163" s="5" t="s">
        <v>1020</v>
      </c>
      <c r="D1163" s="5">
        <v>-2.0</v>
      </c>
      <c r="E1163" s="5">
        <v>3.29</v>
      </c>
      <c r="F1163" s="4">
        <v>15620.0</v>
      </c>
      <c r="G1163" s="6">
        <v>44671.80347222222</v>
      </c>
      <c r="H1163" s="6" t="str">
        <f>VLOOKUP(F1163,'Customer Details'!$A$1:$B$3264,2,0)</f>
        <v>United Kingdom</v>
      </c>
      <c r="I1163" s="7">
        <f t="shared" si="1"/>
        <v>-6.58</v>
      </c>
      <c r="J1163" s="7">
        <f t="shared" si="2"/>
        <v>6.58</v>
      </c>
    </row>
    <row r="1164" ht="15.75" customHeight="1">
      <c r="A1164" s="4">
        <v>538374.0</v>
      </c>
      <c r="B1164" s="4" t="s">
        <v>777</v>
      </c>
      <c r="C1164" s="5" t="s">
        <v>778</v>
      </c>
      <c r="D1164" s="5">
        <v>1.0</v>
      </c>
      <c r="E1164" s="5">
        <v>0.85</v>
      </c>
      <c r="F1164" s="4">
        <v>14159.0</v>
      </c>
      <c r="G1164" s="6">
        <v>44359.47013888889</v>
      </c>
      <c r="H1164" s="6" t="str">
        <f>VLOOKUP(F1164,'Customer Details'!$A$1:$B$3264,2,0)</f>
        <v>Australia</v>
      </c>
      <c r="I1164" s="7">
        <f t="shared" si="1"/>
        <v>0.85</v>
      </c>
      <c r="J1164" s="7">
        <f t="shared" si="2"/>
        <v>0.85</v>
      </c>
    </row>
    <row r="1165" ht="15.75" customHeight="1">
      <c r="A1165" s="4">
        <v>551085.0</v>
      </c>
      <c r="B1165" s="4" t="s">
        <v>75</v>
      </c>
      <c r="C1165" s="5" t="s">
        <v>76</v>
      </c>
      <c r="D1165" s="5">
        <v>3.0</v>
      </c>
      <c r="E1165" s="5">
        <v>5.45</v>
      </c>
      <c r="F1165" s="4">
        <v>14854.0</v>
      </c>
      <c r="G1165" s="6">
        <v>44495.52013888889</v>
      </c>
      <c r="H1165" s="6" t="str">
        <f>VLOOKUP(F1165,'Customer Details'!$A$1:$B$3264,2,0)</f>
        <v>United Kingdom</v>
      </c>
      <c r="I1165" s="7">
        <f t="shared" si="1"/>
        <v>16.35</v>
      </c>
      <c r="J1165" s="7">
        <f t="shared" si="2"/>
        <v>16.35</v>
      </c>
    </row>
    <row r="1166" ht="15.75" customHeight="1">
      <c r="A1166" s="4">
        <v>559537.0</v>
      </c>
      <c r="B1166" s="4" t="s">
        <v>1021</v>
      </c>
      <c r="C1166" s="5" t="s">
        <v>1022</v>
      </c>
      <c r="D1166" s="5">
        <v>2.0</v>
      </c>
      <c r="E1166" s="5">
        <v>0.79</v>
      </c>
      <c r="F1166" s="4">
        <v>14472.0</v>
      </c>
      <c r="G1166" s="6">
        <v>44571.51597222222</v>
      </c>
      <c r="H1166" s="6" t="str">
        <f>VLOOKUP(F1166,'Customer Details'!$A$1:$B$3264,2,0)</f>
        <v>Australia</v>
      </c>
      <c r="I1166" s="7">
        <f t="shared" si="1"/>
        <v>1.58</v>
      </c>
      <c r="J1166" s="7">
        <f t="shared" si="2"/>
        <v>1.58</v>
      </c>
    </row>
    <row r="1167" ht="15.75" customHeight="1">
      <c r="A1167" s="4">
        <v>569367.0</v>
      </c>
      <c r="B1167" s="4">
        <v>23396.0</v>
      </c>
      <c r="C1167" s="5" t="s">
        <v>1023</v>
      </c>
      <c r="D1167" s="5">
        <v>2.0</v>
      </c>
      <c r="E1167" s="5">
        <v>3.75</v>
      </c>
      <c r="F1167" s="4">
        <v>13994.0</v>
      </c>
      <c r="G1167" s="6">
        <v>44654.64444444444</v>
      </c>
      <c r="H1167" s="6" t="str">
        <f>VLOOKUP(F1167,'Customer Details'!$A$1:$B$3264,2,0)</f>
        <v>United Kingdom</v>
      </c>
      <c r="I1167" s="7">
        <f t="shared" si="1"/>
        <v>7.5</v>
      </c>
      <c r="J1167" s="7">
        <f t="shared" si="2"/>
        <v>7.5</v>
      </c>
    </row>
    <row r="1168" ht="15.75" customHeight="1">
      <c r="A1168" s="4">
        <v>571913.0</v>
      </c>
      <c r="B1168" s="4" t="s">
        <v>48</v>
      </c>
      <c r="C1168" s="5" t="s">
        <v>49</v>
      </c>
      <c r="D1168" s="5">
        <v>10.0</v>
      </c>
      <c r="E1168" s="5">
        <v>2.08</v>
      </c>
      <c r="F1168" s="4">
        <v>18210.0</v>
      </c>
      <c r="G1168" s="6">
        <v>44670.64513888889</v>
      </c>
      <c r="H1168" s="6" t="str">
        <f>VLOOKUP(F1168,'Customer Details'!$A$1:$B$3264,2,0)</f>
        <v>China</v>
      </c>
      <c r="I1168" s="7">
        <f t="shared" si="1"/>
        <v>20.8</v>
      </c>
      <c r="J1168" s="7">
        <f t="shared" si="2"/>
        <v>20.8</v>
      </c>
    </row>
    <row r="1169" ht="15.75" customHeight="1">
      <c r="A1169" s="4">
        <v>543024.0</v>
      </c>
      <c r="B1169" s="4" t="s">
        <v>38</v>
      </c>
      <c r="C1169" s="5" t="s">
        <v>39</v>
      </c>
      <c r="D1169" s="5">
        <v>24.0</v>
      </c>
      <c r="E1169" s="5">
        <v>2.55</v>
      </c>
      <c r="F1169" s="4">
        <v>13777.0</v>
      </c>
      <c r="G1169" s="6">
        <v>44410.61041666667</v>
      </c>
      <c r="H1169" s="6" t="str">
        <f>VLOOKUP(F1169,'Customer Details'!$A$1:$B$3264,2,0)</f>
        <v>India</v>
      </c>
      <c r="I1169" s="7">
        <f t="shared" si="1"/>
        <v>61.2</v>
      </c>
      <c r="J1169" s="7">
        <f t="shared" si="2"/>
        <v>61.2</v>
      </c>
    </row>
    <row r="1170" ht="15.75" customHeight="1">
      <c r="A1170" s="4">
        <v>562031.0</v>
      </c>
      <c r="B1170" s="4" t="s">
        <v>394</v>
      </c>
      <c r="C1170" s="5" t="s">
        <v>395</v>
      </c>
      <c r="D1170" s="5">
        <v>8.0</v>
      </c>
      <c r="E1170" s="5">
        <v>0.85</v>
      </c>
      <c r="F1170" s="4">
        <v>16984.0</v>
      </c>
      <c r="G1170" s="6">
        <v>44593.73402777778</v>
      </c>
      <c r="H1170" s="6" t="str">
        <f>VLOOKUP(F1170,'Customer Details'!$A$1:$B$3264,2,0)</f>
        <v>Australia</v>
      </c>
      <c r="I1170" s="7">
        <f t="shared" si="1"/>
        <v>6.8</v>
      </c>
      <c r="J1170" s="7">
        <f t="shared" si="2"/>
        <v>6.8</v>
      </c>
    </row>
    <row r="1171" ht="15.75" customHeight="1">
      <c r="A1171" s="4">
        <v>571006.0</v>
      </c>
      <c r="B1171" s="4" t="s">
        <v>22</v>
      </c>
      <c r="C1171" s="5" t="s">
        <v>23</v>
      </c>
      <c r="D1171" s="5">
        <v>10.0</v>
      </c>
      <c r="E1171" s="5">
        <v>2.08</v>
      </c>
      <c r="F1171" s="4">
        <v>17063.0</v>
      </c>
      <c r="G1171" s="6">
        <v>44664.50416666667</v>
      </c>
      <c r="H1171" s="6" t="str">
        <f>VLOOKUP(F1171,'Customer Details'!$A$1:$B$3264,2,0)</f>
        <v>Australia</v>
      </c>
      <c r="I1171" s="7">
        <f t="shared" si="1"/>
        <v>20.8</v>
      </c>
      <c r="J1171" s="7">
        <f t="shared" si="2"/>
        <v>20.8</v>
      </c>
    </row>
    <row r="1172" ht="15.75" customHeight="1">
      <c r="A1172" s="4">
        <v>545868.0</v>
      </c>
      <c r="B1172" s="4" t="s">
        <v>75</v>
      </c>
      <c r="C1172" s="5" t="s">
        <v>76</v>
      </c>
      <c r="D1172" s="5">
        <v>1.0</v>
      </c>
      <c r="E1172" s="5">
        <v>5.45</v>
      </c>
      <c r="F1172" s="4">
        <v>17841.0</v>
      </c>
      <c r="G1172" s="6">
        <v>44446.60625</v>
      </c>
      <c r="H1172" s="6" t="str">
        <f>VLOOKUP(F1172,'Customer Details'!$A$1:$B$3264,2,0)</f>
        <v>India</v>
      </c>
      <c r="I1172" s="7">
        <f t="shared" si="1"/>
        <v>5.45</v>
      </c>
      <c r="J1172" s="7">
        <f t="shared" si="2"/>
        <v>5.45</v>
      </c>
    </row>
    <row r="1173" ht="15.75" customHeight="1">
      <c r="A1173" s="4">
        <v>536761.0</v>
      </c>
      <c r="B1173" s="4" t="s">
        <v>179</v>
      </c>
      <c r="C1173" s="5" t="s">
        <v>180</v>
      </c>
      <c r="D1173" s="5">
        <v>4.0</v>
      </c>
      <c r="E1173" s="5">
        <v>3.75</v>
      </c>
      <c r="F1173" s="4">
        <v>13491.0</v>
      </c>
      <c r="G1173" s="6">
        <v>44349.60416666666</v>
      </c>
      <c r="H1173" s="6" t="str">
        <f>VLOOKUP(F1173,'Customer Details'!$A$1:$B$3264,2,0)</f>
        <v>India</v>
      </c>
      <c r="I1173" s="7">
        <f t="shared" si="1"/>
        <v>15</v>
      </c>
      <c r="J1173" s="7">
        <f t="shared" si="2"/>
        <v>15</v>
      </c>
    </row>
    <row r="1174" ht="15.75" customHeight="1">
      <c r="A1174" s="4" t="s">
        <v>1024</v>
      </c>
      <c r="B1174" s="4">
        <v>22720.0</v>
      </c>
      <c r="C1174" s="5" t="s">
        <v>109</v>
      </c>
      <c r="D1174" s="5">
        <v>-1.0</v>
      </c>
      <c r="E1174" s="5">
        <v>4.95</v>
      </c>
      <c r="F1174" s="4">
        <v>13319.0</v>
      </c>
      <c r="G1174" s="6">
        <v>44368.52638888889</v>
      </c>
      <c r="H1174" s="6" t="str">
        <f>VLOOKUP(F1174,'Customer Details'!$A$1:$B$3264,2,0)</f>
        <v>India</v>
      </c>
      <c r="I1174" s="7">
        <f t="shared" si="1"/>
        <v>-4.95</v>
      </c>
      <c r="J1174" s="7">
        <f t="shared" si="2"/>
        <v>4.95</v>
      </c>
    </row>
    <row r="1175" ht="15.75" customHeight="1">
      <c r="A1175" s="4">
        <v>554557.0</v>
      </c>
      <c r="B1175" s="4" t="s">
        <v>1025</v>
      </c>
      <c r="C1175" s="5" t="s">
        <v>1026</v>
      </c>
      <c r="D1175" s="5">
        <v>1.0</v>
      </c>
      <c r="E1175" s="5">
        <v>12.75</v>
      </c>
      <c r="F1175" s="4">
        <v>15804.0</v>
      </c>
      <c r="G1175" s="6">
        <v>44525.425</v>
      </c>
      <c r="H1175" s="6" t="str">
        <f>VLOOKUP(F1175,'Customer Details'!$A$1:$B$3264,2,0)</f>
        <v>USA</v>
      </c>
      <c r="I1175" s="7">
        <f t="shared" si="1"/>
        <v>12.75</v>
      </c>
      <c r="J1175" s="7">
        <f t="shared" si="2"/>
        <v>12.75</v>
      </c>
    </row>
    <row r="1176" ht="15.75" customHeight="1">
      <c r="A1176" s="4">
        <v>551978.0</v>
      </c>
      <c r="B1176" s="4" t="s">
        <v>532</v>
      </c>
      <c r="C1176" s="5" t="s">
        <v>533</v>
      </c>
      <c r="D1176" s="5">
        <v>24.0</v>
      </c>
      <c r="E1176" s="5">
        <v>1.69</v>
      </c>
      <c r="F1176" s="4">
        <v>17527.0</v>
      </c>
      <c r="G1176" s="6">
        <v>44505.57152777778</v>
      </c>
      <c r="H1176" s="6" t="str">
        <f>VLOOKUP(F1176,'Customer Details'!$A$1:$B$3264,2,0)</f>
        <v>Australia</v>
      </c>
      <c r="I1176" s="7">
        <f t="shared" si="1"/>
        <v>40.56</v>
      </c>
      <c r="J1176" s="7">
        <f t="shared" si="2"/>
        <v>40.56</v>
      </c>
    </row>
    <row r="1177" ht="15.75" customHeight="1">
      <c r="A1177" s="4">
        <v>569834.0</v>
      </c>
      <c r="B1177" s="4" t="s">
        <v>48</v>
      </c>
      <c r="C1177" s="5" t="s">
        <v>49</v>
      </c>
      <c r="D1177" s="5">
        <v>10.0</v>
      </c>
      <c r="E1177" s="5">
        <v>2.08</v>
      </c>
      <c r="F1177" s="4">
        <v>14383.0</v>
      </c>
      <c r="G1177" s="6">
        <v>44657.54166666666</v>
      </c>
      <c r="H1177" s="6" t="str">
        <f>VLOOKUP(F1177,'Customer Details'!$A$1:$B$3264,2,0)</f>
        <v>China</v>
      </c>
      <c r="I1177" s="7">
        <f t="shared" si="1"/>
        <v>20.8</v>
      </c>
      <c r="J1177" s="7">
        <f t="shared" si="2"/>
        <v>20.8</v>
      </c>
    </row>
    <row r="1178" ht="15.75" customHeight="1">
      <c r="A1178" s="4">
        <v>565806.0</v>
      </c>
      <c r="B1178" s="4" t="s">
        <v>54</v>
      </c>
      <c r="C1178" s="5" t="s">
        <v>55</v>
      </c>
      <c r="D1178" s="5">
        <v>3.0</v>
      </c>
      <c r="E1178" s="5">
        <v>5.95</v>
      </c>
      <c r="F1178" s="4">
        <v>15594.0</v>
      </c>
      <c r="G1178" s="6">
        <v>44627.45208333333</v>
      </c>
      <c r="H1178" s="6" t="str">
        <f>VLOOKUP(F1178,'Customer Details'!$A$1:$B$3264,2,0)</f>
        <v>India</v>
      </c>
      <c r="I1178" s="7">
        <f t="shared" si="1"/>
        <v>17.85</v>
      </c>
      <c r="J1178" s="7">
        <f t="shared" si="2"/>
        <v>17.85</v>
      </c>
    </row>
    <row r="1179" ht="15.75" customHeight="1">
      <c r="A1179" s="4">
        <v>544165.0</v>
      </c>
      <c r="B1179" s="4" t="s">
        <v>408</v>
      </c>
      <c r="C1179" s="5" t="s">
        <v>409</v>
      </c>
      <c r="D1179" s="5">
        <v>12.0</v>
      </c>
      <c r="E1179" s="5">
        <v>1.69</v>
      </c>
      <c r="F1179" s="4">
        <v>14210.0</v>
      </c>
      <c r="G1179" s="6">
        <v>44424.54930555556</v>
      </c>
      <c r="H1179" s="6" t="str">
        <f>VLOOKUP(F1179,'Customer Details'!$A$1:$B$3264,2,0)</f>
        <v>India</v>
      </c>
      <c r="I1179" s="7">
        <f t="shared" si="1"/>
        <v>20.28</v>
      </c>
      <c r="J1179" s="7">
        <f t="shared" si="2"/>
        <v>20.28</v>
      </c>
    </row>
    <row r="1180" ht="15.75" customHeight="1">
      <c r="A1180" s="4">
        <v>537795.0</v>
      </c>
      <c r="B1180" s="4" t="s">
        <v>40</v>
      </c>
      <c r="C1180" s="5" t="s">
        <v>41</v>
      </c>
      <c r="D1180" s="5">
        <v>6.0</v>
      </c>
      <c r="E1180" s="5">
        <v>2.95</v>
      </c>
      <c r="F1180" s="4">
        <v>17213.0</v>
      </c>
      <c r="G1180" s="6">
        <v>44355.54375</v>
      </c>
      <c r="H1180" s="6" t="str">
        <f>VLOOKUP(F1180,'Customer Details'!$A$1:$B$3264,2,0)</f>
        <v>China</v>
      </c>
      <c r="I1180" s="7">
        <f t="shared" si="1"/>
        <v>17.7</v>
      </c>
      <c r="J1180" s="7">
        <f t="shared" si="2"/>
        <v>17.7</v>
      </c>
    </row>
    <row r="1181" ht="15.75" customHeight="1">
      <c r="A1181" s="4">
        <v>580908.0</v>
      </c>
      <c r="B1181" s="4">
        <v>22635.0</v>
      </c>
      <c r="C1181" s="5" t="s">
        <v>1027</v>
      </c>
      <c r="D1181" s="5">
        <v>1.0</v>
      </c>
      <c r="E1181" s="5">
        <v>9.95</v>
      </c>
      <c r="F1181" s="4">
        <v>16495.0</v>
      </c>
      <c r="G1181" s="6">
        <v>44718.55555555555</v>
      </c>
      <c r="H1181" s="6" t="str">
        <f>VLOOKUP(F1181,'Customer Details'!$A$1:$B$3264,2,0)</f>
        <v>Australia</v>
      </c>
      <c r="I1181" s="7">
        <f t="shared" si="1"/>
        <v>9.95</v>
      </c>
      <c r="J1181" s="7">
        <f t="shared" si="2"/>
        <v>9.95</v>
      </c>
    </row>
    <row r="1182" ht="15.75" customHeight="1">
      <c r="A1182" s="4">
        <v>556032.0</v>
      </c>
      <c r="B1182" s="4" t="s">
        <v>348</v>
      </c>
      <c r="C1182" s="5" t="s">
        <v>349</v>
      </c>
      <c r="D1182" s="5">
        <v>24.0</v>
      </c>
      <c r="E1182" s="5">
        <v>1.95</v>
      </c>
      <c r="F1182" s="4">
        <v>15159.0</v>
      </c>
      <c r="G1182" s="6">
        <v>44538.52430555555</v>
      </c>
      <c r="H1182" s="6" t="str">
        <f>VLOOKUP(F1182,'Customer Details'!$A$1:$B$3264,2,0)</f>
        <v>United Kingdom</v>
      </c>
      <c r="I1182" s="7">
        <f t="shared" si="1"/>
        <v>46.8</v>
      </c>
      <c r="J1182" s="7">
        <f t="shared" si="2"/>
        <v>46.8</v>
      </c>
    </row>
    <row r="1183" ht="15.75" customHeight="1">
      <c r="A1183" s="4">
        <v>537144.0</v>
      </c>
      <c r="B1183" s="4" t="s">
        <v>67</v>
      </c>
      <c r="C1183" s="5" t="s">
        <v>68</v>
      </c>
      <c r="D1183" s="5">
        <v>1.0</v>
      </c>
      <c r="E1183" s="5">
        <v>1.95</v>
      </c>
      <c r="F1183" s="4">
        <v>15880.0</v>
      </c>
      <c r="G1183" s="6">
        <v>44352.54166666666</v>
      </c>
      <c r="H1183" s="6" t="str">
        <f>VLOOKUP(F1183,'Customer Details'!$A$1:$B$3264,2,0)</f>
        <v>USA</v>
      </c>
      <c r="I1183" s="7">
        <f t="shared" si="1"/>
        <v>1.95</v>
      </c>
      <c r="J1183" s="7">
        <f t="shared" si="2"/>
        <v>1.95</v>
      </c>
    </row>
    <row r="1184" ht="15.75" customHeight="1">
      <c r="A1184" s="4" t="s">
        <v>1028</v>
      </c>
      <c r="B1184" s="4">
        <v>22464.0</v>
      </c>
      <c r="C1184" s="5" t="s">
        <v>584</v>
      </c>
      <c r="D1184" s="5">
        <v>-1.0</v>
      </c>
      <c r="E1184" s="5">
        <v>1.65</v>
      </c>
      <c r="F1184" s="4">
        <v>16558.0</v>
      </c>
      <c r="G1184" s="6">
        <v>44589.47430555556</v>
      </c>
      <c r="H1184" s="6" t="str">
        <f>VLOOKUP(F1184,'Customer Details'!$A$1:$B$3264,2,0)</f>
        <v>China</v>
      </c>
      <c r="I1184" s="7">
        <f t="shared" si="1"/>
        <v>-1.65</v>
      </c>
      <c r="J1184" s="7">
        <f t="shared" si="2"/>
        <v>1.65</v>
      </c>
    </row>
    <row r="1185" ht="15.75" customHeight="1">
      <c r="A1185" s="4" t="s">
        <v>1029</v>
      </c>
      <c r="B1185" s="4">
        <v>21314.0</v>
      </c>
      <c r="C1185" s="5" t="s">
        <v>111</v>
      </c>
      <c r="D1185" s="5">
        <v>-2.0</v>
      </c>
      <c r="E1185" s="5">
        <v>2.1</v>
      </c>
      <c r="F1185" s="4">
        <v>13148.0</v>
      </c>
      <c r="G1185" s="6">
        <v>44543.68125</v>
      </c>
      <c r="H1185" s="6" t="str">
        <f>VLOOKUP(F1185,'Customer Details'!$A$1:$B$3264,2,0)</f>
        <v>USA</v>
      </c>
      <c r="I1185" s="7">
        <f t="shared" si="1"/>
        <v>-4.2</v>
      </c>
      <c r="J1185" s="7">
        <f t="shared" si="2"/>
        <v>4.2</v>
      </c>
    </row>
    <row r="1186" ht="15.75" customHeight="1">
      <c r="A1186" s="4">
        <v>571054.0</v>
      </c>
      <c r="B1186" s="4" t="s">
        <v>254</v>
      </c>
      <c r="C1186" s="5" t="s">
        <v>255</v>
      </c>
      <c r="D1186" s="5">
        <v>1.0</v>
      </c>
      <c r="E1186" s="5">
        <v>0.85</v>
      </c>
      <c r="F1186" s="4">
        <v>14234.0</v>
      </c>
      <c r="G1186" s="6">
        <v>44664.58194444444</v>
      </c>
      <c r="H1186" s="6" t="str">
        <f>VLOOKUP(F1186,'Customer Details'!$A$1:$B$3264,2,0)</f>
        <v>China</v>
      </c>
      <c r="I1186" s="7">
        <f t="shared" si="1"/>
        <v>0.85</v>
      </c>
      <c r="J1186" s="7">
        <f t="shared" si="2"/>
        <v>0.85</v>
      </c>
    </row>
    <row r="1187" ht="15.75" customHeight="1">
      <c r="A1187" s="4">
        <v>565141.0</v>
      </c>
      <c r="B1187" s="4" t="s">
        <v>225</v>
      </c>
      <c r="C1187" s="5" t="s">
        <v>226</v>
      </c>
      <c r="D1187" s="5">
        <v>1.0</v>
      </c>
      <c r="E1187" s="5">
        <v>0.85</v>
      </c>
      <c r="F1187" s="4">
        <v>17841.0</v>
      </c>
      <c r="G1187" s="6">
        <v>44621.56944444445</v>
      </c>
      <c r="H1187" s="6" t="str">
        <f>VLOOKUP(F1187,'Customer Details'!$A$1:$B$3264,2,0)</f>
        <v>India</v>
      </c>
      <c r="I1187" s="7">
        <f t="shared" si="1"/>
        <v>0.85</v>
      </c>
      <c r="J1187" s="7">
        <f t="shared" si="2"/>
        <v>0.85</v>
      </c>
    </row>
    <row r="1188" ht="15.75" customHeight="1">
      <c r="A1188" s="4">
        <v>566400.0</v>
      </c>
      <c r="B1188" s="4" t="s">
        <v>585</v>
      </c>
      <c r="C1188" s="5" t="s">
        <v>586</v>
      </c>
      <c r="D1188" s="5">
        <v>4.0</v>
      </c>
      <c r="E1188" s="5">
        <v>3.75</v>
      </c>
      <c r="F1188" s="4">
        <v>17139.0</v>
      </c>
      <c r="G1188" s="6">
        <v>44632.55277777778</v>
      </c>
      <c r="H1188" s="6" t="str">
        <f>VLOOKUP(F1188,'Customer Details'!$A$1:$B$3264,2,0)</f>
        <v>China</v>
      </c>
      <c r="I1188" s="7">
        <f t="shared" si="1"/>
        <v>15</v>
      </c>
      <c r="J1188" s="7">
        <f t="shared" si="2"/>
        <v>15</v>
      </c>
    </row>
    <row r="1189" ht="15.75" customHeight="1">
      <c r="A1189" s="4">
        <v>542420.0</v>
      </c>
      <c r="B1189" s="4" t="s">
        <v>638</v>
      </c>
      <c r="C1189" s="5" t="s">
        <v>639</v>
      </c>
      <c r="D1189" s="5">
        <v>2.0</v>
      </c>
      <c r="E1189" s="5">
        <v>0.42</v>
      </c>
      <c r="F1189" s="4">
        <v>17180.0</v>
      </c>
      <c r="G1189" s="6">
        <v>44404.75347222222</v>
      </c>
      <c r="H1189" s="6" t="str">
        <f>VLOOKUP(F1189,'Customer Details'!$A$1:$B$3264,2,0)</f>
        <v>USA</v>
      </c>
      <c r="I1189" s="7">
        <f t="shared" si="1"/>
        <v>0.84</v>
      </c>
      <c r="J1189" s="7">
        <f t="shared" si="2"/>
        <v>0.84</v>
      </c>
    </row>
    <row r="1190" ht="15.75" customHeight="1">
      <c r="A1190" s="4">
        <v>557954.0</v>
      </c>
      <c r="B1190" s="4" t="s">
        <v>87</v>
      </c>
      <c r="C1190" s="5" t="s">
        <v>88</v>
      </c>
      <c r="D1190" s="5">
        <v>2.0</v>
      </c>
      <c r="E1190" s="5">
        <v>4.15</v>
      </c>
      <c r="F1190" s="4">
        <v>15023.0</v>
      </c>
      <c r="G1190" s="6">
        <v>44553.78055555555</v>
      </c>
      <c r="H1190" s="6" t="str">
        <f>VLOOKUP(F1190,'Customer Details'!$A$1:$B$3264,2,0)</f>
        <v>China</v>
      </c>
      <c r="I1190" s="7">
        <f t="shared" si="1"/>
        <v>8.3</v>
      </c>
      <c r="J1190" s="7">
        <f t="shared" si="2"/>
        <v>8.3</v>
      </c>
    </row>
    <row r="1191" ht="15.75" customHeight="1">
      <c r="A1191" s="4">
        <v>537196.0</v>
      </c>
      <c r="B1191" s="4">
        <v>21811.0</v>
      </c>
      <c r="C1191" s="5" t="s">
        <v>1030</v>
      </c>
      <c r="D1191" s="5">
        <v>1.0</v>
      </c>
      <c r="E1191" s="5">
        <v>1.25</v>
      </c>
      <c r="F1191" s="4">
        <v>15426.0</v>
      </c>
      <c r="G1191" s="6">
        <v>44352.57986111111</v>
      </c>
      <c r="H1191" s="6" t="str">
        <f>VLOOKUP(F1191,'Customer Details'!$A$1:$B$3264,2,0)</f>
        <v>India</v>
      </c>
      <c r="I1191" s="7">
        <f t="shared" si="1"/>
        <v>1.25</v>
      </c>
      <c r="J1191" s="7">
        <f t="shared" si="2"/>
        <v>1.25</v>
      </c>
    </row>
    <row r="1192" ht="15.75" customHeight="1">
      <c r="A1192" s="4">
        <v>538967.0</v>
      </c>
      <c r="B1192" s="4" t="s">
        <v>131</v>
      </c>
      <c r="C1192" s="5" t="s">
        <v>132</v>
      </c>
      <c r="D1192" s="5">
        <v>24.0</v>
      </c>
      <c r="E1192" s="5">
        <v>0.42</v>
      </c>
      <c r="F1192" s="4">
        <v>13495.0</v>
      </c>
      <c r="G1192" s="6">
        <v>44362.48055555556</v>
      </c>
      <c r="H1192" s="6" t="str">
        <f>VLOOKUP(F1192,'Customer Details'!$A$1:$B$3264,2,0)</f>
        <v>China</v>
      </c>
      <c r="I1192" s="7">
        <f t="shared" si="1"/>
        <v>10.08</v>
      </c>
      <c r="J1192" s="7">
        <f t="shared" si="2"/>
        <v>10.08</v>
      </c>
    </row>
    <row r="1193" ht="15.75" customHeight="1">
      <c r="A1193" s="4">
        <v>575603.0</v>
      </c>
      <c r="B1193" s="4" t="s">
        <v>350</v>
      </c>
      <c r="C1193" s="5" t="s">
        <v>351</v>
      </c>
      <c r="D1193" s="5">
        <v>4.0</v>
      </c>
      <c r="E1193" s="5">
        <v>1.65</v>
      </c>
      <c r="F1193" s="4">
        <v>18125.0</v>
      </c>
      <c r="G1193" s="6">
        <v>44691.52013888889</v>
      </c>
      <c r="H1193" s="6" t="str">
        <f>VLOOKUP(F1193,'Customer Details'!$A$1:$B$3264,2,0)</f>
        <v>Australia</v>
      </c>
      <c r="I1193" s="7">
        <f t="shared" si="1"/>
        <v>6.6</v>
      </c>
      <c r="J1193" s="7">
        <f t="shared" si="2"/>
        <v>6.6</v>
      </c>
    </row>
    <row r="1194" ht="15.75" customHeight="1">
      <c r="A1194" s="4">
        <v>557570.0</v>
      </c>
      <c r="B1194" s="4" t="s">
        <v>38</v>
      </c>
      <c r="C1194" s="5" t="s">
        <v>39</v>
      </c>
      <c r="D1194" s="5">
        <v>2.0</v>
      </c>
      <c r="E1194" s="5">
        <v>2.95</v>
      </c>
      <c r="F1194" s="4">
        <v>15998.0</v>
      </c>
      <c r="G1194" s="6">
        <v>44551.45</v>
      </c>
      <c r="H1194" s="6" t="str">
        <f>VLOOKUP(F1194,'Customer Details'!$A$1:$B$3264,2,0)</f>
        <v>United Kingdom</v>
      </c>
      <c r="I1194" s="7">
        <f t="shared" si="1"/>
        <v>5.9</v>
      </c>
      <c r="J1194" s="7">
        <f t="shared" si="2"/>
        <v>5.9</v>
      </c>
    </row>
    <row r="1195" ht="15.75" customHeight="1">
      <c r="A1195" s="4">
        <v>575217.0</v>
      </c>
      <c r="B1195" s="4" t="s">
        <v>1031</v>
      </c>
      <c r="C1195" s="5" t="s">
        <v>1032</v>
      </c>
      <c r="D1195" s="5">
        <v>2.0</v>
      </c>
      <c r="E1195" s="5">
        <v>8.5</v>
      </c>
      <c r="F1195" s="4">
        <v>14794.0</v>
      </c>
      <c r="G1195" s="6">
        <v>44690.46527777778</v>
      </c>
      <c r="H1195" s="6" t="str">
        <f>VLOOKUP(F1195,'Customer Details'!$A$1:$B$3264,2,0)</f>
        <v>USA</v>
      </c>
      <c r="I1195" s="7">
        <f t="shared" si="1"/>
        <v>17</v>
      </c>
      <c r="J1195" s="7">
        <f t="shared" si="2"/>
        <v>17</v>
      </c>
    </row>
    <row r="1196" ht="15.75" customHeight="1">
      <c r="A1196" s="4">
        <v>567092.0</v>
      </c>
      <c r="B1196" s="4" t="s">
        <v>485</v>
      </c>
      <c r="C1196" s="5" t="s">
        <v>486</v>
      </c>
      <c r="D1196" s="5">
        <v>12.0</v>
      </c>
      <c r="E1196" s="5">
        <v>1.25</v>
      </c>
      <c r="F1196" s="4">
        <v>13196.0</v>
      </c>
      <c r="G1196" s="6">
        <v>44636.53333333333</v>
      </c>
      <c r="H1196" s="6" t="str">
        <f>VLOOKUP(F1196,'Customer Details'!$A$1:$B$3264,2,0)</f>
        <v>Australia</v>
      </c>
      <c r="I1196" s="7">
        <f t="shared" si="1"/>
        <v>15</v>
      </c>
      <c r="J1196" s="7">
        <f t="shared" si="2"/>
        <v>15</v>
      </c>
    </row>
    <row r="1197" ht="15.75" customHeight="1">
      <c r="A1197" s="4" t="s">
        <v>1033</v>
      </c>
      <c r="B1197" s="4">
        <v>22197.0</v>
      </c>
      <c r="C1197" s="5" t="s">
        <v>975</v>
      </c>
      <c r="D1197" s="5">
        <v>-10.0</v>
      </c>
      <c r="E1197" s="5">
        <v>0.72</v>
      </c>
      <c r="F1197" s="4">
        <v>15785.0</v>
      </c>
      <c r="G1197" s="6">
        <v>44691.50555555556</v>
      </c>
      <c r="H1197" s="6" t="str">
        <f>VLOOKUP(F1197,'Customer Details'!$A$1:$B$3264,2,0)</f>
        <v>China</v>
      </c>
      <c r="I1197" s="7">
        <f t="shared" si="1"/>
        <v>-7.2</v>
      </c>
      <c r="J1197" s="7">
        <f t="shared" si="2"/>
        <v>7.2</v>
      </c>
    </row>
    <row r="1198" ht="15.75" customHeight="1">
      <c r="A1198" s="4">
        <v>537036.0</v>
      </c>
      <c r="B1198" s="4" t="s">
        <v>941</v>
      </c>
      <c r="C1198" s="5" t="s">
        <v>942</v>
      </c>
      <c r="D1198" s="5">
        <v>1.0</v>
      </c>
      <c r="E1198" s="5">
        <v>7.95</v>
      </c>
      <c r="F1198" s="4">
        <v>15545.0</v>
      </c>
      <c r="G1198" s="6">
        <v>44350.72777777778</v>
      </c>
      <c r="H1198" s="6" t="str">
        <f>VLOOKUP(F1198,'Customer Details'!$A$1:$B$3264,2,0)</f>
        <v>Australia</v>
      </c>
      <c r="I1198" s="7">
        <f t="shared" si="1"/>
        <v>7.95</v>
      </c>
      <c r="J1198" s="7">
        <f t="shared" si="2"/>
        <v>7.95</v>
      </c>
    </row>
    <row r="1199" ht="15.75" customHeight="1">
      <c r="A1199" s="4">
        <v>580523.0</v>
      </c>
      <c r="B1199" s="4" t="s">
        <v>511</v>
      </c>
      <c r="C1199" s="5" t="s">
        <v>512</v>
      </c>
      <c r="D1199" s="5">
        <v>2.0</v>
      </c>
      <c r="E1199" s="5">
        <v>5.95</v>
      </c>
      <c r="F1199" s="4">
        <v>17827.0</v>
      </c>
      <c r="G1199" s="6">
        <v>44716.625</v>
      </c>
      <c r="H1199" s="6" t="str">
        <f>VLOOKUP(F1199,'Customer Details'!$A$1:$B$3264,2,0)</f>
        <v>USA</v>
      </c>
      <c r="I1199" s="7">
        <f t="shared" si="1"/>
        <v>11.9</v>
      </c>
      <c r="J1199" s="7">
        <f t="shared" si="2"/>
        <v>11.9</v>
      </c>
    </row>
    <row r="1200" ht="15.75" customHeight="1">
      <c r="A1200" s="4">
        <v>557739.0</v>
      </c>
      <c r="B1200" s="4" t="s">
        <v>485</v>
      </c>
      <c r="C1200" s="5" t="s">
        <v>486</v>
      </c>
      <c r="D1200" s="5">
        <v>3.0</v>
      </c>
      <c r="E1200" s="5">
        <v>1.25</v>
      </c>
      <c r="F1200" s="4">
        <v>13780.0</v>
      </c>
      <c r="G1200" s="6">
        <v>44552.48819444444</v>
      </c>
      <c r="H1200" s="6" t="str">
        <f>VLOOKUP(F1200,'Customer Details'!$A$1:$B$3264,2,0)</f>
        <v>India</v>
      </c>
      <c r="I1200" s="7">
        <f t="shared" si="1"/>
        <v>3.75</v>
      </c>
      <c r="J1200" s="7">
        <f t="shared" si="2"/>
        <v>3.75</v>
      </c>
    </row>
    <row r="1201" ht="15.75" customHeight="1">
      <c r="A1201" s="4">
        <v>556187.0</v>
      </c>
      <c r="B1201" s="4" t="s">
        <v>40</v>
      </c>
      <c r="C1201" s="5" t="s">
        <v>41</v>
      </c>
      <c r="D1201" s="5">
        <v>6.0</v>
      </c>
      <c r="E1201" s="5">
        <v>2.95</v>
      </c>
      <c r="F1201" s="4">
        <v>15296.0</v>
      </c>
      <c r="G1201" s="6">
        <v>44539.49236111111</v>
      </c>
      <c r="H1201" s="6" t="str">
        <f>VLOOKUP(F1201,'Customer Details'!$A$1:$B$3264,2,0)</f>
        <v>India</v>
      </c>
      <c r="I1201" s="7">
        <f t="shared" si="1"/>
        <v>17.7</v>
      </c>
      <c r="J1201" s="7">
        <f t="shared" si="2"/>
        <v>17.7</v>
      </c>
    </row>
    <row r="1202" ht="15.75" customHeight="1">
      <c r="A1202" s="4">
        <v>579196.0</v>
      </c>
      <c r="B1202" s="4" t="s">
        <v>260</v>
      </c>
      <c r="C1202" s="5" t="s">
        <v>261</v>
      </c>
      <c r="D1202" s="5">
        <v>1.0</v>
      </c>
      <c r="E1202" s="5">
        <v>4.13</v>
      </c>
      <c r="F1202" s="4">
        <v>14096.0</v>
      </c>
      <c r="G1202" s="6">
        <v>44709.6625</v>
      </c>
      <c r="H1202" s="6" t="str">
        <f>VLOOKUP(F1202,'Customer Details'!$A$1:$B$3264,2,0)</f>
        <v>USA</v>
      </c>
      <c r="I1202" s="7">
        <f t="shared" si="1"/>
        <v>4.13</v>
      </c>
      <c r="J1202" s="7">
        <f t="shared" si="2"/>
        <v>4.13</v>
      </c>
    </row>
    <row r="1203" ht="15.75" customHeight="1">
      <c r="A1203" s="4" t="s">
        <v>1034</v>
      </c>
      <c r="B1203" s="4">
        <v>21743.0</v>
      </c>
      <c r="C1203" s="5" t="s">
        <v>1035</v>
      </c>
      <c r="D1203" s="5">
        <v>-4.0</v>
      </c>
      <c r="E1203" s="5">
        <v>2.95</v>
      </c>
      <c r="F1203" s="4">
        <v>14701.0</v>
      </c>
      <c r="G1203" s="6">
        <v>44457.44236111111</v>
      </c>
      <c r="H1203" s="6" t="str">
        <f>VLOOKUP(F1203,'Customer Details'!$A$1:$B$3264,2,0)</f>
        <v>India</v>
      </c>
      <c r="I1203" s="7">
        <f t="shared" si="1"/>
        <v>-11.8</v>
      </c>
      <c r="J1203" s="7">
        <f t="shared" si="2"/>
        <v>11.8</v>
      </c>
    </row>
    <row r="1204" ht="15.75" customHeight="1">
      <c r="A1204" s="4">
        <v>581237.0</v>
      </c>
      <c r="B1204" s="4">
        <v>23509.0</v>
      </c>
      <c r="C1204" s="5" t="s">
        <v>1036</v>
      </c>
      <c r="D1204" s="5">
        <v>2.0</v>
      </c>
      <c r="E1204" s="5">
        <v>0.42</v>
      </c>
      <c r="F1204" s="4">
        <v>15443.0</v>
      </c>
      <c r="G1204" s="6">
        <v>44720.44444444445</v>
      </c>
      <c r="H1204" s="6" t="str">
        <f>VLOOKUP(F1204,'Customer Details'!$A$1:$B$3264,2,0)</f>
        <v>Australia</v>
      </c>
      <c r="I1204" s="7">
        <f t="shared" si="1"/>
        <v>0.84</v>
      </c>
      <c r="J1204" s="7">
        <f t="shared" si="2"/>
        <v>0.84</v>
      </c>
    </row>
    <row r="1205" ht="15.75" customHeight="1">
      <c r="A1205" s="4">
        <v>569228.0</v>
      </c>
      <c r="B1205" s="4" t="s">
        <v>457</v>
      </c>
      <c r="C1205" s="5" t="s">
        <v>458</v>
      </c>
      <c r="D1205" s="5">
        <v>3.0</v>
      </c>
      <c r="E1205" s="5">
        <v>1.25</v>
      </c>
      <c r="F1205" s="4">
        <v>15547.0</v>
      </c>
      <c r="G1205" s="6">
        <v>44653.61597222222</v>
      </c>
      <c r="H1205" s="6" t="str">
        <f>VLOOKUP(F1205,'Customer Details'!$A$1:$B$3264,2,0)</f>
        <v>USA</v>
      </c>
      <c r="I1205" s="7">
        <f t="shared" si="1"/>
        <v>3.75</v>
      </c>
      <c r="J1205" s="7">
        <f t="shared" si="2"/>
        <v>3.75</v>
      </c>
    </row>
    <row r="1206" ht="15.75" customHeight="1">
      <c r="A1206" s="4">
        <v>546786.0</v>
      </c>
      <c r="B1206" s="4" t="s">
        <v>1037</v>
      </c>
      <c r="C1206" s="5" t="s">
        <v>1038</v>
      </c>
      <c r="D1206" s="5">
        <v>12.0</v>
      </c>
      <c r="E1206" s="5">
        <v>1.65</v>
      </c>
      <c r="F1206" s="4">
        <v>16523.0</v>
      </c>
      <c r="G1206" s="6">
        <v>44456.41458333333</v>
      </c>
      <c r="H1206" s="6" t="str">
        <f>VLOOKUP(F1206,'Customer Details'!$A$1:$B$3264,2,0)</f>
        <v>India</v>
      </c>
      <c r="I1206" s="7">
        <f t="shared" si="1"/>
        <v>19.8</v>
      </c>
      <c r="J1206" s="7">
        <f t="shared" si="2"/>
        <v>19.8</v>
      </c>
    </row>
    <row r="1207" ht="15.75" customHeight="1">
      <c r="A1207" s="4" t="s">
        <v>1039</v>
      </c>
      <c r="B1207" s="4">
        <v>22244.0</v>
      </c>
      <c r="C1207" s="5" t="s">
        <v>1040</v>
      </c>
      <c r="D1207" s="5">
        <v>-1.0</v>
      </c>
      <c r="E1207" s="5">
        <v>1.95</v>
      </c>
      <c r="F1207" s="4">
        <v>14415.0</v>
      </c>
      <c r="G1207" s="6">
        <v>44416.63541666666</v>
      </c>
      <c r="H1207" s="6" t="str">
        <f>VLOOKUP(F1207,'Customer Details'!$A$1:$B$3264,2,0)</f>
        <v>United Kingdom</v>
      </c>
      <c r="I1207" s="7">
        <f t="shared" si="1"/>
        <v>-1.95</v>
      </c>
      <c r="J1207" s="7">
        <f t="shared" si="2"/>
        <v>1.95</v>
      </c>
    </row>
    <row r="1208" ht="15.75" customHeight="1">
      <c r="A1208" s="4">
        <v>555861.0</v>
      </c>
      <c r="B1208" s="4" t="s">
        <v>48</v>
      </c>
      <c r="C1208" s="5" t="s">
        <v>49</v>
      </c>
      <c r="D1208" s="5">
        <v>20.0</v>
      </c>
      <c r="E1208" s="5">
        <v>2.08</v>
      </c>
      <c r="F1208" s="4">
        <v>12990.0</v>
      </c>
      <c r="G1208" s="6">
        <v>44537.60208333333</v>
      </c>
      <c r="H1208" s="6" t="str">
        <f>VLOOKUP(F1208,'Customer Details'!$A$1:$B$3264,2,0)</f>
        <v>United Kingdom</v>
      </c>
      <c r="I1208" s="7">
        <f t="shared" si="1"/>
        <v>41.6</v>
      </c>
      <c r="J1208" s="7">
        <f t="shared" si="2"/>
        <v>41.6</v>
      </c>
    </row>
    <row r="1209" ht="15.75" customHeight="1">
      <c r="A1209" s="4">
        <v>548642.0</v>
      </c>
      <c r="B1209" s="4" t="s">
        <v>1041</v>
      </c>
      <c r="C1209" s="5" t="s">
        <v>1042</v>
      </c>
      <c r="D1209" s="5">
        <v>2.0</v>
      </c>
      <c r="E1209" s="5">
        <v>2.55</v>
      </c>
      <c r="F1209" s="4">
        <v>17287.0</v>
      </c>
      <c r="G1209" s="6">
        <v>44470.54166666666</v>
      </c>
      <c r="H1209" s="6" t="str">
        <f>VLOOKUP(F1209,'Customer Details'!$A$1:$B$3264,2,0)</f>
        <v>Australia</v>
      </c>
      <c r="I1209" s="7">
        <f t="shared" si="1"/>
        <v>5.1</v>
      </c>
      <c r="J1209" s="7">
        <f t="shared" si="2"/>
        <v>5.1</v>
      </c>
    </row>
    <row r="1210" ht="15.75" customHeight="1">
      <c r="A1210" s="4" t="s">
        <v>1043</v>
      </c>
      <c r="B1210" s="4">
        <v>23081.0</v>
      </c>
      <c r="C1210" s="5" t="s">
        <v>1044</v>
      </c>
      <c r="D1210" s="5">
        <v>-1.0</v>
      </c>
      <c r="E1210" s="5">
        <v>8.25</v>
      </c>
      <c r="F1210" s="4">
        <v>17511.0</v>
      </c>
      <c r="G1210" s="6">
        <v>44641.54236111111</v>
      </c>
      <c r="H1210" s="6" t="str">
        <f>VLOOKUP(F1210,'Customer Details'!$A$1:$B$3264,2,0)</f>
        <v>United Kingdom</v>
      </c>
      <c r="I1210" s="7">
        <f t="shared" si="1"/>
        <v>-8.25</v>
      </c>
      <c r="J1210" s="7">
        <f t="shared" si="2"/>
        <v>8.25</v>
      </c>
    </row>
    <row r="1211" ht="15.75" customHeight="1">
      <c r="A1211" s="4">
        <v>564483.0</v>
      </c>
      <c r="B1211" s="4" t="s">
        <v>320</v>
      </c>
      <c r="C1211" s="5" t="s">
        <v>570</v>
      </c>
      <c r="D1211" s="5">
        <v>6.0</v>
      </c>
      <c r="E1211" s="5">
        <v>2.95</v>
      </c>
      <c r="F1211" s="4">
        <v>14050.0</v>
      </c>
      <c r="G1211" s="6">
        <v>44617.57361111111</v>
      </c>
      <c r="H1211" s="6" t="str">
        <f>VLOOKUP(F1211,'Customer Details'!$A$1:$B$3264,2,0)</f>
        <v>United Kingdom</v>
      </c>
      <c r="I1211" s="7">
        <f t="shared" si="1"/>
        <v>17.7</v>
      </c>
      <c r="J1211" s="7">
        <f t="shared" si="2"/>
        <v>17.7</v>
      </c>
    </row>
    <row r="1212" ht="15.75" customHeight="1">
      <c r="A1212" s="4">
        <v>579274.0</v>
      </c>
      <c r="B1212" s="4" t="s">
        <v>647</v>
      </c>
      <c r="C1212" s="5" t="s">
        <v>648</v>
      </c>
      <c r="D1212" s="5">
        <v>25.0</v>
      </c>
      <c r="E1212" s="5">
        <v>0.42</v>
      </c>
      <c r="F1212" s="4">
        <v>13467.0</v>
      </c>
      <c r="G1212" s="6">
        <v>44710.41736111111</v>
      </c>
      <c r="H1212" s="6" t="str">
        <f>VLOOKUP(F1212,'Customer Details'!$A$1:$B$3264,2,0)</f>
        <v>China</v>
      </c>
      <c r="I1212" s="7">
        <f t="shared" si="1"/>
        <v>10.5</v>
      </c>
      <c r="J1212" s="7">
        <f t="shared" si="2"/>
        <v>10.5</v>
      </c>
    </row>
    <row r="1213" ht="15.75" customHeight="1">
      <c r="A1213" s="4">
        <v>549739.0</v>
      </c>
      <c r="B1213" s="4" t="s">
        <v>46</v>
      </c>
      <c r="C1213" s="5" t="s">
        <v>47</v>
      </c>
      <c r="D1213" s="5">
        <v>1.0</v>
      </c>
      <c r="E1213" s="5">
        <v>308.82</v>
      </c>
      <c r="F1213" s="4">
        <v>15935.0</v>
      </c>
      <c r="G1213" s="6">
        <v>44481.39930555555</v>
      </c>
      <c r="H1213" s="6" t="str">
        <f>VLOOKUP(F1213,'Customer Details'!$A$1:$B$3264,2,0)</f>
        <v>USA</v>
      </c>
      <c r="I1213" s="7">
        <f t="shared" si="1"/>
        <v>308.82</v>
      </c>
      <c r="J1213" s="7">
        <f t="shared" si="2"/>
        <v>308.82</v>
      </c>
    </row>
    <row r="1214" ht="15.75" customHeight="1">
      <c r="A1214" s="4" t="s">
        <v>1043</v>
      </c>
      <c r="B1214" s="4">
        <v>21232.0</v>
      </c>
      <c r="C1214" s="5" t="s">
        <v>84</v>
      </c>
      <c r="D1214" s="5">
        <v>-1.0</v>
      </c>
      <c r="E1214" s="5">
        <v>1.25</v>
      </c>
      <c r="F1214" s="4">
        <v>17511.0</v>
      </c>
      <c r="G1214" s="6">
        <v>44641.54236111111</v>
      </c>
      <c r="H1214" s="6" t="str">
        <f>VLOOKUP(F1214,'Customer Details'!$A$1:$B$3264,2,0)</f>
        <v>United Kingdom</v>
      </c>
      <c r="I1214" s="7">
        <f t="shared" si="1"/>
        <v>-1.25</v>
      </c>
      <c r="J1214" s="7">
        <f t="shared" si="2"/>
        <v>1.25</v>
      </c>
    </row>
    <row r="1215" ht="15.75" customHeight="1">
      <c r="A1215" s="4">
        <v>575882.0</v>
      </c>
      <c r="B1215" s="4" t="s">
        <v>485</v>
      </c>
      <c r="C1215" s="5" t="s">
        <v>486</v>
      </c>
      <c r="D1215" s="5">
        <v>144.0</v>
      </c>
      <c r="E1215" s="5">
        <v>1.06</v>
      </c>
      <c r="F1215" s="4">
        <v>16671.0</v>
      </c>
      <c r="G1215" s="6">
        <v>44692.56944444445</v>
      </c>
      <c r="H1215" s="6" t="str">
        <f>VLOOKUP(F1215,'Customer Details'!$A$1:$B$3264,2,0)</f>
        <v>United Kingdom</v>
      </c>
      <c r="I1215" s="7">
        <f t="shared" si="1"/>
        <v>152.64</v>
      </c>
      <c r="J1215" s="7">
        <f t="shared" si="2"/>
        <v>152.64</v>
      </c>
    </row>
    <row r="1216" ht="15.75" customHeight="1">
      <c r="A1216" s="4" t="s">
        <v>1045</v>
      </c>
      <c r="B1216" s="4">
        <v>22429.0</v>
      </c>
      <c r="C1216" s="5" t="s">
        <v>1046</v>
      </c>
      <c r="D1216" s="5">
        <v>-2.0</v>
      </c>
      <c r="E1216" s="5">
        <v>4.25</v>
      </c>
      <c r="F1216" s="4">
        <v>18155.0</v>
      </c>
      <c r="G1216" s="6">
        <v>44557.70972222222</v>
      </c>
      <c r="H1216" s="6" t="str">
        <f>VLOOKUP(F1216,'Customer Details'!$A$1:$B$3264,2,0)</f>
        <v>India</v>
      </c>
      <c r="I1216" s="7">
        <f t="shared" si="1"/>
        <v>-8.5</v>
      </c>
      <c r="J1216" s="7">
        <f t="shared" si="2"/>
        <v>8.5</v>
      </c>
    </row>
    <row r="1217" ht="15.75" customHeight="1">
      <c r="A1217" s="4" t="s">
        <v>1047</v>
      </c>
      <c r="B1217" s="4">
        <v>21238.0</v>
      </c>
      <c r="C1217" s="5" t="s">
        <v>1048</v>
      </c>
      <c r="D1217" s="5">
        <v>-16.0</v>
      </c>
      <c r="E1217" s="5">
        <v>0.85</v>
      </c>
      <c r="F1217" s="4">
        <v>12967.0</v>
      </c>
      <c r="G1217" s="6">
        <v>44718.59652777778</v>
      </c>
      <c r="H1217" s="6" t="str">
        <f>VLOOKUP(F1217,'Customer Details'!$A$1:$B$3264,2,0)</f>
        <v>China</v>
      </c>
      <c r="I1217" s="7">
        <f t="shared" si="1"/>
        <v>-13.6</v>
      </c>
      <c r="J1217" s="7">
        <f t="shared" si="2"/>
        <v>13.6</v>
      </c>
    </row>
    <row r="1218" ht="15.75" customHeight="1">
      <c r="A1218" s="4">
        <v>570806.0</v>
      </c>
      <c r="B1218" s="4" t="s">
        <v>1049</v>
      </c>
      <c r="C1218" s="5" t="s">
        <v>1050</v>
      </c>
      <c r="D1218" s="5">
        <v>6.0</v>
      </c>
      <c r="E1218" s="5">
        <v>2.95</v>
      </c>
      <c r="F1218" s="4">
        <v>13115.0</v>
      </c>
      <c r="G1218" s="6">
        <v>44663.52916666667</v>
      </c>
      <c r="H1218" s="6" t="str">
        <f>VLOOKUP(F1218,'Customer Details'!$A$1:$B$3264,2,0)</f>
        <v>Australia</v>
      </c>
      <c r="I1218" s="7">
        <f t="shared" si="1"/>
        <v>17.7</v>
      </c>
      <c r="J1218" s="7">
        <f t="shared" si="2"/>
        <v>17.7</v>
      </c>
    </row>
    <row r="1219" ht="15.75" customHeight="1">
      <c r="A1219" s="4">
        <v>569897.0</v>
      </c>
      <c r="B1219" s="4">
        <v>84818.0</v>
      </c>
      <c r="C1219" s="5" t="s">
        <v>850</v>
      </c>
      <c r="D1219" s="5">
        <v>1.0</v>
      </c>
      <c r="E1219" s="5">
        <v>0.79</v>
      </c>
      <c r="F1219" s="4">
        <v>17813.0</v>
      </c>
      <c r="G1219" s="6">
        <v>44657.66736111111</v>
      </c>
      <c r="H1219" s="6" t="str">
        <f>VLOOKUP(F1219,'Customer Details'!$A$1:$B$3264,2,0)</f>
        <v>Australia</v>
      </c>
      <c r="I1219" s="7">
        <f t="shared" si="1"/>
        <v>0.79</v>
      </c>
      <c r="J1219" s="7">
        <f t="shared" si="2"/>
        <v>0.79</v>
      </c>
    </row>
    <row r="1220" ht="15.75" customHeight="1">
      <c r="A1220" s="4">
        <v>543482.0</v>
      </c>
      <c r="B1220" s="4" t="s">
        <v>1041</v>
      </c>
      <c r="C1220" s="5" t="s">
        <v>1042</v>
      </c>
      <c r="D1220" s="5">
        <v>2.0</v>
      </c>
      <c r="E1220" s="5">
        <v>2.55</v>
      </c>
      <c r="F1220" s="4">
        <v>17881.0</v>
      </c>
      <c r="G1220" s="6">
        <v>44416.71944444445</v>
      </c>
      <c r="H1220" s="6" t="str">
        <f>VLOOKUP(F1220,'Customer Details'!$A$1:$B$3264,2,0)</f>
        <v>USA</v>
      </c>
      <c r="I1220" s="7">
        <f t="shared" si="1"/>
        <v>5.1</v>
      </c>
      <c r="J1220" s="7">
        <f t="shared" si="2"/>
        <v>5.1</v>
      </c>
    </row>
    <row r="1221" ht="15.75" customHeight="1">
      <c r="A1221" s="4">
        <v>541854.0</v>
      </c>
      <c r="B1221" s="4" t="s">
        <v>32</v>
      </c>
      <c r="C1221" s="5" t="s">
        <v>370</v>
      </c>
      <c r="D1221" s="5">
        <v>1.0</v>
      </c>
      <c r="E1221" s="5">
        <v>3.75</v>
      </c>
      <c r="F1221" s="4">
        <v>18283.0</v>
      </c>
      <c r="G1221" s="6">
        <v>44400.62361111111</v>
      </c>
      <c r="H1221" s="6" t="str">
        <f>VLOOKUP(F1221,'Customer Details'!$A$1:$B$3264,2,0)</f>
        <v>China</v>
      </c>
      <c r="I1221" s="7">
        <f t="shared" si="1"/>
        <v>3.75</v>
      </c>
      <c r="J1221" s="7">
        <f t="shared" si="2"/>
        <v>3.75</v>
      </c>
    </row>
    <row r="1222" ht="15.75" customHeight="1">
      <c r="A1222" s="4">
        <v>573300.0</v>
      </c>
      <c r="B1222" s="4" t="s">
        <v>67</v>
      </c>
      <c r="C1222" s="5" t="s">
        <v>68</v>
      </c>
      <c r="D1222" s="5">
        <v>1.0</v>
      </c>
      <c r="E1222" s="5">
        <v>2.08</v>
      </c>
      <c r="F1222" s="4">
        <v>16049.0</v>
      </c>
      <c r="G1222" s="6">
        <v>44679.67361111111</v>
      </c>
      <c r="H1222" s="6" t="str">
        <f>VLOOKUP(F1222,'Customer Details'!$A$1:$B$3264,2,0)</f>
        <v>Australia</v>
      </c>
      <c r="I1222" s="7">
        <f t="shared" si="1"/>
        <v>2.08</v>
      </c>
      <c r="J1222" s="7">
        <f t="shared" si="2"/>
        <v>2.08</v>
      </c>
    </row>
    <row r="1223" ht="15.75" customHeight="1">
      <c r="A1223" s="4">
        <v>549844.0</v>
      </c>
      <c r="B1223" s="4" t="s">
        <v>152</v>
      </c>
      <c r="C1223" s="5" t="s">
        <v>153</v>
      </c>
      <c r="D1223" s="5">
        <v>2.0</v>
      </c>
      <c r="E1223" s="5">
        <v>5.45</v>
      </c>
      <c r="F1223" s="4">
        <v>12854.0</v>
      </c>
      <c r="G1223" s="6">
        <v>44481.59513888889</v>
      </c>
      <c r="H1223" s="6" t="str">
        <f>VLOOKUP(F1223,'Customer Details'!$A$1:$B$3264,2,0)</f>
        <v>China</v>
      </c>
      <c r="I1223" s="7">
        <f t="shared" si="1"/>
        <v>10.9</v>
      </c>
      <c r="J1223" s="7">
        <f t="shared" si="2"/>
        <v>10.9</v>
      </c>
    </row>
    <row r="1224" ht="15.75" customHeight="1">
      <c r="A1224" s="4">
        <v>539185.0</v>
      </c>
      <c r="B1224" s="4" t="s">
        <v>368</v>
      </c>
      <c r="C1224" s="5" t="s">
        <v>369</v>
      </c>
      <c r="D1224" s="5">
        <v>3.0</v>
      </c>
      <c r="E1224" s="5">
        <v>4.25</v>
      </c>
      <c r="F1224" s="4">
        <v>16470.0</v>
      </c>
      <c r="G1224" s="6">
        <v>44363.49513888889</v>
      </c>
      <c r="H1224" s="6" t="str">
        <f>VLOOKUP(F1224,'Customer Details'!$A$1:$B$3264,2,0)</f>
        <v>India</v>
      </c>
      <c r="I1224" s="7">
        <f t="shared" si="1"/>
        <v>12.75</v>
      </c>
      <c r="J1224" s="7">
        <f t="shared" si="2"/>
        <v>12.75</v>
      </c>
    </row>
    <row r="1225" ht="15.75" customHeight="1">
      <c r="A1225" s="4">
        <v>540359.0</v>
      </c>
      <c r="B1225" s="4" t="s">
        <v>77</v>
      </c>
      <c r="C1225" s="5" t="s">
        <v>1051</v>
      </c>
      <c r="D1225" s="5">
        <v>8.0</v>
      </c>
      <c r="E1225" s="5">
        <v>3.75</v>
      </c>
      <c r="F1225" s="4">
        <v>18041.0</v>
      </c>
      <c r="G1225" s="6">
        <v>44383.64513888889</v>
      </c>
      <c r="H1225" s="6" t="str">
        <f>VLOOKUP(F1225,'Customer Details'!$A$1:$B$3264,2,0)</f>
        <v>Australia</v>
      </c>
      <c r="I1225" s="7">
        <f t="shared" si="1"/>
        <v>30</v>
      </c>
      <c r="J1225" s="7">
        <f t="shared" si="2"/>
        <v>30</v>
      </c>
    </row>
    <row r="1226" ht="15.75" customHeight="1">
      <c r="A1226" s="4">
        <v>566424.0</v>
      </c>
      <c r="B1226" s="4" t="s">
        <v>221</v>
      </c>
      <c r="C1226" s="5" t="s">
        <v>222</v>
      </c>
      <c r="D1226" s="5">
        <v>25.0</v>
      </c>
      <c r="E1226" s="5">
        <v>0.42</v>
      </c>
      <c r="F1226" s="4">
        <v>13309.0</v>
      </c>
      <c r="G1226" s="6">
        <v>44632.59375</v>
      </c>
      <c r="H1226" s="6" t="str">
        <f>VLOOKUP(F1226,'Customer Details'!$A$1:$B$3264,2,0)</f>
        <v>United Kingdom</v>
      </c>
      <c r="I1226" s="7">
        <f t="shared" si="1"/>
        <v>10.5</v>
      </c>
      <c r="J1226" s="7">
        <f t="shared" si="2"/>
        <v>10.5</v>
      </c>
    </row>
    <row r="1227" ht="15.75" customHeight="1">
      <c r="A1227" s="4">
        <v>547498.0</v>
      </c>
      <c r="B1227" s="4" t="s">
        <v>1010</v>
      </c>
      <c r="C1227" s="5" t="s">
        <v>1011</v>
      </c>
      <c r="D1227" s="5">
        <v>1.0</v>
      </c>
      <c r="E1227" s="5">
        <v>1.25</v>
      </c>
      <c r="F1227" s="4">
        <v>15021.0</v>
      </c>
      <c r="G1227" s="6">
        <v>44462.51666666667</v>
      </c>
      <c r="H1227" s="6" t="str">
        <f>VLOOKUP(F1227,'Customer Details'!$A$1:$B$3264,2,0)</f>
        <v>China</v>
      </c>
      <c r="I1227" s="7">
        <f t="shared" si="1"/>
        <v>1.25</v>
      </c>
      <c r="J1227" s="7">
        <f t="shared" si="2"/>
        <v>1.25</v>
      </c>
    </row>
    <row r="1228" ht="15.75" customHeight="1">
      <c r="A1228" s="4">
        <v>546549.0</v>
      </c>
      <c r="B1228" s="4" t="s">
        <v>152</v>
      </c>
      <c r="C1228" s="5" t="s">
        <v>153</v>
      </c>
      <c r="D1228" s="5">
        <v>2.0</v>
      </c>
      <c r="E1228" s="5">
        <v>5.45</v>
      </c>
      <c r="F1228" s="4">
        <v>17799.0</v>
      </c>
      <c r="G1228" s="6">
        <v>44453.69861111111</v>
      </c>
      <c r="H1228" s="6" t="str">
        <f>VLOOKUP(F1228,'Customer Details'!$A$1:$B$3264,2,0)</f>
        <v>India</v>
      </c>
      <c r="I1228" s="7">
        <f t="shared" si="1"/>
        <v>10.9</v>
      </c>
      <c r="J1228" s="7">
        <f t="shared" si="2"/>
        <v>10.9</v>
      </c>
    </row>
    <row r="1229" ht="15.75" customHeight="1">
      <c r="A1229" s="4">
        <v>544408.0</v>
      </c>
      <c r="B1229" s="4">
        <v>22694.0</v>
      </c>
      <c r="C1229" s="5" t="s">
        <v>920</v>
      </c>
      <c r="D1229" s="5">
        <v>1.0</v>
      </c>
      <c r="E1229" s="5">
        <v>2.1</v>
      </c>
      <c r="F1229" s="4">
        <v>16726.0</v>
      </c>
      <c r="G1229" s="6">
        <v>44426.56180555555</v>
      </c>
      <c r="H1229" s="6" t="str">
        <f>VLOOKUP(F1229,'Customer Details'!$A$1:$B$3264,2,0)</f>
        <v>United Kingdom</v>
      </c>
      <c r="I1229" s="7">
        <f t="shared" si="1"/>
        <v>2.1</v>
      </c>
      <c r="J1229" s="7">
        <f t="shared" si="2"/>
        <v>2.1</v>
      </c>
    </row>
    <row r="1230" ht="15.75" customHeight="1">
      <c r="A1230" s="4">
        <v>577742.0</v>
      </c>
      <c r="B1230" s="4" t="s">
        <v>813</v>
      </c>
      <c r="C1230" s="5" t="s">
        <v>814</v>
      </c>
      <c r="D1230" s="5">
        <v>2.0</v>
      </c>
      <c r="E1230" s="5">
        <v>2.95</v>
      </c>
      <c r="F1230" s="4">
        <v>13755.0</v>
      </c>
      <c r="G1230" s="6">
        <v>44702.57013888889</v>
      </c>
      <c r="H1230" s="6" t="str">
        <f>VLOOKUP(F1230,'Customer Details'!$A$1:$B$3264,2,0)</f>
        <v>USA</v>
      </c>
      <c r="I1230" s="7">
        <f t="shared" si="1"/>
        <v>5.9</v>
      </c>
      <c r="J1230" s="7">
        <f t="shared" si="2"/>
        <v>5.9</v>
      </c>
    </row>
    <row r="1231" ht="15.75" customHeight="1">
      <c r="A1231" s="4">
        <v>567656.0</v>
      </c>
      <c r="B1231" s="4" t="s">
        <v>181</v>
      </c>
      <c r="C1231" s="5" t="s">
        <v>182</v>
      </c>
      <c r="D1231" s="5">
        <v>6.0</v>
      </c>
      <c r="E1231" s="5">
        <v>2.08</v>
      </c>
      <c r="F1231" s="4">
        <v>14096.0</v>
      </c>
      <c r="G1231" s="6">
        <v>44641.61111111111</v>
      </c>
      <c r="H1231" s="6" t="str">
        <f>VLOOKUP(F1231,'Customer Details'!$A$1:$B$3264,2,0)</f>
        <v>USA</v>
      </c>
      <c r="I1231" s="7">
        <f t="shared" si="1"/>
        <v>12.48</v>
      </c>
      <c r="J1231" s="7">
        <f t="shared" si="2"/>
        <v>12.48</v>
      </c>
    </row>
    <row r="1232" ht="15.75" customHeight="1">
      <c r="A1232" s="4">
        <v>544666.0</v>
      </c>
      <c r="B1232" s="4">
        <v>22173.0</v>
      </c>
      <c r="C1232" s="5" t="s">
        <v>1052</v>
      </c>
      <c r="D1232" s="5">
        <v>1.0</v>
      </c>
      <c r="E1232" s="5">
        <v>2.95</v>
      </c>
      <c r="F1232" s="4">
        <v>16907.0</v>
      </c>
      <c r="G1232" s="6">
        <v>44430.625</v>
      </c>
      <c r="H1232" s="6" t="str">
        <f>VLOOKUP(F1232,'Customer Details'!$A$1:$B$3264,2,0)</f>
        <v>India</v>
      </c>
      <c r="I1232" s="7">
        <f t="shared" si="1"/>
        <v>2.95</v>
      </c>
      <c r="J1232" s="7">
        <f t="shared" si="2"/>
        <v>2.95</v>
      </c>
    </row>
    <row r="1233" ht="15.75" customHeight="1">
      <c r="A1233" s="4">
        <v>554278.0</v>
      </c>
      <c r="B1233" s="4">
        <v>22405.0</v>
      </c>
      <c r="C1233" s="5" t="s">
        <v>1053</v>
      </c>
      <c r="D1233" s="5">
        <v>1.0</v>
      </c>
      <c r="E1233" s="5">
        <v>1.25</v>
      </c>
      <c r="F1233" s="4">
        <v>13831.0</v>
      </c>
      <c r="G1233" s="6">
        <v>44523.55902777778</v>
      </c>
      <c r="H1233" s="6" t="str">
        <f>VLOOKUP(F1233,'Customer Details'!$A$1:$B$3264,2,0)</f>
        <v>United Kingdom</v>
      </c>
      <c r="I1233" s="7">
        <f t="shared" si="1"/>
        <v>1.25</v>
      </c>
      <c r="J1233" s="7">
        <f t="shared" si="2"/>
        <v>1.25</v>
      </c>
    </row>
    <row r="1234" ht="15.75" customHeight="1">
      <c r="A1234" s="4">
        <v>538097.0</v>
      </c>
      <c r="B1234" s="4" t="s">
        <v>152</v>
      </c>
      <c r="C1234" s="5" t="s">
        <v>153</v>
      </c>
      <c r="D1234" s="5">
        <v>6.0</v>
      </c>
      <c r="E1234" s="5">
        <v>5.45</v>
      </c>
      <c r="F1234" s="4">
        <v>15192.0</v>
      </c>
      <c r="G1234" s="6">
        <v>44356.62222222222</v>
      </c>
      <c r="H1234" s="6" t="str">
        <f>VLOOKUP(F1234,'Customer Details'!$A$1:$B$3264,2,0)</f>
        <v>USA</v>
      </c>
      <c r="I1234" s="7">
        <f t="shared" si="1"/>
        <v>32.7</v>
      </c>
      <c r="J1234" s="7">
        <f t="shared" si="2"/>
        <v>32.7</v>
      </c>
    </row>
    <row r="1235" ht="15.75" customHeight="1">
      <c r="A1235" s="4">
        <v>557974.0</v>
      </c>
      <c r="B1235" s="4" t="s">
        <v>32</v>
      </c>
      <c r="C1235" s="5" t="s">
        <v>33</v>
      </c>
      <c r="D1235" s="5">
        <v>10.0</v>
      </c>
      <c r="E1235" s="5">
        <v>4.15</v>
      </c>
      <c r="F1235" s="4">
        <v>14541.0</v>
      </c>
      <c r="G1235" s="6">
        <v>44554.43819444445</v>
      </c>
      <c r="H1235" s="6" t="str">
        <f>VLOOKUP(F1235,'Customer Details'!$A$1:$B$3264,2,0)</f>
        <v>India</v>
      </c>
      <c r="I1235" s="7">
        <f t="shared" si="1"/>
        <v>41.5</v>
      </c>
      <c r="J1235" s="7">
        <f t="shared" si="2"/>
        <v>41.5</v>
      </c>
    </row>
    <row r="1236" ht="15.75" customHeight="1">
      <c r="A1236" s="4">
        <v>576781.0</v>
      </c>
      <c r="B1236" s="4" t="s">
        <v>756</v>
      </c>
      <c r="C1236" s="5" t="s">
        <v>757</v>
      </c>
      <c r="D1236" s="5">
        <v>12.0</v>
      </c>
      <c r="E1236" s="5">
        <v>1.25</v>
      </c>
      <c r="F1236" s="4">
        <v>13939.0</v>
      </c>
      <c r="G1236" s="6">
        <v>44697.56458333333</v>
      </c>
      <c r="H1236" s="6" t="str">
        <f>VLOOKUP(F1236,'Customer Details'!$A$1:$B$3264,2,0)</f>
        <v>China</v>
      </c>
      <c r="I1236" s="7">
        <f t="shared" si="1"/>
        <v>15</v>
      </c>
      <c r="J1236" s="7">
        <f t="shared" si="2"/>
        <v>15</v>
      </c>
    </row>
    <row r="1237" ht="15.75" customHeight="1">
      <c r="A1237" s="4" t="s">
        <v>1054</v>
      </c>
      <c r="B1237" s="4">
        <v>22942.0</v>
      </c>
      <c r="C1237" s="5" t="s">
        <v>1055</v>
      </c>
      <c r="D1237" s="5">
        <v>-48.0</v>
      </c>
      <c r="E1237" s="5">
        <v>7.65</v>
      </c>
      <c r="F1237" s="4">
        <v>14213.0</v>
      </c>
      <c r="G1237" s="6">
        <v>44350.40763888889</v>
      </c>
      <c r="H1237" s="6" t="str">
        <f>VLOOKUP(F1237,'Customer Details'!$A$1:$B$3264,2,0)</f>
        <v>USA</v>
      </c>
      <c r="I1237" s="7">
        <f t="shared" si="1"/>
        <v>-367.2</v>
      </c>
      <c r="J1237" s="7">
        <f t="shared" si="2"/>
        <v>367.2</v>
      </c>
    </row>
    <row r="1238" ht="15.75" customHeight="1">
      <c r="A1238" s="4">
        <v>561359.0</v>
      </c>
      <c r="B1238" s="4" t="s">
        <v>73</v>
      </c>
      <c r="C1238" s="5" t="s">
        <v>74</v>
      </c>
      <c r="D1238" s="5">
        <v>16.0</v>
      </c>
      <c r="E1238" s="5">
        <v>0.42</v>
      </c>
      <c r="F1238" s="4">
        <v>17160.0</v>
      </c>
      <c r="G1238" s="6">
        <v>44587.64513888889</v>
      </c>
      <c r="H1238" s="6" t="str">
        <f>VLOOKUP(F1238,'Customer Details'!$A$1:$B$3264,2,0)</f>
        <v>Australia</v>
      </c>
      <c r="I1238" s="7">
        <f t="shared" si="1"/>
        <v>6.72</v>
      </c>
      <c r="J1238" s="7">
        <f t="shared" si="2"/>
        <v>6.72</v>
      </c>
    </row>
    <row r="1239" ht="15.75" customHeight="1">
      <c r="A1239" s="4">
        <v>564846.0</v>
      </c>
      <c r="B1239" s="4" t="s">
        <v>171</v>
      </c>
      <c r="C1239" s="5" t="s">
        <v>172</v>
      </c>
      <c r="D1239" s="5">
        <v>3.0</v>
      </c>
      <c r="E1239" s="5">
        <v>4.25</v>
      </c>
      <c r="F1239" s="4">
        <v>14507.0</v>
      </c>
      <c r="G1239" s="6">
        <v>44620.63611111111</v>
      </c>
      <c r="H1239" s="6" t="str">
        <f>VLOOKUP(F1239,'Customer Details'!$A$1:$B$3264,2,0)</f>
        <v>Australia</v>
      </c>
      <c r="I1239" s="7">
        <f t="shared" si="1"/>
        <v>12.75</v>
      </c>
      <c r="J1239" s="7">
        <f t="shared" si="2"/>
        <v>12.75</v>
      </c>
    </row>
    <row r="1240" ht="15.75" customHeight="1">
      <c r="A1240" s="4">
        <v>575753.0</v>
      </c>
      <c r="B1240" s="4" t="s">
        <v>585</v>
      </c>
      <c r="C1240" s="5" t="s">
        <v>747</v>
      </c>
      <c r="D1240" s="5">
        <v>2.0</v>
      </c>
      <c r="E1240" s="5">
        <v>3.75</v>
      </c>
      <c r="F1240" s="4">
        <v>17841.0</v>
      </c>
      <c r="G1240" s="6">
        <v>44692.44513888889</v>
      </c>
      <c r="H1240" s="6" t="str">
        <f>VLOOKUP(F1240,'Customer Details'!$A$1:$B$3264,2,0)</f>
        <v>India</v>
      </c>
      <c r="I1240" s="7">
        <f t="shared" si="1"/>
        <v>7.5</v>
      </c>
      <c r="J1240" s="7">
        <f t="shared" si="2"/>
        <v>7.5</v>
      </c>
    </row>
    <row r="1241" ht="15.75" customHeight="1">
      <c r="A1241" s="4" t="s">
        <v>1056</v>
      </c>
      <c r="B1241" s="4">
        <v>20728.0</v>
      </c>
      <c r="C1241" s="5" t="s">
        <v>123</v>
      </c>
      <c r="D1241" s="5">
        <v>-3.0</v>
      </c>
      <c r="E1241" s="5">
        <v>1.65</v>
      </c>
      <c r="F1241" s="4">
        <v>14680.0</v>
      </c>
      <c r="G1241" s="6">
        <v>44402.50069444445</v>
      </c>
      <c r="H1241" s="6" t="str">
        <f>VLOOKUP(F1241,'Customer Details'!$A$1:$B$3264,2,0)</f>
        <v>United Kingdom</v>
      </c>
      <c r="I1241" s="7">
        <f t="shared" si="1"/>
        <v>-4.95</v>
      </c>
      <c r="J1241" s="7">
        <f t="shared" si="2"/>
        <v>4.95</v>
      </c>
    </row>
    <row r="1242" ht="15.75" customHeight="1">
      <c r="A1242" s="4">
        <v>548874.0</v>
      </c>
      <c r="B1242" s="4" t="s">
        <v>38</v>
      </c>
      <c r="C1242" s="5" t="s">
        <v>39</v>
      </c>
      <c r="D1242" s="5">
        <v>32.0</v>
      </c>
      <c r="E1242" s="5">
        <v>2.55</v>
      </c>
      <c r="F1242" s="4">
        <v>17716.0</v>
      </c>
      <c r="G1242" s="6">
        <v>44473.6375</v>
      </c>
      <c r="H1242" s="6" t="str">
        <f>VLOOKUP(F1242,'Customer Details'!$A$1:$B$3264,2,0)</f>
        <v>India</v>
      </c>
      <c r="I1242" s="7">
        <f t="shared" si="1"/>
        <v>81.6</v>
      </c>
      <c r="J1242" s="7">
        <f t="shared" si="2"/>
        <v>81.6</v>
      </c>
    </row>
    <row r="1243" ht="15.75" customHeight="1">
      <c r="A1243" s="4">
        <v>560937.0</v>
      </c>
      <c r="B1243" s="4" t="s">
        <v>233</v>
      </c>
      <c r="C1243" s="5" t="s">
        <v>234</v>
      </c>
      <c r="D1243" s="5">
        <v>2.0</v>
      </c>
      <c r="E1243" s="5">
        <v>2.55</v>
      </c>
      <c r="F1243" s="4">
        <v>17920.0</v>
      </c>
      <c r="G1243" s="6">
        <v>44583.45277777778</v>
      </c>
      <c r="H1243" s="6" t="str">
        <f>VLOOKUP(F1243,'Customer Details'!$A$1:$B$3264,2,0)</f>
        <v>United Kingdom</v>
      </c>
      <c r="I1243" s="7">
        <f t="shared" si="1"/>
        <v>5.1</v>
      </c>
      <c r="J1243" s="7">
        <f t="shared" si="2"/>
        <v>5.1</v>
      </c>
    </row>
    <row r="1244" ht="15.75" customHeight="1">
      <c r="A1244" s="4" t="s">
        <v>555</v>
      </c>
      <c r="B1244" s="4">
        <v>21977.0</v>
      </c>
      <c r="C1244" s="5" t="s">
        <v>826</v>
      </c>
      <c r="D1244" s="5">
        <v>-4.0</v>
      </c>
      <c r="E1244" s="5">
        <v>0.55</v>
      </c>
      <c r="F1244" s="4">
        <v>13113.0</v>
      </c>
      <c r="G1244" s="6">
        <v>44660.53888888889</v>
      </c>
      <c r="H1244" s="6" t="str">
        <f>VLOOKUP(F1244,'Customer Details'!$A$1:$B$3264,2,0)</f>
        <v>USA</v>
      </c>
      <c r="I1244" s="7">
        <f t="shared" si="1"/>
        <v>-2.2</v>
      </c>
      <c r="J1244" s="7">
        <f t="shared" si="2"/>
        <v>2.2</v>
      </c>
    </row>
    <row r="1245" ht="15.75" customHeight="1">
      <c r="A1245" s="4" t="s">
        <v>1057</v>
      </c>
      <c r="B1245" s="4">
        <v>23110.0</v>
      </c>
      <c r="C1245" s="5" t="s">
        <v>1058</v>
      </c>
      <c r="D1245" s="5">
        <v>-2.0</v>
      </c>
      <c r="E1245" s="5">
        <v>5.75</v>
      </c>
      <c r="F1245" s="4">
        <v>15329.0</v>
      </c>
      <c r="G1245" s="6">
        <v>44685.53888888889</v>
      </c>
      <c r="H1245" s="6" t="str">
        <f>VLOOKUP(F1245,'Customer Details'!$A$1:$B$3264,2,0)</f>
        <v>Australia</v>
      </c>
      <c r="I1245" s="7">
        <f t="shared" si="1"/>
        <v>-11.5</v>
      </c>
      <c r="J1245" s="7">
        <f t="shared" si="2"/>
        <v>11.5</v>
      </c>
    </row>
    <row r="1246" ht="15.75" customHeight="1">
      <c r="A1246" s="4">
        <v>565211.0</v>
      </c>
      <c r="B1246" s="4" t="s">
        <v>1059</v>
      </c>
      <c r="C1246" s="5" t="s">
        <v>1060</v>
      </c>
      <c r="D1246" s="5">
        <v>9.0</v>
      </c>
      <c r="E1246" s="5">
        <v>0.39</v>
      </c>
      <c r="F1246" s="4">
        <v>16638.0</v>
      </c>
      <c r="G1246" s="6">
        <v>44621.71805555555</v>
      </c>
      <c r="H1246" s="6" t="str">
        <f>VLOOKUP(F1246,'Customer Details'!$A$1:$B$3264,2,0)</f>
        <v>India</v>
      </c>
      <c r="I1246" s="7">
        <f t="shared" si="1"/>
        <v>3.51</v>
      </c>
      <c r="J1246" s="7">
        <f t="shared" si="2"/>
        <v>3.51</v>
      </c>
    </row>
    <row r="1247" ht="15.75" customHeight="1">
      <c r="A1247" s="4">
        <v>581173.0</v>
      </c>
      <c r="B1247" s="4" t="s">
        <v>214</v>
      </c>
      <c r="C1247" s="5" t="s">
        <v>215</v>
      </c>
      <c r="D1247" s="5">
        <v>12.0</v>
      </c>
      <c r="E1247" s="5">
        <v>0.39</v>
      </c>
      <c r="F1247" s="4">
        <v>17870.0</v>
      </c>
      <c r="G1247" s="6">
        <v>44719.62986111111</v>
      </c>
      <c r="H1247" s="6" t="str">
        <f>VLOOKUP(F1247,'Customer Details'!$A$1:$B$3264,2,0)</f>
        <v>Australia</v>
      </c>
      <c r="I1247" s="7">
        <f t="shared" si="1"/>
        <v>4.68</v>
      </c>
      <c r="J1247" s="7">
        <f t="shared" si="2"/>
        <v>4.68</v>
      </c>
    </row>
    <row r="1248" ht="15.75" customHeight="1">
      <c r="A1248" s="4">
        <v>576381.0</v>
      </c>
      <c r="B1248" s="4" t="s">
        <v>22</v>
      </c>
      <c r="C1248" s="5" t="s">
        <v>23</v>
      </c>
      <c r="D1248" s="5">
        <v>10.0</v>
      </c>
      <c r="E1248" s="5">
        <v>2.08</v>
      </c>
      <c r="F1248" s="4">
        <v>12839.0</v>
      </c>
      <c r="G1248" s="6">
        <v>44696.39305555556</v>
      </c>
      <c r="H1248" s="6" t="str">
        <f>VLOOKUP(F1248,'Customer Details'!$A$1:$B$3264,2,0)</f>
        <v>Australia</v>
      </c>
      <c r="I1248" s="7">
        <f t="shared" si="1"/>
        <v>20.8</v>
      </c>
      <c r="J1248" s="7">
        <f t="shared" si="2"/>
        <v>20.8</v>
      </c>
    </row>
    <row r="1249" ht="15.75" customHeight="1">
      <c r="A1249" s="4" t="s">
        <v>1061</v>
      </c>
      <c r="B1249" s="4">
        <v>85042.0</v>
      </c>
      <c r="C1249" s="5" t="s">
        <v>1062</v>
      </c>
      <c r="D1249" s="5">
        <v>-1.0</v>
      </c>
      <c r="E1249" s="5">
        <v>4.95</v>
      </c>
      <c r="F1249" s="4">
        <v>17428.0</v>
      </c>
      <c r="G1249" s="6">
        <v>44383.75555555556</v>
      </c>
      <c r="H1249" s="6" t="str">
        <f>VLOOKUP(F1249,'Customer Details'!$A$1:$B$3264,2,0)</f>
        <v>USA</v>
      </c>
      <c r="I1249" s="7">
        <f t="shared" si="1"/>
        <v>-4.95</v>
      </c>
      <c r="J1249" s="7">
        <f t="shared" si="2"/>
        <v>4.95</v>
      </c>
    </row>
    <row r="1250" ht="15.75" customHeight="1">
      <c r="A1250" s="4">
        <v>550632.0</v>
      </c>
      <c r="B1250" s="4">
        <v>22412.0</v>
      </c>
      <c r="C1250" s="5" t="s">
        <v>1063</v>
      </c>
      <c r="D1250" s="5">
        <v>1.0</v>
      </c>
      <c r="E1250" s="5">
        <v>2.1</v>
      </c>
      <c r="F1250" s="4">
        <v>16907.0</v>
      </c>
      <c r="G1250" s="6">
        <v>44488.62222222222</v>
      </c>
      <c r="H1250" s="6" t="str">
        <f>VLOOKUP(F1250,'Customer Details'!$A$1:$B$3264,2,0)</f>
        <v>India</v>
      </c>
      <c r="I1250" s="7">
        <f t="shared" si="1"/>
        <v>2.1</v>
      </c>
      <c r="J1250" s="7">
        <f t="shared" si="2"/>
        <v>2.1</v>
      </c>
    </row>
    <row r="1251" ht="15.75" customHeight="1">
      <c r="A1251" s="4">
        <v>555853.0</v>
      </c>
      <c r="B1251" s="4">
        <v>21385.0</v>
      </c>
      <c r="C1251" s="5" t="s">
        <v>1064</v>
      </c>
      <c r="D1251" s="5">
        <v>2.0</v>
      </c>
      <c r="E1251" s="5">
        <v>0.85</v>
      </c>
      <c r="F1251" s="4">
        <v>14375.0</v>
      </c>
      <c r="G1251" s="6">
        <v>44537.57222222222</v>
      </c>
      <c r="H1251" s="6" t="str">
        <f>VLOOKUP(F1251,'Customer Details'!$A$1:$B$3264,2,0)</f>
        <v>China</v>
      </c>
      <c r="I1251" s="7">
        <f t="shared" si="1"/>
        <v>1.7</v>
      </c>
      <c r="J1251" s="7">
        <f t="shared" si="2"/>
        <v>1.7</v>
      </c>
    </row>
    <row r="1252" ht="15.75" customHeight="1">
      <c r="A1252" s="4">
        <v>547362.0</v>
      </c>
      <c r="B1252" s="4" t="s">
        <v>952</v>
      </c>
      <c r="C1252" s="5" t="s">
        <v>953</v>
      </c>
      <c r="D1252" s="5">
        <v>30.0</v>
      </c>
      <c r="E1252" s="5">
        <v>3.39</v>
      </c>
      <c r="F1252" s="4">
        <v>13694.0</v>
      </c>
      <c r="G1252" s="6">
        <v>44461.52291666667</v>
      </c>
      <c r="H1252" s="6" t="str">
        <f>VLOOKUP(F1252,'Customer Details'!$A$1:$B$3264,2,0)</f>
        <v>USA</v>
      </c>
      <c r="I1252" s="7">
        <f t="shared" si="1"/>
        <v>101.7</v>
      </c>
      <c r="J1252" s="7">
        <f t="shared" si="2"/>
        <v>101.7</v>
      </c>
    </row>
    <row r="1253" ht="15.75" customHeight="1">
      <c r="A1253" s="4">
        <v>566295.0</v>
      </c>
      <c r="B1253" s="4" t="s">
        <v>1065</v>
      </c>
      <c r="C1253" s="5" t="s">
        <v>1066</v>
      </c>
      <c r="D1253" s="5">
        <v>3.0</v>
      </c>
      <c r="E1253" s="5">
        <v>1.95</v>
      </c>
      <c r="F1253" s="4">
        <v>15547.0</v>
      </c>
      <c r="G1253" s="6">
        <v>44631.65555555555</v>
      </c>
      <c r="H1253" s="6" t="str">
        <f>VLOOKUP(F1253,'Customer Details'!$A$1:$B$3264,2,0)</f>
        <v>USA</v>
      </c>
      <c r="I1253" s="7">
        <f t="shared" si="1"/>
        <v>5.85</v>
      </c>
      <c r="J1253" s="7">
        <f t="shared" si="2"/>
        <v>5.85</v>
      </c>
    </row>
    <row r="1254" ht="15.75" customHeight="1">
      <c r="A1254" s="4">
        <v>547380.0</v>
      </c>
      <c r="B1254" s="4" t="s">
        <v>22</v>
      </c>
      <c r="C1254" s="5" t="s">
        <v>23</v>
      </c>
      <c r="D1254" s="5">
        <v>3.0</v>
      </c>
      <c r="E1254" s="5">
        <v>1.95</v>
      </c>
      <c r="F1254" s="4">
        <v>16809.0</v>
      </c>
      <c r="G1254" s="6">
        <v>44461.63888888889</v>
      </c>
      <c r="H1254" s="6" t="str">
        <f>VLOOKUP(F1254,'Customer Details'!$A$1:$B$3264,2,0)</f>
        <v>India</v>
      </c>
      <c r="I1254" s="7">
        <f t="shared" si="1"/>
        <v>5.85</v>
      </c>
      <c r="J1254" s="7">
        <f t="shared" si="2"/>
        <v>5.85</v>
      </c>
    </row>
    <row r="1255" ht="15.75" customHeight="1">
      <c r="A1255" s="4">
        <v>572558.0</v>
      </c>
      <c r="B1255" s="4" t="s">
        <v>464</v>
      </c>
      <c r="C1255" s="5" t="s">
        <v>465</v>
      </c>
      <c r="D1255" s="5">
        <v>12.0</v>
      </c>
      <c r="E1255" s="5">
        <v>0.85</v>
      </c>
      <c r="F1255" s="4">
        <v>14286.0</v>
      </c>
      <c r="G1255" s="6">
        <v>44676.35138888889</v>
      </c>
      <c r="H1255" s="6" t="str">
        <f>VLOOKUP(F1255,'Customer Details'!$A$1:$B$3264,2,0)</f>
        <v>India</v>
      </c>
      <c r="I1255" s="7">
        <f t="shared" si="1"/>
        <v>10.2</v>
      </c>
      <c r="J1255" s="7">
        <f t="shared" si="2"/>
        <v>10.2</v>
      </c>
    </row>
    <row r="1256" ht="15.75" customHeight="1">
      <c r="A1256" s="4">
        <v>578977.0</v>
      </c>
      <c r="B1256" s="4" t="s">
        <v>1067</v>
      </c>
      <c r="C1256" s="5" t="s">
        <v>1068</v>
      </c>
      <c r="D1256" s="5">
        <v>2.0</v>
      </c>
      <c r="E1256" s="5">
        <v>1.55</v>
      </c>
      <c r="F1256" s="4">
        <v>17231.0</v>
      </c>
      <c r="G1256" s="6">
        <v>44708.6375</v>
      </c>
      <c r="H1256" s="6" t="str">
        <f>VLOOKUP(F1256,'Customer Details'!$A$1:$B$3264,2,0)</f>
        <v>China</v>
      </c>
      <c r="I1256" s="7">
        <f t="shared" si="1"/>
        <v>3.1</v>
      </c>
      <c r="J1256" s="7">
        <f t="shared" si="2"/>
        <v>3.1</v>
      </c>
    </row>
    <row r="1257" ht="15.75" customHeight="1">
      <c r="A1257" s="4" t="s">
        <v>1069</v>
      </c>
      <c r="B1257" s="4">
        <v>22571.0</v>
      </c>
      <c r="C1257" s="5" t="s">
        <v>1070</v>
      </c>
      <c r="D1257" s="5">
        <v>-12.0</v>
      </c>
      <c r="E1257" s="5">
        <v>0.85</v>
      </c>
      <c r="F1257" s="4">
        <v>14895.0</v>
      </c>
      <c r="G1257" s="6">
        <v>44677.48402777778</v>
      </c>
      <c r="H1257" s="6" t="str">
        <f>VLOOKUP(F1257,'Customer Details'!$A$1:$B$3264,2,0)</f>
        <v>USA</v>
      </c>
      <c r="I1257" s="7">
        <f t="shared" si="1"/>
        <v>-10.2</v>
      </c>
      <c r="J1257" s="7">
        <f t="shared" si="2"/>
        <v>10.2</v>
      </c>
    </row>
    <row r="1258" ht="15.75" customHeight="1">
      <c r="A1258" s="4">
        <v>563205.0</v>
      </c>
      <c r="B1258" s="4">
        <v>22273.0</v>
      </c>
      <c r="C1258" s="5" t="s">
        <v>207</v>
      </c>
      <c r="D1258" s="5">
        <v>1.0</v>
      </c>
      <c r="E1258" s="5">
        <v>2.95</v>
      </c>
      <c r="F1258" s="4">
        <v>14040.0</v>
      </c>
      <c r="G1258" s="6">
        <v>44606.50208333333</v>
      </c>
      <c r="H1258" s="6" t="str">
        <f>VLOOKUP(F1258,'Customer Details'!$A$1:$B$3264,2,0)</f>
        <v>United Kingdom</v>
      </c>
      <c r="I1258" s="7">
        <f t="shared" si="1"/>
        <v>2.95</v>
      </c>
      <c r="J1258" s="7">
        <f t="shared" si="2"/>
        <v>2.95</v>
      </c>
    </row>
    <row r="1259" ht="15.75" customHeight="1">
      <c r="A1259" s="4" t="s">
        <v>1071</v>
      </c>
      <c r="B1259" s="4">
        <v>22423.0</v>
      </c>
      <c r="C1259" s="5" t="s">
        <v>434</v>
      </c>
      <c r="D1259" s="5">
        <v>-13.0</v>
      </c>
      <c r="E1259" s="5">
        <v>10.95</v>
      </c>
      <c r="F1259" s="4">
        <v>14299.0</v>
      </c>
      <c r="G1259" s="6">
        <v>44404.60138888889</v>
      </c>
      <c r="H1259" s="6" t="str">
        <f>VLOOKUP(F1259,'Customer Details'!$A$1:$B$3264,2,0)</f>
        <v>Australia</v>
      </c>
      <c r="I1259" s="7">
        <f t="shared" si="1"/>
        <v>-142.35</v>
      </c>
      <c r="J1259" s="7">
        <f t="shared" si="2"/>
        <v>142.35</v>
      </c>
    </row>
    <row r="1260" ht="15.75" customHeight="1">
      <c r="A1260" s="4">
        <v>558419.0</v>
      </c>
      <c r="B1260" s="4" t="s">
        <v>67</v>
      </c>
      <c r="C1260" s="5" t="s">
        <v>68</v>
      </c>
      <c r="D1260" s="5">
        <v>10.0</v>
      </c>
      <c r="E1260" s="5">
        <v>2.08</v>
      </c>
      <c r="F1260" s="4">
        <v>17702.0</v>
      </c>
      <c r="G1260" s="6">
        <v>44559.48680555556</v>
      </c>
      <c r="H1260" s="6" t="str">
        <f>VLOOKUP(F1260,'Customer Details'!$A$1:$B$3264,2,0)</f>
        <v>USA</v>
      </c>
      <c r="I1260" s="7">
        <f t="shared" si="1"/>
        <v>20.8</v>
      </c>
      <c r="J1260" s="7">
        <f t="shared" si="2"/>
        <v>20.8</v>
      </c>
    </row>
    <row r="1261" ht="15.75" customHeight="1">
      <c r="A1261" s="4">
        <v>566190.0</v>
      </c>
      <c r="B1261" s="4" t="s">
        <v>1072</v>
      </c>
      <c r="C1261" s="5" t="s">
        <v>1073</v>
      </c>
      <c r="D1261" s="5">
        <v>5.0</v>
      </c>
      <c r="E1261" s="5">
        <v>0.39</v>
      </c>
      <c r="F1261" s="4">
        <v>12748.0</v>
      </c>
      <c r="G1261" s="6">
        <v>44629.55555555555</v>
      </c>
      <c r="H1261" s="6" t="str">
        <f>VLOOKUP(F1261,'Customer Details'!$A$1:$B$3264,2,0)</f>
        <v>USA</v>
      </c>
      <c r="I1261" s="7">
        <f t="shared" si="1"/>
        <v>1.95</v>
      </c>
      <c r="J1261" s="7">
        <f t="shared" si="2"/>
        <v>1.95</v>
      </c>
    </row>
    <row r="1262" ht="15.75" customHeight="1">
      <c r="A1262" s="4">
        <v>553845.0</v>
      </c>
      <c r="B1262" s="4" t="s">
        <v>38</v>
      </c>
      <c r="C1262" s="5" t="s">
        <v>39</v>
      </c>
      <c r="D1262" s="5">
        <v>32.0</v>
      </c>
      <c r="E1262" s="5">
        <v>2.55</v>
      </c>
      <c r="F1262" s="4">
        <v>17675.0</v>
      </c>
      <c r="G1262" s="6">
        <v>44519.52638888889</v>
      </c>
      <c r="H1262" s="6" t="str">
        <f>VLOOKUP(F1262,'Customer Details'!$A$1:$B$3264,2,0)</f>
        <v>China</v>
      </c>
      <c r="I1262" s="7">
        <f t="shared" si="1"/>
        <v>81.6</v>
      </c>
      <c r="J1262" s="7">
        <f t="shared" si="2"/>
        <v>81.6</v>
      </c>
    </row>
    <row r="1263" ht="15.75" customHeight="1">
      <c r="A1263" s="4" t="s">
        <v>1074</v>
      </c>
      <c r="B1263" s="4">
        <v>23091.0</v>
      </c>
      <c r="C1263" s="5" t="s">
        <v>1075</v>
      </c>
      <c r="D1263" s="5">
        <v>-4.0</v>
      </c>
      <c r="E1263" s="5">
        <v>6.25</v>
      </c>
      <c r="F1263" s="4">
        <v>14976.0</v>
      </c>
      <c r="G1263" s="6">
        <v>44527.7</v>
      </c>
      <c r="H1263" s="6" t="str">
        <f>VLOOKUP(F1263,'Customer Details'!$A$1:$B$3264,2,0)</f>
        <v>India</v>
      </c>
      <c r="I1263" s="7">
        <f t="shared" si="1"/>
        <v>-25</v>
      </c>
      <c r="J1263" s="7">
        <f t="shared" si="2"/>
        <v>25</v>
      </c>
    </row>
    <row r="1264" ht="15.75" customHeight="1">
      <c r="A1264" s="4">
        <v>545582.0</v>
      </c>
      <c r="B1264" s="4" t="s">
        <v>574</v>
      </c>
      <c r="C1264" s="5" t="s">
        <v>575</v>
      </c>
      <c r="D1264" s="5">
        <v>50.0</v>
      </c>
      <c r="E1264" s="5">
        <v>2.55</v>
      </c>
      <c r="F1264" s="4">
        <v>13694.0</v>
      </c>
      <c r="G1264" s="6">
        <v>44443.37847222222</v>
      </c>
      <c r="H1264" s="6" t="str">
        <f>VLOOKUP(F1264,'Customer Details'!$A$1:$B$3264,2,0)</f>
        <v>USA</v>
      </c>
      <c r="I1264" s="7">
        <f t="shared" si="1"/>
        <v>127.5</v>
      </c>
      <c r="J1264" s="7">
        <f t="shared" si="2"/>
        <v>127.5</v>
      </c>
    </row>
    <row r="1265" ht="15.75" customHeight="1">
      <c r="A1265" s="4">
        <v>570818.0</v>
      </c>
      <c r="B1265" s="4">
        <v>22355.0</v>
      </c>
      <c r="C1265" s="5" t="s">
        <v>1076</v>
      </c>
      <c r="D1265" s="5">
        <v>1.0</v>
      </c>
      <c r="E1265" s="5">
        <v>0.85</v>
      </c>
      <c r="F1265" s="4">
        <v>17841.0</v>
      </c>
      <c r="G1265" s="6">
        <v>44663.53263888889</v>
      </c>
      <c r="H1265" s="6" t="str">
        <f>VLOOKUP(F1265,'Customer Details'!$A$1:$B$3264,2,0)</f>
        <v>India</v>
      </c>
      <c r="I1265" s="7">
        <f t="shared" si="1"/>
        <v>0.85</v>
      </c>
      <c r="J1265" s="7">
        <f t="shared" si="2"/>
        <v>0.85</v>
      </c>
    </row>
    <row r="1266" ht="15.75" customHeight="1">
      <c r="A1266" s="4">
        <v>541265.0</v>
      </c>
      <c r="B1266" s="4" t="s">
        <v>313</v>
      </c>
      <c r="C1266" s="5" t="s">
        <v>314</v>
      </c>
      <c r="D1266" s="5">
        <v>2.0</v>
      </c>
      <c r="E1266" s="5">
        <v>1.25</v>
      </c>
      <c r="F1266" s="4">
        <v>17609.0</v>
      </c>
      <c r="G1266" s="6">
        <v>44393.68263888889</v>
      </c>
      <c r="H1266" s="6" t="str">
        <f>VLOOKUP(F1266,'Customer Details'!$A$1:$B$3264,2,0)</f>
        <v>USA</v>
      </c>
      <c r="I1266" s="7">
        <f t="shared" si="1"/>
        <v>2.5</v>
      </c>
      <c r="J1266" s="7">
        <f t="shared" si="2"/>
        <v>2.5</v>
      </c>
    </row>
    <row r="1267" ht="15.75" customHeight="1">
      <c r="A1267" s="4">
        <v>571909.0</v>
      </c>
      <c r="B1267" s="4">
        <v>22093.0</v>
      </c>
      <c r="C1267" s="5" t="s">
        <v>1077</v>
      </c>
      <c r="D1267" s="5">
        <v>1.0</v>
      </c>
      <c r="E1267" s="5">
        <v>0.39</v>
      </c>
      <c r="F1267" s="4">
        <v>15006.0</v>
      </c>
      <c r="G1267" s="6">
        <v>44670.63055555556</v>
      </c>
      <c r="H1267" s="6" t="str">
        <f>VLOOKUP(F1267,'Customer Details'!$A$1:$B$3264,2,0)</f>
        <v>China</v>
      </c>
      <c r="I1267" s="7">
        <f t="shared" si="1"/>
        <v>0.39</v>
      </c>
      <c r="J1267" s="7">
        <f t="shared" si="2"/>
        <v>0.39</v>
      </c>
    </row>
    <row r="1268" ht="15.75" customHeight="1">
      <c r="A1268" s="4" t="s">
        <v>1078</v>
      </c>
      <c r="B1268" s="4">
        <v>22098.0</v>
      </c>
      <c r="C1268" s="5" t="s">
        <v>1079</v>
      </c>
      <c r="D1268" s="5">
        <v>-7.0</v>
      </c>
      <c r="E1268" s="5">
        <v>0.39</v>
      </c>
      <c r="F1268" s="4">
        <v>17109.0</v>
      </c>
      <c r="G1268" s="6">
        <v>44685.56944444445</v>
      </c>
      <c r="H1268" s="6" t="str">
        <f>VLOOKUP(F1268,'Customer Details'!$A$1:$B$3264,2,0)</f>
        <v>United Kingdom</v>
      </c>
      <c r="I1268" s="7">
        <f t="shared" si="1"/>
        <v>-2.73</v>
      </c>
      <c r="J1268" s="7">
        <f t="shared" si="2"/>
        <v>2.73</v>
      </c>
    </row>
    <row r="1269" ht="15.75" customHeight="1">
      <c r="A1269" s="4">
        <v>555524.0</v>
      </c>
      <c r="B1269" s="4">
        <v>21155.0</v>
      </c>
      <c r="C1269" s="5" t="s">
        <v>1080</v>
      </c>
      <c r="D1269" s="5">
        <v>1.0</v>
      </c>
      <c r="E1269" s="5">
        <v>2.55</v>
      </c>
      <c r="F1269" s="4">
        <v>16923.0</v>
      </c>
      <c r="G1269" s="6">
        <v>44535.48402777778</v>
      </c>
      <c r="H1269" s="6" t="str">
        <f>VLOOKUP(F1269,'Customer Details'!$A$1:$B$3264,2,0)</f>
        <v>United Kingdom</v>
      </c>
      <c r="I1269" s="7">
        <f t="shared" si="1"/>
        <v>2.55</v>
      </c>
      <c r="J1269" s="7">
        <f t="shared" si="2"/>
        <v>2.55</v>
      </c>
    </row>
    <row r="1270" ht="15.75" customHeight="1">
      <c r="A1270" s="4">
        <v>570252.0</v>
      </c>
      <c r="B1270" s="4" t="s">
        <v>585</v>
      </c>
      <c r="C1270" s="5" t="s">
        <v>586</v>
      </c>
      <c r="D1270" s="5">
        <v>4.0</v>
      </c>
      <c r="E1270" s="5">
        <v>3.75</v>
      </c>
      <c r="F1270" s="4">
        <v>14665.0</v>
      </c>
      <c r="G1270" s="6">
        <v>44661.38472222222</v>
      </c>
      <c r="H1270" s="6" t="str">
        <f>VLOOKUP(F1270,'Customer Details'!$A$1:$B$3264,2,0)</f>
        <v>United Kingdom</v>
      </c>
      <c r="I1270" s="7">
        <f t="shared" si="1"/>
        <v>15</v>
      </c>
      <c r="J1270" s="7">
        <f t="shared" si="2"/>
        <v>15</v>
      </c>
    </row>
    <row r="1271" ht="15.75" customHeight="1">
      <c r="A1271" s="4">
        <v>538069.0</v>
      </c>
      <c r="B1271" s="4" t="s">
        <v>545</v>
      </c>
      <c r="C1271" s="5" t="s">
        <v>546</v>
      </c>
      <c r="D1271" s="5">
        <v>3.0</v>
      </c>
      <c r="E1271" s="5">
        <v>0.65</v>
      </c>
      <c r="F1271" s="4">
        <v>16795.0</v>
      </c>
      <c r="G1271" s="6">
        <v>44356.58888888889</v>
      </c>
      <c r="H1271" s="6" t="str">
        <f>VLOOKUP(F1271,'Customer Details'!$A$1:$B$3264,2,0)</f>
        <v>Australia</v>
      </c>
      <c r="I1271" s="7">
        <f t="shared" si="1"/>
        <v>1.95</v>
      </c>
      <c r="J1271" s="7">
        <f t="shared" si="2"/>
        <v>1.95</v>
      </c>
    </row>
    <row r="1272" ht="15.75" customHeight="1">
      <c r="A1272" s="4">
        <v>578036.0</v>
      </c>
      <c r="B1272" s="4" t="s">
        <v>342</v>
      </c>
      <c r="C1272" s="5" t="s">
        <v>343</v>
      </c>
      <c r="D1272" s="5">
        <v>2.0</v>
      </c>
      <c r="E1272" s="5">
        <v>3.75</v>
      </c>
      <c r="F1272" s="4">
        <v>16474.0</v>
      </c>
      <c r="G1272" s="6">
        <v>44703.58611111111</v>
      </c>
      <c r="H1272" s="6" t="str">
        <f>VLOOKUP(F1272,'Customer Details'!$A$1:$B$3264,2,0)</f>
        <v>China</v>
      </c>
      <c r="I1272" s="7">
        <f t="shared" si="1"/>
        <v>7.5</v>
      </c>
      <c r="J1272" s="7">
        <f t="shared" si="2"/>
        <v>7.5</v>
      </c>
    </row>
    <row r="1273" ht="15.75" customHeight="1">
      <c r="A1273" s="4">
        <v>553664.0</v>
      </c>
      <c r="B1273" s="4" t="s">
        <v>59</v>
      </c>
      <c r="C1273" s="5" t="s">
        <v>60</v>
      </c>
      <c r="D1273" s="5">
        <v>2.0</v>
      </c>
      <c r="E1273" s="5">
        <v>4.95</v>
      </c>
      <c r="F1273" s="4">
        <v>16906.0</v>
      </c>
      <c r="G1273" s="6">
        <v>44518.51041666666</v>
      </c>
      <c r="H1273" s="6" t="str">
        <f>VLOOKUP(F1273,'Customer Details'!$A$1:$B$3264,2,0)</f>
        <v>Australia</v>
      </c>
      <c r="I1273" s="7">
        <f t="shared" si="1"/>
        <v>9.9</v>
      </c>
      <c r="J1273" s="7">
        <f t="shared" si="2"/>
        <v>9.9</v>
      </c>
    </row>
    <row r="1274" ht="15.75" customHeight="1">
      <c r="A1274" s="4">
        <v>578993.0</v>
      </c>
      <c r="B1274" s="4">
        <v>22340.0</v>
      </c>
      <c r="C1274" s="5" t="s">
        <v>1081</v>
      </c>
      <c r="D1274" s="5">
        <v>12.0</v>
      </c>
      <c r="E1274" s="5">
        <v>0.39</v>
      </c>
      <c r="F1274" s="4">
        <v>15987.0</v>
      </c>
      <c r="G1274" s="6">
        <v>44708.65138888889</v>
      </c>
      <c r="H1274" s="6" t="str">
        <f>VLOOKUP(F1274,'Customer Details'!$A$1:$B$3264,2,0)</f>
        <v>China</v>
      </c>
      <c r="I1274" s="7">
        <f t="shared" si="1"/>
        <v>4.68</v>
      </c>
      <c r="J1274" s="7">
        <f t="shared" si="2"/>
        <v>4.68</v>
      </c>
    </row>
    <row r="1275" ht="15.75" customHeight="1">
      <c r="A1275" s="4">
        <v>547063.0</v>
      </c>
      <c r="B1275" s="4">
        <v>82484.0</v>
      </c>
      <c r="C1275" s="5" t="s">
        <v>37</v>
      </c>
      <c r="D1275" s="5">
        <v>6.0</v>
      </c>
      <c r="E1275" s="5">
        <v>7.9</v>
      </c>
      <c r="F1275" s="4">
        <v>14769.0</v>
      </c>
      <c r="G1275" s="6">
        <v>44459.56458333333</v>
      </c>
      <c r="H1275" s="6" t="str">
        <f>VLOOKUP(F1275,'Customer Details'!$A$1:$B$3264,2,0)</f>
        <v>USA</v>
      </c>
      <c r="I1275" s="7">
        <f t="shared" si="1"/>
        <v>47.4</v>
      </c>
      <c r="J1275" s="7">
        <f t="shared" si="2"/>
        <v>47.4</v>
      </c>
    </row>
    <row r="1276" ht="15.75" customHeight="1">
      <c r="A1276" s="4">
        <v>576339.0</v>
      </c>
      <c r="B1276" s="4" t="s">
        <v>165</v>
      </c>
      <c r="C1276" s="5" t="s">
        <v>166</v>
      </c>
      <c r="D1276" s="5">
        <v>14.0</v>
      </c>
      <c r="E1276" s="5">
        <v>2.46</v>
      </c>
      <c r="F1276" s="4">
        <v>14096.0</v>
      </c>
      <c r="G1276" s="6">
        <v>44695.64375</v>
      </c>
      <c r="H1276" s="6" t="str">
        <f>VLOOKUP(F1276,'Customer Details'!$A$1:$B$3264,2,0)</f>
        <v>USA</v>
      </c>
      <c r="I1276" s="7">
        <f t="shared" si="1"/>
        <v>34.44</v>
      </c>
      <c r="J1276" s="7">
        <f t="shared" si="2"/>
        <v>34.44</v>
      </c>
    </row>
    <row r="1277" ht="15.75" customHeight="1">
      <c r="A1277" s="4">
        <v>536947.0</v>
      </c>
      <c r="B1277" s="4" t="s">
        <v>368</v>
      </c>
      <c r="C1277" s="5" t="s">
        <v>369</v>
      </c>
      <c r="D1277" s="5">
        <v>4.0</v>
      </c>
      <c r="E1277" s="5">
        <v>4.25</v>
      </c>
      <c r="F1277" s="4">
        <v>13013.0</v>
      </c>
      <c r="G1277" s="6">
        <v>44350.52013888889</v>
      </c>
      <c r="H1277" s="6" t="str">
        <f>VLOOKUP(F1277,'Customer Details'!$A$1:$B$3264,2,0)</f>
        <v>United Kingdom</v>
      </c>
      <c r="I1277" s="7">
        <f t="shared" si="1"/>
        <v>17</v>
      </c>
      <c r="J1277" s="7">
        <f t="shared" si="2"/>
        <v>17</v>
      </c>
    </row>
    <row r="1278" ht="15.75" customHeight="1">
      <c r="A1278" s="4">
        <v>575117.0</v>
      </c>
      <c r="B1278" s="4">
        <v>37446.0</v>
      </c>
      <c r="C1278" s="5" t="s">
        <v>1082</v>
      </c>
      <c r="D1278" s="5">
        <v>1.0</v>
      </c>
      <c r="E1278" s="5">
        <v>1.45</v>
      </c>
      <c r="F1278" s="4">
        <v>12748.0</v>
      </c>
      <c r="G1278" s="6">
        <v>44689.59861111111</v>
      </c>
      <c r="H1278" s="6" t="str">
        <f>VLOOKUP(F1278,'Customer Details'!$A$1:$B$3264,2,0)</f>
        <v>USA</v>
      </c>
      <c r="I1278" s="7">
        <f t="shared" si="1"/>
        <v>1.45</v>
      </c>
      <c r="J1278" s="7">
        <f t="shared" si="2"/>
        <v>1.45</v>
      </c>
    </row>
    <row r="1279" ht="15.75" customHeight="1">
      <c r="A1279" s="4">
        <v>572668.0</v>
      </c>
      <c r="B1279" s="4">
        <v>22150.0</v>
      </c>
      <c r="C1279" s="5" t="s">
        <v>1083</v>
      </c>
      <c r="D1279" s="5">
        <v>1.0</v>
      </c>
      <c r="E1279" s="5">
        <v>1.95</v>
      </c>
      <c r="F1279" s="4">
        <v>18045.0</v>
      </c>
      <c r="G1279" s="6">
        <v>44676.54652777778</v>
      </c>
      <c r="H1279" s="6" t="str">
        <f>VLOOKUP(F1279,'Customer Details'!$A$1:$B$3264,2,0)</f>
        <v>USA</v>
      </c>
      <c r="I1279" s="7">
        <f t="shared" si="1"/>
        <v>1.95</v>
      </c>
      <c r="J1279" s="7">
        <f t="shared" si="2"/>
        <v>1.95</v>
      </c>
    </row>
    <row r="1280" ht="15.75" customHeight="1">
      <c r="A1280" s="4">
        <v>579711.0</v>
      </c>
      <c r="B1280" s="4" t="s">
        <v>1084</v>
      </c>
      <c r="C1280" s="5" t="s">
        <v>1085</v>
      </c>
      <c r="D1280" s="5">
        <v>1.0</v>
      </c>
      <c r="E1280" s="5">
        <v>1.25</v>
      </c>
      <c r="F1280" s="4">
        <v>15060.0</v>
      </c>
      <c r="G1280" s="6">
        <v>44711.59513888889</v>
      </c>
      <c r="H1280" s="6" t="str">
        <f>VLOOKUP(F1280,'Customer Details'!$A$1:$B$3264,2,0)</f>
        <v>Australia</v>
      </c>
      <c r="I1280" s="7">
        <f t="shared" si="1"/>
        <v>1.25</v>
      </c>
      <c r="J1280" s="7">
        <f t="shared" si="2"/>
        <v>1.25</v>
      </c>
    </row>
    <row r="1281" ht="15.75" customHeight="1">
      <c r="A1281" s="4" t="s">
        <v>1086</v>
      </c>
      <c r="B1281" s="4" t="s">
        <v>338</v>
      </c>
      <c r="C1281" s="5" t="s">
        <v>339</v>
      </c>
      <c r="D1281" s="5">
        <v>-1.0</v>
      </c>
      <c r="E1281" s="5">
        <v>1.25</v>
      </c>
      <c r="F1281" s="4">
        <v>16571.0</v>
      </c>
      <c r="G1281" s="6">
        <v>44566.61875</v>
      </c>
      <c r="H1281" s="6" t="str">
        <f>VLOOKUP(F1281,'Customer Details'!$A$1:$B$3264,2,0)</f>
        <v>Australia</v>
      </c>
      <c r="I1281" s="7">
        <f t="shared" si="1"/>
        <v>-1.25</v>
      </c>
      <c r="J1281" s="7">
        <f t="shared" si="2"/>
        <v>1.25</v>
      </c>
    </row>
    <row r="1282" ht="15.75" customHeight="1">
      <c r="A1282" s="4">
        <v>554094.0</v>
      </c>
      <c r="B1282" s="4" t="s">
        <v>1087</v>
      </c>
      <c r="C1282" s="5" t="s">
        <v>1088</v>
      </c>
      <c r="D1282" s="5">
        <v>1.0</v>
      </c>
      <c r="E1282" s="5">
        <v>1.25</v>
      </c>
      <c r="F1282" s="4">
        <v>15716.0</v>
      </c>
      <c r="G1282" s="6">
        <v>44522.53402777778</v>
      </c>
      <c r="H1282" s="6" t="str">
        <f>VLOOKUP(F1282,'Customer Details'!$A$1:$B$3264,2,0)</f>
        <v>China</v>
      </c>
      <c r="I1282" s="7">
        <f t="shared" si="1"/>
        <v>1.25</v>
      </c>
      <c r="J1282" s="7">
        <f t="shared" si="2"/>
        <v>1.25</v>
      </c>
    </row>
    <row r="1283" ht="15.75" customHeight="1">
      <c r="A1283" s="4">
        <v>563585.0</v>
      </c>
      <c r="B1283" s="4" t="s">
        <v>210</v>
      </c>
      <c r="C1283" s="5" t="s">
        <v>211</v>
      </c>
      <c r="D1283" s="5">
        <v>3.0</v>
      </c>
      <c r="E1283" s="5">
        <v>0.85</v>
      </c>
      <c r="F1283" s="4">
        <v>17070.0</v>
      </c>
      <c r="G1283" s="6">
        <v>44609.70902777778</v>
      </c>
      <c r="H1283" s="6" t="str">
        <f>VLOOKUP(F1283,'Customer Details'!$A$1:$B$3264,2,0)</f>
        <v>USA</v>
      </c>
      <c r="I1283" s="7">
        <f t="shared" si="1"/>
        <v>2.55</v>
      </c>
      <c r="J1283" s="7">
        <f t="shared" si="2"/>
        <v>2.55</v>
      </c>
    </row>
    <row r="1284" ht="15.75" customHeight="1">
      <c r="A1284" s="4">
        <v>536464.0</v>
      </c>
      <c r="B1284" s="4" t="s">
        <v>634</v>
      </c>
      <c r="C1284" s="5" t="s">
        <v>635</v>
      </c>
      <c r="D1284" s="5">
        <v>1.0</v>
      </c>
      <c r="E1284" s="5">
        <v>0.42</v>
      </c>
      <c r="F1284" s="4">
        <v>17968.0</v>
      </c>
      <c r="G1284" s="6">
        <v>44348.51597222222</v>
      </c>
      <c r="H1284" s="6" t="str">
        <f>VLOOKUP(F1284,'Customer Details'!$A$1:$B$3264,2,0)</f>
        <v>India</v>
      </c>
      <c r="I1284" s="7">
        <f t="shared" si="1"/>
        <v>0.42</v>
      </c>
      <c r="J1284" s="7">
        <f t="shared" si="2"/>
        <v>0.42</v>
      </c>
    </row>
    <row r="1285" ht="15.75" customHeight="1">
      <c r="A1285" s="4">
        <v>547490.0</v>
      </c>
      <c r="B1285" s="4" t="s">
        <v>1089</v>
      </c>
      <c r="C1285" s="5" t="s">
        <v>1090</v>
      </c>
      <c r="D1285" s="5">
        <v>4.0</v>
      </c>
      <c r="E1285" s="5">
        <v>0.85</v>
      </c>
      <c r="F1285" s="4">
        <v>17507.0</v>
      </c>
      <c r="G1285" s="6">
        <v>44462.49166666667</v>
      </c>
      <c r="H1285" s="6" t="str">
        <f>VLOOKUP(F1285,'Customer Details'!$A$1:$B$3264,2,0)</f>
        <v>Australia</v>
      </c>
      <c r="I1285" s="7">
        <f t="shared" si="1"/>
        <v>3.4</v>
      </c>
      <c r="J1285" s="7">
        <f t="shared" si="2"/>
        <v>3.4</v>
      </c>
    </row>
    <row r="1286" ht="15.75" customHeight="1">
      <c r="A1286" s="4">
        <v>545909.0</v>
      </c>
      <c r="B1286" s="4" t="s">
        <v>231</v>
      </c>
      <c r="C1286" s="5" t="s">
        <v>232</v>
      </c>
      <c r="D1286" s="5">
        <v>6.0</v>
      </c>
      <c r="E1286" s="5">
        <v>2.95</v>
      </c>
      <c r="F1286" s="4">
        <v>15819.0</v>
      </c>
      <c r="G1286" s="6">
        <v>44447.40625</v>
      </c>
      <c r="H1286" s="6" t="str">
        <f>VLOOKUP(F1286,'Customer Details'!$A$1:$B$3264,2,0)</f>
        <v>United Kingdom</v>
      </c>
      <c r="I1286" s="7">
        <f t="shared" si="1"/>
        <v>17.7</v>
      </c>
      <c r="J1286" s="7">
        <f t="shared" si="2"/>
        <v>17.7</v>
      </c>
    </row>
    <row r="1287" ht="15.75" customHeight="1">
      <c r="A1287" s="4">
        <v>563833.0</v>
      </c>
      <c r="B1287" s="4" t="s">
        <v>268</v>
      </c>
      <c r="C1287" s="5" t="s">
        <v>269</v>
      </c>
      <c r="D1287" s="5">
        <v>8.0</v>
      </c>
      <c r="E1287" s="5">
        <v>1.95</v>
      </c>
      <c r="F1287" s="4">
        <v>14755.0</v>
      </c>
      <c r="G1287" s="6">
        <v>44611.53402777778</v>
      </c>
      <c r="H1287" s="6" t="str">
        <f>VLOOKUP(F1287,'Customer Details'!$A$1:$B$3264,2,0)</f>
        <v>United Kingdom</v>
      </c>
      <c r="I1287" s="7">
        <f t="shared" si="1"/>
        <v>15.6</v>
      </c>
      <c r="J1287" s="7">
        <f t="shared" si="2"/>
        <v>15.6</v>
      </c>
    </row>
    <row r="1288" ht="15.75" customHeight="1">
      <c r="A1288" s="4">
        <v>573345.0</v>
      </c>
      <c r="B1288" s="4" t="s">
        <v>833</v>
      </c>
      <c r="C1288" s="5" t="s">
        <v>834</v>
      </c>
      <c r="D1288" s="5">
        <v>3.0</v>
      </c>
      <c r="E1288" s="5">
        <v>0.79</v>
      </c>
      <c r="F1288" s="4">
        <v>17609.0</v>
      </c>
      <c r="G1288" s="6">
        <v>44681.50972222222</v>
      </c>
      <c r="H1288" s="6" t="str">
        <f>VLOOKUP(F1288,'Customer Details'!$A$1:$B$3264,2,0)</f>
        <v>USA</v>
      </c>
      <c r="I1288" s="7">
        <f t="shared" si="1"/>
        <v>2.37</v>
      </c>
      <c r="J1288" s="7">
        <f t="shared" si="2"/>
        <v>2.37</v>
      </c>
    </row>
    <row r="1289" ht="15.75" customHeight="1">
      <c r="A1289" s="4">
        <v>538652.0</v>
      </c>
      <c r="B1289" s="4" t="s">
        <v>26</v>
      </c>
      <c r="C1289" s="5" t="s">
        <v>27</v>
      </c>
      <c r="D1289" s="5">
        <v>6.0</v>
      </c>
      <c r="E1289" s="5">
        <v>0.42</v>
      </c>
      <c r="F1289" s="4">
        <v>17890.0</v>
      </c>
      <c r="G1289" s="6">
        <v>44360.63333333333</v>
      </c>
      <c r="H1289" s="6" t="str">
        <f>VLOOKUP(F1289,'Customer Details'!$A$1:$B$3264,2,0)</f>
        <v>United Kingdom</v>
      </c>
      <c r="I1289" s="7">
        <f t="shared" si="1"/>
        <v>2.52</v>
      </c>
      <c r="J1289" s="7">
        <f t="shared" si="2"/>
        <v>2.52</v>
      </c>
    </row>
    <row r="1290" ht="15.75" customHeight="1">
      <c r="A1290" s="4">
        <v>572726.0</v>
      </c>
      <c r="B1290" s="4" t="s">
        <v>1091</v>
      </c>
      <c r="C1290" s="5" t="s">
        <v>1092</v>
      </c>
      <c r="D1290" s="5">
        <v>2.0</v>
      </c>
      <c r="E1290" s="5">
        <v>2.55</v>
      </c>
      <c r="F1290" s="4">
        <v>16056.0</v>
      </c>
      <c r="G1290" s="6">
        <v>44676.63819444444</v>
      </c>
      <c r="H1290" s="6" t="str">
        <f>VLOOKUP(F1290,'Customer Details'!$A$1:$B$3264,2,0)</f>
        <v>Australia</v>
      </c>
      <c r="I1290" s="7">
        <f t="shared" si="1"/>
        <v>5.1</v>
      </c>
      <c r="J1290" s="7">
        <f t="shared" si="2"/>
        <v>5.1</v>
      </c>
    </row>
    <row r="1291" ht="15.75" customHeight="1">
      <c r="A1291" s="4">
        <v>567935.0</v>
      </c>
      <c r="B1291" s="4">
        <v>23208.0</v>
      </c>
      <c r="C1291" s="5" t="s">
        <v>385</v>
      </c>
      <c r="D1291" s="5">
        <v>10.0</v>
      </c>
      <c r="E1291" s="5">
        <v>1.65</v>
      </c>
      <c r="F1291" s="4">
        <v>13320.0</v>
      </c>
      <c r="G1291" s="6">
        <v>44642.75486111111</v>
      </c>
      <c r="H1291" s="6" t="str">
        <f>VLOOKUP(F1291,'Customer Details'!$A$1:$B$3264,2,0)</f>
        <v>China</v>
      </c>
      <c r="I1291" s="7">
        <f t="shared" si="1"/>
        <v>16.5</v>
      </c>
      <c r="J1291" s="7">
        <f t="shared" si="2"/>
        <v>16.5</v>
      </c>
    </row>
    <row r="1292" ht="15.75" customHeight="1">
      <c r="A1292" s="4">
        <v>538807.0</v>
      </c>
      <c r="B1292" s="4" t="s">
        <v>46</v>
      </c>
      <c r="C1292" s="5" t="s">
        <v>47</v>
      </c>
      <c r="D1292" s="5">
        <v>4.0</v>
      </c>
      <c r="E1292" s="5">
        <v>0.21</v>
      </c>
      <c r="F1292" s="4">
        <v>17194.0</v>
      </c>
      <c r="G1292" s="6">
        <v>44361.50416666667</v>
      </c>
      <c r="H1292" s="6" t="str">
        <f>VLOOKUP(F1292,'Customer Details'!$A$1:$B$3264,2,0)</f>
        <v>Australia</v>
      </c>
      <c r="I1292" s="7">
        <f t="shared" si="1"/>
        <v>0.84</v>
      </c>
      <c r="J1292" s="7">
        <f t="shared" si="2"/>
        <v>0.84</v>
      </c>
    </row>
    <row r="1293" ht="15.75" customHeight="1">
      <c r="A1293" s="4" t="s">
        <v>1093</v>
      </c>
      <c r="B1293" s="4">
        <v>22701.0</v>
      </c>
      <c r="C1293" s="5" t="s">
        <v>1094</v>
      </c>
      <c r="D1293" s="5">
        <v>-2.0</v>
      </c>
      <c r="E1293" s="5">
        <v>2.95</v>
      </c>
      <c r="F1293" s="4">
        <v>16191.0</v>
      </c>
      <c r="G1293" s="6">
        <v>44383.75069444445</v>
      </c>
      <c r="H1293" s="6" t="str">
        <f>VLOOKUP(F1293,'Customer Details'!$A$1:$B$3264,2,0)</f>
        <v>China</v>
      </c>
      <c r="I1293" s="7">
        <f t="shared" si="1"/>
        <v>-5.9</v>
      </c>
      <c r="J1293" s="7">
        <f t="shared" si="2"/>
        <v>5.9</v>
      </c>
    </row>
    <row r="1294" ht="15.75" customHeight="1">
      <c r="A1294" s="4">
        <v>547656.0</v>
      </c>
      <c r="B1294" s="4" t="s">
        <v>342</v>
      </c>
      <c r="C1294" s="5" t="s">
        <v>343</v>
      </c>
      <c r="D1294" s="5">
        <v>2.0</v>
      </c>
      <c r="E1294" s="5">
        <v>3.75</v>
      </c>
      <c r="F1294" s="4">
        <v>13263.0</v>
      </c>
      <c r="G1294" s="6">
        <v>44463.53680555556</v>
      </c>
      <c r="H1294" s="6" t="str">
        <f>VLOOKUP(F1294,'Customer Details'!$A$1:$B$3264,2,0)</f>
        <v>Australia</v>
      </c>
      <c r="I1294" s="7">
        <f t="shared" si="1"/>
        <v>7.5</v>
      </c>
      <c r="J1294" s="7">
        <f t="shared" si="2"/>
        <v>7.5</v>
      </c>
    </row>
    <row r="1295" ht="15.75" customHeight="1">
      <c r="A1295" s="4" t="s">
        <v>1095</v>
      </c>
      <c r="B1295" s="4">
        <v>22180.0</v>
      </c>
      <c r="C1295" s="5" t="s">
        <v>1096</v>
      </c>
      <c r="D1295" s="5">
        <v>-1.0</v>
      </c>
      <c r="E1295" s="5">
        <v>9.95</v>
      </c>
      <c r="F1295" s="4">
        <v>16554.0</v>
      </c>
      <c r="G1295" s="6">
        <v>44511.48611111111</v>
      </c>
      <c r="H1295" s="6" t="str">
        <f>VLOOKUP(F1295,'Customer Details'!$A$1:$B$3264,2,0)</f>
        <v>India</v>
      </c>
      <c r="I1295" s="7">
        <f t="shared" si="1"/>
        <v>-9.95</v>
      </c>
      <c r="J1295" s="7">
        <f t="shared" si="2"/>
        <v>9.95</v>
      </c>
    </row>
    <row r="1296" ht="15.75" customHeight="1">
      <c r="A1296" s="4">
        <v>541038.0</v>
      </c>
      <c r="B1296" s="4" t="s">
        <v>87</v>
      </c>
      <c r="C1296" s="5" t="s">
        <v>135</v>
      </c>
      <c r="D1296" s="5">
        <v>2.0</v>
      </c>
      <c r="E1296" s="5">
        <v>3.75</v>
      </c>
      <c r="F1296" s="4">
        <v>16395.0</v>
      </c>
      <c r="G1296" s="6">
        <v>44390.50694444445</v>
      </c>
      <c r="H1296" s="6" t="str">
        <f>VLOOKUP(F1296,'Customer Details'!$A$1:$B$3264,2,0)</f>
        <v>USA</v>
      </c>
      <c r="I1296" s="7">
        <f t="shared" si="1"/>
        <v>7.5</v>
      </c>
      <c r="J1296" s="7">
        <f t="shared" si="2"/>
        <v>7.5</v>
      </c>
    </row>
    <row r="1297" ht="15.75" customHeight="1">
      <c r="A1297" s="4">
        <v>551891.0</v>
      </c>
      <c r="B1297" s="4" t="s">
        <v>1097</v>
      </c>
      <c r="C1297" s="5" t="s">
        <v>1098</v>
      </c>
      <c r="D1297" s="5">
        <v>12.0</v>
      </c>
      <c r="E1297" s="5">
        <v>0.19</v>
      </c>
      <c r="F1297" s="4">
        <v>17429.0</v>
      </c>
      <c r="G1297" s="6">
        <v>44505.41180555556</v>
      </c>
      <c r="H1297" s="6" t="str">
        <f>VLOOKUP(F1297,'Customer Details'!$A$1:$B$3264,2,0)</f>
        <v>India</v>
      </c>
      <c r="I1297" s="7">
        <f t="shared" si="1"/>
        <v>2.28</v>
      </c>
      <c r="J1297" s="7">
        <f t="shared" si="2"/>
        <v>2.28</v>
      </c>
    </row>
    <row r="1298" ht="15.75" customHeight="1">
      <c r="A1298" s="4">
        <v>568726.0</v>
      </c>
      <c r="B1298" s="4" t="s">
        <v>38</v>
      </c>
      <c r="C1298" s="5" t="s">
        <v>39</v>
      </c>
      <c r="D1298" s="5">
        <v>3.0</v>
      </c>
      <c r="E1298" s="5">
        <v>2.95</v>
      </c>
      <c r="F1298" s="4">
        <v>16775.0</v>
      </c>
      <c r="G1298" s="6">
        <v>44648.69097222222</v>
      </c>
      <c r="H1298" s="6" t="str">
        <f>VLOOKUP(F1298,'Customer Details'!$A$1:$B$3264,2,0)</f>
        <v>India</v>
      </c>
      <c r="I1298" s="7">
        <f t="shared" si="1"/>
        <v>8.85</v>
      </c>
      <c r="J1298" s="7">
        <f t="shared" si="2"/>
        <v>8.85</v>
      </c>
    </row>
    <row r="1299" ht="15.75" customHeight="1">
      <c r="A1299" s="4">
        <v>542003.0</v>
      </c>
      <c r="B1299" s="4" t="s">
        <v>235</v>
      </c>
      <c r="C1299" s="5" t="s">
        <v>690</v>
      </c>
      <c r="D1299" s="5">
        <v>3.0</v>
      </c>
      <c r="E1299" s="5">
        <v>3.75</v>
      </c>
      <c r="F1299" s="4">
        <v>15311.0</v>
      </c>
      <c r="G1299" s="6">
        <v>44402.46319444444</v>
      </c>
      <c r="H1299" s="6" t="str">
        <f>VLOOKUP(F1299,'Customer Details'!$A$1:$B$3264,2,0)</f>
        <v>USA</v>
      </c>
      <c r="I1299" s="7">
        <f t="shared" si="1"/>
        <v>11.25</v>
      </c>
      <c r="J1299" s="7">
        <f t="shared" si="2"/>
        <v>11.25</v>
      </c>
    </row>
    <row r="1300" ht="15.75" customHeight="1">
      <c r="A1300" s="4">
        <v>556632.0</v>
      </c>
      <c r="B1300" s="4" t="s">
        <v>38</v>
      </c>
      <c r="C1300" s="5" t="s">
        <v>39</v>
      </c>
      <c r="D1300" s="5">
        <v>2.0</v>
      </c>
      <c r="E1300" s="5">
        <v>2.95</v>
      </c>
      <c r="F1300" s="4">
        <v>16987.0</v>
      </c>
      <c r="G1300" s="6">
        <v>44543.63125</v>
      </c>
      <c r="H1300" s="6" t="str">
        <f>VLOOKUP(F1300,'Customer Details'!$A$1:$B$3264,2,0)</f>
        <v>USA</v>
      </c>
      <c r="I1300" s="7">
        <f t="shared" si="1"/>
        <v>5.9</v>
      </c>
      <c r="J1300" s="7">
        <f t="shared" si="2"/>
        <v>5.9</v>
      </c>
    </row>
    <row r="1301" ht="15.75" customHeight="1">
      <c r="A1301" s="4">
        <v>546635.0</v>
      </c>
      <c r="B1301" s="4">
        <v>22662.0</v>
      </c>
      <c r="C1301" s="5" t="s">
        <v>1099</v>
      </c>
      <c r="D1301" s="5">
        <v>1.0</v>
      </c>
      <c r="E1301" s="5">
        <v>1.65</v>
      </c>
      <c r="F1301" s="4">
        <v>16392.0</v>
      </c>
      <c r="G1301" s="6">
        <v>44454.50763888889</v>
      </c>
      <c r="H1301" s="6" t="str">
        <f>VLOOKUP(F1301,'Customer Details'!$A$1:$B$3264,2,0)</f>
        <v>Australia</v>
      </c>
      <c r="I1301" s="7">
        <f t="shared" si="1"/>
        <v>1.65</v>
      </c>
      <c r="J1301" s="7">
        <f t="shared" si="2"/>
        <v>1.65</v>
      </c>
    </row>
    <row r="1302" ht="15.75" customHeight="1">
      <c r="A1302" s="4">
        <v>537224.0</v>
      </c>
      <c r="B1302" s="4" t="s">
        <v>181</v>
      </c>
      <c r="C1302" s="5" t="s">
        <v>182</v>
      </c>
      <c r="D1302" s="5">
        <v>12.0</v>
      </c>
      <c r="E1302" s="5">
        <v>0.85</v>
      </c>
      <c r="F1302" s="4">
        <v>13174.0</v>
      </c>
      <c r="G1302" s="6">
        <v>44352.68333333333</v>
      </c>
      <c r="H1302" s="6" t="str">
        <f>VLOOKUP(F1302,'Customer Details'!$A$1:$B$3264,2,0)</f>
        <v>USA</v>
      </c>
      <c r="I1302" s="7">
        <f t="shared" si="1"/>
        <v>10.2</v>
      </c>
      <c r="J1302" s="7">
        <f t="shared" si="2"/>
        <v>10.2</v>
      </c>
    </row>
    <row r="1303" ht="15.75" customHeight="1">
      <c r="A1303" s="4" t="s">
        <v>1100</v>
      </c>
      <c r="B1303" s="4">
        <v>22698.0</v>
      </c>
      <c r="C1303" s="5" t="s">
        <v>1101</v>
      </c>
      <c r="D1303" s="5">
        <v>-2.0</v>
      </c>
      <c r="E1303" s="5">
        <v>2.95</v>
      </c>
      <c r="F1303" s="4">
        <v>14606.0</v>
      </c>
      <c r="G1303" s="6">
        <v>44627.53333333333</v>
      </c>
      <c r="H1303" s="6" t="str">
        <f>VLOOKUP(F1303,'Customer Details'!$A$1:$B$3264,2,0)</f>
        <v>USA</v>
      </c>
      <c r="I1303" s="7">
        <f t="shared" si="1"/>
        <v>-5.9</v>
      </c>
      <c r="J1303" s="7">
        <f t="shared" si="2"/>
        <v>5.9</v>
      </c>
    </row>
    <row r="1304" ht="15.75" customHeight="1">
      <c r="A1304" s="4">
        <v>564199.0</v>
      </c>
      <c r="B1304" s="4" t="s">
        <v>119</v>
      </c>
      <c r="C1304" s="5" t="s">
        <v>120</v>
      </c>
      <c r="D1304" s="5">
        <v>4.0</v>
      </c>
      <c r="E1304" s="5">
        <v>0.42</v>
      </c>
      <c r="F1304" s="4">
        <v>13263.0</v>
      </c>
      <c r="G1304" s="6">
        <v>44615.72986111111</v>
      </c>
      <c r="H1304" s="6" t="str">
        <f>VLOOKUP(F1304,'Customer Details'!$A$1:$B$3264,2,0)</f>
        <v>Australia</v>
      </c>
      <c r="I1304" s="7">
        <f t="shared" si="1"/>
        <v>1.68</v>
      </c>
      <c r="J1304" s="7">
        <f t="shared" si="2"/>
        <v>1.68</v>
      </c>
    </row>
    <row r="1305" ht="15.75" customHeight="1">
      <c r="A1305" s="4">
        <v>567179.0</v>
      </c>
      <c r="B1305" s="4" t="s">
        <v>790</v>
      </c>
      <c r="C1305" s="5" t="s">
        <v>791</v>
      </c>
      <c r="D1305" s="5">
        <v>3.0</v>
      </c>
      <c r="E1305" s="5">
        <v>0.65</v>
      </c>
      <c r="F1305" s="4">
        <v>15547.0</v>
      </c>
      <c r="G1305" s="6">
        <v>44638.60208333333</v>
      </c>
      <c r="H1305" s="6" t="str">
        <f>VLOOKUP(F1305,'Customer Details'!$A$1:$B$3264,2,0)</f>
        <v>USA</v>
      </c>
      <c r="I1305" s="7">
        <f t="shared" si="1"/>
        <v>1.95</v>
      </c>
      <c r="J1305" s="7">
        <f t="shared" si="2"/>
        <v>1.95</v>
      </c>
    </row>
    <row r="1306" ht="15.75" customHeight="1">
      <c r="A1306" s="4">
        <v>556425.0</v>
      </c>
      <c r="B1306" s="4" t="s">
        <v>119</v>
      </c>
      <c r="C1306" s="5" t="s">
        <v>120</v>
      </c>
      <c r="D1306" s="5">
        <v>8.0</v>
      </c>
      <c r="E1306" s="5">
        <v>0.42</v>
      </c>
      <c r="F1306" s="4">
        <v>14178.0</v>
      </c>
      <c r="G1306" s="6">
        <v>44540.53541666667</v>
      </c>
      <c r="H1306" s="6" t="str">
        <f>VLOOKUP(F1306,'Customer Details'!$A$1:$B$3264,2,0)</f>
        <v>India</v>
      </c>
      <c r="I1306" s="7">
        <f t="shared" si="1"/>
        <v>3.36</v>
      </c>
      <c r="J1306" s="7">
        <f t="shared" si="2"/>
        <v>3.36</v>
      </c>
    </row>
    <row r="1307" ht="15.75" customHeight="1">
      <c r="A1307" s="4">
        <v>538206.0</v>
      </c>
      <c r="B1307" s="4" t="s">
        <v>587</v>
      </c>
      <c r="C1307" s="5" t="s">
        <v>588</v>
      </c>
      <c r="D1307" s="5">
        <v>3.0</v>
      </c>
      <c r="E1307" s="5">
        <v>4.95</v>
      </c>
      <c r="F1307" s="4">
        <v>17827.0</v>
      </c>
      <c r="G1307" s="6">
        <v>44357.47986111111</v>
      </c>
      <c r="H1307" s="6" t="str">
        <f>VLOOKUP(F1307,'Customer Details'!$A$1:$B$3264,2,0)</f>
        <v>USA</v>
      </c>
      <c r="I1307" s="7">
        <f t="shared" si="1"/>
        <v>14.85</v>
      </c>
      <c r="J1307" s="7">
        <f t="shared" si="2"/>
        <v>14.85</v>
      </c>
    </row>
    <row r="1308" ht="15.75" customHeight="1">
      <c r="A1308" s="4">
        <v>566296.0</v>
      </c>
      <c r="B1308" s="4" t="s">
        <v>585</v>
      </c>
      <c r="C1308" s="5" t="s">
        <v>586</v>
      </c>
      <c r="D1308" s="5">
        <v>4.0</v>
      </c>
      <c r="E1308" s="5">
        <v>3.75</v>
      </c>
      <c r="F1308" s="4">
        <v>17841.0</v>
      </c>
      <c r="G1308" s="6">
        <v>44631.65763888889</v>
      </c>
      <c r="H1308" s="6" t="str">
        <f>VLOOKUP(F1308,'Customer Details'!$A$1:$B$3264,2,0)</f>
        <v>India</v>
      </c>
      <c r="I1308" s="7">
        <f t="shared" si="1"/>
        <v>15</v>
      </c>
      <c r="J1308" s="7">
        <f t="shared" si="2"/>
        <v>15</v>
      </c>
    </row>
    <row r="1309" ht="15.75" customHeight="1">
      <c r="A1309" s="4">
        <v>564536.0</v>
      </c>
      <c r="B1309" s="4" t="s">
        <v>299</v>
      </c>
      <c r="C1309" s="5" t="s">
        <v>300</v>
      </c>
      <c r="D1309" s="5">
        <v>2.0</v>
      </c>
      <c r="E1309" s="5">
        <v>1.25</v>
      </c>
      <c r="F1309" s="4">
        <v>13159.0</v>
      </c>
      <c r="G1309" s="6">
        <v>44617.63333333333</v>
      </c>
      <c r="H1309" s="6" t="str">
        <f>VLOOKUP(F1309,'Customer Details'!$A$1:$B$3264,2,0)</f>
        <v>United Kingdom</v>
      </c>
      <c r="I1309" s="7">
        <f t="shared" si="1"/>
        <v>2.5</v>
      </c>
      <c r="J1309" s="7">
        <f t="shared" si="2"/>
        <v>2.5</v>
      </c>
    </row>
    <row r="1310" ht="15.75" customHeight="1">
      <c r="A1310" s="4">
        <v>551531.0</v>
      </c>
      <c r="B1310" s="4" t="s">
        <v>1102</v>
      </c>
      <c r="C1310" s="5" t="s">
        <v>1103</v>
      </c>
      <c r="D1310" s="5">
        <v>3.0</v>
      </c>
      <c r="E1310" s="5">
        <v>1.25</v>
      </c>
      <c r="F1310" s="4">
        <v>15376.0</v>
      </c>
      <c r="G1310" s="6">
        <v>44501.57291666666</v>
      </c>
      <c r="H1310" s="6" t="str">
        <f>VLOOKUP(F1310,'Customer Details'!$A$1:$B$3264,2,0)</f>
        <v>Australia</v>
      </c>
      <c r="I1310" s="7">
        <f t="shared" si="1"/>
        <v>3.75</v>
      </c>
      <c r="J1310" s="7">
        <f t="shared" si="2"/>
        <v>3.75</v>
      </c>
    </row>
    <row r="1311" ht="15.75" customHeight="1">
      <c r="A1311" s="4">
        <v>563538.0</v>
      </c>
      <c r="B1311" s="4" t="s">
        <v>119</v>
      </c>
      <c r="C1311" s="5" t="s">
        <v>120</v>
      </c>
      <c r="D1311" s="5">
        <v>8.0</v>
      </c>
      <c r="E1311" s="5">
        <v>0.42</v>
      </c>
      <c r="F1311" s="4">
        <v>17841.0</v>
      </c>
      <c r="G1311" s="6">
        <v>44609.49166666667</v>
      </c>
      <c r="H1311" s="6" t="str">
        <f>VLOOKUP(F1311,'Customer Details'!$A$1:$B$3264,2,0)</f>
        <v>India</v>
      </c>
      <c r="I1311" s="7">
        <f t="shared" si="1"/>
        <v>3.36</v>
      </c>
      <c r="J1311" s="7">
        <f t="shared" si="2"/>
        <v>3.36</v>
      </c>
    </row>
    <row r="1312" ht="15.75" customHeight="1">
      <c r="A1312" s="4">
        <v>553390.0</v>
      </c>
      <c r="B1312" s="4" t="s">
        <v>338</v>
      </c>
      <c r="C1312" s="5" t="s">
        <v>339</v>
      </c>
      <c r="D1312" s="5">
        <v>2.0</v>
      </c>
      <c r="E1312" s="5">
        <v>1.25</v>
      </c>
      <c r="F1312" s="4">
        <v>17841.0</v>
      </c>
      <c r="G1312" s="6">
        <v>44516.69513888889</v>
      </c>
      <c r="H1312" s="6" t="str">
        <f>VLOOKUP(F1312,'Customer Details'!$A$1:$B$3264,2,0)</f>
        <v>India</v>
      </c>
      <c r="I1312" s="7">
        <f t="shared" si="1"/>
        <v>2.5</v>
      </c>
      <c r="J1312" s="7">
        <f t="shared" si="2"/>
        <v>2.5</v>
      </c>
    </row>
    <row r="1313" ht="15.75" customHeight="1">
      <c r="A1313" s="4" t="s">
        <v>1061</v>
      </c>
      <c r="B1313" s="4">
        <v>22457.0</v>
      </c>
      <c r="C1313" s="5" t="s">
        <v>354</v>
      </c>
      <c r="D1313" s="5">
        <v>-1.0</v>
      </c>
      <c r="E1313" s="5">
        <v>2.95</v>
      </c>
      <c r="F1313" s="4">
        <v>17428.0</v>
      </c>
      <c r="G1313" s="6">
        <v>44383.75555555556</v>
      </c>
      <c r="H1313" s="6" t="str">
        <f>VLOOKUP(F1313,'Customer Details'!$A$1:$B$3264,2,0)</f>
        <v>USA</v>
      </c>
      <c r="I1313" s="7">
        <f t="shared" si="1"/>
        <v>-2.95</v>
      </c>
      <c r="J1313" s="7">
        <f t="shared" si="2"/>
        <v>2.95</v>
      </c>
    </row>
    <row r="1314" ht="15.75" customHeight="1">
      <c r="A1314" s="4" t="s">
        <v>1104</v>
      </c>
      <c r="B1314" s="4">
        <v>23148.0</v>
      </c>
      <c r="C1314" s="5" t="s">
        <v>1105</v>
      </c>
      <c r="D1314" s="5">
        <v>-7.0</v>
      </c>
      <c r="E1314" s="5">
        <v>0.83</v>
      </c>
      <c r="F1314" s="4">
        <v>17841.0</v>
      </c>
      <c r="G1314" s="6">
        <v>44701.61666666667</v>
      </c>
      <c r="H1314" s="6" t="str">
        <f>VLOOKUP(F1314,'Customer Details'!$A$1:$B$3264,2,0)</f>
        <v>India</v>
      </c>
      <c r="I1314" s="7">
        <f t="shared" si="1"/>
        <v>-5.81</v>
      </c>
      <c r="J1314" s="7">
        <f t="shared" si="2"/>
        <v>5.81</v>
      </c>
    </row>
    <row r="1315" ht="15.75" customHeight="1">
      <c r="A1315" s="4" t="s">
        <v>1106</v>
      </c>
      <c r="B1315" s="4">
        <v>22635.0</v>
      </c>
      <c r="C1315" s="5" t="s">
        <v>1027</v>
      </c>
      <c r="D1315" s="5">
        <v>-2.0</v>
      </c>
      <c r="E1315" s="5">
        <v>9.95</v>
      </c>
      <c r="F1315" s="4">
        <v>15301.0</v>
      </c>
      <c r="G1315" s="6">
        <v>44654.51319444444</v>
      </c>
      <c r="H1315" s="6" t="str">
        <f>VLOOKUP(F1315,'Customer Details'!$A$1:$B$3264,2,0)</f>
        <v>Australia</v>
      </c>
      <c r="I1315" s="7">
        <f t="shared" si="1"/>
        <v>-19.9</v>
      </c>
      <c r="J1315" s="7">
        <f t="shared" si="2"/>
        <v>19.9</v>
      </c>
    </row>
    <row r="1316" ht="15.75" customHeight="1">
      <c r="A1316" s="4">
        <v>576339.0</v>
      </c>
      <c r="B1316" s="4" t="s">
        <v>187</v>
      </c>
      <c r="C1316" s="5" t="s">
        <v>188</v>
      </c>
      <c r="D1316" s="5">
        <v>20.0</v>
      </c>
      <c r="E1316" s="5">
        <v>0.83</v>
      </c>
      <c r="F1316" s="4">
        <v>14096.0</v>
      </c>
      <c r="G1316" s="6">
        <v>44695.64375</v>
      </c>
      <c r="H1316" s="6" t="str">
        <f>VLOOKUP(F1316,'Customer Details'!$A$1:$B$3264,2,0)</f>
        <v>USA</v>
      </c>
      <c r="I1316" s="7">
        <f t="shared" si="1"/>
        <v>16.6</v>
      </c>
      <c r="J1316" s="7">
        <f t="shared" si="2"/>
        <v>16.6</v>
      </c>
    </row>
    <row r="1317" ht="15.75" customHeight="1">
      <c r="A1317" s="4">
        <v>537799.0</v>
      </c>
      <c r="B1317" s="4" t="s">
        <v>777</v>
      </c>
      <c r="C1317" s="5" t="s">
        <v>778</v>
      </c>
      <c r="D1317" s="5">
        <v>10.0</v>
      </c>
      <c r="E1317" s="5">
        <v>0.85</v>
      </c>
      <c r="F1317" s="4">
        <v>15916.0</v>
      </c>
      <c r="G1317" s="6">
        <v>44355.54652777778</v>
      </c>
      <c r="H1317" s="6" t="str">
        <f>VLOOKUP(F1317,'Customer Details'!$A$1:$B$3264,2,0)</f>
        <v>China</v>
      </c>
      <c r="I1317" s="7">
        <f t="shared" si="1"/>
        <v>8.5</v>
      </c>
      <c r="J1317" s="7">
        <f t="shared" si="2"/>
        <v>8.5</v>
      </c>
    </row>
    <row r="1318" ht="15.75" customHeight="1">
      <c r="A1318" s="4">
        <v>558260.0</v>
      </c>
      <c r="B1318" s="4" t="s">
        <v>22</v>
      </c>
      <c r="C1318" s="5" t="s">
        <v>23</v>
      </c>
      <c r="D1318" s="5">
        <v>20.0</v>
      </c>
      <c r="E1318" s="5">
        <v>2.08</v>
      </c>
      <c r="F1318" s="4">
        <v>16945.0</v>
      </c>
      <c r="G1318" s="6">
        <v>44558.35972222222</v>
      </c>
      <c r="H1318" s="6" t="str">
        <f>VLOOKUP(F1318,'Customer Details'!$A$1:$B$3264,2,0)</f>
        <v>India</v>
      </c>
      <c r="I1318" s="7">
        <f t="shared" si="1"/>
        <v>41.6</v>
      </c>
      <c r="J1318" s="7">
        <f t="shared" si="2"/>
        <v>41.6</v>
      </c>
    </row>
    <row r="1319" ht="15.75" customHeight="1">
      <c r="A1319" s="4">
        <v>544335.0</v>
      </c>
      <c r="B1319" s="4" t="s">
        <v>388</v>
      </c>
      <c r="C1319" s="5" t="s">
        <v>389</v>
      </c>
      <c r="D1319" s="5">
        <v>3.0</v>
      </c>
      <c r="E1319" s="5">
        <v>1.25</v>
      </c>
      <c r="F1319" s="4">
        <v>14702.0</v>
      </c>
      <c r="G1319" s="6">
        <v>44425.80625</v>
      </c>
      <c r="H1319" s="6" t="str">
        <f>VLOOKUP(F1319,'Customer Details'!$A$1:$B$3264,2,0)</f>
        <v>China</v>
      </c>
      <c r="I1319" s="7">
        <f t="shared" si="1"/>
        <v>3.75</v>
      </c>
      <c r="J1319" s="7">
        <f t="shared" si="2"/>
        <v>3.75</v>
      </c>
    </row>
    <row r="1320" ht="15.75" customHeight="1">
      <c r="A1320" s="4" t="s">
        <v>1107</v>
      </c>
      <c r="B1320" s="4">
        <v>23167.0</v>
      </c>
      <c r="C1320" s="5" t="s">
        <v>1108</v>
      </c>
      <c r="D1320" s="5">
        <v>-3.0</v>
      </c>
      <c r="E1320" s="5">
        <v>0.69</v>
      </c>
      <c r="F1320" s="4">
        <v>15125.0</v>
      </c>
      <c r="G1320" s="6">
        <v>44524.74236111111</v>
      </c>
      <c r="H1320" s="6" t="str">
        <f>VLOOKUP(F1320,'Customer Details'!$A$1:$B$3264,2,0)</f>
        <v>China</v>
      </c>
      <c r="I1320" s="7">
        <f t="shared" si="1"/>
        <v>-2.07</v>
      </c>
      <c r="J1320" s="7">
        <f t="shared" si="2"/>
        <v>2.07</v>
      </c>
    </row>
    <row r="1321" ht="15.75" customHeight="1">
      <c r="A1321" s="4">
        <v>572513.0</v>
      </c>
      <c r="B1321" s="4" t="s">
        <v>91</v>
      </c>
      <c r="C1321" s="5" t="s">
        <v>92</v>
      </c>
      <c r="D1321" s="5">
        <v>2.0</v>
      </c>
      <c r="E1321" s="5">
        <v>0.65</v>
      </c>
      <c r="F1321" s="4">
        <v>16728.0</v>
      </c>
      <c r="G1321" s="6">
        <v>44675.60833333333</v>
      </c>
      <c r="H1321" s="6" t="str">
        <f>VLOOKUP(F1321,'Customer Details'!$A$1:$B$3264,2,0)</f>
        <v>India</v>
      </c>
      <c r="I1321" s="7">
        <f t="shared" si="1"/>
        <v>1.3</v>
      </c>
      <c r="J1321" s="7">
        <f t="shared" si="2"/>
        <v>1.3</v>
      </c>
    </row>
    <row r="1322" ht="15.75" customHeight="1">
      <c r="A1322" s="4">
        <v>543293.0</v>
      </c>
      <c r="B1322" s="4" t="s">
        <v>1109</v>
      </c>
      <c r="C1322" s="5" t="s">
        <v>1110</v>
      </c>
      <c r="D1322" s="5">
        <v>12.0</v>
      </c>
      <c r="E1322" s="5">
        <v>1.25</v>
      </c>
      <c r="F1322" s="4">
        <v>17613.0</v>
      </c>
      <c r="G1322" s="6">
        <v>44415.47222222222</v>
      </c>
      <c r="H1322" s="6" t="str">
        <f>VLOOKUP(F1322,'Customer Details'!$A$1:$B$3264,2,0)</f>
        <v>China</v>
      </c>
      <c r="I1322" s="7">
        <f t="shared" si="1"/>
        <v>15</v>
      </c>
      <c r="J1322" s="7">
        <f t="shared" si="2"/>
        <v>15</v>
      </c>
    </row>
    <row r="1323" ht="15.75" customHeight="1">
      <c r="A1323" s="4">
        <v>567917.0</v>
      </c>
      <c r="B1323" s="4" t="s">
        <v>585</v>
      </c>
      <c r="C1323" s="5" t="s">
        <v>586</v>
      </c>
      <c r="D1323" s="5">
        <v>24.0</v>
      </c>
      <c r="E1323" s="5">
        <v>3.39</v>
      </c>
      <c r="F1323" s="4">
        <v>14298.0</v>
      </c>
      <c r="G1323" s="6">
        <v>44642.72152777778</v>
      </c>
      <c r="H1323" s="6" t="str">
        <f>VLOOKUP(F1323,'Customer Details'!$A$1:$B$3264,2,0)</f>
        <v>USA</v>
      </c>
      <c r="I1323" s="7">
        <f t="shared" si="1"/>
        <v>81.36</v>
      </c>
      <c r="J1323" s="7">
        <f t="shared" si="2"/>
        <v>81.36</v>
      </c>
    </row>
    <row r="1324" ht="15.75" customHeight="1">
      <c r="A1324" s="4">
        <v>545914.0</v>
      </c>
      <c r="B1324" s="4" t="s">
        <v>67</v>
      </c>
      <c r="C1324" s="5" t="s">
        <v>68</v>
      </c>
      <c r="D1324" s="5">
        <v>20.0</v>
      </c>
      <c r="E1324" s="5">
        <v>1.95</v>
      </c>
      <c r="F1324" s="4">
        <v>13340.0</v>
      </c>
      <c r="G1324" s="6">
        <v>44447.48541666667</v>
      </c>
      <c r="H1324" s="6" t="str">
        <f>VLOOKUP(F1324,'Customer Details'!$A$1:$B$3264,2,0)</f>
        <v>United Kingdom</v>
      </c>
      <c r="I1324" s="7">
        <f t="shared" si="1"/>
        <v>39</v>
      </c>
      <c r="J1324" s="7">
        <f t="shared" si="2"/>
        <v>39</v>
      </c>
    </row>
    <row r="1325" ht="15.75" customHeight="1">
      <c r="A1325" s="4" t="s">
        <v>903</v>
      </c>
      <c r="B1325" s="4">
        <v>20711.0</v>
      </c>
      <c r="C1325" s="5" t="s">
        <v>145</v>
      </c>
      <c r="D1325" s="5">
        <v>-2.0</v>
      </c>
      <c r="E1325" s="5">
        <v>1.79</v>
      </c>
      <c r="F1325" s="4">
        <v>13798.0</v>
      </c>
      <c r="G1325" s="6">
        <v>44487.58263888889</v>
      </c>
      <c r="H1325" s="6" t="str">
        <f>VLOOKUP(F1325,'Customer Details'!$A$1:$B$3264,2,0)</f>
        <v>India</v>
      </c>
      <c r="I1325" s="7">
        <f t="shared" si="1"/>
        <v>-3.58</v>
      </c>
      <c r="J1325" s="7">
        <f t="shared" si="2"/>
        <v>3.58</v>
      </c>
    </row>
    <row r="1326" ht="15.75" customHeight="1">
      <c r="A1326" s="4">
        <v>567206.0</v>
      </c>
      <c r="B1326" s="4" t="s">
        <v>22</v>
      </c>
      <c r="C1326" s="5" t="s">
        <v>23</v>
      </c>
      <c r="D1326" s="5">
        <v>10.0</v>
      </c>
      <c r="E1326" s="5">
        <v>2.08</v>
      </c>
      <c r="F1326" s="4">
        <v>13562.0</v>
      </c>
      <c r="G1326" s="6">
        <v>44639.45208333333</v>
      </c>
      <c r="H1326" s="6" t="str">
        <f>VLOOKUP(F1326,'Customer Details'!$A$1:$B$3264,2,0)</f>
        <v>India</v>
      </c>
      <c r="I1326" s="7">
        <f t="shared" si="1"/>
        <v>20.8</v>
      </c>
      <c r="J1326" s="7">
        <f t="shared" si="2"/>
        <v>20.8</v>
      </c>
    </row>
    <row r="1327" ht="15.75" customHeight="1">
      <c r="A1327" s="4">
        <v>565123.0</v>
      </c>
      <c r="B1327" s="4" t="s">
        <v>46</v>
      </c>
      <c r="C1327" s="5" t="s">
        <v>47</v>
      </c>
      <c r="D1327" s="5">
        <v>96.0</v>
      </c>
      <c r="E1327" s="5">
        <v>5.0</v>
      </c>
      <c r="F1327" s="4">
        <v>17949.0</v>
      </c>
      <c r="G1327" s="6">
        <v>44621.49722222222</v>
      </c>
      <c r="H1327" s="6" t="str">
        <f>VLOOKUP(F1327,'Customer Details'!$A$1:$B$3264,2,0)</f>
        <v>Australia</v>
      </c>
      <c r="I1327" s="7">
        <f t="shared" si="1"/>
        <v>480</v>
      </c>
      <c r="J1327" s="7">
        <f t="shared" si="2"/>
        <v>480</v>
      </c>
    </row>
    <row r="1328" ht="15.75" customHeight="1">
      <c r="A1328" s="4">
        <v>539307.0</v>
      </c>
      <c r="B1328" s="4" t="s">
        <v>457</v>
      </c>
      <c r="C1328" s="5" t="s">
        <v>458</v>
      </c>
      <c r="D1328" s="5">
        <v>24.0</v>
      </c>
      <c r="E1328" s="5">
        <v>1.25</v>
      </c>
      <c r="F1328" s="4">
        <v>13694.0</v>
      </c>
      <c r="G1328" s="6">
        <v>44363.73819444444</v>
      </c>
      <c r="H1328" s="6" t="str">
        <f>VLOOKUP(F1328,'Customer Details'!$A$1:$B$3264,2,0)</f>
        <v>USA</v>
      </c>
      <c r="I1328" s="7">
        <f t="shared" si="1"/>
        <v>30</v>
      </c>
      <c r="J1328" s="7">
        <f t="shared" si="2"/>
        <v>30</v>
      </c>
    </row>
    <row r="1329" ht="15.75" customHeight="1">
      <c r="A1329" s="4">
        <v>550275.0</v>
      </c>
      <c r="B1329" s="4" t="s">
        <v>338</v>
      </c>
      <c r="C1329" s="5" t="s">
        <v>339</v>
      </c>
      <c r="D1329" s="5">
        <v>10.0</v>
      </c>
      <c r="E1329" s="5">
        <v>1.25</v>
      </c>
      <c r="F1329" s="4">
        <v>13993.0</v>
      </c>
      <c r="G1329" s="6">
        <v>44484.52430555555</v>
      </c>
      <c r="H1329" s="6" t="str">
        <f>VLOOKUP(F1329,'Customer Details'!$A$1:$B$3264,2,0)</f>
        <v>India</v>
      </c>
      <c r="I1329" s="7">
        <f t="shared" si="1"/>
        <v>12.5</v>
      </c>
      <c r="J1329" s="7">
        <f t="shared" si="2"/>
        <v>12.5</v>
      </c>
    </row>
    <row r="1330" ht="15.75" customHeight="1">
      <c r="A1330" s="4">
        <v>568398.0</v>
      </c>
      <c r="B1330" s="4" t="s">
        <v>148</v>
      </c>
      <c r="C1330" s="5" t="s">
        <v>149</v>
      </c>
      <c r="D1330" s="5">
        <v>1.0</v>
      </c>
      <c r="E1330" s="5">
        <v>5.0</v>
      </c>
      <c r="F1330" s="4">
        <v>14543.0</v>
      </c>
      <c r="G1330" s="6">
        <v>44647.43472222222</v>
      </c>
      <c r="H1330" s="6" t="str">
        <f>VLOOKUP(F1330,'Customer Details'!$A$1:$B$3264,2,0)</f>
        <v>United Kingdom</v>
      </c>
      <c r="I1330" s="7">
        <f t="shared" si="1"/>
        <v>5</v>
      </c>
      <c r="J1330" s="7">
        <f t="shared" si="2"/>
        <v>5</v>
      </c>
    </row>
    <row r="1331" ht="15.75" customHeight="1">
      <c r="A1331" s="4">
        <v>544106.0</v>
      </c>
      <c r="B1331" s="4" t="s">
        <v>888</v>
      </c>
      <c r="C1331" s="5" t="s">
        <v>889</v>
      </c>
      <c r="D1331" s="5">
        <v>2.0</v>
      </c>
      <c r="E1331" s="5">
        <v>0.85</v>
      </c>
      <c r="F1331" s="4">
        <v>14530.0</v>
      </c>
      <c r="G1331" s="6">
        <v>44424.44930555556</v>
      </c>
      <c r="H1331" s="6" t="str">
        <f>VLOOKUP(F1331,'Customer Details'!$A$1:$B$3264,2,0)</f>
        <v>China</v>
      </c>
      <c r="I1331" s="7">
        <f t="shared" si="1"/>
        <v>1.7</v>
      </c>
      <c r="J1331" s="7">
        <f t="shared" si="2"/>
        <v>1.7</v>
      </c>
    </row>
    <row r="1332" ht="15.75" customHeight="1">
      <c r="A1332" s="4">
        <v>547062.0</v>
      </c>
      <c r="B1332" s="4" t="s">
        <v>1111</v>
      </c>
      <c r="C1332" s="5" t="s">
        <v>1112</v>
      </c>
      <c r="D1332" s="5">
        <v>1.0</v>
      </c>
      <c r="E1332" s="5">
        <v>1.65</v>
      </c>
      <c r="F1332" s="4">
        <v>16728.0</v>
      </c>
      <c r="G1332" s="6">
        <v>44459.56111111111</v>
      </c>
      <c r="H1332" s="6" t="str">
        <f>VLOOKUP(F1332,'Customer Details'!$A$1:$B$3264,2,0)</f>
        <v>India</v>
      </c>
      <c r="I1332" s="7">
        <f t="shared" si="1"/>
        <v>1.65</v>
      </c>
      <c r="J1332" s="7">
        <f t="shared" si="2"/>
        <v>1.65</v>
      </c>
    </row>
    <row r="1333" ht="15.75" customHeight="1">
      <c r="A1333" s="4">
        <v>546984.0</v>
      </c>
      <c r="B1333" s="4" t="s">
        <v>388</v>
      </c>
      <c r="C1333" s="5" t="s">
        <v>389</v>
      </c>
      <c r="D1333" s="5">
        <v>1.0</v>
      </c>
      <c r="E1333" s="5">
        <v>1.25</v>
      </c>
      <c r="F1333" s="4">
        <v>15019.0</v>
      </c>
      <c r="G1333" s="6">
        <v>44457.52430555555</v>
      </c>
      <c r="H1333" s="6" t="str">
        <f>VLOOKUP(F1333,'Customer Details'!$A$1:$B$3264,2,0)</f>
        <v>USA</v>
      </c>
      <c r="I1333" s="7">
        <f t="shared" si="1"/>
        <v>1.25</v>
      </c>
      <c r="J1333" s="7">
        <f t="shared" si="2"/>
        <v>1.25</v>
      </c>
    </row>
    <row r="1334" ht="15.75" customHeight="1">
      <c r="A1334" s="4">
        <v>568082.0</v>
      </c>
      <c r="B1334" s="4" t="s">
        <v>40</v>
      </c>
      <c r="C1334" s="5" t="s">
        <v>41</v>
      </c>
      <c r="D1334" s="5">
        <v>12.0</v>
      </c>
      <c r="E1334" s="5">
        <v>2.95</v>
      </c>
      <c r="F1334" s="4">
        <v>14944.0</v>
      </c>
      <c r="G1334" s="6">
        <v>44643.60972222222</v>
      </c>
      <c r="H1334" s="6" t="str">
        <f>VLOOKUP(F1334,'Customer Details'!$A$1:$B$3264,2,0)</f>
        <v>China</v>
      </c>
      <c r="I1334" s="7">
        <f t="shared" si="1"/>
        <v>35.4</v>
      </c>
      <c r="J1334" s="7">
        <f t="shared" si="2"/>
        <v>35.4</v>
      </c>
    </row>
    <row r="1335" ht="15.75" customHeight="1">
      <c r="A1335" s="4">
        <v>575487.0</v>
      </c>
      <c r="B1335" s="4" t="s">
        <v>268</v>
      </c>
      <c r="C1335" s="5" t="s">
        <v>269</v>
      </c>
      <c r="D1335" s="5">
        <v>8.0</v>
      </c>
      <c r="E1335" s="5">
        <v>1.95</v>
      </c>
      <c r="F1335" s="4">
        <v>15450.0</v>
      </c>
      <c r="G1335" s="6">
        <v>44690.71597222222</v>
      </c>
      <c r="H1335" s="6" t="str">
        <f>VLOOKUP(F1335,'Customer Details'!$A$1:$B$3264,2,0)</f>
        <v>China</v>
      </c>
      <c r="I1335" s="7">
        <f t="shared" si="1"/>
        <v>15.6</v>
      </c>
      <c r="J1335" s="7">
        <f t="shared" si="2"/>
        <v>15.6</v>
      </c>
    </row>
    <row r="1336" ht="15.75" customHeight="1">
      <c r="A1336" s="4">
        <v>544571.0</v>
      </c>
      <c r="B1336" s="4" t="s">
        <v>340</v>
      </c>
      <c r="C1336" s="5" t="s">
        <v>341</v>
      </c>
      <c r="D1336" s="5">
        <v>12.0</v>
      </c>
      <c r="E1336" s="5">
        <v>2.1</v>
      </c>
      <c r="F1336" s="4">
        <v>15146.0</v>
      </c>
      <c r="G1336" s="6">
        <v>44429.54652777778</v>
      </c>
      <c r="H1336" s="6" t="str">
        <f>VLOOKUP(F1336,'Customer Details'!$A$1:$B$3264,2,0)</f>
        <v>China</v>
      </c>
      <c r="I1336" s="7">
        <f t="shared" si="1"/>
        <v>25.2</v>
      </c>
      <c r="J1336" s="7">
        <f t="shared" si="2"/>
        <v>25.2</v>
      </c>
    </row>
    <row r="1337" ht="15.75" customHeight="1">
      <c r="A1337" s="4">
        <v>569533.0</v>
      </c>
      <c r="B1337" s="4">
        <v>21638.0</v>
      </c>
      <c r="C1337" s="5" t="s">
        <v>1113</v>
      </c>
      <c r="D1337" s="5">
        <v>2.0</v>
      </c>
      <c r="E1337" s="5">
        <v>2.1</v>
      </c>
      <c r="F1337" s="4">
        <v>16374.0</v>
      </c>
      <c r="G1337" s="6">
        <v>44655.63958333333</v>
      </c>
      <c r="H1337" s="6" t="str">
        <f>VLOOKUP(F1337,'Customer Details'!$A$1:$B$3264,2,0)</f>
        <v>India</v>
      </c>
      <c r="I1337" s="7">
        <f t="shared" si="1"/>
        <v>4.2</v>
      </c>
      <c r="J1337" s="7">
        <f t="shared" si="2"/>
        <v>4.2</v>
      </c>
    </row>
    <row r="1338" ht="15.75" customHeight="1">
      <c r="A1338" s="4">
        <v>541684.0</v>
      </c>
      <c r="B1338" s="4" t="s">
        <v>1114</v>
      </c>
      <c r="C1338" s="5" t="s">
        <v>1115</v>
      </c>
      <c r="D1338" s="5">
        <v>3.0</v>
      </c>
      <c r="E1338" s="5">
        <v>1.25</v>
      </c>
      <c r="F1338" s="4">
        <v>15498.0</v>
      </c>
      <c r="G1338" s="6">
        <v>44397.64027777778</v>
      </c>
      <c r="H1338" s="6" t="str">
        <f>VLOOKUP(F1338,'Customer Details'!$A$1:$B$3264,2,0)</f>
        <v>India</v>
      </c>
      <c r="I1338" s="7">
        <f t="shared" si="1"/>
        <v>3.75</v>
      </c>
      <c r="J1338" s="7">
        <f t="shared" si="2"/>
        <v>3.75</v>
      </c>
    </row>
    <row r="1339" ht="15.75" customHeight="1">
      <c r="A1339" s="4">
        <v>576093.0</v>
      </c>
      <c r="B1339" s="4" t="s">
        <v>212</v>
      </c>
      <c r="C1339" s="5" t="s">
        <v>213</v>
      </c>
      <c r="D1339" s="5">
        <v>12.0</v>
      </c>
      <c r="E1339" s="5">
        <v>0.65</v>
      </c>
      <c r="F1339" s="4">
        <v>17744.0</v>
      </c>
      <c r="G1339" s="6">
        <v>44695.37847222222</v>
      </c>
      <c r="H1339" s="6" t="str">
        <f>VLOOKUP(F1339,'Customer Details'!$A$1:$B$3264,2,0)</f>
        <v>Australia</v>
      </c>
      <c r="I1339" s="7">
        <f t="shared" si="1"/>
        <v>7.8</v>
      </c>
      <c r="J1339" s="7">
        <f t="shared" si="2"/>
        <v>7.8</v>
      </c>
    </row>
    <row r="1340" ht="15.75" customHeight="1">
      <c r="A1340" s="4">
        <v>560233.0</v>
      </c>
      <c r="B1340" s="4" t="s">
        <v>1116</v>
      </c>
      <c r="C1340" s="5" t="s">
        <v>1117</v>
      </c>
      <c r="D1340" s="5">
        <v>1.0</v>
      </c>
      <c r="E1340" s="5">
        <v>0.75</v>
      </c>
      <c r="F1340" s="4">
        <v>16813.0</v>
      </c>
      <c r="G1340" s="6">
        <v>44578.46527777778</v>
      </c>
      <c r="H1340" s="6" t="str">
        <f>VLOOKUP(F1340,'Customer Details'!$A$1:$B$3264,2,0)</f>
        <v>Australia</v>
      </c>
      <c r="I1340" s="7">
        <f t="shared" si="1"/>
        <v>0.75</v>
      </c>
      <c r="J1340" s="7">
        <f t="shared" si="2"/>
        <v>0.75</v>
      </c>
    </row>
    <row r="1341" ht="15.75" customHeight="1">
      <c r="A1341" s="4" t="s">
        <v>1118</v>
      </c>
      <c r="B1341" s="4">
        <v>23168.0</v>
      </c>
      <c r="C1341" s="5" t="s">
        <v>946</v>
      </c>
      <c r="D1341" s="5">
        <v>-5.0</v>
      </c>
      <c r="E1341" s="5">
        <v>1.25</v>
      </c>
      <c r="F1341" s="4">
        <v>15382.0</v>
      </c>
      <c r="G1341" s="6">
        <v>44543.64722222222</v>
      </c>
      <c r="H1341" s="6" t="str">
        <f>VLOOKUP(F1341,'Customer Details'!$A$1:$B$3264,2,0)</f>
        <v>USA</v>
      </c>
      <c r="I1341" s="7">
        <f t="shared" si="1"/>
        <v>-6.25</v>
      </c>
      <c r="J1341" s="7">
        <f t="shared" si="2"/>
        <v>6.25</v>
      </c>
    </row>
    <row r="1342" ht="15.75" customHeight="1">
      <c r="A1342" s="4">
        <v>542617.0</v>
      </c>
      <c r="B1342" s="4" t="s">
        <v>619</v>
      </c>
      <c r="C1342" s="5" t="s">
        <v>620</v>
      </c>
      <c r="D1342" s="5">
        <v>2.0</v>
      </c>
      <c r="E1342" s="5">
        <v>4.25</v>
      </c>
      <c r="F1342" s="4">
        <v>17463.0</v>
      </c>
      <c r="G1342" s="6">
        <v>44407.65833333333</v>
      </c>
      <c r="H1342" s="6" t="str">
        <f>VLOOKUP(F1342,'Customer Details'!$A$1:$B$3264,2,0)</f>
        <v>USA</v>
      </c>
      <c r="I1342" s="7">
        <f t="shared" si="1"/>
        <v>8.5</v>
      </c>
      <c r="J1342" s="7">
        <f t="shared" si="2"/>
        <v>8.5</v>
      </c>
    </row>
    <row r="1343" ht="15.75" customHeight="1">
      <c r="A1343" s="4">
        <v>575304.0</v>
      </c>
      <c r="B1343" s="4" t="s">
        <v>1067</v>
      </c>
      <c r="C1343" s="5" t="s">
        <v>1068</v>
      </c>
      <c r="D1343" s="5">
        <v>4.0</v>
      </c>
      <c r="E1343" s="5">
        <v>1.55</v>
      </c>
      <c r="F1343" s="4">
        <v>17841.0</v>
      </c>
      <c r="G1343" s="6">
        <v>44690.52638888889</v>
      </c>
      <c r="H1343" s="6" t="str">
        <f>VLOOKUP(F1343,'Customer Details'!$A$1:$B$3264,2,0)</f>
        <v>India</v>
      </c>
      <c r="I1343" s="7">
        <f t="shared" si="1"/>
        <v>6.2</v>
      </c>
      <c r="J1343" s="7">
        <f t="shared" si="2"/>
        <v>6.2</v>
      </c>
    </row>
    <row r="1344" ht="15.75" customHeight="1">
      <c r="A1344" s="4">
        <v>547947.0</v>
      </c>
      <c r="B1344" s="4" t="s">
        <v>48</v>
      </c>
      <c r="C1344" s="5" t="s">
        <v>49</v>
      </c>
      <c r="D1344" s="5">
        <v>100.0</v>
      </c>
      <c r="E1344" s="5">
        <v>1.65</v>
      </c>
      <c r="F1344" s="4">
        <v>15032.0</v>
      </c>
      <c r="G1344" s="6">
        <v>44467.62708333333</v>
      </c>
      <c r="H1344" s="6" t="str">
        <f>VLOOKUP(F1344,'Customer Details'!$A$1:$B$3264,2,0)</f>
        <v>China</v>
      </c>
      <c r="I1344" s="7">
        <f t="shared" si="1"/>
        <v>165</v>
      </c>
      <c r="J1344" s="7">
        <f t="shared" si="2"/>
        <v>165</v>
      </c>
    </row>
    <row r="1345" ht="15.75" customHeight="1">
      <c r="A1345" s="4">
        <v>557898.0</v>
      </c>
      <c r="B1345" s="4" t="s">
        <v>1119</v>
      </c>
      <c r="C1345" s="5" t="s">
        <v>1120</v>
      </c>
      <c r="D1345" s="5">
        <v>6.0</v>
      </c>
      <c r="E1345" s="5">
        <v>4.25</v>
      </c>
      <c r="F1345" s="4">
        <v>17314.0</v>
      </c>
      <c r="G1345" s="6">
        <v>44553.60763888889</v>
      </c>
      <c r="H1345" s="6" t="str">
        <f>VLOOKUP(F1345,'Customer Details'!$A$1:$B$3264,2,0)</f>
        <v>China</v>
      </c>
      <c r="I1345" s="7">
        <f t="shared" si="1"/>
        <v>25.5</v>
      </c>
      <c r="J1345" s="7">
        <f t="shared" si="2"/>
        <v>25.5</v>
      </c>
    </row>
    <row r="1346" ht="15.75" customHeight="1">
      <c r="A1346" s="4">
        <v>545603.0</v>
      </c>
      <c r="B1346" s="4" t="s">
        <v>268</v>
      </c>
      <c r="C1346" s="5" t="s">
        <v>269</v>
      </c>
      <c r="D1346" s="5">
        <v>8.0</v>
      </c>
      <c r="E1346" s="5">
        <v>1.95</v>
      </c>
      <c r="F1346" s="4">
        <v>15827.0</v>
      </c>
      <c r="G1346" s="6">
        <v>44443.49236111111</v>
      </c>
      <c r="H1346" s="6" t="str">
        <f>VLOOKUP(F1346,'Customer Details'!$A$1:$B$3264,2,0)</f>
        <v>China</v>
      </c>
      <c r="I1346" s="7">
        <f t="shared" si="1"/>
        <v>15.6</v>
      </c>
      <c r="J1346" s="7">
        <f t="shared" si="2"/>
        <v>15.6</v>
      </c>
    </row>
    <row r="1347" ht="15.75" customHeight="1">
      <c r="A1347" s="4">
        <v>575923.0</v>
      </c>
      <c r="B1347" s="4" t="s">
        <v>221</v>
      </c>
      <c r="C1347" s="5" t="s">
        <v>222</v>
      </c>
      <c r="D1347" s="5">
        <v>25.0</v>
      </c>
      <c r="E1347" s="5">
        <v>0.42</v>
      </c>
      <c r="F1347" s="4">
        <v>17069.0</v>
      </c>
      <c r="G1347" s="6">
        <v>44692.71597222222</v>
      </c>
      <c r="H1347" s="6" t="str">
        <f>VLOOKUP(F1347,'Customer Details'!$A$1:$B$3264,2,0)</f>
        <v>United Kingdom</v>
      </c>
      <c r="I1347" s="7">
        <f t="shared" si="1"/>
        <v>10.5</v>
      </c>
      <c r="J1347" s="7">
        <f t="shared" si="2"/>
        <v>10.5</v>
      </c>
    </row>
    <row r="1348" ht="15.75" customHeight="1">
      <c r="A1348" s="4">
        <v>558751.0</v>
      </c>
      <c r="B1348" s="4">
        <v>22851.0</v>
      </c>
      <c r="C1348" s="5" t="s">
        <v>1121</v>
      </c>
      <c r="D1348" s="5">
        <v>1.0</v>
      </c>
      <c r="E1348" s="5">
        <v>0.85</v>
      </c>
      <c r="F1348" s="4">
        <v>16009.0</v>
      </c>
      <c r="G1348" s="6">
        <v>44564.47638888889</v>
      </c>
      <c r="H1348" s="6" t="str">
        <f>VLOOKUP(F1348,'Customer Details'!$A$1:$B$3264,2,0)</f>
        <v>Australia</v>
      </c>
      <c r="I1348" s="7">
        <f t="shared" si="1"/>
        <v>0.85</v>
      </c>
      <c r="J1348" s="7">
        <f t="shared" si="2"/>
        <v>0.85</v>
      </c>
    </row>
    <row r="1349" ht="15.75" customHeight="1">
      <c r="A1349" s="4">
        <v>566189.0</v>
      </c>
      <c r="B1349" s="4" t="s">
        <v>720</v>
      </c>
      <c r="C1349" s="5" t="s">
        <v>721</v>
      </c>
      <c r="D1349" s="5">
        <v>6.0</v>
      </c>
      <c r="E1349" s="5">
        <v>2.1</v>
      </c>
      <c r="F1349" s="4">
        <v>17800.0</v>
      </c>
      <c r="G1349" s="6">
        <v>44629.55486111111</v>
      </c>
      <c r="H1349" s="6" t="str">
        <f>VLOOKUP(F1349,'Customer Details'!$A$1:$B$3264,2,0)</f>
        <v>China</v>
      </c>
      <c r="I1349" s="7">
        <f t="shared" si="1"/>
        <v>12.6</v>
      </c>
      <c r="J1349" s="7">
        <f t="shared" si="2"/>
        <v>12.6</v>
      </c>
    </row>
    <row r="1350" ht="15.75" customHeight="1">
      <c r="A1350" s="4" t="s">
        <v>1122</v>
      </c>
      <c r="B1350" s="4">
        <v>21844.0</v>
      </c>
      <c r="C1350" s="5" t="s">
        <v>1123</v>
      </c>
      <c r="D1350" s="5">
        <v>-1.0</v>
      </c>
      <c r="E1350" s="5">
        <v>2.55</v>
      </c>
      <c r="F1350" s="4">
        <v>18167.0</v>
      </c>
      <c r="G1350" s="6">
        <v>44629.54305555556</v>
      </c>
      <c r="H1350" s="6" t="str">
        <f>VLOOKUP(F1350,'Customer Details'!$A$1:$B$3264,2,0)</f>
        <v>USA</v>
      </c>
      <c r="I1350" s="7">
        <f t="shared" si="1"/>
        <v>-2.55</v>
      </c>
      <c r="J1350" s="7">
        <f t="shared" si="2"/>
        <v>2.55</v>
      </c>
    </row>
    <row r="1351" ht="15.75" customHeight="1">
      <c r="A1351" s="4">
        <v>580133.0</v>
      </c>
      <c r="B1351" s="4" t="s">
        <v>187</v>
      </c>
      <c r="C1351" s="5" t="s">
        <v>188</v>
      </c>
      <c r="D1351" s="5">
        <v>8.0</v>
      </c>
      <c r="E1351" s="5">
        <v>0.42</v>
      </c>
      <c r="F1351" s="4">
        <v>15531.0</v>
      </c>
      <c r="G1351" s="6">
        <v>44713.77986111111</v>
      </c>
      <c r="H1351" s="6" t="str">
        <f>VLOOKUP(F1351,'Customer Details'!$A$1:$B$3264,2,0)</f>
        <v>Australia</v>
      </c>
      <c r="I1351" s="7">
        <f t="shared" si="1"/>
        <v>3.36</v>
      </c>
      <c r="J1351" s="7">
        <f t="shared" si="2"/>
        <v>3.36</v>
      </c>
    </row>
    <row r="1352" ht="15.75" customHeight="1">
      <c r="A1352" s="4">
        <v>568384.0</v>
      </c>
      <c r="B1352" s="4" t="s">
        <v>46</v>
      </c>
      <c r="C1352" s="5" t="s">
        <v>47</v>
      </c>
      <c r="D1352" s="5">
        <v>1.0</v>
      </c>
      <c r="E1352" s="5">
        <v>0.0</v>
      </c>
      <c r="F1352" s="4">
        <v>12748.0</v>
      </c>
      <c r="G1352" s="6">
        <v>44647.40694444445</v>
      </c>
      <c r="H1352" s="6" t="str">
        <f>VLOOKUP(F1352,'Customer Details'!$A$1:$B$3264,2,0)</f>
        <v>USA</v>
      </c>
      <c r="I1352" s="7">
        <f t="shared" si="1"/>
        <v>0</v>
      </c>
      <c r="J1352" s="7">
        <f t="shared" si="2"/>
        <v>0</v>
      </c>
    </row>
    <row r="1353" ht="15.75" customHeight="1">
      <c r="A1353" s="4">
        <v>568066.0</v>
      </c>
      <c r="B1353" s="4" t="s">
        <v>276</v>
      </c>
      <c r="C1353" s="5" t="s">
        <v>277</v>
      </c>
      <c r="D1353" s="5">
        <v>6.0</v>
      </c>
      <c r="E1353" s="5">
        <v>1.65</v>
      </c>
      <c r="F1353" s="4">
        <v>14529.0</v>
      </c>
      <c r="G1353" s="6">
        <v>44643.575</v>
      </c>
      <c r="H1353" s="6" t="str">
        <f>VLOOKUP(F1353,'Customer Details'!$A$1:$B$3264,2,0)</f>
        <v>United Kingdom</v>
      </c>
      <c r="I1353" s="7">
        <f t="shared" si="1"/>
        <v>9.9</v>
      </c>
      <c r="J1353" s="7">
        <f t="shared" si="2"/>
        <v>9.9</v>
      </c>
    </row>
    <row r="1354" ht="15.75" customHeight="1">
      <c r="A1354" s="4">
        <v>540161.0</v>
      </c>
      <c r="B1354" s="4" t="s">
        <v>647</v>
      </c>
      <c r="C1354" s="5" t="s">
        <v>648</v>
      </c>
      <c r="D1354" s="5">
        <v>1.0</v>
      </c>
      <c r="E1354" s="5">
        <v>0.42</v>
      </c>
      <c r="F1354" s="4">
        <v>16719.0</v>
      </c>
      <c r="G1354" s="6">
        <v>44382.49444444444</v>
      </c>
      <c r="H1354" s="6" t="str">
        <f>VLOOKUP(F1354,'Customer Details'!$A$1:$B$3264,2,0)</f>
        <v>United Kingdom</v>
      </c>
      <c r="I1354" s="7">
        <f t="shared" si="1"/>
        <v>0.42</v>
      </c>
      <c r="J1354" s="7">
        <f t="shared" si="2"/>
        <v>0.42</v>
      </c>
    </row>
    <row r="1355" ht="15.75" customHeight="1">
      <c r="A1355" s="4">
        <v>536747.0</v>
      </c>
      <c r="B1355" s="4" t="s">
        <v>388</v>
      </c>
      <c r="C1355" s="5" t="s">
        <v>389</v>
      </c>
      <c r="D1355" s="5">
        <v>3.0</v>
      </c>
      <c r="E1355" s="5">
        <v>1.25</v>
      </c>
      <c r="F1355" s="4">
        <v>17802.0</v>
      </c>
      <c r="G1355" s="6">
        <v>44349.57222222222</v>
      </c>
      <c r="H1355" s="6" t="str">
        <f>VLOOKUP(F1355,'Customer Details'!$A$1:$B$3264,2,0)</f>
        <v>Australia</v>
      </c>
      <c r="I1355" s="7">
        <f t="shared" si="1"/>
        <v>3.75</v>
      </c>
      <c r="J1355" s="7">
        <f t="shared" si="2"/>
        <v>3.75</v>
      </c>
    </row>
    <row r="1356" ht="15.75" customHeight="1">
      <c r="A1356" s="4">
        <v>544295.0</v>
      </c>
      <c r="B1356" s="4" t="s">
        <v>138</v>
      </c>
      <c r="C1356" s="5" t="s">
        <v>139</v>
      </c>
      <c r="D1356" s="5">
        <v>8.0</v>
      </c>
      <c r="E1356" s="5">
        <v>3.75</v>
      </c>
      <c r="F1356" s="4">
        <v>14298.0</v>
      </c>
      <c r="G1356" s="6">
        <v>44425.52986111111</v>
      </c>
      <c r="H1356" s="6" t="str">
        <f>VLOOKUP(F1356,'Customer Details'!$A$1:$B$3264,2,0)</f>
        <v>USA</v>
      </c>
      <c r="I1356" s="7">
        <f t="shared" si="1"/>
        <v>30</v>
      </c>
      <c r="J1356" s="7">
        <f t="shared" si="2"/>
        <v>30</v>
      </c>
    </row>
    <row r="1357" ht="15.75" customHeight="1">
      <c r="A1357" s="4" t="s">
        <v>1124</v>
      </c>
      <c r="B1357" s="4">
        <v>23155.0</v>
      </c>
      <c r="C1357" s="5" t="s">
        <v>1125</v>
      </c>
      <c r="D1357" s="5">
        <v>-1.0</v>
      </c>
      <c r="E1357" s="5">
        <v>0.83</v>
      </c>
      <c r="F1357" s="4">
        <v>14339.0</v>
      </c>
      <c r="G1357" s="6">
        <v>44483.69513888889</v>
      </c>
      <c r="H1357" s="6" t="str">
        <f>VLOOKUP(F1357,'Customer Details'!$A$1:$B$3264,2,0)</f>
        <v>United Kingdom</v>
      </c>
      <c r="I1357" s="7">
        <f t="shared" si="1"/>
        <v>-0.83</v>
      </c>
      <c r="J1357" s="7">
        <f t="shared" si="2"/>
        <v>0.83</v>
      </c>
    </row>
    <row r="1358" ht="15.75" customHeight="1">
      <c r="A1358" s="4">
        <v>540099.0</v>
      </c>
      <c r="B1358" s="4" t="s">
        <v>18</v>
      </c>
      <c r="C1358" s="5" t="s">
        <v>19</v>
      </c>
      <c r="D1358" s="5">
        <v>10.0</v>
      </c>
      <c r="E1358" s="5">
        <v>1.25</v>
      </c>
      <c r="F1358" s="4">
        <v>15808.0</v>
      </c>
      <c r="G1358" s="6">
        <v>44381.69513888889</v>
      </c>
      <c r="H1358" s="6" t="str">
        <f>VLOOKUP(F1358,'Customer Details'!$A$1:$B$3264,2,0)</f>
        <v>Australia</v>
      </c>
      <c r="I1358" s="7">
        <f t="shared" si="1"/>
        <v>12.5</v>
      </c>
      <c r="J1358" s="7">
        <f t="shared" si="2"/>
        <v>12.5</v>
      </c>
    </row>
    <row r="1359" ht="15.75" customHeight="1">
      <c r="A1359" s="4">
        <v>538369.0</v>
      </c>
      <c r="B1359" s="4" t="s">
        <v>1126</v>
      </c>
      <c r="C1359" s="5" t="s">
        <v>1127</v>
      </c>
      <c r="D1359" s="5">
        <v>2.0</v>
      </c>
      <c r="E1359" s="5">
        <v>2.95</v>
      </c>
      <c r="F1359" s="4">
        <v>17251.0</v>
      </c>
      <c r="G1359" s="6">
        <v>44359.4625</v>
      </c>
      <c r="H1359" s="6" t="str">
        <f>VLOOKUP(F1359,'Customer Details'!$A$1:$B$3264,2,0)</f>
        <v>United Kingdom</v>
      </c>
      <c r="I1359" s="7">
        <f t="shared" si="1"/>
        <v>5.9</v>
      </c>
      <c r="J1359" s="7">
        <f t="shared" si="2"/>
        <v>5.9</v>
      </c>
    </row>
    <row r="1360" ht="15.75" customHeight="1">
      <c r="A1360" s="4">
        <v>554979.0</v>
      </c>
      <c r="B1360" s="4" t="s">
        <v>1128</v>
      </c>
      <c r="C1360" s="5" t="s">
        <v>1129</v>
      </c>
      <c r="D1360" s="5">
        <v>2.0</v>
      </c>
      <c r="E1360" s="5">
        <v>1.25</v>
      </c>
      <c r="F1360" s="4">
        <v>16931.0</v>
      </c>
      <c r="G1360" s="6">
        <v>44529.48194444444</v>
      </c>
      <c r="H1360" s="6" t="str">
        <f>VLOOKUP(F1360,'Customer Details'!$A$1:$B$3264,2,0)</f>
        <v>USA</v>
      </c>
      <c r="I1360" s="7">
        <f t="shared" si="1"/>
        <v>2.5</v>
      </c>
      <c r="J1360" s="7">
        <f t="shared" si="2"/>
        <v>2.5</v>
      </c>
    </row>
    <row r="1361" ht="15.75" customHeight="1">
      <c r="A1361" s="4">
        <v>572219.0</v>
      </c>
      <c r="B1361" s="4" t="s">
        <v>551</v>
      </c>
      <c r="C1361" s="5" t="s">
        <v>552</v>
      </c>
      <c r="D1361" s="5">
        <v>1.0</v>
      </c>
      <c r="E1361" s="5">
        <v>4.25</v>
      </c>
      <c r="F1361" s="4">
        <v>17463.0</v>
      </c>
      <c r="G1361" s="6">
        <v>44672.55347222222</v>
      </c>
      <c r="H1361" s="6" t="str">
        <f>VLOOKUP(F1361,'Customer Details'!$A$1:$B$3264,2,0)</f>
        <v>USA</v>
      </c>
      <c r="I1361" s="7">
        <f t="shared" si="1"/>
        <v>4.25</v>
      </c>
      <c r="J1361" s="7">
        <f t="shared" si="2"/>
        <v>4.25</v>
      </c>
    </row>
    <row r="1362" ht="15.75" customHeight="1">
      <c r="A1362" s="4">
        <v>554016.0</v>
      </c>
      <c r="B1362" s="4" t="s">
        <v>1130</v>
      </c>
      <c r="C1362" s="5" t="s">
        <v>1131</v>
      </c>
      <c r="D1362" s="5">
        <v>6.0</v>
      </c>
      <c r="E1362" s="5">
        <v>0.79</v>
      </c>
      <c r="F1362" s="4">
        <v>13243.0</v>
      </c>
      <c r="G1362" s="6">
        <v>44520.55138888889</v>
      </c>
      <c r="H1362" s="6" t="str">
        <f>VLOOKUP(F1362,'Customer Details'!$A$1:$B$3264,2,0)</f>
        <v>USA</v>
      </c>
      <c r="I1362" s="7">
        <f t="shared" si="1"/>
        <v>4.74</v>
      </c>
      <c r="J1362" s="7">
        <f t="shared" si="2"/>
        <v>4.74</v>
      </c>
    </row>
    <row r="1363" ht="15.75" customHeight="1">
      <c r="A1363" s="4">
        <v>546837.0</v>
      </c>
      <c r="B1363" s="4" t="s">
        <v>54</v>
      </c>
      <c r="C1363" s="5" t="s">
        <v>55</v>
      </c>
      <c r="D1363" s="5">
        <v>3.0</v>
      </c>
      <c r="E1363" s="5">
        <v>5.95</v>
      </c>
      <c r="F1363" s="4">
        <v>13650.0</v>
      </c>
      <c r="G1363" s="6">
        <v>44456.52569444444</v>
      </c>
      <c r="H1363" s="6" t="str">
        <f>VLOOKUP(F1363,'Customer Details'!$A$1:$B$3264,2,0)</f>
        <v>Australia</v>
      </c>
      <c r="I1363" s="7">
        <f t="shared" si="1"/>
        <v>17.85</v>
      </c>
      <c r="J1363" s="7">
        <f t="shared" si="2"/>
        <v>17.85</v>
      </c>
    </row>
    <row r="1364" ht="15.75" customHeight="1">
      <c r="A1364" s="4">
        <v>538353.0</v>
      </c>
      <c r="B1364" s="4" t="s">
        <v>1132</v>
      </c>
      <c r="C1364" s="5" t="s">
        <v>1133</v>
      </c>
      <c r="D1364" s="5">
        <v>3.0</v>
      </c>
      <c r="E1364" s="5">
        <v>4.25</v>
      </c>
      <c r="F1364" s="4">
        <v>13798.0</v>
      </c>
      <c r="G1364" s="6">
        <v>44357.64652777778</v>
      </c>
      <c r="H1364" s="6" t="str">
        <f>VLOOKUP(F1364,'Customer Details'!$A$1:$B$3264,2,0)</f>
        <v>India</v>
      </c>
      <c r="I1364" s="7">
        <f t="shared" si="1"/>
        <v>12.75</v>
      </c>
      <c r="J1364" s="7">
        <f t="shared" si="2"/>
        <v>12.75</v>
      </c>
    </row>
    <row r="1365" ht="15.75" customHeight="1">
      <c r="A1365" s="4">
        <v>565432.0</v>
      </c>
      <c r="B1365" s="4" t="s">
        <v>175</v>
      </c>
      <c r="C1365" s="5" t="s">
        <v>176</v>
      </c>
      <c r="D1365" s="5">
        <v>1.0</v>
      </c>
      <c r="E1365" s="5">
        <v>1.95</v>
      </c>
      <c r="F1365" s="4">
        <v>16241.0</v>
      </c>
      <c r="G1365" s="6">
        <v>44624.55277777778</v>
      </c>
      <c r="H1365" s="6" t="str">
        <f>VLOOKUP(F1365,'Customer Details'!$A$1:$B$3264,2,0)</f>
        <v>China</v>
      </c>
      <c r="I1365" s="7">
        <f t="shared" si="1"/>
        <v>1.95</v>
      </c>
      <c r="J1365" s="7">
        <f t="shared" si="2"/>
        <v>1.95</v>
      </c>
    </row>
    <row r="1366" ht="15.75" customHeight="1">
      <c r="A1366" s="4">
        <v>576933.0</v>
      </c>
      <c r="B1366" s="4">
        <v>22099.0</v>
      </c>
      <c r="C1366" s="5" t="s">
        <v>1134</v>
      </c>
      <c r="D1366" s="5">
        <v>1.0</v>
      </c>
      <c r="E1366" s="5">
        <v>0.39</v>
      </c>
      <c r="F1366" s="4">
        <v>15529.0</v>
      </c>
      <c r="G1366" s="6">
        <v>44698.47847222222</v>
      </c>
      <c r="H1366" s="6" t="str">
        <f>VLOOKUP(F1366,'Customer Details'!$A$1:$B$3264,2,0)</f>
        <v>USA</v>
      </c>
      <c r="I1366" s="7">
        <f t="shared" si="1"/>
        <v>0.39</v>
      </c>
      <c r="J1366" s="7">
        <f t="shared" si="2"/>
        <v>0.39</v>
      </c>
    </row>
    <row r="1367" ht="15.75" customHeight="1">
      <c r="A1367" s="4">
        <v>567477.0</v>
      </c>
      <c r="B1367" s="4" t="s">
        <v>85</v>
      </c>
      <c r="C1367" s="5" t="s">
        <v>86</v>
      </c>
      <c r="D1367" s="5">
        <v>6.0</v>
      </c>
      <c r="E1367" s="5">
        <v>1.25</v>
      </c>
      <c r="F1367" s="4">
        <v>16327.0</v>
      </c>
      <c r="G1367" s="6">
        <v>44640.55555555555</v>
      </c>
      <c r="H1367" s="6" t="str">
        <f>VLOOKUP(F1367,'Customer Details'!$A$1:$B$3264,2,0)</f>
        <v>Australia</v>
      </c>
      <c r="I1367" s="7">
        <f t="shared" si="1"/>
        <v>7.5</v>
      </c>
      <c r="J1367" s="7">
        <f t="shared" si="2"/>
        <v>7.5</v>
      </c>
    </row>
    <row r="1368" ht="15.75" customHeight="1">
      <c r="A1368" s="4">
        <v>552295.0</v>
      </c>
      <c r="B1368" s="4" t="s">
        <v>408</v>
      </c>
      <c r="C1368" s="5" t="s">
        <v>409</v>
      </c>
      <c r="D1368" s="5">
        <v>1.0</v>
      </c>
      <c r="E1368" s="5">
        <v>1.69</v>
      </c>
      <c r="F1368" s="4">
        <v>14224.0</v>
      </c>
      <c r="G1368" s="6">
        <v>44508.58888888889</v>
      </c>
      <c r="H1368" s="6" t="str">
        <f>VLOOKUP(F1368,'Customer Details'!$A$1:$B$3264,2,0)</f>
        <v>China</v>
      </c>
      <c r="I1368" s="7">
        <f t="shared" si="1"/>
        <v>1.69</v>
      </c>
      <c r="J1368" s="7">
        <f t="shared" si="2"/>
        <v>1.69</v>
      </c>
    </row>
    <row r="1369" ht="15.75" customHeight="1">
      <c r="A1369" s="4">
        <v>569669.0</v>
      </c>
      <c r="B1369" s="4" t="s">
        <v>320</v>
      </c>
      <c r="C1369" s="5" t="s">
        <v>570</v>
      </c>
      <c r="D1369" s="5">
        <v>2.0</v>
      </c>
      <c r="E1369" s="5">
        <v>2.95</v>
      </c>
      <c r="F1369" s="4">
        <v>14730.0</v>
      </c>
      <c r="G1369" s="6">
        <v>44656.57430555556</v>
      </c>
      <c r="H1369" s="6" t="str">
        <f>VLOOKUP(F1369,'Customer Details'!$A$1:$B$3264,2,0)</f>
        <v>United Kingdom</v>
      </c>
      <c r="I1369" s="7">
        <f t="shared" si="1"/>
        <v>5.9</v>
      </c>
      <c r="J1369" s="7">
        <f t="shared" si="2"/>
        <v>5.9</v>
      </c>
    </row>
    <row r="1370" ht="15.75" customHeight="1">
      <c r="A1370" s="4">
        <v>568513.0</v>
      </c>
      <c r="B1370" s="4">
        <v>23439.0</v>
      </c>
      <c r="C1370" s="5" t="s">
        <v>992</v>
      </c>
      <c r="D1370" s="5">
        <v>24.0</v>
      </c>
      <c r="E1370" s="5">
        <v>2.1</v>
      </c>
      <c r="F1370" s="4">
        <v>13555.0</v>
      </c>
      <c r="G1370" s="6">
        <v>44647.525</v>
      </c>
      <c r="H1370" s="6" t="str">
        <f>VLOOKUP(F1370,'Customer Details'!$A$1:$B$3264,2,0)</f>
        <v>United Kingdom</v>
      </c>
      <c r="I1370" s="7">
        <f t="shared" si="1"/>
        <v>50.4</v>
      </c>
      <c r="J1370" s="7">
        <f t="shared" si="2"/>
        <v>50.4</v>
      </c>
    </row>
    <row r="1371" ht="15.75" customHeight="1">
      <c r="A1371" s="4">
        <v>553879.0</v>
      </c>
      <c r="B1371" s="4" t="s">
        <v>22</v>
      </c>
      <c r="C1371" s="5" t="s">
        <v>23</v>
      </c>
      <c r="D1371" s="5">
        <v>10.0</v>
      </c>
      <c r="E1371" s="5">
        <v>2.08</v>
      </c>
      <c r="F1371" s="4">
        <v>15791.0</v>
      </c>
      <c r="G1371" s="6">
        <v>44519.63541666666</v>
      </c>
      <c r="H1371" s="6" t="str">
        <f>VLOOKUP(F1371,'Customer Details'!$A$1:$B$3264,2,0)</f>
        <v>India</v>
      </c>
      <c r="I1371" s="7">
        <f t="shared" si="1"/>
        <v>20.8</v>
      </c>
      <c r="J1371" s="7">
        <f t="shared" si="2"/>
        <v>20.8</v>
      </c>
    </row>
    <row r="1372" ht="15.75" customHeight="1">
      <c r="A1372" s="4">
        <v>538999.0</v>
      </c>
      <c r="B1372" s="4" t="s">
        <v>40</v>
      </c>
      <c r="C1372" s="5" t="s">
        <v>41</v>
      </c>
      <c r="D1372" s="5">
        <v>12.0</v>
      </c>
      <c r="E1372" s="5">
        <v>2.95</v>
      </c>
      <c r="F1372" s="4">
        <v>16003.0</v>
      </c>
      <c r="G1372" s="6">
        <v>44362.50625</v>
      </c>
      <c r="H1372" s="6" t="str">
        <f>VLOOKUP(F1372,'Customer Details'!$A$1:$B$3264,2,0)</f>
        <v>USA</v>
      </c>
      <c r="I1372" s="7">
        <f t="shared" si="1"/>
        <v>35.4</v>
      </c>
      <c r="J1372" s="7">
        <f t="shared" si="2"/>
        <v>35.4</v>
      </c>
    </row>
    <row r="1373" ht="15.75" customHeight="1">
      <c r="A1373" s="4">
        <v>539455.0</v>
      </c>
      <c r="B1373" s="4" t="s">
        <v>112</v>
      </c>
      <c r="C1373" s="5" t="s">
        <v>113</v>
      </c>
      <c r="D1373" s="5">
        <v>1.0</v>
      </c>
      <c r="E1373" s="5">
        <v>4.25</v>
      </c>
      <c r="F1373" s="4">
        <v>12748.0</v>
      </c>
      <c r="G1373" s="6">
        <v>44364.72013888889</v>
      </c>
      <c r="H1373" s="6" t="str">
        <f>VLOOKUP(F1373,'Customer Details'!$A$1:$B$3264,2,0)</f>
        <v>USA</v>
      </c>
      <c r="I1373" s="7">
        <f t="shared" si="1"/>
        <v>4.25</v>
      </c>
      <c r="J1373" s="7">
        <f t="shared" si="2"/>
        <v>4.25</v>
      </c>
    </row>
    <row r="1374" ht="15.75" customHeight="1">
      <c r="A1374" s="4">
        <v>542006.0</v>
      </c>
      <c r="B1374" s="4" t="s">
        <v>85</v>
      </c>
      <c r="C1374" s="5" t="s">
        <v>86</v>
      </c>
      <c r="D1374" s="5">
        <v>24.0</v>
      </c>
      <c r="E1374" s="5">
        <v>0.95</v>
      </c>
      <c r="F1374" s="4">
        <v>15218.0</v>
      </c>
      <c r="G1374" s="6">
        <v>44402.47222222222</v>
      </c>
      <c r="H1374" s="6" t="str">
        <f>VLOOKUP(F1374,'Customer Details'!$A$1:$B$3264,2,0)</f>
        <v>United Kingdom</v>
      </c>
      <c r="I1374" s="7">
        <f t="shared" si="1"/>
        <v>22.8</v>
      </c>
      <c r="J1374" s="7">
        <f t="shared" si="2"/>
        <v>22.8</v>
      </c>
    </row>
    <row r="1375" ht="15.75" customHeight="1">
      <c r="A1375" s="4">
        <v>571098.0</v>
      </c>
      <c r="B1375" s="4" t="s">
        <v>38</v>
      </c>
      <c r="C1375" s="5" t="s">
        <v>39</v>
      </c>
      <c r="D1375" s="5">
        <v>2.0</v>
      </c>
      <c r="E1375" s="5">
        <v>2.95</v>
      </c>
      <c r="F1375" s="4">
        <v>17841.0</v>
      </c>
      <c r="G1375" s="6">
        <v>44664.65138888889</v>
      </c>
      <c r="H1375" s="6" t="str">
        <f>VLOOKUP(F1375,'Customer Details'!$A$1:$B$3264,2,0)</f>
        <v>India</v>
      </c>
      <c r="I1375" s="7">
        <f t="shared" si="1"/>
        <v>5.9</v>
      </c>
      <c r="J1375" s="7">
        <f t="shared" si="2"/>
        <v>5.9</v>
      </c>
    </row>
    <row r="1376" ht="15.75" customHeight="1">
      <c r="A1376" s="4">
        <v>557577.0</v>
      </c>
      <c r="B1376" s="4" t="s">
        <v>1072</v>
      </c>
      <c r="C1376" s="5" t="s">
        <v>1073</v>
      </c>
      <c r="D1376" s="5">
        <v>1.0</v>
      </c>
      <c r="E1376" s="5">
        <v>2.55</v>
      </c>
      <c r="F1376" s="4">
        <v>14606.0</v>
      </c>
      <c r="G1376" s="6">
        <v>44551.45972222222</v>
      </c>
      <c r="H1376" s="6" t="str">
        <f>VLOOKUP(F1376,'Customer Details'!$A$1:$B$3264,2,0)</f>
        <v>USA</v>
      </c>
      <c r="I1376" s="7">
        <f t="shared" si="1"/>
        <v>2.55</v>
      </c>
      <c r="J1376" s="7">
        <f t="shared" si="2"/>
        <v>2.55</v>
      </c>
    </row>
    <row r="1377" ht="15.75" customHeight="1">
      <c r="A1377" s="4">
        <v>575197.0</v>
      </c>
      <c r="B1377" s="4" t="s">
        <v>131</v>
      </c>
      <c r="C1377" s="5" t="s">
        <v>132</v>
      </c>
      <c r="D1377" s="5">
        <v>24.0</v>
      </c>
      <c r="E1377" s="5">
        <v>0.42</v>
      </c>
      <c r="F1377" s="4">
        <v>16767.0</v>
      </c>
      <c r="G1377" s="6">
        <v>44690.40416666667</v>
      </c>
      <c r="H1377" s="6" t="str">
        <f>VLOOKUP(F1377,'Customer Details'!$A$1:$B$3264,2,0)</f>
        <v>United Kingdom</v>
      </c>
      <c r="I1377" s="7">
        <f t="shared" si="1"/>
        <v>10.08</v>
      </c>
      <c r="J1377" s="7">
        <f t="shared" si="2"/>
        <v>10.08</v>
      </c>
    </row>
    <row r="1378" ht="15.75" customHeight="1">
      <c r="A1378" s="4">
        <v>570458.0</v>
      </c>
      <c r="B1378" s="4" t="s">
        <v>368</v>
      </c>
      <c r="C1378" s="5" t="s">
        <v>369</v>
      </c>
      <c r="D1378" s="5">
        <v>1.0</v>
      </c>
      <c r="E1378" s="5">
        <v>4.25</v>
      </c>
      <c r="F1378" s="4">
        <v>14535.0</v>
      </c>
      <c r="G1378" s="6">
        <v>44661.65208333333</v>
      </c>
      <c r="H1378" s="6" t="str">
        <f>VLOOKUP(F1378,'Customer Details'!$A$1:$B$3264,2,0)</f>
        <v>United Kingdom</v>
      </c>
      <c r="I1378" s="7">
        <f t="shared" si="1"/>
        <v>4.25</v>
      </c>
      <c r="J1378" s="7">
        <f t="shared" si="2"/>
        <v>4.25</v>
      </c>
    </row>
    <row r="1379" ht="15.75" customHeight="1">
      <c r="A1379" s="4">
        <v>578814.0</v>
      </c>
      <c r="B1379" s="4" t="s">
        <v>268</v>
      </c>
      <c r="C1379" s="5" t="s">
        <v>269</v>
      </c>
      <c r="D1379" s="5">
        <v>6.0</v>
      </c>
      <c r="E1379" s="5">
        <v>1.95</v>
      </c>
      <c r="F1379" s="4">
        <v>12748.0</v>
      </c>
      <c r="G1379" s="6">
        <v>44706.56944444445</v>
      </c>
      <c r="H1379" s="6" t="str">
        <f>VLOOKUP(F1379,'Customer Details'!$A$1:$B$3264,2,0)</f>
        <v>USA</v>
      </c>
      <c r="I1379" s="7">
        <f t="shared" si="1"/>
        <v>11.7</v>
      </c>
      <c r="J1379" s="7">
        <f t="shared" si="2"/>
        <v>11.7</v>
      </c>
    </row>
    <row r="1380" ht="15.75" customHeight="1">
      <c r="A1380" s="4">
        <v>540408.0</v>
      </c>
      <c r="B1380" s="4" t="s">
        <v>38</v>
      </c>
      <c r="C1380" s="5" t="s">
        <v>39</v>
      </c>
      <c r="D1380" s="5">
        <v>250.0</v>
      </c>
      <c r="E1380" s="5">
        <v>2.55</v>
      </c>
      <c r="F1380" s="4">
        <v>16013.0</v>
      </c>
      <c r="G1380" s="6">
        <v>44384.41319444445</v>
      </c>
      <c r="H1380" s="6" t="str">
        <f>VLOOKUP(F1380,'Customer Details'!$A$1:$B$3264,2,0)</f>
        <v>United Kingdom</v>
      </c>
      <c r="I1380" s="7">
        <f t="shared" si="1"/>
        <v>637.5</v>
      </c>
      <c r="J1380" s="7">
        <f t="shared" si="2"/>
        <v>637.5</v>
      </c>
    </row>
    <row r="1381" ht="15.75" customHeight="1">
      <c r="A1381" s="4">
        <v>548367.0</v>
      </c>
      <c r="B1381" s="4" t="s">
        <v>67</v>
      </c>
      <c r="C1381" s="5" t="s">
        <v>68</v>
      </c>
      <c r="D1381" s="5">
        <v>100.0</v>
      </c>
      <c r="E1381" s="5">
        <v>1.65</v>
      </c>
      <c r="F1381" s="4">
        <v>17677.0</v>
      </c>
      <c r="G1381" s="6">
        <v>44469.66041666667</v>
      </c>
      <c r="H1381" s="6" t="str">
        <f>VLOOKUP(F1381,'Customer Details'!$A$1:$B$3264,2,0)</f>
        <v>China</v>
      </c>
      <c r="I1381" s="7">
        <f t="shared" si="1"/>
        <v>165</v>
      </c>
      <c r="J1381" s="7">
        <f t="shared" si="2"/>
        <v>165</v>
      </c>
    </row>
    <row r="1382" ht="15.75" customHeight="1">
      <c r="A1382" s="4">
        <v>546913.0</v>
      </c>
      <c r="B1382" s="4" t="s">
        <v>1135</v>
      </c>
      <c r="C1382" s="5" t="s">
        <v>1136</v>
      </c>
      <c r="D1382" s="5">
        <v>6.0</v>
      </c>
      <c r="E1382" s="5">
        <v>0.42</v>
      </c>
      <c r="F1382" s="4">
        <v>15861.0</v>
      </c>
      <c r="G1382" s="6">
        <v>44456.84583333333</v>
      </c>
      <c r="H1382" s="6" t="str">
        <f>VLOOKUP(F1382,'Customer Details'!$A$1:$B$3264,2,0)</f>
        <v>Australia</v>
      </c>
      <c r="I1382" s="7">
        <f t="shared" si="1"/>
        <v>2.52</v>
      </c>
      <c r="J1382" s="7">
        <f t="shared" si="2"/>
        <v>2.52</v>
      </c>
    </row>
    <row r="1383" ht="15.75" customHeight="1">
      <c r="A1383" s="4">
        <v>576696.0</v>
      </c>
      <c r="B1383" s="4" t="s">
        <v>165</v>
      </c>
      <c r="C1383" s="5" t="s">
        <v>166</v>
      </c>
      <c r="D1383" s="5">
        <v>5.0</v>
      </c>
      <c r="E1383" s="5">
        <v>1.25</v>
      </c>
      <c r="F1383" s="4">
        <v>16669.0</v>
      </c>
      <c r="G1383" s="6">
        <v>44697.51805555556</v>
      </c>
      <c r="H1383" s="6" t="str">
        <f>VLOOKUP(F1383,'Customer Details'!$A$1:$B$3264,2,0)</f>
        <v>India</v>
      </c>
      <c r="I1383" s="7">
        <f t="shared" si="1"/>
        <v>6.25</v>
      </c>
      <c r="J1383" s="7">
        <f t="shared" si="2"/>
        <v>6.25</v>
      </c>
    </row>
    <row r="1384" ht="15.75" customHeight="1">
      <c r="A1384" s="4" t="s">
        <v>1137</v>
      </c>
      <c r="B1384" s="4">
        <v>21813.0</v>
      </c>
      <c r="C1384" s="5" t="s">
        <v>1138</v>
      </c>
      <c r="D1384" s="5">
        <v>-1.0</v>
      </c>
      <c r="E1384" s="5">
        <v>4.95</v>
      </c>
      <c r="F1384" s="4">
        <v>16015.0</v>
      </c>
      <c r="G1384" s="6">
        <v>44694.49722222222</v>
      </c>
      <c r="H1384" s="6" t="str">
        <f>VLOOKUP(F1384,'Customer Details'!$A$1:$B$3264,2,0)</f>
        <v>Australia</v>
      </c>
      <c r="I1384" s="7">
        <f t="shared" si="1"/>
        <v>-4.95</v>
      </c>
      <c r="J1384" s="7">
        <f t="shared" si="2"/>
        <v>4.95</v>
      </c>
    </row>
    <row r="1385" ht="15.75" customHeight="1">
      <c r="A1385" s="4">
        <v>572882.0</v>
      </c>
      <c r="B1385" s="4" t="s">
        <v>1067</v>
      </c>
      <c r="C1385" s="5" t="s">
        <v>1068</v>
      </c>
      <c r="D1385" s="5">
        <v>2.0</v>
      </c>
      <c r="E1385" s="5">
        <v>1.55</v>
      </c>
      <c r="F1385" s="4">
        <v>18226.0</v>
      </c>
      <c r="G1385" s="6">
        <v>44677.56666666667</v>
      </c>
      <c r="H1385" s="6" t="str">
        <f>VLOOKUP(F1385,'Customer Details'!$A$1:$B$3264,2,0)</f>
        <v>Australia</v>
      </c>
      <c r="I1385" s="7">
        <f t="shared" si="1"/>
        <v>3.1</v>
      </c>
      <c r="J1385" s="7">
        <f t="shared" si="2"/>
        <v>3.1</v>
      </c>
    </row>
    <row r="1386" ht="15.75" customHeight="1">
      <c r="A1386" s="4">
        <v>546846.0</v>
      </c>
      <c r="B1386" s="4" t="s">
        <v>187</v>
      </c>
      <c r="C1386" s="5" t="s">
        <v>188</v>
      </c>
      <c r="D1386" s="5">
        <v>8.0</v>
      </c>
      <c r="E1386" s="5">
        <v>0.42</v>
      </c>
      <c r="F1386" s="4">
        <v>13533.0</v>
      </c>
      <c r="G1386" s="6">
        <v>44456.53263888889</v>
      </c>
      <c r="H1386" s="6" t="str">
        <f>VLOOKUP(F1386,'Customer Details'!$A$1:$B$3264,2,0)</f>
        <v>India</v>
      </c>
      <c r="I1386" s="7">
        <f t="shared" si="1"/>
        <v>3.36</v>
      </c>
      <c r="J1386" s="7">
        <f t="shared" si="2"/>
        <v>3.36</v>
      </c>
    </row>
    <row r="1387" ht="15.75" customHeight="1">
      <c r="A1387" s="4" t="s">
        <v>1139</v>
      </c>
      <c r="B1387" s="4">
        <v>22442.0</v>
      </c>
      <c r="C1387" s="5" t="s">
        <v>1140</v>
      </c>
      <c r="D1387" s="5">
        <v>-1.0</v>
      </c>
      <c r="E1387" s="5">
        <v>7.95</v>
      </c>
      <c r="F1387" s="4">
        <v>13477.0</v>
      </c>
      <c r="G1387" s="6">
        <v>44441.70347222222</v>
      </c>
      <c r="H1387" s="6" t="str">
        <f>VLOOKUP(F1387,'Customer Details'!$A$1:$B$3264,2,0)</f>
        <v>Australia</v>
      </c>
      <c r="I1387" s="7">
        <f t="shared" si="1"/>
        <v>-7.95</v>
      </c>
      <c r="J1387" s="7">
        <f t="shared" si="2"/>
        <v>7.95</v>
      </c>
    </row>
    <row r="1388" ht="15.75" customHeight="1">
      <c r="A1388" s="4">
        <v>543820.0</v>
      </c>
      <c r="B1388" s="4" t="s">
        <v>287</v>
      </c>
      <c r="C1388" s="5" t="s">
        <v>288</v>
      </c>
      <c r="D1388" s="5">
        <v>6.0</v>
      </c>
      <c r="E1388" s="5">
        <v>4.25</v>
      </c>
      <c r="F1388" s="4">
        <v>16084.0</v>
      </c>
      <c r="G1388" s="6">
        <v>44421.67013888889</v>
      </c>
      <c r="H1388" s="6" t="str">
        <f>VLOOKUP(F1388,'Customer Details'!$A$1:$B$3264,2,0)</f>
        <v>United Kingdom</v>
      </c>
      <c r="I1388" s="7">
        <f t="shared" si="1"/>
        <v>25.5</v>
      </c>
      <c r="J1388" s="7">
        <f t="shared" si="2"/>
        <v>25.5</v>
      </c>
    </row>
    <row r="1389" ht="15.75" customHeight="1">
      <c r="A1389" s="4">
        <v>558455.0</v>
      </c>
      <c r="B1389" s="4" t="s">
        <v>38</v>
      </c>
      <c r="C1389" s="5" t="s">
        <v>39</v>
      </c>
      <c r="D1389" s="5">
        <v>24.0</v>
      </c>
      <c r="E1389" s="5">
        <v>2.95</v>
      </c>
      <c r="F1389" s="4">
        <v>14327.0</v>
      </c>
      <c r="G1389" s="6">
        <v>44559.58194444444</v>
      </c>
      <c r="H1389" s="6" t="str">
        <f>VLOOKUP(F1389,'Customer Details'!$A$1:$B$3264,2,0)</f>
        <v>USA</v>
      </c>
      <c r="I1389" s="7">
        <f t="shared" si="1"/>
        <v>70.8</v>
      </c>
      <c r="J1389" s="7">
        <f t="shared" si="2"/>
        <v>70.8</v>
      </c>
    </row>
    <row r="1390" ht="15.75" customHeight="1">
      <c r="A1390" s="4">
        <v>550477.0</v>
      </c>
      <c r="B1390" s="4" t="s">
        <v>44</v>
      </c>
      <c r="C1390" s="5" t="s">
        <v>45</v>
      </c>
      <c r="D1390" s="5">
        <v>2.0</v>
      </c>
      <c r="E1390" s="5">
        <v>2.1</v>
      </c>
      <c r="F1390" s="4">
        <v>17338.0</v>
      </c>
      <c r="G1390" s="6">
        <v>44487.58402777778</v>
      </c>
      <c r="H1390" s="6" t="str">
        <f>VLOOKUP(F1390,'Customer Details'!$A$1:$B$3264,2,0)</f>
        <v>China</v>
      </c>
      <c r="I1390" s="7">
        <f t="shared" si="1"/>
        <v>4.2</v>
      </c>
      <c r="J1390" s="7">
        <f t="shared" si="2"/>
        <v>4.2</v>
      </c>
    </row>
    <row r="1391" ht="15.75" customHeight="1">
      <c r="A1391" s="4">
        <v>577740.0</v>
      </c>
      <c r="B1391" s="4">
        <v>23197.0</v>
      </c>
      <c r="C1391" s="5" t="s">
        <v>1141</v>
      </c>
      <c r="D1391" s="5">
        <v>2.0</v>
      </c>
      <c r="E1391" s="5">
        <v>1.45</v>
      </c>
      <c r="F1391" s="4">
        <v>17625.0</v>
      </c>
      <c r="G1391" s="6">
        <v>44702.56666666667</v>
      </c>
      <c r="H1391" s="6" t="str">
        <f>VLOOKUP(F1391,'Customer Details'!$A$1:$B$3264,2,0)</f>
        <v>United Kingdom</v>
      </c>
      <c r="I1391" s="7">
        <f t="shared" si="1"/>
        <v>2.9</v>
      </c>
      <c r="J1391" s="7">
        <f t="shared" si="2"/>
        <v>2.9</v>
      </c>
    </row>
    <row r="1392" ht="15.75" customHeight="1">
      <c r="A1392" s="4">
        <v>574149.0</v>
      </c>
      <c r="B1392" s="4" t="s">
        <v>1142</v>
      </c>
      <c r="C1392" s="5" t="s">
        <v>1143</v>
      </c>
      <c r="D1392" s="5">
        <v>2.0</v>
      </c>
      <c r="E1392" s="5">
        <v>6.35</v>
      </c>
      <c r="F1392" s="4">
        <v>13709.0</v>
      </c>
      <c r="G1392" s="6">
        <v>44684.47847222222</v>
      </c>
      <c r="H1392" s="6" t="str">
        <f>VLOOKUP(F1392,'Customer Details'!$A$1:$B$3264,2,0)</f>
        <v>USA</v>
      </c>
      <c r="I1392" s="7">
        <f t="shared" si="1"/>
        <v>12.7</v>
      </c>
      <c r="J1392" s="7">
        <f t="shared" si="2"/>
        <v>12.7</v>
      </c>
    </row>
    <row r="1393" ht="15.75" customHeight="1">
      <c r="A1393" s="4" t="s">
        <v>1144</v>
      </c>
      <c r="B1393" s="4">
        <v>22423.0</v>
      </c>
      <c r="C1393" s="5" t="s">
        <v>434</v>
      </c>
      <c r="D1393" s="5">
        <v>-12.0</v>
      </c>
      <c r="E1393" s="5">
        <v>10.95</v>
      </c>
      <c r="F1393" s="4">
        <v>14299.0</v>
      </c>
      <c r="G1393" s="6">
        <v>44367.57916666667</v>
      </c>
      <c r="H1393" s="6" t="str">
        <f>VLOOKUP(F1393,'Customer Details'!$A$1:$B$3264,2,0)</f>
        <v>Australia</v>
      </c>
      <c r="I1393" s="7">
        <f t="shared" si="1"/>
        <v>-131.4</v>
      </c>
      <c r="J1393" s="7">
        <f t="shared" si="2"/>
        <v>131.4</v>
      </c>
    </row>
    <row r="1394" ht="15.75" customHeight="1">
      <c r="A1394" s="4">
        <v>575989.0</v>
      </c>
      <c r="B1394" s="4">
        <v>23084.0</v>
      </c>
      <c r="C1394" s="5" t="s">
        <v>1145</v>
      </c>
      <c r="D1394" s="5">
        <v>1.0</v>
      </c>
      <c r="E1394" s="5">
        <v>2.08</v>
      </c>
      <c r="F1394" s="4">
        <v>14698.0</v>
      </c>
      <c r="G1394" s="6">
        <v>44694.59722222222</v>
      </c>
      <c r="H1394" s="6" t="str">
        <f>VLOOKUP(F1394,'Customer Details'!$A$1:$B$3264,2,0)</f>
        <v>United Kingdom</v>
      </c>
      <c r="I1394" s="7">
        <f t="shared" si="1"/>
        <v>2.08</v>
      </c>
      <c r="J1394" s="7">
        <f t="shared" si="2"/>
        <v>2.08</v>
      </c>
    </row>
    <row r="1395" ht="15.75" customHeight="1">
      <c r="A1395" s="4" t="s">
        <v>1146</v>
      </c>
      <c r="B1395" s="4" t="s">
        <v>46</v>
      </c>
      <c r="C1395" s="5" t="s">
        <v>47</v>
      </c>
      <c r="D1395" s="5">
        <v>-1.0</v>
      </c>
      <c r="E1395" s="5">
        <v>11.95</v>
      </c>
      <c r="F1395" s="4">
        <v>13408.0</v>
      </c>
      <c r="G1395" s="6">
        <v>44597.51388888889</v>
      </c>
      <c r="H1395" s="6" t="str">
        <f>VLOOKUP(F1395,'Customer Details'!$A$1:$B$3264,2,0)</f>
        <v>Australia</v>
      </c>
      <c r="I1395" s="7">
        <f t="shared" si="1"/>
        <v>-11.95</v>
      </c>
      <c r="J1395" s="7">
        <f t="shared" si="2"/>
        <v>11.95</v>
      </c>
    </row>
    <row r="1396" ht="15.75" customHeight="1">
      <c r="A1396" s="4">
        <v>542107.0</v>
      </c>
      <c r="B1396" s="4" t="s">
        <v>1091</v>
      </c>
      <c r="C1396" s="5" t="s">
        <v>1092</v>
      </c>
      <c r="D1396" s="5">
        <v>1.0</v>
      </c>
      <c r="E1396" s="5">
        <v>2.55</v>
      </c>
      <c r="F1396" s="4">
        <v>16222.0</v>
      </c>
      <c r="G1396" s="6">
        <v>44402.56805555556</v>
      </c>
      <c r="H1396" s="6" t="str">
        <f>VLOOKUP(F1396,'Customer Details'!$A$1:$B$3264,2,0)</f>
        <v>USA</v>
      </c>
      <c r="I1396" s="7">
        <f t="shared" si="1"/>
        <v>2.55</v>
      </c>
      <c r="J1396" s="7">
        <f t="shared" si="2"/>
        <v>2.55</v>
      </c>
    </row>
    <row r="1397" ht="15.75" customHeight="1">
      <c r="A1397" s="4">
        <v>566190.0</v>
      </c>
      <c r="B1397" s="4" t="s">
        <v>131</v>
      </c>
      <c r="C1397" s="5" t="s">
        <v>132</v>
      </c>
      <c r="D1397" s="5">
        <v>10.0</v>
      </c>
      <c r="E1397" s="5">
        <v>0.42</v>
      </c>
      <c r="F1397" s="4">
        <v>12748.0</v>
      </c>
      <c r="G1397" s="6">
        <v>44629.55555555555</v>
      </c>
      <c r="H1397" s="6" t="str">
        <f>VLOOKUP(F1397,'Customer Details'!$A$1:$B$3264,2,0)</f>
        <v>USA</v>
      </c>
      <c r="I1397" s="7">
        <f t="shared" si="1"/>
        <v>4.2</v>
      </c>
      <c r="J1397" s="7">
        <f t="shared" si="2"/>
        <v>4.2</v>
      </c>
    </row>
    <row r="1398" ht="15.75" customHeight="1">
      <c r="A1398" s="4">
        <v>549186.0</v>
      </c>
      <c r="B1398" s="4" t="s">
        <v>87</v>
      </c>
      <c r="C1398" s="5" t="s">
        <v>88</v>
      </c>
      <c r="D1398" s="5">
        <v>72.0</v>
      </c>
      <c r="E1398" s="5">
        <v>3.75</v>
      </c>
      <c r="F1398" s="4">
        <v>15838.0</v>
      </c>
      <c r="G1398" s="6">
        <v>44476.40208333333</v>
      </c>
      <c r="H1398" s="6" t="str">
        <f>VLOOKUP(F1398,'Customer Details'!$A$1:$B$3264,2,0)</f>
        <v>Australia</v>
      </c>
      <c r="I1398" s="7">
        <f t="shared" si="1"/>
        <v>270</v>
      </c>
      <c r="J1398" s="7">
        <f t="shared" si="2"/>
        <v>270</v>
      </c>
    </row>
    <row r="1399" ht="15.75" customHeight="1">
      <c r="A1399" s="4">
        <v>581538.0</v>
      </c>
      <c r="B1399" s="4">
        <v>23343.0</v>
      </c>
      <c r="C1399" s="5" t="s">
        <v>1147</v>
      </c>
      <c r="D1399" s="5">
        <v>1.0</v>
      </c>
      <c r="E1399" s="5">
        <v>2.08</v>
      </c>
      <c r="F1399" s="4">
        <v>14446.0</v>
      </c>
      <c r="G1399" s="6">
        <v>44721.48194444444</v>
      </c>
      <c r="H1399" s="6" t="str">
        <f>VLOOKUP(F1399,'Customer Details'!$A$1:$B$3264,2,0)</f>
        <v>China</v>
      </c>
      <c r="I1399" s="7">
        <f t="shared" si="1"/>
        <v>2.08</v>
      </c>
      <c r="J1399" s="7">
        <f t="shared" si="2"/>
        <v>2.08</v>
      </c>
    </row>
    <row r="1400" ht="15.75" customHeight="1">
      <c r="A1400" s="4">
        <v>574312.0</v>
      </c>
      <c r="B1400" s="4" t="s">
        <v>187</v>
      </c>
      <c r="C1400" s="5" t="s">
        <v>188</v>
      </c>
      <c r="D1400" s="5">
        <v>2.0</v>
      </c>
      <c r="E1400" s="5">
        <v>0.42</v>
      </c>
      <c r="F1400" s="4">
        <v>17221.0</v>
      </c>
      <c r="G1400" s="6">
        <v>44684.73541666667</v>
      </c>
      <c r="H1400" s="6" t="str">
        <f>VLOOKUP(F1400,'Customer Details'!$A$1:$B$3264,2,0)</f>
        <v>USA</v>
      </c>
      <c r="I1400" s="7">
        <f t="shared" si="1"/>
        <v>0.84</v>
      </c>
      <c r="J1400" s="7">
        <f t="shared" si="2"/>
        <v>0.84</v>
      </c>
    </row>
    <row r="1401" ht="15.75" customHeight="1">
      <c r="A1401" s="4">
        <v>550651.0</v>
      </c>
      <c r="B1401" s="4">
        <v>21122.0</v>
      </c>
      <c r="C1401" s="5" t="s">
        <v>1148</v>
      </c>
      <c r="D1401" s="5">
        <v>1.0</v>
      </c>
      <c r="E1401" s="5">
        <v>1.25</v>
      </c>
      <c r="F1401" s="4">
        <v>15436.0</v>
      </c>
      <c r="G1401" s="6">
        <v>44488.70277777778</v>
      </c>
      <c r="H1401" s="6" t="str">
        <f>VLOOKUP(F1401,'Customer Details'!$A$1:$B$3264,2,0)</f>
        <v>India</v>
      </c>
      <c r="I1401" s="7">
        <f t="shared" si="1"/>
        <v>1.25</v>
      </c>
      <c r="J1401" s="7">
        <f t="shared" si="2"/>
        <v>1.25</v>
      </c>
    </row>
    <row r="1402" ht="15.75" customHeight="1">
      <c r="A1402" s="4">
        <v>570289.0</v>
      </c>
      <c r="B1402" s="4" t="s">
        <v>59</v>
      </c>
      <c r="C1402" s="5" t="s">
        <v>60</v>
      </c>
      <c r="D1402" s="5">
        <v>2.0</v>
      </c>
      <c r="E1402" s="5">
        <v>4.95</v>
      </c>
      <c r="F1402" s="4">
        <v>17377.0</v>
      </c>
      <c r="G1402" s="6">
        <v>44661.49305555555</v>
      </c>
      <c r="H1402" s="6" t="str">
        <f>VLOOKUP(F1402,'Customer Details'!$A$1:$B$3264,2,0)</f>
        <v>India</v>
      </c>
      <c r="I1402" s="7">
        <f t="shared" si="1"/>
        <v>9.9</v>
      </c>
      <c r="J1402" s="7">
        <f t="shared" si="2"/>
        <v>9.9</v>
      </c>
    </row>
    <row r="1403" ht="15.75" customHeight="1">
      <c r="A1403" s="4">
        <v>549258.0</v>
      </c>
      <c r="B1403" s="4" t="s">
        <v>38</v>
      </c>
      <c r="C1403" s="5" t="s">
        <v>39</v>
      </c>
      <c r="D1403" s="5">
        <v>12.0</v>
      </c>
      <c r="E1403" s="5">
        <v>2.95</v>
      </c>
      <c r="F1403" s="4">
        <v>13102.0</v>
      </c>
      <c r="G1403" s="6">
        <v>44476.52083333334</v>
      </c>
      <c r="H1403" s="6" t="str">
        <f>VLOOKUP(F1403,'Customer Details'!$A$1:$B$3264,2,0)</f>
        <v>USA</v>
      </c>
      <c r="I1403" s="7">
        <f t="shared" si="1"/>
        <v>35.4</v>
      </c>
      <c r="J1403" s="7">
        <f t="shared" si="2"/>
        <v>35.4</v>
      </c>
    </row>
    <row r="1404" ht="15.75" customHeight="1">
      <c r="A1404" s="4">
        <v>578954.0</v>
      </c>
      <c r="B1404" s="4" t="s">
        <v>1149</v>
      </c>
      <c r="C1404" s="5" t="s">
        <v>1150</v>
      </c>
      <c r="D1404" s="5">
        <v>1.0</v>
      </c>
      <c r="E1404" s="5">
        <v>2.95</v>
      </c>
      <c r="F1404" s="4">
        <v>15054.0</v>
      </c>
      <c r="G1404" s="6">
        <v>44708.62638888889</v>
      </c>
      <c r="H1404" s="6" t="str">
        <f>VLOOKUP(F1404,'Customer Details'!$A$1:$B$3264,2,0)</f>
        <v>USA</v>
      </c>
      <c r="I1404" s="7">
        <f t="shared" si="1"/>
        <v>2.95</v>
      </c>
      <c r="J1404" s="7">
        <f t="shared" si="2"/>
        <v>2.95</v>
      </c>
    </row>
    <row r="1405" ht="15.75" customHeight="1">
      <c r="A1405" s="4">
        <v>536752.0</v>
      </c>
      <c r="B1405" s="4" t="s">
        <v>40</v>
      </c>
      <c r="C1405" s="5" t="s">
        <v>41</v>
      </c>
      <c r="D1405" s="5">
        <v>6.0</v>
      </c>
      <c r="E1405" s="5">
        <v>2.55</v>
      </c>
      <c r="F1405" s="4">
        <v>17850.0</v>
      </c>
      <c r="G1405" s="6">
        <v>44349.5875</v>
      </c>
      <c r="H1405" s="6" t="str">
        <f>VLOOKUP(F1405,'Customer Details'!$A$1:$B$3264,2,0)</f>
        <v>India</v>
      </c>
      <c r="I1405" s="7">
        <f t="shared" si="1"/>
        <v>15.3</v>
      </c>
      <c r="J1405" s="7">
        <f t="shared" si="2"/>
        <v>15.3</v>
      </c>
    </row>
    <row r="1406" ht="15.75" customHeight="1">
      <c r="A1406" s="4">
        <v>566295.0</v>
      </c>
      <c r="B1406" s="4" t="s">
        <v>154</v>
      </c>
      <c r="C1406" s="5" t="s">
        <v>155</v>
      </c>
      <c r="D1406" s="5">
        <v>24.0</v>
      </c>
      <c r="E1406" s="5">
        <v>0.29</v>
      </c>
      <c r="F1406" s="4">
        <v>15547.0</v>
      </c>
      <c r="G1406" s="6">
        <v>44631.65555555555</v>
      </c>
      <c r="H1406" s="6" t="str">
        <f>VLOOKUP(F1406,'Customer Details'!$A$1:$B$3264,2,0)</f>
        <v>USA</v>
      </c>
      <c r="I1406" s="7">
        <f t="shared" si="1"/>
        <v>6.96</v>
      </c>
      <c r="J1406" s="7">
        <f t="shared" si="2"/>
        <v>6.96</v>
      </c>
    </row>
    <row r="1407" ht="15.75" customHeight="1">
      <c r="A1407" s="4">
        <v>544304.0</v>
      </c>
      <c r="B1407" s="4" t="s">
        <v>1151</v>
      </c>
      <c r="C1407" s="5" t="s">
        <v>1152</v>
      </c>
      <c r="D1407" s="5">
        <v>1.0</v>
      </c>
      <c r="E1407" s="5">
        <v>4.25</v>
      </c>
      <c r="F1407" s="4">
        <v>18125.0</v>
      </c>
      <c r="G1407" s="6">
        <v>44425.57430555556</v>
      </c>
      <c r="H1407" s="6" t="str">
        <f>VLOOKUP(F1407,'Customer Details'!$A$1:$B$3264,2,0)</f>
        <v>Australia</v>
      </c>
      <c r="I1407" s="7">
        <f t="shared" si="1"/>
        <v>4.25</v>
      </c>
      <c r="J1407" s="7">
        <f t="shared" si="2"/>
        <v>4.25</v>
      </c>
    </row>
    <row r="1408" ht="15.75" customHeight="1">
      <c r="A1408" s="4">
        <v>574170.0</v>
      </c>
      <c r="B1408" s="4" t="s">
        <v>932</v>
      </c>
      <c r="C1408" s="5" t="s">
        <v>933</v>
      </c>
      <c r="D1408" s="5">
        <v>12.0</v>
      </c>
      <c r="E1408" s="5">
        <v>0.65</v>
      </c>
      <c r="F1408" s="4">
        <v>16221.0</v>
      </c>
      <c r="G1408" s="6">
        <v>44684.48819444444</v>
      </c>
      <c r="H1408" s="6" t="str">
        <f>VLOOKUP(F1408,'Customer Details'!$A$1:$B$3264,2,0)</f>
        <v>India</v>
      </c>
      <c r="I1408" s="7">
        <f t="shared" si="1"/>
        <v>7.8</v>
      </c>
      <c r="J1408" s="7">
        <f t="shared" si="2"/>
        <v>7.8</v>
      </c>
    </row>
    <row r="1409" ht="15.75" customHeight="1">
      <c r="A1409" s="4">
        <v>573344.0</v>
      </c>
      <c r="B1409" s="4">
        <v>21891.0</v>
      </c>
      <c r="C1409" s="5" t="s">
        <v>739</v>
      </c>
      <c r="D1409" s="5">
        <v>1.0</v>
      </c>
      <c r="E1409" s="5">
        <v>1.45</v>
      </c>
      <c r="F1409" s="4">
        <v>14179.0</v>
      </c>
      <c r="G1409" s="6">
        <v>44681.50486111111</v>
      </c>
      <c r="H1409" s="6" t="str">
        <f>VLOOKUP(F1409,'Customer Details'!$A$1:$B$3264,2,0)</f>
        <v>Australia</v>
      </c>
      <c r="I1409" s="7">
        <f t="shared" si="1"/>
        <v>1.45</v>
      </c>
      <c r="J1409" s="7">
        <f t="shared" si="2"/>
        <v>1.45</v>
      </c>
    </row>
    <row r="1410" ht="15.75" customHeight="1">
      <c r="A1410" s="4">
        <v>561391.0</v>
      </c>
      <c r="B1410" s="4" t="s">
        <v>48</v>
      </c>
      <c r="C1410" s="5" t="s">
        <v>49</v>
      </c>
      <c r="D1410" s="5">
        <v>10.0</v>
      </c>
      <c r="E1410" s="5">
        <v>2.08</v>
      </c>
      <c r="F1410" s="4">
        <v>16628.0</v>
      </c>
      <c r="G1410" s="6">
        <v>44588.41597222222</v>
      </c>
      <c r="H1410" s="6" t="str">
        <f>VLOOKUP(F1410,'Customer Details'!$A$1:$B$3264,2,0)</f>
        <v>USA</v>
      </c>
      <c r="I1410" s="7">
        <f t="shared" si="1"/>
        <v>20.8</v>
      </c>
      <c r="J1410" s="7">
        <f t="shared" si="2"/>
        <v>20.8</v>
      </c>
    </row>
    <row r="1411" ht="15.75" customHeight="1">
      <c r="A1411" s="4">
        <v>551855.0</v>
      </c>
      <c r="B1411" s="4" t="s">
        <v>649</v>
      </c>
      <c r="C1411" s="5" t="s">
        <v>650</v>
      </c>
      <c r="D1411" s="5">
        <v>1.0</v>
      </c>
      <c r="E1411" s="5">
        <v>1.25</v>
      </c>
      <c r="F1411" s="4">
        <v>12836.0</v>
      </c>
      <c r="G1411" s="6">
        <v>44504.63055555556</v>
      </c>
      <c r="H1411" s="6" t="str">
        <f>VLOOKUP(F1411,'Customer Details'!$A$1:$B$3264,2,0)</f>
        <v>China</v>
      </c>
      <c r="I1411" s="7">
        <f t="shared" si="1"/>
        <v>1.25</v>
      </c>
      <c r="J1411" s="7">
        <f t="shared" si="2"/>
        <v>1.25</v>
      </c>
    </row>
    <row r="1412" ht="15.75" customHeight="1">
      <c r="A1412" s="4">
        <v>579516.0</v>
      </c>
      <c r="B1412" s="4">
        <v>23426.0</v>
      </c>
      <c r="C1412" s="5" t="s">
        <v>1153</v>
      </c>
      <c r="D1412" s="5">
        <v>1.0</v>
      </c>
      <c r="E1412" s="5">
        <v>2.89</v>
      </c>
      <c r="F1412" s="4">
        <v>17841.0</v>
      </c>
      <c r="G1412" s="6">
        <v>44710.74444444444</v>
      </c>
      <c r="H1412" s="6" t="str">
        <f>VLOOKUP(F1412,'Customer Details'!$A$1:$B$3264,2,0)</f>
        <v>India</v>
      </c>
      <c r="I1412" s="7">
        <f t="shared" si="1"/>
        <v>2.89</v>
      </c>
      <c r="J1412" s="7">
        <f t="shared" si="2"/>
        <v>2.89</v>
      </c>
    </row>
    <row r="1413" ht="15.75" customHeight="1">
      <c r="A1413" s="4">
        <v>547243.0</v>
      </c>
      <c r="B1413" s="4" t="s">
        <v>649</v>
      </c>
      <c r="C1413" s="5" t="s">
        <v>650</v>
      </c>
      <c r="D1413" s="5">
        <v>1.0</v>
      </c>
      <c r="E1413" s="5">
        <v>1.25</v>
      </c>
      <c r="F1413" s="4">
        <v>17231.0</v>
      </c>
      <c r="G1413" s="6">
        <v>44460.70763888889</v>
      </c>
      <c r="H1413" s="6" t="str">
        <f>VLOOKUP(F1413,'Customer Details'!$A$1:$B$3264,2,0)</f>
        <v>China</v>
      </c>
      <c r="I1413" s="7">
        <f t="shared" si="1"/>
        <v>1.25</v>
      </c>
      <c r="J1413" s="7">
        <f t="shared" si="2"/>
        <v>1.25</v>
      </c>
    </row>
    <row r="1414" ht="15.75" customHeight="1">
      <c r="A1414" s="4" t="s">
        <v>1154</v>
      </c>
      <c r="B1414" s="4">
        <v>22423.0</v>
      </c>
      <c r="C1414" s="5" t="s">
        <v>434</v>
      </c>
      <c r="D1414" s="5">
        <v>-1.0</v>
      </c>
      <c r="E1414" s="5">
        <v>12.75</v>
      </c>
      <c r="F1414" s="4">
        <v>17364.0</v>
      </c>
      <c r="G1414" s="6">
        <v>44397.7125</v>
      </c>
      <c r="H1414" s="6" t="str">
        <f>VLOOKUP(F1414,'Customer Details'!$A$1:$B$3264,2,0)</f>
        <v>Australia</v>
      </c>
      <c r="I1414" s="7">
        <f t="shared" si="1"/>
        <v>-12.75</v>
      </c>
      <c r="J1414" s="7">
        <f t="shared" si="2"/>
        <v>12.75</v>
      </c>
    </row>
    <row r="1415" ht="15.75" customHeight="1">
      <c r="A1415" s="4" t="s">
        <v>1155</v>
      </c>
      <c r="B1415" s="4">
        <v>22553.0</v>
      </c>
      <c r="C1415" s="5" t="s">
        <v>1156</v>
      </c>
      <c r="D1415" s="5">
        <v>-1.0</v>
      </c>
      <c r="E1415" s="5">
        <v>1.65</v>
      </c>
      <c r="F1415" s="4">
        <v>14701.0</v>
      </c>
      <c r="G1415" s="6">
        <v>44423.47777777778</v>
      </c>
      <c r="H1415" s="6" t="str">
        <f>VLOOKUP(F1415,'Customer Details'!$A$1:$B$3264,2,0)</f>
        <v>India</v>
      </c>
      <c r="I1415" s="7">
        <f t="shared" si="1"/>
        <v>-1.65</v>
      </c>
      <c r="J1415" s="7">
        <f t="shared" si="2"/>
        <v>1.65</v>
      </c>
    </row>
    <row r="1416" ht="15.75" customHeight="1">
      <c r="A1416" s="4">
        <v>555628.0</v>
      </c>
      <c r="B1416" s="4" t="s">
        <v>38</v>
      </c>
      <c r="C1416" s="5" t="s">
        <v>39</v>
      </c>
      <c r="D1416" s="5">
        <v>12.0</v>
      </c>
      <c r="E1416" s="5">
        <v>2.95</v>
      </c>
      <c r="F1416" s="4">
        <v>15260.0</v>
      </c>
      <c r="G1416" s="6">
        <v>44536.49930555555</v>
      </c>
      <c r="H1416" s="6" t="str">
        <f>VLOOKUP(F1416,'Customer Details'!$A$1:$B$3264,2,0)</f>
        <v>United Kingdom</v>
      </c>
      <c r="I1416" s="7">
        <f t="shared" si="1"/>
        <v>35.4</v>
      </c>
      <c r="J1416" s="7">
        <f t="shared" si="2"/>
        <v>35.4</v>
      </c>
    </row>
    <row r="1417" ht="15.75" customHeight="1">
      <c r="A1417" s="4">
        <v>564174.0</v>
      </c>
      <c r="B1417" s="4" t="s">
        <v>332</v>
      </c>
      <c r="C1417" s="5" t="s">
        <v>333</v>
      </c>
      <c r="D1417" s="5">
        <v>3.0</v>
      </c>
      <c r="E1417" s="5">
        <v>5.95</v>
      </c>
      <c r="F1417" s="4">
        <v>14191.0</v>
      </c>
      <c r="G1417" s="6">
        <v>44615.60069444445</v>
      </c>
      <c r="H1417" s="6" t="str">
        <f>VLOOKUP(F1417,'Customer Details'!$A$1:$B$3264,2,0)</f>
        <v>China</v>
      </c>
      <c r="I1417" s="7">
        <f t="shared" si="1"/>
        <v>17.85</v>
      </c>
      <c r="J1417" s="7">
        <f t="shared" si="2"/>
        <v>17.85</v>
      </c>
    </row>
    <row r="1418" ht="15.75" customHeight="1">
      <c r="A1418" s="4">
        <v>573001.0</v>
      </c>
      <c r="B1418" s="4" t="s">
        <v>40</v>
      </c>
      <c r="C1418" s="5" t="s">
        <v>41</v>
      </c>
      <c r="D1418" s="5">
        <v>1.0</v>
      </c>
      <c r="E1418" s="5">
        <v>2.95</v>
      </c>
      <c r="F1418" s="4">
        <v>12841.0</v>
      </c>
      <c r="G1418" s="6">
        <v>44678.50555555556</v>
      </c>
      <c r="H1418" s="6" t="str">
        <f>VLOOKUP(F1418,'Customer Details'!$A$1:$B$3264,2,0)</f>
        <v>United Kingdom</v>
      </c>
      <c r="I1418" s="7">
        <f t="shared" si="1"/>
        <v>2.95</v>
      </c>
      <c r="J1418" s="7">
        <f t="shared" si="2"/>
        <v>2.95</v>
      </c>
    </row>
    <row r="1419" ht="15.75" customHeight="1">
      <c r="A1419" s="4">
        <v>548860.0</v>
      </c>
      <c r="B1419" s="4" t="s">
        <v>1130</v>
      </c>
      <c r="C1419" s="5" t="s">
        <v>1131</v>
      </c>
      <c r="D1419" s="5">
        <v>4.0</v>
      </c>
      <c r="E1419" s="5">
        <v>0.79</v>
      </c>
      <c r="F1419" s="4">
        <v>13263.0</v>
      </c>
      <c r="G1419" s="6">
        <v>44473.56805555556</v>
      </c>
      <c r="H1419" s="6" t="str">
        <f>VLOOKUP(F1419,'Customer Details'!$A$1:$B$3264,2,0)</f>
        <v>Australia</v>
      </c>
      <c r="I1419" s="7">
        <f t="shared" si="1"/>
        <v>3.16</v>
      </c>
      <c r="J1419" s="7">
        <f t="shared" si="2"/>
        <v>3.16</v>
      </c>
    </row>
    <row r="1420" ht="15.75" customHeight="1">
      <c r="A1420" s="4">
        <v>543382.0</v>
      </c>
      <c r="B1420" s="4" t="s">
        <v>419</v>
      </c>
      <c r="C1420" s="5" t="s">
        <v>420</v>
      </c>
      <c r="D1420" s="5">
        <v>2.0</v>
      </c>
      <c r="E1420" s="5">
        <v>1.25</v>
      </c>
      <c r="F1420" s="4">
        <v>14030.0</v>
      </c>
      <c r="G1420" s="6">
        <v>44415.68125</v>
      </c>
      <c r="H1420" s="6" t="str">
        <f>VLOOKUP(F1420,'Customer Details'!$A$1:$B$3264,2,0)</f>
        <v>Australia</v>
      </c>
      <c r="I1420" s="7">
        <f t="shared" si="1"/>
        <v>2.5</v>
      </c>
      <c r="J1420" s="7">
        <f t="shared" si="2"/>
        <v>2.5</v>
      </c>
    </row>
    <row r="1421" ht="15.75" customHeight="1">
      <c r="A1421" s="4">
        <v>561081.0</v>
      </c>
      <c r="B1421" s="4" t="s">
        <v>119</v>
      </c>
      <c r="C1421" s="5" t="s">
        <v>120</v>
      </c>
      <c r="D1421" s="5">
        <v>2.0</v>
      </c>
      <c r="E1421" s="5">
        <v>0.42</v>
      </c>
      <c r="F1421" s="4">
        <v>13230.0</v>
      </c>
      <c r="G1421" s="6">
        <v>44585.67708333334</v>
      </c>
      <c r="H1421" s="6" t="str">
        <f>VLOOKUP(F1421,'Customer Details'!$A$1:$B$3264,2,0)</f>
        <v>USA</v>
      </c>
      <c r="I1421" s="7">
        <f t="shared" si="1"/>
        <v>0.84</v>
      </c>
      <c r="J1421" s="7">
        <f t="shared" si="2"/>
        <v>0.84</v>
      </c>
    </row>
    <row r="1422" ht="15.75" customHeight="1">
      <c r="A1422" s="4">
        <v>570113.0</v>
      </c>
      <c r="B1422" s="4" t="s">
        <v>647</v>
      </c>
      <c r="C1422" s="5" t="s">
        <v>648</v>
      </c>
      <c r="D1422" s="5">
        <v>125.0</v>
      </c>
      <c r="E1422" s="5">
        <v>0.42</v>
      </c>
      <c r="F1422" s="4">
        <v>15874.0</v>
      </c>
      <c r="G1422" s="6">
        <v>44658.52152777778</v>
      </c>
      <c r="H1422" s="6" t="str">
        <f>VLOOKUP(F1422,'Customer Details'!$A$1:$B$3264,2,0)</f>
        <v>USA</v>
      </c>
      <c r="I1422" s="7">
        <f t="shared" si="1"/>
        <v>52.5</v>
      </c>
      <c r="J1422" s="7">
        <f t="shared" si="2"/>
        <v>52.5</v>
      </c>
    </row>
    <row r="1423" ht="15.75" customHeight="1">
      <c r="A1423" s="4">
        <v>576665.0</v>
      </c>
      <c r="B1423" s="4" t="s">
        <v>131</v>
      </c>
      <c r="C1423" s="5" t="s">
        <v>132</v>
      </c>
      <c r="D1423" s="5">
        <v>3.0</v>
      </c>
      <c r="E1423" s="5">
        <v>0.42</v>
      </c>
      <c r="F1423" s="4">
        <v>17841.0</v>
      </c>
      <c r="G1423" s="6">
        <v>44697.49027777778</v>
      </c>
      <c r="H1423" s="6" t="str">
        <f>VLOOKUP(F1423,'Customer Details'!$A$1:$B$3264,2,0)</f>
        <v>India</v>
      </c>
      <c r="I1423" s="7">
        <f t="shared" si="1"/>
        <v>1.26</v>
      </c>
      <c r="J1423" s="7">
        <f t="shared" si="2"/>
        <v>1.26</v>
      </c>
    </row>
    <row r="1424" ht="15.75" customHeight="1">
      <c r="A1424" s="4">
        <v>546850.0</v>
      </c>
      <c r="B1424" s="4">
        <v>22029.0</v>
      </c>
      <c r="C1424" s="5" t="s">
        <v>1157</v>
      </c>
      <c r="D1424" s="5">
        <v>12.0</v>
      </c>
      <c r="E1424" s="5">
        <v>0.42</v>
      </c>
      <c r="F1424" s="4">
        <v>13268.0</v>
      </c>
      <c r="G1424" s="6">
        <v>44456.55555555555</v>
      </c>
      <c r="H1424" s="6" t="str">
        <f>VLOOKUP(F1424,'Customer Details'!$A$1:$B$3264,2,0)</f>
        <v>India</v>
      </c>
      <c r="I1424" s="7">
        <f t="shared" si="1"/>
        <v>5.04</v>
      </c>
      <c r="J1424" s="7">
        <f t="shared" si="2"/>
        <v>5.04</v>
      </c>
    </row>
    <row r="1425" ht="15.75" customHeight="1">
      <c r="A1425" s="4" t="s">
        <v>964</v>
      </c>
      <c r="B1425" s="4" t="s">
        <v>1158</v>
      </c>
      <c r="C1425" s="5" t="s">
        <v>1159</v>
      </c>
      <c r="D1425" s="5">
        <v>-3.0</v>
      </c>
      <c r="E1425" s="5">
        <v>1.69</v>
      </c>
      <c r="F1425" s="4">
        <v>14462.0</v>
      </c>
      <c r="G1425" s="6">
        <v>44412.57430555556</v>
      </c>
      <c r="H1425" s="6" t="str">
        <f>VLOOKUP(F1425,'Customer Details'!$A$1:$B$3264,2,0)</f>
        <v>Australia</v>
      </c>
      <c r="I1425" s="7">
        <f t="shared" si="1"/>
        <v>-5.07</v>
      </c>
      <c r="J1425" s="7">
        <f t="shared" si="2"/>
        <v>5.07</v>
      </c>
    </row>
    <row r="1426" ht="15.75" customHeight="1">
      <c r="A1426" s="4">
        <v>555859.0</v>
      </c>
      <c r="B1426" s="4" t="s">
        <v>1065</v>
      </c>
      <c r="C1426" s="5" t="s">
        <v>1066</v>
      </c>
      <c r="D1426" s="5">
        <v>6.0</v>
      </c>
      <c r="E1426" s="5">
        <v>1.95</v>
      </c>
      <c r="F1426" s="4">
        <v>17987.0</v>
      </c>
      <c r="G1426" s="6">
        <v>44537.59861111111</v>
      </c>
      <c r="H1426" s="6" t="str">
        <f>VLOOKUP(F1426,'Customer Details'!$A$1:$B$3264,2,0)</f>
        <v>USA</v>
      </c>
      <c r="I1426" s="7">
        <f t="shared" si="1"/>
        <v>11.7</v>
      </c>
      <c r="J1426" s="7">
        <f t="shared" si="2"/>
        <v>11.7</v>
      </c>
    </row>
    <row r="1427" ht="15.75" customHeight="1">
      <c r="A1427" s="4">
        <v>554663.0</v>
      </c>
      <c r="B1427" s="4" t="s">
        <v>1160</v>
      </c>
      <c r="C1427" s="5" t="s">
        <v>1161</v>
      </c>
      <c r="D1427" s="5">
        <v>1.0</v>
      </c>
      <c r="E1427" s="5">
        <v>1.95</v>
      </c>
      <c r="F1427" s="4">
        <v>14985.0</v>
      </c>
      <c r="G1427" s="6">
        <v>44525.60347222222</v>
      </c>
      <c r="H1427" s="6" t="str">
        <f>VLOOKUP(F1427,'Customer Details'!$A$1:$B$3264,2,0)</f>
        <v>India</v>
      </c>
      <c r="I1427" s="7">
        <f t="shared" si="1"/>
        <v>1.95</v>
      </c>
      <c r="J1427" s="7">
        <f t="shared" si="2"/>
        <v>1.95</v>
      </c>
    </row>
    <row r="1428" ht="15.75" customHeight="1">
      <c r="A1428" s="4" t="s">
        <v>513</v>
      </c>
      <c r="B1428" s="4">
        <v>21507.0</v>
      </c>
      <c r="C1428" s="5" t="s">
        <v>1162</v>
      </c>
      <c r="D1428" s="5">
        <v>-12.0</v>
      </c>
      <c r="E1428" s="5">
        <v>0.42</v>
      </c>
      <c r="F1428" s="4">
        <v>14426.0</v>
      </c>
      <c r="G1428" s="6">
        <v>44575.42986111111</v>
      </c>
      <c r="H1428" s="6" t="str">
        <f>VLOOKUP(F1428,'Customer Details'!$A$1:$B$3264,2,0)</f>
        <v>China</v>
      </c>
      <c r="I1428" s="7">
        <f t="shared" si="1"/>
        <v>-5.04</v>
      </c>
      <c r="J1428" s="7">
        <f t="shared" si="2"/>
        <v>5.04</v>
      </c>
    </row>
    <row r="1429" ht="15.75" customHeight="1">
      <c r="A1429" s="4">
        <v>545519.0</v>
      </c>
      <c r="B1429" s="4" t="s">
        <v>32</v>
      </c>
      <c r="C1429" s="5" t="s">
        <v>33</v>
      </c>
      <c r="D1429" s="5">
        <v>4.0</v>
      </c>
      <c r="E1429" s="5">
        <v>4.15</v>
      </c>
      <c r="F1429" s="4">
        <v>16159.0</v>
      </c>
      <c r="G1429" s="6">
        <v>44442.51875</v>
      </c>
      <c r="H1429" s="6" t="str">
        <f>VLOOKUP(F1429,'Customer Details'!$A$1:$B$3264,2,0)</f>
        <v>India</v>
      </c>
      <c r="I1429" s="7">
        <f t="shared" si="1"/>
        <v>16.6</v>
      </c>
      <c r="J1429" s="7">
        <f t="shared" si="2"/>
        <v>16.6</v>
      </c>
    </row>
    <row r="1430" ht="15.75" customHeight="1">
      <c r="A1430" s="4" t="s">
        <v>1163</v>
      </c>
      <c r="B1430" s="4" t="s">
        <v>46</v>
      </c>
      <c r="C1430" s="5" t="s">
        <v>47</v>
      </c>
      <c r="D1430" s="5">
        <v>-1.0</v>
      </c>
      <c r="E1430" s="5">
        <v>1592.49</v>
      </c>
      <c r="F1430" s="4">
        <v>15369.0</v>
      </c>
      <c r="G1430" s="6">
        <v>44579.63263888889</v>
      </c>
      <c r="H1430" s="6" t="str">
        <f>VLOOKUP(F1430,'Customer Details'!$A$1:$B$3264,2,0)</f>
        <v>India</v>
      </c>
      <c r="I1430" s="7">
        <f t="shared" si="1"/>
        <v>-1592.49</v>
      </c>
      <c r="J1430" s="7">
        <f t="shared" si="2"/>
        <v>1592.49</v>
      </c>
    </row>
    <row r="1431" ht="15.75" customHeight="1">
      <c r="A1431" s="4">
        <v>563061.0</v>
      </c>
      <c r="B1431" s="4" t="s">
        <v>388</v>
      </c>
      <c r="C1431" s="5" t="s">
        <v>389</v>
      </c>
      <c r="D1431" s="5">
        <v>12.0</v>
      </c>
      <c r="E1431" s="5">
        <v>1.25</v>
      </c>
      <c r="F1431" s="4">
        <v>13588.0</v>
      </c>
      <c r="G1431" s="6">
        <v>44603.64236111111</v>
      </c>
      <c r="H1431" s="6" t="str">
        <f>VLOOKUP(F1431,'Customer Details'!$A$1:$B$3264,2,0)</f>
        <v>India</v>
      </c>
      <c r="I1431" s="7">
        <f t="shared" si="1"/>
        <v>15</v>
      </c>
      <c r="J1431" s="7">
        <f t="shared" si="2"/>
        <v>15</v>
      </c>
    </row>
    <row r="1432" ht="15.75" customHeight="1">
      <c r="A1432" s="4" t="s">
        <v>1164</v>
      </c>
      <c r="B1432" s="4">
        <v>22720.0</v>
      </c>
      <c r="C1432" s="5" t="s">
        <v>109</v>
      </c>
      <c r="D1432" s="5">
        <v>-1.0</v>
      </c>
      <c r="E1432" s="5">
        <v>4.95</v>
      </c>
      <c r="F1432" s="4">
        <v>15827.0</v>
      </c>
      <c r="G1432" s="6">
        <v>44589.51319444444</v>
      </c>
      <c r="H1432" s="6" t="str">
        <f>VLOOKUP(F1432,'Customer Details'!$A$1:$B$3264,2,0)</f>
        <v>China</v>
      </c>
      <c r="I1432" s="7">
        <f t="shared" si="1"/>
        <v>-4.95</v>
      </c>
      <c r="J1432" s="7">
        <f t="shared" si="2"/>
        <v>4.95</v>
      </c>
    </row>
    <row r="1433" ht="15.75" customHeight="1">
      <c r="A1433" s="4">
        <v>555855.0</v>
      </c>
      <c r="B1433" s="4" t="s">
        <v>63</v>
      </c>
      <c r="C1433" s="5" t="s">
        <v>64</v>
      </c>
      <c r="D1433" s="5">
        <v>2.0</v>
      </c>
      <c r="E1433" s="5">
        <v>1.25</v>
      </c>
      <c r="F1433" s="4">
        <v>15311.0</v>
      </c>
      <c r="G1433" s="6">
        <v>44537.58055555556</v>
      </c>
      <c r="H1433" s="6" t="str">
        <f>VLOOKUP(F1433,'Customer Details'!$A$1:$B$3264,2,0)</f>
        <v>USA</v>
      </c>
      <c r="I1433" s="7">
        <f t="shared" si="1"/>
        <v>2.5</v>
      </c>
      <c r="J1433" s="7">
        <f t="shared" si="2"/>
        <v>2.5</v>
      </c>
    </row>
    <row r="1434" ht="15.75" customHeight="1">
      <c r="A1434" s="4">
        <v>576649.0</v>
      </c>
      <c r="B1434" s="4" t="s">
        <v>30</v>
      </c>
      <c r="C1434" s="5" t="s">
        <v>31</v>
      </c>
      <c r="D1434" s="5">
        <v>2.0</v>
      </c>
      <c r="E1434" s="5">
        <v>4.25</v>
      </c>
      <c r="F1434" s="4">
        <v>16008.0</v>
      </c>
      <c r="G1434" s="6">
        <v>44697.43888888889</v>
      </c>
      <c r="H1434" s="6" t="str">
        <f>VLOOKUP(F1434,'Customer Details'!$A$1:$B$3264,2,0)</f>
        <v>China</v>
      </c>
      <c r="I1434" s="7">
        <f t="shared" si="1"/>
        <v>8.5</v>
      </c>
      <c r="J1434" s="7">
        <f t="shared" si="2"/>
        <v>8.5</v>
      </c>
    </row>
    <row r="1435" ht="15.75" customHeight="1">
      <c r="A1435" s="4">
        <v>577317.0</v>
      </c>
      <c r="B1435" s="4">
        <v>23681.0</v>
      </c>
      <c r="C1435" s="5" t="s">
        <v>1165</v>
      </c>
      <c r="D1435" s="5">
        <v>1.0</v>
      </c>
      <c r="E1435" s="5">
        <v>1.65</v>
      </c>
      <c r="F1435" s="4">
        <v>16426.0</v>
      </c>
      <c r="G1435" s="6">
        <v>44699.56458333333</v>
      </c>
      <c r="H1435" s="6" t="str">
        <f>VLOOKUP(F1435,'Customer Details'!$A$1:$B$3264,2,0)</f>
        <v>United Kingdom</v>
      </c>
      <c r="I1435" s="7">
        <f t="shared" si="1"/>
        <v>1.65</v>
      </c>
      <c r="J1435" s="7">
        <f t="shared" si="2"/>
        <v>1.65</v>
      </c>
    </row>
    <row r="1436" ht="15.75" customHeight="1">
      <c r="A1436" s="4">
        <v>578921.0</v>
      </c>
      <c r="B1436" s="4">
        <v>21615.0</v>
      </c>
      <c r="C1436" s="5" t="s">
        <v>1166</v>
      </c>
      <c r="D1436" s="5">
        <v>1.0</v>
      </c>
      <c r="E1436" s="5">
        <v>1.25</v>
      </c>
      <c r="F1436" s="4">
        <v>13596.0</v>
      </c>
      <c r="G1436" s="6">
        <v>44708.49791666667</v>
      </c>
      <c r="H1436" s="6" t="str">
        <f>VLOOKUP(F1436,'Customer Details'!$A$1:$B$3264,2,0)</f>
        <v>Australia</v>
      </c>
      <c r="I1436" s="7">
        <f t="shared" si="1"/>
        <v>1.25</v>
      </c>
      <c r="J1436" s="7">
        <f t="shared" si="2"/>
        <v>1.25</v>
      </c>
    </row>
    <row r="1437" ht="15.75" customHeight="1">
      <c r="A1437" s="4">
        <v>580387.0</v>
      </c>
      <c r="B1437" s="4" t="s">
        <v>1167</v>
      </c>
      <c r="C1437" s="5" t="s">
        <v>1168</v>
      </c>
      <c r="D1437" s="5">
        <v>2.0</v>
      </c>
      <c r="E1437" s="5">
        <v>9.95</v>
      </c>
      <c r="F1437" s="4">
        <v>18065.0</v>
      </c>
      <c r="G1437" s="6">
        <v>44716.43680555555</v>
      </c>
      <c r="H1437" s="6" t="str">
        <f>VLOOKUP(F1437,'Customer Details'!$A$1:$B$3264,2,0)</f>
        <v>China</v>
      </c>
      <c r="I1437" s="7">
        <f t="shared" si="1"/>
        <v>19.9</v>
      </c>
      <c r="J1437" s="7">
        <f t="shared" si="2"/>
        <v>19.9</v>
      </c>
    </row>
    <row r="1438" ht="15.75" customHeight="1">
      <c r="A1438" s="4" t="s">
        <v>1169</v>
      </c>
      <c r="B1438" s="4">
        <v>22505.0</v>
      </c>
      <c r="C1438" s="5" t="s">
        <v>782</v>
      </c>
      <c r="D1438" s="5">
        <v>-1.0</v>
      </c>
      <c r="E1438" s="5">
        <v>4.95</v>
      </c>
      <c r="F1438" s="4">
        <v>14659.0</v>
      </c>
      <c r="G1438" s="6">
        <v>44423.48055555556</v>
      </c>
      <c r="H1438" s="6" t="str">
        <f>VLOOKUP(F1438,'Customer Details'!$A$1:$B$3264,2,0)</f>
        <v>United Kingdom</v>
      </c>
      <c r="I1438" s="7">
        <f t="shared" si="1"/>
        <v>-4.95</v>
      </c>
      <c r="J1438" s="7">
        <f t="shared" si="2"/>
        <v>4.95</v>
      </c>
    </row>
    <row r="1439" ht="15.75" customHeight="1">
      <c r="A1439" s="4">
        <v>547567.0</v>
      </c>
      <c r="B1439" s="4" t="s">
        <v>419</v>
      </c>
      <c r="C1439" s="5" t="s">
        <v>420</v>
      </c>
      <c r="D1439" s="5">
        <v>12.0</v>
      </c>
      <c r="E1439" s="5">
        <v>1.25</v>
      </c>
      <c r="F1439" s="4">
        <v>17644.0</v>
      </c>
      <c r="G1439" s="6">
        <v>44463.40555555555</v>
      </c>
      <c r="H1439" s="6" t="str">
        <f>VLOOKUP(F1439,'Customer Details'!$A$1:$B$3264,2,0)</f>
        <v>India</v>
      </c>
      <c r="I1439" s="7">
        <f t="shared" si="1"/>
        <v>15</v>
      </c>
      <c r="J1439" s="7">
        <f t="shared" si="2"/>
        <v>15</v>
      </c>
    </row>
    <row r="1440" ht="15.75" customHeight="1">
      <c r="A1440" s="4">
        <v>572050.0</v>
      </c>
      <c r="B1440" s="4" t="s">
        <v>48</v>
      </c>
      <c r="C1440" s="5" t="s">
        <v>49</v>
      </c>
      <c r="D1440" s="5">
        <v>4.0</v>
      </c>
      <c r="E1440" s="5">
        <v>2.08</v>
      </c>
      <c r="F1440" s="4">
        <v>17346.0</v>
      </c>
      <c r="G1440" s="6">
        <v>44671.51597222222</v>
      </c>
      <c r="H1440" s="6" t="str">
        <f>VLOOKUP(F1440,'Customer Details'!$A$1:$B$3264,2,0)</f>
        <v>Australia</v>
      </c>
      <c r="I1440" s="7">
        <f t="shared" si="1"/>
        <v>8.32</v>
      </c>
      <c r="J1440" s="7">
        <f t="shared" si="2"/>
        <v>8.32</v>
      </c>
    </row>
    <row r="1441" ht="15.75" customHeight="1">
      <c r="A1441" s="4">
        <v>571039.0</v>
      </c>
      <c r="B1441" s="4" t="s">
        <v>415</v>
      </c>
      <c r="C1441" s="5" t="s">
        <v>416</v>
      </c>
      <c r="D1441" s="5">
        <v>1.0</v>
      </c>
      <c r="E1441" s="5">
        <v>2.1</v>
      </c>
      <c r="F1441" s="4">
        <v>16121.0</v>
      </c>
      <c r="G1441" s="6">
        <v>44664.54097222222</v>
      </c>
      <c r="H1441" s="6" t="str">
        <f>VLOOKUP(F1441,'Customer Details'!$A$1:$B$3264,2,0)</f>
        <v>China</v>
      </c>
      <c r="I1441" s="7">
        <f t="shared" si="1"/>
        <v>2.1</v>
      </c>
      <c r="J1441" s="7">
        <f t="shared" si="2"/>
        <v>2.1</v>
      </c>
    </row>
    <row r="1442" ht="15.75" customHeight="1">
      <c r="A1442" s="4">
        <v>575368.0</v>
      </c>
      <c r="B1442" s="4" t="s">
        <v>1170</v>
      </c>
      <c r="C1442" s="5" t="s">
        <v>1171</v>
      </c>
      <c r="D1442" s="5">
        <v>1.0</v>
      </c>
      <c r="E1442" s="5">
        <v>12.75</v>
      </c>
      <c r="F1442" s="4">
        <v>14482.0</v>
      </c>
      <c r="G1442" s="6">
        <v>44690.62986111111</v>
      </c>
      <c r="H1442" s="6" t="str">
        <f>VLOOKUP(F1442,'Customer Details'!$A$1:$B$3264,2,0)</f>
        <v>China</v>
      </c>
      <c r="I1442" s="7">
        <f t="shared" si="1"/>
        <v>12.75</v>
      </c>
      <c r="J1442" s="7">
        <f t="shared" si="2"/>
        <v>12.75</v>
      </c>
    </row>
    <row r="1443" ht="15.75" customHeight="1">
      <c r="A1443" s="4" t="s">
        <v>1172</v>
      </c>
      <c r="B1443" s="4">
        <v>23166.0</v>
      </c>
      <c r="C1443" s="5" t="s">
        <v>1173</v>
      </c>
      <c r="D1443" s="5">
        <v>-74215.0</v>
      </c>
      <c r="E1443" s="5">
        <v>1.04</v>
      </c>
      <c r="F1443" s="4">
        <v>12346.0</v>
      </c>
      <c r="G1443" s="6">
        <v>44395.42847222222</v>
      </c>
      <c r="H1443" s="6" t="str">
        <f>VLOOKUP(F1443,'Customer Details'!$A$1:$B$3264,2,0)</f>
        <v>Australia</v>
      </c>
      <c r="I1443" s="7">
        <f t="shared" si="1"/>
        <v>-77183.6</v>
      </c>
      <c r="J1443" s="7">
        <f t="shared" si="2"/>
        <v>77183.6</v>
      </c>
    </row>
    <row r="1444" ht="15.75" customHeight="1">
      <c r="A1444" s="4">
        <v>539213.0</v>
      </c>
      <c r="B1444" s="4" t="s">
        <v>18</v>
      </c>
      <c r="C1444" s="5" t="s">
        <v>19</v>
      </c>
      <c r="D1444" s="5">
        <v>10.0</v>
      </c>
      <c r="E1444" s="5">
        <v>1.25</v>
      </c>
      <c r="F1444" s="4">
        <v>12877.0</v>
      </c>
      <c r="G1444" s="6">
        <v>44363.51597222222</v>
      </c>
      <c r="H1444" s="6" t="str">
        <f>VLOOKUP(F1444,'Customer Details'!$A$1:$B$3264,2,0)</f>
        <v>Australia</v>
      </c>
      <c r="I1444" s="7">
        <f t="shared" si="1"/>
        <v>12.5</v>
      </c>
      <c r="J1444" s="7">
        <f t="shared" si="2"/>
        <v>12.5</v>
      </c>
    </row>
    <row r="1445" ht="15.75" customHeight="1">
      <c r="A1445" s="4">
        <v>549949.0</v>
      </c>
      <c r="B1445" s="4" t="s">
        <v>679</v>
      </c>
      <c r="C1445" s="5" t="s">
        <v>680</v>
      </c>
      <c r="D1445" s="5">
        <v>1.0</v>
      </c>
      <c r="E1445" s="5">
        <v>0.39</v>
      </c>
      <c r="F1445" s="4">
        <v>13208.0</v>
      </c>
      <c r="G1445" s="6">
        <v>44482.53958333333</v>
      </c>
      <c r="H1445" s="6" t="str">
        <f>VLOOKUP(F1445,'Customer Details'!$A$1:$B$3264,2,0)</f>
        <v>United Kingdom</v>
      </c>
      <c r="I1445" s="7">
        <f t="shared" si="1"/>
        <v>0.39</v>
      </c>
      <c r="J1445" s="7">
        <f t="shared" si="2"/>
        <v>0.39</v>
      </c>
    </row>
    <row r="1446" ht="15.75" customHeight="1">
      <c r="A1446" s="4">
        <v>549241.0</v>
      </c>
      <c r="B1446" s="4" t="s">
        <v>67</v>
      </c>
      <c r="C1446" s="5" t="s">
        <v>68</v>
      </c>
      <c r="D1446" s="5">
        <v>4.0</v>
      </c>
      <c r="E1446" s="5">
        <v>2.08</v>
      </c>
      <c r="F1446" s="4">
        <v>15719.0</v>
      </c>
      <c r="G1446" s="6">
        <v>44476.48611111111</v>
      </c>
      <c r="H1446" s="6" t="str">
        <f>VLOOKUP(F1446,'Customer Details'!$A$1:$B$3264,2,0)</f>
        <v>Australia</v>
      </c>
      <c r="I1446" s="7">
        <f t="shared" si="1"/>
        <v>8.32</v>
      </c>
      <c r="J1446" s="7">
        <f t="shared" si="2"/>
        <v>8.32</v>
      </c>
    </row>
    <row r="1447" ht="15.75" customHeight="1">
      <c r="A1447" s="4">
        <v>570859.0</v>
      </c>
      <c r="B1447" s="4" t="s">
        <v>303</v>
      </c>
      <c r="C1447" s="5" t="s">
        <v>304</v>
      </c>
      <c r="D1447" s="5">
        <v>3.0</v>
      </c>
      <c r="E1447" s="5">
        <v>5.95</v>
      </c>
      <c r="F1447" s="4">
        <v>18277.0</v>
      </c>
      <c r="G1447" s="6">
        <v>44663.64027777778</v>
      </c>
      <c r="H1447" s="6" t="str">
        <f>VLOOKUP(F1447,'Customer Details'!$A$1:$B$3264,2,0)</f>
        <v>USA</v>
      </c>
      <c r="I1447" s="7">
        <f t="shared" si="1"/>
        <v>17.85</v>
      </c>
      <c r="J1447" s="7">
        <f t="shared" si="2"/>
        <v>17.85</v>
      </c>
    </row>
    <row r="1448" ht="15.75" customHeight="1">
      <c r="A1448" s="4">
        <v>571909.0</v>
      </c>
      <c r="B1448" s="4" t="s">
        <v>413</v>
      </c>
      <c r="C1448" s="5" t="s">
        <v>414</v>
      </c>
      <c r="D1448" s="5">
        <v>1.0</v>
      </c>
      <c r="E1448" s="5">
        <v>0.85</v>
      </c>
      <c r="F1448" s="4">
        <v>15006.0</v>
      </c>
      <c r="G1448" s="6">
        <v>44670.63055555556</v>
      </c>
      <c r="H1448" s="6" t="str">
        <f>VLOOKUP(F1448,'Customer Details'!$A$1:$B$3264,2,0)</f>
        <v>China</v>
      </c>
      <c r="I1448" s="7">
        <f t="shared" si="1"/>
        <v>0.85</v>
      </c>
      <c r="J1448" s="7">
        <f t="shared" si="2"/>
        <v>0.85</v>
      </c>
    </row>
    <row r="1449" ht="15.75" customHeight="1">
      <c r="A1449" s="4">
        <v>550820.0</v>
      </c>
      <c r="B1449" s="4" t="s">
        <v>1174</v>
      </c>
      <c r="C1449" s="5" t="s">
        <v>1175</v>
      </c>
      <c r="D1449" s="5">
        <v>6.0</v>
      </c>
      <c r="E1449" s="5">
        <v>2.55</v>
      </c>
      <c r="F1449" s="4">
        <v>13148.0</v>
      </c>
      <c r="G1449" s="6">
        <v>44490.36319444444</v>
      </c>
      <c r="H1449" s="6" t="str">
        <f>VLOOKUP(F1449,'Customer Details'!$A$1:$B$3264,2,0)</f>
        <v>USA</v>
      </c>
      <c r="I1449" s="7">
        <f t="shared" si="1"/>
        <v>15.3</v>
      </c>
      <c r="J1449" s="7">
        <f t="shared" si="2"/>
        <v>15.3</v>
      </c>
    </row>
    <row r="1450" ht="15.75" customHeight="1">
      <c r="A1450" s="4">
        <v>550766.0</v>
      </c>
      <c r="B1450" s="4" t="s">
        <v>181</v>
      </c>
      <c r="C1450" s="5" t="s">
        <v>182</v>
      </c>
      <c r="D1450" s="5">
        <v>12.0</v>
      </c>
      <c r="E1450" s="5">
        <v>0.85</v>
      </c>
      <c r="F1450" s="4">
        <v>17463.0</v>
      </c>
      <c r="G1450" s="6">
        <v>44489.52083333334</v>
      </c>
      <c r="H1450" s="6" t="str">
        <f>VLOOKUP(F1450,'Customer Details'!$A$1:$B$3264,2,0)</f>
        <v>USA</v>
      </c>
      <c r="I1450" s="7">
        <f t="shared" si="1"/>
        <v>10.2</v>
      </c>
      <c r="J1450" s="7">
        <f t="shared" si="2"/>
        <v>10.2</v>
      </c>
    </row>
    <row r="1451" ht="15.75" customHeight="1">
      <c r="A1451" s="4">
        <v>570458.0</v>
      </c>
      <c r="B1451" s="4" t="s">
        <v>313</v>
      </c>
      <c r="C1451" s="5" t="s">
        <v>314</v>
      </c>
      <c r="D1451" s="5">
        <v>24.0</v>
      </c>
      <c r="E1451" s="5">
        <v>0.42</v>
      </c>
      <c r="F1451" s="4">
        <v>14535.0</v>
      </c>
      <c r="G1451" s="6">
        <v>44661.65208333333</v>
      </c>
      <c r="H1451" s="6" t="str">
        <f>VLOOKUP(F1451,'Customer Details'!$A$1:$B$3264,2,0)</f>
        <v>United Kingdom</v>
      </c>
      <c r="I1451" s="7">
        <f t="shared" si="1"/>
        <v>10.08</v>
      </c>
      <c r="J1451" s="7">
        <f t="shared" si="2"/>
        <v>10.08</v>
      </c>
    </row>
    <row r="1452" ht="15.75" customHeight="1">
      <c r="A1452" s="4">
        <v>559310.0</v>
      </c>
      <c r="B1452" s="4" t="s">
        <v>179</v>
      </c>
      <c r="C1452" s="5" t="s">
        <v>180</v>
      </c>
      <c r="D1452" s="5">
        <v>4.0</v>
      </c>
      <c r="E1452" s="5">
        <v>3.75</v>
      </c>
      <c r="F1452" s="4">
        <v>15505.0</v>
      </c>
      <c r="G1452" s="6">
        <v>44568.56458333333</v>
      </c>
      <c r="H1452" s="6" t="str">
        <f>VLOOKUP(F1452,'Customer Details'!$A$1:$B$3264,2,0)</f>
        <v>China</v>
      </c>
      <c r="I1452" s="7">
        <f t="shared" si="1"/>
        <v>15</v>
      </c>
      <c r="J1452" s="7">
        <f t="shared" si="2"/>
        <v>15</v>
      </c>
    </row>
    <row r="1453" ht="15.75" customHeight="1">
      <c r="A1453" s="4">
        <v>560644.0</v>
      </c>
      <c r="B1453" s="4">
        <v>23263.0</v>
      </c>
      <c r="C1453" s="5" t="s">
        <v>1176</v>
      </c>
      <c r="D1453" s="5">
        <v>1.0</v>
      </c>
      <c r="E1453" s="5">
        <v>1.25</v>
      </c>
      <c r="F1453" s="4">
        <v>16271.0</v>
      </c>
      <c r="G1453" s="6">
        <v>44581.47361111111</v>
      </c>
      <c r="H1453" s="6" t="str">
        <f>VLOOKUP(F1453,'Customer Details'!$A$1:$B$3264,2,0)</f>
        <v>Australia</v>
      </c>
      <c r="I1453" s="7">
        <f t="shared" si="1"/>
        <v>1.25</v>
      </c>
      <c r="J1453" s="7">
        <f t="shared" si="2"/>
        <v>1.25</v>
      </c>
    </row>
    <row r="1454" ht="15.75" customHeight="1">
      <c r="A1454" s="4">
        <v>546913.0</v>
      </c>
      <c r="B1454" s="4" t="s">
        <v>1177</v>
      </c>
      <c r="C1454" s="5" t="s">
        <v>1178</v>
      </c>
      <c r="D1454" s="5">
        <v>4.0</v>
      </c>
      <c r="E1454" s="5">
        <v>0.42</v>
      </c>
      <c r="F1454" s="4">
        <v>15861.0</v>
      </c>
      <c r="G1454" s="6">
        <v>44456.84583333333</v>
      </c>
      <c r="H1454" s="6" t="str">
        <f>VLOOKUP(F1454,'Customer Details'!$A$1:$B$3264,2,0)</f>
        <v>Australia</v>
      </c>
      <c r="I1454" s="7">
        <f t="shared" si="1"/>
        <v>1.68</v>
      </c>
      <c r="J1454" s="7">
        <f t="shared" si="2"/>
        <v>1.68</v>
      </c>
    </row>
    <row r="1455" ht="15.75" customHeight="1">
      <c r="A1455" s="4">
        <v>550193.0</v>
      </c>
      <c r="B1455" s="4" t="s">
        <v>309</v>
      </c>
      <c r="C1455" s="5" t="s">
        <v>310</v>
      </c>
      <c r="D1455" s="5">
        <v>6.0</v>
      </c>
      <c r="E1455" s="5">
        <v>4.95</v>
      </c>
      <c r="F1455" s="4">
        <v>13952.0</v>
      </c>
      <c r="G1455" s="6">
        <v>44484.39375</v>
      </c>
      <c r="H1455" s="6" t="str">
        <f>VLOOKUP(F1455,'Customer Details'!$A$1:$B$3264,2,0)</f>
        <v>Australia</v>
      </c>
      <c r="I1455" s="7">
        <f t="shared" si="1"/>
        <v>29.7</v>
      </c>
      <c r="J1455" s="7">
        <f t="shared" si="2"/>
        <v>29.7</v>
      </c>
    </row>
    <row r="1456" ht="15.75" customHeight="1">
      <c r="A1456" s="4">
        <v>565129.0</v>
      </c>
      <c r="B1456" s="4" t="s">
        <v>545</v>
      </c>
      <c r="C1456" s="5" t="s">
        <v>546</v>
      </c>
      <c r="D1456" s="5">
        <v>3.0</v>
      </c>
      <c r="E1456" s="5">
        <v>0.65</v>
      </c>
      <c r="F1456" s="4">
        <v>15719.0</v>
      </c>
      <c r="G1456" s="6">
        <v>44621.52847222222</v>
      </c>
      <c r="H1456" s="6" t="str">
        <f>VLOOKUP(F1456,'Customer Details'!$A$1:$B$3264,2,0)</f>
        <v>Australia</v>
      </c>
      <c r="I1456" s="7">
        <f t="shared" si="1"/>
        <v>1.95</v>
      </c>
      <c r="J1456" s="7">
        <f t="shared" si="2"/>
        <v>1.95</v>
      </c>
    </row>
    <row r="1457" ht="15.75" customHeight="1">
      <c r="A1457" s="4">
        <v>547066.0</v>
      </c>
      <c r="B1457" s="4" t="s">
        <v>1006</v>
      </c>
      <c r="C1457" s="5" t="s">
        <v>1007</v>
      </c>
      <c r="D1457" s="5">
        <v>2.0</v>
      </c>
      <c r="E1457" s="5">
        <v>10.65</v>
      </c>
      <c r="F1457" s="4">
        <v>12921.0</v>
      </c>
      <c r="G1457" s="6">
        <v>44459.57013888889</v>
      </c>
      <c r="H1457" s="6" t="str">
        <f>VLOOKUP(F1457,'Customer Details'!$A$1:$B$3264,2,0)</f>
        <v>United Kingdom</v>
      </c>
      <c r="I1457" s="7">
        <f t="shared" si="1"/>
        <v>21.3</v>
      </c>
      <c r="J1457" s="7">
        <f t="shared" si="2"/>
        <v>21.3</v>
      </c>
    </row>
    <row r="1458" ht="15.75" customHeight="1">
      <c r="A1458" s="4">
        <v>556728.0</v>
      </c>
      <c r="B1458" s="4" t="s">
        <v>427</v>
      </c>
      <c r="C1458" s="5" t="s">
        <v>428</v>
      </c>
      <c r="D1458" s="5">
        <v>3.0</v>
      </c>
      <c r="E1458" s="5">
        <v>0.42</v>
      </c>
      <c r="F1458" s="4">
        <v>15719.0</v>
      </c>
      <c r="G1458" s="6">
        <v>44544.48333333333</v>
      </c>
      <c r="H1458" s="6" t="str">
        <f>VLOOKUP(F1458,'Customer Details'!$A$1:$B$3264,2,0)</f>
        <v>Australia</v>
      </c>
      <c r="I1458" s="7">
        <f t="shared" si="1"/>
        <v>1.26</v>
      </c>
      <c r="J1458" s="7">
        <f t="shared" si="2"/>
        <v>1.26</v>
      </c>
    </row>
    <row r="1459" ht="15.75" customHeight="1">
      <c r="A1459" s="4">
        <v>549245.0</v>
      </c>
      <c r="B1459" s="4" t="s">
        <v>1179</v>
      </c>
      <c r="C1459" s="5" t="s">
        <v>1180</v>
      </c>
      <c r="D1459" s="5">
        <v>2.0</v>
      </c>
      <c r="E1459" s="5">
        <v>2.55</v>
      </c>
      <c r="F1459" s="4">
        <v>15005.0</v>
      </c>
      <c r="G1459" s="6">
        <v>44476.49930555555</v>
      </c>
      <c r="H1459" s="6" t="str">
        <f>VLOOKUP(F1459,'Customer Details'!$A$1:$B$3264,2,0)</f>
        <v>USA</v>
      </c>
      <c r="I1459" s="7">
        <f t="shared" si="1"/>
        <v>5.1</v>
      </c>
      <c r="J1459" s="7">
        <f t="shared" si="2"/>
        <v>5.1</v>
      </c>
    </row>
    <row r="1460" ht="15.75" customHeight="1">
      <c r="A1460" s="4">
        <v>551471.0</v>
      </c>
      <c r="B1460" s="4" t="s">
        <v>404</v>
      </c>
      <c r="C1460" s="5" t="s">
        <v>405</v>
      </c>
      <c r="D1460" s="5">
        <v>25.0</v>
      </c>
      <c r="E1460" s="5">
        <v>0.42</v>
      </c>
      <c r="F1460" s="4">
        <v>16370.0</v>
      </c>
      <c r="G1460" s="6">
        <v>44497.69444444445</v>
      </c>
      <c r="H1460" s="6" t="str">
        <f>VLOOKUP(F1460,'Customer Details'!$A$1:$B$3264,2,0)</f>
        <v>USA</v>
      </c>
      <c r="I1460" s="7">
        <f t="shared" si="1"/>
        <v>10.5</v>
      </c>
      <c r="J1460" s="7">
        <f t="shared" si="2"/>
        <v>10.5</v>
      </c>
    </row>
    <row r="1461" ht="15.75" customHeight="1">
      <c r="A1461" s="4">
        <v>563619.0</v>
      </c>
      <c r="B1461" s="4" t="s">
        <v>48</v>
      </c>
      <c r="C1461" s="5" t="s">
        <v>49</v>
      </c>
      <c r="D1461" s="5">
        <v>10.0</v>
      </c>
      <c r="E1461" s="5">
        <v>2.08</v>
      </c>
      <c r="F1461" s="4">
        <v>12839.0</v>
      </c>
      <c r="G1461" s="6">
        <v>44610.41736111111</v>
      </c>
      <c r="H1461" s="6" t="str">
        <f>VLOOKUP(F1461,'Customer Details'!$A$1:$B$3264,2,0)</f>
        <v>Australia</v>
      </c>
      <c r="I1461" s="7">
        <f t="shared" si="1"/>
        <v>20.8</v>
      </c>
      <c r="J1461" s="7">
        <f t="shared" si="2"/>
        <v>20.8</v>
      </c>
    </row>
    <row r="1462" ht="15.75" customHeight="1">
      <c r="A1462" s="4">
        <v>580822.0</v>
      </c>
      <c r="B1462" s="4">
        <v>22816.0</v>
      </c>
      <c r="C1462" s="5" t="s">
        <v>1181</v>
      </c>
      <c r="D1462" s="5">
        <v>12.0</v>
      </c>
      <c r="E1462" s="5">
        <v>0.42</v>
      </c>
      <c r="F1462" s="4">
        <v>17884.0</v>
      </c>
      <c r="G1462" s="6">
        <v>44718.48125</v>
      </c>
      <c r="H1462" s="6" t="str">
        <f>VLOOKUP(F1462,'Customer Details'!$A$1:$B$3264,2,0)</f>
        <v>China</v>
      </c>
      <c r="I1462" s="7">
        <f t="shared" si="1"/>
        <v>5.04</v>
      </c>
      <c r="J1462" s="7">
        <f t="shared" si="2"/>
        <v>5.04</v>
      </c>
    </row>
    <row r="1463" ht="15.75" customHeight="1">
      <c r="A1463" s="4">
        <v>564256.0</v>
      </c>
      <c r="B1463" s="4" t="s">
        <v>659</v>
      </c>
      <c r="C1463" s="5" t="s">
        <v>660</v>
      </c>
      <c r="D1463" s="5">
        <v>1.0</v>
      </c>
      <c r="E1463" s="5">
        <v>0.85</v>
      </c>
      <c r="F1463" s="4">
        <v>14796.0</v>
      </c>
      <c r="G1463" s="6">
        <v>44616.44791666666</v>
      </c>
      <c r="H1463" s="6" t="str">
        <f>VLOOKUP(F1463,'Customer Details'!$A$1:$B$3264,2,0)</f>
        <v>China</v>
      </c>
      <c r="I1463" s="7">
        <f t="shared" si="1"/>
        <v>0.85</v>
      </c>
      <c r="J1463" s="7">
        <f t="shared" si="2"/>
        <v>0.85</v>
      </c>
    </row>
    <row r="1464" ht="15.75" customHeight="1">
      <c r="A1464" s="4">
        <v>566783.0</v>
      </c>
      <c r="B1464" s="4" t="s">
        <v>48</v>
      </c>
      <c r="C1464" s="5" t="s">
        <v>49</v>
      </c>
      <c r="D1464" s="5">
        <v>10.0</v>
      </c>
      <c r="E1464" s="5">
        <v>2.08</v>
      </c>
      <c r="F1464" s="4">
        <v>13539.0</v>
      </c>
      <c r="G1464" s="6">
        <v>44635.42916666667</v>
      </c>
      <c r="H1464" s="6" t="str">
        <f>VLOOKUP(F1464,'Customer Details'!$A$1:$B$3264,2,0)</f>
        <v>Australia</v>
      </c>
      <c r="I1464" s="7">
        <f t="shared" si="1"/>
        <v>20.8</v>
      </c>
      <c r="J1464" s="7">
        <f t="shared" si="2"/>
        <v>20.8</v>
      </c>
    </row>
    <row r="1465" ht="15.75" customHeight="1">
      <c r="A1465" s="4" t="s">
        <v>1182</v>
      </c>
      <c r="B1465" s="4">
        <v>21528.0</v>
      </c>
      <c r="C1465" s="5" t="s">
        <v>1183</v>
      </c>
      <c r="D1465" s="5">
        <v>-1.0</v>
      </c>
      <c r="E1465" s="5">
        <v>6.95</v>
      </c>
      <c r="F1465" s="4">
        <v>15059.0</v>
      </c>
      <c r="G1465" s="6">
        <v>44424.42847222222</v>
      </c>
      <c r="H1465" s="6" t="str">
        <f>VLOOKUP(F1465,'Customer Details'!$A$1:$B$3264,2,0)</f>
        <v>USA</v>
      </c>
      <c r="I1465" s="7">
        <f t="shared" si="1"/>
        <v>-6.95</v>
      </c>
      <c r="J1465" s="7">
        <f t="shared" si="2"/>
        <v>6.95</v>
      </c>
    </row>
    <row r="1466" ht="15.75" customHeight="1">
      <c r="A1466" s="4">
        <v>563571.0</v>
      </c>
      <c r="B1466" s="4" t="s">
        <v>54</v>
      </c>
      <c r="C1466" s="5" t="s">
        <v>55</v>
      </c>
      <c r="D1466" s="5">
        <v>1.0</v>
      </c>
      <c r="E1466" s="5">
        <v>5.95</v>
      </c>
      <c r="F1466" s="4">
        <v>15541.0</v>
      </c>
      <c r="G1466" s="6">
        <v>44609.62361111111</v>
      </c>
      <c r="H1466" s="6" t="str">
        <f>VLOOKUP(F1466,'Customer Details'!$A$1:$B$3264,2,0)</f>
        <v>India</v>
      </c>
      <c r="I1466" s="7">
        <f t="shared" si="1"/>
        <v>5.95</v>
      </c>
      <c r="J1466" s="7">
        <f t="shared" si="2"/>
        <v>5.95</v>
      </c>
    </row>
    <row r="1467" ht="15.75" customHeight="1">
      <c r="A1467" s="4">
        <v>565118.0</v>
      </c>
      <c r="B1467" s="4" t="s">
        <v>54</v>
      </c>
      <c r="C1467" s="5" t="s">
        <v>55</v>
      </c>
      <c r="D1467" s="5">
        <v>5.0</v>
      </c>
      <c r="E1467" s="5">
        <v>5.95</v>
      </c>
      <c r="F1467" s="4">
        <v>15039.0</v>
      </c>
      <c r="G1467" s="6">
        <v>44621.48125</v>
      </c>
      <c r="H1467" s="6" t="str">
        <f>VLOOKUP(F1467,'Customer Details'!$A$1:$B$3264,2,0)</f>
        <v>United Kingdom</v>
      </c>
      <c r="I1467" s="7">
        <f t="shared" si="1"/>
        <v>29.75</v>
      </c>
      <c r="J1467" s="7">
        <f t="shared" si="2"/>
        <v>29.75</v>
      </c>
    </row>
    <row r="1468" ht="15.75" customHeight="1">
      <c r="A1468" s="4">
        <v>563016.0</v>
      </c>
      <c r="B1468" s="4" t="s">
        <v>475</v>
      </c>
      <c r="C1468" s="5" t="s">
        <v>476</v>
      </c>
      <c r="D1468" s="5">
        <v>25.0</v>
      </c>
      <c r="E1468" s="5">
        <v>0.42</v>
      </c>
      <c r="F1468" s="4">
        <v>15358.0</v>
      </c>
      <c r="G1468" s="6">
        <v>44603.53055555555</v>
      </c>
      <c r="H1468" s="6" t="str">
        <f>VLOOKUP(F1468,'Customer Details'!$A$1:$B$3264,2,0)</f>
        <v>Australia</v>
      </c>
      <c r="I1468" s="7">
        <f t="shared" si="1"/>
        <v>10.5</v>
      </c>
      <c r="J1468" s="7">
        <f t="shared" si="2"/>
        <v>10.5</v>
      </c>
    </row>
    <row r="1469" ht="15.75" customHeight="1">
      <c r="A1469" s="4">
        <v>561626.0</v>
      </c>
      <c r="B1469" s="4">
        <v>23321.0</v>
      </c>
      <c r="C1469" s="5" t="s">
        <v>1184</v>
      </c>
      <c r="D1469" s="5">
        <v>2.0</v>
      </c>
      <c r="E1469" s="5">
        <v>1.65</v>
      </c>
      <c r="F1469" s="4">
        <v>14898.0</v>
      </c>
      <c r="G1469" s="6">
        <v>44589.58541666667</v>
      </c>
      <c r="H1469" s="6" t="str">
        <f>VLOOKUP(F1469,'Customer Details'!$A$1:$B$3264,2,0)</f>
        <v>USA</v>
      </c>
      <c r="I1469" s="7">
        <f t="shared" si="1"/>
        <v>3.3</v>
      </c>
      <c r="J1469" s="7">
        <f t="shared" si="2"/>
        <v>3.3</v>
      </c>
    </row>
    <row r="1470" ht="15.75" customHeight="1">
      <c r="A1470" s="4">
        <v>562453.0</v>
      </c>
      <c r="B1470" s="4" t="s">
        <v>44</v>
      </c>
      <c r="C1470" s="5" t="s">
        <v>45</v>
      </c>
      <c r="D1470" s="5">
        <v>12.0</v>
      </c>
      <c r="E1470" s="5">
        <v>2.1</v>
      </c>
      <c r="F1470" s="4">
        <v>18097.0</v>
      </c>
      <c r="G1470" s="6">
        <v>44597.43819444445</v>
      </c>
      <c r="H1470" s="6" t="str">
        <f>VLOOKUP(F1470,'Customer Details'!$A$1:$B$3264,2,0)</f>
        <v>Australia</v>
      </c>
      <c r="I1470" s="7">
        <f t="shared" si="1"/>
        <v>25.2</v>
      </c>
      <c r="J1470" s="7">
        <f t="shared" si="2"/>
        <v>25.2</v>
      </c>
    </row>
    <row r="1471" ht="15.75" customHeight="1">
      <c r="A1471" s="4">
        <v>541855.0</v>
      </c>
      <c r="B1471" s="4" t="s">
        <v>338</v>
      </c>
      <c r="C1471" s="5" t="s">
        <v>339</v>
      </c>
      <c r="D1471" s="5">
        <v>2.0</v>
      </c>
      <c r="E1471" s="5">
        <v>1.25</v>
      </c>
      <c r="F1471" s="4">
        <v>13742.0</v>
      </c>
      <c r="G1471" s="6">
        <v>44400.62430555555</v>
      </c>
      <c r="H1471" s="6" t="str">
        <f>VLOOKUP(F1471,'Customer Details'!$A$1:$B$3264,2,0)</f>
        <v>USA</v>
      </c>
      <c r="I1471" s="7">
        <f t="shared" si="1"/>
        <v>2.5</v>
      </c>
      <c r="J1471" s="7">
        <f t="shared" si="2"/>
        <v>2.5</v>
      </c>
    </row>
    <row r="1472" ht="15.75" customHeight="1">
      <c r="A1472" s="4">
        <v>552283.0</v>
      </c>
      <c r="B1472" s="4" t="s">
        <v>332</v>
      </c>
      <c r="C1472" s="5" t="s">
        <v>333</v>
      </c>
      <c r="D1472" s="5">
        <v>9.0</v>
      </c>
      <c r="E1472" s="5">
        <v>5.95</v>
      </c>
      <c r="F1472" s="4">
        <v>13468.0</v>
      </c>
      <c r="G1472" s="6">
        <v>44508.53333333333</v>
      </c>
      <c r="H1472" s="6" t="str">
        <f>VLOOKUP(F1472,'Customer Details'!$A$1:$B$3264,2,0)</f>
        <v>India</v>
      </c>
      <c r="I1472" s="7">
        <f t="shared" si="1"/>
        <v>53.55</v>
      </c>
      <c r="J1472" s="7">
        <f t="shared" si="2"/>
        <v>53.55</v>
      </c>
    </row>
    <row r="1473" ht="15.75" customHeight="1">
      <c r="A1473" s="4" t="s">
        <v>1185</v>
      </c>
      <c r="B1473" s="4">
        <v>22561.0</v>
      </c>
      <c r="C1473" s="5" t="s">
        <v>1186</v>
      </c>
      <c r="D1473" s="5">
        <v>-12.0</v>
      </c>
      <c r="E1473" s="5">
        <v>1.65</v>
      </c>
      <c r="F1473" s="4">
        <v>12921.0</v>
      </c>
      <c r="G1473" s="6">
        <v>44469.62916666667</v>
      </c>
      <c r="H1473" s="6" t="str">
        <f>VLOOKUP(F1473,'Customer Details'!$A$1:$B$3264,2,0)</f>
        <v>United Kingdom</v>
      </c>
      <c r="I1473" s="7">
        <f t="shared" si="1"/>
        <v>-19.8</v>
      </c>
      <c r="J1473" s="7">
        <f t="shared" si="2"/>
        <v>19.8</v>
      </c>
    </row>
    <row r="1474" ht="15.75" customHeight="1">
      <c r="A1474" s="4">
        <v>572682.0</v>
      </c>
      <c r="B1474" s="4" t="s">
        <v>54</v>
      </c>
      <c r="C1474" s="5" t="s">
        <v>55</v>
      </c>
      <c r="D1474" s="5">
        <v>12.0</v>
      </c>
      <c r="E1474" s="5">
        <v>5.95</v>
      </c>
      <c r="F1474" s="4">
        <v>17928.0</v>
      </c>
      <c r="G1474" s="6">
        <v>44676.57777777778</v>
      </c>
      <c r="H1474" s="6" t="str">
        <f>VLOOKUP(F1474,'Customer Details'!$A$1:$B$3264,2,0)</f>
        <v>USA</v>
      </c>
      <c r="I1474" s="7">
        <f t="shared" si="1"/>
        <v>71.4</v>
      </c>
      <c r="J1474" s="7">
        <f t="shared" si="2"/>
        <v>71.4</v>
      </c>
    </row>
    <row r="1475" ht="15.75" customHeight="1">
      <c r="A1475" s="4">
        <v>574714.0</v>
      </c>
      <c r="B1475" s="4" t="s">
        <v>91</v>
      </c>
      <c r="C1475" s="5" t="s">
        <v>92</v>
      </c>
      <c r="D1475" s="5">
        <v>2.0</v>
      </c>
      <c r="E1475" s="5">
        <v>0.65</v>
      </c>
      <c r="F1475" s="4">
        <v>15427.0</v>
      </c>
      <c r="G1475" s="6">
        <v>44687.60347222222</v>
      </c>
      <c r="H1475" s="6" t="str">
        <f>VLOOKUP(F1475,'Customer Details'!$A$1:$B$3264,2,0)</f>
        <v>USA</v>
      </c>
      <c r="I1475" s="7">
        <f t="shared" si="1"/>
        <v>1.3</v>
      </c>
      <c r="J1475" s="7">
        <f t="shared" si="2"/>
        <v>1.3</v>
      </c>
    </row>
    <row r="1476" ht="15.75" customHeight="1">
      <c r="A1476" s="4" t="s">
        <v>1187</v>
      </c>
      <c r="B1476" s="4">
        <v>22792.0</v>
      </c>
      <c r="C1476" s="5" t="s">
        <v>1188</v>
      </c>
      <c r="D1476" s="5">
        <v>-12.0</v>
      </c>
      <c r="E1476" s="5">
        <v>0.85</v>
      </c>
      <c r="F1476" s="4">
        <v>14109.0</v>
      </c>
      <c r="G1476" s="6">
        <v>44697.57708333333</v>
      </c>
      <c r="H1476" s="6" t="str">
        <f>VLOOKUP(F1476,'Customer Details'!$A$1:$B$3264,2,0)</f>
        <v>India</v>
      </c>
      <c r="I1476" s="7">
        <f t="shared" si="1"/>
        <v>-10.2</v>
      </c>
      <c r="J1476" s="7">
        <f t="shared" si="2"/>
        <v>10.2</v>
      </c>
    </row>
    <row r="1477" ht="15.75" customHeight="1">
      <c r="A1477" s="4">
        <v>565738.0</v>
      </c>
      <c r="B1477" s="4" t="s">
        <v>81</v>
      </c>
      <c r="C1477" s="5" t="s">
        <v>82</v>
      </c>
      <c r="D1477" s="5">
        <v>6.0</v>
      </c>
      <c r="E1477" s="5">
        <v>1.25</v>
      </c>
      <c r="F1477" s="4">
        <v>14667.0</v>
      </c>
      <c r="G1477" s="6">
        <v>44626.52083333334</v>
      </c>
      <c r="H1477" s="6" t="str">
        <f>VLOOKUP(F1477,'Customer Details'!$A$1:$B$3264,2,0)</f>
        <v>Australia</v>
      </c>
      <c r="I1477" s="7">
        <f t="shared" si="1"/>
        <v>7.5</v>
      </c>
      <c r="J1477" s="7">
        <f t="shared" si="2"/>
        <v>7.5</v>
      </c>
    </row>
    <row r="1478" ht="15.75" customHeight="1">
      <c r="A1478" s="4">
        <v>537045.0</v>
      </c>
      <c r="B1478" s="4" t="s">
        <v>103</v>
      </c>
      <c r="C1478" s="5" t="s">
        <v>104</v>
      </c>
      <c r="D1478" s="5">
        <v>1.0</v>
      </c>
      <c r="E1478" s="5">
        <v>4.25</v>
      </c>
      <c r="F1478" s="4">
        <v>15038.0</v>
      </c>
      <c r="G1478" s="6">
        <v>44352.45416666667</v>
      </c>
      <c r="H1478" s="6" t="str">
        <f>VLOOKUP(F1478,'Customer Details'!$A$1:$B$3264,2,0)</f>
        <v>China</v>
      </c>
      <c r="I1478" s="7">
        <f t="shared" si="1"/>
        <v>4.25</v>
      </c>
      <c r="J1478" s="7">
        <f t="shared" si="2"/>
        <v>4.25</v>
      </c>
    </row>
    <row r="1479" ht="15.75" customHeight="1">
      <c r="A1479" s="4" t="s">
        <v>1189</v>
      </c>
      <c r="B1479" s="4">
        <v>20914.0</v>
      </c>
      <c r="C1479" s="5" t="s">
        <v>423</v>
      </c>
      <c r="D1479" s="5">
        <v>-2.0</v>
      </c>
      <c r="E1479" s="5">
        <v>2.95</v>
      </c>
      <c r="F1479" s="4">
        <v>14092.0</v>
      </c>
      <c r="G1479" s="6">
        <v>44349.38194444445</v>
      </c>
      <c r="H1479" s="6" t="str">
        <f>VLOOKUP(F1479,'Customer Details'!$A$1:$B$3264,2,0)</f>
        <v>Australia</v>
      </c>
      <c r="I1479" s="7">
        <f t="shared" si="1"/>
        <v>-5.9</v>
      </c>
      <c r="J1479" s="7">
        <f t="shared" si="2"/>
        <v>5.9</v>
      </c>
    </row>
    <row r="1480" ht="15.75" customHeight="1">
      <c r="A1480" s="4">
        <v>556912.0</v>
      </c>
      <c r="B1480" s="4" t="s">
        <v>187</v>
      </c>
      <c r="C1480" s="5" t="s">
        <v>188</v>
      </c>
      <c r="D1480" s="5">
        <v>8.0</v>
      </c>
      <c r="E1480" s="5">
        <v>0.42</v>
      </c>
      <c r="F1480" s="4">
        <v>15005.0</v>
      </c>
      <c r="G1480" s="6">
        <v>44545.55972222222</v>
      </c>
      <c r="H1480" s="6" t="str">
        <f>VLOOKUP(F1480,'Customer Details'!$A$1:$B$3264,2,0)</f>
        <v>USA</v>
      </c>
      <c r="I1480" s="7">
        <f t="shared" si="1"/>
        <v>3.36</v>
      </c>
      <c r="J1480" s="7">
        <f t="shared" si="2"/>
        <v>3.36</v>
      </c>
    </row>
    <row r="1481" ht="15.75" customHeight="1">
      <c r="A1481" s="4">
        <v>570127.0</v>
      </c>
      <c r="B1481" s="4" t="s">
        <v>32</v>
      </c>
      <c r="C1481" s="5" t="s">
        <v>33</v>
      </c>
      <c r="D1481" s="5">
        <v>6.0</v>
      </c>
      <c r="E1481" s="5">
        <v>4.15</v>
      </c>
      <c r="F1481" s="4">
        <v>16900.0</v>
      </c>
      <c r="G1481" s="6">
        <v>44658.55347222222</v>
      </c>
      <c r="H1481" s="6" t="str">
        <f>VLOOKUP(F1481,'Customer Details'!$A$1:$B$3264,2,0)</f>
        <v>USA</v>
      </c>
      <c r="I1481" s="7">
        <f t="shared" si="1"/>
        <v>24.9</v>
      </c>
      <c r="J1481" s="7">
        <f t="shared" si="2"/>
        <v>24.9</v>
      </c>
    </row>
    <row r="1482" ht="15.75" customHeight="1">
      <c r="A1482" s="4">
        <v>545324.0</v>
      </c>
      <c r="B1482" s="4" t="s">
        <v>380</v>
      </c>
      <c r="C1482" s="5" t="s">
        <v>381</v>
      </c>
      <c r="D1482" s="5">
        <v>1.0</v>
      </c>
      <c r="E1482" s="5">
        <v>7.95</v>
      </c>
      <c r="F1482" s="4">
        <v>13110.0</v>
      </c>
      <c r="G1482" s="6">
        <v>44440.62361111111</v>
      </c>
      <c r="H1482" s="6" t="str">
        <f>VLOOKUP(F1482,'Customer Details'!$A$1:$B$3264,2,0)</f>
        <v>India</v>
      </c>
      <c r="I1482" s="7">
        <f t="shared" si="1"/>
        <v>7.95</v>
      </c>
      <c r="J1482" s="7">
        <f t="shared" si="2"/>
        <v>7.95</v>
      </c>
    </row>
    <row r="1483" ht="15.75" customHeight="1">
      <c r="A1483" s="4">
        <v>544688.0</v>
      </c>
      <c r="B1483" s="4" t="s">
        <v>303</v>
      </c>
      <c r="C1483" s="5" t="s">
        <v>304</v>
      </c>
      <c r="D1483" s="5">
        <v>4.0</v>
      </c>
      <c r="E1483" s="5">
        <v>5.95</v>
      </c>
      <c r="F1483" s="4">
        <v>18151.0</v>
      </c>
      <c r="G1483" s="6">
        <v>44431.35347222222</v>
      </c>
      <c r="H1483" s="6" t="str">
        <f>VLOOKUP(F1483,'Customer Details'!$A$1:$B$3264,2,0)</f>
        <v>Australia</v>
      </c>
      <c r="I1483" s="7">
        <f t="shared" si="1"/>
        <v>23.8</v>
      </c>
      <c r="J1483" s="7">
        <f t="shared" si="2"/>
        <v>23.8</v>
      </c>
    </row>
    <row r="1484" ht="15.75" customHeight="1">
      <c r="A1484" s="4">
        <v>574317.0</v>
      </c>
      <c r="B1484" s="4" t="s">
        <v>223</v>
      </c>
      <c r="C1484" s="5" t="s">
        <v>224</v>
      </c>
      <c r="D1484" s="5">
        <v>12.0</v>
      </c>
      <c r="E1484" s="5">
        <v>0.39</v>
      </c>
      <c r="F1484" s="4">
        <v>17078.0</v>
      </c>
      <c r="G1484" s="6">
        <v>44684.78402777778</v>
      </c>
      <c r="H1484" s="6" t="str">
        <f>VLOOKUP(F1484,'Customer Details'!$A$1:$B$3264,2,0)</f>
        <v>China</v>
      </c>
      <c r="I1484" s="7">
        <f t="shared" si="1"/>
        <v>4.68</v>
      </c>
      <c r="J1484" s="7">
        <f t="shared" si="2"/>
        <v>4.68</v>
      </c>
    </row>
    <row r="1485" ht="15.75" customHeight="1">
      <c r="A1485" s="4" t="s">
        <v>108</v>
      </c>
      <c r="B1485" s="4">
        <v>22766.0</v>
      </c>
      <c r="C1485" s="5" t="s">
        <v>1190</v>
      </c>
      <c r="D1485" s="5">
        <v>-8.0</v>
      </c>
      <c r="E1485" s="5">
        <v>2.95</v>
      </c>
      <c r="F1485" s="4">
        <v>16571.0</v>
      </c>
      <c r="G1485" s="6">
        <v>44718.58819444444</v>
      </c>
      <c r="H1485" s="6" t="str">
        <f>VLOOKUP(F1485,'Customer Details'!$A$1:$B$3264,2,0)</f>
        <v>Australia</v>
      </c>
      <c r="I1485" s="7">
        <f t="shared" si="1"/>
        <v>-23.6</v>
      </c>
      <c r="J1485" s="7">
        <f t="shared" si="2"/>
        <v>23.6</v>
      </c>
    </row>
    <row r="1486" ht="15.75" customHeight="1">
      <c r="A1486" s="4">
        <v>565401.0</v>
      </c>
      <c r="B1486" s="4" t="s">
        <v>1191</v>
      </c>
      <c r="C1486" s="5" t="s">
        <v>1192</v>
      </c>
      <c r="D1486" s="5">
        <v>13.0</v>
      </c>
      <c r="E1486" s="5">
        <v>0.12</v>
      </c>
      <c r="F1486" s="4">
        <v>16686.0</v>
      </c>
      <c r="G1486" s="6">
        <v>44622.73472222222</v>
      </c>
      <c r="H1486" s="6" t="str">
        <f>VLOOKUP(F1486,'Customer Details'!$A$1:$B$3264,2,0)</f>
        <v>Australia</v>
      </c>
      <c r="I1486" s="7">
        <f t="shared" si="1"/>
        <v>1.56</v>
      </c>
      <c r="J1486" s="7">
        <f t="shared" si="2"/>
        <v>1.56</v>
      </c>
    </row>
    <row r="1487" ht="15.75" customHeight="1">
      <c r="A1487" s="4">
        <v>565243.0</v>
      </c>
      <c r="B1487" s="4" t="s">
        <v>181</v>
      </c>
      <c r="C1487" s="5" t="s">
        <v>182</v>
      </c>
      <c r="D1487" s="5">
        <v>24.0</v>
      </c>
      <c r="E1487" s="5">
        <v>0.85</v>
      </c>
      <c r="F1487" s="4">
        <v>16735.0</v>
      </c>
      <c r="G1487" s="6">
        <v>44622.43055555555</v>
      </c>
      <c r="H1487" s="6" t="str">
        <f>VLOOKUP(F1487,'Customer Details'!$A$1:$B$3264,2,0)</f>
        <v>USA</v>
      </c>
      <c r="I1487" s="7">
        <f t="shared" si="1"/>
        <v>20.4</v>
      </c>
      <c r="J1487" s="7">
        <f t="shared" si="2"/>
        <v>20.4</v>
      </c>
    </row>
    <row r="1488" ht="15.75" customHeight="1">
      <c r="A1488" s="4">
        <v>550513.0</v>
      </c>
      <c r="B1488" s="4" t="s">
        <v>775</v>
      </c>
      <c r="C1488" s="5" t="s">
        <v>776</v>
      </c>
      <c r="D1488" s="5">
        <v>2.0</v>
      </c>
      <c r="E1488" s="5">
        <v>2.1</v>
      </c>
      <c r="F1488" s="4">
        <v>16928.0</v>
      </c>
      <c r="G1488" s="6">
        <v>44487.69236111111</v>
      </c>
      <c r="H1488" s="6" t="str">
        <f>VLOOKUP(F1488,'Customer Details'!$A$1:$B$3264,2,0)</f>
        <v>China</v>
      </c>
      <c r="I1488" s="7">
        <f t="shared" si="1"/>
        <v>4.2</v>
      </c>
      <c r="J1488" s="7">
        <f t="shared" si="2"/>
        <v>4.2</v>
      </c>
    </row>
    <row r="1489" ht="15.75" customHeight="1">
      <c r="A1489" s="4" t="s">
        <v>1193</v>
      </c>
      <c r="B1489" s="4">
        <v>21240.0</v>
      </c>
      <c r="C1489" s="5" t="s">
        <v>1194</v>
      </c>
      <c r="D1489" s="5">
        <v>-3.0</v>
      </c>
      <c r="E1489" s="5">
        <v>0.85</v>
      </c>
      <c r="F1489" s="4">
        <v>13908.0</v>
      </c>
      <c r="G1489" s="6">
        <v>44512.82152777778</v>
      </c>
      <c r="H1489" s="6" t="str">
        <f>VLOOKUP(F1489,'Customer Details'!$A$1:$B$3264,2,0)</f>
        <v>China</v>
      </c>
      <c r="I1489" s="7">
        <f t="shared" si="1"/>
        <v>-2.55</v>
      </c>
      <c r="J1489" s="7">
        <f t="shared" si="2"/>
        <v>2.55</v>
      </c>
    </row>
    <row r="1490" ht="15.75" customHeight="1">
      <c r="A1490" s="4">
        <v>552046.0</v>
      </c>
      <c r="B1490" s="4" t="s">
        <v>12</v>
      </c>
      <c r="C1490" s="5" t="s">
        <v>13</v>
      </c>
      <c r="D1490" s="5">
        <v>16.0</v>
      </c>
      <c r="E1490" s="5">
        <v>0.42</v>
      </c>
      <c r="F1490" s="4">
        <v>15235.0</v>
      </c>
      <c r="G1490" s="6">
        <v>44506.40555555555</v>
      </c>
      <c r="H1490" s="6" t="str">
        <f>VLOOKUP(F1490,'Customer Details'!$A$1:$B$3264,2,0)</f>
        <v>United Kingdom</v>
      </c>
      <c r="I1490" s="7">
        <f t="shared" si="1"/>
        <v>6.72</v>
      </c>
      <c r="J1490" s="7">
        <f t="shared" si="2"/>
        <v>6.72</v>
      </c>
    </row>
    <row r="1491" ht="15.75" customHeight="1">
      <c r="A1491" s="4" t="s">
        <v>1195</v>
      </c>
      <c r="B1491" s="4">
        <v>21258.0</v>
      </c>
      <c r="C1491" s="5" t="s">
        <v>1196</v>
      </c>
      <c r="D1491" s="5">
        <v>-2.0</v>
      </c>
      <c r="E1491" s="5">
        <v>6.95</v>
      </c>
      <c r="F1491" s="4">
        <v>17696.0</v>
      </c>
      <c r="G1491" s="6">
        <v>44575.45625</v>
      </c>
      <c r="H1491" s="6" t="str">
        <f>VLOOKUP(F1491,'Customer Details'!$A$1:$B$3264,2,0)</f>
        <v>United Kingdom</v>
      </c>
      <c r="I1491" s="7">
        <f t="shared" si="1"/>
        <v>-13.9</v>
      </c>
      <c r="J1491" s="7">
        <f t="shared" si="2"/>
        <v>13.9</v>
      </c>
    </row>
    <row r="1492" ht="15.75" customHeight="1">
      <c r="A1492" s="4">
        <v>548554.0</v>
      </c>
      <c r="B1492" s="4" t="s">
        <v>786</v>
      </c>
      <c r="C1492" s="5" t="s">
        <v>787</v>
      </c>
      <c r="D1492" s="5">
        <v>12.0</v>
      </c>
      <c r="E1492" s="5">
        <v>1.95</v>
      </c>
      <c r="F1492" s="4">
        <v>13694.0</v>
      </c>
      <c r="G1492" s="6">
        <v>44470.38819444444</v>
      </c>
      <c r="H1492" s="6" t="str">
        <f>VLOOKUP(F1492,'Customer Details'!$A$1:$B$3264,2,0)</f>
        <v>USA</v>
      </c>
      <c r="I1492" s="7">
        <f t="shared" si="1"/>
        <v>23.4</v>
      </c>
      <c r="J1492" s="7">
        <f t="shared" si="2"/>
        <v>23.4</v>
      </c>
    </row>
    <row r="1493" ht="15.75" customHeight="1">
      <c r="A1493" s="4" t="s">
        <v>1197</v>
      </c>
      <c r="B1493" s="4">
        <v>22061.0</v>
      </c>
      <c r="C1493" s="5" t="s">
        <v>1198</v>
      </c>
      <c r="D1493" s="5">
        <v>-1.0</v>
      </c>
      <c r="E1493" s="5">
        <v>9.95</v>
      </c>
      <c r="F1493" s="4">
        <v>15801.0</v>
      </c>
      <c r="G1493" s="6">
        <v>44664.50277777778</v>
      </c>
      <c r="H1493" s="6" t="str">
        <f>VLOOKUP(F1493,'Customer Details'!$A$1:$B$3264,2,0)</f>
        <v>Australia</v>
      </c>
      <c r="I1493" s="7">
        <f t="shared" si="1"/>
        <v>-9.95</v>
      </c>
      <c r="J1493" s="7">
        <f t="shared" si="2"/>
        <v>9.95</v>
      </c>
    </row>
    <row r="1494" ht="15.75" customHeight="1">
      <c r="A1494" s="4">
        <v>575583.0</v>
      </c>
      <c r="B1494" s="4" t="s">
        <v>515</v>
      </c>
      <c r="C1494" s="5" t="s">
        <v>516</v>
      </c>
      <c r="D1494" s="5">
        <v>1.0</v>
      </c>
      <c r="E1494" s="5">
        <v>1.25</v>
      </c>
      <c r="F1494" s="4">
        <v>14456.0</v>
      </c>
      <c r="G1494" s="6">
        <v>44691.49652777778</v>
      </c>
      <c r="H1494" s="6" t="str">
        <f>VLOOKUP(F1494,'Customer Details'!$A$1:$B$3264,2,0)</f>
        <v>USA</v>
      </c>
      <c r="I1494" s="7">
        <f t="shared" si="1"/>
        <v>1.25</v>
      </c>
      <c r="J1494" s="7">
        <f t="shared" si="2"/>
        <v>1.25</v>
      </c>
    </row>
    <row r="1495" ht="15.75" customHeight="1">
      <c r="A1495" s="4">
        <v>544070.0</v>
      </c>
      <c r="B1495" s="4" t="s">
        <v>18</v>
      </c>
      <c r="C1495" s="5" t="s">
        <v>19</v>
      </c>
      <c r="D1495" s="5">
        <v>10.0</v>
      </c>
      <c r="E1495" s="5">
        <v>1.25</v>
      </c>
      <c r="F1495" s="4">
        <v>15370.0</v>
      </c>
      <c r="G1495" s="6">
        <v>44423.59652777778</v>
      </c>
      <c r="H1495" s="6" t="str">
        <f>VLOOKUP(F1495,'Customer Details'!$A$1:$B$3264,2,0)</f>
        <v>United Kingdom</v>
      </c>
      <c r="I1495" s="7">
        <f t="shared" si="1"/>
        <v>12.5</v>
      </c>
      <c r="J1495" s="7">
        <f t="shared" si="2"/>
        <v>12.5</v>
      </c>
    </row>
    <row r="1496" ht="15.75" customHeight="1">
      <c r="A1496" s="4" t="s">
        <v>1199</v>
      </c>
      <c r="B1496" s="4">
        <v>22364.0</v>
      </c>
      <c r="C1496" s="5" t="s">
        <v>170</v>
      </c>
      <c r="D1496" s="5">
        <v>-1.0</v>
      </c>
      <c r="E1496" s="5">
        <v>2.95</v>
      </c>
      <c r="F1496" s="4">
        <v>17405.0</v>
      </c>
      <c r="G1496" s="6">
        <v>44657.75833333333</v>
      </c>
      <c r="H1496" s="6" t="str">
        <f>VLOOKUP(F1496,'Customer Details'!$A$1:$B$3264,2,0)</f>
        <v>USA</v>
      </c>
      <c r="I1496" s="7">
        <f t="shared" si="1"/>
        <v>-2.95</v>
      </c>
      <c r="J1496" s="7">
        <f t="shared" si="2"/>
        <v>2.95</v>
      </c>
    </row>
    <row r="1497" ht="15.75" customHeight="1">
      <c r="A1497" s="4">
        <v>537700.0</v>
      </c>
      <c r="B1497" s="4" t="s">
        <v>623</v>
      </c>
      <c r="C1497" s="5" t="s">
        <v>624</v>
      </c>
      <c r="D1497" s="5">
        <v>48.0</v>
      </c>
      <c r="E1497" s="5">
        <v>4.65</v>
      </c>
      <c r="F1497" s="4">
        <v>18229.0</v>
      </c>
      <c r="G1497" s="6">
        <v>44355.45208333333</v>
      </c>
      <c r="H1497" s="6" t="str">
        <f>VLOOKUP(F1497,'Customer Details'!$A$1:$B$3264,2,0)</f>
        <v>United Kingdom</v>
      </c>
      <c r="I1497" s="7">
        <f t="shared" si="1"/>
        <v>223.2</v>
      </c>
      <c r="J1497" s="7">
        <f t="shared" si="2"/>
        <v>223.2</v>
      </c>
    </row>
    <row r="1498" ht="15.75" customHeight="1">
      <c r="A1498" s="4">
        <v>560232.0</v>
      </c>
      <c r="B1498" s="4" t="s">
        <v>40</v>
      </c>
      <c r="C1498" s="5" t="s">
        <v>41</v>
      </c>
      <c r="D1498" s="5">
        <v>12.0</v>
      </c>
      <c r="E1498" s="5">
        <v>2.95</v>
      </c>
      <c r="F1498" s="4">
        <v>14810.0</v>
      </c>
      <c r="G1498" s="6">
        <v>44578.46388888889</v>
      </c>
      <c r="H1498" s="6" t="str">
        <f>VLOOKUP(F1498,'Customer Details'!$A$1:$B$3264,2,0)</f>
        <v>China</v>
      </c>
      <c r="I1498" s="7">
        <f t="shared" si="1"/>
        <v>35.4</v>
      </c>
      <c r="J1498" s="7">
        <f t="shared" si="2"/>
        <v>35.4</v>
      </c>
    </row>
    <row r="1499" ht="15.75" customHeight="1">
      <c r="A1499" s="4">
        <v>559672.0</v>
      </c>
      <c r="B1499" s="4" t="s">
        <v>223</v>
      </c>
      <c r="C1499" s="5" t="s">
        <v>224</v>
      </c>
      <c r="D1499" s="5">
        <v>3.0</v>
      </c>
      <c r="E1499" s="5">
        <v>0.39</v>
      </c>
      <c r="F1499" s="4">
        <v>14796.0</v>
      </c>
      <c r="G1499" s="6">
        <v>44572.58611111111</v>
      </c>
      <c r="H1499" s="6" t="str">
        <f>VLOOKUP(F1499,'Customer Details'!$A$1:$B$3264,2,0)</f>
        <v>China</v>
      </c>
      <c r="I1499" s="7">
        <f t="shared" si="1"/>
        <v>1.17</v>
      </c>
      <c r="J1499" s="7">
        <f t="shared" si="2"/>
        <v>1.17</v>
      </c>
    </row>
    <row r="1500" ht="15.75" customHeight="1">
      <c r="A1500" s="4" t="s">
        <v>1154</v>
      </c>
      <c r="B1500" s="4">
        <v>22437.0</v>
      </c>
      <c r="C1500" s="5" t="s">
        <v>97</v>
      </c>
      <c r="D1500" s="5">
        <v>-10.0</v>
      </c>
      <c r="E1500" s="5">
        <v>0.85</v>
      </c>
      <c r="F1500" s="4">
        <v>17364.0</v>
      </c>
      <c r="G1500" s="6">
        <v>44397.7125</v>
      </c>
      <c r="H1500" s="6" t="str">
        <f>VLOOKUP(F1500,'Customer Details'!$A$1:$B$3264,2,0)</f>
        <v>Australia</v>
      </c>
      <c r="I1500" s="7">
        <f t="shared" si="1"/>
        <v>-8.5</v>
      </c>
      <c r="J1500" s="7">
        <f t="shared" si="2"/>
        <v>8.5</v>
      </c>
    </row>
    <row r="1501" ht="15.75" customHeight="1">
      <c r="A1501" s="4">
        <v>556905.0</v>
      </c>
      <c r="B1501" s="4" t="s">
        <v>252</v>
      </c>
      <c r="C1501" s="5" t="s">
        <v>253</v>
      </c>
      <c r="D1501" s="5">
        <v>1.0</v>
      </c>
      <c r="E1501" s="5">
        <v>1.65</v>
      </c>
      <c r="F1501" s="4">
        <v>16904.0</v>
      </c>
      <c r="G1501" s="6">
        <v>44545.54513888889</v>
      </c>
      <c r="H1501" s="6" t="str">
        <f>VLOOKUP(F1501,'Customer Details'!$A$1:$B$3264,2,0)</f>
        <v>USA</v>
      </c>
      <c r="I1501" s="7">
        <f t="shared" si="1"/>
        <v>1.65</v>
      </c>
      <c r="J1501" s="7">
        <f t="shared" si="2"/>
        <v>1.65</v>
      </c>
    </row>
    <row r="1502" ht="15.75" customHeight="1">
      <c r="A1502" s="4">
        <v>555343.0</v>
      </c>
      <c r="B1502" s="4" t="s">
        <v>493</v>
      </c>
      <c r="C1502" s="5" t="s">
        <v>494</v>
      </c>
      <c r="D1502" s="5">
        <v>2.0</v>
      </c>
      <c r="E1502" s="5">
        <v>0.85</v>
      </c>
      <c r="F1502" s="4">
        <v>15918.0</v>
      </c>
      <c r="G1502" s="6">
        <v>44532.4875</v>
      </c>
      <c r="H1502" s="6" t="str">
        <f>VLOOKUP(F1502,'Customer Details'!$A$1:$B$3264,2,0)</f>
        <v>USA</v>
      </c>
      <c r="I1502" s="7">
        <f t="shared" si="1"/>
        <v>1.7</v>
      </c>
      <c r="J1502" s="7">
        <f t="shared" si="2"/>
        <v>1.7</v>
      </c>
    </row>
    <row r="1503" ht="15.75" customHeight="1">
      <c r="A1503" s="4">
        <v>544467.0</v>
      </c>
      <c r="B1503" s="4" t="s">
        <v>1200</v>
      </c>
      <c r="C1503" s="5" t="s">
        <v>1201</v>
      </c>
      <c r="D1503" s="5">
        <v>1.0</v>
      </c>
      <c r="E1503" s="5">
        <v>1.25</v>
      </c>
      <c r="F1503" s="4">
        <v>14502.0</v>
      </c>
      <c r="G1503" s="6">
        <v>44428.66041666667</v>
      </c>
      <c r="H1503" s="6" t="str">
        <f>VLOOKUP(F1503,'Customer Details'!$A$1:$B$3264,2,0)</f>
        <v>China</v>
      </c>
      <c r="I1503" s="7">
        <f t="shared" si="1"/>
        <v>1.25</v>
      </c>
      <c r="J1503" s="7">
        <f t="shared" si="2"/>
        <v>1.25</v>
      </c>
    </row>
    <row r="1504" ht="15.75" customHeight="1">
      <c r="A1504" s="4" t="s">
        <v>1202</v>
      </c>
      <c r="B1504" s="4">
        <v>23168.0</v>
      </c>
      <c r="C1504" s="5" t="s">
        <v>946</v>
      </c>
      <c r="D1504" s="5">
        <v>-3.0</v>
      </c>
      <c r="E1504" s="5">
        <v>1.25</v>
      </c>
      <c r="F1504" s="4">
        <v>16293.0</v>
      </c>
      <c r="G1504" s="6">
        <v>44713.38402777778</v>
      </c>
      <c r="H1504" s="6" t="str">
        <f>VLOOKUP(F1504,'Customer Details'!$A$1:$B$3264,2,0)</f>
        <v>India</v>
      </c>
      <c r="I1504" s="7">
        <f t="shared" si="1"/>
        <v>-3.75</v>
      </c>
      <c r="J1504" s="7">
        <f t="shared" si="2"/>
        <v>3.75</v>
      </c>
    </row>
    <row r="1505" ht="15.75" customHeight="1">
      <c r="A1505" s="4" t="s">
        <v>1203</v>
      </c>
      <c r="B1505" s="4">
        <v>21871.0</v>
      </c>
      <c r="C1505" s="5" t="s">
        <v>809</v>
      </c>
      <c r="D1505" s="5">
        <v>-72.0</v>
      </c>
      <c r="E1505" s="5">
        <v>1.06</v>
      </c>
      <c r="F1505" s="4">
        <v>14088.0</v>
      </c>
      <c r="G1505" s="6">
        <v>44574.58055555556</v>
      </c>
      <c r="H1505" s="6" t="str">
        <f>VLOOKUP(F1505,'Customer Details'!$A$1:$B$3264,2,0)</f>
        <v>USA</v>
      </c>
      <c r="I1505" s="7">
        <f t="shared" si="1"/>
        <v>-76.32</v>
      </c>
      <c r="J1505" s="7">
        <f t="shared" si="2"/>
        <v>76.32</v>
      </c>
    </row>
    <row r="1506" ht="15.75" customHeight="1">
      <c r="A1506" s="4">
        <v>566008.0</v>
      </c>
      <c r="B1506" s="4" t="s">
        <v>22</v>
      </c>
      <c r="C1506" s="5" t="s">
        <v>23</v>
      </c>
      <c r="D1506" s="5">
        <v>2.0</v>
      </c>
      <c r="E1506" s="5">
        <v>2.08</v>
      </c>
      <c r="F1506" s="4">
        <v>16426.0</v>
      </c>
      <c r="G1506" s="6">
        <v>44628.50277777778</v>
      </c>
      <c r="H1506" s="6" t="str">
        <f>VLOOKUP(F1506,'Customer Details'!$A$1:$B$3264,2,0)</f>
        <v>United Kingdom</v>
      </c>
      <c r="I1506" s="7">
        <f t="shared" si="1"/>
        <v>4.16</v>
      </c>
      <c r="J1506" s="7">
        <f t="shared" si="2"/>
        <v>4.16</v>
      </c>
    </row>
    <row r="1507" ht="15.75" customHeight="1">
      <c r="A1507" s="4">
        <v>568471.0</v>
      </c>
      <c r="B1507" s="4" t="s">
        <v>56</v>
      </c>
      <c r="C1507" s="5" t="s">
        <v>57</v>
      </c>
      <c r="D1507" s="5">
        <v>12.0</v>
      </c>
      <c r="E1507" s="5">
        <v>0.79</v>
      </c>
      <c r="F1507" s="4">
        <v>17805.0</v>
      </c>
      <c r="G1507" s="6">
        <v>44647.49236111111</v>
      </c>
      <c r="H1507" s="6" t="str">
        <f>VLOOKUP(F1507,'Customer Details'!$A$1:$B$3264,2,0)</f>
        <v>Australia</v>
      </c>
      <c r="I1507" s="7">
        <f t="shared" si="1"/>
        <v>9.48</v>
      </c>
      <c r="J1507" s="7">
        <f t="shared" si="2"/>
        <v>9.48</v>
      </c>
    </row>
    <row r="1508" ht="15.75" customHeight="1">
      <c r="A1508" s="4" t="s">
        <v>1204</v>
      </c>
      <c r="B1508" s="4">
        <v>22072.0</v>
      </c>
      <c r="C1508" s="5" t="s">
        <v>840</v>
      </c>
      <c r="D1508" s="5">
        <v>-2.0</v>
      </c>
      <c r="E1508" s="5">
        <v>3.75</v>
      </c>
      <c r="F1508" s="4">
        <v>17706.0</v>
      </c>
      <c r="G1508" s="6">
        <v>44572.56458333333</v>
      </c>
      <c r="H1508" s="6" t="str">
        <f>VLOOKUP(F1508,'Customer Details'!$A$1:$B$3264,2,0)</f>
        <v>India</v>
      </c>
      <c r="I1508" s="7">
        <f t="shared" si="1"/>
        <v>-7.5</v>
      </c>
      <c r="J1508" s="7">
        <f t="shared" si="2"/>
        <v>7.5</v>
      </c>
    </row>
    <row r="1509" ht="15.75" customHeight="1">
      <c r="A1509" s="4">
        <v>541281.0</v>
      </c>
      <c r="B1509" s="4" t="s">
        <v>281</v>
      </c>
      <c r="C1509" s="5" t="s">
        <v>282</v>
      </c>
      <c r="D1509" s="5">
        <v>1.0</v>
      </c>
      <c r="E1509" s="5">
        <v>39.95</v>
      </c>
      <c r="F1509" s="4">
        <v>17988.0</v>
      </c>
      <c r="G1509" s="6">
        <v>44394.49930555555</v>
      </c>
      <c r="H1509" s="6" t="str">
        <f>VLOOKUP(F1509,'Customer Details'!$A$1:$B$3264,2,0)</f>
        <v>China</v>
      </c>
      <c r="I1509" s="7">
        <f t="shared" si="1"/>
        <v>39.95</v>
      </c>
      <c r="J1509" s="7">
        <f t="shared" si="2"/>
        <v>39.95</v>
      </c>
    </row>
    <row r="1510" ht="15.75" customHeight="1">
      <c r="A1510" s="4">
        <v>577557.0</v>
      </c>
      <c r="B1510" s="4" t="s">
        <v>1205</v>
      </c>
      <c r="C1510" s="5" t="s">
        <v>1206</v>
      </c>
      <c r="D1510" s="5">
        <v>6.0</v>
      </c>
      <c r="E1510" s="5">
        <v>0.38</v>
      </c>
      <c r="F1510" s="4">
        <v>15426.0</v>
      </c>
      <c r="G1510" s="6">
        <v>44701.65</v>
      </c>
      <c r="H1510" s="6" t="str">
        <f>VLOOKUP(F1510,'Customer Details'!$A$1:$B$3264,2,0)</f>
        <v>India</v>
      </c>
      <c r="I1510" s="7">
        <f t="shared" si="1"/>
        <v>2.28</v>
      </c>
      <c r="J1510" s="7">
        <f t="shared" si="2"/>
        <v>2.28</v>
      </c>
    </row>
    <row r="1511" ht="15.75" customHeight="1">
      <c r="A1511" s="4">
        <v>555896.0</v>
      </c>
      <c r="B1511" s="4" t="s">
        <v>38</v>
      </c>
      <c r="C1511" s="5" t="s">
        <v>39</v>
      </c>
      <c r="D1511" s="5">
        <v>32.0</v>
      </c>
      <c r="E1511" s="5">
        <v>2.55</v>
      </c>
      <c r="F1511" s="4">
        <v>15640.0</v>
      </c>
      <c r="G1511" s="6">
        <v>44537.66944444444</v>
      </c>
      <c r="H1511" s="6" t="str">
        <f>VLOOKUP(F1511,'Customer Details'!$A$1:$B$3264,2,0)</f>
        <v>United Kingdom</v>
      </c>
      <c r="I1511" s="7">
        <f t="shared" si="1"/>
        <v>81.6</v>
      </c>
      <c r="J1511" s="7">
        <f t="shared" si="2"/>
        <v>81.6</v>
      </c>
    </row>
    <row r="1512" ht="15.75" customHeight="1">
      <c r="A1512" s="4">
        <v>563935.0</v>
      </c>
      <c r="B1512" s="4" t="s">
        <v>313</v>
      </c>
      <c r="C1512" s="5" t="s">
        <v>314</v>
      </c>
      <c r="D1512" s="5">
        <v>12.0</v>
      </c>
      <c r="E1512" s="5">
        <v>0.42</v>
      </c>
      <c r="F1512" s="4">
        <v>15547.0</v>
      </c>
      <c r="G1512" s="6">
        <v>44613.68333333333</v>
      </c>
      <c r="H1512" s="6" t="str">
        <f>VLOOKUP(F1512,'Customer Details'!$A$1:$B$3264,2,0)</f>
        <v>USA</v>
      </c>
      <c r="I1512" s="7">
        <f t="shared" si="1"/>
        <v>5.04</v>
      </c>
      <c r="J1512" s="7">
        <f t="shared" si="2"/>
        <v>5.04</v>
      </c>
    </row>
    <row r="1513" ht="15.75" customHeight="1">
      <c r="A1513" s="4">
        <v>560107.0</v>
      </c>
      <c r="B1513" s="4" t="s">
        <v>38</v>
      </c>
      <c r="C1513" s="5" t="s">
        <v>39</v>
      </c>
      <c r="D1513" s="5">
        <v>6.0</v>
      </c>
      <c r="E1513" s="5">
        <v>2.95</v>
      </c>
      <c r="F1513" s="4">
        <v>12928.0</v>
      </c>
      <c r="G1513" s="6">
        <v>44576.33958333333</v>
      </c>
      <c r="H1513" s="6" t="str">
        <f>VLOOKUP(F1513,'Customer Details'!$A$1:$B$3264,2,0)</f>
        <v>USA</v>
      </c>
      <c r="I1513" s="7">
        <f t="shared" si="1"/>
        <v>17.7</v>
      </c>
      <c r="J1513" s="7">
        <f t="shared" si="2"/>
        <v>17.7</v>
      </c>
    </row>
    <row r="1514" ht="15.75" customHeight="1">
      <c r="A1514" s="4">
        <v>559678.0</v>
      </c>
      <c r="B1514" s="4" t="s">
        <v>114</v>
      </c>
      <c r="C1514" s="5" t="s">
        <v>115</v>
      </c>
      <c r="D1514" s="5">
        <v>2.0</v>
      </c>
      <c r="E1514" s="5">
        <v>3.75</v>
      </c>
      <c r="F1514" s="4">
        <v>16033.0</v>
      </c>
      <c r="G1514" s="6">
        <v>44572.61319444444</v>
      </c>
      <c r="H1514" s="6" t="str">
        <f>VLOOKUP(F1514,'Customer Details'!$A$1:$B$3264,2,0)</f>
        <v>China</v>
      </c>
      <c r="I1514" s="7">
        <f t="shared" si="1"/>
        <v>7.5</v>
      </c>
      <c r="J1514" s="7">
        <f t="shared" si="2"/>
        <v>7.5</v>
      </c>
    </row>
    <row r="1515" ht="15.75" customHeight="1">
      <c r="A1515" s="4">
        <v>577482.0</v>
      </c>
      <c r="B1515" s="4">
        <v>23356.0</v>
      </c>
      <c r="C1515" s="5" t="s">
        <v>1207</v>
      </c>
      <c r="D1515" s="5">
        <v>2.0</v>
      </c>
      <c r="E1515" s="5">
        <v>5.95</v>
      </c>
      <c r="F1515" s="4">
        <v>16762.0</v>
      </c>
      <c r="G1515" s="6">
        <v>44701.48819444444</v>
      </c>
      <c r="H1515" s="6" t="str">
        <f>VLOOKUP(F1515,'Customer Details'!$A$1:$B$3264,2,0)</f>
        <v>India</v>
      </c>
      <c r="I1515" s="7">
        <f t="shared" si="1"/>
        <v>11.9</v>
      </c>
      <c r="J1515" s="7">
        <f t="shared" si="2"/>
        <v>11.9</v>
      </c>
    </row>
    <row r="1516" ht="15.75" customHeight="1">
      <c r="A1516" s="4">
        <v>566726.0</v>
      </c>
      <c r="B1516" s="4">
        <v>22144.0</v>
      </c>
      <c r="C1516" s="5" t="s">
        <v>1208</v>
      </c>
      <c r="D1516" s="5">
        <v>1.0</v>
      </c>
      <c r="E1516" s="5">
        <v>2.1</v>
      </c>
      <c r="F1516" s="4">
        <v>15021.0</v>
      </c>
      <c r="G1516" s="6">
        <v>44634.55</v>
      </c>
      <c r="H1516" s="6" t="str">
        <f>VLOOKUP(F1516,'Customer Details'!$A$1:$B$3264,2,0)</f>
        <v>China</v>
      </c>
      <c r="I1516" s="7">
        <f t="shared" si="1"/>
        <v>2.1</v>
      </c>
      <c r="J1516" s="7">
        <f t="shared" si="2"/>
        <v>2.1</v>
      </c>
    </row>
    <row r="1517" ht="15.75" customHeight="1">
      <c r="A1517" s="4">
        <v>559016.0</v>
      </c>
      <c r="B1517" s="4" t="s">
        <v>16</v>
      </c>
      <c r="C1517" s="5" t="s">
        <v>17</v>
      </c>
      <c r="D1517" s="5">
        <v>24.0</v>
      </c>
      <c r="E1517" s="5">
        <v>5.95</v>
      </c>
      <c r="F1517" s="4">
        <v>14051.0</v>
      </c>
      <c r="G1517" s="6">
        <v>44566.54236111111</v>
      </c>
      <c r="H1517" s="6" t="str">
        <f>VLOOKUP(F1517,'Customer Details'!$A$1:$B$3264,2,0)</f>
        <v>India</v>
      </c>
      <c r="I1517" s="7">
        <f t="shared" si="1"/>
        <v>142.8</v>
      </c>
      <c r="J1517" s="7">
        <f t="shared" si="2"/>
        <v>142.8</v>
      </c>
    </row>
    <row r="1518" ht="15.75" customHeight="1">
      <c r="A1518" s="4">
        <v>556576.0</v>
      </c>
      <c r="B1518" s="4" t="s">
        <v>1087</v>
      </c>
      <c r="C1518" s="5" t="s">
        <v>1088</v>
      </c>
      <c r="D1518" s="5">
        <v>3.0</v>
      </c>
      <c r="E1518" s="5">
        <v>1.25</v>
      </c>
      <c r="F1518" s="4">
        <v>14606.0</v>
      </c>
      <c r="G1518" s="6">
        <v>44543.57986111111</v>
      </c>
      <c r="H1518" s="6" t="str">
        <f>VLOOKUP(F1518,'Customer Details'!$A$1:$B$3264,2,0)</f>
        <v>USA</v>
      </c>
      <c r="I1518" s="7">
        <f t="shared" si="1"/>
        <v>3.75</v>
      </c>
      <c r="J1518" s="7">
        <f t="shared" si="2"/>
        <v>3.75</v>
      </c>
    </row>
    <row r="1519" ht="15.75" customHeight="1">
      <c r="A1519" s="4" t="s">
        <v>890</v>
      </c>
      <c r="B1519" s="4">
        <v>22456.0</v>
      </c>
      <c r="C1519" s="5" t="s">
        <v>766</v>
      </c>
      <c r="D1519" s="5">
        <v>-3.0</v>
      </c>
      <c r="E1519" s="5">
        <v>4.95</v>
      </c>
      <c r="F1519" s="4">
        <v>16801.0</v>
      </c>
      <c r="G1519" s="6">
        <v>44469.49861111111</v>
      </c>
      <c r="H1519" s="6" t="str">
        <f>VLOOKUP(F1519,'Customer Details'!$A$1:$B$3264,2,0)</f>
        <v>China</v>
      </c>
      <c r="I1519" s="7">
        <f t="shared" si="1"/>
        <v>-14.85</v>
      </c>
      <c r="J1519" s="7">
        <f t="shared" si="2"/>
        <v>14.85</v>
      </c>
    </row>
    <row r="1520" ht="15.75" customHeight="1">
      <c r="A1520" s="4" t="s">
        <v>1209</v>
      </c>
      <c r="B1520" s="4">
        <v>15039.0</v>
      </c>
      <c r="C1520" s="5" t="s">
        <v>1210</v>
      </c>
      <c r="D1520" s="5">
        <v>-2.0</v>
      </c>
      <c r="E1520" s="5">
        <v>0.85</v>
      </c>
      <c r="F1520" s="4">
        <v>15804.0</v>
      </c>
      <c r="G1520" s="6">
        <v>44704.39097222222</v>
      </c>
      <c r="H1520" s="6" t="str">
        <f>VLOOKUP(F1520,'Customer Details'!$A$1:$B$3264,2,0)</f>
        <v>USA</v>
      </c>
      <c r="I1520" s="7">
        <f t="shared" si="1"/>
        <v>-1.7</v>
      </c>
      <c r="J1520" s="7">
        <f t="shared" si="2"/>
        <v>1.7</v>
      </c>
    </row>
    <row r="1521" ht="15.75" customHeight="1">
      <c r="A1521" s="4">
        <v>568156.0</v>
      </c>
      <c r="B1521" s="4">
        <v>22112.0</v>
      </c>
      <c r="C1521" s="5" t="s">
        <v>431</v>
      </c>
      <c r="D1521" s="5">
        <v>1.0</v>
      </c>
      <c r="E1521" s="5">
        <v>4.95</v>
      </c>
      <c r="F1521" s="4">
        <v>14367.0</v>
      </c>
      <c r="G1521" s="6">
        <v>44645.51111111111</v>
      </c>
      <c r="H1521" s="6" t="str">
        <f>VLOOKUP(F1521,'Customer Details'!$A$1:$B$3264,2,0)</f>
        <v>USA</v>
      </c>
      <c r="I1521" s="7">
        <f t="shared" si="1"/>
        <v>4.95</v>
      </c>
      <c r="J1521" s="7">
        <f t="shared" si="2"/>
        <v>4.95</v>
      </c>
    </row>
    <row r="1522" ht="15.75" customHeight="1">
      <c r="A1522" s="4">
        <v>577303.0</v>
      </c>
      <c r="B1522" s="4" t="s">
        <v>67</v>
      </c>
      <c r="C1522" s="5" t="s">
        <v>68</v>
      </c>
      <c r="D1522" s="5">
        <v>10.0</v>
      </c>
      <c r="E1522" s="5">
        <v>2.08</v>
      </c>
      <c r="F1522" s="4">
        <v>14390.0</v>
      </c>
      <c r="G1522" s="6">
        <v>44699.54305555556</v>
      </c>
      <c r="H1522" s="6" t="str">
        <f>VLOOKUP(F1522,'Customer Details'!$A$1:$B$3264,2,0)</f>
        <v>India</v>
      </c>
      <c r="I1522" s="7">
        <f t="shared" si="1"/>
        <v>20.8</v>
      </c>
      <c r="J1522" s="7">
        <f t="shared" si="2"/>
        <v>20.8</v>
      </c>
    </row>
    <row r="1523" ht="15.75" customHeight="1">
      <c r="A1523" s="4">
        <v>545302.0</v>
      </c>
      <c r="B1523" s="4" t="s">
        <v>1158</v>
      </c>
      <c r="C1523" s="5" t="s">
        <v>1159</v>
      </c>
      <c r="D1523" s="5">
        <v>1.0</v>
      </c>
      <c r="E1523" s="5">
        <v>1.69</v>
      </c>
      <c r="F1523" s="4">
        <v>14506.0</v>
      </c>
      <c r="G1523" s="6">
        <v>44440.53194444445</v>
      </c>
      <c r="H1523" s="6" t="str">
        <f>VLOOKUP(F1523,'Customer Details'!$A$1:$B$3264,2,0)</f>
        <v>United Kingdom</v>
      </c>
      <c r="I1523" s="7">
        <f t="shared" si="1"/>
        <v>1.69</v>
      </c>
      <c r="J1523" s="7">
        <f t="shared" si="2"/>
        <v>1.69</v>
      </c>
    </row>
    <row r="1524" ht="15.75" customHeight="1">
      <c r="A1524" s="4" t="s">
        <v>1211</v>
      </c>
      <c r="B1524" s="4">
        <v>22460.0</v>
      </c>
      <c r="C1524" s="5" t="s">
        <v>1212</v>
      </c>
      <c r="D1524" s="5">
        <v>-1.0</v>
      </c>
      <c r="E1524" s="5">
        <v>1.25</v>
      </c>
      <c r="F1524" s="4">
        <v>15468.0</v>
      </c>
      <c r="G1524" s="6">
        <v>44361.45138888889</v>
      </c>
      <c r="H1524" s="6" t="str">
        <f>VLOOKUP(F1524,'Customer Details'!$A$1:$B$3264,2,0)</f>
        <v>India</v>
      </c>
      <c r="I1524" s="7">
        <f t="shared" si="1"/>
        <v>-1.25</v>
      </c>
      <c r="J1524" s="7">
        <f t="shared" si="2"/>
        <v>1.25</v>
      </c>
    </row>
    <row r="1525" ht="15.75" customHeight="1">
      <c r="A1525" s="4">
        <v>544610.0</v>
      </c>
      <c r="B1525" s="4">
        <v>22990.0</v>
      </c>
      <c r="C1525" s="5" t="s">
        <v>891</v>
      </c>
      <c r="D1525" s="5">
        <v>4.0</v>
      </c>
      <c r="E1525" s="5">
        <v>4.95</v>
      </c>
      <c r="F1525" s="4">
        <v>16912.0</v>
      </c>
      <c r="G1525" s="6">
        <v>44430.42291666667</v>
      </c>
      <c r="H1525" s="6" t="str">
        <f>VLOOKUP(F1525,'Customer Details'!$A$1:$B$3264,2,0)</f>
        <v>India</v>
      </c>
      <c r="I1525" s="7">
        <f t="shared" si="1"/>
        <v>19.8</v>
      </c>
      <c r="J1525" s="7">
        <f t="shared" si="2"/>
        <v>19.8</v>
      </c>
    </row>
    <row r="1526" ht="15.75" customHeight="1">
      <c r="A1526" s="4">
        <v>578075.0</v>
      </c>
      <c r="B1526" s="4" t="s">
        <v>152</v>
      </c>
      <c r="C1526" s="5" t="s">
        <v>153</v>
      </c>
      <c r="D1526" s="5">
        <v>1.0</v>
      </c>
      <c r="E1526" s="5">
        <v>5.45</v>
      </c>
      <c r="F1526" s="4">
        <v>15039.0</v>
      </c>
      <c r="G1526" s="6">
        <v>44703.67430555556</v>
      </c>
      <c r="H1526" s="6" t="str">
        <f>VLOOKUP(F1526,'Customer Details'!$A$1:$B$3264,2,0)</f>
        <v>United Kingdom</v>
      </c>
      <c r="I1526" s="7">
        <f t="shared" si="1"/>
        <v>5.45</v>
      </c>
      <c r="J1526" s="7">
        <f t="shared" si="2"/>
        <v>5.45</v>
      </c>
    </row>
    <row r="1527" ht="15.75" customHeight="1">
      <c r="A1527" s="4">
        <v>577782.0</v>
      </c>
      <c r="B1527" s="4">
        <v>22637.0</v>
      </c>
      <c r="C1527" s="5" t="s">
        <v>1213</v>
      </c>
      <c r="D1527" s="5">
        <v>1.0</v>
      </c>
      <c r="E1527" s="5">
        <v>2.55</v>
      </c>
      <c r="F1527" s="4">
        <v>16549.0</v>
      </c>
      <c r="G1527" s="6">
        <v>44702.67847222222</v>
      </c>
      <c r="H1527" s="6" t="str">
        <f>VLOOKUP(F1527,'Customer Details'!$A$1:$B$3264,2,0)</f>
        <v>China</v>
      </c>
      <c r="I1527" s="7">
        <f t="shared" si="1"/>
        <v>2.55</v>
      </c>
      <c r="J1527" s="7">
        <f t="shared" si="2"/>
        <v>2.55</v>
      </c>
    </row>
    <row r="1528" ht="15.75" customHeight="1">
      <c r="A1528" s="4">
        <v>560712.0</v>
      </c>
      <c r="B1528" s="4" t="s">
        <v>22</v>
      </c>
      <c r="C1528" s="5" t="s">
        <v>23</v>
      </c>
      <c r="D1528" s="5">
        <v>2.0</v>
      </c>
      <c r="E1528" s="5">
        <v>2.08</v>
      </c>
      <c r="F1528" s="4">
        <v>14456.0</v>
      </c>
      <c r="G1528" s="6">
        <v>44581.54583333333</v>
      </c>
      <c r="H1528" s="6" t="str">
        <f>VLOOKUP(F1528,'Customer Details'!$A$1:$B$3264,2,0)</f>
        <v>USA</v>
      </c>
      <c r="I1528" s="7">
        <f t="shared" si="1"/>
        <v>4.16</v>
      </c>
      <c r="J1528" s="7">
        <f t="shared" si="2"/>
        <v>4.16</v>
      </c>
    </row>
    <row r="1529" ht="15.75" customHeight="1">
      <c r="A1529" s="4">
        <v>542107.0</v>
      </c>
      <c r="B1529" s="4">
        <v>21673.0</v>
      </c>
      <c r="C1529" s="5" t="s">
        <v>1214</v>
      </c>
      <c r="D1529" s="5">
        <v>6.0</v>
      </c>
      <c r="E1529" s="5">
        <v>1.25</v>
      </c>
      <c r="F1529" s="4">
        <v>16222.0</v>
      </c>
      <c r="G1529" s="6">
        <v>44402.56805555556</v>
      </c>
      <c r="H1529" s="6" t="str">
        <f>VLOOKUP(F1529,'Customer Details'!$A$1:$B$3264,2,0)</f>
        <v>USA</v>
      </c>
      <c r="I1529" s="7">
        <f t="shared" si="1"/>
        <v>7.5</v>
      </c>
      <c r="J1529" s="7">
        <f t="shared" si="2"/>
        <v>7.5</v>
      </c>
    </row>
    <row r="1530" ht="15.75" customHeight="1">
      <c r="A1530" s="4">
        <v>558077.0</v>
      </c>
      <c r="B1530" s="4" t="s">
        <v>38</v>
      </c>
      <c r="C1530" s="5" t="s">
        <v>39</v>
      </c>
      <c r="D1530" s="5">
        <v>32.0</v>
      </c>
      <c r="E1530" s="5">
        <v>2.55</v>
      </c>
      <c r="F1530" s="4">
        <v>13408.0</v>
      </c>
      <c r="G1530" s="6">
        <v>44556.45763888889</v>
      </c>
      <c r="H1530" s="6" t="str">
        <f>VLOOKUP(F1530,'Customer Details'!$A$1:$B$3264,2,0)</f>
        <v>Australia</v>
      </c>
      <c r="I1530" s="7">
        <f t="shared" si="1"/>
        <v>81.6</v>
      </c>
      <c r="J1530" s="7">
        <f t="shared" si="2"/>
        <v>81.6</v>
      </c>
    </row>
    <row r="1531" ht="15.75" customHeight="1">
      <c r="A1531" s="4" t="s">
        <v>1215</v>
      </c>
      <c r="B1531" s="4">
        <v>84969.0</v>
      </c>
      <c r="C1531" s="5" t="s">
        <v>1216</v>
      </c>
      <c r="D1531" s="5">
        <v>-1.0</v>
      </c>
      <c r="E1531" s="5">
        <v>4.25</v>
      </c>
      <c r="F1531" s="4">
        <v>13047.0</v>
      </c>
      <c r="G1531" s="6">
        <v>44469.69166666667</v>
      </c>
      <c r="H1531" s="6" t="str">
        <f>VLOOKUP(F1531,'Customer Details'!$A$1:$B$3264,2,0)</f>
        <v>United Kingdom</v>
      </c>
      <c r="I1531" s="7">
        <f t="shared" si="1"/>
        <v>-4.25</v>
      </c>
      <c r="J1531" s="7">
        <f t="shared" si="2"/>
        <v>4.25</v>
      </c>
    </row>
    <row r="1532" ht="15.75" customHeight="1">
      <c r="A1532" s="4">
        <v>538655.0</v>
      </c>
      <c r="B1532" s="4" t="s">
        <v>744</v>
      </c>
      <c r="C1532" s="5" t="s">
        <v>745</v>
      </c>
      <c r="D1532" s="5">
        <v>1.0</v>
      </c>
      <c r="E1532" s="5">
        <v>4.25</v>
      </c>
      <c r="F1532" s="4">
        <v>17375.0</v>
      </c>
      <c r="G1532" s="6">
        <v>44360.63611111111</v>
      </c>
      <c r="H1532" s="6" t="str">
        <f>VLOOKUP(F1532,'Customer Details'!$A$1:$B$3264,2,0)</f>
        <v>China</v>
      </c>
      <c r="I1532" s="7">
        <f t="shared" si="1"/>
        <v>4.25</v>
      </c>
      <c r="J1532" s="7">
        <f t="shared" si="2"/>
        <v>4.25</v>
      </c>
    </row>
    <row r="1533" ht="15.75" customHeight="1">
      <c r="A1533" s="4">
        <v>555113.0</v>
      </c>
      <c r="B1533" s="4" t="s">
        <v>268</v>
      </c>
      <c r="C1533" s="5" t="s">
        <v>269</v>
      </c>
      <c r="D1533" s="5">
        <v>8.0</v>
      </c>
      <c r="E1533" s="5">
        <v>1.95</v>
      </c>
      <c r="F1533" s="4">
        <v>18190.0</v>
      </c>
      <c r="G1533" s="6">
        <v>44530.61666666667</v>
      </c>
      <c r="H1533" s="6" t="str">
        <f>VLOOKUP(F1533,'Customer Details'!$A$1:$B$3264,2,0)</f>
        <v>USA</v>
      </c>
      <c r="I1533" s="7">
        <f t="shared" si="1"/>
        <v>15.6</v>
      </c>
      <c r="J1533" s="7">
        <f t="shared" si="2"/>
        <v>15.6</v>
      </c>
    </row>
    <row r="1534" ht="15.75" customHeight="1">
      <c r="A1534" s="4">
        <v>559807.0</v>
      </c>
      <c r="B1534" s="4" t="s">
        <v>305</v>
      </c>
      <c r="C1534" s="5" t="s">
        <v>306</v>
      </c>
      <c r="D1534" s="5">
        <v>1.0</v>
      </c>
      <c r="E1534" s="5">
        <v>0.85</v>
      </c>
      <c r="F1534" s="4">
        <v>17841.0</v>
      </c>
      <c r="G1534" s="6">
        <v>44573.61666666667</v>
      </c>
      <c r="H1534" s="6" t="str">
        <f>VLOOKUP(F1534,'Customer Details'!$A$1:$B$3264,2,0)</f>
        <v>India</v>
      </c>
      <c r="I1534" s="7">
        <f t="shared" si="1"/>
        <v>0.85</v>
      </c>
      <c r="J1534" s="7">
        <f t="shared" si="2"/>
        <v>0.85</v>
      </c>
    </row>
    <row r="1535" ht="15.75" customHeight="1">
      <c r="A1535" s="4">
        <v>567816.0</v>
      </c>
      <c r="B1535" s="4" t="s">
        <v>40</v>
      </c>
      <c r="C1535" s="5" t="s">
        <v>41</v>
      </c>
      <c r="D1535" s="5">
        <v>6.0</v>
      </c>
      <c r="E1535" s="5">
        <v>2.95</v>
      </c>
      <c r="F1535" s="4">
        <v>17243.0</v>
      </c>
      <c r="G1535" s="6">
        <v>44642.52361111111</v>
      </c>
      <c r="H1535" s="6" t="str">
        <f>VLOOKUP(F1535,'Customer Details'!$A$1:$B$3264,2,0)</f>
        <v>India</v>
      </c>
      <c r="I1535" s="7">
        <f t="shared" si="1"/>
        <v>17.7</v>
      </c>
      <c r="J1535" s="7">
        <f t="shared" si="2"/>
        <v>17.7</v>
      </c>
    </row>
    <row r="1536" ht="15.75" customHeight="1">
      <c r="A1536" s="4">
        <v>580048.0</v>
      </c>
      <c r="B1536" s="4" t="s">
        <v>1217</v>
      </c>
      <c r="C1536" s="5" t="s">
        <v>1218</v>
      </c>
      <c r="D1536" s="5">
        <v>1.0</v>
      </c>
      <c r="E1536" s="5">
        <v>0.39</v>
      </c>
      <c r="F1536" s="4">
        <v>12748.0</v>
      </c>
      <c r="G1536" s="6">
        <v>44713.53680555556</v>
      </c>
      <c r="H1536" s="6" t="str">
        <f>VLOOKUP(F1536,'Customer Details'!$A$1:$B$3264,2,0)</f>
        <v>USA</v>
      </c>
      <c r="I1536" s="7">
        <f t="shared" si="1"/>
        <v>0.39</v>
      </c>
      <c r="J1536" s="7">
        <f t="shared" si="2"/>
        <v>0.39</v>
      </c>
    </row>
    <row r="1537" ht="15.75" customHeight="1">
      <c r="A1537" s="4">
        <v>538567.0</v>
      </c>
      <c r="B1537" s="4" t="s">
        <v>67</v>
      </c>
      <c r="C1537" s="5" t="s">
        <v>68</v>
      </c>
      <c r="D1537" s="5">
        <v>10.0</v>
      </c>
      <c r="E1537" s="5">
        <v>1.95</v>
      </c>
      <c r="F1537" s="4">
        <v>13999.0</v>
      </c>
      <c r="G1537" s="6">
        <v>44360.47430555556</v>
      </c>
      <c r="H1537" s="6" t="str">
        <f>VLOOKUP(F1537,'Customer Details'!$A$1:$B$3264,2,0)</f>
        <v>China</v>
      </c>
      <c r="I1537" s="7">
        <f t="shared" si="1"/>
        <v>19.5</v>
      </c>
      <c r="J1537" s="7">
        <f t="shared" si="2"/>
        <v>19.5</v>
      </c>
    </row>
    <row r="1538" ht="15.75" customHeight="1">
      <c r="A1538" s="4">
        <v>573347.0</v>
      </c>
      <c r="B1538" s="4" t="s">
        <v>30</v>
      </c>
      <c r="C1538" s="5" t="s">
        <v>31</v>
      </c>
      <c r="D1538" s="5">
        <v>2.0</v>
      </c>
      <c r="E1538" s="5">
        <v>4.25</v>
      </c>
      <c r="F1538" s="4">
        <v>13137.0</v>
      </c>
      <c r="G1538" s="6">
        <v>44681.51805555556</v>
      </c>
      <c r="H1538" s="6" t="str">
        <f>VLOOKUP(F1538,'Customer Details'!$A$1:$B$3264,2,0)</f>
        <v>China</v>
      </c>
      <c r="I1538" s="7">
        <f t="shared" si="1"/>
        <v>8.5</v>
      </c>
      <c r="J1538" s="7">
        <f t="shared" si="2"/>
        <v>8.5</v>
      </c>
    </row>
    <row r="1539" ht="15.75" customHeight="1">
      <c r="A1539" s="4">
        <v>559202.0</v>
      </c>
      <c r="B1539" s="4" t="s">
        <v>790</v>
      </c>
      <c r="C1539" s="5" t="s">
        <v>791</v>
      </c>
      <c r="D1539" s="5">
        <v>12.0</v>
      </c>
      <c r="E1539" s="5">
        <v>0.65</v>
      </c>
      <c r="F1539" s="4">
        <v>13583.0</v>
      </c>
      <c r="G1539" s="6">
        <v>44568.44444444445</v>
      </c>
      <c r="H1539" s="6" t="str">
        <f>VLOOKUP(F1539,'Customer Details'!$A$1:$B$3264,2,0)</f>
        <v>USA</v>
      </c>
      <c r="I1539" s="7">
        <f t="shared" si="1"/>
        <v>7.8</v>
      </c>
      <c r="J1539" s="7">
        <f t="shared" si="2"/>
        <v>7.8</v>
      </c>
    </row>
    <row r="1540" ht="15.75" customHeight="1">
      <c r="A1540" s="4">
        <v>567675.0</v>
      </c>
      <c r="B1540" s="4" t="s">
        <v>32</v>
      </c>
      <c r="C1540" s="5" t="s">
        <v>33</v>
      </c>
      <c r="D1540" s="5">
        <v>6.0</v>
      </c>
      <c r="E1540" s="5">
        <v>4.15</v>
      </c>
      <c r="F1540" s="4">
        <v>15351.0</v>
      </c>
      <c r="G1540" s="6">
        <v>44641.6625</v>
      </c>
      <c r="H1540" s="6" t="str">
        <f>VLOOKUP(F1540,'Customer Details'!$A$1:$B$3264,2,0)</f>
        <v>United Kingdom</v>
      </c>
      <c r="I1540" s="7">
        <f t="shared" si="1"/>
        <v>24.9</v>
      </c>
      <c r="J1540" s="7">
        <f t="shared" si="2"/>
        <v>24.9</v>
      </c>
    </row>
    <row r="1541" ht="15.75" customHeight="1">
      <c r="A1541" s="4">
        <v>577410.0</v>
      </c>
      <c r="B1541" s="4" t="s">
        <v>340</v>
      </c>
      <c r="C1541" s="5" t="s">
        <v>341</v>
      </c>
      <c r="D1541" s="5">
        <v>1.0</v>
      </c>
      <c r="E1541" s="5">
        <v>2.1</v>
      </c>
      <c r="F1541" s="4">
        <v>14664.0</v>
      </c>
      <c r="G1541" s="6">
        <v>44701.45763888889</v>
      </c>
      <c r="H1541" s="6" t="str">
        <f>VLOOKUP(F1541,'Customer Details'!$A$1:$B$3264,2,0)</f>
        <v>China</v>
      </c>
      <c r="I1541" s="7">
        <f t="shared" si="1"/>
        <v>2.1</v>
      </c>
      <c r="J1541" s="7">
        <f t="shared" si="2"/>
        <v>2.1</v>
      </c>
    </row>
    <row r="1542" ht="15.75" customHeight="1">
      <c r="A1542" s="4">
        <v>539019.0</v>
      </c>
      <c r="B1542" s="4" t="s">
        <v>777</v>
      </c>
      <c r="C1542" s="5" t="s">
        <v>778</v>
      </c>
      <c r="D1542" s="5">
        <v>4.0</v>
      </c>
      <c r="E1542" s="5">
        <v>0.85</v>
      </c>
      <c r="F1542" s="4">
        <v>17551.0</v>
      </c>
      <c r="G1542" s="6">
        <v>44362.59166666667</v>
      </c>
      <c r="H1542" s="6" t="str">
        <f>VLOOKUP(F1542,'Customer Details'!$A$1:$B$3264,2,0)</f>
        <v>Australia</v>
      </c>
      <c r="I1542" s="7">
        <f t="shared" si="1"/>
        <v>3.4</v>
      </c>
      <c r="J1542" s="7">
        <f t="shared" si="2"/>
        <v>3.4</v>
      </c>
    </row>
    <row r="1543" ht="15.75" customHeight="1">
      <c r="A1543" s="4">
        <v>568066.0</v>
      </c>
      <c r="B1543" s="4" t="s">
        <v>638</v>
      </c>
      <c r="C1543" s="5" t="s">
        <v>639</v>
      </c>
      <c r="D1543" s="5">
        <v>2.0</v>
      </c>
      <c r="E1543" s="5">
        <v>0.42</v>
      </c>
      <c r="F1543" s="4">
        <v>14529.0</v>
      </c>
      <c r="G1543" s="6">
        <v>44643.575</v>
      </c>
      <c r="H1543" s="6" t="str">
        <f>VLOOKUP(F1543,'Customer Details'!$A$1:$B$3264,2,0)</f>
        <v>United Kingdom</v>
      </c>
      <c r="I1543" s="7">
        <f t="shared" si="1"/>
        <v>0.84</v>
      </c>
      <c r="J1543" s="7">
        <f t="shared" si="2"/>
        <v>0.84</v>
      </c>
    </row>
    <row r="1544" ht="15.75" customHeight="1">
      <c r="A1544" s="4">
        <v>543309.0</v>
      </c>
      <c r="B1544" s="4" t="s">
        <v>85</v>
      </c>
      <c r="C1544" s="5" t="s">
        <v>86</v>
      </c>
      <c r="D1544" s="5">
        <v>1.0</v>
      </c>
      <c r="E1544" s="5">
        <v>0.95</v>
      </c>
      <c r="F1544" s="4">
        <v>18118.0</v>
      </c>
      <c r="G1544" s="6">
        <v>44415.50347222222</v>
      </c>
      <c r="H1544" s="6" t="str">
        <f>VLOOKUP(F1544,'Customer Details'!$A$1:$B$3264,2,0)</f>
        <v>USA</v>
      </c>
      <c r="I1544" s="7">
        <f t="shared" si="1"/>
        <v>0.95</v>
      </c>
      <c r="J1544" s="7">
        <f t="shared" si="2"/>
        <v>0.95</v>
      </c>
    </row>
    <row r="1545" ht="15.75" customHeight="1">
      <c r="A1545" s="4">
        <v>544112.0</v>
      </c>
      <c r="B1545" s="4" t="s">
        <v>67</v>
      </c>
      <c r="C1545" s="5" t="s">
        <v>68</v>
      </c>
      <c r="D1545" s="5">
        <v>10.0</v>
      </c>
      <c r="E1545" s="5">
        <v>1.95</v>
      </c>
      <c r="F1545" s="4">
        <v>15039.0</v>
      </c>
      <c r="G1545" s="6">
        <v>44424.48402777778</v>
      </c>
      <c r="H1545" s="6" t="str">
        <f>VLOOKUP(F1545,'Customer Details'!$A$1:$B$3264,2,0)</f>
        <v>United Kingdom</v>
      </c>
      <c r="I1545" s="7">
        <f t="shared" si="1"/>
        <v>19.5</v>
      </c>
      <c r="J1545" s="7">
        <f t="shared" si="2"/>
        <v>19.5</v>
      </c>
    </row>
    <row r="1546" ht="15.75" customHeight="1">
      <c r="A1546" s="4">
        <v>577056.0</v>
      </c>
      <c r="B1546" s="4" t="s">
        <v>28</v>
      </c>
      <c r="C1546" s="5" t="s">
        <v>29</v>
      </c>
      <c r="D1546" s="5">
        <v>7.0</v>
      </c>
      <c r="E1546" s="5">
        <v>2.95</v>
      </c>
      <c r="F1546" s="4">
        <v>17985.0</v>
      </c>
      <c r="G1546" s="6">
        <v>44698.6</v>
      </c>
      <c r="H1546" s="6" t="str">
        <f>VLOOKUP(F1546,'Customer Details'!$A$1:$B$3264,2,0)</f>
        <v>Australia</v>
      </c>
      <c r="I1546" s="7">
        <f t="shared" si="1"/>
        <v>20.65</v>
      </c>
      <c r="J1546" s="7">
        <f t="shared" si="2"/>
        <v>20.65</v>
      </c>
    </row>
    <row r="1547" ht="15.75" customHeight="1">
      <c r="A1547" s="4">
        <v>550476.0</v>
      </c>
      <c r="B1547" s="4" t="s">
        <v>235</v>
      </c>
      <c r="C1547" s="5" t="s">
        <v>236</v>
      </c>
      <c r="D1547" s="5">
        <v>24.0</v>
      </c>
      <c r="E1547" s="5">
        <v>3.39</v>
      </c>
      <c r="F1547" s="4">
        <v>15769.0</v>
      </c>
      <c r="G1547" s="6">
        <v>44487.58333333334</v>
      </c>
      <c r="H1547" s="6" t="str">
        <f>VLOOKUP(F1547,'Customer Details'!$A$1:$B$3264,2,0)</f>
        <v>Australia</v>
      </c>
      <c r="I1547" s="7">
        <f t="shared" si="1"/>
        <v>81.36</v>
      </c>
      <c r="J1547" s="7">
        <f t="shared" si="2"/>
        <v>81.36</v>
      </c>
    </row>
    <row r="1548" ht="15.75" customHeight="1">
      <c r="A1548" s="4">
        <v>557286.0</v>
      </c>
      <c r="B1548" s="4" t="s">
        <v>1219</v>
      </c>
      <c r="C1548" s="5" t="s">
        <v>1220</v>
      </c>
      <c r="D1548" s="5">
        <v>4.0</v>
      </c>
      <c r="E1548" s="5">
        <v>0.29</v>
      </c>
      <c r="F1548" s="4">
        <v>17879.0</v>
      </c>
      <c r="G1548" s="6">
        <v>44549.525</v>
      </c>
      <c r="H1548" s="6" t="str">
        <f>VLOOKUP(F1548,'Customer Details'!$A$1:$B$3264,2,0)</f>
        <v>Australia</v>
      </c>
      <c r="I1548" s="7">
        <f t="shared" si="1"/>
        <v>1.16</v>
      </c>
      <c r="J1548" s="7">
        <f t="shared" si="2"/>
        <v>1.16</v>
      </c>
    </row>
    <row r="1549" ht="15.75" customHeight="1">
      <c r="A1549" s="4">
        <v>567126.0</v>
      </c>
      <c r="B1549" s="4" t="s">
        <v>1065</v>
      </c>
      <c r="C1549" s="5" t="s">
        <v>1066</v>
      </c>
      <c r="D1549" s="5">
        <v>2.0</v>
      </c>
      <c r="E1549" s="5">
        <v>1.95</v>
      </c>
      <c r="F1549" s="4">
        <v>17238.0</v>
      </c>
      <c r="G1549" s="6">
        <v>44636.57847222222</v>
      </c>
      <c r="H1549" s="6" t="str">
        <f>VLOOKUP(F1549,'Customer Details'!$A$1:$B$3264,2,0)</f>
        <v>USA</v>
      </c>
      <c r="I1549" s="7">
        <f t="shared" si="1"/>
        <v>3.9</v>
      </c>
      <c r="J1549" s="7">
        <f t="shared" si="2"/>
        <v>3.9</v>
      </c>
    </row>
    <row r="1550" ht="15.75" customHeight="1">
      <c r="A1550" s="4" t="s">
        <v>1221</v>
      </c>
      <c r="B1550" s="4">
        <v>22699.0</v>
      </c>
      <c r="C1550" s="5" t="s">
        <v>230</v>
      </c>
      <c r="D1550" s="5">
        <v>-1.0</v>
      </c>
      <c r="E1550" s="5">
        <v>2.95</v>
      </c>
      <c r="F1550" s="4">
        <v>16180.0</v>
      </c>
      <c r="G1550" s="6">
        <v>44595.44930555556</v>
      </c>
      <c r="H1550" s="6" t="str">
        <f>VLOOKUP(F1550,'Customer Details'!$A$1:$B$3264,2,0)</f>
        <v>United Kingdom</v>
      </c>
      <c r="I1550" s="7">
        <f t="shared" si="1"/>
        <v>-2.95</v>
      </c>
      <c r="J1550" s="7">
        <f t="shared" si="2"/>
        <v>2.95</v>
      </c>
    </row>
    <row r="1551" ht="15.75" customHeight="1">
      <c r="A1551" s="4">
        <v>549826.0</v>
      </c>
      <c r="B1551" s="4" t="s">
        <v>38</v>
      </c>
      <c r="C1551" s="5" t="s">
        <v>39</v>
      </c>
      <c r="D1551" s="5">
        <v>14.0</v>
      </c>
      <c r="E1551" s="5">
        <v>2.95</v>
      </c>
      <c r="F1551" s="4">
        <v>15044.0</v>
      </c>
      <c r="G1551" s="6">
        <v>44481.53680555556</v>
      </c>
      <c r="H1551" s="6" t="str">
        <f>VLOOKUP(F1551,'Customer Details'!$A$1:$B$3264,2,0)</f>
        <v>USA</v>
      </c>
      <c r="I1551" s="7">
        <f t="shared" si="1"/>
        <v>41.3</v>
      </c>
      <c r="J1551" s="7">
        <f t="shared" si="2"/>
        <v>41.3</v>
      </c>
    </row>
    <row r="1552" ht="15.75" customHeight="1">
      <c r="A1552" s="4">
        <v>558991.0</v>
      </c>
      <c r="B1552" s="4" t="s">
        <v>1222</v>
      </c>
      <c r="C1552" s="5" t="s">
        <v>1223</v>
      </c>
      <c r="D1552" s="5">
        <v>3.0</v>
      </c>
      <c r="E1552" s="5">
        <v>2.95</v>
      </c>
      <c r="F1552" s="4">
        <v>14606.0</v>
      </c>
      <c r="G1552" s="6">
        <v>44566.48055555556</v>
      </c>
      <c r="H1552" s="6" t="str">
        <f>VLOOKUP(F1552,'Customer Details'!$A$1:$B$3264,2,0)</f>
        <v>USA</v>
      </c>
      <c r="I1552" s="7">
        <f t="shared" si="1"/>
        <v>8.85</v>
      </c>
      <c r="J1552" s="7">
        <f t="shared" si="2"/>
        <v>8.85</v>
      </c>
    </row>
    <row r="1553" ht="15.75" customHeight="1">
      <c r="A1553" s="4" t="s">
        <v>1224</v>
      </c>
      <c r="B1553" s="4">
        <v>23413.0</v>
      </c>
      <c r="C1553" s="5" t="s">
        <v>58</v>
      </c>
      <c r="D1553" s="5">
        <v>-12.0</v>
      </c>
      <c r="E1553" s="5">
        <v>4.15</v>
      </c>
      <c r="F1553" s="4">
        <v>17706.0</v>
      </c>
      <c r="G1553" s="6">
        <v>44668.48055555556</v>
      </c>
      <c r="H1553" s="6" t="str">
        <f>VLOOKUP(F1553,'Customer Details'!$A$1:$B$3264,2,0)</f>
        <v>India</v>
      </c>
      <c r="I1553" s="7">
        <f t="shared" si="1"/>
        <v>-49.8</v>
      </c>
      <c r="J1553" s="7">
        <f t="shared" si="2"/>
        <v>49.8</v>
      </c>
    </row>
    <row r="1554" ht="15.75" customHeight="1">
      <c r="A1554" s="4" t="s">
        <v>1225</v>
      </c>
      <c r="B1554" s="4" t="s">
        <v>46</v>
      </c>
      <c r="C1554" s="5" t="s">
        <v>47</v>
      </c>
      <c r="D1554" s="5">
        <v>-1.0</v>
      </c>
      <c r="E1554" s="5">
        <v>3155.95</v>
      </c>
      <c r="F1554" s="4">
        <v>15502.0</v>
      </c>
      <c r="G1554" s="6">
        <v>44600.53888888889</v>
      </c>
      <c r="H1554" s="6" t="str">
        <f>VLOOKUP(F1554,'Customer Details'!$A$1:$B$3264,2,0)</f>
        <v>India</v>
      </c>
      <c r="I1554" s="7">
        <f t="shared" si="1"/>
        <v>-3155.95</v>
      </c>
      <c r="J1554" s="7">
        <f t="shared" si="2"/>
        <v>3155.95</v>
      </c>
    </row>
    <row r="1555" ht="15.75" customHeight="1">
      <c r="A1555" s="4">
        <v>581467.0</v>
      </c>
      <c r="B1555" s="4" t="s">
        <v>368</v>
      </c>
      <c r="C1555" s="5" t="s">
        <v>369</v>
      </c>
      <c r="D1555" s="5">
        <v>2.0</v>
      </c>
      <c r="E1555" s="5">
        <v>4.25</v>
      </c>
      <c r="F1555" s="4">
        <v>13077.0</v>
      </c>
      <c r="G1555" s="6">
        <v>44720.80833333333</v>
      </c>
      <c r="H1555" s="6" t="str">
        <f>VLOOKUP(F1555,'Customer Details'!$A$1:$B$3264,2,0)</f>
        <v>Australia</v>
      </c>
      <c r="I1555" s="7">
        <f t="shared" si="1"/>
        <v>8.5</v>
      </c>
      <c r="J1555" s="7">
        <f t="shared" si="2"/>
        <v>8.5</v>
      </c>
    </row>
    <row r="1556" ht="15.75" customHeight="1">
      <c r="A1556" s="4" t="s">
        <v>1226</v>
      </c>
      <c r="B1556" s="4">
        <v>21242.0</v>
      </c>
      <c r="C1556" s="5" t="s">
        <v>1227</v>
      </c>
      <c r="D1556" s="5">
        <v>-10.0</v>
      </c>
      <c r="E1556" s="5">
        <v>1.69</v>
      </c>
      <c r="F1556" s="4">
        <v>13069.0</v>
      </c>
      <c r="G1556" s="6">
        <v>44483.73819444444</v>
      </c>
      <c r="H1556" s="6" t="str">
        <f>VLOOKUP(F1556,'Customer Details'!$A$1:$B$3264,2,0)</f>
        <v>China</v>
      </c>
      <c r="I1556" s="7">
        <f t="shared" si="1"/>
        <v>-16.9</v>
      </c>
      <c r="J1556" s="7">
        <f t="shared" si="2"/>
        <v>16.9</v>
      </c>
    </row>
    <row r="1557" ht="15.75" customHeight="1">
      <c r="A1557" s="4" t="s">
        <v>1228</v>
      </c>
      <c r="B1557" s="4">
        <v>23166.0</v>
      </c>
      <c r="C1557" s="5" t="s">
        <v>1173</v>
      </c>
      <c r="D1557" s="5">
        <v>-9.0</v>
      </c>
      <c r="E1557" s="5">
        <v>1.04</v>
      </c>
      <c r="F1557" s="4">
        <v>15251.0</v>
      </c>
      <c r="G1557" s="6">
        <v>44524.72569444445</v>
      </c>
      <c r="H1557" s="6" t="str">
        <f>VLOOKUP(F1557,'Customer Details'!$A$1:$B$3264,2,0)</f>
        <v>China</v>
      </c>
      <c r="I1557" s="7">
        <f t="shared" si="1"/>
        <v>-9.36</v>
      </c>
      <c r="J1557" s="7">
        <f t="shared" si="2"/>
        <v>9.36</v>
      </c>
    </row>
    <row r="1558" ht="15.75" customHeight="1">
      <c r="A1558" s="4">
        <v>550806.0</v>
      </c>
      <c r="B1558" s="4" t="s">
        <v>268</v>
      </c>
      <c r="C1558" s="5" t="s">
        <v>269</v>
      </c>
      <c r="D1558" s="5">
        <v>8.0</v>
      </c>
      <c r="E1558" s="5">
        <v>1.95</v>
      </c>
      <c r="F1558" s="4">
        <v>14334.0</v>
      </c>
      <c r="G1558" s="6">
        <v>44489.65555555555</v>
      </c>
      <c r="H1558" s="6" t="str">
        <f>VLOOKUP(F1558,'Customer Details'!$A$1:$B$3264,2,0)</f>
        <v>Australia</v>
      </c>
      <c r="I1558" s="7">
        <f t="shared" si="1"/>
        <v>15.6</v>
      </c>
      <c r="J1558" s="7">
        <f t="shared" si="2"/>
        <v>15.6</v>
      </c>
    </row>
    <row r="1559" ht="15.75" customHeight="1">
      <c r="A1559" s="4">
        <v>539095.0</v>
      </c>
      <c r="B1559" s="4" t="s">
        <v>1222</v>
      </c>
      <c r="C1559" s="5" t="s">
        <v>1223</v>
      </c>
      <c r="D1559" s="5">
        <v>6.0</v>
      </c>
      <c r="E1559" s="5">
        <v>2.95</v>
      </c>
      <c r="F1559" s="4">
        <v>16037.0</v>
      </c>
      <c r="G1559" s="6">
        <v>44363.42916666667</v>
      </c>
      <c r="H1559" s="6" t="str">
        <f>VLOOKUP(F1559,'Customer Details'!$A$1:$B$3264,2,0)</f>
        <v>India</v>
      </c>
      <c r="I1559" s="7">
        <f t="shared" si="1"/>
        <v>17.7</v>
      </c>
      <c r="J1559" s="7">
        <f t="shared" si="2"/>
        <v>17.7</v>
      </c>
    </row>
    <row r="1560" ht="15.75" customHeight="1">
      <c r="A1560" s="4" t="s">
        <v>1229</v>
      </c>
      <c r="B1560" s="4">
        <v>22233.0</v>
      </c>
      <c r="C1560" s="5" t="s">
        <v>1230</v>
      </c>
      <c r="D1560" s="5">
        <v>-12.0</v>
      </c>
      <c r="E1560" s="5">
        <v>1.65</v>
      </c>
      <c r="F1560" s="4">
        <v>16817.0</v>
      </c>
      <c r="G1560" s="6">
        <v>44356.64583333334</v>
      </c>
      <c r="H1560" s="6" t="str">
        <f>VLOOKUP(F1560,'Customer Details'!$A$1:$B$3264,2,0)</f>
        <v>United Kingdom</v>
      </c>
      <c r="I1560" s="7">
        <f t="shared" si="1"/>
        <v>-19.8</v>
      </c>
      <c r="J1560" s="7">
        <f t="shared" si="2"/>
        <v>19.8</v>
      </c>
    </row>
    <row r="1561" ht="15.75" customHeight="1">
      <c r="A1561" s="4">
        <v>558558.0</v>
      </c>
      <c r="B1561" s="4" t="s">
        <v>1025</v>
      </c>
      <c r="C1561" s="5" t="s">
        <v>1026</v>
      </c>
      <c r="D1561" s="5">
        <v>1.0</v>
      </c>
      <c r="E1561" s="5">
        <v>12.75</v>
      </c>
      <c r="F1561" s="4">
        <v>17841.0</v>
      </c>
      <c r="G1561" s="6">
        <v>44560.55347222222</v>
      </c>
      <c r="H1561" s="6" t="str">
        <f>VLOOKUP(F1561,'Customer Details'!$A$1:$B$3264,2,0)</f>
        <v>India</v>
      </c>
      <c r="I1561" s="7">
        <f t="shared" si="1"/>
        <v>12.75</v>
      </c>
      <c r="J1561" s="7">
        <f t="shared" si="2"/>
        <v>12.75</v>
      </c>
    </row>
    <row r="1562" ht="15.75" customHeight="1">
      <c r="A1562" s="4">
        <v>543973.0</v>
      </c>
      <c r="B1562" s="4" t="s">
        <v>1231</v>
      </c>
      <c r="C1562" s="5" t="s">
        <v>1232</v>
      </c>
      <c r="D1562" s="5">
        <v>1.0</v>
      </c>
      <c r="E1562" s="5">
        <v>1.45</v>
      </c>
      <c r="F1562" s="4">
        <v>17571.0</v>
      </c>
      <c r="G1562" s="6">
        <v>44422.63541666666</v>
      </c>
      <c r="H1562" s="6" t="str">
        <f>VLOOKUP(F1562,'Customer Details'!$A$1:$B$3264,2,0)</f>
        <v>USA</v>
      </c>
      <c r="I1562" s="7">
        <f t="shared" si="1"/>
        <v>1.45</v>
      </c>
      <c r="J1562" s="7">
        <f t="shared" si="2"/>
        <v>1.45</v>
      </c>
    </row>
    <row r="1563" ht="15.75" customHeight="1">
      <c r="A1563" s="4">
        <v>578678.0</v>
      </c>
      <c r="B1563" s="4">
        <v>23313.0</v>
      </c>
      <c r="C1563" s="5" t="s">
        <v>1233</v>
      </c>
      <c r="D1563" s="5">
        <v>1.0</v>
      </c>
      <c r="E1563" s="5">
        <v>4.95</v>
      </c>
      <c r="F1563" s="4">
        <v>17841.0</v>
      </c>
      <c r="G1563" s="6">
        <v>44705.83263888889</v>
      </c>
      <c r="H1563" s="6" t="str">
        <f>VLOOKUP(F1563,'Customer Details'!$A$1:$B$3264,2,0)</f>
        <v>India</v>
      </c>
      <c r="I1563" s="7">
        <f t="shared" si="1"/>
        <v>4.95</v>
      </c>
      <c r="J1563" s="7">
        <f t="shared" si="2"/>
        <v>4.95</v>
      </c>
    </row>
    <row r="1564" ht="15.75" customHeight="1">
      <c r="A1564" s="4">
        <v>546549.0</v>
      </c>
      <c r="B1564" s="4" t="s">
        <v>350</v>
      </c>
      <c r="C1564" s="5" t="s">
        <v>351</v>
      </c>
      <c r="D1564" s="5">
        <v>4.0</v>
      </c>
      <c r="E1564" s="5">
        <v>1.65</v>
      </c>
      <c r="F1564" s="4">
        <v>17799.0</v>
      </c>
      <c r="G1564" s="6">
        <v>44453.69861111111</v>
      </c>
      <c r="H1564" s="6" t="str">
        <f>VLOOKUP(F1564,'Customer Details'!$A$1:$B$3264,2,0)</f>
        <v>India</v>
      </c>
      <c r="I1564" s="7">
        <f t="shared" si="1"/>
        <v>6.6</v>
      </c>
      <c r="J1564" s="7">
        <f t="shared" si="2"/>
        <v>6.6</v>
      </c>
    </row>
    <row r="1565" ht="15.75" customHeight="1">
      <c r="A1565" s="4">
        <v>538558.0</v>
      </c>
      <c r="B1565" s="4" t="s">
        <v>1234</v>
      </c>
      <c r="C1565" s="5" t="s">
        <v>1235</v>
      </c>
      <c r="D1565" s="5">
        <v>1.0</v>
      </c>
      <c r="E1565" s="5">
        <v>4.25</v>
      </c>
      <c r="F1565" s="4">
        <v>13069.0</v>
      </c>
      <c r="G1565" s="6">
        <v>44360.45694444444</v>
      </c>
      <c r="H1565" s="6" t="str">
        <f>VLOOKUP(F1565,'Customer Details'!$A$1:$B$3264,2,0)</f>
        <v>China</v>
      </c>
      <c r="I1565" s="7">
        <f t="shared" si="1"/>
        <v>4.25</v>
      </c>
      <c r="J1565" s="7">
        <f t="shared" si="2"/>
        <v>4.25</v>
      </c>
    </row>
    <row r="1566" ht="15.75" customHeight="1">
      <c r="A1566" s="4">
        <v>570103.0</v>
      </c>
      <c r="B1566" s="4" t="s">
        <v>73</v>
      </c>
      <c r="C1566" s="5" t="s">
        <v>74</v>
      </c>
      <c r="D1566" s="5">
        <v>3.0</v>
      </c>
      <c r="E1566" s="5">
        <v>0.42</v>
      </c>
      <c r="F1566" s="4">
        <v>15719.0</v>
      </c>
      <c r="G1566" s="6">
        <v>44658.5125</v>
      </c>
      <c r="H1566" s="6" t="str">
        <f>VLOOKUP(F1566,'Customer Details'!$A$1:$B$3264,2,0)</f>
        <v>Australia</v>
      </c>
      <c r="I1566" s="7">
        <f t="shared" si="1"/>
        <v>1.26</v>
      </c>
      <c r="J1566" s="7">
        <f t="shared" si="2"/>
        <v>1.26</v>
      </c>
    </row>
    <row r="1567" ht="15.75" customHeight="1">
      <c r="A1567" s="4" t="s">
        <v>513</v>
      </c>
      <c r="B1567" s="4">
        <v>22024.0</v>
      </c>
      <c r="C1567" s="5" t="s">
        <v>1236</v>
      </c>
      <c r="D1567" s="5">
        <v>-12.0</v>
      </c>
      <c r="E1567" s="5">
        <v>0.42</v>
      </c>
      <c r="F1567" s="4">
        <v>14426.0</v>
      </c>
      <c r="G1567" s="6">
        <v>44575.42986111111</v>
      </c>
      <c r="H1567" s="6" t="str">
        <f>VLOOKUP(F1567,'Customer Details'!$A$1:$B$3264,2,0)</f>
        <v>China</v>
      </c>
      <c r="I1567" s="7">
        <f t="shared" si="1"/>
        <v>-5.04</v>
      </c>
      <c r="J1567" s="7">
        <f t="shared" si="2"/>
        <v>5.04</v>
      </c>
    </row>
    <row r="1568" ht="15.75" customHeight="1">
      <c r="A1568" s="4" t="s">
        <v>1237</v>
      </c>
      <c r="B1568" s="4">
        <v>21844.0</v>
      </c>
      <c r="C1568" s="5" t="s">
        <v>1123</v>
      </c>
      <c r="D1568" s="5">
        <v>-1.0</v>
      </c>
      <c r="E1568" s="5">
        <v>2.95</v>
      </c>
      <c r="F1568" s="4">
        <v>13458.0</v>
      </c>
      <c r="G1568" s="6">
        <v>44446.55277777778</v>
      </c>
      <c r="H1568" s="6" t="str">
        <f>VLOOKUP(F1568,'Customer Details'!$A$1:$B$3264,2,0)</f>
        <v>India</v>
      </c>
      <c r="I1568" s="7">
        <f t="shared" si="1"/>
        <v>-2.95</v>
      </c>
      <c r="J1568" s="7">
        <f t="shared" si="2"/>
        <v>2.95</v>
      </c>
    </row>
    <row r="1569" ht="15.75" customHeight="1">
      <c r="A1569" s="4">
        <v>551351.0</v>
      </c>
      <c r="B1569" s="4" t="s">
        <v>585</v>
      </c>
      <c r="C1569" s="5" t="s">
        <v>586</v>
      </c>
      <c r="D1569" s="5">
        <v>24.0</v>
      </c>
      <c r="E1569" s="5">
        <v>3.39</v>
      </c>
      <c r="F1569" s="4">
        <v>14298.0</v>
      </c>
      <c r="G1569" s="6">
        <v>44497.43055555555</v>
      </c>
      <c r="H1569" s="6" t="str">
        <f>VLOOKUP(F1569,'Customer Details'!$A$1:$B$3264,2,0)</f>
        <v>USA</v>
      </c>
      <c r="I1569" s="7">
        <f t="shared" si="1"/>
        <v>81.36</v>
      </c>
      <c r="J1569" s="7">
        <f t="shared" si="2"/>
        <v>81.36</v>
      </c>
    </row>
    <row r="1570" ht="15.75" customHeight="1">
      <c r="A1570" s="4">
        <v>573778.0</v>
      </c>
      <c r="B1570" s="4" t="s">
        <v>357</v>
      </c>
      <c r="C1570" s="5" t="s">
        <v>358</v>
      </c>
      <c r="D1570" s="5">
        <v>18.0</v>
      </c>
      <c r="E1570" s="5">
        <v>1.25</v>
      </c>
      <c r="F1570" s="4">
        <v>18092.0</v>
      </c>
      <c r="G1570" s="6">
        <v>44682.45555555556</v>
      </c>
      <c r="H1570" s="6" t="str">
        <f>VLOOKUP(F1570,'Customer Details'!$A$1:$B$3264,2,0)</f>
        <v>India</v>
      </c>
      <c r="I1570" s="7">
        <f t="shared" si="1"/>
        <v>22.5</v>
      </c>
      <c r="J1570" s="7">
        <f t="shared" si="2"/>
        <v>22.5</v>
      </c>
    </row>
    <row r="1571" ht="15.75" customHeight="1">
      <c r="A1571" s="4" t="s">
        <v>1238</v>
      </c>
      <c r="B1571" s="4">
        <v>23237.0</v>
      </c>
      <c r="C1571" s="5" t="s">
        <v>1239</v>
      </c>
      <c r="D1571" s="5">
        <v>-1.0</v>
      </c>
      <c r="E1571" s="5">
        <v>4.15</v>
      </c>
      <c r="F1571" s="4">
        <v>17841.0</v>
      </c>
      <c r="G1571" s="6">
        <v>44626.54027777778</v>
      </c>
      <c r="H1571" s="6" t="str">
        <f>VLOOKUP(F1571,'Customer Details'!$A$1:$B$3264,2,0)</f>
        <v>India</v>
      </c>
      <c r="I1571" s="7">
        <f t="shared" si="1"/>
        <v>-4.15</v>
      </c>
      <c r="J1571" s="7">
        <f t="shared" si="2"/>
        <v>4.15</v>
      </c>
    </row>
    <row r="1572" ht="15.75" customHeight="1">
      <c r="A1572" s="4" t="s">
        <v>1240</v>
      </c>
      <c r="B1572" s="4">
        <v>21792.0</v>
      </c>
      <c r="C1572" s="5" t="s">
        <v>1241</v>
      </c>
      <c r="D1572" s="5">
        <v>-1.0</v>
      </c>
      <c r="E1572" s="5">
        <v>3.95</v>
      </c>
      <c r="F1572" s="4">
        <v>12843.0</v>
      </c>
      <c r="G1572" s="6">
        <v>44545.53541666667</v>
      </c>
      <c r="H1572" s="6" t="str">
        <f>VLOOKUP(F1572,'Customer Details'!$A$1:$B$3264,2,0)</f>
        <v>USA</v>
      </c>
      <c r="I1572" s="7">
        <f t="shared" si="1"/>
        <v>-3.95</v>
      </c>
      <c r="J1572" s="7">
        <f t="shared" si="2"/>
        <v>3.95</v>
      </c>
    </row>
    <row r="1573" ht="15.75" customHeight="1">
      <c r="A1573" s="4">
        <v>543774.0</v>
      </c>
      <c r="B1573" s="4" t="s">
        <v>187</v>
      </c>
      <c r="C1573" s="5" t="s">
        <v>188</v>
      </c>
      <c r="D1573" s="5">
        <v>8.0</v>
      </c>
      <c r="E1573" s="5">
        <v>1.25</v>
      </c>
      <c r="F1573" s="4">
        <v>15856.0</v>
      </c>
      <c r="G1573" s="6">
        <v>44419.66388888889</v>
      </c>
      <c r="H1573" s="6" t="str">
        <f>VLOOKUP(F1573,'Customer Details'!$A$1:$B$3264,2,0)</f>
        <v>United Kingdom</v>
      </c>
      <c r="I1573" s="7">
        <f t="shared" si="1"/>
        <v>10</v>
      </c>
      <c r="J1573" s="7">
        <f t="shared" si="2"/>
        <v>10</v>
      </c>
    </row>
    <row r="1574" ht="15.75" customHeight="1">
      <c r="A1574" s="4">
        <v>573932.0</v>
      </c>
      <c r="B1574" s="4" t="s">
        <v>221</v>
      </c>
      <c r="C1574" s="5" t="s">
        <v>222</v>
      </c>
      <c r="D1574" s="5">
        <v>200.0</v>
      </c>
      <c r="E1574" s="5">
        <v>0.36</v>
      </c>
      <c r="F1574" s="4">
        <v>17966.0</v>
      </c>
      <c r="G1574" s="6">
        <v>44683.43472222222</v>
      </c>
      <c r="H1574" s="6" t="str">
        <f>VLOOKUP(F1574,'Customer Details'!$A$1:$B$3264,2,0)</f>
        <v>USA</v>
      </c>
      <c r="I1574" s="7">
        <f t="shared" si="1"/>
        <v>72</v>
      </c>
      <c r="J1574" s="7">
        <f t="shared" si="2"/>
        <v>72</v>
      </c>
    </row>
    <row r="1575" ht="15.75" customHeight="1">
      <c r="A1575" s="4">
        <v>573814.0</v>
      </c>
      <c r="B1575" s="4" t="s">
        <v>156</v>
      </c>
      <c r="C1575" s="5" t="s">
        <v>157</v>
      </c>
      <c r="D1575" s="5">
        <v>2.0</v>
      </c>
      <c r="E1575" s="5">
        <v>0.39</v>
      </c>
      <c r="F1575" s="4">
        <v>13268.0</v>
      </c>
      <c r="G1575" s="6">
        <v>44682.47986111111</v>
      </c>
      <c r="H1575" s="6" t="str">
        <f>VLOOKUP(F1575,'Customer Details'!$A$1:$B$3264,2,0)</f>
        <v>India</v>
      </c>
      <c r="I1575" s="7">
        <f t="shared" si="1"/>
        <v>0.78</v>
      </c>
      <c r="J1575" s="7">
        <f t="shared" si="2"/>
        <v>0.78</v>
      </c>
    </row>
    <row r="1576" ht="15.75" customHeight="1">
      <c r="A1576" s="4" t="s">
        <v>1242</v>
      </c>
      <c r="B1576" s="4">
        <v>21314.0</v>
      </c>
      <c r="C1576" s="5" t="s">
        <v>111</v>
      </c>
      <c r="D1576" s="5">
        <v>-1.0</v>
      </c>
      <c r="E1576" s="5">
        <v>2.1</v>
      </c>
      <c r="F1576" s="4">
        <v>18108.0</v>
      </c>
      <c r="G1576" s="6">
        <v>44474.35069444445</v>
      </c>
      <c r="H1576" s="6" t="str">
        <f>VLOOKUP(F1576,'Customer Details'!$A$1:$B$3264,2,0)</f>
        <v>United Kingdom</v>
      </c>
      <c r="I1576" s="7">
        <f t="shared" si="1"/>
        <v>-2.1</v>
      </c>
      <c r="J1576" s="7">
        <f t="shared" si="2"/>
        <v>2.1</v>
      </c>
    </row>
    <row r="1577" ht="15.75" customHeight="1">
      <c r="A1577" s="4">
        <v>538507.0</v>
      </c>
      <c r="B1577" s="4" t="s">
        <v>40</v>
      </c>
      <c r="C1577" s="5" t="s">
        <v>41</v>
      </c>
      <c r="D1577" s="5">
        <v>6.0</v>
      </c>
      <c r="E1577" s="5">
        <v>2.95</v>
      </c>
      <c r="F1577" s="4">
        <v>15547.0</v>
      </c>
      <c r="G1577" s="6">
        <v>44359.55972222222</v>
      </c>
      <c r="H1577" s="6" t="str">
        <f>VLOOKUP(F1577,'Customer Details'!$A$1:$B$3264,2,0)</f>
        <v>USA</v>
      </c>
      <c r="I1577" s="7">
        <f t="shared" si="1"/>
        <v>17.7</v>
      </c>
      <c r="J1577" s="7">
        <f t="shared" si="2"/>
        <v>17.7</v>
      </c>
    </row>
    <row r="1578" ht="15.75" customHeight="1">
      <c r="A1578" s="4">
        <v>558616.0</v>
      </c>
      <c r="B1578" s="4" t="s">
        <v>98</v>
      </c>
      <c r="C1578" s="5" t="s">
        <v>99</v>
      </c>
      <c r="D1578" s="5">
        <v>4.0</v>
      </c>
      <c r="E1578" s="5">
        <v>3.75</v>
      </c>
      <c r="F1578" s="4">
        <v>16045.0</v>
      </c>
      <c r="G1578" s="6">
        <v>44560.68194444444</v>
      </c>
      <c r="H1578" s="6" t="str">
        <f>VLOOKUP(F1578,'Customer Details'!$A$1:$B$3264,2,0)</f>
        <v>USA</v>
      </c>
      <c r="I1578" s="7">
        <f t="shared" si="1"/>
        <v>15</v>
      </c>
      <c r="J1578" s="7">
        <f t="shared" si="2"/>
        <v>15</v>
      </c>
    </row>
    <row r="1579" ht="15.75" customHeight="1">
      <c r="A1579" s="4">
        <v>538651.0</v>
      </c>
      <c r="B1579" s="4" t="s">
        <v>623</v>
      </c>
      <c r="C1579" s="5" t="s">
        <v>624</v>
      </c>
      <c r="D1579" s="5">
        <v>12.0</v>
      </c>
      <c r="E1579" s="5">
        <v>4.65</v>
      </c>
      <c r="F1579" s="4">
        <v>15311.0</v>
      </c>
      <c r="G1579" s="6">
        <v>44360.62986111111</v>
      </c>
      <c r="H1579" s="6" t="str">
        <f>VLOOKUP(F1579,'Customer Details'!$A$1:$B$3264,2,0)</f>
        <v>USA</v>
      </c>
      <c r="I1579" s="7">
        <f t="shared" si="1"/>
        <v>55.8</v>
      </c>
      <c r="J1579" s="7">
        <f t="shared" si="2"/>
        <v>55.8</v>
      </c>
    </row>
    <row r="1580" ht="15.75" customHeight="1">
      <c r="A1580" s="4">
        <v>553487.0</v>
      </c>
      <c r="B1580" s="4" t="s">
        <v>1243</v>
      </c>
      <c r="C1580" s="5" t="s">
        <v>1244</v>
      </c>
      <c r="D1580" s="5">
        <v>4.0</v>
      </c>
      <c r="E1580" s="5">
        <v>0.85</v>
      </c>
      <c r="F1580" s="4">
        <v>13246.0</v>
      </c>
      <c r="G1580" s="6">
        <v>44517.52638888889</v>
      </c>
      <c r="H1580" s="6" t="str">
        <f>VLOOKUP(F1580,'Customer Details'!$A$1:$B$3264,2,0)</f>
        <v>USA</v>
      </c>
      <c r="I1580" s="7">
        <f t="shared" si="1"/>
        <v>3.4</v>
      </c>
      <c r="J1580" s="7">
        <f t="shared" si="2"/>
        <v>3.4</v>
      </c>
    </row>
    <row r="1581" ht="15.75" customHeight="1">
      <c r="A1581" s="4">
        <v>549943.0</v>
      </c>
      <c r="B1581" s="4" t="s">
        <v>788</v>
      </c>
      <c r="C1581" s="5" t="s">
        <v>789</v>
      </c>
      <c r="D1581" s="5">
        <v>2.0</v>
      </c>
      <c r="E1581" s="5">
        <v>0.79</v>
      </c>
      <c r="F1581" s="4">
        <v>13544.0</v>
      </c>
      <c r="G1581" s="6">
        <v>44482.50625</v>
      </c>
      <c r="H1581" s="6" t="str">
        <f>VLOOKUP(F1581,'Customer Details'!$A$1:$B$3264,2,0)</f>
        <v>China</v>
      </c>
      <c r="I1581" s="7">
        <f t="shared" si="1"/>
        <v>1.58</v>
      </c>
      <c r="J1581" s="7">
        <f t="shared" si="2"/>
        <v>1.58</v>
      </c>
    </row>
    <row r="1582" ht="15.75" customHeight="1">
      <c r="A1582" s="4">
        <v>556245.0</v>
      </c>
      <c r="B1582" s="4" t="s">
        <v>585</v>
      </c>
      <c r="C1582" s="5" t="s">
        <v>586</v>
      </c>
      <c r="D1582" s="5">
        <v>1.0</v>
      </c>
      <c r="E1582" s="5">
        <v>3.75</v>
      </c>
      <c r="F1582" s="4">
        <v>17841.0</v>
      </c>
      <c r="G1582" s="6">
        <v>44539.67361111111</v>
      </c>
      <c r="H1582" s="6" t="str">
        <f>VLOOKUP(F1582,'Customer Details'!$A$1:$B$3264,2,0)</f>
        <v>India</v>
      </c>
      <c r="I1582" s="7">
        <f t="shared" si="1"/>
        <v>3.75</v>
      </c>
      <c r="J1582" s="7">
        <f t="shared" si="2"/>
        <v>3.75</v>
      </c>
    </row>
    <row r="1583" ht="15.75" customHeight="1">
      <c r="A1583" s="4">
        <v>544634.0</v>
      </c>
      <c r="B1583" s="4" t="s">
        <v>87</v>
      </c>
      <c r="C1583" s="5" t="s">
        <v>88</v>
      </c>
      <c r="D1583" s="5">
        <v>2.0</v>
      </c>
      <c r="E1583" s="5">
        <v>4.15</v>
      </c>
      <c r="F1583" s="4">
        <v>17994.0</v>
      </c>
      <c r="G1583" s="6">
        <v>44430.45972222222</v>
      </c>
      <c r="H1583" s="6" t="str">
        <f>VLOOKUP(F1583,'Customer Details'!$A$1:$B$3264,2,0)</f>
        <v>Australia</v>
      </c>
      <c r="I1583" s="7">
        <f t="shared" si="1"/>
        <v>8.3</v>
      </c>
      <c r="J1583" s="7">
        <f t="shared" si="2"/>
        <v>8.3</v>
      </c>
    </row>
    <row r="1584" ht="15.75" customHeight="1">
      <c r="A1584" s="4">
        <v>562767.0</v>
      </c>
      <c r="B1584" s="4" t="s">
        <v>40</v>
      </c>
      <c r="C1584" s="5" t="s">
        <v>41</v>
      </c>
      <c r="D1584" s="5">
        <v>6.0</v>
      </c>
      <c r="E1584" s="5">
        <v>2.95</v>
      </c>
      <c r="F1584" s="4">
        <v>13769.0</v>
      </c>
      <c r="G1584" s="6">
        <v>44601.44930555556</v>
      </c>
      <c r="H1584" s="6" t="str">
        <f>VLOOKUP(F1584,'Customer Details'!$A$1:$B$3264,2,0)</f>
        <v>India</v>
      </c>
      <c r="I1584" s="7">
        <f t="shared" si="1"/>
        <v>17.7</v>
      </c>
      <c r="J1584" s="7">
        <f t="shared" si="2"/>
        <v>17.7</v>
      </c>
    </row>
    <row r="1585" ht="15.75" customHeight="1">
      <c r="A1585" s="4">
        <v>578262.0</v>
      </c>
      <c r="B1585" s="4">
        <v>84991.0</v>
      </c>
      <c r="C1585" s="5" t="s">
        <v>1245</v>
      </c>
      <c r="D1585" s="5">
        <v>2.0</v>
      </c>
      <c r="E1585" s="5">
        <v>0.55</v>
      </c>
      <c r="F1585" s="4">
        <v>18283.0</v>
      </c>
      <c r="G1585" s="6">
        <v>44704.56041666667</v>
      </c>
      <c r="H1585" s="6" t="str">
        <f>VLOOKUP(F1585,'Customer Details'!$A$1:$B$3264,2,0)</f>
        <v>China</v>
      </c>
      <c r="I1585" s="7">
        <f t="shared" si="1"/>
        <v>1.1</v>
      </c>
      <c r="J1585" s="7">
        <f t="shared" si="2"/>
        <v>1.1</v>
      </c>
    </row>
    <row r="1586" ht="15.75" customHeight="1">
      <c r="A1586" s="4">
        <v>544077.0</v>
      </c>
      <c r="B1586" s="4" t="s">
        <v>291</v>
      </c>
      <c r="C1586" s="5" t="s">
        <v>292</v>
      </c>
      <c r="D1586" s="5">
        <v>6.0</v>
      </c>
      <c r="E1586" s="5">
        <v>0.65</v>
      </c>
      <c r="F1586" s="4">
        <v>14825.0</v>
      </c>
      <c r="G1586" s="6">
        <v>44423.62777777778</v>
      </c>
      <c r="H1586" s="6" t="str">
        <f>VLOOKUP(F1586,'Customer Details'!$A$1:$B$3264,2,0)</f>
        <v>USA</v>
      </c>
      <c r="I1586" s="7">
        <f t="shared" si="1"/>
        <v>3.9</v>
      </c>
      <c r="J1586" s="7">
        <f t="shared" si="2"/>
        <v>3.9</v>
      </c>
    </row>
    <row r="1587" ht="15.75" customHeight="1">
      <c r="A1587" s="4" t="s">
        <v>1246</v>
      </c>
      <c r="B1587" s="4">
        <v>23266.0</v>
      </c>
      <c r="C1587" s="5" t="s">
        <v>913</v>
      </c>
      <c r="D1587" s="5">
        <v>-12.0</v>
      </c>
      <c r="E1587" s="5">
        <v>1.25</v>
      </c>
      <c r="F1587" s="4">
        <v>17838.0</v>
      </c>
      <c r="G1587" s="6">
        <v>44694.48472222222</v>
      </c>
      <c r="H1587" s="6" t="str">
        <f>VLOOKUP(F1587,'Customer Details'!$A$1:$B$3264,2,0)</f>
        <v>United Kingdom</v>
      </c>
      <c r="I1587" s="7">
        <f t="shared" si="1"/>
        <v>-15</v>
      </c>
      <c r="J1587" s="7">
        <f t="shared" si="2"/>
        <v>15</v>
      </c>
    </row>
    <row r="1588" ht="15.75" customHeight="1">
      <c r="A1588" s="4">
        <v>558872.0</v>
      </c>
      <c r="B1588" s="4" t="s">
        <v>303</v>
      </c>
      <c r="C1588" s="5" t="s">
        <v>304</v>
      </c>
      <c r="D1588" s="5">
        <v>12.0</v>
      </c>
      <c r="E1588" s="5">
        <v>5.95</v>
      </c>
      <c r="F1588" s="4">
        <v>17464.0</v>
      </c>
      <c r="G1588" s="6">
        <v>44565.55486111111</v>
      </c>
      <c r="H1588" s="6" t="str">
        <f>VLOOKUP(F1588,'Customer Details'!$A$1:$B$3264,2,0)</f>
        <v>Australia</v>
      </c>
      <c r="I1588" s="7">
        <f t="shared" si="1"/>
        <v>71.4</v>
      </c>
      <c r="J1588" s="7">
        <f t="shared" si="2"/>
        <v>71.4</v>
      </c>
    </row>
    <row r="1589" ht="15.75" customHeight="1">
      <c r="A1589" s="4" t="s">
        <v>454</v>
      </c>
      <c r="B1589" s="4">
        <v>23321.0</v>
      </c>
      <c r="C1589" s="5" t="s">
        <v>1184</v>
      </c>
      <c r="D1589" s="5">
        <v>-11.0</v>
      </c>
      <c r="E1589" s="5">
        <v>1.65</v>
      </c>
      <c r="F1589" s="4">
        <v>16839.0</v>
      </c>
      <c r="G1589" s="6">
        <v>44657.83888888889</v>
      </c>
      <c r="H1589" s="6" t="str">
        <f>VLOOKUP(F1589,'Customer Details'!$A$1:$B$3264,2,0)</f>
        <v>United Kingdom</v>
      </c>
      <c r="I1589" s="7">
        <f t="shared" si="1"/>
        <v>-18.15</v>
      </c>
      <c r="J1589" s="7">
        <f t="shared" si="2"/>
        <v>18.15</v>
      </c>
    </row>
    <row r="1590" ht="15.75" customHeight="1">
      <c r="A1590" s="4" t="s">
        <v>1247</v>
      </c>
      <c r="B1590" s="4">
        <v>23146.0</v>
      </c>
      <c r="C1590" s="5" t="s">
        <v>1248</v>
      </c>
      <c r="D1590" s="5">
        <v>-2.0</v>
      </c>
      <c r="E1590" s="5">
        <v>3.29</v>
      </c>
      <c r="F1590" s="4">
        <v>17841.0</v>
      </c>
      <c r="G1590" s="6">
        <v>44503.42222222222</v>
      </c>
      <c r="H1590" s="6" t="str">
        <f>VLOOKUP(F1590,'Customer Details'!$A$1:$B$3264,2,0)</f>
        <v>India</v>
      </c>
      <c r="I1590" s="7">
        <f t="shared" si="1"/>
        <v>-6.58</v>
      </c>
      <c r="J1590" s="7">
        <f t="shared" si="2"/>
        <v>6.58</v>
      </c>
    </row>
    <row r="1591" ht="15.75" customHeight="1">
      <c r="A1591" s="4">
        <v>546751.0</v>
      </c>
      <c r="B1591" s="4" t="s">
        <v>59</v>
      </c>
      <c r="C1591" s="5" t="s">
        <v>60</v>
      </c>
      <c r="D1591" s="5">
        <v>2.0</v>
      </c>
      <c r="E1591" s="5">
        <v>4.95</v>
      </c>
      <c r="F1591" s="4">
        <v>13668.0</v>
      </c>
      <c r="G1591" s="6">
        <v>44455.53125</v>
      </c>
      <c r="H1591" s="6" t="str">
        <f>VLOOKUP(F1591,'Customer Details'!$A$1:$B$3264,2,0)</f>
        <v>Australia</v>
      </c>
      <c r="I1591" s="7">
        <f t="shared" si="1"/>
        <v>9.9</v>
      </c>
      <c r="J1591" s="7">
        <f t="shared" si="2"/>
        <v>9.9</v>
      </c>
    </row>
    <row r="1592" ht="15.75" customHeight="1">
      <c r="A1592" s="4">
        <v>547377.0</v>
      </c>
      <c r="B1592" s="4" t="s">
        <v>40</v>
      </c>
      <c r="C1592" s="5" t="s">
        <v>41</v>
      </c>
      <c r="D1592" s="5">
        <v>6.0</v>
      </c>
      <c r="E1592" s="5">
        <v>2.95</v>
      </c>
      <c r="F1592" s="4">
        <v>13050.0</v>
      </c>
      <c r="G1592" s="6">
        <v>44461.61319444444</v>
      </c>
      <c r="H1592" s="6" t="str">
        <f>VLOOKUP(F1592,'Customer Details'!$A$1:$B$3264,2,0)</f>
        <v>China</v>
      </c>
      <c r="I1592" s="7">
        <f t="shared" si="1"/>
        <v>17.7</v>
      </c>
      <c r="J1592" s="7">
        <f t="shared" si="2"/>
        <v>17.7</v>
      </c>
    </row>
    <row r="1593" ht="15.75" customHeight="1">
      <c r="A1593" s="4">
        <v>566851.0</v>
      </c>
      <c r="B1593" s="4" t="s">
        <v>457</v>
      </c>
      <c r="C1593" s="5" t="s">
        <v>458</v>
      </c>
      <c r="D1593" s="5">
        <v>14.0</v>
      </c>
      <c r="E1593" s="5">
        <v>1.25</v>
      </c>
      <c r="F1593" s="4">
        <v>15573.0</v>
      </c>
      <c r="G1593" s="6">
        <v>44635.51111111111</v>
      </c>
      <c r="H1593" s="6" t="str">
        <f>VLOOKUP(F1593,'Customer Details'!$A$1:$B$3264,2,0)</f>
        <v>India</v>
      </c>
      <c r="I1593" s="7">
        <f t="shared" si="1"/>
        <v>17.5</v>
      </c>
      <c r="J1593" s="7">
        <f t="shared" si="2"/>
        <v>17.5</v>
      </c>
    </row>
    <row r="1594" ht="15.75" customHeight="1">
      <c r="A1594" s="4" t="s">
        <v>663</v>
      </c>
      <c r="B1594" s="4">
        <v>21875.0</v>
      </c>
      <c r="C1594" s="5" t="s">
        <v>1249</v>
      </c>
      <c r="D1594" s="5">
        <v>-1.0</v>
      </c>
      <c r="E1594" s="5">
        <v>1.25</v>
      </c>
      <c r="F1594" s="4">
        <v>14410.0</v>
      </c>
      <c r="G1594" s="6">
        <v>44582.54166666666</v>
      </c>
      <c r="H1594" s="6" t="str">
        <f>VLOOKUP(F1594,'Customer Details'!$A$1:$B$3264,2,0)</f>
        <v>United Kingdom</v>
      </c>
      <c r="I1594" s="7">
        <f t="shared" si="1"/>
        <v>-1.25</v>
      </c>
      <c r="J1594" s="7">
        <f t="shared" si="2"/>
        <v>1.25</v>
      </c>
    </row>
    <row r="1595" ht="15.75" customHeight="1">
      <c r="A1595" s="4">
        <v>547864.0</v>
      </c>
      <c r="B1595" s="4" t="s">
        <v>293</v>
      </c>
      <c r="C1595" s="5" t="s">
        <v>294</v>
      </c>
      <c r="D1595" s="5">
        <v>5.0</v>
      </c>
      <c r="E1595" s="5">
        <v>0.42</v>
      </c>
      <c r="F1595" s="4">
        <v>15716.0</v>
      </c>
      <c r="G1595" s="6">
        <v>44466.54861111111</v>
      </c>
      <c r="H1595" s="6" t="str">
        <f>VLOOKUP(F1595,'Customer Details'!$A$1:$B$3264,2,0)</f>
        <v>China</v>
      </c>
      <c r="I1595" s="7">
        <f t="shared" si="1"/>
        <v>2.1</v>
      </c>
      <c r="J1595" s="7">
        <f t="shared" si="2"/>
        <v>2.1</v>
      </c>
    </row>
    <row r="1596" ht="15.75" customHeight="1">
      <c r="A1596" s="4">
        <v>554306.0</v>
      </c>
      <c r="B1596" s="4" t="s">
        <v>32</v>
      </c>
      <c r="C1596" s="5" t="s">
        <v>33</v>
      </c>
      <c r="D1596" s="5">
        <v>12.0</v>
      </c>
      <c r="E1596" s="5">
        <v>4.15</v>
      </c>
      <c r="F1596" s="4">
        <v>15734.0</v>
      </c>
      <c r="G1596" s="6">
        <v>44523.62430555555</v>
      </c>
      <c r="H1596" s="6" t="str">
        <f>VLOOKUP(F1596,'Customer Details'!$A$1:$B$3264,2,0)</f>
        <v>Australia</v>
      </c>
      <c r="I1596" s="7">
        <f t="shared" si="1"/>
        <v>49.8</v>
      </c>
      <c r="J1596" s="7">
        <f t="shared" si="2"/>
        <v>49.8</v>
      </c>
    </row>
    <row r="1597" ht="15.75" customHeight="1">
      <c r="A1597" s="4">
        <v>554638.0</v>
      </c>
      <c r="B1597" s="4" t="s">
        <v>1250</v>
      </c>
      <c r="C1597" s="5" t="s">
        <v>1251</v>
      </c>
      <c r="D1597" s="5">
        <v>3.0</v>
      </c>
      <c r="E1597" s="5">
        <v>0.83</v>
      </c>
      <c r="F1597" s="4">
        <v>14810.0</v>
      </c>
      <c r="G1597" s="6">
        <v>44525.49930555555</v>
      </c>
      <c r="H1597" s="6" t="str">
        <f>VLOOKUP(F1597,'Customer Details'!$A$1:$B$3264,2,0)</f>
        <v>China</v>
      </c>
      <c r="I1597" s="7">
        <f t="shared" si="1"/>
        <v>2.49</v>
      </c>
      <c r="J1597" s="7">
        <f t="shared" si="2"/>
        <v>2.49</v>
      </c>
    </row>
    <row r="1598" ht="15.75" customHeight="1">
      <c r="A1598" s="4">
        <v>579456.0</v>
      </c>
      <c r="B1598" s="4" t="s">
        <v>1087</v>
      </c>
      <c r="C1598" s="5" t="s">
        <v>1088</v>
      </c>
      <c r="D1598" s="5">
        <v>1.0</v>
      </c>
      <c r="E1598" s="5">
        <v>1.25</v>
      </c>
      <c r="F1598" s="4">
        <v>13428.0</v>
      </c>
      <c r="G1598" s="6">
        <v>44710.59722222222</v>
      </c>
      <c r="H1598" s="6" t="str">
        <f>VLOOKUP(F1598,'Customer Details'!$A$1:$B$3264,2,0)</f>
        <v>Australia</v>
      </c>
      <c r="I1598" s="7">
        <f t="shared" si="1"/>
        <v>1.25</v>
      </c>
      <c r="J1598" s="7">
        <f t="shared" si="2"/>
        <v>1.25</v>
      </c>
    </row>
    <row r="1599" ht="15.75" customHeight="1">
      <c r="A1599" s="4" t="s">
        <v>1054</v>
      </c>
      <c r="B1599" s="4">
        <v>22580.0</v>
      </c>
      <c r="C1599" s="5" t="s">
        <v>1252</v>
      </c>
      <c r="D1599" s="5">
        <v>-48.0</v>
      </c>
      <c r="E1599" s="5">
        <v>4.95</v>
      </c>
      <c r="F1599" s="4">
        <v>14213.0</v>
      </c>
      <c r="G1599" s="6">
        <v>44350.40763888889</v>
      </c>
      <c r="H1599" s="6" t="str">
        <f>VLOOKUP(F1599,'Customer Details'!$A$1:$B$3264,2,0)</f>
        <v>USA</v>
      </c>
      <c r="I1599" s="7">
        <f t="shared" si="1"/>
        <v>-237.6</v>
      </c>
      <c r="J1599" s="7">
        <f t="shared" si="2"/>
        <v>237.6</v>
      </c>
    </row>
    <row r="1600" ht="15.75" customHeight="1">
      <c r="A1600" s="4">
        <v>560368.0</v>
      </c>
      <c r="B1600" s="4" t="s">
        <v>44</v>
      </c>
      <c r="C1600" s="5" t="s">
        <v>45</v>
      </c>
      <c r="D1600" s="5">
        <v>7.0</v>
      </c>
      <c r="E1600" s="5">
        <v>2.1</v>
      </c>
      <c r="F1600" s="4">
        <v>17841.0</v>
      </c>
      <c r="G1600" s="6">
        <v>44579.51736111111</v>
      </c>
      <c r="H1600" s="6" t="str">
        <f>VLOOKUP(F1600,'Customer Details'!$A$1:$B$3264,2,0)</f>
        <v>India</v>
      </c>
      <c r="I1600" s="7">
        <f t="shared" si="1"/>
        <v>14.7</v>
      </c>
      <c r="J1600" s="7">
        <f t="shared" si="2"/>
        <v>14.7</v>
      </c>
    </row>
    <row r="1601" ht="15.75" customHeight="1">
      <c r="A1601" s="4" t="s">
        <v>1253</v>
      </c>
      <c r="B1601" s="4">
        <v>22980.0</v>
      </c>
      <c r="C1601" s="5" t="s">
        <v>1254</v>
      </c>
      <c r="D1601" s="5">
        <v>-12.0</v>
      </c>
      <c r="E1601" s="5">
        <v>1.65</v>
      </c>
      <c r="F1601" s="4">
        <v>14735.0</v>
      </c>
      <c r="G1601" s="6">
        <v>44503.36597222222</v>
      </c>
      <c r="H1601" s="6" t="str">
        <f>VLOOKUP(F1601,'Customer Details'!$A$1:$B$3264,2,0)</f>
        <v>USA</v>
      </c>
      <c r="I1601" s="7">
        <f t="shared" si="1"/>
        <v>-19.8</v>
      </c>
      <c r="J1601" s="7">
        <f t="shared" si="2"/>
        <v>19.8</v>
      </c>
    </row>
    <row r="1602" ht="15.75" customHeight="1">
      <c r="A1602" s="4">
        <v>544311.0</v>
      </c>
      <c r="B1602" s="4" t="s">
        <v>185</v>
      </c>
      <c r="C1602" s="5" t="s">
        <v>186</v>
      </c>
      <c r="D1602" s="5">
        <v>1.0</v>
      </c>
      <c r="E1602" s="5">
        <v>1.69</v>
      </c>
      <c r="F1602" s="4">
        <v>17841.0</v>
      </c>
      <c r="G1602" s="6">
        <v>44425.59652777778</v>
      </c>
      <c r="H1602" s="6" t="str">
        <f>VLOOKUP(F1602,'Customer Details'!$A$1:$B$3264,2,0)</f>
        <v>India</v>
      </c>
      <c r="I1602" s="7">
        <f t="shared" si="1"/>
        <v>1.69</v>
      </c>
      <c r="J1602" s="7">
        <f t="shared" si="2"/>
        <v>1.69</v>
      </c>
    </row>
    <row r="1603" ht="15.75" customHeight="1">
      <c r="A1603" s="4">
        <v>578068.0</v>
      </c>
      <c r="B1603" s="4" t="s">
        <v>481</v>
      </c>
      <c r="C1603" s="5" t="s">
        <v>482</v>
      </c>
      <c r="D1603" s="5">
        <v>8.0</v>
      </c>
      <c r="E1603" s="5">
        <v>2.95</v>
      </c>
      <c r="F1603" s="4">
        <v>14505.0</v>
      </c>
      <c r="G1603" s="6">
        <v>44703.65625</v>
      </c>
      <c r="H1603" s="6" t="str">
        <f>VLOOKUP(F1603,'Customer Details'!$A$1:$B$3264,2,0)</f>
        <v>Australia</v>
      </c>
      <c r="I1603" s="7">
        <f t="shared" si="1"/>
        <v>23.6</v>
      </c>
      <c r="J1603" s="7">
        <f t="shared" si="2"/>
        <v>23.6</v>
      </c>
    </row>
    <row r="1604" ht="15.75" customHeight="1">
      <c r="A1604" s="4">
        <v>571081.0</v>
      </c>
      <c r="B1604" s="4" t="s">
        <v>1067</v>
      </c>
      <c r="C1604" s="5" t="s">
        <v>1068</v>
      </c>
      <c r="D1604" s="5">
        <v>4.0</v>
      </c>
      <c r="E1604" s="5">
        <v>1.55</v>
      </c>
      <c r="F1604" s="4">
        <v>16775.0</v>
      </c>
      <c r="G1604" s="6">
        <v>44664.64097222222</v>
      </c>
      <c r="H1604" s="6" t="str">
        <f>VLOOKUP(F1604,'Customer Details'!$A$1:$B$3264,2,0)</f>
        <v>India</v>
      </c>
      <c r="I1604" s="7">
        <f t="shared" si="1"/>
        <v>6.2</v>
      </c>
      <c r="J1604" s="7">
        <f t="shared" si="2"/>
        <v>6.2</v>
      </c>
    </row>
    <row r="1605" ht="15.75" customHeight="1">
      <c r="A1605" s="4">
        <v>556905.0</v>
      </c>
      <c r="B1605" s="4">
        <v>23091.0</v>
      </c>
      <c r="C1605" s="5" t="s">
        <v>1075</v>
      </c>
      <c r="D1605" s="5">
        <v>1.0</v>
      </c>
      <c r="E1605" s="5">
        <v>6.25</v>
      </c>
      <c r="F1605" s="4">
        <v>16904.0</v>
      </c>
      <c r="G1605" s="6">
        <v>44545.54513888889</v>
      </c>
      <c r="H1605" s="6" t="str">
        <f>VLOOKUP(F1605,'Customer Details'!$A$1:$B$3264,2,0)</f>
        <v>USA</v>
      </c>
      <c r="I1605" s="7">
        <f t="shared" si="1"/>
        <v>6.25</v>
      </c>
      <c r="J1605" s="7">
        <f t="shared" si="2"/>
        <v>6.25</v>
      </c>
    </row>
    <row r="1606" ht="15.75" customHeight="1">
      <c r="A1606" s="4">
        <v>580997.0</v>
      </c>
      <c r="B1606" s="4" t="s">
        <v>1255</v>
      </c>
      <c r="C1606" s="5" t="s">
        <v>1256</v>
      </c>
      <c r="D1606" s="5">
        <v>4.0</v>
      </c>
      <c r="E1606" s="5">
        <v>1.25</v>
      </c>
      <c r="F1606" s="4">
        <v>15023.0</v>
      </c>
      <c r="G1606" s="6">
        <v>44718.72430555556</v>
      </c>
      <c r="H1606" s="6" t="str">
        <f>VLOOKUP(F1606,'Customer Details'!$A$1:$B$3264,2,0)</f>
        <v>China</v>
      </c>
      <c r="I1606" s="7">
        <f t="shared" si="1"/>
        <v>5</v>
      </c>
      <c r="J1606" s="7">
        <f t="shared" si="2"/>
        <v>5</v>
      </c>
    </row>
    <row r="1607" ht="15.75" customHeight="1">
      <c r="A1607" s="4">
        <v>551284.0</v>
      </c>
      <c r="B1607" s="4" t="s">
        <v>1257</v>
      </c>
      <c r="C1607" s="5" t="s">
        <v>1258</v>
      </c>
      <c r="D1607" s="5">
        <v>1.0</v>
      </c>
      <c r="E1607" s="5">
        <v>2.55</v>
      </c>
      <c r="F1607" s="4">
        <v>15005.0</v>
      </c>
      <c r="G1607" s="6">
        <v>44496.58680555555</v>
      </c>
      <c r="H1607" s="6" t="str">
        <f>VLOOKUP(F1607,'Customer Details'!$A$1:$B$3264,2,0)</f>
        <v>USA</v>
      </c>
      <c r="I1607" s="7">
        <f t="shared" si="1"/>
        <v>2.55</v>
      </c>
      <c r="J1607" s="7">
        <f t="shared" si="2"/>
        <v>2.55</v>
      </c>
    </row>
    <row r="1608" ht="15.75" customHeight="1">
      <c r="A1608" s="4">
        <v>557974.0</v>
      </c>
      <c r="B1608" s="4" t="s">
        <v>235</v>
      </c>
      <c r="C1608" s="5" t="s">
        <v>236</v>
      </c>
      <c r="D1608" s="5">
        <v>10.0</v>
      </c>
      <c r="E1608" s="5">
        <v>4.15</v>
      </c>
      <c r="F1608" s="4">
        <v>14541.0</v>
      </c>
      <c r="G1608" s="6">
        <v>44554.43819444445</v>
      </c>
      <c r="H1608" s="6" t="str">
        <f>VLOOKUP(F1608,'Customer Details'!$A$1:$B$3264,2,0)</f>
        <v>India</v>
      </c>
      <c r="I1608" s="7">
        <f t="shared" si="1"/>
        <v>41.5</v>
      </c>
      <c r="J1608" s="7">
        <f t="shared" si="2"/>
        <v>41.5</v>
      </c>
    </row>
    <row r="1609" ht="15.75" customHeight="1">
      <c r="A1609" s="4">
        <v>565204.0</v>
      </c>
      <c r="B1609" s="4" t="s">
        <v>932</v>
      </c>
      <c r="C1609" s="5" t="s">
        <v>933</v>
      </c>
      <c r="D1609" s="5">
        <v>12.0</v>
      </c>
      <c r="E1609" s="5">
        <v>0.65</v>
      </c>
      <c r="F1609" s="4">
        <v>15829.0</v>
      </c>
      <c r="G1609" s="6">
        <v>44621.69791666666</v>
      </c>
      <c r="H1609" s="6" t="str">
        <f>VLOOKUP(F1609,'Customer Details'!$A$1:$B$3264,2,0)</f>
        <v>USA</v>
      </c>
      <c r="I1609" s="7">
        <f t="shared" si="1"/>
        <v>7.8</v>
      </c>
      <c r="J1609" s="7">
        <f t="shared" si="2"/>
        <v>7.8</v>
      </c>
    </row>
    <row r="1610" ht="15.75" customHeight="1">
      <c r="A1610" s="4" t="s">
        <v>1259</v>
      </c>
      <c r="B1610" s="4">
        <v>22184.0</v>
      </c>
      <c r="C1610" s="5" t="s">
        <v>1260</v>
      </c>
      <c r="D1610" s="5">
        <v>-1.0</v>
      </c>
      <c r="E1610" s="5">
        <v>8.5</v>
      </c>
      <c r="F1610" s="4">
        <v>13668.0</v>
      </c>
      <c r="G1610" s="6">
        <v>44386.45763888889</v>
      </c>
      <c r="H1610" s="6" t="str">
        <f>VLOOKUP(F1610,'Customer Details'!$A$1:$B$3264,2,0)</f>
        <v>Australia</v>
      </c>
      <c r="I1610" s="7">
        <f t="shared" si="1"/>
        <v>-8.5</v>
      </c>
      <c r="J1610" s="7">
        <f t="shared" si="2"/>
        <v>8.5</v>
      </c>
    </row>
    <row r="1611" ht="15.75" customHeight="1">
      <c r="A1611" s="4">
        <v>547362.0</v>
      </c>
      <c r="B1611" s="4" t="s">
        <v>1261</v>
      </c>
      <c r="C1611" s="5" t="s">
        <v>1262</v>
      </c>
      <c r="D1611" s="5">
        <v>48.0</v>
      </c>
      <c r="E1611" s="5">
        <v>0.39</v>
      </c>
      <c r="F1611" s="4">
        <v>13694.0</v>
      </c>
      <c r="G1611" s="6">
        <v>44461.52291666667</v>
      </c>
      <c r="H1611" s="6" t="str">
        <f>VLOOKUP(F1611,'Customer Details'!$A$1:$B$3264,2,0)</f>
        <v>USA</v>
      </c>
      <c r="I1611" s="7">
        <f t="shared" si="1"/>
        <v>18.72</v>
      </c>
      <c r="J1611" s="7">
        <f t="shared" si="2"/>
        <v>18.72</v>
      </c>
    </row>
    <row r="1612" ht="15.75" customHeight="1">
      <c r="A1612" s="4">
        <v>558416.0</v>
      </c>
      <c r="B1612" s="4" t="s">
        <v>299</v>
      </c>
      <c r="C1612" s="5" t="s">
        <v>300</v>
      </c>
      <c r="D1612" s="5">
        <v>3.0</v>
      </c>
      <c r="E1612" s="5">
        <v>1.25</v>
      </c>
      <c r="F1612" s="4">
        <v>16059.0</v>
      </c>
      <c r="G1612" s="6">
        <v>44559.45138888889</v>
      </c>
      <c r="H1612" s="6" t="str">
        <f>VLOOKUP(F1612,'Customer Details'!$A$1:$B$3264,2,0)</f>
        <v>United Kingdom</v>
      </c>
      <c r="I1612" s="7">
        <f t="shared" si="1"/>
        <v>3.75</v>
      </c>
      <c r="J1612" s="7">
        <f t="shared" si="2"/>
        <v>3.75</v>
      </c>
    </row>
    <row r="1613" ht="15.75" customHeight="1">
      <c r="A1613" s="4">
        <v>573155.0</v>
      </c>
      <c r="B1613" s="4" t="s">
        <v>511</v>
      </c>
      <c r="C1613" s="5" t="s">
        <v>512</v>
      </c>
      <c r="D1613" s="5">
        <v>3.0</v>
      </c>
      <c r="E1613" s="5">
        <v>5.95</v>
      </c>
      <c r="F1613" s="4">
        <v>13632.0</v>
      </c>
      <c r="G1613" s="6">
        <v>44679.35694444444</v>
      </c>
      <c r="H1613" s="6" t="str">
        <f>VLOOKUP(F1613,'Customer Details'!$A$1:$B$3264,2,0)</f>
        <v>India</v>
      </c>
      <c r="I1613" s="7">
        <f t="shared" si="1"/>
        <v>17.85</v>
      </c>
      <c r="J1613" s="7">
        <f t="shared" si="2"/>
        <v>17.85</v>
      </c>
    </row>
    <row r="1614" ht="15.75" customHeight="1">
      <c r="A1614" s="4">
        <v>542617.0</v>
      </c>
      <c r="B1614" s="4" t="s">
        <v>103</v>
      </c>
      <c r="C1614" s="5" t="s">
        <v>104</v>
      </c>
      <c r="D1614" s="5">
        <v>4.0</v>
      </c>
      <c r="E1614" s="5">
        <v>4.25</v>
      </c>
      <c r="F1614" s="4">
        <v>17463.0</v>
      </c>
      <c r="G1614" s="6">
        <v>44407.65833333333</v>
      </c>
      <c r="H1614" s="6" t="str">
        <f>VLOOKUP(F1614,'Customer Details'!$A$1:$B$3264,2,0)</f>
        <v>USA</v>
      </c>
      <c r="I1614" s="7">
        <f t="shared" si="1"/>
        <v>17</v>
      </c>
      <c r="J1614" s="7">
        <f t="shared" si="2"/>
        <v>17</v>
      </c>
    </row>
    <row r="1615" ht="15.75" customHeight="1">
      <c r="A1615" s="4">
        <v>558861.0</v>
      </c>
      <c r="B1615" s="4" t="s">
        <v>332</v>
      </c>
      <c r="C1615" s="5" t="s">
        <v>333</v>
      </c>
      <c r="D1615" s="5">
        <v>3.0</v>
      </c>
      <c r="E1615" s="5">
        <v>5.95</v>
      </c>
      <c r="F1615" s="4">
        <v>13373.0</v>
      </c>
      <c r="G1615" s="6">
        <v>44565.51319444444</v>
      </c>
      <c r="H1615" s="6" t="str">
        <f>VLOOKUP(F1615,'Customer Details'!$A$1:$B$3264,2,0)</f>
        <v>United Kingdom</v>
      </c>
      <c r="I1615" s="7">
        <f t="shared" si="1"/>
        <v>17.85</v>
      </c>
      <c r="J1615" s="7">
        <f t="shared" si="2"/>
        <v>17.85</v>
      </c>
    </row>
    <row r="1616" ht="15.75" customHeight="1">
      <c r="A1616" s="4">
        <v>559674.0</v>
      </c>
      <c r="B1616" s="4" t="s">
        <v>18</v>
      </c>
      <c r="C1616" s="5" t="s">
        <v>19</v>
      </c>
      <c r="D1616" s="5">
        <v>1.0</v>
      </c>
      <c r="E1616" s="5">
        <v>1.25</v>
      </c>
      <c r="F1616" s="4">
        <v>15856.0</v>
      </c>
      <c r="G1616" s="6">
        <v>44572.59444444445</v>
      </c>
      <c r="H1616" s="6" t="str">
        <f>VLOOKUP(F1616,'Customer Details'!$A$1:$B$3264,2,0)</f>
        <v>United Kingdom</v>
      </c>
      <c r="I1616" s="7">
        <f t="shared" si="1"/>
        <v>1.25</v>
      </c>
      <c r="J1616" s="7">
        <f t="shared" si="2"/>
        <v>1.25</v>
      </c>
    </row>
    <row r="1617" ht="15.75" customHeight="1">
      <c r="A1617" s="4">
        <v>539475.0</v>
      </c>
      <c r="B1617" s="4" t="s">
        <v>87</v>
      </c>
      <c r="C1617" s="5" t="s">
        <v>135</v>
      </c>
      <c r="D1617" s="5">
        <v>1.0</v>
      </c>
      <c r="E1617" s="5">
        <v>3.75</v>
      </c>
      <c r="F1617" s="4">
        <v>16686.0</v>
      </c>
      <c r="G1617" s="6">
        <v>44366.61180555556</v>
      </c>
      <c r="H1617" s="6" t="str">
        <f>VLOOKUP(F1617,'Customer Details'!$A$1:$B$3264,2,0)</f>
        <v>Australia</v>
      </c>
      <c r="I1617" s="7">
        <f t="shared" si="1"/>
        <v>3.75</v>
      </c>
      <c r="J1617" s="7">
        <f t="shared" si="2"/>
        <v>3.75</v>
      </c>
    </row>
    <row r="1618" ht="15.75" customHeight="1">
      <c r="A1618" s="4">
        <v>543022.0</v>
      </c>
      <c r="B1618" s="4" t="s">
        <v>886</v>
      </c>
      <c r="C1618" s="5" t="s">
        <v>887</v>
      </c>
      <c r="D1618" s="5">
        <v>12.0</v>
      </c>
      <c r="E1618" s="5">
        <v>2.1</v>
      </c>
      <c r="F1618" s="4">
        <v>16771.0</v>
      </c>
      <c r="G1618" s="6">
        <v>44410.60902777778</v>
      </c>
      <c r="H1618" s="6" t="str">
        <f>VLOOKUP(F1618,'Customer Details'!$A$1:$B$3264,2,0)</f>
        <v>USA</v>
      </c>
      <c r="I1618" s="7">
        <f t="shared" si="1"/>
        <v>25.2</v>
      </c>
      <c r="J1618" s="7">
        <f t="shared" si="2"/>
        <v>25.2</v>
      </c>
    </row>
    <row r="1619" ht="15.75" customHeight="1">
      <c r="A1619" s="4" t="s">
        <v>1263</v>
      </c>
      <c r="B1619" s="4">
        <v>21880.0</v>
      </c>
      <c r="C1619" s="5" t="s">
        <v>1264</v>
      </c>
      <c r="D1619" s="5">
        <v>-12.0</v>
      </c>
      <c r="E1619" s="5">
        <v>0.65</v>
      </c>
      <c r="F1619" s="4">
        <v>14320.0</v>
      </c>
      <c r="G1619" s="6">
        <v>44398.47013888889</v>
      </c>
      <c r="H1619" s="6" t="str">
        <f>VLOOKUP(F1619,'Customer Details'!$A$1:$B$3264,2,0)</f>
        <v>Australia</v>
      </c>
      <c r="I1619" s="7">
        <f t="shared" si="1"/>
        <v>-7.8</v>
      </c>
      <c r="J1619" s="7">
        <f t="shared" si="2"/>
        <v>7.8</v>
      </c>
    </row>
    <row r="1620" ht="15.75" customHeight="1">
      <c r="A1620" s="4">
        <v>547358.0</v>
      </c>
      <c r="B1620" s="4" t="s">
        <v>32</v>
      </c>
      <c r="C1620" s="5" t="s">
        <v>33</v>
      </c>
      <c r="D1620" s="5">
        <v>2.0</v>
      </c>
      <c r="E1620" s="5">
        <v>4.15</v>
      </c>
      <c r="F1620" s="4">
        <v>15998.0</v>
      </c>
      <c r="G1620" s="6">
        <v>44461.51736111111</v>
      </c>
      <c r="H1620" s="6" t="str">
        <f>VLOOKUP(F1620,'Customer Details'!$A$1:$B$3264,2,0)</f>
        <v>United Kingdom</v>
      </c>
      <c r="I1620" s="7">
        <f t="shared" si="1"/>
        <v>8.3</v>
      </c>
      <c r="J1620" s="7">
        <f t="shared" si="2"/>
        <v>8.3</v>
      </c>
    </row>
    <row r="1621" ht="15.75" customHeight="1">
      <c r="A1621" s="4" t="s">
        <v>1265</v>
      </c>
      <c r="B1621" s="4">
        <v>20727.0</v>
      </c>
      <c r="C1621" s="5" t="s">
        <v>935</v>
      </c>
      <c r="D1621" s="5">
        <v>-1.0</v>
      </c>
      <c r="E1621" s="5">
        <v>1.45</v>
      </c>
      <c r="F1621" s="4">
        <v>15311.0</v>
      </c>
      <c r="G1621" s="6">
        <v>44607.50555555556</v>
      </c>
      <c r="H1621" s="6" t="str">
        <f>VLOOKUP(F1621,'Customer Details'!$A$1:$B$3264,2,0)</f>
        <v>USA</v>
      </c>
      <c r="I1621" s="7">
        <f t="shared" si="1"/>
        <v>-1.45</v>
      </c>
      <c r="J1621" s="7">
        <f t="shared" si="2"/>
        <v>1.45</v>
      </c>
    </row>
    <row r="1622" ht="15.75" customHeight="1">
      <c r="A1622" s="4">
        <v>563569.0</v>
      </c>
      <c r="B1622" s="4" t="s">
        <v>32</v>
      </c>
      <c r="C1622" s="5" t="s">
        <v>33</v>
      </c>
      <c r="D1622" s="5">
        <v>4.0</v>
      </c>
      <c r="E1622" s="5">
        <v>4.15</v>
      </c>
      <c r="F1622" s="4">
        <v>18257.0</v>
      </c>
      <c r="G1622" s="6">
        <v>44609.61597222222</v>
      </c>
      <c r="H1622" s="6" t="str">
        <f>VLOOKUP(F1622,'Customer Details'!$A$1:$B$3264,2,0)</f>
        <v>China</v>
      </c>
      <c r="I1622" s="7">
        <f t="shared" si="1"/>
        <v>16.6</v>
      </c>
      <c r="J1622" s="7">
        <f t="shared" si="2"/>
        <v>16.6</v>
      </c>
    </row>
    <row r="1623" ht="15.75" customHeight="1">
      <c r="A1623" s="4">
        <v>569407.0</v>
      </c>
      <c r="B1623" s="4" t="s">
        <v>905</v>
      </c>
      <c r="C1623" s="5" t="s">
        <v>906</v>
      </c>
      <c r="D1623" s="5">
        <v>12.0</v>
      </c>
      <c r="E1623" s="5">
        <v>4.65</v>
      </c>
      <c r="F1623" s="4">
        <v>15694.0</v>
      </c>
      <c r="G1623" s="6">
        <v>44655.38333333333</v>
      </c>
      <c r="H1623" s="6" t="str">
        <f>VLOOKUP(F1623,'Customer Details'!$A$1:$B$3264,2,0)</f>
        <v>China</v>
      </c>
      <c r="I1623" s="7">
        <f t="shared" si="1"/>
        <v>55.8</v>
      </c>
      <c r="J1623" s="7">
        <f t="shared" si="2"/>
        <v>55.8</v>
      </c>
    </row>
    <row r="1624" ht="15.75" customHeight="1">
      <c r="A1624" s="4">
        <v>566488.0</v>
      </c>
      <c r="B1624" s="4" t="s">
        <v>38</v>
      </c>
      <c r="C1624" s="5" t="s">
        <v>39</v>
      </c>
      <c r="D1624" s="5">
        <v>6.0</v>
      </c>
      <c r="E1624" s="5">
        <v>2.95</v>
      </c>
      <c r="F1624" s="4">
        <v>12940.0</v>
      </c>
      <c r="G1624" s="6">
        <v>44633.42777777778</v>
      </c>
      <c r="H1624" s="6" t="str">
        <f>VLOOKUP(F1624,'Customer Details'!$A$1:$B$3264,2,0)</f>
        <v>China</v>
      </c>
      <c r="I1624" s="7">
        <f t="shared" si="1"/>
        <v>17.7</v>
      </c>
      <c r="J1624" s="7">
        <f t="shared" si="2"/>
        <v>17.7</v>
      </c>
    </row>
    <row r="1625" ht="15.75" customHeight="1">
      <c r="A1625" s="4">
        <v>567179.0</v>
      </c>
      <c r="B1625" s="4" t="s">
        <v>212</v>
      </c>
      <c r="C1625" s="5" t="s">
        <v>213</v>
      </c>
      <c r="D1625" s="5">
        <v>1.0</v>
      </c>
      <c r="E1625" s="5">
        <v>0.65</v>
      </c>
      <c r="F1625" s="4">
        <v>15547.0</v>
      </c>
      <c r="G1625" s="6">
        <v>44638.60208333333</v>
      </c>
      <c r="H1625" s="6" t="str">
        <f>VLOOKUP(F1625,'Customer Details'!$A$1:$B$3264,2,0)</f>
        <v>USA</v>
      </c>
      <c r="I1625" s="7">
        <f t="shared" si="1"/>
        <v>0.65</v>
      </c>
      <c r="J1625" s="7">
        <f t="shared" si="2"/>
        <v>0.65</v>
      </c>
    </row>
    <row r="1626" ht="15.75" customHeight="1">
      <c r="A1626" s="4" t="s">
        <v>1266</v>
      </c>
      <c r="B1626" s="4">
        <v>22197.0</v>
      </c>
      <c r="C1626" s="5" t="s">
        <v>975</v>
      </c>
      <c r="D1626" s="5">
        <v>-6.0</v>
      </c>
      <c r="E1626" s="5">
        <v>0.85</v>
      </c>
      <c r="F1626" s="4">
        <v>17567.0</v>
      </c>
      <c r="G1626" s="6">
        <v>44641.71111111111</v>
      </c>
      <c r="H1626" s="6" t="str">
        <f>VLOOKUP(F1626,'Customer Details'!$A$1:$B$3264,2,0)</f>
        <v>United Kingdom</v>
      </c>
      <c r="I1626" s="7">
        <f t="shared" si="1"/>
        <v>-5.1</v>
      </c>
      <c r="J1626" s="7">
        <f t="shared" si="2"/>
        <v>5.1</v>
      </c>
    </row>
    <row r="1627" ht="15.75" customHeight="1">
      <c r="A1627" s="4">
        <v>575956.0</v>
      </c>
      <c r="B1627" s="4" t="s">
        <v>515</v>
      </c>
      <c r="C1627" s="5" t="s">
        <v>516</v>
      </c>
      <c r="D1627" s="5">
        <v>4.0</v>
      </c>
      <c r="E1627" s="5">
        <v>1.25</v>
      </c>
      <c r="F1627" s="4">
        <v>14487.0</v>
      </c>
      <c r="G1627" s="6">
        <v>44694.51180555556</v>
      </c>
      <c r="H1627" s="6" t="str">
        <f>VLOOKUP(F1627,'Customer Details'!$A$1:$B$3264,2,0)</f>
        <v>United Kingdom</v>
      </c>
      <c r="I1627" s="7">
        <f t="shared" si="1"/>
        <v>5</v>
      </c>
      <c r="J1627" s="7">
        <f t="shared" si="2"/>
        <v>5</v>
      </c>
    </row>
    <row r="1628" ht="15.75" customHeight="1">
      <c r="A1628" s="4">
        <v>541856.0</v>
      </c>
      <c r="B1628" s="4" t="s">
        <v>1012</v>
      </c>
      <c r="C1628" s="5" t="s">
        <v>1013</v>
      </c>
      <c r="D1628" s="5">
        <v>12.0</v>
      </c>
      <c r="E1628" s="5">
        <v>0.42</v>
      </c>
      <c r="F1628" s="4">
        <v>17673.0</v>
      </c>
      <c r="G1628" s="6">
        <v>44400.63611111111</v>
      </c>
      <c r="H1628" s="6" t="str">
        <f>VLOOKUP(F1628,'Customer Details'!$A$1:$B$3264,2,0)</f>
        <v>United Kingdom</v>
      </c>
      <c r="I1628" s="7">
        <f t="shared" si="1"/>
        <v>5.04</v>
      </c>
      <c r="J1628" s="7">
        <f t="shared" si="2"/>
        <v>5.04</v>
      </c>
    </row>
    <row r="1629" ht="15.75" customHeight="1">
      <c r="A1629" s="4">
        <v>538086.0</v>
      </c>
      <c r="B1629" s="4" t="s">
        <v>85</v>
      </c>
      <c r="C1629" s="5" t="s">
        <v>86</v>
      </c>
      <c r="D1629" s="5">
        <v>12.0</v>
      </c>
      <c r="E1629" s="5">
        <v>0.95</v>
      </c>
      <c r="F1629" s="4">
        <v>12872.0</v>
      </c>
      <c r="G1629" s="6">
        <v>44356.61388888889</v>
      </c>
      <c r="H1629" s="6" t="str">
        <f>VLOOKUP(F1629,'Customer Details'!$A$1:$B$3264,2,0)</f>
        <v>United Kingdom</v>
      </c>
      <c r="I1629" s="7">
        <f t="shared" si="1"/>
        <v>11.4</v>
      </c>
      <c r="J1629" s="7">
        <f t="shared" si="2"/>
        <v>11.4</v>
      </c>
    </row>
    <row r="1630" ht="15.75" customHeight="1">
      <c r="A1630" s="4">
        <v>567890.0</v>
      </c>
      <c r="B1630" s="4" t="s">
        <v>485</v>
      </c>
      <c r="C1630" s="5" t="s">
        <v>486</v>
      </c>
      <c r="D1630" s="5">
        <v>12.0</v>
      </c>
      <c r="E1630" s="5">
        <v>1.25</v>
      </c>
      <c r="F1630" s="4">
        <v>14125.0</v>
      </c>
      <c r="G1630" s="6">
        <v>44642.65277777778</v>
      </c>
      <c r="H1630" s="6" t="str">
        <f>VLOOKUP(F1630,'Customer Details'!$A$1:$B$3264,2,0)</f>
        <v>India</v>
      </c>
      <c r="I1630" s="7">
        <f t="shared" si="1"/>
        <v>15</v>
      </c>
      <c r="J1630" s="7">
        <f t="shared" si="2"/>
        <v>15</v>
      </c>
    </row>
    <row r="1631" ht="15.75" customHeight="1">
      <c r="A1631" s="4">
        <v>564049.0</v>
      </c>
      <c r="B1631" s="4" t="s">
        <v>1267</v>
      </c>
      <c r="C1631" s="5" t="s">
        <v>1268</v>
      </c>
      <c r="D1631" s="5">
        <v>2.0</v>
      </c>
      <c r="E1631" s="5">
        <v>0.39</v>
      </c>
      <c r="F1631" s="4">
        <v>17585.0</v>
      </c>
      <c r="G1631" s="6">
        <v>44614.5625</v>
      </c>
      <c r="H1631" s="6" t="str">
        <f>VLOOKUP(F1631,'Customer Details'!$A$1:$B$3264,2,0)</f>
        <v>India</v>
      </c>
      <c r="I1631" s="7">
        <f t="shared" si="1"/>
        <v>0.78</v>
      </c>
      <c r="J1631" s="7">
        <f t="shared" si="2"/>
        <v>0.78</v>
      </c>
    </row>
    <row r="1632" ht="15.75" customHeight="1">
      <c r="A1632" s="4">
        <v>560930.0</v>
      </c>
      <c r="B1632" s="4" t="s">
        <v>1065</v>
      </c>
      <c r="C1632" s="5" t="s">
        <v>1066</v>
      </c>
      <c r="D1632" s="5">
        <v>12.0</v>
      </c>
      <c r="E1632" s="5">
        <v>1.95</v>
      </c>
      <c r="F1632" s="4">
        <v>15829.0</v>
      </c>
      <c r="G1632" s="6">
        <v>44583.43263888889</v>
      </c>
      <c r="H1632" s="6" t="str">
        <f>VLOOKUP(F1632,'Customer Details'!$A$1:$B$3264,2,0)</f>
        <v>USA</v>
      </c>
      <c r="I1632" s="7">
        <f t="shared" si="1"/>
        <v>23.4</v>
      </c>
      <c r="J1632" s="7">
        <f t="shared" si="2"/>
        <v>23.4</v>
      </c>
    </row>
    <row r="1633" ht="15.75" customHeight="1">
      <c r="A1633" s="4">
        <v>576842.0</v>
      </c>
      <c r="B1633" s="4" t="s">
        <v>223</v>
      </c>
      <c r="C1633" s="5" t="s">
        <v>224</v>
      </c>
      <c r="D1633" s="5">
        <v>24.0</v>
      </c>
      <c r="E1633" s="5">
        <v>0.39</v>
      </c>
      <c r="F1633" s="4">
        <v>13599.0</v>
      </c>
      <c r="G1633" s="6">
        <v>44697.64652777778</v>
      </c>
      <c r="H1633" s="6" t="str">
        <f>VLOOKUP(F1633,'Customer Details'!$A$1:$B$3264,2,0)</f>
        <v>Australia</v>
      </c>
      <c r="I1633" s="7">
        <f t="shared" si="1"/>
        <v>9.36</v>
      </c>
      <c r="J1633" s="7">
        <f t="shared" si="2"/>
        <v>9.36</v>
      </c>
    </row>
    <row r="1634" ht="15.75" customHeight="1">
      <c r="A1634" s="4" t="s">
        <v>1269</v>
      </c>
      <c r="B1634" s="4">
        <v>22892.0</v>
      </c>
      <c r="C1634" s="5" t="s">
        <v>951</v>
      </c>
      <c r="D1634" s="5">
        <v>-2.0</v>
      </c>
      <c r="E1634" s="5">
        <v>1.25</v>
      </c>
      <c r="F1634" s="4">
        <v>15786.0</v>
      </c>
      <c r="G1634" s="6">
        <v>44620.56875</v>
      </c>
      <c r="H1634" s="6" t="str">
        <f>VLOOKUP(F1634,'Customer Details'!$A$1:$B$3264,2,0)</f>
        <v>United Kingdom</v>
      </c>
      <c r="I1634" s="7">
        <f t="shared" si="1"/>
        <v>-2.5</v>
      </c>
      <c r="J1634" s="7">
        <f t="shared" si="2"/>
        <v>2.5</v>
      </c>
    </row>
    <row r="1635" ht="15.75" customHeight="1">
      <c r="A1635" s="4">
        <v>560442.0</v>
      </c>
      <c r="B1635" s="4" t="s">
        <v>511</v>
      </c>
      <c r="C1635" s="5" t="s">
        <v>512</v>
      </c>
      <c r="D1635" s="5">
        <v>1.0</v>
      </c>
      <c r="E1635" s="5">
        <v>5.95</v>
      </c>
      <c r="F1635" s="4">
        <v>15860.0</v>
      </c>
      <c r="G1635" s="6">
        <v>44579.70763888889</v>
      </c>
      <c r="H1635" s="6" t="str">
        <f>VLOOKUP(F1635,'Customer Details'!$A$1:$B$3264,2,0)</f>
        <v>Australia</v>
      </c>
      <c r="I1635" s="7">
        <f t="shared" si="1"/>
        <v>5.95</v>
      </c>
      <c r="J1635" s="7">
        <f t="shared" si="2"/>
        <v>5.95</v>
      </c>
    </row>
    <row r="1636" ht="15.75" customHeight="1">
      <c r="A1636" s="4">
        <v>542872.0</v>
      </c>
      <c r="B1636" s="4" t="s">
        <v>85</v>
      </c>
      <c r="C1636" s="5" t="s">
        <v>86</v>
      </c>
      <c r="D1636" s="5">
        <v>12.0</v>
      </c>
      <c r="E1636" s="5">
        <v>0.95</v>
      </c>
      <c r="F1636" s="4">
        <v>15939.0</v>
      </c>
      <c r="G1636" s="6">
        <v>44409.52916666667</v>
      </c>
      <c r="H1636" s="6" t="str">
        <f>VLOOKUP(F1636,'Customer Details'!$A$1:$B$3264,2,0)</f>
        <v>Australia</v>
      </c>
      <c r="I1636" s="7">
        <f t="shared" si="1"/>
        <v>11.4</v>
      </c>
      <c r="J1636" s="7">
        <f t="shared" si="2"/>
        <v>11.4</v>
      </c>
    </row>
    <row r="1637" ht="15.75" customHeight="1">
      <c r="A1637" s="4" t="s">
        <v>1270</v>
      </c>
      <c r="B1637" s="4">
        <v>22849.0</v>
      </c>
      <c r="C1637" s="5" t="s">
        <v>1271</v>
      </c>
      <c r="D1637" s="5">
        <v>-1.0</v>
      </c>
      <c r="E1637" s="5">
        <v>16.95</v>
      </c>
      <c r="F1637" s="4">
        <v>13725.0</v>
      </c>
      <c r="G1637" s="6">
        <v>44419.71805555555</v>
      </c>
      <c r="H1637" s="6" t="str">
        <f>VLOOKUP(F1637,'Customer Details'!$A$1:$B$3264,2,0)</f>
        <v>Australia</v>
      </c>
      <c r="I1637" s="7">
        <f t="shared" si="1"/>
        <v>-16.95</v>
      </c>
      <c r="J1637" s="7">
        <f t="shared" si="2"/>
        <v>16.95</v>
      </c>
    </row>
    <row r="1638" ht="15.75" customHeight="1">
      <c r="A1638" s="4">
        <v>540501.0</v>
      </c>
      <c r="B1638" s="4" t="s">
        <v>592</v>
      </c>
      <c r="C1638" s="5" t="s">
        <v>593</v>
      </c>
      <c r="D1638" s="5">
        <v>24.0</v>
      </c>
      <c r="E1638" s="5">
        <v>1.25</v>
      </c>
      <c r="F1638" s="4">
        <v>13162.0</v>
      </c>
      <c r="G1638" s="6">
        <v>44386.44652777778</v>
      </c>
      <c r="H1638" s="6" t="str">
        <f>VLOOKUP(F1638,'Customer Details'!$A$1:$B$3264,2,0)</f>
        <v>China</v>
      </c>
      <c r="I1638" s="7">
        <f t="shared" si="1"/>
        <v>30</v>
      </c>
      <c r="J1638" s="7">
        <f t="shared" si="2"/>
        <v>30</v>
      </c>
    </row>
    <row r="1639" ht="15.75" customHeight="1">
      <c r="A1639" s="4" t="s">
        <v>1272</v>
      </c>
      <c r="B1639" s="4">
        <v>22427.0</v>
      </c>
      <c r="C1639" s="5" t="s">
        <v>997</v>
      </c>
      <c r="D1639" s="5">
        <v>-3.0</v>
      </c>
      <c r="E1639" s="5">
        <v>5.95</v>
      </c>
      <c r="F1639" s="4">
        <v>13089.0</v>
      </c>
      <c r="G1639" s="6">
        <v>44523.71944444445</v>
      </c>
      <c r="H1639" s="6" t="str">
        <f>VLOOKUP(F1639,'Customer Details'!$A$1:$B$3264,2,0)</f>
        <v>Australia</v>
      </c>
      <c r="I1639" s="7">
        <f t="shared" si="1"/>
        <v>-17.85</v>
      </c>
      <c r="J1639" s="7">
        <f t="shared" si="2"/>
        <v>17.85</v>
      </c>
    </row>
    <row r="1640" ht="15.75" customHeight="1">
      <c r="A1640" s="4">
        <v>569134.0</v>
      </c>
      <c r="B1640" s="4" t="s">
        <v>38</v>
      </c>
      <c r="C1640" s="5" t="s">
        <v>39</v>
      </c>
      <c r="D1640" s="5">
        <v>6.0</v>
      </c>
      <c r="E1640" s="5">
        <v>2.95</v>
      </c>
      <c r="F1640" s="4">
        <v>15411.0</v>
      </c>
      <c r="G1640" s="6">
        <v>44650.58819444444</v>
      </c>
      <c r="H1640" s="6" t="str">
        <f>VLOOKUP(F1640,'Customer Details'!$A$1:$B$3264,2,0)</f>
        <v>Australia</v>
      </c>
      <c r="I1640" s="7">
        <f t="shared" si="1"/>
        <v>17.7</v>
      </c>
      <c r="J1640" s="7">
        <f t="shared" si="2"/>
        <v>17.7</v>
      </c>
    </row>
    <row r="1641" ht="15.75" customHeight="1">
      <c r="A1641" s="4">
        <v>566629.0</v>
      </c>
      <c r="B1641" s="4" t="s">
        <v>368</v>
      </c>
      <c r="C1641" s="5" t="s">
        <v>369</v>
      </c>
      <c r="D1641" s="5">
        <v>4.0</v>
      </c>
      <c r="E1641" s="5">
        <v>4.25</v>
      </c>
      <c r="F1641" s="4">
        <v>15622.0</v>
      </c>
      <c r="G1641" s="6">
        <v>44634.43888888889</v>
      </c>
      <c r="H1641" s="6" t="str">
        <f>VLOOKUP(F1641,'Customer Details'!$A$1:$B$3264,2,0)</f>
        <v>China</v>
      </c>
      <c r="I1641" s="7">
        <f t="shared" si="1"/>
        <v>17</v>
      </c>
      <c r="J1641" s="7">
        <f t="shared" si="2"/>
        <v>17</v>
      </c>
    </row>
    <row r="1642" ht="15.75" customHeight="1">
      <c r="A1642" s="4">
        <v>564542.0</v>
      </c>
      <c r="B1642" s="4" t="s">
        <v>48</v>
      </c>
      <c r="C1642" s="5" t="s">
        <v>49</v>
      </c>
      <c r="D1642" s="5">
        <v>10.0</v>
      </c>
      <c r="E1642" s="5">
        <v>2.08</v>
      </c>
      <c r="F1642" s="4">
        <v>16458.0</v>
      </c>
      <c r="G1642" s="6">
        <v>44617.65763888889</v>
      </c>
      <c r="H1642" s="6" t="str">
        <f>VLOOKUP(F1642,'Customer Details'!$A$1:$B$3264,2,0)</f>
        <v>United Kingdom</v>
      </c>
      <c r="I1642" s="7">
        <f t="shared" si="1"/>
        <v>20.8</v>
      </c>
      <c r="J1642" s="7">
        <f t="shared" si="2"/>
        <v>20.8</v>
      </c>
    </row>
    <row r="1643" ht="15.75" customHeight="1">
      <c r="A1643" s="4">
        <v>572688.0</v>
      </c>
      <c r="B1643" s="4" t="s">
        <v>18</v>
      </c>
      <c r="C1643" s="5" t="s">
        <v>19</v>
      </c>
      <c r="D1643" s="5">
        <v>10.0</v>
      </c>
      <c r="E1643" s="5">
        <v>1.25</v>
      </c>
      <c r="F1643" s="4">
        <v>13028.0</v>
      </c>
      <c r="G1643" s="6">
        <v>44676.58958333333</v>
      </c>
      <c r="H1643" s="6" t="str">
        <f>VLOOKUP(F1643,'Customer Details'!$A$1:$B$3264,2,0)</f>
        <v>United Kingdom</v>
      </c>
      <c r="I1643" s="7">
        <f t="shared" si="1"/>
        <v>12.5</v>
      </c>
      <c r="J1643" s="7">
        <f t="shared" si="2"/>
        <v>12.5</v>
      </c>
    </row>
    <row r="1644" ht="15.75" customHeight="1">
      <c r="A1644" s="4">
        <v>552952.0</v>
      </c>
      <c r="B1644" s="4" t="s">
        <v>48</v>
      </c>
      <c r="C1644" s="5" t="s">
        <v>49</v>
      </c>
      <c r="D1644" s="5">
        <v>6.0</v>
      </c>
      <c r="E1644" s="5">
        <v>2.08</v>
      </c>
      <c r="F1644" s="4">
        <v>13837.0</v>
      </c>
      <c r="G1644" s="6">
        <v>44512.50694444445</v>
      </c>
      <c r="H1644" s="6" t="str">
        <f>VLOOKUP(F1644,'Customer Details'!$A$1:$B$3264,2,0)</f>
        <v>USA</v>
      </c>
      <c r="I1644" s="7">
        <f t="shared" si="1"/>
        <v>12.48</v>
      </c>
      <c r="J1644" s="7">
        <f t="shared" si="2"/>
        <v>12.48</v>
      </c>
    </row>
    <row r="1645" ht="15.75" customHeight="1">
      <c r="A1645" s="4">
        <v>571712.0</v>
      </c>
      <c r="B1645" s="4" t="s">
        <v>368</v>
      </c>
      <c r="C1645" s="5" t="s">
        <v>369</v>
      </c>
      <c r="D1645" s="5">
        <v>1.0</v>
      </c>
      <c r="E1645" s="5">
        <v>4.25</v>
      </c>
      <c r="F1645" s="4">
        <v>14056.0</v>
      </c>
      <c r="G1645" s="6">
        <v>44669.69861111111</v>
      </c>
      <c r="H1645" s="6" t="str">
        <f>VLOOKUP(F1645,'Customer Details'!$A$1:$B$3264,2,0)</f>
        <v>India</v>
      </c>
      <c r="I1645" s="7">
        <f t="shared" si="1"/>
        <v>4.25</v>
      </c>
      <c r="J1645" s="7">
        <f t="shared" si="2"/>
        <v>4.25</v>
      </c>
    </row>
    <row r="1646" ht="15.75" customHeight="1">
      <c r="A1646" s="4" t="s">
        <v>1273</v>
      </c>
      <c r="B1646" s="4">
        <v>22990.0</v>
      </c>
      <c r="C1646" s="5" t="s">
        <v>891</v>
      </c>
      <c r="D1646" s="5">
        <v>-2.0</v>
      </c>
      <c r="E1646" s="5">
        <v>4.95</v>
      </c>
      <c r="F1646" s="4">
        <v>14961.0</v>
      </c>
      <c r="G1646" s="6">
        <v>44505.75069444445</v>
      </c>
      <c r="H1646" s="6" t="str">
        <f>VLOOKUP(F1646,'Customer Details'!$A$1:$B$3264,2,0)</f>
        <v>China</v>
      </c>
      <c r="I1646" s="7">
        <f t="shared" si="1"/>
        <v>-9.9</v>
      </c>
      <c r="J1646" s="7">
        <f t="shared" si="2"/>
        <v>9.9</v>
      </c>
    </row>
    <row r="1647" ht="15.75" customHeight="1">
      <c r="A1647" s="4" t="s">
        <v>1274</v>
      </c>
      <c r="B1647" s="4">
        <v>84944.0</v>
      </c>
      <c r="C1647" s="5" t="s">
        <v>1275</v>
      </c>
      <c r="D1647" s="5">
        <v>-48.0</v>
      </c>
      <c r="E1647" s="5">
        <v>1.65</v>
      </c>
      <c r="F1647" s="4">
        <v>16133.0</v>
      </c>
      <c r="G1647" s="6">
        <v>44657.84583333333</v>
      </c>
      <c r="H1647" s="6" t="str">
        <f>VLOOKUP(F1647,'Customer Details'!$A$1:$B$3264,2,0)</f>
        <v>India</v>
      </c>
      <c r="I1647" s="7">
        <f t="shared" si="1"/>
        <v>-79.2</v>
      </c>
      <c r="J1647" s="7">
        <f t="shared" si="2"/>
        <v>79.2</v>
      </c>
    </row>
    <row r="1648" ht="15.75" customHeight="1">
      <c r="A1648" s="4">
        <v>556416.0</v>
      </c>
      <c r="B1648" s="4" t="s">
        <v>48</v>
      </c>
      <c r="C1648" s="5" t="s">
        <v>49</v>
      </c>
      <c r="D1648" s="5">
        <v>2.0</v>
      </c>
      <c r="E1648" s="5">
        <v>2.08</v>
      </c>
      <c r="F1648" s="4">
        <v>15527.0</v>
      </c>
      <c r="G1648" s="6">
        <v>44540.51319444444</v>
      </c>
      <c r="H1648" s="6" t="str">
        <f>VLOOKUP(F1648,'Customer Details'!$A$1:$B$3264,2,0)</f>
        <v>India</v>
      </c>
      <c r="I1648" s="7">
        <f t="shared" si="1"/>
        <v>4.16</v>
      </c>
      <c r="J1648" s="7">
        <f t="shared" si="2"/>
        <v>4.16</v>
      </c>
    </row>
    <row r="1649" ht="15.75" customHeight="1">
      <c r="A1649" s="4">
        <v>568703.0</v>
      </c>
      <c r="B1649" s="4" t="s">
        <v>40</v>
      </c>
      <c r="C1649" s="5" t="s">
        <v>41</v>
      </c>
      <c r="D1649" s="5">
        <v>6.0</v>
      </c>
      <c r="E1649" s="5">
        <v>2.95</v>
      </c>
      <c r="F1649" s="4">
        <v>12748.0</v>
      </c>
      <c r="G1649" s="6">
        <v>44648.63958333333</v>
      </c>
      <c r="H1649" s="6" t="str">
        <f>VLOOKUP(F1649,'Customer Details'!$A$1:$B$3264,2,0)</f>
        <v>USA</v>
      </c>
      <c r="I1649" s="7">
        <f t="shared" si="1"/>
        <v>17.7</v>
      </c>
      <c r="J1649" s="7">
        <f t="shared" si="2"/>
        <v>17.7</v>
      </c>
    </row>
    <row r="1650" ht="15.75" customHeight="1">
      <c r="A1650" s="4" t="s">
        <v>1276</v>
      </c>
      <c r="B1650" s="4">
        <v>35970.0</v>
      </c>
      <c r="C1650" s="5" t="s">
        <v>1277</v>
      </c>
      <c r="D1650" s="5">
        <v>-9.0</v>
      </c>
      <c r="E1650" s="5">
        <v>1.69</v>
      </c>
      <c r="F1650" s="4">
        <v>14233.0</v>
      </c>
      <c r="G1650" s="6">
        <v>44678.39236111111</v>
      </c>
      <c r="H1650" s="6" t="str">
        <f>VLOOKUP(F1650,'Customer Details'!$A$1:$B$3264,2,0)</f>
        <v>United Kingdom</v>
      </c>
      <c r="I1650" s="7">
        <f t="shared" si="1"/>
        <v>-15.21</v>
      </c>
      <c r="J1650" s="7">
        <f t="shared" si="2"/>
        <v>15.21</v>
      </c>
    </row>
    <row r="1651" ht="15.75" customHeight="1">
      <c r="A1651" s="4">
        <v>563350.0</v>
      </c>
      <c r="B1651" s="4" t="s">
        <v>73</v>
      </c>
      <c r="C1651" s="5" t="s">
        <v>74</v>
      </c>
      <c r="D1651" s="5">
        <v>32.0</v>
      </c>
      <c r="E1651" s="5">
        <v>0.42</v>
      </c>
      <c r="F1651" s="4">
        <v>14498.0</v>
      </c>
      <c r="G1651" s="6">
        <v>44607.59027777778</v>
      </c>
      <c r="H1651" s="6" t="str">
        <f>VLOOKUP(F1651,'Customer Details'!$A$1:$B$3264,2,0)</f>
        <v>Australia</v>
      </c>
      <c r="I1651" s="7">
        <f t="shared" si="1"/>
        <v>13.44</v>
      </c>
      <c r="J1651" s="7">
        <f t="shared" si="2"/>
        <v>13.44</v>
      </c>
    </row>
    <row r="1652" ht="15.75" customHeight="1">
      <c r="A1652" s="4" t="s">
        <v>1278</v>
      </c>
      <c r="B1652" s="4">
        <v>23486.0</v>
      </c>
      <c r="C1652" s="5" t="s">
        <v>1279</v>
      </c>
      <c r="D1652" s="5">
        <v>-1.0</v>
      </c>
      <c r="E1652" s="5">
        <v>16.65</v>
      </c>
      <c r="F1652" s="4">
        <v>15793.0</v>
      </c>
      <c r="G1652" s="6">
        <v>44711.63055555556</v>
      </c>
      <c r="H1652" s="6" t="str">
        <f>VLOOKUP(F1652,'Customer Details'!$A$1:$B$3264,2,0)</f>
        <v>Australia</v>
      </c>
      <c r="I1652" s="7">
        <f t="shared" si="1"/>
        <v>-16.65</v>
      </c>
      <c r="J1652" s="7">
        <f t="shared" si="2"/>
        <v>16.65</v>
      </c>
    </row>
    <row r="1653" ht="15.75" customHeight="1">
      <c r="A1653" s="4" t="s">
        <v>800</v>
      </c>
      <c r="B1653" s="4">
        <v>22469.0</v>
      </c>
      <c r="C1653" s="5" t="s">
        <v>1280</v>
      </c>
      <c r="D1653" s="5">
        <v>-1.0</v>
      </c>
      <c r="E1653" s="5">
        <v>1.65</v>
      </c>
      <c r="F1653" s="4">
        <v>16150.0</v>
      </c>
      <c r="G1653" s="6">
        <v>44384.39236111111</v>
      </c>
      <c r="H1653" s="6" t="str">
        <f>VLOOKUP(F1653,'Customer Details'!$A$1:$B$3264,2,0)</f>
        <v>United Kingdom</v>
      </c>
      <c r="I1653" s="7">
        <f t="shared" si="1"/>
        <v>-1.65</v>
      </c>
      <c r="J1653" s="7">
        <f t="shared" si="2"/>
        <v>1.65</v>
      </c>
    </row>
    <row r="1654" ht="15.75" customHeight="1">
      <c r="A1654" s="4" t="s">
        <v>1281</v>
      </c>
      <c r="B1654" s="4">
        <v>22727.0</v>
      </c>
      <c r="C1654" s="5" t="s">
        <v>902</v>
      </c>
      <c r="D1654" s="5">
        <v>-4.0</v>
      </c>
      <c r="E1654" s="5">
        <v>3.75</v>
      </c>
      <c r="F1654" s="4">
        <v>17719.0</v>
      </c>
      <c r="G1654" s="6">
        <v>44568.55416666667</v>
      </c>
      <c r="H1654" s="6" t="str">
        <f>VLOOKUP(F1654,'Customer Details'!$A$1:$B$3264,2,0)</f>
        <v>India</v>
      </c>
      <c r="I1654" s="7">
        <f t="shared" si="1"/>
        <v>-15</v>
      </c>
      <c r="J1654" s="7">
        <f t="shared" si="2"/>
        <v>15</v>
      </c>
    </row>
    <row r="1655" ht="15.75" customHeight="1">
      <c r="A1655" s="4">
        <v>556954.0</v>
      </c>
      <c r="B1655" s="4" t="s">
        <v>932</v>
      </c>
      <c r="C1655" s="5" t="s">
        <v>933</v>
      </c>
      <c r="D1655" s="5">
        <v>12.0</v>
      </c>
      <c r="E1655" s="5">
        <v>0.65</v>
      </c>
      <c r="F1655" s="4">
        <v>15585.0</v>
      </c>
      <c r="G1655" s="6">
        <v>44546.35972222222</v>
      </c>
      <c r="H1655" s="6" t="str">
        <f>VLOOKUP(F1655,'Customer Details'!$A$1:$B$3264,2,0)</f>
        <v>China</v>
      </c>
      <c r="I1655" s="7">
        <f t="shared" si="1"/>
        <v>7.8</v>
      </c>
      <c r="J1655" s="7">
        <f t="shared" si="2"/>
        <v>7.8</v>
      </c>
    </row>
    <row r="1656" ht="15.75" customHeight="1">
      <c r="A1656" s="4">
        <v>538655.0</v>
      </c>
      <c r="B1656" s="4" t="s">
        <v>117</v>
      </c>
      <c r="C1656" s="5" t="s">
        <v>825</v>
      </c>
      <c r="D1656" s="5">
        <v>1.0</v>
      </c>
      <c r="E1656" s="5">
        <v>2.95</v>
      </c>
      <c r="F1656" s="4">
        <v>17375.0</v>
      </c>
      <c r="G1656" s="6">
        <v>44360.63611111111</v>
      </c>
      <c r="H1656" s="6" t="str">
        <f>VLOOKUP(F1656,'Customer Details'!$A$1:$B$3264,2,0)</f>
        <v>China</v>
      </c>
      <c r="I1656" s="7">
        <f t="shared" si="1"/>
        <v>2.95</v>
      </c>
      <c r="J1656" s="7">
        <f t="shared" si="2"/>
        <v>2.95</v>
      </c>
    </row>
    <row r="1657" ht="15.75" customHeight="1">
      <c r="A1657" s="4" t="s">
        <v>1282</v>
      </c>
      <c r="B1657" s="4">
        <v>22838.0</v>
      </c>
      <c r="C1657" s="5" t="s">
        <v>616</v>
      </c>
      <c r="D1657" s="5">
        <v>-1.0</v>
      </c>
      <c r="E1657" s="5">
        <v>14.95</v>
      </c>
      <c r="F1657" s="4">
        <v>13883.0</v>
      </c>
      <c r="G1657" s="6">
        <v>44720.80555555555</v>
      </c>
      <c r="H1657" s="6" t="str">
        <f>VLOOKUP(F1657,'Customer Details'!$A$1:$B$3264,2,0)</f>
        <v>United Kingdom</v>
      </c>
      <c r="I1657" s="7">
        <f t="shared" si="1"/>
        <v>-14.95</v>
      </c>
      <c r="J1657" s="7">
        <f t="shared" si="2"/>
        <v>14.95</v>
      </c>
    </row>
    <row r="1658" ht="15.75" customHeight="1">
      <c r="A1658" s="4" t="s">
        <v>1283</v>
      </c>
      <c r="B1658" s="4">
        <v>22768.0</v>
      </c>
      <c r="C1658" s="5" t="s">
        <v>107</v>
      </c>
      <c r="D1658" s="5">
        <v>-1.0</v>
      </c>
      <c r="E1658" s="5">
        <v>9.95</v>
      </c>
      <c r="F1658" s="4">
        <v>17799.0</v>
      </c>
      <c r="G1658" s="6">
        <v>44401.54027777778</v>
      </c>
      <c r="H1658" s="6" t="str">
        <f>VLOOKUP(F1658,'Customer Details'!$A$1:$B$3264,2,0)</f>
        <v>India</v>
      </c>
      <c r="I1658" s="7">
        <f t="shared" si="1"/>
        <v>-9.95</v>
      </c>
      <c r="J1658" s="7">
        <f t="shared" si="2"/>
        <v>9.95</v>
      </c>
    </row>
    <row r="1659" ht="15.75" customHeight="1">
      <c r="A1659" s="4">
        <v>564737.0</v>
      </c>
      <c r="B1659" s="4" t="s">
        <v>38</v>
      </c>
      <c r="C1659" s="5" t="s">
        <v>39</v>
      </c>
      <c r="D1659" s="5">
        <v>12.0</v>
      </c>
      <c r="E1659" s="5">
        <v>2.95</v>
      </c>
      <c r="F1659" s="4">
        <v>15312.0</v>
      </c>
      <c r="G1659" s="6">
        <v>44620.58333333334</v>
      </c>
      <c r="H1659" s="6" t="str">
        <f>VLOOKUP(F1659,'Customer Details'!$A$1:$B$3264,2,0)</f>
        <v>India</v>
      </c>
      <c r="I1659" s="7">
        <f t="shared" si="1"/>
        <v>35.4</v>
      </c>
      <c r="J1659" s="7">
        <f t="shared" si="2"/>
        <v>35.4</v>
      </c>
    </row>
    <row r="1660" ht="15.75" customHeight="1">
      <c r="A1660" s="4" t="s">
        <v>1284</v>
      </c>
      <c r="B1660" s="4">
        <v>22667.0</v>
      </c>
      <c r="C1660" s="5" t="s">
        <v>1285</v>
      </c>
      <c r="D1660" s="5">
        <v>-6.0</v>
      </c>
      <c r="E1660" s="5">
        <v>2.95</v>
      </c>
      <c r="F1660" s="4">
        <v>14688.0</v>
      </c>
      <c r="G1660" s="6">
        <v>44408.44722222222</v>
      </c>
      <c r="H1660" s="6" t="str">
        <f>VLOOKUP(F1660,'Customer Details'!$A$1:$B$3264,2,0)</f>
        <v>China</v>
      </c>
      <c r="I1660" s="7">
        <f t="shared" si="1"/>
        <v>-17.7</v>
      </c>
      <c r="J1660" s="7">
        <f t="shared" si="2"/>
        <v>17.7</v>
      </c>
    </row>
    <row r="1661" ht="15.75" customHeight="1">
      <c r="A1661" s="4">
        <v>548157.0</v>
      </c>
      <c r="B1661" s="4" t="s">
        <v>22</v>
      </c>
      <c r="C1661" s="5" t="s">
        <v>23</v>
      </c>
      <c r="D1661" s="5">
        <v>60.0</v>
      </c>
      <c r="E1661" s="5">
        <v>1.65</v>
      </c>
      <c r="F1661" s="4">
        <v>14298.0</v>
      </c>
      <c r="G1661" s="6">
        <v>44468.56041666667</v>
      </c>
      <c r="H1661" s="6" t="str">
        <f>VLOOKUP(F1661,'Customer Details'!$A$1:$B$3264,2,0)</f>
        <v>USA</v>
      </c>
      <c r="I1661" s="7">
        <f t="shared" si="1"/>
        <v>99</v>
      </c>
      <c r="J1661" s="7">
        <f t="shared" si="2"/>
        <v>99</v>
      </c>
    </row>
    <row r="1662" ht="15.75" customHeight="1">
      <c r="A1662" s="4">
        <v>569724.0</v>
      </c>
      <c r="B1662" s="4" t="s">
        <v>404</v>
      </c>
      <c r="C1662" s="5" t="s">
        <v>405</v>
      </c>
      <c r="D1662" s="5">
        <v>50.0</v>
      </c>
      <c r="E1662" s="5">
        <v>0.42</v>
      </c>
      <c r="F1662" s="4">
        <v>15061.0</v>
      </c>
      <c r="G1662" s="6">
        <v>44657.39930555555</v>
      </c>
      <c r="H1662" s="6" t="str">
        <f>VLOOKUP(F1662,'Customer Details'!$A$1:$B$3264,2,0)</f>
        <v>India</v>
      </c>
      <c r="I1662" s="7">
        <f t="shared" si="1"/>
        <v>21</v>
      </c>
      <c r="J1662" s="7">
        <f t="shared" si="2"/>
        <v>21</v>
      </c>
    </row>
    <row r="1663" ht="15.75" customHeight="1">
      <c r="A1663" s="4">
        <v>560500.0</v>
      </c>
      <c r="B1663" s="4" t="s">
        <v>185</v>
      </c>
      <c r="C1663" s="5" t="s">
        <v>186</v>
      </c>
      <c r="D1663" s="5">
        <v>3.0</v>
      </c>
      <c r="E1663" s="5">
        <v>1.69</v>
      </c>
      <c r="F1663" s="4">
        <v>17975.0</v>
      </c>
      <c r="G1663" s="6">
        <v>44580.46388888889</v>
      </c>
      <c r="H1663" s="6" t="str">
        <f>VLOOKUP(F1663,'Customer Details'!$A$1:$B$3264,2,0)</f>
        <v>China</v>
      </c>
      <c r="I1663" s="7">
        <f t="shared" si="1"/>
        <v>5.07</v>
      </c>
      <c r="J1663" s="7">
        <f t="shared" si="2"/>
        <v>5.07</v>
      </c>
    </row>
    <row r="1664" ht="15.75" customHeight="1">
      <c r="A1664" s="4">
        <v>538895.0</v>
      </c>
      <c r="B1664" s="4" t="s">
        <v>264</v>
      </c>
      <c r="C1664" s="5" t="s">
        <v>265</v>
      </c>
      <c r="D1664" s="5">
        <v>20.0</v>
      </c>
      <c r="E1664" s="5">
        <v>0.42</v>
      </c>
      <c r="F1664" s="4">
        <v>14401.0</v>
      </c>
      <c r="G1664" s="6">
        <v>44362.37986111111</v>
      </c>
      <c r="H1664" s="6" t="str">
        <f>VLOOKUP(F1664,'Customer Details'!$A$1:$B$3264,2,0)</f>
        <v>USA</v>
      </c>
      <c r="I1664" s="7">
        <f t="shared" si="1"/>
        <v>8.4</v>
      </c>
      <c r="J1664" s="7">
        <f t="shared" si="2"/>
        <v>8.4</v>
      </c>
    </row>
    <row r="1665" ht="15.75" customHeight="1">
      <c r="A1665" s="4" t="s">
        <v>1286</v>
      </c>
      <c r="B1665" s="4">
        <v>21238.0</v>
      </c>
      <c r="C1665" s="5" t="s">
        <v>1048</v>
      </c>
      <c r="D1665" s="5">
        <v>-1.0</v>
      </c>
      <c r="E1665" s="5">
        <v>0.72</v>
      </c>
      <c r="F1665" s="4">
        <v>17511.0</v>
      </c>
      <c r="G1665" s="6">
        <v>44600.60555555556</v>
      </c>
      <c r="H1665" s="6" t="str">
        <f>VLOOKUP(F1665,'Customer Details'!$A$1:$B$3264,2,0)</f>
        <v>United Kingdom</v>
      </c>
      <c r="I1665" s="7">
        <f t="shared" si="1"/>
        <v>-0.72</v>
      </c>
      <c r="J1665" s="7">
        <f t="shared" si="2"/>
        <v>0.72</v>
      </c>
    </row>
    <row r="1666" ht="15.75" customHeight="1">
      <c r="A1666" s="4">
        <v>546386.0</v>
      </c>
      <c r="B1666" s="4" t="s">
        <v>264</v>
      </c>
      <c r="C1666" s="5" t="s">
        <v>265</v>
      </c>
      <c r="D1666" s="5">
        <v>8.0</v>
      </c>
      <c r="E1666" s="5">
        <v>1.25</v>
      </c>
      <c r="F1666" s="4">
        <v>14312.0</v>
      </c>
      <c r="G1666" s="6">
        <v>44450.56319444445</v>
      </c>
      <c r="H1666" s="6" t="str">
        <f>VLOOKUP(F1666,'Customer Details'!$A$1:$B$3264,2,0)</f>
        <v>China</v>
      </c>
      <c r="I1666" s="7">
        <f t="shared" si="1"/>
        <v>10</v>
      </c>
      <c r="J1666" s="7">
        <f t="shared" si="2"/>
        <v>10</v>
      </c>
    </row>
    <row r="1667" ht="15.75" customHeight="1">
      <c r="A1667" s="4">
        <v>565207.0</v>
      </c>
      <c r="B1667" s="4" t="s">
        <v>187</v>
      </c>
      <c r="C1667" s="5" t="s">
        <v>188</v>
      </c>
      <c r="D1667" s="5">
        <v>4.0</v>
      </c>
      <c r="E1667" s="5">
        <v>0.42</v>
      </c>
      <c r="F1667" s="4">
        <v>16764.0</v>
      </c>
      <c r="G1667" s="6">
        <v>44621.69861111111</v>
      </c>
      <c r="H1667" s="6" t="str">
        <f>VLOOKUP(F1667,'Customer Details'!$A$1:$B$3264,2,0)</f>
        <v>USA</v>
      </c>
      <c r="I1667" s="7">
        <f t="shared" si="1"/>
        <v>1.68</v>
      </c>
      <c r="J1667" s="7">
        <f t="shared" si="2"/>
        <v>1.68</v>
      </c>
    </row>
    <row r="1668" ht="15.75" customHeight="1">
      <c r="A1668" s="4">
        <v>550819.0</v>
      </c>
      <c r="B1668" s="4" t="s">
        <v>436</v>
      </c>
      <c r="C1668" s="5" t="s">
        <v>437</v>
      </c>
      <c r="D1668" s="5">
        <v>1.0</v>
      </c>
      <c r="E1668" s="5">
        <v>4.25</v>
      </c>
      <c r="F1668" s="4">
        <v>17530.0</v>
      </c>
      <c r="G1668" s="6">
        <v>44489.73402777778</v>
      </c>
      <c r="H1668" s="6" t="str">
        <f>VLOOKUP(F1668,'Customer Details'!$A$1:$B$3264,2,0)</f>
        <v>India</v>
      </c>
      <c r="I1668" s="7">
        <f t="shared" si="1"/>
        <v>4.25</v>
      </c>
      <c r="J1668" s="7">
        <f t="shared" si="2"/>
        <v>4.25</v>
      </c>
    </row>
    <row r="1669" ht="15.75" customHeight="1">
      <c r="A1669" s="4" t="s">
        <v>1287</v>
      </c>
      <c r="B1669" s="4">
        <v>85088.0</v>
      </c>
      <c r="C1669" s="5" t="s">
        <v>1288</v>
      </c>
      <c r="D1669" s="5">
        <v>-2.0</v>
      </c>
      <c r="E1669" s="5">
        <v>2.1</v>
      </c>
      <c r="F1669" s="4">
        <v>15676.0</v>
      </c>
      <c r="G1669" s="6">
        <v>44711.73541666667</v>
      </c>
      <c r="H1669" s="6" t="str">
        <f>VLOOKUP(F1669,'Customer Details'!$A$1:$B$3264,2,0)</f>
        <v>USA</v>
      </c>
      <c r="I1669" s="7">
        <f t="shared" si="1"/>
        <v>-4.2</v>
      </c>
      <c r="J1669" s="7">
        <f t="shared" si="2"/>
        <v>4.2</v>
      </c>
    </row>
    <row r="1670" ht="15.75" customHeight="1">
      <c r="A1670" s="4">
        <v>576075.0</v>
      </c>
      <c r="B1670" s="4" t="s">
        <v>299</v>
      </c>
      <c r="C1670" s="5" t="s">
        <v>300</v>
      </c>
      <c r="D1670" s="5">
        <v>3.0</v>
      </c>
      <c r="E1670" s="5">
        <v>1.25</v>
      </c>
      <c r="F1670" s="4">
        <v>15861.0</v>
      </c>
      <c r="G1670" s="6">
        <v>44694.67777777778</v>
      </c>
      <c r="H1670" s="6" t="str">
        <f>VLOOKUP(F1670,'Customer Details'!$A$1:$B$3264,2,0)</f>
        <v>Australia</v>
      </c>
      <c r="I1670" s="7">
        <f t="shared" si="1"/>
        <v>3.75</v>
      </c>
      <c r="J1670" s="7">
        <f t="shared" si="2"/>
        <v>3.75</v>
      </c>
    </row>
    <row r="1671" ht="15.75" customHeight="1">
      <c r="A1671" s="4">
        <v>572307.0</v>
      </c>
      <c r="B1671" s="4">
        <v>21822.0</v>
      </c>
      <c r="C1671" s="5" t="s">
        <v>164</v>
      </c>
      <c r="D1671" s="5">
        <v>12.0</v>
      </c>
      <c r="E1671" s="5">
        <v>0.79</v>
      </c>
      <c r="F1671" s="4">
        <v>16905.0</v>
      </c>
      <c r="G1671" s="6">
        <v>44674.64097222222</v>
      </c>
      <c r="H1671" s="6" t="str">
        <f>VLOOKUP(F1671,'Customer Details'!$A$1:$B$3264,2,0)</f>
        <v>China</v>
      </c>
      <c r="I1671" s="7">
        <f t="shared" si="1"/>
        <v>9.48</v>
      </c>
      <c r="J1671" s="7">
        <f t="shared" si="2"/>
        <v>9.48</v>
      </c>
    </row>
    <row r="1672" ht="15.75" customHeight="1">
      <c r="A1672" s="4">
        <v>554080.0</v>
      </c>
      <c r="B1672" s="4" t="s">
        <v>183</v>
      </c>
      <c r="C1672" s="5" t="s">
        <v>184</v>
      </c>
      <c r="D1672" s="5">
        <v>3.0</v>
      </c>
      <c r="E1672" s="5">
        <v>1.65</v>
      </c>
      <c r="F1672" s="4">
        <v>16931.0</v>
      </c>
      <c r="G1672" s="6">
        <v>44522.4875</v>
      </c>
      <c r="H1672" s="6" t="str">
        <f>VLOOKUP(F1672,'Customer Details'!$A$1:$B$3264,2,0)</f>
        <v>USA</v>
      </c>
      <c r="I1672" s="7">
        <f t="shared" si="1"/>
        <v>4.95</v>
      </c>
      <c r="J1672" s="7">
        <f t="shared" si="2"/>
        <v>4.95</v>
      </c>
    </row>
    <row r="1673" ht="15.75" customHeight="1">
      <c r="A1673" s="4">
        <v>542890.0</v>
      </c>
      <c r="B1673" s="4" t="s">
        <v>187</v>
      </c>
      <c r="C1673" s="5" t="s">
        <v>188</v>
      </c>
      <c r="D1673" s="5">
        <v>8.0</v>
      </c>
      <c r="E1673" s="5">
        <v>1.25</v>
      </c>
      <c r="F1673" s="4">
        <v>15311.0</v>
      </c>
      <c r="G1673" s="6">
        <v>44409.55902777778</v>
      </c>
      <c r="H1673" s="6" t="str">
        <f>VLOOKUP(F1673,'Customer Details'!$A$1:$B$3264,2,0)</f>
        <v>USA</v>
      </c>
      <c r="I1673" s="7">
        <f t="shared" si="1"/>
        <v>10</v>
      </c>
      <c r="J1673" s="7">
        <f t="shared" si="2"/>
        <v>10</v>
      </c>
    </row>
    <row r="1674" ht="15.75" customHeight="1">
      <c r="A1674" s="4">
        <v>558077.0</v>
      </c>
      <c r="B1674" s="4" t="s">
        <v>75</v>
      </c>
      <c r="C1674" s="5" t="s">
        <v>76</v>
      </c>
      <c r="D1674" s="5">
        <v>12.0</v>
      </c>
      <c r="E1674" s="5">
        <v>5.45</v>
      </c>
      <c r="F1674" s="4">
        <v>13408.0</v>
      </c>
      <c r="G1674" s="6">
        <v>44556.45763888889</v>
      </c>
      <c r="H1674" s="6" t="str">
        <f>VLOOKUP(F1674,'Customer Details'!$A$1:$B$3264,2,0)</f>
        <v>Australia</v>
      </c>
      <c r="I1674" s="7">
        <f t="shared" si="1"/>
        <v>65.4</v>
      </c>
      <c r="J1674" s="7">
        <f t="shared" si="2"/>
        <v>65.4</v>
      </c>
    </row>
    <row r="1675" ht="15.75" customHeight="1">
      <c r="A1675" s="4">
        <v>550035.0</v>
      </c>
      <c r="B1675" s="4" t="s">
        <v>187</v>
      </c>
      <c r="C1675" s="5" t="s">
        <v>188</v>
      </c>
      <c r="D1675" s="5">
        <v>8.0</v>
      </c>
      <c r="E1675" s="5">
        <v>0.42</v>
      </c>
      <c r="F1675" s="4">
        <v>15039.0</v>
      </c>
      <c r="G1675" s="6">
        <v>44483.49166666667</v>
      </c>
      <c r="H1675" s="6" t="str">
        <f>VLOOKUP(F1675,'Customer Details'!$A$1:$B$3264,2,0)</f>
        <v>United Kingdom</v>
      </c>
      <c r="I1675" s="7">
        <f t="shared" si="1"/>
        <v>3.36</v>
      </c>
      <c r="J1675" s="7">
        <f t="shared" si="2"/>
        <v>3.36</v>
      </c>
    </row>
    <row r="1676" ht="15.75" customHeight="1">
      <c r="A1676" s="4">
        <v>548714.0</v>
      </c>
      <c r="B1676" s="4" t="s">
        <v>1289</v>
      </c>
      <c r="C1676" s="5" t="s">
        <v>1290</v>
      </c>
      <c r="D1676" s="5">
        <v>1.0</v>
      </c>
      <c r="E1676" s="5">
        <v>0.85</v>
      </c>
      <c r="F1676" s="4">
        <v>17337.0</v>
      </c>
      <c r="G1676" s="6">
        <v>44472.62986111111</v>
      </c>
      <c r="H1676" s="6" t="str">
        <f>VLOOKUP(F1676,'Customer Details'!$A$1:$B$3264,2,0)</f>
        <v>China</v>
      </c>
      <c r="I1676" s="7">
        <f t="shared" si="1"/>
        <v>0.85</v>
      </c>
      <c r="J1676" s="7">
        <f t="shared" si="2"/>
        <v>0.85</v>
      </c>
    </row>
    <row r="1677" ht="15.75" customHeight="1">
      <c r="A1677" s="4">
        <v>560180.0</v>
      </c>
      <c r="B1677" s="4" t="s">
        <v>212</v>
      </c>
      <c r="C1677" s="5" t="s">
        <v>213</v>
      </c>
      <c r="D1677" s="5">
        <v>12.0</v>
      </c>
      <c r="E1677" s="5">
        <v>0.65</v>
      </c>
      <c r="F1677" s="4">
        <v>14640.0</v>
      </c>
      <c r="G1677" s="6">
        <v>44576.48472222222</v>
      </c>
      <c r="H1677" s="6" t="str">
        <f>VLOOKUP(F1677,'Customer Details'!$A$1:$B$3264,2,0)</f>
        <v>United Kingdom</v>
      </c>
      <c r="I1677" s="7">
        <f t="shared" si="1"/>
        <v>7.8</v>
      </c>
      <c r="J1677" s="7">
        <f t="shared" si="2"/>
        <v>7.8</v>
      </c>
    </row>
    <row r="1678" ht="15.75" customHeight="1">
      <c r="A1678" s="4">
        <v>566564.0</v>
      </c>
      <c r="B1678" s="4" t="s">
        <v>254</v>
      </c>
      <c r="C1678" s="5" t="s">
        <v>255</v>
      </c>
      <c r="D1678" s="5">
        <v>1.0</v>
      </c>
      <c r="E1678" s="5">
        <v>0.85</v>
      </c>
      <c r="F1678" s="4">
        <v>15522.0</v>
      </c>
      <c r="G1678" s="6">
        <v>44633.51805555556</v>
      </c>
      <c r="H1678" s="6" t="str">
        <f>VLOOKUP(F1678,'Customer Details'!$A$1:$B$3264,2,0)</f>
        <v>USA</v>
      </c>
      <c r="I1678" s="7">
        <f t="shared" si="1"/>
        <v>0.85</v>
      </c>
      <c r="J1678" s="7">
        <f t="shared" si="2"/>
        <v>0.85</v>
      </c>
    </row>
    <row r="1679" ht="15.75" customHeight="1">
      <c r="A1679" s="4">
        <v>550328.0</v>
      </c>
      <c r="B1679" s="4" t="s">
        <v>1291</v>
      </c>
      <c r="C1679" s="5" t="s">
        <v>1292</v>
      </c>
      <c r="D1679" s="5">
        <v>4.0</v>
      </c>
      <c r="E1679" s="5">
        <v>1.25</v>
      </c>
      <c r="F1679" s="4">
        <v>17582.0</v>
      </c>
      <c r="G1679" s="6">
        <v>44486.55416666667</v>
      </c>
      <c r="H1679" s="6" t="str">
        <f>VLOOKUP(F1679,'Customer Details'!$A$1:$B$3264,2,0)</f>
        <v>United Kingdom</v>
      </c>
      <c r="I1679" s="7">
        <f t="shared" si="1"/>
        <v>5</v>
      </c>
      <c r="J1679" s="7">
        <f t="shared" si="2"/>
        <v>5</v>
      </c>
    </row>
    <row r="1680" ht="15.75" customHeight="1">
      <c r="A1680" s="4">
        <v>579091.0</v>
      </c>
      <c r="B1680" s="4" t="s">
        <v>1128</v>
      </c>
      <c r="C1680" s="5" t="s">
        <v>1129</v>
      </c>
      <c r="D1680" s="5">
        <v>12.0</v>
      </c>
      <c r="E1680" s="5">
        <v>1.25</v>
      </c>
      <c r="F1680" s="4">
        <v>14893.0</v>
      </c>
      <c r="G1680" s="6">
        <v>44709.45069444444</v>
      </c>
      <c r="H1680" s="6" t="str">
        <f>VLOOKUP(F1680,'Customer Details'!$A$1:$B$3264,2,0)</f>
        <v>USA</v>
      </c>
      <c r="I1680" s="7">
        <f t="shared" si="1"/>
        <v>15</v>
      </c>
      <c r="J1680" s="7">
        <f t="shared" si="2"/>
        <v>15</v>
      </c>
    </row>
    <row r="1681" ht="15.75" customHeight="1">
      <c r="A1681" s="4">
        <v>550958.0</v>
      </c>
      <c r="B1681" s="4" t="s">
        <v>38</v>
      </c>
      <c r="C1681" s="5" t="s">
        <v>39</v>
      </c>
      <c r="D1681" s="5">
        <v>6.0</v>
      </c>
      <c r="E1681" s="5">
        <v>2.95</v>
      </c>
      <c r="F1681" s="4">
        <v>15281.0</v>
      </c>
      <c r="G1681" s="6">
        <v>44490.69236111111</v>
      </c>
      <c r="H1681" s="6" t="str">
        <f>VLOOKUP(F1681,'Customer Details'!$A$1:$B$3264,2,0)</f>
        <v>Australia</v>
      </c>
      <c r="I1681" s="7">
        <f t="shared" si="1"/>
        <v>17.7</v>
      </c>
      <c r="J1681" s="7">
        <f t="shared" si="2"/>
        <v>17.7</v>
      </c>
    </row>
    <row r="1682" ht="15.75" customHeight="1">
      <c r="A1682" s="4">
        <v>579472.0</v>
      </c>
      <c r="B1682" s="4">
        <v>22977.0</v>
      </c>
      <c r="C1682" s="5" t="s">
        <v>1293</v>
      </c>
      <c r="D1682" s="5">
        <v>1.0</v>
      </c>
      <c r="E1682" s="5">
        <v>1.25</v>
      </c>
      <c r="F1682" s="4">
        <v>13521.0</v>
      </c>
      <c r="G1682" s="6">
        <v>44710.63125</v>
      </c>
      <c r="H1682" s="6" t="str">
        <f>VLOOKUP(F1682,'Customer Details'!$A$1:$B$3264,2,0)</f>
        <v>USA</v>
      </c>
      <c r="I1682" s="7">
        <f t="shared" si="1"/>
        <v>1.25</v>
      </c>
      <c r="J1682" s="7">
        <f t="shared" si="2"/>
        <v>1.25</v>
      </c>
    </row>
    <row r="1683" ht="15.75" customHeight="1">
      <c r="A1683" s="4" t="s">
        <v>1294</v>
      </c>
      <c r="B1683" s="4">
        <v>23245.0</v>
      </c>
      <c r="C1683" s="5" t="s">
        <v>337</v>
      </c>
      <c r="D1683" s="5">
        <v>-3.0</v>
      </c>
      <c r="E1683" s="5">
        <v>4.95</v>
      </c>
      <c r="F1683" s="4">
        <v>13870.0</v>
      </c>
      <c r="G1683" s="6">
        <v>44558.47986111111</v>
      </c>
      <c r="H1683" s="6" t="str">
        <f>VLOOKUP(F1683,'Customer Details'!$A$1:$B$3264,2,0)</f>
        <v>Australia</v>
      </c>
      <c r="I1683" s="7">
        <f t="shared" si="1"/>
        <v>-14.85</v>
      </c>
      <c r="J1683" s="7">
        <f t="shared" si="2"/>
        <v>14.85</v>
      </c>
    </row>
    <row r="1684" ht="15.75" customHeight="1">
      <c r="A1684" s="4">
        <v>567853.0</v>
      </c>
      <c r="B1684" s="4" t="s">
        <v>48</v>
      </c>
      <c r="C1684" s="5" t="s">
        <v>49</v>
      </c>
      <c r="D1684" s="5">
        <v>1.0</v>
      </c>
      <c r="E1684" s="5">
        <v>2.08</v>
      </c>
      <c r="F1684" s="4">
        <v>15484.0</v>
      </c>
      <c r="G1684" s="6">
        <v>44642.56319444445</v>
      </c>
      <c r="H1684" s="6" t="str">
        <f>VLOOKUP(F1684,'Customer Details'!$A$1:$B$3264,2,0)</f>
        <v>Australia</v>
      </c>
      <c r="I1684" s="7">
        <f t="shared" si="1"/>
        <v>2.08</v>
      </c>
      <c r="J1684" s="7">
        <f t="shared" si="2"/>
        <v>2.08</v>
      </c>
    </row>
    <row r="1685" ht="15.75" customHeight="1">
      <c r="A1685" s="4">
        <v>540278.0</v>
      </c>
      <c r="B1685" s="4" t="s">
        <v>38</v>
      </c>
      <c r="C1685" s="5" t="s">
        <v>39</v>
      </c>
      <c r="D1685" s="5">
        <v>2.0</v>
      </c>
      <c r="E1685" s="5">
        <v>2.95</v>
      </c>
      <c r="F1685" s="4">
        <v>15719.0</v>
      </c>
      <c r="G1685" s="6">
        <v>44383.52152777778</v>
      </c>
      <c r="H1685" s="6" t="str">
        <f>VLOOKUP(F1685,'Customer Details'!$A$1:$B$3264,2,0)</f>
        <v>Australia</v>
      </c>
      <c r="I1685" s="7">
        <f t="shared" si="1"/>
        <v>5.9</v>
      </c>
      <c r="J1685" s="7">
        <f t="shared" si="2"/>
        <v>5.9</v>
      </c>
    </row>
    <row r="1686" ht="15.75" customHeight="1">
      <c r="A1686" s="4">
        <v>547860.0</v>
      </c>
      <c r="B1686" s="4" t="s">
        <v>1151</v>
      </c>
      <c r="C1686" s="5" t="s">
        <v>1152</v>
      </c>
      <c r="D1686" s="5">
        <v>3.0</v>
      </c>
      <c r="E1686" s="5">
        <v>4.25</v>
      </c>
      <c r="F1686" s="4">
        <v>17625.0</v>
      </c>
      <c r="G1686" s="6">
        <v>44466.51458333333</v>
      </c>
      <c r="H1686" s="6" t="str">
        <f>VLOOKUP(F1686,'Customer Details'!$A$1:$B$3264,2,0)</f>
        <v>United Kingdom</v>
      </c>
      <c r="I1686" s="7">
        <f t="shared" si="1"/>
        <v>12.75</v>
      </c>
      <c r="J1686" s="7">
        <f t="shared" si="2"/>
        <v>12.75</v>
      </c>
    </row>
    <row r="1687" ht="15.75" customHeight="1">
      <c r="A1687" s="4">
        <v>555691.0</v>
      </c>
      <c r="B1687" s="4" t="s">
        <v>348</v>
      </c>
      <c r="C1687" s="5" t="s">
        <v>349</v>
      </c>
      <c r="D1687" s="5">
        <v>2.0</v>
      </c>
      <c r="E1687" s="5">
        <v>1.95</v>
      </c>
      <c r="F1687" s="4">
        <v>12843.0</v>
      </c>
      <c r="G1687" s="6">
        <v>44536.60486111111</v>
      </c>
      <c r="H1687" s="6" t="str">
        <f>VLOOKUP(F1687,'Customer Details'!$A$1:$B$3264,2,0)</f>
        <v>USA</v>
      </c>
      <c r="I1687" s="7">
        <f t="shared" si="1"/>
        <v>3.9</v>
      </c>
      <c r="J1687" s="7">
        <f t="shared" si="2"/>
        <v>3.9</v>
      </c>
    </row>
    <row r="1688" ht="15.75" customHeight="1">
      <c r="A1688" s="4">
        <v>545596.0</v>
      </c>
      <c r="B1688" s="4" t="s">
        <v>87</v>
      </c>
      <c r="C1688" s="5" t="s">
        <v>135</v>
      </c>
      <c r="D1688" s="5">
        <v>4.0</v>
      </c>
      <c r="E1688" s="5">
        <v>4.15</v>
      </c>
      <c r="F1688" s="4">
        <v>14447.0</v>
      </c>
      <c r="G1688" s="6">
        <v>44443.45069444444</v>
      </c>
      <c r="H1688" s="6" t="str">
        <f>VLOOKUP(F1688,'Customer Details'!$A$1:$B$3264,2,0)</f>
        <v>USA</v>
      </c>
      <c r="I1688" s="7">
        <f t="shared" si="1"/>
        <v>16.6</v>
      </c>
      <c r="J1688" s="7">
        <f t="shared" si="2"/>
        <v>16.6</v>
      </c>
    </row>
    <row r="1689" ht="15.75" customHeight="1">
      <c r="A1689" s="4" t="s">
        <v>1295</v>
      </c>
      <c r="B1689" s="4">
        <v>84347.0</v>
      </c>
      <c r="C1689" s="5" t="s">
        <v>1296</v>
      </c>
      <c r="D1689" s="5">
        <v>-1.0</v>
      </c>
      <c r="E1689" s="5">
        <v>2.55</v>
      </c>
      <c r="F1689" s="4">
        <v>18188.0</v>
      </c>
      <c r="G1689" s="6">
        <v>44675.56527777778</v>
      </c>
      <c r="H1689" s="6" t="str">
        <f>VLOOKUP(F1689,'Customer Details'!$A$1:$B$3264,2,0)</f>
        <v>USA</v>
      </c>
      <c r="I1689" s="7">
        <f t="shared" si="1"/>
        <v>-2.55</v>
      </c>
      <c r="J1689" s="7">
        <f t="shared" si="2"/>
        <v>2.55</v>
      </c>
    </row>
    <row r="1690" ht="15.75" customHeight="1">
      <c r="A1690" s="4">
        <v>579832.0</v>
      </c>
      <c r="B1690" s="4" t="s">
        <v>394</v>
      </c>
      <c r="C1690" s="5" t="s">
        <v>395</v>
      </c>
      <c r="D1690" s="5">
        <v>24.0</v>
      </c>
      <c r="E1690" s="5">
        <v>0.85</v>
      </c>
      <c r="F1690" s="4">
        <v>17434.0</v>
      </c>
      <c r="G1690" s="6">
        <v>44711.66527777778</v>
      </c>
      <c r="H1690" s="6" t="str">
        <f>VLOOKUP(F1690,'Customer Details'!$A$1:$B$3264,2,0)</f>
        <v>United Kingdom</v>
      </c>
      <c r="I1690" s="7">
        <f t="shared" si="1"/>
        <v>20.4</v>
      </c>
      <c r="J1690" s="7">
        <f t="shared" si="2"/>
        <v>20.4</v>
      </c>
    </row>
    <row r="1691" ht="15.75" customHeight="1">
      <c r="A1691" s="4">
        <v>575851.0</v>
      </c>
      <c r="B1691" s="4">
        <v>20780.0</v>
      </c>
      <c r="C1691" s="5" t="s">
        <v>1297</v>
      </c>
      <c r="D1691" s="5">
        <v>1.0</v>
      </c>
      <c r="E1691" s="5">
        <v>5.49</v>
      </c>
      <c r="F1691" s="4">
        <v>14662.0</v>
      </c>
      <c r="G1691" s="6">
        <v>44692.50902777778</v>
      </c>
      <c r="H1691" s="6" t="str">
        <f>VLOOKUP(F1691,'Customer Details'!$A$1:$B$3264,2,0)</f>
        <v>USA</v>
      </c>
      <c r="I1691" s="7">
        <f t="shared" si="1"/>
        <v>5.49</v>
      </c>
      <c r="J1691" s="7">
        <f t="shared" si="2"/>
        <v>5.49</v>
      </c>
    </row>
    <row r="1692" ht="15.75" customHeight="1">
      <c r="A1692" s="4">
        <v>543096.0</v>
      </c>
      <c r="B1692" s="4" t="s">
        <v>299</v>
      </c>
      <c r="C1692" s="5" t="s">
        <v>300</v>
      </c>
      <c r="D1692" s="5">
        <v>1.0</v>
      </c>
      <c r="E1692" s="5">
        <v>1.25</v>
      </c>
      <c r="F1692" s="4">
        <v>14044.0</v>
      </c>
      <c r="G1692" s="6">
        <v>44411.48541666667</v>
      </c>
      <c r="H1692" s="6" t="str">
        <f>VLOOKUP(F1692,'Customer Details'!$A$1:$B$3264,2,0)</f>
        <v>United Kingdom</v>
      </c>
      <c r="I1692" s="7">
        <f t="shared" si="1"/>
        <v>1.25</v>
      </c>
      <c r="J1692" s="7">
        <f t="shared" si="2"/>
        <v>1.25</v>
      </c>
    </row>
    <row r="1693" ht="15.75" customHeight="1">
      <c r="A1693" s="4">
        <v>560696.0</v>
      </c>
      <c r="B1693" s="4" t="s">
        <v>67</v>
      </c>
      <c r="C1693" s="5" t="s">
        <v>68</v>
      </c>
      <c r="D1693" s="5">
        <v>1.0</v>
      </c>
      <c r="E1693" s="5">
        <v>2.08</v>
      </c>
      <c r="F1693" s="4">
        <v>14606.0</v>
      </c>
      <c r="G1693" s="6">
        <v>44581.50972222222</v>
      </c>
      <c r="H1693" s="6" t="str">
        <f>VLOOKUP(F1693,'Customer Details'!$A$1:$B$3264,2,0)</f>
        <v>USA</v>
      </c>
      <c r="I1693" s="7">
        <f t="shared" si="1"/>
        <v>2.08</v>
      </c>
      <c r="J1693" s="7">
        <f t="shared" si="2"/>
        <v>2.08</v>
      </c>
    </row>
    <row r="1694" ht="15.75" customHeight="1">
      <c r="A1694" s="4">
        <v>576667.0</v>
      </c>
      <c r="B1694" s="4" t="s">
        <v>1298</v>
      </c>
      <c r="C1694" s="5" t="s">
        <v>1299</v>
      </c>
      <c r="D1694" s="5">
        <v>3.0</v>
      </c>
      <c r="E1694" s="5">
        <v>4.95</v>
      </c>
      <c r="F1694" s="4">
        <v>12963.0</v>
      </c>
      <c r="G1694" s="6">
        <v>44697.49166666667</v>
      </c>
      <c r="H1694" s="6" t="str">
        <f>VLOOKUP(F1694,'Customer Details'!$A$1:$B$3264,2,0)</f>
        <v>India</v>
      </c>
      <c r="I1694" s="7">
        <f t="shared" si="1"/>
        <v>14.85</v>
      </c>
      <c r="J1694" s="7">
        <f t="shared" si="2"/>
        <v>14.85</v>
      </c>
    </row>
    <row r="1695" ht="15.75" customHeight="1">
      <c r="A1695" s="4">
        <v>542381.0</v>
      </c>
      <c r="B1695" s="4" t="s">
        <v>38</v>
      </c>
      <c r="C1695" s="5" t="s">
        <v>39</v>
      </c>
      <c r="D1695" s="5">
        <v>6.0</v>
      </c>
      <c r="E1695" s="5">
        <v>2.95</v>
      </c>
      <c r="F1695" s="4">
        <v>17213.0</v>
      </c>
      <c r="G1695" s="6">
        <v>44404.58819444444</v>
      </c>
      <c r="H1695" s="6" t="str">
        <f>VLOOKUP(F1695,'Customer Details'!$A$1:$B$3264,2,0)</f>
        <v>China</v>
      </c>
      <c r="I1695" s="7">
        <f t="shared" si="1"/>
        <v>17.7</v>
      </c>
      <c r="J1695" s="7">
        <f t="shared" si="2"/>
        <v>17.7</v>
      </c>
    </row>
    <row r="1696" ht="15.75" customHeight="1">
      <c r="A1696" s="4">
        <v>572726.0</v>
      </c>
      <c r="B1696" s="4" t="s">
        <v>171</v>
      </c>
      <c r="C1696" s="5" t="s">
        <v>172</v>
      </c>
      <c r="D1696" s="5">
        <v>1.0</v>
      </c>
      <c r="E1696" s="5">
        <v>1.25</v>
      </c>
      <c r="F1696" s="4">
        <v>16056.0</v>
      </c>
      <c r="G1696" s="6">
        <v>44676.63819444444</v>
      </c>
      <c r="H1696" s="6" t="str">
        <f>VLOOKUP(F1696,'Customer Details'!$A$1:$B$3264,2,0)</f>
        <v>Australia</v>
      </c>
      <c r="I1696" s="7">
        <f t="shared" si="1"/>
        <v>1.25</v>
      </c>
      <c r="J1696" s="7">
        <f t="shared" si="2"/>
        <v>1.25</v>
      </c>
    </row>
    <row r="1697" ht="15.75" customHeight="1">
      <c r="A1697" s="4">
        <v>549577.0</v>
      </c>
      <c r="B1697" s="4" t="s">
        <v>464</v>
      </c>
      <c r="C1697" s="5" t="s">
        <v>465</v>
      </c>
      <c r="D1697" s="5">
        <v>12.0</v>
      </c>
      <c r="E1697" s="5">
        <v>0.85</v>
      </c>
      <c r="F1697" s="4">
        <v>14286.0</v>
      </c>
      <c r="G1697" s="6">
        <v>44480.34444444445</v>
      </c>
      <c r="H1697" s="6" t="str">
        <f>VLOOKUP(F1697,'Customer Details'!$A$1:$B$3264,2,0)</f>
        <v>India</v>
      </c>
      <c r="I1697" s="7">
        <f t="shared" si="1"/>
        <v>10.2</v>
      </c>
      <c r="J1697" s="7">
        <f t="shared" si="2"/>
        <v>10.2</v>
      </c>
    </row>
    <row r="1698" ht="15.75" customHeight="1">
      <c r="A1698" s="4">
        <v>549693.0</v>
      </c>
      <c r="B1698" s="4" t="s">
        <v>530</v>
      </c>
      <c r="C1698" s="5" t="s">
        <v>531</v>
      </c>
      <c r="D1698" s="5">
        <v>4.0</v>
      </c>
      <c r="E1698" s="5">
        <v>3.75</v>
      </c>
      <c r="F1698" s="4">
        <v>14696.0</v>
      </c>
      <c r="G1698" s="6">
        <v>44480.57152777778</v>
      </c>
      <c r="H1698" s="6" t="str">
        <f>VLOOKUP(F1698,'Customer Details'!$A$1:$B$3264,2,0)</f>
        <v>USA</v>
      </c>
      <c r="I1698" s="7">
        <f t="shared" si="1"/>
        <v>15</v>
      </c>
      <c r="J1698" s="7">
        <f t="shared" si="2"/>
        <v>15</v>
      </c>
    </row>
    <row r="1699" ht="15.75" customHeight="1">
      <c r="A1699" s="4">
        <v>541521.0</v>
      </c>
      <c r="B1699" s="4" t="s">
        <v>623</v>
      </c>
      <c r="C1699" s="5" t="s">
        <v>624</v>
      </c>
      <c r="D1699" s="5">
        <v>6.0</v>
      </c>
      <c r="E1699" s="5">
        <v>5.45</v>
      </c>
      <c r="F1699" s="4">
        <v>15298.0</v>
      </c>
      <c r="G1699" s="6">
        <v>44396.40625</v>
      </c>
      <c r="H1699" s="6" t="str">
        <f>VLOOKUP(F1699,'Customer Details'!$A$1:$B$3264,2,0)</f>
        <v>USA</v>
      </c>
      <c r="I1699" s="7">
        <f t="shared" si="1"/>
        <v>32.7</v>
      </c>
      <c r="J1699" s="7">
        <f t="shared" si="2"/>
        <v>32.7</v>
      </c>
    </row>
    <row r="1700" ht="15.75" customHeight="1">
      <c r="A1700" s="4">
        <v>547809.0</v>
      </c>
      <c r="B1700" s="4" t="s">
        <v>1261</v>
      </c>
      <c r="C1700" s="5" t="s">
        <v>1262</v>
      </c>
      <c r="D1700" s="5">
        <v>48.0</v>
      </c>
      <c r="E1700" s="5">
        <v>0.39</v>
      </c>
      <c r="F1700" s="4">
        <v>12748.0</v>
      </c>
      <c r="G1700" s="6">
        <v>44464.57916666667</v>
      </c>
      <c r="H1700" s="6" t="str">
        <f>VLOOKUP(F1700,'Customer Details'!$A$1:$B$3264,2,0)</f>
        <v>USA</v>
      </c>
      <c r="I1700" s="7">
        <f t="shared" si="1"/>
        <v>18.72</v>
      </c>
      <c r="J1700" s="7">
        <f t="shared" si="2"/>
        <v>18.72</v>
      </c>
    </row>
    <row r="1701" ht="15.75" customHeight="1">
      <c r="A1701" s="4">
        <v>574840.0</v>
      </c>
      <c r="B1701" s="4" t="s">
        <v>1300</v>
      </c>
      <c r="C1701" s="5" t="s">
        <v>1301</v>
      </c>
      <c r="D1701" s="5">
        <v>1.0</v>
      </c>
      <c r="E1701" s="5">
        <v>3.75</v>
      </c>
      <c r="F1701" s="4">
        <v>12748.0</v>
      </c>
      <c r="G1701" s="6">
        <v>44688.48680555556</v>
      </c>
      <c r="H1701" s="6" t="str">
        <f>VLOOKUP(F1701,'Customer Details'!$A$1:$B$3264,2,0)</f>
        <v>USA</v>
      </c>
      <c r="I1701" s="7">
        <f t="shared" si="1"/>
        <v>3.75</v>
      </c>
      <c r="J1701" s="7">
        <f t="shared" si="2"/>
        <v>3.75</v>
      </c>
    </row>
    <row r="1702" ht="15.75" customHeight="1">
      <c r="A1702" s="4" t="s">
        <v>754</v>
      </c>
      <c r="B1702" s="4">
        <v>20914.0</v>
      </c>
      <c r="C1702" s="5" t="s">
        <v>423</v>
      </c>
      <c r="D1702" s="5">
        <v>-3.0</v>
      </c>
      <c r="E1702" s="5">
        <v>2.95</v>
      </c>
      <c r="F1702" s="4">
        <v>15755.0</v>
      </c>
      <c r="G1702" s="6">
        <v>44720.79097222222</v>
      </c>
      <c r="H1702" s="6" t="str">
        <f>VLOOKUP(F1702,'Customer Details'!$A$1:$B$3264,2,0)</f>
        <v>Australia</v>
      </c>
      <c r="I1702" s="7">
        <f t="shared" si="1"/>
        <v>-8.85</v>
      </c>
      <c r="J1702" s="7">
        <f t="shared" si="2"/>
        <v>8.85</v>
      </c>
    </row>
    <row r="1703" ht="15.75" customHeight="1">
      <c r="A1703" s="4">
        <v>568054.0</v>
      </c>
      <c r="B1703" s="4" t="s">
        <v>1302</v>
      </c>
      <c r="C1703" s="5" t="s">
        <v>1303</v>
      </c>
      <c r="D1703" s="5">
        <v>12.0</v>
      </c>
      <c r="E1703" s="5">
        <v>0.65</v>
      </c>
      <c r="F1703" s="4">
        <v>16978.0</v>
      </c>
      <c r="G1703" s="6">
        <v>44643.53472222222</v>
      </c>
      <c r="H1703" s="6" t="str">
        <f>VLOOKUP(F1703,'Customer Details'!$A$1:$B$3264,2,0)</f>
        <v>China</v>
      </c>
      <c r="I1703" s="7">
        <f t="shared" si="1"/>
        <v>7.8</v>
      </c>
      <c r="J1703" s="7">
        <f t="shared" si="2"/>
        <v>7.8</v>
      </c>
    </row>
    <row r="1704" ht="15.75" customHeight="1">
      <c r="A1704" s="4">
        <v>557604.0</v>
      </c>
      <c r="B1704" s="4" t="s">
        <v>187</v>
      </c>
      <c r="C1704" s="5" t="s">
        <v>188</v>
      </c>
      <c r="D1704" s="5">
        <v>8.0</v>
      </c>
      <c r="E1704" s="5">
        <v>0.42</v>
      </c>
      <c r="F1704" s="4">
        <v>15039.0</v>
      </c>
      <c r="G1704" s="6">
        <v>44551.50208333333</v>
      </c>
      <c r="H1704" s="6" t="str">
        <f>VLOOKUP(F1704,'Customer Details'!$A$1:$B$3264,2,0)</f>
        <v>United Kingdom</v>
      </c>
      <c r="I1704" s="7">
        <f t="shared" si="1"/>
        <v>3.36</v>
      </c>
      <c r="J1704" s="7">
        <f t="shared" si="2"/>
        <v>3.36</v>
      </c>
    </row>
    <row r="1705" ht="15.75" customHeight="1">
      <c r="A1705" s="4">
        <v>576654.0</v>
      </c>
      <c r="B1705" s="4" t="s">
        <v>1304</v>
      </c>
      <c r="C1705" s="5" t="s">
        <v>1305</v>
      </c>
      <c r="D1705" s="5">
        <v>1.0</v>
      </c>
      <c r="E1705" s="5">
        <v>1.65</v>
      </c>
      <c r="F1705" s="4">
        <v>15584.0</v>
      </c>
      <c r="G1705" s="6">
        <v>44697.45486111111</v>
      </c>
      <c r="H1705" s="6" t="str">
        <f>VLOOKUP(F1705,'Customer Details'!$A$1:$B$3264,2,0)</f>
        <v>USA</v>
      </c>
      <c r="I1705" s="7">
        <f t="shared" si="1"/>
        <v>1.65</v>
      </c>
      <c r="J1705" s="7">
        <f t="shared" si="2"/>
        <v>1.65</v>
      </c>
    </row>
    <row r="1706" ht="15.75" customHeight="1">
      <c r="A1706" s="4">
        <v>545460.0</v>
      </c>
      <c r="B1706" s="4">
        <v>22148.0</v>
      </c>
      <c r="C1706" s="5" t="s">
        <v>1306</v>
      </c>
      <c r="D1706" s="5">
        <v>1.0</v>
      </c>
      <c r="E1706" s="5">
        <v>1.95</v>
      </c>
      <c r="F1706" s="4">
        <v>13230.0</v>
      </c>
      <c r="G1706" s="6">
        <v>44441.73125</v>
      </c>
      <c r="H1706" s="6" t="str">
        <f>VLOOKUP(F1706,'Customer Details'!$A$1:$B$3264,2,0)</f>
        <v>USA</v>
      </c>
      <c r="I1706" s="7">
        <f t="shared" si="1"/>
        <v>1.95</v>
      </c>
      <c r="J1706" s="7">
        <f t="shared" si="2"/>
        <v>1.95</v>
      </c>
    </row>
    <row r="1707" ht="15.75" customHeight="1">
      <c r="A1707" s="4">
        <v>555558.0</v>
      </c>
      <c r="B1707" s="4" t="s">
        <v>1116</v>
      </c>
      <c r="C1707" s="5" t="s">
        <v>1117</v>
      </c>
      <c r="D1707" s="5">
        <v>4.0</v>
      </c>
      <c r="E1707" s="5">
        <v>0.75</v>
      </c>
      <c r="F1707" s="4">
        <v>14159.0</v>
      </c>
      <c r="G1707" s="6">
        <v>44535.5875</v>
      </c>
      <c r="H1707" s="6" t="str">
        <f>VLOOKUP(F1707,'Customer Details'!$A$1:$B$3264,2,0)</f>
        <v>Australia</v>
      </c>
      <c r="I1707" s="7">
        <f t="shared" si="1"/>
        <v>3</v>
      </c>
      <c r="J1707" s="7">
        <f t="shared" si="2"/>
        <v>3</v>
      </c>
    </row>
    <row r="1708" ht="15.75" customHeight="1">
      <c r="A1708" s="4" t="s">
        <v>1307</v>
      </c>
      <c r="B1708" s="4">
        <v>22672.0</v>
      </c>
      <c r="C1708" s="5" t="s">
        <v>1308</v>
      </c>
      <c r="D1708" s="5">
        <v>-2.0</v>
      </c>
      <c r="E1708" s="5">
        <v>1.65</v>
      </c>
      <c r="F1708" s="4">
        <v>15189.0</v>
      </c>
      <c r="G1708" s="6">
        <v>44481.52986111111</v>
      </c>
      <c r="H1708" s="6" t="str">
        <f>VLOOKUP(F1708,'Customer Details'!$A$1:$B$3264,2,0)</f>
        <v>China</v>
      </c>
      <c r="I1708" s="7">
        <f t="shared" si="1"/>
        <v>-3.3</v>
      </c>
      <c r="J1708" s="7">
        <f t="shared" si="2"/>
        <v>3.3</v>
      </c>
    </row>
    <row r="1709" ht="15.75" customHeight="1">
      <c r="A1709" s="4">
        <v>554315.0</v>
      </c>
      <c r="B1709" s="4" t="s">
        <v>67</v>
      </c>
      <c r="C1709" s="5" t="s">
        <v>68</v>
      </c>
      <c r="D1709" s="5">
        <v>20.0</v>
      </c>
      <c r="E1709" s="5">
        <v>2.08</v>
      </c>
      <c r="F1709" s="4">
        <v>16086.0</v>
      </c>
      <c r="G1709" s="6">
        <v>44523.64513888889</v>
      </c>
      <c r="H1709" s="6" t="str">
        <f>VLOOKUP(F1709,'Customer Details'!$A$1:$B$3264,2,0)</f>
        <v>India</v>
      </c>
      <c r="I1709" s="7">
        <f t="shared" si="1"/>
        <v>41.6</v>
      </c>
      <c r="J1709" s="7">
        <f t="shared" si="2"/>
        <v>41.6</v>
      </c>
    </row>
    <row r="1710" ht="15.75" customHeight="1">
      <c r="A1710" s="4">
        <v>573772.0</v>
      </c>
      <c r="B1710" s="4" t="s">
        <v>30</v>
      </c>
      <c r="C1710" s="5" t="s">
        <v>31</v>
      </c>
      <c r="D1710" s="5">
        <v>2.0</v>
      </c>
      <c r="E1710" s="5">
        <v>4.25</v>
      </c>
      <c r="F1710" s="4">
        <v>17377.0</v>
      </c>
      <c r="G1710" s="6">
        <v>44682.42777777778</v>
      </c>
      <c r="H1710" s="6" t="str">
        <f>VLOOKUP(F1710,'Customer Details'!$A$1:$B$3264,2,0)</f>
        <v>India</v>
      </c>
      <c r="I1710" s="7">
        <f t="shared" si="1"/>
        <v>8.5</v>
      </c>
      <c r="J1710" s="7">
        <f t="shared" si="2"/>
        <v>8.5</v>
      </c>
    </row>
    <row r="1711" ht="15.75" customHeight="1">
      <c r="A1711" s="4">
        <v>576062.0</v>
      </c>
      <c r="B1711" s="4" t="s">
        <v>131</v>
      </c>
      <c r="C1711" s="5" t="s">
        <v>132</v>
      </c>
      <c r="D1711" s="5">
        <v>72.0</v>
      </c>
      <c r="E1711" s="5">
        <v>0.42</v>
      </c>
      <c r="F1711" s="4">
        <v>12867.0</v>
      </c>
      <c r="G1711" s="6">
        <v>44694.64583333334</v>
      </c>
      <c r="H1711" s="6" t="str">
        <f>VLOOKUP(F1711,'Customer Details'!$A$1:$B$3264,2,0)</f>
        <v>Australia</v>
      </c>
      <c r="I1711" s="7">
        <f t="shared" si="1"/>
        <v>30.24</v>
      </c>
      <c r="J1711" s="7">
        <f t="shared" si="2"/>
        <v>30.24</v>
      </c>
    </row>
    <row r="1712" ht="15.75" customHeight="1">
      <c r="A1712" s="4">
        <v>550130.0</v>
      </c>
      <c r="B1712" s="4" t="s">
        <v>67</v>
      </c>
      <c r="C1712" s="5" t="s">
        <v>68</v>
      </c>
      <c r="D1712" s="5">
        <v>2.0</v>
      </c>
      <c r="E1712" s="5">
        <v>2.08</v>
      </c>
      <c r="F1712" s="4">
        <v>14390.0</v>
      </c>
      <c r="G1712" s="6">
        <v>44483.55347222222</v>
      </c>
      <c r="H1712" s="6" t="str">
        <f>VLOOKUP(F1712,'Customer Details'!$A$1:$B$3264,2,0)</f>
        <v>India</v>
      </c>
      <c r="I1712" s="7">
        <f t="shared" si="1"/>
        <v>4.16</v>
      </c>
      <c r="J1712" s="7">
        <f t="shared" si="2"/>
        <v>4.16</v>
      </c>
    </row>
    <row r="1713" ht="15.75" customHeight="1">
      <c r="A1713" s="4" t="s">
        <v>1309</v>
      </c>
      <c r="B1713" s="4" t="s">
        <v>87</v>
      </c>
      <c r="C1713" s="5" t="s">
        <v>88</v>
      </c>
      <c r="D1713" s="5">
        <v>-1.0</v>
      </c>
      <c r="E1713" s="5">
        <v>4.15</v>
      </c>
      <c r="F1713" s="4">
        <v>13590.0</v>
      </c>
      <c r="G1713" s="6">
        <v>44582.74722222222</v>
      </c>
      <c r="H1713" s="6" t="str">
        <f>VLOOKUP(F1713,'Customer Details'!$A$1:$B$3264,2,0)</f>
        <v>United Kingdom</v>
      </c>
      <c r="I1713" s="7">
        <f t="shared" si="1"/>
        <v>-4.15</v>
      </c>
      <c r="J1713" s="7">
        <f t="shared" si="2"/>
        <v>4.15</v>
      </c>
    </row>
    <row r="1714" ht="15.75" customHeight="1">
      <c r="A1714" s="4">
        <v>568510.0</v>
      </c>
      <c r="B1714" s="4" t="s">
        <v>221</v>
      </c>
      <c r="C1714" s="5" t="s">
        <v>222</v>
      </c>
      <c r="D1714" s="5">
        <v>50.0</v>
      </c>
      <c r="E1714" s="5">
        <v>0.42</v>
      </c>
      <c r="F1714" s="4">
        <v>13555.0</v>
      </c>
      <c r="G1714" s="6">
        <v>44647.51805555556</v>
      </c>
      <c r="H1714" s="6" t="str">
        <f>VLOOKUP(F1714,'Customer Details'!$A$1:$B$3264,2,0)</f>
        <v>United Kingdom</v>
      </c>
      <c r="I1714" s="7">
        <f t="shared" si="1"/>
        <v>21</v>
      </c>
      <c r="J1714" s="7">
        <f t="shared" si="2"/>
        <v>21</v>
      </c>
    </row>
    <row r="1715" ht="15.75" customHeight="1">
      <c r="A1715" s="4">
        <v>563638.0</v>
      </c>
      <c r="B1715" s="4" t="s">
        <v>380</v>
      </c>
      <c r="C1715" s="5" t="s">
        <v>381</v>
      </c>
      <c r="D1715" s="5">
        <v>2.0</v>
      </c>
      <c r="E1715" s="5">
        <v>7.95</v>
      </c>
      <c r="F1715" s="4">
        <v>15311.0</v>
      </c>
      <c r="G1715" s="6">
        <v>44610.44166666667</v>
      </c>
      <c r="H1715" s="6" t="str">
        <f>VLOOKUP(F1715,'Customer Details'!$A$1:$B$3264,2,0)</f>
        <v>USA</v>
      </c>
      <c r="I1715" s="7">
        <f t="shared" si="1"/>
        <v>15.9</v>
      </c>
      <c r="J1715" s="7">
        <f t="shared" si="2"/>
        <v>15.9</v>
      </c>
    </row>
    <row r="1716" ht="15.75" customHeight="1">
      <c r="A1716" s="4">
        <v>560562.0</v>
      </c>
      <c r="B1716" s="4" t="s">
        <v>38</v>
      </c>
      <c r="C1716" s="5" t="s">
        <v>39</v>
      </c>
      <c r="D1716" s="5">
        <v>18.0</v>
      </c>
      <c r="E1716" s="5">
        <v>2.95</v>
      </c>
      <c r="F1716" s="4">
        <v>15713.0</v>
      </c>
      <c r="G1716" s="6">
        <v>44580.56527777778</v>
      </c>
      <c r="H1716" s="6" t="str">
        <f>VLOOKUP(F1716,'Customer Details'!$A$1:$B$3264,2,0)</f>
        <v>India</v>
      </c>
      <c r="I1716" s="7">
        <f t="shared" si="1"/>
        <v>53.1</v>
      </c>
      <c r="J1716" s="7">
        <f t="shared" si="2"/>
        <v>53.1</v>
      </c>
    </row>
    <row r="1717" ht="15.75" customHeight="1">
      <c r="A1717" s="4">
        <v>578514.0</v>
      </c>
      <c r="B1717" s="4" t="s">
        <v>287</v>
      </c>
      <c r="C1717" s="5" t="s">
        <v>288</v>
      </c>
      <c r="D1717" s="5">
        <v>24.0</v>
      </c>
      <c r="E1717" s="5">
        <v>1.25</v>
      </c>
      <c r="F1717" s="4">
        <v>14785.0</v>
      </c>
      <c r="G1717" s="6">
        <v>44705.56944444445</v>
      </c>
      <c r="H1717" s="6" t="str">
        <f>VLOOKUP(F1717,'Customer Details'!$A$1:$B$3264,2,0)</f>
        <v>Australia</v>
      </c>
      <c r="I1717" s="7">
        <f t="shared" si="1"/>
        <v>30</v>
      </c>
      <c r="J1717" s="7">
        <f t="shared" si="2"/>
        <v>30</v>
      </c>
    </row>
    <row r="1718" ht="15.75" customHeight="1">
      <c r="A1718" s="4">
        <v>568171.0</v>
      </c>
      <c r="B1718" s="4" t="s">
        <v>485</v>
      </c>
      <c r="C1718" s="5" t="s">
        <v>486</v>
      </c>
      <c r="D1718" s="5">
        <v>12.0</v>
      </c>
      <c r="E1718" s="5">
        <v>1.25</v>
      </c>
      <c r="F1718" s="4">
        <v>15312.0</v>
      </c>
      <c r="G1718" s="6">
        <v>44645.54861111111</v>
      </c>
      <c r="H1718" s="6" t="str">
        <f>VLOOKUP(F1718,'Customer Details'!$A$1:$B$3264,2,0)</f>
        <v>India</v>
      </c>
      <c r="I1718" s="7">
        <f t="shared" si="1"/>
        <v>15</v>
      </c>
      <c r="J1718" s="7">
        <f t="shared" si="2"/>
        <v>15</v>
      </c>
    </row>
    <row r="1719" ht="15.75" customHeight="1">
      <c r="A1719" s="4">
        <v>556531.0</v>
      </c>
      <c r="B1719" s="4" t="s">
        <v>40</v>
      </c>
      <c r="C1719" s="5" t="s">
        <v>41</v>
      </c>
      <c r="D1719" s="5">
        <v>6.0</v>
      </c>
      <c r="E1719" s="5">
        <v>2.95</v>
      </c>
      <c r="F1719" s="4">
        <v>15491.0</v>
      </c>
      <c r="G1719" s="6">
        <v>44543.49236111111</v>
      </c>
      <c r="H1719" s="6" t="str">
        <f>VLOOKUP(F1719,'Customer Details'!$A$1:$B$3264,2,0)</f>
        <v>USA</v>
      </c>
      <c r="I1719" s="7">
        <f t="shared" si="1"/>
        <v>17.7</v>
      </c>
      <c r="J1719" s="7">
        <f t="shared" si="2"/>
        <v>17.7</v>
      </c>
    </row>
    <row r="1720" ht="15.75" customHeight="1">
      <c r="A1720" s="4">
        <v>556508.0</v>
      </c>
      <c r="B1720" s="4" t="s">
        <v>605</v>
      </c>
      <c r="C1720" s="5" t="s">
        <v>606</v>
      </c>
      <c r="D1720" s="5">
        <v>4.0</v>
      </c>
      <c r="E1720" s="5">
        <v>4.25</v>
      </c>
      <c r="F1720" s="4">
        <v>16342.0</v>
      </c>
      <c r="G1720" s="6">
        <v>44543.42361111111</v>
      </c>
      <c r="H1720" s="6" t="str">
        <f>VLOOKUP(F1720,'Customer Details'!$A$1:$B$3264,2,0)</f>
        <v>Australia</v>
      </c>
      <c r="I1720" s="7">
        <f t="shared" si="1"/>
        <v>17</v>
      </c>
      <c r="J1720" s="7">
        <f t="shared" si="2"/>
        <v>17</v>
      </c>
    </row>
    <row r="1721" ht="15.75" customHeight="1">
      <c r="A1721" s="4">
        <v>570243.0</v>
      </c>
      <c r="B1721" s="4" t="s">
        <v>905</v>
      </c>
      <c r="C1721" s="5" t="s">
        <v>906</v>
      </c>
      <c r="D1721" s="5">
        <v>12.0</v>
      </c>
      <c r="E1721" s="5">
        <v>4.65</v>
      </c>
      <c r="F1721" s="4">
        <v>15606.0</v>
      </c>
      <c r="G1721" s="6">
        <v>44660.65763888889</v>
      </c>
      <c r="H1721" s="6" t="str">
        <f>VLOOKUP(F1721,'Customer Details'!$A$1:$B$3264,2,0)</f>
        <v>USA</v>
      </c>
      <c r="I1721" s="7">
        <f t="shared" si="1"/>
        <v>55.8</v>
      </c>
      <c r="J1721" s="7">
        <f t="shared" si="2"/>
        <v>55.8</v>
      </c>
    </row>
    <row r="1722" ht="15.75" customHeight="1">
      <c r="A1722" s="4">
        <v>566018.0</v>
      </c>
      <c r="B1722" s="4" t="s">
        <v>32</v>
      </c>
      <c r="C1722" s="5" t="s">
        <v>33</v>
      </c>
      <c r="D1722" s="5">
        <v>2.0</v>
      </c>
      <c r="E1722" s="5">
        <v>4.15</v>
      </c>
      <c r="F1722" s="4">
        <v>13137.0</v>
      </c>
      <c r="G1722" s="6">
        <v>44628.52916666667</v>
      </c>
      <c r="H1722" s="6" t="str">
        <f>VLOOKUP(F1722,'Customer Details'!$A$1:$B$3264,2,0)</f>
        <v>China</v>
      </c>
      <c r="I1722" s="7">
        <f t="shared" si="1"/>
        <v>8.3</v>
      </c>
      <c r="J1722" s="7">
        <f t="shared" si="2"/>
        <v>8.3</v>
      </c>
    </row>
    <row r="1723" ht="15.75" customHeight="1">
      <c r="A1723" s="4" t="s">
        <v>1310</v>
      </c>
      <c r="B1723" s="4">
        <v>22487.0</v>
      </c>
      <c r="C1723" s="5" t="s">
        <v>1311</v>
      </c>
      <c r="D1723" s="5">
        <v>-1.0</v>
      </c>
      <c r="E1723" s="5">
        <v>9.95</v>
      </c>
      <c r="F1723" s="4">
        <v>16161.0</v>
      </c>
      <c r="G1723" s="6">
        <v>44525.6875</v>
      </c>
      <c r="H1723" s="6" t="str">
        <f>VLOOKUP(F1723,'Customer Details'!$A$1:$B$3264,2,0)</f>
        <v>Australia</v>
      </c>
      <c r="I1723" s="7">
        <f t="shared" si="1"/>
        <v>-9.95</v>
      </c>
      <c r="J1723" s="7">
        <f t="shared" si="2"/>
        <v>9.95</v>
      </c>
    </row>
    <row r="1724" ht="15.75" customHeight="1">
      <c r="A1724" s="4">
        <v>537133.0</v>
      </c>
      <c r="B1724" s="4" t="s">
        <v>443</v>
      </c>
      <c r="C1724" s="5" t="s">
        <v>444</v>
      </c>
      <c r="D1724" s="5">
        <v>1.0</v>
      </c>
      <c r="E1724" s="5">
        <v>2.95</v>
      </c>
      <c r="F1724" s="4">
        <v>18156.0</v>
      </c>
      <c r="G1724" s="6">
        <v>44352.52013888889</v>
      </c>
      <c r="H1724" s="6" t="str">
        <f>VLOOKUP(F1724,'Customer Details'!$A$1:$B$3264,2,0)</f>
        <v>United Kingdom</v>
      </c>
      <c r="I1724" s="7">
        <f t="shared" si="1"/>
        <v>2.95</v>
      </c>
      <c r="J1724" s="7">
        <f t="shared" si="2"/>
        <v>2.95</v>
      </c>
    </row>
    <row r="1725" ht="15.75" customHeight="1">
      <c r="A1725" s="4" t="s">
        <v>1312</v>
      </c>
      <c r="B1725" s="4">
        <v>21942.0</v>
      </c>
      <c r="C1725" s="5" t="s">
        <v>1313</v>
      </c>
      <c r="D1725" s="5">
        <v>-12.0</v>
      </c>
      <c r="E1725" s="5">
        <v>0.85</v>
      </c>
      <c r="F1725" s="4">
        <v>13121.0</v>
      </c>
      <c r="G1725" s="6">
        <v>44454.70208333333</v>
      </c>
      <c r="H1725" s="6" t="str">
        <f>VLOOKUP(F1725,'Customer Details'!$A$1:$B$3264,2,0)</f>
        <v>India</v>
      </c>
      <c r="I1725" s="7">
        <f t="shared" si="1"/>
        <v>-10.2</v>
      </c>
      <c r="J1725" s="7">
        <f t="shared" si="2"/>
        <v>10.2</v>
      </c>
    </row>
    <row r="1726" ht="15.75" customHeight="1">
      <c r="A1726" s="4">
        <v>561118.0</v>
      </c>
      <c r="B1726" s="4" t="s">
        <v>54</v>
      </c>
      <c r="C1726" s="5" t="s">
        <v>55</v>
      </c>
      <c r="D1726" s="5">
        <v>3.0</v>
      </c>
      <c r="E1726" s="5">
        <v>5.95</v>
      </c>
      <c r="F1726" s="4">
        <v>15781.0</v>
      </c>
      <c r="G1726" s="6">
        <v>44586.51736111111</v>
      </c>
      <c r="H1726" s="6" t="str">
        <f>VLOOKUP(F1726,'Customer Details'!$A$1:$B$3264,2,0)</f>
        <v>China</v>
      </c>
      <c r="I1726" s="7">
        <f t="shared" si="1"/>
        <v>17.85</v>
      </c>
      <c r="J1726" s="7">
        <f t="shared" si="2"/>
        <v>17.85</v>
      </c>
    </row>
    <row r="1727" ht="15.75" customHeight="1">
      <c r="A1727" s="4">
        <v>556768.0</v>
      </c>
      <c r="B1727" s="4" t="s">
        <v>1151</v>
      </c>
      <c r="C1727" s="5" t="s">
        <v>1152</v>
      </c>
      <c r="D1727" s="5">
        <v>6.0</v>
      </c>
      <c r="E1727" s="5">
        <v>4.25</v>
      </c>
      <c r="F1727" s="4">
        <v>17243.0</v>
      </c>
      <c r="G1727" s="6">
        <v>44544.51458333333</v>
      </c>
      <c r="H1727" s="6" t="str">
        <f>VLOOKUP(F1727,'Customer Details'!$A$1:$B$3264,2,0)</f>
        <v>India</v>
      </c>
      <c r="I1727" s="7">
        <f t="shared" si="1"/>
        <v>25.5</v>
      </c>
      <c r="J1727" s="7">
        <f t="shared" si="2"/>
        <v>25.5</v>
      </c>
    </row>
    <row r="1728" ht="15.75" customHeight="1">
      <c r="A1728" s="4">
        <v>555735.0</v>
      </c>
      <c r="B1728" s="4" t="s">
        <v>48</v>
      </c>
      <c r="C1728" s="5" t="s">
        <v>49</v>
      </c>
      <c r="D1728" s="5">
        <v>30.0</v>
      </c>
      <c r="E1728" s="5">
        <v>2.08</v>
      </c>
      <c r="F1728" s="4">
        <v>13327.0</v>
      </c>
      <c r="G1728" s="6">
        <v>44537.37083333333</v>
      </c>
      <c r="H1728" s="6" t="str">
        <f>VLOOKUP(F1728,'Customer Details'!$A$1:$B$3264,2,0)</f>
        <v>Australia</v>
      </c>
      <c r="I1728" s="7">
        <f t="shared" si="1"/>
        <v>62.4</v>
      </c>
      <c r="J1728" s="7">
        <f t="shared" si="2"/>
        <v>62.4</v>
      </c>
    </row>
    <row r="1729" ht="15.75" customHeight="1">
      <c r="A1729" s="4" t="s">
        <v>1314</v>
      </c>
      <c r="B1729" s="4">
        <v>22728.0</v>
      </c>
      <c r="C1729" s="5" t="s">
        <v>259</v>
      </c>
      <c r="D1729" s="5">
        <v>-1.0</v>
      </c>
      <c r="E1729" s="5">
        <v>3.75</v>
      </c>
      <c r="F1729" s="4">
        <v>16912.0</v>
      </c>
      <c r="G1729" s="6">
        <v>44523.7375</v>
      </c>
      <c r="H1729" s="6" t="str">
        <f>VLOOKUP(F1729,'Customer Details'!$A$1:$B$3264,2,0)</f>
        <v>India</v>
      </c>
      <c r="I1729" s="7">
        <f t="shared" si="1"/>
        <v>-3.75</v>
      </c>
      <c r="J1729" s="7">
        <f t="shared" si="2"/>
        <v>3.75</v>
      </c>
    </row>
    <row r="1730" ht="15.75" customHeight="1">
      <c r="A1730" s="4">
        <v>566246.0</v>
      </c>
      <c r="B1730" s="4" t="s">
        <v>894</v>
      </c>
      <c r="C1730" s="5" t="s">
        <v>895</v>
      </c>
      <c r="D1730" s="5">
        <v>6.0</v>
      </c>
      <c r="E1730" s="5">
        <v>2.95</v>
      </c>
      <c r="F1730" s="4">
        <v>13941.0</v>
      </c>
      <c r="G1730" s="6">
        <v>44631.5</v>
      </c>
      <c r="H1730" s="6" t="str">
        <f>VLOOKUP(F1730,'Customer Details'!$A$1:$B$3264,2,0)</f>
        <v>Australia</v>
      </c>
      <c r="I1730" s="7">
        <f t="shared" si="1"/>
        <v>17.7</v>
      </c>
      <c r="J1730" s="7">
        <f t="shared" si="2"/>
        <v>17.7</v>
      </c>
    </row>
    <row r="1731" ht="15.75" customHeight="1">
      <c r="A1731" s="4">
        <v>579141.0</v>
      </c>
      <c r="B1731" s="4">
        <v>23320.0</v>
      </c>
      <c r="C1731" s="5" t="s">
        <v>1315</v>
      </c>
      <c r="D1731" s="5">
        <v>1.0</v>
      </c>
      <c r="E1731" s="5">
        <v>2.89</v>
      </c>
      <c r="F1731" s="4">
        <v>17019.0</v>
      </c>
      <c r="G1731" s="6">
        <v>44709.54583333333</v>
      </c>
      <c r="H1731" s="6" t="str">
        <f>VLOOKUP(F1731,'Customer Details'!$A$1:$B$3264,2,0)</f>
        <v>Australia</v>
      </c>
      <c r="I1731" s="7">
        <f t="shared" si="1"/>
        <v>2.89</v>
      </c>
      <c r="J1731" s="7">
        <f t="shared" si="2"/>
        <v>2.89</v>
      </c>
    </row>
    <row r="1732" ht="15.75" customHeight="1">
      <c r="A1732" s="4">
        <v>544461.0</v>
      </c>
      <c r="B1732" s="4" t="s">
        <v>1316</v>
      </c>
      <c r="C1732" s="5" t="s">
        <v>1317</v>
      </c>
      <c r="D1732" s="5">
        <v>6.0</v>
      </c>
      <c r="E1732" s="5">
        <v>0.85</v>
      </c>
      <c r="F1732" s="4">
        <v>13744.0</v>
      </c>
      <c r="G1732" s="6">
        <v>44428.58888888889</v>
      </c>
      <c r="H1732" s="6" t="str">
        <f>VLOOKUP(F1732,'Customer Details'!$A$1:$B$3264,2,0)</f>
        <v>Australia</v>
      </c>
      <c r="I1732" s="7">
        <f t="shared" si="1"/>
        <v>5.1</v>
      </c>
      <c r="J1732" s="7">
        <f t="shared" si="2"/>
        <v>5.1</v>
      </c>
    </row>
    <row r="1733" ht="15.75" customHeight="1">
      <c r="A1733" s="4">
        <v>577095.0</v>
      </c>
      <c r="B1733" s="4" t="s">
        <v>651</v>
      </c>
      <c r="C1733" s="5" t="s">
        <v>652</v>
      </c>
      <c r="D1733" s="5">
        <v>2.0</v>
      </c>
      <c r="E1733" s="5">
        <v>1.25</v>
      </c>
      <c r="F1733" s="4">
        <v>15867.0</v>
      </c>
      <c r="G1733" s="6">
        <v>44698.69375</v>
      </c>
      <c r="H1733" s="6" t="str">
        <f>VLOOKUP(F1733,'Customer Details'!$A$1:$B$3264,2,0)</f>
        <v>Australia</v>
      </c>
      <c r="I1733" s="7">
        <f t="shared" si="1"/>
        <v>2.5</v>
      </c>
      <c r="J1733" s="7">
        <f t="shared" si="2"/>
        <v>2.5</v>
      </c>
    </row>
    <row r="1734" ht="15.75" customHeight="1">
      <c r="A1734" s="4">
        <v>579269.0</v>
      </c>
      <c r="B1734" s="4" t="s">
        <v>592</v>
      </c>
      <c r="C1734" s="5" t="s">
        <v>593</v>
      </c>
      <c r="D1734" s="5">
        <v>24.0</v>
      </c>
      <c r="E1734" s="5">
        <v>1.25</v>
      </c>
      <c r="F1734" s="4">
        <v>14601.0</v>
      </c>
      <c r="G1734" s="6">
        <v>44710.40833333333</v>
      </c>
      <c r="H1734" s="6" t="str">
        <f>VLOOKUP(F1734,'Customer Details'!$A$1:$B$3264,2,0)</f>
        <v>China</v>
      </c>
      <c r="I1734" s="7">
        <f t="shared" si="1"/>
        <v>30</v>
      </c>
      <c r="J1734" s="7">
        <f t="shared" si="2"/>
        <v>30</v>
      </c>
    </row>
    <row r="1735" ht="15.75" customHeight="1">
      <c r="A1735" s="4">
        <v>565408.0</v>
      </c>
      <c r="B1735" s="4" t="s">
        <v>198</v>
      </c>
      <c r="C1735" s="5" t="s">
        <v>199</v>
      </c>
      <c r="D1735" s="5">
        <v>5.0</v>
      </c>
      <c r="E1735" s="5">
        <v>0.42</v>
      </c>
      <c r="F1735" s="4">
        <v>16813.0</v>
      </c>
      <c r="G1735" s="6">
        <v>44624.46666666667</v>
      </c>
      <c r="H1735" s="6" t="str">
        <f>VLOOKUP(F1735,'Customer Details'!$A$1:$B$3264,2,0)</f>
        <v>Australia</v>
      </c>
      <c r="I1735" s="7">
        <f t="shared" si="1"/>
        <v>2.1</v>
      </c>
      <c r="J1735" s="7">
        <f t="shared" si="2"/>
        <v>2.1</v>
      </c>
    </row>
    <row r="1736" ht="15.75" customHeight="1">
      <c r="A1736" s="4">
        <v>547910.0</v>
      </c>
      <c r="B1736" s="4" t="s">
        <v>472</v>
      </c>
      <c r="C1736" s="5" t="s">
        <v>473</v>
      </c>
      <c r="D1736" s="5">
        <v>1.0</v>
      </c>
      <c r="E1736" s="5">
        <v>0.39</v>
      </c>
      <c r="F1736" s="4">
        <v>14159.0</v>
      </c>
      <c r="G1736" s="6">
        <v>44467.51597222222</v>
      </c>
      <c r="H1736" s="6" t="str">
        <f>VLOOKUP(F1736,'Customer Details'!$A$1:$B$3264,2,0)</f>
        <v>Australia</v>
      </c>
      <c r="I1736" s="7">
        <f t="shared" si="1"/>
        <v>0.39</v>
      </c>
      <c r="J1736" s="7">
        <f t="shared" si="2"/>
        <v>0.39</v>
      </c>
    </row>
    <row r="1737" ht="15.75" customHeight="1">
      <c r="A1737" s="4">
        <v>573185.0</v>
      </c>
      <c r="B1737" s="4" t="s">
        <v>338</v>
      </c>
      <c r="C1737" s="5" t="s">
        <v>339</v>
      </c>
      <c r="D1737" s="5">
        <v>10.0</v>
      </c>
      <c r="E1737" s="5">
        <v>1.25</v>
      </c>
      <c r="F1737" s="4">
        <v>17730.0</v>
      </c>
      <c r="G1737" s="6">
        <v>44679.48194444444</v>
      </c>
      <c r="H1737" s="6" t="str">
        <f>VLOOKUP(F1737,'Customer Details'!$A$1:$B$3264,2,0)</f>
        <v>United Kingdom</v>
      </c>
      <c r="I1737" s="7">
        <f t="shared" si="1"/>
        <v>12.5</v>
      </c>
      <c r="J1737" s="7">
        <f t="shared" si="2"/>
        <v>12.5</v>
      </c>
    </row>
    <row r="1738" ht="15.75" customHeight="1">
      <c r="A1738" s="4">
        <v>572103.0</v>
      </c>
      <c r="B1738" s="4" t="s">
        <v>517</v>
      </c>
      <c r="C1738" s="5" t="s">
        <v>518</v>
      </c>
      <c r="D1738" s="5">
        <v>1.0</v>
      </c>
      <c r="E1738" s="5">
        <v>6.95</v>
      </c>
      <c r="F1738" s="4">
        <v>17571.0</v>
      </c>
      <c r="G1738" s="6">
        <v>44671.66458333333</v>
      </c>
      <c r="H1738" s="6" t="str">
        <f>VLOOKUP(F1738,'Customer Details'!$A$1:$B$3264,2,0)</f>
        <v>USA</v>
      </c>
      <c r="I1738" s="7">
        <f t="shared" si="1"/>
        <v>6.95</v>
      </c>
      <c r="J1738" s="7">
        <f t="shared" si="2"/>
        <v>6.95</v>
      </c>
    </row>
    <row r="1739" ht="15.75" customHeight="1">
      <c r="A1739" s="4" t="s">
        <v>1318</v>
      </c>
      <c r="B1739" s="4">
        <v>22727.0</v>
      </c>
      <c r="C1739" s="5" t="s">
        <v>902</v>
      </c>
      <c r="D1739" s="5">
        <v>-1.0</v>
      </c>
      <c r="E1739" s="5">
        <v>3.75</v>
      </c>
      <c r="F1739" s="4">
        <v>15648.0</v>
      </c>
      <c r="G1739" s="6">
        <v>44474.61944444444</v>
      </c>
      <c r="H1739" s="6" t="str">
        <f>VLOOKUP(F1739,'Customer Details'!$A$1:$B$3264,2,0)</f>
        <v>United Kingdom</v>
      </c>
      <c r="I1739" s="7">
        <f t="shared" si="1"/>
        <v>-3.75</v>
      </c>
      <c r="J1739" s="7">
        <f t="shared" si="2"/>
        <v>3.75</v>
      </c>
    </row>
    <row r="1740" ht="15.75" customHeight="1">
      <c r="A1740" s="4">
        <v>538080.0</v>
      </c>
      <c r="B1740" s="4" t="s">
        <v>777</v>
      </c>
      <c r="C1740" s="5" t="s">
        <v>778</v>
      </c>
      <c r="D1740" s="5">
        <v>12.0</v>
      </c>
      <c r="E1740" s="5">
        <v>0.85</v>
      </c>
      <c r="F1740" s="4">
        <v>17646.0</v>
      </c>
      <c r="G1740" s="6">
        <v>44356.60277777778</v>
      </c>
      <c r="H1740" s="6" t="str">
        <f>VLOOKUP(F1740,'Customer Details'!$A$1:$B$3264,2,0)</f>
        <v>Australia</v>
      </c>
      <c r="I1740" s="7">
        <f t="shared" si="1"/>
        <v>10.2</v>
      </c>
      <c r="J1740" s="7">
        <f t="shared" si="2"/>
        <v>10.2</v>
      </c>
    </row>
    <row r="1741" ht="15.75" customHeight="1">
      <c r="A1741" s="4">
        <v>566261.0</v>
      </c>
      <c r="B1741" s="4" t="s">
        <v>40</v>
      </c>
      <c r="C1741" s="5" t="s">
        <v>41</v>
      </c>
      <c r="D1741" s="5">
        <v>6.0</v>
      </c>
      <c r="E1741" s="5">
        <v>2.95</v>
      </c>
      <c r="F1741" s="4">
        <v>13372.0</v>
      </c>
      <c r="G1741" s="6">
        <v>44631.53194444445</v>
      </c>
      <c r="H1741" s="6" t="str">
        <f>VLOOKUP(F1741,'Customer Details'!$A$1:$B$3264,2,0)</f>
        <v>Australia</v>
      </c>
      <c r="I1741" s="7">
        <f t="shared" si="1"/>
        <v>17.7</v>
      </c>
      <c r="J1741" s="7">
        <f t="shared" si="2"/>
        <v>17.7</v>
      </c>
    </row>
    <row r="1742" ht="15.75" customHeight="1">
      <c r="A1742" s="4" t="s">
        <v>1319</v>
      </c>
      <c r="B1742" s="4">
        <v>22798.0</v>
      </c>
      <c r="C1742" s="5" t="s">
        <v>1320</v>
      </c>
      <c r="D1742" s="5">
        <v>-2.0</v>
      </c>
      <c r="E1742" s="5">
        <v>2.95</v>
      </c>
      <c r="F1742" s="4">
        <v>15109.0</v>
      </c>
      <c r="G1742" s="6">
        <v>44482.41180555556</v>
      </c>
      <c r="H1742" s="6" t="str">
        <f>VLOOKUP(F1742,'Customer Details'!$A$1:$B$3264,2,0)</f>
        <v>USA</v>
      </c>
      <c r="I1742" s="7">
        <f t="shared" si="1"/>
        <v>-5.9</v>
      </c>
      <c r="J1742" s="7">
        <f t="shared" si="2"/>
        <v>5.9</v>
      </c>
    </row>
    <row r="1743" ht="15.75" customHeight="1">
      <c r="A1743" s="4" t="s">
        <v>1321</v>
      </c>
      <c r="B1743" s="4">
        <v>22988.0</v>
      </c>
      <c r="C1743" s="5" t="s">
        <v>1322</v>
      </c>
      <c r="D1743" s="5">
        <v>-24.0</v>
      </c>
      <c r="E1743" s="5">
        <v>1.06</v>
      </c>
      <c r="F1743" s="4">
        <v>12901.0</v>
      </c>
      <c r="G1743" s="6">
        <v>44620.6875</v>
      </c>
      <c r="H1743" s="6" t="str">
        <f>VLOOKUP(F1743,'Customer Details'!$A$1:$B$3264,2,0)</f>
        <v>Australia</v>
      </c>
      <c r="I1743" s="7">
        <f t="shared" si="1"/>
        <v>-25.44</v>
      </c>
      <c r="J1743" s="7">
        <f t="shared" si="2"/>
        <v>25.44</v>
      </c>
    </row>
    <row r="1744" ht="15.75" customHeight="1">
      <c r="A1744" s="4">
        <v>563555.0</v>
      </c>
      <c r="B1744" s="4" t="s">
        <v>38</v>
      </c>
      <c r="C1744" s="5" t="s">
        <v>39</v>
      </c>
      <c r="D1744" s="5">
        <v>10.0</v>
      </c>
      <c r="E1744" s="5">
        <v>2.95</v>
      </c>
      <c r="F1744" s="4">
        <v>16755.0</v>
      </c>
      <c r="G1744" s="6">
        <v>44609.55625</v>
      </c>
      <c r="H1744" s="6" t="str">
        <f>VLOOKUP(F1744,'Customer Details'!$A$1:$B$3264,2,0)</f>
        <v>Australia</v>
      </c>
      <c r="I1744" s="7">
        <f t="shared" si="1"/>
        <v>29.5</v>
      </c>
      <c r="J1744" s="7">
        <f t="shared" si="2"/>
        <v>29.5</v>
      </c>
    </row>
    <row r="1745" ht="15.75" customHeight="1">
      <c r="A1745" s="4">
        <v>546846.0</v>
      </c>
      <c r="B1745" s="4" t="s">
        <v>427</v>
      </c>
      <c r="C1745" s="5" t="s">
        <v>428</v>
      </c>
      <c r="D1745" s="5">
        <v>8.0</v>
      </c>
      <c r="E1745" s="5">
        <v>0.42</v>
      </c>
      <c r="F1745" s="4">
        <v>13533.0</v>
      </c>
      <c r="G1745" s="6">
        <v>44456.53263888889</v>
      </c>
      <c r="H1745" s="6" t="str">
        <f>VLOOKUP(F1745,'Customer Details'!$A$1:$B$3264,2,0)</f>
        <v>India</v>
      </c>
      <c r="I1745" s="7">
        <f t="shared" si="1"/>
        <v>3.36</v>
      </c>
      <c r="J1745" s="7">
        <f t="shared" si="2"/>
        <v>3.36</v>
      </c>
    </row>
    <row r="1746" ht="15.75" customHeight="1">
      <c r="A1746" s="4">
        <v>544409.0</v>
      </c>
      <c r="B1746" s="4" t="s">
        <v>1323</v>
      </c>
      <c r="C1746" s="5" t="s">
        <v>1324</v>
      </c>
      <c r="D1746" s="5">
        <v>1.0</v>
      </c>
      <c r="E1746" s="5">
        <v>12.75</v>
      </c>
      <c r="F1746" s="4">
        <v>16265.0</v>
      </c>
      <c r="G1746" s="6">
        <v>44426.56388888889</v>
      </c>
      <c r="H1746" s="6" t="str">
        <f>VLOOKUP(F1746,'Customer Details'!$A$1:$B$3264,2,0)</f>
        <v>United Kingdom</v>
      </c>
      <c r="I1746" s="7">
        <f t="shared" si="1"/>
        <v>12.75</v>
      </c>
      <c r="J1746" s="7">
        <f t="shared" si="2"/>
        <v>12.75</v>
      </c>
    </row>
    <row r="1747" ht="15.75" customHeight="1">
      <c r="A1747" s="4">
        <v>575937.0</v>
      </c>
      <c r="B1747" s="4" t="s">
        <v>268</v>
      </c>
      <c r="C1747" s="5" t="s">
        <v>269</v>
      </c>
      <c r="D1747" s="5">
        <v>8.0</v>
      </c>
      <c r="E1747" s="5">
        <v>1.95</v>
      </c>
      <c r="F1747" s="4">
        <v>12935.0</v>
      </c>
      <c r="G1747" s="6">
        <v>44694.475</v>
      </c>
      <c r="H1747" s="6" t="str">
        <f>VLOOKUP(F1747,'Customer Details'!$A$1:$B$3264,2,0)</f>
        <v>Australia</v>
      </c>
      <c r="I1747" s="7">
        <f t="shared" si="1"/>
        <v>15.6</v>
      </c>
      <c r="J1747" s="7">
        <f t="shared" si="2"/>
        <v>15.6</v>
      </c>
    </row>
    <row r="1748" ht="15.75" customHeight="1">
      <c r="A1748" s="4">
        <v>570241.0</v>
      </c>
      <c r="B1748" s="4" t="s">
        <v>1325</v>
      </c>
      <c r="C1748" s="5" t="s">
        <v>1326</v>
      </c>
      <c r="D1748" s="5">
        <v>1.0</v>
      </c>
      <c r="E1748" s="5">
        <v>4.95</v>
      </c>
      <c r="F1748" s="4">
        <v>14801.0</v>
      </c>
      <c r="G1748" s="6">
        <v>44660.64166666667</v>
      </c>
      <c r="H1748" s="6" t="str">
        <f>VLOOKUP(F1748,'Customer Details'!$A$1:$B$3264,2,0)</f>
        <v>India</v>
      </c>
      <c r="I1748" s="7">
        <f t="shared" si="1"/>
        <v>4.95</v>
      </c>
      <c r="J1748" s="7">
        <f t="shared" si="2"/>
        <v>4.95</v>
      </c>
    </row>
    <row r="1749" ht="15.75" customHeight="1">
      <c r="A1749" s="4">
        <v>538145.0</v>
      </c>
      <c r="B1749" s="4" t="s">
        <v>40</v>
      </c>
      <c r="C1749" s="5" t="s">
        <v>41</v>
      </c>
      <c r="D1749" s="5">
        <v>6.0</v>
      </c>
      <c r="E1749" s="5">
        <v>2.95</v>
      </c>
      <c r="F1749" s="4">
        <v>15211.0</v>
      </c>
      <c r="G1749" s="6">
        <v>44356.67222222222</v>
      </c>
      <c r="H1749" s="6" t="str">
        <f>VLOOKUP(F1749,'Customer Details'!$A$1:$B$3264,2,0)</f>
        <v>India</v>
      </c>
      <c r="I1749" s="7">
        <f t="shared" si="1"/>
        <v>17.7</v>
      </c>
      <c r="J1749" s="7">
        <f t="shared" si="2"/>
        <v>17.7</v>
      </c>
    </row>
    <row r="1750" ht="15.75" customHeight="1">
      <c r="A1750" s="4">
        <v>563928.0</v>
      </c>
      <c r="B1750" s="4" t="s">
        <v>924</v>
      </c>
      <c r="C1750" s="5" t="s">
        <v>925</v>
      </c>
      <c r="D1750" s="5">
        <v>3.0</v>
      </c>
      <c r="E1750" s="5">
        <v>1.0</v>
      </c>
      <c r="F1750" s="4">
        <v>17059.0</v>
      </c>
      <c r="G1750" s="6">
        <v>44613.63680555556</v>
      </c>
      <c r="H1750" s="6" t="str">
        <f>VLOOKUP(F1750,'Customer Details'!$A$1:$B$3264,2,0)</f>
        <v>USA</v>
      </c>
      <c r="I1750" s="7">
        <f t="shared" si="1"/>
        <v>3</v>
      </c>
      <c r="J1750" s="7">
        <f t="shared" si="2"/>
        <v>3</v>
      </c>
    </row>
    <row r="1751" ht="15.75" customHeight="1">
      <c r="A1751" s="4">
        <v>565331.0</v>
      </c>
      <c r="B1751" s="4">
        <v>23048.0</v>
      </c>
      <c r="C1751" s="5" t="s">
        <v>1327</v>
      </c>
      <c r="D1751" s="5">
        <v>1.0</v>
      </c>
      <c r="E1751" s="5">
        <v>4.15</v>
      </c>
      <c r="F1751" s="4">
        <v>16674.0</v>
      </c>
      <c r="G1751" s="6">
        <v>44622.58263888889</v>
      </c>
      <c r="H1751" s="6" t="str">
        <f>VLOOKUP(F1751,'Customer Details'!$A$1:$B$3264,2,0)</f>
        <v>Australia</v>
      </c>
      <c r="I1751" s="7">
        <f t="shared" si="1"/>
        <v>4.15</v>
      </c>
      <c r="J1751" s="7">
        <f t="shared" si="2"/>
        <v>4.15</v>
      </c>
    </row>
    <row r="1752" ht="15.75" customHeight="1">
      <c r="A1752" s="4">
        <v>553374.0</v>
      </c>
      <c r="B1752" s="4" t="s">
        <v>48</v>
      </c>
      <c r="C1752" s="5" t="s">
        <v>49</v>
      </c>
      <c r="D1752" s="5">
        <v>10.0</v>
      </c>
      <c r="E1752" s="5">
        <v>2.08</v>
      </c>
      <c r="F1752" s="4">
        <v>14489.0</v>
      </c>
      <c r="G1752" s="6">
        <v>44516.61875</v>
      </c>
      <c r="H1752" s="6" t="str">
        <f>VLOOKUP(F1752,'Customer Details'!$A$1:$B$3264,2,0)</f>
        <v>USA</v>
      </c>
      <c r="I1752" s="7">
        <f t="shared" si="1"/>
        <v>20.8</v>
      </c>
      <c r="J1752" s="7">
        <f t="shared" si="2"/>
        <v>20.8</v>
      </c>
    </row>
    <row r="1753" ht="15.75" customHeight="1">
      <c r="A1753" s="4">
        <v>551717.0</v>
      </c>
      <c r="B1753" s="4" t="s">
        <v>119</v>
      </c>
      <c r="C1753" s="5" t="s">
        <v>120</v>
      </c>
      <c r="D1753" s="5">
        <v>2.0</v>
      </c>
      <c r="E1753" s="5">
        <v>0.42</v>
      </c>
      <c r="F1753" s="4">
        <v>13263.0</v>
      </c>
      <c r="G1753" s="6">
        <v>44503.66597222222</v>
      </c>
      <c r="H1753" s="6" t="str">
        <f>VLOOKUP(F1753,'Customer Details'!$A$1:$B$3264,2,0)</f>
        <v>Australia</v>
      </c>
      <c r="I1753" s="7">
        <f t="shared" si="1"/>
        <v>0.84</v>
      </c>
      <c r="J1753" s="7">
        <f t="shared" si="2"/>
        <v>0.84</v>
      </c>
    </row>
    <row r="1754" ht="15.75" customHeight="1">
      <c r="A1754" s="4">
        <v>538069.0</v>
      </c>
      <c r="B1754" s="4" t="s">
        <v>396</v>
      </c>
      <c r="C1754" s="5" t="s">
        <v>397</v>
      </c>
      <c r="D1754" s="5">
        <v>8.0</v>
      </c>
      <c r="E1754" s="5">
        <v>0.85</v>
      </c>
      <c r="F1754" s="4">
        <v>16795.0</v>
      </c>
      <c r="G1754" s="6">
        <v>44356.58888888889</v>
      </c>
      <c r="H1754" s="6" t="str">
        <f>VLOOKUP(F1754,'Customer Details'!$A$1:$B$3264,2,0)</f>
        <v>Australia</v>
      </c>
      <c r="I1754" s="7">
        <f t="shared" si="1"/>
        <v>6.8</v>
      </c>
      <c r="J1754" s="7">
        <f t="shared" si="2"/>
        <v>6.8</v>
      </c>
    </row>
    <row r="1755" ht="15.75" customHeight="1">
      <c r="A1755" s="4">
        <v>547359.0</v>
      </c>
      <c r="B1755" s="4" t="s">
        <v>22</v>
      </c>
      <c r="C1755" s="5" t="s">
        <v>23</v>
      </c>
      <c r="D1755" s="5">
        <v>2.0</v>
      </c>
      <c r="E1755" s="5">
        <v>1.95</v>
      </c>
      <c r="F1755" s="4">
        <v>15719.0</v>
      </c>
      <c r="G1755" s="6">
        <v>44461.51875</v>
      </c>
      <c r="H1755" s="6" t="str">
        <f>VLOOKUP(F1755,'Customer Details'!$A$1:$B$3264,2,0)</f>
        <v>Australia</v>
      </c>
      <c r="I1755" s="7">
        <f t="shared" si="1"/>
        <v>3.9</v>
      </c>
      <c r="J1755" s="7">
        <f t="shared" si="2"/>
        <v>3.9</v>
      </c>
    </row>
    <row r="1756" ht="15.75" customHeight="1">
      <c r="A1756" s="4">
        <v>567853.0</v>
      </c>
      <c r="B1756" s="4" t="s">
        <v>73</v>
      </c>
      <c r="C1756" s="5" t="s">
        <v>74</v>
      </c>
      <c r="D1756" s="5">
        <v>6.0</v>
      </c>
      <c r="E1756" s="5">
        <v>0.42</v>
      </c>
      <c r="F1756" s="4">
        <v>15484.0</v>
      </c>
      <c r="G1756" s="6">
        <v>44642.56319444445</v>
      </c>
      <c r="H1756" s="6" t="str">
        <f>VLOOKUP(F1756,'Customer Details'!$A$1:$B$3264,2,0)</f>
        <v>Australia</v>
      </c>
      <c r="I1756" s="7">
        <f t="shared" si="1"/>
        <v>2.52</v>
      </c>
      <c r="J1756" s="7">
        <f t="shared" si="2"/>
        <v>2.52</v>
      </c>
    </row>
    <row r="1757" ht="15.75" customHeight="1">
      <c r="A1757" s="4">
        <v>543124.0</v>
      </c>
      <c r="B1757" s="4" t="s">
        <v>511</v>
      </c>
      <c r="C1757" s="5" t="s">
        <v>512</v>
      </c>
      <c r="D1757" s="5">
        <v>1.0</v>
      </c>
      <c r="E1757" s="5">
        <v>5.95</v>
      </c>
      <c r="F1757" s="4">
        <v>15311.0</v>
      </c>
      <c r="G1757" s="6">
        <v>44411.59375</v>
      </c>
      <c r="H1757" s="6" t="str">
        <f>VLOOKUP(F1757,'Customer Details'!$A$1:$B$3264,2,0)</f>
        <v>USA</v>
      </c>
      <c r="I1757" s="7">
        <f t="shared" si="1"/>
        <v>5.95</v>
      </c>
      <c r="J1757" s="7">
        <f t="shared" si="2"/>
        <v>5.95</v>
      </c>
    </row>
    <row r="1758" ht="15.75" customHeight="1">
      <c r="A1758" s="4">
        <v>568061.0</v>
      </c>
      <c r="B1758" s="4" t="s">
        <v>1328</v>
      </c>
      <c r="C1758" s="5" t="s">
        <v>1329</v>
      </c>
      <c r="D1758" s="5">
        <v>2.0</v>
      </c>
      <c r="E1758" s="5">
        <v>0.42</v>
      </c>
      <c r="F1758" s="4">
        <v>16910.0</v>
      </c>
      <c r="G1758" s="6">
        <v>44643.55</v>
      </c>
      <c r="H1758" s="6" t="str">
        <f>VLOOKUP(F1758,'Customer Details'!$A$1:$B$3264,2,0)</f>
        <v>China</v>
      </c>
      <c r="I1758" s="7">
        <f t="shared" si="1"/>
        <v>0.84</v>
      </c>
      <c r="J1758" s="7">
        <f t="shared" si="2"/>
        <v>0.84</v>
      </c>
    </row>
    <row r="1759" ht="15.75" customHeight="1">
      <c r="A1759" s="4">
        <v>571671.0</v>
      </c>
      <c r="B1759" s="4" t="s">
        <v>22</v>
      </c>
      <c r="C1759" s="5" t="s">
        <v>23</v>
      </c>
      <c r="D1759" s="5">
        <v>4.0</v>
      </c>
      <c r="E1759" s="5">
        <v>2.08</v>
      </c>
      <c r="F1759" s="4">
        <v>16940.0</v>
      </c>
      <c r="G1759" s="6">
        <v>44669.55208333334</v>
      </c>
      <c r="H1759" s="6" t="str">
        <f>VLOOKUP(F1759,'Customer Details'!$A$1:$B$3264,2,0)</f>
        <v>Australia</v>
      </c>
      <c r="I1759" s="7">
        <f t="shared" si="1"/>
        <v>8.32</v>
      </c>
      <c r="J1759" s="7">
        <f t="shared" si="2"/>
        <v>8.32</v>
      </c>
    </row>
    <row r="1760" ht="15.75" customHeight="1">
      <c r="A1760" s="4">
        <v>554812.0</v>
      </c>
      <c r="B1760" s="4" t="s">
        <v>1330</v>
      </c>
      <c r="C1760" s="5" t="s">
        <v>1331</v>
      </c>
      <c r="D1760" s="5">
        <v>2.0</v>
      </c>
      <c r="E1760" s="5">
        <v>2.55</v>
      </c>
      <c r="F1760" s="4">
        <v>15005.0</v>
      </c>
      <c r="G1760" s="6">
        <v>44526.55625</v>
      </c>
      <c r="H1760" s="6" t="str">
        <f>VLOOKUP(F1760,'Customer Details'!$A$1:$B$3264,2,0)</f>
        <v>USA</v>
      </c>
      <c r="I1760" s="7">
        <f t="shared" si="1"/>
        <v>5.1</v>
      </c>
      <c r="J1760" s="7">
        <f t="shared" si="2"/>
        <v>5.1</v>
      </c>
    </row>
    <row r="1761" ht="15.75" customHeight="1">
      <c r="A1761" s="4">
        <v>554118.0</v>
      </c>
      <c r="B1761" s="4" t="s">
        <v>404</v>
      </c>
      <c r="C1761" s="5" t="s">
        <v>405</v>
      </c>
      <c r="D1761" s="5">
        <v>25.0</v>
      </c>
      <c r="E1761" s="5">
        <v>0.42</v>
      </c>
      <c r="F1761" s="4">
        <v>16592.0</v>
      </c>
      <c r="G1761" s="6">
        <v>44522.64305555556</v>
      </c>
      <c r="H1761" s="6" t="str">
        <f>VLOOKUP(F1761,'Customer Details'!$A$1:$B$3264,2,0)</f>
        <v>United Kingdom</v>
      </c>
      <c r="I1761" s="7">
        <f t="shared" si="1"/>
        <v>10.5</v>
      </c>
      <c r="J1761" s="7">
        <f t="shared" si="2"/>
        <v>10.5</v>
      </c>
    </row>
    <row r="1762" ht="15.75" customHeight="1">
      <c r="A1762" s="4">
        <v>567979.0</v>
      </c>
      <c r="B1762" s="4" t="s">
        <v>214</v>
      </c>
      <c r="C1762" s="5" t="s">
        <v>215</v>
      </c>
      <c r="D1762" s="5">
        <v>24.0</v>
      </c>
      <c r="E1762" s="5">
        <v>0.39</v>
      </c>
      <c r="F1762" s="4">
        <v>14215.0</v>
      </c>
      <c r="G1762" s="6">
        <v>44643.44722222222</v>
      </c>
      <c r="H1762" s="6" t="str">
        <f>VLOOKUP(F1762,'Customer Details'!$A$1:$B$3264,2,0)</f>
        <v>India</v>
      </c>
      <c r="I1762" s="7">
        <f t="shared" si="1"/>
        <v>9.36</v>
      </c>
      <c r="J1762" s="7">
        <f t="shared" si="2"/>
        <v>9.36</v>
      </c>
    </row>
    <row r="1763" ht="15.75" customHeight="1">
      <c r="A1763" s="4">
        <v>564542.0</v>
      </c>
      <c r="B1763" s="4" t="s">
        <v>38</v>
      </c>
      <c r="C1763" s="5" t="s">
        <v>39</v>
      </c>
      <c r="D1763" s="5">
        <v>6.0</v>
      </c>
      <c r="E1763" s="5">
        <v>2.95</v>
      </c>
      <c r="F1763" s="4">
        <v>16458.0</v>
      </c>
      <c r="G1763" s="6">
        <v>44617.65763888889</v>
      </c>
      <c r="H1763" s="6" t="str">
        <f>VLOOKUP(F1763,'Customer Details'!$A$1:$B$3264,2,0)</f>
        <v>United Kingdom</v>
      </c>
      <c r="I1763" s="7">
        <f t="shared" si="1"/>
        <v>17.7</v>
      </c>
      <c r="J1763" s="7">
        <f t="shared" si="2"/>
        <v>17.7</v>
      </c>
    </row>
    <row r="1764" ht="15.75" customHeight="1">
      <c r="A1764" s="4">
        <v>548492.0</v>
      </c>
      <c r="B1764" s="4" t="s">
        <v>1332</v>
      </c>
      <c r="C1764" s="5" t="s">
        <v>1333</v>
      </c>
      <c r="D1764" s="5">
        <v>1.0</v>
      </c>
      <c r="E1764" s="5">
        <v>1.25</v>
      </c>
      <c r="F1764" s="4">
        <v>17841.0</v>
      </c>
      <c r="G1764" s="6">
        <v>44469.55138888889</v>
      </c>
      <c r="H1764" s="6" t="str">
        <f>VLOOKUP(F1764,'Customer Details'!$A$1:$B$3264,2,0)</f>
        <v>India</v>
      </c>
      <c r="I1764" s="7">
        <f t="shared" si="1"/>
        <v>1.25</v>
      </c>
      <c r="J1764" s="7">
        <f t="shared" si="2"/>
        <v>1.25</v>
      </c>
    </row>
    <row r="1765" ht="15.75" customHeight="1">
      <c r="A1765" s="4">
        <v>545580.0</v>
      </c>
      <c r="B1765" s="4" t="s">
        <v>22</v>
      </c>
      <c r="C1765" s="5" t="s">
        <v>23</v>
      </c>
      <c r="D1765" s="5">
        <v>10.0</v>
      </c>
      <c r="E1765" s="5">
        <v>1.95</v>
      </c>
      <c r="F1765" s="4">
        <v>13931.0</v>
      </c>
      <c r="G1765" s="6">
        <v>44443.36319444444</v>
      </c>
      <c r="H1765" s="6" t="str">
        <f>VLOOKUP(F1765,'Customer Details'!$A$1:$B$3264,2,0)</f>
        <v>United Kingdom</v>
      </c>
      <c r="I1765" s="7">
        <f t="shared" si="1"/>
        <v>19.5</v>
      </c>
      <c r="J1765" s="7">
        <f t="shared" si="2"/>
        <v>19.5</v>
      </c>
    </row>
    <row r="1766" ht="15.75" customHeight="1">
      <c r="A1766" s="4">
        <v>542382.0</v>
      </c>
      <c r="B1766" s="4" t="s">
        <v>511</v>
      </c>
      <c r="C1766" s="5" t="s">
        <v>512</v>
      </c>
      <c r="D1766" s="5">
        <v>3.0</v>
      </c>
      <c r="E1766" s="5">
        <v>5.95</v>
      </c>
      <c r="F1766" s="4">
        <v>14738.0</v>
      </c>
      <c r="G1766" s="6">
        <v>44404.59027777778</v>
      </c>
      <c r="H1766" s="6" t="str">
        <f>VLOOKUP(F1766,'Customer Details'!$A$1:$B$3264,2,0)</f>
        <v>India</v>
      </c>
      <c r="I1766" s="7">
        <f t="shared" si="1"/>
        <v>17.85</v>
      </c>
      <c r="J1766" s="7">
        <f t="shared" si="2"/>
        <v>17.85</v>
      </c>
    </row>
    <row r="1767" ht="15.75" customHeight="1">
      <c r="A1767" s="4" t="s">
        <v>1334</v>
      </c>
      <c r="B1767" s="4" t="s">
        <v>40</v>
      </c>
      <c r="C1767" s="5" t="s">
        <v>41</v>
      </c>
      <c r="D1767" s="5">
        <v>-48.0</v>
      </c>
      <c r="E1767" s="5">
        <v>2.55</v>
      </c>
      <c r="F1767" s="4">
        <v>15482.0</v>
      </c>
      <c r="G1767" s="6">
        <v>44705.44444444445</v>
      </c>
      <c r="H1767" s="6" t="str">
        <f>VLOOKUP(F1767,'Customer Details'!$A$1:$B$3264,2,0)</f>
        <v>Australia</v>
      </c>
      <c r="I1767" s="7">
        <f t="shared" si="1"/>
        <v>-122.4</v>
      </c>
      <c r="J1767" s="7">
        <f t="shared" si="2"/>
        <v>122.4</v>
      </c>
    </row>
    <row r="1768" ht="15.75" customHeight="1">
      <c r="A1768" s="4">
        <v>540242.0</v>
      </c>
      <c r="B1768" s="4" t="s">
        <v>38</v>
      </c>
      <c r="C1768" s="5" t="s">
        <v>39</v>
      </c>
      <c r="D1768" s="5">
        <v>32.0</v>
      </c>
      <c r="E1768" s="5">
        <v>2.55</v>
      </c>
      <c r="F1768" s="4">
        <v>15046.0</v>
      </c>
      <c r="G1768" s="6">
        <v>44382.64583333334</v>
      </c>
      <c r="H1768" s="6" t="str">
        <f>VLOOKUP(F1768,'Customer Details'!$A$1:$B$3264,2,0)</f>
        <v>Australia</v>
      </c>
      <c r="I1768" s="7">
        <f t="shared" si="1"/>
        <v>81.6</v>
      </c>
      <c r="J1768" s="7">
        <f t="shared" si="2"/>
        <v>81.6</v>
      </c>
    </row>
    <row r="1769" ht="15.75" customHeight="1">
      <c r="A1769" s="4">
        <v>574726.0</v>
      </c>
      <c r="B1769" s="4" t="s">
        <v>177</v>
      </c>
      <c r="C1769" s="5" t="s">
        <v>178</v>
      </c>
      <c r="D1769" s="5">
        <v>1.0</v>
      </c>
      <c r="E1769" s="5">
        <v>2.1</v>
      </c>
      <c r="F1769" s="4">
        <v>14664.0</v>
      </c>
      <c r="G1769" s="6">
        <v>44687.62222222222</v>
      </c>
      <c r="H1769" s="6" t="str">
        <f>VLOOKUP(F1769,'Customer Details'!$A$1:$B$3264,2,0)</f>
        <v>China</v>
      </c>
      <c r="I1769" s="7">
        <f t="shared" si="1"/>
        <v>2.1</v>
      </c>
      <c r="J1769" s="7">
        <f t="shared" si="2"/>
        <v>2.1</v>
      </c>
    </row>
    <row r="1770" ht="15.75" customHeight="1">
      <c r="A1770" s="4">
        <v>550285.0</v>
      </c>
      <c r="B1770" s="4" t="s">
        <v>225</v>
      </c>
      <c r="C1770" s="5" t="s">
        <v>226</v>
      </c>
      <c r="D1770" s="5">
        <v>24.0</v>
      </c>
      <c r="E1770" s="5">
        <v>0.85</v>
      </c>
      <c r="F1770" s="4">
        <v>15249.0</v>
      </c>
      <c r="G1770" s="6">
        <v>44484.59305555555</v>
      </c>
      <c r="H1770" s="6" t="str">
        <f>VLOOKUP(F1770,'Customer Details'!$A$1:$B$3264,2,0)</f>
        <v>Australia</v>
      </c>
      <c r="I1770" s="7">
        <f t="shared" si="1"/>
        <v>20.4</v>
      </c>
      <c r="J1770" s="7">
        <f t="shared" si="2"/>
        <v>20.4</v>
      </c>
    </row>
    <row r="1771" ht="15.75" customHeight="1">
      <c r="A1771" s="4" t="s">
        <v>673</v>
      </c>
      <c r="B1771" s="4">
        <v>84945.0</v>
      </c>
      <c r="C1771" s="5" t="s">
        <v>869</v>
      </c>
      <c r="D1771" s="5">
        <v>-12.0</v>
      </c>
      <c r="E1771" s="5">
        <v>0.85</v>
      </c>
      <c r="F1771" s="4">
        <v>14146.0</v>
      </c>
      <c r="G1771" s="6">
        <v>44405.39722222222</v>
      </c>
      <c r="H1771" s="6" t="str">
        <f>VLOOKUP(F1771,'Customer Details'!$A$1:$B$3264,2,0)</f>
        <v>United Kingdom</v>
      </c>
      <c r="I1771" s="7">
        <f t="shared" si="1"/>
        <v>-10.2</v>
      </c>
      <c r="J1771" s="7">
        <f t="shared" si="2"/>
        <v>10.2</v>
      </c>
    </row>
    <row r="1772" ht="15.75" customHeight="1">
      <c r="A1772" s="4">
        <v>565541.0</v>
      </c>
      <c r="B1772" s="4" t="s">
        <v>1335</v>
      </c>
      <c r="C1772" s="5" t="s">
        <v>1336</v>
      </c>
      <c r="D1772" s="5">
        <v>2.0</v>
      </c>
      <c r="E1772" s="5">
        <v>1.25</v>
      </c>
      <c r="F1772" s="4">
        <v>14159.0</v>
      </c>
      <c r="G1772" s="6">
        <v>44625.5</v>
      </c>
      <c r="H1772" s="6" t="str">
        <f>VLOOKUP(F1772,'Customer Details'!$A$1:$B$3264,2,0)</f>
        <v>Australia</v>
      </c>
      <c r="I1772" s="7">
        <f t="shared" si="1"/>
        <v>2.5</v>
      </c>
      <c r="J1772" s="7">
        <f t="shared" si="2"/>
        <v>2.5</v>
      </c>
    </row>
    <row r="1773" ht="15.75" customHeight="1">
      <c r="A1773" s="4">
        <v>563739.0</v>
      </c>
      <c r="B1773" s="4" t="s">
        <v>214</v>
      </c>
      <c r="C1773" s="5" t="s">
        <v>215</v>
      </c>
      <c r="D1773" s="5">
        <v>24.0</v>
      </c>
      <c r="E1773" s="5">
        <v>0.39</v>
      </c>
      <c r="F1773" s="4">
        <v>17750.0</v>
      </c>
      <c r="G1773" s="6">
        <v>44610.83680555555</v>
      </c>
      <c r="H1773" s="6" t="str">
        <f>VLOOKUP(F1773,'Customer Details'!$A$1:$B$3264,2,0)</f>
        <v>United Kingdom</v>
      </c>
      <c r="I1773" s="7">
        <f t="shared" si="1"/>
        <v>9.36</v>
      </c>
      <c r="J1773" s="7">
        <f t="shared" si="2"/>
        <v>9.36</v>
      </c>
    </row>
    <row r="1774" ht="15.75" customHeight="1">
      <c r="A1774" s="4" t="s">
        <v>1337</v>
      </c>
      <c r="B1774" s="4">
        <v>22784.0</v>
      </c>
      <c r="C1774" s="5" t="s">
        <v>1338</v>
      </c>
      <c r="D1774" s="5">
        <v>-2.0</v>
      </c>
      <c r="E1774" s="5">
        <v>4.25</v>
      </c>
      <c r="F1774" s="4">
        <v>13468.0</v>
      </c>
      <c r="G1774" s="6">
        <v>44527.44027777778</v>
      </c>
      <c r="H1774" s="6" t="str">
        <f>VLOOKUP(F1774,'Customer Details'!$A$1:$B$3264,2,0)</f>
        <v>India</v>
      </c>
      <c r="I1774" s="7">
        <f t="shared" si="1"/>
        <v>-8.5</v>
      </c>
      <c r="J1774" s="7">
        <f t="shared" si="2"/>
        <v>8.5</v>
      </c>
    </row>
    <row r="1775" ht="15.75" customHeight="1">
      <c r="A1775" s="4">
        <v>547840.0</v>
      </c>
      <c r="B1775" s="4" t="s">
        <v>276</v>
      </c>
      <c r="C1775" s="5" t="s">
        <v>277</v>
      </c>
      <c r="D1775" s="5">
        <v>60.0</v>
      </c>
      <c r="E1775" s="5">
        <v>1.45</v>
      </c>
      <c r="F1775" s="4">
        <v>15133.0</v>
      </c>
      <c r="G1775" s="6">
        <v>44466.45555555556</v>
      </c>
      <c r="H1775" s="6" t="str">
        <f>VLOOKUP(F1775,'Customer Details'!$A$1:$B$3264,2,0)</f>
        <v>China</v>
      </c>
      <c r="I1775" s="7">
        <f t="shared" si="1"/>
        <v>87</v>
      </c>
      <c r="J1775" s="7">
        <f t="shared" si="2"/>
        <v>87</v>
      </c>
    </row>
    <row r="1776" ht="15.75" customHeight="1">
      <c r="A1776" s="4" t="s">
        <v>1339</v>
      </c>
      <c r="B1776" s="4">
        <v>21670.0</v>
      </c>
      <c r="C1776" s="5" t="s">
        <v>217</v>
      </c>
      <c r="D1776" s="5">
        <v>-6.0</v>
      </c>
      <c r="E1776" s="5">
        <v>1.25</v>
      </c>
      <c r="F1776" s="4">
        <v>13089.0</v>
      </c>
      <c r="G1776" s="6">
        <v>44614.4375</v>
      </c>
      <c r="H1776" s="6" t="str">
        <f>VLOOKUP(F1776,'Customer Details'!$A$1:$B$3264,2,0)</f>
        <v>Australia</v>
      </c>
      <c r="I1776" s="7">
        <f t="shared" si="1"/>
        <v>-7.5</v>
      </c>
      <c r="J1776" s="7">
        <f t="shared" si="2"/>
        <v>7.5</v>
      </c>
    </row>
    <row r="1777" ht="15.75" customHeight="1">
      <c r="A1777" s="4">
        <v>550532.0</v>
      </c>
      <c r="B1777" s="4" t="s">
        <v>452</v>
      </c>
      <c r="C1777" s="5" t="s">
        <v>453</v>
      </c>
      <c r="D1777" s="5">
        <v>1.0</v>
      </c>
      <c r="E1777" s="5">
        <v>1.25</v>
      </c>
      <c r="F1777" s="4">
        <v>14606.0</v>
      </c>
      <c r="G1777" s="6">
        <v>44488.45972222222</v>
      </c>
      <c r="H1777" s="6" t="str">
        <f>VLOOKUP(F1777,'Customer Details'!$A$1:$B$3264,2,0)</f>
        <v>USA</v>
      </c>
      <c r="I1777" s="7">
        <f t="shared" si="1"/>
        <v>1.25</v>
      </c>
      <c r="J1777" s="7">
        <f t="shared" si="2"/>
        <v>1.25</v>
      </c>
    </row>
    <row r="1778" ht="15.75" customHeight="1">
      <c r="A1778" s="4">
        <v>576251.0</v>
      </c>
      <c r="B1778" s="4" t="s">
        <v>394</v>
      </c>
      <c r="C1778" s="5" t="s">
        <v>395</v>
      </c>
      <c r="D1778" s="5">
        <v>24.0</v>
      </c>
      <c r="E1778" s="5">
        <v>0.85</v>
      </c>
      <c r="F1778" s="4">
        <v>16207.0</v>
      </c>
      <c r="G1778" s="6">
        <v>44695.57708333333</v>
      </c>
      <c r="H1778" s="6" t="str">
        <f>VLOOKUP(F1778,'Customer Details'!$A$1:$B$3264,2,0)</f>
        <v>China</v>
      </c>
      <c r="I1778" s="7">
        <f t="shared" si="1"/>
        <v>20.4</v>
      </c>
      <c r="J1778" s="7">
        <f t="shared" si="2"/>
        <v>20.4</v>
      </c>
    </row>
    <row r="1779" ht="15.75" customHeight="1">
      <c r="A1779" s="4">
        <v>574547.0</v>
      </c>
      <c r="B1779" s="4" t="s">
        <v>530</v>
      </c>
      <c r="C1779" s="5" t="s">
        <v>531</v>
      </c>
      <c r="D1779" s="5">
        <v>1.0</v>
      </c>
      <c r="E1779" s="5">
        <v>4.25</v>
      </c>
      <c r="F1779" s="4">
        <v>17841.0</v>
      </c>
      <c r="G1779" s="6">
        <v>44685.63055555556</v>
      </c>
      <c r="H1779" s="6" t="str">
        <f>VLOOKUP(F1779,'Customer Details'!$A$1:$B$3264,2,0)</f>
        <v>India</v>
      </c>
      <c r="I1779" s="7">
        <f t="shared" si="1"/>
        <v>4.25</v>
      </c>
      <c r="J1779" s="7">
        <f t="shared" si="2"/>
        <v>4.25</v>
      </c>
    </row>
    <row r="1780" ht="15.75" customHeight="1">
      <c r="A1780" s="4" t="s">
        <v>1340</v>
      </c>
      <c r="B1780" s="4">
        <v>21212.0</v>
      </c>
      <c r="C1780" s="5" t="s">
        <v>379</v>
      </c>
      <c r="D1780" s="5">
        <v>-23.0</v>
      </c>
      <c r="E1780" s="5">
        <v>0.55</v>
      </c>
      <c r="F1780" s="4">
        <v>15433.0</v>
      </c>
      <c r="G1780" s="6">
        <v>44641.68333333333</v>
      </c>
      <c r="H1780" s="6" t="str">
        <f>VLOOKUP(F1780,'Customer Details'!$A$1:$B$3264,2,0)</f>
        <v>USA</v>
      </c>
      <c r="I1780" s="7">
        <f t="shared" si="1"/>
        <v>-12.65</v>
      </c>
      <c r="J1780" s="7">
        <f t="shared" si="2"/>
        <v>12.65</v>
      </c>
    </row>
    <row r="1781" ht="15.75" customHeight="1">
      <c r="A1781" s="4">
        <v>577038.0</v>
      </c>
      <c r="B1781" s="4" t="s">
        <v>221</v>
      </c>
      <c r="C1781" s="5" t="s">
        <v>222</v>
      </c>
      <c r="D1781" s="5">
        <v>25.0</v>
      </c>
      <c r="E1781" s="5">
        <v>0.42</v>
      </c>
      <c r="F1781" s="4">
        <v>14796.0</v>
      </c>
      <c r="G1781" s="6">
        <v>44698.5625</v>
      </c>
      <c r="H1781" s="6" t="str">
        <f>VLOOKUP(F1781,'Customer Details'!$A$1:$B$3264,2,0)</f>
        <v>China</v>
      </c>
      <c r="I1781" s="7">
        <f t="shared" si="1"/>
        <v>10.5</v>
      </c>
      <c r="J1781" s="7">
        <f t="shared" si="2"/>
        <v>10.5</v>
      </c>
    </row>
    <row r="1782" ht="15.75" customHeight="1">
      <c r="A1782" s="4" t="s">
        <v>1341</v>
      </c>
      <c r="B1782" s="4">
        <v>22492.0</v>
      </c>
      <c r="C1782" s="5" t="s">
        <v>1009</v>
      </c>
      <c r="D1782" s="5">
        <v>-35.0</v>
      </c>
      <c r="E1782" s="5">
        <v>0.65</v>
      </c>
      <c r="F1782" s="4">
        <v>14808.0</v>
      </c>
      <c r="G1782" s="6">
        <v>44647.42013888889</v>
      </c>
      <c r="H1782" s="6" t="str">
        <f>VLOOKUP(F1782,'Customer Details'!$A$1:$B$3264,2,0)</f>
        <v>Australia</v>
      </c>
      <c r="I1782" s="7">
        <f t="shared" si="1"/>
        <v>-22.75</v>
      </c>
      <c r="J1782" s="7">
        <f t="shared" si="2"/>
        <v>22.75</v>
      </c>
    </row>
    <row r="1783" ht="15.75" customHeight="1">
      <c r="A1783" s="4" t="s">
        <v>1342</v>
      </c>
      <c r="B1783" s="4">
        <v>22960.0</v>
      </c>
      <c r="C1783" s="5" t="s">
        <v>21</v>
      </c>
      <c r="D1783" s="5">
        <v>-10.0</v>
      </c>
      <c r="E1783" s="5">
        <v>3.75</v>
      </c>
      <c r="F1783" s="4">
        <v>15606.0</v>
      </c>
      <c r="G1783" s="6">
        <v>44657.85625</v>
      </c>
      <c r="H1783" s="6" t="str">
        <f>VLOOKUP(F1783,'Customer Details'!$A$1:$B$3264,2,0)</f>
        <v>USA</v>
      </c>
      <c r="I1783" s="7">
        <f t="shared" si="1"/>
        <v>-37.5</v>
      </c>
      <c r="J1783" s="7">
        <f t="shared" si="2"/>
        <v>37.5</v>
      </c>
    </row>
    <row r="1784" ht="15.75" customHeight="1">
      <c r="A1784" s="4">
        <v>541265.0</v>
      </c>
      <c r="B1784" s="4" t="s">
        <v>22</v>
      </c>
      <c r="C1784" s="5" t="s">
        <v>23</v>
      </c>
      <c r="D1784" s="5">
        <v>3.0</v>
      </c>
      <c r="E1784" s="5">
        <v>1.95</v>
      </c>
      <c r="F1784" s="4">
        <v>17609.0</v>
      </c>
      <c r="G1784" s="6">
        <v>44393.68263888889</v>
      </c>
      <c r="H1784" s="6" t="str">
        <f>VLOOKUP(F1784,'Customer Details'!$A$1:$B$3264,2,0)</f>
        <v>USA</v>
      </c>
      <c r="I1784" s="7">
        <f t="shared" si="1"/>
        <v>5.85</v>
      </c>
      <c r="J1784" s="7">
        <f t="shared" si="2"/>
        <v>5.85</v>
      </c>
    </row>
    <row r="1785" ht="15.75" customHeight="1">
      <c r="A1785" s="4">
        <v>581514.0</v>
      </c>
      <c r="B1785" s="4" t="s">
        <v>158</v>
      </c>
      <c r="C1785" s="5" t="s">
        <v>159</v>
      </c>
      <c r="D1785" s="5">
        <v>14.0</v>
      </c>
      <c r="E1785" s="5">
        <v>1.25</v>
      </c>
      <c r="F1785" s="4">
        <v>17754.0</v>
      </c>
      <c r="G1785" s="6">
        <v>44721.47222222222</v>
      </c>
      <c r="H1785" s="6" t="str">
        <f>VLOOKUP(F1785,'Customer Details'!$A$1:$B$3264,2,0)</f>
        <v>United Kingdom</v>
      </c>
      <c r="I1785" s="7">
        <f t="shared" si="1"/>
        <v>17.5</v>
      </c>
      <c r="J1785" s="7">
        <f t="shared" si="2"/>
        <v>17.5</v>
      </c>
    </row>
    <row r="1786" ht="15.75" customHeight="1">
      <c r="A1786" s="4">
        <v>541265.0</v>
      </c>
      <c r="B1786" s="4" t="s">
        <v>833</v>
      </c>
      <c r="C1786" s="5" t="s">
        <v>834</v>
      </c>
      <c r="D1786" s="5">
        <v>2.0</v>
      </c>
      <c r="E1786" s="5">
        <v>1.95</v>
      </c>
      <c r="F1786" s="4">
        <v>17609.0</v>
      </c>
      <c r="G1786" s="6">
        <v>44393.68263888889</v>
      </c>
      <c r="H1786" s="6" t="str">
        <f>VLOOKUP(F1786,'Customer Details'!$A$1:$B$3264,2,0)</f>
        <v>USA</v>
      </c>
      <c r="I1786" s="7">
        <f t="shared" si="1"/>
        <v>3.9</v>
      </c>
      <c r="J1786" s="7">
        <f t="shared" si="2"/>
        <v>3.9</v>
      </c>
    </row>
    <row r="1787" ht="15.75" customHeight="1">
      <c r="A1787" s="4">
        <v>560385.0</v>
      </c>
      <c r="B1787" s="4" t="s">
        <v>342</v>
      </c>
      <c r="C1787" s="5" t="s">
        <v>343</v>
      </c>
      <c r="D1787" s="5">
        <v>2.0</v>
      </c>
      <c r="E1787" s="5">
        <v>3.75</v>
      </c>
      <c r="F1787" s="4">
        <v>14583.0</v>
      </c>
      <c r="G1787" s="6">
        <v>44579.53680555556</v>
      </c>
      <c r="H1787" s="6" t="str">
        <f>VLOOKUP(F1787,'Customer Details'!$A$1:$B$3264,2,0)</f>
        <v>USA</v>
      </c>
      <c r="I1787" s="7">
        <f t="shared" si="1"/>
        <v>7.5</v>
      </c>
      <c r="J1787" s="7">
        <f t="shared" si="2"/>
        <v>7.5</v>
      </c>
    </row>
    <row r="1788" ht="15.75" customHeight="1">
      <c r="A1788" s="4">
        <v>541293.0</v>
      </c>
      <c r="B1788" s="4" t="s">
        <v>87</v>
      </c>
      <c r="C1788" s="5" t="s">
        <v>135</v>
      </c>
      <c r="D1788" s="5">
        <v>1.0</v>
      </c>
      <c r="E1788" s="5">
        <v>3.75</v>
      </c>
      <c r="F1788" s="4">
        <v>15311.0</v>
      </c>
      <c r="G1788" s="6">
        <v>44394.56875</v>
      </c>
      <c r="H1788" s="6" t="str">
        <f>VLOOKUP(F1788,'Customer Details'!$A$1:$B$3264,2,0)</f>
        <v>USA</v>
      </c>
      <c r="I1788" s="7">
        <f t="shared" si="1"/>
        <v>3.75</v>
      </c>
      <c r="J1788" s="7">
        <f t="shared" si="2"/>
        <v>3.75</v>
      </c>
    </row>
    <row r="1789" ht="15.75" customHeight="1">
      <c r="A1789" s="4">
        <v>559535.0</v>
      </c>
      <c r="B1789" s="4" t="s">
        <v>179</v>
      </c>
      <c r="C1789" s="5" t="s">
        <v>180</v>
      </c>
      <c r="D1789" s="5">
        <v>1.0</v>
      </c>
      <c r="E1789" s="5">
        <v>3.75</v>
      </c>
      <c r="F1789" s="4">
        <v>17841.0</v>
      </c>
      <c r="G1789" s="6">
        <v>44571.51111111111</v>
      </c>
      <c r="H1789" s="6" t="str">
        <f>VLOOKUP(F1789,'Customer Details'!$A$1:$B$3264,2,0)</f>
        <v>India</v>
      </c>
      <c r="I1789" s="7">
        <f t="shared" si="1"/>
        <v>3.75</v>
      </c>
      <c r="J1789" s="7">
        <f t="shared" si="2"/>
        <v>3.75</v>
      </c>
    </row>
    <row r="1790" ht="15.75" customHeight="1">
      <c r="A1790" s="4">
        <v>565384.0</v>
      </c>
      <c r="B1790" s="4" t="s">
        <v>152</v>
      </c>
      <c r="C1790" s="5" t="s">
        <v>153</v>
      </c>
      <c r="D1790" s="5">
        <v>3.0</v>
      </c>
      <c r="E1790" s="5">
        <v>5.45</v>
      </c>
      <c r="F1790" s="4">
        <v>13507.0</v>
      </c>
      <c r="G1790" s="6">
        <v>44622.65625</v>
      </c>
      <c r="H1790" s="6" t="str">
        <f>VLOOKUP(F1790,'Customer Details'!$A$1:$B$3264,2,0)</f>
        <v>USA</v>
      </c>
      <c r="I1790" s="7">
        <f t="shared" si="1"/>
        <v>16.35</v>
      </c>
      <c r="J1790" s="7">
        <f t="shared" si="2"/>
        <v>16.35</v>
      </c>
    </row>
    <row r="1791" ht="15.75" customHeight="1">
      <c r="A1791" s="4">
        <v>537196.0</v>
      </c>
      <c r="B1791" s="4">
        <v>22430.0</v>
      </c>
      <c r="C1791" s="5" t="s">
        <v>1343</v>
      </c>
      <c r="D1791" s="5">
        <v>1.0</v>
      </c>
      <c r="E1791" s="5">
        <v>4.95</v>
      </c>
      <c r="F1791" s="4">
        <v>15426.0</v>
      </c>
      <c r="G1791" s="6">
        <v>44352.57986111111</v>
      </c>
      <c r="H1791" s="6" t="str">
        <f>VLOOKUP(F1791,'Customer Details'!$A$1:$B$3264,2,0)</f>
        <v>India</v>
      </c>
      <c r="I1791" s="7">
        <f t="shared" si="1"/>
        <v>4.95</v>
      </c>
      <c r="J1791" s="7">
        <f t="shared" si="2"/>
        <v>4.95</v>
      </c>
    </row>
    <row r="1792" ht="15.75" customHeight="1">
      <c r="A1792" s="4">
        <v>549300.0</v>
      </c>
      <c r="B1792" s="4" t="s">
        <v>73</v>
      </c>
      <c r="C1792" s="5" t="s">
        <v>74</v>
      </c>
      <c r="D1792" s="5">
        <v>16.0</v>
      </c>
      <c r="E1792" s="5">
        <v>0.42</v>
      </c>
      <c r="F1792" s="4">
        <v>13362.0</v>
      </c>
      <c r="G1792" s="6">
        <v>44477.34791666667</v>
      </c>
      <c r="H1792" s="6" t="str">
        <f>VLOOKUP(F1792,'Customer Details'!$A$1:$B$3264,2,0)</f>
        <v>United Kingdom</v>
      </c>
      <c r="I1792" s="7">
        <f t="shared" si="1"/>
        <v>6.72</v>
      </c>
      <c r="J1792" s="7">
        <f t="shared" si="2"/>
        <v>6.72</v>
      </c>
    </row>
    <row r="1793" ht="15.75" customHeight="1">
      <c r="A1793" s="4">
        <v>575607.0</v>
      </c>
      <c r="B1793" s="4" t="s">
        <v>545</v>
      </c>
      <c r="C1793" s="5" t="s">
        <v>546</v>
      </c>
      <c r="D1793" s="5">
        <v>1.0</v>
      </c>
      <c r="E1793" s="5">
        <v>1.46</v>
      </c>
      <c r="F1793" s="4">
        <v>14096.0</v>
      </c>
      <c r="G1793" s="6">
        <v>44691.52569444444</v>
      </c>
      <c r="H1793" s="6" t="str">
        <f>VLOOKUP(F1793,'Customer Details'!$A$1:$B$3264,2,0)</f>
        <v>USA</v>
      </c>
      <c r="I1793" s="7">
        <f t="shared" si="1"/>
        <v>1.46</v>
      </c>
      <c r="J1793" s="7">
        <f t="shared" si="2"/>
        <v>1.46</v>
      </c>
    </row>
    <row r="1794" ht="15.75" customHeight="1">
      <c r="A1794" s="4">
        <v>542591.0</v>
      </c>
      <c r="B1794" s="4" t="s">
        <v>281</v>
      </c>
      <c r="C1794" s="5" t="s">
        <v>282</v>
      </c>
      <c r="D1794" s="5">
        <v>3.0</v>
      </c>
      <c r="E1794" s="5">
        <v>39.95</v>
      </c>
      <c r="F1794" s="4">
        <v>13089.0</v>
      </c>
      <c r="G1794" s="6">
        <v>44405.69583333333</v>
      </c>
      <c r="H1794" s="6" t="str">
        <f>VLOOKUP(F1794,'Customer Details'!$A$1:$B$3264,2,0)</f>
        <v>Australia</v>
      </c>
      <c r="I1794" s="7">
        <f t="shared" si="1"/>
        <v>119.85</v>
      </c>
      <c r="J1794" s="7">
        <f t="shared" si="2"/>
        <v>119.85</v>
      </c>
    </row>
    <row r="1795" ht="15.75" customHeight="1">
      <c r="A1795" s="4">
        <v>563167.0</v>
      </c>
      <c r="B1795" s="4" t="s">
        <v>313</v>
      </c>
      <c r="C1795" s="5" t="s">
        <v>314</v>
      </c>
      <c r="D1795" s="5">
        <v>24.0</v>
      </c>
      <c r="E1795" s="5">
        <v>0.42</v>
      </c>
      <c r="F1795" s="4">
        <v>14696.0</v>
      </c>
      <c r="G1795" s="6">
        <v>44604.52569444444</v>
      </c>
      <c r="H1795" s="6" t="str">
        <f>VLOOKUP(F1795,'Customer Details'!$A$1:$B$3264,2,0)</f>
        <v>USA</v>
      </c>
      <c r="I1795" s="7">
        <f t="shared" si="1"/>
        <v>10.08</v>
      </c>
      <c r="J1795" s="7">
        <f t="shared" si="2"/>
        <v>10.08</v>
      </c>
    </row>
    <row r="1796" ht="15.75" customHeight="1">
      <c r="A1796" s="4">
        <v>564716.0</v>
      </c>
      <c r="B1796" s="4" t="s">
        <v>67</v>
      </c>
      <c r="C1796" s="5" t="s">
        <v>68</v>
      </c>
      <c r="D1796" s="5">
        <v>6.0</v>
      </c>
      <c r="E1796" s="5">
        <v>2.08</v>
      </c>
      <c r="F1796" s="4">
        <v>14810.0</v>
      </c>
      <c r="G1796" s="6">
        <v>44620.45972222222</v>
      </c>
      <c r="H1796" s="6" t="str">
        <f>VLOOKUP(F1796,'Customer Details'!$A$1:$B$3264,2,0)</f>
        <v>China</v>
      </c>
      <c r="I1796" s="7">
        <f t="shared" si="1"/>
        <v>12.48</v>
      </c>
      <c r="J1796" s="7">
        <f t="shared" si="2"/>
        <v>12.48</v>
      </c>
    </row>
    <row r="1797" ht="15.75" customHeight="1">
      <c r="A1797" s="4" t="s">
        <v>1344</v>
      </c>
      <c r="B1797" s="4">
        <v>23234.0</v>
      </c>
      <c r="C1797" s="5" t="s">
        <v>1345</v>
      </c>
      <c r="D1797" s="5">
        <v>-6.0</v>
      </c>
      <c r="E1797" s="5">
        <v>2.89</v>
      </c>
      <c r="F1797" s="4">
        <v>15809.0</v>
      </c>
      <c r="G1797" s="6">
        <v>44685.50347222222</v>
      </c>
      <c r="H1797" s="6" t="str">
        <f>VLOOKUP(F1797,'Customer Details'!$A$1:$B$3264,2,0)</f>
        <v>United Kingdom</v>
      </c>
      <c r="I1797" s="7">
        <f t="shared" si="1"/>
        <v>-17.34</v>
      </c>
      <c r="J1797" s="7">
        <f t="shared" si="2"/>
        <v>17.34</v>
      </c>
    </row>
    <row r="1798" ht="15.75" customHeight="1">
      <c r="A1798" s="4">
        <v>562163.0</v>
      </c>
      <c r="B1798" s="4" t="s">
        <v>268</v>
      </c>
      <c r="C1798" s="5" t="s">
        <v>269</v>
      </c>
      <c r="D1798" s="5">
        <v>8.0</v>
      </c>
      <c r="E1798" s="5">
        <v>1.95</v>
      </c>
      <c r="F1798" s="4">
        <v>15628.0</v>
      </c>
      <c r="G1798" s="6">
        <v>44595.50416666667</v>
      </c>
      <c r="H1798" s="6" t="str">
        <f>VLOOKUP(F1798,'Customer Details'!$A$1:$B$3264,2,0)</f>
        <v>China</v>
      </c>
      <c r="I1798" s="7">
        <f t="shared" si="1"/>
        <v>15.6</v>
      </c>
      <c r="J1798" s="7">
        <f t="shared" si="2"/>
        <v>15.6</v>
      </c>
    </row>
    <row r="1799" ht="15.75" customHeight="1">
      <c r="A1799" s="4" t="s">
        <v>1346</v>
      </c>
      <c r="B1799" s="4">
        <v>21891.0</v>
      </c>
      <c r="C1799" s="5" t="s">
        <v>739</v>
      </c>
      <c r="D1799" s="5">
        <v>-6.0</v>
      </c>
      <c r="E1799" s="5">
        <v>0.72</v>
      </c>
      <c r="F1799" s="4">
        <v>13735.0</v>
      </c>
      <c r="G1799" s="6">
        <v>44696.44027777778</v>
      </c>
      <c r="H1799" s="6" t="str">
        <f>VLOOKUP(F1799,'Customer Details'!$A$1:$B$3264,2,0)</f>
        <v>Australia</v>
      </c>
      <c r="I1799" s="7">
        <f t="shared" si="1"/>
        <v>-4.32</v>
      </c>
      <c r="J1799" s="7">
        <f t="shared" si="2"/>
        <v>4.32</v>
      </c>
    </row>
    <row r="1800" ht="15.75" customHeight="1">
      <c r="A1800" s="4">
        <v>538511.0</v>
      </c>
      <c r="B1800" s="4" t="s">
        <v>18</v>
      </c>
      <c r="C1800" s="5" t="s">
        <v>19</v>
      </c>
      <c r="D1800" s="5">
        <v>5.0</v>
      </c>
      <c r="E1800" s="5">
        <v>1.25</v>
      </c>
      <c r="F1800" s="4">
        <v>13959.0</v>
      </c>
      <c r="G1800" s="6">
        <v>44359.58055555556</v>
      </c>
      <c r="H1800" s="6" t="str">
        <f>VLOOKUP(F1800,'Customer Details'!$A$1:$B$3264,2,0)</f>
        <v>USA</v>
      </c>
      <c r="I1800" s="7">
        <f t="shared" si="1"/>
        <v>6.25</v>
      </c>
      <c r="J1800" s="7">
        <f t="shared" si="2"/>
        <v>6.25</v>
      </c>
    </row>
    <row r="1801" ht="15.75" customHeight="1">
      <c r="A1801" s="4">
        <v>576217.0</v>
      </c>
      <c r="B1801" s="4" t="s">
        <v>886</v>
      </c>
      <c r="C1801" s="5" t="s">
        <v>887</v>
      </c>
      <c r="D1801" s="5">
        <v>2.0</v>
      </c>
      <c r="E1801" s="5">
        <v>2.55</v>
      </c>
      <c r="F1801" s="4">
        <v>17081.0</v>
      </c>
      <c r="G1801" s="6">
        <v>44695.53888888889</v>
      </c>
      <c r="H1801" s="6" t="str">
        <f>VLOOKUP(F1801,'Customer Details'!$A$1:$B$3264,2,0)</f>
        <v>USA</v>
      </c>
      <c r="I1801" s="7">
        <f t="shared" si="1"/>
        <v>5.1</v>
      </c>
      <c r="J1801" s="7">
        <f t="shared" si="2"/>
        <v>5.1</v>
      </c>
    </row>
    <row r="1802" ht="15.75" customHeight="1">
      <c r="A1802" s="4">
        <v>543470.0</v>
      </c>
      <c r="B1802" s="4" t="s">
        <v>415</v>
      </c>
      <c r="C1802" s="5" t="s">
        <v>416</v>
      </c>
      <c r="D1802" s="5">
        <v>6.0</v>
      </c>
      <c r="E1802" s="5">
        <v>2.1</v>
      </c>
      <c r="F1802" s="4">
        <v>16951.0</v>
      </c>
      <c r="G1802" s="6">
        <v>44416.62361111111</v>
      </c>
      <c r="H1802" s="6" t="str">
        <f>VLOOKUP(F1802,'Customer Details'!$A$1:$B$3264,2,0)</f>
        <v>USA</v>
      </c>
      <c r="I1802" s="7">
        <f t="shared" si="1"/>
        <v>12.6</v>
      </c>
      <c r="J1802" s="7">
        <f t="shared" si="2"/>
        <v>12.6</v>
      </c>
    </row>
    <row r="1803" ht="15.75" customHeight="1">
      <c r="A1803" s="4">
        <v>541658.0</v>
      </c>
      <c r="B1803" s="4" t="s">
        <v>320</v>
      </c>
      <c r="C1803" s="5" t="s">
        <v>321</v>
      </c>
      <c r="D1803" s="5">
        <v>2.0</v>
      </c>
      <c r="E1803" s="5">
        <v>2.95</v>
      </c>
      <c r="F1803" s="4">
        <v>15529.0</v>
      </c>
      <c r="G1803" s="6">
        <v>44397.51111111111</v>
      </c>
      <c r="H1803" s="6" t="str">
        <f>VLOOKUP(F1803,'Customer Details'!$A$1:$B$3264,2,0)</f>
        <v>USA</v>
      </c>
      <c r="I1803" s="7">
        <f t="shared" si="1"/>
        <v>5.9</v>
      </c>
      <c r="J1803" s="7">
        <f t="shared" si="2"/>
        <v>5.9</v>
      </c>
    </row>
    <row r="1804" ht="15.75" customHeight="1">
      <c r="A1804" s="4">
        <v>558919.0</v>
      </c>
      <c r="B1804" s="4" t="s">
        <v>48</v>
      </c>
      <c r="C1804" s="5" t="s">
        <v>49</v>
      </c>
      <c r="D1804" s="5">
        <v>20.0</v>
      </c>
      <c r="E1804" s="5">
        <v>2.08</v>
      </c>
      <c r="F1804" s="4">
        <v>15078.0</v>
      </c>
      <c r="G1804" s="6">
        <v>44566.41388888889</v>
      </c>
      <c r="H1804" s="6" t="str">
        <f>VLOOKUP(F1804,'Customer Details'!$A$1:$B$3264,2,0)</f>
        <v>United Kingdom</v>
      </c>
      <c r="I1804" s="7">
        <f t="shared" si="1"/>
        <v>41.6</v>
      </c>
      <c r="J1804" s="7">
        <f t="shared" si="2"/>
        <v>41.6</v>
      </c>
    </row>
    <row r="1805" ht="15.75" customHeight="1">
      <c r="A1805" s="4">
        <v>551811.0</v>
      </c>
      <c r="B1805" s="4" t="s">
        <v>415</v>
      </c>
      <c r="C1805" s="5" t="s">
        <v>416</v>
      </c>
      <c r="D1805" s="5">
        <v>6.0</v>
      </c>
      <c r="E1805" s="5">
        <v>2.1</v>
      </c>
      <c r="F1805" s="4">
        <v>15039.0</v>
      </c>
      <c r="G1805" s="6">
        <v>44504.48402777778</v>
      </c>
      <c r="H1805" s="6" t="str">
        <f>VLOOKUP(F1805,'Customer Details'!$A$1:$B$3264,2,0)</f>
        <v>United Kingdom</v>
      </c>
      <c r="I1805" s="7">
        <f t="shared" si="1"/>
        <v>12.6</v>
      </c>
      <c r="J1805" s="7">
        <f t="shared" si="2"/>
        <v>12.6</v>
      </c>
    </row>
    <row r="1806" ht="15.75" customHeight="1">
      <c r="A1806" s="4">
        <v>549733.0</v>
      </c>
      <c r="B1806" s="4" t="s">
        <v>38</v>
      </c>
      <c r="C1806" s="5" t="s">
        <v>39</v>
      </c>
      <c r="D1806" s="5">
        <v>6.0</v>
      </c>
      <c r="E1806" s="5">
        <v>2.95</v>
      </c>
      <c r="F1806" s="4">
        <v>17827.0</v>
      </c>
      <c r="G1806" s="6">
        <v>44480.70555555556</v>
      </c>
      <c r="H1806" s="6" t="str">
        <f>VLOOKUP(F1806,'Customer Details'!$A$1:$B$3264,2,0)</f>
        <v>USA</v>
      </c>
      <c r="I1806" s="7">
        <f t="shared" si="1"/>
        <v>17.7</v>
      </c>
      <c r="J1806" s="7">
        <f t="shared" si="2"/>
        <v>17.7</v>
      </c>
    </row>
    <row r="1807" ht="15.75" customHeight="1">
      <c r="A1807" s="4">
        <v>565932.0</v>
      </c>
      <c r="B1807" s="4" t="s">
        <v>511</v>
      </c>
      <c r="C1807" s="5" t="s">
        <v>512</v>
      </c>
      <c r="D1807" s="5">
        <v>1.0</v>
      </c>
      <c r="E1807" s="5">
        <v>5.95</v>
      </c>
      <c r="F1807" s="4">
        <v>16418.0</v>
      </c>
      <c r="G1807" s="6">
        <v>44628.44097222222</v>
      </c>
      <c r="H1807" s="6" t="str">
        <f>VLOOKUP(F1807,'Customer Details'!$A$1:$B$3264,2,0)</f>
        <v>United Kingdom</v>
      </c>
      <c r="I1807" s="7">
        <f t="shared" si="1"/>
        <v>5.95</v>
      </c>
      <c r="J1807" s="7">
        <f t="shared" si="2"/>
        <v>5.95</v>
      </c>
    </row>
    <row r="1808" ht="15.75" customHeight="1">
      <c r="A1808" s="4">
        <v>555537.0</v>
      </c>
      <c r="B1808" s="4" t="s">
        <v>38</v>
      </c>
      <c r="C1808" s="5" t="s">
        <v>39</v>
      </c>
      <c r="D1808" s="5">
        <v>2.0</v>
      </c>
      <c r="E1808" s="5">
        <v>2.95</v>
      </c>
      <c r="F1808" s="4">
        <v>15453.0</v>
      </c>
      <c r="G1808" s="6">
        <v>44535.52569444444</v>
      </c>
      <c r="H1808" s="6" t="str">
        <f>VLOOKUP(F1808,'Customer Details'!$A$1:$B$3264,2,0)</f>
        <v>Australia</v>
      </c>
      <c r="I1808" s="7">
        <f t="shared" si="1"/>
        <v>5.9</v>
      </c>
      <c r="J1808" s="7">
        <f t="shared" si="2"/>
        <v>5.9</v>
      </c>
    </row>
    <row r="1809" ht="15.75" customHeight="1">
      <c r="A1809" s="4">
        <v>559812.0</v>
      </c>
      <c r="B1809" s="4" t="s">
        <v>87</v>
      </c>
      <c r="C1809" s="5" t="s">
        <v>88</v>
      </c>
      <c r="D1809" s="5">
        <v>1.0</v>
      </c>
      <c r="E1809" s="5">
        <v>4.15</v>
      </c>
      <c r="F1809" s="4">
        <v>15051.0</v>
      </c>
      <c r="G1809" s="6">
        <v>44573.64513888889</v>
      </c>
      <c r="H1809" s="6" t="str">
        <f>VLOOKUP(F1809,'Customer Details'!$A$1:$B$3264,2,0)</f>
        <v>China</v>
      </c>
      <c r="I1809" s="7">
        <f t="shared" si="1"/>
        <v>4.15</v>
      </c>
      <c r="J1809" s="7">
        <f t="shared" si="2"/>
        <v>4.15</v>
      </c>
    </row>
    <row r="1810" ht="15.75" customHeight="1">
      <c r="A1810" s="4" t="s">
        <v>1347</v>
      </c>
      <c r="B1810" s="4" t="s">
        <v>175</v>
      </c>
      <c r="C1810" s="5" t="s">
        <v>176</v>
      </c>
      <c r="D1810" s="5">
        <v>-2.0</v>
      </c>
      <c r="E1810" s="5">
        <v>5.72</v>
      </c>
      <c r="F1810" s="4">
        <v>14505.0</v>
      </c>
      <c r="G1810" s="6">
        <v>44384.58958333333</v>
      </c>
      <c r="H1810" s="6" t="str">
        <f>VLOOKUP(F1810,'Customer Details'!$A$1:$B$3264,2,0)</f>
        <v>Australia</v>
      </c>
      <c r="I1810" s="7">
        <f t="shared" si="1"/>
        <v>-11.44</v>
      </c>
      <c r="J1810" s="7">
        <f t="shared" si="2"/>
        <v>11.44</v>
      </c>
    </row>
    <row r="1811" ht="15.75" customHeight="1">
      <c r="A1811" s="4">
        <v>580727.0</v>
      </c>
      <c r="B1811" s="4" t="s">
        <v>427</v>
      </c>
      <c r="C1811" s="5" t="s">
        <v>428</v>
      </c>
      <c r="D1811" s="5">
        <v>11.0</v>
      </c>
      <c r="E1811" s="5">
        <v>0.83</v>
      </c>
      <c r="F1811" s="4">
        <v>14096.0</v>
      </c>
      <c r="G1811" s="6">
        <v>44717.72013888889</v>
      </c>
      <c r="H1811" s="6" t="str">
        <f>VLOOKUP(F1811,'Customer Details'!$A$1:$B$3264,2,0)</f>
        <v>USA</v>
      </c>
      <c r="I1811" s="7">
        <f t="shared" si="1"/>
        <v>9.13</v>
      </c>
      <c r="J1811" s="7">
        <f t="shared" si="2"/>
        <v>9.13</v>
      </c>
    </row>
    <row r="1812" ht="15.75" customHeight="1">
      <c r="A1812" s="4">
        <v>541266.0</v>
      </c>
      <c r="B1812" s="4">
        <v>22567.0</v>
      </c>
      <c r="C1812" s="5" t="s">
        <v>1348</v>
      </c>
      <c r="D1812" s="5">
        <v>5.0</v>
      </c>
      <c r="E1812" s="5">
        <v>1.25</v>
      </c>
      <c r="F1812" s="4">
        <v>15673.0</v>
      </c>
      <c r="G1812" s="6">
        <v>44393.68402777778</v>
      </c>
      <c r="H1812" s="6" t="str">
        <f>VLOOKUP(F1812,'Customer Details'!$A$1:$B$3264,2,0)</f>
        <v>United Kingdom</v>
      </c>
      <c r="I1812" s="7">
        <f t="shared" si="1"/>
        <v>6.25</v>
      </c>
      <c r="J1812" s="7">
        <f t="shared" si="2"/>
        <v>6.25</v>
      </c>
    </row>
    <row r="1813" ht="15.75" customHeight="1">
      <c r="A1813" s="4">
        <v>543371.0</v>
      </c>
      <c r="B1813" s="4" t="s">
        <v>103</v>
      </c>
      <c r="C1813" s="5" t="s">
        <v>104</v>
      </c>
      <c r="D1813" s="5">
        <v>1.0</v>
      </c>
      <c r="E1813" s="5">
        <v>4.25</v>
      </c>
      <c r="F1813" s="4">
        <v>14048.0</v>
      </c>
      <c r="G1813" s="6">
        <v>44415.62013888889</v>
      </c>
      <c r="H1813" s="6" t="str">
        <f>VLOOKUP(F1813,'Customer Details'!$A$1:$B$3264,2,0)</f>
        <v>United Kingdom</v>
      </c>
      <c r="I1813" s="7">
        <f t="shared" si="1"/>
        <v>4.25</v>
      </c>
      <c r="J1813" s="7">
        <f t="shared" si="2"/>
        <v>4.25</v>
      </c>
    </row>
    <row r="1814" ht="15.75" customHeight="1">
      <c r="A1814" s="4" t="s">
        <v>1334</v>
      </c>
      <c r="B1814" s="4">
        <v>21135.0</v>
      </c>
      <c r="C1814" s="5" t="s">
        <v>1349</v>
      </c>
      <c r="D1814" s="5">
        <v>-288.0</v>
      </c>
      <c r="E1814" s="5">
        <v>0.4</v>
      </c>
      <c r="F1814" s="4">
        <v>15482.0</v>
      </c>
      <c r="G1814" s="6">
        <v>44705.44444444445</v>
      </c>
      <c r="H1814" s="6" t="str">
        <f>VLOOKUP(F1814,'Customer Details'!$A$1:$B$3264,2,0)</f>
        <v>Australia</v>
      </c>
      <c r="I1814" s="7">
        <f t="shared" si="1"/>
        <v>-115.2</v>
      </c>
      <c r="J1814" s="7">
        <f t="shared" si="2"/>
        <v>115.2</v>
      </c>
    </row>
    <row r="1815" ht="15.75" customHeight="1">
      <c r="A1815" s="4">
        <v>572103.0</v>
      </c>
      <c r="B1815" s="4">
        <v>22748.0</v>
      </c>
      <c r="C1815" s="5" t="s">
        <v>484</v>
      </c>
      <c r="D1815" s="5">
        <v>1.0</v>
      </c>
      <c r="E1815" s="5">
        <v>2.1</v>
      </c>
      <c r="F1815" s="4">
        <v>17571.0</v>
      </c>
      <c r="G1815" s="6">
        <v>44671.66458333333</v>
      </c>
      <c r="H1815" s="6" t="str">
        <f>VLOOKUP(F1815,'Customer Details'!$A$1:$B$3264,2,0)</f>
        <v>USA</v>
      </c>
      <c r="I1815" s="7">
        <f t="shared" si="1"/>
        <v>2.1</v>
      </c>
      <c r="J1815" s="7">
        <f t="shared" si="2"/>
        <v>2.1</v>
      </c>
    </row>
    <row r="1816" ht="15.75" customHeight="1">
      <c r="A1816" s="4" t="s">
        <v>1350</v>
      </c>
      <c r="B1816" s="4">
        <v>22060.0</v>
      </c>
      <c r="C1816" s="5" t="s">
        <v>1351</v>
      </c>
      <c r="D1816" s="5">
        <v>-2.0</v>
      </c>
      <c r="E1816" s="5">
        <v>9.95</v>
      </c>
      <c r="F1816" s="4">
        <v>14175.0</v>
      </c>
      <c r="G1816" s="6">
        <v>44398.71388888889</v>
      </c>
      <c r="H1816" s="6" t="str">
        <f>VLOOKUP(F1816,'Customer Details'!$A$1:$B$3264,2,0)</f>
        <v>USA</v>
      </c>
      <c r="I1816" s="7">
        <f t="shared" si="1"/>
        <v>-19.9</v>
      </c>
      <c r="J1816" s="7">
        <f t="shared" si="2"/>
        <v>19.9</v>
      </c>
    </row>
    <row r="1817" ht="15.75" customHeight="1">
      <c r="A1817" s="4" t="s">
        <v>1352</v>
      </c>
      <c r="B1817" s="4">
        <v>82483.0</v>
      </c>
      <c r="C1817" s="5" t="s">
        <v>347</v>
      </c>
      <c r="D1817" s="5">
        <v>-2.0</v>
      </c>
      <c r="E1817" s="5">
        <v>6.95</v>
      </c>
      <c r="F1817" s="4">
        <v>15655.0</v>
      </c>
      <c r="G1817" s="6">
        <v>44489.68611111111</v>
      </c>
      <c r="H1817" s="6" t="str">
        <f>VLOOKUP(F1817,'Customer Details'!$A$1:$B$3264,2,0)</f>
        <v>United Kingdom</v>
      </c>
      <c r="I1817" s="7">
        <f t="shared" si="1"/>
        <v>-13.9</v>
      </c>
      <c r="J1817" s="7">
        <f t="shared" si="2"/>
        <v>13.9</v>
      </c>
    </row>
    <row r="1818" ht="15.75" customHeight="1">
      <c r="A1818" s="4">
        <v>563014.0</v>
      </c>
      <c r="B1818" s="4" t="s">
        <v>38</v>
      </c>
      <c r="C1818" s="5" t="s">
        <v>39</v>
      </c>
      <c r="D1818" s="5">
        <v>32.0</v>
      </c>
      <c r="E1818" s="5">
        <v>2.55</v>
      </c>
      <c r="F1818" s="4">
        <v>13408.0</v>
      </c>
      <c r="G1818" s="6">
        <v>44603.51180555556</v>
      </c>
      <c r="H1818" s="6" t="str">
        <f>VLOOKUP(F1818,'Customer Details'!$A$1:$B$3264,2,0)</f>
        <v>Australia</v>
      </c>
      <c r="I1818" s="7">
        <f t="shared" si="1"/>
        <v>81.6</v>
      </c>
      <c r="J1818" s="7">
        <f t="shared" si="2"/>
        <v>81.6</v>
      </c>
    </row>
    <row r="1819" ht="15.75" customHeight="1">
      <c r="A1819" s="4">
        <v>549014.0</v>
      </c>
      <c r="B1819" s="4" t="s">
        <v>198</v>
      </c>
      <c r="C1819" s="5" t="s">
        <v>199</v>
      </c>
      <c r="D1819" s="5">
        <v>2.0</v>
      </c>
      <c r="E1819" s="5">
        <v>0.42</v>
      </c>
      <c r="F1819" s="4">
        <v>17841.0</v>
      </c>
      <c r="G1819" s="6">
        <v>44474.625</v>
      </c>
      <c r="H1819" s="6" t="str">
        <f>VLOOKUP(F1819,'Customer Details'!$A$1:$B$3264,2,0)</f>
        <v>India</v>
      </c>
      <c r="I1819" s="7">
        <f t="shared" si="1"/>
        <v>0.84</v>
      </c>
      <c r="J1819" s="7">
        <f t="shared" si="2"/>
        <v>0.84</v>
      </c>
    </row>
    <row r="1820" ht="15.75" customHeight="1">
      <c r="A1820" s="4">
        <v>570014.0</v>
      </c>
      <c r="B1820" s="4" t="s">
        <v>221</v>
      </c>
      <c r="C1820" s="5" t="s">
        <v>222</v>
      </c>
      <c r="D1820" s="5">
        <v>25.0</v>
      </c>
      <c r="E1820" s="5">
        <v>0.42</v>
      </c>
      <c r="F1820" s="4">
        <v>15214.0</v>
      </c>
      <c r="G1820" s="6">
        <v>44658.41388888889</v>
      </c>
      <c r="H1820" s="6" t="str">
        <f>VLOOKUP(F1820,'Customer Details'!$A$1:$B$3264,2,0)</f>
        <v>China</v>
      </c>
      <c r="I1820" s="7">
        <f t="shared" si="1"/>
        <v>10.5</v>
      </c>
      <c r="J1820" s="7">
        <f t="shared" si="2"/>
        <v>10.5</v>
      </c>
    </row>
    <row r="1821" ht="15.75" customHeight="1">
      <c r="A1821" s="4">
        <v>544166.0</v>
      </c>
      <c r="B1821" s="4" t="s">
        <v>380</v>
      </c>
      <c r="C1821" s="5" t="s">
        <v>381</v>
      </c>
      <c r="D1821" s="5">
        <v>20.0</v>
      </c>
      <c r="E1821" s="5">
        <v>6.75</v>
      </c>
      <c r="F1821" s="4">
        <v>14051.0</v>
      </c>
      <c r="G1821" s="6">
        <v>44424.55138888889</v>
      </c>
      <c r="H1821" s="6" t="str">
        <f>VLOOKUP(F1821,'Customer Details'!$A$1:$B$3264,2,0)</f>
        <v>India</v>
      </c>
      <c r="I1821" s="7">
        <f t="shared" si="1"/>
        <v>135</v>
      </c>
      <c r="J1821" s="7">
        <f t="shared" si="2"/>
        <v>135</v>
      </c>
    </row>
    <row r="1822" ht="15.75" customHeight="1">
      <c r="A1822" s="4">
        <v>537955.0</v>
      </c>
      <c r="B1822" s="4">
        <v>20725.0</v>
      </c>
      <c r="C1822" s="5" t="s">
        <v>556</v>
      </c>
      <c r="D1822" s="5">
        <v>1.0</v>
      </c>
      <c r="E1822" s="5">
        <v>1.65</v>
      </c>
      <c r="F1822" s="4">
        <v>16782.0</v>
      </c>
      <c r="G1822" s="6">
        <v>44356.47777777778</v>
      </c>
      <c r="H1822" s="6" t="str">
        <f>VLOOKUP(F1822,'Customer Details'!$A$1:$B$3264,2,0)</f>
        <v>United Kingdom</v>
      </c>
      <c r="I1822" s="7">
        <f t="shared" si="1"/>
        <v>1.65</v>
      </c>
      <c r="J1822" s="7">
        <f t="shared" si="2"/>
        <v>1.65</v>
      </c>
    </row>
    <row r="1823" ht="15.75" customHeight="1">
      <c r="A1823" s="4">
        <v>546786.0</v>
      </c>
      <c r="B1823" s="4" t="s">
        <v>22</v>
      </c>
      <c r="C1823" s="5" t="s">
        <v>23</v>
      </c>
      <c r="D1823" s="5">
        <v>10.0</v>
      </c>
      <c r="E1823" s="5">
        <v>1.95</v>
      </c>
      <c r="F1823" s="4">
        <v>16523.0</v>
      </c>
      <c r="G1823" s="6">
        <v>44456.41458333333</v>
      </c>
      <c r="H1823" s="6" t="str">
        <f>VLOOKUP(F1823,'Customer Details'!$A$1:$B$3264,2,0)</f>
        <v>India</v>
      </c>
      <c r="I1823" s="7">
        <f t="shared" si="1"/>
        <v>19.5</v>
      </c>
      <c r="J1823" s="7">
        <f t="shared" si="2"/>
        <v>19.5</v>
      </c>
    </row>
    <row r="1824" ht="15.75" customHeight="1">
      <c r="A1824" s="4">
        <v>542779.0</v>
      </c>
      <c r="B1824" s="4" t="s">
        <v>342</v>
      </c>
      <c r="C1824" s="5" t="s">
        <v>343</v>
      </c>
      <c r="D1824" s="5">
        <v>4.0</v>
      </c>
      <c r="E1824" s="5">
        <v>3.75</v>
      </c>
      <c r="F1824" s="4">
        <v>17147.0</v>
      </c>
      <c r="G1824" s="6">
        <v>44409.4</v>
      </c>
      <c r="H1824" s="6" t="str">
        <f>VLOOKUP(F1824,'Customer Details'!$A$1:$B$3264,2,0)</f>
        <v>United Kingdom</v>
      </c>
      <c r="I1824" s="7">
        <f t="shared" si="1"/>
        <v>15</v>
      </c>
      <c r="J1824" s="7">
        <f t="shared" si="2"/>
        <v>15</v>
      </c>
    </row>
    <row r="1825" ht="15.75" customHeight="1">
      <c r="A1825" s="4">
        <v>547570.0</v>
      </c>
      <c r="B1825" s="4" t="s">
        <v>181</v>
      </c>
      <c r="C1825" s="5" t="s">
        <v>182</v>
      </c>
      <c r="D1825" s="5">
        <v>12.0</v>
      </c>
      <c r="E1825" s="5">
        <v>0.85</v>
      </c>
      <c r="F1825" s="4">
        <v>13636.0</v>
      </c>
      <c r="G1825" s="6">
        <v>44463.40972222222</v>
      </c>
      <c r="H1825" s="6" t="str">
        <f>VLOOKUP(F1825,'Customer Details'!$A$1:$B$3264,2,0)</f>
        <v>Australia</v>
      </c>
      <c r="I1825" s="7">
        <f t="shared" si="1"/>
        <v>10.2</v>
      </c>
      <c r="J1825" s="7">
        <f t="shared" si="2"/>
        <v>10.2</v>
      </c>
    </row>
    <row r="1826" ht="15.75" customHeight="1">
      <c r="A1826" s="4">
        <v>576779.0</v>
      </c>
      <c r="B1826" s="4" t="s">
        <v>790</v>
      </c>
      <c r="C1826" s="5" t="s">
        <v>791</v>
      </c>
      <c r="D1826" s="5">
        <v>1.0</v>
      </c>
      <c r="E1826" s="5">
        <v>0.65</v>
      </c>
      <c r="F1826" s="4">
        <v>14554.0</v>
      </c>
      <c r="G1826" s="6">
        <v>44697.55902777778</v>
      </c>
      <c r="H1826" s="6" t="str">
        <f>VLOOKUP(F1826,'Customer Details'!$A$1:$B$3264,2,0)</f>
        <v>United Kingdom</v>
      </c>
      <c r="I1826" s="7">
        <f t="shared" si="1"/>
        <v>0.65</v>
      </c>
      <c r="J1826" s="7">
        <f t="shared" si="2"/>
        <v>0.65</v>
      </c>
    </row>
    <row r="1827" ht="15.75" customHeight="1">
      <c r="A1827" s="4">
        <v>545468.0</v>
      </c>
      <c r="B1827" s="4" t="s">
        <v>93</v>
      </c>
      <c r="C1827" s="5" t="s">
        <v>94</v>
      </c>
      <c r="D1827" s="5">
        <v>6.0</v>
      </c>
      <c r="E1827" s="5">
        <v>2.1</v>
      </c>
      <c r="F1827" s="4">
        <v>16571.0</v>
      </c>
      <c r="G1827" s="6">
        <v>44442.40347222222</v>
      </c>
      <c r="H1827" s="6" t="str">
        <f>VLOOKUP(F1827,'Customer Details'!$A$1:$B$3264,2,0)</f>
        <v>Australia</v>
      </c>
      <c r="I1827" s="7">
        <f t="shared" si="1"/>
        <v>12.6</v>
      </c>
      <c r="J1827" s="7">
        <f t="shared" si="2"/>
        <v>12.6</v>
      </c>
    </row>
    <row r="1828" ht="15.75" customHeight="1">
      <c r="A1828" s="4">
        <v>566272.0</v>
      </c>
      <c r="B1828" s="4">
        <v>35961.0</v>
      </c>
      <c r="C1828" s="5" t="s">
        <v>1353</v>
      </c>
      <c r="D1828" s="5">
        <v>12.0</v>
      </c>
      <c r="E1828" s="5">
        <v>0.85</v>
      </c>
      <c r="F1828" s="4">
        <v>14487.0</v>
      </c>
      <c r="G1828" s="6">
        <v>44631.57708333333</v>
      </c>
      <c r="H1828" s="6" t="str">
        <f>VLOOKUP(F1828,'Customer Details'!$A$1:$B$3264,2,0)</f>
        <v>United Kingdom</v>
      </c>
      <c r="I1828" s="7">
        <f t="shared" si="1"/>
        <v>10.2</v>
      </c>
      <c r="J1828" s="7">
        <f t="shared" si="2"/>
        <v>10.2</v>
      </c>
    </row>
    <row r="1829" ht="15.75" customHeight="1">
      <c r="A1829" s="4" t="s">
        <v>663</v>
      </c>
      <c r="B1829" s="4">
        <v>23178.0</v>
      </c>
      <c r="C1829" s="5" t="s">
        <v>1354</v>
      </c>
      <c r="D1829" s="5">
        <v>-1.0</v>
      </c>
      <c r="E1829" s="5">
        <v>2.89</v>
      </c>
      <c r="F1829" s="4">
        <v>14410.0</v>
      </c>
      <c r="G1829" s="6">
        <v>44582.54166666666</v>
      </c>
      <c r="H1829" s="6" t="str">
        <f>VLOOKUP(F1829,'Customer Details'!$A$1:$B$3264,2,0)</f>
        <v>United Kingdom</v>
      </c>
      <c r="I1829" s="7">
        <f t="shared" si="1"/>
        <v>-2.89</v>
      </c>
      <c r="J1829" s="7">
        <f t="shared" si="2"/>
        <v>2.89</v>
      </c>
    </row>
    <row r="1830" ht="15.75" customHeight="1">
      <c r="A1830" s="4">
        <v>579196.0</v>
      </c>
      <c r="B1830" s="4" t="s">
        <v>165</v>
      </c>
      <c r="C1830" s="5" t="s">
        <v>166</v>
      </c>
      <c r="D1830" s="5">
        <v>10.0</v>
      </c>
      <c r="E1830" s="5">
        <v>2.46</v>
      </c>
      <c r="F1830" s="4">
        <v>14096.0</v>
      </c>
      <c r="G1830" s="6">
        <v>44709.6625</v>
      </c>
      <c r="H1830" s="6" t="str">
        <f>VLOOKUP(F1830,'Customer Details'!$A$1:$B$3264,2,0)</f>
        <v>USA</v>
      </c>
      <c r="I1830" s="7">
        <f t="shared" si="1"/>
        <v>24.6</v>
      </c>
      <c r="J1830" s="7">
        <f t="shared" si="2"/>
        <v>24.6</v>
      </c>
    </row>
    <row r="1831" ht="15.75" customHeight="1">
      <c r="A1831" s="4">
        <v>567338.0</v>
      </c>
      <c r="B1831" s="4" t="s">
        <v>10</v>
      </c>
      <c r="C1831" s="5" t="s">
        <v>1355</v>
      </c>
      <c r="D1831" s="5">
        <v>6.0</v>
      </c>
      <c r="E1831" s="5">
        <v>2.55</v>
      </c>
      <c r="F1831" s="4">
        <v>14146.0</v>
      </c>
      <c r="G1831" s="6">
        <v>44639.625</v>
      </c>
      <c r="H1831" s="6" t="str">
        <f>VLOOKUP(F1831,'Customer Details'!$A$1:$B$3264,2,0)</f>
        <v>United Kingdom</v>
      </c>
      <c r="I1831" s="7">
        <f t="shared" si="1"/>
        <v>15.3</v>
      </c>
      <c r="J1831" s="7">
        <f t="shared" si="2"/>
        <v>15.3</v>
      </c>
    </row>
    <row r="1832" ht="15.75" customHeight="1">
      <c r="A1832" s="4">
        <v>560422.0</v>
      </c>
      <c r="B1832" s="4" t="s">
        <v>48</v>
      </c>
      <c r="C1832" s="5" t="s">
        <v>49</v>
      </c>
      <c r="D1832" s="5">
        <v>10.0</v>
      </c>
      <c r="E1832" s="5">
        <v>2.08</v>
      </c>
      <c r="F1832" s="4">
        <v>16746.0</v>
      </c>
      <c r="G1832" s="6">
        <v>44579.63472222222</v>
      </c>
      <c r="H1832" s="6" t="str">
        <f>VLOOKUP(F1832,'Customer Details'!$A$1:$B$3264,2,0)</f>
        <v>India</v>
      </c>
      <c r="I1832" s="7">
        <f t="shared" si="1"/>
        <v>20.8</v>
      </c>
      <c r="J1832" s="7">
        <f t="shared" si="2"/>
        <v>20.8</v>
      </c>
    </row>
    <row r="1833" ht="15.75" customHeight="1">
      <c r="A1833" s="4" t="s">
        <v>1356</v>
      </c>
      <c r="B1833" s="4">
        <v>22558.0</v>
      </c>
      <c r="C1833" s="5" t="s">
        <v>1357</v>
      </c>
      <c r="D1833" s="5">
        <v>-1.0</v>
      </c>
      <c r="E1833" s="5">
        <v>1.65</v>
      </c>
      <c r="F1833" s="4">
        <v>17644.0</v>
      </c>
      <c r="G1833" s="6">
        <v>44504.68263888889</v>
      </c>
      <c r="H1833" s="6" t="str">
        <f>VLOOKUP(F1833,'Customer Details'!$A$1:$B$3264,2,0)</f>
        <v>India</v>
      </c>
      <c r="I1833" s="7">
        <f t="shared" si="1"/>
        <v>-1.65</v>
      </c>
      <c r="J1833" s="7">
        <f t="shared" si="2"/>
        <v>1.65</v>
      </c>
    </row>
    <row r="1834" ht="15.75" customHeight="1">
      <c r="A1834" s="4">
        <v>575392.0</v>
      </c>
      <c r="B1834" s="4" t="s">
        <v>223</v>
      </c>
      <c r="C1834" s="5" t="s">
        <v>224</v>
      </c>
      <c r="D1834" s="5">
        <v>24.0</v>
      </c>
      <c r="E1834" s="5">
        <v>0.39</v>
      </c>
      <c r="F1834" s="4">
        <v>14234.0</v>
      </c>
      <c r="G1834" s="6">
        <v>44690.65416666667</v>
      </c>
      <c r="H1834" s="6" t="str">
        <f>VLOOKUP(F1834,'Customer Details'!$A$1:$B$3264,2,0)</f>
        <v>China</v>
      </c>
      <c r="I1834" s="7">
        <f t="shared" si="1"/>
        <v>9.36</v>
      </c>
      <c r="J1834" s="7">
        <f t="shared" si="2"/>
        <v>9.36</v>
      </c>
    </row>
    <row r="1835" ht="15.75" customHeight="1">
      <c r="A1835" s="4">
        <v>546866.0</v>
      </c>
      <c r="B1835" s="4">
        <v>21754.0</v>
      </c>
      <c r="C1835" s="5" t="s">
        <v>1358</v>
      </c>
      <c r="D1835" s="5">
        <v>1.0</v>
      </c>
      <c r="E1835" s="5">
        <v>5.95</v>
      </c>
      <c r="F1835" s="4">
        <v>14462.0</v>
      </c>
      <c r="G1835" s="6">
        <v>44456.65763888889</v>
      </c>
      <c r="H1835" s="6" t="str">
        <f>VLOOKUP(F1835,'Customer Details'!$A$1:$B$3264,2,0)</f>
        <v>Australia</v>
      </c>
      <c r="I1835" s="7">
        <f t="shared" si="1"/>
        <v>5.95</v>
      </c>
      <c r="J1835" s="7">
        <f t="shared" si="2"/>
        <v>5.95</v>
      </c>
    </row>
    <row r="1836" ht="15.75" customHeight="1">
      <c r="A1836" s="4">
        <v>537655.0</v>
      </c>
      <c r="B1836" s="4" t="s">
        <v>85</v>
      </c>
      <c r="C1836" s="5" t="s">
        <v>86</v>
      </c>
      <c r="D1836" s="5">
        <v>12.0</v>
      </c>
      <c r="E1836" s="5">
        <v>0.95</v>
      </c>
      <c r="F1836" s="4">
        <v>15081.0</v>
      </c>
      <c r="G1836" s="6">
        <v>44354.68055555555</v>
      </c>
      <c r="H1836" s="6" t="str">
        <f>VLOOKUP(F1836,'Customer Details'!$A$1:$B$3264,2,0)</f>
        <v>Australia</v>
      </c>
      <c r="I1836" s="7">
        <f t="shared" si="1"/>
        <v>11.4</v>
      </c>
      <c r="J1836" s="7">
        <f t="shared" si="2"/>
        <v>11.4</v>
      </c>
    </row>
    <row r="1837" ht="15.75" customHeight="1">
      <c r="A1837" s="4">
        <v>556740.0</v>
      </c>
      <c r="B1837" s="4" t="s">
        <v>1359</v>
      </c>
      <c r="C1837" s="5" t="s">
        <v>1360</v>
      </c>
      <c r="D1837" s="5">
        <v>1.0</v>
      </c>
      <c r="E1837" s="5">
        <v>1.25</v>
      </c>
      <c r="F1837" s="4">
        <v>17346.0</v>
      </c>
      <c r="G1837" s="6">
        <v>44544.50416666667</v>
      </c>
      <c r="H1837" s="6" t="str">
        <f>VLOOKUP(F1837,'Customer Details'!$A$1:$B$3264,2,0)</f>
        <v>Australia</v>
      </c>
      <c r="I1837" s="7">
        <f t="shared" si="1"/>
        <v>1.25</v>
      </c>
      <c r="J1837" s="7">
        <f t="shared" si="2"/>
        <v>1.25</v>
      </c>
    </row>
    <row r="1838" ht="15.75" customHeight="1">
      <c r="A1838" s="4">
        <v>575481.0</v>
      </c>
      <c r="B1838" s="4" t="s">
        <v>223</v>
      </c>
      <c r="C1838" s="5" t="s">
        <v>224</v>
      </c>
      <c r="D1838" s="5">
        <v>5.0</v>
      </c>
      <c r="E1838" s="5">
        <v>0.39</v>
      </c>
      <c r="F1838" s="4">
        <v>15679.0</v>
      </c>
      <c r="G1838" s="6">
        <v>44690.68611111111</v>
      </c>
      <c r="H1838" s="6" t="str">
        <f>VLOOKUP(F1838,'Customer Details'!$A$1:$B$3264,2,0)</f>
        <v>India</v>
      </c>
      <c r="I1838" s="7">
        <f t="shared" si="1"/>
        <v>1.95</v>
      </c>
      <c r="J1838" s="7">
        <f t="shared" si="2"/>
        <v>1.95</v>
      </c>
    </row>
    <row r="1839" ht="15.75" customHeight="1">
      <c r="A1839" s="4">
        <v>561363.0</v>
      </c>
      <c r="B1839" s="4" t="s">
        <v>87</v>
      </c>
      <c r="C1839" s="5" t="s">
        <v>88</v>
      </c>
      <c r="D1839" s="5">
        <v>3.0</v>
      </c>
      <c r="E1839" s="5">
        <v>4.15</v>
      </c>
      <c r="F1839" s="4">
        <v>17238.0</v>
      </c>
      <c r="G1839" s="6">
        <v>44587.65416666667</v>
      </c>
      <c r="H1839" s="6" t="str">
        <f>VLOOKUP(F1839,'Customer Details'!$A$1:$B$3264,2,0)</f>
        <v>USA</v>
      </c>
      <c r="I1839" s="7">
        <f t="shared" si="1"/>
        <v>12.45</v>
      </c>
      <c r="J1839" s="7">
        <f t="shared" si="2"/>
        <v>12.45</v>
      </c>
    </row>
    <row r="1840" ht="15.75" customHeight="1">
      <c r="A1840" s="4">
        <v>556071.0</v>
      </c>
      <c r="B1840" s="4" t="s">
        <v>71</v>
      </c>
      <c r="C1840" s="5" t="s">
        <v>72</v>
      </c>
      <c r="D1840" s="5">
        <v>25.0</v>
      </c>
      <c r="E1840" s="5">
        <v>0.21</v>
      </c>
      <c r="F1840" s="4">
        <v>15974.0</v>
      </c>
      <c r="G1840" s="6">
        <v>44538.61944444444</v>
      </c>
      <c r="H1840" s="6" t="str">
        <f>VLOOKUP(F1840,'Customer Details'!$A$1:$B$3264,2,0)</f>
        <v>USA</v>
      </c>
      <c r="I1840" s="7">
        <f t="shared" si="1"/>
        <v>5.25</v>
      </c>
      <c r="J1840" s="7">
        <f t="shared" si="2"/>
        <v>5.25</v>
      </c>
    </row>
    <row r="1841" ht="15.75" customHeight="1">
      <c r="A1841" s="4">
        <v>560102.0</v>
      </c>
      <c r="B1841" s="4" t="s">
        <v>38</v>
      </c>
      <c r="C1841" s="5" t="s">
        <v>39</v>
      </c>
      <c r="D1841" s="5">
        <v>6.0</v>
      </c>
      <c r="E1841" s="5">
        <v>2.95</v>
      </c>
      <c r="F1841" s="4">
        <v>13994.0</v>
      </c>
      <c r="G1841" s="6">
        <v>44575.76944444444</v>
      </c>
      <c r="H1841" s="6" t="str">
        <f>VLOOKUP(F1841,'Customer Details'!$A$1:$B$3264,2,0)</f>
        <v>United Kingdom</v>
      </c>
      <c r="I1841" s="7">
        <f t="shared" si="1"/>
        <v>17.7</v>
      </c>
      <c r="J1841" s="7">
        <f t="shared" si="2"/>
        <v>17.7</v>
      </c>
    </row>
    <row r="1842" ht="15.75" customHeight="1">
      <c r="A1842" s="4">
        <v>572853.0</v>
      </c>
      <c r="B1842" s="4" t="s">
        <v>281</v>
      </c>
      <c r="C1842" s="5" t="s">
        <v>282</v>
      </c>
      <c r="D1842" s="5">
        <v>2.0</v>
      </c>
      <c r="E1842" s="5">
        <v>39.95</v>
      </c>
      <c r="F1842" s="4">
        <v>17712.0</v>
      </c>
      <c r="G1842" s="6">
        <v>44677.51944444444</v>
      </c>
      <c r="H1842" s="6" t="str">
        <f>VLOOKUP(F1842,'Customer Details'!$A$1:$B$3264,2,0)</f>
        <v>China</v>
      </c>
      <c r="I1842" s="7">
        <f t="shared" si="1"/>
        <v>79.9</v>
      </c>
      <c r="J1842" s="7">
        <f t="shared" si="2"/>
        <v>79.9</v>
      </c>
    </row>
    <row r="1843" ht="15.75" customHeight="1">
      <c r="A1843" s="4">
        <v>557858.0</v>
      </c>
      <c r="B1843" s="4">
        <v>23196.0</v>
      </c>
      <c r="C1843" s="5" t="s">
        <v>1361</v>
      </c>
      <c r="D1843" s="5">
        <v>1.0</v>
      </c>
      <c r="E1843" s="5">
        <v>1.45</v>
      </c>
      <c r="F1843" s="4">
        <v>14159.0</v>
      </c>
      <c r="G1843" s="6">
        <v>44553.49375</v>
      </c>
      <c r="H1843" s="6" t="str">
        <f>VLOOKUP(F1843,'Customer Details'!$A$1:$B$3264,2,0)</f>
        <v>Australia</v>
      </c>
      <c r="I1843" s="7">
        <f t="shared" si="1"/>
        <v>1.45</v>
      </c>
      <c r="J1843" s="7">
        <f t="shared" si="2"/>
        <v>1.45</v>
      </c>
    </row>
    <row r="1844" ht="15.75" customHeight="1">
      <c r="A1844" s="4">
        <v>573666.0</v>
      </c>
      <c r="B1844" s="4" t="s">
        <v>368</v>
      </c>
      <c r="C1844" s="5" t="s">
        <v>369</v>
      </c>
      <c r="D1844" s="5">
        <v>2.0</v>
      </c>
      <c r="E1844" s="5">
        <v>4.25</v>
      </c>
      <c r="F1844" s="4">
        <v>15977.0</v>
      </c>
      <c r="G1844" s="6">
        <v>44681.68333333333</v>
      </c>
      <c r="H1844" s="6" t="str">
        <f>VLOOKUP(F1844,'Customer Details'!$A$1:$B$3264,2,0)</f>
        <v>India</v>
      </c>
      <c r="I1844" s="7">
        <f t="shared" si="1"/>
        <v>8.5</v>
      </c>
      <c r="J1844" s="7">
        <f t="shared" si="2"/>
        <v>8.5</v>
      </c>
    </row>
    <row r="1845" ht="15.75" customHeight="1">
      <c r="A1845" s="4">
        <v>570448.0</v>
      </c>
      <c r="B1845" s="4" t="s">
        <v>404</v>
      </c>
      <c r="C1845" s="5" t="s">
        <v>405</v>
      </c>
      <c r="D1845" s="5">
        <v>25.0</v>
      </c>
      <c r="E1845" s="5">
        <v>0.42</v>
      </c>
      <c r="F1845" s="4">
        <v>13224.0</v>
      </c>
      <c r="G1845" s="6">
        <v>44661.62152777778</v>
      </c>
      <c r="H1845" s="6" t="str">
        <f>VLOOKUP(F1845,'Customer Details'!$A$1:$B$3264,2,0)</f>
        <v>USA</v>
      </c>
      <c r="I1845" s="7">
        <f t="shared" si="1"/>
        <v>10.5</v>
      </c>
      <c r="J1845" s="7">
        <f t="shared" si="2"/>
        <v>10.5</v>
      </c>
    </row>
    <row r="1846" ht="15.75" customHeight="1">
      <c r="A1846" s="4">
        <v>556487.0</v>
      </c>
      <c r="B1846" s="4" t="s">
        <v>38</v>
      </c>
      <c r="C1846" s="5" t="s">
        <v>39</v>
      </c>
      <c r="D1846" s="5">
        <v>5.0</v>
      </c>
      <c r="E1846" s="5">
        <v>2.95</v>
      </c>
      <c r="F1846" s="4">
        <v>17289.0</v>
      </c>
      <c r="G1846" s="6">
        <v>44542.57708333333</v>
      </c>
      <c r="H1846" s="6" t="str">
        <f>VLOOKUP(F1846,'Customer Details'!$A$1:$B$3264,2,0)</f>
        <v>China</v>
      </c>
      <c r="I1846" s="7">
        <f t="shared" si="1"/>
        <v>14.75</v>
      </c>
      <c r="J1846" s="7">
        <f t="shared" si="2"/>
        <v>14.75</v>
      </c>
    </row>
    <row r="1847" ht="15.75" customHeight="1">
      <c r="A1847" s="4">
        <v>569367.0</v>
      </c>
      <c r="B1847" s="4">
        <v>23012.0</v>
      </c>
      <c r="C1847" s="5" t="s">
        <v>1362</v>
      </c>
      <c r="D1847" s="5">
        <v>1.0</v>
      </c>
      <c r="E1847" s="5">
        <v>3.95</v>
      </c>
      <c r="F1847" s="4">
        <v>13994.0</v>
      </c>
      <c r="G1847" s="6">
        <v>44654.64444444444</v>
      </c>
      <c r="H1847" s="6" t="str">
        <f>VLOOKUP(F1847,'Customer Details'!$A$1:$B$3264,2,0)</f>
        <v>United Kingdom</v>
      </c>
      <c r="I1847" s="7">
        <f t="shared" si="1"/>
        <v>3.95</v>
      </c>
      <c r="J1847" s="7">
        <f t="shared" si="2"/>
        <v>3.95</v>
      </c>
    </row>
    <row r="1848" ht="15.75" customHeight="1">
      <c r="A1848" s="4" t="s">
        <v>1363</v>
      </c>
      <c r="B1848" s="4">
        <v>22212.0</v>
      </c>
      <c r="C1848" s="5" t="s">
        <v>727</v>
      </c>
      <c r="D1848" s="5">
        <v>-1.0</v>
      </c>
      <c r="E1848" s="5">
        <v>2.1</v>
      </c>
      <c r="F1848" s="4">
        <v>14329.0</v>
      </c>
      <c r="G1848" s="6">
        <v>44456.75972222222</v>
      </c>
      <c r="H1848" s="6" t="str">
        <f>VLOOKUP(F1848,'Customer Details'!$A$1:$B$3264,2,0)</f>
        <v>Australia</v>
      </c>
      <c r="I1848" s="7">
        <f t="shared" si="1"/>
        <v>-2.1</v>
      </c>
      <c r="J1848" s="7">
        <f t="shared" si="2"/>
        <v>2.1</v>
      </c>
    </row>
    <row r="1849" ht="15.75" customHeight="1">
      <c r="A1849" s="4">
        <v>542107.0</v>
      </c>
      <c r="B1849" s="4">
        <v>21755.0</v>
      </c>
      <c r="C1849" s="5" t="s">
        <v>1364</v>
      </c>
      <c r="D1849" s="5">
        <v>1.0</v>
      </c>
      <c r="E1849" s="5">
        <v>5.95</v>
      </c>
      <c r="F1849" s="4">
        <v>16222.0</v>
      </c>
      <c r="G1849" s="6">
        <v>44402.56805555556</v>
      </c>
      <c r="H1849" s="6" t="str">
        <f>VLOOKUP(F1849,'Customer Details'!$A$1:$B$3264,2,0)</f>
        <v>USA</v>
      </c>
      <c r="I1849" s="7">
        <f t="shared" si="1"/>
        <v>5.95</v>
      </c>
      <c r="J1849" s="7">
        <f t="shared" si="2"/>
        <v>5.95</v>
      </c>
    </row>
    <row r="1850" ht="15.75" customHeight="1">
      <c r="A1850" s="4">
        <v>580357.0</v>
      </c>
      <c r="B1850" s="4" t="s">
        <v>1365</v>
      </c>
      <c r="C1850" s="5" t="s">
        <v>414</v>
      </c>
      <c r="D1850" s="5">
        <v>15.0</v>
      </c>
      <c r="E1850" s="5">
        <v>0.42</v>
      </c>
      <c r="F1850" s="4">
        <v>15856.0</v>
      </c>
      <c r="G1850" s="6">
        <v>44714.67152777778</v>
      </c>
      <c r="H1850" s="6" t="str">
        <f>VLOOKUP(F1850,'Customer Details'!$A$1:$B$3264,2,0)</f>
        <v>United Kingdom</v>
      </c>
      <c r="I1850" s="7">
        <f t="shared" si="1"/>
        <v>6.3</v>
      </c>
      <c r="J1850" s="7">
        <f t="shared" si="2"/>
        <v>6.3</v>
      </c>
    </row>
    <row r="1851" ht="15.75" customHeight="1">
      <c r="A1851" s="4">
        <v>573122.0</v>
      </c>
      <c r="B1851" s="4" t="s">
        <v>22</v>
      </c>
      <c r="C1851" s="5" t="s">
        <v>23</v>
      </c>
      <c r="D1851" s="5">
        <v>3.0</v>
      </c>
      <c r="E1851" s="5">
        <v>2.08</v>
      </c>
      <c r="F1851" s="4">
        <v>14357.0</v>
      </c>
      <c r="G1851" s="6">
        <v>44678.68263888889</v>
      </c>
      <c r="H1851" s="6" t="str">
        <f>VLOOKUP(F1851,'Customer Details'!$A$1:$B$3264,2,0)</f>
        <v>Australia</v>
      </c>
      <c r="I1851" s="7">
        <f t="shared" si="1"/>
        <v>6.24</v>
      </c>
      <c r="J1851" s="7">
        <f t="shared" si="2"/>
        <v>6.24</v>
      </c>
    </row>
    <row r="1852" ht="15.75" customHeight="1">
      <c r="A1852" s="4">
        <v>579288.0</v>
      </c>
      <c r="B1852" s="4" t="s">
        <v>1366</v>
      </c>
      <c r="C1852" s="5" t="s">
        <v>1367</v>
      </c>
      <c r="D1852" s="5">
        <v>1.0</v>
      </c>
      <c r="E1852" s="5">
        <v>2.95</v>
      </c>
      <c r="F1852" s="4">
        <v>17772.0</v>
      </c>
      <c r="G1852" s="6">
        <v>44710.46180555555</v>
      </c>
      <c r="H1852" s="6" t="str">
        <f>VLOOKUP(F1852,'Customer Details'!$A$1:$B$3264,2,0)</f>
        <v>Australia</v>
      </c>
      <c r="I1852" s="7">
        <f t="shared" si="1"/>
        <v>2.95</v>
      </c>
      <c r="J1852" s="7">
        <f t="shared" si="2"/>
        <v>2.95</v>
      </c>
    </row>
    <row r="1853" ht="15.75" customHeight="1">
      <c r="A1853" s="4">
        <v>540803.0</v>
      </c>
      <c r="B1853" s="4">
        <v>21485.0</v>
      </c>
      <c r="C1853" s="5" t="s">
        <v>1368</v>
      </c>
      <c r="D1853" s="5">
        <v>1.0</v>
      </c>
      <c r="E1853" s="5">
        <v>4.95</v>
      </c>
      <c r="F1853" s="4">
        <v>14669.0</v>
      </c>
      <c r="G1853" s="6">
        <v>44388.52083333334</v>
      </c>
      <c r="H1853" s="6" t="str">
        <f>VLOOKUP(F1853,'Customer Details'!$A$1:$B$3264,2,0)</f>
        <v>USA</v>
      </c>
      <c r="I1853" s="7">
        <f t="shared" si="1"/>
        <v>4.95</v>
      </c>
      <c r="J1853" s="7">
        <f t="shared" si="2"/>
        <v>4.95</v>
      </c>
    </row>
    <row r="1854" ht="15.75" customHeight="1">
      <c r="A1854" s="4" t="s">
        <v>642</v>
      </c>
      <c r="B1854" s="4">
        <v>22919.0</v>
      </c>
      <c r="C1854" s="5" t="s">
        <v>1369</v>
      </c>
      <c r="D1854" s="5">
        <v>-12.0</v>
      </c>
      <c r="E1854" s="5">
        <v>0.65</v>
      </c>
      <c r="F1854" s="4">
        <v>14562.0</v>
      </c>
      <c r="G1854" s="6">
        <v>44575.48680555556</v>
      </c>
      <c r="H1854" s="6" t="str">
        <f>VLOOKUP(F1854,'Customer Details'!$A$1:$B$3264,2,0)</f>
        <v>United Kingdom</v>
      </c>
      <c r="I1854" s="7">
        <f t="shared" si="1"/>
        <v>-7.8</v>
      </c>
      <c r="J1854" s="7">
        <f t="shared" si="2"/>
        <v>7.8</v>
      </c>
    </row>
    <row r="1855" ht="15.75" customHeight="1">
      <c r="A1855" s="4">
        <v>568168.0</v>
      </c>
      <c r="B1855" s="4" t="s">
        <v>38</v>
      </c>
      <c r="C1855" s="5" t="s">
        <v>39</v>
      </c>
      <c r="D1855" s="5">
        <v>3.0</v>
      </c>
      <c r="E1855" s="5">
        <v>2.95</v>
      </c>
      <c r="F1855" s="4">
        <v>15799.0</v>
      </c>
      <c r="G1855" s="6">
        <v>44645.53194444445</v>
      </c>
      <c r="H1855" s="6" t="str">
        <f>VLOOKUP(F1855,'Customer Details'!$A$1:$B$3264,2,0)</f>
        <v>India</v>
      </c>
      <c r="I1855" s="7">
        <f t="shared" si="1"/>
        <v>8.85</v>
      </c>
      <c r="J1855" s="7">
        <f t="shared" si="2"/>
        <v>8.85</v>
      </c>
    </row>
    <row r="1856" ht="15.75" customHeight="1">
      <c r="A1856" s="4">
        <v>569037.0</v>
      </c>
      <c r="B1856" s="4" t="s">
        <v>40</v>
      </c>
      <c r="C1856" s="5" t="s">
        <v>41</v>
      </c>
      <c r="D1856" s="5">
        <v>3.0</v>
      </c>
      <c r="E1856" s="5">
        <v>2.95</v>
      </c>
      <c r="F1856" s="4">
        <v>13263.0</v>
      </c>
      <c r="G1856" s="6">
        <v>44650.44791666666</v>
      </c>
      <c r="H1856" s="6" t="str">
        <f>VLOOKUP(F1856,'Customer Details'!$A$1:$B$3264,2,0)</f>
        <v>Australia</v>
      </c>
      <c r="I1856" s="7">
        <f t="shared" si="1"/>
        <v>8.85</v>
      </c>
      <c r="J1856" s="7">
        <f t="shared" si="2"/>
        <v>8.85</v>
      </c>
    </row>
    <row r="1857" ht="15.75" customHeight="1">
      <c r="A1857" s="4" t="s">
        <v>1370</v>
      </c>
      <c r="B1857" s="4">
        <v>22065.0</v>
      </c>
      <c r="C1857" s="5" t="s">
        <v>488</v>
      </c>
      <c r="D1857" s="5">
        <v>-4.0</v>
      </c>
      <c r="E1857" s="5">
        <v>1.25</v>
      </c>
      <c r="F1857" s="4">
        <v>13798.0</v>
      </c>
      <c r="G1857" s="6">
        <v>44357.62569444445</v>
      </c>
      <c r="H1857" s="6" t="str">
        <f>VLOOKUP(F1857,'Customer Details'!$A$1:$B$3264,2,0)</f>
        <v>India</v>
      </c>
      <c r="I1857" s="7">
        <f t="shared" si="1"/>
        <v>-5</v>
      </c>
      <c r="J1857" s="7">
        <f t="shared" si="2"/>
        <v>5</v>
      </c>
    </row>
    <row r="1858" ht="15.75" customHeight="1">
      <c r="A1858" s="4">
        <v>544062.0</v>
      </c>
      <c r="B1858" s="4" t="s">
        <v>54</v>
      </c>
      <c r="C1858" s="5" t="s">
        <v>55</v>
      </c>
      <c r="D1858" s="5">
        <v>2.0</v>
      </c>
      <c r="E1858" s="5">
        <v>5.95</v>
      </c>
      <c r="F1858" s="4">
        <v>15311.0</v>
      </c>
      <c r="G1858" s="6">
        <v>44423.55486111111</v>
      </c>
      <c r="H1858" s="6" t="str">
        <f>VLOOKUP(F1858,'Customer Details'!$A$1:$B$3264,2,0)</f>
        <v>USA</v>
      </c>
      <c r="I1858" s="7">
        <f t="shared" si="1"/>
        <v>11.9</v>
      </c>
      <c r="J1858" s="7">
        <f t="shared" si="2"/>
        <v>11.9</v>
      </c>
    </row>
    <row r="1859" ht="15.75" customHeight="1">
      <c r="A1859" s="4">
        <v>552180.0</v>
      </c>
      <c r="B1859" s="4" t="s">
        <v>305</v>
      </c>
      <c r="C1859" s="5" t="s">
        <v>306</v>
      </c>
      <c r="D1859" s="5">
        <v>24.0</v>
      </c>
      <c r="E1859" s="5">
        <v>0.85</v>
      </c>
      <c r="F1859" s="4">
        <v>18235.0</v>
      </c>
      <c r="G1859" s="6">
        <v>44506.56597222222</v>
      </c>
      <c r="H1859" s="6" t="str">
        <f>VLOOKUP(F1859,'Customer Details'!$A$1:$B$3264,2,0)</f>
        <v>Australia</v>
      </c>
      <c r="I1859" s="7">
        <f t="shared" si="1"/>
        <v>20.4</v>
      </c>
      <c r="J1859" s="7">
        <f t="shared" si="2"/>
        <v>20.4</v>
      </c>
    </row>
    <row r="1860" ht="15.75" customHeight="1">
      <c r="A1860" s="4">
        <v>564339.0</v>
      </c>
      <c r="B1860" s="4" t="s">
        <v>340</v>
      </c>
      <c r="C1860" s="5" t="s">
        <v>341</v>
      </c>
      <c r="D1860" s="5">
        <v>100.0</v>
      </c>
      <c r="E1860" s="5">
        <v>1.69</v>
      </c>
      <c r="F1860" s="4">
        <v>15939.0</v>
      </c>
      <c r="G1860" s="6">
        <v>44616.61527777778</v>
      </c>
      <c r="H1860" s="6" t="str">
        <f>VLOOKUP(F1860,'Customer Details'!$A$1:$B$3264,2,0)</f>
        <v>Australia</v>
      </c>
      <c r="I1860" s="7">
        <f t="shared" si="1"/>
        <v>169</v>
      </c>
      <c r="J1860" s="7">
        <f t="shared" si="2"/>
        <v>169</v>
      </c>
    </row>
    <row r="1861" ht="15.75" customHeight="1">
      <c r="A1861" s="4">
        <v>556494.0</v>
      </c>
      <c r="B1861" s="4" t="s">
        <v>32</v>
      </c>
      <c r="C1861" s="5" t="s">
        <v>33</v>
      </c>
      <c r="D1861" s="5">
        <v>4.0</v>
      </c>
      <c r="E1861" s="5">
        <v>4.15</v>
      </c>
      <c r="F1861" s="4">
        <v>17802.0</v>
      </c>
      <c r="G1861" s="6">
        <v>44542.62291666667</v>
      </c>
      <c r="H1861" s="6" t="str">
        <f>VLOOKUP(F1861,'Customer Details'!$A$1:$B$3264,2,0)</f>
        <v>Australia</v>
      </c>
      <c r="I1861" s="7">
        <f t="shared" si="1"/>
        <v>16.6</v>
      </c>
      <c r="J1861" s="7">
        <f t="shared" si="2"/>
        <v>16.6</v>
      </c>
    </row>
    <row r="1862" ht="15.75" customHeight="1">
      <c r="A1862" s="4">
        <v>563376.0</v>
      </c>
      <c r="B1862" s="4" t="s">
        <v>427</v>
      </c>
      <c r="C1862" s="5" t="s">
        <v>428</v>
      </c>
      <c r="D1862" s="5">
        <v>16.0</v>
      </c>
      <c r="E1862" s="5">
        <v>0.42</v>
      </c>
      <c r="F1862" s="4">
        <v>15752.0</v>
      </c>
      <c r="G1862" s="6">
        <v>44608.44166666667</v>
      </c>
      <c r="H1862" s="6" t="str">
        <f>VLOOKUP(F1862,'Customer Details'!$A$1:$B$3264,2,0)</f>
        <v>United Kingdom</v>
      </c>
      <c r="I1862" s="7">
        <f t="shared" si="1"/>
        <v>6.72</v>
      </c>
      <c r="J1862" s="7">
        <f t="shared" si="2"/>
        <v>6.72</v>
      </c>
    </row>
    <row r="1863" ht="15.75" customHeight="1">
      <c r="A1863" s="4">
        <v>539587.0</v>
      </c>
      <c r="B1863" s="4" t="s">
        <v>154</v>
      </c>
      <c r="C1863" s="5" t="s">
        <v>155</v>
      </c>
      <c r="D1863" s="5">
        <v>48.0</v>
      </c>
      <c r="E1863" s="5">
        <v>0.21</v>
      </c>
      <c r="F1863" s="4">
        <v>14298.0</v>
      </c>
      <c r="G1863" s="6">
        <v>44367.54861111111</v>
      </c>
      <c r="H1863" s="6" t="str">
        <f>VLOOKUP(F1863,'Customer Details'!$A$1:$B$3264,2,0)</f>
        <v>USA</v>
      </c>
      <c r="I1863" s="7">
        <f t="shared" si="1"/>
        <v>10.08</v>
      </c>
      <c r="J1863" s="7">
        <f t="shared" si="2"/>
        <v>10.08</v>
      </c>
    </row>
    <row r="1864" ht="15.75" customHeight="1">
      <c r="A1864" s="4">
        <v>550714.0</v>
      </c>
      <c r="B1864" s="4" t="s">
        <v>1371</v>
      </c>
      <c r="C1864" s="5" t="s">
        <v>1372</v>
      </c>
      <c r="D1864" s="5">
        <v>4.0</v>
      </c>
      <c r="E1864" s="5">
        <v>4.65</v>
      </c>
      <c r="F1864" s="4">
        <v>15249.0</v>
      </c>
      <c r="G1864" s="6">
        <v>44489.46666666667</v>
      </c>
      <c r="H1864" s="6" t="str">
        <f>VLOOKUP(F1864,'Customer Details'!$A$1:$B$3264,2,0)</f>
        <v>Australia</v>
      </c>
      <c r="I1864" s="7">
        <f t="shared" si="1"/>
        <v>18.6</v>
      </c>
      <c r="J1864" s="7">
        <f t="shared" si="2"/>
        <v>18.6</v>
      </c>
    </row>
    <row r="1865" ht="15.75" customHeight="1">
      <c r="A1865" s="4">
        <v>554808.0</v>
      </c>
      <c r="B1865" s="4" t="s">
        <v>75</v>
      </c>
      <c r="C1865" s="5" t="s">
        <v>76</v>
      </c>
      <c r="D1865" s="5">
        <v>2.0</v>
      </c>
      <c r="E1865" s="5">
        <v>5.45</v>
      </c>
      <c r="F1865" s="4">
        <v>17059.0</v>
      </c>
      <c r="G1865" s="6">
        <v>44526.54236111111</v>
      </c>
      <c r="H1865" s="6" t="str">
        <f>VLOOKUP(F1865,'Customer Details'!$A$1:$B$3264,2,0)</f>
        <v>USA</v>
      </c>
      <c r="I1865" s="7">
        <f t="shared" si="1"/>
        <v>10.9</v>
      </c>
      <c r="J1865" s="7">
        <f t="shared" si="2"/>
        <v>10.9</v>
      </c>
    </row>
    <row r="1866" ht="15.75" customHeight="1">
      <c r="A1866" s="4">
        <v>561195.0</v>
      </c>
      <c r="B1866" s="4" t="s">
        <v>187</v>
      </c>
      <c r="C1866" s="5" t="s">
        <v>188</v>
      </c>
      <c r="D1866" s="5">
        <v>8.0</v>
      </c>
      <c r="E1866" s="5">
        <v>0.42</v>
      </c>
      <c r="F1866" s="4">
        <v>14796.0</v>
      </c>
      <c r="G1866" s="6">
        <v>44586.58125</v>
      </c>
      <c r="H1866" s="6" t="str">
        <f>VLOOKUP(F1866,'Customer Details'!$A$1:$B$3264,2,0)</f>
        <v>China</v>
      </c>
      <c r="I1866" s="7">
        <f t="shared" si="1"/>
        <v>3.36</v>
      </c>
      <c r="J1866" s="7">
        <f t="shared" si="2"/>
        <v>3.36</v>
      </c>
    </row>
    <row r="1867" ht="15.75" customHeight="1">
      <c r="A1867" s="4">
        <v>563718.0</v>
      </c>
      <c r="B1867" s="4" t="s">
        <v>67</v>
      </c>
      <c r="C1867" s="5" t="s">
        <v>68</v>
      </c>
      <c r="D1867" s="5">
        <v>10.0</v>
      </c>
      <c r="E1867" s="5">
        <v>2.08</v>
      </c>
      <c r="F1867" s="4">
        <v>15144.0</v>
      </c>
      <c r="G1867" s="6">
        <v>44610.67916666667</v>
      </c>
      <c r="H1867" s="6" t="str">
        <f>VLOOKUP(F1867,'Customer Details'!$A$1:$B$3264,2,0)</f>
        <v>China</v>
      </c>
      <c r="I1867" s="7">
        <f t="shared" si="1"/>
        <v>20.8</v>
      </c>
      <c r="J1867" s="7">
        <f t="shared" si="2"/>
        <v>20.8</v>
      </c>
    </row>
    <row r="1868" ht="15.75" customHeight="1">
      <c r="A1868" s="4">
        <v>542864.0</v>
      </c>
      <c r="B1868" s="4" t="s">
        <v>98</v>
      </c>
      <c r="C1868" s="5" t="s">
        <v>99</v>
      </c>
      <c r="D1868" s="5">
        <v>4.0</v>
      </c>
      <c r="E1868" s="5">
        <v>3.75</v>
      </c>
      <c r="F1868" s="4">
        <v>13802.0</v>
      </c>
      <c r="G1868" s="6">
        <v>44409.50208333333</v>
      </c>
      <c r="H1868" s="6" t="str">
        <f>VLOOKUP(F1868,'Customer Details'!$A$1:$B$3264,2,0)</f>
        <v>Australia</v>
      </c>
      <c r="I1868" s="7">
        <f t="shared" si="1"/>
        <v>15</v>
      </c>
      <c r="J1868" s="7">
        <f t="shared" si="2"/>
        <v>15</v>
      </c>
    </row>
    <row r="1869" ht="15.75" customHeight="1">
      <c r="A1869" s="4" t="s">
        <v>934</v>
      </c>
      <c r="B1869" s="4">
        <v>20711.0</v>
      </c>
      <c r="C1869" s="5" t="s">
        <v>145</v>
      </c>
      <c r="D1869" s="5">
        <v>-4.0</v>
      </c>
      <c r="E1869" s="5">
        <v>1.65</v>
      </c>
      <c r="F1869" s="4">
        <v>13798.0</v>
      </c>
      <c r="G1869" s="6">
        <v>44400.67222222222</v>
      </c>
      <c r="H1869" s="6" t="str">
        <f>VLOOKUP(F1869,'Customer Details'!$A$1:$B$3264,2,0)</f>
        <v>India</v>
      </c>
      <c r="I1869" s="7">
        <f t="shared" si="1"/>
        <v>-6.6</v>
      </c>
      <c r="J1869" s="7">
        <f t="shared" si="2"/>
        <v>6.6</v>
      </c>
    </row>
    <row r="1870" ht="15.75" customHeight="1">
      <c r="A1870" s="4">
        <v>545660.0</v>
      </c>
      <c r="B1870" s="4" t="s">
        <v>1373</v>
      </c>
      <c r="C1870" s="5" t="s">
        <v>1374</v>
      </c>
      <c r="D1870" s="5">
        <v>1.0</v>
      </c>
      <c r="E1870" s="5">
        <v>1.25</v>
      </c>
      <c r="F1870" s="4">
        <v>17191.0</v>
      </c>
      <c r="G1870" s="6">
        <v>44443.60277777778</v>
      </c>
      <c r="H1870" s="6" t="str">
        <f>VLOOKUP(F1870,'Customer Details'!$A$1:$B$3264,2,0)</f>
        <v>India</v>
      </c>
      <c r="I1870" s="7">
        <f t="shared" si="1"/>
        <v>1.25</v>
      </c>
      <c r="J1870" s="7">
        <f t="shared" si="2"/>
        <v>1.25</v>
      </c>
    </row>
    <row r="1871" ht="15.75" customHeight="1">
      <c r="A1871" s="4">
        <v>578314.0</v>
      </c>
      <c r="B1871" s="4" t="s">
        <v>816</v>
      </c>
      <c r="C1871" s="5" t="s">
        <v>817</v>
      </c>
      <c r="D1871" s="5">
        <v>1.0</v>
      </c>
      <c r="E1871" s="5">
        <v>50.0</v>
      </c>
      <c r="F1871" s="4">
        <v>13350.0</v>
      </c>
      <c r="G1871" s="6">
        <v>44704.68958333333</v>
      </c>
      <c r="H1871" s="6" t="str">
        <f>VLOOKUP(F1871,'Customer Details'!$A$1:$B$3264,2,0)</f>
        <v>China</v>
      </c>
      <c r="I1871" s="7">
        <f t="shared" si="1"/>
        <v>50</v>
      </c>
      <c r="J1871" s="7">
        <f t="shared" si="2"/>
        <v>50</v>
      </c>
    </row>
    <row r="1872" ht="15.75" customHeight="1">
      <c r="A1872" s="4">
        <v>580956.0</v>
      </c>
      <c r="B1872" s="4" t="s">
        <v>44</v>
      </c>
      <c r="C1872" s="5" t="s">
        <v>45</v>
      </c>
      <c r="D1872" s="5">
        <v>2.0</v>
      </c>
      <c r="E1872" s="5">
        <v>2.1</v>
      </c>
      <c r="F1872" s="4">
        <v>17841.0</v>
      </c>
      <c r="G1872" s="6">
        <v>44718.59930555556</v>
      </c>
      <c r="H1872" s="6" t="str">
        <f>VLOOKUP(F1872,'Customer Details'!$A$1:$B$3264,2,0)</f>
        <v>India</v>
      </c>
      <c r="I1872" s="7">
        <f t="shared" si="1"/>
        <v>4.2</v>
      </c>
      <c r="J1872" s="7">
        <f t="shared" si="2"/>
        <v>4.2</v>
      </c>
    </row>
    <row r="1873" ht="15.75" customHeight="1">
      <c r="A1873" s="4" t="s">
        <v>1375</v>
      </c>
      <c r="B1873" s="4" t="s">
        <v>30</v>
      </c>
      <c r="C1873" s="5" t="s">
        <v>31</v>
      </c>
      <c r="D1873" s="5">
        <v>-1.0</v>
      </c>
      <c r="E1873" s="5">
        <v>4.25</v>
      </c>
      <c r="F1873" s="4">
        <v>15179.0</v>
      </c>
      <c r="G1873" s="6">
        <v>44671.80138888889</v>
      </c>
      <c r="H1873" s="6" t="str">
        <f>VLOOKUP(F1873,'Customer Details'!$A$1:$B$3264,2,0)</f>
        <v>China</v>
      </c>
      <c r="I1873" s="7">
        <f t="shared" si="1"/>
        <v>-4.25</v>
      </c>
      <c r="J1873" s="7">
        <f t="shared" si="2"/>
        <v>4.25</v>
      </c>
    </row>
    <row r="1874" ht="15.75" customHeight="1">
      <c r="A1874" s="4">
        <v>562222.0</v>
      </c>
      <c r="B1874" s="4" t="s">
        <v>85</v>
      </c>
      <c r="C1874" s="5" t="s">
        <v>86</v>
      </c>
      <c r="D1874" s="5">
        <v>48.0</v>
      </c>
      <c r="E1874" s="5">
        <v>0.95</v>
      </c>
      <c r="F1874" s="4">
        <v>18073.0</v>
      </c>
      <c r="G1874" s="6">
        <v>44595.60625</v>
      </c>
      <c r="H1874" s="6" t="str">
        <f>VLOOKUP(F1874,'Customer Details'!$A$1:$B$3264,2,0)</f>
        <v>China</v>
      </c>
      <c r="I1874" s="7">
        <f t="shared" si="1"/>
        <v>45.6</v>
      </c>
      <c r="J1874" s="7">
        <f t="shared" si="2"/>
        <v>45.6</v>
      </c>
    </row>
    <row r="1875" ht="15.75" customHeight="1">
      <c r="A1875" s="4">
        <v>563619.0</v>
      </c>
      <c r="B1875" s="4" t="s">
        <v>67</v>
      </c>
      <c r="C1875" s="5" t="s">
        <v>68</v>
      </c>
      <c r="D1875" s="5">
        <v>10.0</v>
      </c>
      <c r="E1875" s="5">
        <v>2.08</v>
      </c>
      <c r="F1875" s="4">
        <v>12839.0</v>
      </c>
      <c r="G1875" s="6">
        <v>44610.41736111111</v>
      </c>
      <c r="H1875" s="6" t="str">
        <f>VLOOKUP(F1875,'Customer Details'!$A$1:$B$3264,2,0)</f>
        <v>Australia</v>
      </c>
      <c r="I1875" s="7">
        <f t="shared" si="1"/>
        <v>20.8</v>
      </c>
      <c r="J1875" s="7">
        <f t="shared" si="2"/>
        <v>20.8</v>
      </c>
    </row>
    <row r="1876" ht="15.75" customHeight="1">
      <c r="A1876" s="4">
        <v>545164.0</v>
      </c>
      <c r="B1876" s="4" t="s">
        <v>38</v>
      </c>
      <c r="C1876" s="5" t="s">
        <v>39</v>
      </c>
      <c r="D1876" s="5">
        <v>6.0</v>
      </c>
      <c r="E1876" s="5">
        <v>2.95</v>
      </c>
      <c r="F1876" s="4">
        <v>16458.0</v>
      </c>
      <c r="G1876" s="6">
        <v>44436.56944444445</v>
      </c>
      <c r="H1876" s="6" t="str">
        <f>VLOOKUP(F1876,'Customer Details'!$A$1:$B$3264,2,0)</f>
        <v>United Kingdom</v>
      </c>
      <c r="I1876" s="7">
        <f t="shared" si="1"/>
        <v>17.7</v>
      </c>
      <c r="J1876" s="7">
        <f t="shared" si="2"/>
        <v>17.7</v>
      </c>
    </row>
    <row r="1877" ht="15.75" customHeight="1">
      <c r="A1877" s="4">
        <v>545190.0</v>
      </c>
      <c r="B1877" s="4" t="s">
        <v>40</v>
      </c>
      <c r="C1877" s="5" t="s">
        <v>41</v>
      </c>
      <c r="D1877" s="5">
        <v>6.0</v>
      </c>
      <c r="E1877" s="5">
        <v>2.95</v>
      </c>
      <c r="F1877" s="4">
        <v>15656.0</v>
      </c>
      <c r="G1877" s="6">
        <v>44436.64722222222</v>
      </c>
      <c r="H1877" s="6" t="str">
        <f>VLOOKUP(F1877,'Customer Details'!$A$1:$B$3264,2,0)</f>
        <v>Australia</v>
      </c>
      <c r="I1877" s="7">
        <f t="shared" si="1"/>
        <v>17.7</v>
      </c>
      <c r="J1877" s="7">
        <f t="shared" si="2"/>
        <v>17.7</v>
      </c>
    </row>
    <row r="1878" ht="15.75" customHeight="1">
      <c r="A1878" s="4">
        <v>568553.0</v>
      </c>
      <c r="B1878" s="4" t="s">
        <v>38</v>
      </c>
      <c r="C1878" s="5" t="s">
        <v>39</v>
      </c>
      <c r="D1878" s="5">
        <v>12.0</v>
      </c>
      <c r="E1878" s="5">
        <v>2.95</v>
      </c>
      <c r="F1878" s="4">
        <v>15674.0</v>
      </c>
      <c r="G1878" s="6">
        <v>44647.63680555556</v>
      </c>
      <c r="H1878" s="6" t="str">
        <f>VLOOKUP(F1878,'Customer Details'!$A$1:$B$3264,2,0)</f>
        <v>USA</v>
      </c>
      <c r="I1878" s="7">
        <f t="shared" si="1"/>
        <v>35.4</v>
      </c>
      <c r="J1878" s="7">
        <f t="shared" si="2"/>
        <v>35.4</v>
      </c>
    </row>
    <row r="1879" ht="15.75" customHeight="1">
      <c r="A1879" s="4">
        <v>581414.0</v>
      </c>
      <c r="B1879" s="4" t="s">
        <v>77</v>
      </c>
      <c r="C1879" s="5" t="s">
        <v>78</v>
      </c>
      <c r="D1879" s="5">
        <v>1.0</v>
      </c>
      <c r="E1879" s="5">
        <v>4.15</v>
      </c>
      <c r="F1879" s="4">
        <v>14730.0</v>
      </c>
      <c r="G1879" s="6">
        <v>44720.61041666667</v>
      </c>
      <c r="H1879" s="6" t="str">
        <f>VLOOKUP(F1879,'Customer Details'!$A$1:$B$3264,2,0)</f>
        <v>United Kingdom</v>
      </c>
      <c r="I1879" s="7">
        <f t="shared" si="1"/>
        <v>4.15</v>
      </c>
      <c r="J1879" s="7">
        <f t="shared" si="2"/>
        <v>4.15</v>
      </c>
    </row>
    <row r="1880" ht="15.75" customHeight="1">
      <c r="A1880" s="4">
        <v>566249.0</v>
      </c>
      <c r="B1880" s="4">
        <v>22749.0</v>
      </c>
      <c r="C1880" s="5" t="s">
        <v>1376</v>
      </c>
      <c r="D1880" s="5">
        <v>1.0</v>
      </c>
      <c r="E1880" s="5">
        <v>3.75</v>
      </c>
      <c r="F1880" s="4">
        <v>13527.0</v>
      </c>
      <c r="G1880" s="6">
        <v>44631.50625</v>
      </c>
      <c r="H1880" s="6" t="str">
        <f>VLOOKUP(F1880,'Customer Details'!$A$1:$B$3264,2,0)</f>
        <v>United Kingdom</v>
      </c>
      <c r="I1880" s="7">
        <f t="shared" si="1"/>
        <v>3.75</v>
      </c>
      <c r="J1880" s="7">
        <f t="shared" si="2"/>
        <v>3.75</v>
      </c>
    </row>
    <row r="1881" ht="15.75" customHeight="1">
      <c r="A1881" s="4">
        <v>571920.0</v>
      </c>
      <c r="B1881" s="4" t="s">
        <v>921</v>
      </c>
      <c r="C1881" s="5" t="s">
        <v>922</v>
      </c>
      <c r="D1881" s="5">
        <v>2.0</v>
      </c>
      <c r="E1881" s="5">
        <v>9.95</v>
      </c>
      <c r="F1881" s="4">
        <v>14799.0</v>
      </c>
      <c r="G1881" s="6">
        <v>44670.67777777778</v>
      </c>
      <c r="H1881" s="6" t="str">
        <f>VLOOKUP(F1881,'Customer Details'!$A$1:$B$3264,2,0)</f>
        <v>India</v>
      </c>
      <c r="I1881" s="7">
        <f t="shared" si="1"/>
        <v>19.9</v>
      </c>
      <c r="J1881" s="7">
        <f t="shared" si="2"/>
        <v>19.9</v>
      </c>
    </row>
    <row r="1882" ht="15.75" customHeight="1">
      <c r="A1882" s="4">
        <v>559548.0</v>
      </c>
      <c r="B1882" s="4" t="s">
        <v>219</v>
      </c>
      <c r="C1882" s="5" t="s">
        <v>220</v>
      </c>
      <c r="D1882" s="5">
        <v>48.0</v>
      </c>
      <c r="E1882" s="5">
        <v>0.29</v>
      </c>
      <c r="F1882" s="4">
        <v>17997.0</v>
      </c>
      <c r="G1882" s="6">
        <v>44571.63680555556</v>
      </c>
      <c r="H1882" s="6" t="str">
        <f>VLOOKUP(F1882,'Customer Details'!$A$1:$B$3264,2,0)</f>
        <v>USA</v>
      </c>
      <c r="I1882" s="7">
        <f t="shared" si="1"/>
        <v>13.92</v>
      </c>
      <c r="J1882" s="7">
        <f t="shared" si="2"/>
        <v>13.92</v>
      </c>
    </row>
    <row r="1883" ht="15.75" customHeight="1">
      <c r="A1883" s="4" t="s">
        <v>1377</v>
      </c>
      <c r="B1883" s="4">
        <v>22494.0</v>
      </c>
      <c r="C1883" s="5" t="s">
        <v>1378</v>
      </c>
      <c r="D1883" s="5">
        <v>-1.0</v>
      </c>
      <c r="E1883" s="5">
        <v>1.25</v>
      </c>
      <c r="F1883" s="4">
        <v>14606.0</v>
      </c>
      <c r="G1883" s="6">
        <v>44403.525</v>
      </c>
      <c r="H1883" s="6" t="str">
        <f>VLOOKUP(F1883,'Customer Details'!$A$1:$B$3264,2,0)</f>
        <v>USA</v>
      </c>
      <c r="I1883" s="7">
        <f t="shared" si="1"/>
        <v>-1.25</v>
      </c>
      <c r="J1883" s="7">
        <f t="shared" si="2"/>
        <v>1.25</v>
      </c>
    </row>
    <row r="1884" ht="15.75" customHeight="1">
      <c r="A1884" s="4">
        <v>568228.0</v>
      </c>
      <c r="B1884" s="4" t="s">
        <v>299</v>
      </c>
      <c r="C1884" s="5" t="s">
        <v>300</v>
      </c>
      <c r="D1884" s="5">
        <v>12.0</v>
      </c>
      <c r="E1884" s="5">
        <v>1.25</v>
      </c>
      <c r="F1884" s="4">
        <v>15358.0</v>
      </c>
      <c r="G1884" s="6">
        <v>44646.45972222222</v>
      </c>
      <c r="H1884" s="6" t="str">
        <f>VLOOKUP(F1884,'Customer Details'!$A$1:$B$3264,2,0)</f>
        <v>Australia</v>
      </c>
      <c r="I1884" s="7">
        <f t="shared" si="1"/>
        <v>15</v>
      </c>
      <c r="J1884" s="7">
        <f t="shared" si="2"/>
        <v>15</v>
      </c>
    </row>
    <row r="1885" ht="15.75" customHeight="1">
      <c r="A1885" s="4" t="s">
        <v>1379</v>
      </c>
      <c r="B1885" s="4">
        <v>21537.0</v>
      </c>
      <c r="C1885" s="5" t="s">
        <v>1380</v>
      </c>
      <c r="D1885" s="5">
        <v>-1.0</v>
      </c>
      <c r="E1885" s="5">
        <v>4.25</v>
      </c>
      <c r="F1885" s="4">
        <v>17315.0</v>
      </c>
      <c r="G1885" s="6">
        <v>44397.50486111111</v>
      </c>
      <c r="H1885" s="6" t="str">
        <f>VLOOKUP(F1885,'Customer Details'!$A$1:$B$3264,2,0)</f>
        <v>United Kingdom</v>
      </c>
      <c r="I1885" s="7">
        <f t="shared" si="1"/>
        <v>-4.25</v>
      </c>
      <c r="J1885" s="7">
        <f t="shared" si="2"/>
        <v>4.25</v>
      </c>
    </row>
    <row r="1886" ht="15.75" customHeight="1">
      <c r="A1886" s="4">
        <v>536762.0</v>
      </c>
      <c r="B1886" s="4" t="s">
        <v>511</v>
      </c>
      <c r="C1886" s="5" t="s">
        <v>512</v>
      </c>
      <c r="D1886" s="5">
        <v>3.0</v>
      </c>
      <c r="E1886" s="5">
        <v>5.95</v>
      </c>
      <c r="F1886" s="4">
        <v>16186.0</v>
      </c>
      <c r="G1886" s="6">
        <v>44349.61111111111</v>
      </c>
      <c r="H1886" s="6" t="str">
        <f>VLOOKUP(F1886,'Customer Details'!$A$1:$B$3264,2,0)</f>
        <v>USA</v>
      </c>
      <c r="I1886" s="7">
        <f t="shared" si="1"/>
        <v>17.85</v>
      </c>
      <c r="J1886" s="7">
        <f t="shared" si="2"/>
        <v>17.85</v>
      </c>
    </row>
    <row r="1887" ht="15.75" customHeight="1">
      <c r="A1887" s="4">
        <v>546182.0</v>
      </c>
      <c r="B1887" s="4" t="s">
        <v>1381</v>
      </c>
      <c r="C1887" s="5" t="s">
        <v>1382</v>
      </c>
      <c r="D1887" s="5">
        <v>12.0</v>
      </c>
      <c r="E1887" s="5">
        <v>1.25</v>
      </c>
      <c r="F1887" s="4">
        <v>14334.0</v>
      </c>
      <c r="G1887" s="6">
        <v>44449.45347222222</v>
      </c>
      <c r="H1887" s="6" t="str">
        <f>VLOOKUP(F1887,'Customer Details'!$A$1:$B$3264,2,0)</f>
        <v>Australia</v>
      </c>
      <c r="I1887" s="7">
        <f t="shared" si="1"/>
        <v>15</v>
      </c>
      <c r="J1887" s="7">
        <f t="shared" si="2"/>
        <v>15</v>
      </c>
    </row>
    <row r="1888" ht="15.75" customHeight="1">
      <c r="A1888" s="4" t="s">
        <v>1383</v>
      </c>
      <c r="B1888" s="4">
        <v>20898.0</v>
      </c>
      <c r="C1888" s="5" t="s">
        <v>1384</v>
      </c>
      <c r="D1888" s="5">
        <v>-6.0</v>
      </c>
      <c r="E1888" s="5">
        <v>2.95</v>
      </c>
      <c r="F1888" s="4">
        <v>16581.0</v>
      </c>
      <c r="G1888" s="6">
        <v>44568.65972222222</v>
      </c>
      <c r="H1888" s="6" t="str">
        <f>VLOOKUP(F1888,'Customer Details'!$A$1:$B$3264,2,0)</f>
        <v>USA</v>
      </c>
      <c r="I1888" s="7">
        <f t="shared" si="1"/>
        <v>-17.7</v>
      </c>
      <c r="J1888" s="7">
        <f t="shared" si="2"/>
        <v>17.7</v>
      </c>
    </row>
    <row r="1889" ht="15.75" customHeight="1">
      <c r="A1889" s="4">
        <v>565648.0</v>
      </c>
      <c r="B1889" s="4">
        <v>22217.0</v>
      </c>
      <c r="C1889" s="5" t="s">
        <v>1385</v>
      </c>
      <c r="D1889" s="5">
        <v>1.0</v>
      </c>
      <c r="E1889" s="5">
        <v>1.25</v>
      </c>
      <c r="F1889" s="4">
        <v>18196.0</v>
      </c>
      <c r="G1889" s="6">
        <v>44625.68194444444</v>
      </c>
      <c r="H1889" s="6" t="str">
        <f>VLOOKUP(F1889,'Customer Details'!$A$1:$B$3264,2,0)</f>
        <v>India</v>
      </c>
      <c r="I1889" s="7">
        <f t="shared" si="1"/>
        <v>1.25</v>
      </c>
      <c r="J1889" s="7">
        <f t="shared" si="2"/>
        <v>1.25</v>
      </c>
    </row>
    <row r="1890" ht="15.75" customHeight="1">
      <c r="A1890" s="4">
        <v>562590.0</v>
      </c>
      <c r="B1890" s="4" t="s">
        <v>1386</v>
      </c>
      <c r="C1890" s="5" t="s">
        <v>1387</v>
      </c>
      <c r="D1890" s="5">
        <v>48.0</v>
      </c>
      <c r="E1890" s="5">
        <v>0.29</v>
      </c>
      <c r="F1890" s="4">
        <v>12748.0</v>
      </c>
      <c r="G1890" s="6">
        <v>44599.65208333333</v>
      </c>
      <c r="H1890" s="6" t="str">
        <f>VLOOKUP(F1890,'Customer Details'!$A$1:$B$3264,2,0)</f>
        <v>USA</v>
      </c>
      <c r="I1890" s="7">
        <f t="shared" si="1"/>
        <v>13.92</v>
      </c>
      <c r="J1890" s="7">
        <f t="shared" si="2"/>
        <v>13.92</v>
      </c>
    </row>
    <row r="1891" ht="15.75" customHeight="1">
      <c r="A1891" s="4" t="s">
        <v>1388</v>
      </c>
      <c r="B1891" s="4" t="s">
        <v>1389</v>
      </c>
      <c r="C1891" s="5" t="s">
        <v>1390</v>
      </c>
      <c r="D1891" s="5">
        <v>-36.0</v>
      </c>
      <c r="E1891" s="5">
        <v>0.38</v>
      </c>
      <c r="F1891" s="4">
        <v>14298.0</v>
      </c>
      <c r="G1891" s="6">
        <v>44718.62777777778</v>
      </c>
      <c r="H1891" s="6" t="str">
        <f>VLOOKUP(F1891,'Customer Details'!$A$1:$B$3264,2,0)</f>
        <v>USA</v>
      </c>
      <c r="I1891" s="7">
        <f t="shared" si="1"/>
        <v>-13.68</v>
      </c>
      <c r="J1891" s="7">
        <f t="shared" si="2"/>
        <v>13.68</v>
      </c>
    </row>
    <row r="1892" ht="15.75" customHeight="1">
      <c r="A1892" s="4">
        <v>571032.0</v>
      </c>
      <c r="B1892" s="4">
        <v>21391.0</v>
      </c>
      <c r="C1892" s="5" t="s">
        <v>1391</v>
      </c>
      <c r="D1892" s="5">
        <v>3.0</v>
      </c>
      <c r="E1892" s="5">
        <v>0.75</v>
      </c>
      <c r="F1892" s="4">
        <v>13827.0</v>
      </c>
      <c r="G1892" s="6">
        <v>44664.52638888889</v>
      </c>
      <c r="H1892" s="6" t="str">
        <f>VLOOKUP(F1892,'Customer Details'!$A$1:$B$3264,2,0)</f>
        <v>United Kingdom</v>
      </c>
      <c r="I1892" s="7">
        <f t="shared" si="1"/>
        <v>2.25</v>
      </c>
      <c r="J1892" s="7">
        <f t="shared" si="2"/>
        <v>2.25</v>
      </c>
    </row>
    <row r="1893" ht="15.75" customHeight="1">
      <c r="A1893" s="4" t="s">
        <v>1392</v>
      </c>
      <c r="B1893" s="4">
        <v>23004.0</v>
      </c>
      <c r="C1893" s="5" t="s">
        <v>1393</v>
      </c>
      <c r="D1893" s="5">
        <v>-6.0</v>
      </c>
      <c r="E1893" s="5">
        <v>0.42</v>
      </c>
      <c r="F1893" s="4">
        <v>16394.0</v>
      </c>
      <c r="G1893" s="6">
        <v>44483.71319444444</v>
      </c>
      <c r="H1893" s="6" t="str">
        <f>VLOOKUP(F1893,'Customer Details'!$A$1:$B$3264,2,0)</f>
        <v>Australia</v>
      </c>
      <c r="I1893" s="7">
        <f t="shared" si="1"/>
        <v>-2.52</v>
      </c>
      <c r="J1893" s="7">
        <f t="shared" si="2"/>
        <v>2.52</v>
      </c>
    </row>
    <row r="1894" ht="15.75" customHeight="1">
      <c r="A1894" s="4">
        <v>547651.0</v>
      </c>
      <c r="B1894" s="4">
        <v>22554.0</v>
      </c>
      <c r="C1894" s="5" t="s">
        <v>1394</v>
      </c>
      <c r="D1894" s="5">
        <v>1.0</v>
      </c>
      <c r="E1894" s="5">
        <v>1.65</v>
      </c>
      <c r="F1894" s="4">
        <v>16904.0</v>
      </c>
      <c r="G1894" s="6">
        <v>44463.50763888889</v>
      </c>
      <c r="H1894" s="6" t="str">
        <f>VLOOKUP(F1894,'Customer Details'!$A$1:$B$3264,2,0)</f>
        <v>USA</v>
      </c>
      <c r="I1894" s="7">
        <f t="shared" si="1"/>
        <v>1.65</v>
      </c>
      <c r="J1894" s="7">
        <f t="shared" si="2"/>
        <v>1.65</v>
      </c>
    </row>
    <row r="1895" ht="15.75" customHeight="1">
      <c r="A1895" s="4" t="s">
        <v>1395</v>
      </c>
      <c r="B1895" s="4">
        <v>22423.0</v>
      </c>
      <c r="C1895" s="5" t="s">
        <v>434</v>
      </c>
      <c r="D1895" s="5">
        <v>-3.0</v>
      </c>
      <c r="E1895" s="5">
        <v>10.95</v>
      </c>
      <c r="F1895" s="4">
        <v>15465.0</v>
      </c>
      <c r="G1895" s="6">
        <v>44428.4375</v>
      </c>
      <c r="H1895" s="6" t="str">
        <f>VLOOKUP(F1895,'Customer Details'!$A$1:$B$3264,2,0)</f>
        <v>USA</v>
      </c>
      <c r="I1895" s="7">
        <f t="shared" si="1"/>
        <v>-32.85</v>
      </c>
      <c r="J1895" s="7">
        <f t="shared" si="2"/>
        <v>32.85</v>
      </c>
    </row>
    <row r="1896" ht="15.75" customHeight="1">
      <c r="A1896" s="4">
        <v>565563.0</v>
      </c>
      <c r="B1896" s="4" t="s">
        <v>1304</v>
      </c>
      <c r="C1896" s="5" t="s">
        <v>1305</v>
      </c>
      <c r="D1896" s="5">
        <v>2.0</v>
      </c>
      <c r="E1896" s="5">
        <v>1.65</v>
      </c>
      <c r="F1896" s="4">
        <v>14177.0</v>
      </c>
      <c r="G1896" s="6">
        <v>44625.5125</v>
      </c>
      <c r="H1896" s="6" t="str">
        <f>VLOOKUP(F1896,'Customer Details'!$A$1:$B$3264,2,0)</f>
        <v>China</v>
      </c>
      <c r="I1896" s="7">
        <f t="shared" si="1"/>
        <v>3.3</v>
      </c>
      <c r="J1896" s="7">
        <f t="shared" si="2"/>
        <v>3.3</v>
      </c>
    </row>
    <row r="1897" ht="15.75" customHeight="1">
      <c r="A1897" s="4">
        <v>572192.0</v>
      </c>
      <c r="B1897" s="4" t="s">
        <v>287</v>
      </c>
      <c r="C1897" s="5" t="s">
        <v>288</v>
      </c>
      <c r="D1897" s="5">
        <v>3.0</v>
      </c>
      <c r="E1897" s="5">
        <v>1.25</v>
      </c>
      <c r="F1897" s="4">
        <v>18118.0</v>
      </c>
      <c r="G1897" s="6">
        <v>44672.47916666666</v>
      </c>
      <c r="H1897" s="6" t="str">
        <f>VLOOKUP(F1897,'Customer Details'!$A$1:$B$3264,2,0)</f>
        <v>USA</v>
      </c>
      <c r="I1897" s="7">
        <f t="shared" si="1"/>
        <v>3.75</v>
      </c>
      <c r="J1897" s="7">
        <f t="shared" si="2"/>
        <v>3.75</v>
      </c>
    </row>
    <row r="1898" ht="15.75" customHeight="1">
      <c r="A1898" s="4" t="s">
        <v>1396</v>
      </c>
      <c r="B1898" s="4">
        <v>22303.0</v>
      </c>
      <c r="C1898" s="5" t="s">
        <v>1397</v>
      </c>
      <c r="D1898" s="5">
        <v>-5.0</v>
      </c>
      <c r="E1898" s="5">
        <v>2.55</v>
      </c>
      <c r="F1898" s="4">
        <v>16843.0</v>
      </c>
      <c r="G1898" s="6">
        <v>44441.66875</v>
      </c>
      <c r="H1898" s="6" t="str">
        <f>VLOOKUP(F1898,'Customer Details'!$A$1:$B$3264,2,0)</f>
        <v>USA</v>
      </c>
      <c r="I1898" s="7">
        <f t="shared" si="1"/>
        <v>-12.75</v>
      </c>
      <c r="J1898" s="7">
        <f t="shared" si="2"/>
        <v>12.75</v>
      </c>
    </row>
    <row r="1899" ht="15.75" customHeight="1">
      <c r="A1899" s="4" t="s">
        <v>1398</v>
      </c>
      <c r="B1899" s="4">
        <v>22423.0</v>
      </c>
      <c r="C1899" s="5" t="s">
        <v>434</v>
      </c>
      <c r="D1899" s="5">
        <v>-1.0</v>
      </c>
      <c r="E1899" s="5">
        <v>12.75</v>
      </c>
      <c r="F1899" s="4">
        <v>14572.0</v>
      </c>
      <c r="G1899" s="6">
        <v>44576.64027777778</v>
      </c>
      <c r="H1899" s="6" t="str">
        <f>VLOOKUP(F1899,'Customer Details'!$A$1:$B$3264,2,0)</f>
        <v>United Kingdom</v>
      </c>
      <c r="I1899" s="7">
        <f t="shared" si="1"/>
        <v>-12.75</v>
      </c>
      <c r="J1899" s="7">
        <f t="shared" si="2"/>
        <v>12.75</v>
      </c>
    </row>
    <row r="1900" ht="15.75" customHeight="1">
      <c r="A1900" s="4">
        <v>570482.0</v>
      </c>
      <c r="B1900" s="4" t="s">
        <v>48</v>
      </c>
      <c r="C1900" s="5" t="s">
        <v>49</v>
      </c>
      <c r="D1900" s="5">
        <v>1.0</v>
      </c>
      <c r="E1900" s="5">
        <v>2.08</v>
      </c>
      <c r="F1900" s="4">
        <v>17459.0</v>
      </c>
      <c r="G1900" s="6">
        <v>44661.70833333334</v>
      </c>
      <c r="H1900" s="6" t="str">
        <f>VLOOKUP(F1900,'Customer Details'!$A$1:$B$3264,2,0)</f>
        <v>USA</v>
      </c>
      <c r="I1900" s="7">
        <f t="shared" si="1"/>
        <v>2.08</v>
      </c>
      <c r="J1900" s="7">
        <f t="shared" si="2"/>
        <v>2.08</v>
      </c>
    </row>
    <row r="1901" ht="15.75" customHeight="1">
      <c r="A1901" s="4">
        <v>562043.0</v>
      </c>
      <c r="B1901" s="4" t="s">
        <v>786</v>
      </c>
      <c r="C1901" s="5" t="s">
        <v>787</v>
      </c>
      <c r="D1901" s="5">
        <v>12.0</v>
      </c>
      <c r="E1901" s="5">
        <v>1.95</v>
      </c>
      <c r="F1901" s="4">
        <v>15342.0</v>
      </c>
      <c r="G1901" s="6">
        <v>44594.42986111111</v>
      </c>
      <c r="H1901" s="6" t="str">
        <f>VLOOKUP(F1901,'Customer Details'!$A$1:$B$3264,2,0)</f>
        <v>United Kingdom</v>
      </c>
      <c r="I1901" s="7">
        <f t="shared" si="1"/>
        <v>23.4</v>
      </c>
      <c r="J1901" s="7">
        <f t="shared" si="2"/>
        <v>23.4</v>
      </c>
    </row>
    <row r="1902" ht="15.75" customHeight="1">
      <c r="A1902" s="4">
        <v>570818.0</v>
      </c>
      <c r="B1902" s="4" t="s">
        <v>156</v>
      </c>
      <c r="C1902" s="5" t="s">
        <v>157</v>
      </c>
      <c r="D1902" s="5">
        <v>1.0</v>
      </c>
      <c r="E1902" s="5">
        <v>0.39</v>
      </c>
      <c r="F1902" s="4">
        <v>17841.0</v>
      </c>
      <c r="G1902" s="6">
        <v>44663.53263888889</v>
      </c>
      <c r="H1902" s="6" t="str">
        <f>VLOOKUP(F1902,'Customer Details'!$A$1:$B$3264,2,0)</f>
        <v>India</v>
      </c>
      <c r="I1902" s="7">
        <f t="shared" si="1"/>
        <v>0.39</v>
      </c>
      <c r="J1902" s="7">
        <f t="shared" si="2"/>
        <v>0.39</v>
      </c>
    </row>
    <row r="1903" ht="15.75" customHeight="1">
      <c r="A1903" s="4">
        <v>547389.0</v>
      </c>
      <c r="B1903" s="4" t="s">
        <v>223</v>
      </c>
      <c r="C1903" s="5" t="s">
        <v>224</v>
      </c>
      <c r="D1903" s="5">
        <v>2.0</v>
      </c>
      <c r="E1903" s="5">
        <v>1.25</v>
      </c>
      <c r="F1903" s="4">
        <v>16721.0</v>
      </c>
      <c r="G1903" s="6">
        <v>44461.67222222222</v>
      </c>
      <c r="H1903" s="6" t="str">
        <f>VLOOKUP(F1903,'Customer Details'!$A$1:$B$3264,2,0)</f>
        <v>Australia</v>
      </c>
      <c r="I1903" s="7">
        <f t="shared" si="1"/>
        <v>2.5</v>
      </c>
      <c r="J1903" s="7">
        <f t="shared" si="2"/>
        <v>2.5</v>
      </c>
    </row>
    <row r="1904" ht="15.75" customHeight="1">
      <c r="A1904" s="4">
        <v>542001.0</v>
      </c>
      <c r="B1904" s="4" t="s">
        <v>1399</v>
      </c>
      <c r="C1904" s="5" t="s">
        <v>1400</v>
      </c>
      <c r="D1904" s="5">
        <v>30.0</v>
      </c>
      <c r="E1904" s="5">
        <v>1.95</v>
      </c>
      <c r="F1904" s="4">
        <v>14298.0</v>
      </c>
      <c r="G1904" s="6">
        <v>44402.45555555556</v>
      </c>
      <c r="H1904" s="6" t="str">
        <f>VLOOKUP(F1904,'Customer Details'!$A$1:$B$3264,2,0)</f>
        <v>USA</v>
      </c>
      <c r="I1904" s="7">
        <f t="shared" si="1"/>
        <v>58.5</v>
      </c>
      <c r="J1904" s="7">
        <f t="shared" si="2"/>
        <v>58.5</v>
      </c>
    </row>
    <row r="1905" ht="15.75" customHeight="1">
      <c r="A1905" s="4">
        <v>577008.0</v>
      </c>
      <c r="B1905" s="4" t="s">
        <v>214</v>
      </c>
      <c r="C1905" s="5" t="s">
        <v>215</v>
      </c>
      <c r="D1905" s="5">
        <v>12.0</v>
      </c>
      <c r="E1905" s="5">
        <v>0.39</v>
      </c>
      <c r="F1905" s="4">
        <v>16869.0</v>
      </c>
      <c r="G1905" s="6">
        <v>44698.50138888889</v>
      </c>
      <c r="H1905" s="6" t="str">
        <f>VLOOKUP(F1905,'Customer Details'!$A$1:$B$3264,2,0)</f>
        <v>China</v>
      </c>
      <c r="I1905" s="7">
        <f t="shared" si="1"/>
        <v>4.68</v>
      </c>
      <c r="J1905" s="7">
        <f t="shared" si="2"/>
        <v>4.68</v>
      </c>
    </row>
    <row r="1906" ht="15.75" customHeight="1">
      <c r="A1906" s="4">
        <v>571054.0</v>
      </c>
      <c r="B1906" s="4" t="s">
        <v>388</v>
      </c>
      <c r="C1906" s="5" t="s">
        <v>389</v>
      </c>
      <c r="D1906" s="5">
        <v>1.0</v>
      </c>
      <c r="E1906" s="5">
        <v>1.25</v>
      </c>
      <c r="F1906" s="4">
        <v>14234.0</v>
      </c>
      <c r="G1906" s="6">
        <v>44664.58194444444</v>
      </c>
      <c r="H1906" s="6" t="str">
        <f>VLOOKUP(F1906,'Customer Details'!$A$1:$B$3264,2,0)</f>
        <v>China</v>
      </c>
      <c r="I1906" s="7">
        <f t="shared" si="1"/>
        <v>1.25</v>
      </c>
      <c r="J1906" s="7">
        <f t="shared" si="2"/>
        <v>1.25</v>
      </c>
    </row>
    <row r="1907" ht="15.75" customHeight="1">
      <c r="A1907" s="4">
        <v>567174.0</v>
      </c>
      <c r="B1907" s="4" t="s">
        <v>1401</v>
      </c>
      <c r="C1907" s="5" t="s">
        <v>1402</v>
      </c>
      <c r="D1907" s="5">
        <v>2.0</v>
      </c>
      <c r="E1907" s="5">
        <v>1.65</v>
      </c>
      <c r="F1907" s="4">
        <v>16438.0</v>
      </c>
      <c r="G1907" s="6">
        <v>44638.56319444445</v>
      </c>
      <c r="H1907" s="6" t="str">
        <f>VLOOKUP(F1907,'Customer Details'!$A$1:$B$3264,2,0)</f>
        <v>Australia</v>
      </c>
      <c r="I1907" s="7">
        <f t="shared" si="1"/>
        <v>3.3</v>
      </c>
      <c r="J1907" s="7">
        <f t="shared" si="2"/>
        <v>3.3</v>
      </c>
    </row>
    <row r="1908" ht="15.75" customHeight="1">
      <c r="A1908" s="4">
        <v>538714.0</v>
      </c>
      <c r="B1908" s="4" t="s">
        <v>460</v>
      </c>
      <c r="C1908" s="5" t="s">
        <v>461</v>
      </c>
      <c r="D1908" s="5">
        <v>1.0</v>
      </c>
      <c r="E1908" s="5">
        <v>0.85</v>
      </c>
      <c r="F1908" s="4">
        <v>14524.0</v>
      </c>
      <c r="G1908" s="6">
        <v>44361.45902777778</v>
      </c>
      <c r="H1908" s="6" t="str">
        <f>VLOOKUP(F1908,'Customer Details'!$A$1:$B$3264,2,0)</f>
        <v>Australia</v>
      </c>
      <c r="I1908" s="7">
        <f t="shared" si="1"/>
        <v>0.85</v>
      </c>
      <c r="J1908" s="7">
        <f t="shared" si="2"/>
        <v>0.85</v>
      </c>
    </row>
    <row r="1909" ht="15.75" customHeight="1">
      <c r="A1909" s="4" t="s">
        <v>1403</v>
      </c>
      <c r="B1909" s="4">
        <v>23344.0</v>
      </c>
      <c r="C1909" s="5" t="s">
        <v>1404</v>
      </c>
      <c r="D1909" s="5">
        <v>-100.0</v>
      </c>
      <c r="E1909" s="5">
        <v>1.79</v>
      </c>
      <c r="F1909" s="4">
        <v>17511.0</v>
      </c>
      <c r="G1909" s="6">
        <v>44690.48680555556</v>
      </c>
      <c r="H1909" s="6" t="str">
        <f>VLOOKUP(F1909,'Customer Details'!$A$1:$B$3264,2,0)</f>
        <v>United Kingdom</v>
      </c>
      <c r="I1909" s="7">
        <f t="shared" si="1"/>
        <v>-179</v>
      </c>
      <c r="J1909" s="7">
        <f t="shared" si="2"/>
        <v>179</v>
      </c>
    </row>
    <row r="1910" ht="15.75" customHeight="1">
      <c r="A1910" s="4">
        <v>558876.0</v>
      </c>
      <c r="B1910" s="4">
        <v>22384.0</v>
      </c>
      <c r="C1910" s="5" t="s">
        <v>209</v>
      </c>
      <c r="D1910" s="5">
        <v>1.0</v>
      </c>
      <c r="E1910" s="5">
        <v>1.65</v>
      </c>
      <c r="F1910" s="4">
        <v>17841.0</v>
      </c>
      <c r="G1910" s="6">
        <v>44565.56666666667</v>
      </c>
      <c r="H1910" s="6" t="str">
        <f>VLOOKUP(F1910,'Customer Details'!$A$1:$B$3264,2,0)</f>
        <v>India</v>
      </c>
      <c r="I1910" s="7">
        <f t="shared" si="1"/>
        <v>1.65</v>
      </c>
      <c r="J1910" s="7">
        <f t="shared" si="2"/>
        <v>1.65</v>
      </c>
    </row>
    <row r="1911" ht="15.75" customHeight="1">
      <c r="A1911" s="4">
        <v>540021.0</v>
      </c>
      <c r="B1911" s="4" t="s">
        <v>87</v>
      </c>
      <c r="C1911" s="5" t="s">
        <v>135</v>
      </c>
      <c r="D1911" s="5">
        <v>1.0</v>
      </c>
      <c r="E1911" s="5">
        <v>3.75</v>
      </c>
      <c r="F1911" s="4">
        <v>17841.0</v>
      </c>
      <c r="G1911" s="6">
        <v>44381.53541666667</v>
      </c>
      <c r="H1911" s="6" t="str">
        <f>VLOOKUP(F1911,'Customer Details'!$A$1:$B$3264,2,0)</f>
        <v>India</v>
      </c>
      <c r="I1911" s="7">
        <f t="shared" si="1"/>
        <v>3.75</v>
      </c>
      <c r="J1911" s="7">
        <f t="shared" si="2"/>
        <v>3.75</v>
      </c>
    </row>
    <row r="1912" ht="15.75" customHeight="1">
      <c r="A1912" s="4">
        <v>546950.0</v>
      </c>
      <c r="B1912" s="4" t="s">
        <v>77</v>
      </c>
      <c r="C1912" s="5" t="s">
        <v>78</v>
      </c>
      <c r="D1912" s="5">
        <v>2.0</v>
      </c>
      <c r="E1912" s="5">
        <v>4.15</v>
      </c>
      <c r="F1912" s="4">
        <v>16511.0</v>
      </c>
      <c r="G1912" s="6">
        <v>44457.475</v>
      </c>
      <c r="H1912" s="6" t="str">
        <f>VLOOKUP(F1912,'Customer Details'!$A$1:$B$3264,2,0)</f>
        <v>Australia</v>
      </c>
      <c r="I1912" s="7">
        <f t="shared" si="1"/>
        <v>8.3</v>
      </c>
      <c r="J1912" s="7">
        <f t="shared" si="2"/>
        <v>8.3</v>
      </c>
    </row>
    <row r="1913" ht="15.75" customHeight="1">
      <c r="A1913" s="4" t="s">
        <v>1363</v>
      </c>
      <c r="B1913" s="4">
        <v>22907.0</v>
      </c>
      <c r="C1913" s="5" t="s">
        <v>981</v>
      </c>
      <c r="D1913" s="5">
        <v>-1.0</v>
      </c>
      <c r="E1913" s="5">
        <v>0.85</v>
      </c>
      <c r="F1913" s="4">
        <v>14329.0</v>
      </c>
      <c r="G1913" s="6">
        <v>44456.75972222222</v>
      </c>
      <c r="H1913" s="6" t="str">
        <f>VLOOKUP(F1913,'Customer Details'!$A$1:$B$3264,2,0)</f>
        <v>Australia</v>
      </c>
      <c r="I1913" s="7">
        <f t="shared" si="1"/>
        <v>-0.85</v>
      </c>
      <c r="J1913" s="7">
        <f t="shared" si="2"/>
        <v>0.85</v>
      </c>
    </row>
    <row r="1914" ht="15.75" customHeight="1">
      <c r="A1914" s="4">
        <v>569089.0</v>
      </c>
      <c r="B1914" s="4" t="s">
        <v>1405</v>
      </c>
      <c r="C1914" s="5" t="s">
        <v>1406</v>
      </c>
      <c r="D1914" s="5">
        <v>17.0</v>
      </c>
      <c r="E1914" s="5">
        <v>0.38</v>
      </c>
      <c r="F1914" s="4">
        <v>13764.0</v>
      </c>
      <c r="G1914" s="6">
        <v>44650.50208333333</v>
      </c>
      <c r="H1914" s="6" t="str">
        <f>VLOOKUP(F1914,'Customer Details'!$A$1:$B$3264,2,0)</f>
        <v>United Kingdom</v>
      </c>
      <c r="I1914" s="7">
        <f t="shared" si="1"/>
        <v>6.46</v>
      </c>
      <c r="J1914" s="7">
        <f t="shared" si="2"/>
        <v>6.46</v>
      </c>
    </row>
    <row r="1915" ht="15.75" customHeight="1">
      <c r="A1915" s="4">
        <v>555488.0</v>
      </c>
      <c r="B1915" s="4" t="s">
        <v>786</v>
      </c>
      <c r="C1915" s="5" t="s">
        <v>787</v>
      </c>
      <c r="D1915" s="5">
        <v>2.0</v>
      </c>
      <c r="E1915" s="5">
        <v>1.95</v>
      </c>
      <c r="F1915" s="4">
        <v>16942.0</v>
      </c>
      <c r="G1915" s="6">
        <v>44533.57152777778</v>
      </c>
      <c r="H1915" s="6" t="str">
        <f>VLOOKUP(F1915,'Customer Details'!$A$1:$B$3264,2,0)</f>
        <v>USA</v>
      </c>
      <c r="I1915" s="7">
        <f t="shared" si="1"/>
        <v>3.9</v>
      </c>
      <c r="J1915" s="7">
        <f t="shared" si="2"/>
        <v>3.9</v>
      </c>
    </row>
    <row r="1916" ht="15.75" customHeight="1">
      <c r="A1916" s="4">
        <v>568938.0</v>
      </c>
      <c r="B1916" s="4" t="s">
        <v>427</v>
      </c>
      <c r="C1916" s="5" t="s">
        <v>428</v>
      </c>
      <c r="D1916" s="5">
        <v>3.0</v>
      </c>
      <c r="E1916" s="5">
        <v>0.42</v>
      </c>
      <c r="F1916" s="4">
        <v>17220.0</v>
      </c>
      <c r="G1916" s="6">
        <v>44649.61527777778</v>
      </c>
      <c r="H1916" s="6" t="str">
        <f>VLOOKUP(F1916,'Customer Details'!$A$1:$B$3264,2,0)</f>
        <v>India</v>
      </c>
      <c r="I1916" s="7">
        <f t="shared" si="1"/>
        <v>1.26</v>
      </c>
      <c r="J1916" s="7">
        <f t="shared" si="2"/>
        <v>1.26</v>
      </c>
    </row>
    <row r="1917" ht="15.75" customHeight="1">
      <c r="A1917" s="4">
        <v>564141.0</v>
      </c>
      <c r="B1917" s="4" t="s">
        <v>1167</v>
      </c>
      <c r="C1917" s="5" t="s">
        <v>1168</v>
      </c>
      <c r="D1917" s="5">
        <v>16.0</v>
      </c>
      <c r="E1917" s="5">
        <v>8.49</v>
      </c>
      <c r="F1917" s="4">
        <v>17841.0</v>
      </c>
      <c r="G1917" s="6">
        <v>44615.49097222222</v>
      </c>
      <c r="H1917" s="6" t="str">
        <f>VLOOKUP(F1917,'Customer Details'!$A$1:$B$3264,2,0)</f>
        <v>India</v>
      </c>
      <c r="I1917" s="7">
        <f t="shared" si="1"/>
        <v>135.84</v>
      </c>
      <c r="J1917" s="7">
        <f t="shared" si="2"/>
        <v>135.84</v>
      </c>
    </row>
    <row r="1918" ht="15.75" customHeight="1">
      <c r="A1918" s="4" t="s">
        <v>1407</v>
      </c>
      <c r="B1918" s="4">
        <v>23112.0</v>
      </c>
      <c r="C1918" s="5" t="s">
        <v>1408</v>
      </c>
      <c r="D1918" s="5">
        <v>-1.0</v>
      </c>
      <c r="E1918" s="5">
        <v>7.5</v>
      </c>
      <c r="F1918" s="4">
        <v>17652.0</v>
      </c>
      <c r="G1918" s="6">
        <v>44616.38263888889</v>
      </c>
      <c r="H1918" s="6" t="str">
        <f>VLOOKUP(F1918,'Customer Details'!$A$1:$B$3264,2,0)</f>
        <v>India</v>
      </c>
      <c r="I1918" s="7">
        <f t="shared" si="1"/>
        <v>-7.5</v>
      </c>
      <c r="J1918" s="7">
        <f t="shared" si="2"/>
        <v>7.5</v>
      </c>
    </row>
    <row r="1919" ht="15.75" customHeight="1">
      <c r="A1919" s="4">
        <v>538086.0</v>
      </c>
      <c r="B1919" s="4" t="s">
        <v>38</v>
      </c>
      <c r="C1919" s="5" t="s">
        <v>39</v>
      </c>
      <c r="D1919" s="5">
        <v>14.0</v>
      </c>
      <c r="E1919" s="5">
        <v>2.95</v>
      </c>
      <c r="F1919" s="4">
        <v>12872.0</v>
      </c>
      <c r="G1919" s="6">
        <v>44356.61388888889</v>
      </c>
      <c r="H1919" s="6" t="str">
        <f>VLOOKUP(F1919,'Customer Details'!$A$1:$B$3264,2,0)</f>
        <v>United Kingdom</v>
      </c>
      <c r="I1919" s="7">
        <f t="shared" si="1"/>
        <v>41.3</v>
      </c>
      <c r="J1919" s="7">
        <f t="shared" si="2"/>
        <v>41.3</v>
      </c>
    </row>
    <row r="1920" ht="15.75" customHeight="1">
      <c r="A1920" s="4" t="s">
        <v>1269</v>
      </c>
      <c r="B1920" s="4">
        <v>22891.0</v>
      </c>
      <c r="C1920" s="5" t="s">
        <v>1409</v>
      </c>
      <c r="D1920" s="5">
        <v>-1.0</v>
      </c>
      <c r="E1920" s="5">
        <v>4.25</v>
      </c>
      <c r="F1920" s="4">
        <v>15786.0</v>
      </c>
      <c r="G1920" s="6">
        <v>44620.56875</v>
      </c>
      <c r="H1920" s="6" t="str">
        <f>VLOOKUP(F1920,'Customer Details'!$A$1:$B$3264,2,0)</f>
        <v>United Kingdom</v>
      </c>
      <c r="I1920" s="7">
        <f t="shared" si="1"/>
        <v>-4.25</v>
      </c>
      <c r="J1920" s="7">
        <f t="shared" si="2"/>
        <v>4.25</v>
      </c>
    </row>
    <row r="1921" ht="15.75" customHeight="1">
      <c r="A1921" s="4">
        <v>564336.0</v>
      </c>
      <c r="B1921" s="4" t="s">
        <v>1072</v>
      </c>
      <c r="C1921" s="5" t="s">
        <v>1073</v>
      </c>
      <c r="D1921" s="5">
        <v>2.0</v>
      </c>
      <c r="E1921" s="5">
        <v>0.39</v>
      </c>
      <c r="F1921" s="4">
        <v>12748.0</v>
      </c>
      <c r="G1921" s="6">
        <v>44616.60277777778</v>
      </c>
      <c r="H1921" s="6" t="str">
        <f>VLOOKUP(F1921,'Customer Details'!$A$1:$B$3264,2,0)</f>
        <v>USA</v>
      </c>
      <c r="I1921" s="7">
        <f t="shared" si="1"/>
        <v>0.78</v>
      </c>
      <c r="J1921" s="7">
        <f t="shared" si="2"/>
        <v>0.78</v>
      </c>
    </row>
    <row r="1922" ht="15.75" customHeight="1">
      <c r="A1922" s="4">
        <v>567473.0</v>
      </c>
      <c r="B1922" s="4" t="s">
        <v>177</v>
      </c>
      <c r="C1922" s="5" t="s">
        <v>178</v>
      </c>
      <c r="D1922" s="5">
        <v>1.0</v>
      </c>
      <c r="E1922" s="5">
        <v>2.1</v>
      </c>
      <c r="F1922" s="4">
        <v>17841.0</v>
      </c>
      <c r="G1922" s="6">
        <v>44640.53472222222</v>
      </c>
      <c r="H1922" s="6" t="str">
        <f>VLOOKUP(F1922,'Customer Details'!$A$1:$B$3264,2,0)</f>
        <v>India</v>
      </c>
      <c r="I1922" s="7">
        <f t="shared" si="1"/>
        <v>2.1</v>
      </c>
      <c r="J1922" s="7">
        <f t="shared" si="2"/>
        <v>2.1</v>
      </c>
    </row>
    <row r="1923" ht="15.75" customHeight="1">
      <c r="A1923" s="4">
        <v>543543.0</v>
      </c>
      <c r="B1923" s="4" t="s">
        <v>623</v>
      </c>
      <c r="C1923" s="5" t="s">
        <v>624</v>
      </c>
      <c r="D1923" s="5">
        <v>1.0</v>
      </c>
      <c r="E1923" s="5">
        <v>5.45</v>
      </c>
      <c r="F1923" s="4">
        <v>17843.0</v>
      </c>
      <c r="G1923" s="6">
        <v>44417.64791666667</v>
      </c>
      <c r="H1923" s="6" t="str">
        <f>VLOOKUP(F1923,'Customer Details'!$A$1:$B$3264,2,0)</f>
        <v>USA</v>
      </c>
      <c r="I1923" s="7">
        <f t="shared" si="1"/>
        <v>5.45</v>
      </c>
      <c r="J1923" s="7">
        <f t="shared" si="2"/>
        <v>5.45</v>
      </c>
    </row>
    <row r="1924" ht="15.75" customHeight="1">
      <c r="A1924" s="4">
        <v>537140.0</v>
      </c>
      <c r="B1924" s="4" t="s">
        <v>46</v>
      </c>
      <c r="C1924" s="5" t="s">
        <v>47</v>
      </c>
      <c r="D1924" s="5">
        <v>1.0</v>
      </c>
      <c r="E1924" s="5">
        <v>0.85</v>
      </c>
      <c r="F1924" s="4">
        <v>12748.0</v>
      </c>
      <c r="G1924" s="6">
        <v>44352.53680555556</v>
      </c>
      <c r="H1924" s="6" t="str">
        <f>VLOOKUP(F1924,'Customer Details'!$A$1:$B$3264,2,0)</f>
        <v>USA</v>
      </c>
      <c r="I1924" s="7">
        <f t="shared" si="1"/>
        <v>0.85</v>
      </c>
      <c r="J1924" s="7">
        <f t="shared" si="2"/>
        <v>0.85</v>
      </c>
    </row>
    <row r="1925" ht="15.75" customHeight="1">
      <c r="A1925" s="4">
        <v>572216.0</v>
      </c>
      <c r="B1925" s="4" t="s">
        <v>38</v>
      </c>
      <c r="C1925" s="5" t="s">
        <v>39</v>
      </c>
      <c r="D1925" s="5">
        <v>2.0</v>
      </c>
      <c r="E1925" s="5">
        <v>2.95</v>
      </c>
      <c r="F1925" s="4">
        <v>16015.0</v>
      </c>
      <c r="G1925" s="6">
        <v>44672.53888888889</v>
      </c>
      <c r="H1925" s="6" t="str">
        <f>VLOOKUP(F1925,'Customer Details'!$A$1:$B$3264,2,0)</f>
        <v>Australia</v>
      </c>
      <c r="I1925" s="7">
        <f t="shared" si="1"/>
        <v>5.9</v>
      </c>
      <c r="J1925" s="7">
        <f t="shared" si="2"/>
        <v>5.9</v>
      </c>
    </row>
    <row r="1926" ht="15.75" customHeight="1">
      <c r="A1926" s="4">
        <v>571291.0</v>
      </c>
      <c r="B1926" s="4">
        <v>22772.0</v>
      </c>
      <c r="C1926" s="5" t="s">
        <v>1410</v>
      </c>
      <c r="D1926" s="5">
        <v>12.0</v>
      </c>
      <c r="E1926" s="5">
        <v>1.25</v>
      </c>
      <c r="F1926" s="4">
        <v>13610.0</v>
      </c>
      <c r="G1926" s="6">
        <v>44667.65555555555</v>
      </c>
      <c r="H1926" s="6" t="str">
        <f>VLOOKUP(F1926,'Customer Details'!$A$1:$B$3264,2,0)</f>
        <v>USA</v>
      </c>
      <c r="I1926" s="7">
        <f t="shared" si="1"/>
        <v>15</v>
      </c>
      <c r="J1926" s="7">
        <f t="shared" si="2"/>
        <v>15</v>
      </c>
    </row>
    <row r="1927" ht="15.75" customHeight="1">
      <c r="A1927" s="4">
        <v>563191.0</v>
      </c>
      <c r="B1927" s="4" t="s">
        <v>485</v>
      </c>
      <c r="C1927" s="5" t="s">
        <v>486</v>
      </c>
      <c r="D1927" s="5">
        <v>36.0</v>
      </c>
      <c r="E1927" s="5">
        <v>1.25</v>
      </c>
      <c r="F1927" s="4">
        <v>16678.0</v>
      </c>
      <c r="G1927" s="6">
        <v>44604.67152777778</v>
      </c>
      <c r="H1927" s="6" t="str">
        <f>VLOOKUP(F1927,'Customer Details'!$A$1:$B$3264,2,0)</f>
        <v>Australia</v>
      </c>
      <c r="I1927" s="7">
        <f t="shared" si="1"/>
        <v>45</v>
      </c>
      <c r="J1927" s="7">
        <f t="shared" si="2"/>
        <v>45</v>
      </c>
    </row>
    <row r="1928" ht="15.75" customHeight="1">
      <c r="A1928" s="4">
        <v>572913.0</v>
      </c>
      <c r="B1928" s="4" t="s">
        <v>368</v>
      </c>
      <c r="C1928" s="5" t="s">
        <v>369</v>
      </c>
      <c r="D1928" s="5">
        <v>2.0</v>
      </c>
      <c r="E1928" s="5">
        <v>4.25</v>
      </c>
      <c r="F1928" s="4">
        <v>15993.0</v>
      </c>
      <c r="G1928" s="6">
        <v>44677.68125</v>
      </c>
      <c r="H1928" s="6" t="str">
        <f>VLOOKUP(F1928,'Customer Details'!$A$1:$B$3264,2,0)</f>
        <v>USA</v>
      </c>
      <c r="I1928" s="7">
        <f t="shared" si="1"/>
        <v>8.5</v>
      </c>
      <c r="J1928" s="7">
        <f t="shared" si="2"/>
        <v>8.5</v>
      </c>
    </row>
    <row r="1929" ht="15.75" customHeight="1">
      <c r="A1929" s="4">
        <v>551810.0</v>
      </c>
      <c r="B1929" s="4" t="s">
        <v>786</v>
      </c>
      <c r="C1929" s="5" t="s">
        <v>787</v>
      </c>
      <c r="D1929" s="5">
        <v>10.0</v>
      </c>
      <c r="E1929" s="5">
        <v>1.95</v>
      </c>
      <c r="F1929" s="4">
        <v>15719.0</v>
      </c>
      <c r="G1929" s="6">
        <v>44504.48055555556</v>
      </c>
      <c r="H1929" s="6" t="str">
        <f>VLOOKUP(F1929,'Customer Details'!$A$1:$B$3264,2,0)</f>
        <v>Australia</v>
      </c>
      <c r="I1929" s="7">
        <f t="shared" si="1"/>
        <v>19.5</v>
      </c>
      <c r="J1929" s="7">
        <f t="shared" si="2"/>
        <v>19.5</v>
      </c>
    </row>
    <row r="1930" ht="15.75" customHeight="1">
      <c r="A1930" s="4">
        <v>578993.0</v>
      </c>
      <c r="B1930" s="4">
        <v>23119.0</v>
      </c>
      <c r="C1930" s="5" t="s">
        <v>1411</v>
      </c>
      <c r="D1930" s="5">
        <v>1.0</v>
      </c>
      <c r="E1930" s="5">
        <v>0.62</v>
      </c>
      <c r="F1930" s="4">
        <v>15987.0</v>
      </c>
      <c r="G1930" s="6">
        <v>44708.65138888889</v>
      </c>
      <c r="H1930" s="6" t="str">
        <f>VLOOKUP(F1930,'Customer Details'!$A$1:$B$3264,2,0)</f>
        <v>China</v>
      </c>
      <c r="I1930" s="7">
        <f t="shared" si="1"/>
        <v>0.62</v>
      </c>
      <c r="J1930" s="7">
        <f t="shared" si="2"/>
        <v>0.62</v>
      </c>
    </row>
    <row r="1931" ht="15.75" customHeight="1">
      <c r="A1931" s="4">
        <v>569236.0</v>
      </c>
      <c r="B1931" s="4" t="s">
        <v>1412</v>
      </c>
      <c r="C1931" s="5" t="s">
        <v>1413</v>
      </c>
      <c r="D1931" s="5">
        <v>3.0</v>
      </c>
      <c r="E1931" s="5">
        <v>0.85</v>
      </c>
      <c r="F1931" s="4">
        <v>14432.0</v>
      </c>
      <c r="G1931" s="6">
        <v>44653.65902777778</v>
      </c>
      <c r="H1931" s="6" t="str">
        <f>VLOOKUP(F1931,'Customer Details'!$A$1:$B$3264,2,0)</f>
        <v>China</v>
      </c>
      <c r="I1931" s="7">
        <f t="shared" si="1"/>
        <v>2.55</v>
      </c>
      <c r="J1931" s="7">
        <f t="shared" si="2"/>
        <v>2.55</v>
      </c>
    </row>
    <row r="1932" ht="15.75" customHeight="1">
      <c r="A1932" s="4">
        <v>555841.0</v>
      </c>
      <c r="B1932" s="4" t="s">
        <v>22</v>
      </c>
      <c r="C1932" s="5" t="s">
        <v>23</v>
      </c>
      <c r="D1932" s="5">
        <v>1.0</v>
      </c>
      <c r="E1932" s="5">
        <v>2.08</v>
      </c>
      <c r="F1932" s="4">
        <v>14583.0</v>
      </c>
      <c r="G1932" s="6">
        <v>44537.53263888889</v>
      </c>
      <c r="H1932" s="6" t="str">
        <f>VLOOKUP(F1932,'Customer Details'!$A$1:$B$3264,2,0)</f>
        <v>USA</v>
      </c>
      <c r="I1932" s="7">
        <f t="shared" si="1"/>
        <v>2.08</v>
      </c>
      <c r="J1932" s="7">
        <f t="shared" si="2"/>
        <v>2.08</v>
      </c>
    </row>
    <row r="1933" ht="15.75" customHeight="1">
      <c r="A1933" s="4">
        <v>569221.0</v>
      </c>
      <c r="B1933" s="4" t="s">
        <v>54</v>
      </c>
      <c r="C1933" s="5" t="s">
        <v>55</v>
      </c>
      <c r="D1933" s="5">
        <v>2.0</v>
      </c>
      <c r="E1933" s="5">
        <v>5.95</v>
      </c>
      <c r="F1933" s="4">
        <v>14970.0</v>
      </c>
      <c r="G1933" s="6">
        <v>44653.57222222222</v>
      </c>
      <c r="H1933" s="6" t="str">
        <f>VLOOKUP(F1933,'Customer Details'!$A$1:$B$3264,2,0)</f>
        <v>USA</v>
      </c>
      <c r="I1933" s="7">
        <f t="shared" si="1"/>
        <v>11.9</v>
      </c>
      <c r="J1933" s="7">
        <f t="shared" si="2"/>
        <v>11.9</v>
      </c>
    </row>
    <row r="1934" ht="15.75" customHeight="1">
      <c r="A1934" s="4">
        <v>555631.0</v>
      </c>
      <c r="B1934" s="4" t="s">
        <v>48</v>
      </c>
      <c r="C1934" s="5" t="s">
        <v>49</v>
      </c>
      <c r="D1934" s="5">
        <v>2.0</v>
      </c>
      <c r="E1934" s="5">
        <v>2.08</v>
      </c>
      <c r="F1934" s="4">
        <v>18118.0</v>
      </c>
      <c r="G1934" s="6">
        <v>44536.50416666667</v>
      </c>
      <c r="H1934" s="6" t="str">
        <f>VLOOKUP(F1934,'Customer Details'!$A$1:$B$3264,2,0)</f>
        <v>USA</v>
      </c>
      <c r="I1934" s="7">
        <f t="shared" si="1"/>
        <v>4.16</v>
      </c>
      <c r="J1934" s="7">
        <f t="shared" si="2"/>
        <v>4.16</v>
      </c>
    </row>
    <row r="1935" ht="15.75" customHeight="1">
      <c r="A1935" s="4">
        <v>557129.0</v>
      </c>
      <c r="B1935" s="4" t="s">
        <v>95</v>
      </c>
      <c r="C1935" s="5" t="s">
        <v>96</v>
      </c>
      <c r="D1935" s="5">
        <v>2.0</v>
      </c>
      <c r="E1935" s="5">
        <v>1.25</v>
      </c>
      <c r="F1935" s="4">
        <v>17841.0</v>
      </c>
      <c r="G1935" s="6">
        <v>44546.83263888889</v>
      </c>
      <c r="H1935" s="6" t="str">
        <f>VLOOKUP(F1935,'Customer Details'!$A$1:$B$3264,2,0)</f>
        <v>India</v>
      </c>
      <c r="I1935" s="7">
        <f t="shared" si="1"/>
        <v>2.5</v>
      </c>
      <c r="J1935" s="7">
        <f t="shared" si="2"/>
        <v>2.5</v>
      </c>
    </row>
    <row r="1936" ht="15.75" customHeight="1">
      <c r="A1936" s="4">
        <v>579430.0</v>
      </c>
      <c r="B1936" s="4" t="s">
        <v>342</v>
      </c>
      <c r="C1936" s="5" t="s">
        <v>343</v>
      </c>
      <c r="D1936" s="5">
        <v>1.0</v>
      </c>
      <c r="E1936" s="5">
        <v>3.75</v>
      </c>
      <c r="F1936" s="4">
        <v>12748.0</v>
      </c>
      <c r="G1936" s="6">
        <v>44710.54583333333</v>
      </c>
      <c r="H1936" s="6" t="str">
        <f>VLOOKUP(F1936,'Customer Details'!$A$1:$B$3264,2,0)</f>
        <v>USA</v>
      </c>
      <c r="I1936" s="7">
        <f t="shared" si="1"/>
        <v>3.75</v>
      </c>
      <c r="J1936" s="7">
        <f t="shared" si="2"/>
        <v>3.75</v>
      </c>
    </row>
    <row r="1937" ht="15.75" customHeight="1">
      <c r="A1937" s="4">
        <v>548739.0</v>
      </c>
      <c r="B1937" s="4">
        <v>21527.0</v>
      </c>
      <c r="C1937" s="5" t="s">
        <v>1414</v>
      </c>
      <c r="D1937" s="5">
        <v>1.0</v>
      </c>
      <c r="E1937" s="5">
        <v>7.95</v>
      </c>
      <c r="F1937" s="4">
        <v>15493.0</v>
      </c>
      <c r="G1937" s="6">
        <v>44473.47777777778</v>
      </c>
      <c r="H1937" s="6" t="str">
        <f>VLOOKUP(F1937,'Customer Details'!$A$1:$B$3264,2,0)</f>
        <v>India</v>
      </c>
      <c r="I1937" s="7">
        <f t="shared" si="1"/>
        <v>7.95</v>
      </c>
      <c r="J1937" s="7">
        <f t="shared" si="2"/>
        <v>7.95</v>
      </c>
    </row>
    <row r="1938" ht="15.75" customHeight="1">
      <c r="A1938" s="4">
        <v>544196.0</v>
      </c>
      <c r="B1938" s="4" t="s">
        <v>48</v>
      </c>
      <c r="C1938" s="5" t="s">
        <v>49</v>
      </c>
      <c r="D1938" s="5">
        <v>30.0</v>
      </c>
      <c r="E1938" s="5">
        <v>1.95</v>
      </c>
      <c r="F1938" s="4">
        <v>13327.0</v>
      </c>
      <c r="G1938" s="6">
        <v>44425.40763888889</v>
      </c>
      <c r="H1938" s="6" t="str">
        <f>VLOOKUP(F1938,'Customer Details'!$A$1:$B$3264,2,0)</f>
        <v>Australia</v>
      </c>
      <c r="I1938" s="7">
        <f t="shared" si="1"/>
        <v>58.5</v>
      </c>
      <c r="J1938" s="7">
        <f t="shared" si="2"/>
        <v>58.5</v>
      </c>
    </row>
    <row r="1939" ht="15.75" customHeight="1">
      <c r="A1939" s="4" t="s">
        <v>967</v>
      </c>
      <c r="B1939" s="4">
        <v>23239.0</v>
      </c>
      <c r="C1939" s="5" t="s">
        <v>1415</v>
      </c>
      <c r="D1939" s="5">
        <v>-3.0</v>
      </c>
      <c r="E1939" s="5">
        <v>4.15</v>
      </c>
      <c r="F1939" s="4">
        <v>15321.0</v>
      </c>
      <c r="G1939" s="6">
        <v>44672.58194444444</v>
      </c>
      <c r="H1939" s="6" t="str">
        <f>VLOOKUP(F1939,'Customer Details'!$A$1:$B$3264,2,0)</f>
        <v>China</v>
      </c>
      <c r="I1939" s="7">
        <f t="shared" si="1"/>
        <v>-12.45</v>
      </c>
      <c r="J1939" s="7">
        <f t="shared" si="2"/>
        <v>12.45</v>
      </c>
    </row>
    <row r="1940" ht="15.75" customHeight="1">
      <c r="A1940" s="4" t="s">
        <v>1416</v>
      </c>
      <c r="B1940" s="4">
        <v>85178.0</v>
      </c>
      <c r="C1940" s="5" t="s">
        <v>1417</v>
      </c>
      <c r="D1940" s="5">
        <v>-48.0</v>
      </c>
      <c r="E1940" s="5">
        <v>0.85</v>
      </c>
      <c r="F1940" s="4">
        <v>15061.0</v>
      </c>
      <c r="G1940" s="6">
        <v>44389.50694444445</v>
      </c>
      <c r="H1940" s="6" t="str">
        <f>VLOOKUP(F1940,'Customer Details'!$A$1:$B$3264,2,0)</f>
        <v>India</v>
      </c>
      <c r="I1940" s="7">
        <f t="shared" si="1"/>
        <v>-40.8</v>
      </c>
      <c r="J1940" s="7">
        <f t="shared" si="2"/>
        <v>40.8</v>
      </c>
    </row>
    <row r="1941" ht="15.75" customHeight="1">
      <c r="A1941" s="4">
        <v>565478.0</v>
      </c>
      <c r="B1941" s="4">
        <v>82583.0</v>
      </c>
      <c r="C1941" s="5" t="s">
        <v>554</v>
      </c>
      <c r="D1941" s="5">
        <v>1.0</v>
      </c>
      <c r="E1941" s="5">
        <v>2.1</v>
      </c>
      <c r="F1941" s="4">
        <v>15005.0</v>
      </c>
      <c r="G1941" s="6">
        <v>44625.47083333333</v>
      </c>
      <c r="H1941" s="6" t="str">
        <f>VLOOKUP(F1941,'Customer Details'!$A$1:$B$3264,2,0)</f>
        <v>USA</v>
      </c>
      <c r="I1941" s="7">
        <f t="shared" si="1"/>
        <v>2.1</v>
      </c>
      <c r="J1941" s="7">
        <f t="shared" si="2"/>
        <v>2.1</v>
      </c>
    </row>
    <row r="1942" ht="15.75" customHeight="1">
      <c r="A1942" s="4">
        <v>538796.0</v>
      </c>
      <c r="B1942" s="4" t="s">
        <v>404</v>
      </c>
      <c r="C1942" s="5" t="s">
        <v>405</v>
      </c>
      <c r="D1942" s="5">
        <v>25.0</v>
      </c>
      <c r="E1942" s="5">
        <v>0.42</v>
      </c>
      <c r="F1942" s="4">
        <v>17041.0</v>
      </c>
      <c r="G1942" s="6">
        <v>44361.48819444444</v>
      </c>
      <c r="H1942" s="6" t="str">
        <f>VLOOKUP(F1942,'Customer Details'!$A$1:$B$3264,2,0)</f>
        <v>China</v>
      </c>
      <c r="I1942" s="7">
        <f t="shared" si="1"/>
        <v>10.5</v>
      </c>
      <c r="J1942" s="7">
        <f t="shared" si="2"/>
        <v>10.5</v>
      </c>
    </row>
    <row r="1943" ht="15.75" customHeight="1">
      <c r="A1943" s="4">
        <v>562204.0</v>
      </c>
      <c r="B1943" s="4" t="s">
        <v>460</v>
      </c>
      <c r="C1943" s="5" t="s">
        <v>461</v>
      </c>
      <c r="D1943" s="5">
        <v>24.0</v>
      </c>
      <c r="E1943" s="5">
        <v>0.39</v>
      </c>
      <c r="F1943" s="4">
        <v>16324.0</v>
      </c>
      <c r="G1943" s="6">
        <v>44595.5375</v>
      </c>
      <c r="H1943" s="6" t="str">
        <f>VLOOKUP(F1943,'Customer Details'!$A$1:$B$3264,2,0)</f>
        <v>United Kingdom</v>
      </c>
      <c r="I1943" s="7">
        <f t="shared" si="1"/>
        <v>9.36</v>
      </c>
      <c r="J1943" s="7">
        <f t="shared" si="2"/>
        <v>9.36</v>
      </c>
    </row>
    <row r="1944" ht="15.75" customHeight="1">
      <c r="A1944" s="4">
        <v>565679.0</v>
      </c>
      <c r="B1944" s="4" t="s">
        <v>75</v>
      </c>
      <c r="C1944" s="5" t="s">
        <v>76</v>
      </c>
      <c r="D1944" s="5">
        <v>9.0</v>
      </c>
      <c r="E1944" s="5">
        <v>5.45</v>
      </c>
      <c r="F1944" s="4">
        <v>15199.0</v>
      </c>
      <c r="G1944" s="6">
        <v>44626.425</v>
      </c>
      <c r="H1944" s="6" t="str">
        <f>VLOOKUP(F1944,'Customer Details'!$A$1:$B$3264,2,0)</f>
        <v>Australia</v>
      </c>
      <c r="I1944" s="7">
        <f t="shared" si="1"/>
        <v>49.05</v>
      </c>
      <c r="J1944" s="7">
        <f t="shared" si="2"/>
        <v>49.05</v>
      </c>
    </row>
    <row r="1945" ht="15.75" customHeight="1">
      <c r="A1945" s="4" t="s">
        <v>1418</v>
      </c>
      <c r="B1945" s="4">
        <v>23207.0</v>
      </c>
      <c r="C1945" s="5" t="s">
        <v>1419</v>
      </c>
      <c r="D1945" s="5">
        <v>-1.0</v>
      </c>
      <c r="E1945" s="5">
        <v>1.65</v>
      </c>
      <c r="F1945" s="4">
        <v>15518.0</v>
      </c>
      <c r="G1945" s="6">
        <v>44599.54791666667</v>
      </c>
      <c r="H1945" s="6" t="str">
        <f>VLOOKUP(F1945,'Customer Details'!$A$1:$B$3264,2,0)</f>
        <v>Australia</v>
      </c>
      <c r="I1945" s="7">
        <f t="shared" si="1"/>
        <v>-1.65</v>
      </c>
      <c r="J1945" s="7">
        <f t="shared" si="2"/>
        <v>1.65</v>
      </c>
    </row>
    <row r="1946" ht="15.75" customHeight="1">
      <c r="A1946" s="4">
        <v>537042.0</v>
      </c>
      <c r="B1946" s="4" t="s">
        <v>54</v>
      </c>
      <c r="C1946" s="5" t="s">
        <v>55</v>
      </c>
      <c r="D1946" s="5">
        <v>1.0</v>
      </c>
      <c r="E1946" s="5">
        <v>5.95</v>
      </c>
      <c r="F1946" s="4">
        <v>13838.0</v>
      </c>
      <c r="G1946" s="6">
        <v>44352.44791666666</v>
      </c>
      <c r="H1946" s="6" t="str">
        <f>VLOOKUP(F1946,'Customer Details'!$A$1:$B$3264,2,0)</f>
        <v>United Kingdom</v>
      </c>
      <c r="I1946" s="7">
        <f t="shared" si="1"/>
        <v>5.95</v>
      </c>
      <c r="J1946" s="7">
        <f t="shared" si="2"/>
        <v>5.95</v>
      </c>
    </row>
    <row r="1947" ht="15.75" customHeight="1">
      <c r="A1947" s="4">
        <v>550651.0</v>
      </c>
      <c r="B1947" s="4">
        <v>22557.0</v>
      </c>
      <c r="C1947" s="5" t="s">
        <v>529</v>
      </c>
      <c r="D1947" s="5">
        <v>1.0</v>
      </c>
      <c r="E1947" s="5">
        <v>1.65</v>
      </c>
      <c r="F1947" s="4">
        <v>15436.0</v>
      </c>
      <c r="G1947" s="6">
        <v>44488.70277777778</v>
      </c>
      <c r="H1947" s="6" t="str">
        <f>VLOOKUP(F1947,'Customer Details'!$A$1:$B$3264,2,0)</f>
        <v>India</v>
      </c>
      <c r="I1947" s="7">
        <f t="shared" si="1"/>
        <v>1.65</v>
      </c>
      <c r="J1947" s="7">
        <f t="shared" si="2"/>
        <v>1.65</v>
      </c>
    </row>
    <row r="1948" ht="15.75" customHeight="1">
      <c r="A1948" s="4">
        <v>573245.0</v>
      </c>
      <c r="B1948" s="4" t="s">
        <v>368</v>
      </c>
      <c r="C1948" s="5" t="s">
        <v>369</v>
      </c>
      <c r="D1948" s="5">
        <v>2.0</v>
      </c>
      <c r="E1948" s="5">
        <v>4.25</v>
      </c>
      <c r="F1948" s="4">
        <v>17841.0</v>
      </c>
      <c r="G1948" s="6">
        <v>44679.50555555556</v>
      </c>
      <c r="H1948" s="6" t="str">
        <f>VLOOKUP(F1948,'Customer Details'!$A$1:$B$3264,2,0)</f>
        <v>India</v>
      </c>
      <c r="I1948" s="7">
        <f t="shared" si="1"/>
        <v>8.5</v>
      </c>
      <c r="J1948" s="7">
        <f t="shared" si="2"/>
        <v>8.5</v>
      </c>
    </row>
    <row r="1949" ht="15.75" customHeight="1">
      <c r="A1949" s="4">
        <v>581246.0</v>
      </c>
      <c r="B1949" s="4" t="s">
        <v>38</v>
      </c>
      <c r="C1949" s="5" t="s">
        <v>39</v>
      </c>
      <c r="D1949" s="5">
        <v>1.0</v>
      </c>
      <c r="E1949" s="5">
        <v>2.95</v>
      </c>
      <c r="F1949" s="4">
        <v>15453.0</v>
      </c>
      <c r="G1949" s="6">
        <v>44720.45763888889</v>
      </c>
      <c r="H1949" s="6" t="str">
        <f>VLOOKUP(F1949,'Customer Details'!$A$1:$B$3264,2,0)</f>
        <v>Australia</v>
      </c>
      <c r="I1949" s="7">
        <f t="shared" si="1"/>
        <v>2.95</v>
      </c>
      <c r="J1949" s="7">
        <f t="shared" si="2"/>
        <v>2.95</v>
      </c>
    </row>
    <row r="1950" ht="15.75" customHeight="1">
      <c r="A1950" s="4">
        <v>538662.0</v>
      </c>
      <c r="B1950" s="4" t="s">
        <v>468</v>
      </c>
      <c r="C1950" s="5" t="s">
        <v>469</v>
      </c>
      <c r="D1950" s="5">
        <v>24.0</v>
      </c>
      <c r="E1950" s="5">
        <v>1.25</v>
      </c>
      <c r="F1950" s="4">
        <v>15159.0</v>
      </c>
      <c r="G1950" s="6">
        <v>44360.65555555555</v>
      </c>
      <c r="H1950" s="6" t="str">
        <f>VLOOKUP(F1950,'Customer Details'!$A$1:$B$3264,2,0)</f>
        <v>United Kingdom</v>
      </c>
      <c r="I1950" s="7">
        <f t="shared" si="1"/>
        <v>30</v>
      </c>
      <c r="J1950" s="7">
        <f t="shared" si="2"/>
        <v>30</v>
      </c>
    </row>
    <row r="1951" ht="15.75" customHeight="1">
      <c r="A1951" s="4">
        <v>550035.0</v>
      </c>
      <c r="B1951" s="4" t="s">
        <v>59</v>
      </c>
      <c r="C1951" s="5" t="s">
        <v>60</v>
      </c>
      <c r="D1951" s="5">
        <v>4.0</v>
      </c>
      <c r="E1951" s="5">
        <v>4.95</v>
      </c>
      <c r="F1951" s="4">
        <v>15039.0</v>
      </c>
      <c r="G1951" s="6">
        <v>44483.49166666667</v>
      </c>
      <c r="H1951" s="6" t="str">
        <f>VLOOKUP(F1951,'Customer Details'!$A$1:$B$3264,2,0)</f>
        <v>United Kingdom</v>
      </c>
      <c r="I1951" s="7">
        <f t="shared" si="1"/>
        <v>19.8</v>
      </c>
      <c r="J1951" s="7">
        <f t="shared" si="2"/>
        <v>19.8</v>
      </c>
    </row>
    <row r="1952" ht="15.75" customHeight="1">
      <c r="A1952" s="4">
        <v>552277.0</v>
      </c>
      <c r="B1952" s="4">
        <v>22109.0</v>
      </c>
      <c r="C1952" s="5" t="s">
        <v>774</v>
      </c>
      <c r="D1952" s="5">
        <v>1.0</v>
      </c>
      <c r="E1952" s="5">
        <v>3.75</v>
      </c>
      <c r="F1952" s="4">
        <v>13642.0</v>
      </c>
      <c r="G1952" s="6">
        <v>44508.52361111111</v>
      </c>
      <c r="H1952" s="6" t="str">
        <f>VLOOKUP(F1952,'Customer Details'!$A$1:$B$3264,2,0)</f>
        <v>China</v>
      </c>
      <c r="I1952" s="7">
        <f t="shared" si="1"/>
        <v>3.75</v>
      </c>
      <c r="J1952" s="7">
        <f t="shared" si="2"/>
        <v>3.75</v>
      </c>
    </row>
    <row r="1953" ht="15.75" customHeight="1">
      <c r="A1953" s="4">
        <v>537619.0</v>
      </c>
      <c r="B1953" s="4" t="s">
        <v>100</v>
      </c>
      <c r="C1953" s="5" t="s">
        <v>101</v>
      </c>
      <c r="D1953" s="5">
        <v>12.0</v>
      </c>
      <c r="E1953" s="5">
        <v>1.45</v>
      </c>
      <c r="F1953" s="4">
        <v>13786.0</v>
      </c>
      <c r="G1953" s="6">
        <v>44354.57847222222</v>
      </c>
      <c r="H1953" s="6" t="str">
        <f>VLOOKUP(F1953,'Customer Details'!$A$1:$B$3264,2,0)</f>
        <v>Australia</v>
      </c>
      <c r="I1953" s="7">
        <f t="shared" si="1"/>
        <v>17.4</v>
      </c>
      <c r="J1953" s="7">
        <f t="shared" si="2"/>
        <v>17.4</v>
      </c>
    </row>
    <row r="1954" ht="15.75" customHeight="1">
      <c r="A1954" s="4">
        <v>554441.0</v>
      </c>
      <c r="B1954" s="4" t="s">
        <v>75</v>
      </c>
      <c r="C1954" s="5" t="s">
        <v>76</v>
      </c>
      <c r="D1954" s="5">
        <v>3.0</v>
      </c>
      <c r="E1954" s="5">
        <v>5.45</v>
      </c>
      <c r="F1954" s="4">
        <v>13213.0</v>
      </c>
      <c r="G1954" s="6">
        <v>44524.51527777778</v>
      </c>
      <c r="H1954" s="6" t="str">
        <f>VLOOKUP(F1954,'Customer Details'!$A$1:$B$3264,2,0)</f>
        <v>United Kingdom</v>
      </c>
      <c r="I1954" s="7">
        <f t="shared" si="1"/>
        <v>16.35</v>
      </c>
      <c r="J1954" s="7">
        <f t="shared" si="2"/>
        <v>16.35</v>
      </c>
    </row>
    <row r="1955" ht="15.75" customHeight="1">
      <c r="A1955" s="4">
        <v>577286.0</v>
      </c>
      <c r="B1955" s="4" t="s">
        <v>22</v>
      </c>
      <c r="C1955" s="5" t="s">
        <v>23</v>
      </c>
      <c r="D1955" s="5">
        <v>1.0</v>
      </c>
      <c r="E1955" s="5">
        <v>2.08</v>
      </c>
      <c r="F1955" s="4">
        <v>14606.0</v>
      </c>
      <c r="G1955" s="6">
        <v>44699.52708333333</v>
      </c>
      <c r="H1955" s="6" t="str">
        <f>VLOOKUP(F1955,'Customer Details'!$A$1:$B$3264,2,0)</f>
        <v>USA</v>
      </c>
      <c r="I1955" s="7">
        <f t="shared" si="1"/>
        <v>2.08</v>
      </c>
      <c r="J1955" s="7">
        <f t="shared" si="2"/>
        <v>2.08</v>
      </c>
    </row>
    <row r="1956" ht="15.75" customHeight="1">
      <c r="A1956" s="4">
        <v>536539.0</v>
      </c>
      <c r="B1956" s="4" t="s">
        <v>436</v>
      </c>
      <c r="C1956" s="5" t="s">
        <v>437</v>
      </c>
      <c r="D1956" s="5">
        <v>4.0</v>
      </c>
      <c r="E1956" s="5">
        <v>4.25</v>
      </c>
      <c r="F1956" s="4">
        <v>15165.0</v>
      </c>
      <c r="G1956" s="6">
        <v>44348.58541666667</v>
      </c>
      <c r="H1956" s="6" t="str">
        <f>VLOOKUP(F1956,'Customer Details'!$A$1:$B$3264,2,0)</f>
        <v>India</v>
      </c>
      <c r="I1956" s="7">
        <f t="shared" si="1"/>
        <v>17</v>
      </c>
      <c r="J1956" s="7">
        <f t="shared" si="2"/>
        <v>17</v>
      </c>
    </row>
    <row r="1957" ht="15.75" customHeight="1">
      <c r="A1957" s="4">
        <v>539064.0</v>
      </c>
      <c r="B1957" s="4" t="s">
        <v>75</v>
      </c>
      <c r="C1957" s="5" t="s">
        <v>76</v>
      </c>
      <c r="D1957" s="5">
        <v>2.0</v>
      </c>
      <c r="E1957" s="5">
        <v>5.45</v>
      </c>
      <c r="F1957" s="4">
        <v>17912.0</v>
      </c>
      <c r="G1957" s="6">
        <v>44362.70138888889</v>
      </c>
      <c r="H1957" s="6" t="str">
        <f>VLOOKUP(F1957,'Customer Details'!$A$1:$B$3264,2,0)</f>
        <v>India</v>
      </c>
      <c r="I1957" s="7">
        <f t="shared" si="1"/>
        <v>10.9</v>
      </c>
      <c r="J1957" s="7">
        <f t="shared" si="2"/>
        <v>10.9</v>
      </c>
    </row>
    <row r="1958" ht="15.75" customHeight="1">
      <c r="A1958" s="4" t="s">
        <v>513</v>
      </c>
      <c r="B1958" s="4">
        <v>22151.0</v>
      </c>
      <c r="C1958" s="5" t="s">
        <v>968</v>
      </c>
      <c r="D1958" s="5">
        <v>-24.0</v>
      </c>
      <c r="E1958" s="5">
        <v>0.42</v>
      </c>
      <c r="F1958" s="4">
        <v>14426.0</v>
      </c>
      <c r="G1958" s="6">
        <v>44575.42986111111</v>
      </c>
      <c r="H1958" s="6" t="str">
        <f>VLOOKUP(F1958,'Customer Details'!$A$1:$B$3264,2,0)</f>
        <v>China</v>
      </c>
      <c r="I1958" s="7">
        <f t="shared" si="1"/>
        <v>-10.08</v>
      </c>
      <c r="J1958" s="7">
        <f t="shared" si="2"/>
        <v>10.08</v>
      </c>
    </row>
    <row r="1959" ht="15.75" customHeight="1">
      <c r="A1959" s="4" t="s">
        <v>1420</v>
      </c>
      <c r="B1959" s="4">
        <v>15036.0</v>
      </c>
      <c r="C1959" s="5" t="s">
        <v>1421</v>
      </c>
      <c r="D1959" s="5">
        <v>-72.0</v>
      </c>
      <c r="E1959" s="5">
        <v>0.83</v>
      </c>
      <c r="F1959" s="4">
        <v>16701.0</v>
      </c>
      <c r="G1959" s="6">
        <v>44573.57569444444</v>
      </c>
      <c r="H1959" s="6" t="str">
        <f>VLOOKUP(F1959,'Customer Details'!$A$1:$B$3264,2,0)</f>
        <v>USA</v>
      </c>
      <c r="I1959" s="7">
        <f t="shared" si="1"/>
        <v>-59.76</v>
      </c>
      <c r="J1959" s="7">
        <f t="shared" si="2"/>
        <v>59.76</v>
      </c>
    </row>
    <row r="1960" ht="15.75" customHeight="1">
      <c r="A1960" s="4">
        <v>569524.0</v>
      </c>
      <c r="B1960" s="4">
        <v>21823.0</v>
      </c>
      <c r="C1960" s="5" t="s">
        <v>1422</v>
      </c>
      <c r="D1960" s="5">
        <v>1.0</v>
      </c>
      <c r="E1960" s="5">
        <v>0.39</v>
      </c>
      <c r="F1960" s="4">
        <v>14506.0</v>
      </c>
      <c r="G1960" s="6">
        <v>44655.6125</v>
      </c>
      <c r="H1960" s="6" t="str">
        <f>VLOOKUP(F1960,'Customer Details'!$A$1:$B$3264,2,0)</f>
        <v>United Kingdom</v>
      </c>
      <c r="I1960" s="7">
        <f t="shared" si="1"/>
        <v>0.39</v>
      </c>
      <c r="J1960" s="7">
        <f t="shared" si="2"/>
        <v>0.39</v>
      </c>
    </row>
    <row r="1961" ht="15.75" customHeight="1">
      <c r="A1961" s="4">
        <v>556579.0</v>
      </c>
      <c r="B1961" s="4" t="s">
        <v>1423</v>
      </c>
      <c r="C1961" s="5" t="s">
        <v>1424</v>
      </c>
      <c r="D1961" s="5">
        <v>2.0</v>
      </c>
      <c r="E1961" s="5">
        <v>5.95</v>
      </c>
      <c r="F1961" s="4">
        <v>15069.0</v>
      </c>
      <c r="G1961" s="6">
        <v>44543.59444444445</v>
      </c>
      <c r="H1961" s="6" t="str">
        <f>VLOOKUP(F1961,'Customer Details'!$A$1:$B$3264,2,0)</f>
        <v>China</v>
      </c>
      <c r="I1961" s="7">
        <f t="shared" si="1"/>
        <v>11.9</v>
      </c>
      <c r="J1961" s="7">
        <f t="shared" si="2"/>
        <v>11.9</v>
      </c>
    </row>
    <row r="1962" ht="15.75" customHeight="1">
      <c r="A1962" s="4" t="s">
        <v>1425</v>
      </c>
      <c r="B1962" s="4">
        <v>22760.0</v>
      </c>
      <c r="C1962" s="5" t="s">
        <v>1426</v>
      </c>
      <c r="D1962" s="5">
        <v>-1.0</v>
      </c>
      <c r="E1962" s="5">
        <v>12.75</v>
      </c>
      <c r="F1962" s="4">
        <v>14180.0</v>
      </c>
      <c r="G1962" s="6">
        <v>44408.48402777778</v>
      </c>
      <c r="H1962" s="6" t="str">
        <f>VLOOKUP(F1962,'Customer Details'!$A$1:$B$3264,2,0)</f>
        <v>Australia</v>
      </c>
      <c r="I1962" s="7">
        <f t="shared" si="1"/>
        <v>-12.75</v>
      </c>
      <c r="J1962" s="7">
        <f t="shared" si="2"/>
        <v>12.75</v>
      </c>
    </row>
    <row r="1963" ht="15.75" customHeight="1">
      <c r="A1963" s="4">
        <v>555856.0</v>
      </c>
      <c r="B1963" s="4" t="s">
        <v>340</v>
      </c>
      <c r="C1963" s="5" t="s">
        <v>341</v>
      </c>
      <c r="D1963" s="5">
        <v>12.0</v>
      </c>
      <c r="E1963" s="5">
        <v>2.1</v>
      </c>
      <c r="F1963" s="4">
        <v>17124.0</v>
      </c>
      <c r="G1963" s="6">
        <v>44537.58472222222</v>
      </c>
      <c r="H1963" s="6" t="str">
        <f>VLOOKUP(F1963,'Customer Details'!$A$1:$B$3264,2,0)</f>
        <v>India</v>
      </c>
      <c r="I1963" s="7">
        <f t="shared" si="1"/>
        <v>25.2</v>
      </c>
      <c r="J1963" s="7">
        <f t="shared" si="2"/>
        <v>25.2</v>
      </c>
    </row>
    <row r="1964" ht="15.75" customHeight="1">
      <c r="A1964" s="4">
        <v>579456.0</v>
      </c>
      <c r="B1964" s="4">
        <v>22624.0</v>
      </c>
      <c r="C1964" s="5" t="s">
        <v>1427</v>
      </c>
      <c r="D1964" s="5">
        <v>1.0</v>
      </c>
      <c r="E1964" s="5">
        <v>8.5</v>
      </c>
      <c r="F1964" s="4">
        <v>13428.0</v>
      </c>
      <c r="G1964" s="6">
        <v>44710.59722222222</v>
      </c>
      <c r="H1964" s="6" t="str">
        <f>VLOOKUP(F1964,'Customer Details'!$A$1:$B$3264,2,0)</f>
        <v>Australia</v>
      </c>
      <c r="I1964" s="7">
        <f t="shared" si="1"/>
        <v>8.5</v>
      </c>
      <c r="J1964" s="7">
        <f t="shared" si="2"/>
        <v>8.5</v>
      </c>
    </row>
    <row r="1965" ht="15.75" customHeight="1">
      <c r="A1965" s="4">
        <v>541275.0</v>
      </c>
      <c r="B1965" s="4" t="s">
        <v>38</v>
      </c>
      <c r="C1965" s="5" t="s">
        <v>39</v>
      </c>
      <c r="D1965" s="5">
        <v>12.0</v>
      </c>
      <c r="E1965" s="5">
        <v>2.95</v>
      </c>
      <c r="F1965" s="4">
        <v>14176.0</v>
      </c>
      <c r="G1965" s="6">
        <v>44394.47777777778</v>
      </c>
      <c r="H1965" s="6" t="str">
        <f>VLOOKUP(F1965,'Customer Details'!$A$1:$B$3264,2,0)</f>
        <v>Australia</v>
      </c>
      <c r="I1965" s="7">
        <f t="shared" si="1"/>
        <v>35.4</v>
      </c>
      <c r="J1965" s="7">
        <f t="shared" si="2"/>
        <v>35.4</v>
      </c>
    </row>
    <row r="1966" ht="15.75" customHeight="1">
      <c r="A1966" s="4">
        <v>574965.0</v>
      </c>
      <c r="B1966" s="4">
        <v>22440.0</v>
      </c>
      <c r="C1966" s="5" t="s">
        <v>1428</v>
      </c>
      <c r="D1966" s="5">
        <v>2.0</v>
      </c>
      <c r="E1966" s="5">
        <v>0.42</v>
      </c>
      <c r="F1966" s="4">
        <v>17964.0</v>
      </c>
      <c r="G1966" s="6">
        <v>44689.44722222222</v>
      </c>
      <c r="H1966" s="6" t="str">
        <f>VLOOKUP(F1966,'Customer Details'!$A$1:$B$3264,2,0)</f>
        <v>China</v>
      </c>
      <c r="I1966" s="7">
        <f t="shared" si="1"/>
        <v>0.84</v>
      </c>
      <c r="J1966" s="7">
        <f t="shared" si="2"/>
        <v>0.84</v>
      </c>
    </row>
    <row r="1967" ht="15.75" customHeight="1">
      <c r="A1967" s="4">
        <v>548160.0</v>
      </c>
      <c r="B1967" s="4" t="s">
        <v>1049</v>
      </c>
      <c r="C1967" s="5" t="s">
        <v>1429</v>
      </c>
      <c r="D1967" s="5">
        <v>12.0</v>
      </c>
      <c r="E1967" s="5">
        <v>2.95</v>
      </c>
      <c r="F1967" s="4">
        <v>16253.0</v>
      </c>
      <c r="G1967" s="6">
        <v>44468.56458333333</v>
      </c>
      <c r="H1967" s="6" t="str">
        <f>VLOOKUP(F1967,'Customer Details'!$A$1:$B$3264,2,0)</f>
        <v>India</v>
      </c>
      <c r="I1967" s="7">
        <f t="shared" si="1"/>
        <v>35.4</v>
      </c>
      <c r="J1967" s="7">
        <f t="shared" si="2"/>
        <v>35.4</v>
      </c>
    </row>
    <row r="1968" ht="15.75" customHeight="1">
      <c r="A1968" s="4">
        <v>551199.0</v>
      </c>
      <c r="B1968" s="4" t="s">
        <v>85</v>
      </c>
      <c r="C1968" s="5" t="s">
        <v>86</v>
      </c>
      <c r="D1968" s="5">
        <v>12.0</v>
      </c>
      <c r="E1968" s="5">
        <v>0.95</v>
      </c>
      <c r="F1968" s="4">
        <v>13018.0</v>
      </c>
      <c r="G1968" s="6">
        <v>44496.47916666666</v>
      </c>
      <c r="H1968" s="6" t="str">
        <f>VLOOKUP(F1968,'Customer Details'!$A$1:$B$3264,2,0)</f>
        <v>USA</v>
      </c>
      <c r="I1968" s="7">
        <f t="shared" si="1"/>
        <v>11.4</v>
      </c>
      <c r="J1968" s="7">
        <f t="shared" si="2"/>
        <v>11.4</v>
      </c>
    </row>
    <row r="1969" ht="15.75" customHeight="1">
      <c r="A1969" s="4">
        <v>550184.0</v>
      </c>
      <c r="B1969" s="4" t="s">
        <v>1430</v>
      </c>
      <c r="C1969" s="5" t="s">
        <v>1431</v>
      </c>
      <c r="D1969" s="5">
        <v>6.0</v>
      </c>
      <c r="E1969" s="5">
        <v>1.25</v>
      </c>
      <c r="F1969" s="4">
        <v>17601.0</v>
      </c>
      <c r="G1969" s="6">
        <v>44483.75138888889</v>
      </c>
      <c r="H1969" s="6" t="str">
        <f>VLOOKUP(F1969,'Customer Details'!$A$1:$B$3264,2,0)</f>
        <v>India</v>
      </c>
      <c r="I1969" s="7">
        <f t="shared" si="1"/>
        <v>7.5</v>
      </c>
      <c r="J1969" s="7">
        <f t="shared" si="2"/>
        <v>7.5</v>
      </c>
    </row>
    <row r="1970" ht="15.75" customHeight="1">
      <c r="A1970" s="4">
        <v>574170.0</v>
      </c>
      <c r="B1970" s="4" t="s">
        <v>1049</v>
      </c>
      <c r="C1970" s="5" t="s">
        <v>1050</v>
      </c>
      <c r="D1970" s="5">
        <v>4.0</v>
      </c>
      <c r="E1970" s="5">
        <v>2.95</v>
      </c>
      <c r="F1970" s="4">
        <v>16221.0</v>
      </c>
      <c r="G1970" s="6">
        <v>44684.48819444444</v>
      </c>
      <c r="H1970" s="6" t="str">
        <f>VLOOKUP(F1970,'Customer Details'!$A$1:$B$3264,2,0)</f>
        <v>India</v>
      </c>
      <c r="I1970" s="7">
        <f t="shared" si="1"/>
        <v>11.8</v>
      </c>
      <c r="J1970" s="7">
        <f t="shared" si="2"/>
        <v>11.8</v>
      </c>
    </row>
    <row r="1971" ht="15.75" customHeight="1">
      <c r="A1971" s="4">
        <v>545038.0</v>
      </c>
      <c r="B1971" s="4">
        <v>82582.0</v>
      </c>
      <c r="C1971" s="5" t="s">
        <v>962</v>
      </c>
      <c r="D1971" s="5">
        <v>1.0</v>
      </c>
      <c r="E1971" s="5">
        <v>2.1</v>
      </c>
      <c r="F1971" s="4">
        <v>13684.0</v>
      </c>
      <c r="G1971" s="6">
        <v>44435.42569444444</v>
      </c>
      <c r="H1971" s="6" t="str">
        <f>VLOOKUP(F1971,'Customer Details'!$A$1:$B$3264,2,0)</f>
        <v>China</v>
      </c>
      <c r="I1971" s="7">
        <f t="shared" si="1"/>
        <v>2.1</v>
      </c>
      <c r="J1971" s="7">
        <f t="shared" si="2"/>
        <v>2.1</v>
      </c>
    </row>
    <row r="1972" ht="15.75" customHeight="1">
      <c r="A1972" s="4" t="s">
        <v>1432</v>
      </c>
      <c r="B1972" s="4">
        <v>22382.0</v>
      </c>
      <c r="C1972" s="5" t="s">
        <v>324</v>
      </c>
      <c r="D1972" s="5">
        <v>-8.0</v>
      </c>
      <c r="E1972" s="5">
        <v>1.65</v>
      </c>
      <c r="F1972" s="4">
        <v>13725.0</v>
      </c>
      <c r="G1972" s="6">
        <v>44649.48194444444</v>
      </c>
      <c r="H1972" s="6" t="str">
        <f>VLOOKUP(F1972,'Customer Details'!$A$1:$B$3264,2,0)</f>
        <v>Australia</v>
      </c>
      <c r="I1972" s="7">
        <f t="shared" si="1"/>
        <v>-13.2</v>
      </c>
      <c r="J1972" s="7">
        <f t="shared" si="2"/>
        <v>13.2</v>
      </c>
    </row>
    <row r="1973" ht="15.75" customHeight="1">
      <c r="A1973" s="4">
        <v>580111.0</v>
      </c>
      <c r="B1973" s="4" t="s">
        <v>596</v>
      </c>
      <c r="C1973" s="5" t="s">
        <v>597</v>
      </c>
      <c r="D1973" s="5">
        <v>24.0</v>
      </c>
      <c r="E1973" s="5">
        <v>0.85</v>
      </c>
      <c r="F1973" s="4">
        <v>12950.0</v>
      </c>
      <c r="G1973" s="6">
        <v>44713.66319444445</v>
      </c>
      <c r="H1973" s="6" t="str">
        <f>VLOOKUP(F1973,'Customer Details'!$A$1:$B$3264,2,0)</f>
        <v>Australia</v>
      </c>
      <c r="I1973" s="7">
        <f t="shared" si="1"/>
        <v>20.4</v>
      </c>
      <c r="J1973" s="7">
        <f t="shared" si="2"/>
        <v>20.4</v>
      </c>
    </row>
    <row r="1974" ht="15.75" customHeight="1">
      <c r="A1974" s="4" t="s">
        <v>601</v>
      </c>
      <c r="B1974" s="4">
        <v>20717.0</v>
      </c>
      <c r="C1974" s="5" t="s">
        <v>1433</v>
      </c>
      <c r="D1974" s="5">
        <v>-10.0</v>
      </c>
      <c r="E1974" s="5">
        <v>1.25</v>
      </c>
      <c r="F1974" s="4">
        <v>16717.0</v>
      </c>
      <c r="G1974" s="6">
        <v>44579.6</v>
      </c>
      <c r="H1974" s="6" t="str">
        <f>VLOOKUP(F1974,'Customer Details'!$A$1:$B$3264,2,0)</f>
        <v>China</v>
      </c>
      <c r="I1974" s="7">
        <f t="shared" si="1"/>
        <v>-12.5</v>
      </c>
      <c r="J1974" s="7">
        <f t="shared" si="2"/>
        <v>12.5</v>
      </c>
    </row>
    <row r="1975" ht="15.75" customHeight="1">
      <c r="A1975" s="4">
        <v>580879.0</v>
      </c>
      <c r="B1975" s="4" t="s">
        <v>468</v>
      </c>
      <c r="C1975" s="5" t="s">
        <v>469</v>
      </c>
      <c r="D1975" s="5">
        <v>1.0</v>
      </c>
      <c r="E1975" s="5">
        <v>1.25</v>
      </c>
      <c r="F1975" s="4">
        <v>17346.0</v>
      </c>
      <c r="G1975" s="6">
        <v>44718.5125</v>
      </c>
      <c r="H1975" s="6" t="str">
        <f>VLOOKUP(F1975,'Customer Details'!$A$1:$B$3264,2,0)</f>
        <v>Australia</v>
      </c>
      <c r="I1975" s="7">
        <f t="shared" si="1"/>
        <v>1.25</v>
      </c>
      <c r="J1975" s="7">
        <f t="shared" si="2"/>
        <v>1.25</v>
      </c>
    </row>
    <row r="1976" ht="15.75" customHeight="1">
      <c r="A1976" s="4">
        <v>549983.0</v>
      </c>
      <c r="B1976" s="4" t="s">
        <v>100</v>
      </c>
      <c r="C1976" s="5" t="s">
        <v>101</v>
      </c>
      <c r="D1976" s="5">
        <v>2.0</v>
      </c>
      <c r="E1976" s="5">
        <v>1.45</v>
      </c>
      <c r="F1976" s="4">
        <v>16348.0</v>
      </c>
      <c r="G1976" s="6">
        <v>44482.66319444445</v>
      </c>
      <c r="H1976" s="6" t="str">
        <f>VLOOKUP(F1976,'Customer Details'!$A$1:$B$3264,2,0)</f>
        <v>USA</v>
      </c>
      <c r="I1976" s="7">
        <f t="shared" si="1"/>
        <v>2.9</v>
      </c>
      <c r="J1976" s="7">
        <f t="shared" si="2"/>
        <v>2.9</v>
      </c>
    </row>
    <row r="1977" ht="15.75" customHeight="1">
      <c r="A1977" s="4">
        <v>538662.0</v>
      </c>
      <c r="B1977" s="4" t="s">
        <v>1087</v>
      </c>
      <c r="C1977" s="5" t="s">
        <v>1088</v>
      </c>
      <c r="D1977" s="5">
        <v>24.0</v>
      </c>
      <c r="E1977" s="5">
        <v>0.42</v>
      </c>
      <c r="F1977" s="4">
        <v>15159.0</v>
      </c>
      <c r="G1977" s="6">
        <v>44360.65555555555</v>
      </c>
      <c r="H1977" s="6" t="str">
        <f>VLOOKUP(F1977,'Customer Details'!$A$1:$B$3264,2,0)</f>
        <v>United Kingdom</v>
      </c>
      <c r="I1977" s="7">
        <f t="shared" si="1"/>
        <v>10.08</v>
      </c>
      <c r="J1977" s="7">
        <f t="shared" si="2"/>
        <v>10.08</v>
      </c>
    </row>
    <row r="1978" ht="15.75" customHeight="1">
      <c r="A1978" s="4">
        <v>579161.0</v>
      </c>
      <c r="B1978" s="4" t="s">
        <v>187</v>
      </c>
      <c r="C1978" s="5" t="s">
        <v>188</v>
      </c>
      <c r="D1978" s="5">
        <v>2.0</v>
      </c>
      <c r="E1978" s="5">
        <v>0.42</v>
      </c>
      <c r="F1978" s="4">
        <v>17379.0</v>
      </c>
      <c r="G1978" s="6">
        <v>44709.58055555556</v>
      </c>
      <c r="H1978" s="6" t="str">
        <f>VLOOKUP(F1978,'Customer Details'!$A$1:$B$3264,2,0)</f>
        <v>USA</v>
      </c>
      <c r="I1978" s="7">
        <f t="shared" si="1"/>
        <v>0.84</v>
      </c>
      <c r="J1978" s="7">
        <f t="shared" si="2"/>
        <v>0.84</v>
      </c>
    </row>
    <row r="1979" ht="15.75" customHeight="1">
      <c r="A1979" s="4" t="s">
        <v>1434</v>
      </c>
      <c r="B1979" s="4">
        <v>37449.0</v>
      </c>
      <c r="C1979" s="5" t="s">
        <v>1435</v>
      </c>
      <c r="D1979" s="5">
        <v>-1.0</v>
      </c>
      <c r="E1979" s="5">
        <v>9.95</v>
      </c>
      <c r="F1979" s="4">
        <v>13623.0</v>
      </c>
      <c r="G1979" s="6">
        <v>44690.49930555555</v>
      </c>
      <c r="H1979" s="6" t="str">
        <f>VLOOKUP(F1979,'Customer Details'!$A$1:$B$3264,2,0)</f>
        <v>United Kingdom</v>
      </c>
      <c r="I1979" s="7">
        <f t="shared" si="1"/>
        <v>-9.95</v>
      </c>
      <c r="J1979" s="7">
        <f t="shared" si="2"/>
        <v>9.95</v>
      </c>
    </row>
    <row r="1980" ht="15.75" customHeight="1">
      <c r="A1980" s="4">
        <v>575760.0</v>
      </c>
      <c r="B1980" s="4">
        <v>21591.0</v>
      </c>
      <c r="C1980" s="5" t="s">
        <v>1436</v>
      </c>
      <c r="D1980" s="5">
        <v>1.0</v>
      </c>
      <c r="E1980" s="5">
        <v>1.25</v>
      </c>
      <c r="F1980" s="4">
        <v>15965.0</v>
      </c>
      <c r="G1980" s="6">
        <v>44692.45138888889</v>
      </c>
      <c r="H1980" s="6" t="str">
        <f>VLOOKUP(F1980,'Customer Details'!$A$1:$B$3264,2,0)</f>
        <v>United Kingdom</v>
      </c>
      <c r="I1980" s="7">
        <f t="shared" si="1"/>
        <v>1.25</v>
      </c>
      <c r="J1980" s="7">
        <f t="shared" si="2"/>
        <v>1.25</v>
      </c>
    </row>
    <row r="1981" ht="15.75" customHeight="1">
      <c r="A1981" s="4">
        <v>573904.0</v>
      </c>
      <c r="B1981" s="4" t="s">
        <v>138</v>
      </c>
      <c r="C1981" s="5" t="s">
        <v>139</v>
      </c>
      <c r="D1981" s="5">
        <v>3.0</v>
      </c>
      <c r="E1981" s="5">
        <v>4.15</v>
      </c>
      <c r="F1981" s="4">
        <v>14505.0</v>
      </c>
      <c r="G1981" s="6">
        <v>44682.62083333333</v>
      </c>
      <c r="H1981" s="6" t="str">
        <f>VLOOKUP(F1981,'Customer Details'!$A$1:$B$3264,2,0)</f>
        <v>Australia</v>
      </c>
      <c r="I1981" s="7">
        <f t="shared" si="1"/>
        <v>12.45</v>
      </c>
      <c r="J1981" s="7">
        <f t="shared" si="2"/>
        <v>12.45</v>
      </c>
    </row>
    <row r="1982" ht="15.75" customHeight="1">
      <c r="A1982" s="4">
        <v>539294.0</v>
      </c>
      <c r="B1982" s="4" t="s">
        <v>659</v>
      </c>
      <c r="C1982" s="5" t="s">
        <v>660</v>
      </c>
      <c r="D1982" s="5">
        <v>1.0</v>
      </c>
      <c r="E1982" s="5">
        <v>2.55</v>
      </c>
      <c r="F1982" s="4">
        <v>15532.0</v>
      </c>
      <c r="G1982" s="6">
        <v>44363.69791666666</v>
      </c>
      <c r="H1982" s="6" t="str">
        <f>VLOOKUP(F1982,'Customer Details'!$A$1:$B$3264,2,0)</f>
        <v>India</v>
      </c>
      <c r="I1982" s="7">
        <f t="shared" si="1"/>
        <v>2.55</v>
      </c>
      <c r="J1982" s="7">
        <f t="shared" si="2"/>
        <v>2.55</v>
      </c>
    </row>
    <row r="1983" ht="15.75" customHeight="1">
      <c r="A1983" s="4">
        <v>546984.0</v>
      </c>
      <c r="B1983" s="4" t="s">
        <v>165</v>
      </c>
      <c r="C1983" s="5" t="s">
        <v>166</v>
      </c>
      <c r="D1983" s="5">
        <v>1.0</v>
      </c>
      <c r="E1983" s="5">
        <v>1.25</v>
      </c>
      <c r="F1983" s="4">
        <v>15019.0</v>
      </c>
      <c r="G1983" s="6">
        <v>44457.52430555555</v>
      </c>
      <c r="H1983" s="6" t="str">
        <f>VLOOKUP(F1983,'Customer Details'!$A$1:$B$3264,2,0)</f>
        <v>USA</v>
      </c>
      <c r="I1983" s="7">
        <f t="shared" si="1"/>
        <v>1.25</v>
      </c>
      <c r="J1983" s="7">
        <f t="shared" si="2"/>
        <v>1.25</v>
      </c>
    </row>
    <row r="1984" ht="15.75" customHeight="1">
      <c r="A1984" s="4" t="s">
        <v>1437</v>
      </c>
      <c r="B1984" s="4" t="s">
        <v>46</v>
      </c>
      <c r="C1984" s="5" t="s">
        <v>47</v>
      </c>
      <c r="D1984" s="5">
        <v>-1.0</v>
      </c>
      <c r="E1984" s="5">
        <v>334.71</v>
      </c>
      <c r="F1984" s="4">
        <v>15674.0</v>
      </c>
      <c r="G1984" s="6">
        <v>44510.45208333333</v>
      </c>
      <c r="H1984" s="6" t="str">
        <f>VLOOKUP(F1984,'Customer Details'!$A$1:$B$3264,2,0)</f>
        <v>USA</v>
      </c>
      <c r="I1984" s="7">
        <f t="shared" si="1"/>
        <v>-334.71</v>
      </c>
      <c r="J1984" s="7">
        <f t="shared" si="2"/>
        <v>334.71</v>
      </c>
    </row>
    <row r="1985" ht="15.75" customHeight="1">
      <c r="A1985" s="4">
        <v>573773.0</v>
      </c>
      <c r="B1985" s="4" t="s">
        <v>48</v>
      </c>
      <c r="C1985" s="5" t="s">
        <v>49</v>
      </c>
      <c r="D1985" s="5">
        <v>20.0</v>
      </c>
      <c r="E1985" s="5">
        <v>2.08</v>
      </c>
      <c r="F1985" s="4">
        <v>13327.0</v>
      </c>
      <c r="G1985" s="6">
        <v>44682.43125</v>
      </c>
      <c r="H1985" s="6" t="str">
        <f>VLOOKUP(F1985,'Customer Details'!$A$1:$B$3264,2,0)</f>
        <v>Australia</v>
      </c>
      <c r="I1985" s="7">
        <f t="shared" si="1"/>
        <v>41.6</v>
      </c>
      <c r="J1985" s="7">
        <f t="shared" si="2"/>
        <v>41.6</v>
      </c>
    </row>
    <row r="1986" ht="15.75" customHeight="1">
      <c r="A1986" s="4" t="s">
        <v>1438</v>
      </c>
      <c r="B1986" s="4">
        <v>22900.0</v>
      </c>
      <c r="C1986" s="5" t="s">
        <v>960</v>
      </c>
      <c r="D1986" s="5">
        <v>-1.0</v>
      </c>
      <c r="E1986" s="5">
        <v>2.95</v>
      </c>
      <c r="F1986" s="4">
        <v>17017.0</v>
      </c>
      <c r="G1986" s="6">
        <v>44442.49513888889</v>
      </c>
      <c r="H1986" s="6" t="str">
        <f>VLOOKUP(F1986,'Customer Details'!$A$1:$B$3264,2,0)</f>
        <v>China</v>
      </c>
      <c r="I1986" s="7">
        <f t="shared" si="1"/>
        <v>-2.95</v>
      </c>
      <c r="J1986" s="7">
        <f t="shared" si="2"/>
        <v>2.95</v>
      </c>
    </row>
    <row r="1987" ht="15.75" customHeight="1">
      <c r="A1987" s="4">
        <v>543538.0</v>
      </c>
      <c r="B1987" s="4" t="s">
        <v>400</v>
      </c>
      <c r="C1987" s="5" t="s">
        <v>401</v>
      </c>
      <c r="D1987" s="5">
        <v>6.0</v>
      </c>
      <c r="E1987" s="5">
        <v>5.95</v>
      </c>
      <c r="F1987" s="4">
        <v>16143.0</v>
      </c>
      <c r="G1987" s="6">
        <v>44417.58125</v>
      </c>
      <c r="H1987" s="6" t="str">
        <f>VLOOKUP(F1987,'Customer Details'!$A$1:$B$3264,2,0)</f>
        <v>India</v>
      </c>
      <c r="I1987" s="7">
        <f t="shared" si="1"/>
        <v>35.7</v>
      </c>
      <c r="J1987" s="7">
        <f t="shared" si="2"/>
        <v>35.7</v>
      </c>
    </row>
    <row r="1988" ht="15.75" customHeight="1">
      <c r="A1988" s="4" t="s">
        <v>911</v>
      </c>
      <c r="B1988" s="4">
        <v>22997.0</v>
      </c>
      <c r="C1988" s="5" t="s">
        <v>856</v>
      </c>
      <c r="D1988" s="5">
        <v>-24.0</v>
      </c>
      <c r="E1988" s="5">
        <v>0.42</v>
      </c>
      <c r="F1988" s="4">
        <v>17888.0</v>
      </c>
      <c r="G1988" s="6">
        <v>44562.55694444444</v>
      </c>
      <c r="H1988" s="6" t="str">
        <f>VLOOKUP(F1988,'Customer Details'!$A$1:$B$3264,2,0)</f>
        <v>USA</v>
      </c>
      <c r="I1988" s="7">
        <f t="shared" si="1"/>
        <v>-10.08</v>
      </c>
      <c r="J1988" s="7">
        <f t="shared" si="2"/>
        <v>10.08</v>
      </c>
    </row>
    <row r="1989" ht="15.75" customHeight="1">
      <c r="A1989" s="4" t="s">
        <v>938</v>
      </c>
      <c r="B1989" s="4">
        <v>20733.0</v>
      </c>
      <c r="C1989" s="5" t="s">
        <v>1439</v>
      </c>
      <c r="D1989" s="5">
        <v>-300.0</v>
      </c>
      <c r="E1989" s="5">
        <v>0.72</v>
      </c>
      <c r="F1989" s="4">
        <v>16013.0</v>
      </c>
      <c r="G1989" s="6">
        <v>44364.40069444444</v>
      </c>
      <c r="H1989" s="6" t="str">
        <f>VLOOKUP(F1989,'Customer Details'!$A$1:$B$3264,2,0)</f>
        <v>United Kingdom</v>
      </c>
      <c r="I1989" s="7">
        <f t="shared" si="1"/>
        <v>-216</v>
      </c>
      <c r="J1989" s="7">
        <f t="shared" si="2"/>
        <v>216</v>
      </c>
    </row>
    <row r="1990" ht="15.75" customHeight="1">
      <c r="A1990" s="4">
        <v>567183.0</v>
      </c>
      <c r="B1990" s="4" t="s">
        <v>165</v>
      </c>
      <c r="C1990" s="5" t="s">
        <v>166</v>
      </c>
      <c r="D1990" s="5">
        <v>1.0</v>
      </c>
      <c r="E1990" s="5">
        <v>1.25</v>
      </c>
      <c r="F1990" s="4">
        <v>14769.0</v>
      </c>
      <c r="G1990" s="6">
        <v>44638.64722222222</v>
      </c>
      <c r="H1990" s="6" t="str">
        <f>VLOOKUP(F1990,'Customer Details'!$A$1:$B$3264,2,0)</f>
        <v>USA</v>
      </c>
      <c r="I1990" s="7">
        <f t="shared" si="1"/>
        <v>1.25</v>
      </c>
      <c r="J1990" s="7">
        <f t="shared" si="2"/>
        <v>1.25</v>
      </c>
    </row>
    <row r="1991" ht="15.75" customHeight="1">
      <c r="A1991" s="4">
        <v>541855.0</v>
      </c>
      <c r="B1991" s="4">
        <v>22361.0</v>
      </c>
      <c r="C1991" s="5" t="s">
        <v>1440</v>
      </c>
      <c r="D1991" s="5">
        <v>1.0</v>
      </c>
      <c r="E1991" s="5">
        <v>2.95</v>
      </c>
      <c r="F1991" s="4">
        <v>13742.0</v>
      </c>
      <c r="G1991" s="6">
        <v>44400.62430555555</v>
      </c>
      <c r="H1991" s="6" t="str">
        <f>VLOOKUP(F1991,'Customer Details'!$A$1:$B$3264,2,0)</f>
        <v>USA</v>
      </c>
      <c r="I1991" s="7">
        <f t="shared" si="1"/>
        <v>2.95</v>
      </c>
      <c r="J1991" s="7">
        <f t="shared" si="2"/>
        <v>2.95</v>
      </c>
    </row>
    <row r="1992" ht="15.75" customHeight="1">
      <c r="A1992" s="4">
        <v>543770.0</v>
      </c>
      <c r="B1992" s="4" t="s">
        <v>475</v>
      </c>
      <c r="C1992" s="5" t="s">
        <v>476</v>
      </c>
      <c r="D1992" s="5">
        <v>50.0</v>
      </c>
      <c r="E1992" s="5">
        <v>0.42</v>
      </c>
      <c r="F1992" s="4">
        <v>13875.0</v>
      </c>
      <c r="G1992" s="6">
        <v>44419.65208333333</v>
      </c>
      <c r="H1992" s="6" t="str">
        <f>VLOOKUP(F1992,'Customer Details'!$A$1:$B$3264,2,0)</f>
        <v>Australia</v>
      </c>
      <c r="I1992" s="7">
        <f t="shared" si="1"/>
        <v>21</v>
      </c>
      <c r="J1992" s="7">
        <f t="shared" si="2"/>
        <v>21</v>
      </c>
    </row>
    <row r="1993" ht="15.75" customHeight="1">
      <c r="A1993" s="4">
        <v>576112.0</v>
      </c>
      <c r="B1993" s="4" t="s">
        <v>32</v>
      </c>
      <c r="C1993" s="5" t="s">
        <v>33</v>
      </c>
      <c r="D1993" s="5">
        <v>4.0</v>
      </c>
      <c r="E1993" s="5">
        <v>4.15</v>
      </c>
      <c r="F1993" s="4">
        <v>14902.0</v>
      </c>
      <c r="G1993" s="6">
        <v>44695.44027777778</v>
      </c>
      <c r="H1993" s="6" t="str">
        <f>VLOOKUP(F1993,'Customer Details'!$A$1:$B$3264,2,0)</f>
        <v>China</v>
      </c>
      <c r="I1993" s="7">
        <f t="shared" si="1"/>
        <v>16.6</v>
      </c>
      <c r="J1993" s="7">
        <f t="shared" si="2"/>
        <v>16.6</v>
      </c>
    </row>
    <row r="1994" ht="15.75" customHeight="1">
      <c r="A1994" s="4" t="s">
        <v>945</v>
      </c>
      <c r="B1994" s="4">
        <v>85053.0</v>
      </c>
      <c r="C1994" s="5" t="s">
        <v>948</v>
      </c>
      <c r="D1994" s="5">
        <v>-1.0</v>
      </c>
      <c r="E1994" s="5">
        <v>2.1</v>
      </c>
      <c r="F1994" s="4">
        <v>15764.0</v>
      </c>
      <c r="G1994" s="6">
        <v>44632.74583333333</v>
      </c>
      <c r="H1994" s="6" t="str">
        <f>VLOOKUP(F1994,'Customer Details'!$A$1:$B$3264,2,0)</f>
        <v>Australia</v>
      </c>
      <c r="I1994" s="7">
        <f t="shared" si="1"/>
        <v>-2.1</v>
      </c>
      <c r="J1994" s="7">
        <f t="shared" si="2"/>
        <v>2.1</v>
      </c>
    </row>
    <row r="1995" ht="15.75" customHeight="1">
      <c r="A1995" s="4" t="s">
        <v>1441</v>
      </c>
      <c r="B1995" s="4">
        <v>22846.0</v>
      </c>
      <c r="C1995" s="5" t="s">
        <v>1442</v>
      </c>
      <c r="D1995" s="5">
        <v>-3.0</v>
      </c>
      <c r="E1995" s="5">
        <v>14.95</v>
      </c>
      <c r="F1995" s="4">
        <v>13043.0</v>
      </c>
      <c r="G1995" s="6">
        <v>44469.50972222222</v>
      </c>
      <c r="H1995" s="6" t="str">
        <f>VLOOKUP(F1995,'Customer Details'!$A$1:$B$3264,2,0)</f>
        <v>India</v>
      </c>
      <c r="I1995" s="7">
        <f t="shared" si="1"/>
        <v>-44.85</v>
      </c>
      <c r="J1995" s="7">
        <f t="shared" si="2"/>
        <v>44.85</v>
      </c>
    </row>
    <row r="1996" ht="15.75" customHeight="1">
      <c r="A1996" s="4">
        <v>577507.0</v>
      </c>
      <c r="B1996" s="4" t="s">
        <v>427</v>
      </c>
      <c r="C1996" s="5" t="s">
        <v>428</v>
      </c>
      <c r="D1996" s="5">
        <v>2.0</v>
      </c>
      <c r="E1996" s="5">
        <v>0.42</v>
      </c>
      <c r="F1996" s="4">
        <v>14710.0</v>
      </c>
      <c r="G1996" s="6">
        <v>44701.52916666667</v>
      </c>
      <c r="H1996" s="6" t="str">
        <f>VLOOKUP(F1996,'Customer Details'!$A$1:$B$3264,2,0)</f>
        <v>United Kingdom</v>
      </c>
      <c r="I1996" s="7">
        <f t="shared" si="1"/>
        <v>0.84</v>
      </c>
      <c r="J1996" s="7">
        <f t="shared" si="2"/>
        <v>0.84</v>
      </c>
    </row>
    <row r="1997" ht="15.75" customHeight="1">
      <c r="A1997" s="4">
        <v>578548.0</v>
      </c>
      <c r="B1997" s="4" t="s">
        <v>223</v>
      </c>
      <c r="C1997" s="5" t="s">
        <v>224</v>
      </c>
      <c r="D1997" s="5">
        <v>12.0</v>
      </c>
      <c r="E1997" s="5">
        <v>0.39</v>
      </c>
      <c r="F1997" s="4">
        <v>17345.0</v>
      </c>
      <c r="G1997" s="6">
        <v>44705.62638888889</v>
      </c>
      <c r="H1997" s="6" t="str">
        <f>VLOOKUP(F1997,'Customer Details'!$A$1:$B$3264,2,0)</f>
        <v>United Kingdom</v>
      </c>
      <c r="I1997" s="7">
        <f t="shared" si="1"/>
        <v>4.68</v>
      </c>
      <c r="J1997" s="7">
        <f t="shared" si="2"/>
        <v>4.68</v>
      </c>
    </row>
    <row r="1998" ht="15.75" customHeight="1">
      <c r="A1998" s="4">
        <v>536798.0</v>
      </c>
      <c r="B1998" s="4">
        <v>21874.0</v>
      </c>
      <c r="C1998" s="5" t="s">
        <v>1443</v>
      </c>
      <c r="D1998" s="5">
        <v>6.0</v>
      </c>
      <c r="E1998" s="5">
        <v>1.25</v>
      </c>
      <c r="F1998" s="4">
        <v>17838.0</v>
      </c>
      <c r="G1998" s="6">
        <v>44349.66319444445</v>
      </c>
      <c r="H1998" s="6" t="str">
        <f>VLOOKUP(F1998,'Customer Details'!$A$1:$B$3264,2,0)</f>
        <v>United Kingdom</v>
      </c>
      <c r="I1998" s="7">
        <f t="shared" si="1"/>
        <v>7.5</v>
      </c>
      <c r="J1998" s="7">
        <f t="shared" si="2"/>
        <v>7.5</v>
      </c>
    </row>
    <row r="1999" ht="15.75" customHeight="1">
      <c r="A1999" s="4">
        <v>568212.0</v>
      </c>
      <c r="B1999" s="4">
        <v>21992.0</v>
      </c>
      <c r="C1999" s="5" t="s">
        <v>864</v>
      </c>
      <c r="D1999" s="5">
        <v>1.0</v>
      </c>
      <c r="E1999" s="5">
        <v>1.25</v>
      </c>
      <c r="F1999" s="4">
        <v>15154.0</v>
      </c>
      <c r="G1999" s="6">
        <v>44645.67013888889</v>
      </c>
      <c r="H1999" s="6" t="str">
        <f>VLOOKUP(F1999,'Customer Details'!$A$1:$B$3264,2,0)</f>
        <v>Australia</v>
      </c>
      <c r="I1999" s="7">
        <f t="shared" si="1"/>
        <v>1.25</v>
      </c>
      <c r="J1999" s="7">
        <f t="shared" si="2"/>
        <v>1.25</v>
      </c>
    </row>
    <row r="2000" ht="15.75" customHeight="1">
      <c r="A2000" s="4">
        <v>546625.0</v>
      </c>
      <c r="B2000" s="4" t="s">
        <v>703</v>
      </c>
      <c r="C2000" s="5" t="s">
        <v>704</v>
      </c>
      <c r="D2000" s="5">
        <v>25.0</v>
      </c>
      <c r="E2000" s="5">
        <v>0.1</v>
      </c>
      <c r="F2000" s="4">
        <v>17542.0</v>
      </c>
      <c r="G2000" s="6">
        <v>44454.48958333334</v>
      </c>
      <c r="H2000" s="6" t="str">
        <f>VLOOKUP(F2000,'Customer Details'!$A$1:$B$3264,2,0)</f>
        <v>Australia</v>
      </c>
      <c r="I2000" s="7">
        <f t="shared" si="1"/>
        <v>2.5</v>
      </c>
      <c r="J2000" s="7">
        <f t="shared" si="2"/>
        <v>2.5</v>
      </c>
    </row>
    <row r="2001" ht="15.75" customHeight="1">
      <c r="A2001" s="4">
        <v>547203.0</v>
      </c>
      <c r="B2001" s="4" t="s">
        <v>380</v>
      </c>
      <c r="C2001" s="5" t="s">
        <v>381</v>
      </c>
      <c r="D2001" s="5">
        <v>2.0</v>
      </c>
      <c r="E2001" s="5">
        <v>7.95</v>
      </c>
      <c r="F2001" s="4">
        <v>17146.0</v>
      </c>
      <c r="G2001" s="6">
        <v>44460.57708333333</v>
      </c>
      <c r="H2001" s="6" t="str">
        <f>VLOOKUP(F2001,'Customer Details'!$A$1:$B$3264,2,0)</f>
        <v>Australia</v>
      </c>
      <c r="I2001" s="7">
        <f t="shared" si="1"/>
        <v>15.9</v>
      </c>
      <c r="J2001" s="7">
        <f t="shared" si="2"/>
        <v>15.9</v>
      </c>
    </row>
    <row r="2002" ht="15.75" customHeight="1">
      <c r="A2002" s="4">
        <v>541793.0</v>
      </c>
      <c r="B2002" s="4" t="s">
        <v>56</v>
      </c>
      <c r="C2002" s="5" t="s">
        <v>57</v>
      </c>
      <c r="D2002" s="5">
        <v>24.0</v>
      </c>
      <c r="E2002" s="5">
        <v>0.85</v>
      </c>
      <c r="F2002" s="4">
        <v>13969.0</v>
      </c>
      <c r="G2002" s="6">
        <v>44398.55069444444</v>
      </c>
      <c r="H2002" s="6" t="str">
        <f>VLOOKUP(F2002,'Customer Details'!$A$1:$B$3264,2,0)</f>
        <v>USA</v>
      </c>
      <c r="I2002" s="7">
        <f t="shared" si="1"/>
        <v>20.4</v>
      </c>
      <c r="J2002" s="7">
        <f t="shared" si="2"/>
        <v>20.4</v>
      </c>
    </row>
    <row r="2003" ht="15.75" customHeight="1">
      <c r="A2003" s="4">
        <v>568061.0</v>
      </c>
      <c r="B2003" s="4" t="s">
        <v>460</v>
      </c>
      <c r="C2003" s="5" t="s">
        <v>461</v>
      </c>
      <c r="D2003" s="5">
        <v>12.0</v>
      </c>
      <c r="E2003" s="5">
        <v>0.39</v>
      </c>
      <c r="F2003" s="4">
        <v>16910.0</v>
      </c>
      <c r="G2003" s="6">
        <v>44643.55</v>
      </c>
      <c r="H2003" s="6" t="str">
        <f>VLOOKUP(F2003,'Customer Details'!$A$1:$B$3264,2,0)</f>
        <v>China</v>
      </c>
      <c r="I2003" s="7">
        <f t="shared" si="1"/>
        <v>4.68</v>
      </c>
      <c r="J2003" s="7">
        <f t="shared" si="2"/>
        <v>4.68</v>
      </c>
    </row>
    <row r="2004" ht="15.75" customHeight="1">
      <c r="A2004" s="4">
        <v>567126.0</v>
      </c>
      <c r="B2004" s="4" t="s">
        <v>388</v>
      </c>
      <c r="C2004" s="5" t="s">
        <v>389</v>
      </c>
      <c r="D2004" s="5">
        <v>1.0</v>
      </c>
      <c r="E2004" s="5">
        <v>1.25</v>
      </c>
      <c r="F2004" s="4">
        <v>17238.0</v>
      </c>
      <c r="G2004" s="6">
        <v>44636.57847222222</v>
      </c>
      <c r="H2004" s="6" t="str">
        <f>VLOOKUP(F2004,'Customer Details'!$A$1:$B$3264,2,0)</f>
        <v>USA</v>
      </c>
      <c r="I2004" s="7">
        <f t="shared" si="1"/>
        <v>1.25</v>
      </c>
      <c r="J2004" s="7">
        <f t="shared" si="2"/>
        <v>1.25</v>
      </c>
    </row>
    <row r="2005" ht="15.75" customHeight="1">
      <c r="A2005" s="4" t="s">
        <v>1444</v>
      </c>
      <c r="B2005" s="4">
        <v>22191.0</v>
      </c>
      <c r="C2005" s="5" t="s">
        <v>317</v>
      </c>
      <c r="D2005" s="5">
        <v>-6.0</v>
      </c>
      <c r="E2005" s="5">
        <v>8.5</v>
      </c>
      <c r="F2005" s="4">
        <v>15107.0</v>
      </c>
      <c r="G2005" s="6">
        <v>44362.70138888889</v>
      </c>
      <c r="H2005" s="6" t="str">
        <f>VLOOKUP(F2005,'Customer Details'!$A$1:$B$3264,2,0)</f>
        <v>Australia</v>
      </c>
      <c r="I2005" s="7">
        <f t="shared" si="1"/>
        <v>-51</v>
      </c>
      <c r="J2005" s="7">
        <f t="shared" si="2"/>
        <v>51</v>
      </c>
    </row>
    <row r="2006" ht="15.75" customHeight="1">
      <c r="A2006" s="4">
        <v>569364.0</v>
      </c>
      <c r="B2006" s="4" t="s">
        <v>46</v>
      </c>
      <c r="C2006" s="5" t="s">
        <v>47</v>
      </c>
      <c r="D2006" s="5">
        <v>12.0</v>
      </c>
      <c r="E2006" s="5">
        <v>1.0</v>
      </c>
      <c r="F2006" s="4">
        <v>13167.0</v>
      </c>
      <c r="G2006" s="6">
        <v>44654.63194444445</v>
      </c>
      <c r="H2006" s="6" t="str">
        <f>VLOOKUP(F2006,'Customer Details'!$A$1:$B$3264,2,0)</f>
        <v>United Kingdom</v>
      </c>
      <c r="I2006" s="7">
        <f t="shared" si="1"/>
        <v>12</v>
      </c>
      <c r="J2006" s="7">
        <f t="shared" si="2"/>
        <v>12</v>
      </c>
    </row>
    <row r="2007" ht="15.75" customHeight="1">
      <c r="A2007" s="4">
        <v>545166.0</v>
      </c>
      <c r="B2007" s="4">
        <v>84847.0</v>
      </c>
      <c r="C2007" s="5" t="s">
        <v>1445</v>
      </c>
      <c r="D2007" s="5">
        <v>1.0</v>
      </c>
      <c r="E2007" s="5">
        <v>3.75</v>
      </c>
      <c r="F2007" s="4">
        <v>17027.0</v>
      </c>
      <c r="G2007" s="6">
        <v>44436.58541666667</v>
      </c>
      <c r="H2007" s="6" t="str">
        <f>VLOOKUP(F2007,'Customer Details'!$A$1:$B$3264,2,0)</f>
        <v>Australia</v>
      </c>
      <c r="I2007" s="7">
        <f t="shared" si="1"/>
        <v>3.75</v>
      </c>
      <c r="J2007" s="7">
        <f t="shared" si="2"/>
        <v>3.75</v>
      </c>
    </row>
    <row r="2008" ht="15.75" customHeight="1">
      <c r="A2008" s="4">
        <v>561625.0</v>
      </c>
      <c r="B2008" s="4" t="s">
        <v>1217</v>
      </c>
      <c r="C2008" s="5" t="s">
        <v>1218</v>
      </c>
      <c r="D2008" s="5">
        <v>24.0</v>
      </c>
      <c r="E2008" s="5">
        <v>0.39</v>
      </c>
      <c r="F2008" s="4">
        <v>16843.0</v>
      </c>
      <c r="G2008" s="6">
        <v>44589.58541666667</v>
      </c>
      <c r="H2008" s="6" t="str">
        <f>VLOOKUP(F2008,'Customer Details'!$A$1:$B$3264,2,0)</f>
        <v>USA</v>
      </c>
      <c r="I2008" s="7">
        <f t="shared" si="1"/>
        <v>9.36</v>
      </c>
      <c r="J2008" s="7">
        <f t="shared" si="2"/>
        <v>9.36</v>
      </c>
    </row>
    <row r="2009" ht="15.75" customHeight="1">
      <c r="A2009" s="4">
        <v>547969.0</v>
      </c>
      <c r="B2009" s="4" t="s">
        <v>77</v>
      </c>
      <c r="C2009" s="5" t="s">
        <v>78</v>
      </c>
      <c r="D2009" s="5">
        <v>3.0</v>
      </c>
      <c r="E2009" s="5">
        <v>4.15</v>
      </c>
      <c r="F2009" s="4">
        <v>17238.0</v>
      </c>
      <c r="G2009" s="6">
        <v>44467.68541666667</v>
      </c>
      <c r="H2009" s="6" t="str">
        <f>VLOOKUP(F2009,'Customer Details'!$A$1:$B$3264,2,0)</f>
        <v>USA</v>
      </c>
      <c r="I2009" s="7">
        <f t="shared" si="1"/>
        <v>12.45</v>
      </c>
      <c r="J2009" s="7">
        <f t="shared" si="2"/>
        <v>12.45</v>
      </c>
    </row>
    <row r="2010" ht="15.75" customHeight="1">
      <c r="A2010" s="4" t="s">
        <v>1446</v>
      </c>
      <c r="B2010" s="4" t="s">
        <v>623</v>
      </c>
      <c r="C2010" s="5" t="s">
        <v>624</v>
      </c>
      <c r="D2010" s="5">
        <v>-3.0</v>
      </c>
      <c r="E2010" s="5">
        <v>5.45</v>
      </c>
      <c r="F2010" s="4">
        <v>13396.0</v>
      </c>
      <c r="G2010" s="6">
        <v>44408.46875</v>
      </c>
      <c r="H2010" s="6" t="str">
        <f>VLOOKUP(F2010,'Customer Details'!$A$1:$B$3264,2,0)</f>
        <v>Australia</v>
      </c>
      <c r="I2010" s="7">
        <f t="shared" si="1"/>
        <v>-16.35</v>
      </c>
      <c r="J2010" s="7">
        <f t="shared" si="2"/>
        <v>16.35</v>
      </c>
    </row>
    <row r="2011" ht="15.75" customHeight="1">
      <c r="A2011" s="4">
        <v>571062.0</v>
      </c>
      <c r="B2011" s="4" t="s">
        <v>287</v>
      </c>
      <c r="C2011" s="5" t="s">
        <v>288</v>
      </c>
      <c r="D2011" s="5">
        <v>3.0</v>
      </c>
      <c r="E2011" s="5">
        <v>1.25</v>
      </c>
      <c r="F2011" s="4">
        <v>16773.0</v>
      </c>
      <c r="G2011" s="6">
        <v>44664.60902777778</v>
      </c>
      <c r="H2011" s="6" t="str">
        <f>VLOOKUP(F2011,'Customer Details'!$A$1:$B$3264,2,0)</f>
        <v>Australia</v>
      </c>
      <c r="I2011" s="7">
        <f t="shared" si="1"/>
        <v>3.75</v>
      </c>
      <c r="J2011" s="7">
        <f t="shared" si="2"/>
        <v>3.75</v>
      </c>
    </row>
    <row r="2012" ht="15.75" customHeight="1">
      <c r="A2012" s="4">
        <v>554986.0</v>
      </c>
      <c r="B2012" s="4" t="s">
        <v>1128</v>
      </c>
      <c r="C2012" s="5" t="s">
        <v>1129</v>
      </c>
      <c r="D2012" s="5">
        <v>4.0</v>
      </c>
      <c r="E2012" s="5">
        <v>1.25</v>
      </c>
      <c r="F2012" s="4">
        <v>14451.0</v>
      </c>
      <c r="G2012" s="6">
        <v>44529.52430555555</v>
      </c>
      <c r="H2012" s="6" t="str">
        <f>VLOOKUP(F2012,'Customer Details'!$A$1:$B$3264,2,0)</f>
        <v>India</v>
      </c>
      <c r="I2012" s="7">
        <f t="shared" si="1"/>
        <v>5</v>
      </c>
      <c r="J2012" s="7">
        <f t="shared" si="2"/>
        <v>5</v>
      </c>
    </row>
    <row r="2013" ht="15.75" customHeight="1">
      <c r="A2013" s="4">
        <v>542607.0</v>
      </c>
      <c r="B2013" s="4">
        <v>22335.0</v>
      </c>
      <c r="C2013" s="5" t="s">
        <v>1447</v>
      </c>
      <c r="D2013" s="5">
        <v>1.0</v>
      </c>
      <c r="E2013" s="5">
        <v>0.65</v>
      </c>
      <c r="F2013" s="4">
        <v>13148.0</v>
      </c>
      <c r="G2013" s="6">
        <v>44407.575</v>
      </c>
      <c r="H2013" s="6" t="str">
        <f>VLOOKUP(F2013,'Customer Details'!$A$1:$B$3264,2,0)</f>
        <v>USA</v>
      </c>
      <c r="I2013" s="7">
        <f t="shared" si="1"/>
        <v>0.65</v>
      </c>
      <c r="J2013" s="7">
        <f t="shared" si="2"/>
        <v>0.65</v>
      </c>
    </row>
    <row r="2014" ht="15.75" customHeight="1">
      <c r="A2014" s="4">
        <v>558099.0</v>
      </c>
      <c r="B2014" s="4" t="s">
        <v>1448</v>
      </c>
      <c r="C2014" s="5" t="s">
        <v>1449</v>
      </c>
      <c r="D2014" s="5">
        <v>3.0</v>
      </c>
      <c r="E2014" s="5">
        <v>2.95</v>
      </c>
      <c r="F2014" s="4">
        <v>17593.0</v>
      </c>
      <c r="G2014" s="6">
        <v>44556.57291666666</v>
      </c>
      <c r="H2014" s="6" t="str">
        <f>VLOOKUP(F2014,'Customer Details'!$A$1:$B$3264,2,0)</f>
        <v>China</v>
      </c>
      <c r="I2014" s="7">
        <f t="shared" si="1"/>
        <v>8.85</v>
      </c>
      <c r="J2014" s="7">
        <f t="shared" si="2"/>
        <v>8.85</v>
      </c>
    </row>
    <row r="2015" ht="15.75" customHeight="1">
      <c r="A2015" s="4">
        <v>575943.0</v>
      </c>
      <c r="B2015" s="4" t="s">
        <v>1017</v>
      </c>
      <c r="C2015" s="5" t="s">
        <v>1018</v>
      </c>
      <c r="D2015" s="5">
        <v>12.0</v>
      </c>
      <c r="E2015" s="5">
        <v>0.39</v>
      </c>
      <c r="F2015" s="4">
        <v>17920.0</v>
      </c>
      <c r="G2015" s="6">
        <v>44694.48888888889</v>
      </c>
      <c r="H2015" s="6" t="str">
        <f>VLOOKUP(F2015,'Customer Details'!$A$1:$B$3264,2,0)</f>
        <v>United Kingdom</v>
      </c>
      <c r="I2015" s="7">
        <f t="shared" si="1"/>
        <v>4.68</v>
      </c>
      <c r="J2015" s="7">
        <f t="shared" si="2"/>
        <v>4.68</v>
      </c>
    </row>
    <row r="2016" ht="15.75" customHeight="1">
      <c r="A2016" s="4">
        <v>537771.0</v>
      </c>
      <c r="B2016" s="4" t="s">
        <v>380</v>
      </c>
      <c r="C2016" s="5" t="s">
        <v>381</v>
      </c>
      <c r="D2016" s="5">
        <v>10.0</v>
      </c>
      <c r="E2016" s="5">
        <v>6.75</v>
      </c>
      <c r="F2016" s="4">
        <v>15498.0</v>
      </c>
      <c r="G2016" s="6">
        <v>44355.52013888889</v>
      </c>
      <c r="H2016" s="6" t="str">
        <f>VLOOKUP(F2016,'Customer Details'!$A$1:$B$3264,2,0)</f>
        <v>India</v>
      </c>
      <c r="I2016" s="7">
        <f t="shared" si="1"/>
        <v>67.5</v>
      </c>
      <c r="J2016" s="7">
        <f t="shared" si="2"/>
        <v>67.5</v>
      </c>
    </row>
    <row r="2017" ht="15.75" customHeight="1">
      <c r="A2017" s="4" t="s">
        <v>1450</v>
      </c>
      <c r="B2017" s="4">
        <v>22944.0</v>
      </c>
      <c r="C2017" s="5" t="s">
        <v>955</v>
      </c>
      <c r="D2017" s="5">
        <v>-1.0</v>
      </c>
      <c r="E2017" s="5">
        <v>1.25</v>
      </c>
      <c r="F2017" s="4">
        <v>15240.0</v>
      </c>
      <c r="G2017" s="6">
        <v>44350.42291666667</v>
      </c>
      <c r="H2017" s="6" t="str">
        <f>VLOOKUP(F2017,'Customer Details'!$A$1:$B$3264,2,0)</f>
        <v>India</v>
      </c>
      <c r="I2017" s="7">
        <f t="shared" si="1"/>
        <v>-1.25</v>
      </c>
      <c r="J2017" s="7">
        <f t="shared" si="2"/>
        <v>1.25</v>
      </c>
    </row>
    <row r="2018" ht="15.75" customHeight="1">
      <c r="A2018" s="4">
        <v>537224.0</v>
      </c>
      <c r="B2018" s="4">
        <v>22086.0</v>
      </c>
      <c r="C2018" s="5" t="s">
        <v>542</v>
      </c>
      <c r="D2018" s="5">
        <v>1.0</v>
      </c>
      <c r="E2018" s="5">
        <v>2.95</v>
      </c>
      <c r="F2018" s="4">
        <v>13174.0</v>
      </c>
      <c r="G2018" s="6">
        <v>44352.68333333333</v>
      </c>
      <c r="H2018" s="6" t="str">
        <f>VLOOKUP(F2018,'Customer Details'!$A$1:$B$3264,2,0)</f>
        <v>USA</v>
      </c>
      <c r="I2018" s="7">
        <f t="shared" si="1"/>
        <v>2.95</v>
      </c>
      <c r="J2018" s="7">
        <f t="shared" si="2"/>
        <v>2.95</v>
      </c>
    </row>
    <row r="2019" ht="15.75" customHeight="1">
      <c r="A2019" s="4">
        <v>556473.0</v>
      </c>
      <c r="B2019" s="4" t="s">
        <v>338</v>
      </c>
      <c r="C2019" s="5" t="s">
        <v>339</v>
      </c>
      <c r="D2019" s="5">
        <v>2.0</v>
      </c>
      <c r="E2019" s="5">
        <v>1.25</v>
      </c>
      <c r="F2019" s="4">
        <v>17265.0</v>
      </c>
      <c r="G2019" s="6">
        <v>44542.5</v>
      </c>
      <c r="H2019" s="6" t="str">
        <f>VLOOKUP(F2019,'Customer Details'!$A$1:$B$3264,2,0)</f>
        <v>USA</v>
      </c>
      <c r="I2019" s="7">
        <f t="shared" si="1"/>
        <v>2.5</v>
      </c>
      <c r="J2019" s="7">
        <f t="shared" si="2"/>
        <v>2.5</v>
      </c>
    </row>
    <row r="2020" ht="15.75" customHeight="1">
      <c r="A2020" s="4" t="s">
        <v>1451</v>
      </c>
      <c r="B2020" s="4">
        <v>22675.0</v>
      </c>
      <c r="C2020" s="5" t="s">
        <v>1452</v>
      </c>
      <c r="D2020" s="5">
        <v>-3.0</v>
      </c>
      <c r="E2020" s="5">
        <v>1.25</v>
      </c>
      <c r="F2020" s="4">
        <v>15201.0</v>
      </c>
      <c r="G2020" s="6">
        <v>44482.40972222222</v>
      </c>
      <c r="H2020" s="6" t="str">
        <f>VLOOKUP(F2020,'Customer Details'!$A$1:$B$3264,2,0)</f>
        <v>Australia</v>
      </c>
      <c r="I2020" s="7">
        <f t="shared" si="1"/>
        <v>-3.75</v>
      </c>
      <c r="J2020" s="7">
        <f t="shared" si="2"/>
        <v>3.75</v>
      </c>
    </row>
    <row r="2021" ht="15.75" customHeight="1">
      <c r="A2021" s="4">
        <v>559980.0</v>
      </c>
      <c r="B2021" s="4" t="s">
        <v>54</v>
      </c>
      <c r="C2021" s="5" t="s">
        <v>55</v>
      </c>
      <c r="D2021" s="5">
        <v>3.0</v>
      </c>
      <c r="E2021" s="5">
        <v>5.95</v>
      </c>
      <c r="F2021" s="4">
        <v>17314.0</v>
      </c>
      <c r="G2021" s="6">
        <v>44575.47777777778</v>
      </c>
      <c r="H2021" s="6" t="str">
        <f>VLOOKUP(F2021,'Customer Details'!$A$1:$B$3264,2,0)</f>
        <v>China</v>
      </c>
      <c r="I2021" s="7">
        <f t="shared" si="1"/>
        <v>17.85</v>
      </c>
      <c r="J2021" s="7">
        <f t="shared" si="2"/>
        <v>17.85</v>
      </c>
    </row>
    <row r="2022" ht="15.75" customHeight="1">
      <c r="A2022" s="4">
        <v>574864.0</v>
      </c>
      <c r="B2022" s="4" t="s">
        <v>1119</v>
      </c>
      <c r="C2022" s="5" t="s">
        <v>1120</v>
      </c>
      <c r="D2022" s="5">
        <v>6.0</v>
      </c>
      <c r="E2022" s="5">
        <v>4.25</v>
      </c>
      <c r="F2022" s="4">
        <v>14387.0</v>
      </c>
      <c r="G2022" s="6">
        <v>44688.52013888889</v>
      </c>
      <c r="H2022" s="6" t="str">
        <f>VLOOKUP(F2022,'Customer Details'!$A$1:$B$3264,2,0)</f>
        <v>China</v>
      </c>
      <c r="I2022" s="7">
        <f t="shared" si="1"/>
        <v>25.5</v>
      </c>
      <c r="J2022" s="7">
        <f t="shared" si="2"/>
        <v>25.5</v>
      </c>
    </row>
    <row r="2023" ht="15.75" customHeight="1">
      <c r="A2023" s="4">
        <v>555851.0</v>
      </c>
      <c r="B2023" s="4" t="s">
        <v>268</v>
      </c>
      <c r="C2023" s="5" t="s">
        <v>269</v>
      </c>
      <c r="D2023" s="5">
        <v>4.0</v>
      </c>
      <c r="E2023" s="5">
        <v>1.95</v>
      </c>
      <c r="F2023" s="4">
        <v>13050.0</v>
      </c>
      <c r="G2023" s="6">
        <v>44537.56736111111</v>
      </c>
      <c r="H2023" s="6" t="str">
        <f>VLOOKUP(F2023,'Customer Details'!$A$1:$B$3264,2,0)</f>
        <v>China</v>
      </c>
      <c r="I2023" s="7">
        <f t="shared" si="1"/>
        <v>7.8</v>
      </c>
      <c r="J2023" s="7">
        <f t="shared" si="2"/>
        <v>7.8</v>
      </c>
    </row>
    <row r="2024" ht="15.75" customHeight="1">
      <c r="A2024" s="4">
        <v>539324.0</v>
      </c>
      <c r="B2024" s="4">
        <v>22396.0</v>
      </c>
      <c r="C2024" s="5" t="s">
        <v>1453</v>
      </c>
      <c r="D2024" s="5">
        <v>1.0</v>
      </c>
      <c r="E2024" s="5">
        <v>1.25</v>
      </c>
      <c r="F2024" s="4">
        <v>14985.0</v>
      </c>
      <c r="G2024" s="6">
        <v>44363.82708333333</v>
      </c>
      <c r="H2024" s="6" t="str">
        <f>VLOOKUP(F2024,'Customer Details'!$A$1:$B$3264,2,0)</f>
        <v>India</v>
      </c>
      <c r="I2024" s="7">
        <f t="shared" si="1"/>
        <v>1.25</v>
      </c>
      <c r="J2024" s="7">
        <f t="shared" si="2"/>
        <v>1.25</v>
      </c>
    </row>
    <row r="2025" ht="15.75" customHeight="1">
      <c r="A2025" s="4">
        <v>568049.0</v>
      </c>
      <c r="B2025" s="4">
        <v>47421.0</v>
      </c>
      <c r="C2025" s="5" t="s">
        <v>1454</v>
      </c>
      <c r="D2025" s="5">
        <v>1.0</v>
      </c>
      <c r="E2025" s="5">
        <v>0.42</v>
      </c>
      <c r="F2025" s="4">
        <v>17841.0</v>
      </c>
      <c r="G2025" s="6">
        <v>44643.52638888889</v>
      </c>
      <c r="H2025" s="6" t="str">
        <f>VLOOKUP(F2025,'Customer Details'!$A$1:$B$3264,2,0)</f>
        <v>India</v>
      </c>
      <c r="I2025" s="7">
        <f t="shared" si="1"/>
        <v>0.42</v>
      </c>
      <c r="J2025" s="7">
        <f t="shared" si="2"/>
        <v>0.42</v>
      </c>
    </row>
    <row r="2026" ht="15.75" customHeight="1">
      <c r="A2026" s="4">
        <v>549102.0</v>
      </c>
      <c r="B2026" s="4" t="s">
        <v>281</v>
      </c>
      <c r="C2026" s="5" t="s">
        <v>282</v>
      </c>
      <c r="D2026" s="5">
        <v>1.0</v>
      </c>
      <c r="E2026" s="5">
        <v>39.95</v>
      </c>
      <c r="F2026" s="4">
        <v>13266.0</v>
      </c>
      <c r="G2026" s="6">
        <v>44475.48194444444</v>
      </c>
      <c r="H2026" s="6" t="str">
        <f>VLOOKUP(F2026,'Customer Details'!$A$1:$B$3264,2,0)</f>
        <v>India</v>
      </c>
      <c r="I2026" s="7">
        <f t="shared" si="1"/>
        <v>39.95</v>
      </c>
      <c r="J2026" s="7">
        <f t="shared" si="2"/>
        <v>39.95</v>
      </c>
    </row>
    <row r="2027" ht="15.75" customHeight="1">
      <c r="A2027" s="4">
        <v>538646.0</v>
      </c>
      <c r="B2027" s="4" t="s">
        <v>485</v>
      </c>
      <c r="C2027" s="5" t="s">
        <v>486</v>
      </c>
      <c r="D2027" s="5">
        <v>12.0</v>
      </c>
      <c r="E2027" s="5">
        <v>1.25</v>
      </c>
      <c r="F2027" s="4">
        <v>17293.0</v>
      </c>
      <c r="G2027" s="6">
        <v>44360.62152777778</v>
      </c>
      <c r="H2027" s="6" t="str">
        <f>VLOOKUP(F2027,'Customer Details'!$A$1:$B$3264,2,0)</f>
        <v>India</v>
      </c>
      <c r="I2027" s="7">
        <f t="shared" si="1"/>
        <v>15</v>
      </c>
      <c r="J2027" s="7">
        <f t="shared" si="2"/>
        <v>15</v>
      </c>
    </row>
    <row r="2028" ht="15.75" customHeight="1">
      <c r="A2028" s="4">
        <v>576463.0</v>
      </c>
      <c r="B2028" s="4">
        <v>22197.0</v>
      </c>
      <c r="C2028" s="5" t="s">
        <v>975</v>
      </c>
      <c r="D2028" s="5">
        <v>3.0</v>
      </c>
      <c r="E2028" s="5">
        <v>0.85</v>
      </c>
      <c r="F2028" s="4">
        <v>17974.0</v>
      </c>
      <c r="G2028" s="6">
        <v>44696.48402777778</v>
      </c>
      <c r="H2028" s="6" t="str">
        <f>VLOOKUP(F2028,'Customer Details'!$A$1:$B$3264,2,0)</f>
        <v>United Kingdom</v>
      </c>
      <c r="I2028" s="7">
        <f t="shared" si="1"/>
        <v>2.55</v>
      </c>
      <c r="J2028" s="7">
        <f t="shared" si="2"/>
        <v>2.55</v>
      </c>
    </row>
    <row r="2029" ht="15.75" customHeight="1">
      <c r="A2029" s="4">
        <v>539653.0</v>
      </c>
      <c r="B2029" s="4" t="s">
        <v>368</v>
      </c>
      <c r="C2029" s="5" t="s">
        <v>369</v>
      </c>
      <c r="D2029" s="5">
        <v>2.0</v>
      </c>
      <c r="E2029" s="5">
        <v>4.25</v>
      </c>
      <c r="F2029" s="4">
        <v>13564.0</v>
      </c>
      <c r="G2029" s="6">
        <v>44367.70138888889</v>
      </c>
      <c r="H2029" s="6" t="str">
        <f>VLOOKUP(F2029,'Customer Details'!$A$1:$B$3264,2,0)</f>
        <v>Australia</v>
      </c>
      <c r="I2029" s="7">
        <f t="shared" si="1"/>
        <v>8.5</v>
      </c>
      <c r="J2029" s="7">
        <f t="shared" si="2"/>
        <v>8.5</v>
      </c>
    </row>
    <row r="2030" ht="15.75" customHeight="1">
      <c r="A2030" s="4">
        <v>573576.0</v>
      </c>
      <c r="B2030" s="4" t="s">
        <v>464</v>
      </c>
      <c r="C2030" s="5" t="s">
        <v>465</v>
      </c>
      <c r="D2030" s="5">
        <v>11.0</v>
      </c>
      <c r="E2030" s="5">
        <v>0.83</v>
      </c>
      <c r="F2030" s="4">
        <v>14096.0</v>
      </c>
      <c r="G2030" s="6">
        <v>44681.58958333333</v>
      </c>
      <c r="H2030" s="6" t="str">
        <f>VLOOKUP(F2030,'Customer Details'!$A$1:$B$3264,2,0)</f>
        <v>USA</v>
      </c>
      <c r="I2030" s="7">
        <f t="shared" si="1"/>
        <v>9.13</v>
      </c>
      <c r="J2030" s="7">
        <f t="shared" si="2"/>
        <v>9.13</v>
      </c>
    </row>
    <row r="2031" ht="15.75" customHeight="1">
      <c r="A2031" s="4">
        <v>577077.0</v>
      </c>
      <c r="B2031" s="4" t="s">
        <v>334</v>
      </c>
      <c r="C2031" s="5" t="s">
        <v>335</v>
      </c>
      <c r="D2031" s="5">
        <v>3.0</v>
      </c>
      <c r="E2031" s="5">
        <v>1.25</v>
      </c>
      <c r="F2031" s="4">
        <v>17799.0</v>
      </c>
      <c r="G2031" s="6">
        <v>44698.63611111111</v>
      </c>
      <c r="H2031" s="6" t="str">
        <f>VLOOKUP(F2031,'Customer Details'!$A$1:$B$3264,2,0)</f>
        <v>India</v>
      </c>
      <c r="I2031" s="7">
        <f t="shared" si="1"/>
        <v>3.75</v>
      </c>
      <c r="J2031" s="7">
        <f t="shared" si="2"/>
        <v>3.75</v>
      </c>
    </row>
    <row r="2032" ht="15.75" customHeight="1">
      <c r="A2032" s="4">
        <v>562526.0</v>
      </c>
      <c r="B2032" s="4">
        <v>22690.0</v>
      </c>
      <c r="C2032" s="5" t="s">
        <v>1455</v>
      </c>
      <c r="D2032" s="5">
        <v>1.0</v>
      </c>
      <c r="E2032" s="5">
        <v>7.95</v>
      </c>
      <c r="F2032" s="4">
        <v>16880.0</v>
      </c>
      <c r="G2032" s="6">
        <v>44597.57361111111</v>
      </c>
      <c r="H2032" s="6" t="str">
        <f>VLOOKUP(F2032,'Customer Details'!$A$1:$B$3264,2,0)</f>
        <v>United Kingdom</v>
      </c>
      <c r="I2032" s="7">
        <f t="shared" si="1"/>
        <v>7.95</v>
      </c>
      <c r="J2032" s="7">
        <f t="shared" si="2"/>
        <v>7.95</v>
      </c>
    </row>
    <row r="2033" ht="15.75" customHeight="1">
      <c r="A2033" s="4">
        <v>536749.0</v>
      </c>
      <c r="B2033" s="4">
        <v>22441.0</v>
      </c>
      <c r="C2033" s="5" t="s">
        <v>1456</v>
      </c>
      <c r="D2033" s="5">
        <v>1.0</v>
      </c>
      <c r="E2033" s="5">
        <v>2.1</v>
      </c>
      <c r="F2033" s="4">
        <v>17976.0</v>
      </c>
      <c r="G2033" s="6">
        <v>44349.57569444444</v>
      </c>
      <c r="H2033" s="6" t="str">
        <f>VLOOKUP(F2033,'Customer Details'!$A$1:$B$3264,2,0)</f>
        <v>United Kingdom</v>
      </c>
      <c r="I2033" s="7">
        <f t="shared" si="1"/>
        <v>2.1</v>
      </c>
      <c r="J2033" s="7">
        <f t="shared" si="2"/>
        <v>2.1</v>
      </c>
    </row>
    <row r="2034" ht="15.75" customHeight="1">
      <c r="A2034" s="4">
        <v>557267.0</v>
      </c>
      <c r="B2034" s="4" t="s">
        <v>1457</v>
      </c>
      <c r="C2034" s="5" t="s">
        <v>1458</v>
      </c>
      <c r="D2034" s="5">
        <v>2.0</v>
      </c>
      <c r="E2034" s="5">
        <v>1.25</v>
      </c>
      <c r="F2034" s="4">
        <v>16805.0</v>
      </c>
      <c r="G2034" s="6">
        <v>44549.47430555556</v>
      </c>
      <c r="H2034" s="6" t="str">
        <f>VLOOKUP(F2034,'Customer Details'!$A$1:$B$3264,2,0)</f>
        <v>India</v>
      </c>
      <c r="I2034" s="7">
        <f t="shared" si="1"/>
        <v>2.5</v>
      </c>
      <c r="J2034" s="7">
        <f t="shared" si="2"/>
        <v>2.5</v>
      </c>
    </row>
    <row r="2035" ht="15.75" customHeight="1">
      <c r="A2035" s="4">
        <v>565839.0</v>
      </c>
      <c r="B2035" s="4" t="s">
        <v>703</v>
      </c>
      <c r="C2035" s="5" t="s">
        <v>704</v>
      </c>
      <c r="D2035" s="5">
        <v>25.0</v>
      </c>
      <c r="E2035" s="5">
        <v>0.1</v>
      </c>
      <c r="F2035" s="4">
        <v>13186.0</v>
      </c>
      <c r="G2035" s="6">
        <v>44627.49027777778</v>
      </c>
      <c r="H2035" s="6" t="str">
        <f>VLOOKUP(F2035,'Customer Details'!$A$1:$B$3264,2,0)</f>
        <v>India</v>
      </c>
      <c r="I2035" s="7">
        <f t="shared" si="1"/>
        <v>2.5</v>
      </c>
      <c r="J2035" s="7">
        <f t="shared" si="2"/>
        <v>2.5</v>
      </c>
    </row>
    <row r="2036" ht="15.75" customHeight="1">
      <c r="A2036" s="4" t="s">
        <v>1459</v>
      </c>
      <c r="B2036" s="4">
        <v>22781.0</v>
      </c>
      <c r="C2036" s="5" t="s">
        <v>1460</v>
      </c>
      <c r="D2036" s="5">
        <v>-1.0</v>
      </c>
      <c r="E2036" s="5">
        <v>7.65</v>
      </c>
      <c r="F2036" s="4">
        <v>17602.0</v>
      </c>
      <c r="G2036" s="6">
        <v>44695.55208333334</v>
      </c>
      <c r="H2036" s="6" t="str">
        <f>VLOOKUP(F2036,'Customer Details'!$A$1:$B$3264,2,0)</f>
        <v>Australia</v>
      </c>
      <c r="I2036" s="7">
        <f t="shared" si="1"/>
        <v>-7.65</v>
      </c>
      <c r="J2036" s="7">
        <f t="shared" si="2"/>
        <v>7.65</v>
      </c>
    </row>
    <row r="2037" ht="15.75" customHeight="1">
      <c r="A2037" s="4">
        <v>546913.0</v>
      </c>
      <c r="B2037" s="4" t="s">
        <v>1111</v>
      </c>
      <c r="C2037" s="5" t="s">
        <v>1112</v>
      </c>
      <c r="D2037" s="5">
        <v>8.0</v>
      </c>
      <c r="E2037" s="5">
        <v>1.65</v>
      </c>
      <c r="F2037" s="4">
        <v>15861.0</v>
      </c>
      <c r="G2037" s="6">
        <v>44456.84583333333</v>
      </c>
      <c r="H2037" s="6" t="str">
        <f>VLOOKUP(F2037,'Customer Details'!$A$1:$B$3264,2,0)</f>
        <v>Australia</v>
      </c>
      <c r="I2037" s="7">
        <f t="shared" si="1"/>
        <v>13.2</v>
      </c>
      <c r="J2037" s="7">
        <f t="shared" si="2"/>
        <v>13.2</v>
      </c>
    </row>
    <row r="2038" ht="15.75" customHeight="1">
      <c r="A2038" s="4">
        <v>574317.0</v>
      </c>
      <c r="B2038" s="4" t="s">
        <v>1461</v>
      </c>
      <c r="C2038" s="5" t="s">
        <v>1462</v>
      </c>
      <c r="D2038" s="5">
        <v>36.0</v>
      </c>
      <c r="E2038" s="5">
        <v>0.38</v>
      </c>
      <c r="F2038" s="4">
        <v>17078.0</v>
      </c>
      <c r="G2038" s="6">
        <v>44684.78402777778</v>
      </c>
      <c r="H2038" s="6" t="str">
        <f>VLOOKUP(F2038,'Customer Details'!$A$1:$B$3264,2,0)</f>
        <v>China</v>
      </c>
      <c r="I2038" s="7">
        <f t="shared" si="1"/>
        <v>13.68</v>
      </c>
      <c r="J2038" s="7">
        <f t="shared" si="2"/>
        <v>13.68</v>
      </c>
    </row>
    <row r="2039" ht="15.75" customHeight="1">
      <c r="A2039" s="4">
        <v>569491.0</v>
      </c>
      <c r="B2039" s="4" t="s">
        <v>380</v>
      </c>
      <c r="C2039" s="5" t="s">
        <v>381</v>
      </c>
      <c r="D2039" s="5">
        <v>1.0</v>
      </c>
      <c r="E2039" s="5">
        <v>8.25</v>
      </c>
      <c r="F2039" s="4">
        <v>14056.0</v>
      </c>
      <c r="G2039" s="6">
        <v>44655.55902777778</v>
      </c>
      <c r="H2039" s="6" t="str">
        <f>VLOOKUP(F2039,'Customer Details'!$A$1:$B$3264,2,0)</f>
        <v>India</v>
      </c>
      <c r="I2039" s="7">
        <f t="shared" si="1"/>
        <v>8.25</v>
      </c>
      <c r="J2039" s="7">
        <f t="shared" si="2"/>
        <v>8.25</v>
      </c>
    </row>
    <row r="2040" ht="15.75" customHeight="1">
      <c r="A2040" s="4">
        <v>575607.0</v>
      </c>
      <c r="B2040" s="4" t="s">
        <v>30</v>
      </c>
      <c r="C2040" s="5" t="s">
        <v>31</v>
      </c>
      <c r="D2040" s="5">
        <v>1.0</v>
      </c>
      <c r="E2040" s="5">
        <v>8.29</v>
      </c>
      <c r="F2040" s="4">
        <v>14096.0</v>
      </c>
      <c r="G2040" s="6">
        <v>44691.52569444444</v>
      </c>
      <c r="H2040" s="6" t="str">
        <f>VLOOKUP(F2040,'Customer Details'!$A$1:$B$3264,2,0)</f>
        <v>USA</v>
      </c>
      <c r="I2040" s="7">
        <f t="shared" si="1"/>
        <v>8.29</v>
      </c>
      <c r="J2040" s="7">
        <f t="shared" si="2"/>
        <v>8.29</v>
      </c>
    </row>
    <row r="2041" ht="15.75" customHeight="1">
      <c r="A2041" s="4">
        <v>560862.0</v>
      </c>
      <c r="B2041" s="4" t="s">
        <v>38</v>
      </c>
      <c r="C2041" s="5" t="s">
        <v>39</v>
      </c>
      <c r="D2041" s="5">
        <v>4.0</v>
      </c>
      <c r="E2041" s="5">
        <v>2.95</v>
      </c>
      <c r="F2041" s="4">
        <v>14085.0</v>
      </c>
      <c r="G2041" s="6">
        <v>44582.575</v>
      </c>
      <c r="H2041" s="6" t="str">
        <f>VLOOKUP(F2041,'Customer Details'!$A$1:$B$3264,2,0)</f>
        <v>USA</v>
      </c>
      <c r="I2041" s="7">
        <f t="shared" si="1"/>
        <v>11.8</v>
      </c>
      <c r="J2041" s="7">
        <f t="shared" si="2"/>
        <v>11.8</v>
      </c>
    </row>
    <row r="2042" ht="15.75" customHeight="1">
      <c r="A2042" s="4">
        <v>550319.0</v>
      </c>
      <c r="B2042" s="4" t="s">
        <v>1463</v>
      </c>
      <c r="C2042" s="5" t="s">
        <v>1464</v>
      </c>
      <c r="D2042" s="5">
        <v>1.0</v>
      </c>
      <c r="E2042" s="5">
        <v>3.75</v>
      </c>
      <c r="F2042" s="4">
        <v>14524.0</v>
      </c>
      <c r="G2042" s="6">
        <v>44486.52569444444</v>
      </c>
      <c r="H2042" s="6" t="str">
        <f>VLOOKUP(F2042,'Customer Details'!$A$1:$B$3264,2,0)</f>
        <v>Australia</v>
      </c>
      <c r="I2042" s="7">
        <f t="shared" si="1"/>
        <v>3.75</v>
      </c>
      <c r="J2042" s="7">
        <f t="shared" si="2"/>
        <v>3.75</v>
      </c>
    </row>
    <row r="2043" ht="15.75" customHeight="1">
      <c r="A2043" s="4">
        <v>538206.0</v>
      </c>
      <c r="B2043" s="4" t="s">
        <v>1170</v>
      </c>
      <c r="C2043" s="5" t="s">
        <v>1171</v>
      </c>
      <c r="D2043" s="5">
        <v>1.0</v>
      </c>
      <c r="E2043" s="5">
        <v>12.75</v>
      </c>
      <c r="F2043" s="4">
        <v>17827.0</v>
      </c>
      <c r="G2043" s="6">
        <v>44357.47986111111</v>
      </c>
      <c r="H2043" s="6" t="str">
        <f>VLOOKUP(F2043,'Customer Details'!$A$1:$B$3264,2,0)</f>
        <v>USA</v>
      </c>
      <c r="I2043" s="7">
        <f t="shared" si="1"/>
        <v>12.75</v>
      </c>
      <c r="J2043" s="7">
        <f t="shared" si="2"/>
        <v>12.75</v>
      </c>
    </row>
    <row r="2044" ht="15.75" customHeight="1">
      <c r="A2044" s="4">
        <v>538182.0</v>
      </c>
      <c r="B2044" s="4" t="s">
        <v>38</v>
      </c>
      <c r="C2044" s="5" t="s">
        <v>39</v>
      </c>
      <c r="D2044" s="5">
        <v>6.0</v>
      </c>
      <c r="E2044" s="5">
        <v>2.95</v>
      </c>
      <c r="F2044" s="4">
        <v>17827.0</v>
      </c>
      <c r="G2044" s="6">
        <v>44357.42916666667</v>
      </c>
      <c r="H2044" s="6" t="str">
        <f>VLOOKUP(F2044,'Customer Details'!$A$1:$B$3264,2,0)</f>
        <v>USA</v>
      </c>
      <c r="I2044" s="7">
        <f t="shared" si="1"/>
        <v>17.7</v>
      </c>
      <c r="J2044" s="7">
        <f t="shared" si="2"/>
        <v>17.7</v>
      </c>
    </row>
    <row r="2045" ht="15.75" customHeight="1">
      <c r="A2045" s="4">
        <v>554979.0</v>
      </c>
      <c r="B2045" s="4" t="s">
        <v>581</v>
      </c>
      <c r="C2045" s="5" t="s">
        <v>582</v>
      </c>
      <c r="D2045" s="5">
        <v>1.0</v>
      </c>
      <c r="E2045" s="5">
        <v>1.25</v>
      </c>
      <c r="F2045" s="4">
        <v>16931.0</v>
      </c>
      <c r="G2045" s="6">
        <v>44529.48194444444</v>
      </c>
      <c r="H2045" s="6" t="str">
        <f>VLOOKUP(F2045,'Customer Details'!$A$1:$B$3264,2,0)</f>
        <v>USA</v>
      </c>
      <c r="I2045" s="7">
        <f t="shared" si="1"/>
        <v>1.25</v>
      </c>
      <c r="J2045" s="7">
        <f t="shared" si="2"/>
        <v>1.25</v>
      </c>
    </row>
    <row r="2046" ht="15.75" customHeight="1">
      <c r="A2046" s="4">
        <v>570022.0</v>
      </c>
      <c r="B2046" s="4" t="s">
        <v>38</v>
      </c>
      <c r="C2046" s="5" t="s">
        <v>39</v>
      </c>
      <c r="D2046" s="5">
        <v>1.0</v>
      </c>
      <c r="E2046" s="5">
        <v>2.95</v>
      </c>
      <c r="F2046" s="4">
        <v>14067.0</v>
      </c>
      <c r="G2046" s="6">
        <v>44658.43125</v>
      </c>
      <c r="H2046" s="6" t="str">
        <f>VLOOKUP(F2046,'Customer Details'!$A$1:$B$3264,2,0)</f>
        <v>USA</v>
      </c>
      <c r="I2046" s="7">
        <f t="shared" si="1"/>
        <v>2.95</v>
      </c>
      <c r="J2046" s="7">
        <f t="shared" si="2"/>
        <v>2.95</v>
      </c>
    </row>
    <row r="2047" ht="15.75" customHeight="1">
      <c r="A2047" s="4">
        <v>550493.0</v>
      </c>
      <c r="B2047" s="4" t="s">
        <v>1465</v>
      </c>
      <c r="C2047" s="5" t="s">
        <v>265</v>
      </c>
      <c r="D2047" s="5">
        <v>2.0</v>
      </c>
      <c r="E2047" s="5">
        <v>1.25</v>
      </c>
      <c r="F2047" s="4">
        <v>15311.0</v>
      </c>
      <c r="G2047" s="6">
        <v>44487.61805555555</v>
      </c>
      <c r="H2047" s="6" t="str">
        <f>VLOOKUP(F2047,'Customer Details'!$A$1:$B$3264,2,0)</f>
        <v>USA</v>
      </c>
      <c r="I2047" s="7">
        <f t="shared" si="1"/>
        <v>2.5</v>
      </c>
      <c r="J2047" s="7">
        <f t="shared" si="2"/>
        <v>2.5</v>
      </c>
    </row>
    <row r="2048" ht="15.75" customHeight="1">
      <c r="A2048" s="4">
        <v>544087.0</v>
      </c>
      <c r="B2048" s="4" t="s">
        <v>359</v>
      </c>
      <c r="C2048" s="5" t="s">
        <v>360</v>
      </c>
      <c r="D2048" s="5">
        <v>3.0</v>
      </c>
      <c r="E2048" s="5">
        <v>0.85</v>
      </c>
      <c r="F2048" s="4">
        <v>17530.0</v>
      </c>
      <c r="G2048" s="6">
        <v>44423.70972222222</v>
      </c>
      <c r="H2048" s="6" t="str">
        <f>VLOOKUP(F2048,'Customer Details'!$A$1:$B$3264,2,0)</f>
        <v>India</v>
      </c>
      <c r="I2048" s="7">
        <f t="shared" si="1"/>
        <v>2.55</v>
      </c>
      <c r="J2048" s="7">
        <f t="shared" si="2"/>
        <v>2.55</v>
      </c>
    </row>
    <row r="2049" ht="15.75" customHeight="1">
      <c r="A2049" s="4">
        <v>541289.0</v>
      </c>
      <c r="B2049" s="4" t="s">
        <v>489</v>
      </c>
      <c r="C2049" s="5" t="s">
        <v>490</v>
      </c>
      <c r="D2049" s="5">
        <v>1.0</v>
      </c>
      <c r="E2049" s="5">
        <v>1.25</v>
      </c>
      <c r="F2049" s="4">
        <v>14606.0</v>
      </c>
      <c r="G2049" s="6">
        <v>44394.55763888889</v>
      </c>
      <c r="H2049" s="6" t="str">
        <f>VLOOKUP(F2049,'Customer Details'!$A$1:$B$3264,2,0)</f>
        <v>USA</v>
      </c>
      <c r="I2049" s="7">
        <f t="shared" si="1"/>
        <v>1.25</v>
      </c>
      <c r="J2049" s="7">
        <f t="shared" si="2"/>
        <v>1.25</v>
      </c>
    </row>
    <row r="2050" ht="15.75" customHeight="1">
      <c r="A2050" s="4">
        <v>544642.0</v>
      </c>
      <c r="B2050" s="4" t="s">
        <v>187</v>
      </c>
      <c r="C2050" s="5" t="s">
        <v>188</v>
      </c>
      <c r="D2050" s="5">
        <v>8.0</v>
      </c>
      <c r="E2050" s="5">
        <v>1.25</v>
      </c>
      <c r="F2050" s="4">
        <v>17811.0</v>
      </c>
      <c r="G2050" s="6">
        <v>44430.48680555556</v>
      </c>
      <c r="H2050" s="6" t="str">
        <f>VLOOKUP(F2050,'Customer Details'!$A$1:$B$3264,2,0)</f>
        <v>USA</v>
      </c>
      <c r="I2050" s="7">
        <f t="shared" si="1"/>
        <v>10</v>
      </c>
      <c r="J2050" s="7">
        <f t="shared" si="2"/>
        <v>10</v>
      </c>
    </row>
    <row r="2051" ht="15.75" customHeight="1">
      <c r="A2051" s="4">
        <v>577723.0</v>
      </c>
      <c r="B2051" s="4">
        <v>21215.0</v>
      </c>
      <c r="C2051" s="5" t="s">
        <v>1466</v>
      </c>
      <c r="D2051" s="5">
        <v>1.0</v>
      </c>
      <c r="E2051" s="5">
        <v>0.55</v>
      </c>
      <c r="F2051" s="4">
        <v>16713.0</v>
      </c>
      <c r="G2051" s="6">
        <v>44702.525</v>
      </c>
      <c r="H2051" s="6" t="str">
        <f>VLOOKUP(F2051,'Customer Details'!$A$1:$B$3264,2,0)</f>
        <v>United Kingdom</v>
      </c>
      <c r="I2051" s="7">
        <f t="shared" si="1"/>
        <v>0.55</v>
      </c>
      <c r="J2051" s="7">
        <f t="shared" si="2"/>
        <v>0.55</v>
      </c>
    </row>
    <row r="2052" ht="15.75" customHeight="1">
      <c r="A2052" s="4">
        <v>558700.0</v>
      </c>
      <c r="B2052" s="4">
        <v>22553.0</v>
      </c>
      <c r="C2052" s="5" t="s">
        <v>1156</v>
      </c>
      <c r="D2052" s="5">
        <v>1.0</v>
      </c>
      <c r="E2052" s="5">
        <v>1.65</v>
      </c>
      <c r="F2052" s="4">
        <v>17920.0</v>
      </c>
      <c r="G2052" s="6">
        <v>44562.52291666667</v>
      </c>
      <c r="H2052" s="6" t="str">
        <f>VLOOKUP(F2052,'Customer Details'!$A$1:$B$3264,2,0)</f>
        <v>United Kingdom</v>
      </c>
      <c r="I2052" s="7">
        <f t="shared" si="1"/>
        <v>1.65</v>
      </c>
      <c r="J2052" s="7">
        <f t="shared" si="2"/>
        <v>1.65</v>
      </c>
    </row>
    <row r="2053" ht="15.75" customHeight="1">
      <c r="A2053" s="4">
        <v>568712.0</v>
      </c>
      <c r="B2053" s="4" t="s">
        <v>419</v>
      </c>
      <c r="C2053" s="5" t="s">
        <v>420</v>
      </c>
      <c r="D2053" s="5">
        <v>1.0</v>
      </c>
      <c r="E2053" s="5">
        <v>1.25</v>
      </c>
      <c r="F2053" s="4">
        <v>17841.0</v>
      </c>
      <c r="G2053" s="6">
        <v>44648.65972222222</v>
      </c>
      <c r="H2053" s="6" t="str">
        <f>VLOOKUP(F2053,'Customer Details'!$A$1:$B$3264,2,0)</f>
        <v>India</v>
      </c>
      <c r="I2053" s="7">
        <f t="shared" si="1"/>
        <v>1.25</v>
      </c>
      <c r="J2053" s="7">
        <f t="shared" si="2"/>
        <v>1.25</v>
      </c>
    </row>
    <row r="2054" ht="15.75" customHeight="1">
      <c r="A2054" s="4">
        <v>580073.0</v>
      </c>
      <c r="B2054" s="4" t="s">
        <v>941</v>
      </c>
      <c r="C2054" s="5" t="s">
        <v>942</v>
      </c>
      <c r="D2054" s="5">
        <v>2.0</v>
      </c>
      <c r="E2054" s="5">
        <v>7.95</v>
      </c>
      <c r="F2054" s="4">
        <v>16813.0</v>
      </c>
      <c r="G2054" s="6">
        <v>44713.58541666667</v>
      </c>
      <c r="H2054" s="6" t="str">
        <f>VLOOKUP(F2054,'Customer Details'!$A$1:$B$3264,2,0)</f>
        <v>Australia</v>
      </c>
      <c r="I2054" s="7">
        <f t="shared" si="1"/>
        <v>15.9</v>
      </c>
      <c r="J2054" s="7">
        <f t="shared" si="2"/>
        <v>15.9</v>
      </c>
    </row>
    <row r="2055" ht="15.75" customHeight="1">
      <c r="A2055" s="4">
        <v>547063.0</v>
      </c>
      <c r="B2055" s="4" t="s">
        <v>75</v>
      </c>
      <c r="C2055" s="5" t="s">
        <v>76</v>
      </c>
      <c r="D2055" s="5">
        <v>1.0</v>
      </c>
      <c r="E2055" s="5">
        <v>5.45</v>
      </c>
      <c r="F2055" s="4">
        <v>14769.0</v>
      </c>
      <c r="G2055" s="6">
        <v>44459.56458333333</v>
      </c>
      <c r="H2055" s="6" t="str">
        <f>VLOOKUP(F2055,'Customer Details'!$A$1:$B$3264,2,0)</f>
        <v>USA</v>
      </c>
      <c r="I2055" s="7">
        <f t="shared" si="1"/>
        <v>5.45</v>
      </c>
      <c r="J2055" s="7">
        <f t="shared" si="2"/>
        <v>5.45</v>
      </c>
    </row>
    <row r="2056" ht="15.75" customHeight="1">
      <c r="A2056" s="4">
        <v>566091.0</v>
      </c>
      <c r="B2056" s="4" t="s">
        <v>574</v>
      </c>
      <c r="C2056" s="5" t="s">
        <v>575</v>
      </c>
      <c r="D2056" s="5">
        <v>1.0</v>
      </c>
      <c r="E2056" s="5">
        <v>2.95</v>
      </c>
      <c r="F2056" s="4">
        <v>17870.0</v>
      </c>
      <c r="G2056" s="6">
        <v>44629.44236111111</v>
      </c>
      <c r="H2056" s="6" t="str">
        <f>VLOOKUP(F2056,'Customer Details'!$A$1:$B$3264,2,0)</f>
        <v>Australia</v>
      </c>
      <c r="I2056" s="7">
        <f t="shared" si="1"/>
        <v>2.95</v>
      </c>
      <c r="J2056" s="7">
        <f t="shared" si="2"/>
        <v>2.95</v>
      </c>
    </row>
    <row r="2057" ht="15.75" customHeight="1">
      <c r="A2057" s="4">
        <v>581192.0</v>
      </c>
      <c r="B2057" s="4" t="s">
        <v>177</v>
      </c>
      <c r="C2057" s="5" t="s">
        <v>178</v>
      </c>
      <c r="D2057" s="5">
        <v>3.0</v>
      </c>
      <c r="E2057" s="5">
        <v>2.1</v>
      </c>
      <c r="F2057" s="4">
        <v>15883.0</v>
      </c>
      <c r="G2057" s="6">
        <v>44719.71180555555</v>
      </c>
      <c r="H2057" s="6" t="str">
        <f>VLOOKUP(F2057,'Customer Details'!$A$1:$B$3264,2,0)</f>
        <v>USA</v>
      </c>
      <c r="I2057" s="7">
        <f t="shared" si="1"/>
        <v>6.3</v>
      </c>
      <c r="J2057" s="7">
        <f t="shared" si="2"/>
        <v>6.3</v>
      </c>
    </row>
    <row r="2058" ht="15.75" customHeight="1">
      <c r="A2058" s="4">
        <v>540185.0</v>
      </c>
      <c r="B2058" s="4" t="s">
        <v>38</v>
      </c>
      <c r="C2058" s="5" t="s">
        <v>39</v>
      </c>
      <c r="D2058" s="5">
        <v>8.0</v>
      </c>
      <c r="E2058" s="5">
        <v>2.95</v>
      </c>
      <c r="F2058" s="4">
        <v>14653.0</v>
      </c>
      <c r="G2058" s="6">
        <v>44382.56944444445</v>
      </c>
      <c r="H2058" s="6" t="str">
        <f>VLOOKUP(F2058,'Customer Details'!$A$1:$B$3264,2,0)</f>
        <v>China</v>
      </c>
      <c r="I2058" s="7">
        <f t="shared" si="1"/>
        <v>23.6</v>
      </c>
      <c r="J2058" s="7">
        <f t="shared" si="2"/>
        <v>23.6</v>
      </c>
    </row>
    <row r="2059" ht="15.75" customHeight="1">
      <c r="A2059" s="4">
        <v>580054.0</v>
      </c>
      <c r="B2059" s="4">
        <v>22138.0</v>
      </c>
      <c r="C2059" s="5" t="s">
        <v>1467</v>
      </c>
      <c r="D2059" s="5">
        <v>2.0</v>
      </c>
      <c r="E2059" s="5">
        <v>4.95</v>
      </c>
      <c r="F2059" s="4">
        <v>18122.0</v>
      </c>
      <c r="G2059" s="6">
        <v>44713.54722222222</v>
      </c>
      <c r="H2059" s="6" t="str">
        <f>VLOOKUP(F2059,'Customer Details'!$A$1:$B$3264,2,0)</f>
        <v>USA</v>
      </c>
      <c r="I2059" s="7">
        <f t="shared" si="1"/>
        <v>9.9</v>
      </c>
      <c r="J2059" s="7">
        <f t="shared" si="2"/>
        <v>9.9</v>
      </c>
    </row>
    <row r="2060" ht="15.75" customHeight="1">
      <c r="A2060" s="4">
        <v>576920.0</v>
      </c>
      <c r="B2060" s="4" t="s">
        <v>647</v>
      </c>
      <c r="C2060" s="5" t="s">
        <v>648</v>
      </c>
      <c r="D2060" s="5">
        <v>25.0</v>
      </c>
      <c r="E2060" s="5">
        <v>0.42</v>
      </c>
      <c r="F2060" s="4">
        <v>13871.0</v>
      </c>
      <c r="G2060" s="6">
        <v>44698.45069444444</v>
      </c>
      <c r="H2060" s="6" t="str">
        <f>VLOOKUP(F2060,'Customer Details'!$A$1:$B$3264,2,0)</f>
        <v>India</v>
      </c>
      <c r="I2060" s="7">
        <f t="shared" si="1"/>
        <v>10.5</v>
      </c>
      <c r="J2060" s="7">
        <f t="shared" si="2"/>
        <v>10.5</v>
      </c>
    </row>
    <row r="2061" ht="15.75" customHeight="1">
      <c r="A2061" s="4">
        <v>558195.0</v>
      </c>
      <c r="B2061" s="4" t="s">
        <v>48</v>
      </c>
      <c r="C2061" s="5" t="s">
        <v>49</v>
      </c>
      <c r="D2061" s="5">
        <v>10.0</v>
      </c>
      <c r="E2061" s="5">
        <v>2.08</v>
      </c>
      <c r="F2061" s="4">
        <v>17735.0</v>
      </c>
      <c r="G2061" s="6">
        <v>44557.52222222222</v>
      </c>
      <c r="H2061" s="6" t="str">
        <f>VLOOKUP(F2061,'Customer Details'!$A$1:$B$3264,2,0)</f>
        <v>USA</v>
      </c>
      <c r="I2061" s="7">
        <f t="shared" si="1"/>
        <v>20.8</v>
      </c>
      <c r="J2061" s="7">
        <f t="shared" si="2"/>
        <v>20.8</v>
      </c>
    </row>
    <row r="2062" ht="15.75" customHeight="1">
      <c r="A2062" s="4" t="s">
        <v>1468</v>
      </c>
      <c r="B2062" s="4" t="s">
        <v>148</v>
      </c>
      <c r="C2062" s="5" t="s">
        <v>149</v>
      </c>
      <c r="D2062" s="5">
        <v>-1.0</v>
      </c>
      <c r="E2062" s="5">
        <v>79.68</v>
      </c>
      <c r="F2062" s="4">
        <v>17450.0</v>
      </c>
      <c r="G2062" s="6">
        <v>44620.51111111111</v>
      </c>
      <c r="H2062" s="6" t="str">
        <f>VLOOKUP(F2062,'Customer Details'!$A$1:$B$3264,2,0)</f>
        <v>USA</v>
      </c>
      <c r="I2062" s="7">
        <f t="shared" si="1"/>
        <v>-79.68</v>
      </c>
      <c r="J2062" s="7">
        <f t="shared" si="2"/>
        <v>79.68</v>
      </c>
    </row>
    <row r="2063" ht="15.75" customHeight="1">
      <c r="A2063" s="4">
        <v>577506.0</v>
      </c>
      <c r="B2063" s="4" t="s">
        <v>651</v>
      </c>
      <c r="C2063" s="5" t="s">
        <v>652</v>
      </c>
      <c r="D2063" s="5">
        <v>3.0</v>
      </c>
      <c r="E2063" s="5">
        <v>1.25</v>
      </c>
      <c r="F2063" s="4">
        <v>13212.0</v>
      </c>
      <c r="G2063" s="6">
        <v>44701.52777777778</v>
      </c>
      <c r="H2063" s="6" t="str">
        <f>VLOOKUP(F2063,'Customer Details'!$A$1:$B$3264,2,0)</f>
        <v>Australia</v>
      </c>
      <c r="I2063" s="7">
        <f t="shared" si="1"/>
        <v>3.75</v>
      </c>
      <c r="J2063" s="7">
        <f t="shared" si="2"/>
        <v>3.75</v>
      </c>
    </row>
    <row r="2064" ht="15.75" customHeight="1">
      <c r="A2064" s="4">
        <v>574573.0</v>
      </c>
      <c r="B2064" s="4" t="s">
        <v>1049</v>
      </c>
      <c r="C2064" s="5" t="s">
        <v>1050</v>
      </c>
      <c r="D2064" s="5">
        <v>1.0</v>
      </c>
      <c r="E2064" s="5">
        <v>2.95</v>
      </c>
      <c r="F2064" s="4">
        <v>14592.0</v>
      </c>
      <c r="G2064" s="6">
        <v>44685.69097222222</v>
      </c>
      <c r="H2064" s="6" t="str">
        <f>VLOOKUP(F2064,'Customer Details'!$A$1:$B$3264,2,0)</f>
        <v>USA</v>
      </c>
      <c r="I2064" s="7">
        <f t="shared" si="1"/>
        <v>2.95</v>
      </c>
      <c r="J2064" s="7">
        <f t="shared" si="2"/>
        <v>2.95</v>
      </c>
    </row>
    <row r="2065" ht="15.75" customHeight="1">
      <c r="A2065" s="4">
        <v>547656.0</v>
      </c>
      <c r="B2065" s="4" t="s">
        <v>1469</v>
      </c>
      <c r="C2065" s="5" t="s">
        <v>1470</v>
      </c>
      <c r="D2065" s="5">
        <v>1.0</v>
      </c>
      <c r="E2065" s="5">
        <v>1.25</v>
      </c>
      <c r="F2065" s="4">
        <v>13263.0</v>
      </c>
      <c r="G2065" s="6">
        <v>44463.53680555556</v>
      </c>
      <c r="H2065" s="6" t="str">
        <f>VLOOKUP(F2065,'Customer Details'!$A$1:$B$3264,2,0)</f>
        <v>Australia</v>
      </c>
      <c r="I2065" s="7">
        <f t="shared" si="1"/>
        <v>1.25</v>
      </c>
      <c r="J2065" s="7">
        <f t="shared" si="2"/>
        <v>1.25</v>
      </c>
    </row>
    <row r="2066" ht="15.75" customHeight="1">
      <c r="A2066" s="4">
        <v>565144.0</v>
      </c>
      <c r="B2066" s="4" t="s">
        <v>22</v>
      </c>
      <c r="C2066" s="5" t="s">
        <v>23</v>
      </c>
      <c r="D2066" s="5">
        <v>20.0</v>
      </c>
      <c r="E2066" s="5">
        <v>2.08</v>
      </c>
      <c r="F2066" s="4">
        <v>16456.0</v>
      </c>
      <c r="G2066" s="6">
        <v>44621.57638888889</v>
      </c>
      <c r="H2066" s="6" t="str">
        <f>VLOOKUP(F2066,'Customer Details'!$A$1:$B$3264,2,0)</f>
        <v>India</v>
      </c>
      <c r="I2066" s="7">
        <f t="shared" si="1"/>
        <v>41.6</v>
      </c>
      <c r="J2066" s="7">
        <f t="shared" si="2"/>
        <v>41.6</v>
      </c>
    </row>
    <row r="2067" ht="15.75" customHeight="1">
      <c r="A2067" s="4">
        <v>553856.0</v>
      </c>
      <c r="B2067" s="4" t="s">
        <v>268</v>
      </c>
      <c r="C2067" s="5" t="s">
        <v>269</v>
      </c>
      <c r="D2067" s="5">
        <v>1.0</v>
      </c>
      <c r="E2067" s="5">
        <v>1.95</v>
      </c>
      <c r="F2067" s="4">
        <v>16813.0</v>
      </c>
      <c r="G2067" s="6">
        <v>44519.56111111111</v>
      </c>
      <c r="H2067" s="6" t="str">
        <f>VLOOKUP(F2067,'Customer Details'!$A$1:$B$3264,2,0)</f>
        <v>Australia</v>
      </c>
      <c r="I2067" s="7">
        <f t="shared" si="1"/>
        <v>1.95</v>
      </c>
      <c r="J2067" s="7">
        <f t="shared" si="2"/>
        <v>1.95</v>
      </c>
    </row>
    <row r="2068" ht="15.75" customHeight="1">
      <c r="A2068" s="4">
        <v>574826.0</v>
      </c>
      <c r="B2068" s="4" t="s">
        <v>299</v>
      </c>
      <c r="C2068" s="5" t="s">
        <v>300</v>
      </c>
      <c r="D2068" s="5">
        <v>3.0</v>
      </c>
      <c r="E2068" s="5">
        <v>1.25</v>
      </c>
      <c r="F2068" s="4">
        <v>15870.0</v>
      </c>
      <c r="G2068" s="6">
        <v>44688.45694444444</v>
      </c>
      <c r="H2068" s="6" t="str">
        <f>VLOOKUP(F2068,'Customer Details'!$A$1:$B$3264,2,0)</f>
        <v>India</v>
      </c>
      <c r="I2068" s="7">
        <f t="shared" si="1"/>
        <v>3.75</v>
      </c>
      <c r="J2068" s="7">
        <f t="shared" si="2"/>
        <v>3.75</v>
      </c>
    </row>
    <row r="2069" ht="15.75" customHeight="1">
      <c r="A2069" s="4">
        <v>539754.0</v>
      </c>
      <c r="B2069" s="4" t="s">
        <v>165</v>
      </c>
      <c r="C2069" s="5" t="s">
        <v>166</v>
      </c>
      <c r="D2069" s="5">
        <v>3.0</v>
      </c>
      <c r="E2069" s="5">
        <v>1.25</v>
      </c>
      <c r="F2069" s="4">
        <v>12748.0</v>
      </c>
      <c r="G2069" s="6">
        <v>44368.67083333333</v>
      </c>
      <c r="H2069" s="6" t="str">
        <f>VLOOKUP(F2069,'Customer Details'!$A$1:$B$3264,2,0)</f>
        <v>USA</v>
      </c>
      <c r="I2069" s="7">
        <f t="shared" si="1"/>
        <v>3.75</v>
      </c>
      <c r="J2069" s="7">
        <f t="shared" si="2"/>
        <v>3.75</v>
      </c>
    </row>
    <row r="2070" ht="15.75" customHeight="1">
      <c r="A2070" s="4" t="s">
        <v>1471</v>
      </c>
      <c r="B2070" s="4">
        <v>22605.0</v>
      </c>
      <c r="C2070" s="5" t="s">
        <v>1472</v>
      </c>
      <c r="D2070" s="5">
        <v>-1.0</v>
      </c>
      <c r="E2070" s="5">
        <v>12.75</v>
      </c>
      <c r="F2070" s="4">
        <v>15027.0</v>
      </c>
      <c r="G2070" s="6">
        <v>44488.67291666667</v>
      </c>
      <c r="H2070" s="6" t="str">
        <f>VLOOKUP(F2070,'Customer Details'!$A$1:$B$3264,2,0)</f>
        <v>USA</v>
      </c>
      <c r="I2070" s="7">
        <f t="shared" si="1"/>
        <v>-12.75</v>
      </c>
      <c r="J2070" s="7">
        <f t="shared" si="2"/>
        <v>12.75</v>
      </c>
    </row>
    <row r="2071" ht="15.75" customHeight="1">
      <c r="A2071" s="4">
        <v>554359.0</v>
      </c>
      <c r="B2071" s="4" t="s">
        <v>1473</v>
      </c>
      <c r="C2071" s="5" t="s">
        <v>1474</v>
      </c>
      <c r="D2071" s="5">
        <v>12.0</v>
      </c>
      <c r="E2071" s="5">
        <v>0.83</v>
      </c>
      <c r="F2071" s="4">
        <v>13590.0</v>
      </c>
      <c r="G2071" s="6">
        <v>44524.41388888889</v>
      </c>
      <c r="H2071" s="6" t="str">
        <f>VLOOKUP(F2071,'Customer Details'!$A$1:$B$3264,2,0)</f>
        <v>United Kingdom</v>
      </c>
      <c r="I2071" s="7">
        <f t="shared" si="1"/>
        <v>9.96</v>
      </c>
      <c r="J2071" s="7">
        <f t="shared" si="2"/>
        <v>9.96</v>
      </c>
    </row>
    <row r="2072" ht="15.75" customHeight="1">
      <c r="A2072" s="4">
        <v>577774.0</v>
      </c>
      <c r="B2072" s="4">
        <v>23360.0</v>
      </c>
      <c r="C2072" s="5" t="s">
        <v>1475</v>
      </c>
      <c r="D2072" s="5">
        <v>3.0</v>
      </c>
      <c r="E2072" s="5">
        <v>1.95</v>
      </c>
      <c r="F2072" s="4">
        <v>16712.0</v>
      </c>
      <c r="G2072" s="6">
        <v>44702.66458333333</v>
      </c>
      <c r="H2072" s="6" t="str">
        <f>VLOOKUP(F2072,'Customer Details'!$A$1:$B$3264,2,0)</f>
        <v>China</v>
      </c>
      <c r="I2072" s="7">
        <f t="shared" si="1"/>
        <v>5.85</v>
      </c>
      <c r="J2072" s="7">
        <f t="shared" si="2"/>
        <v>5.85</v>
      </c>
    </row>
    <row r="2073" ht="15.75" customHeight="1">
      <c r="A2073" s="4">
        <v>537224.0</v>
      </c>
      <c r="B2073" s="4">
        <v>70006.0</v>
      </c>
      <c r="C2073" s="5" t="s">
        <v>1476</v>
      </c>
      <c r="D2073" s="5">
        <v>1.0</v>
      </c>
      <c r="E2073" s="5">
        <v>1.65</v>
      </c>
      <c r="F2073" s="4">
        <v>13174.0</v>
      </c>
      <c r="G2073" s="6">
        <v>44352.68333333333</v>
      </c>
      <c r="H2073" s="6" t="str">
        <f>VLOOKUP(F2073,'Customer Details'!$A$1:$B$3264,2,0)</f>
        <v>USA</v>
      </c>
      <c r="I2073" s="7">
        <f t="shared" si="1"/>
        <v>1.65</v>
      </c>
      <c r="J2073" s="7">
        <f t="shared" si="2"/>
        <v>1.65</v>
      </c>
    </row>
    <row r="2074" ht="15.75" customHeight="1">
      <c r="A2074" s="4">
        <v>555861.0</v>
      </c>
      <c r="B2074" s="4" t="s">
        <v>22</v>
      </c>
      <c r="C2074" s="5" t="s">
        <v>23</v>
      </c>
      <c r="D2074" s="5">
        <v>20.0</v>
      </c>
      <c r="E2074" s="5">
        <v>2.08</v>
      </c>
      <c r="F2074" s="4">
        <v>12990.0</v>
      </c>
      <c r="G2074" s="6">
        <v>44537.60208333333</v>
      </c>
      <c r="H2074" s="6" t="str">
        <f>VLOOKUP(F2074,'Customer Details'!$A$1:$B$3264,2,0)</f>
        <v>United Kingdom</v>
      </c>
      <c r="I2074" s="7">
        <f t="shared" si="1"/>
        <v>41.6</v>
      </c>
      <c r="J2074" s="7">
        <f t="shared" si="2"/>
        <v>41.6</v>
      </c>
    </row>
    <row r="2075" ht="15.75" customHeight="1">
      <c r="A2075" s="4" t="s">
        <v>1477</v>
      </c>
      <c r="B2075" s="4">
        <v>22197.0</v>
      </c>
      <c r="C2075" s="5" t="s">
        <v>975</v>
      </c>
      <c r="D2075" s="5">
        <v>-1.0</v>
      </c>
      <c r="E2075" s="5">
        <v>0.85</v>
      </c>
      <c r="F2075" s="4">
        <v>17811.0</v>
      </c>
      <c r="G2075" s="6">
        <v>44683.42638888889</v>
      </c>
      <c r="H2075" s="6" t="str">
        <f>VLOOKUP(F2075,'Customer Details'!$A$1:$B$3264,2,0)</f>
        <v>USA</v>
      </c>
      <c r="I2075" s="7">
        <f t="shared" si="1"/>
        <v>-0.85</v>
      </c>
      <c r="J2075" s="7">
        <f t="shared" si="2"/>
        <v>0.85</v>
      </c>
    </row>
    <row r="2076" ht="15.75" customHeight="1">
      <c r="A2076" s="4" t="s">
        <v>1478</v>
      </c>
      <c r="B2076" s="4">
        <v>21705.0</v>
      </c>
      <c r="C2076" s="5" t="s">
        <v>1479</v>
      </c>
      <c r="D2076" s="5">
        <v>-1.0</v>
      </c>
      <c r="E2076" s="5">
        <v>1.65</v>
      </c>
      <c r="F2076" s="4">
        <v>14493.0</v>
      </c>
      <c r="G2076" s="6">
        <v>44683.52291666667</v>
      </c>
      <c r="H2076" s="6" t="str">
        <f>VLOOKUP(F2076,'Customer Details'!$A$1:$B$3264,2,0)</f>
        <v>USA</v>
      </c>
      <c r="I2076" s="7">
        <f t="shared" si="1"/>
        <v>-1.65</v>
      </c>
      <c r="J2076" s="7">
        <f t="shared" si="2"/>
        <v>1.65</v>
      </c>
    </row>
    <row r="2077" ht="15.75" customHeight="1">
      <c r="A2077" s="4">
        <v>548327.0</v>
      </c>
      <c r="B2077" s="4" t="s">
        <v>415</v>
      </c>
      <c r="C2077" s="5" t="s">
        <v>416</v>
      </c>
      <c r="D2077" s="5">
        <v>2.0</v>
      </c>
      <c r="E2077" s="5">
        <v>2.1</v>
      </c>
      <c r="F2077" s="4">
        <v>16788.0</v>
      </c>
      <c r="G2077" s="6">
        <v>44469.54513888889</v>
      </c>
      <c r="H2077" s="6" t="str">
        <f>VLOOKUP(F2077,'Customer Details'!$A$1:$B$3264,2,0)</f>
        <v>China</v>
      </c>
      <c r="I2077" s="7">
        <f t="shared" si="1"/>
        <v>4.2</v>
      </c>
      <c r="J2077" s="7">
        <f t="shared" si="2"/>
        <v>4.2</v>
      </c>
    </row>
    <row r="2078" ht="15.75" customHeight="1">
      <c r="A2078" s="4" t="s">
        <v>1480</v>
      </c>
      <c r="B2078" s="4">
        <v>23119.0</v>
      </c>
      <c r="C2078" s="5" t="s">
        <v>1411</v>
      </c>
      <c r="D2078" s="5">
        <v>-12.0</v>
      </c>
      <c r="E2078" s="5">
        <v>0.62</v>
      </c>
      <c r="F2078" s="4">
        <v>15365.0</v>
      </c>
      <c r="G2078" s="6">
        <v>44657.82708333333</v>
      </c>
      <c r="H2078" s="6" t="str">
        <f>VLOOKUP(F2078,'Customer Details'!$A$1:$B$3264,2,0)</f>
        <v>Australia</v>
      </c>
      <c r="I2078" s="7">
        <f t="shared" si="1"/>
        <v>-7.44</v>
      </c>
      <c r="J2078" s="7">
        <f t="shared" si="2"/>
        <v>7.44</v>
      </c>
    </row>
    <row r="2079" ht="15.75" customHeight="1">
      <c r="A2079" s="4">
        <v>563698.0</v>
      </c>
      <c r="B2079" s="4" t="s">
        <v>48</v>
      </c>
      <c r="C2079" s="5" t="s">
        <v>49</v>
      </c>
      <c r="D2079" s="5">
        <v>5.0</v>
      </c>
      <c r="E2079" s="5">
        <v>2.08</v>
      </c>
      <c r="F2079" s="4">
        <v>14667.0</v>
      </c>
      <c r="G2079" s="6">
        <v>44610.57361111111</v>
      </c>
      <c r="H2079" s="6" t="str">
        <f>VLOOKUP(F2079,'Customer Details'!$A$1:$B$3264,2,0)</f>
        <v>Australia</v>
      </c>
      <c r="I2079" s="7">
        <f t="shared" si="1"/>
        <v>10.4</v>
      </c>
      <c r="J2079" s="7">
        <f t="shared" si="2"/>
        <v>10.4</v>
      </c>
    </row>
    <row r="2080" ht="15.75" customHeight="1">
      <c r="A2080" s="4">
        <v>540247.0</v>
      </c>
      <c r="B2080" s="4" t="s">
        <v>1481</v>
      </c>
      <c r="C2080" s="5" t="s">
        <v>1482</v>
      </c>
      <c r="D2080" s="5">
        <v>1.0</v>
      </c>
      <c r="E2080" s="5">
        <v>2.95</v>
      </c>
      <c r="F2080" s="4">
        <v>15464.0</v>
      </c>
      <c r="G2080" s="6">
        <v>44382.66388888889</v>
      </c>
      <c r="H2080" s="6" t="str">
        <f>VLOOKUP(F2080,'Customer Details'!$A$1:$B$3264,2,0)</f>
        <v>India</v>
      </c>
      <c r="I2080" s="7">
        <f t="shared" si="1"/>
        <v>2.95</v>
      </c>
      <c r="J2080" s="7">
        <f t="shared" si="2"/>
        <v>2.95</v>
      </c>
    </row>
    <row r="2081" ht="15.75" customHeight="1">
      <c r="A2081" s="4">
        <v>572677.0</v>
      </c>
      <c r="B2081" s="4" t="s">
        <v>651</v>
      </c>
      <c r="C2081" s="5" t="s">
        <v>652</v>
      </c>
      <c r="D2081" s="5">
        <v>1.0</v>
      </c>
      <c r="E2081" s="5">
        <v>1.25</v>
      </c>
      <c r="F2081" s="4">
        <v>17596.0</v>
      </c>
      <c r="G2081" s="6">
        <v>44676.57361111111</v>
      </c>
      <c r="H2081" s="6" t="str">
        <f>VLOOKUP(F2081,'Customer Details'!$A$1:$B$3264,2,0)</f>
        <v>United Kingdom</v>
      </c>
      <c r="I2081" s="7">
        <f t="shared" si="1"/>
        <v>1.25</v>
      </c>
      <c r="J2081" s="7">
        <f t="shared" si="2"/>
        <v>1.25</v>
      </c>
    </row>
    <row r="2082" ht="15.75" customHeight="1">
      <c r="A2082" s="4" t="s">
        <v>1483</v>
      </c>
      <c r="B2082" s="4">
        <v>23164.0</v>
      </c>
      <c r="C2082" s="5" t="s">
        <v>1484</v>
      </c>
      <c r="D2082" s="5">
        <v>-1.0</v>
      </c>
      <c r="E2082" s="5">
        <v>4.95</v>
      </c>
      <c r="F2082" s="4">
        <v>14175.0</v>
      </c>
      <c r="G2082" s="6">
        <v>44670.57083333333</v>
      </c>
      <c r="H2082" s="6" t="str">
        <f>VLOOKUP(F2082,'Customer Details'!$A$1:$B$3264,2,0)</f>
        <v>USA</v>
      </c>
      <c r="I2082" s="7">
        <f t="shared" si="1"/>
        <v>-4.95</v>
      </c>
      <c r="J2082" s="7">
        <f t="shared" si="2"/>
        <v>4.95</v>
      </c>
    </row>
    <row r="2083" ht="15.75" customHeight="1">
      <c r="A2083" s="4">
        <v>568703.0</v>
      </c>
      <c r="B2083" s="4">
        <v>22068.0</v>
      </c>
      <c r="C2083" s="5" t="s">
        <v>1485</v>
      </c>
      <c r="D2083" s="5">
        <v>2.0</v>
      </c>
      <c r="E2083" s="5">
        <v>1.65</v>
      </c>
      <c r="F2083" s="4">
        <v>12748.0</v>
      </c>
      <c r="G2083" s="6">
        <v>44648.63958333333</v>
      </c>
      <c r="H2083" s="6" t="str">
        <f>VLOOKUP(F2083,'Customer Details'!$A$1:$B$3264,2,0)</f>
        <v>USA</v>
      </c>
      <c r="I2083" s="7">
        <f t="shared" si="1"/>
        <v>3.3</v>
      </c>
      <c r="J2083" s="7">
        <f t="shared" si="2"/>
        <v>3.3</v>
      </c>
    </row>
    <row r="2084" ht="15.75" customHeight="1">
      <c r="A2084" s="4">
        <v>563236.0</v>
      </c>
      <c r="B2084" s="4" t="s">
        <v>54</v>
      </c>
      <c r="C2084" s="5" t="s">
        <v>55</v>
      </c>
      <c r="D2084" s="5">
        <v>2.0</v>
      </c>
      <c r="E2084" s="5">
        <v>5.95</v>
      </c>
      <c r="F2084" s="4">
        <v>17252.0</v>
      </c>
      <c r="G2084" s="6">
        <v>44607.40625</v>
      </c>
      <c r="H2084" s="6" t="str">
        <f>VLOOKUP(F2084,'Customer Details'!$A$1:$B$3264,2,0)</f>
        <v>China</v>
      </c>
      <c r="I2084" s="7">
        <f t="shared" si="1"/>
        <v>11.9</v>
      </c>
      <c r="J2084" s="7">
        <f t="shared" si="2"/>
        <v>11.9</v>
      </c>
    </row>
    <row r="2085" ht="15.75" customHeight="1">
      <c r="A2085" s="4">
        <v>541370.0</v>
      </c>
      <c r="B2085" s="4" t="s">
        <v>530</v>
      </c>
      <c r="C2085" s="5" t="s">
        <v>531</v>
      </c>
      <c r="D2085" s="5">
        <v>4.0</v>
      </c>
      <c r="E2085" s="5">
        <v>3.75</v>
      </c>
      <c r="F2085" s="4">
        <v>18179.0</v>
      </c>
      <c r="G2085" s="6">
        <v>44394.61875</v>
      </c>
      <c r="H2085" s="6" t="str">
        <f>VLOOKUP(F2085,'Customer Details'!$A$1:$B$3264,2,0)</f>
        <v>United Kingdom</v>
      </c>
      <c r="I2085" s="7">
        <f t="shared" si="1"/>
        <v>15</v>
      </c>
      <c r="J2085" s="7">
        <f t="shared" si="2"/>
        <v>15</v>
      </c>
    </row>
    <row r="2086" ht="15.75" customHeight="1">
      <c r="A2086" s="4">
        <v>549989.0</v>
      </c>
      <c r="B2086" s="4" t="s">
        <v>1486</v>
      </c>
      <c r="C2086" s="5" t="s">
        <v>1487</v>
      </c>
      <c r="D2086" s="5">
        <v>2.0</v>
      </c>
      <c r="E2086" s="5">
        <v>3.75</v>
      </c>
      <c r="F2086" s="4">
        <v>13221.0</v>
      </c>
      <c r="G2086" s="6">
        <v>44482.70694444444</v>
      </c>
      <c r="H2086" s="6" t="str">
        <f>VLOOKUP(F2086,'Customer Details'!$A$1:$B$3264,2,0)</f>
        <v>USA</v>
      </c>
      <c r="I2086" s="7">
        <f t="shared" si="1"/>
        <v>7.5</v>
      </c>
      <c r="J2086" s="7">
        <f t="shared" si="2"/>
        <v>7.5</v>
      </c>
    </row>
    <row r="2087" ht="15.75" customHeight="1">
      <c r="A2087" s="4" t="s">
        <v>1488</v>
      </c>
      <c r="B2087" s="4">
        <v>23146.0</v>
      </c>
      <c r="C2087" s="5" t="s">
        <v>1248</v>
      </c>
      <c r="D2087" s="5">
        <v>-3.0</v>
      </c>
      <c r="E2087" s="5">
        <v>3.29</v>
      </c>
      <c r="F2087" s="4">
        <v>14217.0</v>
      </c>
      <c r="G2087" s="6">
        <v>44553.67291666667</v>
      </c>
      <c r="H2087" s="6" t="str">
        <f>VLOOKUP(F2087,'Customer Details'!$A$1:$B$3264,2,0)</f>
        <v>USA</v>
      </c>
      <c r="I2087" s="7">
        <f t="shared" si="1"/>
        <v>-9.87</v>
      </c>
      <c r="J2087" s="7">
        <f t="shared" si="2"/>
        <v>9.87</v>
      </c>
    </row>
    <row r="2088" ht="15.75" customHeight="1">
      <c r="A2088" s="4">
        <v>552290.0</v>
      </c>
      <c r="B2088" s="4" t="s">
        <v>12</v>
      </c>
      <c r="C2088" s="5" t="s">
        <v>13</v>
      </c>
      <c r="D2088" s="5">
        <v>4.0</v>
      </c>
      <c r="E2088" s="5">
        <v>0.42</v>
      </c>
      <c r="F2088" s="4">
        <v>16007.0</v>
      </c>
      <c r="G2088" s="6">
        <v>44508.56388888889</v>
      </c>
      <c r="H2088" s="6" t="str">
        <f>VLOOKUP(F2088,'Customer Details'!$A$1:$B$3264,2,0)</f>
        <v>India</v>
      </c>
      <c r="I2088" s="7">
        <f t="shared" si="1"/>
        <v>1.68</v>
      </c>
      <c r="J2088" s="7">
        <f t="shared" si="2"/>
        <v>1.68</v>
      </c>
    </row>
    <row r="2089" ht="15.75" customHeight="1">
      <c r="A2089" s="4">
        <v>569669.0</v>
      </c>
      <c r="B2089" s="4" t="s">
        <v>73</v>
      </c>
      <c r="C2089" s="5" t="s">
        <v>74</v>
      </c>
      <c r="D2089" s="5">
        <v>2.0</v>
      </c>
      <c r="E2089" s="5">
        <v>0.42</v>
      </c>
      <c r="F2089" s="4">
        <v>14730.0</v>
      </c>
      <c r="G2089" s="6">
        <v>44656.57430555556</v>
      </c>
      <c r="H2089" s="6" t="str">
        <f>VLOOKUP(F2089,'Customer Details'!$A$1:$B$3264,2,0)</f>
        <v>United Kingdom</v>
      </c>
      <c r="I2089" s="7">
        <f t="shared" si="1"/>
        <v>0.84</v>
      </c>
      <c r="J2089" s="7">
        <f t="shared" si="2"/>
        <v>0.84</v>
      </c>
    </row>
    <row r="2090" ht="15.75" customHeight="1">
      <c r="A2090" s="4">
        <v>540473.0</v>
      </c>
      <c r="B2090" s="4" t="s">
        <v>359</v>
      </c>
      <c r="C2090" s="5" t="s">
        <v>360</v>
      </c>
      <c r="D2090" s="5">
        <v>6.0</v>
      </c>
      <c r="E2090" s="5">
        <v>0.85</v>
      </c>
      <c r="F2090" s="4">
        <v>17284.0</v>
      </c>
      <c r="G2090" s="6">
        <v>44384.60486111111</v>
      </c>
      <c r="H2090" s="6" t="str">
        <f>VLOOKUP(F2090,'Customer Details'!$A$1:$B$3264,2,0)</f>
        <v>Australia</v>
      </c>
      <c r="I2090" s="7">
        <f t="shared" si="1"/>
        <v>5.1</v>
      </c>
      <c r="J2090" s="7">
        <f t="shared" si="2"/>
        <v>5.1</v>
      </c>
    </row>
    <row r="2091" ht="15.75" customHeight="1">
      <c r="A2091" s="4">
        <v>537141.0</v>
      </c>
      <c r="B2091" s="4" t="s">
        <v>368</v>
      </c>
      <c r="C2091" s="5" t="s">
        <v>369</v>
      </c>
      <c r="D2091" s="5">
        <v>3.0</v>
      </c>
      <c r="E2091" s="5">
        <v>4.25</v>
      </c>
      <c r="F2091" s="4">
        <v>15570.0</v>
      </c>
      <c r="G2091" s="6">
        <v>44352.53958333333</v>
      </c>
      <c r="H2091" s="6" t="str">
        <f>VLOOKUP(F2091,'Customer Details'!$A$1:$B$3264,2,0)</f>
        <v>China</v>
      </c>
      <c r="I2091" s="7">
        <f t="shared" si="1"/>
        <v>12.75</v>
      </c>
      <c r="J2091" s="7">
        <f t="shared" si="2"/>
        <v>12.75</v>
      </c>
    </row>
    <row r="2092" ht="15.75" customHeight="1">
      <c r="A2092" s="4">
        <v>560047.0</v>
      </c>
      <c r="B2092" s="4" t="s">
        <v>419</v>
      </c>
      <c r="C2092" s="5" t="s">
        <v>420</v>
      </c>
      <c r="D2092" s="5">
        <v>1.0</v>
      </c>
      <c r="E2092" s="5">
        <v>1.25</v>
      </c>
      <c r="F2092" s="4">
        <v>17259.0</v>
      </c>
      <c r="G2092" s="6">
        <v>44575.62569444445</v>
      </c>
      <c r="H2092" s="6" t="str">
        <f>VLOOKUP(F2092,'Customer Details'!$A$1:$B$3264,2,0)</f>
        <v>India</v>
      </c>
      <c r="I2092" s="7">
        <f t="shared" si="1"/>
        <v>1.25</v>
      </c>
      <c r="J2092" s="7">
        <f t="shared" si="2"/>
        <v>1.25</v>
      </c>
    </row>
    <row r="2093" ht="15.75" customHeight="1">
      <c r="A2093" s="4">
        <v>544068.0</v>
      </c>
      <c r="B2093" s="4">
        <v>22197.0</v>
      </c>
      <c r="C2093" s="5" t="s">
        <v>378</v>
      </c>
      <c r="D2093" s="5">
        <v>2.0</v>
      </c>
      <c r="E2093" s="5">
        <v>0.85</v>
      </c>
      <c r="F2093" s="4">
        <v>16431.0</v>
      </c>
      <c r="G2093" s="6">
        <v>44423.58888888889</v>
      </c>
      <c r="H2093" s="6" t="str">
        <f>VLOOKUP(F2093,'Customer Details'!$A$1:$B$3264,2,0)</f>
        <v>Australia</v>
      </c>
      <c r="I2093" s="7">
        <f t="shared" si="1"/>
        <v>1.7</v>
      </c>
      <c r="J2093" s="7">
        <f t="shared" si="2"/>
        <v>1.7</v>
      </c>
    </row>
    <row r="2094" ht="15.75" customHeight="1">
      <c r="A2094" s="4">
        <v>541414.0</v>
      </c>
      <c r="B2094" s="4">
        <v>22583.0</v>
      </c>
      <c r="C2094" s="5" t="s">
        <v>1489</v>
      </c>
      <c r="D2094" s="5">
        <v>1.0</v>
      </c>
      <c r="E2094" s="5">
        <v>2.55</v>
      </c>
      <c r="F2094" s="4">
        <v>18212.0</v>
      </c>
      <c r="G2094" s="6">
        <v>44394.67638888889</v>
      </c>
      <c r="H2094" s="6" t="str">
        <f>VLOOKUP(F2094,'Customer Details'!$A$1:$B$3264,2,0)</f>
        <v>USA</v>
      </c>
      <c r="I2094" s="7">
        <f t="shared" si="1"/>
        <v>2.55</v>
      </c>
      <c r="J2094" s="7">
        <f t="shared" si="2"/>
        <v>2.55</v>
      </c>
    </row>
    <row r="2095" ht="15.75" customHeight="1">
      <c r="A2095" s="4">
        <v>544666.0</v>
      </c>
      <c r="B2095" s="4" t="s">
        <v>38</v>
      </c>
      <c r="C2095" s="5" t="s">
        <v>39</v>
      </c>
      <c r="D2095" s="5">
        <v>3.0</v>
      </c>
      <c r="E2095" s="5">
        <v>2.95</v>
      </c>
      <c r="F2095" s="4">
        <v>16907.0</v>
      </c>
      <c r="G2095" s="6">
        <v>44430.625</v>
      </c>
      <c r="H2095" s="6" t="str">
        <f>VLOOKUP(F2095,'Customer Details'!$A$1:$B$3264,2,0)</f>
        <v>India</v>
      </c>
      <c r="I2095" s="7">
        <f t="shared" si="1"/>
        <v>8.85</v>
      </c>
      <c r="J2095" s="7">
        <f t="shared" si="2"/>
        <v>8.85</v>
      </c>
    </row>
    <row r="2096" ht="15.75" customHeight="1">
      <c r="A2096" s="4">
        <v>547686.0</v>
      </c>
      <c r="B2096" s="4" t="s">
        <v>357</v>
      </c>
      <c r="C2096" s="5" t="s">
        <v>358</v>
      </c>
      <c r="D2096" s="5">
        <v>12.0</v>
      </c>
      <c r="E2096" s="5">
        <v>1.25</v>
      </c>
      <c r="F2096" s="4">
        <v>15513.0</v>
      </c>
      <c r="G2096" s="6">
        <v>44463.61736111111</v>
      </c>
      <c r="H2096" s="6" t="str">
        <f>VLOOKUP(F2096,'Customer Details'!$A$1:$B$3264,2,0)</f>
        <v>India</v>
      </c>
      <c r="I2096" s="7">
        <f t="shared" si="1"/>
        <v>15</v>
      </c>
      <c r="J2096" s="7">
        <f t="shared" si="2"/>
        <v>15</v>
      </c>
    </row>
    <row r="2097" ht="15.75" customHeight="1">
      <c r="A2097" s="4">
        <v>575730.0</v>
      </c>
      <c r="B2097" s="4" t="s">
        <v>221</v>
      </c>
      <c r="C2097" s="5" t="s">
        <v>222</v>
      </c>
      <c r="D2097" s="5">
        <v>25.0</v>
      </c>
      <c r="E2097" s="5">
        <v>0.42</v>
      </c>
      <c r="F2097" s="4">
        <v>14765.0</v>
      </c>
      <c r="G2097" s="6">
        <v>44691.82847222222</v>
      </c>
      <c r="H2097" s="6" t="str">
        <f>VLOOKUP(F2097,'Customer Details'!$A$1:$B$3264,2,0)</f>
        <v>Australia</v>
      </c>
      <c r="I2097" s="7">
        <f t="shared" si="1"/>
        <v>10.5</v>
      </c>
      <c r="J2097" s="7">
        <f t="shared" si="2"/>
        <v>10.5</v>
      </c>
    </row>
    <row r="2098" ht="15.75" customHeight="1">
      <c r="A2098" s="4">
        <v>556909.0</v>
      </c>
      <c r="B2098" s="4" t="s">
        <v>1025</v>
      </c>
      <c r="C2098" s="5" t="s">
        <v>1026</v>
      </c>
      <c r="D2098" s="5">
        <v>2.0</v>
      </c>
      <c r="E2098" s="5">
        <v>12.75</v>
      </c>
      <c r="F2098" s="4">
        <v>17536.0</v>
      </c>
      <c r="G2098" s="6">
        <v>44545.55763888889</v>
      </c>
      <c r="H2098" s="6" t="str">
        <f>VLOOKUP(F2098,'Customer Details'!$A$1:$B$3264,2,0)</f>
        <v>Australia</v>
      </c>
      <c r="I2098" s="7">
        <f t="shared" si="1"/>
        <v>25.5</v>
      </c>
      <c r="J2098" s="7">
        <f t="shared" si="2"/>
        <v>25.5</v>
      </c>
    </row>
    <row r="2099" ht="15.75" customHeight="1">
      <c r="A2099" s="4">
        <v>540839.0</v>
      </c>
      <c r="B2099" s="4">
        <v>21123.0</v>
      </c>
      <c r="C2099" s="5" t="s">
        <v>1490</v>
      </c>
      <c r="D2099" s="5">
        <v>1.0</v>
      </c>
      <c r="E2099" s="5">
        <v>1.25</v>
      </c>
      <c r="F2099" s="4">
        <v>16791.0</v>
      </c>
      <c r="G2099" s="6">
        <v>44388.65416666667</v>
      </c>
      <c r="H2099" s="6" t="str">
        <f>VLOOKUP(F2099,'Customer Details'!$A$1:$B$3264,2,0)</f>
        <v>India</v>
      </c>
      <c r="I2099" s="7">
        <f t="shared" si="1"/>
        <v>1.25</v>
      </c>
      <c r="J2099" s="7">
        <f t="shared" si="2"/>
        <v>1.25</v>
      </c>
    </row>
    <row r="2100" ht="15.75" customHeight="1">
      <c r="A2100" s="4">
        <v>547377.0</v>
      </c>
      <c r="B2100" s="4" t="s">
        <v>291</v>
      </c>
      <c r="C2100" s="5" t="s">
        <v>292</v>
      </c>
      <c r="D2100" s="5">
        <v>24.0</v>
      </c>
      <c r="E2100" s="5">
        <v>0.65</v>
      </c>
      <c r="F2100" s="4">
        <v>13050.0</v>
      </c>
      <c r="G2100" s="6">
        <v>44461.61319444444</v>
      </c>
      <c r="H2100" s="6" t="str">
        <f>VLOOKUP(F2100,'Customer Details'!$A$1:$B$3264,2,0)</f>
        <v>China</v>
      </c>
      <c r="I2100" s="7">
        <f t="shared" si="1"/>
        <v>15.6</v>
      </c>
      <c r="J2100" s="7">
        <f t="shared" si="2"/>
        <v>15.6</v>
      </c>
    </row>
    <row r="2101" ht="15.75" customHeight="1">
      <c r="A2101" s="4">
        <v>575128.0</v>
      </c>
      <c r="B2101" s="4" t="s">
        <v>1491</v>
      </c>
      <c r="C2101" s="5" t="s">
        <v>1492</v>
      </c>
      <c r="D2101" s="5">
        <v>24.0</v>
      </c>
      <c r="E2101" s="5">
        <v>0.29</v>
      </c>
      <c r="F2101" s="4">
        <v>16837.0</v>
      </c>
      <c r="G2101" s="6">
        <v>44689.60208333333</v>
      </c>
      <c r="H2101" s="6" t="str">
        <f>VLOOKUP(F2101,'Customer Details'!$A$1:$B$3264,2,0)</f>
        <v>Australia</v>
      </c>
      <c r="I2101" s="7">
        <f t="shared" si="1"/>
        <v>6.96</v>
      </c>
      <c r="J2101" s="7">
        <f t="shared" si="2"/>
        <v>6.96</v>
      </c>
    </row>
    <row r="2102" ht="15.75" customHeight="1">
      <c r="A2102" s="4">
        <v>552823.0</v>
      </c>
      <c r="B2102" s="4" t="s">
        <v>348</v>
      </c>
      <c r="C2102" s="5" t="s">
        <v>349</v>
      </c>
      <c r="D2102" s="5">
        <v>2.0</v>
      </c>
      <c r="E2102" s="5">
        <v>1.95</v>
      </c>
      <c r="F2102" s="4">
        <v>14731.0</v>
      </c>
      <c r="G2102" s="6">
        <v>44511.54583333333</v>
      </c>
      <c r="H2102" s="6" t="str">
        <f>VLOOKUP(F2102,'Customer Details'!$A$1:$B$3264,2,0)</f>
        <v>Australia</v>
      </c>
      <c r="I2102" s="7">
        <f t="shared" si="1"/>
        <v>3.9</v>
      </c>
      <c r="J2102" s="7">
        <f t="shared" si="2"/>
        <v>3.9</v>
      </c>
    </row>
    <row r="2103" ht="15.75" customHeight="1">
      <c r="A2103" s="4">
        <v>553935.0</v>
      </c>
      <c r="B2103" s="4">
        <v>37446.0</v>
      </c>
      <c r="C2103" s="5" t="s">
        <v>1082</v>
      </c>
      <c r="D2103" s="5">
        <v>1.0</v>
      </c>
      <c r="E2103" s="5">
        <v>1.45</v>
      </c>
      <c r="F2103" s="4">
        <v>15856.0</v>
      </c>
      <c r="G2103" s="6">
        <v>44520.43888888889</v>
      </c>
      <c r="H2103" s="6" t="str">
        <f>VLOOKUP(F2103,'Customer Details'!$A$1:$B$3264,2,0)</f>
        <v>United Kingdom</v>
      </c>
      <c r="I2103" s="7">
        <f t="shared" si="1"/>
        <v>1.45</v>
      </c>
      <c r="J2103" s="7">
        <f t="shared" si="2"/>
        <v>1.45</v>
      </c>
    </row>
    <row r="2104" ht="15.75" customHeight="1">
      <c r="A2104" s="4">
        <v>578305.0</v>
      </c>
      <c r="B2104" s="4" t="s">
        <v>1493</v>
      </c>
      <c r="C2104" s="5" t="s">
        <v>1494</v>
      </c>
      <c r="D2104" s="5">
        <v>10.0</v>
      </c>
      <c r="E2104" s="5">
        <v>2.95</v>
      </c>
      <c r="F2104" s="4">
        <v>14088.0</v>
      </c>
      <c r="G2104" s="6">
        <v>44704.65555555555</v>
      </c>
      <c r="H2104" s="6" t="str">
        <f>VLOOKUP(F2104,'Customer Details'!$A$1:$B$3264,2,0)</f>
        <v>USA</v>
      </c>
      <c r="I2104" s="7">
        <f t="shared" si="1"/>
        <v>29.5</v>
      </c>
      <c r="J2104" s="7">
        <f t="shared" si="2"/>
        <v>29.5</v>
      </c>
    </row>
    <row r="2105" ht="15.75" customHeight="1">
      <c r="A2105" s="4">
        <v>568325.0</v>
      </c>
      <c r="B2105" s="4" t="s">
        <v>77</v>
      </c>
      <c r="C2105" s="5" t="s">
        <v>78</v>
      </c>
      <c r="D2105" s="5">
        <v>2.0</v>
      </c>
      <c r="E2105" s="5">
        <v>4.15</v>
      </c>
      <c r="F2105" s="4">
        <v>14667.0</v>
      </c>
      <c r="G2105" s="6">
        <v>44646.58125</v>
      </c>
      <c r="H2105" s="6" t="str">
        <f>VLOOKUP(F2105,'Customer Details'!$A$1:$B$3264,2,0)</f>
        <v>Australia</v>
      </c>
      <c r="I2105" s="7">
        <f t="shared" si="1"/>
        <v>8.3</v>
      </c>
      <c r="J2105" s="7">
        <f t="shared" si="2"/>
        <v>8.3</v>
      </c>
    </row>
    <row r="2106" ht="15.75" customHeight="1">
      <c r="A2106" s="4">
        <v>559884.0</v>
      </c>
      <c r="B2106" s="4" t="s">
        <v>156</v>
      </c>
      <c r="C2106" s="5" t="s">
        <v>157</v>
      </c>
      <c r="D2106" s="5">
        <v>24.0</v>
      </c>
      <c r="E2106" s="5">
        <v>0.39</v>
      </c>
      <c r="F2106" s="4">
        <v>16843.0</v>
      </c>
      <c r="G2106" s="6">
        <v>44574.48194444444</v>
      </c>
      <c r="H2106" s="6" t="str">
        <f>VLOOKUP(F2106,'Customer Details'!$A$1:$B$3264,2,0)</f>
        <v>USA</v>
      </c>
      <c r="I2106" s="7">
        <f t="shared" si="1"/>
        <v>9.36</v>
      </c>
      <c r="J2106" s="7">
        <f t="shared" si="2"/>
        <v>9.36</v>
      </c>
    </row>
    <row r="2107" ht="15.75" customHeight="1">
      <c r="A2107" s="4">
        <v>541291.0</v>
      </c>
      <c r="B2107" s="4" t="s">
        <v>475</v>
      </c>
      <c r="C2107" s="5" t="s">
        <v>476</v>
      </c>
      <c r="D2107" s="5">
        <v>25.0</v>
      </c>
      <c r="E2107" s="5">
        <v>0.42</v>
      </c>
      <c r="F2107" s="4">
        <v>14667.0</v>
      </c>
      <c r="G2107" s="6">
        <v>44394.55902777778</v>
      </c>
      <c r="H2107" s="6" t="str">
        <f>VLOOKUP(F2107,'Customer Details'!$A$1:$B$3264,2,0)</f>
        <v>Australia</v>
      </c>
      <c r="I2107" s="7">
        <f t="shared" si="1"/>
        <v>10.5</v>
      </c>
      <c r="J2107" s="7">
        <f t="shared" si="2"/>
        <v>10.5</v>
      </c>
    </row>
    <row r="2108" ht="15.75" customHeight="1">
      <c r="A2108" s="4">
        <v>569523.0</v>
      </c>
      <c r="B2108" s="4">
        <v>21166.0</v>
      </c>
      <c r="C2108" s="5" t="s">
        <v>1495</v>
      </c>
      <c r="D2108" s="5">
        <v>1.0</v>
      </c>
      <c r="E2108" s="5">
        <v>2.08</v>
      </c>
      <c r="F2108" s="4">
        <v>16033.0</v>
      </c>
      <c r="G2108" s="6">
        <v>44655.61180555556</v>
      </c>
      <c r="H2108" s="6" t="str">
        <f>VLOOKUP(F2108,'Customer Details'!$A$1:$B$3264,2,0)</f>
        <v>China</v>
      </c>
      <c r="I2108" s="7">
        <f t="shared" si="1"/>
        <v>2.08</v>
      </c>
      <c r="J2108" s="7">
        <f t="shared" si="2"/>
        <v>2.08</v>
      </c>
    </row>
    <row r="2109" ht="15.75" customHeight="1">
      <c r="A2109" s="4">
        <v>560828.0</v>
      </c>
      <c r="B2109" s="4" t="s">
        <v>703</v>
      </c>
      <c r="C2109" s="5" t="s">
        <v>704</v>
      </c>
      <c r="D2109" s="5">
        <v>50.0</v>
      </c>
      <c r="E2109" s="5">
        <v>0.1</v>
      </c>
      <c r="F2109" s="4">
        <v>14298.0</v>
      </c>
      <c r="G2109" s="6">
        <v>44582.49652777778</v>
      </c>
      <c r="H2109" s="6" t="str">
        <f>VLOOKUP(F2109,'Customer Details'!$A$1:$B$3264,2,0)</f>
        <v>USA</v>
      </c>
      <c r="I2109" s="7">
        <f t="shared" si="1"/>
        <v>5</v>
      </c>
      <c r="J2109" s="7">
        <f t="shared" si="2"/>
        <v>5</v>
      </c>
    </row>
    <row r="2110" ht="15.75" customHeight="1">
      <c r="A2110" s="4">
        <v>581129.0</v>
      </c>
      <c r="B2110" s="4" t="s">
        <v>38</v>
      </c>
      <c r="C2110" s="5" t="s">
        <v>39</v>
      </c>
      <c r="D2110" s="5">
        <v>18.0</v>
      </c>
      <c r="E2110" s="5">
        <v>2.95</v>
      </c>
      <c r="F2110" s="4">
        <v>15498.0</v>
      </c>
      <c r="G2110" s="6">
        <v>44719.53333333333</v>
      </c>
      <c r="H2110" s="6" t="str">
        <f>VLOOKUP(F2110,'Customer Details'!$A$1:$B$3264,2,0)</f>
        <v>India</v>
      </c>
      <c r="I2110" s="7">
        <f t="shared" si="1"/>
        <v>53.1</v>
      </c>
      <c r="J2110" s="7">
        <f t="shared" si="2"/>
        <v>53.1</v>
      </c>
    </row>
    <row r="2111" ht="15.75" customHeight="1">
      <c r="A2111" s="4">
        <v>550438.0</v>
      </c>
      <c r="B2111" s="4" t="s">
        <v>85</v>
      </c>
      <c r="C2111" s="5" t="s">
        <v>86</v>
      </c>
      <c r="D2111" s="5">
        <v>12.0</v>
      </c>
      <c r="E2111" s="5">
        <v>0.95</v>
      </c>
      <c r="F2111" s="4">
        <v>15265.0</v>
      </c>
      <c r="G2111" s="6">
        <v>44487.51111111111</v>
      </c>
      <c r="H2111" s="6" t="str">
        <f>VLOOKUP(F2111,'Customer Details'!$A$1:$B$3264,2,0)</f>
        <v>Australia</v>
      </c>
      <c r="I2111" s="7">
        <f t="shared" si="1"/>
        <v>11.4</v>
      </c>
      <c r="J2111" s="7">
        <f t="shared" si="2"/>
        <v>11.4</v>
      </c>
    </row>
    <row r="2112" ht="15.75" customHeight="1">
      <c r="A2112" s="4">
        <v>572893.0</v>
      </c>
      <c r="B2112" s="4" t="s">
        <v>223</v>
      </c>
      <c r="C2112" s="5" t="s">
        <v>224</v>
      </c>
      <c r="D2112" s="5">
        <v>24.0</v>
      </c>
      <c r="E2112" s="5">
        <v>0.39</v>
      </c>
      <c r="F2112" s="4">
        <v>18059.0</v>
      </c>
      <c r="G2112" s="6">
        <v>44677.60833333333</v>
      </c>
      <c r="H2112" s="6" t="str">
        <f>VLOOKUP(F2112,'Customer Details'!$A$1:$B$3264,2,0)</f>
        <v>India</v>
      </c>
      <c r="I2112" s="7">
        <f t="shared" si="1"/>
        <v>9.36</v>
      </c>
      <c r="J2112" s="7">
        <f t="shared" si="2"/>
        <v>9.36</v>
      </c>
    </row>
    <row r="2113" ht="15.75" customHeight="1">
      <c r="A2113" s="4">
        <v>555552.0</v>
      </c>
      <c r="B2113" s="4" t="s">
        <v>22</v>
      </c>
      <c r="C2113" s="5" t="s">
        <v>23</v>
      </c>
      <c r="D2113" s="5">
        <v>2.0</v>
      </c>
      <c r="E2113" s="5">
        <v>2.08</v>
      </c>
      <c r="F2113" s="4">
        <v>13610.0</v>
      </c>
      <c r="G2113" s="6">
        <v>44535.57222222222</v>
      </c>
      <c r="H2113" s="6" t="str">
        <f>VLOOKUP(F2113,'Customer Details'!$A$1:$B$3264,2,0)</f>
        <v>USA</v>
      </c>
      <c r="I2113" s="7">
        <f t="shared" si="1"/>
        <v>4.16</v>
      </c>
      <c r="J2113" s="7">
        <f t="shared" si="2"/>
        <v>4.16</v>
      </c>
    </row>
    <row r="2114" ht="15.75" customHeight="1">
      <c r="A2114" s="4">
        <v>581221.0</v>
      </c>
      <c r="B2114" s="4" t="s">
        <v>932</v>
      </c>
      <c r="C2114" s="5" t="s">
        <v>933</v>
      </c>
      <c r="D2114" s="5">
        <v>60.0</v>
      </c>
      <c r="E2114" s="5">
        <v>0.65</v>
      </c>
      <c r="F2114" s="4">
        <v>17856.0</v>
      </c>
      <c r="G2114" s="6">
        <v>44720.40277777778</v>
      </c>
      <c r="H2114" s="6" t="str">
        <f>VLOOKUP(F2114,'Customer Details'!$A$1:$B$3264,2,0)</f>
        <v>China</v>
      </c>
      <c r="I2114" s="7">
        <f t="shared" si="1"/>
        <v>39</v>
      </c>
      <c r="J2114" s="7">
        <f t="shared" si="2"/>
        <v>39</v>
      </c>
    </row>
    <row r="2115" ht="15.75" customHeight="1">
      <c r="A2115" s="4">
        <v>551884.0</v>
      </c>
      <c r="B2115" s="4" t="s">
        <v>187</v>
      </c>
      <c r="C2115" s="5" t="s">
        <v>188</v>
      </c>
      <c r="D2115" s="5">
        <v>48.0</v>
      </c>
      <c r="E2115" s="5">
        <v>0.42</v>
      </c>
      <c r="F2115" s="4">
        <v>16109.0</v>
      </c>
      <c r="G2115" s="6">
        <v>44505.38680555556</v>
      </c>
      <c r="H2115" s="6" t="str">
        <f>VLOOKUP(F2115,'Customer Details'!$A$1:$B$3264,2,0)</f>
        <v>India</v>
      </c>
      <c r="I2115" s="7">
        <f t="shared" si="1"/>
        <v>20.16</v>
      </c>
      <c r="J2115" s="7">
        <f t="shared" si="2"/>
        <v>20.16</v>
      </c>
    </row>
    <row r="2116" ht="15.75" customHeight="1">
      <c r="A2116" s="4">
        <v>574744.0</v>
      </c>
      <c r="B2116" s="4" t="s">
        <v>48</v>
      </c>
      <c r="C2116" s="5" t="s">
        <v>49</v>
      </c>
      <c r="D2116" s="5">
        <v>10.0</v>
      </c>
      <c r="E2116" s="5">
        <v>2.08</v>
      </c>
      <c r="F2116" s="4">
        <v>16612.0</v>
      </c>
      <c r="G2116" s="6">
        <v>44688.31805555556</v>
      </c>
      <c r="H2116" s="6" t="str">
        <f>VLOOKUP(F2116,'Customer Details'!$A$1:$B$3264,2,0)</f>
        <v>United Kingdom</v>
      </c>
      <c r="I2116" s="7">
        <f t="shared" si="1"/>
        <v>20.8</v>
      </c>
      <c r="J2116" s="7">
        <f t="shared" si="2"/>
        <v>20.8</v>
      </c>
    </row>
    <row r="2117" ht="15.75" customHeight="1">
      <c r="A2117" s="4">
        <v>569486.0</v>
      </c>
      <c r="B2117" s="4" t="s">
        <v>941</v>
      </c>
      <c r="C2117" s="5" t="s">
        <v>942</v>
      </c>
      <c r="D2117" s="5">
        <v>1.0</v>
      </c>
      <c r="E2117" s="5">
        <v>7.95</v>
      </c>
      <c r="F2117" s="4">
        <v>15339.0</v>
      </c>
      <c r="G2117" s="6">
        <v>44655.53541666667</v>
      </c>
      <c r="H2117" s="6" t="str">
        <f>VLOOKUP(F2117,'Customer Details'!$A$1:$B$3264,2,0)</f>
        <v>India</v>
      </c>
      <c r="I2117" s="7">
        <f t="shared" si="1"/>
        <v>7.95</v>
      </c>
      <c r="J2117" s="7">
        <f t="shared" si="2"/>
        <v>7.95</v>
      </c>
    </row>
    <row r="2118" ht="15.75" customHeight="1">
      <c r="A2118" s="4">
        <v>554280.0</v>
      </c>
      <c r="B2118" s="4" t="s">
        <v>816</v>
      </c>
      <c r="C2118" s="5" t="s">
        <v>817</v>
      </c>
      <c r="D2118" s="5">
        <v>1.0</v>
      </c>
      <c r="E2118" s="5">
        <v>50.0</v>
      </c>
      <c r="F2118" s="4">
        <v>14817.0</v>
      </c>
      <c r="G2118" s="6">
        <v>44523.56597222222</v>
      </c>
      <c r="H2118" s="6" t="str">
        <f>VLOOKUP(F2118,'Customer Details'!$A$1:$B$3264,2,0)</f>
        <v>Australia</v>
      </c>
      <c r="I2118" s="7">
        <f t="shared" si="1"/>
        <v>50</v>
      </c>
      <c r="J2118" s="7">
        <f t="shared" si="2"/>
        <v>50</v>
      </c>
    </row>
    <row r="2119" ht="15.75" customHeight="1">
      <c r="A2119" s="4">
        <v>566606.0</v>
      </c>
      <c r="B2119" s="4" t="s">
        <v>460</v>
      </c>
      <c r="C2119" s="5" t="s">
        <v>461</v>
      </c>
      <c r="D2119" s="5">
        <v>24.0</v>
      </c>
      <c r="E2119" s="5">
        <v>0.39</v>
      </c>
      <c r="F2119" s="4">
        <v>15194.0</v>
      </c>
      <c r="G2119" s="6">
        <v>44633.68958333333</v>
      </c>
      <c r="H2119" s="6" t="str">
        <f>VLOOKUP(F2119,'Customer Details'!$A$1:$B$3264,2,0)</f>
        <v>Australia</v>
      </c>
      <c r="I2119" s="7">
        <f t="shared" si="1"/>
        <v>9.36</v>
      </c>
      <c r="J2119" s="7">
        <f t="shared" si="2"/>
        <v>9.36</v>
      </c>
    </row>
    <row r="2120" ht="15.75" customHeight="1">
      <c r="A2120" s="4">
        <v>577058.0</v>
      </c>
      <c r="B2120" s="4" t="s">
        <v>264</v>
      </c>
      <c r="C2120" s="5" t="s">
        <v>265</v>
      </c>
      <c r="D2120" s="5">
        <v>1.0</v>
      </c>
      <c r="E2120" s="5">
        <v>1.25</v>
      </c>
      <c r="F2120" s="4">
        <v>18122.0</v>
      </c>
      <c r="G2120" s="6">
        <v>44698.60347222222</v>
      </c>
      <c r="H2120" s="6" t="str">
        <f>VLOOKUP(F2120,'Customer Details'!$A$1:$B$3264,2,0)</f>
        <v>USA</v>
      </c>
      <c r="I2120" s="7">
        <f t="shared" si="1"/>
        <v>1.25</v>
      </c>
      <c r="J2120" s="7">
        <f t="shared" si="2"/>
        <v>1.25</v>
      </c>
    </row>
    <row r="2121" ht="15.75" customHeight="1">
      <c r="A2121" s="4">
        <v>547389.0</v>
      </c>
      <c r="B2121" s="4" t="s">
        <v>1496</v>
      </c>
      <c r="C2121" s="5" t="s">
        <v>1497</v>
      </c>
      <c r="D2121" s="5">
        <v>2.0</v>
      </c>
      <c r="E2121" s="5">
        <v>4.95</v>
      </c>
      <c r="F2121" s="4">
        <v>16721.0</v>
      </c>
      <c r="G2121" s="6">
        <v>44461.67222222222</v>
      </c>
      <c r="H2121" s="6" t="str">
        <f>VLOOKUP(F2121,'Customer Details'!$A$1:$B$3264,2,0)</f>
        <v>Australia</v>
      </c>
      <c r="I2121" s="7">
        <f t="shared" si="1"/>
        <v>9.9</v>
      </c>
      <c r="J2121" s="7">
        <f t="shared" si="2"/>
        <v>9.9</v>
      </c>
    </row>
    <row r="2122" ht="15.75" customHeight="1">
      <c r="A2122" s="4">
        <v>560893.0</v>
      </c>
      <c r="B2122" s="4" t="s">
        <v>75</v>
      </c>
      <c r="C2122" s="5" t="s">
        <v>76</v>
      </c>
      <c r="D2122" s="5">
        <v>3.0</v>
      </c>
      <c r="E2122" s="5">
        <v>5.45</v>
      </c>
      <c r="F2122" s="4">
        <v>13804.0</v>
      </c>
      <c r="G2122" s="6">
        <v>44582.71388888889</v>
      </c>
      <c r="H2122" s="6" t="str">
        <f>VLOOKUP(F2122,'Customer Details'!$A$1:$B$3264,2,0)</f>
        <v>United Kingdom</v>
      </c>
      <c r="I2122" s="7">
        <f t="shared" si="1"/>
        <v>16.35</v>
      </c>
      <c r="J2122" s="7">
        <f t="shared" si="2"/>
        <v>16.35</v>
      </c>
    </row>
    <row r="2123" ht="15.75" customHeight="1">
      <c r="A2123" s="4" t="s">
        <v>1498</v>
      </c>
      <c r="B2123" s="4">
        <v>22583.0</v>
      </c>
      <c r="C2123" s="5" t="s">
        <v>1489</v>
      </c>
      <c r="D2123" s="5">
        <v>-1.0</v>
      </c>
      <c r="E2123" s="5">
        <v>2.55</v>
      </c>
      <c r="F2123" s="4">
        <v>16878.0</v>
      </c>
      <c r="G2123" s="6">
        <v>44696.36944444444</v>
      </c>
      <c r="H2123" s="6" t="str">
        <f>VLOOKUP(F2123,'Customer Details'!$A$1:$B$3264,2,0)</f>
        <v>India</v>
      </c>
      <c r="I2123" s="7">
        <f t="shared" si="1"/>
        <v>-2.55</v>
      </c>
      <c r="J2123" s="7">
        <f t="shared" si="2"/>
        <v>2.55</v>
      </c>
    </row>
    <row r="2124" ht="15.75" customHeight="1">
      <c r="A2124" s="4">
        <v>559174.0</v>
      </c>
      <c r="B2124" s="4" t="s">
        <v>581</v>
      </c>
      <c r="C2124" s="5" t="s">
        <v>582</v>
      </c>
      <c r="D2124" s="5">
        <v>12.0</v>
      </c>
      <c r="E2124" s="5">
        <v>1.25</v>
      </c>
      <c r="F2124" s="4">
        <v>18263.0</v>
      </c>
      <c r="G2124" s="6">
        <v>44568.41944444444</v>
      </c>
      <c r="H2124" s="6" t="str">
        <f>VLOOKUP(F2124,'Customer Details'!$A$1:$B$3264,2,0)</f>
        <v>USA</v>
      </c>
      <c r="I2124" s="7">
        <f t="shared" si="1"/>
        <v>15</v>
      </c>
      <c r="J2124" s="7">
        <f t="shared" si="2"/>
        <v>15</v>
      </c>
    </row>
    <row r="2125" ht="15.75" customHeight="1">
      <c r="A2125" s="4">
        <v>550607.0</v>
      </c>
      <c r="B2125" s="4" t="s">
        <v>427</v>
      </c>
      <c r="C2125" s="5" t="s">
        <v>428</v>
      </c>
      <c r="D2125" s="5">
        <v>8.0</v>
      </c>
      <c r="E2125" s="5">
        <v>0.42</v>
      </c>
      <c r="F2125" s="4">
        <v>16919.0</v>
      </c>
      <c r="G2125" s="6">
        <v>44488.51180555556</v>
      </c>
      <c r="H2125" s="6" t="str">
        <f>VLOOKUP(F2125,'Customer Details'!$A$1:$B$3264,2,0)</f>
        <v>USA</v>
      </c>
      <c r="I2125" s="7">
        <f t="shared" si="1"/>
        <v>3.36</v>
      </c>
      <c r="J2125" s="7">
        <f t="shared" si="2"/>
        <v>3.36</v>
      </c>
    </row>
    <row r="2126" ht="15.75" customHeight="1">
      <c r="A2126" s="4">
        <v>544455.0</v>
      </c>
      <c r="B2126" s="4" t="s">
        <v>1499</v>
      </c>
      <c r="C2126" s="5" t="s">
        <v>1500</v>
      </c>
      <c r="D2126" s="5">
        <v>12.0</v>
      </c>
      <c r="E2126" s="5">
        <v>1.25</v>
      </c>
      <c r="F2126" s="4">
        <v>13097.0</v>
      </c>
      <c r="G2126" s="6">
        <v>44428.55416666667</v>
      </c>
      <c r="H2126" s="6" t="str">
        <f>VLOOKUP(F2126,'Customer Details'!$A$1:$B$3264,2,0)</f>
        <v>India</v>
      </c>
      <c r="I2126" s="7">
        <f t="shared" si="1"/>
        <v>15</v>
      </c>
      <c r="J2126" s="7">
        <f t="shared" si="2"/>
        <v>15</v>
      </c>
    </row>
    <row r="2127" ht="15.75" customHeight="1">
      <c r="A2127" s="4">
        <v>555558.0</v>
      </c>
      <c r="B2127" s="4" t="s">
        <v>38</v>
      </c>
      <c r="C2127" s="5" t="s">
        <v>39</v>
      </c>
      <c r="D2127" s="5">
        <v>2.0</v>
      </c>
      <c r="E2127" s="5">
        <v>2.95</v>
      </c>
      <c r="F2127" s="4">
        <v>14159.0</v>
      </c>
      <c r="G2127" s="6">
        <v>44535.5875</v>
      </c>
      <c r="H2127" s="6" t="str">
        <f>VLOOKUP(F2127,'Customer Details'!$A$1:$B$3264,2,0)</f>
        <v>Australia</v>
      </c>
      <c r="I2127" s="7">
        <f t="shared" si="1"/>
        <v>5.9</v>
      </c>
      <c r="J2127" s="7">
        <f t="shared" si="2"/>
        <v>5.9</v>
      </c>
    </row>
    <row r="2128" ht="15.75" customHeight="1">
      <c r="A2128" s="4">
        <v>581403.0</v>
      </c>
      <c r="B2128" s="4" t="s">
        <v>48</v>
      </c>
      <c r="C2128" s="5" t="s">
        <v>49</v>
      </c>
      <c r="D2128" s="5">
        <v>10.0</v>
      </c>
      <c r="E2128" s="5">
        <v>2.08</v>
      </c>
      <c r="F2128" s="4">
        <v>13510.0</v>
      </c>
      <c r="G2128" s="6">
        <v>44720.57361111111</v>
      </c>
      <c r="H2128" s="6" t="str">
        <f>VLOOKUP(F2128,'Customer Details'!$A$1:$B$3264,2,0)</f>
        <v>Australia</v>
      </c>
      <c r="I2128" s="7">
        <f t="shared" si="1"/>
        <v>20.8</v>
      </c>
      <c r="J2128" s="7">
        <f t="shared" si="2"/>
        <v>20.8</v>
      </c>
    </row>
    <row r="2129" ht="15.75" customHeight="1">
      <c r="A2129" s="4">
        <v>553485.0</v>
      </c>
      <c r="B2129" s="4" t="s">
        <v>307</v>
      </c>
      <c r="C2129" s="5" t="s">
        <v>308</v>
      </c>
      <c r="D2129" s="5">
        <v>12.0</v>
      </c>
      <c r="E2129" s="5">
        <v>0.42</v>
      </c>
      <c r="F2129" s="4">
        <v>13208.0</v>
      </c>
      <c r="G2129" s="6">
        <v>44517.51736111111</v>
      </c>
      <c r="H2129" s="6" t="str">
        <f>VLOOKUP(F2129,'Customer Details'!$A$1:$B$3264,2,0)</f>
        <v>United Kingdom</v>
      </c>
      <c r="I2129" s="7">
        <f t="shared" si="1"/>
        <v>5.04</v>
      </c>
      <c r="J2129" s="7">
        <f t="shared" si="2"/>
        <v>5.04</v>
      </c>
    </row>
    <row r="2130" ht="15.75" customHeight="1">
      <c r="A2130" s="4">
        <v>571046.0</v>
      </c>
      <c r="B2130" s="4" t="s">
        <v>651</v>
      </c>
      <c r="C2130" s="5" t="s">
        <v>652</v>
      </c>
      <c r="D2130" s="5">
        <v>4.0</v>
      </c>
      <c r="E2130" s="5">
        <v>1.25</v>
      </c>
      <c r="F2130" s="4">
        <v>18096.0</v>
      </c>
      <c r="G2130" s="6">
        <v>44664.56597222222</v>
      </c>
      <c r="H2130" s="6" t="str">
        <f>VLOOKUP(F2130,'Customer Details'!$A$1:$B$3264,2,0)</f>
        <v>United Kingdom</v>
      </c>
      <c r="I2130" s="7">
        <f t="shared" si="1"/>
        <v>5</v>
      </c>
      <c r="J2130" s="7">
        <f t="shared" si="2"/>
        <v>5</v>
      </c>
    </row>
    <row r="2131" ht="15.75" customHeight="1">
      <c r="A2131" s="4">
        <v>540704.0</v>
      </c>
      <c r="B2131" s="4" t="s">
        <v>38</v>
      </c>
      <c r="C2131" s="5" t="s">
        <v>39</v>
      </c>
      <c r="D2131" s="5">
        <v>24.0</v>
      </c>
      <c r="E2131" s="5">
        <v>2.95</v>
      </c>
      <c r="F2131" s="4">
        <v>17742.0</v>
      </c>
      <c r="G2131" s="6">
        <v>44388.41944444444</v>
      </c>
      <c r="H2131" s="6" t="str">
        <f>VLOOKUP(F2131,'Customer Details'!$A$1:$B$3264,2,0)</f>
        <v>Australia</v>
      </c>
      <c r="I2131" s="7">
        <f t="shared" si="1"/>
        <v>70.8</v>
      </c>
      <c r="J2131" s="7">
        <f t="shared" si="2"/>
        <v>70.8</v>
      </c>
    </row>
    <row r="2132" ht="15.75" customHeight="1">
      <c r="A2132" s="4">
        <v>551747.0</v>
      </c>
      <c r="B2132" s="4" t="s">
        <v>1501</v>
      </c>
      <c r="C2132" s="5" t="s">
        <v>1502</v>
      </c>
      <c r="D2132" s="5">
        <v>48.0</v>
      </c>
      <c r="E2132" s="5">
        <v>1.25</v>
      </c>
      <c r="F2132" s="4">
        <v>14298.0</v>
      </c>
      <c r="G2132" s="6">
        <v>44504.45833333334</v>
      </c>
      <c r="H2132" s="6" t="str">
        <f>VLOOKUP(F2132,'Customer Details'!$A$1:$B$3264,2,0)</f>
        <v>USA</v>
      </c>
      <c r="I2132" s="7">
        <f t="shared" si="1"/>
        <v>60</v>
      </c>
      <c r="J2132" s="7">
        <f t="shared" si="2"/>
        <v>60</v>
      </c>
    </row>
    <row r="2133" ht="15.75" customHeight="1">
      <c r="A2133" s="4">
        <v>559174.0</v>
      </c>
      <c r="B2133" s="4" t="s">
        <v>786</v>
      </c>
      <c r="C2133" s="5" t="s">
        <v>787</v>
      </c>
      <c r="D2133" s="5">
        <v>12.0</v>
      </c>
      <c r="E2133" s="5">
        <v>1.95</v>
      </c>
      <c r="F2133" s="4">
        <v>18263.0</v>
      </c>
      <c r="G2133" s="6">
        <v>44568.41944444444</v>
      </c>
      <c r="H2133" s="6" t="str">
        <f>VLOOKUP(F2133,'Customer Details'!$A$1:$B$3264,2,0)</f>
        <v>USA</v>
      </c>
      <c r="I2133" s="7">
        <f t="shared" si="1"/>
        <v>23.4</v>
      </c>
      <c r="J2133" s="7">
        <f t="shared" si="2"/>
        <v>23.4</v>
      </c>
    </row>
    <row r="2134" ht="15.75" customHeight="1">
      <c r="A2134" s="4">
        <v>578998.0</v>
      </c>
      <c r="B2134" s="4">
        <v>22961.0</v>
      </c>
      <c r="C2134" s="5" t="s">
        <v>1503</v>
      </c>
      <c r="D2134" s="5">
        <v>1.0</v>
      </c>
      <c r="E2134" s="5">
        <v>1.45</v>
      </c>
      <c r="F2134" s="4">
        <v>15436.0</v>
      </c>
      <c r="G2134" s="6">
        <v>44708.67013888889</v>
      </c>
      <c r="H2134" s="6" t="str">
        <f>VLOOKUP(F2134,'Customer Details'!$A$1:$B$3264,2,0)</f>
        <v>India</v>
      </c>
      <c r="I2134" s="7">
        <f t="shared" si="1"/>
        <v>1.45</v>
      </c>
      <c r="J2134" s="7">
        <f t="shared" si="2"/>
        <v>1.45</v>
      </c>
    </row>
    <row r="2135" ht="15.75" customHeight="1">
      <c r="A2135" s="4">
        <v>579124.0</v>
      </c>
      <c r="B2135" s="4">
        <v>23442.0</v>
      </c>
      <c r="C2135" s="5" t="s">
        <v>1504</v>
      </c>
      <c r="D2135" s="5">
        <v>1.0</v>
      </c>
      <c r="E2135" s="5">
        <v>2.08</v>
      </c>
      <c r="F2135" s="4">
        <v>15721.0</v>
      </c>
      <c r="G2135" s="6">
        <v>44709.50972222222</v>
      </c>
      <c r="H2135" s="6" t="str">
        <f>VLOOKUP(F2135,'Customer Details'!$A$1:$B$3264,2,0)</f>
        <v>China</v>
      </c>
      <c r="I2135" s="7">
        <f t="shared" si="1"/>
        <v>2.08</v>
      </c>
      <c r="J2135" s="7">
        <f t="shared" si="2"/>
        <v>2.08</v>
      </c>
    </row>
    <row r="2136" ht="15.75" customHeight="1">
      <c r="A2136" s="4">
        <v>559307.0</v>
      </c>
      <c r="B2136" s="4" t="s">
        <v>1116</v>
      </c>
      <c r="C2136" s="5" t="s">
        <v>1117</v>
      </c>
      <c r="D2136" s="5">
        <v>10.0</v>
      </c>
      <c r="E2136" s="5">
        <v>0.75</v>
      </c>
      <c r="F2136" s="4">
        <v>15356.0</v>
      </c>
      <c r="G2136" s="6">
        <v>44568.54305555556</v>
      </c>
      <c r="H2136" s="6" t="str">
        <f>VLOOKUP(F2136,'Customer Details'!$A$1:$B$3264,2,0)</f>
        <v>China</v>
      </c>
      <c r="I2136" s="7">
        <f t="shared" si="1"/>
        <v>7.5</v>
      </c>
      <c r="J2136" s="7">
        <f t="shared" si="2"/>
        <v>7.5</v>
      </c>
    </row>
    <row r="2137" ht="15.75" customHeight="1">
      <c r="A2137" s="4" t="s">
        <v>1505</v>
      </c>
      <c r="B2137" s="4">
        <v>21464.0</v>
      </c>
      <c r="C2137" s="5" t="s">
        <v>1506</v>
      </c>
      <c r="D2137" s="5">
        <v>-1.0</v>
      </c>
      <c r="E2137" s="5">
        <v>4.25</v>
      </c>
      <c r="F2137" s="4">
        <v>13078.0</v>
      </c>
      <c r="G2137" s="6">
        <v>44569.56458333333</v>
      </c>
      <c r="H2137" s="6" t="str">
        <f>VLOOKUP(F2137,'Customer Details'!$A$1:$B$3264,2,0)</f>
        <v>India</v>
      </c>
      <c r="I2137" s="7">
        <f t="shared" si="1"/>
        <v>-4.25</v>
      </c>
      <c r="J2137" s="7">
        <f t="shared" si="2"/>
        <v>4.25</v>
      </c>
    </row>
    <row r="2138" ht="15.75" customHeight="1">
      <c r="A2138" s="4" t="s">
        <v>421</v>
      </c>
      <c r="B2138" s="4">
        <v>22059.0</v>
      </c>
      <c r="C2138" s="5" t="s">
        <v>899</v>
      </c>
      <c r="D2138" s="5">
        <v>-1.0</v>
      </c>
      <c r="E2138" s="5">
        <v>1.49</v>
      </c>
      <c r="F2138" s="4">
        <v>13113.0</v>
      </c>
      <c r="G2138" s="6">
        <v>44480.51180555556</v>
      </c>
      <c r="H2138" s="6" t="str">
        <f>VLOOKUP(F2138,'Customer Details'!$A$1:$B$3264,2,0)</f>
        <v>USA</v>
      </c>
      <c r="I2138" s="7">
        <f t="shared" si="1"/>
        <v>-1.49</v>
      </c>
      <c r="J2138" s="7">
        <f t="shared" si="2"/>
        <v>1.49</v>
      </c>
    </row>
    <row r="2139" ht="15.75" customHeight="1">
      <c r="A2139" s="4">
        <v>540402.0</v>
      </c>
      <c r="B2139" s="4" t="s">
        <v>1507</v>
      </c>
      <c r="C2139" s="5" t="s">
        <v>1508</v>
      </c>
      <c r="D2139" s="5">
        <v>20.0</v>
      </c>
      <c r="E2139" s="5">
        <v>1.25</v>
      </c>
      <c r="F2139" s="4">
        <v>16567.0</v>
      </c>
      <c r="G2139" s="6">
        <v>44384.39652777778</v>
      </c>
      <c r="H2139" s="6" t="str">
        <f>VLOOKUP(F2139,'Customer Details'!$A$1:$B$3264,2,0)</f>
        <v>United Kingdom</v>
      </c>
      <c r="I2139" s="7">
        <f t="shared" si="1"/>
        <v>25</v>
      </c>
      <c r="J2139" s="7">
        <f t="shared" si="2"/>
        <v>25</v>
      </c>
    </row>
    <row r="2140" ht="15.75" customHeight="1">
      <c r="A2140" s="4">
        <v>545855.0</v>
      </c>
      <c r="B2140" s="4" t="s">
        <v>398</v>
      </c>
      <c r="C2140" s="5" t="s">
        <v>399</v>
      </c>
      <c r="D2140" s="5">
        <v>12.0</v>
      </c>
      <c r="E2140" s="5">
        <v>1.65</v>
      </c>
      <c r="F2140" s="4">
        <v>15290.0</v>
      </c>
      <c r="G2140" s="6">
        <v>44446.57777777778</v>
      </c>
      <c r="H2140" s="6" t="str">
        <f>VLOOKUP(F2140,'Customer Details'!$A$1:$B$3264,2,0)</f>
        <v>United Kingdom</v>
      </c>
      <c r="I2140" s="7">
        <f t="shared" si="1"/>
        <v>19.8</v>
      </c>
      <c r="J2140" s="7">
        <f t="shared" si="2"/>
        <v>19.8</v>
      </c>
    </row>
    <row r="2141" ht="15.75" customHeight="1">
      <c r="A2141" s="4">
        <v>578791.0</v>
      </c>
      <c r="B2141" s="4" t="s">
        <v>38</v>
      </c>
      <c r="C2141" s="5" t="s">
        <v>39</v>
      </c>
      <c r="D2141" s="5">
        <v>2.0</v>
      </c>
      <c r="E2141" s="5">
        <v>2.95</v>
      </c>
      <c r="F2141" s="4">
        <v>12841.0</v>
      </c>
      <c r="G2141" s="6">
        <v>44706.51388888889</v>
      </c>
      <c r="H2141" s="6" t="str">
        <f>VLOOKUP(F2141,'Customer Details'!$A$1:$B$3264,2,0)</f>
        <v>United Kingdom</v>
      </c>
      <c r="I2141" s="7">
        <f t="shared" si="1"/>
        <v>5.9</v>
      </c>
      <c r="J2141" s="7">
        <f t="shared" si="2"/>
        <v>5.9</v>
      </c>
    </row>
    <row r="2142" ht="15.75" customHeight="1">
      <c r="A2142" s="4">
        <v>554099.0</v>
      </c>
      <c r="B2142" s="4" t="s">
        <v>22</v>
      </c>
      <c r="C2142" s="5" t="s">
        <v>23</v>
      </c>
      <c r="D2142" s="5">
        <v>50.0</v>
      </c>
      <c r="E2142" s="5">
        <v>2.08</v>
      </c>
      <c r="F2142" s="4">
        <v>16341.0</v>
      </c>
      <c r="G2142" s="6">
        <v>44522.55555555555</v>
      </c>
      <c r="H2142" s="6" t="str">
        <f>VLOOKUP(F2142,'Customer Details'!$A$1:$B$3264,2,0)</f>
        <v>Australia</v>
      </c>
      <c r="I2142" s="7">
        <f t="shared" si="1"/>
        <v>104</v>
      </c>
      <c r="J2142" s="7">
        <f t="shared" si="2"/>
        <v>104</v>
      </c>
    </row>
    <row r="2143" ht="15.75" customHeight="1">
      <c r="A2143" s="4">
        <v>561894.0</v>
      </c>
      <c r="B2143" s="4" t="s">
        <v>87</v>
      </c>
      <c r="C2143" s="5" t="s">
        <v>88</v>
      </c>
      <c r="D2143" s="5">
        <v>1.0</v>
      </c>
      <c r="E2143" s="5">
        <v>4.15</v>
      </c>
      <c r="F2143" s="4">
        <v>14456.0</v>
      </c>
      <c r="G2143" s="6">
        <v>44592.625</v>
      </c>
      <c r="H2143" s="6" t="str">
        <f>VLOOKUP(F2143,'Customer Details'!$A$1:$B$3264,2,0)</f>
        <v>USA</v>
      </c>
      <c r="I2143" s="7">
        <f t="shared" si="1"/>
        <v>4.15</v>
      </c>
      <c r="J2143" s="7">
        <f t="shared" si="2"/>
        <v>4.15</v>
      </c>
    </row>
    <row r="2144" ht="15.75" customHeight="1">
      <c r="A2144" s="4">
        <v>575481.0</v>
      </c>
      <c r="B2144" s="4" t="s">
        <v>813</v>
      </c>
      <c r="C2144" s="5" t="s">
        <v>814</v>
      </c>
      <c r="D2144" s="5">
        <v>2.0</v>
      </c>
      <c r="E2144" s="5">
        <v>2.95</v>
      </c>
      <c r="F2144" s="4">
        <v>15679.0</v>
      </c>
      <c r="G2144" s="6">
        <v>44690.68611111111</v>
      </c>
      <c r="H2144" s="6" t="str">
        <f>VLOOKUP(F2144,'Customer Details'!$A$1:$B$3264,2,0)</f>
        <v>India</v>
      </c>
      <c r="I2144" s="7">
        <f t="shared" si="1"/>
        <v>5.9</v>
      </c>
      <c r="J2144" s="7">
        <f t="shared" si="2"/>
        <v>5.9</v>
      </c>
    </row>
    <row r="2145" ht="15.75" customHeight="1">
      <c r="A2145" s="4">
        <v>557116.0</v>
      </c>
      <c r="B2145" s="4" t="s">
        <v>1509</v>
      </c>
      <c r="C2145" s="5" t="s">
        <v>1510</v>
      </c>
      <c r="D2145" s="5">
        <v>1.0</v>
      </c>
      <c r="E2145" s="5">
        <v>12.75</v>
      </c>
      <c r="F2145" s="4">
        <v>15219.0</v>
      </c>
      <c r="G2145" s="6">
        <v>44546.70625</v>
      </c>
      <c r="H2145" s="6" t="str">
        <f>VLOOKUP(F2145,'Customer Details'!$A$1:$B$3264,2,0)</f>
        <v>USA</v>
      </c>
      <c r="I2145" s="7">
        <f t="shared" si="1"/>
        <v>12.75</v>
      </c>
      <c r="J2145" s="7">
        <f t="shared" si="2"/>
        <v>12.75</v>
      </c>
    </row>
    <row r="2146" ht="15.75" customHeight="1">
      <c r="A2146" s="4">
        <v>567206.0</v>
      </c>
      <c r="B2146" s="4" t="s">
        <v>54</v>
      </c>
      <c r="C2146" s="5" t="s">
        <v>55</v>
      </c>
      <c r="D2146" s="5">
        <v>3.0</v>
      </c>
      <c r="E2146" s="5">
        <v>5.95</v>
      </c>
      <c r="F2146" s="4">
        <v>13562.0</v>
      </c>
      <c r="G2146" s="6">
        <v>44639.45208333333</v>
      </c>
      <c r="H2146" s="6" t="str">
        <f>VLOOKUP(F2146,'Customer Details'!$A$1:$B$3264,2,0)</f>
        <v>India</v>
      </c>
      <c r="I2146" s="7">
        <f t="shared" si="1"/>
        <v>17.85</v>
      </c>
      <c r="J2146" s="7">
        <f t="shared" si="2"/>
        <v>17.85</v>
      </c>
    </row>
    <row r="2147" ht="15.75" customHeight="1">
      <c r="A2147" s="4">
        <v>572311.0</v>
      </c>
      <c r="B2147" s="4" t="s">
        <v>632</v>
      </c>
      <c r="C2147" s="5" t="s">
        <v>633</v>
      </c>
      <c r="D2147" s="5">
        <v>6.0</v>
      </c>
      <c r="E2147" s="5">
        <v>0.42</v>
      </c>
      <c r="F2147" s="4">
        <v>14035.0</v>
      </c>
      <c r="G2147" s="6">
        <v>44674.65625</v>
      </c>
      <c r="H2147" s="6" t="str">
        <f>VLOOKUP(F2147,'Customer Details'!$A$1:$B$3264,2,0)</f>
        <v>Australia</v>
      </c>
      <c r="I2147" s="7">
        <f t="shared" si="1"/>
        <v>2.52</v>
      </c>
      <c r="J2147" s="7">
        <f t="shared" si="2"/>
        <v>2.52</v>
      </c>
    </row>
    <row r="2148" ht="15.75" customHeight="1">
      <c r="A2148" s="4">
        <v>577095.0</v>
      </c>
      <c r="B2148" s="4" t="s">
        <v>44</v>
      </c>
      <c r="C2148" s="5" t="s">
        <v>45</v>
      </c>
      <c r="D2148" s="5">
        <v>1.0</v>
      </c>
      <c r="E2148" s="5">
        <v>2.1</v>
      </c>
      <c r="F2148" s="4">
        <v>15867.0</v>
      </c>
      <c r="G2148" s="6">
        <v>44698.69375</v>
      </c>
      <c r="H2148" s="6" t="str">
        <f>VLOOKUP(F2148,'Customer Details'!$A$1:$B$3264,2,0)</f>
        <v>Australia</v>
      </c>
      <c r="I2148" s="7">
        <f t="shared" si="1"/>
        <v>2.1</v>
      </c>
      <c r="J2148" s="7">
        <f t="shared" si="2"/>
        <v>2.1</v>
      </c>
    </row>
    <row r="2149" ht="15.75" customHeight="1">
      <c r="A2149" s="4">
        <v>536563.0</v>
      </c>
      <c r="B2149" s="4" t="s">
        <v>131</v>
      </c>
      <c r="C2149" s="5" t="s">
        <v>132</v>
      </c>
      <c r="D2149" s="5">
        <v>72.0</v>
      </c>
      <c r="E2149" s="5">
        <v>0.42</v>
      </c>
      <c r="F2149" s="4">
        <v>17760.0</v>
      </c>
      <c r="G2149" s="6">
        <v>44348.63055555556</v>
      </c>
      <c r="H2149" s="6" t="str">
        <f>VLOOKUP(F2149,'Customer Details'!$A$1:$B$3264,2,0)</f>
        <v>United Kingdom</v>
      </c>
      <c r="I2149" s="7">
        <f t="shared" si="1"/>
        <v>30.24</v>
      </c>
      <c r="J2149" s="7">
        <f t="shared" si="2"/>
        <v>30.24</v>
      </c>
    </row>
    <row r="2150" ht="15.75" customHeight="1">
      <c r="A2150" s="4">
        <v>580044.0</v>
      </c>
      <c r="B2150" s="4" t="s">
        <v>40</v>
      </c>
      <c r="C2150" s="5" t="s">
        <v>41</v>
      </c>
      <c r="D2150" s="5">
        <v>6.0</v>
      </c>
      <c r="E2150" s="5">
        <v>2.95</v>
      </c>
      <c r="F2150" s="4">
        <v>14869.0</v>
      </c>
      <c r="G2150" s="6">
        <v>44713.525</v>
      </c>
      <c r="H2150" s="6" t="str">
        <f>VLOOKUP(F2150,'Customer Details'!$A$1:$B$3264,2,0)</f>
        <v>USA</v>
      </c>
      <c r="I2150" s="7">
        <f t="shared" si="1"/>
        <v>17.7</v>
      </c>
      <c r="J2150" s="7">
        <f t="shared" si="2"/>
        <v>17.7</v>
      </c>
    </row>
    <row r="2151" ht="15.75" customHeight="1">
      <c r="A2151" s="4">
        <v>556204.0</v>
      </c>
      <c r="B2151" s="4" t="s">
        <v>40</v>
      </c>
      <c r="C2151" s="5" t="s">
        <v>41</v>
      </c>
      <c r="D2151" s="5">
        <v>6.0</v>
      </c>
      <c r="E2151" s="5">
        <v>2.95</v>
      </c>
      <c r="F2151" s="4">
        <v>17169.0</v>
      </c>
      <c r="G2151" s="6">
        <v>44539.55277777778</v>
      </c>
      <c r="H2151" s="6" t="str">
        <f>VLOOKUP(F2151,'Customer Details'!$A$1:$B$3264,2,0)</f>
        <v>United Kingdom</v>
      </c>
      <c r="I2151" s="7">
        <f t="shared" si="1"/>
        <v>17.7</v>
      </c>
      <c r="J2151" s="7">
        <f t="shared" si="2"/>
        <v>17.7</v>
      </c>
    </row>
    <row r="2152" ht="15.75" customHeight="1">
      <c r="A2152" s="4">
        <v>558198.0</v>
      </c>
      <c r="B2152" s="4" t="s">
        <v>1511</v>
      </c>
      <c r="C2152" s="5" t="s">
        <v>1512</v>
      </c>
      <c r="D2152" s="5">
        <v>12.0</v>
      </c>
      <c r="E2152" s="5">
        <v>0.42</v>
      </c>
      <c r="F2152" s="4">
        <v>14104.0</v>
      </c>
      <c r="G2152" s="6">
        <v>44557.53402777778</v>
      </c>
      <c r="H2152" s="6" t="str">
        <f>VLOOKUP(F2152,'Customer Details'!$A$1:$B$3264,2,0)</f>
        <v>Australia</v>
      </c>
      <c r="I2152" s="7">
        <f t="shared" si="1"/>
        <v>5.04</v>
      </c>
      <c r="J2152" s="7">
        <f t="shared" si="2"/>
        <v>5.04</v>
      </c>
    </row>
    <row r="2153" ht="15.75" customHeight="1">
      <c r="A2153" s="4">
        <v>546543.0</v>
      </c>
      <c r="B2153" s="4" t="s">
        <v>1513</v>
      </c>
      <c r="C2153" s="5" t="s">
        <v>1514</v>
      </c>
      <c r="D2153" s="5">
        <v>2.0</v>
      </c>
      <c r="E2153" s="5">
        <v>0.85</v>
      </c>
      <c r="F2153" s="4">
        <v>17841.0</v>
      </c>
      <c r="G2153" s="6">
        <v>44453.65277777778</v>
      </c>
      <c r="H2153" s="6" t="str">
        <f>VLOOKUP(F2153,'Customer Details'!$A$1:$B$3264,2,0)</f>
        <v>India</v>
      </c>
      <c r="I2153" s="7">
        <f t="shared" si="1"/>
        <v>1.7</v>
      </c>
      <c r="J2153" s="7">
        <f t="shared" si="2"/>
        <v>1.7</v>
      </c>
    </row>
    <row r="2154" ht="15.75" customHeight="1">
      <c r="A2154" s="4">
        <v>559538.0</v>
      </c>
      <c r="B2154" s="4" t="s">
        <v>941</v>
      </c>
      <c r="C2154" s="5" t="s">
        <v>942</v>
      </c>
      <c r="D2154" s="5">
        <v>1.0</v>
      </c>
      <c r="E2154" s="5">
        <v>7.95</v>
      </c>
      <c r="F2154" s="4">
        <v>16880.0</v>
      </c>
      <c r="G2154" s="6">
        <v>44571.51736111111</v>
      </c>
      <c r="H2154" s="6" t="str">
        <f>VLOOKUP(F2154,'Customer Details'!$A$1:$B$3264,2,0)</f>
        <v>United Kingdom</v>
      </c>
      <c r="I2154" s="7">
        <f t="shared" si="1"/>
        <v>7.95</v>
      </c>
      <c r="J2154" s="7">
        <f t="shared" si="2"/>
        <v>7.95</v>
      </c>
    </row>
    <row r="2155" ht="15.75" customHeight="1">
      <c r="A2155" s="4">
        <v>567180.0</v>
      </c>
      <c r="B2155" s="4" t="s">
        <v>32</v>
      </c>
      <c r="C2155" s="5" t="s">
        <v>33</v>
      </c>
      <c r="D2155" s="5">
        <v>4.0</v>
      </c>
      <c r="E2155" s="5">
        <v>4.15</v>
      </c>
      <c r="F2155" s="4">
        <v>17802.0</v>
      </c>
      <c r="G2155" s="6">
        <v>44638.62222222222</v>
      </c>
      <c r="H2155" s="6" t="str">
        <f>VLOOKUP(F2155,'Customer Details'!$A$1:$B$3264,2,0)</f>
        <v>Australia</v>
      </c>
      <c r="I2155" s="7">
        <f t="shared" si="1"/>
        <v>16.6</v>
      </c>
      <c r="J2155" s="7">
        <f t="shared" si="2"/>
        <v>16.6</v>
      </c>
    </row>
    <row r="2156" ht="15.75" customHeight="1">
      <c r="A2156" s="4">
        <v>552285.0</v>
      </c>
      <c r="B2156" s="4" t="s">
        <v>38</v>
      </c>
      <c r="C2156" s="5" t="s">
        <v>39</v>
      </c>
      <c r="D2156" s="5">
        <v>1.0</v>
      </c>
      <c r="E2156" s="5">
        <v>2.95</v>
      </c>
      <c r="F2156" s="4">
        <v>14684.0</v>
      </c>
      <c r="G2156" s="6">
        <v>44508.54027777778</v>
      </c>
      <c r="H2156" s="6" t="str">
        <f>VLOOKUP(F2156,'Customer Details'!$A$1:$B$3264,2,0)</f>
        <v>India</v>
      </c>
      <c r="I2156" s="7">
        <f t="shared" si="1"/>
        <v>2.95</v>
      </c>
      <c r="J2156" s="7">
        <f t="shared" si="2"/>
        <v>2.95</v>
      </c>
    </row>
    <row r="2157" ht="15.75" customHeight="1">
      <c r="A2157" s="4">
        <v>544177.0</v>
      </c>
      <c r="B2157" s="4" t="s">
        <v>268</v>
      </c>
      <c r="C2157" s="5" t="s">
        <v>269</v>
      </c>
      <c r="D2157" s="5">
        <v>10.0</v>
      </c>
      <c r="E2157" s="5">
        <v>1.95</v>
      </c>
      <c r="F2157" s="4">
        <v>13001.0</v>
      </c>
      <c r="G2157" s="6">
        <v>44424.60208333333</v>
      </c>
      <c r="H2157" s="6" t="str">
        <f>VLOOKUP(F2157,'Customer Details'!$A$1:$B$3264,2,0)</f>
        <v>United Kingdom</v>
      </c>
      <c r="I2157" s="7">
        <f t="shared" si="1"/>
        <v>19.5</v>
      </c>
      <c r="J2157" s="7">
        <f t="shared" si="2"/>
        <v>19.5</v>
      </c>
    </row>
    <row r="2158" ht="15.75" customHeight="1">
      <c r="A2158" s="4">
        <v>539471.0</v>
      </c>
      <c r="B2158" s="4" t="s">
        <v>38</v>
      </c>
      <c r="C2158" s="5" t="s">
        <v>39</v>
      </c>
      <c r="D2158" s="5">
        <v>2.0</v>
      </c>
      <c r="E2158" s="5">
        <v>2.95</v>
      </c>
      <c r="F2158" s="4">
        <v>17358.0</v>
      </c>
      <c r="G2158" s="6">
        <v>44366.59444444445</v>
      </c>
      <c r="H2158" s="6" t="str">
        <f>VLOOKUP(F2158,'Customer Details'!$A$1:$B$3264,2,0)</f>
        <v>Australia</v>
      </c>
      <c r="I2158" s="7">
        <f t="shared" si="1"/>
        <v>5.9</v>
      </c>
      <c r="J2158" s="7">
        <f t="shared" si="2"/>
        <v>5.9</v>
      </c>
    </row>
    <row r="2159" ht="15.75" customHeight="1">
      <c r="A2159" s="4">
        <v>562571.0</v>
      </c>
      <c r="B2159" s="4">
        <v>22059.0</v>
      </c>
      <c r="C2159" s="5" t="s">
        <v>899</v>
      </c>
      <c r="D2159" s="5">
        <v>1.0</v>
      </c>
      <c r="E2159" s="5">
        <v>1.49</v>
      </c>
      <c r="F2159" s="4">
        <v>13782.0</v>
      </c>
      <c r="G2159" s="6">
        <v>44599.51458333333</v>
      </c>
      <c r="H2159" s="6" t="str">
        <f>VLOOKUP(F2159,'Customer Details'!$A$1:$B$3264,2,0)</f>
        <v>USA</v>
      </c>
      <c r="I2159" s="7">
        <f t="shared" si="1"/>
        <v>1.49</v>
      </c>
      <c r="J2159" s="7">
        <f t="shared" si="2"/>
        <v>1.49</v>
      </c>
    </row>
    <row r="2160" ht="15.75" customHeight="1">
      <c r="A2160" s="4" t="s">
        <v>1515</v>
      </c>
      <c r="B2160" s="4">
        <v>23194.0</v>
      </c>
      <c r="C2160" s="5" t="s">
        <v>1516</v>
      </c>
      <c r="D2160" s="5">
        <v>-4.0</v>
      </c>
      <c r="E2160" s="5">
        <v>2.25</v>
      </c>
      <c r="F2160" s="4">
        <v>14056.0</v>
      </c>
      <c r="G2160" s="6">
        <v>44669.64791666667</v>
      </c>
      <c r="H2160" s="6" t="str">
        <f>VLOOKUP(F2160,'Customer Details'!$A$1:$B$3264,2,0)</f>
        <v>India</v>
      </c>
      <c r="I2160" s="7">
        <f t="shared" si="1"/>
        <v>-9</v>
      </c>
      <c r="J2160" s="7">
        <f t="shared" si="2"/>
        <v>9</v>
      </c>
    </row>
    <row r="2161" ht="15.75" customHeight="1">
      <c r="A2161" s="4">
        <v>554667.0</v>
      </c>
      <c r="B2161" s="4" t="s">
        <v>38</v>
      </c>
      <c r="C2161" s="5" t="s">
        <v>39</v>
      </c>
      <c r="D2161" s="5">
        <v>24.0</v>
      </c>
      <c r="E2161" s="5">
        <v>2.95</v>
      </c>
      <c r="F2161" s="4">
        <v>15727.0</v>
      </c>
      <c r="G2161" s="6">
        <v>44525.6375</v>
      </c>
      <c r="H2161" s="6" t="str">
        <f>VLOOKUP(F2161,'Customer Details'!$A$1:$B$3264,2,0)</f>
        <v>China</v>
      </c>
      <c r="I2161" s="7">
        <f t="shared" si="1"/>
        <v>70.8</v>
      </c>
      <c r="J2161" s="7">
        <f t="shared" si="2"/>
        <v>70.8</v>
      </c>
    </row>
    <row r="2162" ht="15.75" customHeight="1">
      <c r="A2162" s="4">
        <v>555851.0</v>
      </c>
      <c r="B2162" s="4" t="s">
        <v>114</v>
      </c>
      <c r="C2162" s="5" t="s">
        <v>115</v>
      </c>
      <c r="D2162" s="5">
        <v>2.0</v>
      </c>
      <c r="E2162" s="5">
        <v>3.75</v>
      </c>
      <c r="F2162" s="4">
        <v>13050.0</v>
      </c>
      <c r="G2162" s="6">
        <v>44537.56736111111</v>
      </c>
      <c r="H2162" s="6" t="str">
        <f>VLOOKUP(F2162,'Customer Details'!$A$1:$B$3264,2,0)</f>
        <v>China</v>
      </c>
      <c r="I2162" s="7">
        <f t="shared" si="1"/>
        <v>7.5</v>
      </c>
      <c r="J2162" s="7">
        <f t="shared" si="2"/>
        <v>7.5</v>
      </c>
    </row>
    <row r="2163" ht="15.75" customHeight="1">
      <c r="A2163" s="4">
        <v>543534.0</v>
      </c>
      <c r="B2163" s="4" t="s">
        <v>48</v>
      </c>
      <c r="C2163" s="5" t="s">
        <v>49</v>
      </c>
      <c r="D2163" s="5">
        <v>10.0</v>
      </c>
      <c r="E2163" s="5">
        <v>1.95</v>
      </c>
      <c r="F2163" s="4">
        <v>13590.0</v>
      </c>
      <c r="G2163" s="6">
        <v>44417.55902777778</v>
      </c>
      <c r="H2163" s="6" t="str">
        <f>VLOOKUP(F2163,'Customer Details'!$A$1:$B$3264,2,0)</f>
        <v>United Kingdom</v>
      </c>
      <c r="I2163" s="7">
        <f t="shared" si="1"/>
        <v>19.5</v>
      </c>
      <c r="J2163" s="7">
        <f t="shared" si="2"/>
        <v>19.5</v>
      </c>
    </row>
    <row r="2164" ht="15.75" customHeight="1">
      <c r="A2164" s="4">
        <v>571069.0</v>
      </c>
      <c r="B2164" s="4" t="s">
        <v>44</v>
      </c>
      <c r="C2164" s="5" t="s">
        <v>45</v>
      </c>
      <c r="D2164" s="5">
        <v>2.0</v>
      </c>
      <c r="E2164" s="5">
        <v>2.1</v>
      </c>
      <c r="F2164" s="4">
        <v>13668.0</v>
      </c>
      <c r="G2164" s="6">
        <v>44664.63541666666</v>
      </c>
      <c r="H2164" s="6" t="str">
        <f>VLOOKUP(F2164,'Customer Details'!$A$1:$B$3264,2,0)</f>
        <v>Australia</v>
      </c>
      <c r="I2164" s="7">
        <f t="shared" si="1"/>
        <v>4.2</v>
      </c>
      <c r="J2164" s="7">
        <f t="shared" si="2"/>
        <v>4.2</v>
      </c>
    </row>
    <row r="2165" ht="15.75" customHeight="1">
      <c r="A2165" s="4" t="s">
        <v>1517</v>
      </c>
      <c r="B2165" s="4">
        <v>23079.0</v>
      </c>
      <c r="C2165" s="5" t="s">
        <v>1518</v>
      </c>
      <c r="D2165" s="5">
        <v>-1.0</v>
      </c>
      <c r="E2165" s="5">
        <v>8.95</v>
      </c>
      <c r="F2165" s="4">
        <v>15525.0</v>
      </c>
      <c r="G2165" s="6">
        <v>44719.65208333333</v>
      </c>
      <c r="H2165" s="6" t="str">
        <f>VLOOKUP(F2165,'Customer Details'!$A$1:$B$3264,2,0)</f>
        <v>United Kingdom</v>
      </c>
      <c r="I2165" s="7">
        <f t="shared" si="1"/>
        <v>-8.95</v>
      </c>
      <c r="J2165" s="7">
        <f t="shared" si="2"/>
        <v>8.95</v>
      </c>
    </row>
    <row r="2166" ht="15.75" customHeight="1">
      <c r="A2166" s="4">
        <v>577337.0</v>
      </c>
      <c r="B2166" s="4">
        <v>23313.0</v>
      </c>
      <c r="C2166" s="5" t="s">
        <v>1233</v>
      </c>
      <c r="D2166" s="5">
        <v>2.0</v>
      </c>
      <c r="E2166" s="5">
        <v>4.95</v>
      </c>
      <c r="F2166" s="4">
        <v>15494.0</v>
      </c>
      <c r="G2166" s="6">
        <v>44699.61875</v>
      </c>
      <c r="H2166" s="6" t="str">
        <f>VLOOKUP(F2166,'Customer Details'!$A$1:$B$3264,2,0)</f>
        <v>USA</v>
      </c>
      <c r="I2166" s="7">
        <f t="shared" si="1"/>
        <v>9.9</v>
      </c>
      <c r="J2166" s="7">
        <f t="shared" si="2"/>
        <v>9.9</v>
      </c>
    </row>
    <row r="2167" ht="15.75" customHeight="1">
      <c r="A2167" s="4" t="s">
        <v>890</v>
      </c>
      <c r="B2167" s="4">
        <v>48138.0</v>
      </c>
      <c r="C2167" s="5" t="s">
        <v>859</v>
      </c>
      <c r="D2167" s="5">
        <v>-2.0</v>
      </c>
      <c r="E2167" s="5">
        <v>7.95</v>
      </c>
      <c r="F2167" s="4">
        <v>16801.0</v>
      </c>
      <c r="G2167" s="6">
        <v>44469.49861111111</v>
      </c>
      <c r="H2167" s="6" t="str">
        <f>VLOOKUP(F2167,'Customer Details'!$A$1:$B$3264,2,0)</f>
        <v>China</v>
      </c>
      <c r="I2167" s="7">
        <f t="shared" si="1"/>
        <v>-15.9</v>
      </c>
      <c r="J2167" s="7">
        <f t="shared" si="2"/>
        <v>15.9</v>
      </c>
    </row>
    <row r="2168" ht="15.75" customHeight="1">
      <c r="A2168" s="4">
        <v>560882.0</v>
      </c>
      <c r="B2168" s="4" t="s">
        <v>40</v>
      </c>
      <c r="C2168" s="5" t="s">
        <v>41</v>
      </c>
      <c r="D2168" s="5">
        <v>6.0</v>
      </c>
      <c r="E2168" s="5">
        <v>2.95</v>
      </c>
      <c r="F2168" s="4">
        <v>17213.0</v>
      </c>
      <c r="G2168" s="6">
        <v>44582.65763888889</v>
      </c>
      <c r="H2168" s="6" t="str">
        <f>VLOOKUP(F2168,'Customer Details'!$A$1:$B$3264,2,0)</f>
        <v>China</v>
      </c>
      <c r="I2168" s="7">
        <f t="shared" si="1"/>
        <v>17.7</v>
      </c>
      <c r="J2168" s="7">
        <f t="shared" si="2"/>
        <v>17.7</v>
      </c>
    </row>
    <row r="2169" ht="15.75" customHeight="1">
      <c r="A2169" s="4">
        <v>571498.0</v>
      </c>
      <c r="B2169" s="4" t="s">
        <v>177</v>
      </c>
      <c r="C2169" s="5" t="s">
        <v>178</v>
      </c>
      <c r="D2169" s="5">
        <v>1.0</v>
      </c>
      <c r="E2169" s="5">
        <v>2.1</v>
      </c>
      <c r="F2169" s="4">
        <v>17841.0</v>
      </c>
      <c r="G2169" s="6">
        <v>44668.62916666667</v>
      </c>
      <c r="H2169" s="6" t="str">
        <f>VLOOKUP(F2169,'Customer Details'!$A$1:$B$3264,2,0)</f>
        <v>India</v>
      </c>
      <c r="I2169" s="7">
        <f t="shared" si="1"/>
        <v>2.1</v>
      </c>
      <c r="J2169" s="7">
        <f t="shared" si="2"/>
        <v>2.1</v>
      </c>
    </row>
    <row r="2170" ht="15.75" customHeight="1">
      <c r="A2170" s="4">
        <v>564324.0</v>
      </c>
      <c r="B2170" s="4" t="s">
        <v>450</v>
      </c>
      <c r="C2170" s="5" t="s">
        <v>451</v>
      </c>
      <c r="D2170" s="5">
        <v>6.0</v>
      </c>
      <c r="E2170" s="5">
        <v>1.0</v>
      </c>
      <c r="F2170" s="4">
        <v>13694.0</v>
      </c>
      <c r="G2170" s="6">
        <v>44616.55972222222</v>
      </c>
      <c r="H2170" s="6" t="str">
        <f>VLOOKUP(F2170,'Customer Details'!$A$1:$B$3264,2,0)</f>
        <v>USA</v>
      </c>
      <c r="I2170" s="7">
        <f t="shared" si="1"/>
        <v>6</v>
      </c>
      <c r="J2170" s="7">
        <f t="shared" si="2"/>
        <v>6</v>
      </c>
    </row>
    <row r="2171" ht="15.75" customHeight="1">
      <c r="A2171" s="4" t="s">
        <v>1519</v>
      </c>
      <c r="B2171" s="4">
        <v>21156.0</v>
      </c>
      <c r="C2171" s="5" t="s">
        <v>1520</v>
      </c>
      <c r="D2171" s="5">
        <v>-2.0</v>
      </c>
      <c r="E2171" s="5">
        <v>1.95</v>
      </c>
      <c r="F2171" s="4">
        <v>17779.0</v>
      </c>
      <c r="G2171" s="6">
        <v>44633.58263888889</v>
      </c>
      <c r="H2171" s="6" t="str">
        <f>VLOOKUP(F2171,'Customer Details'!$A$1:$B$3264,2,0)</f>
        <v>USA</v>
      </c>
      <c r="I2171" s="7">
        <f t="shared" si="1"/>
        <v>-3.9</v>
      </c>
      <c r="J2171" s="7">
        <f t="shared" si="2"/>
        <v>3.9</v>
      </c>
    </row>
    <row r="2172" ht="15.75" customHeight="1">
      <c r="A2172" s="4">
        <v>575476.0</v>
      </c>
      <c r="B2172" s="4">
        <v>23210.0</v>
      </c>
      <c r="C2172" s="5" t="s">
        <v>1521</v>
      </c>
      <c r="D2172" s="5">
        <v>48.0</v>
      </c>
      <c r="E2172" s="5">
        <v>1.25</v>
      </c>
      <c r="F2172" s="4">
        <v>15046.0</v>
      </c>
      <c r="G2172" s="6">
        <v>44690.67361111111</v>
      </c>
      <c r="H2172" s="6" t="str">
        <f>VLOOKUP(F2172,'Customer Details'!$A$1:$B$3264,2,0)</f>
        <v>Australia</v>
      </c>
      <c r="I2172" s="7">
        <f t="shared" si="1"/>
        <v>60</v>
      </c>
      <c r="J2172" s="7">
        <f t="shared" si="2"/>
        <v>60</v>
      </c>
    </row>
    <row r="2173" ht="15.75" customHeight="1">
      <c r="A2173" s="4">
        <v>544315.0</v>
      </c>
      <c r="B2173" s="4" t="s">
        <v>398</v>
      </c>
      <c r="C2173" s="5" t="s">
        <v>399</v>
      </c>
      <c r="D2173" s="5">
        <v>1.0</v>
      </c>
      <c r="E2173" s="5">
        <v>1.65</v>
      </c>
      <c r="F2173" s="4">
        <v>12748.0</v>
      </c>
      <c r="G2173" s="6">
        <v>44425.6125</v>
      </c>
      <c r="H2173" s="6" t="str">
        <f>VLOOKUP(F2173,'Customer Details'!$A$1:$B$3264,2,0)</f>
        <v>USA</v>
      </c>
      <c r="I2173" s="7">
        <f t="shared" si="1"/>
        <v>1.65</v>
      </c>
      <c r="J2173" s="7">
        <f t="shared" si="2"/>
        <v>1.65</v>
      </c>
    </row>
    <row r="2174" ht="15.75" customHeight="1">
      <c r="A2174" s="4">
        <v>553058.0</v>
      </c>
      <c r="B2174" s="4" t="s">
        <v>38</v>
      </c>
      <c r="C2174" s="5" t="s">
        <v>39</v>
      </c>
      <c r="D2174" s="5">
        <v>10.0</v>
      </c>
      <c r="E2174" s="5">
        <v>2.95</v>
      </c>
      <c r="F2174" s="4">
        <v>17790.0</v>
      </c>
      <c r="G2174" s="6">
        <v>44513.44722222222</v>
      </c>
      <c r="H2174" s="6" t="str">
        <f>VLOOKUP(F2174,'Customer Details'!$A$1:$B$3264,2,0)</f>
        <v>India</v>
      </c>
      <c r="I2174" s="7">
        <f t="shared" si="1"/>
        <v>29.5</v>
      </c>
      <c r="J2174" s="7">
        <f t="shared" si="2"/>
        <v>29.5</v>
      </c>
    </row>
    <row r="2175" ht="15.75" customHeight="1">
      <c r="A2175" s="4">
        <v>555744.0</v>
      </c>
      <c r="B2175" s="4" t="s">
        <v>91</v>
      </c>
      <c r="C2175" s="5" t="s">
        <v>92</v>
      </c>
      <c r="D2175" s="5">
        <v>12.0</v>
      </c>
      <c r="E2175" s="5">
        <v>0.65</v>
      </c>
      <c r="F2175" s="4">
        <v>18072.0</v>
      </c>
      <c r="G2175" s="6">
        <v>44537.44722222222</v>
      </c>
      <c r="H2175" s="6" t="str">
        <f>VLOOKUP(F2175,'Customer Details'!$A$1:$B$3264,2,0)</f>
        <v>United Kingdom</v>
      </c>
      <c r="I2175" s="7">
        <f t="shared" si="1"/>
        <v>7.8</v>
      </c>
      <c r="J2175" s="7">
        <f t="shared" si="2"/>
        <v>7.8</v>
      </c>
    </row>
    <row r="2176" ht="15.75" customHeight="1">
      <c r="A2176" s="4">
        <v>563924.0</v>
      </c>
      <c r="B2176" s="4" t="s">
        <v>52</v>
      </c>
      <c r="C2176" s="5" t="s">
        <v>53</v>
      </c>
      <c r="D2176" s="5">
        <v>2.0</v>
      </c>
      <c r="E2176" s="5">
        <v>2.1</v>
      </c>
      <c r="F2176" s="4">
        <v>15984.0</v>
      </c>
      <c r="G2176" s="6">
        <v>44613.60555555556</v>
      </c>
      <c r="H2176" s="6" t="str">
        <f>VLOOKUP(F2176,'Customer Details'!$A$1:$B$3264,2,0)</f>
        <v>USA</v>
      </c>
      <c r="I2176" s="7">
        <f t="shared" si="1"/>
        <v>4.2</v>
      </c>
      <c r="J2176" s="7">
        <f t="shared" si="2"/>
        <v>4.2</v>
      </c>
    </row>
    <row r="2177" ht="15.75" customHeight="1">
      <c r="A2177" s="4">
        <v>551471.0</v>
      </c>
      <c r="B2177" s="4" t="s">
        <v>75</v>
      </c>
      <c r="C2177" s="5" t="s">
        <v>76</v>
      </c>
      <c r="D2177" s="5">
        <v>1.0</v>
      </c>
      <c r="E2177" s="5">
        <v>5.45</v>
      </c>
      <c r="F2177" s="4">
        <v>16370.0</v>
      </c>
      <c r="G2177" s="6">
        <v>44497.69444444445</v>
      </c>
      <c r="H2177" s="6" t="str">
        <f>VLOOKUP(F2177,'Customer Details'!$A$1:$B$3264,2,0)</f>
        <v>USA</v>
      </c>
      <c r="I2177" s="7">
        <f t="shared" si="1"/>
        <v>5.45</v>
      </c>
      <c r="J2177" s="7">
        <f t="shared" si="2"/>
        <v>5.45</v>
      </c>
    </row>
    <row r="2178" ht="15.75" customHeight="1">
      <c r="A2178" s="4">
        <v>538827.0</v>
      </c>
      <c r="B2178" s="4" t="s">
        <v>585</v>
      </c>
      <c r="C2178" s="5" t="s">
        <v>586</v>
      </c>
      <c r="D2178" s="5">
        <v>24.0</v>
      </c>
      <c r="E2178" s="5">
        <v>3.39</v>
      </c>
      <c r="F2178" s="4">
        <v>14298.0</v>
      </c>
      <c r="G2178" s="6">
        <v>44361.54097222222</v>
      </c>
      <c r="H2178" s="6" t="str">
        <f>VLOOKUP(F2178,'Customer Details'!$A$1:$B$3264,2,0)</f>
        <v>USA</v>
      </c>
      <c r="I2178" s="7">
        <f t="shared" si="1"/>
        <v>81.36</v>
      </c>
      <c r="J2178" s="7">
        <f t="shared" si="2"/>
        <v>81.36</v>
      </c>
    </row>
    <row r="2179" ht="15.75" customHeight="1">
      <c r="A2179" s="4" t="s">
        <v>1522</v>
      </c>
      <c r="B2179" s="4">
        <v>21041.0</v>
      </c>
      <c r="C2179" s="5" t="s">
        <v>1523</v>
      </c>
      <c r="D2179" s="5">
        <v>-1.0</v>
      </c>
      <c r="E2179" s="5">
        <v>2.95</v>
      </c>
      <c r="F2179" s="4">
        <v>15615.0</v>
      </c>
      <c r="G2179" s="6">
        <v>44466.50763888889</v>
      </c>
      <c r="H2179" s="6" t="str">
        <f>VLOOKUP(F2179,'Customer Details'!$A$1:$B$3264,2,0)</f>
        <v>China</v>
      </c>
      <c r="I2179" s="7">
        <f t="shared" si="1"/>
        <v>-2.95</v>
      </c>
      <c r="J2179" s="7">
        <f t="shared" si="2"/>
        <v>2.95</v>
      </c>
    </row>
    <row r="2180" ht="15.75" customHeight="1">
      <c r="A2180" s="4">
        <v>568400.0</v>
      </c>
      <c r="B2180" s="4" t="s">
        <v>382</v>
      </c>
      <c r="C2180" s="5" t="s">
        <v>383</v>
      </c>
      <c r="D2180" s="5">
        <v>24.0</v>
      </c>
      <c r="E2180" s="5">
        <v>0.79</v>
      </c>
      <c r="F2180" s="4">
        <v>13644.0</v>
      </c>
      <c r="G2180" s="6">
        <v>44647.43541666667</v>
      </c>
      <c r="H2180" s="6" t="str">
        <f>VLOOKUP(F2180,'Customer Details'!$A$1:$B$3264,2,0)</f>
        <v>India</v>
      </c>
      <c r="I2180" s="7">
        <f t="shared" si="1"/>
        <v>18.96</v>
      </c>
      <c r="J2180" s="7">
        <f t="shared" si="2"/>
        <v>18.96</v>
      </c>
    </row>
    <row r="2181" ht="15.75" customHeight="1">
      <c r="A2181" s="4">
        <v>561894.0</v>
      </c>
      <c r="B2181" s="4" t="s">
        <v>32</v>
      </c>
      <c r="C2181" s="5" t="s">
        <v>33</v>
      </c>
      <c r="D2181" s="5">
        <v>1.0</v>
      </c>
      <c r="E2181" s="5">
        <v>4.15</v>
      </c>
      <c r="F2181" s="4">
        <v>14456.0</v>
      </c>
      <c r="G2181" s="6">
        <v>44592.625</v>
      </c>
      <c r="H2181" s="6" t="str">
        <f>VLOOKUP(F2181,'Customer Details'!$A$1:$B$3264,2,0)</f>
        <v>USA</v>
      </c>
      <c r="I2181" s="7">
        <f t="shared" si="1"/>
        <v>4.15</v>
      </c>
      <c r="J2181" s="7">
        <f t="shared" si="2"/>
        <v>4.15</v>
      </c>
    </row>
    <row r="2182" ht="15.75" customHeight="1">
      <c r="A2182" s="4">
        <v>580403.0</v>
      </c>
      <c r="B2182" s="4" t="s">
        <v>138</v>
      </c>
      <c r="C2182" s="5" t="s">
        <v>139</v>
      </c>
      <c r="D2182" s="5">
        <v>8.0</v>
      </c>
      <c r="E2182" s="5">
        <v>4.15</v>
      </c>
      <c r="F2182" s="4">
        <v>17858.0</v>
      </c>
      <c r="G2182" s="6">
        <v>44716.49722222222</v>
      </c>
      <c r="H2182" s="6" t="str">
        <f>VLOOKUP(F2182,'Customer Details'!$A$1:$B$3264,2,0)</f>
        <v>China</v>
      </c>
      <c r="I2182" s="7">
        <f t="shared" si="1"/>
        <v>33.2</v>
      </c>
      <c r="J2182" s="7">
        <f t="shared" si="2"/>
        <v>33.2</v>
      </c>
    </row>
    <row r="2183" ht="15.75" customHeight="1">
      <c r="A2183" s="4">
        <v>543816.0</v>
      </c>
      <c r="B2183" s="4" t="s">
        <v>185</v>
      </c>
      <c r="C2183" s="5" t="s">
        <v>186</v>
      </c>
      <c r="D2183" s="5">
        <v>1.0</v>
      </c>
      <c r="E2183" s="5">
        <v>1.69</v>
      </c>
      <c r="F2183" s="4">
        <v>17841.0</v>
      </c>
      <c r="G2183" s="6">
        <v>44421.64305555556</v>
      </c>
      <c r="H2183" s="6" t="str">
        <f>VLOOKUP(F2183,'Customer Details'!$A$1:$B$3264,2,0)</f>
        <v>India</v>
      </c>
      <c r="I2183" s="7">
        <f t="shared" si="1"/>
        <v>1.69</v>
      </c>
      <c r="J2183" s="7">
        <f t="shared" si="2"/>
        <v>1.69</v>
      </c>
    </row>
    <row r="2184" ht="15.75" customHeight="1">
      <c r="A2184" s="4">
        <v>545416.0</v>
      </c>
      <c r="B2184" s="4" t="s">
        <v>1524</v>
      </c>
      <c r="C2184" s="5" t="s">
        <v>1525</v>
      </c>
      <c r="D2184" s="5">
        <v>8.0</v>
      </c>
      <c r="E2184" s="5">
        <v>12.75</v>
      </c>
      <c r="F2184" s="4">
        <v>17770.0</v>
      </c>
      <c r="G2184" s="6">
        <v>44441.56597222222</v>
      </c>
      <c r="H2184" s="6" t="str">
        <f>VLOOKUP(F2184,'Customer Details'!$A$1:$B$3264,2,0)</f>
        <v>United Kingdom</v>
      </c>
      <c r="I2184" s="7">
        <f t="shared" si="1"/>
        <v>102</v>
      </c>
      <c r="J2184" s="7">
        <f t="shared" si="2"/>
        <v>102</v>
      </c>
    </row>
    <row r="2185" ht="15.75" customHeight="1">
      <c r="A2185" s="4" t="s">
        <v>1526</v>
      </c>
      <c r="B2185" s="4" t="s">
        <v>1527</v>
      </c>
      <c r="C2185" s="5" t="s">
        <v>1528</v>
      </c>
      <c r="D2185" s="5">
        <v>-1.0</v>
      </c>
      <c r="E2185" s="5">
        <v>361.59</v>
      </c>
      <c r="F2185" s="4">
        <v>14096.0</v>
      </c>
      <c r="G2185" s="6">
        <v>44654.41458333333</v>
      </c>
      <c r="H2185" s="6" t="str">
        <f>VLOOKUP(F2185,'Customer Details'!$A$1:$B$3264,2,0)</f>
        <v>USA</v>
      </c>
      <c r="I2185" s="7">
        <f t="shared" si="1"/>
        <v>-361.59</v>
      </c>
      <c r="J2185" s="7">
        <f t="shared" si="2"/>
        <v>361.59</v>
      </c>
    </row>
    <row r="2186" ht="15.75" customHeight="1">
      <c r="A2186" s="4" t="s">
        <v>1529</v>
      </c>
      <c r="B2186" s="4">
        <v>21812.0</v>
      </c>
      <c r="C2186" s="5" t="s">
        <v>1530</v>
      </c>
      <c r="D2186" s="5">
        <v>-6.0</v>
      </c>
      <c r="E2186" s="5">
        <v>4.95</v>
      </c>
      <c r="F2186" s="4">
        <v>13495.0</v>
      </c>
      <c r="G2186" s="6">
        <v>44355.55763888889</v>
      </c>
      <c r="H2186" s="6" t="str">
        <f>VLOOKUP(F2186,'Customer Details'!$A$1:$B$3264,2,0)</f>
        <v>China</v>
      </c>
      <c r="I2186" s="7">
        <f t="shared" si="1"/>
        <v>-29.7</v>
      </c>
      <c r="J2186" s="7">
        <f t="shared" si="2"/>
        <v>29.7</v>
      </c>
    </row>
    <row r="2187" ht="15.75" customHeight="1">
      <c r="A2187" s="4">
        <v>537458.0</v>
      </c>
      <c r="B2187" s="4" t="s">
        <v>30</v>
      </c>
      <c r="C2187" s="5" t="s">
        <v>31</v>
      </c>
      <c r="D2187" s="5">
        <v>4.0</v>
      </c>
      <c r="E2187" s="5">
        <v>3.75</v>
      </c>
      <c r="F2187" s="4">
        <v>17091.0</v>
      </c>
      <c r="G2187" s="6">
        <v>44354.41319444445</v>
      </c>
      <c r="H2187" s="6" t="str">
        <f>VLOOKUP(F2187,'Customer Details'!$A$1:$B$3264,2,0)</f>
        <v>Australia</v>
      </c>
      <c r="I2187" s="7">
        <f t="shared" si="1"/>
        <v>15</v>
      </c>
      <c r="J2187" s="7">
        <f t="shared" si="2"/>
        <v>15</v>
      </c>
    </row>
    <row r="2188" ht="15.75" customHeight="1">
      <c r="A2188" s="4">
        <v>561020.0</v>
      </c>
      <c r="B2188" s="4" t="s">
        <v>187</v>
      </c>
      <c r="C2188" s="5" t="s">
        <v>188</v>
      </c>
      <c r="D2188" s="5">
        <v>2.0</v>
      </c>
      <c r="E2188" s="5">
        <v>0.42</v>
      </c>
      <c r="F2188" s="4">
        <v>13563.0</v>
      </c>
      <c r="G2188" s="6">
        <v>44583.72291666667</v>
      </c>
      <c r="H2188" s="6" t="str">
        <f>VLOOKUP(F2188,'Customer Details'!$A$1:$B$3264,2,0)</f>
        <v>India</v>
      </c>
      <c r="I2188" s="7">
        <f t="shared" si="1"/>
        <v>0.84</v>
      </c>
      <c r="J2188" s="7">
        <f t="shared" si="2"/>
        <v>0.84</v>
      </c>
    </row>
    <row r="2189" ht="15.75" customHeight="1">
      <c r="A2189" s="4">
        <v>558260.0</v>
      </c>
      <c r="B2189" s="4" t="s">
        <v>1116</v>
      </c>
      <c r="C2189" s="5" t="s">
        <v>1117</v>
      </c>
      <c r="D2189" s="5">
        <v>12.0</v>
      </c>
      <c r="E2189" s="5">
        <v>0.75</v>
      </c>
      <c r="F2189" s="4">
        <v>16945.0</v>
      </c>
      <c r="G2189" s="6">
        <v>44558.35972222222</v>
      </c>
      <c r="H2189" s="6" t="str">
        <f>VLOOKUP(F2189,'Customer Details'!$A$1:$B$3264,2,0)</f>
        <v>India</v>
      </c>
      <c r="I2189" s="7">
        <f t="shared" si="1"/>
        <v>9</v>
      </c>
      <c r="J2189" s="7">
        <f t="shared" si="2"/>
        <v>9</v>
      </c>
    </row>
    <row r="2190" ht="15.75" customHeight="1">
      <c r="A2190" s="4" t="s">
        <v>1531</v>
      </c>
      <c r="B2190" s="4">
        <v>22867.0</v>
      </c>
      <c r="C2190" s="5" t="s">
        <v>1532</v>
      </c>
      <c r="D2190" s="5">
        <v>-12.0</v>
      </c>
      <c r="E2190" s="5">
        <v>2.1</v>
      </c>
      <c r="F2190" s="4">
        <v>15502.0</v>
      </c>
      <c r="G2190" s="6">
        <v>44688.69375</v>
      </c>
      <c r="H2190" s="6" t="str">
        <f>VLOOKUP(F2190,'Customer Details'!$A$1:$B$3264,2,0)</f>
        <v>India</v>
      </c>
      <c r="I2190" s="7">
        <f t="shared" si="1"/>
        <v>-25.2</v>
      </c>
      <c r="J2190" s="7">
        <f t="shared" si="2"/>
        <v>25.2</v>
      </c>
    </row>
    <row r="2191" ht="15.75" customHeight="1">
      <c r="A2191" s="4">
        <v>571062.0</v>
      </c>
      <c r="B2191" s="4" t="s">
        <v>605</v>
      </c>
      <c r="C2191" s="5" t="s">
        <v>606</v>
      </c>
      <c r="D2191" s="5">
        <v>1.0</v>
      </c>
      <c r="E2191" s="5">
        <v>1.25</v>
      </c>
      <c r="F2191" s="4">
        <v>16773.0</v>
      </c>
      <c r="G2191" s="6">
        <v>44664.60902777778</v>
      </c>
      <c r="H2191" s="6" t="str">
        <f>VLOOKUP(F2191,'Customer Details'!$A$1:$B$3264,2,0)</f>
        <v>Australia</v>
      </c>
      <c r="I2191" s="7">
        <f t="shared" si="1"/>
        <v>1.25</v>
      </c>
      <c r="J2191" s="7">
        <f t="shared" si="2"/>
        <v>1.25</v>
      </c>
    </row>
    <row r="2192" ht="15.75" customHeight="1">
      <c r="A2192" s="4" t="s">
        <v>815</v>
      </c>
      <c r="B2192" s="4">
        <v>23245.0</v>
      </c>
      <c r="C2192" s="5" t="s">
        <v>337</v>
      </c>
      <c r="D2192" s="5">
        <v>-4.0</v>
      </c>
      <c r="E2192" s="5">
        <v>4.95</v>
      </c>
      <c r="F2192" s="4">
        <v>18274.0</v>
      </c>
      <c r="G2192" s="6">
        <v>44703.42916666667</v>
      </c>
      <c r="H2192" s="6" t="str">
        <f>VLOOKUP(F2192,'Customer Details'!$A$1:$B$3264,2,0)</f>
        <v>United Kingdom</v>
      </c>
      <c r="I2192" s="7">
        <f t="shared" si="1"/>
        <v>-19.8</v>
      </c>
      <c r="J2192" s="7">
        <f t="shared" si="2"/>
        <v>19.8</v>
      </c>
    </row>
    <row r="2193" ht="15.75" customHeight="1">
      <c r="A2193" s="4">
        <v>574544.0</v>
      </c>
      <c r="B2193" s="4">
        <v>23240.0</v>
      </c>
      <c r="C2193" s="5" t="s">
        <v>1533</v>
      </c>
      <c r="D2193" s="5">
        <v>6.0</v>
      </c>
      <c r="E2193" s="5">
        <v>4.15</v>
      </c>
      <c r="F2193" s="4">
        <v>17084.0</v>
      </c>
      <c r="G2193" s="6">
        <v>44685.61736111111</v>
      </c>
      <c r="H2193" s="6" t="str">
        <f>VLOOKUP(F2193,'Customer Details'!$A$1:$B$3264,2,0)</f>
        <v>United Kingdom</v>
      </c>
      <c r="I2193" s="7">
        <f t="shared" si="1"/>
        <v>24.9</v>
      </c>
      <c r="J2193" s="7">
        <f t="shared" si="2"/>
        <v>24.9</v>
      </c>
    </row>
    <row r="2194" ht="15.75" customHeight="1">
      <c r="A2194" s="4" t="s">
        <v>1432</v>
      </c>
      <c r="B2194" s="4">
        <v>23286.0</v>
      </c>
      <c r="C2194" s="5" t="s">
        <v>685</v>
      </c>
      <c r="D2194" s="5">
        <v>-40.0</v>
      </c>
      <c r="E2194" s="5">
        <v>0.85</v>
      </c>
      <c r="F2194" s="4">
        <v>13725.0</v>
      </c>
      <c r="G2194" s="6">
        <v>44649.48194444444</v>
      </c>
      <c r="H2194" s="6" t="str">
        <f>VLOOKUP(F2194,'Customer Details'!$A$1:$B$3264,2,0)</f>
        <v>Australia</v>
      </c>
      <c r="I2194" s="7">
        <f t="shared" si="1"/>
        <v>-34</v>
      </c>
      <c r="J2194" s="7">
        <f t="shared" si="2"/>
        <v>34</v>
      </c>
    </row>
    <row r="2195" ht="15.75" customHeight="1">
      <c r="A2195" s="4" t="s">
        <v>496</v>
      </c>
      <c r="B2195" s="4" t="s">
        <v>148</v>
      </c>
      <c r="C2195" s="5" t="s">
        <v>149</v>
      </c>
      <c r="D2195" s="5">
        <v>-1.0</v>
      </c>
      <c r="E2195" s="5">
        <v>1.72</v>
      </c>
      <c r="F2195" s="4">
        <v>13599.0</v>
      </c>
      <c r="G2195" s="6">
        <v>44449.46736111111</v>
      </c>
      <c r="H2195" s="6" t="str">
        <f>VLOOKUP(F2195,'Customer Details'!$A$1:$B$3264,2,0)</f>
        <v>Australia</v>
      </c>
      <c r="I2195" s="7">
        <f t="shared" si="1"/>
        <v>-1.72</v>
      </c>
      <c r="J2195" s="7">
        <f t="shared" si="2"/>
        <v>1.72</v>
      </c>
    </row>
    <row r="2196" ht="15.75" customHeight="1">
      <c r="A2196" s="4">
        <v>572836.0</v>
      </c>
      <c r="B2196" s="4" t="s">
        <v>530</v>
      </c>
      <c r="C2196" s="5" t="s">
        <v>531</v>
      </c>
      <c r="D2196" s="5">
        <v>1.0</v>
      </c>
      <c r="E2196" s="5">
        <v>4.25</v>
      </c>
      <c r="F2196" s="4">
        <v>15568.0</v>
      </c>
      <c r="G2196" s="6">
        <v>44677.49375</v>
      </c>
      <c r="H2196" s="6" t="str">
        <f>VLOOKUP(F2196,'Customer Details'!$A$1:$B$3264,2,0)</f>
        <v>China</v>
      </c>
      <c r="I2196" s="7">
        <f t="shared" si="1"/>
        <v>4.25</v>
      </c>
      <c r="J2196" s="7">
        <f t="shared" si="2"/>
        <v>4.25</v>
      </c>
    </row>
    <row r="2197" ht="15.75" customHeight="1">
      <c r="A2197" s="4">
        <v>549277.0</v>
      </c>
      <c r="B2197" s="4" t="s">
        <v>952</v>
      </c>
      <c r="C2197" s="5" t="s">
        <v>953</v>
      </c>
      <c r="D2197" s="5">
        <v>1.0</v>
      </c>
      <c r="E2197" s="5">
        <v>3.95</v>
      </c>
      <c r="F2197" s="4">
        <v>16469.0</v>
      </c>
      <c r="G2197" s="6">
        <v>44476.54930555556</v>
      </c>
      <c r="H2197" s="6" t="str">
        <f>VLOOKUP(F2197,'Customer Details'!$A$1:$B$3264,2,0)</f>
        <v>India</v>
      </c>
      <c r="I2197" s="7">
        <f t="shared" si="1"/>
        <v>3.95</v>
      </c>
      <c r="J2197" s="7">
        <f t="shared" si="2"/>
        <v>3.95</v>
      </c>
    </row>
    <row r="2198" ht="15.75" customHeight="1">
      <c r="A2198" s="4">
        <v>577796.0</v>
      </c>
      <c r="B2198" s="4" t="s">
        <v>250</v>
      </c>
      <c r="C2198" s="5" t="s">
        <v>251</v>
      </c>
      <c r="D2198" s="5">
        <v>6.0</v>
      </c>
      <c r="E2198" s="5">
        <v>2.55</v>
      </c>
      <c r="F2198" s="4">
        <v>15105.0</v>
      </c>
      <c r="G2198" s="6">
        <v>44702.70347222222</v>
      </c>
      <c r="H2198" s="6" t="str">
        <f>VLOOKUP(F2198,'Customer Details'!$A$1:$B$3264,2,0)</f>
        <v>USA</v>
      </c>
      <c r="I2198" s="7">
        <f t="shared" si="1"/>
        <v>15.3</v>
      </c>
      <c r="J2198" s="7">
        <f t="shared" si="2"/>
        <v>15.3</v>
      </c>
    </row>
    <row r="2199" ht="15.75" customHeight="1">
      <c r="A2199" s="4">
        <v>547362.0</v>
      </c>
      <c r="B2199" s="4" t="s">
        <v>1386</v>
      </c>
      <c r="C2199" s="5" t="s">
        <v>1387</v>
      </c>
      <c r="D2199" s="5">
        <v>144.0</v>
      </c>
      <c r="E2199" s="5">
        <v>0.21</v>
      </c>
      <c r="F2199" s="4">
        <v>13694.0</v>
      </c>
      <c r="G2199" s="6">
        <v>44461.52291666667</v>
      </c>
      <c r="H2199" s="6" t="str">
        <f>VLOOKUP(F2199,'Customer Details'!$A$1:$B$3264,2,0)</f>
        <v>USA</v>
      </c>
      <c r="I2199" s="7">
        <f t="shared" si="1"/>
        <v>30.24</v>
      </c>
      <c r="J2199" s="7">
        <f t="shared" si="2"/>
        <v>30.24</v>
      </c>
    </row>
    <row r="2200" ht="15.75" customHeight="1">
      <c r="A2200" s="4">
        <v>579196.0</v>
      </c>
      <c r="B2200" s="4" t="s">
        <v>210</v>
      </c>
      <c r="C2200" s="5" t="s">
        <v>211</v>
      </c>
      <c r="D2200" s="5">
        <v>2.0</v>
      </c>
      <c r="E2200" s="5">
        <v>1.63</v>
      </c>
      <c r="F2200" s="4">
        <v>14096.0</v>
      </c>
      <c r="G2200" s="6">
        <v>44709.6625</v>
      </c>
      <c r="H2200" s="6" t="str">
        <f>VLOOKUP(F2200,'Customer Details'!$A$1:$B$3264,2,0)</f>
        <v>USA</v>
      </c>
      <c r="I2200" s="7">
        <f t="shared" si="1"/>
        <v>3.26</v>
      </c>
      <c r="J2200" s="7">
        <f t="shared" si="2"/>
        <v>3.26</v>
      </c>
    </row>
    <row r="2201" ht="15.75" customHeight="1">
      <c r="A2201" s="4">
        <v>541552.0</v>
      </c>
      <c r="B2201" s="4" t="s">
        <v>138</v>
      </c>
      <c r="C2201" s="5" t="s">
        <v>139</v>
      </c>
      <c r="D2201" s="5">
        <v>2.0</v>
      </c>
      <c r="E2201" s="5">
        <v>3.25</v>
      </c>
      <c r="F2201" s="4">
        <v>15039.0</v>
      </c>
      <c r="G2201" s="6">
        <v>44396.46875</v>
      </c>
      <c r="H2201" s="6" t="str">
        <f>VLOOKUP(F2201,'Customer Details'!$A$1:$B$3264,2,0)</f>
        <v>United Kingdom</v>
      </c>
      <c r="I2201" s="7">
        <f t="shared" si="1"/>
        <v>6.5</v>
      </c>
      <c r="J2201" s="7">
        <f t="shared" si="2"/>
        <v>6.5</v>
      </c>
    </row>
    <row r="2202" ht="15.75" customHeight="1">
      <c r="A2202" s="4">
        <v>538078.0</v>
      </c>
      <c r="B2202" s="4" t="s">
        <v>777</v>
      </c>
      <c r="C2202" s="5" t="s">
        <v>778</v>
      </c>
      <c r="D2202" s="5">
        <v>2.0</v>
      </c>
      <c r="E2202" s="5">
        <v>0.85</v>
      </c>
      <c r="F2202" s="4">
        <v>16255.0</v>
      </c>
      <c r="G2202" s="6">
        <v>44356.60069444445</v>
      </c>
      <c r="H2202" s="6" t="str">
        <f>VLOOKUP(F2202,'Customer Details'!$A$1:$B$3264,2,0)</f>
        <v>USA</v>
      </c>
      <c r="I2202" s="7">
        <f t="shared" si="1"/>
        <v>1.7</v>
      </c>
      <c r="J2202" s="7">
        <f t="shared" si="2"/>
        <v>1.7</v>
      </c>
    </row>
    <row r="2203" ht="15.75" customHeight="1">
      <c r="A2203" s="4">
        <v>568061.0</v>
      </c>
      <c r="B2203" s="4" t="s">
        <v>1012</v>
      </c>
      <c r="C2203" s="5" t="s">
        <v>1013</v>
      </c>
      <c r="D2203" s="5">
        <v>3.0</v>
      </c>
      <c r="E2203" s="5">
        <v>0.42</v>
      </c>
      <c r="F2203" s="4">
        <v>16910.0</v>
      </c>
      <c r="G2203" s="6">
        <v>44643.55</v>
      </c>
      <c r="H2203" s="6" t="str">
        <f>VLOOKUP(F2203,'Customer Details'!$A$1:$B$3264,2,0)</f>
        <v>China</v>
      </c>
      <c r="I2203" s="7">
        <f t="shared" si="1"/>
        <v>1.26</v>
      </c>
      <c r="J2203" s="7">
        <f t="shared" si="2"/>
        <v>1.26</v>
      </c>
    </row>
    <row r="2204" ht="15.75" customHeight="1">
      <c r="A2204" s="4">
        <v>571841.0</v>
      </c>
      <c r="B2204" s="4" t="s">
        <v>30</v>
      </c>
      <c r="C2204" s="5" t="s">
        <v>31</v>
      </c>
      <c r="D2204" s="5">
        <v>1.0</v>
      </c>
      <c r="E2204" s="5">
        <v>4.25</v>
      </c>
      <c r="F2204" s="4">
        <v>17625.0</v>
      </c>
      <c r="G2204" s="6">
        <v>44670.51458333333</v>
      </c>
      <c r="H2204" s="6" t="str">
        <f>VLOOKUP(F2204,'Customer Details'!$A$1:$B$3264,2,0)</f>
        <v>United Kingdom</v>
      </c>
      <c r="I2204" s="7">
        <f t="shared" si="1"/>
        <v>4.25</v>
      </c>
      <c r="J2204" s="7">
        <f t="shared" si="2"/>
        <v>4.25</v>
      </c>
    </row>
    <row r="2205" ht="15.75" customHeight="1">
      <c r="A2205" s="4">
        <v>561485.0</v>
      </c>
      <c r="B2205" s="4" t="s">
        <v>38</v>
      </c>
      <c r="C2205" s="5" t="s">
        <v>39</v>
      </c>
      <c r="D2205" s="5">
        <v>4.0</v>
      </c>
      <c r="E2205" s="5">
        <v>2.95</v>
      </c>
      <c r="F2205" s="4">
        <v>17841.0</v>
      </c>
      <c r="G2205" s="6">
        <v>44588.57083333333</v>
      </c>
      <c r="H2205" s="6" t="str">
        <f>VLOOKUP(F2205,'Customer Details'!$A$1:$B$3264,2,0)</f>
        <v>India</v>
      </c>
      <c r="I2205" s="7">
        <f t="shared" si="1"/>
        <v>11.8</v>
      </c>
      <c r="J2205" s="7">
        <f t="shared" si="2"/>
        <v>11.8</v>
      </c>
    </row>
    <row r="2206" ht="15.75" customHeight="1">
      <c r="A2206" s="4">
        <v>571442.0</v>
      </c>
      <c r="B2206" s="4" t="s">
        <v>1493</v>
      </c>
      <c r="C2206" s="5" t="s">
        <v>1494</v>
      </c>
      <c r="D2206" s="5">
        <v>2.0</v>
      </c>
      <c r="E2206" s="5">
        <v>3.75</v>
      </c>
      <c r="F2206" s="4">
        <v>17049.0</v>
      </c>
      <c r="G2206" s="6">
        <v>44668.56875</v>
      </c>
      <c r="H2206" s="6" t="str">
        <f>VLOOKUP(F2206,'Customer Details'!$A$1:$B$3264,2,0)</f>
        <v>United Kingdom</v>
      </c>
      <c r="I2206" s="7">
        <f t="shared" si="1"/>
        <v>7.5</v>
      </c>
      <c r="J2206" s="7">
        <f t="shared" si="2"/>
        <v>7.5</v>
      </c>
    </row>
    <row r="2207" ht="15.75" customHeight="1">
      <c r="A2207" s="4">
        <v>547672.0</v>
      </c>
      <c r="B2207" s="4" t="s">
        <v>119</v>
      </c>
      <c r="C2207" s="5" t="s">
        <v>120</v>
      </c>
      <c r="D2207" s="5">
        <v>7.0</v>
      </c>
      <c r="E2207" s="5">
        <v>0.42</v>
      </c>
      <c r="F2207" s="4">
        <v>17754.0</v>
      </c>
      <c r="G2207" s="6">
        <v>44463.57916666667</v>
      </c>
      <c r="H2207" s="6" t="str">
        <f>VLOOKUP(F2207,'Customer Details'!$A$1:$B$3264,2,0)</f>
        <v>United Kingdom</v>
      </c>
      <c r="I2207" s="7">
        <f t="shared" si="1"/>
        <v>2.94</v>
      </c>
      <c r="J2207" s="7">
        <f t="shared" si="2"/>
        <v>2.94</v>
      </c>
    </row>
    <row r="2208" ht="15.75" customHeight="1">
      <c r="A2208" s="4">
        <v>571317.0</v>
      </c>
      <c r="B2208" s="4" t="s">
        <v>545</v>
      </c>
      <c r="C2208" s="5" t="s">
        <v>546</v>
      </c>
      <c r="D2208" s="5">
        <v>6.0</v>
      </c>
      <c r="E2208" s="5">
        <v>0.65</v>
      </c>
      <c r="F2208" s="4">
        <v>17377.0</v>
      </c>
      <c r="G2208" s="6">
        <v>44668.45</v>
      </c>
      <c r="H2208" s="6" t="str">
        <f>VLOOKUP(F2208,'Customer Details'!$A$1:$B$3264,2,0)</f>
        <v>India</v>
      </c>
      <c r="I2208" s="7">
        <f t="shared" si="1"/>
        <v>3.9</v>
      </c>
      <c r="J2208" s="7">
        <f t="shared" si="2"/>
        <v>3.9</v>
      </c>
    </row>
    <row r="2209" ht="15.75" customHeight="1">
      <c r="A2209" s="4">
        <v>558892.0</v>
      </c>
      <c r="B2209" s="4" t="s">
        <v>786</v>
      </c>
      <c r="C2209" s="5" t="s">
        <v>787</v>
      </c>
      <c r="D2209" s="5">
        <v>12.0</v>
      </c>
      <c r="E2209" s="5">
        <v>1.95</v>
      </c>
      <c r="F2209" s="4">
        <v>17581.0</v>
      </c>
      <c r="G2209" s="6">
        <v>44565.65694444445</v>
      </c>
      <c r="H2209" s="6" t="str">
        <f>VLOOKUP(F2209,'Customer Details'!$A$1:$B$3264,2,0)</f>
        <v>United Kingdom</v>
      </c>
      <c r="I2209" s="7">
        <f t="shared" si="1"/>
        <v>23.4</v>
      </c>
      <c r="J2209" s="7">
        <f t="shared" si="2"/>
        <v>23.4</v>
      </c>
    </row>
    <row r="2210" ht="15.75" customHeight="1">
      <c r="A2210" s="4">
        <v>537371.0</v>
      </c>
      <c r="B2210" s="4" t="s">
        <v>1534</v>
      </c>
      <c r="C2210" s="5" t="s">
        <v>1535</v>
      </c>
      <c r="D2210" s="5">
        <v>1.0</v>
      </c>
      <c r="E2210" s="5">
        <v>5.95</v>
      </c>
      <c r="F2210" s="4">
        <v>15028.0</v>
      </c>
      <c r="G2210" s="6">
        <v>44353.53263888889</v>
      </c>
      <c r="H2210" s="6" t="str">
        <f>VLOOKUP(F2210,'Customer Details'!$A$1:$B$3264,2,0)</f>
        <v>India</v>
      </c>
      <c r="I2210" s="7">
        <f t="shared" si="1"/>
        <v>5.95</v>
      </c>
      <c r="J2210" s="7">
        <f t="shared" si="2"/>
        <v>5.95</v>
      </c>
    </row>
    <row r="2211" ht="15.75" customHeight="1">
      <c r="A2211" s="4">
        <v>536743.0</v>
      </c>
      <c r="B2211" s="4" t="s">
        <v>1536</v>
      </c>
      <c r="C2211" s="5" t="s">
        <v>1537</v>
      </c>
      <c r="D2211" s="5">
        <v>1.0</v>
      </c>
      <c r="E2211" s="5">
        <v>9.95</v>
      </c>
      <c r="F2211" s="4">
        <v>17964.0</v>
      </c>
      <c r="G2211" s="6">
        <v>44349.56388888889</v>
      </c>
      <c r="H2211" s="6" t="str">
        <f>VLOOKUP(F2211,'Customer Details'!$A$1:$B$3264,2,0)</f>
        <v>China</v>
      </c>
      <c r="I2211" s="7">
        <f t="shared" si="1"/>
        <v>9.95</v>
      </c>
      <c r="J2211" s="7">
        <f t="shared" si="2"/>
        <v>9.95</v>
      </c>
    </row>
    <row r="2212" ht="15.75" customHeight="1">
      <c r="A2212" s="4">
        <v>542398.0</v>
      </c>
      <c r="B2212" s="4" t="s">
        <v>724</v>
      </c>
      <c r="C2212" s="5" t="s">
        <v>725</v>
      </c>
      <c r="D2212" s="5">
        <v>1.0</v>
      </c>
      <c r="E2212" s="5">
        <v>5.95</v>
      </c>
      <c r="F2212" s="4">
        <v>13174.0</v>
      </c>
      <c r="G2212" s="6">
        <v>44404.65</v>
      </c>
      <c r="H2212" s="6" t="str">
        <f>VLOOKUP(F2212,'Customer Details'!$A$1:$B$3264,2,0)</f>
        <v>USA</v>
      </c>
      <c r="I2212" s="7">
        <f t="shared" si="1"/>
        <v>5.95</v>
      </c>
      <c r="J2212" s="7">
        <f t="shared" si="2"/>
        <v>5.95</v>
      </c>
    </row>
    <row r="2213" ht="15.75" customHeight="1">
      <c r="A2213" s="4">
        <v>560276.0</v>
      </c>
      <c r="B2213" s="4" t="s">
        <v>332</v>
      </c>
      <c r="C2213" s="5" t="s">
        <v>333</v>
      </c>
      <c r="D2213" s="5">
        <v>1.0</v>
      </c>
      <c r="E2213" s="5">
        <v>5.95</v>
      </c>
      <c r="F2213" s="4">
        <v>14606.0</v>
      </c>
      <c r="G2213" s="6">
        <v>44578.63263888889</v>
      </c>
      <c r="H2213" s="6" t="str">
        <f>VLOOKUP(F2213,'Customer Details'!$A$1:$B$3264,2,0)</f>
        <v>USA</v>
      </c>
      <c r="I2213" s="7">
        <f t="shared" si="1"/>
        <v>5.95</v>
      </c>
      <c r="J2213" s="7">
        <f t="shared" si="2"/>
        <v>5.95</v>
      </c>
    </row>
    <row r="2214" ht="15.75" customHeight="1">
      <c r="A2214" s="4">
        <v>579560.0</v>
      </c>
      <c r="B2214" s="4" t="s">
        <v>235</v>
      </c>
      <c r="C2214" s="5" t="s">
        <v>236</v>
      </c>
      <c r="D2214" s="5">
        <v>1.0</v>
      </c>
      <c r="E2214" s="5">
        <v>4.15</v>
      </c>
      <c r="F2214" s="4">
        <v>15039.0</v>
      </c>
      <c r="G2214" s="6">
        <v>44711.47986111111</v>
      </c>
      <c r="H2214" s="6" t="str">
        <f>VLOOKUP(F2214,'Customer Details'!$A$1:$B$3264,2,0)</f>
        <v>United Kingdom</v>
      </c>
      <c r="I2214" s="7">
        <f t="shared" si="1"/>
        <v>4.15</v>
      </c>
      <c r="J2214" s="7">
        <f t="shared" si="2"/>
        <v>4.15</v>
      </c>
    </row>
    <row r="2215" ht="15.75" customHeight="1">
      <c r="A2215" s="4">
        <v>546028.0</v>
      </c>
      <c r="B2215" s="4" t="s">
        <v>48</v>
      </c>
      <c r="C2215" s="5" t="s">
        <v>49</v>
      </c>
      <c r="D2215" s="5">
        <v>10.0</v>
      </c>
      <c r="E2215" s="5">
        <v>1.95</v>
      </c>
      <c r="F2215" s="4">
        <v>17049.0</v>
      </c>
      <c r="G2215" s="6">
        <v>44448.35625</v>
      </c>
      <c r="H2215" s="6" t="str">
        <f>VLOOKUP(F2215,'Customer Details'!$A$1:$B$3264,2,0)</f>
        <v>United Kingdom</v>
      </c>
      <c r="I2215" s="7">
        <f t="shared" si="1"/>
        <v>19.5</v>
      </c>
      <c r="J2215" s="7">
        <f t="shared" si="2"/>
        <v>19.5</v>
      </c>
    </row>
    <row r="2216" ht="15.75" customHeight="1">
      <c r="A2216" s="4">
        <v>552847.0</v>
      </c>
      <c r="B2216" s="4" t="s">
        <v>1538</v>
      </c>
      <c r="C2216" s="5" t="s">
        <v>1539</v>
      </c>
      <c r="D2216" s="5">
        <v>1.0</v>
      </c>
      <c r="E2216" s="5">
        <v>4.95</v>
      </c>
      <c r="F2216" s="4">
        <v>14649.0</v>
      </c>
      <c r="G2216" s="6">
        <v>44511.6125</v>
      </c>
      <c r="H2216" s="6" t="str">
        <f>VLOOKUP(F2216,'Customer Details'!$A$1:$B$3264,2,0)</f>
        <v>United Kingdom</v>
      </c>
      <c r="I2216" s="7">
        <f t="shared" si="1"/>
        <v>4.95</v>
      </c>
      <c r="J2216" s="7">
        <f t="shared" si="2"/>
        <v>4.95</v>
      </c>
    </row>
    <row r="2217" ht="15.75" customHeight="1">
      <c r="A2217" s="4">
        <v>573874.0</v>
      </c>
      <c r="B2217" s="4" t="s">
        <v>509</v>
      </c>
      <c r="C2217" s="5" t="s">
        <v>510</v>
      </c>
      <c r="D2217" s="5">
        <v>24.0</v>
      </c>
      <c r="E2217" s="5">
        <v>0.85</v>
      </c>
      <c r="F2217" s="4">
        <v>13868.0</v>
      </c>
      <c r="G2217" s="6">
        <v>44682.53125</v>
      </c>
      <c r="H2217" s="6" t="str">
        <f>VLOOKUP(F2217,'Customer Details'!$A$1:$B$3264,2,0)</f>
        <v>China</v>
      </c>
      <c r="I2217" s="7">
        <f t="shared" si="1"/>
        <v>20.4</v>
      </c>
      <c r="J2217" s="7">
        <f t="shared" si="2"/>
        <v>20.4</v>
      </c>
    </row>
    <row r="2218" ht="15.75" customHeight="1">
      <c r="A2218" s="4">
        <v>538665.0</v>
      </c>
      <c r="B2218" s="4" t="s">
        <v>1087</v>
      </c>
      <c r="C2218" s="5" t="s">
        <v>1088</v>
      </c>
      <c r="D2218" s="5">
        <v>24.0</v>
      </c>
      <c r="E2218" s="5">
        <v>0.42</v>
      </c>
      <c r="F2218" s="4">
        <v>17576.0</v>
      </c>
      <c r="G2218" s="6">
        <v>44360.66388888889</v>
      </c>
      <c r="H2218" s="6" t="str">
        <f>VLOOKUP(F2218,'Customer Details'!$A$1:$B$3264,2,0)</f>
        <v>USA</v>
      </c>
      <c r="I2218" s="7">
        <f t="shared" si="1"/>
        <v>10.08</v>
      </c>
      <c r="J2218" s="7">
        <f t="shared" si="2"/>
        <v>10.08</v>
      </c>
    </row>
    <row r="2219" ht="15.75" customHeight="1">
      <c r="A2219" s="4">
        <v>560539.0</v>
      </c>
      <c r="B2219" s="4" t="s">
        <v>48</v>
      </c>
      <c r="C2219" s="5" t="s">
        <v>49</v>
      </c>
      <c r="D2219" s="5">
        <v>10.0</v>
      </c>
      <c r="E2219" s="5">
        <v>2.08</v>
      </c>
      <c r="F2219" s="4">
        <v>16745.0</v>
      </c>
      <c r="G2219" s="6">
        <v>44580.51319444444</v>
      </c>
      <c r="H2219" s="6" t="str">
        <f>VLOOKUP(F2219,'Customer Details'!$A$1:$B$3264,2,0)</f>
        <v>USA</v>
      </c>
      <c r="I2219" s="7">
        <f t="shared" si="1"/>
        <v>20.8</v>
      </c>
      <c r="J2219" s="7">
        <f t="shared" si="2"/>
        <v>20.8</v>
      </c>
    </row>
    <row r="2220" ht="15.75" customHeight="1">
      <c r="A2220" s="4">
        <v>578927.0</v>
      </c>
      <c r="B2220" s="4">
        <v>23206.0</v>
      </c>
      <c r="C2220" s="5" t="s">
        <v>1540</v>
      </c>
      <c r="D2220" s="5">
        <v>2.0</v>
      </c>
      <c r="E2220" s="5">
        <v>1.65</v>
      </c>
      <c r="F2220" s="4">
        <v>15747.0</v>
      </c>
      <c r="G2220" s="6">
        <v>44708.51805555556</v>
      </c>
      <c r="H2220" s="6" t="str">
        <f>VLOOKUP(F2220,'Customer Details'!$A$1:$B$3264,2,0)</f>
        <v>Australia</v>
      </c>
      <c r="I2220" s="7">
        <f t="shared" si="1"/>
        <v>3.3</v>
      </c>
      <c r="J2220" s="7">
        <f t="shared" si="2"/>
        <v>3.3</v>
      </c>
    </row>
    <row r="2221" ht="15.75" customHeight="1">
      <c r="A2221" s="4">
        <v>553182.0</v>
      </c>
      <c r="B2221" s="4" t="s">
        <v>85</v>
      </c>
      <c r="C2221" s="5" t="s">
        <v>86</v>
      </c>
      <c r="D2221" s="5">
        <v>6.0</v>
      </c>
      <c r="E2221" s="5">
        <v>0.95</v>
      </c>
      <c r="F2221" s="4">
        <v>17107.0</v>
      </c>
      <c r="G2221" s="6">
        <v>44515.51458333333</v>
      </c>
      <c r="H2221" s="6" t="str">
        <f>VLOOKUP(F2221,'Customer Details'!$A$1:$B$3264,2,0)</f>
        <v>USA</v>
      </c>
      <c r="I2221" s="7">
        <f t="shared" si="1"/>
        <v>5.7</v>
      </c>
      <c r="J2221" s="7">
        <f t="shared" si="2"/>
        <v>5.7</v>
      </c>
    </row>
    <row r="2222" ht="15.75" customHeight="1">
      <c r="A2222" s="4">
        <v>573264.0</v>
      </c>
      <c r="B2222" s="4">
        <v>23348.0</v>
      </c>
      <c r="C2222" s="5" t="s">
        <v>1541</v>
      </c>
      <c r="D2222" s="5">
        <v>2.0</v>
      </c>
      <c r="E2222" s="5">
        <v>2.08</v>
      </c>
      <c r="F2222" s="4">
        <v>14415.0</v>
      </c>
      <c r="G2222" s="6">
        <v>44679.525</v>
      </c>
      <c r="H2222" s="6" t="str">
        <f>VLOOKUP(F2222,'Customer Details'!$A$1:$B$3264,2,0)</f>
        <v>United Kingdom</v>
      </c>
      <c r="I2222" s="7">
        <f t="shared" si="1"/>
        <v>4.16</v>
      </c>
      <c r="J2222" s="7">
        <f t="shared" si="2"/>
        <v>4.16</v>
      </c>
    </row>
    <row r="2223" ht="15.75" customHeight="1">
      <c r="A2223" s="4">
        <v>580904.0</v>
      </c>
      <c r="B2223" s="4" t="s">
        <v>894</v>
      </c>
      <c r="C2223" s="5" t="s">
        <v>895</v>
      </c>
      <c r="D2223" s="5">
        <v>2.0</v>
      </c>
      <c r="E2223" s="5">
        <v>2.95</v>
      </c>
      <c r="F2223" s="4">
        <v>15311.0</v>
      </c>
      <c r="G2223" s="6">
        <v>44718.54097222222</v>
      </c>
      <c r="H2223" s="6" t="str">
        <f>VLOOKUP(F2223,'Customer Details'!$A$1:$B$3264,2,0)</f>
        <v>USA</v>
      </c>
      <c r="I2223" s="7">
        <f t="shared" si="1"/>
        <v>5.9</v>
      </c>
      <c r="J2223" s="7">
        <f t="shared" si="2"/>
        <v>5.9</v>
      </c>
    </row>
    <row r="2224" ht="15.75" customHeight="1">
      <c r="A2224" s="4">
        <v>576654.0</v>
      </c>
      <c r="B2224" s="4" t="s">
        <v>1542</v>
      </c>
      <c r="C2224" s="5" t="s">
        <v>144</v>
      </c>
      <c r="D2224" s="5">
        <v>1.0</v>
      </c>
      <c r="E2224" s="5">
        <v>2.55</v>
      </c>
      <c r="F2224" s="4">
        <v>15584.0</v>
      </c>
      <c r="G2224" s="6">
        <v>44697.45486111111</v>
      </c>
      <c r="H2224" s="6" t="str">
        <f>VLOOKUP(F2224,'Customer Details'!$A$1:$B$3264,2,0)</f>
        <v>USA</v>
      </c>
      <c r="I2224" s="7">
        <f t="shared" si="1"/>
        <v>2.55</v>
      </c>
      <c r="J2224" s="7">
        <f t="shared" si="2"/>
        <v>2.55</v>
      </c>
    </row>
    <row r="2225" ht="15.75" customHeight="1">
      <c r="A2225" s="4">
        <v>576775.0</v>
      </c>
      <c r="B2225" s="4" t="s">
        <v>48</v>
      </c>
      <c r="C2225" s="5" t="s">
        <v>49</v>
      </c>
      <c r="D2225" s="5">
        <v>200.0</v>
      </c>
      <c r="E2225" s="5">
        <v>1.79</v>
      </c>
      <c r="F2225" s="4">
        <v>13629.0</v>
      </c>
      <c r="G2225" s="6">
        <v>44697.55625</v>
      </c>
      <c r="H2225" s="6" t="str">
        <f>VLOOKUP(F2225,'Customer Details'!$A$1:$B$3264,2,0)</f>
        <v>India</v>
      </c>
      <c r="I2225" s="7">
        <f t="shared" si="1"/>
        <v>358</v>
      </c>
      <c r="J2225" s="7">
        <f t="shared" si="2"/>
        <v>358</v>
      </c>
    </row>
    <row r="2226" ht="15.75" customHeight="1">
      <c r="A2226" s="4" t="s">
        <v>526</v>
      </c>
      <c r="B2226" s="4">
        <v>22338.0</v>
      </c>
      <c r="C2226" s="5" t="s">
        <v>1543</v>
      </c>
      <c r="D2226" s="5">
        <v>-3.0</v>
      </c>
      <c r="E2226" s="5">
        <v>0.19</v>
      </c>
      <c r="F2226" s="4">
        <v>17841.0</v>
      </c>
      <c r="G2226" s="6">
        <v>44704.57847222222</v>
      </c>
      <c r="H2226" s="6" t="str">
        <f>VLOOKUP(F2226,'Customer Details'!$A$1:$B$3264,2,0)</f>
        <v>India</v>
      </c>
      <c r="I2226" s="7">
        <f t="shared" si="1"/>
        <v>-0.57</v>
      </c>
      <c r="J2226" s="7">
        <f t="shared" si="2"/>
        <v>0.57</v>
      </c>
    </row>
    <row r="2227" ht="15.75" customHeight="1">
      <c r="A2227" s="4">
        <v>555564.0</v>
      </c>
      <c r="B2227" s="4" t="s">
        <v>237</v>
      </c>
      <c r="C2227" s="5" t="s">
        <v>238</v>
      </c>
      <c r="D2227" s="5">
        <v>2.0</v>
      </c>
      <c r="E2227" s="5">
        <v>2.55</v>
      </c>
      <c r="F2227" s="4">
        <v>15005.0</v>
      </c>
      <c r="G2227" s="6">
        <v>44535.62569444445</v>
      </c>
      <c r="H2227" s="6" t="str">
        <f>VLOOKUP(F2227,'Customer Details'!$A$1:$B$3264,2,0)</f>
        <v>USA</v>
      </c>
      <c r="I2227" s="7">
        <f t="shared" si="1"/>
        <v>5.1</v>
      </c>
      <c r="J2227" s="7">
        <f t="shared" si="2"/>
        <v>5.1</v>
      </c>
    </row>
    <row r="2228" ht="15.75" customHeight="1">
      <c r="A2228" s="4">
        <v>572318.0</v>
      </c>
      <c r="B2228" s="4">
        <v>22952.0</v>
      </c>
      <c r="C2228" s="5" t="s">
        <v>695</v>
      </c>
      <c r="D2228" s="5">
        <v>1.0</v>
      </c>
      <c r="E2228" s="5">
        <v>0.55</v>
      </c>
      <c r="F2228" s="4">
        <v>15436.0</v>
      </c>
      <c r="G2228" s="6">
        <v>44674.67986111111</v>
      </c>
      <c r="H2228" s="6" t="str">
        <f>VLOOKUP(F2228,'Customer Details'!$A$1:$B$3264,2,0)</f>
        <v>India</v>
      </c>
      <c r="I2228" s="7">
        <f t="shared" si="1"/>
        <v>0.55</v>
      </c>
      <c r="J2228" s="7">
        <f t="shared" si="2"/>
        <v>0.55</v>
      </c>
    </row>
    <row r="2229" ht="15.75" customHeight="1">
      <c r="A2229" s="4">
        <v>540516.0</v>
      </c>
      <c r="B2229" s="4" t="s">
        <v>957</v>
      </c>
      <c r="C2229" s="5" t="s">
        <v>958</v>
      </c>
      <c r="D2229" s="5">
        <v>2.0</v>
      </c>
      <c r="E2229" s="5">
        <v>5.95</v>
      </c>
      <c r="F2229" s="4">
        <v>16326.0</v>
      </c>
      <c r="G2229" s="6">
        <v>44386.50069444445</v>
      </c>
      <c r="H2229" s="6" t="str">
        <f>VLOOKUP(F2229,'Customer Details'!$A$1:$B$3264,2,0)</f>
        <v>Australia</v>
      </c>
      <c r="I2229" s="7">
        <f t="shared" si="1"/>
        <v>11.9</v>
      </c>
      <c r="J2229" s="7">
        <f t="shared" si="2"/>
        <v>11.9</v>
      </c>
    </row>
    <row r="2230" ht="15.75" customHeight="1">
      <c r="A2230" s="4">
        <v>578278.0</v>
      </c>
      <c r="B2230" s="4" t="s">
        <v>287</v>
      </c>
      <c r="C2230" s="5" t="s">
        <v>288</v>
      </c>
      <c r="D2230" s="5">
        <v>12.0</v>
      </c>
      <c r="E2230" s="5">
        <v>1.25</v>
      </c>
      <c r="F2230" s="4">
        <v>12748.0</v>
      </c>
      <c r="G2230" s="6">
        <v>44704.57708333333</v>
      </c>
      <c r="H2230" s="6" t="str">
        <f>VLOOKUP(F2230,'Customer Details'!$A$1:$B$3264,2,0)</f>
        <v>USA</v>
      </c>
      <c r="I2230" s="7">
        <f t="shared" si="1"/>
        <v>15</v>
      </c>
      <c r="J2230" s="7">
        <f t="shared" si="2"/>
        <v>15</v>
      </c>
    </row>
    <row r="2231" ht="15.75" customHeight="1">
      <c r="A2231" s="4">
        <v>559317.0</v>
      </c>
      <c r="B2231" s="4" t="s">
        <v>380</v>
      </c>
      <c r="C2231" s="5" t="s">
        <v>381</v>
      </c>
      <c r="D2231" s="5">
        <v>1.0</v>
      </c>
      <c r="E2231" s="5">
        <v>7.95</v>
      </c>
      <c r="F2231" s="4">
        <v>17611.0</v>
      </c>
      <c r="G2231" s="6">
        <v>44568.58541666667</v>
      </c>
      <c r="H2231" s="6" t="str">
        <f>VLOOKUP(F2231,'Customer Details'!$A$1:$B$3264,2,0)</f>
        <v>China</v>
      </c>
      <c r="I2231" s="7">
        <f t="shared" si="1"/>
        <v>7.95</v>
      </c>
      <c r="J2231" s="7">
        <f t="shared" si="2"/>
        <v>7.95</v>
      </c>
    </row>
    <row r="2232" ht="15.75" customHeight="1">
      <c r="A2232" s="4" t="s">
        <v>1544</v>
      </c>
      <c r="B2232" s="4">
        <v>22487.0</v>
      </c>
      <c r="C2232" s="5" t="s">
        <v>1311</v>
      </c>
      <c r="D2232" s="5">
        <v>-1.0</v>
      </c>
      <c r="E2232" s="5">
        <v>9.95</v>
      </c>
      <c r="F2232" s="4">
        <v>16979.0</v>
      </c>
      <c r="G2232" s="6">
        <v>44426.6625</v>
      </c>
      <c r="H2232" s="6" t="str">
        <f>VLOOKUP(F2232,'Customer Details'!$A$1:$B$3264,2,0)</f>
        <v>India</v>
      </c>
      <c r="I2232" s="7">
        <f t="shared" si="1"/>
        <v>-9.95</v>
      </c>
      <c r="J2232" s="7">
        <f t="shared" si="2"/>
        <v>9.95</v>
      </c>
    </row>
    <row r="2233" ht="15.75" customHeight="1">
      <c r="A2233" s="4">
        <v>536460.0</v>
      </c>
      <c r="B2233" s="4" t="s">
        <v>408</v>
      </c>
      <c r="C2233" s="5" t="s">
        <v>409</v>
      </c>
      <c r="D2233" s="5">
        <v>12.0</v>
      </c>
      <c r="E2233" s="5">
        <v>1.69</v>
      </c>
      <c r="F2233" s="4">
        <v>14849.0</v>
      </c>
      <c r="G2233" s="6">
        <v>44348.51527777778</v>
      </c>
      <c r="H2233" s="6" t="str">
        <f>VLOOKUP(F2233,'Customer Details'!$A$1:$B$3264,2,0)</f>
        <v>India</v>
      </c>
      <c r="I2233" s="7">
        <f t="shared" si="1"/>
        <v>20.28</v>
      </c>
      <c r="J2233" s="7">
        <f t="shared" si="2"/>
        <v>20.28</v>
      </c>
    </row>
    <row r="2234" ht="15.75" customHeight="1">
      <c r="A2234" s="4">
        <v>550461.0</v>
      </c>
      <c r="B2234" s="4" t="s">
        <v>38</v>
      </c>
      <c r="C2234" s="5" t="s">
        <v>39</v>
      </c>
      <c r="D2234" s="5">
        <v>1930.0</v>
      </c>
      <c r="E2234" s="5">
        <v>2.4</v>
      </c>
      <c r="F2234" s="4">
        <v>15749.0</v>
      </c>
      <c r="G2234" s="6">
        <v>44487.55555555555</v>
      </c>
      <c r="H2234" s="6" t="str">
        <f>VLOOKUP(F2234,'Customer Details'!$A$1:$B$3264,2,0)</f>
        <v>USA</v>
      </c>
      <c r="I2234" s="7">
        <f t="shared" si="1"/>
        <v>4632</v>
      </c>
      <c r="J2234" s="7">
        <f t="shared" si="2"/>
        <v>4632</v>
      </c>
    </row>
    <row r="2235" ht="15.75" customHeight="1">
      <c r="A2235" s="4">
        <v>572103.0</v>
      </c>
      <c r="B2235" s="4" t="s">
        <v>1545</v>
      </c>
      <c r="C2235" s="5" t="s">
        <v>1546</v>
      </c>
      <c r="D2235" s="5">
        <v>1.0</v>
      </c>
      <c r="E2235" s="5">
        <v>7.95</v>
      </c>
      <c r="F2235" s="4">
        <v>17571.0</v>
      </c>
      <c r="G2235" s="6">
        <v>44671.66458333333</v>
      </c>
      <c r="H2235" s="6" t="str">
        <f>VLOOKUP(F2235,'Customer Details'!$A$1:$B$3264,2,0)</f>
        <v>USA</v>
      </c>
      <c r="I2235" s="7">
        <f t="shared" si="1"/>
        <v>7.95</v>
      </c>
      <c r="J2235" s="7">
        <f t="shared" si="2"/>
        <v>7.95</v>
      </c>
    </row>
    <row r="2236" ht="15.75" customHeight="1">
      <c r="A2236" s="4">
        <v>540518.0</v>
      </c>
      <c r="B2236" s="4" t="s">
        <v>398</v>
      </c>
      <c r="C2236" s="5" t="s">
        <v>399</v>
      </c>
      <c r="D2236" s="5">
        <v>12.0</v>
      </c>
      <c r="E2236" s="5">
        <v>1.65</v>
      </c>
      <c r="F2236" s="4">
        <v>14761.0</v>
      </c>
      <c r="G2236" s="6">
        <v>44386.50208333333</v>
      </c>
      <c r="H2236" s="6" t="str">
        <f>VLOOKUP(F2236,'Customer Details'!$A$1:$B$3264,2,0)</f>
        <v>USA</v>
      </c>
      <c r="I2236" s="7">
        <f t="shared" si="1"/>
        <v>19.8</v>
      </c>
      <c r="J2236" s="7">
        <f t="shared" si="2"/>
        <v>19.8</v>
      </c>
    </row>
    <row r="2237" ht="15.75" customHeight="1">
      <c r="A2237" s="4" t="s">
        <v>1547</v>
      </c>
      <c r="B2237" s="4" t="s">
        <v>181</v>
      </c>
      <c r="C2237" s="5" t="s">
        <v>182</v>
      </c>
      <c r="D2237" s="5">
        <v>-1.0</v>
      </c>
      <c r="E2237" s="5">
        <v>0.85</v>
      </c>
      <c r="F2237" s="4">
        <v>13668.0</v>
      </c>
      <c r="G2237" s="6">
        <v>44503.50972222222</v>
      </c>
      <c r="H2237" s="6" t="str">
        <f>VLOOKUP(F2237,'Customer Details'!$A$1:$B$3264,2,0)</f>
        <v>Australia</v>
      </c>
      <c r="I2237" s="7">
        <f t="shared" si="1"/>
        <v>-0.85</v>
      </c>
      <c r="J2237" s="7">
        <f t="shared" si="2"/>
        <v>0.85</v>
      </c>
    </row>
    <row r="2238" ht="15.75" customHeight="1">
      <c r="A2238" s="4">
        <v>558099.0</v>
      </c>
      <c r="B2238" s="4" t="s">
        <v>1548</v>
      </c>
      <c r="C2238" s="5" t="s">
        <v>1549</v>
      </c>
      <c r="D2238" s="5">
        <v>1.0</v>
      </c>
      <c r="E2238" s="5">
        <v>6.95</v>
      </c>
      <c r="F2238" s="4">
        <v>17593.0</v>
      </c>
      <c r="G2238" s="6">
        <v>44556.57291666666</v>
      </c>
      <c r="H2238" s="6" t="str">
        <f>VLOOKUP(F2238,'Customer Details'!$A$1:$B$3264,2,0)</f>
        <v>China</v>
      </c>
      <c r="I2238" s="7">
        <f t="shared" si="1"/>
        <v>6.95</v>
      </c>
      <c r="J2238" s="7">
        <f t="shared" si="2"/>
        <v>6.95</v>
      </c>
    </row>
    <row r="2239" ht="15.75" customHeight="1">
      <c r="A2239" s="4" t="s">
        <v>1550</v>
      </c>
      <c r="B2239" s="4">
        <v>85126.0</v>
      </c>
      <c r="C2239" s="5" t="s">
        <v>1551</v>
      </c>
      <c r="D2239" s="5">
        <v>-1.0</v>
      </c>
      <c r="E2239" s="5">
        <v>6.75</v>
      </c>
      <c r="F2239" s="4">
        <v>17389.0</v>
      </c>
      <c r="G2239" s="6">
        <v>44404.63333333333</v>
      </c>
      <c r="H2239" s="6" t="str">
        <f>VLOOKUP(F2239,'Customer Details'!$A$1:$B$3264,2,0)</f>
        <v>Australia</v>
      </c>
      <c r="I2239" s="7">
        <f t="shared" si="1"/>
        <v>-6.75</v>
      </c>
      <c r="J2239" s="7">
        <f t="shared" si="2"/>
        <v>6.75</v>
      </c>
    </row>
    <row r="2240" ht="15.75" customHeight="1">
      <c r="A2240" s="4">
        <v>539379.0</v>
      </c>
      <c r="B2240" s="4" t="s">
        <v>332</v>
      </c>
      <c r="C2240" s="5" t="s">
        <v>333</v>
      </c>
      <c r="D2240" s="5">
        <v>3.0</v>
      </c>
      <c r="E2240" s="5">
        <v>5.95</v>
      </c>
      <c r="F2240" s="4">
        <v>15780.0</v>
      </c>
      <c r="G2240" s="6">
        <v>44364.48819444444</v>
      </c>
      <c r="H2240" s="6" t="str">
        <f>VLOOKUP(F2240,'Customer Details'!$A$1:$B$3264,2,0)</f>
        <v>United Kingdom</v>
      </c>
      <c r="I2240" s="7">
        <f t="shared" si="1"/>
        <v>17.85</v>
      </c>
      <c r="J2240" s="7">
        <f t="shared" si="2"/>
        <v>17.85</v>
      </c>
    </row>
    <row r="2241" ht="15.75" customHeight="1">
      <c r="A2241" s="4">
        <v>574722.0</v>
      </c>
      <c r="B2241" s="4" t="s">
        <v>952</v>
      </c>
      <c r="C2241" s="5" t="s">
        <v>953</v>
      </c>
      <c r="D2241" s="5">
        <v>1.0</v>
      </c>
      <c r="E2241" s="5">
        <v>3.95</v>
      </c>
      <c r="F2241" s="4">
        <v>14502.0</v>
      </c>
      <c r="G2241" s="6">
        <v>44687.61458333334</v>
      </c>
      <c r="H2241" s="6" t="str">
        <f>VLOOKUP(F2241,'Customer Details'!$A$1:$B$3264,2,0)</f>
        <v>China</v>
      </c>
      <c r="I2241" s="7">
        <f t="shared" si="1"/>
        <v>3.95</v>
      </c>
      <c r="J2241" s="7">
        <f t="shared" si="2"/>
        <v>3.95</v>
      </c>
    </row>
    <row r="2242" ht="15.75" customHeight="1">
      <c r="A2242" s="4" t="s">
        <v>1552</v>
      </c>
      <c r="B2242" s="4">
        <v>22798.0</v>
      </c>
      <c r="C2242" s="5" t="s">
        <v>1320</v>
      </c>
      <c r="D2242" s="5">
        <v>-1.0</v>
      </c>
      <c r="E2242" s="5">
        <v>2.95</v>
      </c>
      <c r="F2242" s="4">
        <v>13267.0</v>
      </c>
      <c r="G2242" s="6">
        <v>44503.62777777778</v>
      </c>
      <c r="H2242" s="6" t="str">
        <f>VLOOKUP(F2242,'Customer Details'!$A$1:$B$3264,2,0)</f>
        <v>China</v>
      </c>
      <c r="I2242" s="7">
        <f t="shared" si="1"/>
        <v>-2.95</v>
      </c>
      <c r="J2242" s="7">
        <f t="shared" si="2"/>
        <v>2.95</v>
      </c>
    </row>
    <row r="2243" ht="15.75" customHeight="1">
      <c r="A2243" s="4" t="s">
        <v>890</v>
      </c>
      <c r="B2243" s="4">
        <v>22960.0</v>
      </c>
      <c r="C2243" s="5" t="s">
        <v>21</v>
      </c>
      <c r="D2243" s="5">
        <v>-6.0</v>
      </c>
      <c r="E2243" s="5">
        <v>4.25</v>
      </c>
      <c r="F2243" s="4">
        <v>16801.0</v>
      </c>
      <c r="G2243" s="6">
        <v>44469.49861111111</v>
      </c>
      <c r="H2243" s="6" t="str">
        <f>VLOOKUP(F2243,'Customer Details'!$A$1:$B$3264,2,0)</f>
        <v>China</v>
      </c>
      <c r="I2243" s="7">
        <f t="shared" si="1"/>
        <v>-25.5</v>
      </c>
      <c r="J2243" s="7">
        <f t="shared" si="2"/>
        <v>25.5</v>
      </c>
    </row>
    <row r="2244" ht="15.75" customHeight="1">
      <c r="A2244" s="4">
        <v>578233.0</v>
      </c>
      <c r="B2244" s="4" t="s">
        <v>165</v>
      </c>
      <c r="C2244" s="5" t="s">
        <v>166</v>
      </c>
      <c r="D2244" s="5">
        <v>6.0</v>
      </c>
      <c r="E2244" s="5">
        <v>1.25</v>
      </c>
      <c r="F2244" s="4">
        <v>14049.0</v>
      </c>
      <c r="G2244" s="6">
        <v>44704.51388888889</v>
      </c>
      <c r="H2244" s="6" t="str">
        <f>VLOOKUP(F2244,'Customer Details'!$A$1:$B$3264,2,0)</f>
        <v>Australia</v>
      </c>
      <c r="I2244" s="7">
        <f t="shared" si="1"/>
        <v>7.5</v>
      </c>
      <c r="J2244" s="7">
        <f t="shared" si="2"/>
        <v>7.5</v>
      </c>
    </row>
    <row r="2245" ht="15.75" customHeight="1">
      <c r="A2245" s="4">
        <v>555946.0</v>
      </c>
      <c r="B2245" s="4" t="s">
        <v>77</v>
      </c>
      <c r="C2245" s="5" t="s">
        <v>78</v>
      </c>
      <c r="D2245" s="5">
        <v>4.0</v>
      </c>
      <c r="E2245" s="5">
        <v>4.15</v>
      </c>
      <c r="F2245" s="4">
        <v>17238.0</v>
      </c>
      <c r="G2245" s="6">
        <v>44538.44652777778</v>
      </c>
      <c r="H2245" s="6" t="str">
        <f>VLOOKUP(F2245,'Customer Details'!$A$1:$B$3264,2,0)</f>
        <v>USA</v>
      </c>
      <c r="I2245" s="7">
        <f t="shared" si="1"/>
        <v>16.6</v>
      </c>
      <c r="J2245" s="7">
        <f t="shared" si="2"/>
        <v>16.6</v>
      </c>
    </row>
    <row r="2246" ht="15.75" customHeight="1">
      <c r="A2246" s="4">
        <v>536747.0</v>
      </c>
      <c r="B2246" s="4" t="s">
        <v>404</v>
      </c>
      <c r="C2246" s="5" t="s">
        <v>405</v>
      </c>
      <c r="D2246" s="5">
        <v>25.0</v>
      </c>
      <c r="E2246" s="5">
        <v>0.42</v>
      </c>
      <c r="F2246" s="4">
        <v>17802.0</v>
      </c>
      <c r="G2246" s="6">
        <v>44349.57222222222</v>
      </c>
      <c r="H2246" s="6" t="str">
        <f>VLOOKUP(F2246,'Customer Details'!$A$1:$B$3264,2,0)</f>
        <v>Australia</v>
      </c>
      <c r="I2246" s="7">
        <f t="shared" si="1"/>
        <v>10.5</v>
      </c>
      <c r="J2246" s="7">
        <f t="shared" si="2"/>
        <v>10.5</v>
      </c>
    </row>
    <row r="2247" ht="15.75" customHeight="1">
      <c r="A2247" s="4">
        <v>560504.0</v>
      </c>
      <c r="B2247" s="4" t="s">
        <v>38</v>
      </c>
      <c r="C2247" s="5" t="s">
        <v>39</v>
      </c>
      <c r="D2247" s="5">
        <v>32.0</v>
      </c>
      <c r="E2247" s="5">
        <v>2.55</v>
      </c>
      <c r="F2247" s="4">
        <v>13081.0</v>
      </c>
      <c r="G2247" s="6">
        <v>44580.49097222222</v>
      </c>
      <c r="H2247" s="6" t="str">
        <f>VLOOKUP(F2247,'Customer Details'!$A$1:$B$3264,2,0)</f>
        <v>India</v>
      </c>
      <c r="I2247" s="7">
        <f t="shared" si="1"/>
        <v>81.6</v>
      </c>
      <c r="J2247" s="7">
        <f t="shared" si="2"/>
        <v>81.6</v>
      </c>
    </row>
    <row r="2248" ht="15.75" customHeight="1">
      <c r="A2248" s="4">
        <v>557940.0</v>
      </c>
      <c r="B2248" s="4" t="s">
        <v>48</v>
      </c>
      <c r="C2248" s="5" t="s">
        <v>49</v>
      </c>
      <c r="D2248" s="5">
        <v>100.0</v>
      </c>
      <c r="E2248" s="5">
        <v>1.79</v>
      </c>
      <c r="F2248" s="4">
        <v>18017.0</v>
      </c>
      <c r="G2248" s="6">
        <v>44553.65833333333</v>
      </c>
      <c r="H2248" s="6" t="str">
        <f>VLOOKUP(F2248,'Customer Details'!$A$1:$B$3264,2,0)</f>
        <v>China</v>
      </c>
      <c r="I2248" s="7">
        <f t="shared" si="1"/>
        <v>179</v>
      </c>
      <c r="J2248" s="7">
        <f t="shared" si="2"/>
        <v>179</v>
      </c>
    </row>
    <row r="2249" ht="15.75" customHeight="1">
      <c r="A2249" s="4">
        <v>561868.0</v>
      </c>
      <c r="B2249" s="4" t="s">
        <v>545</v>
      </c>
      <c r="C2249" s="5" t="s">
        <v>546</v>
      </c>
      <c r="D2249" s="5">
        <v>4.0</v>
      </c>
      <c r="E2249" s="5">
        <v>0.65</v>
      </c>
      <c r="F2249" s="4">
        <v>16813.0</v>
      </c>
      <c r="G2249" s="6">
        <v>44592.47638888889</v>
      </c>
      <c r="H2249" s="6" t="str">
        <f>VLOOKUP(F2249,'Customer Details'!$A$1:$B$3264,2,0)</f>
        <v>Australia</v>
      </c>
      <c r="I2249" s="7">
        <f t="shared" si="1"/>
        <v>2.6</v>
      </c>
      <c r="J2249" s="7">
        <f t="shared" si="2"/>
        <v>2.6</v>
      </c>
    </row>
    <row r="2250" ht="15.75" customHeight="1">
      <c r="A2250" s="4">
        <v>570244.0</v>
      </c>
      <c r="B2250" s="4" t="s">
        <v>38</v>
      </c>
      <c r="C2250" s="5" t="s">
        <v>39</v>
      </c>
      <c r="D2250" s="5">
        <v>18.0</v>
      </c>
      <c r="E2250" s="5">
        <v>2.95</v>
      </c>
      <c r="F2250" s="4">
        <v>14514.0</v>
      </c>
      <c r="G2250" s="6">
        <v>44660.67013888889</v>
      </c>
      <c r="H2250" s="6" t="str">
        <f>VLOOKUP(F2250,'Customer Details'!$A$1:$B$3264,2,0)</f>
        <v>India</v>
      </c>
      <c r="I2250" s="7">
        <f t="shared" si="1"/>
        <v>53.1</v>
      </c>
      <c r="J2250" s="7">
        <f t="shared" si="2"/>
        <v>53.1</v>
      </c>
    </row>
    <row r="2251" ht="15.75" customHeight="1">
      <c r="A2251" s="4">
        <v>562377.0</v>
      </c>
      <c r="B2251" s="4" t="s">
        <v>38</v>
      </c>
      <c r="C2251" s="5" t="s">
        <v>39</v>
      </c>
      <c r="D2251" s="5">
        <v>12.0</v>
      </c>
      <c r="E2251" s="5">
        <v>2.95</v>
      </c>
      <c r="F2251" s="4">
        <v>14535.0</v>
      </c>
      <c r="G2251" s="6">
        <v>44596.62777777778</v>
      </c>
      <c r="H2251" s="6" t="str">
        <f>VLOOKUP(F2251,'Customer Details'!$A$1:$B$3264,2,0)</f>
        <v>United Kingdom</v>
      </c>
      <c r="I2251" s="7">
        <f t="shared" si="1"/>
        <v>35.4</v>
      </c>
      <c r="J2251" s="7">
        <f t="shared" si="2"/>
        <v>35.4</v>
      </c>
    </row>
    <row r="2252" ht="15.75" customHeight="1">
      <c r="A2252" s="4">
        <v>551884.0</v>
      </c>
      <c r="B2252" s="4" t="s">
        <v>1250</v>
      </c>
      <c r="C2252" s="5" t="s">
        <v>1251</v>
      </c>
      <c r="D2252" s="5">
        <v>12.0</v>
      </c>
      <c r="E2252" s="5">
        <v>0.83</v>
      </c>
      <c r="F2252" s="4">
        <v>16109.0</v>
      </c>
      <c r="G2252" s="6">
        <v>44505.38680555556</v>
      </c>
      <c r="H2252" s="6" t="str">
        <f>VLOOKUP(F2252,'Customer Details'!$A$1:$B$3264,2,0)</f>
        <v>India</v>
      </c>
      <c r="I2252" s="7">
        <f t="shared" si="1"/>
        <v>9.96</v>
      </c>
      <c r="J2252" s="7">
        <f t="shared" si="2"/>
        <v>9.96</v>
      </c>
    </row>
    <row r="2253" ht="15.75" customHeight="1">
      <c r="A2253" s="4">
        <v>570807.0</v>
      </c>
      <c r="B2253" s="4" t="s">
        <v>647</v>
      </c>
      <c r="C2253" s="5" t="s">
        <v>648</v>
      </c>
      <c r="D2253" s="5">
        <v>25.0</v>
      </c>
      <c r="E2253" s="5">
        <v>0.42</v>
      </c>
      <c r="F2253" s="4">
        <v>13704.0</v>
      </c>
      <c r="G2253" s="6">
        <v>44663.53055555555</v>
      </c>
      <c r="H2253" s="6" t="str">
        <f>VLOOKUP(F2253,'Customer Details'!$A$1:$B$3264,2,0)</f>
        <v>China</v>
      </c>
      <c r="I2253" s="7">
        <f t="shared" si="1"/>
        <v>10.5</v>
      </c>
      <c r="J2253" s="7">
        <f t="shared" si="2"/>
        <v>10.5</v>
      </c>
    </row>
    <row r="2254" ht="15.75" customHeight="1">
      <c r="A2254" s="4">
        <v>576076.0</v>
      </c>
      <c r="B2254" s="4" t="s">
        <v>165</v>
      </c>
      <c r="C2254" s="5" t="s">
        <v>166</v>
      </c>
      <c r="D2254" s="5">
        <v>1.0</v>
      </c>
      <c r="E2254" s="5">
        <v>1.25</v>
      </c>
      <c r="F2254" s="4">
        <v>14382.0</v>
      </c>
      <c r="G2254" s="6">
        <v>44694.67916666667</v>
      </c>
      <c r="H2254" s="6" t="str">
        <f>VLOOKUP(F2254,'Customer Details'!$A$1:$B$3264,2,0)</f>
        <v>United Kingdom</v>
      </c>
      <c r="I2254" s="7">
        <f t="shared" si="1"/>
        <v>1.25</v>
      </c>
      <c r="J2254" s="7">
        <f t="shared" si="2"/>
        <v>1.25</v>
      </c>
    </row>
    <row r="2255" ht="15.75" customHeight="1">
      <c r="A2255" s="4">
        <v>559549.0</v>
      </c>
      <c r="B2255" s="4" t="s">
        <v>187</v>
      </c>
      <c r="C2255" s="5" t="s">
        <v>188</v>
      </c>
      <c r="D2255" s="5">
        <v>3.0</v>
      </c>
      <c r="E2255" s="5">
        <v>0.42</v>
      </c>
      <c r="F2255" s="4">
        <v>13230.0</v>
      </c>
      <c r="G2255" s="6">
        <v>44571.64236111111</v>
      </c>
      <c r="H2255" s="6" t="str">
        <f>VLOOKUP(F2255,'Customer Details'!$A$1:$B$3264,2,0)</f>
        <v>USA</v>
      </c>
      <c r="I2255" s="7">
        <f t="shared" si="1"/>
        <v>1.26</v>
      </c>
      <c r="J2255" s="7">
        <f t="shared" si="2"/>
        <v>1.26</v>
      </c>
    </row>
    <row r="2256" ht="15.75" customHeight="1">
      <c r="A2256" s="4">
        <v>569136.0</v>
      </c>
      <c r="B2256" s="4" t="s">
        <v>894</v>
      </c>
      <c r="C2256" s="5" t="s">
        <v>895</v>
      </c>
      <c r="D2256" s="5">
        <v>1.0</v>
      </c>
      <c r="E2256" s="5">
        <v>2.95</v>
      </c>
      <c r="F2256" s="4">
        <v>15834.0</v>
      </c>
      <c r="G2256" s="6">
        <v>44650.61180555556</v>
      </c>
      <c r="H2256" s="6" t="str">
        <f>VLOOKUP(F2256,'Customer Details'!$A$1:$B$3264,2,0)</f>
        <v>USA</v>
      </c>
      <c r="I2256" s="7">
        <f t="shared" si="1"/>
        <v>2.95</v>
      </c>
      <c r="J2256" s="7">
        <f t="shared" si="2"/>
        <v>2.95</v>
      </c>
    </row>
    <row r="2257" ht="15.75" customHeight="1">
      <c r="A2257" s="4">
        <v>559866.0</v>
      </c>
      <c r="B2257" s="4" t="s">
        <v>548</v>
      </c>
      <c r="C2257" s="5" t="s">
        <v>549</v>
      </c>
      <c r="D2257" s="5">
        <v>24.0</v>
      </c>
      <c r="E2257" s="5">
        <v>0.79</v>
      </c>
      <c r="F2257" s="4">
        <v>15795.0</v>
      </c>
      <c r="G2257" s="6">
        <v>44574.44652777778</v>
      </c>
      <c r="H2257" s="6" t="str">
        <f>VLOOKUP(F2257,'Customer Details'!$A$1:$B$3264,2,0)</f>
        <v>USA</v>
      </c>
      <c r="I2257" s="7">
        <f t="shared" si="1"/>
        <v>18.96</v>
      </c>
      <c r="J2257" s="7">
        <f t="shared" si="2"/>
        <v>18.96</v>
      </c>
    </row>
    <row r="2258" ht="15.75" customHeight="1">
      <c r="A2258" s="4" t="s">
        <v>1553</v>
      </c>
      <c r="B2258" s="4">
        <v>22139.0</v>
      </c>
      <c r="C2258" s="5" t="s">
        <v>1554</v>
      </c>
      <c r="D2258" s="5">
        <v>-1.0</v>
      </c>
      <c r="E2258" s="5">
        <v>4.95</v>
      </c>
      <c r="F2258" s="4">
        <v>16875.0</v>
      </c>
      <c r="G2258" s="6">
        <v>44481.52777777778</v>
      </c>
      <c r="H2258" s="6" t="str">
        <f>VLOOKUP(F2258,'Customer Details'!$A$1:$B$3264,2,0)</f>
        <v>China</v>
      </c>
      <c r="I2258" s="7">
        <f t="shared" si="1"/>
        <v>-4.95</v>
      </c>
      <c r="J2258" s="7">
        <f t="shared" si="2"/>
        <v>4.95</v>
      </c>
    </row>
    <row r="2259" ht="15.75" customHeight="1">
      <c r="A2259" s="4">
        <v>551276.0</v>
      </c>
      <c r="B2259" s="4">
        <v>85141.0</v>
      </c>
      <c r="C2259" s="5" t="s">
        <v>501</v>
      </c>
      <c r="D2259" s="5">
        <v>1.0</v>
      </c>
      <c r="E2259" s="5">
        <v>3.95</v>
      </c>
      <c r="F2259" s="4">
        <v>16016.0</v>
      </c>
      <c r="G2259" s="6">
        <v>44496.54583333333</v>
      </c>
      <c r="H2259" s="6" t="str">
        <f>VLOOKUP(F2259,'Customer Details'!$A$1:$B$3264,2,0)</f>
        <v>China</v>
      </c>
      <c r="I2259" s="7">
        <f t="shared" si="1"/>
        <v>3.95</v>
      </c>
      <c r="J2259" s="7">
        <f t="shared" si="2"/>
        <v>3.95</v>
      </c>
    </row>
    <row r="2260" ht="15.75" customHeight="1">
      <c r="A2260" s="4">
        <v>560035.0</v>
      </c>
      <c r="B2260" s="4" t="s">
        <v>231</v>
      </c>
      <c r="C2260" s="5" t="s">
        <v>232</v>
      </c>
      <c r="D2260" s="5">
        <v>6.0</v>
      </c>
      <c r="E2260" s="5">
        <v>2.95</v>
      </c>
      <c r="F2260" s="4">
        <v>17706.0</v>
      </c>
      <c r="G2260" s="6">
        <v>44575.57013888889</v>
      </c>
      <c r="H2260" s="6" t="str">
        <f>VLOOKUP(F2260,'Customer Details'!$A$1:$B$3264,2,0)</f>
        <v>India</v>
      </c>
      <c r="I2260" s="7">
        <f t="shared" si="1"/>
        <v>17.7</v>
      </c>
      <c r="J2260" s="7">
        <f t="shared" si="2"/>
        <v>17.7</v>
      </c>
    </row>
    <row r="2261" ht="15.75" customHeight="1">
      <c r="A2261" s="4">
        <v>568517.0</v>
      </c>
      <c r="B2261" s="4" t="s">
        <v>214</v>
      </c>
      <c r="C2261" s="5" t="s">
        <v>215</v>
      </c>
      <c r="D2261" s="5">
        <v>12.0</v>
      </c>
      <c r="E2261" s="5">
        <v>0.39</v>
      </c>
      <c r="F2261" s="4">
        <v>14456.0</v>
      </c>
      <c r="G2261" s="6">
        <v>44647.53611111111</v>
      </c>
      <c r="H2261" s="6" t="str">
        <f>VLOOKUP(F2261,'Customer Details'!$A$1:$B$3264,2,0)</f>
        <v>USA</v>
      </c>
      <c r="I2261" s="7">
        <f t="shared" si="1"/>
        <v>4.68</v>
      </c>
      <c r="J2261" s="7">
        <f t="shared" si="2"/>
        <v>4.68</v>
      </c>
    </row>
    <row r="2262" ht="15.75" customHeight="1">
      <c r="A2262" s="4">
        <v>541094.0</v>
      </c>
      <c r="B2262" s="4" t="s">
        <v>1555</v>
      </c>
      <c r="C2262" s="5" t="s">
        <v>1556</v>
      </c>
      <c r="D2262" s="5">
        <v>4.0</v>
      </c>
      <c r="E2262" s="5">
        <v>0.42</v>
      </c>
      <c r="F2262" s="4">
        <v>13246.0</v>
      </c>
      <c r="G2262" s="6">
        <v>44390.56666666667</v>
      </c>
      <c r="H2262" s="6" t="str">
        <f>VLOOKUP(F2262,'Customer Details'!$A$1:$B$3264,2,0)</f>
        <v>USA</v>
      </c>
      <c r="I2262" s="7">
        <f t="shared" si="1"/>
        <v>1.68</v>
      </c>
      <c r="J2262" s="7">
        <f t="shared" si="2"/>
        <v>1.68</v>
      </c>
    </row>
    <row r="2263" ht="15.75" customHeight="1">
      <c r="A2263" s="4">
        <v>545460.0</v>
      </c>
      <c r="B2263" s="4" t="s">
        <v>427</v>
      </c>
      <c r="C2263" s="5" t="s">
        <v>428</v>
      </c>
      <c r="D2263" s="5">
        <v>2.0</v>
      </c>
      <c r="E2263" s="5">
        <v>1.25</v>
      </c>
      <c r="F2263" s="4">
        <v>13230.0</v>
      </c>
      <c r="G2263" s="6">
        <v>44441.73125</v>
      </c>
      <c r="H2263" s="6" t="str">
        <f>VLOOKUP(F2263,'Customer Details'!$A$1:$B$3264,2,0)</f>
        <v>USA</v>
      </c>
      <c r="I2263" s="7">
        <f t="shared" si="1"/>
        <v>2.5</v>
      </c>
      <c r="J2263" s="7">
        <f t="shared" si="2"/>
        <v>2.5</v>
      </c>
    </row>
    <row r="2264" ht="15.75" customHeight="1">
      <c r="A2264" s="4">
        <v>565664.0</v>
      </c>
      <c r="B2264" s="4">
        <v>22083.0</v>
      </c>
      <c r="C2264" s="5" t="s">
        <v>256</v>
      </c>
      <c r="D2264" s="5">
        <v>40.0</v>
      </c>
      <c r="E2264" s="5">
        <v>2.55</v>
      </c>
      <c r="F2264" s="4">
        <v>13211.0</v>
      </c>
      <c r="G2264" s="6">
        <v>44625.73333333333</v>
      </c>
      <c r="H2264" s="6" t="str">
        <f>VLOOKUP(F2264,'Customer Details'!$A$1:$B$3264,2,0)</f>
        <v>United Kingdom</v>
      </c>
      <c r="I2264" s="7">
        <f t="shared" si="1"/>
        <v>102</v>
      </c>
      <c r="J2264" s="7">
        <f t="shared" si="2"/>
        <v>102</v>
      </c>
    </row>
    <row r="2265" ht="15.75" customHeight="1">
      <c r="A2265" s="4">
        <v>574313.0</v>
      </c>
      <c r="B2265" s="4" t="s">
        <v>30</v>
      </c>
      <c r="C2265" s="5" t="s">
        <v>31</v>
      </c>
      <c r="D2265" s="5">
        <v>4.0</v>
      </c>
      <c r="E2265" s="5">
        <v>4.25</v>
      </c>
      <c r="F2265" s="4">
        <v>13267.0</v>
      </c>
      <c r="G2265" s="6">
        <v>44684.73958333334</v>
      </c>
      <c r="H2265" s="6" t="str">
        <f>VLOOKUP(F2265,'Customer Details'!$A$1:$B$3264,2,0)</f>
        <v>China</v>
      </c>
      <c r="I2265" s="7">
        <f t="shared" si="1"/>
        <v>17</v>
      </c>
      <c r="J2265" s="7">
        <f t="shared" si="2"/>
        <v>17</v>
      </c>
    </row>
    <row r="2266" ht="15.75" customHeight="1">
      <c r="A2266" s="4">
        <v>543123.0</v>
      </c>
      <c r="B2266" s="4" t="s">
        <v>38</v>
      </c>
      <c r="C2266" s="5" t="s">
        <v>39</v>
      </c>
      <c r="D2266" s="5">
        <v>6.0</v>
      </c>
      <c r="E2266" s="5">
        <v>2.95</v>
      </c>
      <c r="F2266" s="4">
        <v>18178.0</v>
      </c>
      <c r="G2266" s="6">
        <v>44411.58888888889</v>
      </c>
      <c r="H2266" s="6" t="str">
        <f>VLOOKUP(F2266,'Customer Details'!$A$1:$B$3264,2,0)</f>
        <v>USA</v>
      </c>
      <c r="I2266" s="7">
        <f t="shared" si="1"/>
        <v>17.7</v>
      </c>
      <c r="J2266" s="7">
        <f t="shared" si="2"/>
        <v>17.7</v>
      </c>
    </row>
    <row r="2267" ht="15.75" customHeight="1">
      <c r="A2267" s="4">
        <v>537369.0</v>
      </c>
      <c r="B2267" s="4" t="s">
        <v>605</v>
      </c>
      <c r="C2267" s="5" t="s">
        <v>606</v>
      </c>
      <c r="D2267" s="5">
        <v>2.0</v>
      </c>
      <c r="E2267" s="5">
        <v>4.25</v>
      </c>
      <c r="F2267" s="4">
        <v>17860.0</v>
      </c>
      <c r="G2267" s="6">
        <v>44353.52847222222</v>
      </c>
      <c r="H2267" s="6" t="str">
        <f>VLOOKUP(F2267,'Customer Details'!$A$1:$B$3264,2,0)</f>
        <v>China</v>
      </c>
      <c r="I2267" s="7">
        <f t="shared" si="1"/>
        <v>8.5</v>
      </c>
      <c r="J2267" s="7">
        <f t="shared" si="2"/>
        <v>8.5</v>
      </c>
    </row>
    <row r="2268" ht="15.75" customHeight="1">
      <c r="A2268" s="4">
        <v>581401.0</v>
      </c>
      <c r="B2268" s="4" t="s">
        <v>1557</v>
      </c>
      <c r="C2268" s="5" t="s">
        <v>1558</v>
      </c>
      <c r="D2268" s="5">
        <v>12.0</v>
      </c>
      <c r="E2268" s="5">
        <v>0.29</v>
      </c>
      <c r="F2268" s="4">
        <v>17644.0</v>
      </c>
      <c r="G2268" s="6">
        <v>44720.57152777778</v>
      </c>
      <c r="H2268" s="6" t="str">
        <f>VLOOKUP(F2268,'Customer Details'!$A$1:$B$3264,2,0)</f>
        <v>India</v>
      </c>
      <c r="I2268" s="7">
        <f t="shared" si="1"/>
        <v>3.48</v>
      </c>
      <c r="J2268" s="7">
        <f t="shared" si="2"/>
        <v>3.48</v>
      </c>
    </row>
    <row r="2269" ht="15.75" customHeight="1">
      <c r="A2269" s="4" t="s">
        <v>1559</v>
      </c>
      <c r="B2269" s="4">
        <v>22384.0</v>
      </c>
      <c r="C2269" s="5" t="s">
        <v>209</v>
      </c>
      <c r="D2269" s="5">
        <v>-1.0</v>
      </c>
      <c r="E2269" s="5">
        <v>1.45</v>
      </c>
      <c r="F2269" s="4">
        <v>15311.0</v>
      </c>
      <c r="G2269" s="6">
        <v>44594.55486111111</v>
      </c>
      <c r="H2269" s="6" t="str">
        <f>VLOOKUP(F2269,'Customer Details'!$A$1:$B$3264,2,0)</f>
        <v>USA</v>
      </c>
      <c r="I2269" s="7">
        <f t="shared" si="1"/>
        <v>-1.45</v>
      </c>
      <c r="J2269" s="7">
        <f t="shared" si="2"/>
        <v>1.45</v>
      </c>
    </row>
    <row r="2270" ht="15.75" customHeight="1">
      <c r="A2270" s="4">
        <v>543249.0</v>
      </c>
      <c r="B2270" s="4" t="s">
        <v>1128</v>
      </c>
      <c r="C2270" s="5" t="s">
        <v>1129</v>
      </c>
      <c r="D2270" s="5">
        <v>48.0</v>
      </c>
      <c r="E2270" s="5">
        <v>1.25</v>
      </c>
      <c r="F2270" s="4">
        <v>13963.0</v>
      </c>
      <c r="G2270" s="6">
        <v>44412.61319444444</v>
      </c>
      <c r="H2270" s="6" t="str">
        <f>VLOOKUP(F2270,'Customer Details'!$A$1:$B$3264,2,0)</f>
        <v>China</v>
      </c>
      <c r="I2270" s="7">
        <f t="shared" si="1"/>
        <v>60</v>
      </c>
      <c r="J2270" s="7">
        <f t="shared" si="2"/>
        <v>60</v>
      </c>
    </row>
    <row r="2271" ht="15.75" customHeight="1">
      <c r="A2271" s="4">
        <v>544299.0</v>
      </c>
      <c r="B2271" s="4" t="s">
        <v>235</v>
      </c>
      <c r="C2271" s="5" t="s">
        <v>690</v>
      </c>
      <c r="D2271" s="5">
        <v>4.0</v>
      </c>
      <c r="E2271" s="5">
        <v>4.15</v>
      </c>
      <c r="F2271" s="4">
        <v>13178.0</v>
      </c>
      <c r="G2271" s="6">
        <v>44425.53819444445</v>
      </c>
      <c r="H2271" s="6" t="str">
        <f>VLOOKUP(F2271,'Customer Details'!$A$1:$B$3264,2,0)</f>
        <v>USA</v>
      </c>
      <c r="I2271" s="7">
        <f t="shared" si="1"/>
        <v>16.6</v>
      </c>
      <c r="J2271" s="7">
        <f t="shared" si="2"/>
        <v>16.6</v>
      </c>
    </row>
    <row r="2272" ht="15.75" customHeight="1">
      <c r="A2272" s="4">
        <v>580656.0</v>
      </c>
      <c r="B2272" s="4" t="s">
        <v>1149</v>
      </c>
      <c r="C2272" s="5" t="s">
        <v>1150</v>
      </c>
      <c r="D2272" s="5">
        <v>12.0</v>
      </c>
      <c r="E2272" s="5">
        <v>0.79</v>
      </c>
      <c r="F2272" s="4">
        <v>15621.0</v>
      </c>
      <c r="G2272" s="6">
        <v>44717.56944444445</v>
      </c>
      <c r="H2272" s="6" t="str">
        <f>VLOOKUP(F2272,'Customer Details'!$A$1:$B$3264,2,0)</f>
        <v>China</v>
      </c>
      <c r="I2272" s="7">
        <f t="shared" si="1"/>
        <v>9.48</v>
      </c>
      <c r="J2272" s="7">
        <f t="shared" si="2"/>
        <v>9.48</v>
      </c>
    </row>
    <row r="2273" ht="15.75" customHeight="1">
      <c r="A2273" s="4">
        <v>538827.0</v>
      </c>
      <c r="B2273" s="4" t="s">
        <v>1560</v>
      </c>
      <c r="C2273" s="5" t="s">
        <v>1561</v>
      </c>
      <c r="D2273" s="5">
        <v>12.0</v>
      </c>
      <c r="E2273" s="5">
        <v>0.85</v>
      </c>
      <c r="F2273" s="4">
        <v>14298.0</v>
      </c>
      <c r="G2273" s="6">
        <v>44361.54097222222</v>
      </c>
      <c r="H2273" s="6" t="str">
        <f>VLOOKUP(F2273,'Customer Details'!$A$1:$B$3264,2,0)</f>
        <v>USA</v>
      </c>
      <c r="I2273" s="7">
        <f t="shared" si="1"/>
        <v>10.2</v>
      </c>
      <c r="J2273" s="7">
        <f t="shared" si="2"/>
        <v>10.2</v>
      </c>
    </row>
    <row r="2274" ht="15.75" customHeight="1">
      <c r="A2274" s="4">
        <v>564091.0</v>
      </c>
      <c r="B2274" s="4" t="s">
        <v>1562</v>
      </c>
      <c r="C2274" s="5" t="s">
        <v>1563</v>
      </c>
      <c r="D2274" s="5">
        <v>4.0</v>
      </c>
      <c r="E2274" s="5">
        <v>3.75</v>
      </c>
      <c r="F2274" s="4">
        <v>15804.0</v>
      </c>
      <c r="G2274" s="6">
        <v>44615.41458333333</v>
      </c>
      <c r="H2274" s="6" t="str">
        <f>VLOOKUP(F2274,'Customer Details'!$A$1:$B$3264,2,0)</f>
        <v>USA</v>
      </c>
      <c r="I2274" s="7">
        <f t="shared" si="1"/>
        <v>15</v>
      </c>
      <c r="J2274" s="7">
        <f t="shared" si="2"/>
        <v>15</v>
      </c>
    </row>
    <row r="2275" ht="15.75" customHeight="1">
      <c r="A2275" s="4">
        <v>559641.0</v>
      </c>
      <c r="B2275" s="4" t="s">
        <v>786</v>
      </c>
      <c r="C2275" s="5" t="s">
        <v>787</v>
      </c>
      <c r="D2275" s="5">
        <v>16.0</v>
      </c>
      <c r="E2275" s="5">
        <v>1.95</v>
      </c>
      <c r="F2275" s="4">
        <v>13184.0</v>
      </c>
      <c r="G2275" s="6">
        <v>44572.52152777778</v>
      </c>
      <c r="H2275" s="6" t="str">
        <f>VLOOKUP(F2275,'Customer Details'!$A$1:$B$3264,2,0)</f>
        <v>Australia</v>
      </c>
      <c r="I2275" s="7">
        <f t="shared" si="1"/>
        <v>31.2</v>
      </c>
      <c r="J2275" s="7">
        <f t="shared" si="2"/>
        <v>31.2</v>
      </c>
    </row>
    <row r="2276" ht="15.75" customHeight="1">
      <c r="A2276" s="4">
        <v>554682.0</v>
      </c>
      <c r="B2276" s="4" t="s">
        <v>1564</v>
      </c>
      <c r="C2276" s="5" t="s">
        <v>1565</v>
      </c>
      <c r="D2276" s="5">
        <v>4.0</v>
      </c>
      <c r="E2276" s="5">
        <v>0.39</v>
      </c>
      <c r="F2276" s="4">
        <v>14085.0</v>
      </c>
      <c r="G2276" s="6">
        <v>44525.67222222222</v>
      </c>
      <c r="H2276" s="6" t="str">
        <f>VLOOKUP(F2276,'Customer Details'!$A$1:$B$3264,2,0)</f>
        <v>USA</v>
      </c>
      <c r="I2276" s="7">
        <f t="shared" si="1"/>
        <v>1.56</v>
      </c>
      <c r="J2276" s="7">
        <f t="shared" si="2"/>
        <v>1.56</v>
      </c>
    </row>
    <row r="2277" ht="15.75" customHeight="1">
      <c r="A2277" s="4">
        <v>559289.0</v>
      </c>
      <c r="B2277" s="4" t="s">
        <v>59</v>
      </c>
      <c r="C2277" s="5" t="s">
        <v>60</v>
      </c>
      <c r="D2277" s="5">
        <v>3.0</v>
      </c>
      <c r="E2277" s="5">
        <v>4.95</v>
      </c>
      <c r="F2277" s="4">
        <v>15719.0</v>
      </c>
      <c r="G2277" s="6">
        <v>44568.51527777778</v>
      </c>
      <c r="H2277" s="6" t="str">
        <f>VLOOKUP(F2277,'Customer Details'!$A$1:$B$3264,2,0)</f>
        <v>Australia</v>
      </c>
      <c r="I2277" s="7">
        <f t="shared" si="1"/>
        <v>14.85</v>
      </c>
      <c r="J2277" s="7">
        <f t="shared" si="2"/>
        <v>14.85</v>
      </c>
    </row>
    <row r="2278" ht="15.75" customHeight="1">
      <c r="A2278" s="4">
        <v>543111.0</v>
      </c>
      <c r="B2278" s="4" t="s">
        <v>67</v>
      </c>
      <c r="C2278" s="5" t="s">
        <v>68</v>
      </c>
      <c r="D2278" s="5">
        <v>6.0</v>
      </c>
      <c r="E2278" s="5">
        <v>1.95</v>
      </c>
      <c r="F2278" s="4">
        <v>15719.0</v>
      </c>
      <c r="G2278" s="6">
        <v>44411.53055555555</v>
      </c>
      <c r="H2278" s="6" t="str">
        <f>VLOOKUP(F2278,'Customer Details'!$A$1:$B$3264,2,0)</f>
        <v>Australia</v>
      </c>
      <c r="I2278" s="7">
        <f t="shared" si="1"/>
        <v>11.7</v>
      </c>
      <c r="J2278" s="7">
        <f t="shared" si="2"/>
        <v>11.7</v>
      </c>
    </row>
    <row r="2279" ht="15.75" customHeight="1">
      <c r="A2279" s="4">
        <v>558062.0</v>
      </c>
      <c r="B2279" s="4" t="s">
        <v>85</v>
      </c>
      <c r="C2279" s="5" t="s">
        <v>86</v>
      </c>
      <c r="D2279" s="5">
        <v>72.0</v>
      </c>
      <c r="E2279" s="5">
        <v>0.95</v>
      </c>
      <c r="F2279" s="4">
        <v>13784.0</v>
      </c>
      <c r="G2279" s="6">
        <v>44554.63680555556</v>
      </c>
      <c r="H2279" s="6" t="str">
        <f>VLOOKUP(F2279,'Customer Details'!$A$1:$B$3264,2,0)</f>
        <v>USA</v>
      </c>
      <c r="I2279" s="7">
        <f t="shared" si="1"/>
        <v>68.4</v>
      </c>
      <c r="J2279" s="7">
        <f t="shared" si="2"/>
        <v>68.4</v>
      </c>
    </row>
    <row r="2280" ht="15.75" customHeight="1">
      <c r="A2280" s="4">
        <v>548634.0</v>
      </c>
      <c r="B2280" s="4" t="s">
        <v>574</v>
      </c>
      <c r="C2280" s="5" t="s">
        <v>575</v>
      </c>
      <c r="D2280" s="5">
        <v>6.0</v>
      </c>
      <c r="E2280" s="5">
        <v>2.95</v>
      </c>
      <c r="F2280" s="4">
        <v>12877.0</v>
      </c>
      <c r="G2280" s="6">
        <v>44470.51805555556</v>
      </c>
      <c r="H2280" s="6" t="str">
        <f>VLOOKUP(F2280,'Customer Details'!$A$1:$B$3264,2,0)</f>
        <v>Australia</v>
      </c>
      <c r="I2280" s="7">
        <f t="shared" si="1"/>
        <v>17.7</v>
      </c>
      <c r="J2280" s="7">
        <f t="shared" si="2"/>
        <v>17.7</v>
      </c>
    </row>
    <row r="2281" ht="15.75" customHeight="1">
      <c r="A2281" s="4">
        <v>563427.0</v>
      </c>
      <c r="B2281" s="4" t="s">
        <v>572</v>
      </c>
      <c r="C2281" s="5" t="s">
        <v>573</v>
      </c>
      <c r="D2281" s="5">
        <v>2.0</v>
      </c>
      <c r="E2281" s="5">
        <v>7.95</v>
      </c>
      <c r="F2281" s="4">
        <v>16470.0</v>
      </c>
      <c r="G2281" s="6">
        <v>44608.48611111111</v>
      </c>
      <c r="H2281" s="6" t="str">
        <f>VLOOKUP(F2281,'Customer Details'!$A$1:$B$3264,2,0)</f>
        <v>India</v>
      </c>
      <c r="I2281" s="7">
        <f t="shared" si="1"/>
        <v>15.9</v>
      </c>
      <c r="J2281" s="7">
        <f t="shared" si="2"/>
        <v>15.9</v>
      </c>
    </row>
    <row r="2282" ht="15.75" customHeight="1">
      <c r="A2282" s="4">
        <v>546117.0</v>
      </c>
      <c r="B2282" s="4" t="s">
        <v>448</v>
      </c>
      <c r="C2282" s="5" t="s">
        <v>449</v>
      </c>
      <c r="D2282" s="5">
        <v>25.0</v>
      </c>
      <c r="E2282" s="5">
        <v>0.42</v>
      </c>
      <c r="F2282" s="4">
        <v>16771.0</v>
      </c>
      <c r="G2282" s="6">
        <v>44448.58055555556</v>
      </c>
      <c r="H2282" s="6" t="str">
        <f>VLOOKUP(F2282,'Customer Details'!$A$1:$B$3264,2,0)</f>
        <v>USA</v>
      </c>
      <c r="I2282" s="7">
        <f t="shared" si="1"/>
        <v>10.5</v>
      </c>
      <c r="J2282" s="7">
        <f t="shared" si="2"/>
        <v>10.5</v>
      </c>
    </row>
    <row r="2283" ht="15.75" customHeight="1">
      <c r="A2283" s="4">
        <v>546423.0</v>
      </c>
      <c r="B2283" s="4" t="s">
        <v>293</v>
      </c>
      <c r="C2283" s="5" t="s">
        <v>294</v>
      </c>
      <c r="D2283" s="5">
        <v>4.0</v>
      </c>
      <c r="E2283" s="5">
        <v>0.42</v>
      </c>
      <c r="F2283" s="4">
        <v>14502.0</v>
      </c>
      <c r="G2283" s="6">
        <v>44452.52708333333</v>
      </c>
      <c r="H2283" s="6" t="str">
        <f>VLOOKUP(F2283,'Customer Details'!$A$1:$B$3264,2,0)</f>
        <v>China</v>
      </c>
      <c r="I2283" s="7">
        <f t="shared" si="1"/>
        <v>1.68</v>
      </c>
      <c r="J2283" s="7">
        <f t="shared" si="2"/>
        <v>1.68</v>
      </c>
    </row>
    <row r="2284" ht="15.75" customHeight="1">
      <c r="A2284" s="4">
        <v>563692.0</v>
      </c>
      <c r="B2284" s="4" t="s">
        <v>380</v>
      </c>
      <c r="C2284" s="5" t="s">
        <v>381</v>
      </c>
      <c r="D2284" s="5">
        <v>1.0</v>
      </c>
      <c r="E2284" s="5">
        <v>7.95</v>
      </c>
      <c r="F2284" s="4">
        <v>17243.0</v>
      </c>
      <c r="G2284" s="6">
        <v>44610.54236111111</v>
      </c>
      <c r="H2284" s="6" t="str">
        <f>VLOOKUP(F2284,'Customer Details'!$A$1:$B$3264,2,0)</f>
        <v>India</v>
      </c>
      <c r="I2284" s="7">
        <f t="shared" si="1"/>
        <v>7.95</v>
      </c>
      <c r="J2284" s="7">
        <f t="shared" si="2"/>
        <v>7.95</v>
      </c>
    </row>
    <row r="2285" ht="15.75" customHeight="1">
      <c r="A2285" s="4">
        <v>559000.0</v>
      </c>
      <c r="B2285" s="4" t="s">
        <v>152</v>
      </c>
      <c r="C2285" s="5" t="s">
        <v>153</v>
      </c>
      <c r="D2285" s="5">
        <v>2.0</v>
      </c>
      <c r="E2285" s="5">
        <v>5.45</v>
      </c>
      <c r="F2285" s="4">
        <v>14099.0</v>
      </c>
      <c r="G2285" s="6">
        <v>44566.51041666666</v>
      </c>
      <c r="H2285" s="6" t="str">
        <f>VLOOKUP(F2285,'Customer Details'!$A$1:$B$3264,2,0)</f>
        <v>India</v>
      </c>
      <c r="I2285" s="7">
        <f t="shared" si="1"/>
        <v>10.9</v>
      </c>
      <c r="J2285" s="7">
        <f t="shared" si="2"/>
        <v>10.9</v>
      </c>
    </row>
    <row r="2286" ht="15.75" customHeight="1">
      <c r="A2286" s="4" t="s">
        <v>1566</v>
      </c>
      <c r="B2286" s="4">
        <v>23200.0</v>
      </c>
      <c r="C2286" s="5" t="s">
        <v>749</v>
      </c>
      <c r="D2286" s="5">
        <v>-1.0</v>
      </c>
      <c r="E2286" s="5">
        <v>2.08</v>
      </c>
      <c r="F2286" s="4">
        <v>13534.0</v>
      </c>
      <c r="G2286" s="6">
        <v>44675.56319444445</v>
      </c>
      <c r="H2286" s="6" t="str">
        <f>VLOOKUP(F2286,'Customer Details'!$A$1:$B$3264,2,0)</f>
        <v>United Kingdom</v>
      </c>
      <c r="I2286" s="7">
        <f t="shared" si="1"/>
        <v>-2.08</v>
      </c>
      <c r="J2286" s="7">
        <f t="shared" si="2"/>
        <v>2.08</v>
      </c>
    </row>
    <row r="2287" ht="15.75" customHeight="1">
      <c r="A2287" s="4">
        <v>557283.0</v>
      </c>
      <c r="B2287" s="4" t="s">
        <v>545</v>
      </c>
      <c r="C2287" s="5" t="s">
        <v>546</v>
      </c>
      <c r="D2287" s="5">
        <v>2.0</v>
      </c>
      <c r="E2287" s="5">
        <v>0.65</v>
      </c>
      <c r="F2287" s="4">
        <v>16813.0</v>
      </c>
      <c r="G2287" s="6">
        <v>44549.51805555556</v>
      </c>
      <c r="H2287" s="6" t="str">
        <f>VLOOKUP(F2287,'Customer Details'!$A$1:$B$3264,2,0)</f>
        <v>Australia</v>
      </c>
      <c r="I2287" s="7">
        <f t="shared" si="1"/>
        <v>1.3</v>
      </c>
      <c r="J2287" s="7">
        <f t="shared" si="2"/>
        <v>1.3</v>
      </c>
    </row>
    <row r="2288" ht="15.75" customHeight="1">
      <c r="A2288" s="4">
        <v>573359.0</v>
      </c>
      <c r="B2288" s="4">
        <v>71403.0</v>
      </c>
      <c r="C2288" s="5" t="s">
        <v>1567</v>
      </c>
      <c r="D2288" s="5">
        <v>1.0</v>
      </c>
      <c r="E2288" s="5">
        <v>2.95</v>
      </c>
      <c r="F2288" s="4">
        <v>14178.0</v>
      </c>
      <c r="G2288" s="6">
        <v>44681.53333333333</v>
      </c>
      <c r="H2288" s="6" t="str">
        <f>VLOOKUP(F2288,'Customer Details'!$A$1:$B$3264,2,0)</f>
        <v>India</v>
      </c>
      <c r="I2288" s="7">
        <f t="shared" si="1"/>
        <v>2.95</v>
      </c>
      <c r="J2288" s="7">
        <f t="shared" si="2"/>
        <v>2.95</v>
      </c>
    </row>
    <row r="2289" ht="15.75" customHeight="1">
      <c r="A2289" s="4">
        <v>538688.0</v>
      </c>
      <c r="B2289" s="4" t="s">
        <v>22</v>
      </c>
      <c r="C2289" s="5" t="s">
        <v>23</v>
      </c>
      <c r="D2289" s="5">
        <v>10.0</v>
      </c>
      <c r="E2289" s="5">
        <v>1.95</v>
      </c>
      <c r="F2289" s="4">
        <v>14829.0</v>
      </c>
      <c r="G2289" s="6">
        <v>44361.40972222222</v>
      </c>
      <c r="H2289" s="6" t="str">
        <f>VLOOKUP(F2289,'Customer Details'!$A$1:$B$3264,2,0)</f>
        <v>China</v>
      </c>
      <c r="I2289" s="7">
        <f t="shared" si="1"/>
        <v>19.5</v>
      </c>
      <c r="J2289" s="7">
        <f t="shared" si="2"/>
        <v>19.5</v>
      </c>
    </row>
    <row r="2290" ht="15.75" customHeight="1">
      <c r="A2290" s="4">
        <v>550321.0</v>
      </c>
      <c r="B2290" s="4" t="s">
        <v>38</v>
      </c>
      <c r="C2290" s="5" t="s">
        <v>39</v>
      </c>
      <c r="D2290" s="5">
        <v>5.0</v>
      </c>
      <c r="E2290" s="5">
        <v>2.95</v>
      </c>
      <c r="F2290" s="4">
        <v>16770.0</v>
      </c>
      <c r="G2290" s="6">
        <v>44486.53402777778</v>
      </c>
      <c r="H2290" s="6" t="str">
        <f>VLOOKUP(F2290,'Customer Details'!$A$1:$B$3264,2,0)</f>
        <v>USA</v>
      </c>
      <c r="I2290" s="7">
        <f t="shared" si="1"/>
        <v>14.75</v>
      </c>
      <c r="J2290" s="7">
        <f t="shared" si="2"/>
        <v>14.75</v>
      </c>
    </row>
    <row r="2291" ht="15.75" customHeight="1">
      <c r="A2291" s="4">
        <v>576058.0</v>
      </c>
      <c r="B2291" s="4" t="s">
        <v>1568</v>
      </c>
      <c r="C2291" s="5" t="s">
        <v>1569</v>
      </c>
      <c r="D2291" s="5">
        <v>30.0</v>
      </c>
      <c r="E2291" s="5">
        <v>2.95</v>
      </c>
      <c r="F2291" s="4">
        <v>15654.0</v>
      </c>
      <c r="G2291" s="6">
        <v>44694.63541666666</v>
      </c>
      <c r="H2291" s="6" t="str">
        <f>VLOOKUP(F2291,'Customer Details'!$A$1:$B$3264,2,0)</f>
        <v>Australia</v>
      </c>
      <c r="I2291" s="7">
        <f t="shared" si="1"/>
        <v>88.5</v>
      </c>
      <c r="J2291" s="7">
        <f t="shared" si="2"/>
        <v>88.5</v>
      </c>
    </row>
    <row r="2292" ht="15.75" customHeight="1">
      <c r="A2292" s="4">
        <v>579555.0</v>
      </c>
      <c r="B2292" s="4" t="s">
        <v>1130</v>
      </c>
      <c r="C2292" s="5" t="s">
        <v>1131</v>
      </c>
      <c r="D2292" s="5">
        <v>2.0</v>
      </c>
      <c r="E2292" s="5">
        <v>0.79</v>
      </c>
      <c r="F2292" s="4">
        <v>16241.0</v>
      </c>
      <c r="G2292" s="6">
        <v>44711.46388888889</v>
      </c>
      <c r="H2292" s="6" t="str">
        <f>VLOOKUP(F2292,'Customer Details'!$A$1:$B$3264,2,0)</f>
        <v>China</v>
      </c>
      <c r="I2292" s="7">
        <f t="shared" si="1"/>
        <v>1.58</v>
      </c>
      <c r="J2292" s="7">
        <f t="shared" si="2"/>
        <v>1.58</v>
      </c>
    </row>
    <row r="2293" ht="15.75" customHeight="1">
      <c r="A2293" s="4">
        <v>571441.0</v>
      </c>
      <c r="B2293" s="4" t="s">
        <v>1017</v>
      </c>
      <c r="C2293" s="5" t="s">
        <v>1018</v>
      </c>
      <c r="D2293" s="5">
        <v>1.0</v>
      </c>
      <c r="E2293" s="5">
        <v>0.83</v>
      </c>
      <c r="F2293" s="4">
        <v>14096.0</v>
      </c>
      <c r="G2293" s="6">
        <v>44668.56319444445</v>
      </c>
      <c r="H2293" s="6" t="str">
        <f>VLOOKUP(F2293,'Customer Details'!$A$1:$B$3264,2,0)</f>
        <v>USA</v>
      </c>
      <c r="I2293" s="7">
        <f t="shared" si="1"/>
        <v>0.83</v>
      </c>
      <c r="J2293" s="7">
        <f t="shared" si="2"/>
        <v>0.83</v>
      </c>
    </row>
    <row r="2294" ht="15.75" customHeight="1">
      <c r="A2294" s="4">
        <v>567288.0</v>
      </c>
      <c r="B2294" s="4" t="s">
        <v>18</v>
      </c>
      <c r="C2294" s="5" t="s">
        <v>19</v>
      </c>
      <c r="D2294" s="5">
        <v>1.0</v>
      </c>
      <c r="E2294" s="5">
        <v>1.25</v>
      </c>
      <c r="F2294" s="4">
        <v>16906.0</v>
      </c>
      <c r="G2294" s="6">
        <v>44639.49236111111</v>
      </c>
      <c r="H2294" s="6" t="str">
        <f>VLOOKUP(F2294,'Customer Details'!$A$1:$B$3264,2,0)</f>
        <v>Australia</v>
      </c>
      <c r="I2294" s="7">
        <f t="shared" si="1"/>
        <v>1.25</v>
      </c>
      <c r="J2294" s="7">
        <f t="shared" si="2"/>
        <v>1.25</v>
      </c>
    </row>
    <row r="2295" ht="15.75" customHeight="1">
      <c r="A2295" s="4">
        <v>567475.0</v>
      </c>
      <c r="B2295" s="4">
        <v>23388.0</v>
      </c>
      <c r="C2295" s="5" t="s">
        <v>1570</v>
      </c>
      <c r="D2295" s="5">
        <v>1.0</v>
      </c>
      <c r="E2295" s="5">
        <v>4.15</v>
      </c>
      <c r="F2295" s="4">
        <v>16360.0</v>
      </c>
      <c r="G2295" s="6">
        <v>44640.54930555556</v>
      </c>
      <c r="H2295" s="6" t="str">
        <f>VLOOKUP(F2295,'Customer Details'!$A$1:$B$3264,2,0)</f>
        <v>United Kingdom</v>
      </c>
      <c r="I2295" s="7">
        <f t="shared" si="1"/>
        <v>4.15</v>
      </c>
      <c r="J2295" s="7">
        <f t="shared" si="2"/>
        <v>4.15</v>
      </c>
    </row>
    <row r="2296" ht="15.75" customHeight="1">
      <c r="A2296" s="4" t="s">
        <v>1571</v>
      </c>
      <c r="B2296" s="4">
        <v>23118.0</v>
      </c>
      <c r="C2296" s="5" t="s">
        <v>731</v>
      </c>
      <c r="D2296" s="5">
        <v>-1.0</v>
      </c>
      <c r="E2296" s="5">
        <v>7.5</v>
      </c>
      <c r="F2296" s="4">
        <v>13047.0</v>
      </c>
      <c r="G2296" s="6">
        <v>44569.57708333333</v>
      </c>
      <c r="H2296" s="6" t="str">
        <f>VLOOKUP(F2296,'Customer Details'!$A$1:$B$3264,2,0)</f>
        <v>United Kingdom</v>
      </c>
      <c r="I2296" s="7">
        <f t="shared" si="1"/>
        <v>-7.5</v>
      </c>
      <c r="J2296" s="7">
        <f t="shared" si="2"/>
        <v>7.5</v>
      </c>
    </row>
    <row r="2297" ht="15.75" customHeight="1">
      <c r="A2297" s="4">
        <v>578045.0</v>
      </c>
      <c r="B2297" s="4">
        <v>23451.0</v>
      </c>
      <c r="C2297" s="5" t="s">
        <v>1572</v>
      </c>
      <c r="D2297" s="5">
        <v>1.0</v>
      </c>
      <c r="E2297" s="5">
        <v>1.95</v>
      </c>
      <c r="F2297" s="4">
        <v>17297.0</v>
      </c>
      <c r="G2297" s="6">
        <v>44703.61319444444</v>
      </c>
      <c r="H2297" s="6" t="str">
        <f>VLOOKUP(F2297,'Customer Details'!$A$1:$B$3264,2,0)</f>
        <v>USA</v>
      </c>
      <c r="I2297" s="7">
        <f t="shared" si="1"/>
        <v>1.95</v>
      </c>
      <c r="J2297" s="7">
        <f t="shared" si="2"/>
        <v>1.95</v>
      </c>
    </row>
    <row r="2298" ht="15.75" customHeight="1">
      <c r="A2298" s="4">
        <v>543975.0</v>
      </c>
      <c r="B2298" s="4" t="s">
        <v>138</v>
      </c>
      <c r="C2298" s="5" t="s">
        <v>139</v>
      </c>
      <c r="D2298" s="5">
        <v>4.0</v>
      </c>
      <c r="E2298" s="5">
        <v>4.15</v>
      </c>
      <c r="F2298" s="4">
        <v>17231.0</v>
      </c>
      <c r="G2298" s="6">
        <v>44422.64097222222</v>
      </c>
      <c r="H2298" s="6" t="str">
        <f>VLOOKUP(F2298,'Customer Details'!$A$1:$B$3264,2,0)</f>
        <v>China</v>
      </c>
      <c r="I2298" s="7">
        <f t="shared" si="1"/>
        <v>16.6</v>
      </c>
      <c r="J2298" s="7">
        <f t="shared" si="2"/>
        <v>16.6</v>
      </c>
    </row>
    <row r="2299" ht="15.75" customHeight="1">
      <c r="A2299" s="4">
        <v>568787.0</v>
      </c>
      <c r="B2299" s="4" t="s">
        <v>1573</v>
      </c>
      <c r="C2299" s="5" t="s">
        <v>1574</v>
      </c>
      <c r="D2299" s="5">
        <v>2.0</v>
      </c>
      <c r="E2299" s="5">
        <v>6.35</v>
      </c>
      <c r="F2299" s="4">
        <v>13741.0</v>
      </c>
      <c r="G2299" s="6">
        <v>44649.38819444444</v>
      </c>
      <c r="H2299" s="6" t="str">
        <f>VLOOKUP(F2299,'Customer Details'!$A$1:$B$3264,2,0)</f>
        <v>USA</v>
      </c>
      <c r="I2299" s="7">
        <f t="shared" si="1"/>
        <v>12.7</v>
      </c>
      <c r="J2299" s="7">
        <f t="shared" si="2"/>
        <v>12.7</v>
      </c>
    </row>
    <row r="2300" ht="15.75" customHeight="1">
      <c r="A2300" s="4">
        <v>572058.0</v>
      </c>
      <c r="B2300" s="4">
        <v>21739.0</v>
      </c>
      <c r="C2300" s="5" t="s">
        <v>1575</v>
      </c>
      <c r="D2300" s="5">
        <v>1.0</v>
      </c>
      <c r="E2300" s="5">
        <v>2.95</v>
      </c>
      <c r="F2300" s="4">
        <v>18252.0</v>
      </c>
      <c r="G2300" s="6">
        <v>44671.52986111111</v>
      </c>
      <c r="H2300" s="6" t="str">
        <f>VLOOKUP(F2300,'Customer Details'!$A$1:$B$3264,2,0)</f>
        <v>China</v>
      </c>
      <c r="I2300" s="7">
        <f t="shared" si="1"/>
        <v>2.95</v>
      </c>
      <c r="J2300" s="7">
        <f t="shared" si="2"/>
        <v>2.95</v>
      </c>
    </row>
    <row r="2301" ht="15.75" customHeight="1">
      <c r="A2301" s="4">
        <v>575491.0</v>
      </c>
      <c r="B2301" s="4" t="s">
        <v>91</v>
      </c>
      <c r="C2301" s="5" t="s">
        <v>92</v>
      </c>
      <c r="D2301" s="5">
        <v>12.0</v>
      </c>
      <c r="E2301" s="5">
        <v>0.65</v>
      </c>
      <c r="F2301" s="4">
        <v>15531.0</v>
      </c>
      <c r="G2301" s="6">
        <v>44690.74097222222</v>
      </c>
      <c r="H2301" s="6" t="str">
        <f>VLOOKUP(F2301,'Customer Details'!$A$1:$B$3264,2,0)</f>
        <v>Australia</v>
      </c>
      <c r="I2301" s="7">
        <f t="shared" si="1"/>
        <v>7.8</v>
      </c>
      <c r="J2301" s="7">
        <f t="shared" si="2"/>
        <v>7.8</v>
      </c>
    </row>
    <row r="2302" ht="15.75" customHeight="1">
      <c r="A2302" s="4">
        <v>562914.0</v>
      </c>
      <c r="B2302" s="4" t="s">
        <v>1167</v>
      </c>
      <c r="C2302" s="5" t="s">
        <v>1168</v>
      </c>
      <c r="D2302" s="5">
        <v>2.0</v>
      </c>
      <c r="E2302" s="5">
        <v>9.95</v>
      </c>
      <c r="F2302" s="4">
        <v>16558.0</v>
      </c>
      <c r="G2302" s="6">
        <v>44602.55902777778</v>
      </c>
      <c r="H2302" s="6" t="str">
        <f>VLOOKUP(F2302,'Customer Details'!$A$1:$B$3264,2,0)</f>
        <v>China</v>
      </c>
      <c r="I2302" s="7">
        <f t="shared" si="1"/>
        <v>19.9</v>
      </c>
      <c r="J2302" s="7">
        <f t="shared" si="2"/>
        <v>19.9</v>
      </c>
    </row>
    <row r="2303" ht="15.75" customHeight="1">
      <c r="A2303" s="4">
        <v>562258.0</v>
      </c>
      <c r="B2303" s="4" t="s">
        <v>1160</v>
      </c>
      <c r="C2303" s="5" t="s">
        <v>1161</v>
      </c>
      <c r="D2303" s="5">
        <v>1.0</v>
      </c>
      <c r="E2303" s="5">
        <v>1.95</v>
      </c>
      <c r="F2303" s="4">
        <v>16348.0</v>
      </c>
      <c r="G2303" s="6">
        <v>44595.64444444444</v>
      </c>
      <c r="H2303" s="6" t="str">
        <f>VLOOKUP(F2303,'Customer Details'!$A$1:$B$3264,2,0)</f>
        <v>USA</v>
      </c>
      <c r="I2303" s="7">
        <f t="shared" si="1"/>
        <v>1.95</v>
      </c>
      <c r="J2303" s="7">
        <f t="shared" si="2"/>
        <v>1.95</v>
      </c>
    </row>
    <row r="2304" ht="15.75" customHeight="1">
      <c r="A2304" s="4">
        <v>552418.0</v>
      </c>
      <c r="B2304" s="4" t="s">
        <v>696</v>
      </c>
      <c r="C2304" s="5" t="s">
        <v>697</v>
      </c>
      <c r="D2304" s="5">
        <v>24.0</v>
      </c>
      <c r="E2304" s="5">
        <v>0.39</v>
      </c>
      <c r="F2304" s="4">
        <v>13971.0</v>
      </c>
      <c r="G2304" s="6">
        <v>44509.52916666667</v>
      </c>
      <c r="H2304" s="6" t="str">
        <f>VLOOKUP(F2304,'Customer Details'!$A$1:$B$3264,2,0)</f>
        <v>USA</v>
      </c>
      <c r="I2304" s="7">
        <f t="shared" si="1"/>
        <v>9.36</v>
      </c>
      <c r="J2304" s="7">
        <f t="shared" si="2"/>
        <v>9.36</v>
      </c>
    </row>
    <row r="2305" ht="15.75" customHeight="1">
      <c r="A2305" s="4">
        <v>552886.0</v>
      </c>
      <c r="B2305" s="4" t="s">
        <v>1072</v>
      </c>
      <c r="C2305" s="5" t="s">
        <v>1073</v>
      </c>
      <c r="D2305" s="5">
        <v>6.0</v>
      </c>
      <c r="E2305" s="5">
        <v>2.55</v>
      </c>
      <c r="F2305" s="4">
        <v>16244.0</v>
      </c>
      <c r="G2305" s="6">
        <v>44512.42916666667</v>
      </c>
      <c r="H2305" s="6" t="str">
        <f>VLOOKUP(F2305,'Customer Details'!$A$1:$B$3264,2,0)</f>
        <v>India</v>
      </c>
      <c r="I2305" s="7">
        <f t="shared" si="1"/>
        <v>15.3</v>
      </c>
      <c r="J2305" s="7">
        <f t="shared" si="2"/>
        <v>15.3</v>
      </c>
    </row>
    <row r="2306" ht="15.75" customHeight="1">
      <c r="A2306" s="4">
        <v>576091.0</v>
      </c>
      <c r="B2306" s="4" t="s">
        <v>1557</v>
      </c>
      <c r="C2306" s="5" t="s">
        <v>1558</v>
      </c>
      <c r="D2306" s="5">
        <v>6.0</v>
      </c>
      <c r="E2306" s="5">
        <v>1.25</v>
      </c>
      <c r="F2306" s="4">
        <v>16779.0</v>
      </c>
      <c r="G2306" s="6">
        <v>44695.375</v>
      </c>
      <c r="H2306" s="6" t="str">
        <f>VLOOKUP(F2306,'Customer Details'!$A$1:$B$3264,2,0)</f>
        <v>Australia</v>
      </c>
      <c r="I2306" s="7">
        <f t="shared" si="1"/>
        <v>7.5</v>
      </c>
      <c r="J2306" s="7">
        <f t="shared" si="2"/>
        <v>7.5</v>
      </c>
    </row>
    <row r="2307" ht="15.75" customHeight="1">
      <c r="A2307" s="4">
        <v>564342.0</v>
      </c>
      <c r="B2307" s="4" t="s">
        <v>427</v>
      </c>
      <c r="C2307" s="5" t="s">
        <v>428</v>
      </c>
      <c r="D2307" s="5">
        <v>1.0</v>
      </c>
      <c r="E2307" s="5">
        <v>0.42</v>
      </c>
      <c r="F2307" s="4">
        <v>16340.0</v>
      </c>
      <c r="G2307" s="6">
        <v>44616.62013888889</v>
      </c>
      <c r="H2307" s="6" t="str">
        <f>VLOOKUP(F2307,'Customer Details'!$A$1:$B$3264,2,0)</f>
        <v>India</v>
      </c>
      <c r="I2307" s="7">
        <f t="shared" si="1"/>
        <v>0.42</v>
      </c>
      <c r="J2307" s="7">
        <f t="shared" si="2"/>
        <v>0.42</v>
      </c>
    </row>
    <row r="2308" ht="15.75" customHeight="1">
      <c r="A2308" s="4" t="s">
        <v>502</v>
      </c>
      <c r="B2308" s="4">
        <v>22727.0</v>
      </c>
      <c r="C2308" s="5" t="s">
        <v>902</v>
      </c>
      <c r="D2308" s="5">
        <v>-2.0</v>
      </c>
      <c r="E2308" s="5">
        <v>3.75</v>
      </c>
      <c r="F2308" s="4">
        <v>14534.0</v>
      </c>
      <c r="G2308" s="6">
        <v>44656.54027777778</v>
      </c>
      <c r="H2308" s="6" t="str">
        <f>VLOOKUP(F2308,'Customer Details'!$A$1:$B$3264,2,0)</f>
        <v>India</v>
      </c>
      <c r="I2308" s="7">
        <f t="shared" si="1"/>
        <v>-7.5</v>
      </c>
      <c r="J2308" s="7">
        <f t="shared" si="2"/>
        <v>7.5</v>
      </c>
    </row>
    <row r="2309" ht="15.75" customHeight="1">
      <c r="A2309" s="4">
        <v>544303.0</v>
      </c>
      <c r="B2309" s="4" t="s">
        <v>338</v>
      </c>
      <c r="C2309" s="5" t="s">
        <v>339</v>
      </c>
      <c r="D2309" s="5">
        <v>2.0</v>
      </c>
      <c r="E2309" s="5">
        <v>1.25</v>
      </c>
      <c r="F2309" s="4">
        <v>18116.0</v>
      </c>
      <c r="G2309" s="6">
        <v>44425.56111111111</v>
      </c>
      <c r="H2309" s="6" t="str">
        <f>VLOOKUP(F2309,'Customer Details'!$A$1:$B$3264,2,0)</f>
        <v>USA</v>
      </c>
      <c r="I2309" s="7">
        <f t="shared" si="1"/>
        <v>2.5</v>
      </c>
      <c r="J2309" s="7">
        <f t="shared" si="2"/>
        <v>2.5</v>
      </c>
    </row>
    <row r="2310" ht="15.75" customHeight="1">
      <c r="A2310" s="4">
        <v>551623.0</v>
      </c>
      <c r="B2310" s="4" t="s">
        <v>18</v>
      </c>
      <c r="C2310" s="5" t="s">
        <v>19</v>
      </c>
      <c r="D2310" s="5">
        <v>3.0</v>
      </c>
      <c r="E2310" s="5">
        <v>1.25</v>
      </c>
      <c r="F2310" s="4">
        <v>12843.0</v>
      </c>
      <c r="G2310" s="6">
        <v>44503.48888888889</v>
      </c>
      <c r="H2310" s="6" t="str">
        <f>VLOOKUP(F2310,'Customer Details'!$A$1:$B$3264,2,0)</f>
        <v>USA</v>
      </c>
      <c r="I2310" s="7">
        <f t="shared" si="1"/>
        <v>3.75</v>
      </c>
      <c r="J2310" s="7">
        <f t="shared" si="2"/>
        <v>3.75</v>
      </c>
    </row>
    <row r="2311" ht="15.75" customHeight="1">
      <c r="A2311" s="4">
        <v>565067.0</v>
      </c>
      <c r="B2311" s="4" t="s">
        <v>1430</v>
      </c>
      <c r="C2311" s="5" t="s">
        <v>1431</v>
      </c>
      <c r="D2311" s="5">
        <v>6.0</v>
      </c>
      <c r="E2311" s="5">
        <v>1.25</v>
      </c>
      <c r="F2311" s="4">
        <v>15856.0</v>
      </c>
      <c r="G2311" s="6">
        <v>44620.71944444445</v>
      </c>
      <c r="H2311" s="6" t="str">
        <f>VLOOKUP(F2311,'Customer Details'!$A$1:$B$3264,2,0)</f>
        <v>United Kingdom</v>
      </c>
      <c r="I2311" s="7">
        <f t="shared" si="1"/>
        <v>7.5</v>
      </c>
      <c r="J2311" s="7">
        <f t="shared" si="2"/>
        <v>7.5</v>
      </c>
    </row>
    <row r="2312" ht="15.75" customHeight="1">
      <c r="A2312" s="4">
        <v>563909.0</v>
      </c>
      <c r="B2312" s="4" t="s">
        <v>1116</v>
      </c>
      <c r="C2312" s="5" t="s">
        <v>1117</v>
      </c>
      <c r="D2312" s="5">
        <v>4.0</v>
      </c>
      <c r="E2312" s="5">
        <v>0.75</v>
      </c>
      <c r="F2312" s="4">
        <v>15701.0</v>
      </c>
      <c r="G2312" s="6">
        <v>44613.525</v>
      </c>
      <c r="H2312" s="6" t="str">
        <f>VLOOKUP(F2312,'Customer Details'!$A$1:$B$3264,2,0)</f>
        <v>India</v>
      </c>
      <c r="I2312" s="7">
        <f t="shared" si="1"/>
        <v>3</v>
      </c>
      <c r="J2312" s="7">
        <f t="shared" si="2"/>
        <v>3</v>
      </c>
    </row>
    <row r="2313" ht="15.75" customHeight="1">
      <c r="A2313" s="4">
        <v>549250.0</v>
      </c>
      <c r="B2313" s="4" t="s">
        <v>1576</v>
      </c>
      <c r="C2313" s="5" t="s">
        <v>1577</v>
      </c>
      <c r="D2313" s="5">
        <v>1.0</v>
      </c>
      <c r="E2313" s="5">
        <v>1.95</v>
      </c>
      <c r="F2313" s="4">
        <v>14446.0</v>
      </c>
      <c r="G2313" s="6">
        <v>44476.50694444445</v>
      </c>
      <c r="H2313" s="6" t="str">
        <f>VLOOKUP(F2313,'Customer Details'!$A$1:$B$3264,2,0)</f>
        <v>China</v>
      </c>
      <c r="I2313" s="7">
        <f t="shared" si="1"/>
        <v>1.95</v>
      </c>
      <c r="J2313" s="7">
        <f t="shared" si="2"/>
        <v>1.95</v>
      </c>
    </row>
    <row r="2314" ht="15.75" customHeight="1">
      <c r="A2314" s="4">
        <v>580393.0</v>
      </c>
      <c r="B2314" s="4" t="s">
        <v>38</v>
      </c>
      <c r="C2314" s="5" t="s">
        <v>39</v>
      </c>
      <c r="D2314" s="5">
        <v>1.0</v>
      </c>
      <c r="E2314" s="5">
        <v>2.95</v>
      </c>
      <c r="F2314" s="4">
        <v>16438.0</v>
      </c>
      <c r="G2314" s="6">
        <v>44716.45208333333</v>
      </c>
      <c r="H2314" s="6" t="str">
        <f>VLOOKUP(F2314,'Customer Details'!$A$1:$B$3264,2,0)</f>
        <v>Australia</v>
      </c>
      <c r="I2314" s="7">
        <f t="shared" si="1"/>
        <v>2.95</v>
      </c>
      <c r="J2314" s="7">
        <f t="shared" si="2"/>
        <v>2.95</v>
      </c>
    </row>
    <row r="2315" ht="15.75" customHeight="1">
      <c r="A2315" s="4">
        <v>540568.0</v>
      </c>
      <c r="B2315" s="4" t="s">
        <v>48</v>
      </c>
      <c r="C2315" s="5" t="s">
        <v>49</v>
      </c>
      <c r="D2315" s="5">
        <v>10.0</v>
      </c>
      <c r="E2315" s="5">
        <v>1.95</v>
      </c>
      <c r="F2315" s="4">
        <v>15039.0</v>
      </c>
      <c r="G2315" s="6">
        <v>44387.47361111111</v>
      </c>
      <c r="H2315" s="6" t="str">
        <f>VLOOKUP(F2315,'Customer Details'!$A$1:$B$3264,2,0)</f>
        <v>United Kingdom</v>
      </c>
      <c r="I2315" s="7">
        <f t="shared" si="1"/>
        <v>19.5</v>
      </c>
      <c r="J2315" s="7">
        <f t="shared" si="2"/>
        <v>19.5</v>
      </c>
    </row>
    <row r="2316" ht="15.75" customHeight="1">
      <c r="A2316" s="4">
        <v>552822.0</v>
      </c>
      <c r="B2316" s="4" t="s">
        <v>1486</v>
      </c>
      <c r="C2316" s="5" t="s">
        <v>1487</v>
      </c>
      <c r="D2316" s="5">
        <v>1.0</v>
      </c>
      <c r="E2316" s="5">
        <v>3.75</v>
      </c>
      <c r="F2316" s="4">
        <v>15521.0</v>
      </c>
      <c r="G2316" s="6">
        <v>44511.54097222222</v>
      </c>
      <c r="H2316" s="6" t="str">
        <f>VLOOKUP(F2316,'Customer Details'!$A$1:$B$3264,2,0)</f>
        <v>United Kingdom</v>
      </c>
      <c r="I2316" s="7">
        <f t="shared" si="1"/>
        <v>3.75</v>
      </c>
      <c r="J2316" s="7">
        <f t="shared" si="2"/>
        <v>3.75</v>
      </c>
    </row>
    <row r="2317" ht="15.75" customHeight="1">
      <c r="A2317" s="4">
        <v>565401.0</v>
      </c>
      <c r="B2317" s="4">
        <v>22900.0</v>
      </c>
      <c r="C2317" s="5" t="s">
        <v>1578</v>
      </c>
      <c r="D2317" s="5">
        <v>1.0</v>
      </c>
      <c r="E2317" s="5">
        <v>3.25</v>
      </c>
      <c r="F2317" s="4">
        <v>16686.0</v>
      </c>
      <c r="G2317" s="6">
        <v>44622.73472222222</v>
      </c>
      <c r="H2317" s="6" t="str">
        <f>VLOOKUP(F2317,'Customer Details'!$A$1:$B$3264,2,0)</f>
        <v>Australia</v>
      </c>
      <c r="I2317" s="7">
        <f t="shared" si="1"/>
        <v>3.25</v>
      </c>
      <c r="J2317" s="7">
        <f t="shared" si="2"/>
        <v>3.25</v>
      </c>
    </row>
    <row r="2318" ht="15.75" customHeight="1">
      <c r="A2318" s="4">
        <v>578519.0</v>
      </c>
      <c r="B2318" s="4">
        <v>22352.0</v>
      </c>
      <c r="C2318" s="5" t="s">
        <v>1579</v>
      </c>
      <c r="D2318" s="5">
        <v>1.0</v>
      </c>
      <c r="E2318" s="5">
        <v>2.55</v>
      </c>
      <c r="F2318" s="4">
        <v>14591.0</v>
      </c>
      <c r="G2318" s="6">
        <v>44705.58055555556</v>
      </c>
      <c r="H2318" s="6" t="str">
        <f>VLOOKUP(F2318,'Customer Details'!$A$1:$B$3264,2,0)</f>
        <v>United Kingdom</v>
      </c>
      <c r="I2318" s="7">
        <f t="shared" si="1"/>
        <v>2.55</v>
      </c>
      <c r="J2318" s="7">
        <f t="shared" si="2"/>
        <v>2.55</v>
      </c>
    </row>
    <row r="2319" ht="15.75" customHeight="1">
      <c r="A2319" s="4">
        <v>556280.0</v>
      </c>
      <c r="B2319" s="4">
        <v>22497.0</v>
      </c>
      <c r="C2319" s="5" t="s">
        <v>1580</v>
      </c>
      <c r="D2319" s="5">
        <v>1.0</v>
      </c>
      <c r="E2319" s="5">
        <v>4.25</v>
      </c>
      <c r="F2319" s="4">
        <v>14584.0</v>
      </c>
      <c r="G2319" s="6">
        <v>44539.83541666667</v>
      </c>
      <c r="H2319" s="6" t="str">
        <f>VLOOKUP(F2319,'Customer Details'!$A$1:$B$3264,2,0)</f>
        <v>USA</v>
      </c>
      <c r="I2319" s="7">
        <f t="shared" si="1"/>
        <v>4.25</v>
      </c>
      <c r="J2319" s="7">
        <f t="shared" si="2"/>
        <v>4.25</v>
      </c>
    </row>
    <row r="2320" ht="15.75" customHeight="1">
      <c r="A2320" s="4">
        <v>554617.0</v>
      </c>
      <c r="B2320" s="4" t="s">
        <v>48</v>
      </c>
      <c r="C2320" s="5" t="s">
        <v>49</v>
      </c>
      <c r="D2320" s="5">
        <v>1.0</v>
      </c>
      <c r="E2320" s="5">
        <v>2.08</v>
      </c>
      <c r="F2320" s="4">
        <v>14593.0</v>
      </c>
      <c r="G2320" s="6">
        <v>44525.47291666667</v>
      </c>
      <c r="H2320" s="6" t="str">
        <f>VLOOKUP(F2320,'Customer Details'!$A$1:$B$3264,2,0)</f>
        <v>USA</v>
      </c>
      <c r="I2320" s="7">
        <f t="shared" si="1"/>
        <v>2.08</v>
      </c>
      <c r="J2320" s="7">
        <f t="shared" si="2"/>
        <v>2.08</v>
      </c>
    </row>
    <row r="2321" ht="15.75" customHeight="1">
      <c r="A2321" s="4">
        <v>578027.0</v>
      </c>
      <c r="B2321" s="4" t="s">
        <v>30</v>
      </c>
      <c r="C2321" s="5" t="s">
        <v>31</v>
      </c>
      <c r="D2321" s="5">
        <v>4.0</v>
      </c>
      <c r="E2321" s="5">
        <v>4.25</v>
      </c>
      <c r="F2321" s="4">
        <v>15977.0</v>
      </c>
      <c r="G2321" s="6">
        <v>44703.56180555555</v>
      </c>
      <c r="H2321" s="6" t="str">
        <f>VLOOKUP(F2321,'Customer Details'!$A$1:$B$3264,2,0)</f>
        <v>India</v>
      </c>
      <c r="I2321" s="7">
        <f t="shared" si="1"/>
        <v>17</v>
      </c>
      <c r="J2321" s="7">
        <f t="shared" si="2"/>
        <v>17</v>
      </c>
    </row>
    <row r="2322" ht="15.75" customHeight="1">
      <c r="A2322" s="4">
        <v>538597.0</v>
      </c>
      <c r="B2322" s="4" t="s">
        <v>40</v>
      </c>
      <c r="C2322" s="5" t="s">
        <v>41</v>
      </c>
      <c r="D2322" s="5">
        <v>6.0</v>
      </c>
      <c r="E2322" s="5">
        <v>2.95</v>
      </c>
      <c r="F2322" s="4">
        <v>15555.0</v>
      </c>
      <c r="G2322" s="6">
        <v>44360.51805555556</v>
      </c>
      <c r="H2322" s="6" t="str">
        <f>VLOOKUP(F2322,'Customer Details'!$A$1:$B$3264,2,0)</f>
        <v>India</v>
      </c>
      <c r="I2322" s="7">
        <f t="shared" si="1"/>
        <v>17.7</v>
      </c>
      <c r="J2322" s="7">
        <f t="shared" si="2"/>
        <v>17.7</v>
      </c>
    </row>
    <row r="2323" ht="15.75" customHeight="1">
      <c r="A2323" s="4">
        <v>556416.0</v>
      </c>
      <c r="B2323" s="4" t="s">
        <v>22</v>
      </c>
      <c r="C2323" s="5" t="s">
        <v>23</v>
      </c>
      <c r="D2323" s="5">
        <v>10.0</v>
      </c>
      <c r="E2323" s="5">
        <v>2.08</v>
      </c>
      <c r="F2323" s="4">
        <v>15527.0</v>
      </c>
      <c r="G2323" s="6">
        <v>44540.51319444444</v>
      </c>
      <c r="H2323" s="6" t="str">
        <f>VLOOKUP(F2323,'Customer Details'!$A$1:$B$3264,2,0)</f>
        <v>India</v>
      </c>
      <c r="I2323" s="7">
        <f t="shared" si="1"/>
        <v>20.8</v>
      </c>
      <c r="J2323" s="7">
        <f t="shared" si="2"/>
        <v>20.8</v>
      </c>
    </row>
    <row r="2324" ht="15.75" customHeight="1">
      <c r="A2324" s="4" t="s">
        <v>1581</v>
      </c>
      <c r="B2324" s="4">
        <v>23298.0</v>
      </c>
      <c r="C2324" s="5" t="s">
        <v>1582</v>
      </c>
      <c r="D2324" s="5">
        <v>-3.0</v>
      </c>
      <c r="E2324" s="5">
        <v>4.95</v>
      </c>
      <c r="F2324" s="4">
        <v>12909.0</v>
      </c>
      <c r="G2324" s="6">
        <v>44531.65208333333</v>
      </c>
      <c r="H2324" s="6" t="str">
        <f>VLOOKUP(F2324,'Customer Details'!$A$1:$B$3264,2,0)</f>
        <v>Australia</v>
      </c>
      <c r="I2324" s="7">
        <f t="shared" si="1"/>
        <v>-14.85</v>
      </c>
      <c r="J2324" s="7">
        <f t="shared" si="2"/>
        <v>14.85</v>
      </c>
    </row>
    <row r="2325" ht="15.75" customHeight="1">
      <c r="A2325" s="4">
        <v>554124.0</v>
      </c>
      <c r="B2325" s="4" t="s">
        <v>1583</v>
      </c>
      <c r="C2325" s="5" t="s">
        <v>1584</v>
      </c>
      <c r="D2325" s="5">
        <v>3.0</v>
      </c>
      <c r="E2325" s="5">
        <v>5.95</v>
      </c>
      <c r="F2325" s="4">
        <v>13339.0</v>
      </c>
      <c r="G2325" s="6">
        <v>44523.35486111111</v>
      </c>
      <c r="H2325" s="6" t="str">
        <f>VLOOKUP(F2325,'Customer Details'!$A$1:$B$3264,2,0)</f>
        <v>United Kingdom</v>
      </c>
      <c r="I2325" s="7">
        <f t="shared" si="1"/>
        <v>17.85</v>
      </c>
      <c r="J2325" s="7">
        <f t="shared" si="2"/>
        <v>17.85</v>
      </c>
    </row>
    <row r="2326" ht="15.75" customHeight="1">
      <c r="A2326" s="4" t="s">
        <v>1585</v>
      </c>
      <c r="B2326" s="4" t="s">
        <v>46</v>
      </c>
      <c r="C2326" s="5" t="s">
        <v>47</v>
      </c>
      <c r="D2326" s="5">
        <v>-2.0</v>
      </c>
      <c r="E2326" s="5">
        <v>2.55</v>
      </c>
      <c r="F2326" s="4">
        <v>13777.0</v>
      </c>
      <c r="G2326" s="6">
        <v>44404.57222222222</v>
      </c>
      <c r="H2326" s="6" t="str">
        <f>VLOOKUP(F2326,'Customer Details'!$A$1:$B$3264,2,0)</f>
        <v>India</v>
      </c>
      <c r="I2326" s="7">
        <f t="shared" si="1"/>
        <v>-5.1</v>
      </c>
      <c r="J2326" s="7">
        <f t="shared" si="2"/>
        <v>5.1</v>
      </c>
    </row>
    <row r="2327" ht="15.75" customHeight="1">
      <c r="A2327" s="4">
        <v>573485.0</v>
      </c>
      <c r="B2327" s="4" t="s">
        <v>40</v>
      </c>
      <c r="C2327" s="5" t="s">
        <v>41</v>
      </c>
      <c r="D2327" s="5">
        <v>6.0</v>
      </c>
      <c r="E2327" s="5">
        <v>2.95</v>
      </c>
      <c r="F2327" s="4">
        <v>15752.0</v>
      </c>
      <c r="G2327" s="6">
        <v>44681.48402777778</v>
      </c>
      <c r="H2327" s="6" t="str">
        <f>VLOOKUP(F2327,'Customer Details'!$A$1:$B$3264,2,0)</f>
        <v>United Kingdom</v>
      </c>
      <c r="I2327" s="7">
        <f t="shared" si="1"/>
        <v>17.7</v>
      </c>
      <c r="J2327" s="7">
        <f t="shared" si="2"/>
        <v>17.7</v>
      </c>
    </row>
    <row r="2328" ht="15.75" customHeight="1">
      <c r="A2328" s="4" t="s">
        <v>1586</v>
      </c>
      <c r="B2328" s="4">
        <v>22488.0</v>
      </c>
      <c r="C2328" s="5" t="s">
        <v>1587</v>
      </c>
      <c r="D2328" s="5">
        <v>-4.0</v>
      </c>
      <c r="E2328" s="5">
        <v>1.65</v>
      </c>
      <c r="F2328" s="4">
        <v>16474.0</v>
      </c>
      <c r="G2328" s="6">
        <v>44655.61666666667</v>
      </c>
      <c r="H2328" s="6" t="str">
        <f>VLOOKUP(F2328,'Customer Details'!$A$1:$B$3264,2,0)</f>
        <v>China</v>
      </c>
      <c r="I2328" s="7">
        <f t="shared" si="1"/>
        <v>-6.6</v>
      </c>
      <c r="J2328" s="7">
        <f t="shared" si="2"/>
        <v>6.6</v>
      </c>
    </row>
    <row r="2329" ht="15.75" customHeight="1">
      <c r="A2329" s="4">
        <v>547069.0</v>
      </c>
      <c r="B2329" s="4">
        <v>21917.0</v>
      </c>
      <c r="C2329" s="5" t="s">
        <v>1588</v>
      </c>
      <c r="D2329" s="5">
        <v>3.0</v>
      </c>
      <c r="E2329" s="5">
        <v>0.42</v>
      </c>
      <c r="F2329" s="4">
        <v>16710.0</v>
      </c>
      <c r="G2329" s="6">
        <v>44459.57777777778</v>
      </c>
      <c r="H2329" s="6" t="str">
        <f>VLOOKUP(F2329,'Customer Details'!$A$1:$B$3264,2,0)</f>
        <v>China</v>
      </c>
      <c r="I2329" s="7">
        <f t="shared" si="1"/>
        <v>1.26</v>
      </c>
      <c r="J2329" s="7">
        <f t="shared" si="2"/>
        <v>1.26</v>
      </c>
    </row>
    <row r="2330" ht="15.75" customHeight="1">
      <c r="A2330" s="4">
        <v>537196.0</v>
      </c>
      <c r="B2330" s="4" t="s">
        <v>138</v>
      </c>
      <c r="C2330" s="5" t="s">
        <v>139</v>
      </c>
      <c r="D2330" s="5">
        <v>1.0</v>
      </c>
      <c r="E2330" s="5">
        <v>3.25</v>
      </c>
      <c r="F2330" s="4">
        <v>15426.0</v>
      </c>
      <c r="G2330" s="6">
        <v>44352.57986111111</v>
      </c>
      <c r="H2330" s="6" t="str">
        <f>VLOOKUP(F2330,'Customer Details'!$A$1:$B$3264,2,0)</f>
        <v>India</v>
      </c>
      <c r="I2330" s="7">
        <f t="shared" si="1"/>
        <v>3.25</v>
      </c>
      <c r="J2330" s="7">
        <f t="shared" si="2"/>
        <v>3.25</v>
      </c>
    </row>
    <row r="2331" ht="15.75" customHeight="1">
      <c r="A2331" s="4" t="s">
        <v>1589</v>
      </c>
      <c r="B2331" s="4">
        <v>22179.0</v>
      </c>
      <c r="C2331" s="5" t="s">
        <v>1590</v>
      </c>
      <c r="D2331" s="5">
        <v>-1.0</v>
      </c>
      <c r="E2331" s="5">
        <v>6.75</v>
      </c>
      <c r="F2331" s="4">
        <v>17841.0</v>
      </c>
      <c r="G2331" s="6">
        <v>44421.64444444444</v>
      </c>
      <c r="H2331" s="6" t="str">
        <f>VLOOKUP(F2331,'Customer Details'!$A$1:$B$3264,2,0)</f>
        <v>India</v>
      </c>
      <c r="I2331" s="7">
        <f t="shared" si="1"/>
        <v>-6.75</v>
      </c>
      <c r="J2331" s="7">
        <f t="shared" si="2"/>
        <v>6.75</v>
      </c>
    </row>
    <row r="2332" ht="15.75" customHeight="1">
      <c r="A2332" s="4">
        <v>539098.0</v>
      </c>
      <c r="B2332" s="4" t="s">
        <v>1591</v>
      </c>
      <c r="C2332" s="5" t="s">
        <v>1592</v>
      </c>
      <c r="D2332" s="5">
        <v>20.0</v>
      </c>
      <c r="E2332" s="5">
        <v>1.25</v>
      </c>
      <c r="F2332" s="4">
        <v>14841.0</v>
      </c>
      <c r="G2332" s="6">
        <v>44363.43611111111</v>
      </c>
      <c r="H2332" s="6" t="str">
        <f>VLOOKUP(F2332,'Customer Details'!$A$1:$B$3264,2,0)</f>
        <v>USA</v>
      </c>
      <c r="I2332" s="7">
        <f t="shared" si="1"/>
        <v>25</v>
      </c>
      <c r="J2332" s="7">
        <f t="shared" si="2"/>
        <v>25</v>
      </c>
    </row>
    <row r="2333" ht="15.75" customHeight="1">
      <c r="A2333" s="4">
        <v>574710.0</v>
      </c>
      <c r="B2333" s="4">
        <v>22943.0</v>
      </c>
      <c r="C2333" s="5" t="s">
        <v>1593</v>
      </c>
      <c r="D2333" s="5">
        <v>1.0</v>
      </c>
      <c r="E2333" s="5">
        <v>4.95</v>
      </c>
      <c r="F2333" s="4">
        <v>15427.0</v>
      </c>
      <c r="G2333" s="6">
        <v>44687.59513888889</v>
      </c>
      <c r="H2333" s="6" t="str">
        <f>VLOOKUP(F2333,'Customer Details'!$A$1:$B$3264,2,0)</f>
        <v>USA</v>
      </c>
      <c r="I2333" s="7">
        <f t="shared" si="1"/>
        <v>4.95</v>
      </c>
      <c r="J2333" s="7">
        <f t="shared" si="2"/>
        <v>4.95</v>
      </c>
    </row>
    <row r="2334" ht="15.75" customHeight="1">
      <c r="A2334" s="4">
        <v>559993.0</v>
      </c>
      <c r="B2334" s="4" t="s">
        <v>1594</v>
      </c>
      <c r="C2334" s="5" t="s">
        <v>1595</v>
      </c>
      <c r="D2334" s="5">
        <v>20.0</v>
      </c>
      <c r="E2334" s="5">
        <v>0.19</v>
      </c>
      <c r="F2334" s="4">
        <v>14716.0</v>
      </c>
      <c r="G2334" s="6">
        <v>44575.52916666667</v>
      </c>
      <c r="H2334" s="6" t="str">
        <f>VLOOKUP(F2334,'Customer Details'!$A$1:$B$3264,2,0)</f>
        <v>USA</v>
      </c>
      <c r="I2334" s="7">
        <f t="shared" si="1"/>
        <v>3.8</v>
      </c>
      <c r="J2334" s="7">
        <f t="shared" si="2"/>
        <v>3.8</v>
      </c>
    </row>
    <row r="2335" ht="15.75" customHeight="1">
      <c r="A2335" s="4">
        <v>559289.0</v>
      </c>
      <c r="B2335" s="4" t="s">
        <v>270</v>
      </c>
      <c r="C2335" s="5" t="s">
        <v>271</v>
      </c>
      <c r="D2335" s="5">
        <v>3.0</v>
      </c>
      <c r="E2335" s="5">
        <v>0.39</v>
      </c>
      <c r="F2335" s="4">
        <v>15719.0</v>
      </c>
      <c r="G2335" s="6">
        <v>44568.51527777778</v>
      </c>
      <c r="H2335" s="6" t="str">
        <f>VLOOKUP(F2335,'Customer Details'!$A$1:$B$3264,2,0)</f>
        <v>Australia</v>
      </c>
      <c r="I2335" s="7">
        <f t="shared" si="1"/>
        <v>1.17</v>
      </c>
      <c r="J2335" s="7">
        <f t="shared" si="2"/>
        <v>1.17</v>
      </c>
    </row>
    <row r="2336" ht="15.75" customHeight="1">
      <c r="A2336" s="4">
        <v>540800.0</v>
      </c>
      <c r="B2336" s="4" t="s">
        <v>38</v>
      </c>
      <c r="C2336" s="5" t="s">
        <v>39</v>
      </c>
      <c r="D2336" s="5">
        <v>32.0</v>
      </c>
      <c r="E2336" s="5">
        <v>2.55</v>
      </c>
      <c r="F2336" s="4">
        <v>13798.0</v>
      </c>
      <c r="G2336" s="6">
        <v>44388.51388888889</v>
      </c>
      <c r="H2336" s="6" t="str">
        <f>VLOOKUP(F2336,'Customer Details'!$A$1:$B$3264,2,0)</f>
        <v>India</v>
      </c>
      <c r="I2336" s="7">
        <f t="shared" si="1"/>
        <v>81.6</v>
      </c>
      <c r="J2336" s="7">
        <f t="shared" si="2"/>
        <v>81.6</v>
      </c>
    </row>
    <row r="2337" ht="15.75" customHeight="1">
      <c r="A2337" s="4">
        <v>578250.0</v>
      </c>
      <c r="B2337" s="4">
        <v>23266.0</v>
      </c>
      <c r="C2337" s="5" t="s">
        <v>913</v>
      </c>
      <c r="D2337" s="5">
        <v>1.0</v>
      </c>
      <c r="E2337" s="5">
        <v>1.25</v>
      </c>
      <c r="F2337" s="4">
        <v>15901.0</v>
      </c>
      <c r="G2337" s="6">
        <v>44704.52986111111</v>
      </c>
      <c r="H2337" s="6" t="str">
        <f>VLOOKUP(F2337,'Customer Details'!$A$1:$B$3264,2,0)</f>
        <v>United Kingdom</v>
      </c>
      <c r="I2337" s="7">
        <f t="shared" si="1"/>
        <v>1.25</v>
      </c>
      <c r="J2337" s="7">
        <f t="shared" si="2"/>
        <v>1.25</v>
      </c>
    </row>
    <row r="2338" ht="15.75" customHeight="1">
      <c r="A2338" s="4">
        <v>545658.0</v>
      </c>
      <c r="B2338" s="4" t="s">
        <v>152</v>
      </c>
      <c r="C2338" s="5" t="s">
        <v>153</v>
      </c>
      <c r="D2338" s="5">
        <v>2.0</v>
      </c>
      <c r="E2338" s="5">
        <v>5.45</v>
      </c>
      <c r="F2338" s="4">
        <v>14670.0</v>
      </c>
      <c r="G2338" s="6">
        <v>44443.59236111111</v>
      </c>
      <c r="H2338" s="6" t="str">
        <f>VLOOKUP(F2338,'Customer Details'!$A$1:$B$3264,2,0)</f>
        <v>USA</v>
      </c>
      <c r="I2338" s="7">
        <f t="shared" si="1"/>
        <v>10.9</v>
      </c>
      <c r="J2338" s="7">
        <f t="shared" si="2"/>
        <v>10.9</v>
      </c>
    </row>
    <row r="2339" ht="15.75" customHeight="1">
      <c r="A2339" s="4" t="s">
        <v>1596</v>
      </c>
      <c r="B2339" s="4">
        <v>22423.0</v>
      </c>
      <c r="C2339" s="5" t="s">
        <v>434</v>
      </c>
      <c r="D2339" s="5">
        <v>-1.0</v>
      </c>
      <c r="E2339" s="5">
        <v>12.75</v>
      </c>
      <c r="F2339" s="4">
        <v>18204.0</v>
      </c>
      <c r="G2339" s="6">
        <v>44617.59375</v>
      </c>
      <c r="H2339" s="6" t="str">
        <f>VLOOKUP(F2339,'Customer Details'!$A$1:$B$3264,2,0)</f>
        <v>USA</v>
      </c>
      <c r="I2339" s="7">
        <f t="shared" si="1"/>
        <v>-12.75</v>
      </c>
      <c r="J2339" s="7">
        <f t="shared" si="2"/>
        <v>12.75</v>
      </c>
    </row>
    <row r="2340" ht="15.75" customHeight="1">
      <c r="A2340" s="4">
        <v>580469.0</v>
      </c>
      <c r="B2340" s="4" t="s">
        <v>291</v>
      </c>
      <c r="C2340" s="5" t="s">
        <v>292</v>
      </c>
      <c r="D2340" s="5">
        <v>5.0</v>
      </c>
      <c r="E2340" s="5">
        <v>0.19</v>
      </c>
      <c r="F2340" s="4">
        <v>14583.0</v>
      </c>
      <c r="G2340" s="6">
        <v>44716.52222222222</v>
      </c>
      <c r="H2340" s="6" t="str">
        <f>VLOOKUP(F2340,'Customer Details'!$A$1:$B$3264,2,0)</f>
        <v>USA</v>
      </c>
      <c r="I2340" s="7">
        <f t="shared" si="1"/>
        <v>0.95</v>
      </c>
      <c r="J2340" s="7">
        <f t="shared" si="2"/>
        <v>0.95</v>
      </c>
    </row>
    <row r="2341" ht="15.75" customHeight="1">
      <c r="A2341" s="4">
        <v>541279.0</v>
      </c>
      <c r="B2341" s="4" t="s">
        <v>54</v>
      </c>
      <c r="C2341" s="5" t="s">
        <v>55</v>
      </c>
      <c r="D2341" s="5">
        <v>3.0</v>
      </c>
      <c r="E2341" s="5">
        <v>5.95</v>
      </c>
      <c r="F2341" s="4">
        <v>18223.0</v>
      </c>
      <c r="G2341" s="6">
        <v>44394.49652777778</v>
      </c>
      <c r="H2341" s="6" t="str">
        <f>VLOOKUP(F2341,'Customer Details'!$A$1:$B$3264,2,0)</f>
        <v>Australia</v>
      </c>
      <c r="I2341" s="7">
        <f t="shared" si="1"/>
        <v>17.85</v>
      </c>
      <c r="J2341" s="7">
        <f t="shared" si="2"/>
        <v>17.85</v>
      </c>
    </row>
    <row r="2342" ht="15.75" customHeight="1">
      <c r="A2342" s="4">
        <v>571841.0</v>
      </c>
      <c r="B2342" s="4">
        <v>23330.0</v>
      </c>
      <c r="C2342" s="5" t="s">
        <v>1597</v>
      </c>
      <c r="D2342" s="5">
        <v>2.0</v>
      </c>
      <c r="E2342" s="5">
        <v>1.25</v>
      </c>
      <c r="F2342" s="4">
        <v>17625.0</v>
      </c>
      <c r="G2342" s="6">
        <v>44670.51458333333</v>
      </c>
      <c r="H2342" s="6" t="str">
        <f>VLOOKUP(F2342,'Customer Details'!$A$1:$B$3264,2,0)</f>
        <v>United Kingdom</v>
      </c>
      <c r="I2342" s="7">
        <f t="shared" si="1"/>
        <v>2.5</v>
      </c>
      <c r="J2342" s="7">
        <f t="shared" si="2"/>
        <v>2.5</v>
      </c>
    </row>
    <row r="2343" ht="15.75" customHeight="1">
      <c r="A2343" s="4">
        <v>568696.0</v>
      </c>
      <c r="B2343" s="4" t="s">
        <v>40</v>
      </c>
      <c r="C2343" s="5" t="s">
        <v>41</v>
      </c>
      <c r="D2343" s="5">
        <v>6.0</v>
      </c>
      <c r="E2343" s="5">
        <v>2.95</v>
      </c>
      <c r="F2343" s="4">
        <v>13842.0</v>
      </c>
      <c r="G2343" s="6">
        <v>44648.62222222222</v>
      </c>
      <c r="H2343" s="6" t="str">
        <f>VLOOKUP(F2343,'Customer Details'!$A$1:$B$3264,2,0)</f>
        <v>Australia</v>
      </c>
      <c r="I2343" s="7">
        <f t="shared" si="1"/>
        <v>17.7</v>
      </c>
      <c r="J2343" s="7">
        <f t="shared" si="2"/>
        <v>17.7</v>
      </c>
    </row>
    <row r="2344" ht="15.75" customHeight="1">
      <c r="A2344" s="4">
        <v>574707.0</v>
      </c>
      <c r="B2344" s="4" t="s">
        <v>71</v>
      </c>
      <c r="C2344" s="5" t="s">
        <v>72</v>
      </c>
      <c r="D2344" s="5">
        <v>50.0</v>
      </c>
      <c r="E2344" s="5">
        <v>0.21</v>
      </c>
      <c r="F2344" s="4">
        <v>17107.0</v>
      </c>
      <c r="G2344" s="6">
        <v>44687.58888888889</v>
      </c>
      <c r="H2344" s="6" t="str">
        <f>VLOOKUP(F2344,'Customer Details'!$A$1:$B$3264,2,0)</f>
        <v>USA</v>
      </c>
      <c r="I2344" s="7">
        <f t="shared" si="1"/>
        <v>10.5</v>
      </c>
      <c r="J2344" s="7">
        <f t="shared" si="2"/>
        <v>10.5</v>
      </c>
    </row>
    <row r="2345" ht="15.75" customHeight="1">
      <c r="A2345" s="4" t="s">
        <v>1598</v>
      </c>
      <c r="B2345" s="4">
        <v>21820.0</v>
      </c>
      <c r="C2345" s="5" t="s">
        <v>1599</v>
      </c>
      <c r="D2345" s="5">
        <v>-6.0</v>
      </c>
      <c r="E2345" s="5">
        <v>3.75</v>
      </c>
      <c r="F2345" s="4">
        <v>16689.0</v>
      </c>
      <c r="G2345" s="6">
        <v>44645.44652777778</v>
      </c>
      <c r="H2345" s="6" t="str">
        <f>VLOOKUP(F2345,'Customer Details'!$A$1:$B$3264,2,0)</f>
        <v>China</v>
      </c>
      <c r="I2345" s="7">
        <f t="shared" si="1"/>
        <v>-22.5</v>
      </c>
      <c r="J2345" s="7">
        <f t="shared" si="2"/>
        <v>22.5</v>
      </c>
    </row>
    <row r="2346" ht="15.75" customHeight="1">
      <c r="A2346" s="4">
        <v>545419.0</v>
      </c>
      <c r="B2346" s="4" t="s">
        <v>1600</v>
      </c>
      <c r="C2346" s="5" t="s">
        <v>1601</v>
      </c>
      <c r="D2346" s="5">
        <v>4.0</v>
      </c>
      <c r="E2346" s="5">
        <v>4.65</v>
      </c>
      <c r="F2346" s="4">
        <v>15104.0</v>
      </c>
      <c r="G2346" s="6">
        <v>44441.59444444445</v>
      </c>
      <c r="H2346" s="6" t="str">
        <f>VLOOKUP(F2346,'Customer Details'!$A$1:$B$3264,2,0)</f>
        <v>China</v>
      </c>
      <c r="I2346" s="7">
        <f t="shared" si="1"/>
        <v>18.6</v>
      </c>
      <c r="J2346" s="7">
        <f t="shared" si="2"/>
        <v>18.6</v>
      </c>
    </row>
    <row r="2347" ht="15.75" customHeight="1">
      <c r="A2347" s="4">
        <v>580105.0</v>
      </c>
      <c r="B2347" s="4" t="s">
        <v>485</v>
      </c>
      <c r="C2347" s="5" t="s">
        <v>486</v>
      </c>
      <c r="D2347" s="5">
        <v>24.0</v>
      </c>
      <c r="E2347" s="5">
        <v>1.25</v>
      </c>
      <c r="F2347" s="4">
        <v>17675.0</v>
      </c>
      <c r="G2347" s="6">
        <v>44713.64166666667</v>
      </c>
      <c r="H2347" s="6" t="str">
        <f>VLOOKUP(F2347,'Customer Details'!$A$1:$B$3264,2,0)</f>
        <v>China</v>
      </c>
      <c r="I2347" s="7">
        <f t="shared" si="1"/>
        <v>30</v>
      </c>
      <c r="J2347" s="7">
        <f t="shared" si="2"/>
        <v>30</v>
      </c>
    </row>
    <row r="2348" ht="15.75" customHeight="1">
      <c r="A2348" s="4">
        <v>563949.0</v>
      </c>
      <c r="B2348" s="4" t="s">
        <v>380</v>
      </c>
      <c r="C2348" s="5" t="s">
        <v>381</v>
      </c>
      <c r="D2348" s="5">
        <v>2.0</v>
      </c>
      <c r="E2348" s="5">
        <v>7.95</v>
      </c>
      <c r="F2348" s="4">
        <v>12747.0</v>
      </c>
      <c r="G2348" s="6">
        <v>44614.44305555556</v>
      </c>
      <c r="H2348" s="6" t="str">
        <f>VLOOKUP(F2348,'Customer Details'!$A$1:$B$3264,2,0)</f>
        <v>India</v>
      </c>
      <c r="I2348" s="7">
        <f t="shared" si="1"/>
        <v>15.9</v>
      </c>
      <c r="J2348" s="7">
        <f t="shared" si="2"/>
        <v>15.9</v>
      </c>
    </row>
    <row r="2349" ht="15.75" customHeight="1">
      <c r="A2349" s="4">
        <v>556193.0</v>
      </c>
      <c r="B2349" s="4" t="s">
        <v>404</v>
      </c>
      <c r="C2349" s="5" t="s">
        <v>405</v>
      </c>
      <c r="D2349" s="5">
        <v>25.0</v>
      </c>
      <c r="E2349" s="5">
        <v>0.42</v>
      </c>
      <c r="F2349" s="4">
        <v>14132.0</v>
      </c>
      <c r="G2349" s="6">
        <v>44539.50277777778</v>
      </c>
      <c r="H2349" s="6" t="str">
        <f>VLOOKUP(F2349,'Customer Details'!$A$1:$B$3264,2,0)</f>
        <v>India</v>
      </c>
      <c r="I2349" s="7">
        <f t="shared" si="1"/>
        <v>10.5</v>
      </c>
      <c r="J2349" s="7">
        <f t="shared" si="2"/>
        <v>10.5</v>
      </c>
    </row>
    <row r="2350" ht="15.75" customHeight="1">
      <c r="A2350" s="4">
        <v>566495.0</v>
      </c>
      <c r="B2350" s="4" t="s">
        <v>545</v>
      </c>
      <c r="C2350" s="5" t="s">
        <v>546</v>
      </c>
      <c r="D2350" s="5">
        <v>5.0</v>
      </c>
      <c r="E2350" s="5">
        <v>0.65</v>
      </c>
      <c r="F2350" s="4">
        <v>15529.0</v>
      </c>
      <c r="G2350" s="6">
        <v>44633.46805555555</v>
      </c>
      <c r="H2350" s="6" t="str">
        <f>VLOOKUP(F2350,'Customer Details'!$A$1:$B$3264,2,0)</f>
        <v>USA</v>
      </c>
      <c r="I2350" s="7">
        <f t="shared" si="1"/>
        <v>3.25</v>
      </c>
      <c r="J2350" s="7">
        <f t="shared" si="2"/>
        <v>3.25</v>
      </c>
    </row>
    <row r="2351" ht="15.75" customHeight="1">
      <c r="A2351" s="4">
        <v>551277.0</v>
      </c>
      <c r="B2351" s="4" t="s">
        <v>38</v>
      </c>
      <c r="C2351" s="5" t="s">
        <v>39</v>
      </c>
      <c r="D2351" s="5">
        <v>4.0</v>
      </c>
      <c r="E2351" s="5">
        <v>2.95</v>
      </c>
      <c r="F2351" s="4">
        <v>13637.0</v>
      </c>
      <c r="G2351" s="6">
        <v>44496.54583333333</v>
      </c>
      <c r="H2351" s="6" t="str">
        <f>VLOOKUP(F2351,'Customer Details'!$A$1:$B$3264,2,0)</f>
        <v>United Kingdom</v>
      </c>
      <c r="I2351" s="7">
        <f t="shared" si="1"/>
        <v>11.8</v>
      </c>
      <c r="J2351" s="7">
        <f t="shared" si="2"/>
        <v>11.8</v>
      </c>
    </row>
    <row r="2352" ht="15.75" customHeight="1">
      <c r="A2352" s="4">
        <v>555851.0</v>
      </c>
      <c r="B2352" s="4" t="s">
        <v>1602</v>
      </c>
      <c r="C2352" s="5" t="s">
        <v>1603</v>
      </c>
      <c r="D2352" s="5">
        <v>1.0</v>
      </c>
      <c r="E2352" s="5">
        <v>2.55</v>
      </c>
      <c r="F2352" s="4">
        <v>13050.0</v>
      </c>
      <c r="G2352" s="6">
        <v>44537.56736111111</v>
      </c>
      <c r="H2352" s="6" t="str">
        <f>VLOOKUP(F2352,'Customer Details'!$A$1:$B$3264,2,0)</f>
        <v>China</v>
      </c>
      <c r="I2352" s="7">
        <f t="shared" si="1"/>
        <v>2.55</v>
      </c>
      <c r="J2352" s="7">
        <f t="shared" si="2"/>
        <v>2.55</v>
      </c>
    </row>
    <row r="2353" ht="15.75" customHeight="1">
      <c r="A2353" s="4">
        <v>538715.0</v>
      </c>
      <c r="B2353" s="4" t="s">
        <v>30</v>
      </c>
      <c r="C2353" s="5" t="s">
        <v>31</v>
      </c>
      <c r="D2353" s="5">
        <v>8.0</v>
      </c>
      <c r="E2353" s="5">
        <v>3.75</v>
      </c>
      <c r="F2353" s="4">
        <v>14907.0</v>
      </c>
      <c r="G2353" s="6">
        <v>44361.46041666667</v>
      </c>
      <c r="H2353" s="6" t="str">
        <f>VLOOKUP(F2353,'Customer Details'!$A$1:$B$3264,2,0)</f>
        <v>India</v>
      </c>
      <c r="I2353" s="7">
        <f t="shared" si="1"/>
        <v>30</v>
      </c>
      <c r="J2353" s="7">
        <f t="shared" si="2"/>
        <v>30</v>
      </c>
    </row>
    <row r="2354" ht="15.75" customHeight="1">
      <c r="A2354" s="4">
        <v>545319.0</v>
      </c>
      <c r="B2354" s="4" t="s">
        <v>48</v>
      </c>
      <c r="C2354" s="5" t="s">
        <v>49</v>
      </c>
      <c r="D2354" s="5">
        <v>10.0</v>
      </c>
      <c r="E2354" s="5">
        <v>1.95</v>
      </c>
      <c r="F2354" s="4">
        <v>16839.0</v>
      </c>
      <c r="G2354" s="6">
        <v>44440.6125</v>
      </c>
      <c r="H2354" s="6" t="str">
        <f>VLOOKUP(F2354,'Customer Details'!$A$1:$B$3264,2,0)</f>
        <v>United Kingdom</v>
      </c>
      <c r="I2354" s="7">
        <f t="shared" si="1"/>
        <v>19.5</v>
      </c>
      <c r="J2354" s="7">
        <f t="shared" si="2"/>
        <v>19.5</v>
      </c>
    </row>
    <row r="2355" ht="15.75" customHeight="1">
      <c r="A2355" s="4">
        <v>537262.0</v>
      </c>
      <c r="B2355" s="4" t="s">
        <v>235</v>
      </c>
      <c r="C2355" s="5" t="s">
        <v>690</v>
      </c>
      <c r="D2355" s="5">
        <v>2.0</v>
      </c>
      <c r="E2355" s="5">
        <v>3.75</v>
      </c>
      <c r="F2355" s="4">
        <v>15039.0</v>
      </c>
      <c r="G2355" s="6">
        <v>44353.47638888889</v>
      </c>
      <c r="H2355" s="6" t="str">
        <f>VLOOKUP(F2355,'Customer Details'!$A$1:$B$3264,2,0)</f>
        <v>United Kingdom</v>
      </c>
      <c r="I2355" s="7">
        <f t="shared" si="1"/>
        <v>7.5</v>
      </c>
      <c r="J2355" s="7">
        <f t="shared" si="2"/>
        <v>7.5</v>
      </c>
    </row>
    <row r="2356" ht="15.75" customHeight="1">
      <c r="A2356" s="4">
        <v>566298.0</v>
      </c>
      <c r="B2356" s="4" t="s">
        <v>133</v>
      </c>
      <c r="C2356" s="5" t="s">
        <v>134</v>
      </c>
      <c r="D2356" s="5">
        <v>10.0</v>
      </c>
      <c r="E2356" s="5">
        <v>0.85</v>
      </c>
      <c r="F2356" s="4">
        <v>14030.0</v>
      </c>
      <c r="G2356" s="6">
        <v>44631.66111111111</v>
      </c>
      <c r="H2356" s="6" t="str">
        <f>VLOOKUP(F2356,'Customer Details'!$A$1:$B$3264,2,0)</f>
        <v>Australia</v>
      </c>
      <c r="I2356" s="7">
        <f t="shared" si="1"/>
        <v>8.5</v>
      </c>
      <c r="J2356" s="7">
        <f t="shared" si="2"/>
        <v>8.5</v>
      </c>
    </row>
    <row r="2357" ht="15.75" customHeight="1">
      <c r="A2357" s="4">
        <v>569220.0</v>
      </c>
      <c r="B2357" s="4" t="s">
        <v>250</v>
      </c>
      <c r="C2357" s="5" t="s">
        <v>251</v>
      </c>
      <c r="D2357" s="5">
        <v>1.0</v>
      </c>
      <c r="E2357" s="5">
        <v>2.55</v>
      </c>
      <c r="F2357" s="4">
        <v>16007.0</v>
      </c>
      <c r="G2357" s="6">
        <v>44653.55972222222</v>
      </c>
      <c r="H2357" s="6" t="str">
        <f>VLOOKUP(F2357,'Customer Details'!$A$1:$B$3264,2,0)</f>
        <v>India</v>
      </c>
      <c r="I2357" s="7">
        <f t="shared" si="1"/>
        <v>2.55</v>
      </c>
      <c r="J2357" s="7">
        <f t="shared" si="2"/>
        <v>2.55</v>
      </c>
    </row>
    <row r="2358" ht="15.75" customHeight="1">
      <c r="A2358" s="4">
        <v>540568.0</v>
      </c>
      <c r="B2358" s="4" t="s">
        <v>59</v>
      </c>
      <c r="C2358" s="5" t="s">
        <v>60</v>
      </c>
      <c r="D2358" s="5">
        <v>1.0</v>
      </c>
      <c r="E2358" s="5">
        <v>4.65</v>
      </c>
      <c r="F2358" s="4">
        <v>15039.0</v>
      </c>
      <c r="G2358" s="6">
        <v>44387.47361111111</v>
      </c>
      <c r="H2358" s="6" t="str">
        <f>VLOOKUP(F2358,'Customer Details'!$A$1:$B$3264,2,0)</f>
        <v>United Kingdom</v>
      </c>
      <c r="I2358" s="7">
        <f t="shared" si="1"/>
        <v>4.65</v>
      </c>
      <c r="J2358" s="7">
        <f t="shared" si="2"/>
        <v>4.65</v>
      </c>
    </row>
    <row r="2359" ht="15.75" customHeight="1">
      <c r="A2359" s="4">
        <v>574349.0</v>
      </c>
      <c r="B2359" s="4" t="s">
        <v>85</v>
      </c>
      <c r="C2359" s="5" t="s">
        <v>86</v>
      </c>
      <c r="D2359" s="5">
        <v>24.0</v>
      </c>
      <c r="E2359" s="5">
        <v>1.25</v>
      </c>
      <c r="F2359" s="4">
        <v>13495.0</v>
      </c>
      <c r="G2359" s="6">
        <v>44685.43680555555</v>
      </c>
      <c r="H2359" s="6" t="str">
        <f>VLOOKUP(F2359,'Customer Details'!$A$1:$B$3264,2,0)</f>
        <v>China</v>
      </c>
      <c r="I2359" s="7">
        <f t="shared" si="1"/>
        <v>30</v>
      </c>
      <c r="J2359" s="7">
        <f t="shared" si="2"/>
        <v>30</v>
      </c>
    </row>
    <row r="2360" ht="15.75" customHeight="1">
      <c r="A2360" s="4">
        <v>546774.0</v>
      </c>
      <c r="B2360" s="4" t="s">
        <v>1089</v>
      </c>
      <c r="C2360" s="5" t="s">
        <v>1090</v>
      </c>
      <c r="D2360" s="5">
        <v>4.0</v>
      </c>
      <c r="E2360" s="5">
        <v>0.85</v>
      </c>
      <c r="F2360" s="4">
        <v>14505.0</v>
      </c>
      <c r="G2360" s="6">
        <v>44455.65625</v>
      </c>
      <c r="H2360" s="6" t="str">
        <f>VLOOKUP(F2360,'Customer Details'!$A$1:$B$3264,2,0)</f>
        <v>Australia</v>
      </c>
      <c r="I2360" s="7">
        <f t="shared" si="1"/>
        <v>3.4</v>
      </c>
      <c r="J2360" s="7">
        <f t="shared" si="2"/>
        <v>3.4</v>
      </c>
    </row>
    <row r="2361" ht="15.75" customHeight="1">
      <c r="A2361" s="4">
        <v>553650.0</v>
      </c>
      <c r="B2361" s="4" t="s">
        <v>187</v>
      </c>
      <c r="C2361" s="5" t="s">
        <v>188</v>
      </c>
      <c r="D2361" s="5">
        <v>32.0</v>
      </c>
      <c r="E2361" s="5">
        <v>0.42</v>
      </c>
      <c r="F2361" s="4">
        <v>14731.0</v>
      </c>
      <c r="G2361" s="6">
        <v>44518.45972222222</v>
      </c>
      <c r="H2361" s="6" t="str">
        <f>VLOOKUP(F2361,'Customer Details'!$A$1:$B$3264,2,0)</f>
        <v>Australia</v>
      </c>
      <c r="I2361" s="7">
        <f t="shared" si="1"/>
        <v>13.44</v>
      </c>
      <c r="J2361" s="7">
        <f t="shared" si="2"/>
        <v>13.44</v>
      </c>
    </row>
    <row r="2362" ht="15.75" customHeight="1">
      <c r="A2362" s="4">
        <v>545085.0</v>
      </c>
      <c r="B2362" s="4">
        <v>22064.0</v>
      </c>
      <c r="C2362" s="5" t="s">
        <v>1604</v>
      </c>
      <c r="D2362" s="5">
        <v>2.0</v>
      </c>
      <c r="E2362" s="5">
        <v>1.65</v>
      </c>
      <c r="F2362" s="4">
        <v>15039.0</v>
      </c>
      <c r="G2362" s="6">
        <v>44436.47152777778</v>
      </c>
      <c r="H2362" s="6" t="str">
        <f>VLOOKUP(F2362,'Customer Details'!$A$1:$B$3264,2,0)</f>
        <v>United Kingdom</v>
      </c>
      <c r="I2362" s="7">
        <f t="shared" si="1"/>
        <v>3.3</v>
      </c>
      <c r="J2362" s="7">
        <f t="shared" si="2"/>
        <v>3.3</v>
      </c>
    </row>
    <row r="2363" ht="15.75" customHeight="1">
      <c r="A2363" s="4">
        <v>574754.0</v>
      </c>
      <c r="B2363" s="4" t="s">
        <v>38</v>
      </c>
      <c r="C2363" s="5" t="s">
        <v>39</v>
      </c>
      <c r="D2363" s="5">
        <v>6.0</v>
      </c>
      <c r="E2363" s="5">
        <v>2.95</v>
      </c>
      <c r="F2363" s="4">
        <v>17430.0</v>
      </c>
      <c r="G2363" s="6">
        <v>44688.39166666667</v>
      </c>
      <c r="H2363" s="6" t="str">
        <f>VLOOKUP(F2363,'Customer Details'!$A$1:$B$3264,2,0)</f>
        <v>India</v>
      </c>
      <c r="I2363" s="7">
        <f t="shared" si="1"/>
        <v>17.7</v>
      </c>
      <c r="J2363" s="7">
        <f t="shared" si="2"/>
        <v>17.7</v>
      </c>
    </row>
    <row r="2364" ht="15.75" customHeight="1">
      <c r="A2364" s="4">
        <v>574034.0</v>
      </c>
      <c r="B2364" s="4" t="s">
        <v>245</v>
      </c>
      <c r="C2364" s="5" t="s">
        <v>246</v>
      </c>
      <c r="D2364" s="5">
        <v>2.0</v>
      </c>
      <c r="E2364" s="5">
        <v>1.45</v>
      </c>
      <c r="F2364" s="4">
        <v>17841.0</v>
      </c>
      <c r="G2364" s="6">
        <v>44683.53125</v>
      </c>
      <c r="H2364" s="6" t="str">
        <f>VLOOKUP(F2364,'Customer Details'!$A$1:$B$3264,2,0)</f>
        <v>India</v>
      </c>
      <c r="I2364" s="7">
        <f t="shared" si="1"/>
        <v>2.9</v>
      </c>
      <c r="J2364" s="7">
        <f t="shared" si="2"/>
        <v>2.9</v>
      </c>
    </row>
    <row r="2365" ht="15.75" customHeight="1">
      <c r="A2365" s="4" t="s">
        <v>1605</v>
      </c>
      <c r="B2365" s="4">
        <v>21790.0</v>
      </c>
      <c r="C2365" s="5" t="s">
        <v>1606</v>
      </c>
      <c r="D2365" s="5">
        <v>-12.0</v>
      </c>
      <c r="E2365" s="5">
        <v>0.85</v>
      </c>
      <c r="F2365" s="4">
        <v>14152.0</v>
      </c>
      <c r="G2365" s="6">
        <v>44490.70833333334</v>
      </c>
      <c r="H2365" s="6" t="str">
        <f>VLOOKUP(F2365,'Customer Details'!$A$1:$B$3264,2,0)</f>
        <v>India</v>
      </c>
      <c r="I2365" s="7">
        <f t="shared" si="1"/>
        <v>-10.2</v>
      </c>
      <c r="J2365" s="7">
        <f t="shared" si="2"/>
        <v>10.2</v>
      </c>
    </row>
    <row r="2366" ht="15.75" customHeight="1">
      <c r="A2366" s="4">
        <v>575856.0</v>
      </c>
      <c r="B2366" s="4" t="s">
        <v>219</v>
      </c>
      <c r="C2366" s="5" t="s">
        <v>220</v>
      </c>
      <c r="D2366" s="5">
        <v>4.0</v>
      </c>
      <c r="E2366" s="5">
        <v>0.29</v>
      </c>
      <c r="F2366" s="4">
        <v>16386.0</v>
      </c>
      <c r="G2366" s="6">
        <v>44692.51944444444</v>
      </c>
      <c r="H2366" s="6" t="str">
        <f>VLOOKUP(F2366,'Customer Details'!$A$1:$B$3264,2,0)</f>
        <v>India</v>
      </c>
      <c r="I2366" s="7">
        <f t="shared" si="1"/>
        <v>1.16</v>
      </c>
      <c r="J2366" s="7">
        <f t="shared" si="2"/>
        <v>1.16</v>
      </c>
    </row>
    <row r="2367" ht="15.75" customHeight="1">
      <c r="A2367" s="4" t="s">
        <v>1607</v>
      </c>
      <c r="B2367" s="4">
        <v>23029.0</v>
      </c>
      <c r="C2367" s="5" t="s">
        <v>1608</v>
      </c>
      <c r="D2367" s="5">
        <v>-3.0</v>
      </c>
      <c r="E2367" s="5">
        <v>1.65</v>
      </c>
      <c r="F2367" s="4">
        <v>18198.0</v>
      </c>
      <c r="G2367" s="6">
        <v>44557.72708333333</v>
      </c>
      <c r="H2367" s="6" t="str">
        <f>VLOOKUP(F2367,'Customer Details'!$A$1:$B$3264,2,0)</f>
        <v>United Kingdom</v>
      </c>
      <c r="I2367" s="7">
        <f t="shared" si="1"/>
        <v>-4.95</v>
      </c>
      <c r="J2367" s="7">
        <f t="shared" si="2"/>
        <v>4.95</v>
      </c>
    </row>
    <row r="2368" ht="15.75" customHeight="1">
      <c r="A2368" s="4" t="s">
        <v>1609</v>
      </c>
      <c r="B2368" s="4">
        <v>20719.0</v>
      </c>
      <c r="C2368" s="5" t="s">
        <v>1610</v>
      </c>
      <c r="D2368" s="5">
        <v>-14.0</v>
      </c>
      <c r="E2368" s="5">
        <v>0.85</v>
      </c>
      <c r="F2368" s="4">
        <v>14688.0</v>
      </c>
      <c r="G2368" s="6">
        <v>44632.75277777778</v>
      </c>
      <c r="H2368" s="6" t="str">
        <f>VLOOKUP(F2368,'Customer Details'!$A$1:$B$3264,2,0)</f>
        <v>China</v>
      </c>
      <c r="I2368" s="7">
        <f t="shared" si="1"/>
        <v>-11.9</v>
      </c>
      <c r="J2368" s="7">
        <f t="shared" si="2"/>
        <v>11.9</v>
      </c>
    </row>
    <row r="2369" ht="15.75" customHeight="1">
      <c r="A2369" s="4">
        <v>537646.0</v>
      </c>
      <c r="B2369" s="4" t="s">
        <v>1611</v>
      </c>
      <c r="C2369" s="5" t="s">
        <v>1612</v>
      </c>
      <c r="D2369" s="5">
        <v>1.0</v>
      </c>
      <c r="E2369" s="5">
        <v>2.95</v>
      </c>
      <c r="F2369" s="4">
        <v>17591.0</v>
      </c>
      <c r="G2369" s="6">
        <v>44354.65208333333</v>
      </c>
      <c r="H2369" s="6" t="str">
        <f>VLOOKUP(F2369,'Customer Details'!$A$1:$B$3264,2,0)</f>
        <v>Australia</v>
      </c>
      <c r="I2369" s="7">
        <f t="shared" si="1"/>
        <v>2.95</v>
      </c>
      <c r="J2369" s="7">
        <f t="shared" si="2"/>
        <v>2.95</v>
      </c>
    </row>
    <row r="2370" ht="15.75" customHeight="1">
      <c r="A2370" s="4">
        <v>569672.0</v>
      </c>
      <c r="B2370" s="4" t="s">
        <v>276</v>
      </c>
      <c r="C2370" s="5" t="s">
        <v>277</v>
      </c>
      <c r="D2370" s="5">
        <v>6.0</v>
      </c>
      <c r="E2370" s="5">
        <v>1.65</v>
      </c>
      <c r="F2370" s="4">
        <v>17841.0</v>
      </c>
      <c r="G2370" s="6">
        <v>44656.58194444444</v>
      </c>
      <c r="H2370" s="6" t="str">
        <f>VLOOKUP(F2370,'Customer Details'!$A$1:$B$3264,2,0)</f>
        <v>India</v>
      </c>
      <c r="I2370" s="7">
        <f t="shared" si="1"/>
        <v>9.9</v>
      </c>
      <c r="J2370" s="7">
        <f t="shared" si="2"/>
        <v>9.9</v>
      </c>
    </row>
    <row r="2371" ht="15.75" customHeight="1">
      <c r="A2371" s="4">
        <v>543631.0</v>
      </c>
      <c r="B2371" s="4">
        <v>21535.0</v>
      </c>
      <c r="C2371" s="5" t="s">
        <v>1613</v>
      </c>
      <c r="D2371" s="5">
        <v>2.0</v>
      </c>
      <c r="E2371" s="5">
        <v>2.55</v>
      </c>
      <c r="F2371" s="4">
        <v>14081.0</v>
      </c>
      <c r="G2371" s="6">
        <v>44418.67847222222</v>
      </c>
      <c r="H2371" s="6" t="str">
        <f>VLOOKUP(F2371,'Customer Details'!$A$1:$B$3264,2,0)</f>
        <v>India</v>
      </c>
      <c r="I2371" s="7">
        <f t="shared" si="1"/>
        <v>5.1</v>
      </c>
      <c r="J2371" s="7">
        <f t="shared" si="2"/>
        <v>5.1</v>
      </c>
    </row>
    <row r="2372" ht="15.75" customHeight="1">
      <c r="A2372" s="4">
        <v>560394.0</v>
      </c>
      <c r="B2372" s="4" t="s">
        <v>425</v>
      </c>
      <c r="C2372" s="5" t="s">
        <v>426</v>
      </c>
      <c r="D2372" s="5">
        <v>1.0</v>
      </c>
      <c r="E2372" s="5">
        <v>7.95</v>
      </c>
      <c r="F2372" s="4">
        <v>14390.0</v>
      </c>
      <c r="G2372" s="6">
        <v>44579.56597222222</v>
      </c>
      <c r="H2372" s="6" t="str">
        <f>VLOOKUP(F2372,'Customer Details'!$A$1:$B$3264,2,0)</f>
        <v>India</v>
      </c>
      <c r="I2372" s="7">
        <f t="shared" si="1"/>
        <v>7.95</v>
      </c>
      <c r="J2372" s="7">
        <f t="shared" si="2"/>
        <v>7.95</v>
      </c>
    </row>
    <row r="2373" ht="15.75" customHeight="1">
      <c r="A2373" s="4" t="s">
        <v>1614</v>
      </c>
      <c r="B2373" s="4">
        <v>22147.0</v>
      </c>
      <c r="C2373" s="5" t="s">
        <v>1615</v>
      </c>
      <c r="D2373" s="5">
        <v>-1.0</v>
      </c>
      <c r="E2373" s="5">
        <v>1.45</v>
      </c>
      <c r="F2373" s="4">
        <v>16518.0</v>
      </c>
      <c r="G2373" s="6">
        <v>44453.69583333333</v>
      </c>
      <c r="H2373" s="6" t="str">
        <f>VLOOKUP(F2373,'Customer Details'!$A$1:$B$3264,2,0)</f>
        <v>China</v>
      </c>
      <c r="I2373" s="7">
        <f t="shared" si="1"/>
        <v>-1.45</v>
      </c>
      <c r="J2373" s="7">
        <f t="shared" si="2"/>
        <v>1.45</v>
      </c>
    </row>
    <row r="2374" ht="15.75" customHeight="1">
      <c r="A2374" s="4">
        <v>553015.0</v>
      </c>
      <c r="B2374" s="4">
        <v>37370.0</v>
      </c>
      <c r="C2374" s="5" t="s">
        <v>863</v>
      </c>
      <c r="D2374" s="5">
        <v>1.0</v>
      </c>
      <c r="E2374" s="5">
        <v>1.25</v>
      </c>
      <c r="F2374" s="4">
        <v>12748.0</v>
      </c>
      <c r="G2374" s="6">
        <v>44512.78819444445</v>
      </c>
      <c r="H2374" s="6" t="str">
        <f>VLOOKUP(F2374,'Customer Details'!$A$1:$B$3264,2,0)</f>
        <v>USA</v>
      </c>
      <c r="I2374" s="7">
        <f t="shared" si="1"/>
        <v>1.25</v>
      </c>
      <c r="J2374" s="7">
        <f t="shared" si="2"/>
        <v>1.25</v>
      </c>
    </row>
    <row r="2375" ht="15.75" customHeight="1">
      <c r="A2375" s="4">
        <v>556038.0</v>
      </c>
      <c r="B2375" s="4" t="s">
        <v>445</v>
      </c>
      <c r="C2375" s="5" t="s">
        <v>446</v>
      </c>
      <c r="D2375" s="5">
        <v>3.0</v>
      </c>
      <c r="E2375" s="5">
        <v>1.25</v>
      </c>
      <c r="F2375" s="4">
        <v>13184.0</v>
      </c>
      <c r="G2375" s="6">
        <v>44538.52638888889</v>
      </c>
      <c r="H2375" s="6" t="str">
        <f>VLOOKUP(F2375,'Customer Details'!$A$1:$B$3264,2,0)</f>
        <v>Australia</v>
      </c>
      <c r="I2375" s="7">
        <f t="shared" si="1"/>
        <v>3.75</v>
      </c>
      <c r="J2375" s="7">
        <f t="shared" si="2"/>
        <v>3.75</v>
      </c>
    </row>
    <row r="2376" ht="15.75" customHeight="1">
      <c r="A2376" s="4" t="s">
        <v>1616</v>
      </c>
      <c r="B2376" s="4">
        <v>22061.0</v>
      </c>
      <c r="C2376" s="5" t="s">
        <v>1198</v>
      </c>
      <c r="D2376" s="5">
        <v>-1.0</v>
      </c>
      <c r="E2376" s="5">
        <v>8.5</v>
      </c>
      <c r="F2376" s="4">
        <v>13113.0</v>
      </c>
      <c r="G2376" s="6">
        <v>44412.52013888889</v>
      </c>
      <c r="H2376" s="6" t="str">
        <f>VLOOKUP(F2376,'Customer Details'!$A$1:$B$3264,2,0)</f>
        <v>USA</v>
      </c>
      <c r="I2376" s="7">
        <f t="shared" si="1"/>
        <v>-8.5</v>
      </c>
      <c r="J2376" s="7">
        <f t="shared" si="2"/>
        <v>8.5</v>
      </c>
    </row>
    <row r="2377" ht="15.75" customHeight="1">
      <c r="A2377" s="4">
        <v>577532.0</v>
      </c>
      <c r="B2377" s="4" t="s">
        <v>254</v>
      </c>
      <c r="C2377" s="5" t="s">
        <v>255</v>
      </c>
      <c r="D2377" s="5">
        <v>3.0</v>
      </c>
      <c r="E2377" s="5">
        <v>0.85</v>
      </c>
      <c r="F2377" s="4">
        <v>16666.0</v>
      </c>
      <c r="G2377" s="6">
        <v>44701.58402777778</v>
      </c>
      <c r="H2377" s="6" t="str">
        <f>VLOOKUP(F2377,'Customer Details'!$A$1:$B$3264,2,0)</f>
        <v>China</v>
      </c>
      <c r="I2377" s="7">
        <f t="shared" si="1"/>
        <v>2.55</v>
      </c>
      <c r="J2377" s="7">
        <f t="shared" si="2"/>
        <v>2.55</v>
      </c>
    </row>
    <row r="2378" ht="15.75" customHeight="1">
      <c r="A2378" s="4">
        <v>566290.0</v>
      </c>
      <c r="B2378" s="4" t="s">
        <v>460</v>
      </c>
      <c r="C2378" s="5" t="s">
        <v>461</v>
      </c>
      <c r="D2378" s="5">
        <v>1.0</v>
      </c>
      <c r="E2378" s="5">
        <v>0.39</v>
      </c>
      <c r="F2378" s="4">
        <v>14456.0</v>
      </c>
      <c r="G2378" s="6">
        <v>44631.64166666667</v>
      </c>
      <c r="H2378" s="6" t="str">
        <f>VLOOKUP(F2378,'Customer Details'!$A$1:$B$3264,2,0)</f>
        <v>USA</v>
      </c>
      <c r="I2378" s="7">
        <f t="shared" si="1"/>
        <v>0.39</v>
      </c>
      <c r="J2378" s="7">
        <f t="shared" si="2"/>
        <v>0.39</v>
      </c>
    </row>
    <row r="2379" ht="15.75" customHeight="1">
      <c r="A2379" s="4">
        <v>578666.0</v>
      </c>
      <c r="B2379" s="4" t="s">
        <v>268</v>
      </c>
      <c r="C2379" s="5" t="s">
        <v>269</v>
      </c>
      <c r="D2379" s="5">
        <v>8.0</v>
      </c>
      <c r="E2379" s="5">
        <v>1.95</v>
      </c>
      <c r="F2379" s="4">
        <v>17727.0</v>
      </c>
      <c r="G2379" s="6">
        <v>44705.7125</v>
      </c>
      <c r="H2379" s="6" t="str">
        <f>VLOOKUP(F2379,'Customer Details'!$A$1:$B$3264,2,0)</f>
        <v>USA</v>
      </c>
      <c r="I2379" s="7">
        <f t="shared" si="1"/>
        <v>15.6</v>
      </c>
      <c r="J2379" s="7">
        <f t="shared" si="2"/>
        <v>15.6</v>
      </c>
    </row>
    <row r="2380" ht="15.75" customHeight="1">
      <c r="A2380" s="4">
        <v>546396.0</v>
      </c>
      <c r="B2380" s="4" t="s">
        <v>1617</v>
      </c>
      <c r="C2380" s="5" t="s">
        <v>1618</v>
      </c>
      <c r="D2380" s="5">
        <v>3.0</v>
      </c>
      <c r="E2380" s="5">
        <v>0.5</v>
      </c>
      <c r="F2380" s="4">
        <v>13226.0</v>
      </c>
      <c r="G2380" s="6">
        <v>44450.60763888889</v>
      </c>
      <c r="H2380" s="6" t="str">
        <f>VLOOKUP(F2380,'Customer Details'!$A$1:$B$3264,2,0)</f>
        <v>India</v>
      </c>
      <c r="I2380" s="7">
        <f t="shared" si="1"/>
        <v>1.5</v>
      </c>
      <c r="J2380" s="7">
        <f t="shared" si="2"/>
        <v>1.5</v>
      </c>
    </row>
    <row r="2381" ht="15.75" customHeight="1">
      <c r="A2381" s="4">
        <v>578088.0</v>
      </c>
      <c r="B2381" s="4" t="s">
        <v>359</v>
      </c>
      <c r="C2381" s="5" t="s">
        <v>360</v>
      </c>
      <c r="D2381" s="5">
        <v>11.0</v>
      </c>
      <c r="E2381" s="5">
        <v>0.85</v>
      </c>
      <c r="F2381" s="4">
        <v>16376.0</v>
      </c>
      <c r="G2381" s="6">
        <v>44703.69930555556</v>
      </c>
      <c r="H2381" s="6" t="str">
        <f>VLOOKUP(F2381,'Customer Details'!$A$1:$B$3264,2,0)</f>
        <v>India</v>
      </c>
      <c r="I2381" s="7">
        <f t="shared" si="1"/>
        <v>9.35</v>
      </c>
      <c r="J2381" s="7">
        <f t="shared" si="2"/>
        <v>9.35</v>
      </c>
    </row>
    <row r="2382" ht="15.75" customHeight="1">
      <c r="A2382" s="4">
        <v>545979.0</v>
      </c>
      <c r="B2382" s="4" t="s">
        <v>67</v>
      </c>
      <c r="C2382" s="5" t="s">
        <v>68</v>
      </c>
      <c r="D2382" s="5">
        <v>2.0</v>
      </c>
      <c r="E2382" s="5">
        <v>1.95</v>
      </c>
      <c r="F2382" s="4">
        <v>12748.0</v>
      </c>
      <c r="G2382" s="6">
        <v>44447.52083333334</v>
      </c>
      <c r="H2382" s="6" t="str">
        <f>VLOOKUP(F2382,'Customer Details'!$A$1:$B$3264,2,0)</f>
        <v>USA</v>
      </c>
      <c r="I2382" s="7">
        <f t="shared" si="1"/>
        <v>3.9</v>
      </c>
      <c r="J2382" s="7">
        <f t="shared" si="2"/>
        <v>3.9</v>
      </c>
    </row>
    <row r="2383" ht="15.75" customHeight="1">
      <c r="A2383" s="4">
        <v>560537.0</v>
      </c>
      <c r="B2383" s="4" t="s">
        <v>457</v>
      </c>
      <c r="C2383" s="5" t="s">
        <v>458</v>
      </c>
      <c r="D2383" s="5">
        <v>6.0</v>
      </c>
      <c r="E2383" s="5">
        <v>1.25</v>
      </c>
      <c r="F2383" s="4">
        <v>17779.0</v>
      </c>
      <c r="G2383" s="6">
        <v>44580.51319444444</v>
      </c>
      <c r="H2383" s="6" t="str">
        <f>VLOOKUP(F2383,'Customer Details'!$A$1:$B$3264,2,0)</f>
        <v>USA</v>
      </c>
      <c r="I2383" s="7">
        <f t="shared" si="1"/>
        <v>7.5</v>
      </c>
      <c r="J2383" s="7">
        <f t="shared" si="2"/>
        <v>7.5</v>
      </c>
    </row>
    <row r="2384" ht="15.75" customHeight="1">
      <c r="A2384" s="4">
        <v>543921.0</v>
      </c>
      <c r="B2384" s="4" t="s">
        <v>1619</v>
      </c>
      <c r="C2384" s="5" t="s">
        <v>1620</v>
      </c>
      <c r="D2384" s="5">
        <v>6.0</v>
      </c>
      <c r="E2384" s="5">
        <v>1.95</v>
      </c>
      <c r="F2384" s="4">
        <v>13911.0</v>
      </c>
      <c r="G2384" s="6">
        <v>44422.59236111111</v>
      </c>
      <c r="H2384" s="6" t="str">
        <f>VLOOKUP(F2384,'Customer Details'!$A$1:$B$3264,2,0)</f>
        <v>China</v>
      </c>
      <c r="I2384" s="7">
        <f t="shared" si="1"/>
        <v>11.7</v>
      </c>
      <c r="J2384" s="7">
        <f t="shared" si="2"/>
        <v>11.7</v>
      </c>
    </row>
    <row r="2385" ht="15.75" customHeight="1">
      <c r="A2385" s="4" t="s">
        <v>1621</v>
      </c>
      <c r="B2385" s="4">
        <v>23348.0</v>
      </c>
      <c r="C2385" s="5" t="s">
        <v>1541</v>
      </c>
      <c r="D2385" s="5">
        <v>-1.0</v>
      </c>
      <c r="E2385" s="5">
        <v>2.08</v>
      </c>
      <c r="F2385" s="4">
        <v>17653.0</v>
      </c>
      <c r="G2385" s="6">
        <v>44691.60138888889</v>
      </c>
      <c r="H2385" s="6" t="str">
        <f>VLOOKUP(F2385,'Customer Details'!$A$1:$B$3264,2,0)</f>
        <v>China</v>
      </c>
      <c r="I2385" s="7">
        <f t="shared" si="1"/>
        <v>-2.08</v>
      </c>
      <c r="J2385" s="7">
        <f t="shared" si="2"/>
        <v>2.08</v>
      </c>
    </row>
    <row r="2386" ht="15.75" customHeight="1">
      <c r="A2386" s="4">
        <v>541214.0</v>
      </c>
      <c r="B2386" s="4" t="s">
        <v>623</v>
      </c>
      <c r="C2386" s="5" t="s">
        <v>624</v>
      </c>
      <c r="D2386" s="5">
        <v>3.0</v>
      </c>
      <c r="E2386" s="5">
        <v>5.45</v>
      </c>
      <c r="F2386" s="4">
        <v>15570.0</v>
      </c>
      <c r="G2386" s="6">
        <v>44391.57013888889</v>
      </c>
      <c r="H2386" s="6" t="str">
        <f>VLOOKUP(F2386,'Customer Details'!$A$1:$B$3264,2,0)</f>
        <v>China</v>
      </c>
      <c r="I2386" s="7">
        <f t="shared" si="1"/>
        <v>16.35</v>
      </c>
      <c r="J2386" s="7">
        <f t="shared" si="2"/>
        <v>16.35</v>
      </c>
    </row>
    <row r="2387" ht="15.75" customHeight="1">
      <c r="A2387" s="4">
        <v>576688.0</v>
      </c>
      <c r="B2387" s="4" t="s">
        <v>368</v>
      </c>
      <c r="C2387" s="5" t="s">
        <v>369</v>
      </c>
      <c r="D2387" s="5">
        <v>4.0</v>
      </c>
      <c r="E2387" s="5">
        <v>4.25</v>
      </c>
      <c r="F2387" s="4">
        <v>16717.0</v>
      </c>
      <c r="G2387" s="6">
        <v>44697.51111111111</v>
      </c>
      <c r="H2387" s="6" t="str">
        <f>VLOOKUP(F2387,'Customer Details'!$A$1:$B$3264,2,0)</f>
        <v>China</v>
      </c>
      <c r="I2387" s="7">
        <f t="shared" si="1"/>
        <v>17</v>
      </c>
      <c r="J2387" s="7">
        <f t="shared" si="2"/>
        <v>17</v>
      </c>
    </row>
    <row r="2388" ht="15.75" customHeight="1">
      <c r="A2388" s="4">
        <v>580956.0</v>
      </c>
      <c r="B2388" s="4" t="s">
        <v>813</v>
      </c>
      <c r="C2388" s="5" t="s">
        <v>814</v>
      </c>
      <c r="D2388" s="5">
        <v>1.0</v>
      </c>
      <c r="E2388" s="5">
        <v>2.95</v>
      </c>
      <c r="F2388" s="4">
        <v>17841.0</v>
      </c>
      <c r="G2388" s="6">
        <v>44718.59930555556</v>
      </c>
      <c r="H2388" s="6" t="str">
        <f>VLOOKUP(F2388,'Customer Details'!$A$1:$B$3264,2,0)</f>
        <v>India</v>
      </c>
      <c r="I2388" s="7">
        <f t="shared" si="1"/>
        <v>2.95</v>
      </c>
      <c r="J2388" s="7">
        <f t="shared" si="2"/>
        <v>2.95</v>
      </c>
    </row>
    <row r="2389" ht="15.75" customHeight="1">
      <c r="A2389" s="4">
        <v>565383.0</v>
      </c>
      <c r="B2389" s="4" t="s">
        <v>1622</v>
      </c>
      <c r="C2389" s="5" t="s">
        <v>1623</v>
      </c>
      <c r="D2389" s="5">
        <v>1.0</v>
      </c>
      <c r="E2389" s="5">
        <v>0.83</v>
      </c>
      <c r="F2389" s="4">
        <v>14096.0</v>
      </c>
      <c r="G2389" s="6">
        <v>44622.65625</v>
      </c>
      <c r="H2389" s="6" t="str">
        <f>VLOOKUP(F2389,'Customer Details'!$A$1:$B$3264,2,0)</f>
        <v>USA</v>
      </c>
      <c r="I2389" s="7">
        <f t="shared" si="1"/>
        <v>0.83</v>
      </c>
      <c r="J2389" s="7">
        <f t="shared" si="2"/>
        <v>0.83</v>
      </c>
    </row>
    <row r="2390" ht="15.75" customHeight="1">
      <c r="A2390" s="4">
        <v>542241.0</v>
      </c>
      <c r="B2390" s="4" t="s">
        <v>777</v>
      </c>
      <c r="C2390" s="5" t="s">
        <v>778</v>
      </c>
      <c r="D2390" s="5">
        <v>2.0</v>
      </c>
      <c r="E2390" s="5">
        <v>0.85</v>
      </c>
      <c r="F2390" s="4">
        <v>16409.0</v>
      </c>
      <c r="G2390" s="6">
        <v>44403.61875</v>
      </c>
      <c r="H2390" s="6" t="str">
        <f>VLOOKUP(F2390,'Customer Details'!$A$1:$B$3264,2,0)</f>
        <v>USA</v>
      </c>
      <c r="I2390" s="7">
        <f t="shared" si="1"/>
        <v>1.7</v>
      </c>
      <c r="J2390" s="7">
        <f t="shared" si="2"/>
        <v>1.7</v>
      </c>
    </row>
    <row r="2391" ht="15.75" customHeight="1">
      <c r="A2391" s="4">
        <v>564510.0</v>
      </c>
      <c r="B2391" s="4" t="s">
        <v>756</v>
      </c>
      <c r="C2391" s="5" t="s">
        <v>757</v>
      </c>
      <c r="D2391" s="5">
        <v>12.0</v>
      </c>
      <c r="E2391" s="5">
        <v>1.25</v>
      </c>
      <c r="F2391" s="4">
        <v>14194.0</v>
      </c>
      <c r="G2391" s="6">
        <v>44617.6125</v>
      </c>
      <c r="H2391" s="6" t="str">
        <f>VLOOKUP(F2391,'Customer Details'!$A$1:$B$3264,2,0)</f>
        <v>India</v>
      </c>
      <c r="I2391" s="7">
        <f t="shared" si="1"/>
        <v>15</v>
      </c>
      <c r="J2391" s="7">
        <f t="shared" si="2"/>
        <v>15</v>
      </c>
    </row>
    <row r="2392" ht="15.75" customHeight="1">
      <c r="A2392" s="4">
        <v>570093.0</v>
      </c>
      <c r="B2392" s="4" t="s">
        <v>1624</v>
      </c>
      <c r="C2392" s="5" t="s">
        <v>1625</v>
      </c>
      <c r="D2392" s="5">
        <v>1.0</v>
      </c>
      <c r="E2392" s="5">
        <v>4.25</v>
      </c>
      <c r="F2392" s="4">
        <v>18096.0</v>
      </c>
      <c r="G2392" s="6">
        <v>44658.49652777778</v>
      </c>
      <c r="H2392" s="6" t="str">
        <f>VLOOKUP(F2392,'Customer Details'!$A$1:$B$3264,2,0)</f>
        <v>United Kingdom</v>
      </c>
      <c r="I2392" s="7">
        <f t="shared" si="1"/>
        <v>4.25</v>
      </c>
      <c r="J2392" s="7">
        <f t="shared" si="2"/>
        <v>4.25</v>
      </c>
    </row>
    <row r="2393" ht="15.75" customHeight="1">
      <c r="A2393" s="4" t="s">
        <v>1626</v>
      </c>
      <c r="B2393" s="4">
        <v>23092.0</v>
      </c>
      <c r="C2393" s="5" t="s">
        <v>1627</v>
      </c>
      <c r="D2393" s="5">
        <v>-1.0</v>
      </c>
      <c r="E2393" s="5">
        <v>7.9</v>
      </c>
      <c r="F2393" s="4">
        <v>17049.0</v>
      </c>
      <c r="G2393" s="6">
        <v>44575.62152777778</v>
      </c>
      <c r="H2393" s="6" t="str">
        <f>VLOOKUP(F2393,'Customer Details'!$A$1:$B$3264,2,0)</f>
        <v>United Kingdom</v>
      </c>
      <c r="I2393" s="7">
        <f t="shared" si="1"/>
        <v>-7.9</v>
      </c>
      <c r="J2393" s="7">
        <f t="shared" si="2"/>
        <v>7.9</v>
      </c>
    </row>
    <row r="2394" ht="15.75" customHeight="1">
      <c r="A2394" s="4">
        <v>569384.0</v>
      </c>
      <c r="B2394" s="4" t="s">
        <v>1205</v>
      </c>
      <c r="C2394" s="5" t="s">
        <v>1206</v>
      </c>
      <c r="D2394" s="5">
        <v>36.0</v>
      </c>
      <c r="E2394" s="5">
        <v>0.38</v>
      </c>
      <c r="F2394" s="4">
        <v>15159.0</v>
      </c>
      <c r="G2394" s="6">
        <v>44654.69930555556</v>
      </c>
      <c r="H2394" s="6" t="str">
        <f>VLOOKUP(F2394,'Customer Details'!$A$1:$B$3264,2,0)</f>
        <v>United Kingdom</v>
      </c>
      <c r="I2394" s="7">
        <f t="shared" si="1"/>
        <v>13.68</v>
      </c>
      <c r="J2394" s="7">
        <f t="shared" si="2"/>
        <v>13.68</v>
      </c>
    </row>
    <row r="2395" ht="15.75" customHeight="1">
      <c r="A2395" s="4">
        <v>578688.0</v>
      </c>
      <c r="B2395" s="4" t="s">
        <v>38</v>
      </c>
      <c r="C2395" s="5" t="s">
        <v>39</v>
      </c>
      <c r="D2395" s="5">
        <v>1.0</v>
      </c>
      <c r="E2395" s="5">
        <v>2.95</v>
      </c>
      <c r="F2395" s="4">
        <v>16719.0</v>
      </c>
      <c r="G2395" s="6">
        <v>44706.39375</v>
      </c>
      <c r="H2395" s="6" t="str">
        <f>VLOOKUP(F2395,'Customer Details'!$A$1:$B$3264,2,0)</f>
        <v>United Kingdom</v>
      </c>
      <c r="I2395" s="7">
        <f t="shared" si="1"/>
        <v>2.95</v>
      </c>
      <c r="J2395" s="7">
        <f t="shared" si="2"/>
        <v>2.95</v>
      </c>
    </row>
    <row r="2396" ht="15.75" customHeight="1">
      <c r="A2396" s="4">
        <v>574092.0</v>
      </c>
      <c r="B2396" s="4" t="s">
        <v>48</v>
      </c>
      <c r="C2396" s="5" t="s">
        <v>49</v>
      </c>
      <c r="D2396" s="5">
        <v>300.0</v>
      </c>
      <c r="E2396" s="5">
        <v>1.79</v>
      </c>
      <c r="F2396" s="4">
        <v>16684.0</v>
      </c>
      <c r="G2396" s="6">
        <v>44684.39444444444</v>
      </c>
      <c r="H2396" s="6" t="str">
        <f>VLOOKUP(F2396,'Customer Details'!$A$1:$B$3264,2,0)</f>
        <v>USA</v>
      </c>
      <c r="I2396" s="7">
        <f t="shared" si="1"/>
        <v>537</v>
      </c>
      <c r="J2396" s="7">
        <f t="shared" si="2"/>
        <v>537</v>
      </c>
    </row>
    <row r="2397" ht="15.75" customHeight="1">
      <c r="A2397" s="4">
        <v>567881.0</v>
      </c>
      <c r="B2397" s="4" t="s">
        <v>48</v>
      </c>
      <c r="C2397" s="5" t="s">
        <v>49</v>
      </c>
      <c r="D2397" s="5">
        <v>10.0</v>
      </c>
      <c r="E2397" s="5">
        <v>2.08</v>
      </c>
      <c r="F2397" s="4">
        <v>15640.0</v>
      </c>
      <c r="G2397" s="6">
        <v>44642.62430555555</v>
      </c>
      <c r="H2397" s="6" t="str">
        <f>VLOOKUP(F2397,'Customer Details'!$A$1:$B$3264,2,0)</f>
        <v>United Kingdom</v>
      </c>
      <c r="I2397" s="7">
        <f t="shared" si="1"/>
        <v>20.8</v>
      </c>
      <c r="J2397" s="7">
        <f t="shared" si="2"/>
        <v>20.8</v>
      </c>
    </row>
    <row r="2398" ht="15.75" customHeight="1">
      <c r="A2398" s="4">
        <v>542791.0</v>
      </c>
      <c r="B2398" s="4" t="s">
        <v>867</v>
      </c>
      <c r="C2398" s="5" t="s">
        <v>868</v>
      </c>
      <c r="D2398" s="5">
        <v>3.0</v>
      </c>
      <c r="E2398" s="5">
        <v>4.25</v>
      </c>
      <c r="F2398" s="4">
        <v>15039.0</v>
      </c>
      <c r="G2398" s="6">
        <v>44409.44930555556</v>
      </c>
      <c r="H2398" s="6" t="str">
        <f>VLOOKUP(F2398,'Customer Details'!$A$1:$B$3264,2,0)</f>
        <v>United Kingdom</v>
      </c>
      <c r="I2398" s="7">
        <f t="shared" si="1"/>
        <v>12.75</v>
      </c>
      <c r="J2398" s="7">
        <f t="shared" si="2"/>
        <v>12.75</v>
      </c>
    </row>
    <row r="2399" ht="15.75" customHeight="1">
      <c r="A2399" s="4" t="s">
        <v>1628</v>
      </c>
      <c r="B2399" s="4">
        <v>20914.0</v>
      </c>
      <c r="C2399" s="5" t="s">
        <v>423</v>
      </c>
      <c r="D2399" s="5">
        <v>-32.0</v>
      </c>
      <c r="E2399" s="5">
        <v>2.55</v>
      </c>
      <c r="F2399" s="4">
        <v>16701.0</v>
      </c>
      <c r="G2399" s="6">
        <v>44575.43541666667</v>
      </c>
      <c r="H2399" s="6" t="str">
        <f>VLOOKUP(F2399,'Customer Details'!$A$1:$B$3264,2,0)</f>
        <v>USA</v>
      </c>
      <c r="I2399" s="7">
        <f t="shared" si="1"/>
        <v>-81.6</v>
      </c>
      <c r="J2399" s="7">
        <f t="shared" si="2"/>
        <v>81.6</v>
      </c>
    </row>
    <row r="2400" ht="15.75" customHeight="1">
      <c r="A2400" s="4">
        <v>576611.0</v>
      </c>
      <c r="B2400" s="4" t="s">
        <v>18</v>
      </c>
      <c r="C2400" s="5" t="s">
        <v>19</v>
      </c>
      <c r="D2400" s="5">
        <v>2.0</v>
      </c>
      <c r="E2400" s="5">
        <v>1.25</v>
      </c>
      <c r="F2400" s="4">
        <v>17357.0</v>
      </c>
      <c r="G2400" s="6">
        <v>44696.68680555555</v>
      </c>
      <c r="H2400" s="6" t="str">
        <f>VLOOKUP(F2400,'Customer Details'!$A$1:$B$3264,2,0)</f>
        <v>India</v>
      </c>
      <c r="I2400" s="7">
        <f t="shared" si="1"/>
        <v>2.5</v>
      </c>
      <c r="J2400" s="7">
        <f t="shared" si="2"/>
        <v>2.5</v>
      </c>
    </row>
    <row r="2401" ht="15.75" customHeight="1">
      <c r="A2401" s="4">
        <v>565408.0</v>
      </c>
      <c r="B2401" s="4" t="s">
        <v>1629</v>
      </c>
      <c r="C2401" s="5" t="s">
        <v>1630</v>
      </c>
      <c r="D2401" s="5">
        <v>4.0</v>
      </c>
      <c r="E2401" s="5">
        <v>0.42</v>
      </c>
      <c r="F2401" s="4">
        <v>16813.0</v>
      </c>
      <c r="G2401" s="6">
        <v>44624.46666666667</v>
      </c>
      <c r="H2401" s="6" t="str">
        <f>VLOOKUP(F2401,'Customer Details'!$A$1:$B$3264,2,0)</f>
        <v>Australia</v>
      </c>
      <c r="I2401" s="7">
        <f t="shared" si="1"/>
        <v>1.68</v>
      </c>
      <c r="J2401" s="7">
        <f t="shared" si="2"/>
        <v>1.68</v>
      </c>
    </row>
    <row r="2402" ht="15.75" customHeight="1">
      <c r="A2402" s="4">
        <v>551824.0</v>
      </c>
      <c r="B2402" s="4" t="s">
        <v>98</v>
      </c>
      <c r="C2402" s="5" t="s">
        <v>99</v>
      </c>
      <c r="D2402" s="5">
        <v>4.0</v>
      </c>
      <c r="E2402" s="5">
        <v>3.75</v>
      </c>
      <c r="F2402" s="4">
        <v>15128.0</v>
      </c>
      <c r="G2402" s="6">
        <v>44504.52222222222</v>
      </c>
      <c r="H2402" s="6" t="str">
        <f>VLOOKUP(F2402,'Customer Details'!$A$1:$B$3264,2,0)</f>
        <v>Australia</v>
      </c>
      <c r="I2402" s="7">
        <f t="shared" si="1"/>
        <v>15</v>
      </c>
      <c r="J2402" s="7">
        <f t="shared" si="2"/>
        <v>15</v>
      </c>
    </row>
    <row r="2403" ht="15.75" customHeight="1">
      <c r="A2403" s="4">
        <v>576189.0</v>
      </c>
      <c r="B2403" s="4" t="s">
        <v>12</v>
      </c>
      <c r="C2403" s="5" t="s">
        <v>13</v>
      </c>
      <c r="D2403" s="5">
        <v>3.0</v>
      </c>
      <c r="E2403" s="5">
        <v>0.42</v>
      </c>
      <c r="F2403" s="4">
        <v>14684.0</v>
      </c>
      <c r="G2403" s="6">
        <v>44695.48125</v>
      </c>
      <c r="H2403" s="6" t="str">
        <f>VLOOKUP(F2403,'Customer Details'!$A$1:$B$3264,2,0)</f>
        <v>India</v>
      </c>
      <c r="I2403" s="7">
        <f t="shared" si="1"/>
        <v>1.26</v>
      </c>
      <c r="J2403" s="7">
        <f t="shared" si="2"/>
        <v>1.26</v>
      </c>
    </row>
    <row r="2404" ht="15.75" customHeight="1">
      <c r="A2404" s="4">
        <v>562263.0</v>
      </c>
      <c r="B2404" s="4" t="s">
        <v>313</v>
      </c>
      <c r="C2404" s="5" t="s">
        <v>314</v>
      </c>
      <c r="D2404" s="5">
        <v>3.0</v>
      </c>
      <c r="E2404" s="5">
        <v>0.42</v>
      </c>
      <c r="F2404" s="4">
        <v>17514.0</v>
      </c>
      <c r="G2404" s="6">
        <v>44595.65625</v>
      </c>
      <c r="H2404" s="6" t="str">
        <f>VLOOKUP(F2404,'Customer Details'!$A$1:$B$3264,2,0)</f>
        <v>Australia</v>
      </c>
      <c r="I2404" s="7">
        <f t="shared" si="1"/>
        <v>1.26</v>
      </c>
      <c r="J2404" s="7">
        <f t="shared" si="2"/>
        <v>1.26</v>
      </c>
    </row>
    <row r="2405" ht="15.75" customHeight="1">
      <c r="A2405" s="4">
        <v>567375.0</v>
      </c>
      <c r="B2405" s="4" t="s">
        <v>40</v>
      </c>
      <c r="C2405" s="5" t="s">
        <v>41</v>
      </c>
      <c r="D2405" s="5">
        <v>12.0</v>
      </c>
      <c r="E2405" s="5">
        <v>2.95</v>
      </c>
      <c r="F2405" s="4">
        <v>14766.0</v>
      </c>
      <c r="G2405" s="6">
        <v>44640.40625</v>
      </c>
      <c r="H2405" s="6" t="str">
        <f>VLOOKUP(F2405,'Customer Details'!$A$1:$B$3264,2,0)</f>
        <v>Australia</v>
      </c>
      <c r="I2405" s="7">
        <f t="shared" si="1"/>
        <v>35.4</v>
      </c>
      <c r="J2405" s="7">
        <f t="shared" si="2"/>
        <v>35.4</v>
      </c>
    </row>
    <row r="2406" ht="15.75" customHeight="1">
      <c r="A2406" s="4">
        <v>569025.0</v>
      </c>
      <c r="B2406" s="4" t="s">
        <v>235</v>
      </c>
      <c r="C2406" s="5" t="s">
        <v>236</v>
      </c>
      <c r="D2406" s="5">
        <v>3.0</v>
      </c>
      <c r="E2406" s="5">
        <v>4.15</v>
      </c>
      <c r="F2406" s="4">
        <v>18041.0</v>
      </c>
      <c r="G2406" s="6">
        <v>44650.42222222222</v>
      </c>
      <c r="H2406" s="6" t="str">
        <f>VLOOKUP(F2406,'Customer Details'!$A$1:$B$3264,2,0)</f>
        <v>Australia</v>
      </c>
      <c r="I2406" s="7">
        <f t="shared" si="1"/>
        <v>12.45</v>
      </c>
      <c r="J2406" s="7">
        <f t="shared" si="2"/>
        <v>12.45</v>
      </c>
    </row>
    <row r="2407" ht="15.75" customHeight="1">
      <c r="A2407" s="4">
        <v>567183.0</v>
      </c>
      <c r="B2407" s="4" t="s">
        <v>338</v>
      </c>
      <c r="C2407" s="5" t="s">
        <v>339</v>
      </c>
      <c r="D2407" s="5">
        <v>6.0</v>
      </c>
      <c r="E2407" s="5">
        <v>1.25</v>
      </c>
      <c r="F2407" s="4">
        <v>14769.0</v>
      </c>
      <c r="G2407" s="6">
        <v>44638.64722222222</v>
      </c>
      <c r="H2407" s="6" t="str">
        <f>VLOOKUP(F2407,'Customer Details'!$A$1:$B$3264,2,0)</f>
        <v>USA</v>
      </c>
      <c r="I2407" s="7">
        <f t="shared" si="1"/>
        <v>7.5</v>
      </c>
      <c r="J2407" s="7">
        <f t="shared" si="2"/>
        <v>7.5</v>
      </c>
    </row>
    <row r="2408" ht="15.75" customHeight="1">
      <c r="A2408" s="4">
        <v>558535.0</v>
      </c>
      <c r="B2408" s="4">
        <v>22652.0</v>
      </c>
      <c r="C2408" s="5" t="s">
        <v>819</v>
      </c>
      <c r="D2408" s="5">
        <v>4.0</v>
      </c>
      <c r="E2408" s="5">
        <v>1.65</v>
      </c>
      <c r="F2408" s="4">
        <v>16904.0</v>
      </c>
      <c r="G2408" s="6">
        <v>44560.50277777778</v>
      </c>
      <c r="H2408" s="6" t="str">
        <f>VLOOKUP(F2408,'Customer Details'!$A$1:$B$3264,2,0)</f>
        <v>USA</v>
      </c>
      <c r="I2408" s="7">
        <f t="shared" si="1"/>
        <v>6.6</v>
      </c>
      <c r="J2408" s="7">
        <f t="shared" si="2"/>
        <v>6.6</v>
      </c>
    </row>
    <row r="2409" ht="15.75" customHeight="1">
      <c r="A2409" s="4" t="s">
        <v>1631</v>
      </c>
      <c r="B2409" s="4">
        <v>21843.0</v>
      </c>
      <c r="C2409" s="5" t="s">
        <v>564</v>
      </c>
      <c r="D2409" s="5">
        <v>-8.0</v>
      </c>
      <c r="E2409" s="5">
        <v>9.95</v>
      </c>
      <c r="F2409" s="4">
        <v>14543.0</v>
      </c>
      <c r="G2409" s="6">
        <v>44642.42777777778</v>
      </c>
      <c r="H2409" s="6" t="str">
        <f>VLOOKUP(F2409,'Customer Details'!$A$1:$B$3264,2,0)</f>
        <v>United Kingdom</v>
      </c>
      <c r="I2409" s="7">
        <f t="shared" si="1"/>
        <v>-79.6</v>
      </c>
      <c r="J2409" s="7">
        <f t="shared" si="2"/>
        <v>79.6</v>
      </c>
    </row>
    <row r="2410" ht="15.75" customHeight="1">
      <c r="A2410" s="4">
        <v>536412.0</v>
      </c>
      <c r="B2410" s="4" t="s">
        <v>165</v>
      </c>
      <c r="C2410" s="5" t="s">
        <v>166</v>
      </c>
      <c r="D2410" s="5">
        <v>1.0</v>
      </c>
      <c r="E2410" s="5">
        <v>1.25</v>
      </c>
      <c r="F2410" s="4">
        <v>17920.0</v>
      </c>
      <c r="G2410" s="6">
        <v>44348.49236111111</v>
      </c>
      <c r="H2410" s="6" t="str">
        <f>VLOOKUP(F2410,'Customer Details'!$A$1:$B$3264,2,0)</f>
        <v>United Kingdom</v>
      </c>
      <c r="I2410" s="7">
        <f t="shared" si="1"/>
        <v>1.25</v>
      </c>
      <c r="J2410" s="7">
        <f t="shared" si="2"/>
        <v>1.25</v>
      </c>
    </row>
    <row r="2411" ht="15.75" customHeight="1">
      <c r="A2411" s="4" t="s">
        <v>1632</v>
      </c>
      <c r="B2411" s="4" t="s">
        <v>46</v>
      </c>
      <c r="C2411" s="5" t="s">
        <v>47</v>
      </c>
      <c r="D2411" s="5">
        <v>-1.0</v>
      </c>
      <c r="E2411" s="5">
        <v>32.22</v>
      </c>
      <c r="F2411" s="4">
        <v>15502.0</v>
      </c>
      <c r="G2411" s="6">
        <v>44654.70347222222</v>
      </c>
      <c r="H2411" s="6" t="str">
        <f>VLOOKUP(F2411,'Customer Details'!$A$1:$B$3264,2,0)</f>
        <v>India</v>
      </c>
      <c r="I2411" s="7">
        <f t="shared" si="1"/>
        <v>-32.22</v>
      </c>
      <c r="J2411" s="7">
        <f t="shared" si="2"/>
        <v>32.22</v>
      </c>
    </row>
    <row r="2412" ht="15.75" customHeight="1">
      <c r="A2412" s="4" t="s">
        <v>1633</v>
      </c>
      <c r="B2412" s="4">
        <v>23397.0</v>
      </c>
      <c r="C2412" s="5" t="s">
        <v>505</v>
      </c>
      <c r="D2412" s="5">
        <v>-1.0</v>
      </c>
      <c r="E2412" s="5">
        <v>9.95</v>
      </c>
      <c r="F2412" s="4">
        <v>15215.0</v>
      </c>
      <c r="G2412" s="6">
        <v>44677.51944444444</v>
      </c>
      <c r="H2412" s="6" t="str">
        <f>VLOOKUP(F2412,'Customer Details'!$A$1:$B$3264,2,0)</f>
        <v>India</v>
      </c>
      <c r="I2412" s="7">
        <f t="shared" si="1"/>
        <v>-9.95</v>
      </c>
      <c r="J2412" s="7">
        <f t="shared" si="2"/>
        <v>9.95</v>
      </c>
    </row>
    <row r="2413" ht="15.75" customHeight="1">
      <c r="A2413" s="4" t="s">
        <v>1634</v>
      </c>
      <c r="B2413" s="4">
        <v>23148.0</v>
      </c>
      <c r="C2413" s="5" t="s">
        <v>1105</v>
      </c>
      <c r="D2413" s="5">
        <v>-1.0</v>
      </c>
      <c r="E2413" s="5">
        <v>0.83</v>
      </c>
      <c r="F2413" s="4">
        <v>16764.0</v>
      </c>
      <c r="G2413" s="6">
        <v>44679.49583333333</v>
      </c>
      <c r="H2413" s="6" t="str">
        <f>VLOOKUP(F2413,'Customer Details'!$A$1:$B$3264,2,0)</f>
        <v>USA</v>
      </c>
      <c r="I2413" s="7">
        <f t="shared" si="1"/>
        <v>-0.83</v>
      </c>
      <c r="J2413" s="7">
        <f t="shared" si="2"/>
        <v>0.83</v>
      </c>
    </row>
    <row r="2414" ht="15.75" customHeight="1">
      <c r="A2414" s="4">
        <v>555124.0</v>
      </c>
      <c r="B2414" s="4" t="s">
        <v>81</v>
      </c>
      <c r="C2414" s="5" t="s">
        <v>82</v>
      </c>
      <c r="D2414" s="5">
        <v>1.0</v>
      </c>
      <c r="E2414" s="5">
        <v>1.25</v>
      </c>
      <c r="F2414" s="4">
        <v>18204.0</v>
      </c>
      <c r="G2414" s="6">
        <v>44530.64305555556</v>
      </c>
      <c r="H2414" s="6" t="str">
        <f>VLOOKUP(F2414,'Customer Details'!$A$1:$B$3264,2,0)</f>
        <v>USA</v>
      </c>
      <c r="I2414" s="7">
        <f t="shared" si="1"/>
        <v>1.25</v>
      </c>
      <c r="J2414" s="7">
        <f t="shared" si="2"/>
        <v>1.25</v>
      </c>
    </row>
    <row r="2415" ht="15.75" customHeight="1">
      <c r="A2415" s="4">
        <v>540647.0</v>
      </c>
      <c r="B2415" s="4">
        <v>22624.0</v>
      </c>
      <c r="C2415" s="5" t="s">
        <v>1427</v>
      </c>
      <c r="D2415" s="5">
        <v>1.0</v>
      </c>
      <c r="E2415" s="5">
        <v>8.5</v>
      </c>
      <c r="F2415" s="4">
        <v>17406.0</v>
      </c>
      <c r="G2415" s="6">
        <v>44387.62291666667</v>
      </c>
      <c r="H2415" s="6" t="str">
        <f>VLOOKUP(F2415,'Customer Details'!$A$1:$B$3264,2,0)</f>
        <v>India</v>
      </c>
      <c r="I2415" s="7">
        <f t="shared" si="1"/>
        <v>8.5</v>
      </c>
      <c r="J2415" s="7">
        <f t="shared" si="2"/>
        <v>8.5</v>
      </c>
    </row>
    <row r="2416" ht="15.75" customHeight="1">
      <c r="A2416" s="4">
        <v>539098.0</v>
      </c>
      <c r="B2416" s="4" t="s">
        <v>40</v>
      </c>
      <c r="C2416" s="5" t="s">
        <v>41</v>
      </c>
      <c r="D2416" s="5">
        <v>6.0</v>
      </c>
      <c r="E2416" s="5">
        <v>2.95</v>
      </c>
      <c r="F2416" s="4">
        <v>14841.0</v>
      </c>
      <c r="G2416" s="6">
        <v>44363.43611111111</v>
      </c>
      <c r="H2416" s="6" t="str">
        <f>VLOOKUP(F2416,'Customer Details'!$A$1:$B$3264,2,0)</f>
        <v>USA</v>
      </c>
      <c r="I2416" s="7">
        <f t="shared" si="1"/>
        <v>17.7</v>
      </c>
      <c r="J2416" s="7">
        <f t="shared" si="2"/>
        <v>17.7</v>
      </c>
    </row>
    <row r="2417" ht="15.75" customHeight="1">
      <c r="A2417" s="4">
        <v>579900.0</v>
      </c>
      <c r="B2417" s="4" t="s">
        <v>40</v>
      </c>
      <c r="C2417" s="5" t="s">
        <v>41</v>
      </c>
      <c r="D2417" s="5">
        <v>6.0</v>
      </c>
      <c r="E2417" s="5">
        <v>2.95</v>
      </c>
      <c r="F2417" s="4">
        <v>15951.0</v>
      </c>
      <c r="G2417" s="6">
        <v>44713.35694444444</v>
      </c>
      <c r="H2417" s="6" t="str">
        <f>VLOOKUP(F2417,'Customer Details'!$A$1:$B$3264,2,0)</f>
        <v>China</v>
      </c>
      <c r="I2417" s="7">
        <f t="shared" si="1"/>
        <v>17.7</v>
      </c>
      <c r="J2417" s="7">
        <f t="shared" si="2"/>
        <v>17.7</v>
      </c>
    </row>
    <row r="2418" ht="15.75" customHeight="1">
      <c r="A2418" s="4" t="s">
        <v>1635</v>
      </c>
      <c r="B2418" s="4">
        <v>21754.0</v>
      </c>
      <c r="C2418" s="5" t="s">
        <v>1358</v>
      </c>
      <c r="D2418" s="5">
        <v>-1.0</v>
      </c>
      <c r="E2418" s="5">
        <v>5.95</v>
      </c>
      <c r="F2418" s="4">
        <v>15601.0</v>
      </c>
      <c r="G2418" s="6">
        <v>44418.65972222222</v>
      </c>
      <c r="H2418" s="6" t="str">
        <f>VLOOKUP(F2418,'Customer Details'!$A$1:$B$3264,2,0)</f>
        <v>United Kingdom</v>
      </c>
      <c r="I2418" s="7">
        <f t="shared" si="1"/>
        <v>-5.95</v>
      </c>
      <c r="J2418" s="7">
        <f t="shared" si="2"/>
        <v>5.95</v>
      </c>
    </row>
    <row r="2419" ht="15.75" customHeight="1">
      <c r="A2419" s="4">
        <v>560104.0</v>
      </c>
      <c r="B2419" s="4">
        <v>22999.0</v>
      </c>
      <c r="C2419" s="5" t="s">
        <v>1636</v>
      </c>
      <c r="D2419" s="5">
        <v>2.0</v>
      </c>
      <c r="E2419" s="5">
        <v>0.42</v>
      </c>
      <c r="F2419" s="4">
        <v>17921.0</v>
      </c>
      <c r="G2419" s="6">
        <v>44575.78888888889</v>
      </c>
      <c r="H2419" s="6" t="str">
        <f>VLOOKUP(F2419,'Customer Details'!$A$1:$B$3264,2,0)</f>
        <v>United Kingdom</v>
      </c>
      <c r="I2419" s="7">
        <f t="shared" si="1"/>
        <v>0.84</v>
      </c>
      <c r="J2419" s="7">
        <f t="shared" si="2"/>
        <v>0.84</v>
      </c>
    </row>
    <row r="2420" ht="15.75" customHeight="1">
      <c r="A2420" s="4">
        <v>557617.0</v>
      </c>
      <c r="B2420" s="4" t="s">
        <v>551</v>
      </c>
      <c r="C2420" s="5" t="s">
        <v>552</v>
      </c>
      <c r="D2420" s="5">
        <v>4.0</v>
      </c>
      <c r="E2420" s="5">
        <v>4.25</v>
      </c>
      <c r="F2420" s="4">
        <v>14543.0</v>
      </c>
      <c r="G2420" s="6">
        <v>44551.56736111111</v>
      </c>
      <c r="H2420" s="6" t="str">
        <f>VLOOKUP(F2420,'Customer Details'!$A$1:$B$3264,2,0)</f>
        <v>United Kingdom</v>
      </c>
      <c r="I2420" s="7">
        <f t="shared" si="1"/>
        <v>17</v>
      </c>
      <c r="J2420" s="7">
        <f t="shared" si="2"/>
        <v>17</v>
      </c>
    </row>
    <row r="2421" ht="15.75" customHeight="1">
      <c r="A2421" s="4">
        <v>575034.0</v>
      </c>
      <c r="B2421" s="4" t="s">
        <v>46</v>
      </c>
      <c r="C2421" s="5" t="s">
        <v>47</v>
      </c>
      <c r="D2421" s="5">
        <v>1.0</v>
      </c>
      <c r="E2421" s="5">
        <v>7.95</v>
      </c>
      <c r="F2421" s="4">
        <v>15573.0</v>
      </c>
      <c r="G2421" s="6">
        <v>44689.48472222222</v>
      </c>
      <c r="H2421" s="6" t="str">
        <f>VLOOKUP(F2421,'Customer Details'!$A$1:$B$3264,2,0)</f>
        <v>India</v>
      </c>
      <c r="I2421" s="7">
        <f t="shared" si="1"/>
        <v>7.95</v>
      </c>
      <c r="J2421" s="7">
        <f t="shared" si="2"/>
        <v>7.95</v>
      </c>
    </row>
    <row r="2422" ht="15.75" customHeight="1">
      <c r="A2422" s="4">
        <v>558906.0</v>
      </c>
      <c r="B2422" s="4" t="s">
        <v>1637</v>
      </c>
      <c r="C2422" s="5" t="s">
        <v>1638</v>
      </c>
      <c r="D2422" s="5">
        <v>10.0</v>
      </c>
      <c r="E2422" s="5">
        <v>0.19</v>
      </c>
      <c r="F2422" s="4">
        <v>15555.0</v>
      </c>
      <c r="G2422" s="6">
        <v>44565.69097222222</v>
      </c>
      <c r="H2422" s="6" t="str">
        <f>VLOOKUP(F2422,'Customer Details'!$A$1:$B$3264,2,0)</f>
        <v>India</v>
      </c>
      <c r="I2422" s="7">
        <f t="shared" si="1"/>
        <v>1.9</v>
      </c>
      <c r="J2422" s="7">
        <f t="shared" si="2"/>
        <v>1.9</v>
      </c>
    </row>
    <row r="2423" ht="15.75" customHeight="1">
      <c r="A2423" s="4" t="s">
        <v>1515</v>
      </c>
      <c r="B2423" s="4">
        <v>23199.0</v>
      </c>
      <c r="C2423" s="5" t="s">
        <v>1639</v>
      </c>
      <c r="D2423" s="5">
        <v>-1.0</v>
      </c>
      <c r="E2423" s="5">
        <v>2.08</v>
      </c>
      <c r="F2423" s="4">
        <v>14056.0</v>
      </c>
      <c r="G2423" s="6">
        <v>44669.64791666667</v>
      </c>
      <c r="H2423" s="6" t="str">
        <f>VLOOKUP(F2423,'Customer Details'!$A$1:$B$3264,2,0)</f>
        <v>India</v>
      </c>
      <c r="I2423" s="7">
        <f t="shared" si="1"/>
        <v>-2.08</v>
      </c>
      <c r="J2423" s="7">
        <f t="shared" si="2"/>
        <v>2.08</v>
      </c>
    </row>
    <row r="2424" ht="15.75" customHeight="1">
      <c r="A2424" s="4">
        <v>550781.0</v>
      </c>
      <c r="B2424" s="4" t="s">
        <v>1102</v>
      </c>
      <c r="C2424" s="5" t="s">
        <v>1103</v>
      </c>
      <c r="D2424" s="5">
        <v>12.0</v>
      </c>
      <c r="E2424" s="5">
        <v>1.25</v>
      </c>
      <c r="F2424" s="4">
        <v>13097.0</v>
      </c>
      <c r="G2424" s="6">
        <v>44489.57152777778</v>
      </c>
      <c r="H2424" s="6" t="str">
        <f>VLOOKUP(F2424,'Customer Details'!$A$1:$B$3264,2,0)</f>
        <v>India</v>
      </c>
      <c r="I2424" s="7">
        <f t="shared" si="1"/>
        <v>15</v>
      </c>
      <c r="J2424" s="7">
        <f t="shared" si="2"/>
        <v>15</v>
      </c>
    </row>
    <row r="2425" ht="15.75" customHeight="1">
      <c r="A2425" s="4">
        <v>546951.0</v>
      </c>
      <c r="B2425" s="4">
        <v>21669.0</v>
      </c>
      <c r="C2425" s="5" t="s">
        <v>1640</v>
      </c>
      <c r="D2425" s="5">
        <v>6.0</v>
      </c>
      <c r="E2425" s="5">
        <v>1.25</v>
      </c>
      <c r="F2425" s="4">
        <v>17673.0</v>
      </c>
      <c r="G2425" s="6">
        <v>44457.47916666666</v>
      </c>
      <c r="H2425" s="6" t="str">
        <f>VLOOKUP(F2425,'Customer Details'!$A$1:$B$3264,2,0)</f>
        <v>United Kingdom</v>
      </c>
      <c r="I2425" s="7">
        <f t="shared" si="1"/>
        <v>7.5</v>
      </c>
      <c r="J2425" s="7">
        <f t="shared" si="2"/>
        <v>7.5</v>
      </c>
    </row>
    <row r="2426" ht="15.75" customHeight="1">
      <c r="A2426" s="4">
        <v>560244.0</v>
      </c>
      <c r="B2426" s="4" t="s">
        <v>73</v>
      </c>
      <c r="C2426" s="5" t="s">
        <v>74</v>
      </c>
      <c r="D2426" s="5">
        <v>6.0</v>
      </c>
      <c r="E2426" s="5">
        <v>0.42</v>
      </c>
      <c r="F2426" s="4">
        <v>16931.0</v>
      </c>
      <c r="G2426" s="6">
        <v>44578.50972222222</v>
      </c>
      <c r="H2426" s="6" t="str">
        <f>VLOOKUP(F2426,'Customer Details'!$A$1:$B$3264,2,0)</f>
        <v>USA</v>
      </c>
      <c r="I2426" s="7">
        <f t="shared" si="1"/>
        <v>2.52</v>
      </c>
      <c r="J2426" s="7">
        <f t="shared" si="2"/>
        <v>2.52</v>
      </c>
    </row>
    <row r="2427" ht="15.75" customHeight="1">
      <c r="A2427" s="4">
        <v>546121.0</v>
      </c>
      <c r="B2427" s="4" t="s">
        <v>1641</v>
      </c>
      <c r="C2427" s="5" t="s">
        <v>1642</v>
      </c>
      <c r="D2427" s="5">
        <v>2.0</v>
      </c>
      <c r="E2427" s="5">
        <v>1.25</v>
      </c>
      <c r="F2427" s="4">
        <v>14085.0</v>
      </c>
      <c r="G2427" s="6">
        <v>44448.60416666666</v>
      </c>
      <c r="H2427" s="6" t="str">
        <f>VLOOKUP(F2427,'Customer Details'!$A$1:$B$3264,2,0)</f>
        <v>USA</v>
      </c>
      <c r="I2427" s="7">
        <f t="shared" si="1"/>
        <v>2.5</v>
      </c>
      <c r="J2427" s="7">
        <f t="shared" si="2"/>
        <v>2.5</v>
      </c>
    </row>
    <row r="2428" ht="15.75" customHeight="1">
      <c r="A2428" s="4">
        <v>540473.0</v>
      </c>
      <c r="B2428" s="4" t="s">
        <v>227</v>
      </c>
      <c r="C2428" s="5" t="s">
        <v>228</v>
      </c>
      <c r="D2428" s="5">
        <v>2.0</v>
      </c>
      <c r="E2428" s="5">
        <v>0.42</v>
      </c>
      <c r="F2428" s="4">
        <v>17284.0</v>
      </c>
      <c r="G2428" s="6">
        <v>44384.60486111111</v>
      </c>
      <c r="H2428" s="6" t="str">
        <f>VLOOKUP(F2428,'Customer Details'!$A$1:$B$3264,2,0)</f>
        <v>Australia</v>
      </c>
      <c r="I2428" s="7">
        <f t="shared" si="1"/>
        <v>0.84</v>
      </c>
      <c r="J2428" s="7">
        <f t="shared" si="2"/>
        <v>0.84</v>
      </c>
    </row>
    <row r="2429" ht="15.75" customHeight="1">
      <c r="A2429" s="4" t="s">
        <v>1643</v>
      </c>
      <c r="B2429" s="4">
        <v>22169.0</v>
      </c>
      <c r="C2429" s="5" t="s">
        <v>753</v>
      </c>
      <c r="D2429" s="5">
        <v>-1.0</v>
      </c>
      <c r="E2429" s="5">
        <v>8.5</v>
      </c>
      <c r="F2429" s="4">
        <v>14733.0</v>
      </c>
      <c r="G2429" s="6">
        <v>44711.62083333333</v>
      </c>
      <c r="H2429" s="6" t="str">
        <f>VLOOKUP(F2429,'Customer Details'!$A$1:$B$3264,2,0)</f>
        <v>India</v>
      </c>
      <c r="I2429" s="7">
        <f t="shared" si="1"/>
        <v>-8.5</v>
      </c>
      <c r="J2429" s="7">
        <f t="shared" si="2"/>
        <v>8.5</v>
      </c>
    </row>
    <row r="2430" ht="15.75" customHeight="1">
      <c r="A2430" s="4" t="s">
        <v>1644</v>
      </c>
      <c r="B2430" s="4">
        <v>23112.0</v>
      </c>
      <c r="C2430" s="5" t="s">
        <v>1408</v>
      </c>
      <c r="D2430" s="5">
        <v>-1.0</v>
      </c>
      <c r="E2430" s="5">
        <v>7.5</v>
      </c>
      <c r="F2430" s="4">
        <v>14534.0</v>
      </c>
      <c r="G2430" s="6">
        <v>44656.52152777778</v>
      </c>
      <c r="H2430" s="6" t="str">
        <f>VLOOKUP(F2430,'Customer Details'!$A$1:$B$3264,2,0)</f>
        <v>India</v>
      </c>
      <c r="I2430" s="7">
        <f t="shared" si="1"/>
        <v>-7.5</v>
      </c>
      <c r="J2430" s="7">
        <f t="shared" si="2"/>
        <v>7.5</v>
      </c>
    </row>
    <row r="2431" ht="15.75" customHeight="1">
      <c r="A2431" s="4" t="s">
        <v>502</v>
      </c>
      <c r="B2431" s="4">
        <v>22971.0</v>
      </c>
      <c r="C2431" s="5" t="s">
        <v>1645</v>
      </c>
      <c r="D2431" s="5">
        <v>-4.0</v>
      </c>
      <c r="E2431" s="5">
        <v>2.55</v>
      </c>
      <c r="F2431" s="4">
        <v>14534.0</v>
      </c>
      <c r="G2431" s="6">
        <v>44656.54027777778</v>
      </c>
      <c r="H2431" s="6" t="str">
        <f>VLOOKUP(F2431,'Customer Details'!$A$1:$B$3264,2,0)</f>
        <v>India</v>
      </c>
      <c r="I2431" s="7">
        <f t="shared" si="1"/>
        <v>-10.2</v>
      </c>
      <c r="J2431" s="7">
        <f t="shared" si="2"/>
        <v>10.2</v>
      </c>
    </row>
    <row r="2432" ht="15.75" customHeight="1">
      <c r="A2432" s="4">
        <v>580893.0</v>
      </c>
      <c r="B2432" s="4">
        <v>21355.0</v>
      </c>
      <c r="C2432" s="5" t="s">
        <v>1646</v>
      </c>
      <c r="D2432" s="5">
        <v>1.0</v>
      </c>
      <c r="E2432" s="5">
        <v>1.25</v>
      </c>
      <c r="F2432" s="4">
        <v>17290.0</v>
      </c>
      <c r="G2432" s="6">
        <v>44718.52638888889</v>
      </c>
      <c r="H2432" s="6" t="str">
        <f>VLOOKUP(F2432,'Customer Details'!$A$1:$B$3264,2,0)</f>
        <v>Australia</v>
      </c>
      <c r="I2432" s="7">
        <f t="shared" si="1"/>
        <v>1.25</v>
      </c>
      <c r="J2432" s="7">
        <f t="shared" si="2"/>
        <v>1.25</v>
      </c>
    </row>
    <row r="2433" ht="15.75" customHeight="1">
      <c r="A2433" s="4">
        <v>538053.0</v>
      </c>
      <c r="B2433" s="4" t="s">
        <v>30</v>
      </c>
      <c r="C2433" s="5" t="s">
        <v>31</v>
      </c>
      <c r="D2433" s="5">
        <v>24.0</v>
      </c>
      <c r="E2433" s="5">
        <v>3.39</v>
      </c>
      <c r="F2433" s="4">
        <v>15856.0</v>
      </c>
      <c r="G2433" s="6">
        <v>44356.56527777778</v>
      </c>
      <c r="H2433" s="6" t="str">
        <f>VLOOKUP(F2433,'Customer Details'!$A$1:$B$3264,2,0)</f>
        <v>United Kingdom</v>
      </c>
      <c r="I2433" s="7">
        <f t="shared" si="1"/>
        <v>81.36</v>
      </c>
      <c r="J2433" s="7">
        <f t="shared" si="2"/>
        <v>81.36</v>
      </c>
    </row>
    <row r="2434" ht="15.75" customHeight="1">
      <c r="A2434" s="4">
        <v>557858.0</v>
      </c>
      <c r="B2434" s="4" t="s">
        <v>742</v>
      </c>
      <c r="C2434" s="5" t="s">
        <v>743</v>
      </c>
      <c r="D2434" s="5">
        <v>1.0</v>
      </c>
      <c r="E2434" s="5">
        <v>7.95</v>
      </c>
      <c r="F2434" s="4">
        <v>14159.0</v>
      </c>
      <c r="G2434" s="6">
        <v>44553.49375</v>
      </c>
      <c r="H2434" s="6" t="str">
        <f>VLOOKUP(F2434,'Customer Details'!$A$1:$B$3264,2,0)</f>
        <v>Australia</v>
      </c>
      <c r="I2434" s="7">
        <f t="shared" si="1"/>
        <v>7.95</v>
      </c>
      <c r="J2434" s="7">
        <f t="shared" si="2"/>
        <v>7.95</v>
      </c>
    </row>
    <row r="2435" ht="15.75" customHeight="1">
      <c r="A2435" s="4">
        <v>563739.0</v>
      </c>
      <c r="B2435" s="4" t="s">
        <v>1647</v>
      </c>
      <c r="C2435" s="5" t="s">
        <v>1648</v>
      </c>
      <c r="D2435" s="5">
        <v>9.0</v>
      </c>
      <c r="E2435" s="5">
        <v>0.39</v>
      </c>
      <c r="F2435" s="4">
        <v>17750.0</v>
      </c>
      <c r="G2435" s="6">
        <v>44610.83680555555</v>
      </c>
      <c r="H2435" s="6" t="str">
        <f>VLOOKUP(F2435,'Customer Details'!$A$1:$B$3264,2,0)</f>
        <v>United Kingdom</v>
      </c>
      <c r="I2435" s="7">
        <f t="shared" si="1"/>
        <v>3.51</v>
      </c>
      <c r="J2435" s="7">
        <f t="shared" si="2"/>
        <v>3.51</v>
      </c>
    </row>
    <row r="2436" ht="15.75" customHeight="1">
      <c r="A2436" s="4">
        <v>566591.0</v>
      </c>
      <c r="B2436" s="4" t="s">
        <v>129</v>
      </c>
      <c r="C2436" s="5" t="s">
        <v>130</v>
      </c>
      <c r="D2436" s="5">
        <v>25.0</v>
      </c>
      <c r="E2436" s="5">
        <v>0.21</v>
      </c>
      <c r="F2436" s="4">
        <v>16036.0</v>
      </c>
      <c r="G2436" s="6">
        <v>44633.62013888889</v>
      </c>
      <c r="H2436" s="6" t="str">
        <f>VLOOKUP(F2436,'Customer Details'!$A$1:$B$3264,2,0)</f>
        <v>China</v>
      </c>
      <c r="I2436" s="7">
        <f t="shared" si="1"/>
        <v>5.25</v>
      </c>
      <c r="J2436" s="7">
        <f t="shared" si="2"/>
        <v>5.25</v>
      </c>
    </row>
    <row r="2437" ht="15.75" customHeight="1">
      <c r="A2437" s="4">
        <v>573496.0</v>
      </c>
      <c r="B2437" s="4" t="s">
        <v>48</v>
      </c>
      <c r="C2437" s="5" t="s">
        <v>49</v>
      </c>
      <c r="D2437" s="5">
        <v>2.0</v>
      </c>
      <c r="E2437" s="5">
        <v>2.08</v>
      </c>
      <c r="F2437" s="4">
        <v>17841.0</v>
      </c>
      <c r="G2437" s="6">
        <v>44681.49930555555</v>
      </c>
      <c r="H2437" s="6" t="str">
        <f>VLOOKUP(F2437,'Customer Details'!$A$1:$B$3264,2,0)</f>
        <v>India</v>
      </c>
      <c r="I2437" s="7">
        <f t="shared" si="1"/>
        <v>4.16</v>
      </c>
      <c r="J2437" s="7">
        <f t="shared" si="2"/>
        <v>4.16</v>
      </c>
    </row>
    <row r="2438" ht="15.75" customHeight="1">
      <c r="A2438" s="4">
        <v>541012.0</v>
      </c>
      <c r="B2438" s="4" t="s">
        <v>1649</v>
      </c>
      <c r="C2438" s="5" t="s">
        <v>1650</v>
      </c>
      <c r="D2438" s="5">
        <v>2.0</v>
      </c>
      <c r="E2438" s="5">
        <v>1.65</v>
      </c>
      <c r="F2438" s="4">
        <v>17019.0</v>
      </c>
      <c r="G2438" s="6">
        <v>44390.49166666667</v>
      </c>
      <c r="H2438" s="6" t="str">
        <f>VLOOKUP(F2438,'Customer Details'!$A$1:$B$3264,2,0)</f>
        <v>Australia</v>
      </c>
      <c r="I2438" s="7">
        <f t="shared" si="1"/>
        <v>3.3</v>
      </c>
      <c r="J2438" s="7">
        <f t="shared" si="2"/>
        <v>3.3</v>
      </c>
    </row>
    <row r="2439" ht="15.75" customHeight="1">
      <c r="A2439" s="4">
        <v>571442.0</v>
      </c>
      <c r="B2439" s="4" t="s">
        <v>221</v>
      </c>
      <c r="C2439" s="5" t="s">
        <v>222</v>
      </c>
      <c r="D2439" s="5">
        <v>25.0</v>
      </c>
      <c r="E2439" s="5">
        <v>0.42</v>
      </c>
      <c r="F2439" s="4">
        <v>17049.0</v>
      </c>
      <c r="G2439" s="6">
        <v>44668.56875</v>
      </c>
      <c r="H2439" s="6" t="str">
        <f>VLOOKUP(F2439,'Customer Details'!$A$1:$B$3264,2,0)</f>
        <v>United Kingdom</v>
      </c>
      <c r="I2439" s="7">
        <f t="shared" si="1"/>
        <v>10.5</v>
      </c>
      <c r="J2439" s="7">
        <f t="shared" si="2"/>
        <v>10.5</v>
      </c>
    </row>
    <row r="2440" ht="15.75" customHeight="1">
      <c r="A2440" s="4">
        <v>540247.0</v>
      </c>
      <c r="B2440" s="4" t="s">
        <v>1602</v>
      </c>
      <c r="C2440" s="5" t="s">
        <v>1603</v>
      </c>
      <c r="D2440" s="5">
        <v>1.0</v>
      </c>
      <c r="E2440" s="5">
        <v>2.55</v>
      </c>
      <c r="F2440" s="4">
        <v>15464.0</v>
      </c>
      <c r="G2440" s="6">
        <v>44382.66388888889</v>
      </c>
      <c r="H2440" s="6" t="str">
        <f>VLOOKUP(F2440,'Customer Details'!$A$1:$B$3264,2,0)</f>
        <v>India</v>
      </c>
      <c r="I2440" s="7">
        <f t="shared" si="1"/>
        <v>2.55</v>
      </c>
      <c r="J2440" s="7">
        <f t="shared" si="2"/>
        <v>2.55</v>
      </c>
    </row>
    <row r="2441" ht="15.75" customHeight="1">
      <c r="A2441" s="4">
        <v>554278.0</v>
      </c>
      <c r="B2441" s="4" t="s">
        <v>38</v>
      </c>
      <c r="C2441" s="5" t="s">
        <v>39</v>
      </c>
      <c r="D2441" s="5">
        <v>6.0</v>
      </c>
      <c r="E2441" s="5">
        <v>2.95</v>
      </c>
      <c r="F2441" s="4">
        <v>13831.0</v>
      </c>
      <c r="G2441" s="6">
        <v>44523.55902777778</v>
      </c>
      <c r="H2441" s="6" t="str">
        <f>VLOOKUP(F2441,'Customer Details'!$A$1:$B$3264,2,0)</f>
        <v>United Kingdom</v>
      </c>
      <c r="I2441" s="7">
        <f t="shared" si="1"/>
        <v>17.7</v>
      </c>
      <c r="J2441" s="7">
        <f t="shared" si="2"/>
        <v>17.7</v>
      </c>
    </row>
    <row r="2442" ht="15.75" customHeight="1">
      <c r="A2442" s="4">
        <v>564747.0</v>
      </c>
      <c r="B2442" s="4" t="s">
        <v>368</v>
      </c>
      <c r="C2442" s="5" t="s">
        <v>369</v>
      </c>
      <c r="D2442" s="5">
        <v>1.0</v>
      </c>
      <c r="E2442" s="5">
        <v>4.25</v>
      </c>
      <c r="F2442" s="4">
        <v>14869.0</v>
      </c>
      <c r="G2442" s="6">
        <v>44620.67291666667</v>
      </c>
      <c r="H2442" s="6" t="str">
        <f>VLOOKUP(F2442,'Customer Details'!$A$1:$B$3264,2,0)</f>
        <v>USA</v>
      </c>
      <c r="I2442" s="7">
        <f t="shared" si="1"/>
        <v>4.25</v>
      </c>
      <c r="J2442" s="7">
        <f t="shared" si="2"/>
        <v>4.25</v>
      </c>
    </row>
    <row r="2443" ht="15.75" customHeight="1">
      <c r="A2443" s="4">
        <v>571280.0</v>
      </c>
      <c r="B2443" s="4" t="s">
        <v>281</v>
      </c>
      <c r="C2443" s="5" t="s">
        <v>282</v>
      </c>
      <c r="D2443" s="5">
        <v>1.0</v>
      </c>
      <c r="E2443" s="5">
        <v>39.95</v>
      </c>
      <c r="F2443" s="4">
        <v>18122.0</v>
      </c>
      <c r="G2443" s="6">
        <v>44667.54722222222</v>
      </c>
      <c r="H2443" s="6" t="str">
        <f>VLOOKUP(F2443,'Customer Details'!$A$1:$B$3264,2,0)</f>
        <v>USA</v>
      </c>
      <c r="I2443" s="7">
        <f t="shared" si="1"/>
        <v>39.95</v>
      </c>
      <c r="J2443" s="7">
        <f t="shared" si="2"/>
        <v>39.95</v>
      </c>
    </row>
    <row r="2444" ht="15.75" customHeight="1">
      <c r="A2444" s="4">
        <v>577077.0</v>
      </c>
      <c r="B2444" s="4" t="s">
        <v>287</v>
      </c>
      <c r="C2444" s="5" t="s">
        <v>288</v>
      </c>
      <c r="D2444" s="5">
        <v>2.0</v>
      </c>
      <c r="E2444" s="5">
        <v>1.25</v>
      </c>
      <c r="F2444" s="4">
        <v>17799.0</v>
      </c>
      <c r="G2444" s="6">
        <v>44698.63611111111</v>
      </c>
      <c r="H2444" s="6" t="str">
        <f>VLOOKUP(F2444,'Customer Details'!$A$1:$B$3264,2,0)</f>
        <v>India</v>
      </c>
      <c r="I2444" s="7">
        <f t="shared" si="1"/>
        <v>2.5</v>
      </c>
      <c r="J2444" s="7">
        <f t="shared" si="2"/>
        <v>2.5</v>
      </c>
    </row>
    <row r="2445" ht="15.75" customHeight="1">
      <c r="A2445" s="4">
        <v>544801.0</v>
      </c>
      <c r="B2445" s="4" t="s">
        <v>297</v>
      </c>
      <c r="C2445" s="5" t="s">
        <v>298</v>
      </c>
      <c r="D2445" s="5">
        <v>12.0</v>
      </c>
      <c r="E2445" s="5">
        <v>1.49</v>
      </c>
      <c r="F2445" s="4">
        <v>16145.0</v>
      </c>
      <c r="G2445" s="6">
        <v>44431.575</v>
      </c>
      <c r="H2445" s="6" t="str">
        <f>VLOOKUP(F2445,'Customer Details'!$A$1:$B$3264,2,0)</f>
        <v>United Kingdom</v>
      </c>
      <c r="I2445" s="7">
        <f t="shared" si="1"/>
        <v>17.88</v>
      </c>
      <c r="J2445" s="7">
        <f t="shared" si="2"/>
        <v>17.88</v>
      </c>
    </row>
    <row r="2446" ht="15.75" customHeight="1">
      <c r="A2446" s="4">
        <v>575706.0</v>
      </c>
      <c r="B2446" s="4" t="s">
        <v>22</v>
      </c>
      <c r="C2446" s="5" t="s">
        <v>23</v>
      </c>
      <c r="D2446" s="5">
        <v>2.0</v>
      </c>
      <c r="E2446" s="5">
        <v>2.08</v>
      </c>
      <c r="F2446" s="4">
        <v>14713.0</v>
      </c>
      <c r="G2446" s="6">
        <v>44691.71736111111</v>
      </c>
      <c r="H2446" s="6" t="str">
        <f>VLOOKUP(F2446,'Customer Details'!$A$1:$B$3264,2,0)</f>
        <v>United Kingdom</v>
      </c>
      <c r="I2446" s="7">
        <f t="shared" si="1"/>
        <v>4.16</v>
      </c>
      <c r="J2446" s="7">
        <f t="shared" si="2"/>
        <v>4.16</v>
      </c>
    </row>
    <row r="2447" ht="15.75" customHeight="1">
      <c r="A2447" s="4">
        <v>555850.0</v>
      </c>
      <c r="B2447" s="4" t="s">
        <v>357</v>
      </c>
      <c r="C2447" s="5" t="s">
        <v>358</v>
      </c>
      <c r="D2447" s="5">
        <v>18.0</v>
      </c>
      <c r="E2447" s="5">
        <v>1.25</v>
      </c>
      <c r="F2447" s="4">
        <v>16550.0</v>
      </c>
      <c r="G2447" s="6">
        <v>44537.56597222222</v>
      </c>
      <c r="H2447" s="6" t="str">
        <f>VLOOKUP(F2447,'Customer Details'!$A$1:$B$3264,2,0)</f>
        <v>USA</v>
      </c>
      <c r="I2447" s="7">
        <f t="shared" si="1"/>
        <v>22.5</v>
      </c>
      <c r="J2447" s="7">
        <f t="shared" si="2"/>
        <v>22.5</v>
      </c>
    </row>
    <row r="2448" ht="15.75" customHeight="1">
      <c r="A2448" s="4">
        <v>580727.0</v>
      </c>
      <c r="B2448" s="4" t="s">
        <v>219</v>
      </c>
      <c r="C2448" s="5" t="s">
        <v>220</v>
      </c>
      <c r="D2448" s="5">
        <v>2.0</v>
      </c>
      <c r="E2448" s="5">
        <v>2.46</v>
      </c>
      <c r="F2448" s="4">
        <v>14096.0</v>
      </c>
      <c r="G2448" s="6">
        <v>44717.72013888889</v>
      </c>
      <c r="H2448" s="6" t="str">
        <f>VLOOKUP(F2448,'Customer Details'!$A$1:$B$3264,2,0)</f>
        <v>USA</v>
      </c>
      <c r="I2448" s="7">
        <f t="shared" si="1"/>
        <v>4.92</v>
      </c>
      <c r="J2448" s="7">
        <f t="shared" si="2"/>
        <v>4.92</v>
      </c>
    </row>
    <row r="2449" ht="15.75" customHeight="1">
      <c r="A2449" s="4">
        <v>536938.0</v>
      </c>
      <c r="B2449" s="4" t="s">
        <v>235</v>
      </c>
      <c r="C2449" s="5" t="s">
        <v>690</v>
      </c>
      <c r="D2449" s="5">
        <v>24.0</v>
      </c>
      <c r="E2449" s="5">
        <v>3.75</v>
      </c>
      <c r="F2449" s="4">
        <v>14680.0</v>
      </c>
      <c r="G2449" s="6">
        <v>44350.50347222222</v>
      </c>
      <c r="H2449" s="6" t="str">
        <f>VLOOKUP(F2449,'Customer Details'!$A$1:$B$3264,2,0)</f>
        <v>United Kingdom</v>
      </c>
      <c r="I2449" s="7">
        <f t="shared" si="1"/>
        <v>90</v>
      </c>
      <c r="J2449" s="7">
        <f t="shared" si="2"/>
        <v>90</v>
      </c>
    </row>
    <row r="2450" ht="15.75" customHeight="1">
      <c r="A2450" s="4">
        <v>554509.0</v>
      </c>
      <c r="B2450" s="4" t="s">
        <v>1651</v>
      </c>
      <c r="C2450" s="5" t="s">
        <v>1652</v>
      </c>
      <c r="D2450" s="5">
        <v>1.0</v>
      </c>
      <c r="E2450" s="5">
        <v>2.95</v>
      </c>
      <c r="F2450" s="4">
        <v>17375.0</v>
      </c>
      <c r="G2450" s="6">
        <v>44524.65625</v>
      </c>
      <c r="H2450" s="6" t="str">
        <f>VLOOKUP(F2450,'Customer Details'!$A$1:$B$3264,2,0)</f>
        <v>China</v>
      </c>
      <c r="I2450" s="7">
        <f t="shared" si="1"/>
        <v>2.95</v>
      </c>
      <c r="J2450" s="7">
        <f t="shared" si="2"/>
        <v>2.95</v>
      </c>
    </row>
    <row r="2451" ht="15.75" customHeight="1">
      <c r="A2451" s="4" t="s">
        <v>1653</v>
      </c>
      <c r="B2451" s="4">
        <v>23390.0</v>
      </c>
      <c r="C2451" s="5" t="s">
        <v>1654</v>
      </c>
      <c r="D2451" s="5">
        <v>-1.0</v>
      </c>
      <c r="E2451" s="5">
        <v>4.15</v>
      </c>
      <c r="F2451" s="4">
        <v>14808.0</v>
      </c>
      <c r="G2451" s="6">
        <v>44681.50138888889</v>
      </c>
      <c r="H2451" s="6" t="str">
        <f>VLOOKUP(F2451,'Customer Details'!$A$1:$B$3264,2,0)</f>
        <v>Australia</v>
      </c>
      <c r="I2451" s="7">
        <f t="shared" si="1"/>
        <v>-4.15</v>
      </c>
      <c r="J2451" s="7">
        <f t="shared" si="2"/>
        <v>4.15</v>
      </c>
    </row>
    <row r="2452" ht="15.75" customHeight="1">
      <c r="A2452" s="4">
        <v>547243.0</v>
      </c>
      <c r="B2452" s="4" t="s">
        <v>299</v>
      </c>
      <c r="C2452" s="5" t="s">
        <v>300</v>
      </c>
      <c r="D2452" s="5">
        <v>2.0</v>
      </c>
      <c r="E2452" s="5">
        <v>1.25</v>
      </c>
      <c r="F2452" s="4">
        <v>17231.0</v>
      </c>
      <c r="G2452" s="6">
        <v>44460.70763888889</v>
      </c>
      <c r="H2452" s="6" t="str">
        <f>VLOOKUP(F2452,'Customer Details'!$A$1:$B$3264,2,0)</f>
        <v>China</v>
      </c>
      <c r="I2452" s="7">
        <f t="shared" si="1"/>
        <v>2.5</v>
      </c>
      <c r="J2452" s="7">
        <f t="shared" si="2"/>
        <v>2.5</v>
      </c>
    </row>
    <row r="2453" ht="15.75" customHeight="1">
      <c r="A2453" s="4" t="s">
        <v>1655</v>
      </c>
      <c r="B2453" s="4">
        <v>23170.0</v>
      </c>
      <c r="C2453" s="5" t="s">
        <v>1656</v>
      </c>
      <c r="D2453" s="5">
        <v>-20.0</v>
      </c>
      <c r="E2453" s="5">
        <v>1.45</v>
      </c>
      <c r="F2453" s="4">
        <v>16742.0</v>
      </c>
      <c r="G2453" s="6">
        <v>44675.49861111111</v>
      </c>
      <c r="H2453" s="6" t="str">
        <f>VLOOKUP(F2453,'Customer Details'!$A$1:$B$3264,2,0)</f>
        <v>USA</v>
      </c>
      <c r="I2453" s="7">
        <f t="shared" si="1"/>
        <v>-29</v>
      </c>
      <c r="J2453" s="7">
        <f t="shared" si="2"/>
        <v>29</v>
      </c>
    </row>
    <row r="2454" ht="15.75" customHeight="1">
      <c r="A2454" s="4">
        <v>571746.0</v>
      </c>
      <c r="B2454" s="4" t="s">
        <v>30</v>
      </c>
      <c r="C2454" s="5" t="s">
        <v>31</v>
      </c>
      <c r="D2454" s="5">
        <v>4.0</v>
      </c>
      <c r="E2454" s="5">
        <v>4.25</v>
      </c>
      <c r="F2454" s="4">
        <v>17043.0</v>
      </c>
      <c r="G2454" s="6">
        <v>44670.45555555556</v>
      </c>
      <c r="H2454" s="6" t="str">
        <f>VLOOKUP(F2454,'Customer Details'!$A$1:$B$3264,2,0)</f>
        <v>United Kingdom</v>
      </c>
      <c r="I2454" s="7">
        <f t="shared" si="1"/>
        <v>17</v>
      </c>
      <c r="J2454" s="7">
        <f t="shared" si="2"/>
        <v>17</v>
      </c>
    </row>
    <row r="2455" ht="15.75" customHeight="1">
      <c r="A2455" s="4">
        <v>566200.0</v>
      </c>
      <c r="B2455" s="4" t="s">
        <v>38</v>
      </c>
      <c r="C2455" s="5" t="s">
        <v>39</v>
      </c>
      <c r="D2455" s="5">
        <v>1.0</v>
      </c>
      <c r="E2455" s="5">
        <v>2.95</v>
      </c>
      <c r="F2455" s="4">
        <v>16910.0</v>
      </c>
      <c r="G2455" s="6">
        <v>44629.59305555555</v>
      </c>
      <c r="H2455" s="6" t="str">
        <f>VLOOKUP(F2455,'Customer Details'!$A$1:$B$3264,2,0)</f>
        <v>China</v>
      </c>
      <c r="I2455" s="7">
        <f t="shared" si="1"/>
        <v>2.95</v>
      </c>
      <c r="J2455" s="7">
        <f t="shared" si="2"/>
        <v>2.95</v>
      </c>
    </row>
    <row r="2456" ht="15.75" customHeight="1">
      <c r="A2456" s="4">
        <v>537462.0</v>
      </c>
      <c r="B2456" s="4" t="s">
        <v>32</v>
      </c>
      <c r="C2456" s="5" t="s">
        <v>370</v>
      </c>
      <c r="D2456" s="5">
        <v>10.0</v>
      </c>
      <c r="E2456" s="5">
        <v>3.75</v>
      </c>
      <c r="F2456" s="4">
        <v>17228.0</v>
      </c>
      <c r="G2456" s="6">
        <v>44354.42083333333</v>
      </c>
      <c r="H2456" s="6" t="str">
        <f>VLOOKUP(F2456,'Customer Details'!$A$1:$B$3264,2,0)</f>
        <v>India</v>
      </c>
      <c r="I2456" s="7">
        <f t="shared" si="1"/>
        <v>37.5</v>
      </c>
      <c r="J2456" s="7">
        <f t="shared" si="2"/>
        <v>37.5</v>
      </c>
    </row>
    <row r="2457" ht="15.75" customHeight="1">
      <c r="A2457" s="4">
        <v>547556.0</v>
      </c>
      <c r="B2457" s="4" t="s">
        <v>1641</v>
      </c>
      <c r="C2457" s="5" t="s">
        <v>1642</v>
      </c>
      <c r="D2457" s="5">
        <v>6.0</v>
      </c>
      <c r="E2457" s="5">
        <v>1.25</v>
      </c>
      <c r="F2457" s="4">
        <v>17250.0</v>
      </c>
      <c r="G2457" s="6">
        <v>44462.69791666666</v>
      </c>
      <c r="H2457" s="6" t="str">
        <f>VLOOKUP(F2457,'Customer Details'!$A$1:$B$3264,2,0)</f>
        <v>China</v>
      </c>
      <c r="I2457" s="7">
        <f t="shared" si="1"/>
        <v>7.5</v>
      </c>
      <c r="J2457" s="7">
        <f t="shared" si="2"/>
        <v>7.5</v>
      </c>
    </row>
    <row r="2458" ht="15.75" customHeight="1">
      <c r="A2458" s="4">
        <v>551897.0</v>
      </c>
      <c r="B2458" s="4" t="s">
        <v>38</v>
      </c>
      <c r="C2458" s="5" t="s">
        <v>39</v>
      </c>
      <c r="D2458" s="5">
        <v>6.0</v>
      </c>
      <c r="E2458" s="5">
        <v>2.95</v>
      </c>
      <c r="F2458" s="4">
        <v>13711.0</v>
      </c>
      <c r="G2458" s="6">
        <v>44505.43819444445</v>
      </c>
      <c r="H2458" s="6" t="str">
        <f>VLOOKUP(F2458,'Customer Details'!$A$1:$B$3264,2,0)</f>
        <v>United Kingdom</v>
      </c>
      <c r="I2458" s="7">
        <f t="shared" si="1"/>
        <v>17.7</v>
      </c>
      <c r="J2458" s="7">
        <f t="shared" si="2"/>
        <v>17.7</v>
      </c>
    </row>
    <row r="2459" ht="15.75" customHeight="1">
      <c r="A2459" s="4">
        <v>578030.0</v>
      </c>
      <c r="B2459" s="4" t="s">
        <v>210</v>
      </c>
      <c r="C2459" s="5" t="s">
        <v>211</v>
      </c>
      <c r="D2459" s="5">
        <v>24.0</v>
      </c>
      <c r="E2459" s="5">
        <v>0.85</v>
      </c>
      <c r="F2459" s="4">
        <v>15498.0</v>
      </c>
      <c r="G2459" s="6">
        <v>44703.56944444445</v>
      </c>
      <c r="H2459" s="6" t="str">
        <f>VLOOKUP(F2459,'Customer Details'!$A$1:$B$3264,2,0)</f>
        <v>India</v>
      </c>
      <c r="I2459" s="7">
        <f t="shared" si="1"/>
        <v>20.4</v>
      </c>
      <c r="J2459" s="7">
        <f t="shared" si="2"/>
        <v>20.4</v>
      </c>
    </row>
    <row r="2460" ht="15.75" customHeight="1">
      <c r="A2460" s="4">
        <v>578836.0</v>
      </c>
      <c r="B2460" s="4" t="s">
        <v>73</v>
      </c>
      <c r="C2460" s="5" t="s">
        <v>74</v>
      </c>
      <c r="D2460" s="5">
        <v>3.0</v>
      </c>
      <c r="E2460" s="5">
        <v>0.42</v>
      </c>
      <c r="F2460" s="4">
        <v>13069.0</v>
      </c>
      <c r="G2460" s="6">
        <v>44706.65763888889</v>
      </c>
      <c r="H2460" s="6" t="str">
        <f>VLOOKUP(F2460,'Customer Details'!$A$1:$B$3264,2,0)</f>
        <v>China</v>
      </c>
      <c r="I2460" s="7">
        <f t="shared" si="1"/>
        <v>1.26</v>
      </c>
      <c r="J2460" s="7">
        <f t="shared" si="2"/>
        <v>1.26</v>
      </c>
    </row>
    <row r="2461" ht="15.75" customHeight="1">
      <c r="A2461" s="4">
        <v>556130.0</v>
      </c>
      <c r="B2461" s="4" t="s">
        <v>75</v>
      </c>
      <c r="C2461" s="5" t="s">
        <v>76</v>
      </c>
      <c r="D2461" s="5">
        <v>18.0</v>
      </c>
      <c r="E2461" s="5">
        <v>5.45</v>
      </c>
      <c r="F2461" s="4">
        <v>15738.0</v>
      </c>
      <c r="G2461" s="6">
        <v>44539.45</v>
      </c>
      <c r="H2461" s="6" t="str">
        <f>VLOOKUP(F2461,'Customer Details'!$A$1:$B$3264,2,0)</f>
        <v>India</v>
      </c>
      <c r="I2461" s="7">
        <f t="shared" si="1"/>
        <v>98.1</v>
      </c>
      <c r="J2461" s="7">
        <f t="shared" si="2"/>
        <v>98.1</v>
      </c>
    </row>
    <row r="2462" ht="15.75" customHeight="1">
      <c r="A2462" s="4" t="s">
        <v>1657</v>
      </c>
      <c r="B2462" s="4">
        <v>23542.0</v>
      </c>
      <c r="C2462" s="5" t="s">
        <v>1658</v>
      </c>
      <c r="D2462" s="5">
        <v>-3.0</v>
      </c>
      <c r="E2462" s="5">
        <v>8.25</v>
      </c>
      <c r="F2462" s="4">
        <v>17340.0</v>
      </c>
      <c r="G2462" s="6">
        <v>44711.71666666667</v>
      </c>
      <c r="H2462" s="6" t="str">
        <f>VLOOKUP(F2462,'Customer Details'!$A$1:$B$3264,2,0)</f>
        <v>China</v>
      </c>
      <c r="I2462" s="7">
        <f t="shared" si="1"/>
        <v>-24.75</v>
      </c>
      <c r="J2462" s="7">
        <f t="shared" si="2"/>
        <v>24.75</v>
      </c>
    </row>
    <row r="2463" ht="15.75" customHeight="1">
      <c r="A2463" s="4">
        <v>572194.0</v>
      </c>
      <c r="B2463" s="4" t="s">
        <v>1659</v>
      </c>
      <c r="C2463" s="5" t="s">
        <v>1660</v>
      </c>
      <c r="D2463" s="5">
        <v>2.0</v>
      </c>
      <c r="E2463" s="5">
        <v>0.39</v>
      </c>
      <c r="F2463" s="4">
        <v>17832.0</v>
      </c>
      <c r="G2463" s="6">
        <v>44672.48819444444</v>
      </c>
      <c r="H2463" s="6" t="str">
        <f>VLOOKUP(F2463,'Customer Details'!$A$1:$B$3264,2,0)</f>
        <v>USA</v>
      </c>
      <c r="I2463" s="7">
        <f t="shared" si="1"/>
        <v>0.78</v>
      </c>
      <c r="J2463" s="7">
        <f t="shared" si="2"/>
        <v>0.78</v>
      </c>
    </row>
    <row r="2464" ht="15.75" customHeight="1">
      <c r="A2464" s="4">
        <v>543274.0</v>
      </c>
      <c r="B2464" s="4" t="s">
        <v>777</v>
      </c>
      <c r="C2464" s="5" t="s">
        <v>778</v>
      </c>
      <c r="D2464" s="5">
        <v>5.0</v>
      </c>
      <c r="E2464" s="5">
        <v>0.85</v>
      </c>
      <c r="F2464" s="4">
        <v>17392.0</v>
      </c>
      <c r="G2464" s="6">
        <v>44414.53333333333</v>
      </c>
      <c r="H2464" s="6" t="str">
        <f>VLOOKUP(F2464,'Customer Details'!$A$1:$B$3264,2,0)</f>
        <v>United Kingdom</v>
      </c>
      <c r="I2464" s="7">
        <f t="shared" si="1"/>
        <v>4.25</v>
      </c>
      <c r="J2464" s="7">
        <f t="shared" si="2"/>
        <v>4.25</v>
      </c>
    </row>
    <row r="2465" ht="15.75" customHeight="1">
      <c r="A2465" s="4">
        <v>537059.0</v>
      </c>
      <c r="B2465" s="4" t="s">
        <v>237</v>
      </c>
      <c r="C2465" s="5" t="s">
        <v>238</v>
      </c>
      <c r="D2465" s="5">
        <v>1.0</v>
      </c>
      <c r="E2465" s="5">
        <v>2.55</v>
      </c>
      <c r="F2465" s="4">
        <v>14813.0</v>
      </c>
      <c r="G2465" s="6">
        <v>44352.49583333333</v>
      </c>
      <c r="H2465" s="6" t="str">
        <f>VLOOKUP(F2465,'Customer Details'!$A$1:$B$3264,2,0)</f>
        <v>Australia</v>
      </c>
      <c r="I2465" s="7">
        <f t="shared" si="1"/>
        <v>2.55</v>
      </c>
      <c r="J2465" s="7">
        <f t="shared" si="2"/>
        <v>2.55</v>
      </c>
    </row>
    <row r="2466" ht="15.75" customHeight="1">
      <c r="A2466" s="4">
        <v>538346.0</v>
      </c>
      <c r="B2466" s="4" t="s">
        <v>530</v>
      </c>
      <c r="C2466" s="5" t="s">
        <v>531</v>
      </c>
      <c r="D2466" s="5">
        <v>24.0</v>
      </c>
      <c r="E2466" s="5">
        <v>3.39</v>
      </c>
      <c r="F2466" s="4">
        <v>17865.0</v>
      </c>
      <c r="G2466" s="6">
        <v>44357.62013888889</v>
      </c>
      <c r="H2466" s="6" t="str">
        <f>VLOOKUP(F2466,'Customer Details'!$A$1:$B$3264,2,0)</f>
        <v>Australia</v>
      </c>
      <c r="I2466" s="7">
        <f t="shared" si="1"/>
        <v>81.36</v>
      </c>
      <c r="J2466" s="7">
        <f t="shared" si="2"/>
        <v>81.36</v>
      </c>
    </row>
    <row r="2467" ht="15.75" customHeight="1">
      <c r="A2467" s="4">
        <v>577482.0</v>
      </c>
      <c r="B2467" s="4">
        <v>23321.0</v>
      </c>
      <c r="C2467" s="5" t="s">
        <v>1184</v>
      </c>
      <c r="D2467" s="5">
        <v>6.0</v>
      </c>
      <c r="E2467" s="5">
        <v>1.65</v>
      </c>
      <c r="F2467" s="4">
        <v>16762.0</v>
      </c>
      <c r="G2467" s="6">
        <v>44701.48819444444</v>
      </c>
      <c r="H2467" s="6" t="str">
        <f>VLOOKUP(F2467,'Customer Details'!$A$1:$B$3264,2,0)</f>
        <v>India</v>
      </c>
      <c r="I2467" s="7">
        <f t="shared" si="1"/>
        <v>9.9</v>
      </c>
      <c r="J2467" s="7">
        <f t="shared" si="2"/>
        <v>9.9</v>
      </c>
    </row>
    <row r="2468" ht="15.75" customHeight="1">
      <c r="A2468" s="4">
        <v>580667.0</v>
      </c>
      <c r="B2468" s="4" t="s">
        <v>1167</v>
      </c>
      <c r="C2468" s="5" t="s">
        <v>1168</v>
      </c>
      <c r="D2468" s="5">
        <v>1.0</v>
      </c>
      <c r="E2468" s="5">
        <v>9.95</v>
      </c>
      <c r="F2468" s="4">
        <v>15031.0</v>
      </c>
      <c r="G2468" s="6">
        <v>44717.59652777778</v>
      </c>
      <c r="H2468" s="6" t="str">
        <f>VLOOKUP(F2468,'Customer Details'!$A$1:$B$3264,2,0)</f>
        <v>Australia</v>
      </c>
      <c r="I2468" s="7">
        <f t="shared" si="1"/>
        <v>9.95</v>
      </c>
      <c r="J2468" s="7">
        <f t="shared" si="2"/>
        <v>9.95</v>
      </c>
    </row>
    <row r="2469" ht="15.75" customHeight="1">
      <c r="A2469" s="4" t="s">
        <v>1100</v>
      </c>
      <c r="B2469" s="4" t="s">
        <v>30</v>
      </c>
      <c r="C2469" s="5" t="s">
        <v>31</v>
      </c>
      <c r="D2469" s="5">
        <v>-1.0</v>
      </c>
      <c r="E2469" s="5">
        <v>4.25</v>
      </c>
      <c r="F2469" s="4">
        <v>14606.0</v>
      </c>
      <c r="G2469" s="6">
        <v>44627.53333333333</v>
      </c>
      <c r="H2469" s="6" t="str">
        <f>VLOOKUP(F2469,'Customer Details'!$A$1:$B$3264,2,0)</f>
        <v>USA</v>
      </c>
      <c r="I2469" s="7">
        <f t="shared" si="1"/>
        <v>-4.25</v>
      </c>
      <c r="J2469" s="7">
        <f t="shared" si="2"/>
        <v>4.25</v>
      </c>
    </row>
    <row r="2470" ht="15.75" customHeight="1">
      <c r="A2470" s="4">
        <v>558441.0</v>
      </c>
      <c r="B2470" s="4" t="s">
        <v>303</v>
      </c>
      <c r="C2470" s="5" t="s">
        <v>304</v>
      </c>
      <c r="D2470" s="5">
        <v>1.0</v>
      </c>
      <c r="E2470" s="5">
        <v>5.95</v>
      </c>
      <c r="F2470" s="4">
        <v>14606.0</v>
      </c>
      <c r="G2470" s="6">
        <v>44559.54097222222</v>
      </c>
      <c r="H2470" s="6" t="str">
        <f>VLOOKUP(F2470,'Customer Details'!$A$1:$B$3264,2,0)</f>
        <v>USA</v>
      </c>
      <c r="I2470" s="7">
        <f t="shared" si="1"/>
        <v>5.95</v>
      </c>
      <c r="J2470" s="7">
        <f t="shared" si="2"/>
        <v>5.95</v>
      </c>
    </row>
    <row r="2471" ht="15.75" customHeight="1">
      <c r="A2471" s="4">
        <v>556107.0</v>
      </c>
      <c r="B2471" s="4" t="s">
        <v>59</v>
      </c>
      <c r="C2471" s="5" t="s">
        <v>60</v>
      </c>
      <c r="D2471" s="5">
        <v>2.0</v>
      </c>
      <c r="E2471" s="5">
        <v>4.95</v>
      </c>
      <c r="F2471" s="4">
        <v>17360.0</v>
      </c>
      <c r="G2471" s="6">
        <v>44538.71458333333</v>
      </c>
      <c r="H2471" s="6" t="str">
        <f>VLOOKUP(F2471,'Customer Details'!$A$1:$B$3264,2,0)</f>
        <v>India</v>
      </c>
      <c r="I2471" s="7">
        <f t="shared" si="1"/>
        <v>9.9</v>
      </c>
      <c r="J2471" s="7">
        <f t="shared" si="2"/>
        <v>9.9</v>
      </c>
    </row>
    <row r="2472" ht="15.75" customHeight="1">
      <c r="A2472" s="4" t="s">
        <v>1370</v>
      </c>
      <c r="B2472" s="4">
        <v>21169.0</v>
      </c>
      <c r="C2472" s="5" t="s">
        <v>1661</v>
      </c>
      <c r="D2472" s="5">
        <v>-2.0</v>
      </c>
      <c r="E2472" s="5">
        <v>1.45</v>
      </c>
      <c r="F2472" s="4">
        <v>13798.0</v>
      </c>
      <c r="G2472" s="6">
        <v>44357.62569444445</v>
      </c>
      <c r="H2472" s="6" t="str">
        <f>VLOOKUP(F2472,'Customer Details'!$A$1:$B$3264,2,0)</f>
        <v>India</v>
      </c>
      <c r="I2472" s="7">
        <f t="shared" si="1"/>
        <v>-2.9</v>
      </c>
      <c r="J2472" s="7">
        <f t="shared" si="2"/>
        <v>2.9</v>
      </c>
    </row>
    <row r="2473" ht="15.75" customHeight="1">
      <c r="A2473" s="4" t="s">
        <v>1056</v>
      </c>
      <c r="B2473" s="4">
        <v>20726.0</v>
      </c>
      <c r="C2473" s="5" t="s">
        <v>1662</v>
      </c>
      <c r="D2473" s="5">
        <v>-2.0</v>
      </c>
      <c r="E2473" s="5">
        <v>1.65</v>
      </c>
      <c r="F2473" s="4">
        <v>14680.0</v>
      </c>
      <c r="G2473" s="6">
        <v>44402.50069444445</v>
      </c>
      <c r="H2473" s="6" t="str">
        <f>VLOOKUP(F2473,'Customer Details'!$A$1:$B$3264,2,0)</f>
        <v>United Kingdom</v>
      </c>
      <c r="I2473" s="7">
        <f t="shared" si="1"/>
        <v>-3.3</v>
      </c>
      <c r="J2473" s="7">
        <f t="shared" si="2"/>
        <v>3.3</v>
      </c>
    </row>
    <row r="2474" ht="15.75" customHeight="1">
      <c r="A2474" s="4">
        <v>563239.0</v>
      </c>
      <c r="B2474" s="4">
        <v>23205.0</v>
      </c>
      <c r="C2474" s="5" t="s">
        <v>1663</v>
      </c>
      <c r="D2474" s="5">
        <v>1.0</v>
      </c>
      <c r="E2474" s="5">
        <v>0.85</v>
      </c>
      <c r="F2474" s="4">
        <v>15048.0</v>
      </c>
      <c r="G2474" s="6">
        <v>44607.41805555556</v>
      </c>
      <c r="H2474" s="6" t="str">
        <f>VLOOKUP(F2474,'Customer Details'!$A$1:$B$3264,2,0)</f>
        <v>USA</v>
      </c>
      <c r="I2474" s="7">
        <f t="shared" si="1"/>
        <v>0.85</v>
      </c>
      <c r="J2474" s="7">
        <f t="shared" si="2"/>
        <v>0.85</v>
      </c>
    </row>
    <row r="2475" ht="15.75" customHeight="1">
      <c r="A2475" s="4">
        <v>537840.0</v>
      </c>
      <c r="B2475" s="4" t="s">
        <v>48</v>
      </c>
      <c r="C2475" s="5" t="s">
        <v>49</v>
      </c>
      <c r="D2475" s="5">
        <v>20.0</v>
      </c>
      <c r="E2475" s="5">
        <v>1.95</v>
      </c>
      <c r="F2475" s="4">
        <v>13531.0</v>
      </c>
      <c r="G2475" s="6">
        <v>44355.62708333333</v>
      </c>
      <c r="H2475" s="6" t="str">
        <f>VLOOKUP(F2475,'Customer Details'!$A$1:$B$3264,2,0)</f>
        <v>United Kingdom</v>
      </c>
      <c r="I2475" s="7">
        <f t="shared" si="1"/>
        <v>39</v>
      </c>
      <c r="J2475" s="7">
        <f t="shared" si="2"/>
        <v>39</v>
      </c>
    </row>
    <row r="2476" ht="15.75" customHeight="1">
      <c r="A2476" s="4">
        <v>564480.0</v>
      </c>
      <c r="B2476" s="4" t="s">
        <v>40</v>
      </c>
      <c r="C2476" s="5" t="s">
        <v>41</v>
      </c>
      <c r="D2476" s="5">
        <v>18.0</v>
      </c>
      <c r="E2476" s="5">
        <v>2.95</v>
      </c>
      <c r="F2476" s="4">
        <v>17656.0</v>
      </c>
      <c r="G2476" s="6">
        <v>44617.55833333333</v>
      </c>
      <c r="H2476" s="6" t="str">
        <f>VLOOKUP(F2476,'Customer Details'!$A$1:$B$3264,2,0)</f>
        <v>USA</v>
      </c>
      <c r="I2476" s="7">
        <f t="shared" si="1"/>
        <v>53.1</v>
      </c>
      <c r="J2476" s="7">
        <f t="shared" si="2"/>
        <v>53.1</v>
      </c>
    </row>
    <row r="2477" ht="15.75" customHeight="1">
      <c r="A2477" s="4">
        <v>546242.0</v>
      </c>
      <c r="B2477" s="4" t="s">
        <v>44</v>
      </c>
      <c r="C2477" s="5" t="s">
        <v>45</v>
      </c>
      <c r="D2477" s="5">
        <v>2.0</v>
      </c>
      <c r="E2477" s="5">
        <v>2.1</v>
      </c>
      <c r="F2477" s="4">
        <v>16743.0</v>
      </c>
      <c r="G2477" s="6">
        <v>44449.54652777778</v>
      </c>
      <c r="H2477" s="6" t="str">
        <f>VLOOKUP(F2477,'Customer Details'!$A$1:$B$3264,2,0)</f>
        <v>USA</v>
      </c>
      <c r="I2477" s="7">
        <f t="shared" si="1"/>
        <v>4.2</v>
      </c>
      <c r="J2477" s="7">
        <f t="shared" si="2"/>
        <v>4.2</v>
      </c>
    </row>
    <row r="2478" ht="15.75" customHeight="1">
      <c r="A2478" s="4" t="s">
        <v>890</v>
      </c>
      <c r="B2478" s="4">
        <v>22365.0</v>
      </c>
      <c r="C2478" s="5" t="s">
        <v>947</v>
      </c>
      <c r="D2478" s="5">
        <v>-2.0</v>
      </c>
      <c r="E2478" s="5">
        <v>7.95</v>
      </c>
      <c r="F2478" s="4">
        <v>16801.0</v>
      </c>
      <c r="G2478" s="6">
        <v>44469.49861111111</v>
      </c>
      <c r="H2478" s="6" t="str">
        <f>VLOOKUP(F2478,'Customer Details'!$A$1:$B$3264,2,0)</f>
        <v>China</v>
      </c>
      <c r="I2478" s="7">
        <f t="shared" si="1"/>
        <v>-15.9</v>
      </c>
      <c r="J2478" s="7">
        <f t="shared" si="2"/>
        <v>15.9</v>
      </c>
    </row>
    <row r="2479" ht="15.75" customHeight="1">
      <c r="A2479" s="4">
        <v>553507.0</v>
      </c>
      <c r="B2479" s="4" t="s">
        <v>1664</v>
      </c>
      <c r="C2479" s="5" t="s">
        <v>1665</v>
      </c>
      <c r="D2479" s="5">
        <v>4.0</v>
      </c>
      <c r="E2479" s="5">
        <v>1.65</v>
      </c>
      <c r="F2479" s="4">
        <v>17220.0</v>
      </c>
      <c r="G2479" s="6">
        <v>44517.56597222222</v>
      </c>
      <c r="H2479" s="6" t="str">
        <f>VLOOKUP(F2479,'Customer Details'!$A$1:$B$3264,2,0)</f>
        <v>India</v>
      </c>
      <c r="I2479" s="7">
        <f t="shared" si="1"/>
        <v>6.6</v>
      </c>
      <c r="J2479" s="7">
        <f t="shared" si="2"/>
        <v>6.6</v>
      </c>
    </row>
    <row r="2480" ht="15.75" customHeight="1">
      <c r="A2480" s="4">
        <v>544634.0</v>
      </c>
      <c r="B2480" s="4" t="s">
        <v>1666</v>
      </c>
      <c r="C2480" s="5" t="s">
        <v>1667</v>
      </c>
      <c r="D2480" s="5">
        <v>1.0</v>
      </c>
      <c r="E2480" s="5">
        <v>2.55</v>
      </c>
      <c r="F2480" s="4">
        <v>17994.0</v>
      </c>
      <c r="G2480" s="6">
        <v>44430.45972222222</v>
      </c>
      <c r="H2480" s="6" t="str">
        <f>VLOOKUP(F2480,'Customer Details'!$A$1:$B$3264,2,0)</f>
        <v>Australia</v>
      </c>
      <c r="I2480" s="7">
        <f t="shared" si="1"/>
        <v>2.55</v>
      </c>
      <c r="J2480" s="7">
        <f t="shared" si="2"/>
        <v>2.55</v>
      </c>
    </row>
    <row r="2481" ht="15.75" customHeight="1">
      <c r="A2481" s="4">
        <v>579196.0</v>
      </c>
      <c r="B2481" s="4" t="s">
        <v>299</v>
      </c>
      <c r="C2481" s="5" t="s">
        <v>300</v>
      </c>
      <c r="D2481" s="5">
        <v>1.0</v>
      </c>
      <c r="E2481" s="5">
        <v>2.46</v>
      </c>
      <c r="F2481" s="4">
        <v>14096.0</v>
      </c>
      <c r="G2481" s="6">
        <v>44709.6625</v>
      </c>
      <c r="H2481" s="6" t="str">
        <f>VLOOKUP(F2481,'Customer Details'!$A$1:$B$3264,2,0)</f>
        <v>USA</v>
      </c>
      <c r="I2481" s="7">
        <f t="shared" si="1"/>
        <v>2.46</v>
      </c>
      <c r="J2481" s="7">
        <f t="shared" si="2"/>
        <v>2.46</v>
      </c>
    </row>
    <row r="2482" ht="15.75" customHeight="1">
      <c r="A2482" s="4">
        <v>546982.0</v>
      </c>
      <c r="B2482" s="4" t="s">
        <v>278</v>
      </c>
      <c r="C2482" s="5" t="s">
        <v>279</v>
      </c>
      <c r="D2482" s="5">
        <v>1.0</v>
      </c>
      <c r="E2482" s="5">
        <v>0.42</v>
      </c>
      <c r="F2482" s="4">
        <v>15483.0</v>
      </c>
      <c r="G2482" s="6">
        <v>44457.51805555556</v>
      </c>
      <c r="H2482" s="6" t="str">
        <f>VLOOKUP(F2482,'Customer Details'!$A$1:$B$3264,2,0)</f>
        <v>Australia</v>
      </c>
      <c r="I2482" s="7">
        <f t="shared" si="1"/>
        <v>0.42</v>
      </c>
      <c r="J2482" s="7">
        <f t="shared" si="2"/>
        <v>0.42</v>
      </c>
    </row>
    <row r="2483" ht="15.75" customHeight="1">
      <c r="A2483" s="4">
        <v>555736.0</v>
      </c>
      <c r="B2483" s="4" t="s">
        <v>540</v>
      </c>
      <c r="C2483" s="5" t="s">
        <v>541</v>
      </c>
      <c r="D2483" s="5">
        <v>12.0</v>
      </c>
      <c r="E2483" s="5">
        <v>0.42</v>
      </c>
      <c r="F2483" s="4">
        <v>17730.0</v>
      </c>
      <c r="G2483" s="6">
        <v>44537.38402777778</v>
      </c>
      <c r="H2483" s="6" t="str">
        <f>VLOOKUP(F2483,'Customer Details'!$A$1:$B$3264,2,0)</f>
        <v>United Kingdom</v>
      </c>
      <c r="I2483" s="7">
        <f t="shared" si="1"/>
        <v>5.04</v>
      </c>
      <c r="J2483" s="7">
        <f t="shared" si="2"/>
        <v>5.04</v>
      </c>
    </row>
    <row r="2484" ht="15.75" customHeight="1">
      <c r="A2484" s="4" t="s">
        <v>1668</v>
      </c>
      <c r="B2484" s="4">
        <v>22698.0</v>
      </c>
      <c r="C2484" s="5" t="s">
        <v>1101</v>
      </c>
      <c r="D2484" s="5">
        <v>-3.0</v>
      </c>
      <c r="E2484" s="5">
        <v>2.95</v>
      </c>
      <c r="F2484" s="4">
        <v>17428.0</v>
      </c>
      <c r="G2484" s="6">
        <v>44441.72083333333</v>
      </c>
      <c r="H2484" s="6" t="str">
        <f>VLOOKUP(F2484,'Customer Details'!$A$1:$B$3264,2,0)</f>
        <v>USA</v>
      </c>
      <c r="I2484" s="7">
        <f t="shared" si="1"/>
        <v>-8.85</v>
      </c>
      <c r="J2484" s="7">
        <f t="shared" si="2"/>
        <v>8.85</v>
      </c>
    </row>
    <row r="2485" ht="15.75" customHeight="1">
      <c r="A2485" s="4">
        <v>551150.0</v>
      </c>
      <c r="B2485" s="4" t="s">
        <v>54</v>
      </c>
      <c r="C2485" s="5" t="s">
        <v>55</v>
      </c>
      <c r="D2485" s="5">
        <v>6.0</v>
      </c>
      <c r="E2485" s="5">
        <v>5.95</v>
      </c>
      <c r="F2485" s="4">
        <v>18144.0</v>
      </c>
      <c r="G2485" s="6">
        <v>44495.60902777778</v>
      </c>
      <c r="H2485" s="6" t="str">
        <f>VLOOKUP(F2485,'Customer Details'!$A$1:$B$3264,2,0)</f>
        <v>India</v>
      </c>
      <c r="I2485" s="7">
        <f t="shared" si="1"/>
        <v>35.7</v>
      </c>
      <c r="J2485" s="7">
        <f t="shared" si="2"/>
        <v>35.7</v>
      </c>
    </row>
    <row r="2486" ht="15.75" customHeight="1">
      <c r="A2486" s="4">
        <v>554991.0</v>
      </c>
      <c r="B2486" s="4" t="s">
        <v>338</v>
      </c>
      <c r="C2486" s="5" t="s">
        <v>339</v>
      </c>
      <c r="D2486" s="5">
        <v>1.0</v>
      </c>
      <c r="E2486" s="5">
        <v>1.25</v>
      </c>
      <c r="F2486" s="4">
        <v>14823.0</v>
      </c>
      <c r="G2486" s="6">
        <v>44529.58541666667</v>
      </c>
      <c r="H2486" s="6" t="str">
        <f>VLOOKUP(F2486,'Customer Details'!$A$1:$B$3264,2,0)</f>
        <v>India</v>
      </c>
      <c r="I2486" s="7">
        <f t="shared" si="1"/>
        <v>1.25</v>
      </c>
      <c r="J2486" s="7">
        <f t="shared" si="2"/>
        <v>1.25</v>
      </c>
    </row>
    <row r="2487" ht="15.75" customHeight="1">
      <c r="A2487" s="4">
        <v>542667.0</v>
      </c>
      <c r="B2487" s="4" t="s">
        <v>48</v>
      </c>
      <c r="C2487" s="5" t="s">
        <v>49</v>
      </c>
      <c r="D2487" s="5">
        <v>10.0</v>
      </c>
      <c r="E2487" s="5">
        <v>1.95</v>
      </c>
      <c r="F2487" s="4">
        <v>17068.0</v>
      </c>
      <c r="G2487" s="6">
        <v>44408.51111111111</v>
      </c>
      <c r="H2487" s="6" t="str">
        <f>VLOOKUP(F2487,'Customer Details'!$A$1:$B$3264,2,0)</f>
        <v>United Kingdom</v>
      </c>
      <c r="I2487" s="7">
        <f t="shared" si="1"/>
        <v>19.5</v>
      </c>
      <c r="J2487" s="7">
        <f t="shared" si="2"/>
        <v>19.5</v>
      </c>
    </row>
    <row r="2488" ht="15.75" customHeight="1">
      <c r="A2488" s="4">
        <v>553689.0</v>
      </c>
      <c r="B2488" s="4" t="s">
        <v>48</v>
      </c>
      <c r="C2488" s="5" t="s">
        <v>49</v>
      </c>
      <c r="D2488" s="5">
        <v>6.0</v>
      </c>
      <c r="E2488" s="5">
        <v>1.79</v>
      </c>
      <c r="F2488" s="4">
        <v>17389.0</v>
      </c>
      <c r="G2488" s="6">
        <v>44518.58819444444</v>
      </c>
      <c r="H2488" s="6" t="str">
        <f>VLOOKUP(F2488,'Customer Details'!$A$1:$B$3264,2,0)</f>
        <v>Australia</v>
      </c>
      <c r="I2488" s="7">
        <f t="shared" si="1"/>
        <v>10.74</v>
      </c>
      <c r="J2488" s="7">
        <f t="shared" si="2"/>
        <v>10.74</v>
      </c>
    </row>
    <row r="2489" ht="15.75" customHeight="1">
      <c r="A2489" s="4">
        <v>556573.0</v>
      </c>
      <c r="B2489" s="4" t="s">
        <v>46</v>
      </c>
      <c r="C2489" s="5" t="s">
        <v>47</v>
      </c>
      <c r="D2489" s="5">
        <v>1.0</v>
      </c>
      <c r="E2489" s="5">
        <v>4.25</v>
      </c>
      <c r="F2489" s="4">
        <v>14667.0</v>
      </c>
      <c r="G2489" s="6">
        <v>44543.56388888889</v>
      </c>
      <c r="H2489" s="6" t="str">
        <f>VLOOKUP(F2489,'Customer Details'!$A$1:$B$3264,2,0)</f>
        <v>Australia</v>
      </c>
      <c r="I2489" s="7">
        <f t="shared" si="1"/>
        <v>4.25</v>
      </c>
      <c r="J2489" s="7">
        <f t="shared" si="2"/>
        <v>4.25</v>
      </c>
    </row>
    <row r="2490" ht="15.75" customHeight="1">
      <c r="A2490" s="4">
        <v>559894.0</v>
      </c>
      <c r="B2490" s="4" t="s">
        <v>187</v>
      </c>
      <c r="C2490" s="5" t="s">
        <v>188</v>
      </c>
      <c r="D2490" s="5">
        <v>8.0</v>
      </c>
      <c r="E2490" s="5">
        <v>0.42</v>
      </c>
      <c r="F2490" s="4">
        <v>14159.0</v>
      </c>
      <c r="G2490" s="6">
        <v>44574.50416666667</v>
      </c>
      <c r="H2490" s="6" t="str">
        <f>VLOOKUP(F2490,'Customer Details'!$A$1:$B$3264,2,0)</f>
        <v>Australia</v>
      </c>
      <c r="I2490" s="7">
        <f t="shared" si="1"/>
        <v>3.36</v>
      </c>
      <c r="J2490" s="7">
        <f t="shared" si="2"/>
        <v>3.36</v>
      </c>
    </row>
    <row r="2491" ht="15.75" customHeight="1">
      <c r="A2491" s="4">
        <v>573151.0</v>
      </c>
      <c r="B2491" s="4" t="s">
        <v>493</v>
      </c>
      <c r="C2491" s="5" t="s">
        <v>494</v>
      </c>
      <c r="D2491" s="5">
        <v>5.0</v>
      </c>
      <c r="E2491" s="5">
        <v>0.85</v>
      </c>
      <c r="F2491" s="4">
        <v>17602.0</v>
      </c>
      <c r="G2491" s="6">
        <v>44678.83958333333</v>
      </c>
      <c r="H2491" s="6" t="str">
        <f>VLOOKUP(F2491,'Customer Details'!$A$1:$B$3264,2,0)</f>
        <v>Australia</v>
      </c>
      <c r="I2491" s="7">
        <f t="shared" si="1"/>
        <v>4.25</v>
      </c>
      <c r="J2491" s="7">
        <f t="shared" si="2"/>
        <v>4.25</v>
      </c>
    </row>
    <row r="2492" ht="15.75" customHeight="1">
      <c r="A2492" s="4">
        <v>540539.0</v>
      </c>
      <c r="B2492" s="4" t="s">
        <v>1669</v>
      </c>
      <c r="C2492" s="5" t="s">
        <v>1670</v>
      </c>
      <c r="D2492" s="5">
        <v>12.0</v>
      </c>
      <c r="E2492" s="5">
        <v>1.25</v>
      </c>
      <c r="F2492" s="4">
        <v>18260.0</v>
      </c>
      <c r="G2492" s="6">
        <v>44386.6125</v>
      </c>
      <c r="H2492" s="6" t="str">
        <f>VLOOKUP(F2492,'Customer Details'!$A$1:$B$3264,2,0)</f>
        <v>India</v>
      </c>
      <c r="I2492" s="7">
        <f t="shared" si="1"/>
        <v>15</v>
      </c>
      <c r="J2492" s="7">
        <f t="shared" si="2"/>
        <v>15</v>
      </c>
    </row>
    <row r="2493" ht="15.75" customHeight="1">
      <c r="A2493" s="4">
        <v>562341.0</v>
      </c>
      <c r="B2493" s="4" t="s">
        <v>38</v>
      </c>
      <c r="C2493" s="5" t="s">
        <v>39</v>
      </c>
      <c r="D2493" s="5">
        <v>3.0</v>
      </c>
      <c r="E2493" s="5">
        <v>2.95</v>
      </c>
      <c r="F2493" s="4">
        <v>15005.0</v>
      </c>
      <c r="G2493" s="6">
        <v>44596.50902777778</v>
      </c>
      <c r="H2493" s="6" t="str">
        <f>VLOOKUP(F2493,'Customer Details'!$A$1:$B$3264,2,0)</f>
        <v>USA</v>
      </c>
      <c r="I2493" s="7">
        <f t="shared" si="1"/>
        <v>8.85</v>
      </c>
      <c r="J2493" s="7">
        <f t="shared" si="2"/>
        <v>8.85</v>
      </c>
    </row>
    <row r="2494" ht="15.75" customHeight="1">
      <c r="A2494" s="4">
        <v>560537.0</v>
      </c>
      <c r="B2494" s="4" t="s">
        <v>48</v>
      </c>
      <c r="C2494" s="5" t="s">
        <v>49</v>
      </c>
      <c r="D2494" s="5">
        <v>2.0</v>
      </c>
      <c r="E2494" s="5">
        <v>2.08</v>
      </c>
      <c r="F2494" s="4">
        <v>17779.0</v>
      </c>
      <c r="G2494" s="6">
        <v>44580.51319444444</v>
      </c>
      <c r="H2494" s="6" t="str">
        <f>VLOOKUP(F2494,'Customer Details'!$A$1:$B$3264,2,0)</f>
        <v>USA</v>
      </c>
      <c r="I2494" s="7">
        <f t="shared" si="1"/>
        <v>4.16</v>
      </c>
      <c r="J2494" s="7">
        <f t="shared" si="2"/>
        <v>4.16</v>
      </c>
    </row>
    <row r="2495" ht="15.75" customHeight="1">
      <c r="A2495" s="4">
        <v>578941.0</v>
      </c>
      <c r="B2495" s="4" t="s">
        <v>1671</v>
      </c>
      <c r="C2495" s="5" t="s">
        <v>1672</v>
      </c>
      <c r="D2495" s="5">
        <v>8.0</v>
      </c>
      <c r="E2495" s="5">
        <v>0.42</v>
      </c>
      <c r="F2495" s="4">
        <v>16024.0</v>
      </c>
      <c r="G2495" s="6">
        <v>44708.55972222222</v>
      </c>
      <c r="H2495" s="6" t="str">
        <f>VLOOKUP(F2495,'Customer Details'!$A$1:$B$3264,2,0)</f>
        <v>China</v>
      </c>
      <c r="I2495" s="7">
        <f t="shared" si="1"/>
        <v>3.36</v>
      </c>
      <c r="J2495" s="7">
        <f t="shared" si="2"/>
        <v>3.36</v>
      </c>
    </row>
    <row r="2496" ht="15.75" customHeight="1">
      <c r="A2496" s="4">
        <v>540507.0</v>
      </c>
      <c r="B2496" s="4" t="s">
        <v>30</v>
      </c>
      <c r="C2496" s="5" t="s">
        <v>31</v>
      </c>
      <c r="D2496" s="5">
        <v>24.0</v>
      </c>
      <c r="E2496" s="5">
        <v>3.39</v>
      </c>
      <c r="F2496" s="4">
        <v>12939.0</v>
      </c>
      <c r="G2496" s="6">
        <v>44386.47222222222</v>
      </c>
      <c r="H2496" s="6" t="str">
        <f>VLOOKUP(F2496,'Customer Details'!$A$1:$B$3264,2,0)</f>
        <v>USA</v>
      </c>
      <c r="I2496" s="7">
        <f t="shared" si="1"/>
        <v>81.36</v>
      </c>
      <c r="J2496" s="7">
        <f t="shared" si="2"/>
        <v>81.36</v>
      </c>
    </row>
    <row r="2497" ht="15.75" customHeight="1">
      <c r="A2497" s="4">
        <v>580691.0</v>
      </c>
      <c r="B2497" s="4" t="s">
        <v>1673</v>
      </c>
      <c r="C2497" s="5" t="s">
        <v>1674</v>
      </c>
      <c r="D2497" s="5">
        <v>12.0</v>
      </c>
      <c r="E2497" s="5">
        <v>0.29</v>
      </c>
      <c r="F2497" s="4">
        <v>13790.0</v>
      </c>
      <c r="G2497" s="6">
        <v>44717.65833333333</v>
      </c>
      <c r="H2497" s="6" t="str">
        <f>VLOOKUP(F2497,'Customer Details'!$A$1:$B$3264,2,0)</f>
        <v>USA</v>
      </c>
      <c r="I2497" s="7">
        <f t="shared" si="1"/>
        <v>3.48</v>
      </c>
      <c r="J2497" s="7">
        <f t="shared" si="2"/>
        <v>3.48</v>
      </c>
    </row>
    <row r="2498" ht="15.75" customHeight="1">
      <c r="A2498" s="4">
        <v>547357.0</v>
      </c>
      <c r="B2498" s="4" t="s">
        <v>293</v>
      </c>
      <c r="C2498" s="5" t="s">
        <v>294</v>
      </c>
      <c r="D2498" s="5">
        <v>24.0</v>
      </c>
      <c r="E2498" s="5">
        <v>0.42</v>
      </c>
      <c r="F2498" s="4">
        <v>17613.0</v>
      </c>
      <c r="G2498" s="6">
        <v>44461.51041666666</v>
      </c>
      <c r="H2498" s="6" t="str">
        <f>VLOOKUP(F2498,'Customer Details'!$A$1:$B$3264,2,0)</f>
        <v>China</v>
      </c>
      <c r="I2498" s="7">
        <f t="shared" si="1"/>
        <v>10.08</v>
      </c>
      <c r="J2498" s="7">
        <f t="shared" si="2"/>
        <v>10.08</v>
      </c>
    </row>
    <row r="2499" ht="15.75" customHeight="1">
      <c r="A2499" s="4">
        <v>563733.0</v>
      </c>
      <c r="B2499" s="4" t="s">
        <v>305</v>
      </c>
      <c r="C2499" s="5" t="s">
        <v>306</v>
      </c>
      <c r="D2499" s="5">
        <v>10.0</v>
      </c>
      <c r="E2499" s="5">
        <v>0.85</v>
      </c>
      <c r="F2499" s="4">
        <v>18225.0</v>
      </c>
      <c r="G2499" s="6">
        <v>44610.74791666667</v>
      </c>
      <c r="H2499" s="6" t="str">
        <f>VLOOKUP(F2499,'Customer Details'!$A$1:$B$3264,2,0)</f>
        <v>India</v>
      </c>
      <c r="I2499" s="7">
        <f t="shared" si="1"/>
        <v>8.5</v>
      </c>
      <c r="J2499" s="7">
        <f t="shared" si="2"/>
        <v>8.5</v>
      </c>
    </row>
    <row r="2500" ht="15.75" customHeight="1">
      <c r="A2500" s="4">
        <v>573171.0</v>
      </c>
      <c r="B2500" s="4" t="s">
        <v>156</v>
      </c>
      <c r="C2500" s="5" t="s">
        <v>157</v>
      </c>
      <c r="D2500" s="5">
        <v>24.0</v>
      </c>
      <c r="E2500" s="5">
        <v>0.39</v>
      </c>
      <c r="F2500" s="4">
        <v>14218.0</v>
      </c>
      <c r="G2500" s="6">
        <v>44679.41666666666</v>
      </c>
      <c r="H2500" s="6" t="str">
        <f>VLOOKUP(F2500,'Customer Details'!$A$1:$B$3264,2,0)</f>
        <v>United Kingdom</v>
      </c>
      <c r="I2500" s="7">
        <f t="shared" si="1"/>
        <v>9.36</v>
      </c>
      <c r="J2500" s="7">
        <f t="shared" si="2"/>
        <v>9.36</v>
      </c>
    </row>
    <row r="2501" ht="15.75" customHeight="1">
      <c r="A2501" s="4" t="s">
        <v>1675</v>
      </c>
      <c r="B2501" s="4">
        <v>21313.0</v>
      </c>
      <c r="C2501" s="5" t="s">
        <v>1676</v>
      </c>
      <c r="D2501" s="5">
        <v>-1.0</v>
      </c>
      <c r="E2501" s="5">
        <v>0.64</v>
      </c>
      <c r="F2501" s="4">
        <v>15311.0</v>
      </c>
      <c r="G2501" s="6">
        <v>44473.55138888889</v>
      </c>
      <c r="H2501" s="6" t="str">
        <f>VLOOKUP(F2501,'Customer Details'!$A$1:$B$3264,2,0)</f>
        <v>USA</v>
      </c>
      <c r="I2501" s="7">
        <f t="shared" si="1"/>
        <v>-0.64</v>
      </c>
      <c r="J2501" s="7">
        <f t="shared" si="2"/>
        <v>0.64</v>
      </c>
    </row>
    <row r="2502" ht="15.75" customHeight="1">
      <c r="A2502" s="4">
        <v>540460.0</v>
      </c>
      <c r="B2502" s="4" t="s">
        <v>1677</v>
      </c>
      <c r="C2502" s="5" t="s">
        <v>1678</v>
      </c>
      <c r="D2502" s="5">
        <v>12.0</v>
      </c>
      <c r="E2502" s="5">
        <v>0.19</v>
      </c>
      <c r="F2502" s="4">
        <v>15607.0</v>
      </c>
      <c r="G2502" s="6">
        <v>44384.53055555555</v>
      </c>
      <c r="H2502" s="6" t="str">
        <f>VLOOKUP(F2502,'Customer Details'!$A$1:$B$3264,2,0)</f>
        <v>India</v>
      </c>
      <c r="I2502" s="7">
        <f t="shared" si="1"/>
        <v>2.28</v>
      </c>
      <c r="J2502" s="7">
        <f t="shared" si="2"/>
        <v>2.28</v>
      </c>
    </row>
    <row r="2503" ht="15.75" customHeight="1">
      <c r="A2503" s="4">
        <v>558771.0</v>
      </c>
      <c r="B2503" s="4" t="s">
        <v>415</v>
      </c>
      <c r="C2503" s="5" t="s">
        <v>416</v>
      </c>
      <c r="D2503" s="5">
        <v>3.0</v>
      </c>
      <c r="E2503" s="5">
        <v>2.1</v>
      </c>
      <c r="F2503" s="4">
        <v>17105.0</v>
      </c>
      <c r="G2503" s="6">
        <v>44564.66180555556</v>
      </c>
      <c r="H2503" s="6" t="str">
        <f>VLOOKUP(F2503,'Customer Details'!$A$1:$B$3264,2,0)</f>
        <v>United Kingdom</v>
      </c>
      <c r="I2503" s="7">
        <f t="shared" si="1"/>
        <v>6.3</v>
      </c>
      <c r="J2503" s="7">
        <f t="shared" si="2"/>
        <v>6.3</v>
      </c>
    </row>
    <row r="2504" ht="15.75" customHeight="1">
      <c r="A2504" s="4" t="s">
        <v>1679</v>
      </c>
      <c r="B2504" s="4">
        <v>23210.0</v>
      </c>
      <c r="C2504" s="5" t="s">
        <v>1521</v>
      </c>
      <c r="D2504" s="5">
        <v>-144.0</v>
      </c>
      <c r="E2504" s="5">
        <v>1.04</v>
      </c>
      <c r="F2504" s="4">
        <v>15046.0</v>
      </c>
      <c r="G2504" s="6">
        <v>44556.55069444444</v>
      </c>
      <c r="H2504" s="6" t="str">
        <f>VLOOKUP(F2504,'Customer Details'!$A$1:$B$3264,2,0)</f>
        <v>Australia</v>
      </c>
      <c r="I2504" s="7">
        <f t="shared" si="1"/>
        <v>-149.76</v>
      </c>
      <c r="J2504" s="7">
        <f t="shared" si="2"/>
        <v>149.76</v>
      </c>
    </row>
    <row r="2505" ht="15.75" customHeight="1">
      <c r="A2505" s="4">
        <v>572520.0</v>
      </c>
      <c r="B2505" s="4" t="s">
        <v>65</v>
      </c>
      <c r="C2505" s="5" t="s">
        <v>66</v>
      </c>
      <c r="D2505" s="5">
        <v>24.0</v>
      </c>
      <c r="E2505" s="5">
        <v>1.25</v>
      </c>
      <c r="F2505" s="4">
        <v>13165.0</v>
      </c>
      <c r="G2505" s="6">
        <v>44675.62847222222</v>
      </c>
      <c r="H2505" s="6" t="str">
        <f>VLOOKUP(F2505,'Customer Details'!$A$1:$B$3264,2,0)</f>
        <v>India</v>
      </c>
      <c r="I2505" s="7">
        <f t="shared" si="1"/>
        <v>30</v>
      </c>
      <c r="J2505" s="7">
        <f t="shared" si="2"/>
        <v>30</v>
      </c>
    </row>
    <row r="2506" ht="15.75" customHeight="1">
      <c r="A2506" s="4">
        <v>538035.0</v>
      </c>
      <c r="B2506" s="4" t="s">
        <v>48</v>
      </c>
      <c r="C2506" s="5" t="s">
        <v>49</v>
      </c>
      <c r="D2506" s="5">
        <v>1.0</v>
      </c>
      <c r="E2506" s="5">
        <v>1.95</v>
      </c>
      <c r="F2506" s="4">
        <v>16065.0</v>
      </c>
      <c r="G2506" s="6">
        <v>44356.54375</v>
      </c>
      <c r="H2506" s="6" t="str">
        <f>VLOOKUP(F2506,'Customer Details'!$A$1:$B$3264,2,0)</f>
        <v>USA</v>
      </c>
      <c r="I2506" s="7">
        <f t="shared" si="1"/>
        <v>1.95</v>
      </c>
      <c r="J2506" s="7">
        <f t="shared" si="2"/>
        <v>1.95</v>
      </c>
    </row>
    <row r="2507" ht="15.75" customHeight="1">
      <c r="A2507" s="4">
        <v>552850.0</v>
      </c>
      <c r="B2507" s="4" t="s">
        <v>38</v>
      </c>
      <c r="C2507" s="5" t="s">
        <v>39</v>
      </c>
      <c r="D2507" s="5">
        <v>12.0</v>
      </c>
      <c r="E2507" s="5">
        <v>2.95</v>
      </c>
      <c r="F2507" s="4">
        <v>14367.0</v>
      </c>
      <c r="G2507" s="6">
        <v>44511.62083333333</v>
      </c>
      <c r="H2507" s="6" t="str">
        <f>VLOOKUP(F2507,'Customer Details'!$A$1:$B$3264,2,0)</f>
        <v>USA</v>
      </c>
      <c r="I2507" s="7">
        <f t="shared" si="1"/>
        <v>35.4</v>
      </c>
      <c r="J2507" s="7">
        <f t="shared" si="2"/>
        <v>35.4</v>
      </c>
    </row>
    <row r="2508" ht="15.75" customHeight="1">
      <c r="A2508" s="4">
        <v>569227.0</v>
      </c>
      <c r="B2508" s="4" t="s">
        <v>16</v>
      </c>
      <c r="C2508" s="5" t="s">
        <v>17</v>
      </c>
      <c r="D2508" s="5">
        <v>36.0</v>
      </c>
      <c r="E2508" s="5">
        <v>5.95</v>
      </c>
      <c r="F2508" s="4">
        <v>14051.0</v>
      </c>
      <c r="G2508" s="6">
        <v>44653.60902777778</v>
      </c>
      <c r="H2508" s="6" t="str">
        <f>VLOOKUP(F2508,'Customer Details'!$A$1:$B$3264,2,0)</f>
        <v>India</v>
      </c>
      <c r="I2508" s="7">
        <f t="shared" si="1"/>
        <v>214.2</v>
      </c>
      <c r="J2508" s="7">
        <f t="shared" si="2"/>
        <v>214.2</v>
      </c>
    </row>
    <row r="2509" ht="15.75" customHeight="1">
      <c r="A2509" s="4">
        <v>559155.0</v>
      </c>
      <c r="B2509" s="4" t="s">
        <v>1219</v>
      </c>
      <c r="C2509" s="5" t="s">
        <v>1220</v>
      </c>
      <c r="D2509" s="5">
        <v>24.0</v>
      </c>
      <c r="E2509" s="5">
        <v>0.29</v>
      </c>
      <c r="F2509" s="4">
        <v>13418.0</v>
      </c>
      <c r="G2509" s="6">
        <v>44567.65902777778</v>
      </c>
      <c r="H2509" s="6" t="str">
        <f>VLOOKUP(F2509,'Customer Details'!$A$1:$B$3264,2,0)</f>
        <v>USA</v>
      </c>
      <c r="I2509" s="7">
        <f t="shared" si="1"/>
        <v>6.96</v>
      </c>
      <c r="J2509" s="7">
        <f t="shared" si="2"/>
        <v>6.96</v>
      </c>
    </row>
    <row r="2510" ht="15.75" customHeight="1">
      <c r="A2510" s="4" t="s">
        <v>1680</v>
      </c>
      <c r="B2510" s="4">
        <v>84949.0</v>
      </c>
      <c r="C2510" s="5" t="s">
        <v>1681</v>
      </c>
      <c r="D2510" s="5">
        <v>-5.0</v>
      </c>
      <c r="E2510" s="5">
        <v>1.65</v>
      </c>
      <c r="F2510" s="4">
        <v>16735.0</v>
      </c>
      <c r="G2510" s="6">
        <v>44627.37986111111</v>
      </c>
      <c r="H2510" s="6" t="str">
        <f>VLOOKUP(F2510,'Customer Details'!$A$1:$B$3264,2,0)</f>
        <v>USA</v>
      </c>
      <c r="I2510" s="7">
        <f t="shared" si="1"/>
        <v>-8.25</v>
      </c>
      <c r="J2510" s="7">
        <f t="shared" si="2"/>
        <v>8.25</v>
      </c>
    </row>
    <row r="2511" ht="15.75" customHeight="1">
      <c r="A2511" s="4">
        <v>571404.0</v>
      </c>
      <c r="B2511" s="4" t="s">
        <v>165</v>
      </c>
      <c r="C2511" s="5" t="s">
        <v>166</v>
      </c>
      <c r="D2511" s="5">
        <v>12.0</v>
      </c>
      <c r="E2511" s="5">
        <v>1.25</v>
      </c>
      <c r="F2511" s="4">
        <v>17520.0</v>
      </c>
      <c r="G2511" s="6">
        <v>44668.50277777778</v>
      </c>
      <c r="H2511" s="6" t="str">
        <f>VLOOKUP(F2511,'Customer Details'!$A$1:$B$3264,2,0)</f>
        <v>India</v>
      </c>
      <c r="I2511" s="7">
        <f t="shared" si="1"/>
        <v>15</v>
      </c>
      <c r="J2511" s="7">
        <f t="shared" si="2"/>
        <v>15</v>
      </c>
    </row>
    <row r="2512" ht="15.75" customHeight="1">
      <c r="A2512" s="4">
        <v>549104.0</v>
      </c>
      <c r="B2512" s="4" t="s">
        <v>40</v>
      </c>
      <c r="C2512" s="5" t="s">
        <v>41</v>
      </c>
      <c r="D2512" s="5">
        <v>30.0</v>
      </c>
      <c r="E2512" s="5">
        <v>2.55</v>
      </c>
      <c r="F2512" s="4">
        <v>15311.0</v>
      </c>
      <c r="G2512" s="6">
        <v>44475.48819444444</v>
      </c>
      <c r="H2512" s="6" t="str">
        <f>VLOOKUP(F2512,'Customer Details'!$A$1:$B$3264,2,0)</f>
        <v>USA</v>
      </c>
      <c r="I2512" s="7">
        <f t="shared" si="1"/>
        <v>76.5</v>
      </c>
      <c r="J2512" s="7">
        <f t="shared" si="2"/>
        <v>76.5</v>
      </c>
    </row>
    <row r="2513" ht="15.75" customHeight="1">
      <c r="A2513" s="4">
        <v>574741.0</v>
      </c>
      <c r="B2513" s="4">
        <v>23431.0</v>
      </c>
      <c r="C2513" s="5" t="s">
        <v>1682</v>
      </c>
      <c r="D2513" s="5">
        <v>2.0</v>
      </c>
      <c r="E2513" s="5">
        <v>0.83</v>
      </c>
      <c r="F2513" s="4">
        <v>15993.0</v>
      </c>
      <c r="G2513" s="6">
        <v>44687.67569444444</v>
      </c>
      <c r="H2513" s="6" t="str">
        <f>VLOOKUP(F2513,'Customer Details'!$A$1:$B$3264,2,0)</f>
        <v>USA</v>
      </c>
      <c r="I2513" s="7">
        <f t="shared" si="1"/>
        <v>1.66</v>
      </c>
      <c r="J2513" s="7">
        <f t="shared" si="2"/>
        <v>1.66</v>
      </c>
    </row>
    <row r="2514" ht="15.75" customHeight="1">
      <c r="A2514" s="4" t="s">
        <v>1683</v>
      </c>
      <c r="B2514" s="4">
        <v>23152.0</v>
      </c>
      <c r="C2514" s="5" t="s">
        <v>1684</v>
      </c>
      <c r="D2514" s="5">
        <v>-2.0</v>
      </c>
      <c r="E2514" s="5">
        <v>3.75</v>
      </c>
      <c r="F2514" s="4">
        <v>13534.0</v>
      </c>
      <c r="G2514" s="6">
        <v>44497.67569444444</v>
      </c>
      <c r="H2514" s="6" t="str">
        <f>VLOOKUP(F2514,'Customer Details'!$A$1:$B$3264,2,0)</f>
        <v>United Kingdom</v>
      </c>
      <c r="I2514" s="7">
        <f t="shared" si="1"/>
        <v>-7.5</v>
      </c>
      <c r="J2514" s="7">
        <f t="shared" si="2"/>
        <v>7.5</v>
      </c>
    </row>
    <row r="2515" ht="15.75" customHeight="1">
      <c r="A2515" s="4">
        <v>579470.0</v>
      </c>
      <c r="B2515" s="4" t="s">
        <v>18</v>
      </c>
      <c r="C2515" s="5" t="s">
        <v>19</v>
      </c>
      <c r="D2515" s="5">
        <v>2.0</v>
      </c>
      <c r="E2515" s="5">
        <v>1.25</v>
      </c>
      <c r="F2515" s="4">
        <v>16549.0</v>
      </c>
      <c r="G2515" s="6">
        <v>44710.62916666667</v>
      </c>
      <c r="H2515" s="6" t="str">
        <f>VLOOKUP(F2515,'Customer Details'!$A$1:$B$3264,2,0)</f>
        <v>China</v>
      </c>
      <c r="I2515" s="7">
        <f t="shared" si="1"/>
        <v>2.5</v>
      </c>
      <c r="J2515" s="7">
        <f t="shared" si="2"/>
        <v>2.5</v>
      </c>
    </row>
    <row r="2516" ht="15.75" customHeight="1">
      <c r="A2516" s="4">
        <v>575481.0</v>
      </c>
      <c r="B2516" s="4" t="s">
        <v>1217</v>
      </c>
      <c r="C2516" s="5" t="s">
        <v>1218</v>
      </c>
      <c r="D2516" s="5">
        <v>5.0</v>
      </c>
      <c r="E2516" s="5">
        <v>0.39</v>
      </c>
      <c r="F2516" s="4">
        <v>15679.0</v>
      </c>
      <c r="G2516" s="6">
        <v>44690.68611111111</v>
      </c>
      <c r="H2516" s="6" t="str">
        <f>VLOOKUP(F2516,'Customer Details'!$A$1:$B$3264,2,0)</f>
        <v>India</v>
      </c>
      <c r="I2516" s="7">
        <f t="shared" si="1"/>
        <v>1.95</v>
      </c>
      <c r="J2516" s="7">
        <f t="shared" si="2"/>
        <v>1.95</v>
      </c>
    </row>
    <row r="2517" ht="15.75" customHeight="1">
      <c r="A2517" s="4">
        <v>568381.0</v>
      </c>
      <c r="B2517" s="4" t="s">
        <v>396</v>
      </c>
      <c r="C2517" s="5" t="s">
        <v>397</v>
      </c>
      <c r="D2517" s="5">
        <v>36.0</v>
      </c>
      <c r="E2517" s="5">
        <v>0.38</v>
      </c>
      <c r="F2517" s="4">
        <v>14321.0</v>
      </c>
      <c r="G2517" s="6">
        <v>44647.39166666667</v>
      </c>
      <c r="H2517" s="6" t="str">
        <f>VLOOKUP(F2517,'Customer Details'!$A$1:$B$3264,2,0)</f>
        <v>USA</v>
      </c>
      <c r="I2517" s="7">
        <f t="shared" si="1"/>
        <v>13.68</v>
      </c>
      <c r="J2517" s="7">
        <f t="shared" si="2"/>
        <v>13.68</v>
      </c>
    </row>
    <row r="2518" ht="15.75" customHeight="1">
      <c r="A2518" s="4">
        <v>537593.0</v>
      </c>
      <c r="B2518" s="4" t="s">
        <v>22</v>
      </c>
      <c r="C2518" s="5" t="s">
        <v>23</v>
      </c>
      <c r="D2518" s="5">
        <v>40.0</v>
      </c>
      <c r="E2518" s="5">
        <v>1.95</v>
      </c>
      <c r="F2518" s="4">
        <v>14282.0</v>
      </c>
      <c r="G2518" s="6">
        <v>44354.51458333333</v>
      </c>
      <c r="H2518" s="6" t="str">
        <f>VLOOKUP(F2518,'Customer Details'!$A$1:$B$3264,2,0)</f>
        <v>USA</v>
      </c>
      <c r="I2518" s="7">
        <f t="shared" si="1"/>
        <v>78</v>
      </c>
      <c r="J2518" s="7">
        <f t="shared" si="2"/>
        <v>78</v>
      </c>
    </row>
    <row r="2519" ht="15.75" customHeight="1">
      <c r="A2519" s="4">
        <v>548622.0</v>
      </c>
      <c r="B2519" s="4" t="s">
        <v>1669</v>
      </c>
      <c r="C2519" s="5" t="s">
        <v>1670</v>
      </c>
      <c r="D2519" s="5">
        <v>12.0</v>
      </c>
      <c r="E2519" s="5">
        <v>1.25</v>
      </c>
      <c r="F2519" s="4">
        <v>13636.0</v>
      </c>
      <c r="G2519" s="6">
        <v>44470.50625</v>
      </c>
      <c r="H2519" s="6" t="str">
        <f>VLOOKUP(F2519,'Customer Details'!$A$1:$B$3264,2,0)</f>
        <v>Australia</v>
      </c>
      <c r="I2519" s="7">
        <f t="shared" si="1"/>
        <v>15</v>
      </c>
      <c r="J2519" s="7">
        <f t="shared" si="2"/>
        <v>15</v>
      </c>
    </row>
    <row r="2520" ht="15.75" customHeight="1">
      <c r="A2520" s="4">
        <v>565769.0</v>
      </c>
      <c r="B2520" s="4" t="s">
        <v>243</v>
      </c>
      <c r="C2520" s="5" t="s">
        <v>244</v>
      </c>
      <c r="D2520" s="5">
        <v>12.0</v>
      </c>
      <c r="E2520" s="5">
        <v>1.25</v>
      </c>
      <c r="F2520" s="4">
        <v>16175.0</v>
      </c>
      <c r="G2520" s="6">
        <v>44626.60555555556</v>
      </c>
      <c r="H2520" s="6" t="str">
        <f>VLOOKUP(F2520,'Customer Details'!$A$1:$B$3264,2,0)</f>
        <v>USA</v>
      </c>
      <c r="I2520" s="7">
        <f t="shared" si="1"/>
        <v>15</v>
      </c>
      <c r="J2520" s="7">
        <f t="shared" si="2"/>
        <v>15</v>
      </c>
    </row>
    <row r="2521" ht="15.75" customHeight="1">
      <c r="A2521" s="4">
        <v>567912.0</v>
      </c>
      <c r="B2521" s="4" t="s">
        <v>46</v>
      </c>
      <c r="C2521" s="5" t="s">
        <v>47</v>
      </c>
      <c r="D2521" s="5">
        <v>29.0</v>
      </c>
      <c r="E2521" s="5">
        <v>0.06</v>
      </c>
      <c r="F2521" s="4">
        <v>15555.0</v>
      </c>
      <c r="G2521" s="6">
        <v>44642.71319444444</v>
      </c>
      <c r="H2521" s="6" t="str">
        <f>VLOOKUP(F2521,'Customer Details'!$A$1:$B$3264,2,0)</f>
        <v>India</v>
      </c>
      <c r="I2521" s="7">
        <f t="shared" si="1"/>
        <v>1.74</v>
      </c>
      <c r="J2521" s="7">
        <f t="shared" si="2"/>
        <v>1.74</v>
      </c>
    </row>
    <row r="2522" ht="15.75" customHeight="1">
      <c r="A2522" s="4" t="s">
        <v>1685</v>
      </c>
      <c r="B2522" s="4">
        <v>22846.0</v>
      </c>
      <c r="C2522" s="5" t="s">
        <v>1442</v>
      </c>
      <c r="D2522" s="5">
        <v>-1.0</v>
      </c>
      <c r="E2522" s="5">
        <v>16.95</v>
      </c>
      <c r="F2522" s="4">
        <v>17183.0</v>
      </c>
      <c r="G2522" s="6">
        <v>44697.66111111111</v>
      </c>
      <c r="H2522" s="6" t="str">
        <f>VLOOKUP(F2522,'Customer Details'!$A$1:$B$3264,2,0)</f>
        <v>USA</v>
      </c>
      <c r="I2522" s="7">
        <f t="shared" si="1"/>
        <v>-16.95</v>
      </c>
      <c r="J2522" s="7">
        <f t="shared" si="2"/>
        <v>16.95</v>
      </c>
    </row>
    <row r="2523" ht="15.75" customHeight="1">
      <c r="A2523" s="4">
        <v>575054.0</v>
      </c>
      <c r="B2523" s="4" t="s">
        <v>22</v>
      </c>
      <c r="C2523" s="5" t="s">
        <v>23</v>
      </c>
      <c r="D2523" s="5">
        <v>10.0</v>
      </c>
      <c r="E2523" s="5">
        <v>2.08</v>
      </c>
      <c r="F2523" s="4">
        <v>16945.0</v>
      </c>
      <c r="G2523" s="6">
        <v>44689.5125</v>
      </c>
      <c r="H2523" s="6" t="str">
        <f>VLOOKUP(F2523,'Customer Details'!$A$1:$B$3264,2,0)</f>
        <v>India</v>
      </c>
      <c r="I2523" s="7">
        <f t="shared" si="1"/>
        <v>20.8</v>
      </c>
      <c r="J2523" s="7">
        <f t="shared" si="2"/>
        <v>20.8</v>
      </c>
    </row>
    <row r="2524" ht="15.75" customHeight="1">
      <c r="A2524" s="4">
        <v>580276.0</v>
      </c>
      <c r="B2524" s="4">
        <v>22556.0</v>
      </c>
      <c r="C2524" s="5" t="s">
        <v>1686</v>
      </c>
      <c r="D2524" s="5">
        <v>1.0</v>
      </c>
      <c r="E2524" s="5">
        <v>1.65</v>
      </c>
      <c r="F2524" s="4">
        <v>16426.0</v>
      </c>
      <c r="G2524" s="6">
        <v>44714.54097222222</v>
      </c>
      <c r="H2524" s="6" t="str">
        <f>VLOOKUP(F2524,'Customer Details'!$A$1:$B$3264,2,0)</f>
        <v>United Kingdom</v>
      </c>
      <c r="I2524" s="7">
        <f t="shared" si="1"/>
        <v>1.65</v>
      </c>
      <c r="J2524" s="7">
        <f t="shared" si="2"/>
        <v>1.65</v>
      </c>
    </row>
    <row r="2525" ht="15.75" customHeight="1">
      <c r="A2525" s="4">
        <v>540161.0</v>
      </c>
      <c r="B2525" s="4" t="s">
        <v>530</v>
      </c>
      <c r="C2525" s="5" t="s">
        <v>531</v>
      </c>
      <c r="D2525" s="5">
        <v>2.0</v>
      </c>
      <c r="E2525" s="5">
        <v>3.75</v>
      </c>
      <c r="F2525" s="4">
        <v>16719.0</v>
      </c>
      <c r="G2525" s="6">
        <v>44382.49444444444</v>
      </c>
      <c r="H2525" s="6" t="str">
        <f>VLOOKUP(F2525,'Customer Details'!$A$1:$B$3264,2,0)</f>
        <v>United Kingdom</v>
      </c>
      <c r="I2525" s="7">
        <f t="shared" si="1"/>
        <v>7.5</v>
      </c>
      <c r="J2525" s="7">
        <f t="shared" si="2"/>
        <v>7.5</v>
      </c>
    </row>
    <row r="2526" ht="15.75" customHeight="1">
      <c r="A2526" s="4">
        <v>544930.0</v>
      </c>
      <c r="B2526" s="4">
        <v>22297.0</v>
      </c>
      <c r="C2526" s="5" t="s">
        <v>1687</v>
      </c>
      <c r="D2526" s="5">
        <v>1.0</v>
      </c>
      <c r="E2526" s="5">
        <v>1.25</v>
      </c>
      <c r="F2526" s="4">
        <v>17472.0</v>
      </c>
      <c r="G2526" s="6">
        <v>44432.76805555556</v>
      </c>
      <c r="H2526" s="6" t="str">
        <f>VLOOKUP(F2526,'Customer Details'!$A$1:$B$3264,2,0)</f>
        <v>United Kingdom</v>
      </c>
      <c r="I2526" s="7">
        <f t="shared" si="1"/>
        <v>1.25</v>
      </c>
      <c r="J2526" s="7">
        <f t="shared" si="2"/>
        <v>1.25</v>
      </c>
    </row>
    <row r="2527" ht="15.75" customHeight="1">
      <c r="A2527" s="4">
        <v>537855.0</v>
      </c>
      <c r="B2527" s="4" t="s">
        <v>171</v>
      </c>
      <c r="C2527" s="5" t="s">
        <v>172</v>
      </c>
      <c r="D2527" s="5">
        <v>2.0</v>
      </c>
      <c r="E2527" s="5">
        <v>4.25</v>
      </c>
      <c r="F2527" s="4">
        <v>15996.0</v>
      </c>
      <c r="G2527" s="6">
        <v>44355.66597222222</v>
      </c>
      <c r="H2527" s="6" t="str">
        <f>VLOOKUP(F2527,'Customer Details'!$A$1:$B$3264,2,0)</f>
        <v>China</v>
      </c>
      <c r="I2527" s="7">
        <f t="shared" si="1"/>
        <v>8.5</v>
      </c>
      <c r="J2527" s="7">
        <f t="shared" si="2"/>
        <v>8.5</v>
      </c>
    </row>
    <row r="2528" ht="15.75" customHeight="1">
      <c r="A2528" s="4">
        <v>577695.0</v>
      </c>
      <c r="B2528" s="4" t="s">
        <v>46</v>
      </c>
      <c r="C2528" s="5" t="s">
        <v>47</v>
      </c>
      <c r="D2528" s="5">
        <v>1.0</v>
      </c>
      <c r="E2528" s="5">
        <v>0.42</v>
      </c>
      <c r="F2528" s="4">
        <v>15645.0</v>
      </c>
      <c r="G2528" s="6">
        <v>44702.49652777778</v>
      </c>
      <c r="H2528" s="6" t="str">
        <f>VLOOKUP(F2528,'Customer Details'!$A$1:$B$3264,2,0)</f>
        <v>India</v>
      </c>
      <c r="I2528" s="7">
        <f t="shared" si="1"/>
        <v>0.42</v>
      </c>
      <c r="J2528" s="7">
        <f t="shared" si="2"/>
        <v>0.42</v>
      </c>
    </row>
    <row r="2529" ht="15.75" customHeight="1">
      <c r="A2529" s="4">
        <v>557267.0</v>
      </c>
      <c r="B2529" s="4" t="s">
        <v>165</v>
      </c>
      <c r="C2529" s="5" t="s">
        <v>166</v>
      </c>
      <c r="D2529" s="5">
        <v>1.0</v>
      </c>
      <c r="E2529" s="5">
        <v>1.25</v>
      </c>
      <c r="F2529" s="4">
        <v>16805.0</v>
      </c>
      <c r="G2529" s="6">
        <v>44549.47430555556</v>
      </c>
      <c r="H2529" s="6" t="str">
        <f>VLOOKUP(F2529,'Customer Details'!$A$1:$B$3264,2,0)</f>
        <v>India</v>
      </c>
      <c r="I2529" s="7">
        <f t="shared" si="1"/>
        <v>1.25</v>
      </c>
      <c r="J2529" s="7">
        <f t="shared" si="2"/>
        <v>1.25</v>
      </c>
    </row>
    <row r="2530" ht="15.75" customHeight="1">
      <c r="A2530" s="4" t="s">
        <v>1688</v>
      </c>
      <c r="B2530" s="4">
        <v>22096.0</v>
      </c>
      <c r="C2530" s="5" t="s">
        <v>1689</v>
      </c>
      <c r="D2530" s="5">
        <v>-6.0</v>
      </c>
      <c r="E2530" s="5">
        <v>0.39</v>
      </c>
      <c r="F2530" s="4">
        <v>13266.0</v>
      </c>
      <c r="G2530" s="6">
        <v>44699.4125</v>
      </c>
      <c r="H2530" s="6" t="str">
        <f>VLOOKUP(F2530,'Customer Details'!$A$1:$B$3264,2,0)</f>
        <v>India</v>
      </c>
      <c r="I2530" s="7">
        <f t="shared" si="1"/>
        <v>-2.34</v>
      </c>
      <c r="J2530" s="7">
        <f t="shared" si="2"/>
        <v>2.34</v>
      </c>
    </row>
    <row r="2531" ht="15.75" customHeight="1">
      <c r="A2531" s="4">
        <v>577748.0</v>
      </c>
      <c r="B2531" s="4" t="s">
        <v>647</v>
      </c>
      <c r="C2531" s="5" t="s">
        <v>648</v>
      </c>
      <c r="D2531" s="5">
        <v>25.0</v>
      </c>
      <c r="E2531" s="5">
        <v>0.42</v>
      </c>
      <c r="F2531" s="4">
        <v>15159.0</v>
      </c>
      <c r="G2531" s="6">
        <v>44702.6</v>
      </c>
      <c r="H2531" s="6" t="str">
        <f>VLOOKUP(F2531,'Customer Details'!$A$1:$B$3264,2,0)</f>
        <v>United Kingdom</v>
      </c>
      <c r="I2531" s="7">
        <f t="shared" si="1"/>
        <v>10.5</v>
      </c>
      <c r="J2531" s="7">
        <f t="shared" si="2"/>
        <v>10.5</v>
      </c>
    </row>
    <row r="2532" ht="15.75" customHeight="1">
      <c r="A2532" s="4">
        <v>562932.0</v>
      </c>
      <c r="B2532" s="4" t="s">
        <v>905</v>
      </c>
      <c r="C2532" s="5" t="s">
        <v>906</v>
      </c>
      <c r="D2532" s="5">
        <v>1.0</v>
      </c>
      <c r="E2532" s="5">
        <v>5.45</v>
      </c>
      <c r="F2532" s="4">
        <v>16904.0</v>
      </c>
      <c r="G2532" s="6">
        <v>44602.69375</v>
      </c>
      <c r="H2532" s="6" t="str">
        <f>VLOOKUP(F2532,'Customer Details'!$A$1:$B$3264,2,0)</f>
        <v>USA</v>
      </c>
      <c r="I2532" s="7">
        <f t="shared" si="1"/>
        <v>5.45</v>
      </c>
      <c r="J2532" s="7">
        <f t="shared" si="2"/>
        <v>5.45</v>
      </c>
    </row>
    <row r="2533" ht="15.75" customHeight="1">
      <c r="A2533" s="4">
        <v>541596.0</v>
      </c>
      <c r="B2533" s="4" t="s">
        <v>44</v>
      </c>
      <c r="C2533" s="5" t="s">
        <v>45</v>
      </c>
      <c r="D2533" s="5">
        <v>2.0</v>
      </c>
      <c r="E2533" s="5">
        <v>2.1</v>
      </c>
      <c r="F2533" s="4">
        <v>17602.0</v>
      </c>
      <c r="G2533" s="6">
        <v>44396.67986111111</v>
      </c>
      <c r="H2533" s="6" t="str">
        <f>VLOOKUP(F2533,'Customer Details'!$A$1:$B$3264,2,0)</f>
        <v>Australia</v>
      </c>
      <c r="I2533" s="7">
        <f t="shared" si="1"/>
        <v>4.2</v>
      </c>
      <c r="J2533" s="7">
        <f t="shared" si="2"/>
        <v>4.2</v>
      </c>
    </row>
    <row r="2534" ht="15.75" customHeight="1">
      <c r="A2534" s="4">
        <v>549558.0</v>
      </c>
      <c r="B2534" s="4" t="s">
        <v>1690</v>
      </c>
      <c r="C2534" s="5" t="s">
        <v>1691</v>
      </c>
      <c r="D2534" s="5">
        <v>1.0</v>
      </c>
      <c r="E2534" s="5">
        <v>5.95</v>
      </c>
      <c r="F2534" s="4">
        <v>15058.0</v>
      </c>
      <c r="G2534" s="6">
        <v>44479.55625</v>
      </c>
      <c r="H2534" s="6" t="str">
        <f>VLOOKUP(F2534,'Customer Details'!$A$1:$B$3264,2,0)</f>
        <v>India</v>
      </c>
      <c r="I2534" s="7">
        <f t="shared" si="1"/>
        <v>5.95</v>
      </c>
      <c r="J2534" s="7">
        <f t="shared" si="2"/>
        <v>5.95</v>
      </c>
    </row>
    <row r="2535" ht="15.75" customHeight="1">
      <c r="A2535" s="4">
        <v>580432.0</v>
      </c>
      <c r="B2535" s="4" t="s">
        <v>1692</v>
      </c>
      <c r="C2535" s="5" t="s">
        <v>1693</v>
      </c>
      <c r="D2535" s="5">
        <v>40.0</v>
      </c>
      <c r="E2535" s="5">
        <v>2.95</v>
      </c>
      <c r="F2535" s="4">
        <v>13153.0</v>
      </c>
      <c r="G2535" s="6">
        <v>44716.50972222222</v>
      </c>
      <c r="H2535" s="6" t="str">
        <f>VLOOKUP(F2535,'Customer Details'!$A$1:$B$3264,2,0)</f>
        <v>United Kingdom</v>
      </c>
      <c r="I2535" s="7">
        <f t="shared" si="1"/>
        <v>118</v>
      </c>
      <c r="J2535" s="7">
        <f t="shared" si="2"/>
        <v>118</v>
      </c>
    </row>
    <row r="2536" ht="15.75" customHeight="1">
      <c r="A2536" s="4">
        <v>549552.0</v>
      </c>
      <c r="B2536" s="4" t="s">
        <v>388</v>
      </c>
      <c r="C2536" s="5" t="s">
        <v>389</v>
      </c>
      <c r="D2536" s="5">
        <v>2.0</v>
      </c>
      <c r="E2536" s="5">
        <v>1.25</v>
      </c>
      <c r="F2536" s="4">
        <v>13508.0</v>
      </c>
      <c r="G2536" s="6">
        <v>44479.49861111111</v>
      </c>
      <c r="H2536" s="6" t="str">
        <f>VLOOKUP(F2536,'Customer Details'!$A$1:$B$3264,2,0)</f>
        <v>China</v>
      </c>
      <c r="I2536" s="7">
        <f t="shared" si="1"/>
        <v>2.5</v>
      </c>
      <c r="J2536" s="7">
        <f t="shared" si="2"/>
        <v>2.5</v>
      </c>
    </row>
    <row r="2537" ht="15.75" customHeight="1">
      <c r="A2537" s="4">
        <v>562342.0</v>
      </c>
      <c r="B2537" s="4" t="s">
        <v>48</v>
      </c>
      <c r="C2537" s="5" t="s">
        <v>49</v>
      </c>
      <c r="D2537" s="5">
        <v>10.0</v>
      </c>
      <c r="E2537" s="5">
        <v>2.08</v>
      </c>
      <c r="F2537" s="4">
        <v>16929.0</v>
      </c>
      <c r="G2537" s="6">
        <v>44596.50902777778</v>
      </c>
      <c r="H2537" s="6" t="str">
        <f>VLOOKUP(F2537,'Customer Details'!$A$1:$B$3264,2,0)</f>
        <v>China</v>
      </c>
      <c r="I2537" s="7">
        <f t="shared" si="1"/>
        <v>20.8</v>
      </c>
      <c r="J2537" s="7">
        <f t="shared" si="2"/>
        <v>20.8</v>
      </c>
    </row>
    <row r="2538" ht="15.75" customHeight="1">
      <c r="A2538" s="4">
        <v>572513.0</v>
      </c>
      <c r="B2538" s="4" t="s">
        <v>270</v>
      </c>
      <c r="C2538" s="5" t="s">
        <v>271</v>
      </c>
      <c r="D2538" s="5">
        <v>1.0</v>
      </c>
      <c r="E2538" s="5">
        <v>0.39</v>
      </c>
      <c r="F2538" s="4">
        <v>16728.0</v>
      </c>
      <c r="G2538" s="6">
        <v>44675.60833333333</v>
      </c>
      <c r="H2538" s="6" t="str">
        <f>VLOOKUP(F2538,'Customer Details'!$A$1:$B$3264,2,0)</f>
        <v>India</v>
      </c>
      <c r="I2538" s="7">
        <f t="shared" si="1"/>
        <v>0.39</v>
      </c>
      <c r="J2538" s="7">
        <f t="shared" si="2"/>
        <v>0.39</v>
      </c>
    </row>
    <row r="2539" ht="15.75" customHeight="1">
      <c r="A2539" s="4">
        <v>540604.0</v>
      </c>
      <c r="B2539" s="4" t="s">
        <v>448</v>
      </c>
      <c r="C2539" s="5" t="s">
        <v>449</v>
      </c>
      <c r="D2539" s="5">
        <v>25.0</v>
      </c>
      <c r="E2539" s="5">
        <v>0.42</v>
      </c>
      <c r="F2539" s="4">
        <v>15326.0</v>
      </c>
      <c r="G2539" s="6">
        <v>44387.48472222222</v>
      </c>
      <c r="H2539" s="6" t="str">
        <f>VLOOKUP(F2539,'Customer Details'!$A$1:$B$3264,2,0)</f>
        <v>China</v>
      </c>
      <c r="I2539" s="7">
        <f t="shared" si="1"/>
        <v>10.5</v>
      </c>
      <c r="J2539" s="7">
        <f t="shared" si="2"/>
        <v>10.5</v>
      </c>
    </row>
    <row r="2540" ht="15.75" customHeight="1">
      <c r="A2540" s="4">
        <v>540953.0</v>
      </c>
      <c r="B2540" s="4">
        <v>22333.0</v>
      </c>
      <c r="C2540" s="5" t="s">
        <v>1694</v>
      </c>
      <c r="D2540" s="5">
        <v>1.0</v>
      </c>
      <c r="E2540" s="5">
        <v>1.65</v>
      </c>
      <c r="F2540" s="4">
        <v>14587.0</v>
      </c>
      <c r="G2540" s="6">
        <v>44389.55277777778</v>
      </c>
      <c r="H2540" s="6" t="str">
        <f>VLOOKUP(F2540,'Customer Details'!$A$1:$B$3264,2,0)</f>
        <v>China</v>
      </c>
      <c r="I2540" s="7">
        <f t="shared" si="1"/>
        <v>1.65</v>
      </c>
      <c r="J2540" s="7">
        <f t="shared" si="2"/>
        <v>1.65</v>
      </c>
    </row>
    <row r="2541" ht="15.75" customHeight="1">
      <c r="A2541" s="4">
        <v>556503.0</v>
      </c>
      <c r="B2541" s="4" t="s">
        <v>1695</v>
      </c>
      <c r="C2541" s="5" t="s">
        <v>1696</v>
      </c>
      <c r="D2541" s="5">
        <v>4.0</v>
      </c>
      <c r="E2541" s="5">
        <v>3.75</v>
      </c>
      <c r="F2541" s="4">
        <v>13517.0</v>
      </c>
      <c r="G2541" s="6">
        <v>44543.36388888889</v>
      </c>
      <c r="H2541" s="6" t="str">
        <f>VLOOKUP(F2541,'Customer Details'!$A$1:$B$3264,2,0)</f>
        <v>Australia</v>
      </c>
      <c r="I2541" s="7">
        <f t="shared" si="1"/>
        <v>15</v>
      </c>
      <c r="J2541" s="7">
        <f t="shared" si="2"/>
        <v>15</v>
      </c>
    </row>
    <row r="2542" ht="15.75" customHeight="1">
      <c r="A2542" s="4">
        <v>578068.0</v>
      </c>
      <c r="B2542" s="4">
        <v>23138.0</v>
      </c>
      <c r="C2542" s="5" t="s">
        <v>1697</v>
      </c>
      <c r="D2542" s="5">
        <v>2.0</v>
      </c>
      <c r="E2542" s="5">
        <v>1.45</v>
      </c>
      <c r="F2542" s="4">
        <v>14505.0</v>
      </c>
      <c r="G2542" s="6">
        <v>44703.65625</v>
      </c>
      <c r="H2542" s="6" t="str">
        <f>VLOOKUP(F2542,'Customer Details'!$A$1:$B$3264,2,0)</f>
        <v>Australia</v>
      </c>
      <c r="I2542" s="7">
        <f t="shared" si="1"/>
        <v>2.9</v>
      </c>
      <c r="J2542" s="7">
        <f t="shared" si="2"/>
        <v>2.9</v>
      </c>
    </row>
    <row r="2543" ht="15.75" customHeight="1">
      <c r="A2543" s="4">
        <v>577482.0</v>
      </c>
      <c r="B2543" s="4">
        <v>23333.0</v>
      </c>
      <c r="C2543" s="5" t="s">
        <v>272</v>
      </c>
      <c r="D2543" s="5">
        <v>12.0</v>
      </c>
      <c r="E2543" s="5">
        <v>1.25</v>
      </c>
      <c r="F2543" s="4">
        <v>16762.0</v>
      </c>
      <c r="G2543" s="6">
        <v>44701.48819444444</v>
      </c>
      <c r="H2543" s="6" t="str">
        <f>VLOOKUP(F2543,'Customer Details'!$A$1:$B$3264,2,0)</f>
        <v>India</v>
      </c>
      <c r="I2543" s="7">
        <f t="shared" si="1"/>
        <v>15</v>
      </c>
      <c r="J2543" s="7">
        <f t="shared" si="2"/>
        <v>15</v>
      </c>
    </row>
    <row r="2544" ht="15.75" customHeight="1">
      <c r="A2544" s="4">
        <v>570197.0</v>
      </c>
      <c r="B2544" s="4" t="s">
        <v>511</v>
      </c>
      <c r="C2544" s="5" t="s">
        <v>512</v>
      </c>
      <c r="D2544" s="5">
        <v>1.0</v>
      </c>
      <c r="E2544" s="5">
        <v>5.95</v>
      </c>
      <c r="F2544" s="4">
        <v>13755.0</v>
      </c>
      <c r="G2544" s="6">
        <v>44658.65625</v>
      </c>
      <c r="H2544" s="6" t="str">
        <f>VLOOKUP(F2544,'Customer Details'!$A$1:$B$3264,2,0)</f>
        <v>USA</v>
      </c>
      <c r="I2544" s="7">
        <f t="shared" si="1"/>
        <v>5.95</v>
      </c>
      <c r="J2544" s="7">
        <f t="shared" si="2"/>
        <v>5.95</v>
      </c>
    </row>
    <row r="2545" ht="15.75" customHeight="1">
      <c r="A2545" s="4">
        <v>560035.0</v>
      </c>
      <c r="B2545" s="4" t="s">
        <v>320</v>
      </c>
      <c r="C2545" s="5" t="s">
        <v>570</v>
      </c>
      <c r="D2545" s="5">
        <v>18.0</v>
      </c>
      <c r="E2545" s="5">
        <v>2.95</v>
      </c>
      <c r="F2545" s="4">
        <v>17706.0</v>
      </c>
      <c r="G2545" s="6">
        <v>44575.57013888889</v>
      </c>
      <c r="H2545" s="6" t="str">
        <f>VLOOKUP(F2545,'Customer Details'!$A$1:$B$3264,2,0)</f>
        <v>India</v>
      </c>
      <c r="I2545" s="7">
        <f t="shared" si="1"/>
        <v>53.1</v>
      </c>
      <c r="J2545" s="7">
        <f t="shared" si="2"/>
        <v>53.1</v>
      </c>
    </row>
    <row r="2546" ht="15.75" customHeight="1">
      <c r="A2546" s="4">
        <v>572893.0</v>
      </c>
      <c r="B2546" s="4" t="s">
        <v>1542</v>
      </c>
      <c r="C2546" s="5" t="s">
        <v>144</v>
      </c>
      <c r="D2546" s="5">
        <v>6.0</v>
      </c>
      <c r="E2546" s="5">
        <v>2.55</v>
      </c>
      <c r="F2546" s="4">
        <v>18059.0</v>
      </c>
      <c r="G2546" s="6">
        <v>44677.60833333333</v>
      </c>
      <c r="H2546" s="6" t="str">
        <f>VLOOKUP(F2546,'Customer Details'!$A$1:$B$3264,2,0)</f>
        <v>India</v>
      </c>
      <c r="I2546" s="7">
        <f t="shared" si="1"/>
        <v>15.3</v>
      </c>
      <c r="J2546" s="7">
        <f t="shared" si="2"/>
        <v>15.3</v>
      </c>
    </row>
    <row r="2547" ht="15.75" customHeight="1">
      <c r="A2547" s="4">
        <v>559509.0</v>
      </c>
      <c r="B2547" s="4" t="s">
        <v>250</v>
      </c>
      <c r="C2547" s="5" t="s">
        <v>251</v>
      </c>
      <c r="D2547" s="5">
        <v>1.0</v>
      </c>
      <c r="E2547" s="5">
        <v>2.55</v>
      </c>
      <c r="F2547" s="4">
        <v>15920.0</v>
      </c>
      <c r="G2547" s="6">
        <v>44569.64236111111</v>
      </c>
      <c r="H2547" s="6" t="str">
        <f>VLOOKUP(F2547,'Customer Details'!$A$1:$B$3264,2,0)</f>
        <v>United Kingdom</v>
      </c>
      <c r="I2547" s="7">
        <f t="shared" si="1"/>
        <v>2.55</v>
      </c>
      <c r="J2547" s="7">
        <f t="shared" si="2"/>
        <v>2.55</v>
      </c>
    </row>
    <row r="2548" ht="15.75" customHeight="1">
      <c r="A2548" s="4">
        <v>542711.0</v>
      </c>
      <c r="B2548" s="4" t="s">
        <v>40</v>
      </c>
      <c r="C2548" s="5" t="s">
        <v>41</v>
      </c>
      <c r="D2548" s="5">
        <v>2.0</v>
      </c>
      <c r="E2548" s="5">
        <v>2.95</v>
      </c>
      <c r="F2548" s="4">
        <v>17894.0</v>
      </c>
      <c r="G2548" s="6">
        <v>44408.55486111111</v>
      </c>
      <c r="H2548" s="6" t="str">
        <f>VLOOKUP(F2548,'Customer Details'!$A$1:$B$3264,2,0)</f>
        <v>Australia</v>
      </c>
      <c r="I2548" s="7">
        <f t="shared" si="1"/>
        <v>5.9</v>
      </c>
      <c r="J2548" s="7">
        <f t="shared" si="2"/>
        <v>5.9</v>
      </c>
    </row>
    <row r="2549" ht="15.75" customHeight="1">
      <c r="A2549" s="4" t="s">
        <v>1698</v>
      </c>
      <c r="B2549" s="4">
        <v>47580.0</v>
      </c>
      <c r="C2549" s="5" t="s">
        <v>1699</v>
      </c>
      <c r="D2549" s="5">
        <v>-6.0</v>
      </c>
      <c r="E2549" s="5">
        <v>2.55</v>
      </c>
      <c r="F2549" s="4">
        <v>15502.0</v>
      </c>
      <c r="G2549" s="6">
        <v>44353.62152777778</v>
      </c>
      <c r="H2549" s="6" t="str">
        <f>VLOOKUP(F2549,'Customer Details'!$A$1:$B$3264,2,0)</f>
        <v>India</v>
      </c>
      <c r="I2549" s="7">
        <f t="shared" si="1"/>
        <v>-15.3</v>
      </c>
      <c r="J2549" s="7">
        <f t="shared" si="2"/>
        <v>15.3</v>
      </c>
    </row>
    <row r="2550" ht="15.75" customHeight="1">
      <c r="A2550" s="4">
        <v>547986.0</v>
      </c>
      <c r="B2550" s="4" t="s">
        <v>48</v>
      </c>
      <c r="C2550" s="5" t="s">
        <v>49</v>
      </c>
      <c r="D2550" s="5">
        <v>10.0</v>
      </c>
      <c r="E2550" s="5">
        <v>1.95</v>
      </c>
      <c r="F2550" s="4">
        <v>18177.0</v>
      </c>
      <c r="G2550" s="6">
        <v>44468.36527777778</v>
      </c>
      <c r="H2550" s="6" t="str">
        <f>VLOOKUP(F2550,'Customer Details'!$A$1:$B$3264,2,0)</f>
        <v>India</v>
      </c>
      <c r="I2550" s="7">
        <f t="shared" si="1"/>
        <v>19.5</v>
      </c>
      <c r="J2550" s="7">
        <f t="shared" si="2"/>
        <v>19.5</v>
      </c>
    </row>
    <row r="2551" ht="15.75" customHeight="1">
      <c r="A2551" s="4">
        <v>554812.0</v>
      </c>
      <c r="B2551" s="4" t="s">
        <v>237</v>
      </c>
      <c r="C2551" s="5" t="s">
        <v>238</v>
      </c>
      <c r="D2551" s="5">
        <v>1.0</v>
      </c>
      <c r="E2551" s="5">
        <v>2.55</v>
      </c>
      <c r="F2551" s="4">
        <v>15005.0</v>
      </c>
      <c r="G2551" s="6">
        <v>44526.55625</v>
      </c>
      <c r="H2551" s="6" t="str">
        <f>VLOOKUP(F2551,'Customer Details'!$A$1:$B$3264,2,0)</f>
        <v>USA</v>
      </c>
      <c r="I2551" s="7">
        <f t="shared" si="1"/>
        <v>2.55</v>
      </c>
      <c r="J2551" s="7">
        <f t="shared" si="2"/>
        <v>2.55</v>
      </c>
    </row>
    <row r="2552" ht="15.75" customHeight="1">
      <c r="A2552" s="4">
        <v>543739.0</v>
      </c>
      <c r="B2552" s="4" t="s">
        <v>1111</v>
      </c>
      <c r="C2552" s="5" t="s">
        <v>1112</v>
      </c>
      <c r="D2552" s="5">
        <v>12.0</v>
      </c>
      <c r="E2552" s="5">
        <v>1.65</v>
      </c>
      <c r="F2552" s="4">
        <v>15550.0</v>
      </c>
      <c r="G2552" s="6">
        <v>44419.53402777778</v>
      </c>
      <c r="H2552" s="6" t="str">
        <f>VLOOKUP(F2552,'Customer Details'!$A$1:$B$3264,2,0)</f>
        <v>Australia</v>
      </c>
      <c r="I2552" s="7">
        <f t="shared" si="1"/>
        <v>19.8</v>
      </c>
      <c r="J2552" s="7">
        <f t="shared" si="2"/>
        <v>19.8</v>
      </c>
    </row>
    <row r="2553" ht="15.75" customHeight="1">
      <c r="A2553" s="4">
        <v>577774.0</v>
      </c>
      <c r="B2553" s="4" t="s">
        <v>305</v>
      </c>
      <c r="C2553" s="5" t="s">
        <v>306</v>
      </c>
      <c r="D2553" s="5">
        <v>12.0</v>
      </c>
      <c r="E2553" s="5">
        <v>0.85</v>
      </c>
      <c r="F2553" s="4">
        <v>16712.0</v>
      </c>
      <c r="G2553" s="6">
        <v>44702.66458333333</v>
      </c>
      <c r="H2553" s="6" t="str">
        <f>VLOOKUP(F2553,'Customer Details'!$A$1:$B$3264,2,0)</f>
        <v>China</v>
      </c>
      <c r="I2553" s="7">
        <f t="shared" si="1"/>
        <v>10.2</v>
      </c>
      <c r="J2553" s="7">
        <f t="shared" si="2"/>
        <v>10.2</v>
      </c>
    </row>
    <row r="2554" ht="15.75" customHeight="1">
      <c r="A2554" s="4">
        <v>577730.0</v>
      </c>
      <c r="B2554" s="4" t="s">
        <v>1700</v>
      </c>
      <c r="C2554" s="5" t="s">
        <v>1701</v>
      </c>
      <c r="D2554" s="5">
        <v>1.0</v>
      </c>
      <c r="E2554" s="5">
        <v>4.65</v>
      </c>
      <c r="F2554" s="4">
        <v>17253.0</v>
      </c>
      <c r="G2554" s="6">
        <v>44702.54097222222</v>
      </c>
      <c r="H2554" s="6" t="str">
        <f>VLOOKUP(F2554,'Customer Details'!$A$1:$B$3264,2,0)</f>
        <v>Australia</v>
      </c>
      <c r="I2554" s="7">
        <f t="shared" si="1"/>
        <v>4.65</v>
      </c>
      <c r="J2554" s="7">
        <f t="shared" si="2"/>
        <v>4.65</v>
      </c>
    </row>
    <row r="2555" ht="15.75" customHeight="1">
      <c r="A2555" s="4">
        <v>553503.0</v>
      </c>
      <c r="B2555" s="4" t="s">
        <v>1702</v>
      </c>
      <c r="C2555" s="5" t="s">
        <v>1703</v>
      </c>
      <c r="D2555" s="5">
        <v>1.0</v>
      </c>
      <c r="E2555" s="5">
        <v>1.25</v>
      </c>
      <c r="F2555" s="4">
        <v>14606.0</v>
      </c>
      <c r="G2555" s="6">
        <v>44517.55555555555</v>
      </c>
      <c r="H2555" s="6" t="str">
        <f>VLOOKUP(F2555,'Customer Details'!$A$1:$B$3264,2,0)</f>
        <v>USA</v>
      </c>
      <c r="I2555" s="7">
        <f t="shared" si="1"/>
        <v>1.25</v>
      </c>
      <c r="J2555" s="7">
        <f t="shared" si="2"/>
        <v>1.25</v>
      </c>
    </row>
    <row r="2556" ht="15.75" customHeight="1">
      <c r="A2556" s="4" t="s">
        <v>1047</v>
      </c>
      <c r="B2556" s="4">
        <v>22276.0</v>
      </c>
      <c r="C2556" s="5" t="s">
        <v>1704</v>
      </c>
      <c r="D2556" s="5">
        <v>-6.0</v>
      </c>
      <c r="E2556" s="5">
        <v>2.55</v>
      </c>
      <c r="F2556" s="4">
        <v>12967.0</v>
      </c>
      <c r="G2556" s="6">
        <v>44718.59652777778</v>
      </c>
      <c r="H2556" s="6" t="str">
        <f>VLOOKUP(F2556,'Customer Details'!$A$1:$B$3264,2,0)</f>
        <v>China</v>
      </c>
      <c r="I2556" s="7">
        <f t="shared" si="1"/>
        <v>-15.3</v>
      </c>
      <c r="J2556" s="7">
        <f t="shared" si="2"/>
        <v>15.3</v>
      </c>
    </row>
    <row r="2557" ht="15.75" customHeight="1">
      <c r="A2557" s="4">
        <v>576559.0</v>
      </c>
      <c r="B2557" s="4">
        <v>22601.0</v>
      </c>
      <c r="C2557" s="5" t="s">
        <v>1705</v>
      </c>
      <c r="D2557" s="5">
        <v>1.0</v>
      </c>
      <c r="E2557" s="5">
        <v>0.85</v>
      </c>
      <c r="F2557" s="4">
        <v>14711.0</v>
      </c>
      <c r="G2557" s="6">
        <v>44696.55486111111</v>
      </c>
      <c r="H2557" s="6" t="str">
        <f>VLOOKUP(F2557,'Customer Details'!$A$1:$B$3264,2,0)</f>
        <v>USA</v>
      </c>
      <c r="I2557" s="7">
        <f t="shared" si="1"/>
        <v>0.85</v>
      </c>
      <c r="J2557" s="7">
        <f t="shared" si="2"/>
        <v>0.85</v>
      </c>
    </row>
    <row r="2558" ht="15.75" customHeight="1">
      <c r="A2558" s="4">
        <v>561192.0</v>
      </c>
      <c r="B2558" s="4" t="s">
        <v>305</v>
      </c>
      <c r="C2558" s="5" t="s">
        <v>306</v>
      </c>
      <c r="D2558" s="5">
        <v>2.0</v>
      </c>
      <c r="E2558" s="5">
        <v>0.85</v>
      </c>
      <c r="F2558" s="4">
        <v>16033.0</v>
      </c>
      <c r="G2558" s="6">
        <v>44586.57291666666</v>
      </c>
      <c r="H2558" s="6" t="str">
        <f>VLOOKUP(F2558,'Customer Details'!$A$1:$B$3264,2,0)</f>
        <v>China</v>
      </c>
      <c r="I2558" s="7">
        <f t="shared" si="1"/>
        <v>1.7</v>
      </c>
      <c r="J2558" s="7">
        <f t="shared" si="2"/>
        <v>1.7</v>
      </c>
    </row>
    <row r="2559" ht="15.75" customHeight="1">
      <c r="A2559" s="4">
        <v>545417.0</v>
      </c>
      <c r="B2559" s="4" t="s">
        <v>22</v>
      </c>
      <c r="C2559" s="5" t="s">
        <v>23</v>
      </c>
      <c r="D2559" s="5">
        <v>10.0</v>
      </c>
      <c r="E2559" s="5">
        <v>1.95</v>
      </c>
      <c r="F2559" s="4">
        <v>15622.0</v>
      </c>
      <c r="G2559" s="6">
        <v>44441.57083333333</v>
      </c>
      <c r="H2559" s="6" t="str">
        <f>VLOOKUP(F2559,'Customer Details'!$A$1:$B$3264,2,0)</f>
        <v>China</v>
      </c>
      <c r="I2559" s="7">
        <f t="shared" si="1"/>
        <v>19.5</v>
      </c>
      <c r="J2559" s="7">
        <f t="shared" si="2"/>
        <v>19.5</v>
      </c>
    </row>
    <row r="2560" ht="15.75" customHeight="1">
      <c r="A2560" s="4">
        <v>575744.0</v>
      </c>
      <c r="B2560" s="4" t="s">
        <v>100</v>
      </c>
      <c r="C2560" s="5" t="s">
        <v>101</v>
      </c>
      <c r="D2560" s="5">
        <v>4.0</v>
      </c>
      <c r="E2560" s="5">
        <v>1.45</v>
      </c>
      <c r="F2560" s="4">
        <v>14035.0</v>
      </c>
      <c r="G2560" s="6">
        <v>44692.41875</v>
      </c>
      <c r="H2560" s="6" t="str">
        <f>VLOOKUP(F2560,'Customer Details'!$A$1:$B$3264,2,0)</f>
        <v>Australia</v>
      </c>
      <c r="I2560" s="7">
        <f t="shared" si="1"/>
        <v>5.8</v>
      </c>
      <c r="J2560" s="7">
        <f t="shared" si="2"/>
        <v>5.8</v>
      </c>
    </row>
    <row r="2561" ht="15.75" customHeight="1">
      <c r="A2561" s="4" t="s">
        <v>1706</v>
      </c>
      <c r="B2561" s="4">
        <v>23228.0</v>
      </c>
      <c r="C2561" s="5" t="s">
        <v>1707</v>
      </c>
      <c r="D2561" s="5">
        <v>-144.0</v>
      </c>
      <c r="E2561" s="5">
        <v>1.04</v>
      </c>
      <c r="F2561" s="4">
        <v>16525.0</v>
      </c>
      <c r="G2561" s="6">
        <v>44543.44583333333</v>
      </c>
      <c r="H2561" s="6" t="str">
        <f>VLOOKUP(F2561,'Customer Details'!$A$1:$B$3264,2,0)</f>
        <v>United Kingdom</v>
      </c>
      <c r="I2561" s="7">
        <f t="shared" si="1"/>
        <v>-149.76</v>
      </c>
      <c r="J2561" s="7">
        <f t="shared" si="2"/>
        <v>149.76</v>
      </c>
    </row>
    <row r="2562" ht="15.75" customHeight="1">
      <c r="A2562" s="4">
        <v>543235.0</v>
      </c>
      <c r="B2562" s="4" t="s">
        <v>532</v>
      </c>
      <c r="C2562" s="5" t="s">
        <v>533</v>
      </c>
      <c r="D2562" s="5">
        <v>3.0</v>
      </c>
      <c r="E2562" s="5">
        <v>2.12</v>
      </c>
      <c r="F2562" s="4">
        <v>14462.0</v>
      </c>
      <c r="G2562" s="6">
        <v>44412.5625</v>
      </c>
      <c r="H2562" s="6" t="str">
        <f>VLOOKUP(F2562,'Customer Details'!$A$1:$B$3264,2,0)</f>
        <v>Australia</v>
      </c>
      <c r="I2562" s="7">
        <f t="shared" si="1"/>
        <v>6.36</v>
      </c>
      <c r="J2562" s="7">
        <f t="shared" si="2"/>
        <v>6.36</v>
      </c>
    </row>
    <row r="2563" ht="15.75" customHeight="1">
      <c r="A2563" s="4" t="s">
        <v>1708</v>
      </c>
      <c r="B2563" s="4">
        <v>22201.0</v>
      </c>
      <c r="C2563" s="5" t="s">
        <v>1709</v>
      </c>
      <c r="D2563" s="5">
        <v>-1.0</v>
      </c>
      <c r="E2563" s="5">
        <v>4.25</v>
      </c>
      <c r="F2563" s="4">
        <v>17811.0</v>
      </c>
      <c r="G2563" s="6">
        <v>44632.52847222222</v>
      </c>
      <c r="H2563" s="6" t="str">
        <f>VLOOKUP(F2563,'Customer Details'!$A$1:$B$3264,2,0)</f>
        <v>USA</v>
      </c>
      <c r="I2563" s="7">
        <f t="shared" si="1"/>
        <v>-4.25</v>
      </c>
      <c r="J2563" s="7">
        <f t="shared" si="2"/>
        <v>4.25</v>
      </c>
    </row>
    <row r="2564" ht="15.75" customHeight="1">
      <c r="A2564" s="4" t="s">
        <v>1710</v>
      </c>
      <c r="B2564" s="4">
        <v>23462.0</v>
      </c>
      <c r="C2564" s="5" t="s">
        <v>1711</v>
      </c>
      <c r="D2564" s="5">
        <v>-2.0</v>
      </c>
      <c r="E2564" s="5">
        <v>19.95</v>
      </c>
      <c r="F2564" s="4">
        <v>13066.0</v>
      </c>
      <c r="G2564" s="6">
        <v>44696.56875</v>
      </c>
      <c r="H2564" s="6" t="str">
        <f>VLOOKUP(F2564,'Customer Details'!$A$1:$B$3264,2,0)</f>
        <v>Australia</v>
      </c>
      <c r="I2564" s="7">
        <f t="shared" si="1"/>
        <v>-39.9</v>
      </c>
      <c r="J2564" s="7">
        <f t="shared" si="2"/>
        <v>39.9</v>
      </c>
    </row>
    <row r="2565" ht="15.75" customHeight="1">
      <c r="A2565" s="4" t="s">
        <v>1712</v>
      </c>
      <c r="B2565" s="4">
        <v>22200.0</v>
      </c>
      <c r="C2565" s="5" t="s">
        <v>1713</v>
      </c>
      <c r="D2565" s="5">
        <v>-4.0</v>
      </c>
      <c r="E2565" s="5">
        <v>3.75</v>
      </c>
      <c r="F2565" s="4">
        <v>13081.0</v>
      </c>
      <c r="G2565" s="6">
        <v>44594.72430555556</v>
      </c>
      <c r="H2565" s="6" t="str">
        <f>VLOOKUP(F2565,'Customer Details'!$A$1:$B$3264,2,0)</f>
        <v>India</v>
      </c>
      <c r="I2565" s="7">
        <f t="shared" si="1"/>
        <v>-15</v>
      </c>
      <c r="J2565" s="7">
        <f t="shared" si="2"/>
        <v>15</v>
      </c>
    </row>
    <row r="2566" ht="15.75" customHeight="1">
      <c r="A2566" s="4">
        <v>548702.0</v>
      </c>
      <c r="B2566" s="4" t="s">
        <v>506</v>
      </c>
      <c r="C2566" s="5" t="s">
        <v>507</v>
      </c>
      <c r="D2566" s="5">
        <v>10.0</v>
      </c>
      <c r="E2566" s="5">
        <v>0.29</v>
      </c>
      <c r="F2566" s="4">
        <v>17085.0</v>
      </c>
      <c r="G2566" s="6">
        <v>44472.48333333333</v>
      </c>
      <c r="H2566" s="6" t="str">
        <f>VLOOKUP(F2566,'Customer Details'!$A$1:$B$3264,2,0)</f>
        <v>Australia</v>
      </c>
      <c r="I2566" s="7">
        <f t="shared" si="1"/>
        <v>2.9</v>
      </c>
      <c r="J2566" s="7">
        <f t="shared" si="2"/>
        <v>2.9</v>
      </c>
    </row>
    <row r="2567" ht="15.75" customHeight="1">
      <c r="A2567" s="4">
        <v>561074.0</v>
      </c>
      <c r="B2567" s="4" t="s">
        <v>114</v>
      </c>
      <c r="C2567" s="5" t="s">
        <v>115</v>
      </c>
      <c r="D2567" s="5">
        <v>4.0</v>
      </c>
      <c r="E2567" s="5">
        <v>3.75</v>
      </c>
      <c r="F2567" s="4">
        <v>13037.0</v>
      </c>
      <c r="G2567" s="6">
        <v>44585.65694444445</v>
      </c>
      <c r="H2567" s="6" t="str">
        <f>VLOOKUP(F2567,'Customer Details'!$A$1:$B$3264,2,0)</f>
        <v>India</v>
      </c>
      <c r="I2567" s="7">
        <f t="shared" si="1"/>
        <v>15</v>
      </c>
      <c r="J2567" s="7">
        <f t="shared" si="2"/>
        <v>15</v>
      </c>
    </row>
    <row r="2568" ht="15.75" customHeight="1">
      <c r="A2568" s="4">
        <v>572461.0</v>
      </c>
      <c r="B2568" s="4" t="s">
        <v>40</v>
      </c>
      <c r="C2568" s="5" t="s">
        <v>41</v>
      </c>
      <c r="D2568" s="5">
        <v>1.0</v>
      </c>
      <c r="E2568" s="5">
        <v>2.95</v>
      </c>
      <c r="F2568" s="4">
        <v>17344.0</v>
      </c>
      <c r="G2568" s="6">
        <v>44675.53888888889</v>
      </c>
      <c r="H2568" s="6" t="str">
        <f>VLOOKUP(F2568,'Customer Details'!$A$1:$B$3264,2,0)</f>
        <v>India</v>
      </c>
      <c r="I2568" s="7">
        <f t="shared" si="1"/>
        <v>2.95</v>
      </c>
      <c r="J2568" s="7">
        <f t="shared" si="2"/>
        <v>2.95</v>
      </c>
    </row>
    <row r="2569" ht="15.75" customHeight="1">
      <c r="A2569" s="4">
        <v>560271.0</v>
      </c>
      <c r="B2569" s="4">
        <v>20979.0</v>
      </c>
      <c r="C2569" s="5" t="s">
        <v>1714</v>
      </c>
      <c r="D2569" s="5">
        <v>1.0</v>
      </c>
      <c r="E2569" s="5">
        <v>1.25</v>
      </c>
      <c r="F2569" s="4">
        <v>16474.0</v>
      </c>
      <c r="G2569" s="6">
        <v>44578.61875</v>
      </c>
      <c r="H2569" s="6" t="str">
        <f>VLOOKUP(F2569,'Customer Details'!$A$1:$B$3264,2,0)</f>
        <v>China</v>
      </c>
      <c r="I2569" s="7">
        <f t="shared" si="1"/>
        <v>1.25</v>
      </c>
      <c r="J2569" s="7">
        <f t="shared" si="2"/>
        <v>1.25</v>
      </c>
    </row>
    <row r="2570" ht="15.75" customHeight="1">
      <c r="A2570" s="4">
        <v>580640.0</v>
      </c>
      <c r="B2570" s="4" t="s">
        <v>1715</v>
      </c>
      <c r="C2570" s="5" t="s">
        <v>1716</v>
      </c>
      <c r="D2570" s="5">
        <v>1.0</v>
      </c>
      <c r="E2570" s="5">
        <v>0.79</v>
      </c>
      <c r="F2570" s="4">
        <v>16910.0</v>
      </c>
      <c r="G2570" s="6">
        <v>44717.53541666667</v>
      </c>
      <c r="H2570" s="6" t="str">
        <f>VLOOKUP(F2570,'Customer Details'!$A$1:$B$3264,2,0)</f>
        <v>China</v>
      </c>
      <c r="I2570" s="7">
        <f t="shared" si="1"/>
        <v>0.79</v>
      </c>
      <c r="J2570" s="7">
        <f t="shared" si="2"/>
        <v>0.79</v>
      </c>
    </row>
    <row r="2571" ht="15.75" customHeight="1">
      <c r="A2571" s="4" t="s">
        <v>1717</v>
      </c>
      <c r="B2571" s="4" t="s">
        <v>46</v>
      </c>
      <c r="C2571" s="5" t="s">
        <v>47</v>
      </c>
      <c r="D2571" s="5">
        <v>-1.0</v>
      </c>
      <c r="E2571" s="5">
        <v>6930.0</v>
      </c>
      <c r="F2571" s="4">
        <v>16029.0</v>
      </c>
      <c r="G2571" s="6">
        <v>44503.59166666667</v>
      </c>
      <c r="H2571" s="6" t="str">
        <f>VLOOKUP(F2571,'Customer Details'!$A$1:$B$3264,2,0)</f>
        <v>India</v>
      </c>
      <c r="I2571" s="7">
        <f t="shared" si="1"/>
        <v>-6930</v>
      </c>
      <c r="J2571" s="7">
        <f t="shared" si="2"/>
        <v>6930</v>
      </c>
    </row>
    <row r="2572" ht="15.75" customHeight="1">
      <c r="A2572" s="4">
        <v>574624.0</v>
      </c>
      <c r="B2572" s="4" t="s">
        <v>48</v>
      </c>
      <c r="C2572" s="5" t="s">
        <v>49</v>
      </c>
      <c r="D2572" s="5">
        <v>5.0</v>
      </c>
      <c r="E2572" s="5">
        <v>2.08</v>
      </c>
      <c r="F2572" s="4">
        <v>17769.0</v>
      </c>
      <c r="G2572" s="6">
        <v>44687.47222222222</v>
      </c>
      <c r="H2572" s="6" t="str">
        <f>VLOOKUP(F2572,'Customer Details'!$A$1:$B$3264,2,0)</f>
        <v>China</v>
      </c>
      <c r="I2572" s="7">
        <f t="shared" si="1"/>
        <v>10.4</v>
      </c>
      <c r="J2572" s="7">
        <f t="shared" si="2"/>
        <v>10.4</v>
      </c>
    </row>
    <row r="2573" ht="15.75" customHeight="1">
      <c r="A2573" s="4">
        <v>545348.0</v>
      </c>
      <c r="B2573" s="4" t="s">
        <v>1718</v>
      </c>
      <c r="C2573" s="5" t="s">
        <v>1719</v>
      </c>
      <c r="D2573" s="5">
        <v>6.0</v>
      </c>
      <c r="E2573" s="5">
        <v>4.25</v>
      </c>
      <c r="F2573" s="4">
        <v>12913.0</v>
      </c>
      <c r="G2573" s="6">
        <v>44441.45069444444</v>
      </c>
      <c r="H2573" s="6" t="str">
        <f>VLOOKUP(F2573,'Customer Details'!$A$1:$B$3264,2,0)</f>
        <v>United Kingdom</v>
      </c>
      <c r="I2573" s="7">
        <f t="shared" si="1"/>
        <v>25.5</v>
      </c>
      <c r="J2573" s="7">
        <f t="shared" si="2"/>
        <v>25.5</v>
      </c>
    </row>
    <row r="2574" ht="15.75" customHeight="1">
      <c r="A2574" s="4">
        <v>558959.0</v>
      </c>
      <c r="B2574" s="4" t="s">
        <v>1302</v>
      </c>
      <c r="C2574" s="5" t="s">
        <v>1303</v>
      </c>
      <c r="D2574" s="5">
        <v>24.0</v>
      </c>
      <c r="E2574" s="5">
        <v>0.65</v>
      </c>
      <c r="F2574" s="4">
        <v>16103.0</v>
      </c>
      <c r="G2574" s="6">
        <v>44566.45416666667</v>
      </c>
      <c r="H2574" s="6" t="str">
        <f>VLOOKUP(F2574,'Customer Details'!$A$1:$B$3264,2,0)</f>
        <v>USA</v>
      </c>
      <c r="I2574" s="7">
        <f t="shared" si="1"/>
        <v>15.6</v>
      </c>
      <c r="J2574" s="7">
        <f t="shared" si="2"/>
        <v>15.6</v>
      </c>
    </row>
    <row r="2575" ht="15.75" customHeight="1">
      <c r="A2575" s="4">
        <v>578926.0</v>
      </c>
      <c r="B2575" s="4">
        <v>21210.0</v>
      </c>
      <c r="C2575" s="5" t="s">
        <v>796</v>
      </c>
      <c r="D2575" s="5">
        <v>1.0</v>
      </c>
      <c r="E2575" s="5">
        <v>1.45</v>
      </c>
      <c r="F2575" s="4">
        <v>18156.0</v>
      </c>
      <c r="G2575" s="6">
        <v>44708.51666666667</v>
      </c>
      <c r="H2575" s="6" t="str">
        <f>VLOOKUP(F2575,'Customer Details'!$A$1:$B$3264,2,0)</f>
        <v>United Kingdom</v>
      </c>
      <c r="I2575" s="7">
        <f t="shared" si="1"/>
        <v>1.45</v>
      </c>
      <c r="J2575" s="7">
        <f t="shared" si="2"/>
        <v>1.45</v>
      </c>
    </row>
    <row r="2576" ht="15.75" customHeight="1">
      <c r="A2576" s="4">
        <v>545067.0</v>
      </c>
      <c r="B2576" s="4" t="s">
        <v>649</v>
      </c>
      <c r="C2576" s="5" t="s">
        <v>650</v>
      </c>
      <c r="D2576" s="5">
        <v>1.0</v>
      </c>
      <c r="E2576" s="5">
        <v>1.25</v>
      </c>
      <c r="F2576" s="4">
        <v>17894.0</v>
      </c>
      <c r="G2576" s="6">
        <v>44435.61736111111</v>
      </c>
      <c r="H2576" s="6" t="str">
        <f>VLOOKUP(F2576,'Customer Details'!$A$1:$B$3264,2,0)</f>
        <v>Australia</v>
      </c>
      <c r="I2576" s="7">
        <f t="shared" si="1"/>
        <v>1.25</v>
      </c>
      <c r="J2576" s="7">
        <f t="shared" si="2"/>
        <v>1.25</v>
      </c>
    </row>
    <row r="2577" ht="15.75" customHeight="1">
      <c r="A2577" s="4">
        <v>551282.0</v>
      </c>
      <c r="B2577" s="4" t="s">
        <v>119</v>
      </c>
      <c r="C2577" s="5" t="s">
        <v>120</v>
      </c>
      <c r="D2577" s="5">
        <v>8.0</v>
      </c>
      <c r="E2577" s="5">
        <v>0.42</v>
      </c>
      <c r="F2577" s="4">
        <v>16919.0</v>
      </c>
      <c r="G2577" s="6">
        <v>44496.57222222222</v>
      </c>
      <c r="H2577" s="6" t="str">
        <f>VLOOKUP(F2577,'Customer Details'!$A$1:$B$3264,2,0)</f>
        <v>USA</v>
      </c>
      <c r="I2577" s="7">
        <f t="shared" si="1"/>
        <v>3.36</v>
      </c>
      <c r="J2577" s="7">
        <f t="shared" si="2"/>
        <v>3.36</v>
      </c>
    </row>
    <row r="2578" ht="15.75" customHeight="1">
      <c r="A2578" s="4">
        <v>561485.0</v>
      </c>
      <c r="B2578" s="4" t="s">
        <v>1509</v>
      </c>
      <c r="C2578" s="5" t="s">
        <v>1510</v>
      </c>
      <c r="D2578" s="5">
        <v>1.0</v>
      </c>
      <c r="E2578" s="5">
        <v>12.75</v>
      </c>
      <c r="F2578" s="4">
        <v>17841.0</v>
      </c>
      <c r="G2578" s="6">
        <v>44588.57083333333</v>
      </c>
      <c r="H2578" s="6" t="str">
        <f>VLOOKUP(F2578,'Customer Details'!$A$1:$B$3264,2,0)</f>
        <v>India</v>
      </c>
      <c r="I2578" s="7">
        <f t="shared" si="1"/>
        <v>12.75</v>
      </c>
      <c r="J2578" s="7">
        <f t="shared" si="2"/>
        <v>12.75</v>
      </c>
    </row>
    <row r="2579" ht="15.75" customHeight="1">
      <c r="A2579" s="4">
        <v>539215.0</v>
      </c>
      <c r="B2579" s="4" t="s">
        <v>651</v>
      </c>
      <c r="C2579" s="5" t="s">
        <v>652</v>
      </c>
      <c r="D2579" s="5">
        <v>1.0</v>
      </c>
      <c r="E2579" s="5">
        <v>4.25</v>
      </c>
      <c r="F2579" s="4">
        <v>15574.0</v>
      </c>
      <c r="G2579" s="6">
        <v>44363.52916666667</v>
      </c>
      <c r="H2579" s="6" t="str">
        <f>VLOOKUP(F2579,'Customer Details'!$A$1:$B$3264,2,0)</f>
        <v>USA</v>
      </c>
      <c r="I2579" s="7">
        <f t="shared" si="1"/>
        <v>4.25</v>
      </c>
      <c r="J2579" s="7">
        <f t="shared" si="2"/>
        <v>4.25</v>
      </c>
    </row>
    <row r="2580" ht="15.75" customHeight="1">
      <c r="A2580" s="4">
        <v>560828.0</v>
      </c>
      <c r="B2580" s="4" t="s">
        <v>709</v>
      </c>
      <c r="C2580" s="5" t="s">
        <v>710</v>
      </c>
      <c r="D2580" s="5">
        <v>50.0</v>
      </c>
      <c r="E2580" s="5">
        <v>0.19</v>
      </c>
      <c r="F2580" s="4">
        <v>14298.0</v>
      </c>
      <c r="G2580" s="6">
        <v>44582.49652777778</v>
      </c>
      <c r="H2580" s="6" t="str">
        <f>VLOOKUP(F2580,'Customer Details'!$A$1:$B$3264,2,0)</f>
        <v>USA</v>
      </c>
      <c r="I2580" s="7">
        <f t="shared" si="1"/>
        <v>9.5</v>
      </c>
      <c r="J2580" s="7">
        <f t="shared" si="2"/>
        <v>9.5</v>
      </c>
    </row>
    <row r="2581" ht="15.75" customHeight="1">
      <c r="A2581" s="4">
        <v>578944.0</v>
      </c>
      <c r="B2581" s="4" t="s">
        <v>235</v>
      </c>
      <c r="C2581" s="5" t="s">
        <v>236</v>
      </c>
      <c r="D2581" s="5">
        <v>1.0</v>
      </c>
      <c r="E2581" s="5">
        <v>4.15</v>
      </c>
      <c r="F2581" s="4">
        <v>16005.0</v>
      </c>
      <c r="G2581" s="6">
        <v>44708.57013888889</v>
      </c>
      <c r="H2581" s="6" t="str">
        <f>VLOOKUP(F2581,'Customer Details'!$A$1:$B$3264,2,0)</f>
        <v>China</v>
      </c>
      <c r="I2581" s="7">
        <f t="shared" si="1"/>
        <v>4.15</v>
      </c>
      <c r="J2581" s="7">
        <f t="shared" si="2"/>
        <v>4.15</v>
      </c>
    </row>
    <row r="2582" ht="15.75" customHeight="1">
      <c r="A2582" s="4">
        <v>555916.0</v>
      </c>
      <c r="B2582" s="4" t="s">
        <v>340</v>
      </c>
      <c r="C2582" s="5" t="s">
        <v>341</v>
      </c>
      <c r="D2582" s="5">
        <v>3.0</v>
      </c>
      <c r="E2582" s="5">
        <v>2.1</v>
      </c>
      <c r="F2582" s="4">
        <v>14958.0</v>
      </c>
      <c r="G2582" s="6">
        <v>44537.67777777778</v>
      </c>
      <c r="H2582" s="6" t="str">
        <f>VLOOKUP(F2582,'Customer Details'!$A$1:$B$3264,2,0)</f>
        <v>USA</v>
      </c>
      <c r="I2582" s="7">
        <f t="shared" si="1"/>
        <v>6.3</v>
      </c>
      <c r="J2582" s="7">
        <f t="shared" si="2"/>
        <v>6.3</v>
      </c>
    </row>
    <row r="2583" ht="15.75" customHeight="1">
      <c r="A2583" s="4">
        <v>548331.0</v>
      </c>
      <c r="B2583" s="4" t="s">
        <v>38</v>
      </c>
      <c r="C2583" s="5" t="s">
        <v>39</v>
      </c>
      <c r="D2583" s="5">
        <v>12.0</v>
      </c>
      <c r="E2583" s="5">
        <v>2.95</v>
      </c>
      <c r="F2583" s="4">
        <v>13047.0</v>
      </c>
      <c r="G2583" s="6">
        <v>44469.56111111111</v>
      </c>
      <c r="H2583" s="6" t="str">
        <f>VLOOKUP(F2583,'Customer Details'!$A$1:$B$3264,2,0)</f>
        <v>United Kingdom</v>
      </c>
      <c r="I2583" s="7">
        <f t="shared" si="1"/>
        <v>35.4</v>
      </c>
      <c r="J2583" s="7">
        <f t="shared" si="2"/>
        <v>35.4</v>
      </c>
    </row>
    <row r="2584" ht="15.75" customHeight="1">
      <c r="A2584" s="4">
        <v>564732.0</v>
      </c>
      <c r="B2584" s="4" t="s">
        <v>38</v>
      </c>
      <c r="C2584" s="5" t="s">
        <v>39</v>
      </c>
      <c r="D2584" s="5">
        <v>6.0</v>
      </c>
      <c r="E2584" s="5">
        <v>2.95</v>
      </c>
      <c r="F2584" s="4">
        <v>16466.0</v>
      </c>
      <c r="G2584" s="6">
        <v>44620.54722222222</v>
      </c>
      <c r="H2584" s="6" t="str">
        <f>VLOOKUP(F2584,'Customer Details'!$A$1:$B$3264,2,0)</f>
        <v>Australia</v>
      </c>
      <c r="I2584" s="7">
        <f t="shared" si="1"/>
        <v>17.7</v>
      </c>
      <c r="J2584" s="7">
        <f t="shared" si="2"/>
        <v>17.7</v>
      </c>
    </row>
    <row r="2585" ht="15.75" customHeight="1">
      <c r="A2585" s="4">
        <v>540413.0</v>
      </c>
      <c r="B2585" s="4" t="s">
        <v>87</v>
      </c>
      <c r="C2585" s="5" t="s">
        <v>135</v>
      </c>
      <c r="D2585" s="5">
        <v>6.0</v>
      </c>
      <c r="E2585" s="5">
        <v>3.75</v>
      </c>
      <c r="F2585" s="4">
        <v>15194.0</v>
      </c>
      <c r="G2585" s="6">
        <v>44384.43680555555</v>
      </c>
      <c r="H2585" s="6" t="str">
        <f>VLOOKUP(F2585,'Customer Details'!$A$1:$B$3264,2,0)</f>
        <v>Australia</v>
      </c>
      <c r="I2585" s="7">
        <f t="shared" si="1"/>
        <v>22.5</v>
      </c>
      <c r="J2585" s="7">
        <f t="shared" si="2"/>
        <v>22.5</v>
      </c>
    </row>
    <row r="2586" ht="15.75" customHeight="1">
      <c r="A2586" s="4">
        <v>556102.0</v>
      </c>
      <c r="B2586" s="4" t="s">
        <v>281</v>
      </c>
      <c r="C2586" s="5" t="s">
        <v>282</v>
      </c>
      <c r="D2586" s="5">
        <v>1.0</v>
      </c>
      <c r="E2586" s="5">
        <v>39.95</v>
      </c>
      <c r="F2586" s="4">
        <v>13115.0</v>
      </c>
      <c r="G2586" s="6">
        <v>44538.67708333334</v>
      </c>
      <c r="H2586" s="6" t="str">
        <f>VLOOKUP(F2586,'Customer Details'!$A$1:$B$3264,2,0)</f>
        <v>Australia</v>
      </c>
      <c r="I2586" s="7">
        <f t="shared" si="1"/>
        <v>39.95</v>
      </c>
      <c r="J2586" s="7">
        <f t="shared" si="2"/>
        <v>39.95</v>
      </c>
    </row>
    <row r="2587" ht="15.75" customHeight="1">
      <c r="A2587" s="4">
        <v>559109.0</v>
      </c>
      <c r="B2587" s="4">
        <v>23344.0</v>
      </c>
      <c r="C2587" s="5" t="s">
        <v>1404</v>
      </c>
      <c r="D2587" s="5">
        <v>1.0</v>
      </c>
      <c r="E2587" s="5">
        <v>2.08</v>
      </c>
      <c r="F2587" s="4">
        <v>15021.0</v>
      </c>
      <c r="G2587" s="6">
        <v>44567.49444444444</v>
      </c>
      <c r="H2587" s="6" t="str">
        <f>VLOOKUP(F2587,'Customer Details'!$A$1:$B$3264,2,0)</f>
        <v>China</v>
      </c>
      <c r="I2587" s="7">
        <f t="shared" si="1"/>
        <v>2.08</v>
      </c>
      <c r="J2587" s="7">
        <f t="shared" si="2"/>
        <v>2.08</v>
      </c>
    </row>
    <row r="2588" ht="15.75" customHeight="1">
      <c r="A2588" s="4">
        <v>550630.0</v>
      </c>
      <c r="B2588" s="4" t="s">
        <v>1720</v>
      </c>
      <c r="C2588" s="5" t="s">
        <v>1721</v>
      </c>
      <c r="D2588" s="5">
        <v>36.0</v>
      </c>
      <c r="E2588" s="5">
        <v>0.38</v>
      </c>
      <c r="F2588" s="4">
        <v>14298.0</v>
      </c>
      <c r="G2588" s="6">
        <v>44488.61736111111</v>
      </c>
      <c r="H2588" s="6" t="str">
        <f>VLOOKUP(F2588,'Customer Details'!$A$1:$B$3264,2,0)</f>
        <v>USA</v>
      </c>
      <c r="I2588" s="7">
        <f t="shared" si="1"/>
        <v>13.68</v>
      </c>
      <c r="J2588" s="7">
        <f t="shared" si="2"/>
        <v>13.68</v>
      </c>
    </row>
    <row r="2589" ht="15.75" customHeight="1">
      <c r="A2589" s="4">
        <v>550320.0</v>
      </c>
      <c r="B2589" s="4">
        <v>22061.0</v>
      </c>
      <c r="C2589" s="5" t="s">
        <v>1198</v>
      </c>
      <c r="D2589" s="5">
        <v>1.0</v>
      </c>
      <c r="E2589" s="5">
        <v>9.95</v>
      </c>
      <c r="F2589" s="4">
        <v>12748.0</v>
      </c>
      <c r="G2589" s="6">
        <v>44486.52569444444</v>
      </c>
      <c r="H2589" s="6" t="str">
        <f>VLOOKUP(F2589,'Customer Details'!$A$1:$B$3264,2,0)</f>
        <v>USA</v>
      </c>
      <c r="I2589" s="7">
        <f t="shared" si="1"/>
        <v>9.95</v>
      </c>
      <c r="J2589" s="7">
        <f t="shared" si="2"/>
        <v>9.95</v>
      </c>
    </row>
    <row r="2590" ht="15.75" customHeight="1">
      <c r="A2590" s="4">
        <v>537623.0</v>
      </c>
      <c r="B2590" s="4" t="s">
        <v>1025</v>
      </c>
      <c r="C2590" s="5" t="s">
        <v>1026</v>
      </c>
      <c r="D2590" s="5">
        <v>1.0</v>
      </c>
      <c r="E2590" s="5">
        <v>12.75</v>
      </c>
      <c r="F2590" s="4">
        <v>15858.0</v>
      </c>
      <c r="G2590" s="6">
        <v>44354.60486111111</v>
      </c>
      <c r="H2590" s="6" t="str">
        <f>VLOOKUP(F2590,'Customer Details'!$A$1:$B$3264,2,0)</f>
        <v>United Kingdom</v>
      </c>
      <c r="I2590" s="7">
        <f t="shared" si="1"/>
        <v>12.75</v>
      </c>
      <c r="J2590" s="7">
        <f t="shared" si="2"/>
        <v>12.75</v>
      </c>
    </row>
    <row r="2591" ht="15.75" customHeight="1">
      <c r="A2591" s="4">
        <v>571694.0</v>
      </c>
      <c r="B2591" s="4" t="s">
        <v>485</v>
      </c>
      <c r="C2591" s="5" t="s">
        <v>486</v>
      </c>
      <c r="D2591" s="5">
        <v>12.0</v>
      </c>
      <c r="E2591" s="5">
        <v>1.25</v>
      </c>
      <c r="F2591" s="4">
        <v>13308.0</v>
      </c>
      <c r="G2591" s="6">
        <v>44669.61388888889</v>
      </c>
      <c r="H2591" s="6" t="str">
        <f>VLOOKUP(F2591,'Customer Details'!$A$1:$B$3264,2,0)</f>
        <v>Australia</v>
      </c>
      <c r="I2591" s="7">
        <f t="shared" si="1"/>
        <v>15</v>
      </c>
      <c r="J2591" s="7">
        <f t="shared" si="2"/>
        <v>15</v>
      </c>
    </row>
    <row r="2592" ht="15.75" customHeight="1">
      <c r="A2592" s="4">
        <v>571179.0</v>
      </c>
      <c r="B2592" s="4" t="s">
        <v>46</v>
      </c>
      <c r="C2592" s="5" t="s">
        <v>47</v>
      </c>
      <c r="D2592" s="5">
        <v>1.0</v>
      </c>
      <c r="E2592" s="5">
        <v>40.0</v>
      </c>
      <c r="F2592" s="4">
        <v>15482.0</v>
      </c>
      <c r="G2592" s="6">
        <v>44665.44583333333</v>
      </c>
      <c r="H2592" s="6" t="str">
        <f>VLOOKUP(F2592,'Customer Details'!$A$1:$B$3264,2,0)</f>
        <v>Australia</v>
      </c>
      <c r="I2592" s="7">
        <f t="shared" si="1"/>
        <v>40</v>
      </c>
      <c r="J2592" s="7">
        <f t="shared" si="2"/>
        <v>40</v>
      </c>
    </row>
    <row r="2593" ht="15.75" customHeight="1">
      <c r="A2593" s="4" t="s">
        <v>601</v>
      </c>
      <c r="B2593" s="4">
        <v>22897.0</v>
      </c>
      <c r="C2593" s="5" t="s">
        <v>1722</v>
      </c>
      <c r="D2593" s="5">
        <v>-10.0</v>
      </c>
      <c r="E2593" s="5">
        <v>1.45</v>
      </c>
      <c r="F2593" s="4">
        <v>16717.0</v>
      </c>
      <c r="G2593" s="6">
        <v>44579.6</v>
      </c>
      <c r="H2593" s="6" t="str">
        <f>VLOOKUP(F2593,'Customer Details'!$A$1:$B$3264,2,0)</f>
        <v>China</v>
      </c>
      <c r="I2593" s="7">
        <f t="shared" si="1"/>
        <v>-14.5</v>
      </c>
      <c r="J2593" s="7">
        <f t="shared" si="2"/>
        <v>14.5</v>
      </c>
    </row>
    <row r="2594" ht="15.75" customHeight="1">
      <c r="A2594" s="4">
        <v>559504.0</v>
      </c>
      <c r="B2594" s="4" t="s">
        <v>682</v>
      </c>
      <c r="C2594" s="5" t="s">
        <v>683</v>
      </c>
      <c r="D2594" s="5">
        <v>2.0</v>
      </c>
      <c r="E2594" s="5">
        <v>4.25</v>
      </c>
      <c r="F2594" s="4">
        <v>15920.0</v>
      </c>
      <c r="G2594" s="6">
        <v>44569.63611111111</v>
      </c>
      <c r="H2594" s="6" t="str">
        <f>VLOOKUP(F2594,'Customer Details'!$A$1:$B$3264,2,0)</f>
        <v>United Kingdom</v>
      </c>
      <c r="I2594" s="7">
        <f t="shared" si="1"/>
        <v>8.5</v>
      </c>
      <c r="J2594" s="7">
        <f t="shared" si="2"/>
        <v>8.5</v>
      </c>
    </row>
    <row r="2595" ht="15.75" customHeight="1">
      <c r="A2595" s="4">
        <v>540094.0</v>
      </c>
      <c r="B2595" s="4" t="s">
        <v>268</v>
      </c>
      <c r="C2595" s="5" t="s">
        <v>269</v>
      </c>
      <c r="D2595" s="5">
        <v>2.0</v>
      </c>
      <c r="E2595" s="5">
        <v>1.95</v>
      </c>
      <c r="F2595" s="4">
        <v>14221.0</v>
      </c>
      <c r="G2595" s="6">
        <v>44381.64791666667</v>
      </c>
      <c r="H2595" s="6" t="str">
        <f>VLOOKUP(F2595,'Customer Details'!$A$1:$B$3264,2,0)</f>
        <v>United Kingdom</v>
      </c>
      <c r="I2595" s="7">
        <f t="shared" si="1"/>
        <v>3.9</v>
      </c>
      <c r="J2595" s="7">
        <f t="shared" si="2"/>
        <v>3.9</v>
      </c>
    </row>
    <row r="2596" ht="15.75" customHeight="1">
      <c r="A2596" s="4" t="s">
        <v>1723</v>
      </c>
      <c r="B2596" s="4">
        <v>22923.0</v>
      </c>
      <c r="C2596" s="5" t="s">
        <v>1724</v>
      </c>
      <c r="D2596" s="5">
        <v>-30.0</v>
      </c>
      <c r="E2596" s="5">
        <v>0.85</v>
      </c>
      <c r="F2596" s="4">
        <v>16533.0</v>
      </c>
      <c r="G2596" s="6">
        <v>44667.60138888889</v>
      </c>
      <c r="H2596" s="6" t="str">
        <f>VLOOKUP(F2596,'Customer Details'!$A$1:$B$3264,2,0)</f>
        <v>United Kingdom</v>
      </c>
      <c r="I2596" s="7">
        <f t="shared" si="1"/>
        <v>-25.5</v>
      </c>
      <c r="J2596" s="7">
        <f t="shared" si="2"/>
        <v>25.5</v>
      </c>
    </row>
    <row r="2597" ht="15.75" customHeight="1">
      <c r="A2597" s="4">
        <v>537224.0</v>
      </c>
      <c r="B2597" s="4">
        <v>21802.0</v>
      </c>
      <c r="C2597" s="5" t="s">
        <v>1725</v>
      </c>
      <c r="D2597" s="5">
        <v>3.0</v>
      </c>
      <c r="E2597" s="5">
        <v>0.42</v>
      </c>
      <c r="F2597" s="4">
        <v>13174.0</v>
      </c>
      <c r="G2597" s="6">
        <v>44352.68333333333</v>
      </c>
      <c r="H2597" s="6" t="str">
        <f>VLOOKUP(F2597,'Customer Details'!$A$1:$B$3264,2,0)</f>
        <v>USA</v>
      </c>
      <c r="I2597" s="7">
        <f t="shared" si="1"/>
        <v>1.26</v>
      </c>
      <c r="J2597" s="7">
        <f t="shared" si="2"/>
        <v>1.26</v>
      </c>
    </row>
    <row r="2598" ht="15.75" customHeight="1">
      <c r="A2598" s="4">
        <v>572326.0</v>
      </c>
      <c r="B2598" s="4" t="s">
        <v>48</v>
      </c>
      <c r="C2598" s="5" t="s">
        <v>49</v>
      </c>
      <c r="D2598" s="5">
        <v>100.0</v>
      </c>
      <c r="E2598" s="5">
        <v>1.79</v>
      </c>
      <c r="F2598" s="4">
        <v>14607.0</v>
      </c>
      <c r="G2598" s="6">
        <v>44675.41319444445</v>
      </c>
      <c r="H2598" s="6" t="str">
        <f>VLOOKUP(F2598,'Customer Details'!$A$1:$B$3264,2,0)</f>
        <v>United Kingdom</v>
      </c>
      <c r="I2598" s="7">
        <f t="shared" si="1"/>
        <v>179</v>
      </c>
      <c r="J2598" s="7">
        <f t="shared" si="2"/>
        <v>179</v>
      </c>
    </row>
    <row r="2599" ht="15.75" customHeight="1">
      <c r="A2599" s="4">
        <v>557492.0</v>
      </c>
      <c r="B2599" s="4" t="s">
        <v>364</v>
      </c>
      <c r="C2599" s="5" t="s">
        <v>365</v>
      </c>
      <c r="D2599" s="5">
        <v>12.0</v>
      </c>
      <c r="E2599" s="5">
        <v>0.42</v>
      </c>
      <c r="F2599" s="4">
        <v>13717.0</v>
      </c>
      <c r="G2599" s="6">
        <v>44550.63055555556</v>
      </c>
      <c r="H2599" s="6" t="str">
        <f>VLOOKUP(F2599,'Customer Details'!$A$1:$B$3264,2,0)</f>
        <v>China</v>
      </c>
      <c r="I2599" s="7">
        <f t="shared" si="1"/>
        <v>5.04</v>
      </c>
      <c r="J2599" s="7">
        <f t="shared" si="2"/>
        <v>5.04</v>
      </c>
    </row>
    <row r="2600" ht="15.75" customHeight="1">
      <c r="A2600" s="4">
        <v>561885.0</v>
      </c>
      <c r="B2600" s="4" t="s">
        <v>44</v>
      </c>
      <c r="C2600" s="5" t="s">
        <v>45</v>
      </c>
      <c r="D2600" s="5">
        <v>1.0</v>
      </c>
      <c r="E2600" s="5">
        <v>2.1</v>
      </c>
      <c r="F2600" s="4">
        <v>15532.0</v>
      </c>
      <c r="G2600" s="6">
        <v>44592.55069444444</v>
      </c>
      <c r="H2600" s="6" t="str">
        <f>VLOOKUP(F2600,'Customer Details'!$A$1:$B$3264,2,0)</f>
        <v>India</v>
      </c>
      <c r="I2600" s="7">
        <f t="shared" si="1"/>
        <v>2.1</v>
      </c>
      <c r="J2600" s="7">
        <f t="shared" si="2"/>
        <v>2.1</v>
      </c>
    </row>
    <row r="2601" ht="15.75" customHeight="1">
      <c r="A2601" s="4">
        <v>572907.0</v>
      </c>
      <c r="B2601" s="4" t="s">
        <v>18</v>
      </c>
      <c r="C2601" s="5" t="s">
        <v>19</v>
      </c>
      <c r="D2601" s="5">
        <v>10.0</v>
      </c>
      <c r="E2601" s="5">
        <v>1.25</v>
      </c>
      <c r="F2601" s="4">
        <v>12827.0</v>
      </c>
      <c r="G2601" s="6">
        <v>44677.65555555555</v>
      </c>
      <c r="H2601" s="6" t="str">
        <f>VLOOKUP(F2601,'Customer Details'!$A$1:$B$3264,2,0)</f>
        <v>Australia</v>
      </c>
      <c r="I2601" s="7">
        <f t="shared" si="1"/>
        <v>12.5</v>
      </c>
      <c r="J2601" s="7">
        <f t="shared" si="2"/>
        <v>12.5</v>
      </c>
    </row>
    <row r="2602" ht="15.75" customHeight="1">
      <c r="A2602" s="4">
        <v>571690.0</v>
      </c>
      <c r="B2602" s="4" t="s">
        <v>48</v>
      </c>
      <c r="C2602" s="5" t="s">
        <v>49</v>
      </c>
      <c r="D2602" s="5">
        <v>10.0</v>
      </c>
      <c r="E2602" s="5">
        <v>2.08</v>
      </c>
      <c r="F2602" s="4">
        <v>14191.0</v>
      </c>
      <c r="G2602" s="6">
        <v>44669.60555555556</v>
      </c>
      <c r="H2602" s="6" t="str">
        <f>VLOOKUP(F2602,'Customer Details'!$A$1:$B$3264,2,0)</f>
        <v>China</v>
      </c>
      <c r="I2602" s="7">
        <f t="shared" si="1"/>
        <v>20.8</v>
      </c>
      <c r="J2602" s="7">
        <f t="shared" si="2"/>
        <v>20.8</v>
      </c>
    </row>
    <row r="2603" ht="15.75" customHeight="1">
      <c r="A2603" s="4">
        <v>574310.0</v>
      </c>
      <c r="B2603" s="4">
        <v>22766.0</v>
      </c>
      <c r="C2603" s="5" t="s">
        <v>1190</v>
      </c>
      <c r="D2603" s="5">
        <v>4.0</v>
      </c>
      <c r="E2603" s="5">
        <v>2.95</v>
      </c>
      <c r="F2603" s="4">
        <v>13467.0</v>
      </c>
      <c r="G2603" s="6">
        <v>44684.70555555556</v>
      </c>
      <c r="H2603" s="6" t="str">
        <f>VLOOKUP(F2603,'Customer Details'!$A$1:$B$3264,2,0)</f>
        <v>China</v>
      </c>
      <c r="I2603" s="7">
        <f t="shared" si="1"/>
        <v>11.8</v>
      </c>
      <c r="J2603" s="7">
        <f t="shared" si="2"/>
        <v>11.8</v>
      </c>
    </row>
    <row r="2604" ht="15.75" customHeight="1">
      <c r="A2604" s="4">
        <v>551142.0</v>
      </c>
      <c r="B2604" s="4" t="s">
        <v>38</v>
      </c>
      <c r="C2604" s="5" t="s">
        <v>39</v>
      </c>
      <c r="D2604" s="5">
        <v>6.0</v>
      </c>
      <c r="E2604" s="5">
        <v>2.95</v>
      </c>
      <c r="F2604" s="4">
        <v>17613.0</v>
      </c>
      <c r="G2604" s="6">
        <v>44495.55694444444</v>
      </c>
      <c r="H2604" s="6" t="str">
        <f>VLOOKUP(F2604,'Customer Details'!$A$1:$B$3264,2,0)</f>
        <v>China</v>
      </c>
      <c r="I2604" s="7">
        <f t="shared" si="1"/>
        <v>17.7</v>
      </c>
      <c r="J2604" s="7">
        <f t="shared" si="2"/>
        <v>17.7</v>
      </c>
    </row>
    <row r="2605" ht="15.75" customHeight="1">
      <c r="A2605" s="4">
        <v>550651.0</v>
      </c>
      <c r="B2605" s="4" t="s">
        <v>388</v>
      </c>
      <c r="C2605" s="5" t="s">
        <v>389</v>
      </c>
      <c r="D2605" s="5">
        <v>1.0</v>
      </c>
      <c r="E2605" s="5">
        <v>1.25</v>
      </c>
      <c r="F2605" s="4">
        <v>15436.0</v>
      </c>
      <c r="G2605" s="6">
        <v>44488.70277777778</v>
      </c>
      <c r="H2605" s="6" t="str">
        <f>VLOOKUP(F2605,'Customer Details'!$A$1:$B$3264,2,0)</f>
        <v>India</v>
      </c>
      <c r="I2605" s="7">
        <f t="shared" si="1"/>
        <v>1.25</v>
      </c>
      <c r="J2605" s="7">
        <f t="shared" si="2"/>
        <v>1.25</v>
      </c>
    </row>
    <row r="2606" ht="15.75" customHeight="1">
      <c r="A2606" s="4">
        <v>554349.0</v>
      </c>
      <c r="B2606" s="4" t="s">
        <v>491</v>
      </c>
      <c r="C2606" s="5" t="s">
        <v>492</v>
      </c>
      <c r="D2606" s="5">
        <v>2.0</v>
      </c>
      <c r="E2606" s="5">
        <v>7.95</v>
      </c>
      <c r="F2606" s="4">
        <v>14191.0</v>
      </c>
      <c r="G2606" s="6">
        <v>44524.36736111111</v>
      </c>
      <c r="H2606" s="6" t="str">
        <f>VLOOKUP(F2606,'Customer Details'!$A$1:$B$3264,2,0)</f>
        <v>China</v>
      </c>
      <c r="I2606" s="7">
        <f t="shared" si="1"/>
        <v>15.9</v>
      </c>
      <c r="J2606" s="7">
        <f t="shared" si="2"/>
        <v>15.9</v>
      </c>
    </row>
    <row r="2607" ht="15.75" customHeight="1">
      <c r="A2607" s="4">
        <v>563374.0</v>
      </c>
      <c r="B2607" s="4" t="s">
        <v>152</v>
      </c>
      <c r="C2607" s="5" t="s">
        <v>153</v>
      </c>
      <c r="D2607" s="5">
        <v>4.0</v>
      </c>
      <c r="E2607" s="5">
        <v>5.45</v>
      </c>
      <c r="F2607" s="4">
        <v>13953.0</v>
      </c>
      <c r="G2607" s="6">
        <v>44608.41875</v>
      </c>
      <c r="H2607" s="6" t="str">
        <f>VLOOKUP(F2607,'Customer Details'!$A$1:$B$3264,2,0)</f>
        <v>Australia</v>
      </c>
      <c r="I2607" s="7">
        <f t="shared" si="1"/>
        <v>21.8</v>
      </c>
      <c r="J2607" s="7">
        <f t="shared" si="2"/>
        <v>21.8</v>
      </c>
    </row>
    <row r="2608" ht="15.75" customHeight="1">
      <c r="A2608" s="4">
        <v>560689.0</v>
      </c>
      <c r="B2608" s="4" t="s">
        <v>22</v>
      </c>
      <c r="C2608" s="5" t="s">
        <v>23</v>
      </c>
      <c r="D2608" s="5">
        <v>10.0</v>
      </c>
      <c r="E2608" s="5">
        <v>2.08</v>
      </c>
      <c r="F2608" s="4">
        <v>15039.0</v>
      </c>
      <c r="G2608" s="6">
        <v>44581.49652777778</v>
      </c>
      <c r="H2608" s="6" t="str">
        <f>VLOOKUP(F2608,'Customer Details'!$A$1:$B$3264,2,0)</f>
        <v>United Kingdom</v>
      </c>
      <c r="I2608" s="7">
        <f t="shared" si="1"/>
        <v>20.8</v>
      </c>
      <c r="J2608" s="7">
        <f t="shared" si="2"/>
        <v>20.8</v>
      </c>
    </row>
    <row r="2609" ht="15.75" customHeight="1">
      <c r="A2609" s="4">
        <v>550493.0</v>
      </c>
      <c r="B2609" s="4" t="s">
        <v>1089</v>
      </c>
      <c r="C2609" s="5" t="s">
        <v>1090</v>
      </c>
      <c r="D2609" s="5">
        <v>4.0</v>
      </c>
      <c r="E2609" s="5">
        <v>0.85</v>
      </c>
      <c r="F2609" s="4">
        <v>15311.0</v>
      </c>
      <c r="G2609" s="6">
        <v>44487.61805555555</v>
      </c>
      <c r="H2609" s="6" t="str">
        <f>VLOOKUP(F2609,'Customer Details'!$A$1:$B$3264,2,0)</f>
        <v>USA</v>
      </c>
      <c r="I2609" s="7">
        <f t="shared" si="1"/>
        <v>3.4</v>
      </c>
      <c r="J2609" s="7">
        <f t="shared" si="2"/>
        <v>3.4</v>
      </c>
    </row>
    <row r="2610" ht="15.75" customHeight="1">
      <c r="A2610" s="4">
        <v>539475.0</v>
      </c>
      <c r="B2610" s="4">
        <v>22274.0</v>
      </c>
      <c r="C2610" s="5" t="s">
        <v>1726</v>
      </c>
      <c r="D2610" s="5">
        <v>1.0</v>
      </c>
      <c r="E2610" s="5">
        <v>2.95</v>
      </c>
      <c r="F2610" s="4">
        <v>16686.0</v>
      </c>
      <c r="G2610" s="6">
        <v>44366.61180555556</v>
      </c>
      <c r="H2610" s="6" t="str">
        <f>VLOOKUP(F2610,'Customer Details'!$A$1:$B$3264,2,0)</f>
        <v>Australia</v>
      </c>
      <c r="I2610" s="7">
        <f t="shared" si="1"/>
        <v>2.95</v>
      </c>
      <c r="J2610" s="7">
        <f t="shared" si="2"/>
        <v>2.95</v>
      </c>
    </row>
    <row r="2611" ht="15.75" customHeight="1">
      <c r="A2611" s="4">
        <v>542470.0</v>
      </c>
      <c r="B2611" s="4" t="s">
        <v>1167</v>
      </c>
      <c r="C2611" s="5" t="s">
        <v>1168</v>
      </c>
      <c r="D2611" s="5">
        <v>2.0</v>
      </c>
      <c r="E2611" s="5">
        <v>9.95</v>
      </c>
      <c r="F2611" s="4">
        <v>14133.0</v>
      </c>
      <c r="G2611" s="6">
        <v>44405.47708333333</v>
      </c>
      <c r="H2611" s="6" t="str">
        <f>VLOOKUP(F2611,'Customer Details'!$A$1:$B$3264,2,0)</f>
        <v>India</v>
      </c>
      <c r="I2611" s="7">
        <f t="shared" si="1"/>
        <v>19.9</v>
      </c>
      <c r="J2611" s="7">
        <f t="shared" si="2"/>
        <v>19.9</v>
      </c>
    </row>
    <row r="2612" ht="15.75" customHeight="1">
      <c r="A2612" s="4">
        <v>566258.0</v>
      </c>
      <c r="B2612" s="4" t="s">
        <v>54</v>
      </c>
      <c r="C2612" s="5" t="s">
        <v>55</v>
      </c>
      <c r="D2612" s="5">
        <v>2.0</v>
      </c>
      <c r="E2612" s="5">
        <v>5.95</v>
      </c>
      <c r="F2612" s="4">
        <v>13124.0</v>
      </c>
      <c r="G2612" s="6">
        <v>44631.53125</v>
      </c>
      <c r="H2612" s="6" t="str">
        <f>VLOOKUP(F2612,'Customer Details'!$A$1:$B$3264,2,0)</f>
        <v>USA</v>
      </c>
      <c r="I2612" s="7">
        <f t="shared" si="1"/>
        <v>11.9</v>
      </c>
      <c r="J2612" s="7">
        <f t="shared" si="2"/>
        <v>11.9</v>
      </c>
    </row>
    <row r="2613" ht="15.75" customHeight="1">
      <c r="A2613" s="4">
        <v>543397.0</v>
      </c>
      <c r="B2613" s="4">
        <v>21826.0</v>
      </c>
      <c r="C2613" s="5" t="s">
        <v>1727</v>
      </c>
      <c r="D2613" s="5">
        <v>1.0</v>
      </c>
      <c r="E2613" s="5">
        <v>1.25</v>
      </c>
      <c r="F2613" s="4">
        <v>17859.0</v>
      </c>
      <c r="G2613" s="6">
        <v>44416.43888888889</v>
      </c>
      <c r="H2613" s="6" t="str">
        <f>VLOOKUP(F2613,'Customer Details'!$A$1:$B$3264,2,0)</f>
        <v>China</v>
      </c>
      <c r="I2613" s="7">
        <f t="shared" si="1"/>
        <v>1.25</v>
      </c>
      <c r="J2613" s="7">
        <f t="shared" si="2"/>
        <v>1.25</v>
      </c>
    </row>
    <row r="2614" ht="15.75" customHeight="1">
      <c r="A2614" s="4">
        <v>537210.0</v>
      </c>
      <c r="B2614" s="4">
        <v>22633.0</v>
      </c>
      <c r="C2614" s="5" t="s">
        <v>1728</v>
      </c>
      <c r="D2614" s="5">
        <v>1.0</v>
      </c>
      <c r="E2614" s="5">
        <v>2.1</v>
      </c>
      <c r="F2614" s="4">
        <v>15953.0</v>
      </c>
      <c r="G2614" s="6">
        <v>44352.63541666666</v>
      </c>
      <c r="H2614" s="6" t="str">
        <f>VLOOKUP(F2614,'Customer Details'!$A$1:$B$3264,2,0)</f>
        <v>United Kingdom</v>
      </c>
      <c r="I2614" s="7">
        <f t="shared" si="1"/>
        <v>2.1</v>
      </c>
      <c r="J2614" s="7">
        <f t="shared" si="2"/>
        <v>2.1</v>
      </c>
    </row>
    <row r="2615" ht="15.75" customHeight="1">
      <c r="A2615" s="4">
        <v>537773.0</v>
      </c>
      <c r="B2615" s="4">
        <v>22627.0</v>
      </c>
      <c r="C2615" s="5" t="s">
        <v>1729</v>
      </c>
      <c r="D2615" s="5">
        <v>1.0</v>
      </c>
      <c r="E2615" s="5">
        <v>8.5</v>
      </c>
      <c r="F2615" s="4">
        <v>16016.0</v>
      </c>
      <c r="G2615" s="6">
        <v>44355.525</v>
      </c>
      <c r="H2615" s="6" t="str">
        <f>VLOOKUP(F2615,'Customer Details'!$A$1:$B$3264,2,0)</f>
        <v>China</v>
      </c>
      <c r="I2615" s="7">
        <f t="shared" si="1"/>
        <v>8.5</v>
      </c>
      <c r="J2615" s="7">
        <f t="shared" si="2"/>
        <v>8.5</v>
      </c>
    </row>
    <row r="2616" ht="15.75" customHeight="1">
      <c r="A2616" s="4" t="s">
        <v>1730</v>
      </c>
      <c r="B2616" s="4">
        <v>23110.0</v>
      </c>
      <c r="C2616" s="5" t="s">
        <v>1058</v>
      </c>
      <c r="D2616" s="5">
        <v>-2.0</v>
      </c>
      <c r="E2616" s="5">
        <v>5.75</v>
      </c>
      <c r="F2616" s="4">
        <v>15434.0</v>
      </c>
      <c r="G2616" s="6">
        <v>44524.70486111111</v>
      </c>
      <c r="H2616" s="6" t="str">
        <f>VLOOKUP(F2616,'Customer Details'!$A$1:$B$3264,2,0)</f>
        <v>USA</v>
      </c>
      <c r="I2616" s="7">
        <f t="shared" si="1"/>
        <v>-11.5</v>
      </c>
      <c r="J2616" s="7">
        <f t="shared" si="2"/>
        <v>11.5</v>
      </c>
    </row>
    <row r="2617" ht="15.75" customHeight="1">
      <c r="A2617" s="4">
        <v>579741.0</v>
      </c>
      <c r="B2617" s="4" t="s">
        <v>790</v>
      </c>
      <c r="C2617" s="5" t="s">
        <v>791</v>
      </c>
      <c r="D2617" s="5">
        <v>1.0</v>
      </c>
      <c r="E2617" s="5">
        <v>0.65</v>
      </c>
      <c r="F2617" s="4">
        <v>16910.0</v>
      </c>
      <c r="G2617" s="6">
        <v>44711.60625</v>
      </c>
      <c r="H2617" s="6" t="str">
        <f>VLOOKUP(F2617,'Customer Details'!$A$1:$B$3264,2,0)</f>
        <v>China</v>
      </c>
      <c r="I2617" s="7">
        <f t="shared" si="1"/>
        <v>0.65</v>
      </c>
      <c r="J2617" s="7">
        <f t="shared" si="2"/>
        <v>0.65</v>
      </c>
    </row>
    <row r="2618" ht="15.75" customHeight="1">
      <c r="A2618" s="4">
        <v>547705.0</v>
      </c>
      <c r="B2618" s="4">
        <v>22722.0</v>
      </c>
      <c r="C2618" s="5" t="s">
        <v>487</v>
      </c>
      <c r="D2618" s="5">
        <v>1.0</v>
      </c>
      <c r="E2618" s="5">
        <v>3.95</v>
      </c>
      <c r="F2618" s="4">
        <v>14056.0</v>
      </c>
      <c r="G2618" s="6">
        <v>44463.76388888889</v>
      </c>
      <c r="H2618" s="6" t="str">
        <f>VLOOKUP(F2618,'Customer Details'!$A$1:$B$3264,2,0)</f>
        <v>India</v>
      </c>
      <c r="I2618" s="7">
        <f t="shared" si="1"/>
        <v>3.95</v>
      </c>
      <c r="J2618" s="7">
        <f t="shared" si="2"/>
        <v>3.95</v>
      </c>
    </row>
    <row r="2619" ht="15.75" customHeight="1">
      <c r="A2619" s="4">
        <v>549646.0</v>
      </c>
      <c r="B2619" s="4" t="s">
        <v>1731</v>
      </c>
      <c r="C2619" s="5" t="s">
        <v>1732</v>
      </c>
      <c r="D2619" s="5">
        <v>1.0</v>
      </c>
      <c r="E2619" s="5">
        <v>1.95</v>
      </c>
      <c r="F2619" s="4">
        <v>12982.0</v>
      </c>
      <c r="G2619" s="6">
        <v>44480.49375</v>
      </c>
      <c r="H2619" s="6" t="str">
        <f>VLOOKUP(F2619,'Customer Details'!$A$1:$B$3264,2,0)</f>
        <v>China</v>
      </c>
      <c r="I2619" s="7">
        <f t="shared" si="1"/>
        <v>1.95</v>
      </c>
      <c r="J2619" s="7">
        <f t="shared" si="2"/>
        <v>1.95</v>
      </c>
    </row>
    <row r="2620" ht="15.75" customHeight="1">
      <c r="A2620" s="4">
        <v>560246.0</v>
      </c>
      <c r="B2620" s="4" t="s">
        <v>511</v>
      </c>
      <c r="C2620" s="5" t="s">
        <v>512</v>
      </c>
      <c r="D2620" s="5">
        <v>48.0</v>
      </c>
      <c r="E2620" s="5">
        <v>4.95</v>
      </c>
      <c r="F2620" s="4">
        <v>14292.0</v>
      </c>
      <c r="G2620" s="6">
        <v>44578.51180555556</v>
      </c>
      <c r="H2620" s="6" t="str">
        <f>VLOOKUP(F2620,'Customer Details'!$A$1:$B$3264,2,0)</f>
        <v>United Kingdom</v>
      </c>
      <c r="I2620" s="7">
        <f t="shared" si="1"/>
        <v>237.6</v>
      </c>
      <c r="J2620" s="7">
        <f t="shared" si="2"/>
        <v>237.6</v>
      </c>
    </row>
    <row r="2621" ht="15.75" customHeight="1">
      <c r="A2621" s="4">
        <v>551412.0</v>
      </c>
      <c r="B2621" s="4" t="s">
        <v>38</v>
      </c>
      <c r="C2621" s="5" t="s">
        <v>39</v>
      </c>
      <c r="D2621" s="5">
        <v>4.0</v>
      </c>
      <c r="E2621" s="5">
        <v>2.95</v>
      </c>
      <c r="F2621" s="4">
        <v>15508.0</v>
      </c>
      <c r="G2621" s="6">
        <v>44497.56319444445</v>
      </c>
      <c r="H2621" s="6" t="str">
        <f>VLOOKUP(F2621,'Customer Details'!$A$1:$B$3264,2,0)</f>
        <v>Australia</v>
      </c>
      <c r="I2621" s="7">
        <f t="shared" si="1"/>
        <v>11.8</v>
      </c>
      <c r="J2621" s="7">
        <f t="shared" si="2"/>
        <v>11.8</v>
      </c>
    </row>
    <row r="2622" ht="15.75" customHeight="1">
      <c r="A2622" s="4">
        <v>577951.0</v>
      </c>
      <c r="B2622" s="4" t="s">
        <v>221</v>
      </c>
      <c r="C2622" s="5" t="s">
        <v>222</v>
      </c>
      <c r="D2622" s="5">
        <v>25.0</v>
      </c>
      <c r="E2622" s="5">
        <v>0.42</v>
      </c>
      <c r="F2622" s="4">
        <v>17238.0</v>
      </c>
      <c r="G2622" s="6">
        <v>44703.50625</v>
      </c>
      <c r="H2622" s="6" t="str">
        <f>VLOOKUP(F2622,'Customer Details'!$A$1:$B$3264,2,0)</f>
        <v>USA</v>
      </c>
      <c r="I2622" s="7">
        <f t="shared" si="1"/>
        <v>10.5</v>
      </c>
      <c r="J2622" s="7">
        <f t="shared" si="2"/>
        <v>10.5</v>
      </c>
    </row>
    <row r="2623" ht="15.75" customHeight="1">
      <c r="A2623" s="4">
        <v>579458.0</v>
      </c>
      <c r="B2623" s="4">
        <v>23002.0</v>
      </c>
      <c r="C2623" s="5" t="s">
        <v>1733</v>
      </c>
      <c r="D2623" s="5">
        <v>1.0</v>
      </c>
      <c r="E2623" s="5">
        <v>0.42</v>
      </c>
      <c r="F2623" s="4">
        <v>16549.0</v>
      </c>
      <c r="G2623" s="6">
        <v>44710.60972222222</v>
      </c>
      <c r="H2623" s="6" t="str">
        <f>VLOOKUP(F2623,'Customer Details'!$A$1:$B$3264,2,0)</f>
        <v>China</v>
      </c>
      <c r="I2623" s="7">
        <f t="shared" si="1"/>
        <v>0.42</v>
      </c>
      <c r="J2623" s="7">
        <f t="shared" si="2"/>
        <v>0.42</v>
      </c>
    </row>
    <row r="2624" ht="15.75" customHeight="1">
      <c r="A2624" s="4">
        <v>545928.0</v>
      </c>
      <c r="B2624" s="4" t="s">
        <v>48</v>
      </c>
      <c r="C2624" s="5" t="s">
        <v>49</v>
      </c>
      <c r="D2624" s="5">
        <v>10.0</v>
      </c>
      <c r="E2624" s="5">
        <v>1.95</v>
      </c>
      <c r="F2624" s="4">
        <v>14407.0</v>
      </c>
      <c r="G2624" s="6">
        <v>44447.49930555555</v>
      </c>
      <c r="H2624" s="6" t="str">
        <f>VLOOKUP(F2624,'Customer Details'!$A$1:$B$3264,2,0)</f>
        <v>Australia</v>
      </c>
      <c r="I2624" s="7">
        <f t="shared" si="1"/>
        <v>19.5</v>
      </c>
      <c r="J2624" s="7">
        <f t="shared" si="2"/>
        <v>19.5</v>
      </c>
    </row>
    <row r="2625" ht="15.75" customHeight="1">
      <c r="A2625" s="4">
        <v>564635.0</v>
      </c>
      <c r="B2625" s="4" t="s">
        <v>48</v>
      </c>
      <c r="C2625" s="5" t="s">
        <v>49</v>
      </c>
      <c r="D2625" s="5">
        <v>20.0</v>
      </c>
      <c r="E2625" s="5">
        <v>2.08</v>
      </c>
      <c r="F2625" s="4">
        <v>15615.0</v>
      </c>
      <c r="G2625" s="6">
        <v>44618.52847222222</v>
      </c>
      <c r="H2625" s="6" t="str">
        <f>VLOOKUP(F2625,'Customer Details'!$A$1:$B$3264,2,0)</f>
        <v>China</v>
      </c>
      <c r="I2625" s="7">
        <f t="shared" si="1"/>
        <v>41.6</v>
      </c>
      <c r="J2625" s="7">
        <f t="shared" si="2"/>
        <v>41.6</v>
      </c>
    </row>
    <row r="2626" ht="15.75" customHeight="1">
      <c r="A2626" s="4">
        <v>551811.0</v>
      </c>
      <c r="B2626" s="4" t="s">
        <v>1734</v>
      </c>
      <c r="C2626" s="5" t="s">
        <v>1735</v>
      </c>
      <c r="D2626" s="5">
        <v>3.0</v>
      </c>
      <c r="E2626" s="5">
        <v>7.95</v>
      </c>
      <c r="F2626" s="4">
        <v>15039.0</v>
      </c>
      <c r="G2626" s="6">
        <v>44504.48402777778</v>
      </c>
      <c r="H2626" s="6" t="str">
        <f>VLOOKUP(F2626,'Customer Details'!$A$1:$B$3264,2,0)</f>
        <v>United Kingdom</v>
      </c>
      <c r="I2626" s="7">
        <f t="shared" si="1"/>
        <v>23.85</v>
      </c>
      <c r="J2626" s="7">
        <f t="shared" si="2"/>
        <v>23.85</v>
      </c>
    </row>
    <row r="2627" ht="15.75" customHeight="1">
      <c r="A2627" s="4" t="s">
        <v>1736</v>
      </c>
      <c r="B2627" s="4" t="s">
        <v>148</v>
      </c>
      <c r="C2627" s="5" t="s">
        <v>149</v>
      </c>
      <c r="D2627" s="5">
        <v>-1.0</v>
      </c>
      <c r="E2627" s="5">
        <v>3.96</v>
      </c>
      <c r="F2627" s="4">
        <v>17450.0</v>
      </c>
      <c r="G2627" s="6">
        <v>44489.58888888889</v>
      </c>
      <c r="H2627" s="6" t="str">
        <f>VLOOKUP(F2627,'Customer Details'!$A$1:$B$3264,2,0)</f>
        <v>USA</v>
      </c>
      <c r="I2627" s="7">
        <f t="shared" si="1"/>
        <v>-3.96</v>
      </c>
      <c r="J2627" s="7">
        <f t="shared" si="2"/>
        <v>3.96</v>
      </c>
    </row>
    <row r="2628" ht="15.75" customHeight="1">
      <c r="A2628" s="4">
        <v>539297.0</v>
      </c>
      <c r="B2628" s="4" t="s">
        <v>1087</v>
      </c>
      <c r="C2628" s="5" t="s">
        <v>1088</v>
      </c>
      <c r="D2628" s="5">
        <v>12.0</v>
      </c>
      <c r="E2628" s="5">
        <v>1.25</v>
      </c>
      <c r="F2628" s="4">
        <v>17691.0</v>
      </c>
      <c r="G2628" s="6">
        <v>44363.72222222222</v>
      </c>
      <c r="H2628" s="6" t="str">
        <f>VLOOKUP(F2628,'Customer Details'!$A$1:$B$3264,2,0)</f>
        <v>United Kingdom</v>
      </c>
      <c r="I2628" s="7">
        <f t="shared" si="1"/>
        <v>15</v>
      </c>
      <c r="J2628" s="7">
        <f t="shared" si="2"/>
        <v>15</v>
      </c>
    </row>
    <row r="2629" ht="15.75" customHeight="1">
      <c r="A2629" s="4">
        <v>540514.0</v>
      </c>
      <c r="B2629" s="4" t="s">
        <v>138</v>
      </c>
      <c r="C2629" s="5" t="s">
        <v>139</v>
      </c>
      <c r="D2629" s="5">
        <v>1.0</v>
      </c>
      <c r="E2629" s="5">
        <v>3.25</v>
      </c>
      <c r="F2629" s="4">
        <v>15708.0</v>
      </c>
      <c r="G2629" s="6">
        <v>44386.48819444444</v>
      </c>
      <c r="H2629" s="6" t="str">
        <f>VLOOKUP(F2629,'Customer Details'!$A$1:$B$3264,2,0)</f>
        <v>India</v>
      </c>
      <c r="I2629" s="7">
        <f t="shared" si="1"/>
        <v>3.25</v>
      </c>
      <c r="J2629" s="7">
        <f t="shared" si="2"/>
        <v>3.25</v>
      </c>
    </row>
    <row r="2630" ht="15.75" customHeight="1">
      <c r="A2630" s="4" t="s">
        <v>1737</v>
      </c>
      <c r="B2630" s="4">
        <v>21864.0</v>
      </c>
      <c r="C2630" s="5" t="s">
        <v>1738</v>
      </c>
      <c r="D2630" s="5">
        <v>-20.0</v>
      </c>
      <c r="E2630" s="5">
        <v>2.1</v>
      </c>
      <c r="F2630" s="4">
        <v>13777.0</v>
      </c>
      <c r="G2630" s="6">
        <v>44356.60416666666</v>
      </c>
      <c r="H2630" s="6" t="str">
        <f>VLOOKUP(F2630,'Customer Details'!$A$1:$B$3264,2,0)</f>
        <v>India</v>
      </c>
      <c r="I2630" s="7">
        <f t="shared" si="1"/>
        <v>-42</v>
      </c>
      <c r="J2630" s="7">
        <f t="shared" si="2"/>
        <v>42</v>
      </c>
    </row>
    <row r="2631" ht="15.75" customHeight="1">
      <c r="A2631" s="4">
        <v>541849.0</v>
      </c>
      <c r="B2631" s="4">
        <v>84992.0</v>
      </c>
      <c r="C2631" s="5" t="s">
        <v>1739</v>
      </c>
      <c r="D2631" s="5">
        <v>1.0</v>
      </c>
      <c r="E2631" s="5">
        <v>0.55</v>
      </c>
      <c r="F2631" s="4">
        <v>13230.0</v>
      </c>
      <c r="G2631" s="6">
        <v>44400.56527777778</v>
      </c>
      <c r="H2631" s="6" t="str">
        <f>VLOOKUP(F2631,'Customer Details'!$A$1:$B$3264,2,0)</f>
        <v>USA</v>
      </c>
      <c r="I2631" s="7">
        <f t="shared" si="1"/>
        <v>0.55</v>
      </c>
      <c r="J2631" s="7">
        <f t="shared" si="2"/>
        <v>0.55</v>
      </c>
    </row>
    <row r="2632" ht="15.75" customHeight="1">
      <c r="A2632" s="4">
        <v>538206.0</v>
      </c>
      <c r="B2632" s="4" t="s">
        <v>1740</v>
      </c>
      <c r="C2632" s="5" t="s">
        <v>1741</v>
      </c>
      <c r="D2632" s="5">
        <v>2.0</v>
      </c>
      <c r="E2632" s="5">
        <v>4.25</v>
      </c>
      <c r="F2632" s="4">
        <v>17827.0</v>
      </c>
      <c r="G2632" s="6">
        <v>44357.47986111111</v>
      </c>
      <c r="H2632" s="6" t="str">
        <f>VLOOKUP(F2632,'Customer Details'!$A$1:$B$3264,2,0)</f>
        <v>USA</v>
      </c>
      <c r="I2632" s="7">
        <f t="shared" si="1"/>
        <v>8.5</v>
      </c>
      <c r="J2632" s="7">
        <f t="shared" si="2"/>
        <v>8.5</v>
      </c>
    </row>
    <row r="2633" ht="15.75" customHeight="1">
      <c r="A2633" s="4">
        <v>568301.0</v>
      </c>
      <c r="B2633" s="4" t="s">
        <v>388</v>
      </c>
      <c r="C2633" s="5" t="s">
        <v>389</v>
      </c>
      <c r="D2633" s="5">
        <v>4.0</v>
      </c>
      <c r="E2633" s="5">
        <v>1.25</v>
      </c>
      <c r="F2633" s="4">
        <v>16383.0</v>
      </c>
      <c r="G2633" s="6">
        <v>44646.53125</v>
      </c>
      <c r="H2633" s="6" t="str">
        <f>VLOOKUP(F2633,'Customer Details'!$A$1:$B$3264,2,0)</f>
        <v>USA</v>
      </c>
      <c r="I2633" s="7">
        <f t="shared" si="1"/>
        <v>5</v>
      </c>
      <c r="J2633" s="7">
        <f t="shared" si="2"/>
        <v>5</v>
      </c>
    </row>
    <row r="2634" ht="15.75" customHeight="1">
      <c r="A2634" s="4" t="s">
        <v>1742</v>
      </c>
      <c r="B2634" s="4" t="s">
        <v>38</v>
      </c>
      <c r="C2634" s="5" t="s">
        <v>39</v>
      </c>
      <c r="D2634" s="5">
        <v>-1.0</v>
      </c>
      <c r="E2634" s="5">
        <v>2.95</v>
      </c>
      <c r="F2634" s="4">
        <v>16755.0</v>
      </c>
      <c r="G2634" s="6">
        <v>44609.55138888889</v>
      </c>
      <c r="H2634" s="6" t="str">
        <f>VLOOKUP(F2634,'Customer Details'!$A$1:$B$3264,2,0)</f>
        <v>Australia</v>
      </c>
      <c r="I2634" s="7">
        <f t="shared" si="1"/>
        <v>-2.95</v>
      </c>
      <c r="J2634" s="7">
        <f t="shared" si="2"/>
        <v>2.95</v>
      </c>
    </row>
    <row r="2635" ht="15.75" customHeight="1">
      <c r="A2635" s="4">
        <v>541293.0</v>
      </c>
      <c r="B2635" s="4" t="s">
        <v>32</v>
      </c>
      <c r="C2635" s="5" t="s">
        <v>370</v>
      </c>
      <c r="D2635" s="5">
        <v>1.0</v>
      </c>
      <c r="E2635" s="5">
        <v>3.75</v>
      </c>
      <c r="F2635" s="4">
        <v>15311.0</v>
      </c>
      <c r="G2635" s="6">
        <v>44394.56875</v>
      </c>
      <c r="H2635" s="6" t="str">
        <f>VLOOKUP(F2635,'Customer Details'!$A$1:$B$3264,2,0)</f>
        <v>USA</v>
      </c>
      <c r="I2635" s="7">
        <f t="shared" si="1"/>
        <v>3.75</v>
      </c>
      <c r="J2635" s="7">
        <f t="shared" si="2"/>
        <v>3.75</v>
      </c>
    </row>
    <row r="2636" ht="15.75" customHeight="1">
      <c r="A2636" s="4">
        <v>574629.0</v>
      </c>
      <c r="B2636" s="4">
        <v>22994.0</v>
      </c>
      <c r="C2636" s="5" t="s">
        <v>1743</v>
      </c>
      <c r="D2636" s="5">
        <v>2.0</v>
      </c>
      <c r="E2636" s="5">
        <v>0.42</v>
      </c>
      <c r="F2636" s="4">
        <v>16326.0</v>
      </c>
      <c r="G2636" s="6">
        <v>44687.47291666667</v>
      </c>
      <c r="H2636" s="6" t="str">
        <f>VLOOKUP(F2636,'Customer Details'!$A$1:$B$3264,2,0)</f>
        <v>Australia</v>
      </c>
      <c r="I2636" s="7">
        <f t="shared" si="1"/>
        <v>0.84</v>
      </c>
      <c r="J2636" s="7">
        <f t="shared" si="2"/>
        <v>0.84</v>
      </c>
    </row>
    <row r="2637" ht="15.75" customHeight="1">
      <c r="A2637" s="4">
        <v>537794.0</v>
      </c>
      <c r="B2637" s="4" t="s">
        <v>87</v>
      </c>
      <c r="C2637" s="5" t="s">
        <v>135</v>
      </c>
      <c r="D2637" s="5">
        <v>1.0</v>
      </c>
      <c r="E2637" s="5">
        <v>3.75</v>
      </c>
      <c r="F2637" s="4">
        <v>16713.0</v>
      </c>
      <c r="G2637" s="6">
        <v>44355.54236111111</v>
      </c>
      <c r="H2637" s="6" t="str">
        <f>VLOOKUP(F2637,'Customer Details'!$A$1:$B$3264,2,0)</f>
        <v>United Kingdom</v>
      </c>
      <c r="I2637" s="7">
        <f t="shared" si="1"/>
        <v>3.75</v>
      </c>
      <c r="J2637" s="7">
        <f t="shared" si="2"/>
        <v>3.75</v>
      </c>
    </row>
    <row r="2638" ht="15.75" customHeight="1">
      <c r="A2638" s="4" t="s">
        <v>1744</v>
      </c>
      <c r="B2638" s="4">
        <v>23239.0</v>
      </c>
      <c r="C2638" s="5" t="s">
        <v>1415</v>
      </c>
      <c r="D2638" s="5">
        <v>-6.0</v>
      </c>
      <c r="E2638" s="5">
        <v>4.15</v>
      </c>
      <c r="F2638" s="4">
        <v>15351.0</v>
      </c>
      <c r="G2638" s="6">
        <v>44656.60625</v>
      </c>
      <c r="H2638" s="6" t="str">
        <f>VLOOKUP(F2638,'Customer Details'!$A$1:$B$3264,2,0)</f>
        <v>United Kingdom</v>
      </c>
      <c r="I2638" s="7">
        <f t="shared" si="1"/>
        <v>-24.9</v>
      </c>
      <c r="J2638" s="7">
        <f t="shared" si="2"/>
        <v>24.9</v>
      </c>
    </row>
    <row r="2639" ht="15.75" customHeight="1">
      <c r="A2639" s="4">
        <v>559325.0</v>
      </c>
      <c r="B2639" s="4" t="s">
        <v>415</v>
      </c>
      <c r="C2639" s="5" t="s">
        <v>416</v>
      </c>
      <c r="D2639" s="5">
        <v>18.0</v>
      </c>
      <c r="E2639" s="5">
        <v>2.1</v>
      </c>
      <c r="F2639" s="4">
        <v>17560.0</v>
      </c>
      <c r="G2639" s="6">
        <v>44568.62916666667</v>
      </c>
      <c r="H2639" s="6" t="str">
        <f>VLOOKUP(F2639,'Customer Details'!$A$1:$B$3264,2,0)</f>
        <v>China</v>
      </c>
      <c r="I2639" s="7">
        <f t="shared" si="1"/>
        <v>37.8</v>
      </c>
      <c r="J2639" s="7">
        <f t="shared" si="2"/>
        <v>37.8</v>
      </c>
    </row>
    <row r="2640" ht="15.75" customHeight="1">
      <c r="A2640" s="4">
        <v>568668.0</v>
      </c>
      <c r="B2640" s="4" t="s">
        <v>443</v>
      </c>
      <c r="C2640" s="5" t="s">
        <v>444</v>
      </c>
      <c r="D2640" s="5">
        <v>1.0</v>
      </c>
      <c r="E2640" s="5">
        <v>2.95</v>
      </c>
      <c r="F2640" s="4">
        <v>15750.0</v>
      </c>
      <c r="G2640" s="6">
        <v>44648.54166666666</v>
      </c>
      <c r="H2640" s="6" t="str">
        <f>VLOOKUP(F2640,'Customer Details'!$A$1:$B$3264,2,0)</f>
        <v>USA</v>
      </c>
      <c r="I2640" s="7">
        <f t="shared" si="1"/>
        <v>2.95</v>
      </c>
      <c r="J2640" s="7">
        <f t="shared" si="2"/>
        <v>2.95</v>
      </c>
    </row>
    <row r="2641" ht="15.75" customHeight="1">
      <c r="A2641" s="4">
        <v>573543.0</v>
      </c>
      <c r="B2641" s="4" t="s">
        <v>515</v>
      </c>
      <c r="C2641" s="5" t="s">
        <v>516</v>
      </c>
      <c r="D2641" s="5">
        <v>1.0</v>
      </c>
      <c r="E2641" s="5">
        <v>1.25</v>
      </c>
      <c r="F2641" s="4">
        <v>17777.0</v>
      </c>
      <c r="G2641" s="6">
        <v>44681.54513888889</v>
      </c>
      <c r="H2641" s="6" t="str">
        <f>VLOOKUP(F2641,'Customer Details'!$A$1:$B$3264,2,0)</f>
        <v>China</v>
      </c>
      <c r="I2641" s="7">
        <f t="shared" si="1"/>
        <v>1.25</v>
      </c>
      <c r="J2641" s="7">
        <f t="shared" si="2"/>
        <v>1.25</v>
      </c>
    </row>
    <row r="2642" ht="15.75" customHeight="1">
      <c r="A2642" s="4">
        <v>561200.0</v>
      </c>
      <c r="B2642" s="4" t="s">
        <v>260</v>
      </c>
      <c r="C2642" s="5" t="s">
        <v>261</v>
      </c>
      <c r="D2642" s="5">
        <v>6.0</v>
      </c>
      <c r="E2642" s="5">
        <v>2.1</v>
      </c>
      <c r="F2642" s="4">
        <v>13695.0</v>
      </c>
      <c r="G2642" s="6">
        <v>44586.62569444445</v>
      </c>
      <c r="H2642" s="6" t="str">
        <f>VLOOKUP(F2642,'Customer Details'!$A$1:$B$3264,2,0)</f>
        <v>China</v>
      </c>
      <c r="I2642" s="7">
        <f t="shared" si="1"/>
        <v>12.6</v>
      </c>
      <c r="J2642" s="7">
        <f t="shared" si="2"/>
        <v>12.6</v>
      </c>
    </row>
    <row r="2643" ht="15.75" customHeight="1">
      <c r="A2643" s="4">
        <v>580501.0</v>
      </c>
      <c r="B2643" s="4" t="s">
        <v>38</v>
      </c>
      <c r="C2643" s="5" t="s">
        <v>39</v>
      </c>
      <c r="D2643" s="5">
        <v>4.0</v>
      </c>
      <c r="E2643" s="5">
        <v>2.95</v>
      </c>
      <c r="F2643" s="4">
        <v>14546.0</v>
      </c>
      <c r="G2643" s="6">
        <v>44716.54166666666</v>
      </c>
      <c r="H2643" s="6" t="str">
        <f>VLOOKUP(F2643,'Customer Details'!$A$1:$B$3264,2,0)</f>
        <v>USA</v>
      </c>
      <c r="I2643" s="7">
        <f t="shared" si="1"/>
        <v>11.8</v>
      </c>
      <c r="J2643" s="7">
        <f t="shared" si="2"/>
        <v>11.8</v>
      </c>
    </row>
    <row r="2644" ht="15.75" customHeight="1">
      <c r="A2644" s="4" t="s">
        <v>1745</v>
      </c>
      <c r="B2644" s="4" t="s">
        <v>1542</v>
      </c>
      <c r="C2644" s="5" t="s">
        <v>144</v>
      </c>
      <c r="D2644" s="5">
        <v>-1.0</v>
      </c>
      <c r="E2644" s="5">
        <v>2.55</v>
      </c>
      <c r="F2644" s="4">
        <v>15005.0</v>
      </c>
      <c r="G2644" s="6">
        <v>44386.59513888889</v>
      </c>
      <c r="H2644" s="6" t="str">
        <f>VLOOKUP(F2644,'Customer Details'!$A$1:$B$3264,2,0)</f>
        <v>USA</v>
      </c>
      <c r="I2644" s="7">
        <f t="shared" si="1"/>
        <v>-2.55</v>
      </c>
      <c r="J2644" s="7">
        <f t="shared" si="2"/>
        <v>2.55</v>
      </c>
    </row>
    <row r="2645" ht="15.75" customHeight="1">
      <c r="A2645" s="4" t="s">
        <v>1746</v>
      </c>
      <c r="B2645" s="4">
        <v>22728.0</v>
      </c>
      <c r="C2645" s="5" t="s">
        <v>259</v>
      </c>
      <c r="D2645" s="5">
        <v>-2.0</v>
      </c>
      <c r="E2645" s="5">
        <v>3.75</v>
      </c>
      <c r="F2645" s="4">
        <v>13078.0</v>
      </c>
      <c r="G2645" s="6">
        <v>44661.70902777778</v>
      </c>
      <c r="H2645" s="6" t="str">
        <f>VLOOKUP(F2645,'Customer Details'!$A$1:$B$3264,2,0)</f>
        <v>India</v>
      </c>
      <c r="I2645" s="7">
        <f t="shared" si="1"/>
        <v>-7.5</v>
      </c>
      <c r="J2645" s="7">
        <f t="shared" si="2"/>
        <v>7.5</v>
      </c>
    </row>
    <row r="2646" ht="15.75" customHeight="1">
      <c r="A2646" s="4">
        <v>561625.0</v>
      </c>
      <c r="B2646" s="4" t="s">
        <v>67</v>
      </c>
      <c r="C2646" s="5" t="s">
        <v>68</v>
      </c>
      <c r="D2646" s="5">
        <v>10.0</v>
      </c>
      <c r="E2646" s="5">
        <v>2.08</v>
      </c>
      <c r="F2646" s="4">
        <v>16843.0</v>
      </c>
      <c r="G2646" s="6">
        <v>44589.58541666667</v>
      </c>
      <c r="H2646" s="6" t="str">
        <f>VLOOKUP(F2646,'Customer Details'!$A$1:$B$3264,2,0)</f>
        <v>USA</v>
      </c>
      <c r="I2646" s="7">
        <f t="shared" si="1"/>
        <v>20.8</v>
      </c>
      <c r="J2646" s="7">
        <f t="shared" si="2"/>
        <v>20.8</v>
      </c>
    </row>
    <row r="2647" ht="15.75" customHeight="1">
      <c r="A2647" s="4">
        <v>543538.0</v>
      </c>
      <c r="B2647" s="4" t="s">
        <v>59</v>
      </c>
      <c r="C2647" s="5" t="s">
        <v>60</v>
      </c>
      <c r="D2647" s="5">
        <v>4.0</v>
      </c>
      <c r="E2647" s="5">
        <v>4.95</v>
      </c>
      <c r="F2647" s="4">
        <v>16143.0</v>
      </c>
      <c r="G2647" s="6">
        <v>44417.58125</v>
      </c>
      <c r="H2647" s="6" t="str">
        <f>VLOOKUP(F2647,'Customer Details'!$A$1:$B$3264,2,0)</f>
        <v>India</v>
      </c>
      <c r="I2647" s="7">
        <f t="shared" si="1"/>
        <v>19.8</v>
      </c>
      <c r="J2647" s="7">
        <f t="shared" si="2"/>
        <v>19.8</v>
      </c>
    </row>
    <row r="2648" ht="15.75" customHeight="1">
      <c r="A2648" s="4">
        <v>566562.0</v>
      </c>
      <c r="B2648" s="4" t="s">
        <v>1747</v>
      </c>
      <c r="C2648" s="5" t="s">
        <v>1748</v>
      </c>
      <c r="D2648" s="5">
        <v>3.0</v>
      </c>
      <c r="E2648" s="5">
        <v>2.55</v>
      </c>
      <c r="F2648" s="4">
        <v>17365.0</v>
      </c>
      <c r="G2648" s="6">
        <v>44633.5125</v>
      </c>
      <c r="H2648" s="6" t="str">
        <f>VLOOKUP(F2648,'Customer Details'!$A$1:$B$3264,2,0)</f>
        <v>Australia</v>
      </c>
      <c r="I2648" s="7">
        <f t="shared" si="1"/>
        <v>7.65</v>
      </c>
      <c r="J2648" s="7">
        <f t="shared" si="2"/>
        <v>7.65</v>
      </c>
    </row>
    <row r="2649" ht="15.75" customHeight="1">
      <c r="A2649" s="4">
        <v>542534.0</v>
      </c>
      <c r="B2649" s="4" t="s">
        <v>1624</v>
      </c>
      <c r="C2649" s="5" t="s">
        <v>1625</v>
      </c>
      <c r="D2649" s="5">
        <v>6.0</v>
      </c>
      <c r="E2649" s="5">
        <v>4.25</v>
      </c>
      <c r="F2649" s="4">
        <v>13707.0</v>
      </c>
      <c r="G2649" s="6">
        <v>44405.56041666667</v>
      </c>
      <c r="H2649" s="6" t="str">
        <f>VLOOKUP(F2649,'Customer Details'!$A$1:$B$3264,2,0)</f>
        <v>United Kingdom</v>
      </c>
      <c r="I2649" s="7">
        <f t="shared" si="1"/>
        <v>25.5</v>
      </c>
      <c r="J2649" s="7">
        <f t="shared" si="2"/>
        <v>25.5</v>
      </c>
    </row>
    <row r="2650" ht="15.75" customHeight="1">
      <c r="A2650" s="4">
        <v>550532.0</v>
      </c>
      <c r="B2650" s="4" t="s">
        <v>1298</v>
      </c>
      <c r="C2650" s="5" t="s">
        <v>1299</v>
      </c>
      <c r="D2650" s="5">
        <v>1.0</v>
      </c>
      <c r="E2650" s="5">
        <v>4.95</v>
      </c>
      <c r="F2650" s="4">
        <v>14606.0</v>
      </c>
      <c r="G2650" s="6">
        <v>44488.45972222222</v>
      </c>
      <c r="H2650" s="6" t="str">
        <f>VLOOKUP(F2650,'Customer Details'!$A$1:$B$3264,2,0)</f>
        <v>USA</v>
      </c>
      <c r="I2650" s="7">
        <f t="shared" si="1"/>
        <v>4.95</v>
      </c>
      <c r="J2650" s="7">
        <f t="shared" si="2"/>
        <v>4.95</v>
      </c>
    </row>
    <row r="2651" ht="15.75" customHeight="1">
      <c r="A2651" s="4">
        <v>551440.0</v>
      </c>
      <c r="B2651" s="4" t="s">
        <v>1749</v>
      </c>
      <c r="C2651" s="5" t="s">
        <v>265</v>
      </c>
      <c r="D2651" s="5">
        <v>2.0</v>
      </c>
      <c r="E2651" s="5">
        <v>1.25</v>
      </c>
      <c r="F2651" s="4">
        <v>15311.0</v>
      </c>
      <c r="G2651" s="6">
        <v>44497.64513888889</v>
      </c>
      <c r="H2651" s="6" t="str">
        <f>VLOOKUP(F2651,'Customer Details'!$A$1:$B$3264,2,0)</f>
        <v>USA</v>
      </c>
      <c r="I2651" s="7">
        <f t="shared" si="1"/>
        <v>2.5</v>
      </c>
      <c r="J2651" s="7">
        <f t="shared" si="2"/>
        <v>2.5</v>
      </c>
    </row>
    <row r="2652" ht="15.75" customHeight="1">
      <c r="A2652" s="4">
        <v>569004.0</v>
      </c>
      <c r="B2652" s="4" t="s">
        <v>67</v>
      </c>
      <c r="C2652" s="5" t="s">
        <v>68</v>
      </c>
      <c r="D2652" s="5">
        <v>10.0</v>
      </c>
      <c r="E2652" s="5">
        <v>2.08</v>
      </c>
      <c r="F2652" s="4">
        <v>14409.0</v>
      </c>
      <c r="G2652" s="6">
        <v>44649.7625</v>
      </c>
      <c r="H2652" s="6" t="str">
        <f>VLOOKUP(F2652,'Customer Details'!$A$1:$B$3264,2,0)</f>
        <v>United Kingdom</v>
      </c>
      <c r="I2652" s="7">
        <f t="shared" si="1"/>
        <v>20.8</v>
      </c>
      <c r="J2652" s="7">
        <f t="shared" si="2"/>
        <v>20.8</v>
      </c>
    </row>
    <row r="2653" ht="15.75" customHeight="1">
      <c r="A2653" s="4">
        <v>549910.0</v>
      </c>
      <c r="B2653" s="4" t="s">
        <v>574</v>
      </c>
      <c r="C2653" s="5" t="s">
        <v>575</v>
      </c>
      <c r="D2653" s="5">
        <v>3.0</v>
      </c>
      <c r="E2653" s="5">
        <v>2.95</v>
      </c>
      <c r="F2653" s="4">
        <v>16697.0</v>
      </c>
      <c r="G2653" s="6">
        <v>44481.71666666667</v>
      </c>
      <c r="H2653" s="6" t="str">
        <f>VLOOKUP(F2653,'Customer Details'!$A$1:$B$3264,2,0)</f>
        <v>Australia</v>
      </c>
      <c r="I2653" s="7">
        <f t="shared" si="1"/>
        <v>8.85</v>
      </c>
      <c r="J2653" s="7">
        <f t="shared" si="2"/>
        <v>8.85</v>
      </c>
    </row>
    <row r="2654" ht="15.75" customHeight="1">
      <c r="A2654" s="4" t="s">
        <v>1750</v>
      </c>
      <c r="B2654" s="4" t="s">
        <v>48</v>
      </c>
      <c r="C2654" s="5" t="s">
        <v>49</v>
      </c>
      <c r="D2654" s="5">
        <v>-1.0</v>
      </c>
      <c r="E2654" s="5">
        <v>2.08</v>
      </c>
      <c r="F2654" s="4">
        <v>16341.0</v>
      </c>
      <c r="G2654" s="6">
        <v>44527.45763888889</v>
      </c>
      <c r="H2654" s="6" t="str">
        <f>VLOOKUP(F2654,'Customer Details'!$A$1:$B$3264,2,0)</f>
        <v>Australia</v>
      </c>
      <c r="I2654" s="7">
        <f t="shared" si="1"/>
        <v>-2.08</v>
      </c>
      <c r="J2654" s="7">
        <f t="shared" si="2"/>
        <v>2.08</v>
      </c>
    </row>
    <row r="2655" ht="15.75" customHeight="1">
      <c r="A2655" s="4">
        <v>560555.0</v>
      </c>
      <c r="B2655" s="4">
        <v>22457.0</v>
      </c>
      <c r="C2655" s="5" t="s">
        <v>354</v>
      </c>
      <c r="D2655" s="5">
        <v>2.0</v>
      </c>
      <c r="E2655" s="5">
        <v>2.95</v>
      </c>
      <c r="F2655" s="4">
        <v>14178.0</v>
      </c>
      <c r="G2655" s="6">
        <v>44580.54236111111</v>
      </c>
      <c r="H2655" s="6" t="str">
        <f>VLOOKUP(F2655,'Customer Details'!$A$1:$B$3264,2,0)</f>
        <v>India</v>
      </c>
      <c r="I2655" s="7">
        <f t="shared" si="1"/>
        <v>5.9</v>
      </c>
      <c r="J2655" s="7">
        <f t="shared" si="2"/>
        <v>5.9</v>
      </c>
    </row>
    <row r="2656" ht="15.75" customHeight="1">
      <c r="A2656" s="4">
        <v>576958.0</v>
      </c>
      <c r="B2656" s="4" t="s">
        <v>100</v>
      </c>
      <c r="C2656" s="5" t="s">
        <v>101</v>
      </c>
      <c r="D2656" s="5">
        <v>9.0</v>
      </c>
      <c r="E2656" s="5">
        <v>1.45</v>
      </c>
      <c r="F2656" s="4">
        <v>14515.0</v>
      </c>
      <c r="G2656" s="6">
        <v>44698.49166666667</v>
      </c>
      <c r="H2656" s="6" t="str">
        <f>VLOOKUP(F2656,'Customer Details'!$A$1:$B$3264,2,0)</f>
        <v>United Kingdom</v>
      </c>
      <c r="I2656" s="7">
        <f t="shared" si="1"/>
        <v>13.05</v>
      </c>
      <c r="J2656" s="7">
        <f t="shared" si="2"/>
        <v>13.05</v>
      </c>
    </row>
    <row r="2657" ht="15.75" customHeight="1">
      <c r="A2657" s="4">
        <v>580635.0</v>
      </c>
      <c r="B2657" s="4">
        <v>23263.0</v>
      </c>
      <c r="C2657" s="5" t="s">
        <v>1176</v>
      </c>
      <c r="D2657" s="5">
        <v>1.0</v>
      </c>
      <c r="E2657" s="5">
        <v>1.25</v>
      </c>
      <c r="F2657" s="4">
        <v>14649.0</v>
      </c>
      <c r="G2657" s="6">
        <v>44717.52083333334</v>
      </c>
      <c r="H2657" s="6" t="str">
        <f>VLOOKUP(F2657,'Customer Details'!$A$1:$B$3264,2,0)</f>
        <v>United Kingdom</v>
      </c>
      <c r="I2657" s="7">
        <f t="shared" si="1"/>
        <v>1.25</v>
      </c>
      <c r="J2657" s="7">
        <f t="shared" si="2"/>
        <v>1.25</v>
      </c>
    </row>
    <row r="2658" ht="15.75" customHeight="1">
      <c r="A2658" s="4" t="s">
        <v>1751</v>
      </c>
      <c r="B2658" s="4">
        <v>21930.0</v>
      </c>
      <c r="C2658" s="5" t="s">
        <v>718</v>
      </c>
      <c r="D2658" s="5">
        <v>-1.0</v>
      </c>
      <c r="E2658" s="5">
        <v>2.08</v>
      </c>
      <c r="F2658" s="4">
        <v>13534.0</v>
      </c>
      <c r="G2658" s="6">
        <v>44595.45069444444</v>
      </c>
      <c r="H2658" s="6" t="str">
        <f>VLOOKUP(F2658,'Customer Details'!$A$1:$B$3264,2,0)</f>
        <v>United Kingdom</v>
      </c>
      <c r="I2658" s="7">
        <f t="shared" si="1"/>
        <v>-2.08</v>
      </c>
      <c r="J2658" s="7">
        <f t="shared" si="2"/>
        <v>2.08</v>
      </c>
    </row>
    <row r="2659" ht="15.75" customHeight="1">
      <c r="A2659" s="4">
        <v>538252.0</v>
      </c>
      <c r="B2659" s="4" t="s">
        <v>40</v>
      </c>
      <c r="C2659" s="5" t="s">
        <v>41</v>
      </c>
      <c r="D2659" s="5">
        <v>6.0</v>
      </c>
      <c r="E2659" s="5">
        <v>2.95</v>
      </c>
      <c r="F2659" s="4">
        <v>16019.0</v>
      </c>
      <c r="G2659" s="6">
        <v>44357.52013888889</v>
      </c>
      <c r="H2659" s="6" t="str">
        <f>VLOOKUP(F2659,'Customer Details'!$A$1:$B$3264,2,0)</f>
        <v>United Kingdom</v>
      </c>
      <c r="I2659" s="7">
        <f t="shared" si="1"/>
        <v>17.7</v>
      </c>
      <c r="J2659" s="7">
        <f t="shared" si="2"/>
        <v>17.7</v>
      </c>
    </row>
    <row r="2660" ht="15.75" customHeight="1">
      <c r="A2660" s="4">
        <v>564639.0</v>
      </c>
      <c r="B2660" s="4" t="s">
        <v>22</v>
      </c>
      <c r="C2660" s="5" t="s">
        <v>23</v>
      </c>
      <c r="D2660" s="5">
        <v>6.0</v>
      </c>
      <c r="E2660" s="5">
        <v>2.08</v>
      </c>
      <c r="F2660" s="4">
        <v>18036.0</v>
      </c>
      <c r="G2660" s="6">
        <v>44618.53819444445</v>
      </c>
      <c r="H2660" s="6" t="str">
        <f>VLOOKUP(F2660,'Customer Details'!$A$1:$B$3264,2,0)</f>
        <v>Australia</v>
      </c>
      <c r="I2660" s="7">
        <f t="shared" si="1"/>
        <v>12.48</v>
      </c>
      <c r="J2660" s="7">
        <f t="shared" si="2"/>
        <v>12.48</v>
      </c>
    </row>
    <row r="2661" ht="15.75" customHeight="1">
      <c r="A2661" s="4">
        <v>572552.0</v>
      </c>
      <c r="B2661" s="4" t="s">
        <v>30</v>
      </c>
      <c r="C2661" s="5" t="s">
        <v>31</v>
      </c>
      <c r="D2661" s="5">
        <v>1.0</v>
      </c>
      <c r="E2661" s="5">
        <v>8.29</v>
      </c>
      <c r="F2661" s="4">
        <v>14096.0</v>
      </c>
      <c r="G2661" s="6">
        <v>44675.71319444444</v>
      </c>
      <c r="H2661" s="6" t="str">
        <f>VLOOKUP(F2661,'Customer Details'!$A$1:$B$3264,2,0)</f>
        <v>USA</v>
      </c>
      <c r="I2661" s="7">
        <f t="shared" si="1"/>
        <v>8.29</v>
      </c>
      <c r="J2661" s="7">
        <f t="shared" si="2"/>
        <v>8.29</v>
      </c>
    </row>
    <row r="2662" ht="15.75" customHeight="1">
      <c r="A2662" s="4">
        <v>550331.0</v>
      </c>
      <c r="B2662" s="4">
        <v>23158.0</v>
      </c>
      <c r="C2662" s="5" t="s">
        <v>1752</v>
      </c>
      <c r="D2662" s="5">
        <v>1.0</v>
      </c>
      <c r="E2662" s="5">
        <v>2.08</v>
      </c>
      <c r="F2662" s="4">
        <v>15555.0</v>
      </c>
      <c r="G2662" s="6">
        <v>44486.57152777778</v>
      </c>
      <c r="H2662" s="6" t="str">
        <f>VLOOKUP(F2662,'Customer Details'!$A$1:$B$3264,2,0)</f>
        <v>India</v>
      </c>
      <c r="I2662" s="7">
        <f t="shared" si="1"/>
        <v>2.08</v>
      </c>
      <c r="J2662" s="7">
        <f t="shared" si="2"/>
        <v>2.08</v>
      </c>
    </row>
    <row r="2663" ht="15.75" customHeight="1">
      <c r="A2663" s="4">
        <v>571475.0</v>
      </c>
      <c r="B2663" s="4" t="s">
        <v>223</v>
      </c>
      <c r="C2663" s="5" t="s">
        <v>224</v>
      </c>
      <c r="D2663" s="5">
        <v>1.0</v>
      </c>
      <c r="E2663" s="5">
        <v>0.39</v>
      </c>
      <c r="F2663" s="4">
        <v>15033.0</v>
      </c>
      <c r="G2663" s="6">
        <v>44668.6125</v>
      </c>
      <c r="H2663" s="6" t="str">
        <f>VLOOKUP(F2663,'Customer Details'!$A$1:$B$3264,2,0)</f>
        <v>United Kingdom</v>
      </c>
      <c r="I2663" s="7">
        <f t="shared" si="1"/>
        <v>0.39</v>
      </c>
      <c r="J2663" s="7">
        <f t="shared" si="2"/>
        <v>0.39</v>
      </c>
    </row>
    <row r="2664" ht="15.75" customHeight="1">
      <c r="A2664" s="4">
        <v>548552.0</v>
      </c>
      <c r="B2664" s="4" t="s">
        <v>112</v>
      </c>
      <c r="C2664" s="5" t="s">
        <v>113</v>
      </c>
      <c r="D2664" s="5">
        <v>4.0</v>
      </c>
      <c r="E2664" s="5">
        <v>4.25</v>
      </c>
      <c r="F2664" s="4">
        <v>17613.0</v>
      </c>
      <c r="G2664" s="6">
        <v>44470.37916666667</v>
      </c>
      <c r="H2664" s="6" t="str">
        <f>VLOOKUP(F2664,'Customer Details'!$A$1:$B$3264,2,0)</f>
        <v>China</v>
      </c>
      <c r="I2664" s="7">
        <f t="shared" si="1"/>
        <v>17</v>
      </c>
      <c r="J2664" s="7">
        <f t="shared" si="2"/>
        <v>17</v>
      </c>
    </row>
    <row r="2665" ht="15.75" customHeight="1">
      <c r="A2665" s="4">
        <v>579867.0</v>
      </c>
      <c r="B2665" s="4" t="s">
        <v>530</v>
      </c>
      <c r="C2665" s="5" t="s">
        <v>531</v>
      </c>
      <c r="D2665" s="5">
        <v>4.0</v>
      </c>
      <c r="E2665" s="5">
        <v>4.25</v>
      </c>
      <c r="F2665" s="4">
        <v>16265.0</v>
      </c>
      <c r="G2665" s="6">
        <v>44711.69513888889</v>
      </c>
      <c r="H2665" s="6" t="str">
        <f>VLOOKUP(F2665,'Customer Details'!$A$1:$B$3264,2,0)</f>
        <v>United Kingdom</v>
      </c>
      <c r="I2665" s="7">
        <f t="shared" si="1"/>
        <v>17</v>
      </c>
      <c r="J2665" s="7">
        <f t="shared" si="2"/>
        <v>17</v>
      </c>
    </row>
    <row r="2666" ht="15.75" customHeight="1">
      <c r="A2666" s="4" t="s">
        <v>441</v>
      </c>
      <c r="B2666" s="4">
        <v>22729.0</v>
      </c>
      <c r="C2666" s="5" t="s">
        <v>1753</v>
      </c>
      <c r="D2666" s="5">
        <v>-1.0</v>
      </c>
      <c r="E2666" s="5">
        <v>3.75</v>
      </c>
      <c r="F2666" s="4">
        <v>15034.0</v>
      </c>
      <c r="G2666" s="6">
        <v>44650.56527777778</v>
      </c>
      <c r="H2666" s="6" t="str">
        <f>VLOOKUP(F2666,'Customer Details'!$A$1:$B$3264,2,0)</f>
        <v>USA</v>
      </c>
      <c r="I2666" s="7">
        <f t="shared" si="1"/>
        <v>-3.75</v>
      </c>
      <c r="J2666" s="7">
        <f t="shared" si="2"/>
        <v>3.75</v>
      </c>
    </row>
    <row r="2667" ht="15.75" customHeight="1">
      <c r="A2667" s="4">
        <v>557019.0</v>
      </c>
      <c r="B2667" s="4">
        <v>23301.0</v>
      </c>
      <c r="C2667" s="5" t="s">
        <v>643</v>
      </c>
      <c r="D2667" s="5">
        <v>1.0</v>
      </c>
      <c r="E2667" s="5">
        <v>1.65</v>
      </c>
      <c r="F2667" s="4">
        <v>15907.0</v>
      </c>
      <c r="G2667" s="6">
        <v>44546.53125</v>
      </c>
      <c r="H2667" s="6" t="str">
        <f>VLOOKUP(F2667,'Customer Details'!$A$1:$B$3264,2,0)</f>
        <v>United Kingdom</v>
      </c>
      <c r="I2667" s="7">
        <f t="shared" si="1"/>
        <v>1.65</v>
      </c>
      <c r="J2667" s="7">
        <f t="shared" si="2"/>
        <v>1.65</v>
      </c>
    </row>
    <row r="2668" ht="15.75" customHeight="1">
      <c r="A2668" s="4">
        <v>561600.0</v>
      </c>
      <c r="B2668" s="4" t="s">
        <v>427</v>
      </c>
      <c r="C2668" s="5" t="s">
        <v>428</v>
      </c>
      <c r="D2668" s="5">
        <v>4.0</v>
      </c>
      <c r="E2668" s="5">
        <v>0.42</v>
      </c>
      <c r="F2668" s="4">
        <v>15861.0</v>
      </c>
      <c r="G2668" s="6">
        <v>44589.47847222222</v>
      </c>
      <c r="H2668" s="6" t="str">
        <f>VLOOKUP(F2668,'Customer Details'!$A$1:$B$3264,2,0)</f>
        <v>Australia</v>
      </c>
      <c r="I2668" s="7">
        <f t="shared" si="1"/>
        <v>1.68</v>
      </c>
      <c r="J2668" s="7">
        <f t="shared" si="2"/>
        <v>1.68</v>
      </c>
    </row>
    <row r="2669" ht="15.75" customHeight="1">
      <c r="A2669" s="4">
        <v>556056.0</v>
      </c>
      <c r="B2669" s="4" t="s">
        <v>18</v>
      </c>
      <c r="C2669" s="5" t="s">
        <v>19</v>
      </c>
      <c r="D2669" s="5">
        <v>5.0</v>
      </c>
      <c r="E2669" s="5">
        <v>1.25</v>
      </c>
      <c r="F2669" s="4">
        <v>17841.0</v>
      </c>
      <c r="G2669" s="6">
        <v>44538.56597222222</v>
      </c>
      <c r="H2669" s="6" t="str">
        <f>VLOOKUP(F2669,'Customer Details'!$A$1:$B$3264,2,0)</f>
        <v>India</v>
      </c>
      <c r="I2669" s="7">
        <f t="shared" si="1"/>
        <v>6.25</v>
      </c>
      <c r="J2669" s="7">
        <f t="shared" si="2"/>
        <v>6.25</v>
      </c>
    </row>
    <row r="2670" ht="15.75" customHeight="1">
      <c r="A2670" s="4">
        <v>569738.0</v>
      </c>
      <c r="B2670" s="4" t="s">
        <v>530</v>
      </c>
      <c r="C2670" s="5" t="s">
        <v>531</v>
      </c>
      <c r="D2670" s="5">
        <v>4.0</v>
      </c>
      <c r="E2670" s="5">
        <v>4.25</v>
      </c>
      <c r="F2670" s="4">
        <v>13013.0</v>
      </c>
      <c r="G2670" s="6">
        <v>44657.45</v>
      </c>
      <c r="H2670" s="6" t="str">
        <f>VLOOKUP(F2670,'Customer Details'!$A$1:$B$3264,2,0)</f>
        <v>United Kingdom</v>
      </c>
      <c r="I2670" s="7">
        <f t="shared" si="1"/>
        <v>17</v>
      </c>
      <c r="J2670" s="7">
        <f t="shared" si="2"/>
        <v>17</v>
      </c>
    </row>
    <row r="2671" ht="15.75" customHeight="1">
      <c r="A2671" s="4">
        <v>538518.0</v>
      </c>
      <c r="B2671" s="4" t="s">
        <v>1545</v>
      </c>
      <c r="C2671" s="5" t="s">
        <v>1546</v>
      </c>
      <c r="D2671" s="5">
        <v>1.0</v>
      </c>
      <c r="E2671" s="5">
        <v>7.95</v>
      </c>
      <c r="F2671" s="4">
        <v>14505.0</v>
      </c>
      <c r="G2671" s="6">
        <v>44359.67638888889</v>
      </c>
      <c r="H2671" s="6" t="str">
        <f>VLOOKUP(F2671,'Customer Details'!$A$1:$B$3264,2,0)</f>
        <v>Australia</v>
      </c>
      <c r="I2671" s="7">
        <f t="shared" si="1"/>
        <v>7.95</v>
      </c>
      <c r="J2671" s="7">
        <f t="shared" si="2"/>
        <v>7.95</v>
      </c>
    </row>
    <row r="2672" ht="15.75" customHeight="1">
      <c r="A2672" s="4">
        <v>564722.0</v>
      </c>
      <c r="B2672" s="4" t="s">
        <v>38</v>
      </c>
      <c r="C2672" s="5" t="s">
        <v>39</v>
      </c>
      <c r="D2672" s="5">
        <v>5.0</v>
      </c>
      <c r="E2672" s="5">
        <v>2.95</v>
      </c>
      <c r="F2672" s="4">
        <v>16456.0</v>
      </c>
      <c r="G2672" s="6">
        <v>44620.50416666667</v>
      </c>
      <c r="H2672" s="6" t="str">
        <f>VLOOKUP(F2672,'Customer Details'!$A$1:$B$3264,2,0)</f>
        <v>India</v>
      </c>
      <c r="I2672" s="7">
        <f t="shared" si="1"/>
        <v>14.75</v>
      </c>
      <c r="J2672" s="7">
        <f t="shared" si="2"/>
        <v>14.75</v>
      </c>
    </row>
    <row r="2673" ht="15.75" customHeight="1">
      <c r="A2673" s="4">
        <v>549292.0</v>
      </c>
      <c r="B2673" s="4" t="s">
        <v>75</v>
      </c>
      <c r="C2673" s="5" t="s">
        <v>76</v>
      </c>
      <c r="D2673" s="5">
        <v>1.0</v>
      </c>
      <c r="E2673" s="5">
        <v>5.45</v>
      </c>
      <c r="F2673" s="4">
        <v>17869.0</v>
      </c>
      <c r="G2673" s="6">
        <v>44476.79861111111</v>
      </c>
      <c r="H2673" s="6" t="str">
        <f>VLOOKUP(F2673,'Customer Details'!$A$1:$B$3264,2,0)</f>
        <v>United Kingdom</v>
      </c>
      <c r="I2673" s="7">
        <f t="shared" si="1"/>
        <v>5.45</v>
      </c>
      <c r="J2673" s="7">
        <f t="shared" si="2"/>
        <v>5.45</v>
      </c>
    </row>
    <row r="2674" ht="15.75" customHeight="1">
      <c r="A2674" s="4">
        <v>541816.0</v>
      </c>
      <c r="B2674" s="4" t="s">
        <v>67</v>
      </c>
      <c r="C2674" s="5" t="s">
        <v>68</v>
      </c>
      <c r="D2674" s="5">
        <v>4.0</v>
      </c>
      <c r="E2674" s="5">
        <v>1.95</v>
      </c>
      <c r="F2674" s="4">
        <v>17799.0</v>
      </c>
      <c r="G2674" s="6">
        <v>44398.66388888889</v>
      </c>
      <c r="H2674" s="6" t="str">
        <f>VLOOKUP(F2674,'Customer Details'!$A$1:$B$3264,2,0)</f>
        <v>India</v>
      </c>
      <c r="I2674" s="7">
        <f t="shared" si="1"/>
        <v>7.8</v>
      </c>
      <c r="J2674" s="7">
        <f t="shared" si="2"/>
        <v>7.8</v>
      </c>
    </row>
    <row r="2675" ht="15.75" customHeight="1">
      <c r="A2675" s="4">
        <v>537362.0</v>
      </c>
      <c r="B2675" s="4" t="s">
        <v>380</v>
      </c>
      <c r="C2675" s="5" t="s">
        <v>381</v>
      </c>
      <c r="D2675" s="5">
        <v>1.0</v>
      </c>
      <c r="E2675" s="5">
        <v>7.95</v>
      </c>
      <c r="F2675" s="4">
        <v>17596.0</v>
      </c>
      <c r="G2675" s="6">
        <v>44353.52361111111</v>
      </c>
      <c r="H2675" s="6" t="str">
        <f>VLOOKUP(F2675,'Customer Details'!$A$1:$B$3264,2,0)</f>
        <v>United Kingdom</v>
      </c>
      <c r="I2675" s="7">
        <f t="shared" si="1"/>
        <v>7.95</v>
      </c>
      <c r="J2675" s="7">
        <f t="shared" si="2"/>
        <v>7.95</v>
      </c>
    </row>
    <row r="2676" ht="15.75" customHeight="1">
      <c r="A2676" s="4" t="s">
        <v>1754</v>
      </c>
      <c r="B2676" s="4">
        <v>23172.0</v>
      </c>
      <c r="C2676" s="5" t="s">
        <v>1755</v>
      </c>
      <c r="D2676" s="5">
        <v>-1.0</v>
      </c>
      <c r="E2676" s="5">
        <v>1.65</v>
      </c>
      <c r="F2676" s="4">
        <v>17677.0</v>
      </c>
      <c r="G2676" s="6">
        <v>44517.49097222222</v>
      </c>
      <c r="H2676" s="6" t="str">
        <f>VLOOKUP(F2676,'Customer Details'!$A$1:$B$3264,2,0)</f>
        <v>China</v>
      </c>
      <c r="I2676" s="7">
        <f t="shared" si="1"/>
        <v>-1.65</v>
      </c>
      <c r="J2676" s="7">
        <f t="shared" si="2"/>
        <v>1.65</v>
      </c>
    </row>
    <row r="2677" ht="15.75" customHeight="1">
      <c r="A2677" s="4" t="s">
        <v>1756</v>
      </c>
      <c r="B2677" s="4" t="s">
        <v>46</v>
      </c>
      <c r="C2677" s="5" t="s">
        <v>47</v>
      </c>
      <c r="D2677" s="5">
        <v>-4.0</v>
      </c>
      <c r="E2677" s="5">
        <v>0.5</v>
      </c>
      <c r="F2677" s="4">
        <v>15329.0</v>
      </c>
      <c r="G2677" s="6">
        <v>44356.65486111111</v>
      </c>
      <c r="H2677" s="6" t="str">
        <f>VLOOKUP(F2677,'Customer Details'!$A$1:$B$3264,2,0)</f>
        <v>Australia</v>
      </c>
      <c r="I2677" s="7">
        <f t="shared" si="1"/>
        <v>-2</v>
      </c>
      <c r="J2677" s="7">
        <f t="shared" si="2"/>
        <v>2</v>
      </c>
    </row>
    <row r="2678" ht="15.75" customHeight="1">
      <c r="A2678" s="4">
        <v>543022.0</v>
      </c>
      <c r="B2678" s="4" t="s">
        <v>38</v>
      </c>
      <c r="C2678" s="5" t="s">
        <v>39</v>
      </c>
      <c r="D2678" s="5">
        <v>6.0</v>
      </c>
      <c r="E2678" s="5">
        <v>2.95</v>
      </c>
      <c r="F2678" s="4">
        <v>16771.0</v>
      </c>
      <c r="G2678" s="6">
        <v>44410.60902777778</v>
      </c>
      <c r="H2678" s="6" t="str">
        <f>VLOOKUP(F2678,'Customer Details'!$A$1:$B$3264,2,0)</f>
        <v>USA</v>
      </c>
      <c r="I2678" s="7">
        <f t="shared" si="1"/>
        <v>17.7</v>
      </c>
      <c r="J2678" s="7">
        <f t="shared" si="2"/>
        <v>17.7</v>
      </c>
    </row>
    <row r="2679" ht="15.75" customHeight="1">
      <c r="A2679" s="4">
        <v>576236.0</v>
      </c>
      <c r="B2679" s="4" t="s">
        <v>1267</v>
      </c>
      <c r="C2679" s="5" t="s">
        <v>1268</v>
      </c>
      <c r="D2679" s="5">
        <v>2.0</v>
      </c>
      <c r="E2679" s="5">
        <v>0.39</v>
      </c>
      <c r="F2679" s="4">
        <v>13755.0</v>
      </c>
      <c r="G2679" s="6">
        <v>44695.56319444445</v>
      </c>
      <c r="H2679" s="6" t="str">
        <f>VLOOKUP(F2679,'Customer Details'!$A$1:$B$3264,2,0)</f>
        <v>USA</v>
      </c>
      <c r="I2679" s="7">
        <f t="shared" si="1"/>
        <v>0.78</v>
      </c>
      <c r="J2679" s="7">
        <f t="shared" si="2"/>
        <v>0.78</v>
      </c>
    </row>
    <row r="2680" ht="15.75" customHeight="1">
      <c r="A2680" s="4">
        <v>540501.0</v>
      </c>
      <c r="B2680" s="4" t="s">
        <v>63</v>
      </c>
      <c r="C2680" s="5" t="s">
        <v>64</v>
      </c>
      <c r="D2680" s="5">
        <v>20.0</v>
      </c>
      <c r="E2680" s="5">
        <v>0.42</v>
      </c>
      <c r="F2680" s="4">
        <v>13162.0</v>
      </c>
      <c r="G2680" s="6">
        <v>44386.44652777778</v>
      </c>
      <c r="H2680" s="6" t="str">
        <f>VLOOKUP(F2680,'Customer Details'!$A$1:$B$3264,2,0)</f>
        <v>China</v>
      </c>
      <c r="I2680" s="7">
        <f t="shared" si="1"/>
        <v>8.4</v>
      </c>
      <c r="J2680" s="7">
        <f t="shared" si="2"/>
        <v>8.4</v>
      </c>
    </row>
    <row r="2681" ht="15.75" customHeight="1">
      <c r="A2681" s="4">
        <v>544313.0</v>
      </c>
      <c r="B2681" s="4" t="s">
        <v>237</v>
      </c>
      <c r="C2681" s="5" t="s">
        <v>238</v>
      </c>
      <c r="D2681" s="5">
        <v>2.0</v>
      </c>
      <c r="E2681" s="5">
        <v>2.55</v>
      </c>
      <c r="F2681" s="4">
        <v>14099.0</v>
      </c>
      <c r="G2681" s="6">
        <v>44425.60833333333</v>
      </c>
      <c r="H2681" s="6" t="str">
        <f>VLOOKUP(F2681,'Customer Details'!$A$1:$B$3264,2,0)</f>
        <v>India</v>
      </c>
      <c r="I2681" s="7">
        <f t="shared" si="1"/>
        <v>5.1</v>
      </c>
      <c r="J2681" s="7">
        <f t="shared" si="2"/>
        <v>5.1</v>
      </c>
    </row>
    <row r="2682" ht="15.75" customHeight="1">
      <c r="A2682" s="4">
        <v>580680.0</v>
      </c>
      <c r="B2682" s="4" t="s">
        <v>32</v>
      </c>
      <c r="C2682" s="5" t="s">
        <v>33</v>
      </c>
      <c r="D2682" s="5">
        <v>4.0</v>
      </c>
      <c r="E2682" s="5">
        <v>4.15</v>
      </c>
      <c r="F2682" s="4">
        <v>13001.0</v>
      </c>
      <c r="G2682" s="6">
        <v>44717.61875</v>
      </c>
      <c r="H2682" s="6" t="str">
        <f>VLOOKUP(F2682,'Customer Details'!$A$1:$B$3264,2,0)</f>
        <v>United Kingdom</v>
      </c>
      <c r="I2682" s="7">
        <f t="shared" si="1"/>
        <v>16.6</v>
      </c>
      <c r="J2682" s="7">
        <f t="shared" si="2"/>
        <v>16.6</v>
      </c>
    </row>
    <row r="2683" ht="15.75" customHeight="1">
      <c r="A2683" s="4">
        <v>564510.0</v>
      </c>
      <c r="B2683" s="4" t="s">
        <v>1757</v>
      </c>
      <c r="C2683" s="5" t="s">
        <v>1758</v>
      </c>
      <c r="D2683" s="5">
        <v>24.0</v>
      </c>
      <c r="E2683" s="5">
        <v>1.25</v>
      </c>
      <c r="F2683" s="4">
        <v>14194.0</v>
      </c>
      <c r="G2683" s="6">
        <v>44617.6125</v>
      </c>
      <c r="H2683" s="6" t="str">
        <f>VLOOKUP(F2683,'Customer Details'!$A$1:$B$3264,2,0)</f>
        <v>India</v>
      </c>
      <c r="I2683" s="7">
        <f t="shared" si="1"/>
        <v>30</v>
      </c>
      <c r="J2683" s="7">
        <f t="shared" si="2"/>
        <v>30</v>
      </c>
    </row>
    <row r="2684" ht="15.75" customHeight="1">
      <c r="A2684" s="4" t="s">
        <v>890</v>
      </c>
      <c r="B2684" s="4">
        <v>22366.0</v>
      </c>
      <c r="C2684" s="5" t="s">
        <v>248</v>
      </c>
      <c r="D2684" s="5">
        <v>-2.0</v>
      </c>
      <c r="E2684" s="5">
        <v>7.95</v>
      </c>
      <c r="F2684" s="4">
        <v>16801.0</v>
      </c>
      <c r="G2684" s="6">
        <v>44469.49861111111</v>
      </c>
      <c r="H2684" s="6" t="str">
        <f>VLOOKUP(F2684,'Customer Details'!$A$1:$B$3264,2,0)</f>
        <v>China</v>
      </c>
      <c r="I2684" s="7">
        <f t="shared" si="1"/>
        <v>-15.9</v>
      </c>
      <c r="J2684" s="7">
        <f t="shared" si="2"/>
        <v>15.9</v>
      </c>
    </row>
    <row r="2685" ht="15.75" customHeight="1">
      <c r="A2685" s="4">
        <v>576406.0</v>
      </c>
      <c r="B2685" s="4" t="s">
        <v>404</v>
      </c>
      <c r="C2685" s="5" t="s">
        <v>405</v>
      </c>
      <c r="D2685" s="5">
        <v>25.0</v>
      </c>
      <c r="E2685" s="5">
        <v>0.42</v>
      </c>
      <c r="F2685" s="4">
        <v>13692.0</v>
      </c>
      <c r="G2685" s="6">
        <v>44696.47013888889</v>
      </c>
      <c r="H2685" s="6" t="str">
        <f>VLOOKUP(F2685,'Customer Details'!$A$1:$B$3264,2,0)</f>
        <v>Australia</v>
      </c>
      <c r="I2685" s="7">
        <f t="shared" si="1"/>
        <v>10.5</v>
      </c>
      <c r="J2685" s="7">
        <f t="shared" si="2"/>
        <v>10.5</v>
      </c>
    </row>
    <row r="2686" ht="15.75" customHeight="1">
      <c r="A2686" s="4">
        <v>578781.0</v>
      </c>
      <c r="B2686" s="4">
        <v>22600.0</v>
      </c>
      <c r="C2686" s="5" t="s">
        <v>1759</v>
      </c>
      <c r="D2686" s="5">
        <v>2.0</v>
      </c>
      <c r="E2686" s="5">
        <v>0.85</v>
      </c>
      <c r="F2686" s="4">
        <v>15872.0</v>
      </c>
      <c r="G2686" s="6">
        <v>44706.49583333333</v>
      </c>
      <c r="H2686" s="6" t="str">
        <f>VLOOKUP(F2686,'Customer Details'!$A$1:$B$3264,2,0)</f>
        <v>India</v>
      </c>
      <c r="I2686" s="7">
        <f t="shared" si="1"/>
        <v>1.7</v>
      </c>
      <c r="J2686" s="7">
        <f t="shared" si="2"/>
        <v>1.7</v>
      </c>
    </row>
    <row r="2687" ht="15.75" customHeight="1">
      <c r="A2687" s="4">
        <v>568712.0</v>
      </c>
      <c r="B2687" s="4" t="s">
        <v>737</v>
      </c>
      <c r="C2687" s="5" t="s">
        <v>738</v>
      </c>
      <c r="D2687" s="5">
        <v>1.0</v>
      </c>
      <c r="E2687" s="5">
        <v>1.25</v>
      </c>
      <c r="F2687" s="4">
        <v>17841.0</v>
      </c>
      <c r="G2687" s="6">
        <v>44648.65972222222</v>
      </c>
      <c r="H2687" s="6" t="str">
        <f>VLOOKUP(F2687,'Customer Details'!$A$1:$B$3264,2,0)</f>
        <v>India</v>
      </c>
      <c r="I2687" s="7">
        <f t="shared" si="1"/>
        <v>1.25</v>
      </c>
      <c r="J2687" s="7">
        <f t="shared" si="2"/>
        <v>1.25</v>
      </c>
    </row>
    <row r="2688" ht="15.75" customHeight="1">
      <c r="A2688" s="4">
        <v>564191.0</v>
      </c>
      <c r="B2688" s="4" t="s">
        <v>212</v>
      </c>
      <c r="C2688" s="5" t="s">
        <v>213</v>
      </c>
      <c r="D2688" s="5">
        <v>1.0</v>
      </c>
      <c r="E2688" s="5">
        <v>0.65</v>
      </c>
      <c r="F2688" s="4">
        <v>17315.0</v>
      </c>
      <c r="G2688" s="6">
        <v>44615.67777777778</v>
      </c>
      <c r="H2688" s="6" t="str">
        <f>VLOOKUP(F2688,'Customer Details'!$A$1:$B$3264,2,0)</f>
        <v>United Kingdom</v>
      </c>
      <c r="I2688" s="7">
        <f t="shared" si="1"/>
        <v>0.65</v>
      </c>
      <c r="J2688" s="7">
        <f t="shared" si="2"/>
        <v>0.65</v>
      </c>
    </row>
    <row r="2689" ht="15.75" customHeight="1">
      <c r="A2689" s="4">
        <v>548330.0</v>
      </c>
      <c r="B2689" s="4" t="s">
        <v>320</v>
      </c>
      <c r="C2689" s="5" t="s">
        <v>321</v>
      </c>
      <c r="D2689" s="5">
        <v>2.0</v>
      </c>
      <c r="E2689" s="5">
        <v>2.95</v>
      </c>
      <c r="F2689" s="4">
        <v>14810.0</v>
      </c>
      <c r="G2689" s="6">
        <v>44469.55972222222</v>
      </c>
      <c r="H2689" s="6" t="str">
        <f>VLOOKUP(F2689,'Customer Details'!$A$1:$B$3264,2,0)</f>
        <v>China</v>
      </c>
      <c r="I2689" s="7">
        <f t="shared" si="1"/>
        <v>5.9</v>
      </c>
      <c r="J2689" s="7">
        <f t="shared" si="2"/>
        <v>5.9</v>
      </c>
    </row>
    <row r="2690" ht="15.75" customHeight="1">
      <c r="A2690" s="4">
        <v>577539.0</v>
      </c>
      <c r="B2690" s="4" t="s">
        <v>509</v>
      </c>
      <c r="C2690" s="5" t="s">
        <v>510</v>
      </c>
      <c r="D2690" s="5">
        <v>24.0</v>
      </c>
      <c r="E2690" s="5">
        <v>0.85</v>
      </c>
      <c r="F2690" s="4">
        <v>14547.0</v>
      </c>
      <c r="G2690" s="6">
        <v>44701.6</v>
      </c>
      <c r="H2690" s="6" t="str">
        <f>VLOOKUP(F2690,'Customer Details'!$A$1:$B$3264,2,0)</f>
        <v>United Kingdom</v>
      </c>
      <c r="I2690" s="7">
        <f t="shared" si="1"/>
        <v>20.4</v>
      </c>
      <c r="J2690" s="7">
        <f t="shared" si="2"/>
        <v>20.4</v>
      </c>
    </row>
    <row r="2691" ht="15.75" customHeight="1">
      <c r="A2691" s="4">
        <v>545995.0</v>
      </c>
      <c r="B2691" s="4" t="s">
        <v>350</v>
      </c>
      <c r="C2691" s="5" t="s">
        <v>351</v>
      </c>
      <c r="D2691" s="5">
        <v>6.0</v>
      </c>
      <c r="E2691" s="5">
        <v>1.65</v>
      </c>
      <c r="F2691" s="4">
        <v>15023.0</v>
      </c>
      <c r="G2691" s="6">
        <v>44447.57916666667</v>
      </c>
      <c r="H2691" s="6" t="str">
        <f>VLOOKUP(F2691,'Customer Details'!$A$1:$B$3264,2,0)</f>
        <v>China</v>
      </c>
      <c r="I2691" s="7">
        <f t="shared" si="1"/>
        <v>9.9</v>
      </c>
      <c r="J2691" s="7">
        <f t="shared" si="2"/>
        <v>9.9</v>
      </c>
    </row>
    <row r="2692" ht="15.75" customHeight="1">
      <c r="A2692" s="4" t="s">
        <v>1760</v>
      </c>
      <c r="B2692" s="4">
        <v>21528.0</v>
      </c>
      <c r="C2692" s="5" t="s">
        <v>1183</v>
      </c>
      <c r="D2692" s="5">
        <v>-1.0</v>
      </c>
      <c r="E2692" s="5">
        <v>6.95</v>
      </c>
      <c r="F2692" s="4">
        <v>17696.0</v>
      </c>
      <c r="G2692" s="6">
        <v>44629.48541666667</v>
      </c>
      <c r="H2692" s="6" t="str">
        <f>VLOOKUP(F2692,'Customer Details'!$A$1:$B$3264,2,0)</f>
        <v>United Kingdom</v>
      </c>
      <c r="I2692" s="7">
        <f t="shared" si="1"/>
        <v>-6.95</v>
      </c>
      <c r="J2692" s="7">
        <f t="shared" si="2"/>
        <v>6.95</v>
      </c>
    </row>
    <row r="2693" ht="15.75" customHeight="1">
      <c r="A2693" s="4">
        <v>540533.0</v>
      </c>
      <c r="B2693" s="4" t="s">
        <v>22</v>
      </c>
      <c r="C2693" s="5" t="s">
        <v>23</v>
      </c>
      <c r="D2693" s="5">
        <v>3.0</v>
      </c>
      <c r="E2693" s="5">
        <v>1.95</v>
      </c>
      <c r="F2693" s="4">
        <v>15005.0</v>
      </c>
      <c r="G2693" s="6">
        <v>44386.59166666667</v>
      </c>
      <c r="H2693" s="6" t="str">
        <f>VLOOKUP(F2693,'Customer Details'!$A$1:$B$3264,2,0)</f>
        <v>USA</v>
      </c>
      <c r="I2693" s="7">
        <f t="shared" si="1"/>
        <v>5.85</v>
      </c>
      <c r="J2693" s="7">
        <f t="shared" si="2"/>
        <v>5.85</v>
      </c>
    </row>
    <row r="2694" ht="15.75" customHeight="1">
      <c r="A2694" s="4" t="s">
        <v>1761</v>
      </c>
      <c r="B2694" s="4" t="s">
        <v>46</v>
      </c>
      <c r="C2694" s="5" t="s">
        <v>47</v>
      </c>
      <c r="D2694" s="5">
        <v>-1.0</v>
      </c>
      <c r="E2694" s="5">
        <v>0.75</v>
      </c>
      <c r="F2694" s="4">
        <v>16422.0</v>
      </c>
      <c r="G2694" s="6">
        <v>44551.59861111111</v>
      </c>
      <c r="H2694" s="6" t="str">
        <f>VLOOKUP(F2694,'Customer Details'!$A$1:$B$3264,2,0)</f>
        <v>China</v>
      </c>
      <c r="I2694" s="7">
        <f t="shared" si="1"/>
        <v>-0.75</v>
      </c>
      <c r="J2694" s="7">
        <f t="shared" si="2"/>
        <v>0.75</v>
      </c>
    </row>
    <row r="2695" ht="15.75" customHeight="1">
      <c r="A2695" s="4">
        <v>541414.0</v>
      </c>
      <c r="B2695" s="4" t="s">
        <v>1261</v>
      </c>
      <c r="C2695" s="5" t="s">
        <v>1262</v>
      </c>
      <c r="D2695" s="5">
        <v>6.0</v>
      </c>
      <c r="E2695" s="5">
        <v>2.55</v>
      </c>
      <c r="F2695" s="4">
        <v>18212.0</v>
      </c>
      <c r="G2695" s="6">
        <v>44394.67638888889</v>
      </c>
      <c r="H2695" s="6" t="str">
        <f>VLOOKUP(F2695,'Customer Details'!$A$1:$B$3264,2,0)</f>
        <v>USA</v>
      </c>
      <c r="I2695" s="7">
        <f t="shared" si="1"/>
        <v>15.3</v>
      </c>
      <c r="J2695" s="7">
        <f t="shared" si="2"/>
        <v>15.3</v>
      </c>
    </row>
    <row r="2696" ht="15.75" customHeight="1">
      <c r="A2696" s="4">
        <v>550121.0</v>
      </c>
      <c r="B2696" s="4" t="s">
        <v>38</v>
      </c>
      <c r="C2696" s="5" t="s">
        <v>39</v>
      </c>
      <c r="D2696" s="5">
        <v>6.0</v>
      </c>
      <c r="E2696" s="5">
        <v>2.95</v>
      </c>
      <c r="F2696" s="4">
        <v>15271.0</v>
      </c>
      <c r="G2696" s="6">
        <v>44483.52638888889</v>
      </c>
      <c r="H2696" s="6" t="str">
        <f>VLOOKUP(F2696,'Customer Details'!$A$1:$B$3264,2,0)</f>
        <v>China</v>
      </c>
      <c r="I2696" s="7">
        <f t="shared" si="1"/>
        <v>17.7</v>
      </c>
      <c r="J2696" s="7">
        <f t="shared" si="2"/>
        <v>17.7</v>
      </c>
    </row>
    <row r="2697" ht="15.75" customHeight="1">
      <c r="A2697" s="4">
        <v>544808.0</v>
      </c>
      <c r="B2697" s="4" t="s">
        <v>44</v>
      </c>
      <c r="C2697" s="5" t="s">
        <v>45</v>
      </c>
      <c r="D2697" s="5">
        <v>3.0</v>
      </c>
      <c r="E2697" s="5">
        <v>2.1</v>
      </c>
      <c r="F2697" s="4">
        <v>14562.0</v>
      </c>
      <c r="G2697" s="6">
        <v>44431.63263888889</v>
      </c>
      <c r="H2697" s="6" t="str">
        <f>VLOOKUP(F2697,'Customer Details'!$A$1:$B$3264,2,0)</f>
        <v>United Kingdom</v>
      </c>
      <c r="I2697" s="7">
        <f t="shared" si="1"/>
        <v>6.3</v>
      </c>
      <c r="J2697" s="7">
        <f t="shared" si="2"/>
        <v>6.3</v>
      </c>
    </row>
    <row r="2698" ht="15.75" customHeight="1">
      <c r="A2698" s="4" t="s">
        <v>1762</v>
      </c>
      <c r="B2698" s="4">
        <v>23111.0</v>
      </c>
      <c r="C2698" s="5" t="s">
        <v>1763</v>
      </c>
      <c r="D2698" s="5">
        <v>-1.0</v>
      </c>
      <c r="E2698" s="5">
        <v>12.5</v>
      </c>
      <c r="F2698" s="4">
        <v>16101.0</v>
      </c>
      <c r="G2698" s="6">
        <v>44668.49027777778</v>
      </c>
      <c r="H2698" s="6" t="str">
        <f>VLOOKUP(F2698,'Customer Details'!$A$1:$B$3264,2,0)</f>
        <v>United Kingdom</v>
      </c>
      <c r="I2698" s="7">
        <f t="shared" si="1"/>
        <v>-12.5</v>
      </c>
      <c r="J2698" s="7">
        <f t="shared" si="2"/>
        <v>12.5</v>
      </c>
    </row>
    <row r="2699" ht="15.75" customHeight="1">
      <c r="A2699" s="4">
        <v>561085.0</v>
      </c>
      <c r="B2699" s="4" t="s">
        <v>59</v>
      </c>
      <c r="C2699" s="5" t="s">
        <v>60</v>
      </c>
      <c r="D2699" s="5">
        <v>4.0</v>
      </c>
      <c r="E2699" s="5">
        <v>4.95</v>
      </c>
      <c r="F2699" s="4">
        <v>14367.0</v>
      </c>
      <c r="G2699" s="6">
        <v>44586.39305555556</v>
      </c>
      <c r="H2699" s="6" t="str">
        <f>VLOOKUP(F2699,'Customer Details'!$A$1:$B$3264,2,0)</f>
        <v>USA</v>
      </c>
      <c r="I2699" s="7">
        <f t="shared" si="1"/>
        <v>19.8</v>
      </c>
      <c r="J2699" s="7">
        <f t="shared" si="2"/>
        <v>19.8</v>
      </c>
    </row>
    <row r="2700" ht="15.75" customHeight="1">
      <c r="A2700" s="4">
        <v>573248.0</v>
      </c>
      <c r="B2700" s="4" t="s">
        <v>485</v>
      </c>
      <c r="C2700" s="5" t="s">
        <v>486</v>
      </c>
      <c r="D2700" s="5">
        <v>10.0</v>
      </c>
      <c r="E2700" s="5">
        <v>1.25</v>
      </c>
      <c r="F2700" s="4">
        <v>14498.0</v>
      </c>
      <c r="G2700" s="6">
        <v>44679.50625</v>
      </c>
      <c r="H2700" s="6" t="str">
        <f>VLOOKUP(F2700,'Customer Details'!$A$1:$B$3264,2,0)</f>
        <v>Australia</v>
      </c>
      <c r="I2700" s="7">
        <f t="shared" si="1"/>
        <v>12.5</v>
      </c>
      <c r="J2700" s="7">
        <f t="shared" si="2"/>
        <v>12.5</v>
      </c>
    </row>
    <row r="2701" ht="15.75" customHeight="1">
      <c r="A2701" s="4">
        <v>560209.0</v>
      </c>
      <c r="B2701" s="4" t="s">
        <v>100</v>
      </c>
      <c r="C2701" s="5" t="s">
        <v>101</v>
      </c>
      <c r="D2701" s="5">
        <v>6.0</v>
      </c>
      <c r="E2701" s="5">
        <v>1.45</v>
      </c>
      <c r="F2701" s="4">
        <v>15004.0</v>
      </c>
      <c r="G2701" s="6">
        <v>44576.58680555555</v>
      </c>
      <c r="H2701" s="6" t="str">
        <f>VLOOKUP(F2701,'Customer Details'!$A$1:$B$3264,2,0)</f>
        <v>Australia</v>
      </c>
      <c r="I2701" s="7">
        <f t="shared" si="1"/>
        <v>8.7</v>
      </c>
      <c r="J2701" s="7">
        <f t="shared" si="2"/>
        <v>8.7</v>
      </c>
    </row>
    <row r="2702" ht="15.75" customHeight="1">
      <c r="A2702" s="4">
        <v>537888.0</v>
      </c>
      <c r="B2702" s="4" t="s">
        <v>165</v>
      </c>
      <c r="C2702" s="5" t="s">
        <v>166</v>
      </c>
      <c r="D2702" s="5">
        <v>12.0</v>
      </c>
      <c r="E2702" s="5">
        <v>1.25</v>
      </c>
      <c r="F2702" s="4">
        <v>15358.0</v>
      </c>
      <c r="G2702" s="6">
        <v>44356.41944444444</v>
      </c>
      <c r="H2702" s="6" t="str">
        <f>VLOOKUP(F2702,'Customer Details'!$A$1:$B$3264,2,0)</f>
        <v>Australia</v>
      </c>
      <c r="I2702" s="7">
        <f t="shared" si="1"/>
        <v>15</v>
      </c>
      <c r="J2702" s="7">
        <f t="shared" si="2"/>
        <v>15</v>
      </c>
    </row>
    <row r="2703" ht="15.75" customHeight="1">
      <c r="A2703" s="4">
        <v>574063.0</v>
      </c>
      <c r="B2703" s="4" t="s">
        <v>1359</v>
      </c>
      <c r="C2703" s="5" t="s">
        <v>1360</v>
      </c>
      <c r="D2703" s="5">
        <v>1.0</v>
      </c>
      <c r="E2703" s="5">
        <v>1.25</v>
      </c>
      <c r="F2703" s="4">
        <v>13271.0</v>
      </c>
      <c r="G2703" s="6">
        <v>44683.60486111111</v>
      </c>
      <c r="H2703" s="6" t="str">
        <f>VLOOKUP(F2703,'Customer Details'!$A$1:$B$3264,2,0)</f>
        <v>United Kingdom</v>
      </c>
      <c r="I2703" s="7">
        <f t="shared" si="1"/>
        <v>1.25</v>
      </c>
      <c r="J2703" s="7">
        <f t="shared" si="2"/>
        <v>1.25</v>
      </c>
    </row>
    <row r="2704" ht="15.75" customHeight="1">
      <c r="A2704" s="4">
        <v>575895.0</v>
      </c>
      <c r="B2704" s="4">
        <v>23346.0</v>
      </c>
      <c r="C2704" s="5" t="s">
        <v>1764</v>
      </c>
      <c r="D2704" s="5">
        <v>1.0</v>
      </c>
      <c r="E2704" s="5">
        <v>1.25</v>
      </c>
      <c r="F2704" s="4">
        <v>17052.0</v>
      </c>
      <c r="G2704" s="6">
        <v>44692.61805555555</v>
      </c>
      <c r="H2704" s="6" t="str">
        <f>VLOOKUP(F2704,'Customer Details'!$A$1:$B$3264,2,0)</f>
        <v>China</v>
      </c>
      <c r="I2704" s="7">
        <f t="shared" si="1"/>
        <v>1.25</v>
      </c>
      <c r="J2704" s="7">
        <f t="shared" si="2"/>
        <v>1.25</v>
      </c>
    </row>
    <row r="2705" ht="15.75" customHeight="1">
      <c r="A2705" s="4">
        <v>549570.0</v>
      </c>
      <c r="B2705" s="4" t="s">
        <v>1765</v>
      </c>
      <c r="C2705" s="5" t="s">
        <v>1766</v>
      </c>
      <c r="D2705" s="5">
        <v>1.0</v>
      </c>
      <c r="E2705" s="5">
        <v>4.25</v>
      </c>
      <c r="F2705" s="4">
        <v>17550.0</v>
      </c>
      <c r="G2705" s="6">
        <v>44479.63819444444</v>
      </c>
      <c r="H2705" s="6" t="str">
        <f>VLOOKUP(F2705,'Customer Details'!$A$1:$B$3264,2,0)</f>
        <v>USA</v>
      </c>
      <c r="I2705" s="7">
        <f t="shared" si="1"/>
        <v>4.25</v>
      </c>
      <c r="J2705" s="7">
        <f t="shared" si="2"/>
        <v>4.25</v>
      </c>
    </row>
    <row r="2706" ht="15.75" customHeight="1">
      <c r="A2706" s="4">
        <v>570210.0</v>
      </c>
      <c r="B2706" s="4" t="s">
        <v>54</v>
      </c>
      <c r="C2706" s="5" t="s">
        <v>55</v>
      </c>
      <c r="D2706" s="5">
        <v>2.0</v>
      </c>
      <c r="E2706" s="5">
        <v>5.95</v>
      </c>
      <c r="F2706" s="4">
        <v>13259.0</v>
      </c>
      <c r="G2706" s="6">
        <v>44660.45</v>
      </c>
      <c r="H2706" s="6" t="str">
        <f>VLOOKUP(F2706,'Customer Details'!$A$1:$B$3264,2,0)</f>
        <v>India</v>
      </c>
      <c r="I2706" s="7">
        <f t="shared" si="1"/>
        <v>11.9</v>
      </c>
      <c r="J2706" s="7">
        <f t="shared" si="2"/>
        <v>11.9</v>
      </c>
    </row>
    <row r="2707" ht="15.75" customHeight="1">
      <c r="A2707" s="4" t="s">
        <v>1767</v>
      </c>
      <c r="B2707" s="4" t="s">
        <v>46</v>
      </c>
      <c r="C2707" s="5" t="s">
        <v>47</v>
      </c>
      <c r="D2707" s="5">
        <v>-1.0</v>
      </c>
      <c r="E2707" s="5">
        <v>5.1</v>
      </c>
      <c r="F2707" s="4">
        <v>13012.0</v>
      </c>
      <c r="G2707" s="6">
        <v>44511.70277777778</v>
      </c>
      <c r="H2707" s="6" t="str">
        <f>VLOOKUP(F2707,'Customer Details'!$A$1:$B$3264,2,0)</f>
        <v>Australia</v>
      </c>
      <c r="I2707" s="7">
        <f t="shared" si="1"/>
        <v>-5.1</v>
      </c>
      <c r="J2707" s="7">
        <f t="shared" si="2"/>
        <v>5.1</v>
      </c>
    </row>
    <row r="2708" ht="15.75" customHeight="1">
      <c r="A2708" s="4">
        <v>559831.0</v>
      </c>
      <c r="B2708" s="4" t="s">
        <v>48</v>
      </c>
      <c r="C2708" s="5" t="s">
        <v>49</v>
      </c>
      <c r="D2708" s="5">
        <v>20.0</v>
      </c>
      <c r="E2708" s="5">
        <v>2.08</v>
      </c>
      <c r="F2708" s="4">
        <v>14709.0</v>
      </c>
      <c r="G2708" s="6">
        <v>44574.41527777778</v>
      </c>
      <c r="H2708" s="6" t="str">
        <f>VLOOKUP(F2708,'Customer Details'!$A$1:$B$3264,2,0)</f>
        <v>India</v>
      </c>
      <c r="I2708" s="7">
        <f t="shared" si="1"/>
        <v>41.6</v>
      </c>
      <c r="J2708" s="7">
        <f t="shared" si="2"/>
        <v>41.6</v>
      </c>
    </row>
    <row r="2709" ht="15.75" customHeight="1">
      <c r="A2709" s="4">
        <v>569133.0</v>
      </c>
      <c r="B2709" s="4" t="s">
        <v>219</v>
      </c>
      <c r="C2709" s="5" t="s">
        <v>220</v>
      </c>
      <c r="D2709" s="5">
        <v>24.0</v>
      </c>
      <c r="E2709" s="5">
        <v>0.29</v>
      </c>
      <c r="F2709" s="4">
        <v>15185.0</v>
      </c>
      <c r="G2709" s="6">
        <v>44650.5875</v>
      </c>
      <c r="H2709" s="6" t="str">
        <f>VLOOKUP(F2709,'Customer Details'!$A$1:$B$3264,2,0)</f>
        <v>USA</v>
      </c>
      <c r="I2709" s="7">
        <f t="shared" si="1"/>
        <v>6.96</v>
      </c>
      <c r="J2709" s="7">
        <f t="shared" si="2"/>
        <v>6.96</v>
      </c>
    </row>
    <row r="2710" ht="15.75" customHeight="1">
      <c r="A2710" s="4">
        <v>579103.0</v>
      </c>
      <c r="B2710" s="4" t="s">
        <v>287</v>
      </c>
      <c r="C2710" s="5" t="s">
        <v>288</v>
      </c>
      <c r="D2710" s="5">
        <v>1.0</v>
      </c>
      <c r="E2710" s="5">
        <v>1.25</v>
      </c>
      <c r="F2710" s="4">
        <v>18041.0</v>
      </c>
      <c r="G2710" s="6">
        <v>44709.48541666667</v>
      </c>
      <c r="H2710" s="6" t="str">
        <f>VLOOKUP(F2710,'Customer Details'!$A$1:$B$3264,2,0)</f>
        <v>Australia</v>
      </c>
      <c r="I2710" s="7">
        <f t="shared" si="1"/>
        <v>1.25</v>
      </c>
      <c r="J2710" s="7">
        <f t="shared" si="2"/>
        <v>1.25</v>
      </c>
    </row>
    <row r="2711" ht="15.75" customHeight="1">
      <c r="A2711" s="4">
        <v>575902.0</v>
      </c>
      <c r="B2711" s="4" t="s">
        <v>32</v>
      </c>
      <c r="C2711" s="5" t="s">
        <v>33</v>
      </c>
      <c r="D2711" s="5">
        <v>4.0</v>
      </c>
      <c r="E2711" s="5">
        <v>4.15</v>
      </c>
      <c r="F2711" s="4">
        <v>15544.0</v>
      </c>
      <c r="G2711" s="6">
        <v>44692.63888888889</v>
      </c>
      <c r="H2711" s="6" t="str">
        <f>VLOOKUP(F2711,'Customer Details'!$A$1:$B$3264,2,0)</f>
        <v>Australia</v>
      </c>
      <c r="I2711" s="7">
        <f t="shared" si="1"/>
        <v>16.6</v>
      </c>
      <c r="J2711" s="7">
        <f t="shared" si="2"/>
        <v>16.6</v>
      </c>
    </row>
    <row r="2712" ht="15.75" customHeight="1">
      <c r="A2712" s="4">
        <v>559011.0</v>
      </c>
      <c r="B2712" s="4" t="s">
        <v>138</v>
      </c>
      <c r="C2712" s="5" t="s">
        <v>139</v>
      </c>
      <c r="D2712" s="5">
        <v>4.0</v>
      </c>
      <c r="E2712" s="5">
        <v>4.15</v>
      </c>
      <c r="F2712" s="4">
        <v>17049.0</v>
      </c>
      <c r="G2712" s="6">
        <v>44566.53472222222</v>
      </c>
      <c r="H2712" s="6" t="str">
        <f>VLOOKUP(F2712,'Customer Details'!$A$1:$B$3264,2,0)</f>
        <v>United Kingdom</v>
      </c>
      <c r="I2712" s="7">
        <f t="shared" si="1"/>
        <v>16.6</v>
      </c>
      <c r="J2712" s="7">
        <f t="shared" si="2"/>
        <v>16.6</v>
      </c>
    </row>
    <row r="2713" ht="15.75" customHeight="1">
      <c r="A2713" s="4">
        <v>538368.0</v>
      </c>
      <c r="B2713" s="4" t="s">
        <v>576</v>
      </c>
      <c r="C2713" s="5" t="s">
        <v>577</v>
      </c>
      <c r="D2713" s="5">
        <v>1.0</v>
      </c>
      <c r="E2713" s="5">
        <v>3.75</v>
      </c>
      <c r="F2713" s="4">
        <v>15503.0</v>
      </c>
      <c r="G2713" s="6">
        <v>44359.45625</v>
      </c>
      <c r="H2713" s="6" t="str">
        <f>VLOOKUP(F2713,'Customer Details'!$A$1:$B$3264,2,0)</f>
        <v>India</v>
      </c>
      <c r="I2713" s="7">
        <f t="shared" si="1"/>
        <v>3.75</v>
      </c>
      <c r="J2713" s="7">
        <f t="shared" si="2"/>
        <v>3.75</v>
      </c>
    </row>
    <row r="2714" ht="15.75" customHeight="1">
      <c r="A2714" s="4">
        <v>550331.0</v>
      </c>
      <c r="B2714" s="4" t="s">
        <v>357</v>
      </c>
      <c r="C2714" s="5" t="s">
        <v>358</v>
      </c>
      <c r="D2714" s="5">
        <v>2.0</v>
      </c>
      <c r="E2714" s="5">
        <v>1.25</v>
      </c>
      <c r="F2714" s="4">
        <v>15555.0</v>
      </c>
      <c r="G2714" s="6">
        <v>44486.57152777778</v>
      </c>
      <c r="H2714" s="6" t="str">
        <f>VLOOKUP(F2714,'Customer Details'!$A$1:$B$3264,2,0)</f>
        <v>India</v>
      </c>
      <c r="I2714" s="7">
        <f t="shared" si="1"/>
        <v>2.5</v>
      </c>
      <c r="J2714" s="7">
        <f t="shared" si="2"/>
        <v>2.5</v>
      </c>
    </row>
    <row r="2715" ht="15.75" customHeight="1">
      <c r="A2715" s="4">
        <v>547786.0</v>
      </c>
      <c r="B2715" s="4" t="s">
        <v>38</v>
      </c>
      <c r="C2715" s="5" t="s">
        <v>39</v>
      </c>
      <c r="D2715" s="5">
        <v>1.0</v>
      </c>
      <c r="E2715" s="5">
        <v>2.95</v>
      </c>
      <c r="F2715" s="4">
        <v>14587.0</v>
      </c>
      <c r="G2715" s="6">
        <v>44464.48888888889</v>
      </c>
      <c r="H2715" s="6" t="str">
        <f>VLOOKUP(F2715,'Customer Details'!$A$1:$B$3264,2,0)</f>
        <v>China</v>
      </c>
      <c r="I2715" s="7">
        <f t="shared" si="1"/>
        <v>2.95</v>
      </c>
      <c r="J2715" s="7">
        <f t="shared" si="2"/>
        <v>2.95</v>
      </c>
    </row>
    <row r="2716" ht="15.75" customHeight="1">
      <c r="A2716" s="4">
        <v>540473.0</v>
      </c>
      <c r="B2716" s="4" t="s">
        <v>1768</v>
      </c>
      <c r="C2716" s="5" t="s">
        <v>1769</v>
      </c>
      <c r="D2716" s="5">
        <v>12.0</v>
      </c>
      <c r="E2716" s="5">
        <v>1.25</v>
      </c>
      <c r="F2716" s="4">
        <v>17284.0</v>
      </c>
      <c r="G2716" s="6">
        <v>44384.60486111111</v>
      </c>
      <c r="H2716" s="6" t="str">
        <f>VLOOKUP(F2716,'Customer Details'!$A$1:$B$3264,2,0)</f>
        <v>Australia</v>
      </c>
      <c r="I2716" s="7">
        <f t="shared" si="1"/>
        <v>15</v>
      </c>
      <c r="J2716" s="7">
        <f t="shared" si="2"/>
        <v>15</v>
      </c>
    </row>
    <row r="2717" ht="15.75" customHeight="1">
      <c r="A2717" s="4" t="s">
        <v>1770</v>
      </c>
      <c r="B2717" s="4">
        <v>22666.0</v>
      </c>
      <c r="C2717" s="5" t="s">
        <v>407</v>
      </c>
      <c r="D2717" s="5">
        <v>-6.0</v>
      </c>
      <c r="E2717" s="5">
        <v>2.95</v>
      </c>
      <c r="F2717" s="4">
        <v>14267.0</v>
      </c>
      <c r="G2717" s="6">
        <v>44573.46597222222</v>
      </c>
      <c r="H2717" s="6" t="str">
        <f>VLOOKUP(F2717,'Customer Details'!$A$1:$B$3264,2,0)</f>
        <v>United Kingdom</v>
      </c>
      <c r="I2717" s="7">
        <f t="shared" si="1"/>
        <v>-17.7</v>
      </c>
      <c r="J2717" s="7">
        <f t="shared" si="2"/>
        <v>17.7</v>
      </c>
    </row>
    <row r="2718" ht="15.75" customHeight="1">
      <c r="A2718" s="4">
        <v>543808.0</v>
      </c>
      <c r="B2718" s="4" t="s">
        <v>75</v>
      </c>
      <c r="C2718" s="5" t="s">
        <v>76</v>
      </c>
      <c r="D2718" s="5">
        <v>1.0</v>
      </c>
      <c r="E2718" s="5">
        <v>5.45</v>
      </c>
      <c r="F2718" s="4">
        <v>17454.0</v>
      </c>
      <c r="G2718" s="6">
        <v>44421.55694444444</v>
      </c>
      <c r="H2718" s="6" t="str">
        <f>VLOOKUP(F2718,'Customer Details'!$A$1:$B$3264,2,0)</f>
        <v>India</v>
      </c>
      <c r="I2718" s="7">
        <f t="shared" si="1"/>
        <v>5.45</v>
      </c>
      <c r="J2718" s="7">
        <f t="shared" si="2"/>
        <v>5.45</v>
      </c>
    </row>
    <row r="2719" ht="15.75" customHeight="1">
      <c r="A2719" s="4">
        <v>547663.0</v>
      </c>
      <c r="B2719" s="4">
        <v>21058.0</v>
      </c>
      <c r="C2719" s="5" t="s">
        <v>1771</v>
      </c>
      <c r="D2719" s="5">
        <v>1.0</v>
      </c>
      <c r="E2719" s="5">
        <v>0.85</v>
      </c>
      <c r="F2719" s="4">
        <v>16022.0</v>
      </c>
      <c r="G2719" s="6">
        <v>44463.55277777778</v>
      </c>
      <c r="H2719" s="6" t="str">
        <f>VLOOKUP(F2719,'Customer Details'!$A$1:$B$3264,2,0)</f>
        <v>Australia</v>
      </c>
      <c r="I2719" s="7">
        <f t="shared" si="1"/>
        <v>0.85</v>
      </c>
      <c r="J2719" s="7">
        <f t="shared" si="2"/>
        <v>0.85</v>
      </c>
    </row>
    <row r="2720" ht="15.75" customHeight="1">
      <c r="A2720" s="4">
        <v>572058.0</v>
      </c>
      <c r="B2720" s="4" t="s">
        <v>56</v>
      </c>
      <c r="C2720" s="5" t="s">
        <v>57</v>
      </c>
      <c r="D2720" s="5">
        <v>1.0</v>
      </c>
      <c r="E2720" s="5">
        <v>0.79</v>
      </c>
      <c r="F2720" s="4">
        <v>18252.0</v>
      </c>
      <c r="G2720" s="6">
        <v>44671.52986111111</v>
      </c>
      <c r="H2720" s="6" t="str">
        <f>VLOOKUP(F2720,'Customer Details'!$A$1:$B$3264,2,0)</f>
        <v>China</v>
      </c>
      <c r="I2720" s="7">
        <f t="shared" si="1"/>
        <v>0.79</v>
      </c>
      <c r="J2720" s="7">
        <f t="shared" si="2"/>
        <v>0.79</v>
      </c>
    </row>
    <row r="2721" ht="15.75" customHeight="1">
      <c r="A2721" s="4">
        <v>580816.0</v>
      </c>
      <c r="B2721" s="4" t="s">
        <v>1772</v>
      </c>
      <c r="C2721" s="5" t="s">
        <v>1773</v>
      </c>
      <c r="D2721" s="5">
        <v>6.0</v>
      </c>
      <c r="E2721" s="5">
        <v>2.95</v>
      </c>
      <c r="F2721" s="4">
        <v>15157.0</v>
      </c>
      <c r="G2721" s="6">
        <v>44718.47777777778</v>
      </c>
      <c r="H2721" s="6" t="str">
        <f>VLOOKUP(F2721,'Customer Details'!$A$1:$B$3264,2,0)</f>
        <v>USA</v>
      </c>
      <c r="I2721" s="7">
        <f t="shared" si="1"/>
        <v>17.7</v>
      </c>
      <c r="J2721" s="7">
        <f t="shared" si="2"/>
        <v>17.7</v>
      </c>
    </row>
    <row r="2722" ht="15.75" customHeight="1">
      <c r="A2722" s="4" t="s">
        <v>1774</v>
      </c>
      <c r="B2722" s="4">
        <v>22236.0</v>
      </c>
      <c r="C2722" s="5" t="s">
        <v>1775</v>
      </c>
      <c r="D2722" s="5">
        <v>-1.0</v>
      </c>
      <c r="E2722" s="5">
        <v>12.75</v>
      </c>
      <c r="F2722" s="4">
        <v>17180.0</v>
      </c>
      <c r="G2722" s="6">
        <v>44481.67361111111</v>
      </c>
      <c r="H2722" s="6" t="str">
        <f>VLOOKUP(F2722,'Customer Details'!$A$1:$B$3264,2,0)</f>
        <v>USA</v>
      </c>
      <c r="I2722" s="7">
        <f t="shared" si="1"/>
        <v>-12.75</v>
      </c>
      <c r="J2722" s="7">
        <f t="shared" si="2"/>
        <v>12.75</v>
      </c>
    </row>
    <row r="2723" ht="15.75" customHeight="1">
      <c r="A2723" s="4">
        <v>554836.0</v>
      </c>
      <c r="B2723" s="4" t="s">
        <v>332</v>
      </c>
      <c r="C2723" s="5" t="s">
        <v>333</v>
      </c>
      <c r="D2723" s="5">
        <v>3.0</v>
      </c>
      <c r="E2723" s="5">
        <v>5.95</v>
      </c>
      <c r="F2723" s="4">
        <v>13015.0</v>
      </c>
      <c r="G2723" s="6">
        <v>44526.68402777778</v>
      </c>
      <c r="H2723" s="6" t="str">
        <f>VLOOKUP(F2723,'Customer Details'!$A$1:$B$3264,2,0)</f>
        <v>Australia</v>
      </c>
      <c r="I2723" s="7">
        <f t="shared" si="1"/>
        <v>17.85</v>
      </c>
      <c r="J2723" s="7">
        <f t="shared" si="2"/>
        <v>17.85</v>
      </c>
    </row>
    <row r="2724" ht="15.75" customHeight="1">
      <c r="A2724" s="4">
        <v>544177.0</v>
      </c>
      <c r="B2724" s="4" t="s">
        <v>415</v>
      </c>
      <c r="C2724" s="5" t="s">
        <v>416</v>
      </c>
      <c r="D2724" s="5">
        <v>6.0</v>
      </c>
      <c r="E2724" s="5">
        <v>2.1</v>
      </c>
      <c r="F2724" s="4">
        <v>13001.0</v>
      </c>
      <c r="G2724" s="6">
        <v>44424.60208333333</v>
      </c>
      <c r="H2724" s="6" t="str">
        <f>VLOOKUP(F2724,'Customer Details'!$A$1:$B$3264,2,0)</f>
        <v>United Kingdom</v>
      </c>
      <c r="I2724" s="7">
        <f t="shared" si="1"/>
        <v>12.6</v>
      </c>
      <c r="J2724" s="7">
        <f t="shared" si="2"/>
        <v>12.6</v>
      </c>
    </row>
    <row r="2725" ht="15.75" customHeight="1">
      <c r="A2725" s="4" t="s">
        <v>1776</v>
      </c>
      <c r="B2725" s="4">
        <v>22842.0</v>
      </c>
      <c r="C2725" s="5" t="s">
        <v>1777</v>
      </c>
      <c r="D2725" s="5">
        <v>-1.0</v>
      </c>
      <c r="E2725" s="5">
        <v>6.75</v>
      </c>
      <c r="F2725" s="4">
        <v>14625.0</v>
      </c>
      <c r="G2725" s="6">
        <v>44537.65277777778</v>
      </c>
      <c r="H2725" s="6" t="str">
        <f>VLOOKUP(F2725,'Customer Details'!$A$1:$B$3264,2,0)</f>
        <v>China</v>
      </c>
      <c r="I2725" s="7">
        <f t="shared" si="1"/>
        <v>-6.75</v>
      </c>
      <c r="J2725" s="7">
        <f t="shared" si="2"/>
        <v>6.75</v>
      </c>
    </row>
    <row r="2726" ht="15.75" customHeight="1">
      <c r="A2726" s="4">
        <v>567170.0</v>
      </c>
      <c r="B2726" s="4">
        <v>23238.0</v>
      </c>
      <c r="C2726" s="5" t="s">
        <v>1778</v>
      </c>
      <c r="D2726" s="5">
        <v>1.0</v>
      </c>
      <c r="E2726" s="5">
        <v>4.15</v>
      </c>
      <c r="F2726" s="4">
        <v>13566.0</v>
      </c>
      <c r="G2726" s="6">
        <v>44638.52777777778</v>
      </c>
      <c r="H2726" s="6" t="str">
        <f>VLOOKUP(F2726,'Customer Details'!$A$1:$B$3264,2,0)</f>
        <v>United Kingdom</v>
      </c>
      <c r="I2726" s="7">
        <f t="shared" si="1"/>
        <v>4.15</v>
      </c>
      <c r="J2726" s="7">
        <f t="shared" si="2"/>
        <v>4.15</v>
      </c>
    </row>
    <row r="2727" ht="15.75" customHeight="1">
      <c r="A2727" s="4">
        <v>559357.0</v>
      </c>
      <c r="B2727" s="4" t="s">
        <v>380</v>
      </c>
      <c r="C2727" s="5" t="s">
        <v>381</v>
      </c>
      <c r="D2727" s="5">
        <v>20.0</v>
      </c>
      <c r="E2727" s="5">
        <v>6.75</v>
      </c>
      <c r="F2727" s="4">
        <v>17107.0</v>
      </c>
      <c r="G2727" s="6">
        <v>44568.78888888889</v>
      </c>
      <c r="H2727" s="6" t="str">
        <f>VLOOKUP(F2727,'Customer Details'!$A$1:$B$3264,2,0)</f>
        <v>USA</v>
      </c>
      <c r="I2727" s="7">
        <f t="shared" si="1"/>
        <v>135</v>
      </c>
      <c r="J2727" s="7">
        <f t="shared" si="2"/>
        <v>135</v>
      </c>
    </row>
    <row r="2728" ht="15.75" customHeight="1">
      <c r="A2728" s="4">
        <v>540262.0</v>
      </c>
      <c r="B2728" s="4" t="s">
        <v>268</v>
      </c>
      <c r="C2728" s="5" t="s">
        <v>269</v>
      </c>
      <c r="D2728" s="5">
        <v>147.0</v>
      </c>
      <c r="E2728" s="5">
        <v>1.65</v>
      </c>
      <c r="F2728" s="4">
        <v>14045.0</v>
      </c>
      <c r="G2728" s="6">
        <v>44383.41736111111</v>
      </c>
      <c r="H2728" s="6" t="str">
        <f>VLOOKUP(F2728,'Customer Details'!$A$1:$B$3264,2,0)</f>
        <v>USA</v>
      </c>
      <c r="I2728" s="7">
        <f t="shared" si="1"/>
        <v>242.55</v>
      </c>
      <c r="J2728" s="7">
        <f t="shared" si="2"/>
        <v>242.55</v>
      </c>
    </row>
    <row r="2729" ht="15.75" customHeight="1">
      <c r="A2729" s="4">
        <v>563167.0</v>
      </c>
      <c r="B2729" s="4" t="s">
        <v>1779</v>
      </c>
      <c r="C2729" s="5" t="s">
        <v>1780</v>
      </c>
      <c r="D2729" s="5">
        <v>48.0</v>
      </c>
      <c r="E2729" s="5">
        <v>0.38</v>
      </c>
      <c r="F2729" s="4">
        <v>14696.0</v>
      </c>
      <c r="G2729" s="6">
        <v>44604.52569444444</v>
      </c>
      <c r="H2729" s="6" t="str">
        <f>VLOOKUP(F2729,'Customer Details'!$A$1:$B$3264,2,0)</f>
        <v>USA</v>
      </c>
      <c r="I2729" s="7">
        <f t="shared" si="1"/>
        <v>18.24</v>
      </c>
      <c r="J2729" s="7">
        <f t="shared" si="2"/>
        <v>18.24</v>
      </c>
    </row>
    <row r="2730" ht="15.75" customHeight="1">
      <c r="A2730" s="4">
        <v>546543.0</v>
      </c>
      <c r="B2730" s="4" t="s">
        <v>1781</v>
      </c>
      <c r="C2730" s="5" t="s">
        <v>1782</v>
      </c>
      <c r="D2730" s="5">
        <v>1.0</v>
      </c>
      <c r="E2730" s="5">
        <v>1.95</v>
      </c>
      <c r="F2730" s="4">
        <v>17841.0</v>
      </c>
      <c r="G2730" s="6">
        <v>44453.65277777778</v>
      </c>
      <c r="H2730" s="6" t="str">
        <f>VLOOKUP(F2730,'Customer Details'!$A$1:$B$3264,2,0)</f>
        <v>India</v>
      </c>
      <c r="I2730" s="7">
        <f t="shared" si="1"/>
        <v>1.95</v>
      </c>
      <c r="J2730" s="7">
        <f t="shared" si="2"/>
        <v>1.95</v>
      </c>
    </row>
    <row r="2731" ht="15.75" customHeight="1">
      <c r="A2731" s="4">
        <v>554819.0</v>
      </c>
      <c r="B2731" s="4" t="s">
        <v>1783</v>
      </c>
      <c r="C2731" s="5" t="s">
        <v>1784</v>
      </c>
      <c r="D2731" s="5">
        <v>1.0</v>
      </c>
      <c r="E2731" s="5">
        <v>2.1</v>
      </c>
      <c r="F2731" s="4">
        <v>17550.0</v>
      </c>
      <c r="G2731" s="6">
        <v>44526.58958333333</v>
      </c>
      <c r="H2731" s="6" t="str">
        <f>VLOOKUP(F2731,'Customer Details'!$A$1:$B$3264,2,0)</f>
        <v>USA</v>
      </c>
      <c r="I2731" s="7">
        <f t="shared" si="1"/>
        <v>2.1</v>
      </c>
      <c r="J2731" s="7">
        <f t="shared" si="2"/>
        <v>2.1</v>
      </c>
    </row>
    <row r="2732" ht="15.75" customHeight="1">
      <c r="A2732" s="4">
        <v>554823.0</v>
      </c>
      <c r="B2732" s="4" t="s">
        <v>48</v>
      </c>
      <c r="C2732" s="5" t="s">
        <v>49</v>
      </c>
      <c r="D2732" s="5">
        <v>4.0</v>
      </c>
      <c r="E2732" s="5">
        <v>2.08</v>
      </c>
      <c r="F2732" s="4">
        <v>16624.0</v>
      </c>
      <c r="G2732" s="6">
        <v>44526.59722222222</v>
      </c>
      <c r="H2732" s="6" t="str">
        <f>VLOOKUP(F2732,'Customer Details'!$A$1:$B$3264,2,0)</f>
        <v>USA</v>
      </c>
      <c r="I2732" s="7">
        <f t="shared" si="1"/>
        <v>8.32</v>
      </c>
      <c r="J2732" s="7">
        <f t="shared" si="2"/>
        <v>8.32</v>
      </c>
    </row>
    <row r="2733" ht="15.75" customHeight="1">
      <c r="A2733" s="4" t="s">
        <v>1785</v>
      </c>
      <c r="B2733" s="4">
        <v>22834.0</v>
      </c>
      <c r="C2733" s="5" t="s">
        <v>793</v>
      </c>
      <c r="D2733" s="5">
        <v>-48.0</v>
      </c>
      <c r="E2733" s="5">
        <v>0.85</v>
      </c>
      <c r="F2733" s="4">
        <v>15881.0</v>
      </c>
      <c r="G2733" s="6">
        <v>44360.44444444445</v>
      </c>
      <c r="H2733" s="6" t="str">
        <f>VLOOKUP(F2733,'Customer Details'!$A$1:$B$3264,2,0)</f>
        <v>Australia</v>
      </c>
      <c r="I2733" s="7">
        <f t="shared" si="1"/>
        <v>-40.8</v>
      </c>
      <c r="J2733" s="7">
        <f t="shared" si="2"/>
        <v>40.8</v>
      </c>
    </row>
    <row r="2734" ht="15.75" customHeight="1">
      <c r="A2734" s="4">
        <v>547910.0</v>
      </c>
      <c r="B2734" s="4" t="s">
        <v>419</v>
      </c>
      <c r="C2734" s="5" t="s">
        <v>420</v>
      </c>
      <c r="D2734" s="5">
        <v>1.0</v>
      </c>
      <c r="E2734" s="5">
        <v>1.25</v>
      </c>
      <c r="F2734" s="4">
        <v>14159.0</v>
      </c>
      <c r="G2734" s="6">
        <v>44467.51597222222</v>
      </c>
      <c r="H2734" s="6" t="str">
        <f>VLOOKUP(F2734,'Customer Details'!$A$1:$B$3264,2,0)</f>
        <v>Australia</v>
      </c>
      <c r="I2734" s="7">
        <f t="shared" si="1"/>
        <v>1.25</v>
      </c>
      <c r="J2734" s="7">
        <f t="shared" si="2"/>
        <v>1.25</v>
      </c>
    </row>
    <row r="2735" ht="15.75" customHeight="1">
      <c r="A2735" s="4">
        <v>578516.0</v>
      </c>
      <c r="B2735" s="4">
        <v>21930.0</v>
      </c>
      <c r="C2735" s="5" t="s">
        <v>718</v>
      </c>
      <c r="D2735" s="5">
        <v>10.0</v>
      </c>
      <c r="E2735" s="5">
        <v>2.08</v>
      </c>
      <c r="F2735" s="4">
        <v>14591.0</v>
      </c>
      <c r="G2735" s="6">
        <v>44705.57847222222</v>
      </c>
      <c r="H2735" s="6" t="str">
        <f>VLOOKUP(F2735,'Customer Details'!$A$1:$B$3264,2,0)</f>
        <v>United Kingdom</v>
      </c>
      <c r="I2735" s="7">
        <f t="shared" si="1"/>
        <v>20.8</v>
      </c>
      <c r="J2735" s="7">
        <f t="shared" si="2"/>
        <v>20.8</v>
      </c>
    </row>
    <row r="2736" ht="15.75" customHeight="1">
      <c r="A2736" s="4">
        <v>580136.0</v>
      </c>
      <c r="B2736" s="4" t="s">
        <v>131</v>
      </c>
      <c r="C2736" s="5" t="s">
        <v>132</v>
      </c>
      <c r="D2736" s="5">
        <v>7.0</v>
      </c>
      <c r="E2736" s="5">
        <v>0.42</v>
      </c>
      <c r="F2736" s="4">
        <v>17841.0</v>
      </c>
      <c r="G2736" s="6">
        <v>44713.82083333333</v>
      </c>
      <c r="H2736" s="6" t="str">
        <f>VLOOKUP(F2736,'Customer Details'!$A$1:$B$3264,2,0)</f>
        <v>India</v>
      </c>
      <c r="I2736" s="7">
        <f t="shared" si="1"/>
        <v>2.94</v>
      </c>
      <c r="J2736" s="7">
        <f t="shared" si="2"/>
        <v>2.94</v>
      </c>
    </row>
    <row r="2737" ht="15.75" customHeight="1">
      <c r="A2737" s="4">
        <v>553893.0</v>
      </c>
      <c r="B2737" s="4" t="s">
        <v>65</v>
      </c>
      <c r="C2737" s="5" t="s">
        <v>66</v>
      </c>
      <c r="D2737" s="5">
        <v>4.0</v>
      </c>
      <c r="E2737" s="5">
        <v>4.25</v>
      </c>
      <c r="F2737" s="4">
        <v>17560.0</v>
      </c>
      <c r="G2737" s="6">
        <v>44519.71736111111</v>
      </c>
      <c r="H2737" s="6" t="str">
        <f>VLOOKUP(F2737,'Customer Details'!$A$1:$B$3264,2,0)</f>
        <v>China</v>
      </c>
      <c r="I2737" s="7">
        <f t="shared" si="1"/>
        <v>17</v>
      </c>
      <c r="J2737" s="7">
        <f t="shared" si="2"/>
        <v>17</v>
      </c>
    </row>
    <row r="2738" ht="15.75" customHeight="1">
      <c r="A2738" s="4" t="s">
        <v>1786</v>
      </c>
      <c r="B2738" s="4">
        <v>21935.0</v>
      </c>
      <c r="C2738" s="5" t="s">
        <v>1787</v>
      </c>
      <c r="D2738" s="5">
        <v>-1.0</v>
      </c>
      <c r="E2738" s="5">
        <v>1.65</v>
      </c>
      <c r="F2738" s="4">
        <v>17841.0</v>
      </c>
      <c r="G2738" s="6">
        <v>44601.5125</v>
      </c>
      <c r="H2738" s="6" t="str">
        <f>VLOOKUP(F2738,'Customer Details'!$A$1:$B$3264,2,0)</f>
        <v>India</v>
      </c>
      <c r="I2738" s="7">
        <f t="shared" si="1"/>
        <v>-1.65</v>
      </c>
      <c r="J2738" s="7">
        <f t="shared" si="2"/>
        <v>1.65</v>
      </c>
    </row>
    <row r="2739" ht="15.75" customHeight="1">
      <c r="A2739" s="4">
        <v>550352.0</v>
      </c>
      <c r="B2739" s="4" t="s">
        <v>1205</v>
      </c>
      <c r="C2739" s="5" t="s">
        <v>1206</v>
      </c>
      <c r="D2739" s="5">
        <v>3.0</v>
      </c>
      <c r="E2739" s="5">
        <v>1.25</v>
      </c>
      <c r="F2739" s="4">
        <v>16719.0</v>
      </c>
      <c r="G2739" s="6">
        <v>44487.43125</v>
      </c>
      <c r="H2739" s="6" t="str">
        <f>VLOOKUP(F2739,'Customer Details'!$A$1:$B$3264,2,0)</f>
        <v>United Kingdom</v>
      </c>
      <c r="I2739" s="7">
        <f t="shared" si="1"/>
        <v>3.75</v>
      </c>
      <c r="J2739" s="7">
        <f t="shared" si="2"/>
        <v>3.75</v>
      </c>
    </row>
    <row r="2740" ht="15.75" customHeight="1">
      <c r="A2740" s="4">
        <v>576622.0</v>
      </c>
      <c r="B2740" s="4" t="s">
        <v>338</v>
      </c>
      <c r="C2740" s="5" t="s">
        <v>339</v>
      </c>
      <c r="D2740" s="5">
        <v>10.0</v>
      </c>
      <c r="E2740" s="5">
        <v>1.25</v>
      </c>
      <c r="F2740" s="4">
        <v>14217.0</v>
      </c>
      <c r="G2740" s="6">
        <v>44696.71597222222</v>
      </c>
      <c r="H2740" s="6" t="str">
        <f>VLOOKUP(F2740,'Customer Details'!$A$1:$B$3264,2,0)</f>
        <v>USA</v>
      </c>
      <c r="I2740" s="7">
        <f t="shared" si="1"/>
        <v>12.5</v>
      </c>
      <c r="J2740" s="7">
        <f t="shared" si="2"/>
        <v>12.5</v>
      </c>
    </row>
    <row r="2741" ht="15.75" customHeight="1">
      <c r="A2741" s="4">
        <v>563924.0</v>
      </c>
      <c r="B2741" s="4">
        <v>21172.0</v>
      </c>
      <c r="C2741" s="5" t="s">
        <v>1788</v>
      </c>
      <c r="D2741" s="5">
        <v>1.0</v>
      </c>
      <c r="E2741" s="5">
        <v>1.45</v>
      </c>
      <c r="F2741" s="4">
        <v>15984.0</v>
      </c>
      <c r="G2741" s="6">
        <v>44613.60555555556</v>
      </c>
      <c r="H2741" s="6" t="str">
        <f>VLOOKUP(F2741,'Customer Details'!$A$1:$B$3264,2,0)</f>
        <v>USA</v>
      </c>
      <c r="I2741" s="7">
        <f t="shared" si="1"/>
        <v>1.45</v>
      </c>
      <c r="J2741" s="7">
        <f t="shared" si="2"/>
        <v>1.45</v>
      </c>
    </row>
    <row r="2742" ht="15.75" customHeight="1">
      <c r="A2742" s="4" t="s">
        <v>1789</v>
      </c>
      <c r="B2742" s="4">
        <v>23150.0</v>
      </c>
      <c r="C2742" s="5" t="s">
        <v>1790</v>
      </c>
      <c r="D2742" s="5">
        <v>-1.0</v>
      </c>
      <c r="E2742" s="5">
        <v>2.49</v>
      </c>
      <c r="F2742" s="4">
        <v>12886.0</v>
      </c>
      <c r="G2742" s="6">
        <v>44510.68541666667</v>
      </c>
      <c r="H2742" s="6" t="str">
        <f>VLOOKUP(F2742,'Customer Details'!$A$1:$B$3264,2,0)</f>
        <v>India</v>
      </c>
      <c r="I2742" s="7">
        <f t="shared" si="1"/>
        <v>-2.49</v>
      </c>
      <c r="J2742" s="7">
        <f t="shared" si="2"/>
        <v>2.49</v>
      </c>
    </row>
    <row r="2743" ht="15.75" customHeight="1">
      <c r="A2743" s="4" t="s">
        <v>1791</v>
      </c>
      <c r="B2743" s="4">
        <v>22381.0</v>
      </c>
      <c r="C2743" s="5" t="s">
        <v>1792</v>
      </c>
      <c r="D2743" s="5">
        <v>-2.0</v>
      </c>
      <c r="E2743" s="5">
        <v>2.1</v>
      </c>
      <c r="F2743" s="4">
        <v>14211.0</v>
      </c>
      <c r="G2743" s="6">
        <v>44449.47013888889</v>
      </c>
      <c r="H2743" s="6" t="str">
        <f>VLOOKUP(F2743,'Customer Details'!$A$1:$B$3264,2,0)</f>
        <v>USA</v>
      </c>
      <c r="I2743" s="7">
        <f t="shared" si="1"/>
        <v>-4.2</v>
      </c>
      <c r="J2743" s="7">
        <f t="shared" si="2"/>
        <v>4.2</v>
      </c>
    </row>
    <row r="2744" ht="15.75" customHeight="1">
      <c r="A2744" s="4">
        <v>570791.0</v>
      </c>
      <c r="B2744" s="4">
        <v>23065.0</v>
      </c>
      <c r="C2744" s="5" t="s">
        <v>1793</v>
      </c>
      <c r="D2744" s="5">
        <v>1.0</v>
      </c>
      <c r="E2744" s="5">
        <v>12.5</v>
      </c>
      <c r="F2744" s="4">
        <v>17346.0</v>
      </c>
      <c r="G2744" s="6">
        <v>44663.49861111111</v>
      </c>
      <c r="H2744" s="6" t="str">
        <f>VLOOKUP(F2744,'Customer Details'!$A$1:$B$3264,2,0)</f>
        <v>Australia</v>
      </c>
      <c r="I2744" s="7">
        <f t="shared" si="1"/>
        <v>12.5</v>
      </c>
      <c r="J2744" s="7">
        <f t="shared" si="2"/>
        <v>12.5</v>
      </c>
    </row>
    <row r="2745" ht="15.75" customHeight="1">
      <c r="A2745" s="4">
        <v>536790.0</v>
      </c>
      <c r="B2745" s="4" t="s">
        <v>40</v>
      </c>
      <c r="C2745" s="5" t="s">
        <v>41</v>
      </c>
      <c r="D2745" s="5">
        <v>6.0</v>
      </c>
      <c r="E2745" s="5">
        <v>2.55</v>
      </c>
      <c r="F2745" s="4">
        <v>17850.0</v>
      </c>
      <c r="G2745" s="6">
        <v>44349.64305555556</v>
      </c>
      <c r="H2745" s="6" t="str">
        <f>VLOOKUP(F2745,'Customer Details'!$A$1:$B$3264,2,0)</f>
        <v>India</v>
      </c>
      <c r="I2745" s="7">
        <f t="shared" si="1"/>
        <v>15.3</v>
      </c>
      <c r="J2745" s="7">
        <f t="shared" si="2"/>
        <v>15.3</v>
      </c>
    </row>
    <row r="2746" ht="15.75" customHeight="1">
      <c r="A2746" s="4">
        <v>575680.0</v>
      </c>
      <c r="B2746" s="4" t="s">
        <v>212</v>
      </c>
      <c r="C2746" s="5" t="s">
        <v>213</v>
      </c>
      <c r="D2746" s="5">
        <v>12.0</v>
      </c>
      <c r="E2746" s="5">
        <v>0.65</v>
      </c>
      <c r="F2746" s="4">
        <v>13148.0</v>
      </c>
      <c r="G2746" s="6">
        <v>44691.64097222222</v>
      </c>
      <c r="H2746" s="6" t="str">
        <f>VLOOKUP(F2746,'Customer Details'!$A$1:$B$3264,2,0)</f>
        <v>USA</v>
      </c>
      <c r="I2746" s="7">
        <f t="shared" si="1"/>
        <v>7.8</v>
      </c>
      <c r="J2746" s="7">
        <f t="shared" si="2"/>
        <v>7.8</v>
      </c>
    </row>
    <row r="2747" ht="15.75" customHeight="1">
      <c r="A2747" s="4">
        <v>549262.0</v>
      </c>
      <c r="B2747" s="4">
        <v>22212.0</v>
      </c>
      <c r="C2747" s="5" t="s">
        <v>727</v>
      </c>
      <c r="D2747" s="5">
        <v>1.0</v>
      </c>
      <c r="E2747" s="5">
        <v>2.1</v>
      </c>
      <c r="F2747" s="4">
        <v>14465.0</v>
      </c>
      <c r="G2747" s="6">
        <v>44476.52638888889</v>
      </c>
      <c r="H2747" s="6" t="str">
        <f>VLOOKUP(F2747,'Customer Details'!$A$1:$B$3264,2,0)</f>
        <v>India</v>
      </c>
      <c r="I2747" s="7">
        <f t="shared" si="1"/>
        <v>2.1</v>
      </c>
      <c r="J2747" s="7">
        <f t="shared" si="2"/>
        <v>2.1</v>
      </c>
    </row>
    <row r="2748" ht="15.75" customHeight="1">
      <c r="A2748" s="4">
        <v>572461.0</v>
      </c>
      <c r="B2748" s="4" t="s">
        <v>1794</v>
      </c>
      <c r="C2748" s="5" t="s">
        <v>1795</v>
      </c>
      <c r="D2748" s="5">
        <v>6.0</v>
      </c>
      <c r="E2748" s="5">
        <v>1.45</v>
      </c>
      <c r="F2748" s="4">
        <v>17344.0</v>
      </c>
      <c r="G2748" s="6">
        <v>44675.53888888889</v>
      </c>
      <c r="H2748" s="6" t="str">
        <f>VLOOKUP(F2748,'Customer Details'!$A$1:$B$3264,2,0)</f>
        <v>India</v>
      </c>
      <c r="I2748" s="7">
        <f t="shared" si="1"/>
        <v>8.7</v>
      </c>
      <c r="J2748" s="7">
        <f t="shared" si="2"/>
        <v>8.7</v>
      </c>
    </row>
    <row r="2749" ht="15.75" customHeight="1">
      <c r="A2749" s="4" t="s">
        <v>1796</v>
      </c>
      <c r="B2749" s="4">
        <v>20728.0</v>
      </c>
      <c r="C2749" s="5" t="s">
        <v>123</v>
      </c>
      <c r="D2749" s="5">
        <v>-1.0</v>
      </c>
      <c r="E2749" s="5">
        <v>1.65</v>
      </c>
      <c r="F2749" s="4">
        <v>15005.0</v>
      </c>
      <c r="G2749" s="6">
        <v>44689.48472222222</v>
      </c>
      <c r="H2749" s="6" t="str">
        <f>VLOOKUP(F2749,'Customer Details'!$A$1:$B$3264,2,0)</f>
        <v>USA</v>
      </c>
      <c r="I2749" s="7">
        <f t="shared" si="1"/>
        <v>-1.65</v>
      </c>
      <c r="J2749" s="7">
        <f t="shared" si="2"/>
        <v>1.65</v>
      </c>
    </row>
    <row r="2750" ht="15.75" customHeight="1">
      <c r="A2750" s="4">
        <v>541669.0</v>
      </c>
      <c r="B2750" s="4" t="s">
        <v>239</v>
      </c>
      <c r="C2750" s="5" t="s">
        <v>240</v>
      </c>
      <c r="D2750" s="5">
        <v>24.0</v>
      </c>
      <c r="E2750" s="5">
        <v>0.85</v>
      </c>
      <c r="F2750" s="4">
        <v>17315.0</v>
      </c>
      <c r="G2750" s="6">
        <v>44397.52013888889</v>
      </c>
      <c r="H2750" s="6" t="str">
        <f>VLOOKUP(F2750,'Customer Details'!$A$1:$B$3264,2,0)</f>
        <v>United Kingdom</v>
      </c>
      <c r="I2750" s="7">
        <f t="shared" si="1"/>
        <v>20.4</v>
      </c>
      <c r="J2750" s="7">
        <f t="shared" si="2"/>
        <v>20.4</v>
      </c>
    </row>
    <row r="2751" ht="15.75" customHeight="1">
      <c r="A2751" s="4">
        <v>545688.0</v>
      </c>
      <c r="B2751" s="4" t="s">
        <v>1651</v>
      </c>
      <c r="C2751" s="5" t="s">
        <v>1652</v>
      </c>
      <c r="D2751" s="5">
        <v>5.0</v>
      </c>
      <c r="E2751" s="5">
        <v>2.95</v>
      </c>
      <c r="F2751" s="4">
        <v>16033.0</v>
      </c>
      <c r="G2751" s="6">
        <v>44445.52916666667</v>
      </c>
      <c r="H2751" s="6" t="str">
        <f>VLOOKUP(F2751,'Customer Details'!$A$1:$B$3264,2,0)</f>
        <v>China</v>
      </c>
      <c r="I2751" s="7">
        <f t="shared" si="1"/>
        <v>14.75</v>
      </c>
      <c r="J2751" s="7">
        <f t="shared" si="2"/>
        <v>14.75</v>
      </c>
    </row>
    <row r="2752" ht="15.75" customHeight="1">
      <c r="A2752" s="4">
        <v>538706.0</v>
      </c>
      <c r="B2752" s="4" t="s">
        <v>886</v>
      </c>
      <c r="C2752" s="5" t="s">
        <v>887</v>
      </c>
      <c r="D2752" s="5">
        <v>12.0</v>
      </c>
      <c r="E2752" s="5">
        <v>2.1</v>
      </c>
      <c r="F2752" s="4">
        <v>14667.0</v>
      </c>
      <c r="G2752" s="6">
        <v>44361.44027777778</v>
      </c>
      <c r="H2752" s="6" t="str">
        <f>VLOOKUP(F2752,'Customer Details'!$A$1:$B$3264,2,0)</f>
        <v>Australia</v>
      </c>
      <c r="I2752" s="7">
        <f t="shared" si="1"/>
        <v>25.2</v>
      </c>
      <c r="J2752" s="7">
        <f t="shared" si="2"/>
        <v>25.2</v>
      </c>
    </row>
    <row r="2753" ht="15.75" customHeight="1">
      <c r="A2753" s="4" t="s">
        <v>1797</v>
      </c>
      <c r="B2753" s="4">
        <v>22221.0</v>
      </c>
      <c r="C2753" s="5" t="s">
        <v>1798</v>
      </c>
      <c r="D2753" s="5">
        <v>-1.0</v>
      </c>
      <c r="E2753" s="5">
        <v>9.95</v>
      </c>
      <c r="F2753" s="4">
        <v>17147.0</v>
      </c>
      <c r="G2753" s="6">
        <v>44432.40625</v>
      </c>
      <c r="H2753" s="6" t="str">
        <f>VLOOKUP(F2753,'Customer Details'!$A$1:$B$3264,2,0)</f>
        <v>United Kingdom</v>
      </c>
      <c r="I2753" s="7">
        <f t="shared" si="1"/>
        <v>-9.95</v>
      </c>
      <c r="J2753" s="7">
        <f t="shared" si="2"/>
        <v>9.95</v>
      </c>
    </row>
    <row r="2754" ht="15.75" customHeight="1">
      <c r="A2754" s="4" t="s">
        <v>1799</v>
      </c>
      <c r="B2754" s="4">
        <v>85066.0</v>
      </c>
      <c r="C2754" s="5" t="s">
        <v>1800</v>
      </c>
      <c r="D2754" s="5">
        <v>-1.0</v>
      </c>
      <c r="E2754" s="5">
        <v>10.95</v>
      </c>
      <c r="F2754" s="4">
        <v>17173.0</v>
      </c>
      <c r="G2754" s="6">
        <v>44620.49027777778</v>
      </c>
      <c r="H2754" s="6" t="str">
        <f>VLOOKUP(F2754,'Customer Details'!$A$1:$B$3264,2,0)</f>
        <v>USA</v>
      </c>
      <c r="I2754" s="7">
        <f t="shared" si="1"/>
        <v>-10.95</v>
      </c>
      <c r="J2754" s="7">
        <f t="shared" si="2"/>
        <v>10.95</v>
      </c>
    </row>
    <row r="2755" ht="15.75" customHeight="1">
      <c r="A2755" s="4">
        <v>544657.0</v>
      </c>
      <c r="B2755" s="4" t="s">
        <v>332</v>
      </c>
      <c r="C2755" s="5" t="s">
        <v>333</v>
      </c>
      <c r="D2755" s="5">
        <v>3.0</v>
      </c>
      <c r="E2755" s="5">
        <v>5.95</v>
      </c>
      <c r="F2755" s="4">
        <v>14895.0</v>
      </c>
      <c r="G2755" s="6">
        <v>44430.54722222222</v>
      </c>
      <c r="H2755" s="6" t="str">
        <f>VLOOKUP(F2755,'Customer Details'!$A$1:$B$3264,2,0)</f>
        <v>USA</v>
      </c>
      <c r="I2755" s="7">
        <f t="shared" si="1"/>
        <v>17.85</v>
      </c>
      <c r="J2755" s="7">
        <f t="shared" si="2"/>
        <v>17.85</v>
      </c>
    </row>
    <row r="2756" ht="15.75" customHeight="1">
      <c r="A2756" s="4">
        <v>546774.0</v>
      </c>
      <c r="B2756" s="4">
        <v>23053.0</v>
      </c>
      <c r="C2756" s="5" t="s">
        <v>1801</v>
      </c>
      <c r="D2756" s="5">
        <v>1.0</v>
      </c>
      <c r="E2756" s="5">
        <v>8.25</v>
      </c>
      <c r="F2756" s="4">
        <v>14505.0</v>
      </c>
      <c r="G2756" s="6">
        <v>44455.65625</v>
      </c>
      <c r="H2756" s="6" t="str">
        <f>VLOOKUP(F2756,'Customer Details'!$A$1:$B$3264,2,0)</f>
        <v>Australia</v>
      </c>
      <c r="I2756" s="7">
        <f t="shared" si="1"/>
        <v>8.25</v>
      </c>
      <c r="J2756" s="7">
        <f t="shared" si="2"/>
        <v>8.25</v>
      </c>
    </row>
    <row r="2757" ht="15.75" customHeight="1">
      <c r="A2757" s="4">
        <v>562708.0</v>
      </c>
      <c r="B2757" s="4" t="s">
        <v>185</v>
      </c>
      <c r="C2757" s="5" t="s">
        <v>186</v>
      </c>
      <c r="D2757" s="5">
        <v>4.0</v>
      </c>
      <c r="E2757" s="5">
        <v>1.69</v>
      </c>
      <c r="F2757" s="4">
        <v>17085.0</v>
      </c>
      <c r="G2757" s="6">
        <v>44600.59375</v>
      </c>
      <c r="H2757" s="6" t="str">
        <f>VLOOKUP(F2757,'Customer Details'!$A$1:$B$3264,2,0)</f>
        <v>Australia</v>
      </c>
      <c r="I2757" s="7">
        <f t="shared" si="1"/>
        <v>6.76</v>
      </c>
      <c r="J2757" s="7">
        <f t="shared" si="2"/>
        <v>6.76</v>
      </c>
    </row>
    <row r="2758" ht="15.75" customHeight="1">
      <c r="A2758" s="4" t="s">
        <v>1802</v>
      </c>
      <c r="B2758" s="4">
        <v>22943.0</v>
      </c>
      <c r="C2758" s="5" t="s">
        <v>1593</v>
      </c>
      <c r="D2758" s="5">
        <v>-8.0</v>
      </c>
      <c r="E2758" s="5">
        <v>4.95</v>
      </c>
      <c r="F2758" s="4">
        <v>14944.0</v>
      </c>
      <c r="G2758" s="6">
        <v>44369.55069444444</v>
      </c>
      <c r="H2758" s="6" t="str">
        <f>VLOOKUP(F2758,'Customer Details'!$A$1:$B$3264,2,0)</f>
        <v>China</v>
      </c>
      <c r="I2758" s="7">
        <f t="shared" si="1"/>
        <v>-39.6</v>
      </c>
      <c r="J2758" s="7">
        <f t="shared" si="2"/>
        <v>39.6</v>
      </c>
    </row>
    <row r="2759" ht="15.75" customHeight="1">
      <c r="A2759" s="4">
        <v>537034.0</v>
      </c>
      <c r="B2759" s="4" t="s">
        <v>32</v>
      </c>
      <c r="C2759" s="5" t="s">
        <v>370</v>
      </c>
      <c r="D2759" s="5">
        <v>6.0</v>
      </c>
      <c r="E2759" s="5">
        <v>3.75</v>
      </c>
      <c r="F2759" s="4">
        <v>13081.0</v>
      </c>
      <c r="G2759" s="6">
        <v>44350.72222222222</v>
      </c>
      <c r="H2759" s="6" t="str">
        <f>VLOOKUP(F2759,'Customer Details'!$A$1:$B$3264,2,0)</f>
        <v>India</v>
      </c>
      <c r="I2759" s="7">
        <f t="shared" si="1"/>
        <v>22.5</v>
      </c>
      <c r="J2759" s="7">
        <f t="shared" si="2"/>
        <v>22.5</v>
      </c>
    </row>
    <row r="2760" ht="15.75" customHeight="1">
      <c r="A2760" s="4">
        <v>546855.0</v>
      </c>
      <c r="B2760" s="4" t="s">
        <v>152</v>
      </c>
      <c r="C2760" s="5" t="s">
        <v>153</v>
      </c>
      <c r="D2760" s="5">
        <v>2.0</v>
      </c>
      <c r="E2760" s="5">
        <v>5.45</v>
      </c>
      <c r="F2760" s="4">
        <v>18168.0</v>
      </c>
      <c r="G2760" s="6">
        <v>44456.58194444444</v>
      </c>
      <c r="H2760" s="6" t="str">
        <f>VLOOKUP(F2760,'Customer Details'!$A$1:$B$3264,2,0)</f>
        <v>United Kingdom</v>
      </c>
      <c r="I2760" s="7">
        <f t="shared" si="1"/>
        <v>10.9</v>
      </c>
      <c r="J2760" s="7">
        <f t="shared" si="2"/>
        <v>10.9</v>
      </c>
    </row>
    <row r="2761" ht="15.75" customHeight="1">
      <c r="A2761" s="4">
        <v>559807.0</v>
      </c>
      <c r="B2761" s="4" t="s">
        <v>1041</v>
      </c>
      <c r="C2761" s="5" t="s">
        <v>1042</v>
      </c>
      <c r="D2761" s="5">
        <v>1.0</v>
      </c>
      <c r="E2761" s="5">
        <v>2.55</v>
      </c>
      <c r="F2761" s="4">
        <v>17841.0</v>
      </c>
      <c r="G2761" s="6">
        <v>44573.61666666667</v>
      </c>
      <c r="H2761" s="6" t="str">
        <f>VLOOKUP(F2761,'Customer Details'!$A$1:$B$3264,2,0)</f>
        <v>India</v>
      </c>
      <c r="I2761" s="7">
        <f t="shared" si="1"/>
        <v>2.55</v>
      </c>
      <c r="J2761" s="7">
        <f t="shared" si="2"/>
        <v>2.55</v>
      </c>
    </row>
    <row r="2762" ht="15.75" customHeight="1">
      <c r="A2762" s="4">
        <v>565421.0</v>
      </c>
      <c r="B2762" s="4">
        <v>84988.0</v>
      </c>
      <c r="C2762" s="5" t="s">
        <v>1803</v>
      </c>
      <c r="D2762" s="5">
        <v>1.0</v>
      </c>
      <c r="E2762" s="5">
        <v>1.45</v>
      </c>
      <c r="F2762" s="4">
        <v>16744.0</v>
      </c>
      <c r="G2762" s="6">
        <v>44624.50694444445</v>
      </c>
      <c r="H2762" s="6" t="str">
        <f>VLOOKUP(F2762,'Customer Details'!$A$1:$B$3264,2,0)</f>
        <v>India</v>
      </c>
      <c r="I2762" s="7">
        <f t="shared" si="1"/>
        <v>1.45</v>
      </c>
      <c r="J2762" s="7">
        <f t="shared" si="2"/>
        <v>1.45</v>
      </c>
    </row>
    <row r="2763" ht="15.75" customHeight="1">
      <c r="A2763" s="4">
        <v>549117.0</v>
      </c>
      <c r="B2763" s="4" t="s">
        <v>1261</v>
      </c>
      <c r="C2763" s="5" t="s">
        <v>1262</v>
      </c>
      <c r="D2763" s="5">
        <v>6.0</v>
      </c>
      <c r="E2763" s="5">
        <v>0.39</v>
      </c>
      <c r="F2763" s="4">
        <v>13491.0</v>
      </c>
      <c r="G2763" s="6">
        <v>44475.53888888889</v>
      </c>
      <c r="H2763" s="6" t="str">
        <f>VLOOKUP(F2763,'Customer Details'!$A$1:$B$3264,2,0)</f>
        <v>India</v>
      </c>
      <c r="I2763" s="7">
        <f t="shared" si="1"/>
        <v>2.34</v>
      </c>
      <c r="J2763" s="7">
        <f t="shared" si="2"/>
        <v>2.34</v>
      </c>
    </row>
    <row r="2764" ht="15.75" customHeight="1">
      <c r="A2764" s="4">
        <v>541281.0</v>
      </c>
      <c r="B2764" s="4" t="s">
        <v>56</v>
      </c>
      <c r="C2764" s="5" t="s">
        <v>57</v>
      </c>
      <c r="D2764" s="5">
        <v>1.0</v>
      </c>
      <c r="E2764" s="5">
        <v>1.95</v>
      </c>
      <c r="F2764" s="4">
        <v>17988.0</v>
      </c>
      <c r="G2764" s="6">
        <v>44394.49930555555</v>
      </c>
      <c r="H2764" s="6" t="str">
        <f>VLOOKUP(F2764,'Customer Details'!$A$1:$B$3264,2,0)</f>
        <v>China</v>
      </c>
      <c r="I2764" s="7">
        <f t="shared" si="1"/>
        <v>1.95</v>
      </c>
      <c r="J2764" s="7">
        <f t="shared" si="2"/>
        <v>1.95</v>
      </c>
    </row>
    <row r="2765" ht="15.75" customHeight="1">
      <c r="A2765" s="4">
        <v>549569.0</v>
      </c>
      <c r="B2765" s="4" t="s">
        <v>44</v>
      </c>
      <c r="C2765" s="5" t="s">
        <v>45</v>
      </c>
      <c r="D2765" s="5">
        <v>1.0</v>
      </c>
      <c r="E2765" s="5">
        <v>2.1</v>
      </c>
      <c r="F2765" s="4">
        <v>15547.0</v>
      </c>
      <c r="G2765" s="6">
        <v>44479.63541666666</v>
      </c>
      <c r="H2765" s="6" t="str">
        <f>VLOOKUP(F2765,'Customer Details'!$A$1:$B$3264,2,0)</f>
        <v>USA</v>
      </c>
      <c r="I2765" s="7">
        <f t="shared" si="1"/>
        <v>2.1</v>
      </c>
      <c r="J2765" s="7">
        <f t="shared" si="2"/>
        <v>2.1</v>
      </c>
    </row>
    <row r="2766" ht="15.75" customHeight="1">
      <c r="A2766" s="4">
        <v>554981.0</v>
      </c>
      <c r="B2766" s="4" t="s">
        <v>1804</v>
      </c>
      <c r="C2766" s="5" t="s">
        <v>1805</v>
      </c>
      <c r="D2766" s="5">
        <v>1.0</v>
      </c>
      <c r="E2766" s="5">
        <v>1.25</v>
      </c>
      <c r="F2766" s="4">
        <v>17613.0</v>
      </c>
      <c r="G2766" s="6">
        <v>44529.50416666667</v>
      </c>
      <c r="H2766" s="6" t="str">
        <f>VLOOKUP(F2766,'Customer Details'!$A$1:$B$3264,2,0)</f>
        <v>China</v>
      </c>
      <c r="I2766" s="7">
        <f t="shared" si="1"/>
        <v>1.25</v>
      </c>
      <c r="J2766" s="7">
        <f t="shared" si="2"/>
        <v>1.25</v>
      </c>
    </row>
    <row r="2767" ht="15.75" customHeight="1">
      <c r="A2767" s="4">
        <v>558906.0</v>
      </c>
      <c r="B2767" s="4" t="s">
        <v>1594</v>
      </c>
      <c r="C2767" s="5" t="s">
        <v>1595</v>
      </c>
      <c r="D2767" s="5">
        <v>5.0</v>
      </c>
      <c r="E2767" s="5">
        <v>0.19</v>
      </c>
      <c r="F2767" s="4">
        <v>15555.0</v>
      </c>
      <c r="G2767" s="6">
        <v>44565.69097222222</v>
      </c>
      <c r="H2767" s="6" t="str">
        <f>VLOOKUP(F2767,'Customer Details'!$A$1:$B$3264,2,0)</f>
        <v>India</v>
      </c>
      <c r="I2767" s="7">
        <f t="shared" si="1"/>
        <v>0.95</v>
      </c>
      <c r="J2767" s="7">
        <f t="shared" si="2"/>
        <v>0.95</v>
      </c>
    </row>
    <row r="2768" ht="15.75" customHeight="1">
      <c r="A2768" s="4">
        <v>548632.0</v>
      </c>
      <c r="B2768" s="4" t="s">
        <v>38</v>
      </c>
      <c r="C2768" s="5" t="s">
        <v>39</v>
      </c>
      <c r="D2768" s="5">
        <v>6.0</v>
      </c>
      <c r="E2768" s="5">
        <v>2.95</v>
      </c>
      <c r="F2768" s="4">
        <v>17701.0</v>
      </c>
      <c r="G2768" s="6">
        <v>44470.51736111111</v>
      </c>
      <c r="H2768" s="6" t="str">
        <f>VLOOKUP(F2768,'Customer Details'!$A$1:$B$3264,2,0)</f>
        <v>India</v>
      </c>
      <c r="I2768" s="7">
        <f t="shared" si="1"/>
        <v>17.7</v>
      </c>
      <c r="J2768" s="7">
        <f t="shared" si="2"/>
        <v>17.7</v>
      </c>
    </row>
    <row r="2769" ht="15.75" customHeight="1">
      <c r="A2769" s="4">
        <v>538652.0</v>
      </c>
      <c r="B2769" s="4" t="s">
        <v>32</v>
      </c>
      <c r="C2769" s="5" t="s">
        <v>370</v>
      </c>
      <c r="D2769" s="5">
        <v>2.0</v>
      </c>
      <c r="E2769" s="5">
        <v>3.75</v>
      </c>
      <c r="F2769" s="4">
        <v>17890.0</v>
      </c>
      <c r="G2769" s="6">
        <v>44360.63333333333</v>
      </c>
      <c r="H2769" s="6" t="str">
        <f>VLOOKUP(F2769,'Customer Details'!$A$1:$B$3264,2,0)</f>
        <v>United Kingdom</v>
      </c>
      <c r="I2769" s="7">
        <f t="shared" si="1"/>
        <v>7.5</v>
      </c>
      <c r="J2769" s="7">
        <f t="shared" si="2"/>
        <v>7.5</v>
      </c>
    </row>
    <row r="2770" ht="15.75" customHeight="1">
      <c r="A2770" s="4">
        <v>550319.0</v>
      </c>
      <c r="B2770" s="4" t="s">
        <v>32</v>
      </c>
      <c r="C2770" s="5" t="s">
        <v>33</v>
      </c>
      <c r="D2770" s="5">
        <v>6.0</v>
      </c>
      <c r="E2770" s="5">
        <v>4.15</v>
      </c>
      <c r="F2770" s="4">
        <v>14524.0</v>
      </c>
      <c r="G2770" s="6">
        <v>44486.52569444444</v>
      </c>
      <c r="H2770" s="6" t="str">
        <f>VLOOKUP(F2770,'Customer Details'!$A$1:$B$3264,2,0)</f>
        <v>Australia</v>
      </c>
      <c r="I2770" s="7">
        <f t="shared" si="1"/>
        <v>24.9</v>
      </c>
      <c r="J2770" s="7">
        <f t="shared" si="2"/>
        <v>24.9</v>
      </c>
    </row>
    <row r="2771" ht="15.75" customHeight="1">
      <c r="A2771" s="4">
        <v>575491.0</v>
      </c>
      <c r="B2771" s="4" t="s">
        <v>1049</v>
      </c>
      <c r="C2771" s="5" t="s">
        <v>1050</v>
      </c>
      <c r="D2771" s="5">
        <v>1.0</v>
      </c>
      <c r="E2771" s="5">
        <v>2.95</v>
      </c>
      <c r="F2771" s="4">
        <v>15531.0</v>
      </c>
      <c r="G2771" s="6">
        <v>44690.74097222222</v>
      </c>
      <c r="H2771" s="6" t="str">
        <f>VLOOKUP(F2771,'Customer Details'!$A$1:$B$3264,2,0)</f>
        <v>Australia</v>
      </c>
      <c r="I2771" s="7">
        <f t="shared" si="1"/>
        <v>2.95</v>
      </c>
      <c r="J2771" s="7">
        <f t="shared" si="2"/>
        <v>2.95</v>
      </c>
    </row>
    <row r="2772" ht="15.75" customHeight="1">
      <c r="A2772" s="4">
        <v>572462.0</v>
      </c>
      <c r="B2772" s="4" t="s">
        <v>16</v>
      </c>
      <c r="C2772" s="5" t="s">
        <v>17</v>
      </c>
      <c r="D2772" s="5">
        <v>60.0</v>
      </c>
      <c r="E2772" s="5">
        <v>4.95</v>
      </c>
      <c r="F2772" s="4">
        <v>18240.0</v>
      </c>
      <c r="G2772" s="6">
        <v>44675.54583333333</v>
      </c>
      <c r="H2772" s="6" t="str">
        <f>VLOOKUP(F2772,'Customer Details'!$A$1:$B$3264,2,0)</f>
        <v>China</v>
      </c>
      <c r="I2772" s="7">
        <f t="shared" si="1"/>
        <v>297</v>
      </c>
      <c r="J2772" s="7">
        <f t="shared" si="2"/>
        <v>297</v>
      </c>
    </row>
    <row r="2773" ht="15.75" customHeight="1">
      <c r="A2773" s="4">
        <v>563565.0</v>
      </c>
      <c r="B2773" s="4" t="s">
        <v>46</v>
      </c>
      <c r="C2773" s="5" t="s">
        <v>47</v>
      </c>
      <c r="D2773" s="5">
        <v>12.0</v>
      </c>
      <c r="E2773" s="5">
        <v>0.42</v>
      </c>
      <c r="F2773" s="4">
        <v>17338.0</v>
      </c>
      <c r="G2773" s="6">
        <v>44609.59861111111</v>
      </c>
      <c r="H2773" s="6" t="str">
        <f>VLOOKUP(F2773,'Customer Details'!$A$1:$B$3264,2,0)</f>
        <v>China</v>
      </c>
      <c r="I2773" s="7">
        <f t="shared" si="1"/>
        <v>5.04</v>
      </c>
      <c r="J2773" s="7">
        <f t="shared" si="2"/>
        <v>5.04</v>
      </c>
    </row>
    <row r="2774" ht="15.75" customHeight="1">
      <c r="A2774" s="4">
        <v>579837.0</v>
      </c>
      <c r="B2774" s="4" t="s">
        <v>380</v>
      </c>
      <c r="C2774" s="5" t="s">
        <v>381</v>
      </c>
      <c r="D2774" s="5">
        <v>10.0</v>
      </c>
      <c r="E2774" s="5">
        <v>7.08</v>
      </c>
      <c r="F2774" s="4">
        <v>12882.0</v>
      </c>
      <c r="G2774" s="6">
        <v>44711.67916666667</v>
      </c>
      <c r="H2774" s="6" t="str">
        <f>VLOOKUP(F2774,'Customer Details'!$A$1:$B$3264,2,0)</f>
        <v>India</v>
      </c>
      <c r="I2774" s="7">
        <f t="shared" si="1"/>
        <v>70.8</v>
      </c>
      <c r="J2774" s="7">
        <f t="shared" si="2"/>
        <v>70.8</v>
      </c>
    </row>
    <row r="2775" ht="15.75" customHeight="1">
      <c r="A2775" s="4">
        <v>543040.0</v>
      </c>
      <c r="B2775" s="4" t="s">
        <v>185</v>
      </c>
      <c r="C2775" s="5" t="s">
        <v>186</v>
      </c>
      <c r="D2775" s="5">
        <v>1.0</v>
      </c>
      <c r="E2775" s="5">
        <v>1.69</v>
      </c>
      <c r="F2775" s="4">
        <v>17337.0</v>
      </c>
      <c r="G2775" s="6">
        <v>44410.7125</v>
      </c>
      <c r="H2775" s="6" t="str">
        <f>VLOOKUP(F2775,'Customer Details'!$A$1:$B$3264,2,0)</f>
        <v>China</v>
      </c>
      <c r="I2775" s="7">
        <f t="shared" si="1"/>
        <v>1.69</v>
      </c>
      <c r="J2775" s="7">
        <f t="shared" si="2"/>
        <v>1.69</v>
      </c>
    </row>
    <row r="2776" ht="15.75" customHeight="1">
      <c r="A2776" s="4">
        <v>560689.0</v>
      </c>
      <c r="B2776" s="4" t="s">
        <v>138</v>
      </c>
      <c r="C2776" s="5" t="s">
        <v>139</v>
      </c>
      <c r="D2776" s="5">
        <v>1.0</v>
      </c>
      <c r="E2776" s="5">
        <v>4.15</v>
      </c>
      <c r="F2776" s="4">
        <v>15039.0</v>
      </c>
      <c r="G2776" s="6">
        <v>44581.49652777778</v>
      </c>
      <c r="H2776" s="6" t="str">
        <f>VLOOKUP(F2776,'Customer Details'!$A$1:$B$3264,2,0)</f>
        <v>United Kingdom</v>
      </c>
      <c r="I2776" s="7">
        <f t="shared" si="1"/>
        <v>4.15</v>
      </c>
      <c r="J2776" s="7">
        <f t="shared" si="2"/>
        <v>4.15</v>
      </c>
    </row>
    <row r="2777" ht="15.75" customHeight="1">
      <c r="A2777" s="4">
        <v>545054.0</v>
      </c>
      <c r="B2777" s="4" t="s">
        <v>763</v>
      </c>
      <c r="C2777" s="5" t="s">
        <v>764</v>
      </c>
      <c r="D2777" s="5">
        <v>2.0</v>
      </c>
      <c r="E2777" s="5">
        <v>1.25</v>
      </c>
      <c r="F2777" s="4">
        <v>14472.0</v>
      </c>
      <c r="G2777" s="6">
        <v>44435.52847222222</v>
      </c>
      <c r="H2777" s="6" t="str">
        <f>VLOOKUP(F2777,'Customer Details'!$A$1:$B$3264,2,0)</f>
        <v>Australia</v>
      </c>
      <c r="I2777" s="7">
        <f t="shared" si="1"/>
        <v>2.5</v>
      </c>
      <c r="J2777" s="7">
        <f t="shared" si="2"/>
        <v>2.5</v>
      </c>
    </row>
    <row r="2778" ht="15.75" customHeight="1">
      <c r="A2778" s="4">
        <v>550651.0</v>
      </c>
      <c r="B2778" s="4" t="s">
        <v>299</v>
      </c>
      <c r="C2778" s="5" t="s">
        <v>300</v>
      </c>
      <c r="D2778" s="5">
        <v>1.0</v>
      </c>
      <c r="E2778" s="5">
        <v>1.25</v>
      </c>
      <c r="F2778" s="4">
        <v>15436.0</v>
      </c>
      <c r="G2778" s="6">
        <v>44488.70277777778</v>
      </c>
      <c r="H2778" s="6" t="str">
        <f>VLOOKUP(F2778,'Customer Details'!$A$1:$B$3264,2,0)</f>
        <v>India</v>
      </c>
      <c r="I2778" s="7">
        <f t="shared" si="1"/>
        <v>1.25</v>
      </c>
      <c r="J2778" s="7">
        <f t="shared" si="2"/>
        <v>1.25</v>
      </c>
    </row>
    <row r="2779" ht="15.75" customHeight="1">
      <c r="A2779" s="4">
        <v>574684.0</v>
      </c>
      <c r="B2779" s="4" t="s">
        <v>22</v>
      </c>
      <c r="C2779" s="5" t="s">
        <v>23</v>
      </c>
      <c r="D2779" s="5">
        <v>10.0</v>
      </c>
      <c r="E2779" s="5">
        <v>1.79</v>
      </c>
      <c r="F2779" s="4">
        <v>17581.0</v>
      </c>
      <c r="G2779" s="6">
        <v>44687.53888888889</v>
      </c>
      <c r="H2779" s="6" t="str">
        <f>VLOOKUP(F2779,'Customer Details'!$A$1:$B$3264,2,0)</f>
        <v>United Kingdom</v>
      </c>
      <c r="I2779" s="7">
        <f t="shared" si="1"/>
        <v>17.9</v>
      </c>
      <c r="J2779" s="7">
        <f t="shared" si="2"/>
        <v>17.9</v>
      </c>
    </row>
    <row r="2780" ht="15.75" customHeight="1">
      <c r="A2780" s="4">
        <v>549720.0</v>
      </c>
      <c r="B2780" s="4" t="s">
        <v>44</v>
      </c>
      <c r="C2780" s="5" t="s">
        <v>45</v>
      </c>
      <c r="D2780" s="5">
        <v>6.0</v>
      </c>
      <c r="E2780" s="5">
        <v>2.1</v>
      </c>
      <c r="F2780" s="4">
        <v>14606.0</v>
      </c>
      <c r="G2780" s="6">
        <v>44480.64236111111</v>
      </c>
      <c r="H2780" s="6" t="str">
        <f>VLOOKUP(F2780,'Customer Details'!$A$1:$B$3264,2,0)</f>
        <v>USA</v>
      </c>
      <c r="I2780" s="7">
        <f t="shared" si="1"/>
        <v>12.6</v>
      </c>
      <c r="J2780" s="7">
        <f t="shared" si="2"/>
        <v>12.6</v>
      </c>
    </row>
    <row r="2781" ht="15.75" customHeight="1">
      <c r="A2781" s="4" t="s">
        <v>1806</v>
      </c>
      <c r="B2781" s="4">
        <v>21533.0</v>
      </c>
      <c r="C2781" s="5" t="s">
        <v>1807</v>
      </c>
      <c r="D2781" s="5">
        <v>-1.0</v>
      </c>
      <c r="E2781" s="5">
        <v>4.25</v>
      </c>
      <c r="F2781" s="4">
        <v>15125.0</v>
      </c>
      <c r="G2781" s="6">
        <v>44551.73333333333</v>
      </c>
      <c r="H2781" s="6" t="str">
        <f>VLOOKUP(F2781,'Customer Details'!$A$1:$B$3264,2,0)</f>
        <v>China</v>
      </c>
      <c r="I2781" s="7">
        <f t="shared" si="1"/>
        <v>-4.25</v>
      </c>
      <c r="J2781" s="7">
        <f t="shared" si="2"/>
        <v>4.25</v>
      </c>
    </row>
    <row r="2782" ht="15.75" customHeight="1">
      <c r="A2782" s="4">
        <v>560557.0</v>
      </c>
      <c r="B2782" s="4" t="s">
        <v>1808</v>
      </c>
      <c r="C2782" s="5" t="s">
        <v>1809</v>
      </c>
      <c r="D2782" s="5">
        <v>1.0</v>
      </c>
      <c r="E2782" s="5">
        <v>1.25</v>
      </c>
      <c r="F2782" s="4">
        <v>18101.0</v>
      </c>
      <c r="G2782" s="6">
        <v>44580.54513888889</v>
      </c>
      <c r="H2782" s="6" t="str">
        <f>VLOOKUP(F2782,'Customer Details'!$A$1:$B$3264,2,0)</f>
        <v>India</v>
      </c>
      <c r="I2782" s="7">
        <f t="shared" si="1"/>
        <v>1.25</v>
      </c>
      <c r="J2782" s="7">
        <f t="shared" si="2"/>
        <v>1.25</v>
      </c>
    </row>
    <row r="2783" ht="15.75" customHeight="1">
      <c r="A2783" s="4">
        <v>537781.0</v>
      </c>
      <c r="B2783" s="4" t="s">
        <v>48</v>
      </c>
      <c r="C2783" s="5" t="s">
        <v>49</v>
      </c>
      <c r="D2783" s="5">
        <v>1.0</v>
      </c>
      <c r="E2783" s="5">
        <v>1.95</v>
      </c>
      <c r="F2783" s="4">
        <v>17341.0</v>
      </c>
      <c r="G2783" s="6">
        <v>44355.53194444445</v>
      </c>
      <c r="H2783" s="6" t="str">
        <f>VLOOKUP(F2783,'Customer Details'!$A$1:$B$3264,2,0)</f>
        <v>USA</v>
      </c>
      <c r="I2783" s="7">
        <f t="shared" si="1"/>
        <v>1.95</v>
      </c>
      <c r="J2783" s="7">
        <f t="shared" si="2"/>
        <v>1.95</v>
      </c>
    </row>
    <row r="2784" ht="15.75" customHeight="1">
      <c r="A2784" s="4">
        <v>554157.0</v>
      </c>
      <c r="B2784" s="4">
        <v>22384.0</v>
      </c>
      <c r="C2784" s="5" t="s">
        <v>209</v>
      </c>
      <c r="D2784" s="5">
        <v>1.0</v>
      </c>
      <c r="E2784" s="5">
        <v>1.65</v>
      </c>
      <c r="F2784" s="4">
        <v>18283.0</v>
      </c>
      <c r="G2784" s="6">
        <v>44523.48125</v>
      </c>
      <c r="H2784" s="6" t="str">
        <f>VLOOKUP(F2784,'Customer Details'!$A$1:$B$3264,2,0)</f>
        <v>China</v>
      </c>
      <c r="I2784" s="7">
        <f t="shared" si="1"/>
        <v>1.65</v>
      </c>
      <c r="J2784" s="7">
        <f t="shared" si="2"/>
        <v>1.65</v>
      </c>
    </row>
    <row r="2785" ht="15.75" customHeight="1">
      <c r="A2785" s="4">
        <v>571441.0</v>
      </c>
      <c r="B2785" s="4" t="s">
        <v>1401</v>
      </c>
      <c r="C2785" s="5" t="s">
        <v>1402</v>
      </c>
      <c r="D2785" s="5">
        <v>1.0</v>
      </c>
      <c r="E2785" s="5">
        <v>1.63</v>
      </c>
      <c r="F2785" s="4">
        <v>14096.0</v>
      </c>
      <c r="G2785" s="6">
        <v>44668.56319444445</v>
      </c>
      <c r="H2785" s="6" t="str">
        <f>VLOOKUP(F2785,'Customer Details'!$A$1:$B$3264,2,0)</f>
        <v>USA</v>
      </c>
      <c r="I2785" s="7">
        <f t="shared" si="1"/>
        <v>1.63</v>
      </c>
      <c r="J2785" s="7">
        <f t="shared" si="2"/>
        <v>1.63</v>
      </c>
    </row>
    <row r="2786" ht="15.75" customHeight="1">
      <c r="A2786" s="4">
        <v>561112.0</v>
      </c>
      <c r="B2786" s="4" t="s">
        <v>952</v>
      </c>
      <c r="C2786" s="5" t="s">
        <v>953</v>
      </c>
      <c r="D2786" s="5">
        <v>1.0</v>
      </c>
      <c r="E2786" s="5">
        <v>3.95</v>
      </c>
      <c r="F2786" s="4">
        <v>14606.0</v>
      </c>
      <c r="G2786" s="6">
        <v>44586.49513888889</v>
      </c>
      <c r="H2786" s="6" t="str">
        <f>VLOOKUP(F2786,'Customer Details'!$A$1:$B$3264,2,0)</f>
        <v>USA</v>
      </c>
      <c r="I2786" s="7">
        <f t="shared" si="1"/>
        <v>3.95</v>
      </c>
      <c r="J2786" s="7">
        <f t="shared" si="2"/>
        <v>3.95</v>
      </c>
    </row>
    <row r="2787" ht="15.75" customHeight="1">
      <c r="A2787" s="4">
        <v>562031.0</v>
      </c>
      <c r="B2787" s="4" t="s">
        <v>48</v>
      </c>
      <c r="C2787" s="5" t="s">
        <v>49</v>
      </c>
      <c r="D2787" s="5">
        <v>7.0</v>
      </c>
      <c r="E2787" s="5">
        <v>2.08</v>
      </c>
      <c r="F2787" s="4">
        <v>16984.0</v>
      </c>
      <c r="G2787" s="6">
        <v>44593.73402777778</v>
      </c>
      <c r="H2787" s="6" t="str">
        <f>VLOOKUP(F2787,'Customer Details'!$A$1:$B$3264,2,0)</f>
        <v>Australia</v>
      </c>
      <c r="I2787" s="7">
        <f t="shared" si="1"/>
        <v>14.56</v>
      </c>
      <c r="J2787" s="7">
        <f t="shared" si="2"/>
        <v>14.56</v>
      </c>
    </row>
    <row r="2788" ht="15.75" customHeight="1">
      <c r="A2788" s="4">
        <v>546466.0</v>
      </c>
      <c r="B2788" s="4" t="s">
        <v>187</v>
      </c>
      <c r="C2788" s="5" t="s">
        <v>188</v>
      </c>
      <c r="D2788" s="5">
        <v>8.0</v>
      </c>
      <c r="E2788" s="5">
        <v>0.42</v>
      </c>
      <c r="F2788" s="4">
        <v>18118.0</v>
      </c>
      <c r="G2788" s="6">
        <v>44453.46111111111</v>
      </c>
      <c r="H2788" s="6" t="str">
        <f>VLOOKUP(F2788,'Customer Details'!$A$1:$B$3264,2,0)</f>
        <v>USA</v>
      </c>
      <c r="I2788" s="7">
        <f t="shared" si="1"/>
        <v>3.36</v>
      </c>
      <c r="J2788" s="7">
        <f t="shared" si="2"/>
        <v>3.36</v>
      </c>
    </row>
    <row r="2789" ht="15.75" customHeight="1">
      <c r="A2789" s="4">
        <v>538517.0</v>
      </c>
      <c r="B2789" s="4" t="s">
        <v>1222</v>
      </c>
      <c r="C2789" s="5" t="s">
        <v>1223</v>
      </c>
      <c r="D2789" s="5">
        <v>5.0</v>
      </c>
      <c r="E2789" s="5">
        <v>2.95</v>
      </c>
      <c r="F2789" s="4">
        <v>17618.0</v>
      </c>
      <c r="G2789" s="6">
        <v>44359.67013888889</v>
      </c>
      <c r="H2789" s="6" t="str">
        <f>VLOOKUP(F2789,'Customer Details'!$A$1:$B$3264,2,0)</f>
        <v>USA</v>
      </c>
      <c r="I2789" s="7">
        <f t="shared" si="1"/>
        <v>14.75</v>
      </c>
      <c r="J2789" s="7">
        <f t="shared" si="2"/>
        <v>14.75</v>
      </c>
    </row>
    <row r="2790" ht="15.75" customHeight="1">
      <c r="A2790" s="4">
        <v>576784.0</v>
      </c>
      <c r="B2790" s="4" t="s">
        <v>427</v>
      </c>
      <c r="C2790" s="5" t="s">
        <v>428</v>
      </c>
      <c r="D2790" s="5">
        <v>6.0</v>
      </c>
      <c r="E2790" s="5">
        <v>0.42</v>
      </c>
      <c r="F2790" s="4">
        <v>16204.0</v>
      </c>
      <c r="G2790" s="6">
        <v>44697.56944444445</v>
      </c>
      <c r="H2790" s="6" t="str">
        <f>VLOOKUP(F2790,'Customer Details'!$A$1:$B$3264,2,0)</f>
        <v>United Kingdom</v>
      </c>
      <c r="I2790" s="7">
        <f t="shared" si="1"/>
        <v>2.52</v>
      </c>
      <c r="J2790" s="7">
        <f t="shared" si="2"/>
        <v>2.52</v>
      </c>
    </row>
    <row r="2791" ht="15.75" customHeight="1">
      <c r="A2791" s="4">
        <v>576249.0</v>
      </c>
      <c r="B2791" s="4">
        <v>22726.0</v>
      </c>
      <c r="C2791" s="5" t="s">
        <v>495</v>
      </c>
      <c r="D2791" s="5">
        <v>1.0</v>
      </c>
      <c r="E2791" s="5">
        <v>3.75</v>
      </c>
      <c r="F2791" s="4">
        <v>17811.0</v>
      </c>
      <c r="G2791" s="6">
        <v>44695.57430555556</v>
      </c>
      <c r="H2791" s="6" t="str">
        <f>VLOOKUP(F2791,'Customer Details'!$A$1:$B$3264,2,0)</f>
        <v>USA</v>
      </c>
      <c r="I2791" s="7">
        <f t="shared" si="1"/>
        <v>3.75</v>
      </c>
      <c r="J2791" s="7">
        <f t="shared" si="2"/>
        <v>3.75</v>
      </c>
    </row>
    <row r="2792" ht="15.75" customHeight="1">
      <c r="A2792" s="4">
        <v>553754.0</v>
      </c>
      <c r="B2792" s="4" t="s">
        <v>181</v>
      </c>
      <c r="C2792" s="5" t="s">
        <v>182</v>
      </c>
      <c r="D2792" s="5">
        <v>12.0</v>
      </c>
      <c r="E2792" s="5">
        <v>0.85</v>
      </c>
      <c r="F2792" s="4">
        <v>16175.0</v>
      </c>
      <c r="G2792" s="6">
        <v>44519.43402777778</v>
      </c>
      <c r="H2792" s="6" t="str">
        <f>VLOOKUP(F2792,'Customer Details'!$A$1:$B$3264,2,0)</f>
        <v>USA</v>
      </c>
      <c r="I2792" s="7">
        <f t="shared" si="1"/>
        <v>10.2</v>
      </c>
      <c r="J2792" s="7">
        <f t="shared" si="2"/>
        <v>10.2</v>
      </c>
    </row>
    <row r="2793" ht="15.75" customHeight="1">
      <c r="A2793" s="4">
        <v>553058.0</v>
      </c>
      <c r="B2793" s="4" t="s">
        <v>1810</v>
      </c>
      <c r="C2793" s="5" t="s">
        <v>1811</v>
      </c>
      <c r="D2793" s="5">
        <v>5.0</v>
      </c>
      <c r="E2793" s="5">
        <v>1.65</v>
      </c>
      <c r="F2793" s="4">
        <v>17790.0</v>
      </c>
      <c r="G2793" s="6">
        <v>44513.44722222222</v>
      </c>
      <c r="H2793" s="6" t="str">
        <f>VLOOKUP(F2793,'Customer Details'!$A$1:$B$3264,2,0)</f>
        <v>India</v>
      </c>
      <c r="I2793" s="7">
        <f t="shared" si="1"/>
        <v>8.25</v>
      </c>
      <c r="J2793" s="7">
        <f t="shared" si="2"/>
        <v>8.25</v>
      </c>
    </row>
    <row r="2794" ht="15.75" customHeight="1">
      <c r="A2794" s="4">
        <v>537381.0</v>
      </c>
      <c r="B2794" s="4" t="s">
        <v>1812</v>
      </c>
      <c r="C2794" s="5" t="s">
        <v>1813</v>
      </c>
      <c r="D2794" s="5">
        <v>6.0</v>
      </c>
      <c r="E2794" s="5">
        <v>1.65</v>
      </c>
      <c r="F2794" s="4">
        <v>14667.0</v>
      </c>
      <c r="G2794" s="6">
        <v>44353.55069444444</v>
      </c>
      <c r="H2794" s="6" t="str">
        <f>VLOOKUP(F2794,'Customer Details'!$A$1:$B$3264,2,0)</f>
        <v>Australia</v>
      </c>
      <c r="I2794" s="7">
        <f t="shared" si="1"/>
        <v>9.9</v>
      </c>
      <c r="J2794" s="7">
        <f t="shared" si="2"/>
        <v>9.9</v>
      </c>
    </row>
    <row r="2795" ht="15.75" customHeight="1">
      <c r="A2795" s="4" t="s">
        <v>1814</v>
      </c>
      <c r="B2795" s="4">
        <v>21258.0</v>
      </c>
      <c r="C2795" s="5" t="s">
        <v>1196</v>
      </c>
      <c r="D2795" s="5">
        <v>-3.0</v>
      </c>
      <c r="E2795" s="5">
        <v>10.95</v>
      </c>
      <c r="F2795" s="4">
        <v>14680.0</v>
      </c>
      <c r="G2795" s="6">
        <v>44361.54513888889</v>
      </c>
      <c r="H2795" s="6" t="str">
        <f>VLOOKUP(F2795,'Customer Details'!$A$1:$B$3264,2,0)</f>
        <v>United Kingdom</v>
      </c>
      <c r="I2795" s="7">
        <f t="shared" si="1"/>
        <v>-32.85</v>
      </c>
      <c r="J2795" s="7">
        <f t="shared" si="2"/>
        <v>32.85</v>
      </c>
    </row>
    <row r="2796" ht="15.75" customHeight="1">
      <c r="A2796" s="4">
        <v>546062.0</v>
      </c>
      <c r="B2796" s="4" t="s">
        <v>38</v>
      </c>
      <c r="C2796" s="5" t="s">
        <v>39</v>
      </c>
      <c r="D2796" s="5">
        <v>2.0</v>
      </c>
      <c r="E2796" s="5">
        <v>2.95</v>
      </c>
      <c r="F2796" s="4">
        <v>16221.0</v>
      </c>
      <c r="G2796" s="6">
        <v>44448.45208333333</v>
      </c>
      <c r="H2796" s="6" t="str">
        <f>VLOOKUP(F2796,'Customer Details'!$A$1:$B$3264,2,0)</f>
        <v>India</v>
      </c>
      <c r="I2796" s="7">
        <f t="shared" si="1"/>
        <v>5.9</v>
      </c>
      <c r="J2796" s="7">
        <f t="shared" si="2"/>
        <v>5.9</v>
      </c>
    </row>
    <row r="2797" ht="15.75" customHeight="1">
      <c r="A2797" s="4">
        <v>541842.0</v>
      </c>
      <c r="B2797" s="4" t="s">
        <v>1815</v>
      </c>
      <c r="C2797" s="5" t="s">
        <v>1816</v>
      </c>
      <c r="D2797" s="5">
        <v>2.0</v>
      </c>
      <c r="E2797" s="5">
        <v>1.25</v>
      </c>
      <c r="F2797" s="4">
        <v>16085.0</v>
      </c>
      <c r="G2797" s="6">
        <v>44400.50486111111</v>
      </c>
      <c r="H2797" s="6" t="str">
        <f>VLOOKUP(F2797,'Customer Details'!$A$1:$B$3264,2,0)</f>
        <v>Australia</v>
      </c>
      <c r="I2797" s="7">
        <f t="shared" si="1"/>
        <v>2.5</v>
      </c>
      <c r="J2797" s="7">
        <f t="shared" si="2"/>
        <v>2.5</v>
      </c>
    </row>
    <row r="2798" ht="15.75" customHeight="1">
      <c r="A2798" s="4" t="s">
        <v>1817</v>
      </c>
      <c r="B2798" s="4">
        <v>22762.0</v>
      </c>
      <c r="C2798" s="5" t="s">
        <v>1818</v>
      </c>
      <c r="D2798" s="5">
        <v>-1.0</v>
      </c>
      <c r="E2798" s="5">
        <v>14.95</v>
      </c>
      <c r="F2798" s="4">
        <v>14311.0</v>
      </c>
      <c r="G2798" s="6">
        <v>44497.82569444444</v>
      </c>
      <c r="H2798" s="6" t="str">
        <f>VLOOKUP(F2798,'Customer Details'!$A$1:$B$3264,2,0)</f>
        <v>China</v>
      </c>
      <c r="I2798" s="7">
        <f t="shared" si="1"/>
        <v>-14.95</v>
      </c>
      <c r="J2798" s="7">
        <f t="shared" si="2"/>
        <v>14.95</v>
      </c>
    </row>
    <row r="2799" ht="15.75" customHeight="1">
      <c r="A2799" s="4">
        <v>550811.0</v>
      </c>
      <c r="B2799" s="4" t="s">
        <v>181</v>
      </c>
      <c r="C2799" s="5" t="s">
        <v>182</v>
      </c>
      <c r="D2799" s="5">
        <v>24.0</v>
      </c>
      <c r="E2799" s="5">
        <v>0.85</v>
      </c>
      <c r="F2799" s="4">
        <v>16011.0</v>
      </c>
      <c r="G2799" s="6">
        <v>44489.66944444444</v>
      </c>
      <c r="H2799" s="6" t="str">
        <f>VLOOKUP(F2799,'Customer Details'!$A$1:$B$3264,2,0)</f>
        <v>China</v>
      </c>
      <c r="I2799" s="7">
        <f t="shared" si="1"/>
        <v>20.4</v>
      </c>
      <c r="J2799" s="7">
        <f t="shared" si="2"/>
        <v>20.4</v>
      </c>
    </row>
    <row r="2800" ht="15.75" customHeight="1">
      <c r="A2800" s="4">
        <v>560271.0</v>
      </c>
      <c r="B2800" s="4">
        <v>20719.0</v>
      </c>
      <c r="C2800" s="5" t="s">
        <v>1610</v>
      </c>
      <c r="D2800" s="5">
        <v>1.0</v>
      </c>
      <c r="E2800" s="5">
        <v>0.85</v>
      </c>
      <c r="F2800" s="4">
        <v>16474.0</v>
      </c>
      <c r="G2800" s="6">
        <v>44578.61875</v>
      </c>
      <c r="H2800" s="6" t="str">
        <f>VLOOKUP(F2800,'Customer Details'!$A$1:$B$3264,2,0)</f>
        <v>China</v>
      </c>
      <c r="I2800" s="7">
        <f t="shared" si="1"/>
        <v>0.85</v>
      </c>
      <c r="J2800" s="7">
        <f t="shared" si="2"/>
        <v>0.85</v>
      </c>
    </row>
    <row r="2801" ht="15.75" customHeight="1">
      <c r="A2801" s="4">
        <v>563942.0</v>
      </c>
      <c r="B2801" s="4" t="s">
        <v>813</v>
      </c>
      <c r="C2801" s="5" t="s">
        <v>814</v>
      </c>
      <c r="D2801" s="5">
        <v>6.0</v>
      </c>
      <c r="E2801" s="5">
        <v>2.95</v>
      </c>
      <c r="F2801" s="4">
        <v>15801.0</v>
      </c>
      <c r="G2801" s="6">
        <v>44614.41180555556</v>
      </c>
      <c r="H2801" s="6" t="str">
        <f>VLOOKUP(F2801,'Customer Details'!$A$1:$B$3264,2,0)</f>
        <v>Australia</v>
      </c>
      <c r="I2801" s="7">
        <f t="shared" si="1"/>
        <v>17.7</v>
      </c>
      <c r="J2801" s="7">
        <f t="shared" si="2"/>
        <v>17.7</v>
      </c>
    </row>
    <row r="2802" ht="15.75" customHeight="1">
      <c r="A2802" s="4">
        <v>556020.0</v>
      </c>
      <c r="B2802" s="4" t="s">
        <v>1116</v>
      </c>
      <c r="C2802" s="5" t="s">
        <v>1117</v>
      </c>
      <c r="D2802" s="5">
        <v>4.0</v>
      </c>
      <c r="E2802" s="5">
        <v>0.75</v>
      </c>
      <c r="F2802" s="4">
        <v>13571.0</v>
      </c>
      <c r="G2802" s="6">
        <v>44538.50208333333</v>
      </c>
      <c r="H2802" s="6" t="str">
        <f>VLOOKUP(F2802,'Customer Details'!$A$1:$B$3264,2,0)</f>
        <v>India</v>
      </c>
      <c r="I2802" s="7">
        <f t="shared" si="1"/>
        <v>3</v>
      </c>
      <c r="J2802" s="7">
        <f t="shared" si="2"/>
        <v>3</v>
      </c>
    </row>
    <row r="2803" ht="15.75" customHeight="1">
      <c r="A2803" s="4">
        <v>552769.0</v>
      </c>
      <c r="B2803" s="4" t="s">
        <v>48</v>
      </c>
      <c r="C2803" s="5" t="s">
        <v>49</v>
      </c>
      <c r="D2803" s="5">
        <v>1.0</v>
      </c>
      <c r="E2803" s="5">
        <v>2.08</v>
      </c>
      <c r="F2803" s="4">
        <v>16241.0</v>
      </c>
      <c r="G2803" s="6">
        <v>44511.49097222222</v>
      </c>
      <c r="H2803" s="6" t="str">
        <f>VLOOKUP(F2803,'Customer Details'!$A$1:$B$3264,2,0)</f>
        <v>China</v>
      </c>
      <c r="I2803" s="7">
        <f t="shared" si="1"/>
        <v>2.08</v>
      </c>
      <c r="J2803" s="7">
        <f t="shared" si="2"/>
        <v>2.08</v>
      </c>
    </row>
    <row r="2804" ht="15.75" customHeight="1">
      <c r="A2804" s="4">
        <v>561025.0</v>
      </c>
      <c r="B2804" s="4" t="s">
        <v>73</v>
      </c>
      <c r="C2804" s="5" t="s">
        <v>74</v>
      </c>
      <c r="D2804" s="5">
        <v>1.0</v>
      </c>
      <c r="E2804" s="5">
        <v>0.42</v>
      </c>
      <c r="F2804" s="4">
        <v>16241.0</v>
      </c>
      <c r="G2804" s="6">
        <v>44585.44236111111</v>
      </c>
      <c r="H2804" s="6" t="str">
        <f>VLOOKUP(F2804,'Customer Details'!$A$1:$B$3264,2,0)</f>
        <v>China</v>
      </c>
      <c r="I2804" s="7">
        <f t="shared" si="1"/>
        <v>0.42</v>
      </c>
      <c r="J2804" s="7">
        <f t="shared" si="2"/>
        <v>0.42</v>
      </c>
    </row>
    <row r="2805" ht="15.75" customHeight="1">
      <c r="A2805" s="4">
        <v>547910.0</v>
      </c>
      <c r="B2805" s="4" t="s">
        <v>293</v>
      </c>
      <c r="C2805" s="5" t="s">
        <v>294</v>
      </c>
      <c r="D2805" s="5">
        <v>3.0</v>
      </c>
      <c r="E2805" s="5">
        <v>0.42</v>
      </c>
      <c r="F2805" s="4">
        <v>14159.0</v>
      </c>
      <c r="G2805" s="6">
        <v>44467.51597222222</v>
      </c>
      <c r="H2805" s="6" t="str">
        <f>VLOOKUP(F2805,'Customer Details'!$A$1:$B$3264,2,0)</f>
        <v>Australia</v>
      </c>
      <c r="I2805" s="7">
        <f t="shared" si="1"/>
        <v>1.26</v>
      </c>
      <c r="J2805" s="7">
        <f t="shared" si="2"/>
        <v>1.26</v>
      </c>
    </row>
    <row r="2806" ht="15.75" customHeight="1">
      <c r="A2806" s="4">
        <v>548708.0</v>
      </c>
      <c r="B2806" s="4" t="s">
        <v>95</v>
      </c>
      <c r="C2806" s="5" t="s">
        <v>1819</v>
      </c>
      <c r="D2806" s="5">
        <v>1.0</v>
      </c>
      <c r="E2806" s="5">
        <v>1.25</v>
      </c>
      <c r="F2806" s="4">
        <v>13269.0</v>
      </c>
      <c r="G2806" s="6">
        <v>44472.52847222222</v>
      </c>
      <c r="H2806" s="6" t="str">
        <f>VLOOKUP(F2806,'Customer Details'!$A$1:$B$3264,2,0)</f>
        <v>USA</v>
      </c>
      <c r="I2806" s="7">
        <f t="shared" si="1"/>
        <v>1.25</v>
      </c>
      <c r="J2806" s="7">
        <f t="shared" si="2"/>
        <v>1.25</v>
      </c>
    </row>
    <row r="2807" ht="15.75" customHeight="1">
      <c r="A2807" s="4" t="s">
        <v>1820</v>
      </c>
      <c r="B2807" s="4">
        <v>22470.0</v>
      </c>
      <c r="C2807" s="5" t="s">
        <v>1821</v>
      </c>
      <c r="D2807" s="5">
        <v>-2.0</v>
      </c>
      <c r="E2807" s="5">
        <v>2.95</v>
      </c>
      <c r="F2807" s="4">
        <v>17463.0</v>
      </c>
      <c r="G2807" s="6">
        <v>44550.71180555555</v>
      </c>
      <c r="H2807" s="6" t="str">
        <f>VLOOKUP(F2807,'Customer Details'!$A$1:$B$3264,2,0)</f>
        <v>USA</v>
      </c>
      <c r="I2807" s="7">
        <f t="shared" si="1"/>
        <v>-5.9</v>
      </c>
      <c r="J2807" s="7">
        <f t="shared" si="2"/>
        <v>5.9</v>
      </c>
    </row>
    <row r="2808" ht="15.75" customHeight="1">
      <c r="A2808" s="4" t="s">
        <v>1822</v>
      </c>
      <c r="B2808" s="4">
        <v>22423.0</v>
      </c>
      <c r="C2808" s="5" t="s">
        <v>434</v>
      </c>
      <c r="D2808" s="5">
        <v>-1.0</v>
      </c>
      <c r="E2808" s="5">
        <v>12.75</v>
      </c>
      <c r="F2808" s="4">
        <v>14626.0</v>
      </c>
      <c r="G2808" s="6">
        <v>44664.57569444444</v>
      </c>
      <c r="H2808" s="6" t="str">
        <f>VLOOKUP(F2808,'Customer Details'!$A$1:$B$3264,2,0)</f>
        <v>India</v>
      </c>
      <c r="I2808" s="7">
        <f t="shared" si="1"/>
        <v>-12.75</v>
      </c>
      <c r="J2808" s="7">
        <f t="shared" si="2"/>
        <v>12.75</v>
      </c>
    </row>
    <row r="2809" ht="15.75" customHeight="1">
      <c r="A2809" s="4">
        <v>554986.0</v>
      </c>
      <c r="B2809" s="4" t="s">
        <v>1017</v>
      </c>
      <c r="C2809" s="5" t="s">
        <v>1018</v>
      </c>
      <c r="D2809" s="5">
        <v>3.0</v>
      </c>
      <c r="E2809" s="5">
        <v>0.39</v>
      </c>
      <c r="F2809" s="4">
        <v>14451.0</v>
      </c>
      <c r="G2809" s="6">
        <v>44529.52430555555</v>
      </c>
      <c r="H2809" s="6" t="str">
        <f>VLOOKUP(F2809,'Customer Details'!$A$1:$B$3264,2,0)</f>
        <v>India</v>
      </c>
      <c r="I2809" s="7">
        <f t="shared" si="1"/>
        <v>1.17</v>
      </c>
      <c r="J2809" s="7">
        <f t="shared" si="2"/>
        <v>1.17</v>
      </c>
    </row>
    <row r="2810" ht="15.75" customHeight="1">
      <c r="A2810" s="4" t="s">
        <v>1823</v>
      </c>
      <c r="B2810" s="4">
        <v>48129.0</v>
      </c>
      <c r="C2810" s="5" t="s">
        <v>1824</v>
      </c>
      <c r="D2810" s="5">
        <v>-1.0</v>
      </c>
      <c r="E2810" s="5">
        <v>8.25</v>
      </c>
      <c r="F2810" s="4">
        <v>16924.0</v>
      </c>
      <c r="G2810" s="6">
        <v>44699.48958333334</v>
      </c>
      <c r="H2810" s="6" t="str">
        <f>VLOOKUP(F2810,'Customer Details'!$A$1:$B$3264,2,0)</f>
        <v>Australia</v>
      </c>
      <c r="I2810" s="7">
        <f t="shared" si="1"/>
        <v>-8.25</v>
      </c>
      <c r="J2810" s="7">
        <f t="shared" si="2"/>
        <v>8.25</v>
      </c>
    </row>
    <row r="2811" ht="15.75" customHeight="1">
      <c r="A2811" s="4">
        <v>573329.0</v>
      </c>
      <c r="B2811" s="4" t="s">
        <v>40</v>
      </c>
      <c r="C2811" s="5" t="s">
        <v>41</v>
      </c>
      <c r="D2811" s="5">
        <v>2.0</v>
      </c>
      <c r="E2811" s="5">
        <v>2.95</v>
      </c>
      <c r="F2811" s="4">
        <v>14810.0</v>
      </c>
      <c r="G2811" s="6">
        <v>44681.47152777778</v>
      </c>
      <c r="H2811" s="6" t="str">
        <f>VLOOKUP(F2811,'Customer Details'!$A$1:$B$3264,2,0)</f>
        <v>China</v>
      </c>
      <c r="I2811" s="7">
        <f t="shared" si="1"/>
        <v>5.9</v>
      </c>
      <c r="J2811" s="7">
        <f t="shared" si="2"/>
        <v>5.9</v>
      </c>
    </row>
    <row r="2812" ht="15.75" customHeight="1">
      <c r="A2812" s="4" t="s">
        <v>986</v>
      </c>
      <c r="B2812" s="4">
        <v>22899.0</v>
      </c>
      <c r="C2812" s="5" t="s">
        <v>1825</v>
      </c>
      <c r="D2812" s="5">
        <v>-1.0</v>
      </c>
      <c r="E2812" s="5">
        <v>2.1</v>
      </c>
      <c r="F2812" s="4">
        <v>14410.0</v>
      </c>
      <c r="G2812" s="6">
        <v>44628.47569444445</v>
      </c>
      <c r="H2812" s="6" t="str">
        <f>VLOOKUP(F2812,'Customer Details'!$A$1:$B$3264,2,0)</f>
        <v>United Kingdom</v>
      </c>
      <c r="I2812" s="7">
        <f t="shared" si="1"/>
        <v>-2.1</v>
      </c>
      <c r="J2812" s="7">
        <f t="shared" si="2"/>
        <v>2.1</v>
      </c>
    </row>
    <row r="2813" ht="15.75" customHeight="1">
      <c r="A2813" s="4">
        <v>541648.0</v>
      </c>
      <c r="B2813" s="4" t="s">
        <v>1826</v>
      </c>
      <c r="C2813" s="5" t="s">
        <v>1827</v>
      </c>
      <c r="D2813" s="5">
        <v>2.0</v>
      </c>
      <c r="E2813" s="5">
        <v>1.25</v>
      </c>
      <c r="F2813" s="4">
        <v>17811.0</v>
      </c>
      <c r="G2813" s="6">
        <v>44397.46875</v>
      </c>
      <c r="H2813" s="6" t="str">
        <f>VLOOKUP(F2813,'Customer Details'!$A$1:$B$3264,2,0)</f>
        <v>USA</v>
      </c>
      <c r="I2813" s="7">
        <f t="shared" si="1"/>
        <v>2.5</v>
      </c>
      <c r="J2813" s="7">
        <f t="shared" si="2"/>
        <v>2.5</v>
      </c>
    </row>
    <row r="2814" ht="15.75" customHeight="1">
      <c r="A2814" s="4">
        <v>561043.0</v>
      </c>
      <c r="B2814" s="4" t="s">
        <v>138</v>
      </c>
      <c r="C2814" s="5" t="s">
        <v>139</v>
      </c>
      <c r="D2814" s="5">
        <v>2.0</v>
      </c>
      <c r="E2814" s="5">
        <v>4.15</v>
      </c>
      <c r="F2814" s="4">
        <v>15708.0</v>
      </c>
      <c r="G2814" s="6">
        <v>44585.51388888889</v>
      </c>
      <c r="H2814" s="6" t="str">
        <f>VLOOKUP(F2814,'Customer Details'!$A$1:$B$3264,2,0)</f>
        <v>India</v>
      </c>
      <c r="I2814" s="7">
        <f t="shared" si="1"/>
        <v>8.3</v>
      </c>
      <c r="J2814" s="7">
        <f t="shared" si="2"/>
        <v>8.3</v>
      </c>
    </row>
    <row r="2815" ht="15.75" customHeight="1">
      <c r="A2815" s="4">
        <v>545302.0</v>
      </c>
      <c r="B2815" s="4" t="s">
        <v>1828</v>
      </c>
      <c r="C2815" s="5" t="s">
        <v>1829</v>
      </c>
      <c r="D2815" s="5">
        <v>4.0</v>
      </c>
      <c r="E2815" s="5">
        <v>2.55</v>
      </c>
      <c r="F2815" s="4">
        <v>14506.0</v>
      </c>
      <c r="G2815" s="6">
        <v>44440.53194444445</v>
      </c>
      <c r="H2815" s="6" t="str">
        <f>VLOOKUP(F2815,'Customer Details'!$A$1:$B$3264,2,0)</f>
        <v>United Kingdom</v>
      </c>
      <c r="I2815" s="7">
        <f t="shared" si="1"/>
        <v>10.2</v>
      </c>
      <c r="J2815" s="7">
        <f t="shared" si="2"/>
        <v>10.2</v>
      </c>
    </row>
    <row r="2816" ht="15.75" customHeight="1">
      <c r="A2816" s="4">
        <v>573347.0</v>
      </c>
      <c r="B2816" s="4" t="s">
        <v>48</v>
      </c>
      <c r="C2816" s="5" t="s">
        <v>49</v>
      </c>
      <c r="D2816" s="5">
        <v>2.0</v>
      </c>
      <c r="E2816" s="5">
        <v>2.08</v>
      </c>
      <c r="F2816" s="4">
        <v>13137.0</v>
      </c>
      <c r="G2816" s="6">
        <v>44681.51805555556</v>
      </c>
      <c r="H2816" s="6" t="str">
        <f>VLOOKUP(F2816,'Customer Details'!$A$1:$B$3264,2,0)</f>
        <v>China</v>
      </c>
      <c r="I2816" s="7">
        <f t="shared" si="1"/>
        <v>4.16</v>
      </c>
      <c r="J2816" s="7">
        <f t="shared" si="2"/>
        <v>4.16</v>
      </c>
    </row>
    <row r="2817" ht="15.75" customHeight="1">
      <c r="A2817" s="4">
        <v>537224.0</v>
      </c>
      <c r="B2817" s="4">
        <v>21822.0</v>
      </c>
      <c r="C2817" s="5" t="s">
        <v>164</v>
      </c>
      <c r="D2817" s="5">
        <v>6.0</v>
      </c>
      <c r="E2817" s="5">
        <v>1.95</v>
      </c>
      <c r="F2817" s="4">
        <v>13174.0</v>
      </c>
      <c r="G2817" s="6">
        <v>44352.68333333333</v>
      </c>
      <c r="H2817" s="6" t="str">
        <f>VLOOKUP(F2817,'Customer Details'!$A$1:$B$3264,2,0)</f>
        <v>USA</v>
      </c>
      <c r="I2817" s="7">
        <f t="shared" si="1"/>
        <v>11.7</v>
      </c>
      <c r="J2817" s="7">
        <f t="shared" si="2"/>
        <v>11.7</v>
      </c>
    </row>
    <row r="2818" ht="15.75" customHeight="1">
      <c r="A2818" s="4" t="s">
        <v>1830</v>
      </c>
      <c r="B2818" s="4">
        <v>84755.0</v>
      </c>
      <c r="C2818" s="5" t="s">
        <v>830</v>
      </c>
      <c r="D2818" s="5">
        <v>-20.0</v>
      </c>
      <c r="E2818" s="5">
        <v>0.65</v>
      </c>
      <c r="F2818" s="4">
        <v>16570.0</v>
      </c>
      <c r="G2818" s="6">
        <v>44562.64930555555</v>
      </c>
      <c r="H2818" s="6" t="str">
        <f>VLOOKUP(F2818,'Customer Details'!$A$1:$B$3264,2,0)</f>
        <v>India</v>
      </c>
      <c r="I2818" s="7">
        <f t="shared" si="1"/>
        <v>-13</v>
      </c>
      <c r="J2818" s="7">
        <f t="shared" si="2"/>
        <v>13</v>
      </c>
    </row>
    <row r="2819" ht="15.75" customHeight="1">
      <c r="A2819" s="4">
        <v>548871.0</v>
      </c>
      <c r="B2819" s="4" t="s">
        <v>1555</v>
      </c>
      <c r="C2819" s="5" t="s">
        <v>1556</v>
      </c>
      <c r="D2819" s="5">
        <v>24.0</v>
      </c>
      <c r="E2819" s="5">
        <v>0.42</v>
      </c>
      <c r="F2819" s="4">
        <v>14410.0</v>
      </c>
      <c r="G2819" s="6">
        <v>44473.6125</v>
      </c>
      <c r="H2819" s="6" t="str">
        <f>VLOOKUP(F2819,'Customer Details'!$A$1:$B$3264,2,0)</f>
        <v>United Kingdom</v>
      </c>
      <c r="I2819" s="7">
        <f t="shared" si="1"/>
        <v>10.08</v>
      </c>
      <c r="J2819" s="7">
        <f t="shared" si="2"/>
        <v>10.08</v>
      </c>
    </row>
    <row r="2820" ht="15.75" customHeight="1">
      <c r="A2820" s="4">
        <v>543373.0</v>
      </c>
      <c r="B2820" s="4" t="s">
        <v>67</v>
      </c>
      <c r="C2820" s="5" t="s">
        <v>68</v>
      </c>
      <c r="D2820" s="5">
        <v>10.0</v>
      </c>
      <c r="E2820" s="5">
        <v>1.95</v>
      </c>
      <c r="F2820" s="4">
        <v>16945.0</v>
      </c>
      <c r="G2820" s="6">
        <v>44415.62777777778</v>
      </c>
      <c r="H2820" s="6" t="str">
        <f>VLOOKUP(F2820,'Customer Details'!$A$1:$B$3264,2,0)</f>
        <v>India</v>
      </c>
      <c r="I2820" s="7">
        <f t="shared" si="1"/>
        <v>19.5</v>
      </c>
      <c r="J2820" s="7">
        <f t="shared" si="2"/>
        <v>19.5</v>
      </c>
    </row>
    <row r="2821" ht="15.75" customHeight="1">
      <c r="A2821" s="4" t="s">
        <v>1831</v>
      </c>
      <c r="B2821" s="4">
        <v>37450.0</v>
      </c>
      <c r="C2821" s="5" t="s">
        <v>904</v>
      </c>
      <c r="D2821" s="5">
        <v>-1.0</v>
      </c>
      <c r="E2821" s="5">
        <v>2.95</v>
      </c>
      <c r="F2821" s="4">
        <v>13014.0</v>
      </c>
      <c r="G2821" s="6">
        <v>44648.41805555556</v>
      </c>
      <c r="H2821" s="6" t="str">
        <f>VLOOKUP(F2821,'Customer Details'!$A$1:$B$3264,2,0)</f>
        <v>Australia</v>
      </c>
      <c r="I2821" s="7">
        <f t="shared" si="1"/>
        <v>-2.95</v>
      </c>
      <c r="J2821" s="7">
        <f t="shared" si="2"/>
        <v>2.95</v>
      </c>
    </row>
    <row r="2822" ht="15.75" customHeight="1">
      <c r="A2822" s="4">
        <v>572513.0</v>
      </c>
      <c r="B2822" s="4" t="s">
        <v>1832</v>
      </c>
      <c r="C2822" s="5" t="s">
        <v>1833</v>
      </c>
      <c r="D2822" s="5">
        <v>1.0</v>
      </c>
      <c r="E2822" s="5">
        <v>1.25</v>
      </c>
      <c r="F2822" s="4">
        <v>16728.0</v>
      </c>
      <c r="G2822" s="6">
        <v>44675.60833333333</v>
      </c>
      <c r="H2822" s="6" t="str">
        <f>VLOOKUP(F2822,'Customer Details'!$A$1:$B$3264,2,0)</f>
        <v>India</v>
      </c>
      <c r="I2822" s="7">
        <f t="shared" si="1"/>
        <v>1.25</v>
      </c>
      <c r="J2822" s="7">
        <f t="shared" si="2"/>
        <v>1.25</v>
      </c>
    </row>
    <row r="2823" ht="15.75" customHeight="1">
      <c r="A2823" s="4" t="s">
        <v>1834</v>
      </c>
      <c r="B2823" s="4">
        <v>22279.0</v>
      </c>
      <c r="C2823" s="5" t="s">
        <v>1835</v>
      </c>
      <c r="D2823" s="5">
        <v>-1.0</v>
      </c>
      <c r="E2823" s="5">
        <v>1.25</v>
      </c>
      <c r="F2823" s="4">
        <v>17820.0</v>
      </c>
      <c r="G2823" s="6">
        <v>44362.71111111111</v>
      </c>
      <c r="H2823" s="6" t="str">
        <f>VLOOKUP(F2823,'Customer Details'!$A$1:$B$3264,2,0)</f>
        <v>India</v>
      </c>
      <c r="I2823" s="7">
        <f t="shared" si="1"/>
        <v>-1.25</v>
      </c>
      <c r="J2823" s="7">
        <f t="shared" si="2"/>
        <v>1.25</v>
      </c>
    </row>
    <row r="2824" ht="15.75" customHeight="1">
      <c r="A2824" s="4">
        <v>555842.0</v>
      </c>
      <c r="B2824" s="4" t="s">
        <v>67</v>
      </c>
      <c r="C2824" s="5" t="s">
        <v>68</v>
      </c>
      <c r="D2824" s="5">
        <v>1.0</v>
      </c>
      <c r="E2824" s="5">
        <v>2.08</v>
      </c>
      <c r="F2824" s="4">
        <v>17874.0</v>
      </c>
      <c r="G2824" s="6">
        <v>44537.5375</v>
      </c>
      <c r="H2824" s="6" t="str">
        <f>VLOOKUP(F2824,'Customer Details'!$A$1:$B$3264,2,0)</f>
        <v>United Kingdom</v>
      </c>
      <c r="I2824" s="7">
        <f t="shared" si="1"/>
        <v>2.08</v>
      </c>
      <c r="J2824" s="7">
        <f t="shared" si="2"/>
        <v>2.08</v>
      </c>
    </row>
    <row r="2825" ht="15.75" customHeight="1">
      <c r="A2825" s="4">
        <v>573323.0</v>
      </c>
      <c r="B2825" s="4">
        <v>82486.0</v>
      </c>
      <c r="C2825" s="5" t="s">
        <v>1836</v>
      </c>
      <c r="D2825" s="5">
        <v>2.0</v>
      </c>
      <c r="E2825" s="5">
        <v>8.95</v>
      </c>
      <c r="F2825" s="4">
        <v>15708.0</v>
      </c>
      <c r="G2825" s="6">
        <v>44681.45416666667</v>
      </c>
      <c r="H2825" s="6" t="str">
        <f>VLOOKUP(F2825,'Customer Details'!$A$1:$B$3264,2,0)</f>
        <v>India</v>
      </c>
      <c r="I2825" s="7">
        <f t="shared" si="1"/>
        <v>17.9</v>
      </c>
      <c r="J2825" s="7">
        <f t="shared" si="2"/>
        <v>17.9</v>
      </c>
    </row>
    <row r="2826" ht="15.75" customHeight="1">
      <c r="A2826" s="4">
        <v>550633.0</v>
      </c>
      <c r="B2826" s="4" t="s">
        <v>517</v>
      </c>
      <c r="C2826" s="5" t="s">
        <v>518</v>
      </c>
      <c r="D2826" s="5">
        <v>2.0</v>
      </c>
      <c r="E2826" s="5">
        <v>6.95</v>
      </c>
      <c r="F2826" s="4">
        <v>17449.0</v>
      </c>
      <c r="G2826" s="6">
        <v>44488.62291666667</v>
      </c>
      <c r="H2826" s="6" t="str">
        <f>VLOOKUP(F2826,'Customer Details'!$A$1:$B$3264,2,0)</f>
        <v>USA</v>
      </c>
      <c r="I2826" s="7">
        <f t="shared" si="1"/>
        <v>13.9</v>
      </c>
      <c r="J2826" s="7">
        <f t="shared" si="2"/>
        <v>13.9</v>
      </c>
    </row>
    <row r="2827" ht="15.75" customHeight="1">
      <c r="A2827" s="4">
        <v>558437.0</v>
      </c>
      <c r="B2827" s="4" t="s">
        <v>119</v>
      </c>
      <c r="C2827" s="5" t="s">
        <v>120</v>
      </c>
      <c r="D2827" s="5">
        <v>7.0</v>
      </c>
      <c r="E2827" s="5">
        <v>0.42</v>
      </c>
      <c r="F2827" s="4">
        <v>17799.0</v>
      </c>
      <c r="G2827" s="6">
        <v>44559.53194444445</v>
      </c>
      <c r="H2827" s="6" t="str">
        <f>VLOOKUP(F2827,'Customer Details'!$A$1:$B$3264,2,0)</f>
        <v>India</v>
      </c>
      <c r="I2827" s="7">
        <f t="shared" si="1"/>
        <v>2.94</v>
      </c>
      <c r="J2827" s="7">
        <f t="shared" si="2"/>
        <v>2.94</v>
      </c>
    </row>
    <row r="2828" ht="15.75" customHeight="1">
      <c r="A2828" s="4">
        <v>543915.0</v>
      </c>
      <c r="B2828" s="4" t="s">
        <v>287</v>
      </c>
      <c r="C2828" s="5" t="s">
        <v>288</v>
      </c>
      <c r="D2828" s="5">
        <v>12.0</v>
      </c>
      <c r="E2828" s="5">
        <v>1.25</v>
      </c>
      <c r="F2828" s="4">
        <v>13717.0</v>
      </c>
      <c r="G2828" s="6">
        <v>44422.55625</v>
      </c>
      <c r="H2828" s="6" t="str">
        <f>VLOOKUP(F2828,'Customer Details'!$A$1:$B$3264,2,0)</f>
        <v>China</v>
      </c>
      <c r="I2828" s="7">
        <f t="shared" si="1"/>
        <v>15</v>
      </c>
      <c r="J2828" s="7">
        <f t="shared" si="2"/>
        <v>15</v>
      </c>
    </row>
    <row r="2829" ht="15.75" customHeight="1">
      <c r="A2829" s="4">
        <v>578688.0</v>
      </c>
      <c r="B2829" s="4" t="s">
        <v>221</v>
      </c>
      <c r="C2829" s="5" t="s">
        <v>222</v>
      </c>
      <c r="D2829" s="5">
        <v>25.0</v>
      </c>
      <c r="E2829" s="5">
        <v>0.42</v>
      </c>
      <c r="F2829" s="4">
        <v>16719.0</v>
      </c>
      <c r="G2829" s="6">
        <v>44706.39375</v>
      </c>
      <c r="H2829" s="6" t="str">
        <f>VLOOKUP(F2829,'Customer Details'!$A$1:$B$3264,2,0)</f>
        <v>United Kingdom</v>
      </c>
      <c r="I2829" s="7">
        <f t="shared" si="1"/>
        <v>10.5</v>
      </c>
      <c r="J2829" s="7">
        <f t="shared" si="2"/>
        <v>10.5</v>
      </c>
    </row>
    <row r="2830" ht="15.75" customHeight="1">
      <c r="A2830" s="4">
        <v>572103.0</v>
      </c>
      <c r="B2830" s="4" t="s">
        <v>557</v>
      </c>
      <c r="C2830" s="5" t="s">
        <v>558</v>
      </c>
      <c r="D2830" s="5">
        <v>1.0</v>
      </c>
      <c r="E2830" s="5">
        <v>8.95</v>
      </c>
      <c r="F2830" s="4">
        <v>17571.0</v>
      </c>
      <c r="G2830" s="6">
        <v>44671.66458333333</v>
      </c>
      <c r="H2830" s="6" t="str">
        <f>VLOOKUP(F2830,'Customer Details'!$A$1:$B$3264,2,0)</f>
        <v>USA</v>
      </c>
      <c r="I2830" s="7">
        <f t="shared" si="1"/>
        <v>8.95</v>
      </c>
      <c r="J2830" s="7">
        <f t="shared" si="2"/>
        <v>8.95</v>
      </c>
    </row>
    <row r="2831" ht="15.75" customHeight="1">
      <c r="A2831" s="4">
        <v>560120.0</v>
      </c>
      <c r="B2831" s="4" t="s">
        <v>649</v>
      </c>
      <c r="C2831" s="5" t="s">
        <v>650</v>
      </c>
      <c r="D2831" s="5">
        <v>12.0</v>
      </c>
      <c r="E2831" s="5">
        <v>1.25</v>
      </c>
      <c r="F2831" s="4">
        <v>14907.0</v>
      </c>
      <c r="G2831" s="6">
        <v>44576.43541666667</v>
      </c>
      <c r="H2831" s="6" t="str">
        <f>VLOOKUP(F2831,'Customer Details'!$A$1:$B$3264,2,0)</f>
        <v>India</v>
      </c>
      <c r="I2831" s="7">
        <f t="shared" si="1"/>
        <v>15</v>
      </c>
      <c r="J2831" s="7">
        <f t="shared" si="2"/>
        <v>15</v>
      </c>
    </row>
    <row r="2832" ht="15.75" customHeight="1">
      <c r="A2832" s="4">
        <v>553527.0</v>
      </c>
      <c r="B2832" s="4" t="s">
        <v>32</v>
      </c>
      <c r="C2832" s="5" t="s">
        <v>33</v>
      </c>
      <c r="D2832" s="5">
        <v>4.0</v>
      </c>
      <c r="E2832" s="5">
        <v>4.15</v>
      </c>
      <c r="F2832" s="4">
        <v>15123.0</v>
      </c>
      <c r="G2832" s="6">
        <v>44517.62291666667</v>
      </c>
      <c r="H2832" s="6" t="str">
        <f>VLOOKUP(F2832,'Customer Details'!$A$1:$B$3264,2,0)</f>
        <v>USA</v>
      </c>
      <c r="I2832" s="7">
        <f t="shared" si="1"/>
        <v>16.6</v>
      </c>
      <c r="J2832" s="7">
        <f t="shared" si="2"/>
        <v>16.6</v>
      </c>
    </row>
    <row r="2833" ht="15.75" customHeight="1">
      <c r="A2833" s="4">
        <v>552039.0</v>
      </c>
      <c r="B2833" s="4" t="s">
        <v>742</v>
      </c>
      <c r="C2833" s="5" t="s">
        <v>743</v>
      </c>
      <c r="D2833" s="5">
        <v>10.0</v>
      </c>
      <c r="E2833" s="5">
        <v>3.95</v>
      </c>
      <c r="F2833" s="4">
        <v>13081.0</v>
      </c>
      <c r="G2833" s="6">
        <v>44506.34027777778</v>
      </c>
      <c r="H2833" s="6" t="str">
        <f>VLOOKUP(F2833,'Customer Details'!$A$1:$B$3264,2,0)</f>
        <v>India</v>
      </c>
      <c r="I2833" s="7">
        <f t="shared" si="1"/>
        <v>39.5</v>
      </c>
      <c r="J2833" s="7">
        <f t="shared" si="2"/>
        <v>39.5</v>
      </c>
    </row>
    <row r="2834" ht="15.75" customHeight="1">
      <c r="A2834" s="4">
        <v>552854.0</v>
      </c>
      <c r="B2834" s="4" t="s">
        <v>732</v>
      </c>
      <c r="C2834" s="5" t="s">
        <v>733</v>
      </c>
      <c r="D2834" s="5">
        <v>12.0</v>
      </c>
      <c r="E2834" s="5">
        <v>0.85</v>
      </c>
      <c r="F2834" s="4">
        <v>14748.0</v>
      </c>
      <c r="G2834" s="6">
        <v>44511.63611111111</v>
      </c>
      <c r="H2834" s="6" t="str">
        <f>VLOOKUP(F2834,'Customer Details'!$A$1:$B$3264,2,0)</f>
        <v>India</v>
      </c>
      <c r="I2834" s="7">
        <f t="shared" si="1"/>
        <v>10.2</v>
      </c>
      <c r="J2834" s="7">
        <f t="shared" si="2"/>
        <v>10.2</v>
      </c>
    </row>
    <row r="2835" ht="15.75" customHeight="1">
      <c r="A2835" s="4">
        <v>580727.0</v>
      </c>
      <c r="B2835" s="4" t="s">
        <v>119</v>
      </c>
      <c r="C2835" s="5" t="s">
        <v>120</v>
      </c>
      <c r="D2835" s="5">
        <v>5.0</v>
      </c>
      <c r="E2835" s="5">
        <v>0.83</v>
      </c>
      <c r="F2835" s="4">
        <v>14096.0</v>
      </c>
      <c r="G2835" s="6">
        <v>44717.72013888889</v>
      </c>
      <c r="H2835" s="6" t="str">
        <f>VLOOKUP(F2835,'Customer Details'!$A$1:$B$3264,2,0)</f>
        <v>USA</v>
      </c>
      <c r="I2835" s="7">
        <f t="shared" si="1"/>
        <v>4.15</v>
      </c>
      <c r="J2835" s="7">
        <f t="shared" si="2"/>
        <v>4.15</v>
      </c>
    </row>
    <row r="2836" ht="15.75" customHeight="1">
      <c r="A2836" s="4">
        <v>566479.0</v>
      </c>
      <c r="B2836" s="4" t="s">
        <v>38</v>
      </c>
      <c r="C2836" s="5" t="s">
        <v>39</v>
      </c>
      <c r="D2836" s="5">
        <v>32.0</v>
      </c>
      <c r="E2836" s="5">
        <v>2.55</v>
      </c>
      <c r="F2836" s="4">
        <v>13831.0</v>
      </c>
      <c r="G2836" s="6">
        <v>44633.37986111111</v>
      </c>
      <c r="H2836" s="6" t="str">
        <f>VLOOKUP(F2836,'Customer Details'!$A$1:$B$3264,2,0)</f>
        <v>United Kingdom</v>
      </c>
      <c r="I2836" s="7">
        <f t="shared" si="1"/>
        <v>81.6</v>
      </c>
      <c r="J2836" s="7">
        <f t="shared" si="2"/>
        <v>81.6</v>
      </c>
    </row>
    <row r="2837" ht="15.75" customHeight="1">
      <c r="A2837" s="4">
        <v>550280.0</v>
      </c>
      <c r="B2837" s="4" t="s">
        <v>48</v>
      </c>
      <c r="C2837" s="5" t="s">
        <v>49</v>
      </c>
      <c r="D2837" s="5">
        <v>10.0</v>
      </c>
      <c r="E2837" s="5">
        <v>2.08</v>
      </c>
      <c r="F2837" s="4">
        <v>13048.0</v>
      </c>
      <c r="G2837" s="6">
        <v>44484.56319444445</v>
      </c>
      <c r="H2837" s="6" t="str">
        <f>VLOOKUP(F2837,'Customer Details'!$A$1:$B$3264,2,0)</f>
        <v>China</v>
      </c>
      <c r="I2837" s="7">
        <f t="shared" si="1"/>
        <v>20.8</v>
      </c>
      <c r="J2837" s="7">
        <f t="shared" si="2"/>
        <v>20.8</v>
      </c>
    </row>
    <row r="2838" ht="15.75" customHeight="1">
      <c r="A2838" s="4">
        <v>568165.0</v>
      </c>
      <c r="B2838" s="4" t="s">
        <v>38</v>
      </c>
      <c r="C2838" s="5" t="s">
        <v>39</v>
      </c>
      <c r="D2838" s="5">
        <v>6.0</v>
      </c>
      <c r="E2838" s="5">
        <v>2.95</v>
      </c>
      <c r="F2838" s="4">
        <v>17131.0</v>
      </c>
      <c r="G2838" s="6">
        <v>44645.52916666667</v>
      </c>
      <c r="H2838" s="6" t="str">
        <f>VLOOKUP(F2838,'Customer Details'!$A$1:$B$3264,2,0)</f>
        <v>India</v>
      </c>
      <c r="I2838" s="7">
        <f t="shared" si="1"/>
        <v>17.7</v>
      </c>
      <c r="J2838" s="7">
        <f t="shared" si="2"/>
        <v>17.7</v>
      </c>
    </row>
    <row r="2839" ht="15.75" customHeight="1">
      <c r="A2839" s="4">
        <v>548289.0</v>
      </c>
      <c r="B2839" s="4" t="s">
        <v>338</v>
      </c>
      <c r="C2839" s="5" t="s">
        <v>339</v>
      </c>
      <c r="D2839" s="5">
        <v>10.0</v>
      </c>
      <c r="E2839" s="5">
        <v>1.25</v>
      </c>
      <c r="F2839" s="4">
        <v>13988.0</v>
      </c>
      <c r="G2839" s="6">
        <v>44469.49166666667</v>
      </c>
      <c r="H2839" s="6" t="str">
        <f>VLOOKUP(F2839,'Customer Details'!$A$1:$B$3264,2,0)</f>
        <v>USA</v>
      </c>
      <c r="I2839" s="7">
        <f t="shared" si="1"/>
        <v>12.5</v>
      </c>
      <c r="J2839" s="7">
        <f t="shared" si="2"/>
        <v>12.5</v>
      </c>
    </row>
    <row r="2840" ht="15.75" customHeight="1">
      <c r="A2840" s="4">
        <v>563691.0</v>
      </c>
      <c r="B2840" s="4" t="s">
        <v>22</v>
      </c>
      <c r="C2840" s="5" t="s">
        <v>23</v>
      </c>
      <c r="D2840" s="5">
        <v>10.0</v>
      </c>
      <c r="E2840" s="5">
        <v>2.08</v>
      </c>
      <c r="F2840" s="4">
        <v>13668.0</v>
      </c>
      <c r="G2840" s="6">
        <v>44610.53680555556</v>
      </c>
      <c r="H2840" s="6" t="str">
        <f>VLOOKUP(F2840,'Customer Details'!$A$1:$B$3264,2,0)</f>
        <v>Australia</v>
      </c>
      <c r="I2840" s="7">
        <f t="shared" si="1"/>
        <v>20.8</v>
      </c>
      <c r="J2840" s="7">
        <f t="shared" si="2"/>
        <v>20.8</v>
      </c>
    </row>
    <row r="2841" ht="15.75" customHeight="1">
      <c r="A2841" s="4">
        <v>567062.0</v>
      </c>
      <c r="B2841" s="4" t="s">
        <v>165</v>
      </c>
      <c r="C2841" s="5" t="s">
        <v>166</v>
      </c>
      <c r="D2841" s="5">
        <v>12.0</v>
      </c>
      <c r="E2841" s="5">
        <v>1.25</v>
      </c>
      <c r="F2841" s="4">
        <v>16108.0</v>
      </c>
      <c r="G2841" s="6">
        <v>44636.49166666667</v>
      </c>
      <c r="H2841" s="6" t="str">
        <f>VLOOKUP(F2841,'Customer Details'!$A$1:$B$3264,2,0)</f>
        <v>USA</v>
      </c>
      <c r="I2841" s="7">
        <f t="shared" si="1"/>
        <v>15</v>
      </c>
      <c r="J2841" s="7">
        <f t="shared" si="2"/>
        <v>15</v>
      </c>
    </row>
    <row r="2842" ht="15.75" customHeight="1">
      <c r="A2842" s="4">
        <v>559155.0</v>
      </c>
      <c r="B2842" s="4" t="s">
        <v>1491</v>
      </c>
      <c r="C2842" s="5" t="s">
        <v>1492</v>
      </c>
      <c r="D2842" s="5">
        <v>24.0</v>
      </c>
      <c r="E2842" s="5">
        <v>0.29</v>
      </c>
      <c r="F2842" s="4">
        <v>13418.0</v>
      </c>
      <c r="G2842" s="6">
        <v>44567.65902777778</v>
      </c>
      <c r="H2842" s="6" t="str">
        <f>VLOOKUP(F2842,'Customer Details'!$A$1:$B$3264,2,0)</f>
        <v>USA</v>
      </c>
      <c r="I2842" s="7">
        <f t="shared" si="1"/>
        <v>6.96</v>
      </c>
      <c r="J2842" s="7">
        <f t="shared" si="2"/>
        <v>6.96</v>
      </c>
    </row>
    <row r="2843" ht="15.75" customHeight="1">
      <c r="A2843" s="4">
        <v>551284.0</v>
      </c>
      <c r="B2843" s="4" t="s">
        <v>38</v>
      </c>
      <c r="C2843" s="5" t="s">
        <v>39</v>
      </c>
      <c r="D2843" s="5">
        <v>6.0</v>
      </c>
      <c r="E2843" s="5">
        <v>2.95</v>
      </c>
      <c r="F2843" s="4">
        <v>15005.0</v>
      </c>
      <c r="G2843" s="6">
        <v>44496.58680555555</v>
      </c>
      <c r="H2843" s="6" t="str">
        <f>VLOOKUP(F2843,'Customer Details'!$A$1:$B$3264,2,0)</f>
        <v>USA</v>
      </c>
      <c r="I2843" s="7">
        <f t="shared" si="1"/>
        <v>17.7</v>
      </c>
      <c r="J2843" s="7">
        <f t="shared" si="2"/>
        <v>17.7</v>
      </c>
    </row>
    <row r="2844" ht="15.75" customHeight="1">
      <c r="A2844" s="4" t="s">
        <v>903</v>
      </c>
      <c r="B2844" s="4">
        <v>82581.0</v>
      </c>
      <c r="C2844" s="5" t="s">
        <v>1001</v>
      </c>
      <c r="D2844" s="5">
        <v>-2.0</v>
      </c>
      <c r="E2844" s="5">
        <v>0.42</v>
      </c>
      <c r="F2844" s="4">
        <v>13798.0</v>
      </c>
      <c r="G2844" s="6">
        <v>44487.58263888889</v>
      </c>
      <c r="H2844" s="6" t="str">
        <f>VLOOKUP(F2844,'Customer Details'!$A$1:$B$3264,2,0)</f>
        <v>India</v>
      </c>
      <c r="I2844" s="7">
        <f t="shared" si="1"/>
        <v>-0.84</v>
      </c>
      <c r="J2844" s="7">
        <f t="shared" si="2"/>
        <v>0.84</v>
      </c>
    </row>
    <row r="2845" ht="15.75" customHeight="1">
      <c r="A2845" s="4">
        <v>538998.0</v>
      </c>
      <c r="B2845" s="4" t="s">
        <v>621</v>
      </c>
      <c r="C2845" s="5" t="s">
        <v>622</v>
      </c>
      <c r="D2845" s="5">
        <v>48.0</v>
      </c>
      <c r="E2845" s="5">
        <v>1.25</v>
      </c>
      <c r="F2845" s="4">
        <v>15061.0</v>
      </c>
      <c r="G2845" s="6">
        <v>44362.50555555556</v>
      </c>
      <c r="H2845" s="6" t="str">
        <f>VLOOKUP(F2845,'Customer Details'!$A$1:$B$3264,2,0)</f>
        <v>India</v>
      </c>
      <c r="I2845" s="7">
        <f t="shared" si="1"/>
        <v>60</v>
      </c>
      <c r="J2845" s="7">
        <f t="shared" si="2"/>
        <v>60</v>
      </c>
    </row>
    <row r="2846" ht="15.75" customHeight="1">
      <c r="A2846" s="4">
        <v>540187.0</v>
      </c>
      <c r="B2846" s="4" t="s">
        <v>545</v>
      </c>
      <c r="C2846" s="5" t="s">
        <v>546</v>
      </c>
      <c r="D2846" s="5">
        <v>16.0</v>
      </c>
      <c r="E2846" s="5">
        <v>0.65</v>
      </c>
      <c r="F2846" s="4">
        <v>15358.0</v>
      </c>
      <c r="G2846" s="6">
        <v>44382.57847222222</v>
      </c>
      <c r="H2846" s="6" t="str">
        <f>VLOOKUP(F2846,'Customer Details'!$A$1:$B$3264,2,0)</f>
        <v>Australia</v>
      </c>
      <c r="I2846" s="7">
        <f t="shared" si="1"/>
        <v>10.4</v>
      </c>
      <c r="J2846" s="7">
        <f t="shared" si="2"/>
        <v>10.4</v>
      </c>
    </row>
    <row r="2847" ht="15.75" customHeight="1">
      <c r="A2847" s="4">
        <v>544450.0</v>
      </c>
      <c r="B2847" s="4" t="s">
        <v>18</v>
      </c>
      <c r="C2847" s="5" t="s">
        <v>19</v>
      </c>
      <c r="D2847" s="5">
        <v>5.0</v>
      </c>
      <c r="E2847" s="5">
        <v>1.25</v>
      </c>
      <c r="F2847" s="4">
        <v>17811.0</v>
      </c>
      <c r="G2847" s="6">
        <v>44428.51597222222</v>
      </c>
      <c r="H2847" s="6" t="str">
        <f>VLOOKUP(F2847,'Customer Details'!$A$1:$B$3264,2,0)</f>
        <v>USA</v>
      </c>
      <c r="I2847" s="7">
        <f t="shared" si="1"/>
        <v>6.25</v>
      </c>
      <c r="J2847" s="7">
        <f t="shared" si="2"/>
        <v>6.25</v>
      </c>
    </row>
    <row r="2848" ht="15.75" customHeight="1">
      <c r="A2848" s="4">
        <v>558480.0</v>
      </c>
      <c r="B2848" s="4" t="s">
        <v>38</v>
      </c>
      <c r="C2848" s="5" t="s">
        <v>39</v>
      </c>
      <c r="D2848" s="5">
        <v>6.0</v>
      </c>
      <c r="E2848" s="5">
        <v>2.95</v>
      </c>
      <c r="F2848" s="4">
        <v>15271.0</v>
      </c>
      <c r="G2848" s="6">
        <v>44560.34513888889</v>
      </c>
      <c r="H2848" s="6" t="str">
        <f>VLOOKUP(F2848,'Customer Details'!$A$1:$B$3264,2,0)</f>
        <v>China</v>
      </c>
      <c r="I2848" s="7">
        <f t="shared" si="1"/>
        <v>17.7</v>
      </c>
      <c r="J2848" s="7">
        <f t="shared" si="2"/>
        <v>17.7</v>
      </c>
    </row>
    <row r="2849" ht="15.75" customHeight="1">
      <c r="A2849" s="4">
        <v>572092.0</v>
      </c>
      <c r="B2849" s="4" t="s">
        <v>682</v>
      </c>
      <c r="C2849" s="5" t="s">
        <v>683</v>
      </c>
      <c r="D2849" s="5">
        <v>1.0</v>
      </c>
      <c r="E2849" s="5">
        <v>1.25</v>
      </c>
      <c r="F2849" s="4">
        <v>17125.0</v>
      </c>
      <c r="G2849" s="6">
        <v>44671.61180555556</v>
      </c>
      <c r="H2849" s="6" t="str">
        <f>VLOOKUP(F2849,'Customer Details'!$A$1:$B$3264,2,0)</f>
        <v>China</v>
      </c>
      <c r="I2849" s="7">
        <f t="shared" si="1"/>
        <v>1.25</v>
      </c>
      <c r="J2849" s="7">
        <f t="shared" si="2"/>
        <v>1.25</v>
      </c>
    </row>
    <row r="2850" ht="15.75" customHeight="1">
      <c r="A2850" s="4" t="s">
        <v>1837</v>
      </c>
      <c r="B2850" s="4">
        <v>23148.0</v>
      </c>
      <c r="C2850" s="5" t="s">
        <v>1105</v>
      </c>
      <c r="D2850" s="5">
        <v>-1.0</v>
      </c>
      <c r="E2850" s="5">
        <v>0.83</v>
      </c>
      <c r="F2850" s="4">
        <v>14456.0</v>
      </c>
      <c r="G2850" s="6">
        <v>44647.45416666667</v>
      </c>
      <c r="H2850" s="6" t="str">
        <f>VLOOKUP(F2850,'Customer Details'!$A$1:$B$3264,2,0)</f>
        <v>USA</v>
      </c>
      <c r="I2850" s="7">
        <f t="shared" si="1"/>
        <v>-0.83</v>
      </c>
      <c r="J2850" s="7">
        <f t="shared" si="2"/>
        <v>0.83</v>
      </c>
    </row>
    <row r="2851" ht="15.75" customHeight="1">
      <c r="A2851" s="4">
        <v>570197.0</v>
      </c>
      <c r="B2851" s="4">
        <v>21628.0</v>
      </c>
      <c r="C2851" s="5" t="s">
        <v>1838</v>
      </c>
      <c r="D2851" s="5">
        <v>1.0</v>
      </c>
      <c r="E2851" s="5">
        <v>14.95</v>
      </c>
      <c r="F2851" s="4">
        <v>13755.0</v>
      </c>
      <c r="G2851" s="6">
        <v>44658.65625</v>
      </c>
      <c r="H2851" s="6" t="str">
        <f>VLOOKUP(F2851,'Customer Details'!$A$1:$B$3264,2,0)</f>
        <v>USA</v>
      </c>
      <c r="I2851" s="7">
        <f t="shared" si="1"/>
        <v>14.95</v>
      </c>
      <c r="J2851" s="7">
        <f t="shared" si="2"/>
        <v>14.95</v>
      </c>
    </row>
    <row r="2852" ht="15.75" customHeight="1">
      <c r="A2852" s="4">
        <v>568226.0</v>
      </c>
      <c r="B2852" s="4">
        <v>21034.0</v>
      </c>
      <c r="C2852" s="5" t="s">
        <v>1839</v>
      </c>
      <c r="D2852" s="5">
        <v>1.0</v>
      </c>
      <c r="E2852" s="5">
        <v>0.95</v>
      </c>
      <c r="F2852" s="4">
        <v>16719.0</v>
      </c>
      <c r="G2852" s="6">
        <v>44646.44375</v>
      </c>
      <c r="H2852" s="6" t="str">
        <f>VLOOKUP(F2852,'Customer Details'!$A$1:$B$3264,2,0)</f>
        <v>United Kingdom</v>
      </c>
      <c r="I2852" s="7">
        <f t="shared" si="1"/>
        <v>0.95</v>
      </c>
      <c r="J2852" s="7">
        <f t="shared" si="2"/>
        <v>0.95</v>
      </c>
    </row>
    <row r="2853" ht="15.75" customHeight="1">
      <c r="A2853" s="4" t="s">
        <v>1840</v>
      </c>
      <c r="B2853" s="4" t="s">
        <v>22</v>
      </c>
      <c r="C2853" s="5" t="s">
        <v>23</v>
      </c>
      <c r="D2853" s="5">
        <v>-2.0</v>
      </c>
      <c r="E2853" s="5">
        <v>1.79</v>
      </c>
      <c r="F2853" s="4">
        <v>15311.0</v>
      </c>
      <c r="G2853" s="6">
        <v>44658.70069444444</v>
      </c>
      <c r="H2853" s="6" t="str">
        <f>VLOOKUP(F2853,'Customer Details'!$A$1:$B$3264,2,0)</f>
        <v>USA</v>
      </c>
      <c r="I2853" s="7">
        <f t="shared" si="1"/>
        <v>-3.58</v>
      </c>
      <c r="J2853" s="7">
        <f t="shared" si="2"/>
        <v>3.58</v>
      </c>
    </row>
    <row r="2854" ht="15.75" customHeight="1">
      <c r="A2854" s="4">
        <v>538379.0</v>
      </c>
      <c r="B2854" s="4" t="s">
        <v>720</v>
      </c>
      <c r="C2854" s="5" t="s">
        <v>721</v>
      </c>
      <c r="D2854" s="5">
        <v>1.0</v>
      </c>
      <c r="E2854" s="5">
        <v>2.1</v>
      </c>
      <c r="F2854" s="4">
        <v>17126.0</v>
      </c>
      <c r="G2854" s="6">
        <v>44359.47638888889</v>
      </c>
      <c r="H2854" s="6" t="str">
        <f>VLOOKUP(F2854,'Customer Details'!$A$1:$B$3264,2,0)</f>
        <v>United Kingdom</v>
      </c>
      <c r="I2854" s="7">
        <f t="shared" si="1"/>
        <v>2.1</v>
      </c>
      <c r="J2854" s="7">
        <f t="shared" si="2"/>
        <v>2.1</v>
      </c>
    </row>
    <row r="2855" ht="15.75" customHeight="1">
      <c r="A2855" s="4">
        <v>563161.0</v>
      </c>
      <c r="B2855" s="4" t="s">
        <v>417</v>
      </c>
      <c r="C2855" s="5" t="s">
        <v>418</v>
      </c>
      <c r="D2855" s="5">
        <v>6.0</v>
      </c>
      <c r="E2855" s="5">
        <v>2.1</v>
      </c>
      <c r="F2855" s="4">
        <v>14790.0</v>
      </c>
      <c r="G2855" s="6">
        <v>44604.51041666666</v>
      </c>
      <c r="H2855" s="6" t="str">
        <f>VLOOKUP(F2855,'Customer Details'!$A$1:$B$3264,2,0)</f>
        <v>China</v>
      </c>
      <c r="I2855" s="7">
        <f t="shared" si="1"/>
        <v>12.6</v>
      </c>
      <c r="J2855" s="7">
        <f t="shared" si="2"/>
        <v>12.6</v>
      </c>
    </row>
    <row r="2856" ht="15.75" customHeight="1">
      <c r="A2856" s="4">
        <v>562455.0</v>
      </c>
      <c r="B2856" s="4" t="s">
        <v>44</v>
      </c>
      <c r="C2856" s="5" t="s">
        <v>45</v>
      </c>
      <c r="D2856" s="5">
        <v>12.0</v>
      </c>
      <c r="E2856" s="5">
        <v>2.1</v>
      </c>
      <c r="F2856" s="4">
        <v>18097.0</v>
      </c>
      <c r="G2856" s="6">
        <v>44597.43888888889</v>
      </c>
      <c r="H2856" s="6" t="str">
        <f>VLOOKUP(F2856,'Customer Details'!$A$1:$B$3264,2,0)</f>
        <v>Australia</v>
      </c>
      <c r="I2856" s="7">
        <f t="shared" si="1"/>
        <v>25.2</v>
      </c>
      <c r="J2856" s="7">
        <f t="shared" si="2"/>
        <v>25.2</v>
      </c>
    </row>
    <row r="2857" ht="15.75" customHeight="1">
      <c r="A2857" s="4">
        <v>576339.0</v>
      </c>
      <c r="B2857" s="4" t="s">
        <v>756</v>
      </c>
      <c r="C2857" s="5" t="s">
        <v>757</v>
      </c>
      <c r="D2857" s="5">
        <v>7.0</v>
      </c>
      <c r="E2857" s="5">
        <v>2.46</v>
      </c>
      <c r="F2857" s="4">
        <v>14096.0</v>
      </c>
      <c r="G2857" s="6">
        <v>44695.64375</v>
      </c>
      <c r="H2857" s="6" t="str">
        <f>VLOOKUP(F2857,'Customer Details'!$A$1:$B$3264,2,0)</f>
        <v>USA</v>
      </c>
      <c r="I2857" s="7">
        <f t="shared" si="1"/>
        <v>17.22</v>
      </c>
      <c r="J2857" s="7">
        <f t="shared" si="2"/>
        <v>17.22</v>
      </c>
    </row>
    <row r="2858" ht="15.75" customHeight="1">
      <c r="A2858" s="4">
        <v>547497.0</v>
      </c>
      <c r="B2858" s="4" t="s">
        <v>1142</v>
      </c>
      <c r="C2858" s="5" t="s">
        <v>1143</v>
      </c>
      <c r="D2858" s="5">
        <v>4.0</v>
      </c>
      <c r="E2858" s="5">
        <v>6.35</v>
      </c>
      <c r="F2858" s="4">
        <v>14461.0</v>
      </c>
      <c r="G2858" s="6">
        <v>44462.51041666666</v>
      </c>
      <c r="H2858" s="6" t="str">
        <f>VLOOKUP(F2858,'Customer Details'!$A$1:$B$3264,2,0)</f>
        <v>China</v>
      </c>
      <c r="I2858" s="7">
        <f t="shared" si="1"/>
        <v>25.4</v>
      </c>
      <c r="J2858" s="7">
        <f t="shared" si="2"/>
        <v>25.4</v>
      </c>
    </row>
    <row r="2859" ht="15.75" customHeight="1">
      <c r="A2859" s="4">
        <v>574744.0</v>
      </c>
      <c r="B2859" s="4" t="s">
        <v>38</v>
      </c>
      <c r="C2859" s="5" t="s">
        <v>39</v>
      </c>
      <c r="D2859" s="5">
        <v>6.0</v>
      </c>
      <c r="E2859" s="5">
        <v>2.95</v>
      </c>
      <c r="F2859" s="4">
        <v>16612.0</v>
      </c>
      <c r="G2859" s="6">
        <v>44688.31805555556</v>
      </c>
      <c r="H2859" s="6" t="str">
        <f>VLOOKUP(F2859,'Customer Details'!$A$1:$B$3264,2,0)</f>
        <v>United Kingdom</v>
      </c>
      <c r="I2859" s="7">
        <f t="shared" si="1"/>
        <v>17.7</v>
      </c>
      <c r="J2859" s="7">
        <f t="shared" si="2"/>
        <v>17.7</v>
      </c>
    </row>
    <row r="2860" ht="15.75" customHeight="1">
      <c r="A2860" s="4">
        <v>539303.0</v>
      </c>
      <c r="B2860" s="4" t="s">
        <v>511</v>
      </c>
      <c r="C2860" s="5" t="s">
        <v>512</v>
      </c>
      <c r="D2860" s="5">
        <v>12.0</v>
      </c>
      <c r="E2860" s="5">
        <v>5.95</v>
      </c>
      <c r="F2860" s="4">
        <v>16684.0</v>
      </c>
      <c r="G2860" s="6">
        <v>44363.73194444444</v>
      </c>
      <c r="H2860" s="6" t="str">
        <f>VLOOKUP(F2860,'Customer Details'!$A$1:$B$3264,2,0)</f>
        <v>USA</v>
      </c>
      <c r="I2860" s="7">
        <f t="shared" si="1"/>
        <v>71.4</v>
      </c>
      <c r="J2860" s="7">
        <f t="shared" si="2"/>
        <v>71.4</v>
      </c>
    </row>
    <row r="2861" ht="15.75" customHeight="1">
      <c r="A2861" s="4">
        <v>561512.0</v>
      </c>
      <c r="B2861" s="4" t="s">
        <v>1664</v>
      </c>
      <c r="C2861" s="5" t="s">
        <v>1665</v>
      </c>
      <c r="D2861" s="5">
        <v>4.0</v>
      </c>
      <c r="E2861" s="5">
        <v>1.65</v>
      </c>
      <c r="F2861" s="4">
        <v>14534.0</v>
      </c>
      <c r="G2861" s="6">
        <v>44588.63125</v>
      </c>
      <c r="H2861" s="6" t="str">
        <f>VLOOKUP(F2861,'Customer Details'!$A$1:$B$3264,2,0)</f>
        <v>India</v>
      </c>
      <c r="I2861" s="7">
        <f t="shared" si="1"/>
        <v>6.6</v>
      </c>
      <c r="J2861" s="7">
        <f t="shared" si="2"/>
        <v>6.6</v>
      </c>
    </row>
    <row r="2862" ht="15.75" customHeight="1">
      <c r="A2862" s="4">
        <v>574328.0</v>
      </c>
      <c r="B2862" s="4" t="s">
        <v>54</v>
      </c>
      <c r="C2862" s="5" t="s">
        <v>55</v>
      </c>
      <c r="D2862" s="5">
        <v>3.0</v>
      </c>
      <c r="E2862" s="5">
        <v>5.95</v>
      </c>
      <c r="F2862" s="4">
        <v>13081.0</v>
      </c>
      <c r="G2862" s="6">
        <v>44685.37847222222</v>
      </c>
      <c r="H2862" s="6" t="str">
        <f>VLOOKUP(F2862,'Customer Details'!$A$1:$B$3264,2,0)</f>
        <v>India</v>
      </c>
      <c r="I2862" s="7">
        <f t="shared" si="1"/>
        <v>17.85</v>
      </c>
      <c r="J2862" s="7">
        <f t="shared" si="2"/>
        <v>17.85</v>
      </c>
    </row>
    <row r="2863" ht="15.75" customHeight="1">
      <c r="A2863" s="4">
        <v>575325.0</v>
      </c>
      <c r="B2863" s="4">
        <v>23570.0</v>
      </c>
      <c r="C2863" s="5" t="s">
        <v>1841</v>
      </c>
      <c r="D2863" s="5">
        <v>1.0</v>
      </c>
      <c r="E2863" s="5">
        <v>1.25</v>
      </c>
      <c r="F2863" s="4">
        <v>17293.0</v>
      </c>
      <c r="G2863" s="6">
        <v>44690.57361111111</v>
      </c>
      <c r="H2863" s="6" t="str">
        <f>VLOOKUP(F2863,'Customer Details'!$A$1:$B$3264,2,0)</f>
        <v>India</v>
      </c>
      <c r="I2863" s="7">
        <f t="shared" si="1"/>
        <v>1.25</v>
      </c>
      <c r="J2863" s="7">
        <f t="shared" si="2"/>
        <v>1.25</v>
      </c>
    </row>
    <row r="2864" ht="15.75" customHeight="1">
      <c r="A2864" s="4">
        <v>576339.0</v>
      </c>
      <c r="B2864" s="4" t="s">
        <v>634</v>
      </c>
      <c r="C2864" s="5" t="s">
        <v>635</v>
      </c>
      <c r="D2864" s="5">
        <v>1.0</v>
      </c>
      <c r="E2864" s="5">
        <v>0.83</v>
      </c>
      <c r="F2864" s="4">
        <v>14096.0</v>
      </c>
      <c r="G2864" s="6">
        <v>44695.64375</v>
      </c>
      <c r="H2864" s="6" t="str">
        <f>VLOOKUP(F2864,'Customer Details'!$A$1:$B$3264,2,0)</f>
        <v>USA</v>
      </c>
      <c r="I2864" s="7">
        <f t="shared" si="1"/>
        <v>0.83</v>
      </c>
      <c r="J2864" s="7">
        <f t="shared" si="2"/>
        <v>0.83</v>
      </c>
    </row>
    <row r="2865" ht="15.75" customHeight="1">
      <c r="A2865" s="4">
        <v>576078.0</v>
      </c>
      <c r="B2865" s="4" t="s">
        <v>239</v>
      </c>
      <c r="C2865" s="5" t="s">
        <v>240</v>
      </c>
      <c r="D2865" s="5">
        <v>1.0</v>
      </c>
      <c r="E2865" s="5">
        <v>0.79</v>
      </c>
      <c r="F2865" s="4">
        <v>14432.0</v>
      </c>
      <c r="G2865" s="6">
        <v>44694.68194444444</v>
      </c>
      <c r="H2865" s="6" t="str">
        <f>VLOOKUP(F2865,'Customer Details'!$A$1:$B$3264,2,0)</f>
        <v>China</v>
      </c>
      <c r="I2865" s="7">
        <f t="shared" si="1"/>
        <v>0.79</v>
      </c>
      <c r="J2865" s="7">
        <f t="shared" si="2"/>
        <v>0.79</v>
      </c>
    </row>
    <row r="2866" ht="15.75" customHeight="1">
      <c r="A2866" s="4">
        <v>556937.0</v>
      </c>
      <c r="B2866" s="4" t="s">
        <v>38</v>
      </c>
      <c r="C2866" s="5" t="s">
        <v>39</v>
      </c>
      <c r="D2866" s="5">
        <v>32.0</v>
      </c>
      <c r="E2866" s="5">
        <v>2.55</v>
      </c>
      <c r="F2866" s="4">
        <v>17716.0</v>
      </c>
      <c r="G2866" s="6">
        <v>44545.67013888889</v>
      </c>
      <c r="H2866" s="6" t="str">
        <f>VLOOKUP(F2866,'Customer Details'!$A$1:$B$3264,2,0)</f>
        <v>India</v>
      </c>
      <c r="I2866" s="7">
        <f t="shared" si="1"/>
        <v>81.6</v>
      </c>
      <c r="J2866" s="7">
        <f t="shared" si="2"/>
        <v>81.6</v>
      </c>
    </row>
    <row r="2867" ht="15.75" customHeight="1">
      <c r="A2867" s="4" t="s">
        <v>642</v>
      </c>
      <c r="B2867" s="4">
        <v>23300.0</v>
      </c>
      <c r="C2867" s="5" t="s">
        <v>1842</v>
      </c>
      <c r="D2867" s="5">
        <v>-6.0</v>
      </c>
      <c r="E2867" s="5">
        <v>1.65</v>
      </c>
      <c r="F2867" s="4">
        <v>14562.0</v>
      </c>
      <c r="G2867" s="6">
        <v>44575.48680555556</v>
      </c>
      <c r="H2867" s="6" t="str">
        <f>VLOOKUP(F2867,'Customer Details'!$A$1:$B$3264,2,0)</f>
        <v>United Kingdom</v>
      </c>
      <c r="I2867" s="7">
        <f t="shared" si="1"/>
        <v>-9.9</v>
      </c>
      <c r="J2867" s="7">
        <f t="shared" si="2"/>
        <v>9.9</v>
      </c>
    </row>
    <row r="2868" ht="15.75" customHeight="1">
      <c r="A2868" s="4">
        <v>559812.0</v>
      </c>
      <c r="B2868" s="4" t="s">
        <v>338</v>
      </c>
      <c r="C2868" s="5" t="s">
        <v>339</v>
      </c>
      <c r="D2868" s="5">
        <v>3.0</v>
      </c>
      <c r="E2868" s="5">
        <v>1.25</v>
      </c>
      <c r="F2868" s="4">
        <v>15051.0</v>
      </c>
      <c r="G2868" s="6">
        <v>44573.64513888889</v>
      </c>
      <c r="H2868" s="6" t="str">
        <f>VLOOKUP(F2868,'Customer Details'!$A$1:$B$3264,2,0)</f>
        <v>China</v>
      </c>
      <c r="I2868" s="7">
        <f t="shared" si="1"/>
        <v>3.75</v>
      </c>
      <c r="J2868" s="7">
        <f t="shared" si="2"/>
        <v>3.75</v>
      </c>
    </row>
    <row r="2869" ht="15.75" customHeight="1">
      <c r="A2869" s="4" t="s">
        <v>1843</v>
      </c>
      <c r="B2869" s="4">
        <v>22072.0</v>
      </c>
      <c r="C2869" s="5" t="s">
        <v>840</v>
      </c>
      <c r="D2869" s="5">
        <v>-2.0</v>
      </c>
      <c r="E2869" s="5">
        <v>3.75</v>
      </c>
      <c r="F2869" s="4">
        <v>13523.0</v>
      </c>
      <c r="G2869" s="6">
        <v>44546.41319444445</v>
      </c>
      <c r="H2869" s="6" t="str">
        <f>VLOOKUP(F2869,'Customer Details'!$A$1:$B$3264,2,0)</f>
        <v>China</v>
      </c>
      <c r="I2869" s="7">
        <f t="shared" si="1"/>
        <v>-7.5</v>
      </c>
      <c r="J2869" s="7">
        <f t="shared" si="2"/>
        <v>7.5</v>
      </c>
    </row>
    <row r="2870" ht="15.75" customHeight="1">
      <c r="A2870" s="4" t="s">
        <v>1844</v>
      </c>
      <c r="B2870" s="4">
        <v>21974.0</v>
      </c>
      <c r="C2870" s="5" t="s">
        <v>1845</v>
      </c>
      <c r="D2870" s="5">
        <v>-12.0</v>
      </c>
      <c r="E2870" s="5">
        <v>1.45</v>
      </c>
      <c r="F2870" s="4">
        <v>13420.0</v>
      </c>
      <c r="G2870" s="6">
        <v>44567.57083333333</v>
      </c>
      <c r="H2870" s="6" t="str">
        <f>VLOOKUP(F2870,'Customer Details'!$A$1:$B$3264,2,0)</f>
        <v>USA</v>
      </c>
      <c r="I2870" s="7">
        <f t="shared" si="1"/>
        <v>-17.4</v>
      </c>
      <c r="J2870" s="7">
        <f t="shared" si="2"/>
        <v>17.4</v>
      </c>
    </row>
    <row r="2871" ht="15.75" customHeight="1">
      <c r="A2871" s="4">
        <v>564342.0</v>
      </c>
      <c r="B2871" s="4">
        <v>22400.0</v>
      </c>
      <c r="C2871" s="5" t="s">
        <v>1846</v>
      </c>
      <c r="D2871" s="5">
        <v>1.0</v>
      </c>
      <c r="E2871" s="5">
        <v>0.39</v>
      </c>
      <c r="F2871" s="4">
        <v>16340.0</v>
      </c>
      <c r="G2871" s="6">
        <v>44616.62013888889</v>
      </c>
      <c r="H2871" s="6" t="str">
        <f>VLOOKUP(F2871,'Customer Details'!$A$1:$B$3264,2,0)</f>
        <v>India</v>
      </c>
      <c r="I2871" s="7">
        <f t="shared" si="1"/>
        <v>0.39</v>
      </c>
      <c r="J2871" s="7">
        <f t="shared" si="2"/>
        <v>0.39</v>
      </c>
    </row>
    <row r="2872" ht="15.75" customHeight="1">
      <c r="A2872" s="4" t="s">
        <v>1847</v>
      </c>
      <c r="B2872" s="4" t="s">
        <v>59</v>
      </c>
      <c r="C2872" s="5" t="s">
        <v>60</v>
      </c>
      <c r="D2872" s="5">
        <v>-1300.0</v>
      </c>
      <c r="E2872" s="5">
        <v>2.55</v>
      </c>
      <c r="F2872" s="4">
        <v>15749.0</v>
      </c>
      <c r="G2872" s="6">
        <v>44487.54722222222</v>
      </c>
      <c r="H2872" s="6" t="str">
        <f>VLOOKUP(F2872,'Customer Details'!$A$1:$B$3264,2,0)</f>
        <v>USA</v>
      </c>
      <c r="I2872" s="7">
        <f t="shared" si="1"/>
        <v>-3315</v>
      </c>
      <c r="J2872" s="7">
        <f t="shared" si="2"/>
        <v>3315</v>
      </c>
    </row>
    <row r="2873" ht="15.75" customHeight="1">
      <c r="A2873" s="4">
        <v>577742.0</v>
      </c>
      <c r="B2873" s="4" t="s">
        <v>332</v>
      </c>
      <c r="C2873" s="5" t="s">
        <v>333</v>
      </c>
      <c r="D2873" s="5">
        <v>1.0</v>
      </c>
      <c r="E2873" s="5">
        <v>5.95</v>
      </c>
      <c r="F2873" s="4">
        <v>13755.0</v>
      </c>
      <c r="G2873" s="6">
        <v>44702.57013888889</v>
      </c>
      <c r="H2873" s="6" t="str">
        <f>VLOOKUP(F2873,'Customer Details'!$A$1:$B$3264,2,0)</f>
        <v>USA</v>
      </c>
      <c r="I2873" s="7">
        <f t="shared" si="1"/>
        <v>5.95</v>
      </c>
      <c r="J2873" s="7">
        <f t="shared" si="2"/>
        <v>5.95</v>
      </c>
    </row>
    <row r="2874" ht="15.75" customHeight="1">
      <c r="A2874" s="4">
        <v>564556.0</v>
      </c>
      <c r="B2874" s="4">
        <v>23158.0</v>
      </c>
      <c r="C2874" s="5" t="s">
        <v>1752</v>
      </c>
      <c r="D2874" s="5">
        <v>1.0</v>
      </c>
      <c r="E2874" s="5">
        <v>2.08</v>
      </c>
      <c r="F2874" s="4">
        <v>12748.0</v>
      </c>
      <c r="G2874" s="6">
        <v>44617.825</v>
      </c>
      <c r="H2874" s="6" t="str">
        <f>VLOOKUP(F2874,'Customer Details'!$A$1:$B$3264,2,0)</f>
        <v>USA</v>
      </c>
      <c r="I2874" s="7">
        <f t="shared" si="1"/>
        <v>2.08</v>
      </c>
      <c r="J2874" s="7">
        <f t="shared" si="2"/>
        <v>2.08</v>
      </c>
    </row>
    <row r="2875" ht="15.75" customHeight="1">
      <c r="A2875" s="4">
        <v>559132.0</v>
      </c>
      <c r="B2875" s="4" t="s">
        <v>1848</v>
      </c>
      <c r="C2875" s="5" t="s">
        <v>1849</v>
      </c>
      <c r="D2875" s="5">
        <v>1.0</v>
      </c>
      <c r="E2875" s="5">
        <v>0.65</v>
      </c>
      <c r="F2875" s="4">
        <v>15053.0</v>
      </c>
      <c r="G2875" s="6">
        <v>44567.54583333333</v>
      </c>
      <c r="H2875" s="6" t="str">
        <f>VLOOKUP(F2875,'Customer Details'!$A$1:$B$3264,2,0)</f>
        <v>India</v>
      </c>
      <c r="I2875" s="7">
        <f t="shared" si="1"/>
        <v>0.65</v>
      </c>
      <c r="J2875" s="7">
        <f t="shared" si="2"/>
        <v>0.65</v>
      </c>
    </row>
    <row r="2876" ht="15.75" customHeight="1">
      <c r="A2876" s="4">
        <v>572290.0</v>
      </c>
      <c r="B2876" s="4" t="s">
        <v>1850</v>
      </c>
      <c r="C2876" s="5" t="s">
        <v>1851</v>
      </c>
      <c r="D2876" s="5">
        <v>1.0</v>
      </c>
      <c r="E2876" s="5">
        <v>2.55</v>
      </c>
      <c r="F2876" s="4">
        <v>14800.0</v>
      </c>
      <c r="G2876" s="6">
        <v>44674.53194444445</v>
      </c>
      <c r="H2876" s="6" t="str">
        <f>VLOOKUP(F2876,'Customer Details'!$A$1:$B$3264,2,0)</f>
        <v>Australia</v>
      </c>
      <c r="I2876" s="7">
        <f t="shared" si="1"/>
        <v>2.55</v>
      </c>
      <c r="J2876" s="7">
        <f t="shared" si="2"/>
        <v>2.55</v>
      </c>
    </row>
    <row r="2877" ht="15.75" customHeight="1">
      <c r="A2877" s="4">
        <v>561859.0</v>
      </c>
      <c r="B2877" s="4" t="s">
        <v>1852</v>
      </c>
      <c r="C2877" s="5" t="s">
        <v>1853</v>
      </c>
      <c r="D2877" s="5">
        <v>24.0</v>
      </c>
      <c r="E2877" s="5">
        <v>0.29</v>
      </c>
      <c r="F2877" s="4">
        <v>17750.0</v>
      </c>
      <c r="G2877" s="6">
        <v>44590.72152777778</v>
      </c>
      <c r="H2877" s="6" t="str">
        <f>VLOOKUP(F2877,'Customer Details'!$A$1:$B$3264,2,0)</f>
        <v>United Kingdom</v>
      </c>
      <c r="I2877" s="7">
        <f t="shared" si="1"/>
        <v>6.96</v>
      </c>
      <c r="J2877" s="7">
        <f t="shared" si="2"/>
        <v>6.96</v>
      </c>
    </row>
    <row r="2878" ht="15.75" customHeight="1">
      <c r="A2878" s="4">
        <v>562031.0</v>
      </c>
      <c r="B2878" s="4" t="s">
        <v>632</v>
      </c>
      <c r="C2878" s="5" t="s">
        <v>633</v>
      </c>
      <c r="D2878" s="5">
        <v>12.0</v>
      </c>
      <c r="E2878" s="5">
        <v>0.42</v>
      </c>
      <c r="F2878" s="4">
        <v>16984.0</v>
      </c>
      <c r="G2878" s="6">
        <v>44593.73402777778</v>
      </c>
      <c r="H2878" s="6" t="str">
        <f>VLOOKUP(F2878,'Customer Details'!$A$1:$B$3264,2,0)</f>
        <v>Australia</v>
      </c>
      <c r="I2878" s="7">
        <f t="shared" si="1"/>
        <v>5.04</v>
      </c>
      <c r="J2878" s="7">
        <f t="shared" si="2"/>
        <v>5.04</v>
      </c>
    </row>
    <row r="2879" ht="15.75" customHeight="1">
      <c r="A2879" s="4">
        <v>566913.0</v>
      </c>
      <c r="B2879" s="4" t="s">
        <v>73</v>
      </c>
      <c r="C2879" s="5" t="s">
        <v>74</v>
      </c>
      <c r="D2879" s="5">
        <v>8.0</v>
      </c>
      <c r="E2879" s="5">
        <v>0.42</v>
      </c>
      <c r="F2879" s="4">
        <v>17602.0</v>
      </c>
      <c r="G2879" s="6">
        <v>44635.58819444444</v>
      </c>
      <c r="H2879" s="6" t="str">
        <f>VLOOKUP(F2879,'Customer Details'!$A$1:$B$3264,2,0)</f>
        <v>Australia</v>
      </c>
      <c r="I2879" s="7">
        <f t="shared" si="1"/>
        <v>3.36</v>
      </c>
      <c r="J2879" s="7">
        <f t="shared" si="2"/>
        <v>3.36</v>
      </c>
    </row>
    <row r="2880" ht="15.75" customHeight="1">
      <c r="A2880" s="4">
        <v>549117.0</v>
      </c>
      <c r="B2880" s="4" t="s">
        <v>187</v>
      </c>
      <c r="C2880" s="5" t="s">
        <v>188</v>
      </c>
      <c r="D2880" s="5">
        <v>24.0</v>
      </c>
      <c r="E2880" s="5">
        <v>0.42</v>
      </c>
      <c r="F2880" s="4">
        <v>13491.0</v>
      </c>
      <c r="G2880" s="6">
        <v>44475.53888888889</v>
      </c>
      <c r="H2880" s="6" t="str">
        <f>VLOOKUP(F2880,'Customer Details'!$A$1:$B$3264,2,0)</f>
        <v>India</v>
      </c>
      <c r="I2880" s="7">
        <f t="shared" si="1"/>
        <v>10.08</v>
      </c>
      <c r="J2880" s="7">
        <f t="shared" si="2"/>
        <v>10.08</v>
      </c>
    </row>
    <row r="2881" ht="15.75" customHeight="1">
      <c r="A2881" s="4">
        <v>578533.0</v>
      </c>
      <c r="B2881" s="4" t="s">
        <v>592</v>
      </c>
      <c r="C2881" s="5" t="s">
        <v>593</v>
      </c>
      <c r="D2881" s="5">
        <v>12.0</v>
      </c>
      <c r="E2881" s="5">
        <v>1.25</v>
      </c>
      <c r="F2881" s="4">
        <v>17767.0</v>
      </c>
      <c r="G2881" s="6">
        <v>44705.6125</v>
      </c>
      <c r="H2881" s="6" t="str">
        <f>VLOOKUP(F2881,'Customer Details'!$A$1:$B$3264,2,0)</f>
        <v>India</v>
      </c>
      <c r="I2881" s="7">
        <f t="shared" si="1"/>
        <v>15</v>
      </c>
      <c r="J2881" s="7">
        <f t="shared" si="2"/>
        <v>15</v>
      </c>
    </row>
    <row r="2882" ht="15.75" customHeight="1">
      <c r="A2882" s="4">
        <v>542796.0</v>
      </c>
      <c r="B2882" s="4" t="s">
        <v>398</v>
      </c>
      <c r="C2882" s="5" t="s">
        <v>399</v>
      </c>
      <c r="D2882" s="5">
        <v>18.0</v>
      </c>
      <c r="E2882" s="5">
        <v>1.65</v>
      </c>
      <c r="F2882" s="4">
        <v>17356.0</v>
      </c>
      <c r="G2882" s="6">
        <v>44409.46319444444</v>
      </c>
      <c r="H2882" s="6" t="str">
        <f>VLOOKUP(F2882,'Customer Details'!$A$1:$B$3264,2,0)</f>
        <v>USA</v>
      </c>
      <c r="I2882" s="7">
        <f t="shared" si="1"/>
        <v>29.7</v>
      </c>
      <c r="J2882" s="7">
        <f t="shared" si="2"/>
        <v>29.7</v>
      </c>
    </row>
    <row r="2883" ht="15.75" customHeight="1">
      <c r="A2883" s="4" t="s">
        <v>1854</v>
      </c>
      <c r="B2883" s="4">
        <v>84946.0</v>
      </c>
      <c r="C2883" s="5" t="s">
        <v>1855</v>
      </c>
      <c r="D2883" s="5">
        <v>-144.0</v>
      </c>
      <c r="E2883" s="5">
        <v>1.06</v>
      </c>
      <c r="F2883" s="4">
        <v>15864.0</v>
      </c>
      <c r="G2883" s="6">
        <v>44698.56319444445</v>
      </c>
      <c r="H2883" s="6" t="str">
        <f>VLOOKUP(F2883,'Customer Details'!$A$1:$B$3264,2,0)</f>
        <v>Australia</v>
      </c>
      <c r="I2883" s="7">
        <f t="shared" si="1"/>
        <v>-152.64</v>
      </c>
      <c r="J2883" s="7">
        <f t="shared" si="2"/>
        <v>152.64</v>
      </c>
    </row>
    <row r="2884" ht="15.75" customHeight="1">
      <c r="A2884" s="4" t="s">
        <v>1856</v>
      </c>
      <c r="B2884" s="4">
        <v>22781.0</v>
      </c>
      <c r="C2884" s="5" t="s">
        <v>1460</v>
      </c>
      <c r="D2884" s="5">
        <v>-2.0</v>
      </c>
      <c r="E2884" s="5">
        <v>7.65</v>
      </c>
      <c r="F2884" s="4">
        <v>13097.0</v>
      </c>
      <c r="G2884" s="6">
        <v>44549.47708333333</v>
      </c>
      <c r="H2884" s="6" t="str">
        <f>VLOOKUP(F2884,'Customer Details'!$A$1:$B$3264,2,0)</f>
        <v>India</v>
      </c>
      <c r="I2884" s="7">
        <f t="shared" si="1"/>
        <v>-15.3</v>
      </c>
      <c r="J2884" s="7">
        <f t="shared" si="2"/>
        <v>15.3</v>
      </c>
    </row>
    <row r="2885" ht="15.75" customHeight="1">
      <c r="A2885" s="4">
        <v>543287.0</v>
      </c>
      <c r="B2885" s="4" t="s">
        <v>59</v>
      </c>
      <c r="C2885" s="5" t="s">
        <v>60</v>
      </c>
      <c r="D2885" s="5">
        <v>25.0</v>
      </c>
      <c r="E2885" s="5">
        <v>4.95</v>
      </c>
      <c r="F2885" s="4">
        <v>16422.0</v>
      </c>
      <c r="G2885" s="6">
        <v>44415.41875</v>
      </c>
      <c r="H2885" s="6" t="str">
        <f>VLOOKUP(F2885,'Customer Details'!$A$1:$B$3264,2,0)</f>
        <v>China</v>
      </c>
      <c r="I2885" s="7">
        <f t="shared" si="1"/>
        <v>123.75</v>
      </c>
      <c r="J2885" s="7">
        <f t="shared" si="2"/>
        <v>123.75</v>
      </c>
    </row>
    <row r="2886" ht="15.75" customHeight="1">
      <c r="A2886" s="4">
        <v>578814.0</v>
      </c>
      <c r="B2886" s="4">
        <v>22909.0</v>
      </c>
      <c r="C2886" s="5" t="s">
        <v>1857</v>
      </c>
      <c r="D2886" s="5">
        <v>1.0</v>
      </c>
      <c r="E2886" s="5">
        <v>0.85</v>
      </c>
      <c r="F2886" s="4">
        <v>12748.0</v>
      </c>
      <c r="G2886" s="6">
        <v>44706.56944444445</v>
      </c>
      <c r="H2886" s="6" t="str">
        <f>VLOOKUP(F2886,'Customer Details'!$A$1:$B$3264,2,0)</f>
        <v>USA</v>
      </c>
      <c r="I2886" s="7">
        <f t="shared" si="1"/>
        <v>0.85</v>
      </c>
      <c r="J2886" s="7">
        <f t="shared" si="2"/>
        <v>0.85</v>
      </c>
    </row>
    <row r="2887" ht="15.75" customHeight="1">
      <c r="A2887" s="4">
        <v>566594.0</v>
      </c>
      <c r="B2887" s="4" t="s">
        <v>1486</v>
      </c>
      <c r="C2887" s="5" t="s">
        <v>1487</v>
      </c>
      <c r="D2887" s="5">
        <v>8.0</v>
      </c>
      <c r="E2887" s="5">
        <v>3.75</v>
      </c>
      <c r="F2887" s="4">
        <v>16959.0</v>
      </c>
      <c r="G2887" s="6">
        <v>44633.62708333333</v>
      </c>
      <c r="H2887" s="6" t="str">
        <f>VLOOKUP(F2887,'Customer Details'!$A$1:$B$3264,2,0)</f>
        <v>Australia</v>
      </c>
      <c r="I2887" s="7">
        <f t="shared" si="1"/>
        <v>30</v>
      </c>
      <c r="J2887" s="7">
        <f t="shared" si="2"/>
        <v>30</v>
      </c>
    </row>
    <row r="2888" ht="15.75" customHeight="1">
      <c r="A2888" s="4" t="s">
        <v>1858</v>
      </c>
      <c r="B2888" s="4">
        <v>22495.0</v>
      </c>
      <c r="C2888" s="5" t="s">
        <v>1859</v>
      </c>
      <c r="D2888" s="5">
        <v>-6.0</v>
      </c>
      <c r="E2888" s="5">
        <v>2.95</v>
      </c>
      <c r="F2888" s="4">
        <v>17573.0</v>
      </c>
      <c r="G2888" s="6">
        <v>44635.71458333333</v>
      </c>
      <c r="H2888" s="6" t="str">
        <f>VLOOKUP(F2888,'Customer Details'!$A$1:$B$3264,2,0)</f>
        <v>USA</v>
      </c>
      <c r="I2888" s="7">
        <f t="shared" si="1"/>
        <v>-17.7</v>
      </c>
      <c r="J2888" s="7">
        <f t="shared" si="2"/>
        <v>17.7</v>
      </c>
    </row>
    <row r="2889" ht="15.75" customHeight="1">
      <c r="A2889" s="4">
        <v>578852.0</v>
      </c>
      <c r="B2889" s="4">
        <v>22196.0</v>
      </c>
      <c r="C2889" s="5" t="s">
        <v>1860</v>
      </c>
      <c r="D2889" s="5">
        <v>1.0</v>
      </c>
      <c r="E2889" s="5">
        <v>0.85</v>
      </c>
      <c r="F2889" s="4">
        <v>17841.0</v>
      </c>
      <c r="G2889" s="6">
        <v>44708.46666666667</v>
      </c>
      <c r="H2889" s="6" t="str">
        <f>VLOOKUP(F2889,'Customer Details'!$A$1:$B$3264,2,0)</f>
        <v>India</v>
      </c>
      <c r="I2889" s="7">
        <f t="shared" si="1"/>
        <v>0.85</v>
      </c>
      <c r="J2889" s="7">
        <f t="shared" si="2"/>
        <v>0.85</v>
      </c>
    </row>
    <row r="2890" ht="15.75" customHeight="1">
      <c r="A2890" s="4">
        <v>548550.0</v>
      </c>
      <c r="B2890" s="4" t="s">
        <v>38</v>
      </c>
      <c r="C2890" s="5" t="s">
        <v>39</v>
      </c>
      <c r="D2890" s="5">
        <v>6.0</v>
      </c>
      <c r="E2890" s="5">
        <v>2.95</v>
      </c>
      <c r="F2890" s="4">
        <v>18161.0</v>
      </c>
      <c r="G2890" s="6">
        <v>44470.34861111111</v>
      </c>
      <c r="H2890" s="6" t="str">
        <f>VLOOKUP(F2890,'Customer Details'!$A$1:$B$3264,2,0)</f>
        <v>USA</v>
      </c>
      <c r="I2890" s="7">
        <f t="shared" si="1"/>
        <v>17.7</v>
      </c>
      <c r="J2890" s="7">
        <f t="shared" si="2"/>
        <v>17.7</v>
      </c>
    </row>
    <row r="2891" ht="15.75" customHeight="1">
      <c r="A2891" s="4">
        <v>556491.0</v>
      </c>
      <c r="B2891" s="4">
        <v>23263.0</v>
      </c>
      <c r="C2891" s="5" t="s">
        <v>1176</v>
      </c>
      <c r="D2891" s="5">
        <v>3.0</v>
      </c>
      <c r="E2891" s="5">
        <v>1.25</v>
      </c>
      <c r="F2891" s="4">
        <v>16794.0</v>
      </c>
      <c r="G2891" s="6">
        <v>44542.59375</v>
      </c>
      <c r="H2891" s="6" t="str">
        <f>VLOOKUP(F2891,'Customer Details'!$A$1:$B$3264,2,0)</f>
        <v>China</v>
      </c>
      <c r="I2891" s="7">
        <f t="shared" si="1"/>
        <v>3.75</v>
      </c>
      <c r="J2891" s="7">
        <f t="shared" si="2"/>
        <v>3.75</v>
      </c>
    </row>
    <row r="2892" ht="15.75" customHeight="1">
      <c r="A2892" s="4">
        <v>546466.0</v>
      </c>
      <c r="B2892" s="4" t="s">
        <v>54</v>
      </c>
      <c r="C2892" s="5" t="s">
        <v>55</v>
      </c>
      <c r="D2892" s="5">
        <v>2.0</v>
      </c>
      <c r="E2892" s="5">
        <v>5.95</v>
      </c>
      <c r="F2892" s="4">
        <v>18118.0</v>
      </c>
      <c r="G2892" s="6">
        <v>44453.46111111111</v>
      </c>
      <c r="H2892" s="6" t="str">
        <f>VLOOKUP(F2892,'Customer Details'!$A$1:$B$3264,2,0)</f>
        <v>USA</v>
      </c>
      <c r="I2892" s="7">
        <f t="shared" si="1"/>
        <v>11.9</v>
      </c>
      <c r="J2892" s="7">
        <f t="shared" si="2"/>
        <v>11.9</v>
      </c>
    </row>
    <row r="2893" ht="15.75" customHeight="1">
      <c r="A2893" s="4">
        <v>538370.0</v>
      </c>
      <c r="B2893" s="4" t="s">
        <v>38</v>
      </c>
      <c r="C2893" s="5" t="s">
        <v>39</v>
      </c>
      <c r="D2893" s="5">
        <v>3.0</v>
      </c>
      <c r="E2893" s="5">
        <v>2.95</v>
      </c>
      <c r="F2893" s="4">
        <v>16923.0</v>
      </c>
      <c r="G2893" s="6">
        <v>44359.4625</v>
      </c>
      <c r="H2893" s="6" t="str">
        <f>VLOOKUP(F2893,'Customer Details'!$A$1:$B$3264,2,0)</f>
        <v>United Kingdom</v>
      </c>
      <c r="I2893" s="7">
        <f t="shared" si="1"/>
        <v>8.85</v>
      </c>
      <c r="J2893" s="7">
        <f t="shared" si="2"/>
        <v>8.85</v>
      </c>
    </row>
    <row r="2894" ht="15.75" customHeight="1">
      <c r="A2894" s="4">
        <v>571653.0</v>
      </c>
      <c r="B2894" s="4" t="s">
        <v>1119</v>
      </c>
      <c r="C2894" s="5" t="s">
        <v>1120</v>
      </c>
      <c r="D2894" s="5">
        <v>12.0</v>
      </c>
      <c r="E2894" s="5">
        <v>3.39</v>
      </c>
      <c r="F2894" s="4">
        <v>14298.0</v>
      </c>
      <c r="G2894" s="6">
        <v>44669.51180555556</v>
      </c>
      <c r="H2894" s="6" t="str">
        <f>VLOOKUP(F2894,'Customer Details'!$A$1:$B$3264,2,0)</f>
        <v>USA</v>
      </c>
      <c r="I2894" s="7">
        <f t="shared" si="1"/>
        <v>40.68</v>
      </c>
      <c r="J2894" s="7">
        <f t="shared" si="2"/>
        <v>40.68</v>
      </c>
    </row>
    <row r="2895" ht="15.75" customHeight="1">
      <c r="A2895" s="4">
        <v>551963.0</v>
      </c>
      <c r="B2895" s="4" t="s">
        <v>870</v>
      </c>
      <c r="C2895" s="5" t="s">
        <v>871</v>
      </c>
      <c r="D2895" s="5">
        <v>48.0</v>
      </c>
      <c r="E2895" s="5">
        <v>1.95</v>
      </c>
      <c r="F2895" s="4">
        <v>13266.0</v>
      </c>
      <c r="G2895" s="6">
        <v>44505.53611111111</v>
      </c>
      <c r="H2895" s="6" t="str">
        <f>VLOOKUP(F2895,'Customer Details'!$A$1:$B$3264,2,0)</f>
        <v>India</v>
      </c>
      <c r="I2895" s="7">
        <f t="shared" si="1"/>
        <v>93.6</v>
      </c>
      <c r="J2895" s="7">
        <f t="shared" si="2"/>
        <v>93.6</v>
      </c>
    </row>
    <row r="2896" ht="15.75" customHeight="1">
      <c r="A2896" s="4" t="s">
        <v>1861</v>
      </c>
      <c r="B2896" s="4">
        <v>82486.0</v>
      </c>
      <c r="C2896" s="5" t="s">
        <v>637</v>
      </c>
      <c r="D2896" s="5">
        <v>-1.0</v>
      </c>
      <c r="E2896" s="5">
        <v>8.95</v>
      </c>
      <c r="F2896" s="4">
        <v>17114.0</v>
      </c>
      <c r="G2896" s="6">
        <v>44556.67222222222</v>
      </c>
      <c r="H2896" s="6" t="str">
        <f>VLOOKUP(F2896,'Customer Details'!$A$1:$B$3264,2,0)</f>
        <v>China</v>
      </c>
      <c r="I2896" s="7">
        <f t="shared" si="1"/>
        <v>-8.95</v>
      </c>
      <c r="J2896" s="7">
        <f t="shared" si="2"/>
        <v>8.95</v>
      </c>
    </row>
    <row r="2897" ht="15.75" customHeight="1">
      <c r="A2897" s="4">
        <v>580500.0</v>
      </c>
      <c r="B2897" s="4" t="s">
        <v>388</v>
      </c>
      <c r="C2897" s="5" t="s">
        <v>389</v>
      </c>
      <c r="D2897" s="5">
        <v>10.0</v>
      </c>
      <c r="E2897" s="5">
        <v>1.25</v>
      </c>
      <c r="F2897" s="4">
        <v>17131.0</v>
      </c>
      <c r="G2897" s="6">
        <v>44716.53611111111</v>
      </c>
      <c r="H2897" s="6" t="str">
        <f>VLOOKUP(F2897,'Customer Details'!$A$1:$B$3264,2,0)</f>
        <v>India</v>
      </c>
      <c r="I2897" s="7">
        <f t="shared" si="1"/>
        <v>12.5</v>
      </c>
      <c r="J2897" s="7">
        <f t="shared" si="2"/>
        <v>12.5</v>
      </c>
    </row>
    <row r="2898" ht="15.75" customHeight="1">
      <c r="A2898" s="4">
        <v>570117.0</v>
      </c>
      <c r="B2898" s="4" t="s">
        <v>886</v>
      </c>
      <c r="C2898" s="5" t="s">
        <v>887</v>
      </c>
      <c r="D2898" s="5">
        <v>24.0</v>
      </c>
      <c r="E2898" s="5">
        <v>2.1</v>
      </c>
      <c r="F2898" s="4">
        <v>15815.0</v>
      </c>
      <c r="G2898" s="6">
        <v>44658.52916666667</v>
      </c>
      <c r="H2898" s="6" t="str">
        <f>VLOOKUP(F2898,'Customer Details'!$A$1:$B$3264,2,0)</f>
        <v>Australia</v>
      </c>
      <c r="I2898" s="7">
        <f t="shared" si="1"/>
        <v>50.4</v>
      </c>
      <c r="J2898" s="7">
        <f t="shared" si="2"/>
        <v>50.4</v>
      </c>
    </row>
    <row r="2899" ht="15.75" customHeight="1">
      <c r="A2899" s="4">
        <v>539471.0</v>
      </c>
      <c r="B2899" s="4" t="s">
        <v>299</v>
      </c>
      <c r="C2899" s="5" t="s">
        <v>300</v>
      </c>
      <c r="D2899" s="5">
        <v>1.0</v>
      </c>
      <c r="E2899" s="5">
        <v>1.25</v>
      </c>
      <c r="F2899" s="4">
        <v>17358.0</v>
      </c>
      <c r="G2899" s="6">
        <v>44366.59444444445</v>
      </c>
      <c r="H2899" s="6" t="str">
        <f>VLOOKUP(F2899,'Customer Details'!$A$1:$B$3264,2,0)</f>
        <v>Australia</v>
      </c>
      <c r="I2899" s="7">
        <f t="shared" si="1"/>
        <v>1.25</v>
      </c>
      <c r="J2899" s="7">
        <f t="shared" si="2"/>
        <v>1.25</v>
      </c>
    </row>
    <row r="2900" ht="15.75" customHeight="1">
      <c r="A2900" s="4" t="s">
        <v>1862</v>
      </c>
      <c r="B2900" s="4">
        <v>40001.0</v>
      </c>
      <c r="C2900" s="5" t="s">
        <v>1863</v>
      </c>
      <c r="D2900" s="5">
        <v>-2.0</v>
      </c>
      <c r="E2900" s="5">
        <v>0.64</v>
      </c>
      <c r="F2900" s="4">
        <v>15311.0</v>
      </c>
      <c r="G2900" s="6">
        <v>44487.62083333333</v>
      </c>
      <c r="H2900" s="6" t="str">
        <f>VLOOKUP(F2900,'Customer Details'!$A$1:$B$3264,2,0)</f>
        <v>USA</v>
      </c>
      <c r="I2900" s="7">
        <f t="shared" si="1"/>
        <v>-1.28</v>
      </c>
      <c r="J2900" s="7">
        <f t="shared" si="2"/>
        <v>1.28</v>
      </c>
    </row>
    <row r="2901" ht="15.75" customHeight="1">
      <c r="A2901" s="4">
        <v>573381.0</v>
      </c>
      <c r="B2901" s="4" t="s">
        <v>287</v>
      </c>
      <c r="C2901" s="5" t="s">
        <v>288</v>
      </c>
      <c r="D2901" s="5">
        <v>2.0</v>
      </c>
      <c r="E2901" s="5">
        <v>1.25</v>
      </c>
      <c r="F2901" s="4">
        <v>17590.0</v>
      </c>
      <c r="G2901" s="6">
        <v>44681.58680555555</v>
      </c>
      <c r="H2901" s="6" t="str">
        <f>VLOOKUP(F2901,'Customer Details'!$A$1:$B$3264,2,0)</f>
        <v>India</v>
      </c>
      <c r="I2901" s="7">
        <f t="shared" si="1"/>
        <v>2.5</v>
      </c>
      <c r="J2901" s="7">
        <f t="shared" si="2"/>
        <v>2.5</v>
      </c>
    </row>
    <row r="2902" ht="15.75" customHeight="1">
      <c r="A2902" s="4">
        <v>539647.0</v>
      </c>
      <c r="B2902" s="4" t="s">
        <v>1160</v>
      </c>
      <c r="C2902" s="5" t="s">
        <v>1161</v>
      </c>
      <c r="D2902" s="5">
        <v>1.0</v>
      </c>
      <c r="E2902" s="5">
        <v>1.95</v>
      </c>
      <c r="F2902" s="4">
        <v>15460.0</v>
      </c>
      <c r="G2902" s="6">
        <v>44367.67222222222</v>
      </c>
      <c r="H2902" s="6" t="str">
        <f>VLOOKUP(F2902,'Customer Details'!$A$1:$B$3264,2,0)</f>
        <v>China</v>
      </c>
      <c r="I2902" s="7">
        <f t="shared" si="1"/>
        <v>1.95</v>
      </c>
      <c r="J2902" s="7">
        <f t="shared" si="2"/>
        <v>1.95</v>
      </c>
    </row>
    <row r="2903" ht="15.75" customHeight="1">
      <c r="A2903" s="4">
        <v>569632.0</v>
      </c>
      <c r="B2903" s="4" t="s">
        <v>1067</v>
      </c>
      <c r="C2903" s="5" t="s">
        <v>1068</v>
      </c>
      <c r="D2903" s="5">
        <v>12.0</v>
      </c>
      <c r="E2903" s="5">
        <v>1.55</v>
      </c>
      <c r="F2903" s="4">
        <v>13808.0</v>
      </c>
      <c r="G2903" s="6">
        <v>44656.49791666667</v>
      </c>
      <c r="H2903" s="6" t="str">
        <f>VLOOKUP(F2903,'Customer Details'!$A$1:$B$3264,2,0)</f>
        <v>United Kingdom</v>
      </c>
      <c r="I2903" s="7">
        <f t="shared" si="1"/>
        <v>18.6</v>
      </c>
      <c r="J2903" s="7">
        <f t="shared" si="2"/>
        <v>18.6</v>
      </c>
    </row>
    <row r="2904" ht="15.75" customHeight="1">
      <c r="A2904" s="4">
        <v>541110.0</v>
      </c>
      <c r="B2904" s="4" t="s">
        <v>340</v>
      </c>
      <c r="C2904" s="5" t="s">
        <v>341</v>
      </c>
      <c r="D2904" s="5">
        <v>4.0</v>
      </c>
      <c r="E2904" s="5">
        <v>2.1</v>
      </c>
      <c r="F2904" s="4">
        <v>15916.0</v>
      </c>
      <c r="G2904" s="6">
        <v>44390.63263888889</v>
      </c>
      <c r="H2904" s="6" t="str">
        <f>VLOOKUP(F2904,'Customer Details'!$A$1:$B$3264,2,0)</f>
        <v>China</v>
      </c>
      <c r="I2904" s="7">
        <f t="shared" si="1"/>
        <v>8.4</v>
      </c>
      <c r="J2904" s="7">
        <f t="shared" si="2"/>
        <v>8.4</v>
      </c>
    </row>
    <row r="2905" ht="15.75" customHeight="1">
      <c r="A2905" s="4" t="s">
        <v>1061</v>
      </c>
      <c r="B2905" s="4">
        <v>21843.0</v>
      </c>
      <c r="C2905" s="5" t="s">
        <v>564</v>
      </c>
      <c r="D2905" s="5">
        <v>-1.0</v>
      </c>
      <c r="E2905" s="5">
        <v>10.95</v>
      </c>
      <c r="F2905" s="4">
        <v>17428.0</v>
      </c>
      <c r="G2905" s="6">
        <v>44383.75555555556</v>
      </c>
      <c r="H2905" s="6" t="str">
        <f>VLOOKUP(F2905,'Customer Details'!$A$1:$B$3264,2,0)</f>
        <v>USA</v>
      </c>
      <c r="I2905" s="7">
        <f t="shared" si="1"/>
        <v>-10.95</v>
      </c>
      <c r="J2905" s="7">
        <f t="shared" si="2"/>
        <v>10.95</v>
      </c>
    </row>
    <row r="2906" ht="15.75" customHeight="1">
      <c r="A2906" s="4" t="s">
        <v>903</v>
      </c>
      <c r="B2906" s="4">
        <v>21231.0</v>
      </c>
      <c r="C2906" s="5" t="s">
        <v>1864</v>
      </c>
      <c r="D2906" s="5">
        <v>-5.0</v>
      </c>
      <c r="E2906" s="5">
        <v>1.06</v>
      </c>
      <c r="F2906" s="4">
        <v>13798.0</v>
      </c>
      <c r="G2906" s="6">
        <v>44487.58263888889</v>
      </c>
      <c r="H2906" s="6" t="str">
        <f>VLOOKUP(F2906,'Customer Details'!$A$1:$B$3264,2,0)</f>
        <v>India</v>
      </c>
      <c r="I2906" s="7">
        <f t="shared" si="1"/>
        <v>-5.3</v>
      </c>
      <c r="J2906" s="7">
        <f t="shared" si="2"/>
        <v>5.3</v>
      </c>
    </row>
    <row r="2907" ht="15.75" customHeight="1">
      <c r="A2907" s="4">
        <v>573070.0</v>
      </c>
      <c r="B2907" s="4" t="s">
        <v>40</v>
      </c>
      <c r="C2907" s="5" t="s">
        <v>41</v>
      </c>
      <c r="D2907" s="5">
        <v>3.0</v>
      </c>
      <c r="E2907" s="5">
        <v>2.95</v>
      </c>
      <c r="F2907" s="4">
        <v>13263.0</v>
      </c>
      <c r="G2907" s="6">
        <v>44678.58263888889</v>
      </c>
      <c r="H2907" s="6" t="str">
        <f>VLOOKUP(F2907,'Customer Details'!$A$1:$B$3264,2,0)</f>
        <v>Australia</v>
      </c>
      <c r="I2907" s="7">
        <f t="shared" si="1"/>
        <v>8.85</v>
      </c>
      <c r="J2907" s="7">
        <f t="shared" si="2"/>
        <v>8.85</v>
      </c>
    </row>
    <row r="2908" ht="15.75" customHeight="1">
      <c r="A2908" s="4" t="s">
        <v>1100</v>
      </c>
      <c r="B2908" s="4">
        <v>23201.0</v>
      </c>
      <c r="C2908" s="5" t="s">
        <v>1865</v>
      </c>
      <c r="D2908" s="5">
        <v>-1.0</v>
      </c>
      <c r="E2908" s="5">
        <v>2.08</v>
      </c>
      <c r="F2908" s="4">
        <v>14606.0</v>
      </c>
      <c r="G2908" s="6">
        <v>44627.53333333333</v>
      </c>
      <c r="H2908" s="6" t="str">
        <f>VLOOKUP(F2908,'Customer Details'!$A$1:$B$3264,2,0)</f>
        <v>USA</v>
      </c>
      <c r="I2908" s="7">
        <f t="shared" si="1"/>
        <v>-2.08</v>
      </c>
      <c r="J2908" s="7">
        <f t="shared" si="2"/>
        <v>2.08</v>
      </c>
    </row>
    <row r="2909" ht="15.75" customHeight="1">
      <c r="A2909" s="4">
        <v>552323.0</v>
      </c>
      <c r="B2909" s="4" t="s">
        <v>38</v>
      </c>
      <c r="C2909" s="5" t="s">
        <v>39</v>
      </c>
      <c r="D2909" s="5">
        <v>6.0</v>
      </c>
      <c r="E2909" s="5">
        <v>2.95</v>
      </c>
      <c r="F2909" s="4">
        <v>16756.0</v>
      </c>
      <c r="G2909" s="6">
        <v>44509.39791666667</v>
      </c>
      <c r="H2909" s="6" t="str">
        <f>VLOOKUP(F2909,'Customer Details'!$A$1:$B$3264,2,0)</f>
        <v>India</v>
      </c>
      <c r="I2909" s="7">
        <f t="shared" si="1"/>
        <v>17.7</v>
      </c>
      <c r="J2909" s="7">
        <f t="shared" si="2"/>
        <v>17.7</v>
      </c>
    </row>
    <row r="2910" ht="15.75" customHeight="1">
      <c r="A2910" s="4" t="s">
        <v>1266</v>
      </c>
      <c r="B2910" s="4">
        <v>21671.0</v>
      </c>
      <c r="C2910" s="5" t="s">
        <v>1866</v>
      </c>
      <c r="D2910" s="5">
        <v>-85.0</v>
      </c>
      <c r="E2910" s="5">
        <v>1.45</v>
      </c>
      <c r="F2910" s="4">
        <v>17567.0</v>
      </c>
      <c r="G2910" s="6">
        <v>44641.71111111111</v>
      </c>
      <c r="H2910" s="6" t="str">
        <f>VLOOKUP(F2910,'Customer Details'!$A$1:$B$3264,2,0)</f>
        <v>United Kingdom</v>
      </c>
      <c r="I2910" s="7">
        <f t="shared" si="1"/>
        <v>-123.25</v>
      </c>
      <c r="J2910" s="7">
        <f t="shared" si="2"/>
        <v>123.25</v>
      </c>
    </row>
    <row r="2911" ht="15.75" customHeight="1">
      <c r="A2911" s="4" t="s">
        <v>926</v>
      </c>
      <c r="B2911" s="4">
        <v>22556.0</v>
      </c>
      <c r="C2911" s="5" t="s">
        <v>1686</v>
      </c>
      <c r="D2911" s="5">
        <v>-12.0</v>
      </c>
      <c r="E2911" s="5">
        <v>1.65</v>
      </c>
      <c r="F2911" s="4">
        <v>17548.0</v>
      </c>
      <c r="G2911" s="6">
        <v>44348.43333333333</v>
      </c>
      <c r="H2911" s="6" t="str">
        <f>VLOOKUP(F2911,'Customer Details'!$A$1:$B$3264,2,0)</f>
        <v>China</v>
      </c>
      <c r="I2911" s="7">
        <f t="shared" si="1"/>
        <v>-19.8</v>
      </c>
      <c r="J2911" s="7">
        <f t="shared" si="2"/>
        <v>19.8</v>
      </c>
    </row>
    <row r="2912" ht="15.75" customHeight="1">
      <c r="A2912" s="4">
        <v>539044.0</v>
      </c>
      <c r="B2912" s="4">
        <v>22890.0</v>
      </c>
      <c r="C2912" s="5" t="s">
        <v>1005</v>
      </c>
      <c r="D2912" s="5">
        <v>2.0</v>
      </c>
      <c r="E2912" s="5">
        <v>9.95</v>
      </c>
      <c r="F2912" s="4">
        <v>15727.0</v>
      </c>
      <c r="G2912" s="6">
        <v>44362.65763888889</v>
      </c>
      <c r="H2912" s="6" t="str">
        <f>VLOOKUP(F2912,'Customer Details'!$A$1:$B$3264,2,0)</f>
        <v>China</v>
      </c>
      <c r="I2912" s="7">
        <f t="shared" si="1"/>
        <v>19.9</v>
      </c>
      <c r="J2912" s="7">
        <f t="shared" si="2"/>
        <v>19.9</v>
      </c>
    </row>
    <row r="2913" ht="15.75" customHeight="1">
      <c r="A2913" s="4">
        <v>556732.0</v>
      </c>
      <c r="B2913" s="4" t="s">
        <v>786</v>
      </c>
      <c r="C2913" s="5" t="s">
        <v>787</v>
      </c>
      <c r="D2913" s="5">
        <v>1.0</v>
      </c>
      <c r="E2913" s="5">
        <v>1.95</v>
      </c>
      <c r="F2913" s="4">
        <v>15039.0</v>
      </c>
      <c r="G2913" s="6">
        <v>44544.49097222222</v>
      </c>
      <c r="H2913" s="6" t="str">
        <f>VLOOKUP(F2913,'Customer Details'!$A$1:$B$3264,2,0)</f>
        <v>United Kingdom</v>
      </c>
      <c r="I2913" s="7">
        <f t="shared" si="1"/>
        <v>1.95</v>
      </c>
      <c r="J2913" s="7">
        <f t="shared" si="2"/>
        <v>1.95</v>
      </c>
    </row>
    <row r="2914" ht="15.75" customHeight="1">
      <c r="A2914" s="4">
        <v>553664.0</v>
      </c>
      <c r="B2914" s="4" t="s">
        <v>138</v>
      </c>
      <c r="C2914" s="5" t="s">
        <v>139</v>
      </c>
      <c r="D2914" s="5">
        <v>4.0</v>
      </c>
      <c r="E2914" s="5">
        <v>4.15</v>
      </c>
      <c r="F2914" s="4">
        <v>16906.0</v>
      </c>
      <c r="G2914" s="6">
        <v>44518.51041666666</v>
      </c>
      <c r="H2914" s="6" t="str">
        <f>VLOOKUP(F2914,'Customer Details'!$A$1:$B$3264,2,0)</f>
        <v>Australia</v>
      </c>
      <c r="I2914" s="7">
        <f t="shared" si="1"/>
        <v>16.6</v>
      </c>
      <c r="J2914" s="7">
        <f t="shared" si="2"/>
        <v>16.6</v>
      </c>
    </row>
    <row r="2915" ht="15.75" customHeight="1">
      <c r="A2915" s="4">
        <v>548971.0</v>
      </c>
      <c r="B2915" s="4" t="s">
        <v>187</v>
      </c>
      <c r="C2915" s="5" t="s">
        <v>188</v>
      </c>
      <c r="D2915" s="5">
        <v>16.0</v>
      </c>
      <c r="E2915" s="5">
        <v>0.42</v>
      </c>
      <c r="F2915" s="4">
        <v>16919.0</v>
      </c>
      <c r="G2915" s="6">
        <v>44474.47847222222</v>
      </c>
      <c r="H2915" s="6" t="str">
        <f>VLOOKUP(F2915,'Customer Details'!$A$1:$B$3264,2,0)</f>
        <v>USA</v>
      </c>
      <c r="I2915" s="7">
        <f t="shared" si="1"/>
        <v>6.72</v>
      </c>
      <c r="J2915" s="7">
        <f t="shared" si="2"/>
        <v>6.72</v>
      </c>
    </row>
    <row r="2916" ht="15.75" customHeight="1">
      <c r="A2916" s="4">
        <v>576687.0</v>
      </c>
      <c r="B2916" s="4" t="s">
        <v>485</v>
      </c>
      <c r="C2916" s="5" t="s">
        <v>486</v>
      </c>
      <c r="D2916" s="5">
        <v>4.0</v>
      </c>
      <c r="E2916" s="5">
        <v>1.25</v>
      </c>
      <c r="F2916" s="4">
        <v>13558.0</v>
      </c>
      <c r="G2916" s="6">
        <v>44697.50902777778</v>
      </c>
      <c r="H2916" s="6" t="str">
        <f>VLOOKUP(F2916,'Customer Details'!$A$1:$B$3264,2,0)</f>
        <v>Australia</v>
      </c>
      <c r="I2916" s="7">
        <f t="shared" si="1"/>
        <v>5</v>
      </c>
      <c r="J2916" s="7">
        <f t="shared" si="2"/>
        <v>5</v>
      </c>
    </row>
    <row r="2917" ht="15.75" customHeight="1">
      <c r="A2917" s="4">
        <v>539988.0</v>
      </c>
      <c r="B2917" s="4" t="s">
        <v>264</v>
      </c>
      <c r="C2917" s="5" t="s">
        <v>265</v>
      </c>
      <c r="D2917" s="5">
        <v>1.0</v>
      </c>
      <c r="E2917" s="5">
        <v>1.25</v>
      </c>
      <c r="F2917" s="4">
        <v>18116.0</v>
      </c>
      <c r="G2917" s="6">
        <v>44370.67083333333</v>
      </c>
      <c r="H2917" s="6" t="str">
        <f>VLOOKUP(F2917,'Customer Details'!$A$1:$B$3264,2,0)</f>
        <v>USA</v>
      </c>
      <c r="I2917" s="7">
        <f t="shared" si="1"/>
        <v>1.25</v>
      </c>
      <c r="J2917" s="7">
        <f t="shared" si="2"/>
        <v>1.25</v>
      </c>
    </row>
    <row r="2918" ht="15.75" customHeight="1">
      <c r="A2918" s="4">
        <v>541417.0</v>
      </c>
      <c r="B2918" s="4" t="s">
        <v>1867</v>
      </c>
      <c r="C2918" s="5" t="s">
        <v>1868</v>
      </c>
      <c r="D2918" s="5">
        <v>1.0</v>
      </c>
      <c r="E2918" s="5">
        <v>2.1</v>
      </c>
      <c r="F2918" s="4">
        <v>16033.0</v>
      </c>
      <c r="G2918" s="6">
        <v>44394.68263888889</v>
      </c>
      <c r="H2918" s="6" t="str">
        <f>VLOOKUP(F2918,'Customer Details'!$A$1:$B$3264,2,0)</f>
        <v>China</v>
      </c>
      <c r="I2918" s="7">
        <f t="shared" si="1"/>
        <v>2.1</v>
      </c>
      <c r="J2918" s="7">
        <f t="shared" si="2"/>
        <v>2.1</v>
      </c>
    </row>
    <row r="2919" ht="15.75" customHeight="1">
      <c r="A2919" s="4">
        <v>576096.0</v>
      </c>
      <c r="B2919" s="4" t="s">
        <v>48</v>
      </c>
      <c r="C2919" s="5" t="s">
        <v>49</v>
      </c>
      <c r="D2919" s="5">
        <v>10.0</v>
      </c>
      <c r="E2919" s="5">
        <v>2.08</v>
      </c>
      <c r="F2919" s="4">
        <v>13549.0</v>
      </c>
      <c r="G2919" s="6">
        <v>44695.38888888889</v>
      </c>
      <c r="H2919" s="6" t="str">
        <f>VLOOKUP(F2919,'Customer Details'!$A$1:$B$3264,2,0)</f>
        <v>China</v>
      </c>
      <c r="I2919" s="7">
        <f t="shared" si="1"/>
        <v>20.8</v>
      </c>
      <c r="J2919" s="7">
        <f t="shared" si="2"/>
        <v>20.8</v>
      </c>
    </row>
    <row r="2920" ht="15.75" customHeight="1">
      <c r="A2920" s="4">
        <v>551687.0</v>
      </c>
      <c r="B2920" s="4" t="s">
        <v>388</v>
      </c>
      <c r="C2920" s="5" t="s">
        <v>389</v>
      </c>
      <c r="D2920" s="5">
        <v>12.0</v>
      </c>
      <c r="E2920" s="5">
        <v>1.25</v>
      </c>
      <c r="F2920" s="4">
        <v>14135.0</v>
      </c>
      <c r="G2920" s="6">
        <v>44503.55694444444</v>
      </c>
      <c r="H2920" s="6" t="str">
        <f>VLOOKUP(F2920,'Customer Details'!$A$1:$B$3264,2,0)</f>
        <v>USA</v>
      </c>
      <c r="I2920" s="7">
        <f t="shared" si="1"/>
        <v>15</v>
      </c>
      <c r="J2920" s="7">
        <f t="shared" si="2"/>
        <v>15</v>
      </c>
    </row>
    <row r="2921" ht="15.75" customHeight="1">
      <c r="A2921" s="4">
        <v>575950.0</v>
      </c>
      <c r="B2921" s="4">
        <v>21803.0</v>
      </c>
      <c r="C2921" s="5" t="s">
        <v>1869</v>
      </c>
      <c r="D2921" s="5">
        <v>36.0</v>
      </c>
      <c r="E2921" s="5">
        <v>0.42</v>
      </c>
      <c r="F2921" s="4">
        <v>16983.0</v>
      </c>
      <c r="G2921" s="6">
        <v>44694.49513888889</v>
      </c>
      <c r="H2921" s="6" t="str">
        <f>VLOOKUP(F2921,'Customer Details'!$A$1:$B$3264,2,0)</f>
        <v>USA</v>
      </c>
      <c r="I2921" s="7">
        <f t="shared" si="1"/>
        <v>15.12</v>
      </c>
      <c r="J2921" s="7">
        <f t="shared" si="2"/>
        <v>15.12</v>
      </c>
    </row>
    <row r="2922" ht="15.75" customHeight="1">
      <c r="A2922" s="4">
        <v>560368.0</v>
      </c>
      <c r="B2922" s="4" t="s">
        <v>1067</v>
      </c>
      <c r="C2922" s="5" t="s">
        <v>1068</v>
      </c>
      <c r="D2922" s="5">
        <v>1.0</v>
      </c>
      <c r="E2922" s="5">
        <v>1.55</v>
      </c>
      <c r="F2922" s="4">
        <v>17841.0</v>
      </c>
      <c r="G2922" s="6">
        <v>44579.51736111111</v>
      </c>
      <c r="H2922" s="6" t="str">
        <f>VLOOKUP(F2922,'Customer Details'!$A$1:$B$3264,2,0)</f>
        <v>India</v>
      </c>
      <c r="I2922" s="7">
        <f t="shared" si="1"/>
        <v>1.55</v>
      </c>
      <c r="J2922" s="7">
        <f t="shared" si="2"/>
        <v>1.55</v>
      </c>
    </row>
    <row r="2923" ht="15.75" customHeight="1">
      <c r="A2923" s="4">
        <v>548673.0</v>
      </c>
      <c r="B2923" s="4" t="s">
        <v>1167</v>
      </c>
      <c r="C2923" s="5" t="s">
        <v>1168</v>
      </c>
      <c r="D2923" s="5">
        <v>2.0</v>
      </c>
      <c r="E2923" s="5">
        <v>9.95</v>
      </c>
      <c r="F2923" s="4">
        <v>13767.0</v>
      </c>
      <c r="G2923" s="6">
        <v>44470.67916666667</v>
      </c>
      <c r="H2923" s="6" t="str">
        <f>VLOOKUP(F2923,'Customer Details'!$A$1:$B$3264,2,0)</f>
        <v>Australia</v>
      </c>
      <c r="I2923" s="7">
        <f t="shared" si="1"/>
        <v>19.9</v>
      </c>
      <c r="J2923" s="7">
        <f t="shared" si="2"/>
        <v>19.9</v>
      </c>
    </row>
    <row r="2924" ht="15.75" customHeight="1">
      <c r="A2924" s="4">
        <v>546990.0</v>
      </c>
      <c r="B2924" s="4" t="s">
        <v>380</v>
      </c>
      <c r="C2924" s="5" t="s">
        <v>381</v>
      </c>
      <c r="D2924" s="5">
        <v>2.0</v>
      </c>
      <c r="E2924" s="5">
        <v>7.95</v>
      </c>
      <c r="F2924" s="4">
        <v>14315.0</v>
      </c>
      <c r="G2924" s="6">
        <v>44457.54097222222</v>
      </c>
      <c r="H2924" s="6" t="str">
        <f>VLOOKUP(F2924,'Customer Details'!$A$1:$B$3264,2,0)</f>
        <v>Australia</v>
      </c>
      <c r="I2924" s="7">
        <f t="shared" si="1"/>
        <v>15.9</v>
      </c>
      <c r="J2924" s="7">
        <f t="shared" si="2"/>
        <v>15.9</v>
      </c>
    </row>
    <row r="2925" ht="15.75" customHeight="1">
      <c r="A2925" s="4">
        <v>579106.0</v>
      </c>
      <c r="B2925" s="4" t="s">
        <v>1067</v>
      </c>
      <c r="C2925" s="5" t="s">
        <v>1068</v>
      </c>
      <c r="D2925" s="5">
        <v>6.0</v>
      </c>
      <c r="E2925" s="5">
        <v>1.55</v>
      </c>
      <c r="F2925" s="4">
        <v>16705.0</v>
      </c>
      <c r="G2925" s="6">
        <v>44709.4875</v>
      </c>
      <c r="H2925" s="6" t="str">
        <f>VLOOKUP(F2925,'Customer Details'!$A$1:$B$3264,2,0)</f>
        <v>Australia</v>
      </c>
      <c r="I2925" s="7">
        <f t="shared" si="1"/>
        <v>9.3</v>
      </c>
      <c r="J2925" s="7">
        <f t="shared" si="2"/>
        <v>9.3</v>
      </c>
    </row>
    <row r="2926" ht="15.75" customHeight="1">
      <c r="A2926" s="4">
        <v>541850.0</v>
      </c>
      <c r="B2926" s="4" t="s">
        <v>398</v>
      </c>
      <c r="C2926" s="5" t="s">
        <v>399</v>
      </c>
      <c r="D2926" s="5">
        <v>1.0</v>
      </c>
      <c r="E2926" s="5">
        <v>1.65</v>
      </c>
      <c r="F2926" s="4">
        <v>14224.0</v>
      </c>
      <c r="G2926" s="6">
        <v>44400.58194444444</v>
      </c>
      <c r="H2926" s="6" t="str">
        <f>VLOOKUP(F2926,'Customer Details'!$A$1:$B$3264,2,0)</f>
        <v>China</v>
      </c>
      <c r="I2926" s="7">
        <f t="shared" si="1"/>
        <v>1.65</v>
      </c>
      <c r="J2926" s="7">
        <f t="shared" si="2"/>
        <v>1.65</v>
      </c>
    </row>
    <row r="2927" ht="15.75" customHeight="1">
      <c r="A2927" s="4">
        <v>580399.0</v>
      </c>
      <c r="B2927" s="4" t="s">
        <v>368</v>
      </c>
      <c r="C2927" s="5" t="s">
        <v>369</v>
      </c>
      <c r="D2927" s="5">
        <v>1.0</v>
      </c>
      <c r="E2927" s="5">
        <v>4.25</v>
      </c>
      <c r="F2927" s="4">
        <v>13471.0</v>
      </c>
      <c r="G2927" s="6">
        <v>44716.48958333334</v>
      </c>
      <c r="H2927" s="6" t="str">
        <f>VLOOKUP(F2927,'Customer Details'!$A$1:$B$3264,2,0)</f>
        <v>China</v>
      </c>
      <c r="I2927" s="7">
        <f t="shared" si="1"/>
        <v>4.25</v>
      </c>
      <c r="J2927" s="7">
        <f t="shared" si="2"/>
        <v>4.25</v>
      </c>
    </row>
    <row r="2928" ht="15.75" customHeight="1">
      <c r="A2928" s="4">
        <v>568062.0</v>
      </c>
      <c r="B2928" s="4" t="s">
        <v>1491</v>
      </c>
      <c r="C2928" s="5" t="s">
        <v>1492</v>
      </c>
      <c r="D2928" s="5">
        <v>24.0</v>
      </c>
      <c r="E2928" s="5">
        <v>0.29</v>
      </c>
      <c r="F2928" s="4">
        <v>14014.0</v>
      </c>
      <c r="G2928" s="6">
        <v>44643.55416666667</v>
      </c>
      <c r="H2928" s="6" t="str">
        <f>VLOOKUP(F2928,'Customer Details'!$A$1:$B$3264,2,0)</f>
        <v>Australia</v>
      </c>
      <c r="I2928" s="7">
        <f t="shared" si="1"/>
        <v>6.96</v>
      </c>
      <c r="J2928" s="7">
        <f t="shared" si="2"/>
        <v>6.96</v>
      </c>
    </row>
    <row r="2929" ht="15.75" customHeight="1">
      <c r="A2929" s="4">
        <v>550322.0</v>
      </c>
      <c r="B2929" s="4">
        <v>21558.0</v>
      </c>
      <c r="C2929" s="5" t="s">
        <v>411</v>
      </c>
      <c r="D2929" s="5">
        <v>1.0</v>
      </c>
      <c r="E2929" s="5">
        <v>2.55</v>
      </c>
      <c r="F2929" s="4">
        <v>14524.0</v>
      </c>
      <c r="G2929" s="6">
        <v>44486.53680555556</v>
      </c>
      <c r="H2929" s="6" t="str">
        <f>VLOOKUP(F2929,'Customer Details'!$A$1:$B$3264,2,0)</f>
        <v>Australia</v>
      </c>
      <c r="I2929" s="7">
        <f t="shared" si="1"/>
        <v>2.55</v>
      </c>
      <c r="J2929" s="7">
        <f t="shared" si="2"/>
        <v>2.55</v>
      </c>
    </row>
    <row r="2930" ht="15.75" customHeight="1">
      <c r="A2930" s="4" t="s">
        <v>1870</v>
      </c>
      <c r="B2930" s="4">
        <v>22434.0</v>
      </c>
      <c r="C2930" s="5" t="s">
        <v>1871</v>
      </c>
      <c r="D2930" s="5">
        <v>-16.0</v>
      </c>
      <c r="E2930" s="5">
        <v>1.95</v>
      </c>
      <c r="F2930" s="4">
        <v>15484.0</v>
      </c>
      <c r="G2930" s="6">
        <v>44711.61666666667</v>
      </c>
      <c r="H2930" s="6" t="str">
        <f>VLOOKUP(F2930,'Customer Details'!$A$1:$B$3264,2,0)</f>
        <v>Australia</v>
      </c>
      <c r="I2930" s="7">
        <f t="shared" si="1"/>
        <v>-31.2</v>
      </c>
      <c r="J2930" s="7">
        <f t="shared" si="2"/>
        <v>31.2</v>
      </c>
    </row>
    <row r="2931" ht="15.75" customHeight="1">
      <c r="A2931" s="4">
        <v>536602.0</v>
      </c>
      <c r="B2931" s="4" t="s">
        <v>30</v>
      </c>
      <c r="C2931" s="5" t="s">
        <v>31</v>
      </c>
      <c r="D2931" s="5">
        <v>6.0</v>
      </c>
      <c r="E2931" s="5">
        <v>3.39</v>
      </c>
      <c r="F2931" s="4">
        <v>17850.0</v>
      </c>
      <c r="G2931" s="6">
        <v>44349.35694444444</v>
      </c>
      <c r="H2931" s="6" t="str">
        <f>VLOOKUP(F2931,'Customer Details'!$A$1:$B$3264,2,0)</f>
        <v>India</v>
      </c>
      <c r="I2931" s="7">
        <f t="shared" si="1"/>
        <v>20.34</v>
      </c>
      <c r="J2931" s="7">
        <f t="shared" si="2"/>
        <v>20.34</v>
      </c>
    </row>
    <row r="2932" ht="15.75" customHeight="1">
      <c r="A2932" s="4">
        <v>574035.0</v>
      </c>
      <c r="B2932" s="4" t="s">
        <v>210</v>
      </c>
      <c r="C2932" s="5" t="s">
        <v>211</v>
      </c>
      <c r="D2932" s="5">
        <v>1.0</v>
      </c>
      <c r="E2932" s="5">
        <v>0.85</v>
      </c>
      <c r="F2932" s="4">
        <v>14606.0</v>
      </c>
      <c r="G2932" s="6">
        <v>44683.53125</v>
      </c>
      <c r="H2932" s="6" t="str">
        <f>VLOOKUP(F2932,'Customer Details'!$A$1:$B$3264,2,0)</f>
        <v>USA</v>
      </c>
      <c r="I2932" s="7">
        <f t="shared" si="1"/>
        <v>0.85</v>
      </c>
      <c r="J2932" s="7">
        <f t="shared" si="2"/>
        <v>0.85</v>
      </c>
    </row>
    <row r="2933" ht="15.75" customHeight="1">
      <c r="A2933" s="4">
        <v>567475.0</v>
      </c>
      <c r="B2933" s="4">
        <v>22082.0</v>
      </c>
      <c r="C2933" s="5" t="s">
        <v>1872</v>
      </c>
      <c r="D2933" s="5">
        <v>1.0</v>
      </c>
      <c r="E2933" s="5">
        <v>1.65</v>
      </c>
      <c r="F2933" s="4">
        <v>16360.0</v>
      </c>
      <c r="G2933" s="6">
        <v>44640.54930555556</v>
      </c>
      <c r="H2933" s="6" t="str">
        <f>VLOOKUP(F2933,'Customer Details'!$A$1:$B$3264,2,0)</f>
        <v>United Kingdom</v>
      </c>
      <c r="I2933" s="7">
        <f t="shared" si="1"/>
        <v>1.65</v>
      </c>
      <c r="J2933" s="7">
        <f t="shared" si="2"/>
        <v>1.65</v>
      </c>
    </row>
    <row r="2934" ht="15.75" customHeight="1">
      <c r="A2934" s="4">
        <v>557019.0</v>
      </c>
      <c r="B2934" s="4" t="s">
        <v>511</v>
      </c>
      <c r="C2934" s="5" t="s">
        <v>512</v>
      </c>
      <c r="D2934" s="5">
        <v>1.0</v>
      </c>
      <c r="E2934" s="5">
        <v>5.95</v>
      </c>
      <c r="F2934" s="4">
        <v>15907.0</v>
      </c>
      <c r="G2934" s="6">
        <v>44546.53125</v>
      </c>
      <c r="H2934" s="6" t="str">
        <f>VLOOKUP(F2934,'Customer Details'!$A$1:$B$3264,2,0)</f>
        <v>United Kingdom</v>
      </c>
      <c r="I2934" s="7">
        <f t="shared" si="1"/>
        <v>5.95</v>
      </c>
      <c r="J2934" s="7">
        <f t="shared" si="2"/>
        <v>5.95</v>
      </c>
    </row>
    <row r="2935" ht="15.75" customHeight="1">
      <c r="A2935" s="4">
        <v>536993.0</v>
      </c>
      <c r="B2935" s="4" t="s">
        <v>38</v>
      </c>
      <c r="C2935" s="5" t="s">
        <v>39</v>
      </c>
      <c r="D2935" s="5">
        <v>1.0</v>
      </c>
      <c r="E2935" s="5">
        <v>2.95</v>
      </c>
      <c r="F2935" s="4">
        <v>14396.0</v>
      </c>
      <c r="G2935" s="6">
        <v>44350.63819444444</v>
      </c>
      <c r="H2935" s="6" t="str">
        <f>VLOOKUP(F2935,'Customer Details'!$A$1:$B$3264,2,0)</f>
        <v>United Kingdom</v>
      </c>
      <c r="I2935" s="7">
        <f t="shared" si="1"/>
        <v>2.95</v>
      </c>
      <c r="J2935" s="7">
        <f t="shared" si="2"/>
        <v>2.95</v>
      </c>
    </row>
    <row r="2936" ht="15.75" customHeight="1">
      <c r="A2936" s="4">
        <v>559629.0</v>
      </c>
      <c r="B2936" s="4" t="s">
        <v>87</v>
      </c>
      <c r="C2936" s="5" t="s">
        <v>88</v>
      </c>
      <c r="D2936" s="5">
        <v>1.0</v>
      </c>
      <c r="E2936" s="5">
        <v>4.15</v>
      </c>
      <c r="F2936" s="4">
        <v>14690.0</v>
      </c>
      <c r="G2936" s="6">
        <v>44572.49861111111</v>
      </c>
      <c r="H2936" s="6" t="str">
        <f>VLOOKUP(F2936,'Customer Details'!$A$1:$B$3264,2,0)</f>
        <v>China</v>
      </c>
      <c r="I2936" s="7">
        <f t="shared" si="1"/>
        <v>4.15</v>
      </c>
      <c r="J2936" s="7">
        <f t="shared" si="2"/>
        <v>4.15</v>
      </c>
    </row>
    <row r="2937" ht="15.75" customHeight="1">
      <c r="A2937" s="4">
        <v>552336.0</v>
      </c>
      <c r="B2937" s="4" t="s">
        <v>348</v>
      </c>
      <c r="C2937" s="5" t="s">
        <v>349</v>
      </c>
      <c r="D2937" s="5">
        <v>12.0</v>
      </c>
      <c r="E2937" s="5">
        <v>1.95</v>
      </c>
      <c r="F2937" s="4">
        <v>15159.0</v>
      </c>
      <c r="G2937" s="6">
        <v>44509.47638888889</v>
      </c>
      <c r="H2937" s="6" t="str">
        <f>VLOOKUP(F2937,'Customer Details'!$A$1:$B$3264,2,0)</f>
        <v>United Kingdom</v>
      </c>
      <c r="I2937" s="7">
        <f t="shared" si="1"/>
        <v>23.4</v>
      </c>
      <c r="J2937" s="7">
        <f t="shared" si="2"/>
        <v>23.4</v>
      </c>
    </row>
    <row r="2938" ht="15.75" customHeight="1">
      <c r="A2938" s="4">
        <v>574866.0</v>
      </c>
      <c r="B2938" s="4" t="s">
        <v>313</v>
      </c>
      <c r="C2938" s="5" t="s">
        <v>314</v>
      </c>
      <c r="D2938" s="5">
        <v>24.0</v>
      </c>
      <c r="E2938" s="5">
        <v>0.42</v>
      </c>
      <c r="F2938" s="4">
        <v>12748.0</v>
      </c>
      <c r="G2938" s="6">
        <v>44688.52361111111</v>
      </c>
      <c r="H2938" s="6" t="str">
        <f>VLOOKUP(F2938,'Customer Details'!$A$1:$B$3264,2,0)</f>
        <v>USA</v>
      </c>
      <c r="I2938" s="7">
        <f t="shared" si="1"/>
        <v>10.08</v>
      </c>
      <c r="J2938" s="7">
        <f t="shared" si="2"/>
        <v>10.08</v>
      </c>
    </row>
    <row r="2939" ht="15.75" customHeight="1">
      <c r="A2939" s="4">
        <v>577482.0</v>
      </c>
      <c r="B2939" s="4">
        <v>20728.0</v>
      </c>
      <c r="C2939" s="5" t="s">
        <v>123</v>
      </c>
      <c r="D2939" s="5">
        <v>5.0</v>
      </c>
      <c r="E2939" s="5">
        <v>1.65</v>
      </c>
      <c r="F2939" s="4">
        <v>16762.0</v>
      </c>
      <c r="G2939" s="6">
        <v>44701.48819444444</v>
      </c>
      <c r="H2939" s="6" t="str">
        <f>VLOOKUP(F2939,'Customer Details'!$A$1:$B$3264,2,0)</f>
        <v>India</v>
      </c>
      <c r="I2939" s="7">
        <f t="shared" si="1"/>
        <v>8.25</v>
      </c>
      <c r="J2939" s="7">
        <f t="shared" si="2"/>
        <v>8.25</v>
      </c>
    </row>
    <row r="2940" ht="15.75" customHeight="1">
      <c r="A2940" s="4">
        <v>542422.0</v>
      </c>
      <c r="B2940" s="4">
        <v>84978.0</v>
      </c>
      <c r="C2940" s="5" t="s">
        <v>751</v>
      </c>
      <c r="D2940" s="5">
        <v>6.0</v>
      </c>
      <c r="E2940" s="5">
        <v>1.25</v>
      </c>
      <c r="F2940" s="4">
        <v>14702.0</v>
      </c>
      <c r="G2940" s="6">
        <v>44404.81458333333</v>
      </c>
      <c r="H2940" s="6" t="str">
        <f>VLOOKUP(F2940,'Customer Details'!$A$1:$B$3264,2,0)</f>
        <v>China</v>
      </c>
      <c r="I2940" s="7">
        <f t="shared" si="1"/>
        <v>7.5</v>
      </c>
      <c r="J2940" s="7">
        <f t="shared" si="2"/>
        <v>7.5</v>
      </c>
    </row>
    <row r="2941" ht="15.75" customHeight="1">
      <c r="A2941" s="4">
        <v>559938.0</v>
      </c>
      <c r="B2941" s="4" t="s">
        <v>38</v>
      </c>
      <c r="C2941" s="5" t="s">
        <v>39</v>
      </c>
      <c r="D2941" s="5">
        <v>4.0</v>
      </c>
      <c r="E2941" s="5">
        <v>2.95</v>
      </c>
      <c r="F2941" s="4">
        <v>17315.0</v>
      </c>
      <c r="G2941" s="6">
        <v>44575.42708333334</v>
      </c>
      <c r="H2941" s="6" t="str">
        <f>VLOOKUP(F2941,'Customer Details'!$A$1:$B$3264,2,0)</f>
        <v>United Kingdom</v>
      </c>
      <c r="I2941" s="7">
        <f t="shared" si="1"/>
        <v>11.8</v>
      </c>
      <c r="J2941" s="7">
        <f t="shared" si="2"/>
        <v>11.8</v>
      </c>
    </row>
    <row r="2942" ht="15.75" customHeight="1">
      <c r="A2942" s="4">
        <v>539982.0</v>
      </c>
      <c r="B2942" s="4" t="s">
        <v>1873</v>
      </c>
      <c r="C2942" s="5" t="s">
        <v>1874</v>
      </c>
      <c r="D2942" s="5">
        <v>1.0</v>
      </c>
      <c r="E2942" s="5">
        <v>7.95</v>
      </c>
      <c r="F2942" s="4">
        <v>15311.0</v>
      </c>
      <c r="G2942" s="6">
        <v>44370.61111111111</v>
      </c>
      <c r="H2942" s="6" t="str">
        <f>VLOOKUP(F2942,'Customer Details'!$A$1:$B$3264,2,0)</f>
        <v>USA</v>
      </c>
      <c r="I2942" s="7">
        <f t="shared" si="1"/>
        <v>7.95</v>
      </c>
      <c r="J2942" s="7">
        <f t="shared" si="2"/>
        <v>7.95</v>
      </c>
    </row>
    <row r="2943" ht="15.75" customHeight="1">
      <c r="A2943" s="4">
        <v>538097.0</v>
      </c>
      <c r="B2943" s="4" t="s">
        <v>1167</v>
      </c>
      <c r="C2943" s="5" t="s">
        <v>1168</v>
      </c>
      <c r="D2943" s="5">
        <v>4.0</v>
      </c>
      <c r="E2943" s="5">
        <v>9.95</v>
      </c>
      <c r="F2943" s="4">
        <v>15192.0</v>
      </c>
      <c r="G2943" s="6">
        <v>44356.62222222222</v>
      </c>
      <c r="H2943" s="6" t="str">
        <f>VLOOKUP(F2943,'Customer Details'!$A$1:$B$3264,2,0)</f>
        <v>USA</v>
      </c>
      <c r="I2943" s="7">
        <f t="shared" si="1"/>
        <v>39.8</v>
      </c>
      <c r="J2943" s="7">
        <f t="shared" si="2"/>
        <v>39.8</v>
      </c>
    </row>
    <row r="2944" ht="15.75" customHeight="1">
      <c r="A2944" s="4" t="s">
        <v>1875</v>
      </c>
      <c r="B2944" s="4">
        <v>22630.0</v>
      </c>
      <c r="C2944" s="5" t="s">
        <v>1876</v>
      </c>
      <c r="D2944" s="5">
        <v>-1.0</v>
      </c>
      <c r="E2944" s="5">
        <v>1.95</v>
      </c>
      <c r="F2944" s="4">
        <v>17528.0</v>
      </c>
      <c r="G2944" s="6">
        <v>44691.48125</v>
      </c>
      <c r="H2944" s="6" t="str">
        <f>VLOOKUP(F2944,'Customer Details'!$A$1:$B$3264,2,0)</f>
        <v>USA</v>
      </c>
      <c r="I2944" s="7">
        <f t="shared" si="1"/>
        <v>-1.95</v>
      </c>
      <c r="J2944" s="7">
        <f t="shared" si="2"/>
        <v>1.95</v>
      </c>
    </row>
    <row r="2945" ht="15.75" customHeight="1">
      <c r="A2945" s="4">
        <v>543371.0</v>
      </c>
      <c r="B2945" s="4" t="s">
        <v>515</v>
      </c>
      <c r="C2945" s="5" t="s">
        <v>516</v>
      </c>
      <c r="D2945" s="5">
        <v>1.0</v>
      </c>
      <c r="E2945" s="5">
        <v>4.25</v>
      </c>
      <c r="F2945" s="4">
        <v>14048.0</v>
      </c>
      <c r="G2945" s="6">
        <v>44415.62013888889</v>
      </c>
      <c r="H2945" s="6" t="str">
        <f>VLOOKUP(F2945,'Customer Details'!$A$1:$B$3264,2,0)</f>
        <v>United Kingdom</v>
      </c>
      <c r="I2945" s="7">
        <f t="shared" si="1"/>
        <v>4.25</v>
      </c>
      <c r="J2945" s="7">
        <f t="shared" si="2"/>
        <v>4.25</v>
      </c>
    </row>
    <row r="2946" ht="15.75" customHeight="1">
      <c r="A2946" s="4">
        <v>558751.0</v>
      </c>
      <c r="B2946" s="4">
        <v>22063.0</v>
      </c>
      <c r="C2946" s="5" t="s">
        <v>1877</v>
      </c>
      <c r="D2946" s="5">
        <v>2.0</v>
      </c>
      <c r="E2946" s="5">
        <v>2.95</v>
      </c>
      <c r="F2946" s="4">
        <v>16009.0</v>
      </c>
      <c r="G2946" s="6">
        <v>44564.47638888889</v>
      </c>
      <c r="H2946" s="6" t="str">
        <f>VLOOKUP(F2946,'Customer Details'!$A$1:$B$3264,2,0)</f>
        <v>Australia</v>
      </c>
      <c r="I2946" s="7">
        <f t="shared" si="1"/>
        <v>5.9</v>
      </c>
      <c r="J2946" s="7">
        <f t="shared" si="2"/>
        <v>5.9</v>
      </c>
    </row>
    <row r="2947" ht="15.75" customHeight="1">
      <c r="A2947" s="4">
        <v>539414.0</v>
      </c>
      <c r="B2947" s="4" t="s">
        <v>38</v>
      </c>
      <c r="C2947" s="5" t="s">
        <v>39</v>
      </c>
      <c r="D2947" s="5">
        <v>3.0</v>
      </c>
      <c r="E2947" s="5">
        <v>2.95</v>
      </c>
      <c r="F2947" s="4">
        <v>16931.0</v>
      </c>
      <c r="G2947" s="6">
        <v>44364.57291666666</v>
      </c>
      <c r="H2947" s="6" t="str">
        <f>VLOOKUP(F2947,'Customer Details'!$A$1:$B$3264,2,0)</f>
        <v>USA</v>
      </c>
      <c r="I2947" s="7">
        <f t="shared" si="1"/>
        <v>8.85</v>
      </c>
      <c r="J2947" s="7">
        <f t="shared" si="2"/>
        <v>8.85</v>
      </c>
    </row>
    <row r="2948" ht="15.75" customHeight="1">
      <c r="A2948" s="4">
        <v>559174.0</v>
      </c>
      <c r="B2948" s="4" t="s">
        <v>173</v>
      </c>
      <c r="C2948" s="5" t="s">
        <v>174</v>
      </c>
      <c r="D2948" s="5">
        <v>24.0</v>
      </c>
      <c r="E2948" s="5">
        <v>1.25</v>
      </c>
      <c r="F2948" s="4">
        <v>18263.0</v>
      </c>
      <c r="G2948" s="6">
        <v>44568.41944444444</v>
      </c>
      <c r="H2948" s="6" t="str">
        <f>VLOOKUP(F2948,'Customer Details'!$A$1:$B$3264,2,0)</f>
        <v>USA</v>
      </c>
      <c r="I2948" s="7">
        <f t="shared" si="1"/>
        <v>30</v>
      </c>
      <c r="J2948" s="7">
        <f t="shared" si="2"/>
        <v>30</v>
      </c>
    </row>
    <row r="2949" ht="15.75" customHeight="1">
      <c r="A2949" s="4" t="s">
        <v>1878</v>
      </c>
      <c r="B2949" s="4">
        <v>22699.0</v>
      </c>
      <c r="C2949" s="5" t="s">
        <v>230</v>
      </c>
      <c r="D2949" s="5">
        <v>-1.0</v>
      </c>
      <c r="E2949" s="5">
        <v>2.95</v>
      </c>
      <c r="F2949" s="4">
        <v>17865.0</v>
      </c>
      <c r="G2949" s="6">
        <v>44620.37222222222</v>
      </c>
      <c r="H2949" s="6" t="str">
        <f>VLOOKUP(F2949,'Customer Details'!$A$1:$B$3264,2,0)</f>
        <v>Australia</v>
      </c>
      <c r="I2949" s="7">
        <f t="shared" si="1"/>
        <v>-2.95</v>
      </c>
      <c r="J2949" s="7">
        <f t="shared" si="2"/>
        <v>2.95</v>
      </c>
    </row>
    <row r="2950" ht="15.75" customHeight="1">
      <c r="A2950" s="4">
        <v>572682.0</v>
      </c>
      <c r="B2950" s="4" t="s">
        <v>1151</v>
      </c>
      <c r="C2950" s="5" t="s">
        <v>1152</v>
      </c>
      <c r="D2950" s="5">
        <v>1.0</v>
      </c>
      <c r="E2950" s="5">
        <v>4.25</v>
      </c>
      <c r="F2950" s="4">
        <v>17928.0</v>
      </c>
      <c r="G2950" s="6">
        <v>44676.57777777778</v>
      </c>
      <c r="H2950" s="6" t="str">
        <f>VLOOKUP(F2950,'Customer Details'!$A$1:$B$3264,2,0)</f>
        <v>USA</v>
      </c>
      <c r="I2950" s="7">
        <f t="shared" si="1"/>
        <v>4.25</v>
      </c>
      <c r="J2950" s="7">
        <f t="shared" si="2"/>
        <v>4.25</v>
      </c>
    </row>
    <row r="2951" ht="15.75" customHeight="1">
      <c r="A2951" s="4">
        <v>543277.0</v>
      </c>
      <c r="B2951" s="4" t="s">
        <v>22</v>
      </c>
      <c r="C2951" s="5" t="s">
        <v>23</v>
      </c>
      <c r="D2951" s="5">
        <v>10.0</v>
      </c>
      <c r="E2951" s="5">
        <v>1.95</v>
      </c>
      <c r="F2951" s="4">
        <v>15808.0</v>
      </c>
      <c r="G2951" s="6">
        <v>44414.60625</v>
      </c>
      <c r="H2951" s="6" t="str">
        <f>VLOOKUP(F2951,'Customer Details'!$A$1:$B$3264,2,0)</f>
        <v>Australia</v>
      </c>
      <c r="I2951" s="7">
        <f t="shared" si="1"/>
        <v>19.5</v>
      </c>
      <c r="J2951" s="7">
        <f t="shared" si="2"/>
        <v>19.5</v>
      </c>
    </row>
    <row r="2952" ht="15.75" customHeight="1">
      <c r="A2952" s="4" t="s">
        <v>1879</v>
      </c>
      <c r="B2952" s="4">
        <v>22423.0</v>
      </c>
      <c r="C2952" s="5" t="s">
        <v>434</v>
      </c>
      <c r="D2952" s="5">
        <v>-1.0</v>
      </c>
      <c r="E2952" s="5">
        <v>12.75</v>
      </c>
      <c r="F2952" s="4">
        <v>12940.0</v>
      </c>
      <c r="G2952" s="6">
        <v>44650.44861111111</v>
      </c>
      <c r="H2952" s="6" t="str">
        <f>VLOOKUP(F2952,'Customer Details'!$A$1:$B$3264,2,0)</f>
        <v>China</v>
      </c>
      <c r="I2952" s="7">
        <f t="shared" si="1"/>
        <v>-12.75</v>
      </c>
      <c r="J2952" s="7">
        <f t="shared" si="2"/>
        <v>12.75</v>
      </c>
    </row>
    <row r="2953" ht="15.75" customHeight="1">
      <c r="A2953" s="4">
        <v>543639.0</v>
      </c>
      <c r="B2953" s="4">
        <v>21216.0</v>
      </c>
      <c r="C2953" s="5" t="s">
        <v>566</v>
      </c>
      <c r="D2953" s="5">
        <v>1.0</v>
      </c>
      <c r="E2953" s="5">
        <v>4.95</v>
      </c>
      <c r="F2953" s="4">
        <v>16725.0</v>
      </c>
      <c r="G2953" s="6">
        <v>44418.70277777778</v>
      </c>
      <c r="H2953" s="6" t="str">
        <f>VLOOKUP(F2953,'Customer Details'!$A$1:$B$3264,2,0)</f>
        <v>United Kingdom</v>
      </c>
      <c r="I2953" s="7">
        <f t="shared" si="1"/>
        <v>4.95</v>
      </c>
      <c r="J2953" s="7">
        <f t="shared" si="2"/>
        <v>4.95</v>
      </c>
    </row>
    <row r="2954" ht="15.75" customHeight="1">
      <c r="A2954" s="4">
        <v>540268.0</v>
      </c>
      <c r="B2954" s="4" t="s">
        <v>48</v>
      </c>
      <c r="C2954" s="5" t="s">
        <v>49</v>
      </c>
      <c r="D2954" s="5">
        <v>10.0</v>
      </c>
      <c r="E2954" s="5">
        <v>1.95</v>
      </c>
      <c r="F2954" s="4">
        <v>13458.0</v>
      </c>
      <c r="G2954" s="6">
        <v>44383.47569444445</v>
      </c>
      <c r="H2954" s="6" t="str">
        <f>VLOOKUP(F2954,'Customer Details'!$A$1:$B$3264,2,0)</f>
        <v>India</v>
      </c>
      <c r="I2954" s="7">
        <f t="shared" si="1"/>
        <v>19.5</v>
      </c>
      <c r="J2954" s="7">
        <f t="shared" si="2"/>
        <v>19.5</v>
      </c>
    </row>
    <row r="2955" ht="15.75" customHeight="1">
      <c r="A2955" s="4">
        <v>570091.0</v>
      </c>
      <c r="B2955" s="4" t="s">
        <v>56</v>
      </c>
      <c r="C2955" s="5" t="s">
        <v>57</v>
      </c>
      <c r="D2955" s="5">
        <v>12.0</v>
      </c>
      <c r="E2955" s="5">
        <v>0.79</v>
      </c>
      <c r="F2955" s="4">
        <v>15632.0</v>
      </c>
      <c r="G2955" s="6">
        <v>44658.49097222222</v>
      </c>
      <c r="H2955" s="6" t="str">
        <f>VLOOKUP(F2955,'Customer Details'!$A$1:$B$3264,2,0)</f>
        <v>China</v>
      </c>
      <c r="I2955" s="7">
        <f t="shared" si="1"/>
        <v>9.48</v>
      </c>
      <c r="J2955" s="7">
        <f t="shared" si="2"/>
        <v>9.48</v>
      </c>
    </row>
    <row r="2956" ht="15.75" customHeight="1">
      <c r="A2956" s="4">
        <v>558372.0</v>
      </c>
      <c r="B2956" s="4" t="s">
        <v>40</v>
      </c>
      <c r="C2956" s="5" t="s">
        <v>41</v>
      </c>
      <c r="D2956" s="5">
        <v>6.0</v>
      </c>
      <c r="E2956" s="5">
        <v>2.95</v>
      </c>
      <c r="F2956" s="4">
        <v>16200.0</v>
      </c>
      <c r="G2956" s="6">
        <v>44558.65763888889</v>
      </c>
      <c r="H2956" s="6" t="str">
        <f>VLOOKUP(F2956,'Customer Details'!$A$1:$B$3264,2,0)</f>
        <v>India</v>
      </c>
      <c r="I2956" s="7">
        <f t="shared" si="1"/>
        <v>17.7</v>
      </c>
      <c r="J2956" s="7">
        <f t="shared" si="2"/>
        <v>17.7</v>
      </c>
    </row>
    <row r="2957" ht="15.75" customHeight="1">
      <c r="A2957" s="4" t="s">
        <v>1880</v>
      </c>
      <c r="B2957" s="4">
        <v>22384.0</v>
      </c>
      <c r="C2957" s="5" t="s">
        <v>209</v>
      </c>
      <c r="D2957" s="5">
        <v>-2.0</v>
      </c>
      <c r="E2957" s="5">
        <v>1.65</v>
      </c>
      <c r="F2957" s="4">
        <v>12826.0</v>
      </c>
      <c r="G2957" s="6">
        <v>44554.49097222222</v>
      </c>
      <c r="H2957" s="6" t="str">
        <f>VLOOKUP(F2957,'Customer Details'!$A$1:$B$3264,2,0)</f>
        <v>USA</v>
      </c>
      <c r="I2957" s="7">
        <f t="shared" si="1"/>
        <v>-3.3</v>
      </c>
      <c r="J2957" s="7">
        <f t="shared" si="2"/>
        <v>3.3</v>
      </c>
    </row>
    <row r="2958" ht="15.75" customHeight="1">
      <c r="A2958" s="4">
        <v>547063.0</v>
      </c>
      <c r="B2958" s="4">
        <v>22317.0</v>
      </c>
      <c r="C2958" s="5" t="s">
        <v>1881</v>
      </c>
      <c r="D2958" s="5">
        <v>1.0</v>
      </c>
      <c r="E2958" s="5">
        <v>2.95</v>
      </c>
      <c r="F2958" s="4">
        <v>14769.0</v>
      </c>
      <c r="G2958" s="6">
        <v>44459.56458333333</v>
      </c>
      <c r="H2958" s="6" t="str">
        <f>VLOOKUP(F2958,'Customer Details'!$A$1:$B$3264,2,0)</f>
        <v>USA</v>
      </c>
      <c r="I2958" s="7">
        <f t="shared" si="1"/>
        <v>2.95</v>
      </c>
      <c r="J2958" s="7">
        <f t="shared" si="2"/>
        <v>2.95</v>
      </c>
    </row>
    <row r="2959" ht="15.75" customHeight="1">
      <c r="A2959" s="4">
        <v>567881.0</v>
      </c>
      <c r="B2959" s="4" t="s">
        <v>245</v>
      </c>
      <c r="C2959" s="5" t="s">
        <v>246</v>
      </c>
      <c r="D2959" s="5">
        <v>6.0</v>
      </c>
      <c r="E2959" s="5">
        <v>1.45</v>
      </c>
      <c r="F2959" s="4">
        <v>15640.0</v>
      </c>
      <c r="G2959" s="6">
        <v>44642.62430555555</v>
      </c>
      <c r="H2959" s="6" t="str">
        <f>VLOOKUP(F2959,'Customer Details'!$A$1:$B$3264,2,0)</f>
        <v>United Kingdom</v>
      </c>
      <c r="I2959" s="7">
        <f t="shared" si="1"/>
        <v>8.7</v>
      </c>
      <c r="J2959" s="7">
        <f t="shared" si="2"/>
        <v>8.7</v>
      </c>
    </row>
    <row r="2960" ht="15.75" customHeight="1">
      <c r="A2960" s="4">
        <v>575941.0</v>
      </c>
      <c r="B2960" s="4" t="s">
        <v>350</v>
      </c>
      <c r="C2960" s="5" t="s">
        <v>351</v>
      </c>
      <c r="D2960" s="5">
        <v>12.0</v>
      </c>
      <c r="E2960" s="5">
        <v>1.65</v>
      </c>
      <c r="F2960" s="4">
        <v>16438.0</v>
      </c>
      <c r="G2960" s="6">
        <v>44694.48541666667</v>
      </c>
      <c r="H2960" s="6" t="str">
        <f>VLOOKUP(F2960,'Customer Details'!$A$1:$B$3264,2,0)</f>
        <v>Australia</v>
      </c>
      <c r="I2960" s="7">
        <f t="shared" si="1"/>
        <v>19.8</v>
      </c>
      <c r="J2960" s="7">
        <f t="shared" si="2"/>
        <v>19.8</v>
      </c>
    </row>
    <row r="2961" ht="15.75" customHeight="1">
      <c r="A2961" s="4">
        <v>569215.0</v>
      </c>
      <c r="B2961" s="4" t="s">
        <v>48</v>
      </c>
      <c r="C2961" s="5" t="s">
        <v>49</v>
      </c>
      <c r="D2961" s="5">
        <v>2.0</v>
      </c>
      <c r="E2961" s="5">
        <v>2.08</v>
      </c>
      <c r="F2961" s="4">
        <v>13571.0</v>
      </c>
      <c r="G2961" s="6">
        <v>44653.52083333334</v>
      </c>
      <c r="H2961" s="6" t="str">
        <f>VLOOKUP(F2961,'Customer Details'!$A$1:$B$3264,2,0)</f>
        <v>India</v>
      </c>
      <c r="I2961" s="7">
        <f t="shared" si="1"/>
        <v>4.16</v>
      </c>
      <c r="J2961" s="7">
        <f t="shared" si="2"/>
        <v>4.16</v>
      </c>
    </row>
    <row r="2962" ht="15.75" customHeight="1">
      <c r="A2962" s="4">
        <v>541018.0</v>
      </c>
      <c r="B2962" s="4" t="s">
        <v>103</v>
      </c>
      <c r="C2962" s="5" t="s">
        <v>104</v>
      </c>
      <c r="D2962" s="5">
        <v>1.0</v>
      </c>
      <c r="E2962" s="5">
        <v>4.25</v>
      </c>
      <c r="F2962" s="4">
        <v>14978.0</v>
      </c>
      <c r="G2962" s="6">
        <v>44390.50208333333</v>
      </c>
      <c r="H2962" s="6" t="str">
        <f>VLOOKUP(F2962,'Customer Details'!$A$1:$B$3264,2,0)</f>
        <v>Australia</v>
      </c>
      <c r="I2962" s="7">
        <f t="shared" si="1"/>
        <v>4.25</v>
      </c>
      <c r="J2962" s="7">
        <f t="shared" si="2"/>
        <v>4.25</v>
      </c>
    </row>
    <row r="2963" ht="15.75" customHeight="1">
      <c r="A2963" s="4">
        <v>542266.0</v>
      </c>
      <c r="B2963" s="4" t="s">
        <v>38</v>
      </c>
      <c r="C2963" s="5" t="s">
        <v>39</v>
      </c>
      <c r="D2963" s="5">
        <v>9.0</v>
      </c>
      <c r="E2963" s="5">
        <v>2.95</v>
      </c>
      <c r="F2963" s="4">
        <v>16918.0</v>
      </c>
      <c r="G2963" s="6">
        <v>44403.73402777778</v>
      </c>
      <c r="H2963" s="6" t="str">
        <f>VLOOKUP(F2963,'Customer Details'!$A$1:$B$3264,2,0)</f>
        <v>China</v>
      </c>
      <c r="I2963" s="7">
        <f t="shared" si="1"/>
        <v>26.55</v>
      </c>
      <c r="J2963" s="7">
        <f t="shared" si="2"/>
        <v>26.55</v>
      </c>
    </row>
    <row r="2964" ht="15.75" customHeight="1">
      <c r="A2964" s="4">
        <v>545162.0</v>
      </c>
      <c r="B2964" s="4" t="s">
        <v>303</v>
      </c>
      <c r="C2964" s="5" t="s">
        <v>304</v>
      </c>
      <c r="D2964" s="5">
        <v>6.0</v>
      </c>
      <c r="E2964" s="5">
        <v>5.95</v>
      </c>
      <c r="F2964" s="4">
        <v>16187.0</v>
      </c>
      <c r="G2964" s="6">
        <v>44436.56597222222</v>
      </c>
      <c r="H2964" s="6" t="str">
        <f>VLOOKUP(F2964,'Customer Details'!$A$1:$B$3264,2,0)</f>
        <v>United Kingdom</v>
      </c>
      <c r="I2964" s="7">
        <f t="shared" si="1"/>
        <v>35.7</v>
      </c>
      <c r="J2964" s="7">
        <f t="shared" si="2"/>
        <v>35.7</v>
      </c>
    </row>
    <row r="2965" ht="15.75" customHeight="1">
      <c r="A2965" s="4" t="s">
        <v>513</v>
      </c>
      <c r="B2965" s="4">
        <v>22570.0</v>
      </c>
      <c r="C2965" s="5" t="s">
        <v>882</v>
      </c>
      <c r="D2965" s="5">
        <v>-4.0</v>
      </c>
      <c r="E2965" s="5">
        <v>3.75</v>
      </c>
      <c r="F2965" s="4">
        <v>14426.0</v>
      </c>
      <c r="G2965" s="6">
        <v>44575.42986111111</v>
      </c>
      <c r="H2965" s="6" t="str">
        <f>VLOOKUP(F2965,'Customer Details'!$A$1:$B$3264,2,0)</f>
        <v>China</v>
      </c>
      <c r="I2965" s="7">
        <f t="shared" si="1"/>
        <v>-15</v>
      </c>
      <c r="J2965" s="7">
        <f t="shared" si="2"/>
        <v>15</v>
      </c>
    </row>
    <row r="2966" ht="15.75" customHeight="1">
      <c r="A2966" s="4">
        <v>575989.0</v>
      </c>
      <c r="B2966" s="4" t="s">
        <v>181</v>
      </c>
      <c r="C2966" s="5" t="s">
        <v>182</v>
      </c>
      <c r="D2966" s="5">
        <v>2.0</v>
      </c>
      <c r="E2966" s="5">
        <v>0.85</v>
      </c>
      <c r="F2966" s="4">
        <v>14698.0</v>
      </c>
      <c r="G2966" s="6">
        <v>44694.59722222222</v>
      </c>
      <c r="H2966" s="6" t="str">
        <f>VLOOKUP(F2966,'Customer Details'!$A$1:$B$3264,2,0)</f>
        <v>United Kingdom</v>
      </c>
      <c r="I2966" s="7">
        <f t="shared" si="1"/>
        <v>1.7</v>
      </c>
      <c r="J2966" s="7">
        <f t="shared" si="2"/>
        <v>1.7</v>
      </c>
    </row>
    <row r="2967" ht="15.75" customHeight="1">
      <c r="A2967" s="4">
        <v>537155.0</v>
      </c>
      <c r="B2967" s="4">
        <v>21785.0</v>
      </c>
      <c r="C2967" s="5" t="s">
        <v>1882</v>
      </c>
      <c r="D2967" s="5">
        <v>1.0</v>
      </c>
      <c r="E2967" s="5">
        <v>0.85</v>
      </c>
      <c r="F2967" s="4">
        <v>12748.0</v>
      </c>
      <c r="G2967" s="6">
        <v>44352.54513888889</v>
      </c>
      <c r="H2967" s="6" t="str">
        <f>VLOOKUP(F2967,'Customer Details'!$A$1:$B$3264,2,0)</f>
        <v>USA</v>
      </c>
      <c r="I2967" s="7">
        <f t="shared" si="1"/>
        <v>0.85</v>
      </c>
      <c r="J2967" s="7">
        <f t="shared" si="2"/>
        <v>0.85</v>
      </c>
    </row>
    <row r="2968" ht="15.75" customHeight="1">
      <c r="A2968" s="4">
        <v>579012.0</v>
      </c>
      <c r="B2968" s="4" t="s">
        <v>287</v>
      </c>
      <c r="C2968" s="5" t="s">
        <v>288</v>
      </c>
      <c r="D2968" s="5">
        <v>1.0</v>
      </c>
      <c r="E2968" s="5">
        <v>1.25</v>
      </c>
      <c r="F2968" s="4">
        <v>15511.0</v>
      </c>
      <c r="G2968" s="6">
        <v>44709.40486111111</v>
      </c>
      <c r="H2968" s="6" t="str">
        <f>VLOOKUP(F2968,'Customer Details'!$A$1:$B$3264,2,0)</f>
        <v>India</v>
      </c>
      <c r="I2968" s="7">
        <f t="shared" si="1"/>
        <v>1.25</v>
      </c>
      <c r="J2968" s="7">
        <f t="shared" si="2"/>
        <v>1.25</v>
      </c>
    </row>
    <row r="2969" ht="15.75" customHeight="1">
      <c r="A2969" s="4">
        <v>551148.0</v>
      </c>
      <c r="B2969" s="4" t="s">
        <v>181</v>
      </c>
      <c r="C2969" s="5" t="s">
        <v>182</v>
      </c>
      <c r="D2969" s="5">
        <v>96.0</v>
      </c>
      <c r="E2969" s="5">
        <v>0.85</v>
      </c>
      <c r="F2969" s="4">
        <v>15939.0</v>
      </c>
      <c r="G2969" s="6">
        <v>44495.59166666667</v>
      </c>
      <c r="H2969" s="6" t="str">
        <f>VLOOKUP(F2969,'Customer Details'!$A$1:$B$3264,2,0)</f>
        <v>Australia</v>
      </c>
      <c r="I2969" s="7">
        <f t="shared" si="1"/>
        <v>81.6</v>
      </c>
      <c r="J2969" s="7">
        <f t="shared" si="2"/>
        <v>81.6</v>
      </c>
    </row>
    <row r="2970" ht="15.75" customHeight="1">
      <c r="A2970" s="4">
        <v>572658.0</v>
      </c>
      <c r="B2970" s="4" t="s">
        <v>30</v>
      </c>
      <c r="C2970" s="5" t="s">
        <v>31</v>
      </c>
      <c r="D2970" s="5">
        <v>4.0</v>
      </c>
      <c r="E2970" s="5">
        <v>4.25</v>
      </c>
      <c r="F2970" s="4">
        <v>17690.0</v>
      </c>
      <c r="G2970" s="6">
        <v>44676.52013888889</v>
      </c>
      <c r="H2970" s="6" t="str">
        <f>VLOOKUP(F2970,'Customer Details'!$A$1:$B$3264,2,0)</f>
        <v>United Kingdom</v>
      </c>
      <c r="I2970" s="7">
        <f t="shared" si="1"/>
        <v>17</v>
      </c>
      <c r="J2970" s="7">
        <f t="shared" si="2"/>
        <v>17</v>
      </c>
    </row>
    <row r="2971" ht="15.75" customHeight="1">
      <c r="A2971" s="4" t="s">
        <v>1883</v>
      </c>
      <c r="B2971" s="4" t="s">
        <v>359</v>
      </c>
      <c r="C2971" s="5" t="s">
        <v>360</v>
      </c>
      <c r="D2971" s="5">
        <v>-8.0</v>
      </c>
      <c r="E2971" s="5">
        <v>0.85</v>
      </c>
      <c r="F2971" s="4">
        <v>16817.0</v>
      </c>
      <c r="G2971" s="6">
        <v>44460.45972222222</v>
      </c>
      <c r="H2971" s="6" t="str">
        <f>VLOOKUP(F2971,'Customer Details'!$A$1:$B$3264,2,0)</f>
        <v>United Kingdom</v>
      </c>
      <c r="I2971" s="7">
        <f t="shared" si="1"/>
        <v>-6.8</v>
      </c>
      <c r="J2971" s="7">
        <f t="shared" si="2"/>
        <v>6.8</v>
      </c>
    </row>
    <row r="2972" ht="15.75" customHeight="1">
      <c r="A2972" s="4" t="s">
        <v>1884</v>
      </c>
      <c r="B2972" s="4" t="s">
        <v>175</v>
      </c>
      <c r="C2972" s="5" t="s">
        <v>176</v>
      </c>
      <c r="D2972" s="5">
        <v>-7.0</v>
      </c>
      <c r="E2972" s="5">
        <v>1.95</v>
      </c>
      <c r="F2972" s="4">
        <v>17725.0</v>
      </c>
      <c r="G2972" s="6">
        <v>44474.49305555555</v>
      </c>
      <c r="H2972" s="6" t="str">
        <f>VLOOKUP(F2972,'Customer Details'!$A$1:$B$3264,2,0)</f>
        <v>India</v>
      </c>
      <c r="I2972" s="7">
        <f t="shared" si="1"/>
        <v>-13.65</v>
      </c>
      <c r="J2972" s="7">
        <f t="shared" si="2"/>
        <v>13.65</v>
      </c>
    </row>
    <row r="2973" ht="15.75" customHeight="1">
      <c r="A2973" s="4">
        <v>572918.0</v>
      </c>
      <c r="B2973" s="4" t="s">
        <v>38</v>
      </c>
      <c r="C2973" s="5" t="s">
        <v>39</v>
      </c>
      <c r="D2973" s="5">
        <v>6.0</v>
      </c>
      <c r="E2973" s="5">
        <v>2.95</v>
      </c>
      <c r="F2973" s="4">
        <v>14379.0</v>
      </c>
      <c r="G2973" s="6">
        <v>44677.69652777778</v>
      </c>
      <c r="H2973" s="6" t="str">
        <f>VLOOKUP(F2973,'Customer Details'!$A$1:$B$3264,2,0)</f>
        <v>United Kingdom</v>
      </c>
      <c r="I2973" s="7">
        <f t="shared" si="1"/>
        <v>17.7</v>
      </c>
      <c r="J2973" s="7">
        <f t="shared" si="2"/>
        <v>17.7</v>
      </c>
    </row>
    <row r="2974" ht="15.75" customHeight="1">
      <c r="A2974" s="4" t="s">
        <v>1885</v>
      </c>
      <c r="B2974" s="4">
        <v>22726.0</v>
      </c>
      <c r="C2974" s="5" t="s">
        <v>495</v>
      </c>
      <c r="D2974" s="5">
        <v>-2.0</v>
      </c>
      <c r="E2974" s="5">
        <v>3.75</v>
      </c>
      <c r="F2974" s="4">
        <v>13098.0</v>
      </c>
      <c r="G2974" s="6">
        <v>44403.62916666667</v>
      </c>
      <c r="H2974" s="6" t="str">
        <f>VLOOKUP(F2974,'Customer Details'!$A$1:$B$3264,2,0)</f>
        <v>Australia</v>
      </c>
      <c r="I2974" s="7">
        <f t="shared" si="1"/>
        <v>-7.5</v>
      </c>
      <c r="J2974" s="7">
        <f t="shared" si="2"/>
        <v>7.5</v>
      </c>
    </row>
    <row r="2975" ht="15.75" customHeight="1">
      <c r="A2975" s="4" t="s">
        <v>1886</v>
      </c>
      <c r="B2975" s="4">
        <v>21314.0</v>
      </c>
      <c r="C2975" s="5" t="s">
        <v>111</v>
      </c>
      <c r="D2975" s="5">
        <v>-2.0</v>
      </c>
      <c r="E2975" s="5">
        <v>2.1</v>
      </c>
      <c r="F2975" s="4">
        <v>13499.0</v>
      </c>
      <c r="G2975" s="6">
        <v>44506.63194444445</v>
      </c>
      <c r="H2975" s="6" t="str">
        <f>VLOOKUP(F2975,'Customer Details'!$A$1:$B$3264,2,0)</f>
        <v>Australia</v>
      </c>
      <c r="I2975" s="7">
        <f t="shared" si="1"/>
        <v>-4.2</v>
      </c>
      <c r="J2975" s="7">
        <f t="shared" si="2"/>
        <v>4.2</v>
      </c>
    </row>
    <row r="2976" ht="15.75" customHeight="1">
      <c r="A2976" s="4">
        <v>573897.0</v>
      </c>
      <c r="B2976" s="4" t="s">
        <v>357</v>
      </c>
      <c r="C2976" s="5" t="s">
        <v>358</v>
      </c>
      <c r="D2976" s="5">
        <v>6.0</v>
      </c>
      <c r="E2976" s="5">
        <v>1.25</v>
      </c>
      <c r="F2976" s="4">
        <v>16729.0</v>
      </c>
      <c r="G2976" s="6">
        <v>44682.60347222222</v>
      </c>
      <c r="H2976" s="6" t="str">
        <f>VLOOKUP(F2976,'Customer Details'!$A$1:$B$3264,2,0)</f>
        <v>China</v>
      </c>
      <c r="I2976" s="7">
        <f t="shared" si="1"/>
        <v>7.5</v>
      </c>
      <c r="J2976" s="7">
        <f t="shared" si="2"/>
        <v>7.5</v>
      </c>
    </row>
    <row r="2977" ht="15.75" customHeight="1">
      <c r="A2977" s="4">
        <v>558063.0</v>
      </c>
      <c r="B2977" s="4" t="s">
        <v>69</v>
      </c>
      <c r="C2977" s="5" t="s">
        <v>70</v>
      </c>
      <c r="D2977" s="5">
        <v>2.0</v>
      </c>
      <c r="E2977" s="5">
        <v>2.95</v>
      </c>
      <c r="F2977" s="4">
        <v>16395.0</v>
      </c>
      <c r="G2977" s="6">
        <v>44554.64444444444</v>
      </c>
      <c r="H2977" s="6" t="str">
        <f>VLOOKUP(F2977,'Customer Details'!$A$1:$B$3264,2,0)</f>
        <v>USA</v>
      </c>
      <c r="I2977" s="7">
        <f t="shared" si="1"/>
        <v>5.9</v>
      </c>
      <c r="J2977" s="7">
        <f t="shared" si="2"/>
        <v>5.9</v>
      </c>
    </row>
    <row r="2978" ht="15.75" customHeight="1">
      <c r="A2978" s="4">
        <v>550031.0</v>
      </c>
      <c r="B2978" s="4" t="s">
        <v>22</v>
      </c>
      <c r="C2978" s="5" t="s">
        <v>23</v>
      </c>
      <c r="D2978" s="5">
        <v>100.0</v>
      </c>
      <c r="E2978" s="5">
        <v>1.79</v>
      </c>
      <c r="F2978" s="4">
        <v>13629.0</v>
      </c>
      <c r="G2978" s="6">
        <v>44483.48055555556</v>
      </c>
      <c r="H2978" s="6" t="str">
        <f>VLOOKUP(F2978,'Customer Details'!$A$1:$B$3264,2,0)</f>
        <v>India</v>
      </c>
      <c r="I2978" s="7">
        <f t="shared" si="1"/>
        <v>179</v>
      </c>
      <c r="J2978" s="7">
        <f t="shared" si="2"/>
        <v>179</v>
      </c>
    </row>
    <row r="2979" ht="15.75" customHeight="1">
      <c r="A2979" s="4">
        <v>564536.0</v>
      </c>
      <c r="B2979" s="4" t="s">
        <v>1887</v>
      </c>
      <c r="C2979" s="5" t="s">
        <v>1888</v>
      </c>
      <c r="D2979" s="5">
        <v>4.0</v>
      </c>
      <c r="E2979" s="5">
        <v>3.75</v>
      </c>
      <c r="F2979" s="4">
        <v>13159.0</v>
      </c>
      <c r="G2979" s="6">
        <v>44617.63333333333</v>
      </c>
      <c r="H2979" s="6" t="str">
        <f>VLOOKUP(F2979,'Customer Details'!$A$1:$B$3264,2,0)</f>
        <v>United Kingdom</v>
      </c>
      <c r="I2979" s="7">
        <f t="shared" si="1"/>
        <v>15</v>
      </c>
      <c r="J2979" s="7">
        <f t="shared" si="2"/>
        <v>15</v>
      </c>
    </row>
    <row r="2980" ht="15.75" customHeight="1">
      <c r="A2980" s="4" t="s">
        <v>1889</v>
      </c>
      <c r="B2980" s="4" t="s">
        <v>156</v>
      </c>
      <c r="C2980" s="5" t="s">
        <v>157</v>
      </c>
      <c r="D2980" s="5">
        <v>-2.0</v>
      </c>
      <c r="E2980" s="5">
        <v>2.95</v>
      </c>
      <c r="F2980" s="4">
        <v>16897.0</v>
      </c>
      <c r="G2980" s="6">
        <v>44421.65625</v>
      </c>
      <c r="H2980" s="6" t="str">
        <f>VLOOKUP(F2980,'Customer Details'!$A$1:$B$3264,2,0)</f>
        <v>China</v>
      </c>
      <c r="I2980" s="7">
        <f t="shared" si="1"/>
        <v>-5.9</v>
      </c>
      <c r="J2980" s="7">
        <f t="shared" si="2"/>
        <v>5.9</v>
      </c>
    </row>
    <row r="2981" ht="15.75" customHeight="1">
      <c r="A2981" s="4">
        <v>541648.0</v>
      </c>
      <c r="B2981" s="4" t="s">
        <v>576</v>
      </c>
      <c r="C2981" s="5" t="s">
        <v>577</v>
      </c>
      <c r="D2981" s="5">
        <v>2.0</v>
      </c>
      <c r="E2981" s="5">
        <v>3.75</v>
      </c>
      <c r="F2981" s="4">
        <v>17811.0</v>
      </c>
      <c r="G2981" s="6">
        <v>44397.46875</v>
      </c>
      <c r="H2981" s="6" t="str">
        <f>VLOOKUP(F2981,'Customer Details'!$A$1:$B$3264,2,0)</f>
        <v>USA</v>
      </c>
      <c r="I2981" s="7">
        <f t="shared" si="1"/>
        <v>7.5</v>
      </c>
      <c r="J2981" s="7">
        <f t="shared" si="2"/>
        <v>7.5</v>
      </c>
    </row>
    <row r="2982" ht="15.75" customHeight="1">
      <c r="A2982" s="4">
        <v>570245.0</v>
      </c>
      <c r="B2982" s="4" t="s">
        <v>48</v>
      </c>
      <c r="C2982" s="5" t="s">
        <v>49</v>
      </c>
      <c r="D2982" s="5">
        <v>10.0</v>
      </c>
      <c r="E2982" s="5">
        <v>2.08</v>
      </c>
      <c r="F2982" s="4">
        <v>14415.0</v>
      </c>
      <c r="G2982" s="6">
        <v>44660.67430555556</v>
      </c>
      <c r="H2982" s="6" t="str">
        <f>VLOOKUP(F2982,'Customer Details'!$A$1:$B$3264,2,0)</f>
        <v>United Kingdom</v>
      </c>
      <c r="I2982" s="7">
        <f t="shared" si="1"/>
        <v>20.8</v>
      </c>
      <c r="J2982" s="7">
        <f t="shared" si="2"/>
        <v>20.8</v>
      </c>
    </row>
    <row r="2983" ht="15.75" customHeight="1">
      <c r="A2983" s="4">
        <v>573323.0</v>
      </c>
      <c r="B2983" s="4" t="s">
        <v>40</v>
      </c>
      <c r="C2983" s="5" t="s">
        <v>41</v>
      </c>
      <c r="D2983" s="5">
        <v>6.0</v>
      </c>
      <c r="E2983" s="5">
        <v>2.95</v>
      </c>
      <c r="F2983" s="4">
        <v>15708.0</v>
      </c>
      <c r="G2983" s="6">
        <v>44681.45416666667</v>
      </c>
      <c r="H2983" s="6" t="str">
        <f>VLOOKUP(F2983,'Customer Details'!$A$1:$B$3264,2,0)</f>
        <v>India</v>
      </c>
      <c r="I2983" s="7">
        <f t="shared" si="1"/>
        <v>17.7</v>
      </c>
      <c r="J2983" s="7">
        <f t="shared" si="2"/>
        <v>17.7</v>
      </c>
    </row>
    <row r="2984" ht="15.75" customHeight="1">
      <c r="A2984" s="4">
        <v>555815.0</v>
      </c>
      <c r="B2984" s="4" t="s">
        <v>181</v>
      </c>
      <c r="C2984" s="5" t="s">
        <v>182</v>
      </c>
      <c r="D2984" s="5">
        <v>24.0</v>
      </c>
      <c r="E2984" s="5">
        <v>0.85</v>
      </c>
      <c r="F2984" s="4">
        <v>13089.0</v>
      </c>
      <c r="G2984" s="6">
        <v>44537.49097222222</v>
      </c>
      <c r="H2984" s="6" t="str">
        <f>VLOOKUP(F2984,'Customer Details'!$A$1:$B$3264,2,0)</f>
        <v>Australia</v>
      </c>
      <c r="I2984" s="7">
        <f t="shared" si="1"/>
        <v>20.4</v>
      </c>
      <c r="J2984" s="7">
        <f t="shared" si="2"/>
        <v>20.4</v>
      </c>
    </row>
    <row r="2985" ht="15.75" customHeight="1">
      <c r="A2985" s="4">
        <v>547371.0</v>
      </c>
      <c r="B2985" s="4" t="s">
        <v>40</v>
      </c>
      <c r="C2985" s="5" t="s">
        <v>41</v>
      </c>
      <c r="D2985" s="5">
        <v>12.0</v>
      </c>
      <c r="E2985" s="5">
        <v>2.95</v>
      </c>
      <c r="F2985" s="4">
        <v>14377.0</v>
      </c>
      <c r="G2985" s="6">
        <v>44461.56805555556</v>
      </c>
      <c r="H2985" s="6" t="str">
        <f>VLOOKUP(F2985,'Customer Details'!$A$1:$B$3264,2,0)</f>
        <v>China</v>
      </c>
      <c r="I2985" s="7">
        <f t="shared" si="1"/>
        <v>35.4</v>
      </c>
      <c r="J2985" s="7">
        <f t="shared" si="2"/>
        <v>35.4</v>
      </c>
    </row>
    <row r="2986" ht="15.75" customHeight="1">
      <c r="A2986" s="4">
        <v>549291.0</v>
      </c>
      <c r="B2986" s="4" t="s">
        <v>1749</v>
      </c>
      <c r="C2986" s="5" t="s">
        <v>265</v>
      </c>
      <c r="D2986" s="5">
        <v>1.0</v>
      </c>
      <c r="E2986" s="5">
        <v>1.25</v>
      </c>
      <c r="F2986" s="4">
        <v>16261.0</v>
      </c>
      <c r="G2986" s="6">
        <v>44476.79513888889</v>
      </c>
      <c r="H2986" s="6" t="str">
        <f>VLOOKUP(F2986,'Customer Details'!$A$1:$B$3264,2,0)</f>
        <v>USA</v>
      </c>
      <c r="I2986" s="7">
        <f t="shared" si="1"/>
        <v>1.25</v>
      </c>
      <c r="J2986" s="7">
        <f t="shared" si="2"/>
        <v>1.25</v>
      </c>
    </row>
    <row r="2987" ht="15.75" customHeight="1">
      <c r="A2987" s="4">
        <v>576830.0</v>
      </c>
      <c r="B2987" s="4">
        <v>23551.0</v>
      </c>
      <c r="C2987" s="5" t="s">
        <v>1890</v>
      </c>
      <c r="D2987" s="5">
        <v>1.0</v>
      </c>
      <c r="E2987" s="5">
        <v>0.39</v>
      </c>
      <c r="F2987" s="4">
        <v>14898.0</v>
      </c>
      <c r="G2987" s="6">
        <v>44697.62083333333</v>
      </c>
      <c r="H2987" s="6" t="str">
        <f>VLOOKUP(F2987,'Customer Details'!$A$1:$B$3264,2,0)</f>
        <v>USA</v>
      </c>
      <c r="I2987" s="7">
        <f t="shared" si="1"/>
        <v>0.39</v>
      </c>
      <c r="J2987" s="7">
        <f t="shared" si="2"/>
        <v>0.39</v>
      </c>
    </row>
    <row r="2988" ht="15.75" customHeight="1">
      <c r="A2988" s="4">
        <v>536408.0</v>
      </c>
      <c r="B2988" s="4" t="s">
        <v>30</v>
      </c>
      <c r="C2988" s="5" t="s">
        <v>31</v>
      </c>
      <c r="D2988" s="5">
        <v>4.0</v>
      </c>
      <c r="E2988" s="5">
        <v>3.75</v>
      </c>
      <c r="F2988" s="4">
        <v>14307.0</v>
      </c>
      <c r="G2988" s="6">
        <v>44348.48680555556</v>
      </c>
      <c r="H2988" s="6" t="str">
        <f>VLOOKUP(F2988,'Customer Details'!$A$1:$B$3264,2,0)</f>
        <v>United Kingdom</v>
      </c>
      <c r="I2988" s="7">
        <f t="shared" si="1"/>
        <v>15</v>
      </c>
      <c r="J2988" s="7">
        <f t="shared" si="2"/>
        <v>15</v>
      </c>
    </row>
    <row r="2989" ht="15.75" customHeight="1">
      <c r="A2989" s="4">
        <v>547497.0</v>
      </c>
      <c r="B2989" s="4" t="s">
        <v>235</v>
      </c>
      <c r="C2989" s="5" t="s">
        <v>236</v>
      </c>
      <c r="D2989" s="5">
        <v>1.0</v>
      </c>
      <c r="E2989" s="5">
        <v>4.15</v>
      </c>
      <c r="F2989" s="4">
        <v>14461.0</v>
      </c>
      <c r="G2989" s="6">
        <v>44462.51041666666</v>
      </c>
      <c r="H2989" s="6" t="str">
        <f>VLOOKUP(F2989,'Customer Details'!$A$1:$B$3264,2,0)</f>
        <v>China</v>
      </c>
      <c r="I2989" s="7">
        <f t="shared" si="1"/>
        <v>4.15</v>
      </c>
      <c r="J2989" s="7">
        <f t="shared" si="2"/>
        <v>4.15</v>
      </c>
    </row>
    <row r="2990" ht="15.75" customHeight="1">
      <c r="A2990" s="4">
        <v>567385.0</v>
      </c>
      <c r="B2990" s="4" t="s">
        <v>574</v>
      </c>
      <c r="C2990" s="5" t="s">
        <v>575</v>
      </c>
      <c r="D2990" s="5">
        <v>72.0</v>
      </c>
      <c r="E2990" s="5">
        <v>2.55</v>
      </c>
      <c r="F2990" s="4">
        <v>14866.0</v>
      </c>
      <c r="G2990" s="6">
        <v>44640.43541666667</v>
      </c>
      <c r="H2990" s="6" t="str">
        <f>VLOOKUP(F2990,'Customer Details'!$A$1:$B$3264,2,0)</f>
        <v>USA</v>
      </c>
      <c r="I2990" s="7">
        <f t="shared" si="1"/>
        <v>183.6</v>
      </c>
      <c r="J2990" s="7">
        <f t="shared" si="2"/>
        <v>183.6</v>
      </c>
    </row>
    <row r="2991" ht="15.75" customHeight="1">
      <c r="A2991" s="4">
        <v>567960.0</v>
      </c>
      <c r="B2991" s="4" t="s">
        <v>16</v>
      </c>
      <c r="C2991" s="5" t="s">
        <v>17</v>
      </c>
      <c r="D2991" s="5">
        <v>6.0</v>
      </c>
      <c r="E2991" s="5">
        <v>4.25</v>
      </c>
      <c r="F2991" s="4">
        <v>13777.0</v>
      </c>
      <c r="G2991" s="6">
        <v>44643.38472222222</v>
      </c>
      <c r="H2991" s="6" t="str">
        <f>VLOOKUP(F2991,'Customer Details'!$A$1:$B$3264,2,0)</f>
        <v>India</v>
      </c>
      <c r="I2991" s="7">
        <f t="shared" si="1"/>
        <v>25.5</v>
      </c>
      <c r="J2991" s="7">
        <f t="shared" si="2"/>
        <v>25.5</v>
      </c>
    </row>
    <row r="2992" ht="15.75" customHeight="1">
      <c r="A2992" s="4">
        <v>543279.0</v>
      </c>
      <c r="B2992" s="4" t="s">
        <v>1365</v>
      </c>
      <c r="C2992" s="5" t="s">
        <v>414</v>
      </c>
      <c r="D2992" s="5">
        <v>6.0</v>
      </c>
      <c r="E2992" s="5">
        <v>0.42</v>
      </c>
      <c r="F2992" s="4">
        <v>17105.0</v>
      </c>
      <c r="G2992" s="6">
        <v>44414.61527777778</v>
      </c>
      <c r="H2992" s="6" t="str">
        <f>VLOOKUP(F2992,'Customer Details'!$A$1:$B$3264,2,0)</f>
        <v>United Kingdom</v>
      </c>
      <c r="I2992" s="7">
        <f t="shared" si="1"/>
        <v>2.52</v>
      </c>
      <c r="J2992" s="7">
        <f t="shared" si="2"/>
        <v>2.52</v>
      </c>
    </row>
    <row r="2993" ht="15.75" customHeight="1">
      <c r="A2993" s="4" t="s">
        <v>1891</v>
      </c>
      <c r="B2993" s="4" t="s">
        <v>493</v>
      </c>
      <c r="C2993" s="5" t="s">
        <v>494</v>
      </c>
      <c r="D2993" s="5">
        <v>-1.0</v>
      </c>
      <c r="E2993" s="5">
        <v>0.85</v>
      </c>
      <c r="F2993" s="4">
        <v>17611.0</v>
      </c>
      <c r="G2993" s="6">
        <v>44553.5625</v>
      </c>
      <c r="H2993" s="6" t="str">
        <f>VLOOKUP(F2993,'Customer Details'!$A$1:$B$3264,2,0)</f>
        <v>China</v>
      </c>
      <c r="I2993" s="7">
        <f t="shared" si="1"/>
        <v>-0.85</v>
      </c>
      <c r="J2993" s="7">
        <f t="shared" si="2"/>
        <v>0.85</v>
      </c>
    </row>
    <row r="2994" ht="15.75" customHeight="1">
      <c r="A2994" s="4">
        <v>548309.0</v>
      </c>
      <c r="B2994" s="4">
        <v>21121.0</v>
      </c>
      <c r="C2994" s="5" t="s">
        <v>1892</v>
      </c>
      <c r="D2994" s="5">
        <v>1.0</v>
      </c>
      <c r="E2994" s="5">
        <v>1.25</v>
      </c>
      <c r="F2994" s="4">
        <v>16657.0</v>
      </c>
      <c r="G2994" s="6">
        <v>44469.50138888889</v>
      </c>
      <c r="H2994" s="6" t="str">
        <f>VLOOKUP(F2994,'Customer Details'!$A$1:$B$3264,2,0)</f>
        <v>United Kingdom</v>
      </c>
      <c r="I2994" s="7">
        <f t="shared" si="1"/>
        <v>1.25</v>
      </c>
      <c r="J2994" s="7">
        <f t="shared" si="2"/>
        <v>1.25</v>
      </c>
    </row>
    <row r="2995" ht="15.75" customHeight="1">
      <c r="A2995" s="4">
        <v>552886.0</v>
      </c>
      <c r="B2995" s="4" t="s">
        <v>270</v>
      </c>
      <c r="C2995" s="5" t="s">
        <v>271</v>
      </c>
      <c r="D2995" s="5">
        <v>6.0</v>
      </c>
      <c r="E2995" s="5">
        <v>2.95</v>
      </c>
      <c r="F2995" s="4">
        <v>16244.0</v>
      </c>
      <c r="G2995" s="6">
        <v>44512.42916666667</v>
      </c>
      <c r="H2995" s="6" t="str">
        <f>VLOOKUP(F2995,'Customer Details'!$A$1:$B$3264,2,0)</f>
        <v>India</v>
      </c>
      <c r="I2995" s="7">
        <f t="shared" si="1"/>
        <v>17.7</v>
      </c>
      <c r="J2995" s="7">
        <f t="shared" si="2"/>
        <v>17.7</v>
      </c>
    </row>
    <row r="2996" ht="15.75" customHeight="1">
      <c r="A2996" s="4">
        <v>558028.0</v>
      </c>
      <c r="B2996" s="4" t="s">
        <v>26</v>
      </c>
      <c r="C2996" s="5" t="s">
        <v>27</v>
      </c>
      <c r="D2996" s="5">
        <v>15.0</v>
      </c>
      <c r="E2996" s="5">
        <v>0.42</v>
      </c>
      <c r="F2996" s="4">
        <v>15128.0</v>
      </c>
      <c r="G2996" s="6">
        <v>44554.48541666667</v>
      </c>
      <c r="H2996" s="6" t="str">
        <f>VLOOKUP(F2996,'Customer Details'!$A$1:$B$3264,2,0)</f>
        <v>Australia</v>
      </c>
      <c r="I2996" s="7">
        <f t="shared" si="1"/>
        <v>6.3</v>
      </c>
      <c r="J2996" s="7">
        <f t="shared" si="2"/>
        <v>6.3</v>
      </c>
    </row>
    <row r="2997" ht="15.75" customHeight="1">
      <c r="A2997" s="4">
        <v>549250.0</v>
      </c>
      <c r="B2997" s="4" t="s">
        <v>457</v>
      </c>
      <c r="C2997" s="5" t="s">
        <v>458</v>
      </c>
      <c r="D2997" s="5">
        <v>1.0</v>
      </c>
      <c r="E2997" s="5">
        <v>1.25</v>
      </c>
      <c r="F2997" s="4">
        <v>14446.0</v>
      </c>
      <c r="G2997" s="6">
        <v>44476.50694444445</v>
      </c>
      <c r="H2997" s="6" t="str">
        <f>VLOOKUP(F2997,'Customer Details'!$A$1:$B$3264,2,0)</f>
        <v>China</v>
      </c>
      <c r="I2997" s="7">
        <f t="shared" si="1"/>
        <v>1.25</v>
      </c>
      <c r="J2997" s="7">
        <f t="shared" si="2"/>
        <v>1.25</v>
      </c>
    </row>
    <row r="2998" ht="15.75" customHeight="1">
      <c r="A2998" s="4">
        <v>572194.0</v>
      </c>
      <c r="B2998" s="4" t="s">
        <v>592</v>
      </c>
      <c r="C2998" s="5" t="s">
        <v>593</v>
      </c>
      <c r="D2998" s="5">
        <v>1.0</v>
      </c>
      <c r="E2998" s="5">
        <v>1.25</v>
      </c>
      <c r="F2998" s="4">
        <v>17832.0</v>
      </c>
      <c r="G2998" s="6">
        <v>44672.48819444444</v>
      </c>
      <c r="H2998" s="6" t="str">
        <f>VLOOKUP(F2998,'Customer Details'!$A$1:$B$3264,2,0)</f>
        <v>USA</v>
      </c>
      <c r="I2998" s="7">
        <f t="shared" si="1"/>
        <v>1.25</v>
      </c>
      <c r="J2998" s="7">
        <f t="shared" si="2"/>
        <v>1.25</v>
      </c>
    </row>
    <row r="2999" ht="15.75" customHeight="1">
      <c r="A2999" s="4">
        <v>569383.0</v>
      </c>
      <c r="B2999" s="4" t="s">
        <v>270</v>
      </c>
      <c r="C2999" s="5" t="s">
        <v>271</v>
      </c>
      <c r="D2999" s="5">
        <v>24.0</v>
      </c>
      <c r="E2999" s="5">
        <v>0.39</v>
      </c>
      <c r="F2999" s="4">
        <v>15159.0</v>
      </c>
      <c r="G2999" s="6">
        <v>44654.69861111111</v>
      </c>
      <c r="H2999" s="6" t="str">
        <f>VLOOKUP(F2999,'Customer Details'!$A$1:$B$3264,2,0)</f>
        <v>United Kingdom</v>
      </c>
      <c r="I2999" s="7">
        <f t="shared" si="1"/>
        <v>9.36</v>
      </c>
      <c r="J2999" s="7">
        <f t="shared" si="2"/>
        <v>9.36</v>
      </c>
    </row>
    <row r="3000" ht="15.75" customHeight="1">
      <c r="A3000" s="4">
        <v>571841.0</v>
      </c>
      <c r="B3000" s="4" t="s">
        <v>647</v>
      </c>
      <c r="C3000" s="5" t="s">
        <v>648</v>
      </c>
      <c r="D3000" s="5">
        <v>25.0</v>
      </c>
      <c r="E3000" s="5">
        <v>0.42</v>
      </c>
      <c r="F3000" s="4">
        <v>17625.0</v>
      </c>
      <c r="G3000" s="6">
        <v>44670.51458333333</v>
      </c>
      <c r="H3000" s="6" t="str">
        <f>VLOOKUP(F3000,'Customer Details'!$A$1:$B$3264,2,0)</f>
        <v>United Kingdom</v>
      </c>
      <c r="I3000" s="7">
        <f t="shared" si="1"/>
        <v>10.5</v>
      </c>
      <c r="J3000" s="7">
        <f t="shared" si="2"/>
        <v>10.5</v>
      </c>
    </row>
    <row r="3001" ht="15.75" customHeight="1">
      <c r="A3001" s="4">
        <v>572462.0</v>
      </c>
      <c r="B3001" s="4" t="s">
        <v>303</v>
      </c>
      <c r="C3001" s="5" t="s">
        <v>304</v>
      </c>
      <c r="D3001" s="5">
        <v>3.0</v>
      </c>
      <c r="E3001" s="5">
        <v>5.95</v>
      </c>
      <c r="F3001" s="4">
        <v>18240.0</v>
      </c>
      <c r="G3001" s="6">
        <v>44675.54583333333</v>
      </c>
      <c r="H3001" s="6" t="str">
        <f>VLOOKUP(F3001,'Customer Details'!$A$1:$B$3264,2,0)</f>
        <v>China</v>
      </c>
      <c r="I3001" s="7">
        <f t="shared" si="1"/>
        <v>17.85</v>
      </c>
      <c r="J3001" s="7">
        <f t="shared" si="2"/>
        <v>17.85</v>
      </c>
    </row>
    <row r="3002" ht="15.75" customHeight="1">
      <c r="A3002" s="4" t="s">
        <v>1893</v>
      </c>
      <c r="B3002" s="4">
        <v>22371.0</v>
      </c>
      <c r="C3002" s="5" t="s">
        <v>1894</v>
      </c>
      <c r="D3002" s="5">
        <v>-1.0</v>
      </c>
      <c r="E3002" s="5">
        <v>4.25</v>
      </c>
      <c r="F3002" s="4">
        <v>14792.0</v>
      </c>
      <c r="G3002" s="6">
        <v>44657.77361111111</v>
      </c>
      <c r="H3002" s="6" t="str">
        <f>VLOOKUP(F3002,'Customer Details'!$A$1:$B$3264,2,0)</f>
        <v>Australia</v>
      </c>
      <c r="I3002" s="7">
        <f t="shared" si="1"/>
        <v>-4.25</v>
      </c>
      <c r="J3002" s="7">
        <f t="shared" si="2"/>
        <v>4.25</v>
      </c>
    </row>
    <row r="3003" ht="15.75" customHeight="1">
      <c r="A3003" s="4">
        <v>556056.0</v>
      </c>
      <c r="B3003" s="4">
        <v>20725.0</v>
      </c>
      <c r="C3003" s="5" t="s">
        <v>556</v>
      </c>
      <c r="D3003" s="5">
        <v>1.0</v>
      </c>
      <c r="E3003" s="5">
        <v>1.65</v>
      </c>
      <c r="F3003" s="4">
        <v>17841.0</v>
      </c>
      <c r="G3003" s="6">
        <v>44538.56597222222</v>
      </c>
      <c r="H3003" s="6" t="str">
        <f>VLOOKUP(F3003,'Customer Details'!$A$1:$B$3264,2,0)</f>
        <v>India</v>
      </c>
      <c r="I3003" s="7">
        <f t="shared" si="1"/>
        <v>1.65</v>
      </c>
      <c r="J3003" s="7">
        <f t="shared" si="2"/>
        <v>1.65</v>
      </c>
    </row>
    <row r="3004" ht="15.75" customHeight="1">
      <c r="A3004" s="4">
        <v>560568.0</v>
      </c>
      <c r="B3004" s="4" t="s">
        <v>332</v>
      </c>
      <c r="C3004" s="5" t="s">
        <v>333</v>
      </c>
      <c r="D3004" s="5">
        <v>3.0</v>
      </c>
      <c r="E3004" s="5">
        <v>5.95</v>
      </c>
      <c r="F3004" s="4">
        <v>13895.0</v>
      </c>
      <c r="G3004" s="6">
        <v>44580.58541666667</v>
      </c>
      <c r="H3004" s="6" t="str">
        <f>VLOOKUP(F3004,'Customer Details'!$A$1:$B$3264,2,0)</f>
        <v>India</v>
      </c>
      <c r="I3004" s="7">
        <f t="shared" si="1"/>
        <v>17.85</v>
      </c>
      <c r="J3004" s="7">
        <f t="shared" si="2"/>
        <v>17.85</v>
      </c>
    </row>
    <row r="3005" ht="15.75" customHeight="1">
      <c r="A3005" s="4">
        <v>542617.0</v>
      </c>
      <c r="B3005" s="4" t="s">
        <v>1651</v>
      </c>
      <c r="C3005" s="5" t="s">
        <v>1652</v>
      </c>
      <c r="D3005" s="5">
        <v>2.0</v>
      </c>
      <c r="E3005" s="5">
        <v>2.95</v>
      </c>
      <c r="F3005" s="4">
        <v>17463.0</v>
      </c>
      <c r="G3005" s="6">
        <v>44407.65833333333</v>
      </c>
      <c r="H3005" s="6" t="str">
        <f>VLOOKUP(F3005,'Customer Details'!$A$1:$B$3264,2,0)</f>
        <v>USA</v>
      </c>
      <c r="I3005" s="7">
        <f t="shared" si="1"/>
        <v>5.9</v>
      </c>
      <c r="J3005" s="7">
        <f t="shared" si="2"/>
        <v>5.9</v>
      </c>
    </row>
    <row r="3006" ht="15.75" customHeight="1">
      <c r="A3006" s="4">
        <v>539472.0</v>
      </c>
      <c r="B3006" s="4">
        <v>22444.0</v>
      </c>
      <c r="C3006" s="5" t="s">
        <v>1895</v>
      </c>
      <c r="D3006" s="5">
        <v>1.0</v>
      </c>
      <c r="E3006" s="5">
        <v>1.25</v>
      </c>
      <c r="F3006" s="4">
        <v>15581.0</v>
      </c>
      <c r="G3006" s="6">
        <v>44366.59930555556</v>
      </c>
      <c r="H3006" s="6" t="str">
        <f>VLOOKUP(F3006,'Customer Details'!$A$1:$B$3264,2,0)</f>
        <v>United Kingdom</v>
      </c>
      <c r="I3006" s="7">
        <f t="shared" si="1"/>
        <v>1.25</v>
      </c>
      <c r="J3006" s="7">
        <f t="shared" si="2"/>
        <v>1.25</v>
      </c>
    </row>
    <row r="3007" ht="15.75" customHeight="1">
      <c r="A3007" s="4" t="s">
        <v>1896</v>
      </c>
      <c r="B3007" s="4">
        <v>23374.0</v>
      </c>
      <c r="C3007" s="5" t="s">
        <v>1897</v>
      </c>
      <c r="D3007" s="5">
        <v>-1.0</v>
      </c>
      <c r="E3007" s="5">
        <v>0.82</v>
      </c>
      <c r="F3007" s="4">
        <v>15197.0</v>
      </c>
      <c r="G3007" s="6">
        <v>44713.34305555555</v>
      </c>
      <c r="H3007" s="6" t="str">
        <f>VLOOKUP(F3007,'Customer Details'!$A$1:$B$3264,2,0)</f>
        <v>USA</v>
      </c>
      <c r="I3007" s="7">
        <f t="shared" si="1"/>
        <v>-0.82</v>
      </c>
      <c r="J3007" s="7">
        <f t="shared" si="2"/>
        <v>0.82</v>
      </c>
    </row>
    <row r="3008" ht="15.75" customHeight="1">
      <c r="A3008" s="4" t="s">
        <v>1898</v>
      </c>
      <c r="B3008" s="4">
        <v>84949.0</v>
      </c>
      <c r="C3008" s="5" t="s">
        <v>1681</v>
      </c>
      <c r="D3008" s="5">
        <v>-5.0</v>
      </c>
      <c r="E3008" s="5">
        <v>1.65</v>
      </c>
      <c r="F3008" s="4">
        <v>17690.0</v>
      </c>
      <c r="G3008" s="6">
        <v>44685.50069444445</v>
      </c>
      <c r="H3008" s="6" t="str">
        <f>VLOOKUP(F3008,'Customer Details'!$A$1:$B$3264,2,0)</f>
        <v>United Kingdom</v>
      </c>
      <c r="I3008" s="7">
        <f t="shared" si="1"/>
        <v>-8.25</v>
      </c>
      <c r="J3008" s="7">
        <f t="shared" si="2"/>
        <v>8.25</v>
      </c>
    </row>
    <row r="3009" ht="15.75" customHeight="1">
      <c r="A3009" s="4" t="s">
        <v>1899</v>
      </c>
      <c r="B3009" s="4">
        <v>22963.0</v>
      </c>
      <c r="C3009" s="5" t="s">
        <v>970</v>
      </c>
      <c r="D3009" s="5">
        <v>-1.0</v>
      </c>
      <c r="E3009" s="5">
        <v>0.85</v>
      </c>
      <c r="F3009" s="4">
        <v>14665.0</v>
      </c>
      <c r="G3009" s="6">
        <v>44418.59236111111</v>
      </c>
      <c r="H3009" s="6" t="str">
        <f>VLOOKUP(F3009,'Customer Details'!$A$1:$B$3264,2,0)</f>
        <v>United Kingdom</v>
      </c>
      <c r="I3009" s="7">
        <f t="shared" si="1"/>
        <v>-0.85</v>
      </c>
      <c r="J3009" s="7">
        <f t="shared" si="2"/>
        <v>0.85</v>
      </c>
    </row>
    <row r="3010" ht="15.75" customHeight="1">
      <c r="A3010" s="4">
        <v>566622.0</v>
      </c>
      <c r="B3010" s="4" t="s">
        <v>40</v>
      </c>
      <c r="C3010" s="5" t="s">
        <v>41</v>
      </c>
      <c r="D3010" s="5">
        <v>6.0</v>
      </c>
      <c r="E3010" s="5">
        <v>2.95</v>
      </c>
      <c r="F3010" s="4">
        <v>13860.0</v>
      </c>
      <c r="G3010" s="6">
        <v>44634.39375</v>
      </c>
      <c r="H3010" s="6" t="str">
        <f>VLOOKUP(F3010,'Customer Details'!$A$1:$B$3264,2,0)</f>
        <v>India</v>
      </c>
      <c r="I3010" s="7">
        <f t="shared" si="1"/>
        <v>17.7</v>
      </c>
      <c r="J3010" s="7">
        <f t="shared" si="2"/>
        <v>17.7</v>
      </c>
    </row>
    <row r="3011" ht="15.75" customHeight="1">
      <c r="A3011" s="4">
        <v>580635.0</v>
      </c>
      <c r="B3011" s="4" t="s">
        <v>1132</v>
      </c>
      <c r="C3011" s="5" t="s">
        <v>1133</v>
      </c>
      <c r="D3011" s="5">
        <v>12.0</v>
      </c>
      <c r="E3011" s="5">
        <v>4.25</v>
      </c>
      <c r="F3011" s="4">
        <v>14649.0</v>
      </c>
      <c r="G3011" s="6">
        <v>44717.52083333334</v>
      </c>
      <c r="H3011" s="6" t="str">
        <f>VLOOKUP(F3011,'Customer Details'!$A$1:$B$3264,2,0)</f>
        <v>United Kingdom</v>
      </c>
      <c r="I3011" s="7">
        <f t="shared" si="1"/>
        <v>51</v>
      </c>
      <c r="J3011" s="7">
        <f t="shared" si="2"/>
        <v>51</v>
      </c>
    </row>
    <row r="3012" ht="15.75" customHeight="1">
      <c r="A3012" s="4">
        <v>574265.0</v>
      </c>
      <c r="B3012" s="4" t="s">
        <v>77</v>
      </c>
      <c r="C3012" s="5" t="s">
        <v>78</v>
      </c>
      <c r="D3012" s="5">
        <v>4.0</v>
      </c>
      <c r="E3012" s="5">
        <v>4.15</v>
      </c>
      <c r="F3012" s="4">
        <v>15605.0</v>
      </c>
      <c r="G3012" s="6">
        <v>44684.59513888889</v>
      </c>
      <c r="H3012" s="6" t="str">
        <f>VLOOKUP(F3012,'Customer Details'!$A$1:$B$3264,2,0)</f>
        <v>United Kingdom</v>
      </c>
      <c r="I3012" s="7">
        <f t="shared" si="1"/>
        <v>16.6</v>
      </c>
      <c r="J3012" s="7">
        <f t="shared" si="2"/>
        <v>16.6</v>
      </c>
    </row>
    <row r="3013" ht="15.75" customHeight="1">
      <c r="A3013" s="4">
        <v>581163.0</v>
      </c>
      <c r="B3013" s="4" t="s">
        <v>40</v>
      </c>
      <c r="C3013" s="5" t="s">
        <v>41</v>
      </c>
      <c r="D3013" s="5">
        <v>24.0</v>
      </c>
      <c r="E3013" s="5">
        <v>2.55</v>
      </c>
      <c r="F3013" s="4">
        <v>12747.0</v>
      </c>
      <c r="G3013" s="6">
        <v>44719.60694444444</v>
      </c>
      <c r="H3013" s="6" t="str">
        <f>VLOOKUP(F3013,'Customer Details'!$A$1:$B$3264,2,0)</f>
        <v>India</v>
      </c>
      <c r="I3013" s="7">
        <f t="shared" si="1"/>
        <v>61.2</v>
      </c>
      <c r="J3013" s="7">
        <f t="shared" si="2"/>
        <v>61.2</v>
      </c>
    </row>
    <row r="3014" ht="15.75" customHeight="1">
      <c r="A3014" s="4">
        <v>544678.0</v>
      </c>
      <c r="B3014" s="4" t="s">
        <v>1900</v>
      </c>
      <c r="C3014" s="5" t="s">
        <v>1901</v>
      </c>
      <c r="D3014" s="5">
        <v>1.0</v>
      </c>
      <c r="E3014" s="5">
        <v>3.75</v>
      </c>
      <c r="F3014" s="4">
        <v>13077.0</v>
      </c>
      <c r="G3014" s="6">
        <v>44430.67708333334</v>
      </c>
      <c r="H3014" s="6" t="str">
        <f>VLOOKUP(F3014,'Customer Details'!$A$1:$B$3264,2,0)</f>
        <v>Australia</v>
      </c>
      <c r="I3014" s="7">
        <f t="shared" si="1"/>
        <v>3.75</v>
      </c>
      <c r="J3014" s="7">
        <f t="shared" si="2"/>
        <v>3.75</v>
      </c>
    </row>
    <row r="3015" ht="15.75" customHeight="1">
      <c r="A3015" s="4">
        <v>537446.0</v>
      </c>
      <c r="B3015" s="4" t="s">
        <v>1116</v>
      </c>
      <c r="C3015" s="5" t="s">
        <v>1117</v>
      </c>
      <c r="D3015" s="5">
        <v>3.0</v>
      </c>
      <c r="E3015" s="5">
        <v>4.25</v>
      </c>
      <c r="F3015" s="4">
        <v>18055.0</v>
      </c>
      <c r="G3015" s="6">
        <v>44354.38402777778</v>
      </c>
      <c r="H3015" s="6" t="str">
        <f>VLOOKUP(F3015,'Customer Details'!$A$1:$B$3264,2,0)</f>
        <v>USA</v>
      </c>
      <c r="I3015" s="7">
        <f t="shared" si="1"/>
        <v>12.75</v>
      </c>
      <c r="J3015" s="7">
        <f t="shared" si="2"/>
        <v>12.75</v>
      </c>
    </row>
    <row r="3016" ht="15.75" customHeight="1">
      <c r="A3016" s="4">
        <v>550189.0</v>
      </c>
      <c r="B3016" s="4" t="s">
        <v>1555</v>
      </c>
      <c r="C3016" s="5" t="s">
        <v>1556</v>
      </c>
      <c r="D3016" s="5">
        <v>6.0</v>
      </c>
      <c r="E3016" s="5">
        <v>0.42</v>
      </c>
      <c r="F3016" s="4">
        <v>13230.0</v>
      </c>
      <c r="G3016" s="6">
        <v>44483.80208333334</v>
      </c>
      <c r="H3016" s="6" t="str">
        <f>VLOOKUP(F3016,'Customer Details'!$A$1:$B$3264,2,0)</f>
        <v>USA</v>
      </c>
      <c r="I3016" s="7">
        <f t="shared" si="1"/>
        <v>2.52</v>
      </c>
      <c r="J3016" s="7">
        <f t="shared" si="2"/>
        <v>2.52</v>
      </c>
    </row>
    <row r="3017" ht="15.75" customHeight="1">
      <c r="A3017" s="4">
        <v>543040.0</v>
      </c>
      <c r="B3017" s="4" t="s">
        <v>156</v>
      </c>
      <c r="C3017" s="5" t="s">
        <v>157</v>
      </c>
      <c r="D3017" s="5">
        <v>1.0</v>
      </c>
      <c r="E3017" s="5">
        <v>2.95</v>
      </c>
      <c r="F3017" s="4">
        <v>17337.0</v>
      </c>
      <c r="G3017" s="6">
        <v>44410.7125</v>
      </c>
      <c r="H3017" s="6" t="str">
        <f>VLOOKUP(F3017,'Customer Details'!$A$1:$B$3264,2,0)</f>
        <v>China</v>
      </c>
      <c r="I3017" s="7">
        <f t="shared" si="1"/>
        <v>2.95</v>
      </c>
      <c r="J3017" s="7">
        <f t="shared" si="2"/>
        <v>2.95</v>
      </c>
    </row>
    <row r="3018" ht="15.75" customHeight="1">
      <c r="A3018" s="4">
        <v>573117.0</v>
      </c>
      <c r="B3018" s="4" t="s">
        <v>485</v>
      </c>
      <c r="C3018" s="5" t="s">
        <v>486</v>
      </c>
      <c r="D3018" s="5">
        <v>24.0</v>
      </c>
      <c r="E3018" s="5">
        <v>1.25</v>
      </c>
      <c r="F3018" s="4">
        <v>16688.0</v>
      </c>
      <c r="G3018" s="6">
        <v>44678.67430555556</v>
      </c>
      <c r="H3018" s="6" t="str">
        <f>VLOOKUP(F3018,'Customer Details'!$A$1:$B$3264,2,0)</f>
        <v>United Kingdom</v>
      </c>
      <c r="I3018" s="7">
        <f t="shared" si="1"/>
        <v>30</v>
      </c>
      <c r="J3018" s="7">
        <f t="shared" si="2"/>
        <v>30</v>
      </c>
    </row>
    <row r="3019" ht="15.75" customHeight="1">
      <c r="A3019" s="4">
        <v>553350.0</v>
      </c>
      <c r="B3019" s="4" t="s">
        <v>38</v>
      </c>
      <c r="C3019" s="5" t="s">
        <v>39</v>
      </c>
      <c r="D3019" s="5">
        <v>32.0</v>
      </c>
      <c r="E3019" s="5">
        <v>2.55</v>
      </c>
      <c r="F3019" s="4">
        <v>12871.0</v>
      </c>
      <c r="G3019" s="6">
        <v>44516.56388888889</v>
      </c>
      <c r="H3019" s="6" t="str">
        <f>VLOOKUP(F3019,'Customer Details'!$A$1:$B$3264,2,0)</f>
        <v>China</v>
      </c>
      <c r="I3019" s="7">
        <f t="shared" si="1"/>
        <v>81.6</v>
      </c>
      <c r="J3019" s="7">
        <f t="shared" si="2"/>
        <v>81.6</v>
      </c>
    </row>
    <row r="3020" ht="15.75" customHeight="1">
      <c r="A3020" s="4">
        <v>541238.0</v>
      </c>
      <c r="B3020" s="4">
        <v>22722.0</v>
      </c>
      <c r="C3020" s="5" t="s">
        <v>487</v>
      </c>
      <c r="D3020" s="5">
        <v>1.0</v>
      </c>
      <c r="E3020" s="5">
        <v>3.95</v>
      </c>
      <c r="F3020" s="4">
        <v>16746.0</v>
      </c>
      <c r="G3020" s="6">
        <v>44393.44583333333</v>
      </c>
      <c r="H3020" s="6" t="str">
        <f>VLOOKUP(F3020,'Customer Details'!$A$1:$B$3264,2,0)</f>
        <v>India</v>
      </c>
      <c r="I3020" s="7">
        <f t="shared" si="1"/>
        <v>3.95</v>
      </c>
      <c r="J3020" s="7">
        <f t="shared" si="2"/>
        <v>3.95</v>
      </c>
    </row>
    <row r="3021" ht="15.75" customHeight="1">
      <c r="A3021" s="4">
        <v>543535.0</v>
      </c>
      <c r="B3021" s="4" t="s">
        <v>1902</v>
      </c>
      <c r="C3021" s="5" t="s">
        <v>1903</v>
      </c>
      <c r="D3021" s="5">
        <v>1.0</v>
      </c>
      <c r="E3021" s="5">
        <v>2.95</v>
      </c>
      <c r="F3021" s="4">
        <v>17537.0</v>
      </c>
      <c r="G3021" s="6">
        <v>44417.56736111111</v>
      </c>
      <c r="H3021" s="6" t="str">
        <f>VLOOKUP(F3021,'Customer Details'!$A$1:$B$3264,2,0)</f>
        <v>United Kingdom</v>
      </c>
      <c r="I3021" s="7">
        <f t="shared" si="1"/>
        <v>2.95</v>
      </c>
      <c r="J3021" s="7">
        <f t="shared" si="2"/>
        <v>2.95</v>
      </c>
    </row>
    <row r="3022" ht="15.75" customHeight="1">
      <c r="A3022" s="4">
        <v>570197.0</v>
      </c>
      <c r="B3022" s="4" t="s">
        <v>63</v>
      </c>
      <c r="C3022" s="5" t="s">
        <v>64</v>
      </c>
      <c r="D3022" s="5">
        <v>1.0</v>
      </c>
      <c r="E3022" s="5">
        <v>1.25</v>
      </c>
      <c r="F3022" s="4">
        <v>13755.0</v>
      </c>
      <c r="G3022" s="6">
        <v>44658.65625</v>
      </c>
      <c r="H3022" s="6" t="str">
        <f>VLOOKUP(F3022,'Customer Details'!$A$1:$B$3264,2,0)</f>
        <v>USA</v>
      </c>
      <c r="I3022" s="7">
        <f t="shared" si="1"/>
        <v>1.25</v>
      </c>
      <c r="J3022" s="7">
        <f t="shared" si="2"/>
        <v>1.25</v>
      </c>
    </row>
    <row r="3023" ht="15.75" customHeight="1">
      <c r="A3023" s="4">
        <v>579472.0</v>
      </c>
      <c r="B3023" s="4" t="s">
        <v>91</v>
      </c>
      <c r="C3023" s="5" t="s">
        <v>92</v>
      </c>
      <c r="D3023" s="5">
        <v>2.0</v>
      </c>
      <c r="E3023" s="5">
        <v>0.65</v>
      </c>
      <c r="F3023" s="4">
        <v>13521.0</v>
      </c>
      <c r="G3023" s="6">
        <v>44710.63125</v>
      </c>
      <c r="H3023" s="6" t="str">
        <f>VLOOKUP(F3023,'Customer Details'!$A$1:$B$3264,2,0)</f>
        <v>USA</v>
      </c>
      <c r="I3023" s="7">
        <f t="shared" si="1"/>
        <v>1.3</v>
      </c>
      <c r="J3023" s="7">
        <f t="shared" si="2"/>
        <v>1.3</v>
      </c>
    </row>
    <row r="3024" ht="15.75" customHeight="1">
      <c r="A3024" s="4">
        <v>572314.0</v>
      </c>
      <c r="B3024" s="4" t="s">
        <v>231</v>
      </c>
      <c r="C3024" s="5" t="s">
        <v>232</v>
      </c>
      <c r="D3024" s="5">
        <v>3.0</v>
      </c>
      <c r="E3024" s="5">
        <v>2.95</v>
      </c>
      <c r="F3024" s="4">
        <v>17111.0</v>
      </c>
      <c r="G3024" s="6">
        <v>44674.66597222222</v>
      </c>
      <c r="H3024" s="6" t="str">
        <f>VLOOKUP(F3024,'Customer Details'!$A$1:$B$3264,2,0)</f>
        <v>United Kingdom</v>
      </c>
      <c r="I3024" s="7">
        <f t="shared" si="1"/>
        <v>8.85</v>
      </c>
      <c r="J3024" s="7">
        <f t="shared" si="2"/>
        <v>8.85</v>
      </c>
    </row>
    <row r="3025" ht="15.75" customHeight="1">
      <c r="A3025" s="4">
        <v>564307.0</v>
      </c>
      <c r="B3025" s="4" t="s">
        <v>46</v>
      </c>
      <c r="C3025" s="5" t="s">
        <v>47</v>
      </c>
      <c r="D3025" s="5">
        <v>1.0</v>
      </c>
      <c r="E3025" s="5">
        <v>2.1</v>
      </c>
      <c r="F3025" s="4">
        <v>17865.0</v>
      </c>
      <c r="G3025" s="6">
        <v>44616.52222222222</v>
      </c>
      <c r="H3025" s="6" t="str">
        <f>VLOOKUP(F3025,'Customer Details'!$A$1:$B$3264,2,0)</f>
        <v>Australia</v>
      </c>
      <c r="I3025" s="7">
        <f t="shared" si="1"/>
        <v>2.1</v>
      </c>
      <c r="J3025" s="7">
        <f t="shared" si="2"/>
        <v>2.1</v>
      </c>
    </row>
    <row r="3026" ht="15.75" customHeight="1">
      <c r="A3026" s="4">
        <v>567943.0</v>
      </c>
      <c r="B3026" s="4" t="s">
        <v>100</v>
      </c>
      <c r="C3026" s="5" t="s">
        <v>101</v>
      </c>
      <c r="D3026" s="5">
        <v>6.0</v>
      </c>
      <c r="E3026" s="5">
        <v>1.45</v>
      </c>
      <c r="F3026" s="4">
        <v>14702.0</v>
      </c>
      <c r="G3026" s="6">
        <v>44642.81458333333</v>
      </c>
      <c r="H3026" s="6" t="str">
        <f>VLOOKUP(F3026,'Customer Details'!$A$1:$B$3264,2,0)</f>
        <v>China</v>
      </c>
      <c r="I3026" s="7">
        <f t="shared" si="1"/>
        <v>8.7</v>
      </c>
      <c r="J3026" s="7">
        <f t="shared" si="2"/>
        <v>8.7</v>
      </c>
    </row>
    <row r="3027" ht="15.75" customHeight="1">
      <c r="A3027" s="4">
        <v>542601.0</v>
      </c>
      <c r="B3027" s="4" t="s">
        <v>1167</v>
      </c>
      <c r="C3027" s="5" t="s">
        <v>1168</v>
      </c>
      <c r="D3027" s="5">
        <v>1.0</v>
      </c>
      <c r="E3027" s="5">
        <v>9.95</v>
      </c>
      <c r="F3027" s="4">
        <v>16897.0</v>
      </c>
      <c r="G3027" s="6">
        <v>44407.49444444444</v>
      </c>
      <c r="H3027" s="6" t="str">
        <f>VLOOKUP(F3027,'Customer Details'!$A$1:$B$3264,2,0)</f>
        <v>China</v>
      </c>
      <c r="I3027" s="7">
        <f t="shared" si="1"/>
        <v>9.95</v>
      </c>
      <c r="J3027" s="7">
        <f t="shared" si="2"/>
        <v>9.95</v>
      </c>
    </row>
    <row r="3028" ht="15.75" customHeight="1">
      <c r="A3028" s="4">
        <v>572227.0</v>
      </c>
      <c r="B3028" s="4" t="s">
        <v>1664</v>
      </c>
      <c r="C3028" s="5" t="s">
        <v>1665</v>
      </c>
      <c r="D3028" s="5">
        <v>6.0</v>
      </c>
      <c r="E3028" s="5">
        <v>1.65</v>
      </c>
      <c r="F3028" s="4">
        <v>15051.0</v>
      </c>
      <c r="G3028" s="6">
        <v>44672.58402777778</v>
      </c>
      <c r="H3028" s="6" t="str">
        <f>VLOOKUP(F3028,'Customer Details'!$A$1:$B$3264,2,0)</f>
        <v>China</v>
      </c>
      <c r="I3028" s="7">
        <f t="shared" si="1"/>
        <v>9.9</v>
      </c>
      <c r="J3028" s="7">
        <f t="shared" si="2"/>
        <v>9.9</v>
      </c>
    </row>
    <row r="3029" ht="15.75" customHeight="1">
      <c r="A3029" s="4">
        <v>570228.0</v>
      </c>
      <c r="B3029" s="4" t="s">
        <v>1067</v>
      </c>
      <c r="C3029" s="5" t="s">
        <v>1068</v>
      </c>
      <c r="D3029" s="5">
        <v>7.0</v>
      </c>
      <c r="E3029" s="5">
        <v>1.55</v>
      </c>
      <c r="F3029" s="4">
        <v>15821.0</v>
      </c>
      <c r="G3029" s="6">
        <v>44660.56111111111</v>
      </c>
      <c r="H3029" s="6" t="str">
        <f>VLOOKUP(F3029,'Customer Details'!$A$1:$B$3264,2,0)</f>
        <v>Australia</v>
      </c>
      <c r="I3029" s="7">
        <f t="shared" si="1"/>
        <v>10.85</v>
      </c>
      <c r="J3029" s="7">
        <f t="shared" si="2"/>
        <v>10.85</v>
      </c>
    </row>
    <row r="3030" ht="15.75" customHeight="1">
      <c r="A3030" s="4">
        <v>571360.0</v>
      </c>
      <c r="B3030" s="4" t="s">
        <v>884</v>
      </c>
      <c r="C3030" s="5" t="s">
        <v>885</v>
      </c>
      <c r="D3030" s="5">
        <v>24.0</v>
      </c>
      <c r="E3030" s="5">
        <v>1.25</v>
      </c>
      <c r="F3030" s="4">
        <v>16563.0</v>
      </c>
      <c r="G3030" s="6">
        <v>44668.49375</v>
      </c>
      <c r="H3030" s="6" t="str">
        <f>VLOOKUP(F3030,'Customer Details'!$A$1:$B$3264,2,0)</f>
        <v>USA</v>
      </c>
      <c r="I3030" s="7">
        <f t="shared" si="1"/>
        <v>30</v>
      </c>
      <c r="J3030" s="7">
        <f t="shared" si="2"/>
        <v>30</v>
      </c>
    </row>
    <row r="3031" ht="15.75" customHeight="1">
      <c r="A3031" s="4">
        <v>543463.0</v>
      </c>
      <c r="B3031" s="4" t="s">
        <v>1167</v>
      </c>
      <c r="C3031" s="5" t="s">
        <v>1168</v>
      </c>
      <c r="D3031" s="5">
        <v>1.0</v>
      </c>
      <c r="E3031" s="5">
        <v>9.95</v>
      </c>
      <c r="F3031" s="4">
        <v>15311.0</v>
      </c>
      <c r="G3031" s="6">
        <v>44416.5875</v>
      </c>
      <c r="H3031" s="6" t="str">
        <f>VLOOKUP(F3031,'Customer Details'!$A$1:$B$3264,2,0)</f>
        <v>USA</v>
      </c>
      <c r="I3031" s="7">
        <f t="shared" si="1"/>
        <v>9.95</v>
      </c>
      <c r="J3031" s="7">
        <f t="shared" si="2"/>
        <v>9.95</v>
      </c>
    </row>
    <row r="3032" ht="15.75" customHeight="1">
      <c r="A3032" s="4">
        <v>544169.0</v>
      </c>
      <c r="B3032" s="4" t="s">
        <v>1850</v>
      </c>
      <c r="C3032" s="5" t="s">
        <v>1851</v>
      </c>
      <c r="D3032" s="5">
        <v>6.0</v>
      </c>
      <c r="E3032" s="5">
        <v>2.55</v>
      </c>
      <c r="F3032" s="4">
        <v>13078.0</v>
      </c>
      <c r="G3032" s="6">
        <v>44424.57222222222</v>
      </c>
      <c r="H3032" s="6" t="str">
        <f>VLOOKUP(F3032,'Customer Details'!$A$1:$B$3264,2,0)</f>
        <v>India</v>
      </c>
      <c r="I3032" s="7">
        <f t="shared" si="1"/>
        <v>15.3</v>
      </c>
      <c r="J3032" s="7">
        <f t="shared" si="2"/>
        <v>15.3</v>
      </c>
    </row>
    <row r="3033" ht="15.75" customHeight="1">
      <c r="A3033" s="4">
        <v>576300.0</v>
      </c>
      <c r="B3033" s="4">
        <v>22980.0</v>
      </c>
      <c r="C3033" s="5" t="s">
        <v>1254</v>
      </c>
      <c r="D3033" s="5">
        <v>1.0</v>
      </c>
      <c r="E3033" s="5">
        <v>1.65</v>
      </c>
      <c r="F3033" s="4">
        <v>15058.0</v>
      </c>
      <c r="G3033" s="6">
        <v>44695.61041666667</v>
      </c>
      <c r="H3033" s="6" t="str">
        <f>VLOOKUP(F3033,'Customer Details'!$A$1:$B$3264,2,0)</f>
        <v>India</v>
      </c>
      <c r="I3033" s="7">
        <f t="shared" si="1"/>
        <v>1.65</v>
      </c>
      <c r="J3033" s="7">
        <f t="shared" si="2"/>
        <v>1.65</v>
      </c>
    </row>
    <row r="3034" ht="15.75" customHeight="1">
      <c r="A3034" s="4">
        <v>581334.0</v>
      </c>
      <c r="B3034" s="4" t="s">
        <v>131</v>
      </c>
      <c r="C3034" s="5" t="s">
        <v>132</v>
      </c>
      <c r="D3034" s="5">
        <v>1.0</v>
      </c>
      <c r="E3034" s="5">
        <v>0.42</v>
      </c>
      <c r="F3034" s="4">
        <v>17841.0</v>
      </c>
      <c r="G3034" s="6">
        <v>44720.50486111111</v>
      </c>
      <c r="H3034" s="6" t="str">
        <f>VLOOKUP(F3034,'Customer Details'!$A$1:$B$3264,2,0)</f>
        <v>India</v>
      </c>
      <c r="I3034" s="7">
        <f t="shared" si="1"/>
        <v>0.42</v>
      </c>
      <c r="J3034" s="7">
        <f t="shared" si="2"/>
        <v>0.42</v>
      </c>
    </row>
    <row r="3035" ht="15.75" customHeight="1">
      <c r="A3035" s="4">
        <v>554057.0</v>
      </c>
      <c r="B3035" s="4" t="s">
        <v>1174</v>
      </c>
      <c r="C3035" s="5" t="s">
        <v>1175</v>
      </c>
      <c r="D3035" s="5">
        <v>288.0</v>
      </c>
      <c r="E3035" s="5">
        <v>1.95</v>
      </c>
      <c r="F3035" s="4">
        <v>17867.0</v>
      </c>
      <c r="G3035" s="6">
        <v>44520.66111111111</v>
      </c>
      <c r="H3035" s="6" t="str">
        <f>VLOOKUP(F3035,'Customer Details'!$A$1:$B$3264,2,0)</f>
        <v>India</v>
      </c>
      <c r="I3035" s="7">
        <f t="shared" si="1"/>
        <v>561.6</v>
      </c>
      <c r="J3035" s="7">
        <f t="shared" si="2"/>
        <v>561.6</v>
      </c>
    </row>
    <row r="3036" ht="15.75" customHeight="1">
      <c r="A3036" s="4">
        <v>565460.0</v>
      </c>
      <c r="B3036" s="4" t="s">
        <v>156</v>
      </c>
      <c r="C3036" s="5" t="s">
        <v>157</v>
      </c>
      <c r="D3036" s="5">
        <v>24.0</v>
      </c>
      <c r="E3036" s="5">
        <v>0.39</v>
      </c>
      <c r="F3036" s="4">
        <v>16843.0</v>
      </c>
      <c r="G3036" s="6">
        <v>44625.39166666667</v>
      </c>
      <c r="H3036" s="6" t="str">
        <f>VLOOKUP(F3036,'Customer Details'!$A$1:$B$3264,2,0)</f>
        <v>USA</v>
      </c>
      <c r="I3036" s="7">
        <f t="shared" si="1"/>
        <v>9.36</v>
      </c>
      <c r="J3036" s="7">
        <f t="shared" si="2"/>
        <v>9.36</v>
      </c>
    </row>
    <row r="3037" ht="15.75" customHeight="1">
      <c r="A3037" s="4">
        <v>543040.0</v>
      </c>
      <c r="B3037" s="4" t="s">
        <v>1904</v>
      </c>
      <c r="C3037" s="5" t="s">
        <v>1905</v>
      </c>
      <c r="D3037" s="5">
        <v>2.0</v>
      </c>
      <c r="E3037" s="5">
        <v>4.65</v>
      </c>
      <c r="F3037" s="4">
        <v>17337.0</v>
      </c>
      <c r="G3037" s="6">
        <v>44410.7125</v>
      </c>
      <c r="H3037" s="6" t="str">
        <f>VLOOKUP(F3037,'Customer Details'!$A$1:$B$3264,2,0)</f>
        <v>China</v>
      </c>
      <c r="I3037" s="7">
        <f t="shared" si="1"/>
        <v>9.3</v>
      </c>
      <c r="J3037" s="7">
        <f t="shared" si="2"/>
        <v>9.3</v>
      </c>
    </row>
    <row r="3038" ht="15.75" customHeight="1">
      <c r="A3038" s="4">
        <v>564061.0</v>
      </c>
      <c r="B3038" s="4" t="s">
        <v>67</v>
      </c>
      <c r="C3038" s="5" t="s">
        <v>68</v>
      </c>
      <c r="D3038" s="5">
        <v>4.0</v>
      </c>
      <c r="E3038" s="5">
        <v>2.08</v>
      </c>
      <c r="F3038" s="4">
        <v>14505.0</v>
      </c>
      <c r="G3038" s="6">
        <v>44614.60972222222</v>
      </c>
      <c r="H3038" s="6" t="str">
        <f>VLOOKUP(F3038,'Customer Details'!$A$1:$B$3264,2,0)</f>
        <v>Australia</v>
      </c>
      <c r="I3038" s="7">
        <f t="shared" si="1"/>
        <v>8.32</v>
      </c>
      <c r="J3038" s="7">
        <f t="shared" si="2"/>
        <v>8.32</v>
      </c>
    </row>
    <row r="3039" ht="15.75" customHeight="1">
      <c r="A3039" s="4">
        <v>573496.0</v>
      </c>
      <c r="B3039" s="4" t="s">
        <v>38</v>
      </c>
      <c r="C3039" s="5" t="s">
        <v>39</v>
      </c>
      <c r="D3039" s="5">
        <v>4.0</v>
      </c>
      <c r="E3039" s="5">
        <v>2.95</v>
      </c>
      <c r="F3039" s="4">
        <v>17841.0</v>
      </c>
      <c r="G3039" s="6">
        <v>44681.49930555555</v>
      </c>
      <c r="H3039" s="6" t="str">
        <f>VLOOKUP(F3039,'Customer Details'!$A$1:$B$3264,2,0)</f>
        <v>India</v>
      </c>
      <c r="I3039" s="7">
        <f t="shared" si="1"/>
        <v>11.8</v>
      </c>
      <c r="J3039" s="7">
        <f t="shared" si="2"/>
        <v>11.8</v>
      </c>
    </row>
    <row r="3040" ht="15.75" customHeight="1">
      <c r="A3040" s="4">
        <v>555815.0</v>
      </c>
      <c r="B3040" s="4" t="s">
        <v>952</v>
      </c>
      <c r="C3040" s="5" t="s">
        <v>953</v>
      </c>
      <c r="D3040" s="5">
        <v>12.0</v>
      </c>
      <c r="E3040" s="5">
        <v>3.95</v>
      </c>
      <c r="F3040" s="4">
        <v>13089.0</v>
      </c>
      <c r="G3040" s="6">
        <v>44537.49097222222</v>
      </c>
      <c r="H3040" s="6" t="str">
        <f>VLOOKUP(F3040,'Customer Details'!$A$1:$B$3264,2,0)</f>
        <v>Australia</v>
      </c>
      <c r="I3040" s="7">
        <f t="shared" si="1"/>
        <v>47.4</v>
      </c>
      <c r="J3040" s="7">
        <f t="shared" si="2"/>
        <v>47.4</v>
      </c>
    </row>
    <row r="3041" ht="15.75" customHeight="1">
      <c r="A3041" s="4">
        <v>569228.0</v>
      </c>
      <c r="B3041" s="4" t="s">
        <v>313</v>
      </c>
      <c r="C3041" s="5" t="s">
        <v>314</v>
      </c>
      <c r="D3041" s="5">
        <v>4.0</v>
      </c>
      <c r="E3041" s="5">
        <v>0.42</v>
      </c>
      <c r="F3041" s="4">
        <v>15547.0</v>
      </c>
      <c r="G3041" s="6">
        <v>44653.61597222222</v>
      </c>
      <c r="H3041" s="6" t="str">
        <f>VLOOKUP(F3041,'Customer Details'!$A$1:$B$3264,2,0)</f>
        <v>USA</v>
      </c>
      <c r="I3041" s="7">
        <f t="shared" si="1"/>
        <v>1.68</v>
      </c>
      <c r="J3041" s="7">
        <f t="shared" si="2"/>
        <v>1.68</v>
      </c>
    </row>
    <row r="3042" ht="15.75" customHeight="1">
      <c r="A3042" s="4">
        <v>574909.0</v>
      </c>
      <c r="B3042" s="4">
        <v>21034.0</v>
      </c>
      <c r="C3042" s="5" t="s">
        <v>1839</v>
      </c>
      <c r="D3042" s="5">
        <v>1.0</v>
      </c>
      <c r="E3042" s="5">
        <v>0.95</v>
      </c>
      <c r="F3042" s="4">
        <v>13673.0</v>
      </c>
      <c r="G3042" s="6">
        <v>44688.65277777778</v>
      </c>
      <c r="H3042" s="6" t="str">
        <f>VLOOKUP(F3042,'Customer Details'!$A$1:$B$3264,2,0)</f>
        <v>China</v>
      </c>
      <c r="I3042" s="7">
        <f t="shared" si="1"/>
        <v>0.95</v>
      </c>
      <c r="J3042" s="7">
        <f t="shared" si="2"/>
        <v>0.95</v>
      </c>
    </row>
    <row r="3043" ht="15.75" customHeight="1">
      <c r="A3043" s="4" t="s">
        <v>1906</v>
      </c>
      <c r="B3043" s="4">
        <v>23249.0</v>
      </c>
      <c r="C3043" s="5" t="s">
        <v>1907</v>
      </c>
      <c r="D3043" s="5">
        <v>-1.0</v>
      </c>
      <c r="E3043" s="5">
        <v>1.65</v>
      </c>
      <c r="F3043" s="4">
        <v>16133.0</v>
      </c>
      <c r="G3043" s="6">
        <v>44589.45625</v>
      </c>
      <c r="H3043" s="6" t="str">
        <f>VLOOKUP(F3043,'Customer Details'!$A$1:$B$3264,2,0)</f>
        <v>India</v>
      </c>
      <c r="I3043" s="7">
        <f t="shared" si="1"/>
        <v>-1.65</v>
      </c>
      <c r="J3043" s="7">
        <f t="shared" si="2"/>
        <v>1.65</v>
      </c>
    </row>
    <row r="3044" ht="15.75" customHeight="1">
      <c r="A3044" s="4">
        <v>561113.0</v>
      </c>
      <c r="B3044" s="4" t="s">
        <v>427</v>
      </c>
      <c r="C3044" s="5" t="s">
        <v>428</v>
      </c>
      <c r="D3044" s="5">
        <v>20.0</v>
      </c>
      <c r="E3044" s="5">
        <v>0.42</v>
      </c>
      <c r="F3044" s="4">
        <v>17841.0</v>
      </c>
      <c r="G3044" s="6">
        <v>44586.50625</v>
      </c>
      <c r="H3044" s="6" t="str">
        <f>VLOOKUP(F3044,'Customer Details'!$A$1:$B$3264,2,0)</f>
        <v>India</v>
      </c>
      <c r="I3044" s="7">
        <f t="shared" si="1"/>
        <v>8.4</v>
      </c>
      <c r="J3044" s="7">
        <f t="shared" si="2"/>
        <v>8.4</v>
      </c>
    </row>
    <row r="3045" ht="15.75" customHeight="1">
      <c r="A3045" s="4">
        <v>546384.0</v>
      </c>
      <c r="B3045" s="4" t="s">
        <v>235</v>
      </c>
      <c r="C3045" s="5" t="s">
        <v>236</v>
      </c>
      <c r="D3045" s="5">
        <v>4.0</v>
      </c>
      <c r="E3045" s="5">
        <v>4.15</v>
      </c>
      <c r="F3045" s="4">
        <v>15311.0</v>
      </c>
      <c r="G3045" s="6">
        <v>44450.54375</v>
      </c>
      <c r="H3045" s="6" t="str">
        <f>VLOOKUP(F3045,'Customer Details'!$A$1:$B$3264,2,0)</f>
        <v>USA</v>
      </c>
      <c r="I3045" s="7">
        <f t="shared" si="1"/>
        <v>16.6</v>
      </c>
      <c r="J3045" s="7">
        <f t="shared" si="2"/>
        <v>16.6</v>
      </c>
    </row>
    <row r="3046" ht="15.75" customHeight="1">
      <c r="A3046" s="4">
        <v>537219.0</v>
      </c>
      <c r="B3046" s="4" t="s">
        <v>530</v>
      </c>
      <c r="C3046" s="5" t="s">
        <v>531</v>
      </c>
      <c r="D3046" s="5">
        <v>2.0</v>
      </c>
      <c r="E3046" s="5">
        <v>3.75</v>
      </c>
      <c r="F3046" s="4">
        <v>14081.0</v>
      </c>
      <c r="G3046" s="6">
        <v>44352.65763888889</v>
      </c>
      <c r="H3046" s="6" t="str">
        <f>VLOOKUP(F3046,'Customer Details'!$A$1:$B$3264,2,0)</f>
        <v>India</v>
      </c>
      <c r="I3046" s="7">
        <f t="shared" si="1"/>
        <v>7.5</v>
      </c>
      <c r="J3046" s="7">
        <f t="shared" si="2"/>
        <v>7.5</v>
      </c>
    </row>
    <row r="3047" ht="15.75" customHeight="1">
      <c r="A3047" s="4" t="s">
        <v>1908</v>
      </c>
      <c r="B3047" s="4">
        <v>22618.0</v>
      </c>
      <c r="C3047" s="5" t="s">
        <v>1909</v>
      </c>
      <c r="D3047" s="5">
        <v>-1.0</v>
      </c>
      <c r="E3047" s="5">
        <v>9.95</v>
      </c>
      <c r="F3047" s="4">
        <v>14415.0</v>
      </c>
      <c r="G3047" s="6">
        <v>44361.54583333333</v>
      </c>
      <c r="H3047" s="6" t="str">
        <f>VLOOKUP(F3047,'Customer Details'!$A$1:$B$3264,2,0)</f>
        <v>United Kingdom</v>
      </c>
      <c r="I3047" s="7">
        <f t="shared" si="1"/>
        <v>-9.95</v>
      </c>
      <c r="J3047" s="7">
        <f t="shared" si="2"/>
        <v>9.95</v>
      </c>
    </row>
    <row r="3048" ht="15.75" customHeight="1">
      <c r="A3048" s="4" t="s">
        <v>1910</v>
      </c>
      <c r="B3048" s="4" t="s">
        <v>38</v>
      </c>
      <c r="C3048" s="5" t="s">
        <v>39</v>
      </c>
      <c r="D3048" s="5">
        <v>-1.0</v>
      </c>
      <c r="E3048" s="5">
        <v>2.55</v>
      </c>
      <c r="F3048" s="4">
        <v>15953.0</v>
      </c>
      <c r="G3048" s="6">
        <v>44695.56805555556</v>
      </c>
      <c r="H3048" s="6" t="str">
        <f>VLOOKUP(F3048,'Customer Details'!$A$1:$B$3264,2,0)</f>
        <v>United Kingdom</v>
      </c>
      <c r="I3048" s="7">
        <f t="shared" si="1"/>
        <v>-2.55</v>
      </c>
      <c r="J3048" s="7">
        <f t="shared" si="2"/>
        <v>2.55</v>
      </c>
    </row>
    <row r="3049" ht="15.75" customHeight="1">
      <c r="A3049" s="4">
        <v>569124.0</v>
      </c>
      <c r="B3049" s="4" t="s">
        <v>1507</v>
      </c>
      <c r="C3049" s="5" t="s">
        <v>1508</v>
      </c>
      <c r="D3049" s="5">
        <v>20.0</v>
      </c>
      <c r="E3049" s="5">
        <v>0.79</v>
      </c>
      <c r="F3049" s="4">
        <v>15172.0</v>
      </c>
      <c r="G3049" s="6">
        <v>44650.55208333334</v>
      </c>
      <c r="H3049" s="6" t="str">
        <f>VLOOKUP(F3049,'Customer Details'!$A$1:$B$3264,2,0)</f>
        <v>China</v>
      </c>
      <c r="I3049" s="7">
        <f t="shared" si="1"/>
        <v>15.8</v>
      </c>
      <c r="J3049" s="7">
        <f t="shared" si="2"/>
        <v>15.8</v>
      </c>
    </row>
    <row r="3050" ht="15.75" customHeight="1">
      <c r="A3050" s="4">
        <v>546982.0</v>
      </c>
      <c r="B3050" s="4" t="s">
        <v>187</v>
      </c>
      <c r="C3050" s="5" t="s">
        <v>188</v>
      </c>
      <c r="D3050" s="5">
        <v>1.0</v>
      </c>
      <c r="E3050" s="5">
        <v>0.42</v>
      </c>
      <c r="F3050" s="4">
        <v>15483.0</v>
      </c>
      <c r="G3050" s="6">
        <v>44457.51805555556</v>
      </c>
      <c r="H3050" s="6" t="str">
        <f>VLOOKUP(F3050,'Customer Details'!$A$1:$B$3264,2,0)</f>
        <v>Australia</v>
      </c>
      <c r="I3050" s="7">
        <f t="shared" si="1"/>
        <v>0.42</v>
      </c>
      <c r="J3050" s="7">
        <f t="shared" si="2"/>
        <v>0.42</v>
      </c>
    </row>
    <row r="3051" ht="15.75" customHeight="1">
      <c r="A3051" s="4">
        <v>562949.0</v>
      </c>
      <c r="B3051" s="4" t="s">
        <v>313</v>
      </c>
      <c r="C3051" s="5" t="s">
        <v>314</v>
      </c>
      <c r="D3051" s="5">
        <v>24.0</v>
      </c>
      <c r="E3051" s="5">
        <v>0.42</v>
      </c>
      <c r="F3051" s="4">
        <v>14346.0</v>
      </c>
      <c r="G3051" s="6">
        <v>44603.40763888889</v>
      </c>
      <c r="H3051" s="6" t="str">
        <f>VLOOKUP(F3051,'Customer Details'!$A$1:$B$3264,2,0)</f>
        <v>United Kingdom</v>
      </c>
      <c r="I3051" s="7">
        <f t="shared" si="1"/>
        <v>10.08</v>
      </c>
      <c r="J3051" s="7">
        <f t="shared" si="2"/>
        <v>10.08</v>
      </c>
    </row>
    <row r="3052" ht="15.75" customHeight="1">
      <c r="A3052" s="4">
        <v>540278.0</v>
      </c>
      <c r="B3052" s="4" t="s">
        <v>777</v>
      </c>
      <c r="C3052" s="5" t="s">
        <v>778</v>
      </c>
      <c r="D3052" s="5">
        <v>3.0</v>
      </c>
      <c r="E3052" s="5">
        <v>0.85</v>
      </c>
      <c r="F3052" s="4">
        <v>15719.0</v>
      </c>
      <c r="G3052" s="6">
        <v>44383.52152777778</v>
      </c>
      <c r="H3052" s="6" t="str">
        <f>VLOOKUP(F3052,'Customer Details'!$A$1:$B$3264,2,0)</f>
        <v>Australia</v>
      </c>
      <c r="I3052" s="7">
        <f t="shared" si="1"/>
        <v>2.55</v>
      </c>
      <c r="J3052" s="7">
        <f t="shared" si="2"/>
        <v>2.55</v>
      </c>
    </row>
    <row r="3053" ht="15.75" customHeight="1">
      <c r="A3053" s="4">
        <v>557604.0</v>
      </c>
      <c r="B3053" s="4" t="s">
        <v>427</v>
      </c>
      <c r="C3053" s="5" t="s">
        <v>428</v>
      </c>
      <c r="D3053" s="5">
        <v>8.0</v>
      </c>
      <c r="E3053" s="5">
        <v>0.42</v>
      </c>
      <c r="F3053" s="4">
        <v>15039.0</v>
      </c>
      <c r="G3053" s="6">
        <v>44551.50208333333</v>
      </c>
      <c r="H3053" s="6" t="str">
        <f>VLOOKUP(F3053,'Customer Details'!$A$1:$B$3264,2,0)</f>
        <v>United Kingdom</v>
      </c>
      <c r="I3053" s="7">
        <f t="shared" si="1"/>
        <v>3.36</v>
      </c>
      <c r="J3053" s="7">
        <f t="shared" si="2"/>
        <v>3.36</v>
      </c>
    </row>
    <row r="3054" ht="15.75" customHeight="1">
      <c r="A3054" s="4">
        <v>561697.0</v>
      </c>
      <c r="B3054" s="4" t="s">
        <v>38</v>
      </c>
      <c r="C3054" s="5" t="s">
        <v>39</v>
      </c>
      <c r="D3054" s="5">
        <v>6.0</v>
      </c>
      <c r="E3054" s="5">
        <v>2.95</v>
      </c>
      <c r="F3054" s="4">
        <v>18127.0</v>
      </c>
      <c r="G3054" s="6">
        <v>44590.42083333333</v>
      </c>
      <c r="H3054" s="6" t="str">
        <f>VLOOKUP(F3054,'Customer Details'!$A$1:$B$3264,2,0)</f>
        <v>Australia</v>
      </c>
      <c r="I3054" s="7">
        <f t="shared" si="1"/>
        <v>17.7</v>
      </c>
      <c r="J3054" s="7">
        <f t="shared" si="2"/>
        <v>17.7</v>
      </c>
    </row>
    <row r="3055" ht="15.75" customHeight="1">
      <c r="A3055" s="4" t="s">
        <v>1911</v>
      </c>
      <c r="B3055" s="4">
        <v>21424.0</v>
      </c>
      <c r="C3055" s="5" t="s">
        <v>1912</v>
      </c>
      <c r="D3055" s="5">
        <v>-1.0</v>
      </c>
      <c r="E3055" s="5">
        <v>2.95</v>
      </c>
      <c r="F3055" s="4">
        <v>14606.0</v>
      </c>
      <c r="G3055" s="6">
        <v>44352.61388888889</v>
      </c>
      <c r="H3055" s="6" t="str">
        <f>VLOOKUP(F3055,'Customer Details'!$A$1:$B$3264,2,0)</f>
        <v>USA</v>
      </c>
      <c r="I3055" s="7">
        <f t="shared" si="1"/>
        <v>-2.95</v>
      </c>
      <c r="J3055" s="7">
        <f t="shared" si="2"/>
        <v>2.95</v>
      </c>
    </row>
    <row r="3056" ht="15.75" customHeight="1">
      <c r="A3056" s="4" t="s">
        <v>1913</v>
      </c>
      <c r="B3056" s="4">
        <v>22457.0</v>
      </c>
      <c r="C3056" s="5" t="s">
        <v>354</v>
      </c>
      <c r="D3056" s="5">
        <v>-1.0</v>
      </c>
      <c r="E3056" s="5">
        <v>2.95</v>
      </c>
      <c r="F3056" s="4">
        <v>15708.0</v>
      </c>
      <c r="G3056" s="6">
        <v>44505.73263888889</v>
      </c>
      <c r="H3056" s="6" t="str">
        <f>VLOOKUP(F3056,'Customer Details'!$A$1:$B$3264,2,0)</f>
        <v>India</v>
      </c>
      <c r="I3056" s="7">
        <f t="shared" si="1"/>
        <v>-2.95</v>
      </c>
      <c r="J3056" s="7">
        <f t="shared" si="2"/>
        <v>2.95</v>
      </c>
    </row>
    <row r="3057" ht="15.75" customHeight="1">
      <c r="A3057" s="4">
        <v>543535.0</v>
      </c>
      <c r="B3057" s="4" t="s">
        <v>1914</v>
      </c>
      <c r="C3057" s="5" t="s">
        <v>1915</v>
      </c>
      <c r="D3057" s="5">
        <v>1.0</v>
      </c>
      <c r="E3057" s="5">
        <v>3.75</v>
      </c>
      <c r="F3057" s="4">
        <v>17537.0</v>
      </c>
      <c r="G3057" s="6">
        <v>44417.56736111111</v>
      </c>
      <c r="H3057" s="6" t="str">
        <f>VLOOKUP(F3057,'Customer Details'!$A$1:$B$3264,2,0)</f>
        <v>United Kingdom</v>
      </c>
      <c r="I3057" s="7">
        <f t="shared" si="1"/>
        <v>3.75</v>
      </c>
      <c r="J3057" s="7">
        <f t="shared" si="2"/>
        <v>3.75</v>
      </c>
    </row>
    <row r="3058" ht="15.75" customHeight="1">
      <c r="A3058" s="4">
        <v>580272.0</v>
      </c>
      <c r="B3058" s="4" t="s">
        <v>140</v>
      </c>
      <c r="C3058" s="5" t="s">
        <v>141</v>
      </c>
      <c r="D3058" s="5">
        <v>1.0</v>
      </c>
      <c r="E3058" s="5">
        <v>0.79</v>
      </c>
      <c r="F3058" s="4">
        <v>15547.0</v>
      </c>
      <c r="G3058" s="6">
        <v>44714.53611111111</v>
      </c>
      <c r="H3058" s="6" t="str">
        <f>VLOOKUP(F3058,'Customer Details'!$A$1:$B$3264,2,0)</f>
        <v>USA</v>
      </c>
      <c r="I3058" s="7">
        <f t="shared" si="1"/>
        <v>0.79</v>
      </c>
      <c r="J3058" s="7">
        <f t="shared" si="2"/>
        <v>0.79</v>
      </c>
    </row>
    <row r="3059" ht="15.75" customHeight="1">
      <c r="A3059" s="4" t="s">
        <v>986</v>
      </c>
      <c r="B3059" s="4" t="s">
        <v>46</v>
      </c>
      <c r="C3059" s="5" t="s">
        <v>47</v>
      </c>
      <c r="D3059" s="5">
        <v>-12.0</v>
      </c>
      <c r="E3059" s="5">
        <v>1.25</v>
      </c>
      <c r="F3059" s="4">
        <v>14410.0</v>
      </c>
      <c r="G3059" s="6">
        <v>44628.47569444445</v>
      </c>
      <c r="H3059" s="6" t="str">
        <f>VLOOKUP(F3059,'Customer Details'!$A$1:$B$3264,2,0)</f>
        <v>United Kingdom</v>
      </c>
      <c r="I3059" s="7">
        <f t="shared" si="1"/>
        <v>-15</v>
      </c>
      <c r="J3059" s="7">
        <f t="shared" si="2"/>
        <v>15</v>
      </c>
    </row>
    <row r="3060" ht="15.75" customHeight="1">
      <c r="A3060" s="4">
        <v>542534.0</v>
      </c>
      <c r="B3060" s="4" t="s">
        <v>112</v>
      </c>
      <c r="C3060" s="5" t="s">
        <v>113</v>
      </c>
      <c r="D3060" s="5">
        <v>4.0</v>
      </c>
      <c r="E3060" s="5">
        <v>4.25</v>
      </c>
      <c r="F3060" s="4">
        <v>13707.0</v>
      </c>
      <c r="G3060" s="6">
        <v>44405.56041666667</v>
      </c>
      <c r="H3060" s="6" t="str">
        <f>VLOOKUP(F3060,'Customer Details'!$A$1:$B$3264,2,0)</f>
        <v>United Kingdom</v>
      </c>
      <c r="I3060" s="7">
        <f t="shared" si="1"/>
        <v>17</v>
      </c>
      <c r="J3060" s="7">
        <f t="shared" si="2"/>
        <v>17</v>
      </c>
    </row>
    <row r="3061" ht="15.75" customHeight="1">
      <c r="A3061" s="4">
        <v>551273.0</v>
      </c>
      <c r="B3061" s="4" t="s">
        <v>54</v>
      </c>
      <c r="C3061" s="5" t="s">
        <v>55</v>
      </c>
      <c r="D3061" s="5">
        <v>30.0</v>
      </c>
      <c r="E3061" s="5">
        <v>5.95</v>
      </c>
      <c r="F3061" s="4">
        <v>14051.0</v>
      </c>
      <c r="G3061" s="6">
        <v>44496.53472222222</v>
      </c>
      <c r="H3061" s="6" t="str">
        <f>VLOOKUP(F3061,'Customer Details'!$A$1:$B$3264,2,0)</f>
        <v>India</v>
      </c>
      <c r="I3061" s="7">
        <f t="shared" si="1"/>
        <v>178.5</v>
      </c>
      <c r="J3061" s="7">
        <f t="shared" si="2"/>
        <v>178.5</v>
      </c>
    </row>
    <row r="3062" ht="15.75" customHeight="1">
      <c r="A3062" s="4">
        <v>542862.0</v>
      </c>
      <c r="B3062" s="4">
        <v>21671.0</v>
      </c>
      <c r="C3062" s="5" t="s">
        <v>1866</v>
      </c>
      <c r="D3062" s="5">
        <v>1.0</v>
      </c>
      <c r="E3062" s="5">
        <v>1.25</v>
      </c>
      <c r="F3062" s="4">
        <v>14606.0</v>
      </c>
      <c r="G3062" s="6">
        <v>44409.49375</v>
      </c>
      <c r="H3062" s="6" t="str">
        <f>VLOOKUP(F3062,'Customer Details'!$A$1:$B$3264,2,0)</f>
        <v>USA</v>
      </c>
      <c r="I3062" s="7">
        <f t="shared" si="1"/>
        <v>1.25</v>
      </c>
      <c r="J3062" s="7">
        <f t="shared" si="2"/>
        <v>1.25</v>
      </c>
    </row>
    <row r="3063" ht="15.75" customHeight="1">
      <c r="A3063" s="4">
        <v>540397.0</v>
      </c>
      <c r="B3063" s="4" t="s">
        <v>40</v>
      </c>
      <c r="C3063" s="5" t="s">
        <v>41</v>
      </c>
      <c r="D3063" s="5">
        <v>2.0</v>
      </c>
      <c r="E3063" s="5">
        <v>2.95</v>
      </c>
      <c r="F3063" s="4">
        <v>13187.0</v>
      </c>
      <c r="G3063" s="6">
        <v>44383.78958333333</v>
      </c>
      <c r="H3063" s="6" t="str">
        <f>VLOOKUP(F3063,'Customer Details'!$A$1:$B$3264,2,0)</f>
        <v>India</v>
      </c>
      <c r="I3063" s="7">
        <f t="shared" si="1"/>
        <v>5.9</v>
      </c>
      <c r="J3063" s="7">
        <f t="shared" si="2"/>
        <v>5.9</v>
      </c>
    </row>
    <row r="3064" ht="15.75" customHeight="1">
      <c r="A3064" s="4" t="s">
        <v>1916</v>
      </c>
      <c r="B3064" s="4" t="s">
        <v>22</v>
      </c>
      <c r="C3064" s="5" t="s">
        <v>23</v>
      </c>
      <c r="D3064" s="5">
        <v>-30.0</v>
      </c>
      <c r="E3064" s="5">
        <v>1.95</v>
      </c>
      <c r="F3064" s="4">
        <v>13680.0</v>
      </c>
      <c r="G3064" s="6">
        <v>44384.45555555556</v>
      </c>
      <c r="H3064" s="6" t="str">
        <f>VLOOKUP(F3064,'Customer Details'!$A$1:$B$3264,2,0)</f>
        <v>USA</v>
      </c>
      <c r="I3064" s="7">
        <f t="shared" si="1"/>
        <v>-58.5</v>
      </c>
      <c r="J3064" s="7">
        <f t="shared" si="2"/>
        <v>58.5</v>
      </c>
    </row>
    <row r="3065" ht="15.75" customHeight="1">
      <c r="A3065" s="4">
        <v>576775.0</v>
      </c>
      <c r="B3065" s="4" t="s">
        <v>22</v>
      </c>
      <c r="C3065" s="5" t="s">
        <v>23</v>
      </c>
      <c r="D3065" s="5">
        <v>100.0</v>
      </c>
      <c r="E3065" s="5">
        <v>1.79</v>
      </c>
      <c r="F3065" s="4">
        <v>13629.0</v>
      </c>
      <c r="G3065" s="6">
        <v>44697.55625</v>
      </c>
      <c r="H3065" s="6" t="str">
        <f>VLOOKUP(F3065,'Customer Details'!$A$1:$B$3264,2,0)</f>
        <v>India</v>
      </c>
      <c r="I3065" s="7">
        <f t="shared" si="1"/>
        <v>179</v>
      </c>
      <c r="J3065" s="7">
        <f t="shared" si="2"/>
        <v>179</v>
      </c>
    </row>
    <row r="3066" ht="15.75" customHeight="1">
      <c r="A3066" s="4">
        <v>566451.0</v>
      </c>
      <c r="B3066" s="4" t="s">
        <v>48</v>
      </c>
      <c r="C3066" s="5" t="s">
        <v>49</v>
      </c>
      <c r="D3066" s="5">
        <v>2.0</v>
      </c>
      <c r="E3066" s="5">
        <v>2.08</v>
      </c>
      <c r="F3066" s="4">
        <v>18069.0</v>
      </c>
      <c r="G3066" s="6">
        <v>44632.67638888889</v>
      </c>
      <c r="H3066" s="6" t="str">
        <f>VLOOKUP(F3066,'Customer Details'!$A$1:$B$3264,2,0)</f>
        <v>United Kingdom</v>
      </c>
      <c r="I3066" s="7">
        <f t="shared" si="1"/>
        <v>4.16</v>
      </c>
      <c r="J3066" s="7">
        <f t="shared" si="2"/>
        <v>4.16</v>
      </c>
    </row>
    <row r="3067" ht="15.75" customHeight="1">
      <c r="A3067" s="4">
        <v>551884.0</v>
      </c>
      <c r="B3067" s="4" t="s">
        <v>1917</v>
      </c>
      <c r="C3067" s="5" t="s">
        <v>1918</v>
      </c>
      <c r="D3067" s="5">
        <v>24.0</v>
      </c>
      <c r="E3067" s="5">
        <v>0.19</v>
      </c>
      <c r="F3067" s="4">
        <v>16109.0</v>
      </c>
      <c r="G3067" s="6">
        <v>44505.38680555556</v>
      </c>
      <c r="H3067" s="6" t="str">
        <f>VLOOKUP(F3067,'Customer Details'!$A$1:$B$3264,2,0)</f>
        <v>India</v>
      </c>
      <c r="I3067" s="7">
        <f t="shared" si="1"/>
        <v>4.56</v>
      </c>
      <c r="J3067" s="7">
        <f t="shared" si="2"/>
        <v>4.56</v>
      </c>
    </row>
    <row r="3068" ht="15.75" customHeight="1">
      <c r="A3068" s="4">
        <v>576014.0</v>
      </c>
      <c r="B3068" s="4" t="s">
        <v>368</v>
      </c>
      <c r="C3068" s="5" t="s">
        <v>369</v>
      </c>
      <c r="D3068" s="5">
        <v>1.0</v>
      </c>
      <c r="E3068" s="5">
        <v>4.25</v>
      </c>
      <c r="F3068" s="4">
        <v>17218.0</v>
      </c>
      <c r="G3068" s="6">
        <v>44694.60347222222</v>
      </c>
      <c r="H3068" s="6" t="str">
        <f>VLOOKUP(F3068,'Customer Details'!$A$1:$B$3264,2,0)</f>
        <v>USA</v>
      </c>
      <c r="I3068" s="7">
        <f t="shared" si="1"/>
        <v>4.25</v>
      </c>
      <c r="J3068" s="7">
        <f t="shared" si="2"/>
        <v>4.25</v>
      </c>
    </row>
    <row r="3069" ht="15.75" customHeight="1">
      <c r="A3069" s="4" t="s">
        <v>1919</v>
      </c>
      <c r="B3069" s="4" t="s">
        <v>30</v>
      </c>
      <c r="C3069" s="5" t="s">
        <v>31</v>
      </c>
      <c r="D3069" s="5">
        <v>-8.0</v>
      </c>
      <c r="E3069" s="5">
        <v>3.75</v>
      </c>
      <c r="F3069" s="4">
        <v>17629.0</v>
      </c>
      <c r="G3069" s="6">
        <v>44388.48472222222</v>
      </c>
      <c r="H3069" s="6" t="str">
        <f>VLOOKUP(F3069,'Customer Details'!$A$1:$B$3264,2,0)</f>
        <v>India</v>
      </c>
      <c r="I3069" s="7">
        <f t="shared" si="1"/>
        <v>-30</v>
      </c>
      <c r="J3069" s="7">
        <f t="shared" si="2"/>
        <v>30</v>
      </c>
    </row>
    <row r="3070" ht="15.75" customHeight="1">
      <c r="A3070" s="4">
        <v>577801.0</v>
      </c>
      <c r="B3070" s="4" t="s">
        <v>223</v>
      </c>
      <c r="C3070" s="5" t="s">
        <v>224</v>
      </c>
      <c r="D3070" s="5">
        <v>48.0</v>
      </c>
      <c r="E3070" s="5">
        <v>0.39</v>
      </c>
      <c r="F3070" s="4">
        <v>17629.0</v>
      </c>
      <c r="G3070" s="6">
        <v>44702.71111111111</v>
      </c>
      <c r="H3070" s="6" t="str">
        <f>VLOOKUP(F3070,'Customer Details'!$A$1:$B$3264,2,0)</f>
        <v>India</v>
      </c>
      <c r="I3070" s="7">
        <f t="shared" si="1"/>
        <v>18.72</v>
      </c>
      <c r="J3070" s="7">
        <f t="shared" si="2"/>
        <v>18.72</v>
      </c>
    </row>
    <row r="3071" ht="15.75" customHeight="1">
      <c r="A3071" s="4">
        <v>547063.0</v>
      </c>
      <c r="B3071" s="4" t="s">
        <v>1135</v>
      </c>
      <c r="C3071" s="5" t="s">
        <v>1136</v>
      </c>
      <c r="D3071" s="5">
        <v>3.0</v>
      </c>
      <c r="E3071" s="5">
        <v>0.42</v>
      </c>
      <c r="F3071" s="4">
        <v>14769.0</v>
      </c>
      <c r="G3071" s="6">
        <v>44459.56458333333</v>
      </c>
      <c r="H3071" s="6" t="str">
        <f>VLOOKUP(F3071,'Customer Details'!$A$1:$B$3264,2,0)</f>
        <v>USA</v>
      </c>
      <c r="I3071" s="7">
        <f t="shared" si="1"/>
        <v>1.26</v>
      </c>
      <c r="J3071" s="7">
        <f t="shared" si="2"/>
        <v>1.26</v>
      </c>
    </row>
    <row r="3072" ht="15.75" customHeight="1">
      <c r="A3072" s="4">
        <v>543800.0</v>
      </c>
      <c r="B3072" s="4" t="s">
        <v>1555</v>
      </c>
      <c r="C3072" s="5" t="s">
        <v>1556</v>
      </c>
      <c r="D3072" s="5">
        <v>2.0</v>
      </c>
      <c r="E3072" s="5">
        <v>0.42</v>
      </c>
      <c r="F3072" s="4">
        <v>17282.0</v>
      </c>
      <c r="G3072" s="6">
        <v>44421.48333333333</v>
      </c>
      <c r="H3072" s="6" t="str">
        <f>VLOOKUP(F3072,'Customer Details'!$A$1:$B$3264,2,0)</f>
        <v>United Kingdom</v>
      </c>
      <c r="I3072" s="7">
        <f t="shared" si="1"/>
        <v>0.84</v>
      </c>
      <c r="J3072" s="7">
        <f t="shared" si="2"/>
        <v>0.84</v>
      </c>
    </row>
    <row r="3073" ht="15.75" customHeight="1">
      <c r="A3073" s="4">
        <v>580256.0</v>
      </c>
      <c r="B3073" s="4" t="s">
        <v>1873</v>
      </c>
      <c r="C3073" s="5" t="s">
        <v>1874</v>
      </c>
      <c r="D3073" s="5">
        <v>1.0</v>
      </c>
      <c r="E3073" s="5">
        <v>7.95</v>
      </c>
      <c r="F3073" s="4">
        <v>14688.0</v>
      </c>
      <c r="G3073" s="6">
        <v>44714.51666666667</v>
      </c>
      <c r="H3073" s="6" t="str">
        <f>VLOOKUP(F3073,'Customer Details'!$A$1:$B$3264,2,0)</f>
        <v>China</v>
      </c>
      <c r="I3073" s="7">
        <f t="shared" si="1"/>
        <v>7.95</v>
      </c>
      <c r="J3073" s="7">
        <f t="shared" si="2"/>
        <v>7.95</v>
      </c>
    </row>
    <row r="3074" ht="15.75" customHeight="1">
      <c r="A3074" s="4">
        <v>536637.0</v>
      </c>
      <c r="B3074" s="4">
        <v>20733.0</v>
      </c>
      <c r="C3074" s="5" t="s">
        <v>1439</v>
      </c>
      <c r="D3074" s="5">
        <v>1.0</v>
      </c>
      <c r="E3074" s="5">
        <v>0.85</v>
      </c>
      <c r="F3074" s="4">
        <v>18041.0</v>
      </c>
      <c r="G3074" s="6">
        <v>44349.48263888889</v>
      </c>
      <c r="H3074" s="6" t="str">
        <f>VLOOKUP(F3074,'Customer Details'!$A$1:$B$3264,2,0)</f>
        <v>Australia</v>
      </c>
      <c r="I3074" s="7">
        <f t="shared" si="1"/>
        <v>0.85</v>
      </c>
      <c r="J3074" s="7">
        <f t="shared" si="2"/>
        <v>0.85</v>
      </c>
    </row>
    <row r="3075" ht="15.75" customHeight="1">
      <c r="A3075" s="4">
        <v>571909.0</v>
      </c>
      <c r="B3075" s="4" t="s">
        <v>171</v>
      </c>
      <c r="C3075" s="5" t="s">
        <v>172</v>
      </c>
      <c r="D3075" s="5">
        <v>1.0</v>
      </c>
      <c r="E3075" s="5">
        <v>1.25</v>
      </c>
      <c r="F3075" s="4">
        <v>15006.0</v>
      </c>
      <c r="G3075" s="6">
        <v>44670.63055555556</v>
      </c>
      <c r="H3075" s="6" t="str">
        <f>VLOOKUP(F3075,'Customer Details'!$A$1:$B$3264,2,0)</f>
        <v>China</v>
      </c>
      <c r="I3075" s="7">
        <f t="shared" si="1"/>
        <v>1.25</v>
      </c>
      <c r="J3075" s="7">
        <f t="shared" si="2"/>
        <v>1.25</v>
      </c>
    </row>
    <row r="3076" ht="15.75" customHeight="1">
      <c r="A3076" s="4">
        <v>542360.0</v>
      </c>
      <c r="B3076" s="4" t="s">
        <v>38</v>
      </c>
      <c r="C3076" s="5" t="s">
        <v>39</v>
      </c>
      <c r="D3076" s="5">
        <v>2.0</v>
      </c>
      <c r="E3076" s="5">
        <v>2.95</v>
      </c>
      <c r="F3076" s="4">
        <v>14701.0</v>
      </c>
      <c r="G3076" s="6">
        <v>44404.52777777778</v>
      </c>
      <c r="H3076" s="6" t="str">
        <f>VLOOKUP(F3076,'Customer Details'!$A$1:$B$3264,2,0)</f>
        <v>India</v>
      </c>
      <c r="I3076" s="7">
        <f t="shared" si="1"/>
        <v>5.9</v>
      </c>
      <c r="J3076" s="7">
        <f t="shared" si="2"/>
        <v>5.9</v>
      </c>
    </row>
    <row r="3077" ht="15.75" customHeight="1">
      <c r="A3077" s="4">
        <v>580848.0</v>
      </c>
      <c r="B3077" s="4" t="s">
        <v>1149</v>
      </c>
      <c r="C3077" s="5" t="s">
        <v>1150</v>
      </c>
      <c r="D3077" s="5">
        <v>1.0</v>
      </c>
      <c r="E3077" s="5">
        <v>0.79</v>
      </c>
      <c r="F3077" s="4">
        <v>18005.0</v>
      </c>
      <c r="G3077" s="6">
        <v>44718.49375</v>
      </c>
      <c r="H3077" s="6" t="str">
        <f>VLOOKUP(F3077,'Customer Details'!$A$1:$B$3264,2,0)</f>
        <v>Australia</v>
      </c>
      <c r="I3077" s="7">
        <f t="shared" si="1"/>
        <v>0.79</v>
      </c>
      <c r="J3077" s="7">
        <f t="shared" si="2"/>
        <v>0.79</v>
      </c>
    </row>
    <row r="3078" ht="15.75" customHeight="1">
      <c r="A3078" s="4">
        <v>555604.0</v>
      </c>
      <c r="B3078" s="4" t="s">
        <v>48</v>
      </c>
      <c r="C3078" s="5" t="s">
        <v>49</v>
      </c>
      <c r="D3078" s="5">
        <v>10.0</v>
      </c>
      <c r="E3078" s="5">
        <v>2.08</v>
      </c>
      <c r="F3078" s="4">
        <v>16612.0</v>
      </c>
      <c r="G3078" s="6">
        <v>44536.48402777778</v>
      </c>
      <c r="H3078" s="6" t="str">
        <f>VLOOKUP(F3078,'Customer Details'!$A$1:$B$3264,2,0)</f>
        <v>United Kingdom</v>
      </c>
      <c r="I3078" s="7">
        <f t="shared" si="1"/>
        <v>20.8</v>
      </c>
      <c r="J3078" s="7">
        <f t="shared" si="2"/>
        <v>20.8</v>
      </c>
    </row>
    <row r="3079" ht="15.75" customHeight="1">
      <c r="A3079" s="4">
        <v>576062.0</v>
      </c>
      <c r="B3079" s="4" t="s">
        <v>40</v>
      </c>
      <c r="C3079" s="5" t="s">
        <v>41</v>
      </c>
      <c r="D3079" s="5">
        <v>6.0</v>
      </c>
      <c r="E3079" s="5">
        <v>2.95</v>
      </c>
      <c r="F3079" s="4">
        <v>12867.0</v>
      </c>
      <c r="G3079" s="6">
        <v>44694.64583333334</v>
      </c>
      <c r="H3079" s="6" t="str">
        <f>VLOOKUP(F3079,'Customer Details'!$A$1:$B$3264,2,0)</f>
        <v>Australia</v>
      </c>
      <c r="I3079" s="7">
        <f t="shared" si="1"/>
        <v>17.7</v>
      </c>
      <c r="J3079" s="7">
        <f t="shared" si="2"/>
        <v>17.7</v>
      </c>
    </row>
    <row r="3080" ht="15.75" customHeight="1">
      <c r="A3080" s="4">
        <v>580652.0</v>
      </c>
      <c r="B3080" s="4" t="s">
        <v>1149</v>
      </c>
      <c r="C3080" s="5" t="s">
        <v>1150</v>
      </c>
      <c r="D3080" s="5">
        <v>144.0</v>
      </c>
      <c r="E3080" s="5">
        <v>0.79</v>
      </c>
      <c r="F3080" s="4">
        <v>17511.0</v>
      </c>
      <c r="G3080" s="6">
        <v>44717.56458333333</v>
      </c>
      <c r="H3080" s="6" t="str">
        <f>VLOOKUP(F3080,'Customer Details'!$A$1:$B$3264,2,0)</f>
        <v>United Kingdom</v>
      </c>
      <c r="I3080" s="7">
        <f t="shared" si="1"/>
        <v>113.76</v>
      </c>
      <c r="J3080" s="7">
        <f t="shared" si="2"/>
        <v>113.76</v>
      </c>
    </row>
    <row r="3081" ht="15.75" customHeight="1">
      <c r="A3081" s="4">
        <v>546862.0</v>
      </c>
      <c r="B3081" s="4" t="s">
        <v>179</v>
      </c>
      <c r="C3081" s="5" t="s">
        <v>180</v>
      </c>
      <c r="D3081" s="5">
        <v>4.0</v>
      </c>
      <c r="E3081" s="5">
        <v>3.75</v>
      </c>
      <c r="F3081" s="4">
        <v>16216.0</v>
      </c>
      <c r="G3081" s="6">
        <v>44456.64861111111</v>
      </c>
      <c r="H3081" s="6" t="str">
        <f>VLOOKUP(F3081,'Customer Details'!$A$1:$B$3264,2,0)</f>
        <v>China</v>
      </c>
      <c r="I3081" s="7">
        <f t="shared" si="1"/>
        <v>15</v>
      </c>
      <c r="J3081" s="7">
        <f t="shared" si="2"/>
        <v>15</v>
      </c>
    </row>
    <row r="3082" ht="15.75" customHeight="1">
      <c r="A3082" s="4">
        <v>577782.0</v>
      </c>
      <c r="B3082" s="4">
        <v>23371.0</v>
      </c>
      <c r="C3082" s="5" t="s">
        <v>1920</v>
      </c>
      <c r="D3082" s="5">
        <v>1.0</v>
      </c>
      <c r="E3082" s="5">
        <v>1.25</v>
      </c>
      <c r="F3082" s="4">
        <v>16549.0</v>
      </c>
      <c r="G3082" s="6">
        <v>44702.67847222222</v>
      </c>
      <c r="H3082" s="6" t="str">
        <f>VLOOKUP(F3082,'Customer Details'!$A$1:$B$3264,2,0)</f>
        <v>China</v>
      </c>
      <c r="I3082" s="7">
        <f t="shared" si="1"/>
        <v>1.25</v>
      </c>
      <c r="J3082" s="7">
        <f t="shared" si="2"/>
        <v>1.25</v>
      </c>
    </row>
    <row r="3083" ht="15.75" customHeight="1">
      <c r="A3083" s="4">
        <v>537136.0</v>
      </c>
      <c r="B3083" s="4" t="s">
        <v>1921</v>
      </c>
      <c r="C3083" s="5" t="s">
        <v>1922</v>
      </c>
      <c r="D3083" s="5">
        <v>1.0</v>
      </c>
      <c r="E3083" s="5">
        <v>1.95</v>
      </c>
      <c r="F3083" s="4">
        <v>12748.0</v>
      </c>
      <c r="G3083" s="6">
        <v>44352.52916666667</v>
      </c>
      <c r="H3083" s="6" t="str">
        <f>VLOOKUP(F3083,'Customer Details'!$A$1:$B$3264,2,0)</f>
        <v>USA</v>
      </c>
      <c r="I3083" s="7">
        <f t="shared" si="1"/>
        <v>1.95</v>
      </c>
      <c r="J3083" s="7">
        <f t="shared" si="2"/>
        <v>1.95</v>
      </c>
    </row>
    <row r="3084" ht="15.75" customHeight="1">
      <c r="A3084" s="4">
        <v>574707.0</v>
      </c>
      <c r="B3084" s="4" t="s">
        <v>876</v>
      </c>
      <c r="C3084" s="5" t="s">
        <v>877</v>
      </c>
      <c r="D3084" s="5">
        <v>5.0</v>
      </c>
      <c r="E3084" s="5">
        <v>1.65</v>
      </c>
      <c r="F3084" s="4">
        <v>17107.0</v>
      </c>
      <c r="G3084" s="6">
        <v>44687.58888888889</v>
      </c>
      <c r="H3084" s="6" t="str">
        <f>VLOOKUP(F3084,'Customer Details'!$A$1:$B$3264,2,0)</f>
        <v>USA</v>
      </c>
      <c r="I3084" s="7">
        <f t="shared" si="1"/>
        <v>8.25</v>
      </c>
      <c r="J3084" s="7">
        <f t="shared" si="2"/>
        <v>8.25</v>
      </c>
    </row>
    <row r="3085" ht="15.75" customHeight="1">
      <c r="A3085" s="4">
        <v>538176.0</v>
      </c>
      <c r="B3085" s="4" t="s">
        <v>38</v>
      </c>
      <c r="C3085" s="5" t="s">
        <v>39</v>
      </c>
      <c r="D3085" s="5">
        <v>64.0</v>
      </c>
      <c r="E3085" s="5">
        <v>2.55</v>
      </c>
      <c r="F3085" s="4">
        <v>17675.0</v>
      </c>
      <c r="G3085" s="6">
        <v>44357.40833333333</v>
      </c>
      <c r="H3085" s="6" t="str">
        <f>VLOOKUP(F3085,'Customer Details'!$A$1:$B$3264,2,0)</f>
        <v>China</v>
      </c>
      <c r="I3085" s="7">
        <f t="shared" si="1"/>
        <v>163.2</v>
      </c>
      <c r="J3085" s="7">
        <f t="shared" si="2"/>
        <v>163.2</v>
      </c>
    </row>
    <row r="3086" ht="15.75" customHeight="1">
      <c r="A3086" s="4" t="s">
        <v>1761</v>
      </c>
      <c r="B3086" s="4" t="s">
        <v>46</v>
      </c>
      <c r="C3086" s="5" t="s">
        <v>47</v>
      </c>
      <c r="D3086" s="5">
        <v>-1.0</v>
      </c>
      <c r="E3086" s="5">
        <v>5.8</v>
      </c>
      <c r="F3086" s="4">
        <v>16422.0</v>
      </c>
      <c r="G3086" s="6">
        <v>44551.59861111111</v>
      </c>
      <c r="H3086" s="6" t="str">
        <f>VLOOKUP(F3086,'Customer Details'!$A$1:$B$3264,2,0)</f>
        <v>China</v>
      </c>
      <c r="I3086" s="7">
        <f t="shared" si="1"/>
        <v>-5.8</v>
      </c>
      <c r="J3086" s="7">
        <f t="shared" si="2"/>
        <v>5.8</v>
      </c>
    </row>
    <row r="3087" ht="15.75" customHeight="1">
      <c r="A3087" s="4">
        <v>558099.0</v>
      </c>
      <c r="B3087" s="4" t="s">
        <v>517</v>
      </c>
      <c r="C3087" s="5" t="s">
        <v>518</v>
      </c>
      <c r="D3087" s="5">
        <v>1.0</v>
      </c>
      <c r="E3087" s="5">
        <v>6.95</v>
      </c>
      <c r="F3087" s="4">
        <v>17593.0</v>
      </c>
      <c r="G3087" s="6">
        <v>44556.57291666666</v>
      </c>
      <c r="H3087" s="6" t="str">
        <f>VLOOKUP(F3087,'Customer Details'!$A$1:$B$3264,2,0)</f>
        <v>China</v>
      </c>
      <c r="I3087" s="7">
        <f t="shared" si="1"/>
        <v>6.95</v>
      </c>
      <c r="J3087" s="7">
        <f t="shared" si="2"/>
        <v>6.95</v>
      </c>
    </row>
    <row r="3088" ht="15.75" customHeight="1">
      <c r="A3088" s="4">
        <v>573879.0</v>
      </c>
      <c r="B3088" s="4" t="s">
        <v>38</v>
      </c>
      <c r="C3088" s="5" t="s">
        <v>39</v>
      </c>
      <c r="D3088" s="5">
        <v>2.0</v>
      </c>
      <c r="E3088" s="5">
        <v>2.95</v>
      </c>
      <c r="F3088" s="4">
        <v>15039.0</v>
      </c>
      <c r="G3088" s="6">
        <v>44682.55625</v>
      </c>
      <c r="H3088" s="6" t="str">
        <f>VLOOKUP(F3088,'Customer Details'!$A$1:$B$3264,2,0)</f>
        <v>United Kingdom</v>
      </c>
      <c r="I3088" s="7">
        <f t="shared" si="1"/>
        <v>5.9</v>
      </c>
      <c r="J3088" s="7">
        <f t="shared" si="2"/>
        <v>5.9</v>
      </c>
    </row>
    <row r="3089" ht="15.75" customHeight="1">
      <c r="A3089" s="4">
        <v>553724.0</v>
      </c>
      <c r="B3089" s="4" t="s">
        <v>56</v>
      </c>
      <c r="C3089" s="5" t="s">
        <v>57</v>
      </c>
      <c r="D3089" s="5">
        <v>12.0</v>
      </c>
      <c r="E3089" s="5">
        <v>1.95</v>
      </c>
      <c r="F3089" s="4">
        <v>17047.0</v>
      </c>
      <c r="G3089" s="6">
        <v>44518.70138888889</v>
      </c>
      <c r="H3089" s="6" t="str">
        <f>VLOOKUP(F3089,'Customer Details'!$A$1:$B$3264,2,0)</f>
        <v>Australia</v>
      </c>
      <c r="I3089" s="7">
        <f t="shared" si="1"/>
        <v>23.4</v>
      </c>
      <c r="J3089" s="7">
        <f t="shared" si="2"/>
        <v>23.4</v>
      </c>
    </row>
    <row r="3090" ht="15.75" customHeight="1">
      <c r="A3090" s="4">
        <v>571837.0</v>
      </c>
      <c r="B3090" s="4" t="s">
        <v>756</v>
      </c>
      <c r="C3090" s="5" t="s">
        <v>757</v>
      </c>
      <c r="D3090" s="5">
        <v>1.0</v>
      </c>
      <c r="E3090" s="5">
        <v>1.25</v>
      </c>
      <c r="F3090" s="4">
        <v>16470.0</v>
      </c>
      <c r="G3090" s="6">
        <v>44670.50763888889</v>
      </c>
      <c r="H3090" s="6" t="str">
        <f>VLOOKUP(F3090,'Customer Details'!$A$1:$B$3264,2,0)</f>
        <v>India</v>
      </c>
      <c r="I3090" s="7">
        <f t="shared" si="1"/>
        <v>1.25</v>
      </c>
      <c r="J3090" s="7">
        <f t="shared" si="2"/>
        <v>1.25</v>
      </c>
    </row>
    <row r="3091" ht="15.75" customHeight="1">
      <c r="A3091" s="4">
        <v>547417.0</v>
      </c>
      <c r="B3091" s="4" t="s">
        <v>18</v>
      </c>
      <c r="C3091" s="5" t="s">
        <v>19</v>
      </c>
      <c r="D3091" s="5">
        <v>10.0</v>
      </c>
      <c r="E3091" s="5">
        <v>1.25</v>
      </c>
      <c r="F3091" s="4">
        <v>13239.0</v>
      </c>
      <c r="G3091" s="6">
        <v>44462.43402777778</v>
      </c>
      <c r="H3091" s="6" t="str">
        <f>VLOOKUP(F3091,'Customer Details'!$A$1:$B$3264,2,0)</f>
        <v>Australia</v>
      </c>
      <c r="I3091" s="7">
        <f t="shared" si="1"/>
        <v>12.5</v>
      </c>
      <c r="J3091" s="7">
        <f t="shared" si="2"/>
        <v>12.5</v>
      </c>
    </row>
    <row r="3092" ht="15.75" customHeight="1">
      <c r="A3092" s="4">
        <v>580653.0</v>
      </c>
      <c r="B3092" s="4" t="s">
        <v>48</v>
      </c>
      <c r="C3092" s="5" t="s">
        <v>49</v>
      </c>
      <c r="D3092" s="5">
        <v>10.0</v>
      </c>
      <c r="E3092" s="5">
        <v>2.08</v>
      </c>
      <c r="F3092" s="4">
        <v>17706.0</v>
      </c>
      <c r="G3092" s="6">
        <v>44717.56527777778</v>
      </c>
      <c r="H3092" s="6" t="str">
        <f>VLOOKUP(F3092,'Customer Details'!$A$1:$B$3264,2,0)</f>
        <v>India</v>
      </c>
      <c r="I3092" s="7">
        <f t="shared" si="1"/>
        <v>20.8</v>
      </c>
      <c r="J3092" s="7">
        <f t="shared" si="2"/>
        <v>20.8</v>
      </c>
    </row>
    <row r="3093" ht="15.75" customHeight="1">
      <c r="A3093" s="4" t="s">
        <v>1916</v>
      </c>
      <c r="B3093" s="4">
        <v>20712.0</v>
      </c>
      <c r="C3093" s="5" t="s">
        <v>1923</v>
      </c>
      <c r="D3093" s="5">
        <v>-30.0</v>
      </c>
      <c r="E3093" s="5">
        <v>1.95</v>
      </c>
      <c r="F3093" s="4">
        <v>13680.0</v>
      </c>
      <c r="G3093" s="6">
        <v>44384.45555555556</v>
      </c>
      <c r="H3093" s="6" t="str">
        <f>VLOOKUP(F3093,'Customer Details'!$A$1:$B$3264,2,0)</f>
        <v>USA</v>
      </c>
      <c r="I3093" s="7">
        <f t="shared" si="1"/>
        <v>-58.5</v>
      </c>
      <c r="J3093" s="7">
        <f t="shared" si="2"/>
        <v>58.5</v>
      </c>
    </row>
    <row r="3094" ht="15.75" customHeight="1">
      <c r="A3094" s="4">
        <v>550285.0</v>
      </c>
      <c r="B3094" s="4" t="s">
        <v>1486</v>
      </c>
      <c r="C3094" s="5" t="s">
        <v>1487</v>
      </c>
      <c r="D3094" s="5">
        <v>4.0</v>
      </c>
      <c r="E3094" s="5">
        <v>3.75</v>
      </c>
      <c r="F3094" s="4">
        <v>15249.0</v>
      </c>
      <c r="G3094" s="6">
        <v>44484.59305555555</v>
      </c>
      <c r="H3094" s="6" t="str">
        <f>VLOOKUP(F3094,'Customer Details'!$A$1:$B$3264,2,0)</f>
        <v>Australia</v>
      </c>
      <c r="I3094" s="7">
        <f t="shared" si="1"/>
        <v>15</v>
      </c>
      <c r="J3094" s="7">
        <f t="shared" si="2"/>
        <v>15</v>
      </c>
    </row>
    <row r="3095" ht="15.75" customHeight="1">
      <c r="A3095" s="4">
        <v>572063.0</v>
      </c>
      <c r="B3095" s="4" t="s">
        <v>112</v>
      </c>
      <c r="C3095" s="5" t="s">
        <v>113</v>
      </c>
      <c r="D3095" s="5">
        <v>1.0</v>
      </c>
      <c r="E3095" s="5">
        <v>4.25</v>
      </c>
      <c r="F3095" s="4">
        <v>14606.0</v>
      </c>
      <c r="G3095" s="6">
        <v>44671.53958333333</v>
      </c>
      <c r="H3095" s="6" t="str">
        <f>VLOOKUP(F3095,'Customer Details'!$A$1:$B$3264,2,0)</f>
        <v>USA</v>
      </c>
      <c r="I3095" s="7">
        <f t="shared" si="1"/>
        <v>4.25</v>
      </c>
      <c r="J3095" s="7">
        <f t="shared" si="2"/>
        <v>4.25</v>
      </c>
    </row>
    <row r="3096" ht="15.75" customHeight="1">
      <c r="A3096" s="4">
        <v>550656.0</v>
      </c>
      <c r="B3096" s="4" t="s">
        <v>427</v>
      </c>
      <c r="C3096" s="5" t="s">
        <v>428</v>
      </c>
      <c r="D3096" s="5">
        <v>24.0</v>
      </c>
      <c r="E3096" s="5">
        <v>0.42</v>
      </c>
      <c r="F3096" s="4">
        <v>17652.0</v>
      </c>
      <c r="G3096" s="6">
        <v>44489.33819444444</v>
      </c>
      <c r="H3096" s="6" t="str">
        <f>VLOOKUP(F3096,'Customer Details'!$A$1:$B$3264,2,0)</f>
        <v>India</v>
      </c>
      <c r="I3096" s="7">
        <f t="shared" si="1"/>
        <v>10.08</v>
      </c>
      <c r="J3096" s="7">
        <f t="shared" si="2"/>
        <v>10.08</v>
      </c>
    </row>
    <row r="3097" ht="15.75" customHeight="1">
      <c r="A3097" s="4">
        <v>563929.0</v>
      </c>
      <c r="B3097" s="4" t="s">
        <v>651</v>
      </c>
      <c r="C3097" s="5" t="s">
        <v>652</v>
      </c>
      <c r="D3097" s="5">
        <v>2.0</v>
      </c>
      <c r="E3097" s="5">
        <v>4.25</v>
      </c>
      <c r="F3097" s="4">
        <v>15031.0</v>
      </c>
      <c r="G3097" s="6">
        <v>44613.64930555555</v>
      </c>
      <c r="H3097" s="6" t="str">
        <f>VLOOKUP(F3097,'Customer Details'!$A$1:$B$3264,2,0)</f>
        <v>Australia</v>
      </c>
      <c r="I3097" s="7">
        <f t="shared" si="1"/>
        <v>8.5</v>
      </c>
      <c r="J3097" s="7">
        <f t="shared" si="2"/>
        <v>8.5</v>
      </c>
    </row>
    <row r="3098" ht="15.75" customHeight="1">
      <c r="A3098" s="4">
        <v>548556.0</v>
      </c>
      <c r="B3098" s="4" t="s">
        <v>867</v>
      </c>
      <c r="C3098" s="5" t="s">
        <v>868</v>
      </c>
      <c r="D3098" s="5">
        <v>26.0</v>
      </c>
      <c r="E3098" s="5">
        <v>1.95</v>
      </c>
      <c r="F3098" s="4">
        <v>13694.0</v>
      </c>
      <c r="G3098" s="6">
        <v>44470.39236111111</v>
      </c>
      <c r="H3098" s="6" t="str">
        <f>VLOOKUP(F3098,'Customer Details'!$A$1:$B$3264,2,0)</f>
        <v>USA</v>
      </c>
      <c r="I3098" s="7">
        <f t="shared" si="1"/>
        <v>50.7</v>
      </c>
      <c r="J3098" s="7">
        <f t="shared" si="2"/>
        <v>50.7</v>
      </c>
    </row>
    <row r="3099" ht="15.75" customHeight="1">
      <c r="A3099" s="4" t="s">
        <v>1924</v>
      </c>
      <c r="B3099" s="4">
        <v>21363.0</v>
      </c>
      <c r="C3099" s="5" t="s">
        <v>1925</v>
      </c>
      <c r="D3099" s="5">
        <v>-1.0</v>
      </c>
      <c r="E3099" s="5">
        <v>4.95</v>
      </c>
      <c r="F3099" s="4">
        <v>13089.0</v>
      </c>
      <c r="G3099" s="6">
        <v>44367.51597222222</v>
      </c>
      <c r="H3099" s="6" t="str">
        <f>VLOOKUP(F3099,'Customer Details'!$A$1:$B$3264,2,0)</f>
        <v>Australia</v>
      </c>
      <c r="I3099" s="7">
        <f t="shared" si="1"/>
        <v>-4.95</v>
      </c>
      <c r="J3099" s="7">
        <f t="shared" si="2"/>
        <v>4.95</v>
      </c>
    </row>
    <row r="3100" ht="15.75" customHeight="1">
      <c r="A3100" s="4">
        <v>542890.0</v>
      </c>
      <c r="B3100" s="4" t="s">
        <v>185</v>
      </c>
      <c r="C3100" s="5" t="s">
        <v>186</v>
      </c>
      <c r="D3100" s="5">
        <v>2.0</v>
      </c>
      <c r="E3100" s="5">
        <v>1.69</v>
      </c>
      <c r="F3100" s="4">
        <v>15311.0</v>
      </c>
      <c r="G3100" s="6">
        <v>44409.55902777778</v>
      </c>
      <c r="H3100" s="6" t="str">
        <f>VLOOKUP(F3100,'Customer Details'!$A$1:$B$3264,2,0)</f>
        <v>USA</v>
      </c>
      <c r="I3100" s="7">
        <f t="shared" si="1"/>
        <v>3.38</v>
      </c>
      <c r="J3100" s="7">
        <f t="shared" si="2"/>
        <v>3.38</v>
      </c>
    </row>
    <row r="3101" ht="15.75" customHeight="1">
      <c r="A3101" s="4" t="s">
        <v>1269</v>
      </c>
      <c r="B3101" s="4">
        <v>22637.0</v>
      </c>
      <c r="C3101" s="5" t="s">
        <v>1213</v>
      </c>
      <c r="D3101" s="5">
        <v>-1.0</v>
      </c>
      <c r="E3101" s="5">
        <v>2.55</v>
      </c>
      <c r="F3101" s="4">
        <v>15786.0</v>
      </c>
      <c r="G3101" s="6">
        <v>44620.56875</v>
      </c>
      <c r="H3101" s="6" t="str">
        <f>VLOOKUP(F3101,'Customer Details'!$A$1:$B$3264,2,0)</f>
        <v>United Kingdom</v>
      </c>
      <c r="I3101" s="7">
        <f t="shared" si="1"/>
        <v>-2.55</v>
      </c>
      <c r="J3101" s="7">
        <f t="shared" si="2"/>
        <v>2.55</v>
      </c>
    </row>
    <row r="3102" ht="15.75" customHeight="1">
      <c r="A3102" s="4">
        <v>561113.0</v>
      </c>
      <c r="B3102" s="4" t="s">
        <v>429</v>
      </c>
      <c r="C3102" s="5" t="s">
        <v>430</v>
      </c>
      <c r="D3102" s="5">
        <v>3.0</v>
      </c>
      <c r="E3102" s="5">
        <v>3.75</v>
      </c>
      <c r="F3102" s="4">
        <v>17841.0</v>
      </c>
      <c r="G3102" s="6">
        <v>44586.50625</v>
      </c>
      <c r="H3102" s="6" t="str">
        <f>VLOOKUP(F3102,'Customer Details'!$A$1:$B$3264,2,0)</f>
        <v>India</v>
      </c>
      <c r="I3102" s="7">
        <f t="shared" si="1"/>
        <v>11.25</v>
      </c>
      <c r="J3102" s="7">
        <f t="shared" si="2"/>
        <v>11.25</v>
      </c>
    </row>
    <row r="3103" ht="15.75" customHeight="1">
      <c r="A3103" s="4">
        <v>573878.0</v>
      </c>
      <c r="B3103" s="4" t="s">
        <v>1205</v>
      </c>
      <c r="C3103" s="5" t="s">
        <v>1206</v>
      </c>
      <c r="D3103" s="5">
        <v>36.0</v>
      </c>
      <c r="E3103" s="5">
        <v>0.38</v>
      </c>
      <c r="F3103" s="4">
        <v>14243.0</v>
      </c>
      <c r="G3103" s="6">
        <v>44682.55555555555</v>
      </c>
      <c r="H3103" s="6" t="str">
        <f>VLOOKUP(F3103,'Customer Details'!$A$1:$B$3264,2,0)</f>
        <v>Australia</v>
      </c>
      <c r="I3103" s="7">
        <f t="shared" si="1"/>
        <v>13.68</v>
      </c>
      <c r="J3103" s="7">
        <f t="shared" si="2"/>
        <v>13.68</v>
      </c>
    </row>
    <row r="3104" ht="15.75" customHeight="1">
      <c r="A3104" s="4">
        <v>580640.0</v>
      </c>
      <c r="B3104" s="4">
        <v>84992.0</v>
      </c>
      <c r="C3104" s="5" t="s">
        <v>1739</v>
      </c>
      <c r="D3104" s="5">
        <v>1.0</v>
      </c>
      <c r="E3104" s="5">
        <v>0.55</v>
      </c>
      <c r="F3104" s="4">
        <v>16910.0</v>
      </c>
      <c r="G3104" s="6">
        <v>44717.53541666667</v>
      </c>
      <c r="H3104" s="6" t="str">
        <f>VLOOKUP(F3104,'Customer Details'!$A$1:$B$3264,2,0)</f>
        <v>China</v>
      </c>
      <c r="I3104" s="7">
        <f t="shared" si="1"/>
        <v>0.55</v>
      </c>
      <c r="J3104" s="7">
        <f t="shared" si="2"/>
        <v>0.55</v>
      </c>
    </row>
    <row r="3105" ht="15.75" customHeight="1">
      <c r="A3105" s="4" t="s">
        <v>1926</v>
      </c>
      <c r="B3105" s="4">
        <v>21068.0</v>
      </c>
      <c r="C3105" s="5" t="s">
        <v>1927</v>
      </c>
      <c r="D3105" s="5">
        <v>-36.0</v>
      </c>
      <c r="E3105" s="5">
        <v>1.06</v>
      </c>
      <c r="F3105" s="4">
        <v>17317.0</v>
      </c>
      <c r="G3105" s="6">
        <v>44675.71944444445</v>
      </c>
      <c r="H3105" s="6" t="str">
        <f>VLOOKUP(F3105,'Customer Details'!$A$1:$B$3264,2,0)</f>
        <v>China</v>
      </c>
      <c r="I3105" s="7">
        <f t="shared" si="1"/>
        <v>-38.16</v>
      </c>
      <c r="J3105" s="7">
        <f t="shared" si="2"/>
        <v>38.16</v>
      </c>
    </row>
    <row r="3106" ht="15.75" customHeight="1">
      <c r="A3106" s="4">
        <v>570246.0</v>
      </c>
      <c r="B3106" s="4" t="s">
        <v>833</v>
      </c>
      <c r="C3106" s="5" t="s">
        <v>834</v>
      </c>
      <c r="D3106" s="5">
        <v>3.0</v>
      </c>
      <c r="E3106" s="5">
        <v>0.79</v>
      </c>
      <c r="F3106" s="4">
        <v>16921.0</v>
      </c>
      <c r="G3106" s="6">
        <v>44660.68194444444</v>
      </c>
      <c r="H3106" s="6" t="str">
        <f>VLOOKUP(F3106,'Customer Details'!$A$1:$B$3264,2,0)</f>
        <v>India</v>
      </c>
      <c r="I3106" s="7">
        <f t="shared" si="1"/>
        <v>2.37</v>
      </c>
      <c r="J3106" s="7">
        <f t="shared" si="2"/>
        <v>2.37</v>
      </c>
    </row>
    <row r="3107" ht="15.75" customHeight="1">
      <c r="A3107" s="4">
        <v>573841.0</v>
      </c>
      <c r="B3107" s="4" t="s">
        <v>22</v>
      </c>
      <c r="C3107" s="5" t="s">
        <v>23</v>
      </c>
      <c r="D3107" s="5">
        <v>2.0</v>
      </c>
      <c r="E3107" s="5">
        <v>2.08</v>
      </c>
      <c r="F3107" s="4">
        <v>14995.0</v>
      </c>
      <c r="G3107" s="6">
        <v>44682.48541666667</v>
      </c>
      <c r="H3107" s="6" t="str">
        <f>VLOOKUP(F3107,'Customer Details'!$A$1:$B$3264,2,0)</f>
        <v>USA</v>
      </c>
      <c r="I3107" s="7">
        <f t="shared" si="1"/>
        <v>4.16</v>
      </c>
      <c r="J3107" s="7">
        <f t="shared" si="2"/>
        <v>4.16</v>
      </c>
    </row>
    <row r="3108" ht="15.75" customHeight="1">
      <c r="A3108" s="4">
        <v>564657.0</v>
      </c>
      <c r="B3108" s="4" t="s">
        <v>165</v>
      </c>
      <c r="C3108" s="5" t="s">
        <v>166</v>
      </c>
      <c r="D3108" s="5">
        <v>24.0</v>
      </c>
      <c r="E3108" s="5">
        <v>1.25</v>
      </c>
      <c r="F3108" s="4">
        <v>14135.0</v>
      </c>
      <c r="G3108" s="6">
        <v>44618.61388888889</v>
      </c>
      <c r="H3108" s="6" t="str">
        <f>VLOOKUP(F3108,'Customer Details'!$A$1:$B$3264,2,0)</f>
        <v>USA</v>
      </c>
      <c r="I3108" s="7">
        <f t="shared" si="1"/>
        <v>30</v>
      </c>
      <c r="J3108" s="7">
        <f t="shared" si="2"/>
        <v>30</v>
      </c>
    </row>
    <row r="3109" ht="15.75" customHeight="1">
      <c r="A3109" s="4">
        <v>542241.0</v>
      </c>
      <c r="B3109" s="4" t="s">
        <v>811</v>
      </c>
      <c r="C3109" s="5" t="s">
        <v>812</v>
      </c>
      <c r="D3109" s="5">
        <v>1.0</v>
      </c>
      <c r="E3109" s="5">
        <v>0.42</v>
      </c>
      <c r="F3109" s="4">
        <v>16409.0</v>
      </c>
      <c r="G3109" s="6">
        <v>44403.61875</v>
      </c>
      <c r="H3109" s="6" t="str">
        <f>VLOOKUP(F3109,'Customer Details'!$A$1:$B$3264,2,0)</f>
        <v>USA</v>
      </c>
      <c r="I3109" s="7">
        <f t="shared" si="1"/>
        <v>0.42</v>
      </c>
      <c r="J3109" s="7">
        <f t="shared" si="2"/>
        <v>0.42</v>
      </c>
    </row>
    <row r="3110" ht="15.75" customHeight="1">
      <c r="A3110" s="4" t="s">
        <v>1928</v>
      </c>
      <c r="B3110" s="4">
        <v>22184.0</v>
      </c>
      <c r="C3110" s="5" t="s">
        <v>1260</v>
      </c>
      <c r="D3110" s="5">
        <v>-1.0</v>
      </c>
      <c r="E3110" s="5">
        <v>8.5</v>
      </c>
      <c r="F3110" s="4">
        <v>15221.0</v>
      </c>
      <c r="G3110" s="6">
        <v>44352.52013888889</v>
      </c>
      <c r="H3110" s="6" t="str">
        <f>VLOOKUP(F3110,'Customer Details'!$A$1:$B$3264,2,0)</f>
        <v>Australia</v>
      </c>
      <c r="I3110" s="7">
        <f t="shared" si="1"/>
        <v>-8.5</v>
      </c>
      <c r="J3110" s="7">
        <f t="shared" si="2"/>
        <v>8.5</v>
      </c>
    </row>
    <row r="3111" ht="15.75" customHeight="1">
      <c r="A3111" s="4">
        <v>537955.0</v>
      </c>
      <c r="B3111" s="4">
        <v>22380.0</v>
      </c>
      <c r="C3111" s="5" t="s">
        <v>1929</v>
      </c>
      <c r="D3111" s="5">
        <v>1.0</v>
      </c>
      <c r="E3111" s="5">
        <v>2.1</v>
      </c>
      <c r="F3111" s="4">
        <v>16782.0</v>
      </c>
      <c r="G3111" s="6">
        <v>44356.47777777778</v>
      </c>
      <c r="H3111" s="6" t="str">
        <f>VLOOKUP(F3111,'Customer Details'!$A$1:$B$3264,2,0)</f>
        <v>United Kingdom</v>
      </c>
      <c r="I3111" s="7">
        <f t="shared" si="1"/>
        <v>2.1</v>
      </c>
      <c r="J3111" s="7">
        <f t="shared" si="2"/>
        <v>2.1</v>
      </c>
    </row>
    <row r="3112" ht="15.75" customHeight="1">
      <c r="A3112" s="4">
        <v>541593.0</v>
      </c>
      <c r="B3112" s="4" t="s">
        <v>788</v>
      </c>
      <c r="C3112" s="5" t="s">
        <v>789</v>
      </c>
      <c r="D3112" s="5">
        <v>2.0</v>
      </c>
      <c r="E3112" s="5">
        <v>2.55</v>
      </c>
      <c r="F3112" s="4">
        <v>17611.0</v>
      </c>
      <c r="G3112" s="6">
        <v>44396.63888888889</v>
      </c>
      <c r="H3112" s="6" t="str">
        <f>VLOOKUP(F3112,'Customer Details'!$A$1:$B$3264,2,0)</f>
        <v>China</v>
      </c>
      <c r="I3112" s="7">
        <f t="shared" si="1"/>
        <v>5.1</v>
      </c>
      <c r="J3112" s="7">
        <f t="shared" si="2"/>
        <v>5.1</v>
      </c>
    </row>
    <row r="3113" ht="15.75" customHeight="1">
      <c r="A3113" s="4">
        <v>573906.0</v>
      </c>
      <c r="B3113" s="4" t="s">
        <v>48</v>
      </c>
      <c r="C3113" s="5" t="s">
        <v>49</v>
      </c>
      <c r="D3113" s="5">
        <v>10.0</v>
      </c>
      <c r="E3113" s="5">
        <v>2.08</v>
      </c>
      <c r="F3113" s="4">
        <v>16458.0</v>
      </c>
      <c r="G3113" s="6">
        <v>44682.63333333333</v>
      </c>
      <c r="H3113" s="6" t="str">
        <f>VLOOKUP(F3113,'Customer Details'!$A$1:$B$3264,2,0)</f>
        <v>United Kingdom</v>
      </c>
      <c r="I3113" s="7">
        <f t="shared" si="1"/>
        <v>20.8</v>
      </c>
      <c r="J3113" s="7">
        <f t="shared" si="2"/>
        <v>20.8</v>
      </c>
    </row>
    <row r="3114" ht="15.75" customHeight="1">
      <c r="A3114" s="4">
        <v>561020.0</v>
      </c>
      <c r="B3114" s="4" t="s">
        <v>85</v>
      </c>
      <c r="C3114" s="5" t="s">
        <v>86</v>
      </c>
      <c r="D3114" s="5">
        <v>8.0</v>
      </c>
      <c r="E3114" s="5">
        <v>0.95</v>
      </c>
      <c r="F3114" s="4">
        <v>13563.0</v>
      </c>
      <c r="G3114" s="6">
        <v>44583.72291666667</v>
      </c>
      <c r="H3114" s="6" t="str">
        <f>VLOOKUP(F3114,'Customer Details'!$A$1:$B$3264,2,0)</f>
        <v>India</v>
      </c>
      <c r="I3114" s="7">
        <f t="shared" si="1"/>
        <v>7.6</v>
      </c>
      <c r="J3114" s="7">
        <f t="shared" si="2"/>
        <v>7.6</v>
      </c>
    </row>
    <row r="3115" ht="15.75" customHeight="1">
      <c r="A3115" s="4" t="s">
        <v>1930</v>
      </c>
      <c r="B3115" s="4">
        <v>21906.0</v>
      </c>
      <c r="C3115" s="5" t="s">
        <v>1931</v>
      </c>
      <c r="D3115" s="5">
        <v>-1.0</v>
      </c>
      <c r="E3115" s="5">
        <v>6.75</v>
      </c>
      <c r="F3115" s="4">
        <v>18230.0</v>
      </c>
      <c r="G3115" s="6">
        <v>44356.61597222222</v>
      </c>
      <c r="H3115" s="6" t="str">
        <f>VLOOKUP(F3115,'Customer Details'!$A$1:$B$3264,2,0)</f>
        <v>Australia</v>
      </c>
      <c r="I3115" s="7">
        <f t="shared" si="1"/>
        <v>-6.75</v>
      </c>
      <c r="J3115" s="7">
        <f t="shared" si="2"/>
        <v>6.75</v>
      </c>
    </row>
    <row r="3116" ht="15.75" customHeight="1">
      <c r="A3116" s="4">
        <v>578270.0</v>
      </c>
      <c r="B3116" s="4" t="s">
        <v>12</v>
      </c>
      <c r="C3116" s="5" t="s">
        <v>13</v>
      </c>
      <c r="D3116" s="5">
        <v>1.0</v>
      </c>
      <c r="E3116" s="5">
        <v>0.83</v>
      </c>
      <c r="F3116" s="4">
        <v>14096.0</v>
      </c>
      <c r="G3116" s="6">
        <v>44704.56875</v>
      </c>
      <c r="H3116" s="6" t="str">
        <f>VLOOKUP(F3116,'Customer Details'!$A$1:$B$3264,2,0)</f>
        <v>USA</v>
      </c>
      <c r="I3116" s="7">
        <f t="shared" si="1"/>
        <v>0.83</v>
      </c>
      <c r="J3116" s="7">
        <f t="shared" si="2"/>
        <v>0.83</v>
      </c>
    </row>
    <row r="3117" ht="15.75" customHeight="1">
      <c r="A3117" s="4">
        <v>540992.0</v>
      </c>
      <c r="B3117" s="4">
        <v>22697.0</v>
      </c>
      <c r="C3117" s="5" t="s">
        <v>824</v>
      </c>
      <c r="D3117" s="5">
        <v>1.0</v>
      </c>
      <c r="E3117" s="5">
        <v>2.95</v>
      </c>
      <c r="F3117" s="4">
        <v>17364.0</v>
      </c>
      <c r="G3117" s="6">
        <v>44389.70625</v>
      </c>
      <c r="H3117" s="6" t="str">
        <f>VLOOKUP(F3117,'Customer Details'!$A$1:$B$3264,2,0)</f>
        <v>Australia</v>
      </c>
      <c r="I3117" s="7">
        <f t="shared" si="1"/>
        <v>2.95</v>
      </c>
      <c r="J3117" s="7">
        <f t="shared" si="2"/>
        <v>2.95</v>
      </c>
    </row>
    <row r="3118" ht="15.75" customHeight="1">
      <c r="A3118" s="4" t="s">
        <v>384</v>
      </c>
      <c r="B3118" s="4">
        <v>20726.0</v>
      </c>
      <c r="C3118" s="5" t="s">
        <v>1662</v>
      </c>
      <c r="D3118" s="5">
        <v>-1.0</v>
      </c>
      <c r="E3118" s="5">
        <v>1.65</v>
      </c>
      <c r="F3118" s="4">
        <v>15810.0</v>
      </c>
      <c r="G3118" s="6">
        <v>44641.70902777778</v>
      </c>
      <c r="H3118" s="6" t="str">
        <f>VLOOKUP(F3118,'Customer Details'!$A$1:$B$3264,2,0)</f>
        <v>USA</v>
      </c>
      <c r="I3118" s="7">
        <f t="shared" si="1"/>
        <v>-1.65</v>
      </c>
      <c r="J3118" s="7">
        <f t="shared" si="2"/>
        <v>1.65</v>
      </c>
    </row>
    <row r="3119" ht="15.75" customHeight="1">
      <c r="A3119" s="4">
        <v>545655.0</v>
      </c>
      <c r="B3119" s="4" t="s">
        <v>297</v>
      </c>
      <c r="C3119" s="5" t="s">
        <v>298</v>
      </c>
      <c r="D3119" s="5">
        <v>2.0</v>
      </c>
      <c r="E3119" s="5">
        <v>1.49</v>
      </c>
      <c r="F3119" s="4">
        <v>14670.0</v>
      </c>
      <c r="G3119" s="6">
        <v>44443.58194444444</v>
      </c>
      <c r="H3119" s="6" t="str">
        <f>VLOOKUP(F3119,'Customer Details'!$A$1:$B$3264,2,0)</f>
        <v>USA</v>
      </c>
      <c r="I3119" s="7">
        <f t="shared" si="1"/>
        <v>2.98</v>
      </c>
      <c r="J3119" s="7">
        <f t="shared" si="2"/>
        <v>2.98</v>
      </c>
    </row>
    <row r="3120" ht="15.75" customHeight="1">
      <c r="A3120" s="4">
        <v>544296.0</v>
      </c>
      <c r="B3120" s="4" t="s">
        <v>1932</v>
      </c>
      <c r="C3120" s="5" t="s">
        <v>1933</v>
      </c>
      <c r="D3120" s="5">
        <v>100.0</v>
      </c>
      <c r="E3120" s="5">
        <v>0.18</v>
      </c>
      <c r="F3120" s="4">
        <v>14298.0</v>
      </c>
      <c r="G3120" s="6">
        <v>44425.53263888889</v>
      </c>
      <c r="H3120" s="6" t="str">
        <f>VLOOKUP(F3120,'Customer Details'!$A$1:$B$3264,2,0)</f>
        <v>USA</v>
      </c>
      <c r="I3120" s="7">
        <f t="shared" si="1"/>
        <v>18</v>
      </c>
      <c r="J3120" s="7">
        <f t="shared" si="2"/>
        <v>18</v>
      </c>
    </row>
    <row r="3121" ht="15.75" customHeight="1">
      <c r="A3121" s="4">
        <v>572055.0</v>
      </c>
      <c r="B3121" s="4" t="s">
        <v>1934</v>
      </c>
      <c r="C3121" s="5" t="s">
        <v>1935</v>
      </c>
      <c r="D3121" s="5">
        <v>1.0</v>
      </c>
      <c r="E3121" s="5">
        <v>0.85</v>
      </c>
      <c r="F3121" s="4">
        <v>17346.0</v>
      </c>
      <c r="G3121" s="6">
        <v>44671.52361111111</v>
      </c>
      <c r="H3121" s="6" t="str">
        <f>VLOOKUP(F3121,'Customer Details'!$A$1:$B$3264,2,0)</f>
        <v>Australia</v>
      </c>
      <c r="I3121" s="7">
        <f t="shared" si="1"/>
        <v>0.85</v>
      </c>
      <c r="J3121" s="7">
        <f t="shared" si="2"/>
        <v>0.85</v>
      </c>
    </row>
    <row r="3122" ht="15.75" customHeight="1">
      <c r="A3122" s="4">
        <v>560504.0</v>
      </c>
      <c r="B3122" s="4" t="s">
        <v>632</v>
      </c>
      <c r="C3122" s="5" t="s">
        <v>633</v>
      </c>
      <c r="D3122" s="5">
        <v>24.0</v>
      </c>
      <c r="E3122" s="5">
        <v>0.42</v>
      </c>
      <c r="F3122" s="4">
        <v>13081.0</v>
      </c>
      <c r="G3122" s="6">
        <v>44580.49097222222</v>
      </c>
      <c r="H3122" s="6" t="str">
        <f>VLOOKUP(F3122,'Customer Details'!$A$1:$B$3264,2,0)</f>
        <v>India</v>
      </c>
      <c r="I3122" s="7">
        <f t="shared" si="1"/>
        <v>10.08</v>
      </c>
      <c r="J3122" s="7">
        <f t="shared" si="2"/>
        <v>10.08</v>
      </c>
    </row>
    <row r="3123" ht="15.75" customHeight="1">
      <c r="A3123" s="4">
        <v>573075.0</v>
      </c>
      <c r="B3123" s="4" t="s">
        <v>396</v>
      </c>
      <c r="C3123" s="5" t="s">
        <v>397</v>
      </c>
      <c r="D3123" s="5">
        <v>2.0</v>
      </c>
      <c r="E3123" s="5">
        <v>0.38</v>
      </c>
      <c r="F3123" s="4">
        <v>17545.0</v>
      </c>
      <c r="G3123" s="6">
        <v>44678.58611111111</v>
      </c>
      <c r="H3123" s="6" t="str">
        <f>VLOOKUP(F3123,'Customer Details'!$A$1:$B$3264,2,0)</f>
        <v>Australia</v>
      </c>
      <c r="I3123" s="7">
        <f t="shared" si="1"/>
        <v>0.76</v>
      </c>
      <c r="J3123" s="7">
        <f t="shared" si="2"/>
        <v>0.76</v>
      </c>
    </row>
    <row r="3124" ht="15.75" customHeight="1">
      <c r="A3124" s="4">
        <v>550314.0</v>
      </c>
      <c r="B3124" s="4" t="s">
        <v>223</v>
      </c>
      <c r="C3124" s="5" t="s">
        <v>224</v>
      </c>
      <c r="D3124" s="5">
        <v>4.0</v>
      </c>
      <c r="E3124" s="5">
        <v>1.25</v>
      </c>
      <c r="F3124" s="4">
        <v>16905.0</v>
      </c>
      <c r="G3124" s="6">
        <v>44486.47916666666</v>
      </c>
      <c r="H3124" s="6" t="str">
        <f>VLOOKUP(F3124,'Customer Details'!$A$1:$B$3264,2,0)</f>
        <v>China</v>
      </c>
      <c r="I3124" s="7">
        <f t="shared" si="1"/>
        <v>5</v>
      </c>
      <c r="J3124" s="7">
        <f t="shared" si="2"/>
        <v>5</v>
      </c>
    </row>
    <row r="3125" ht="15.75" customHeight="1">
      <c r="A3125" s="4">
        <v>554080.0</v>
      </c>
      <c r="B3125" s="4" t="s">
        <v>1128</v>
      </c>
      <c r="C3125" s="5" t="s">
        <v>1129</v>
      </c>
      <c r="D3125" s="5">
        <v>3.0</v>
      </c>
      <c r="E3125" s="5">
        <v>1.25</v>
      </c>
      <c r="F3125" s="4">
        <v>16931.0</v>
      </c>
      <c r="G3125" s="6">
        <v>44522.4875</v>
      </c>
      <c r="H3125" s="6" t="str">
        <f>VLOOKUP(F3125,'Customer Details'!$A$1:$B$3264,2,0)</f>
        <v>USA</v>
      </c>
      <c r="I3125" s="7">
        <f t="shared" si="1"/>
        <v>3.75</v>
      </c>
      <c r="J3125" s="7">
        <f t="shared" si="2"/>
        <v>3.75</v>
      </c>
    </row>
    <row r="3126" ht="15.75" customHeight="1">
      <c r="A3126" s="4">
        <v>546633.0</v>
      </c>
      <c r="B3126" s="4" t="s">
        <v>357</v>
      </c>
      <c r="C3126" s="5" t="s">
        <v>358</v>
      </c>
      <c r="D3126" s="5">
        <v>96.0</v>
      </c>
      <c r="E3126" s="5">
        <v>0.85</v>
      </c>
      <c r="F3126" s="4">
        <v>16168.0</v>
      </c>
      <c r="G3126" s="6">
        <v>44454.50416666667</v>
      </c>
      <c r="H3126" s="6" t="str">
        <f>VLOOKUP(F3126,'Customer Details'!$A$1:$B$3264,2,0)</f>
        <v>USA</v>
      </c>
      <c r="I3126" s="7">
        <f t="shared" si="1"/>
        <v>81.6</v>
      </c>
      <c r="J3126" s="7">
        <f t="shared" si="2"/>
        <v>81.6</v>
      </c>
    </row>
    <row r="3127" ht="15.75" customHeight="1">
      <c r="A3127" s="4">
        <v>569670.0</v>
      </c>
      <c r="B3127" s="4" t="s">
        <v>56</v>
      </c>
      <c r="C3127" s="5" t="s">
        <v>57</v>
      </c>
      <c r="D3127" s="5">
        <v>2.0</v>
      </c>
      <c r="E3127" s="5">
        <v>0.79</v>
      </c>
      <c r="F3127" s="4">
        <v>14730.0</v>
      </c>
      <c r="G3127" s="6">
        <v>44656.57430555556</v>
      </c>
      <c r="H3127" s="6" t="str">
        <f>VLOOKUP(F3127,'Customer Details'!$A$1:$B$3264,2,0)</f>
        <v>United Kingdom</v>
      </c>
      <c r="I3127" s="7">
        <f t="shared" si="1"/>
        <v>1.58</v>
      </c>
      <c r="J3127" s="7">
        <f t="shared" si="2"/>
        <v>1.58</v>
      </c>
    </row>
    <row r="3128" ht="15.75" customHeight="1">
      <c r="A3128" s="4">
        <v>565292.0</v>
      </c>
      <c r="B3128" s="4" t="s">
        <v>44</v>
      </c>
      <c r="C3128" s="5" t="s">
        <v>45</v>
      </c>
      <c r="D3128" s="5">
        <v>12.0</v>
      </c>
      <c r="E3128" s="5">
        <v>2.1</v>
      </c>
      <c r="F3128" s="4">
        <v>16102.0</v>
      </c>
      <c r="G3128" s="6">
        <v>44622.49583333333</v>
      </c>
      <c r="H3128" s="6" t="str">
        <f>VLOOKUP(F3128,'Customer Details'!$A$1:$B$3264,2,0)</f>
        <v>United Kingdom</v>
      </c>
      <c r="I3128" s="7">
        <f t="shared" si="1"/>
        <v>25.2</v>
      </c>
      <c r="J3128" s="7">
        <f t="shared" si="2"/>
        <v>25.2</v>
      </c>
    </row>
    <row r="3129" ht="15.75" customHeight="1">
      <c r="A3129" s="4">
        <v>559866.0</v>
      </c>
      <c r="B3129" s="4" t="s">
        <v>270</v>
      </c>
      <c r="C3129" s="5" t="s">
        <v>271</v>
      </c>
      <c r="D3129" s="5">
        <v>24.0</v>
      </c>
      <c r="E3129" s="5">
        <v>0.39</v>
      </c>
      <c r="F3129" s="4">
        <v>15795.0</v>
      </c>
      <c r="G3129" s="6">
        <v>44574.44652777778</v>
      </c>
      <c r="H3129" s="6" t="str">
        <f>VLOOKUP(F3129,'Customer Details'!$A$1:$B$3264,2,0)</f>
        <v>USA</v>
      </c>
      <c r="I3129" s="7">
        <f t="shared" si="1"/>
        <v>9.36</v>
      </c>
      <c r="J3129" s="7">
        <f t="shared" si="2"/>
        <v>9.36</v>
      </c>
    </row>
    <row r="3130" ht="15.75" customHeight="1">
      <c r="A3130" s="4">
        <v>565434.0</v>
      </c>
      <c r="B3130" s="4" t="s">
        <v>1365</v>
      </c>
      <c r="C3130" s="5" t="s">
        <v>414</v>
      </c>
      <c r="D3130" s="5">
        <v>5.0</v>
      </c>
      <c r="E3130" s="5">
        <v>0.42</v>
      </c>
      <c r="F3130" s="4">
        <v>12867.0</v>
      </c>
      <c r="G3130" s="6">
        <v>44624.56597222222</v>
      </c>
      <c r="H3130" s="6" t="str">
        <f>VLOOKUP(F3130,'Customer Details'!$A$1:$B$3264,2,0)</f>
        <v>Australia</v>
      </c>
      <c r="I3130" s="7">
        <f t="shared" si="1"/>
        <v>2.1</v>
      </c>
      <c r="J3130" s="7">
        <f t="shared" si="2"/>
        <v>2.1</v>
      </c>
    </row>
    <row r="3131" ht="15.75" customHeight="1">
      <c r="A3131" s="4">
        <v>542797.0</v>
      </c>
      <c r="B3131" s="4">
        <v>22491.0</v>
      </c>
      <c r="C3131" s="5" t="s">
        <v>1936</v>
      </c>
      <c r="D3131" s="5">
        <v>12.0</v>
      </c>
      <c r="E3131" s="5">
        <v>0.85</v>
      </c>
      <c r="F3131" s="4">
        <v>17884.0</v>
      </c>
      <c r="G3131" s="6">
        <v>44409.46388888889</v>
      </c>
      <c r="H3131" s="6" t="str">
        <f>VLOOKUP(F3131,'Customer Details'!$A$1:$B$3264,2,0)</f>
        <v>China</v>
      </c>
      <c r="I3131" s="7">
        <f t="shared" si="1"/>
        <v>10.2</v>
      </c>
      <c r="J3131" s="7">
        <f t="shared" si="2"/>
        <v>10.2</v>
      </c>
    </row>
    <row r="3132" ht="15.75" customHeight="1">
      <c r="A3132" s="4">
        <v>548711.0</v>
      </c>
      <c r="B3132" s="4" t="s">
        <v>227</v>
      </c>
      <c r="C3132" s="5" t="s">
        <v>228</v>
      </c>
      <c r="D3132" s="5">
        <v>1.0</v>
      </c>
      <c r="E3132" s="5">
        <v>0.42</v>
      </c>
      <c r="F3132" s="4">
        <v>18116.0</v>
      </c>
      <c r="G3132" s="6">
        <v>44472.6</v>
      </c>
      <c r="H3132" s="6" t="str">
        <f>VLOOKUP(F3132,'Customer Details'!$A$1:$B$3264,2,0)</f>
        <v>USA</v>
      </c>
      <c r="I3132" s="7">
        <f t="shared" si="1"/>
        <v>0.42</v>
      </c>
      <c r="J3132" s="7">
        <f t="shared" si="2"/>
        <v>0.42</v>
      </c>
    </row>
    <row r="3133" ht="15.75" customHeight="1">
      <c r="A3133" s="4">
        <v>568712.0</v>
      </c>
      <c r="B3133" s="4">
        <v>21754.0</v>
      </c>
      <c r="C3133" s="5" t="s">
        <v>1358</v>
      </c>
      <c r="D3133" s="5">
        <v>1.0</v>
      </c>
      <c r="E3133" s="5">
        <v>6.25</v>
      </c>
      <c r="F3133" s="4">
        <v>17841.0</v>
      </c>
      <c r="G3133" s="6">
        <v>44648.65972222222</v>
      </c>
      <c r="H3133" s="6" t="str">
        <f>VLOOKUP(F3133,'Customer Details'!$A$1:$B$3264,2,0)</f>
        <v>India</v>
      </c>
      <c r="I3133" s="7">
        <f t="shared" si="1"/>
        <v>6.25</v>
      </c>
      <c r="J3133" s="7">
        <f t="shared" si="2"/>
        <v>6.25</v>
      </c>
    </row>
    <row r="3134" ht="15.75" customHeight="1">
      <c r="A3134" s="4">
        <v>553035.0</v>
      </c>
      <c r="B3134" s="4" t="s">
        <v>1119</v>
      </c>
      <c r="C3134" s="5" t="s">
        <v>1120</v>
      </c>
      <c r="D3134" s="5">
        <v>1.0</v>
      </c>
      <c r="E3134" s="5">
        <v>4.25</v>
      </c>
      <c r="F3134" s="4">
        <v>17337.0</v>
      </c>
      <c r="G3134" s="6">
        <v>44512.84236111111</v>
      </c>
      <c r="H3134" s="6" t="str">
        <f>VLOOKUP(F3134,'Customer Details'!$A$1:$B$3264,2,0)</f>
        <v>China</v>
      </c>
      <c r="I3134" s="7">
        <f t="shared" si="1"/>
        <v>4.25</v>
      </c>
      <c r="J3134" s="7">
        <f t="shared" si="2"/>
        <v>4.25</v>
      </c>
    </row>
    <row r="3135" ht="15.75" customHeight="1">
      <c r="A3135" s="4">
        <v>576217.0</v>
      </c>
      <c r="B3135" s="4" t="s">
        <v>1937</v>
      </c>
      <c r="C3135" s="5" t="s">
        <v>1938</v>
      </c>
      <c r="D3135" s="5">
        <v>1.0</v>
      </c>
      <c r="E3135" s="5">
        <v>9.95</v>
      </c>
      <c r="F3135" s="4">
        <v>17081.0</v>
      </c>
      <c r="G3135" s="6">
        <v>44695.53888888889</v>
      </c>
      <c r="H3135" s="6" t="str">
        <f>VLOOKUP(F3135,'Customer Details'!$A$1:$B$3264,2,0)</f>
        <v>USA</v>
      </c>
      <c r="I3135" s="7">
        <f t="shared" si="1"/>
        <v>9.95</v>
      </c>
      <c r="J3135" s="7">
        <f t="shared" si="2"/>
        <v>9.95</v>
      </c>
    </row>
    <row r="3136" ht="15.75" customHeight="1">
      <c r="A3136" s="4" t="s">
        <v>1939</v>
      </c>
      <c r="B3136" s="4">
        <v>23170.0</v>
      </c>
      <c r="C3136" s="5" t="s">
        <v>1656</v>
      </c>
      <c r="D3136" s="5">
        <v>-2.0</v>
      </c>
      <c r="E3136" s="5">
        <v>1.65</v>
      </c>
      <c r="F3136" s="4">
        <v>12921.0</v>
      </c>
      <c r="G3136" s="6">
        <v>44580.55694444444</v>
      </c>
      <c r="H3136" s="6" t="str">
        <f>VLOOKUP(F3136,'Customer Details'!$A$1:$B$3264,2,0)</f>
        <v>United Kingdom</v>
      </c>
      <c r="I3136" s="7">
        <f t="shared" si="1"/>
        <v>-3.3</v>
      </c>
      <c r="J3136" s="7">
        <f t="shared" si="2"/>
        <v>3.3</v>
      </c>
    </row>
    <row r="3137" ht="15.75" customHeight="1">
      <c r="A3137" s="4">
        <v>566279.0</v>
      </c>
      <c r="B3137" s="4" t="s">
        <v>307</v>
      </c>
      <c r="C3137" s="5" t="s">
        <v>308</v>
      </c>
      <c r="D3137" s="5">
        <v>12.0</v>
      </c>
      <c r="E3137" s="5">
        <v>0.42</v>
      </c>
      <c r="F3137" s="4">
        <v>14432.0</v>
      </c>
      <c r="G3137" s="6">
        <v>44631.58958333333</v>
      </c>
      <c r="H3137" s="6" t="str">
        <f>VLOOKUP(F3137,'Customer Details'!$A$1:$B$3264,2,0)</f>
        <v>China</v>
      </c>
      <c r="I3137" s="7">
        <f t="shared" si="1"/>
        <v>5.04</v>
      </c>
      <c r="J3137" s="7">
        <f t="shared" si="2"/>
        <v>5.04</v>
      </c>
    </row>
    <row r="3138" ht="15.75" customHeight="1">
      <c r="A3138" s="4">
        <v>550906.0</v>
      </c>
      <c r="B3138" s="4" t="s">
        <v>189</v>
      </c>
      <c r="C3138" s="5" t="s">
        <v>190</v>
      </c>
      <c r="D3138" s="5">
        <v>20.0</v>
      </c>
      <c r="E3138" s="5">
        <v>1.95</v>
      </c>
      <c r="F3138" s="4">
        <v>14298.0</v>
      </c>
      <c r="G3138" s="6">
        <v>44490.52361111111</v>
      </c>
      <c r="H3138" s="6" t="str">
        <f>VLOOKUP(F3138,'Customer Details'!$A$1:$B$3264,2,0)</f>
        <v>USA</v>
      </c>
      <c r="I3138" s="7">
        <f t="shared" si="1"/>
        <v>39</v>
      </c>
      <c r="J3138" s="7">
        <f t="shared" si="2"/>
        <v>39</v>
      </c>
    </row>
    <row r="3139" ht="15.75" customHeight="1">
      <c r="A3139" s="4">
        <v>537126.0</v>
      </c>
      <c r="B3139" s="4" t="s">
        <v>73</v>
      </c>
      <c r="C3139" s="5" t="s">
        <v>74</v>
      </c>
      <c r="D3139" s="5">
        <v>1.0</v>
      </c>
      <c r="E3139" s="5">
        <v>0.42</v>
      </c>
      <c r="F3139" s="4">
        <v>18118.0</v>
      </c>
      <c r="G3139" s="6">
        <v>44352.50902777778</v>
      </c>
      <c r="H3139" s="6" t="str">
        <f>VLOOKUP(F3139,'Customer Details'!$A$1:$B$3264,2,0)</f>
        <v>USA</v>
      </c>
      <c r="I3139" s="7">
        <f t="shared" si="1"/>
        <v>0.42</v>
      </c>
      <c r="J3139" s="7">
        <f t="shared" si="2"/>
        <v>0.42</v>
      </c>
    </row>
    <row r="3140" ht="15.75" customHeight="1">
      <c r="A3140" s="4">
        <v>572023.0</v>
      </c>
      <c r="B3140" s="4">
        <v>22567.0</v>
      </c>
      <c r="C3140" s="5" t="s">
        <v>1348</v>
      </c>
      <c r="D3140" s="5">
        <v>1.0</v>
      </c>
      <c r="E3140" s="5">
        <v>1.45</v>
      </c>
      <c r="F3140" s="4">
        <v>17764.0</v>
      </c>
      <c r="G3140" s="6">
        <v>44671.46041666667</v>
      </c>
      <c r="H3140" s="6" t="str">
        <f>VLOOKUP(F3140,'Customer Details'!$A$1:$B$3264,2,0)</f>
        <v>United Kingdom</v>
      </c>
      <c r="I3140" s="7">
        <f t="shared" si="1"/>
        <v>1.45</v>
      </c>
      <c r="J3140" s="7">
        <f t="shared" si="2"/>
        <v>1.45</v>
      </c>
    </row>
    <row r="3141" ht="15.75" customHeight="1">
      <c r="A3141" s="4" t="s">
        <v>1940</v>
      </c>
      <c r="B3141" s="4" t="s">
        <v>1941</v>
      </c>
      <c r="C3141" s="5" t="s">
        <v>1942</v>
      </c>
      <c r="D3141" s="5">
        <v>-1.0</v>
      </c>
      <c r="E3141" s="5">
        <v>19.82</v>
      </c>
      <c r="F3141" s="4">
        <v>14527.0</v>
      </c>
      <c r="G3141" s="6">
        <v>44699.50416666667</v>
      </c>
      <c r="H3141" s="6" t="str">
        <f>VLOOKUP(F3141,'Customer Details'!$A$1:$B$3264,2,0)</f>
        <v>USA</v>
      </c>
      <c r="I3141" s="7">
        <f t="shared" si="1"/>
        <v>-19.82</v>
      </c>
      <c r="J3141" s="7">
        <f t="shared" si="2"/>
        <v>19.82</v>
      </c>
    </row>
    <row r="3142" ht="15.75" customHeight="1">
      <c r="A3142" s="4">
        <v>536446.0</v>
      </c>
      <c r="B3142" s="4" t="s">
        <v>886</v>
      </c>
      <c r="C3142" s="5" t="s">
        <v>887</v>
      </c>
      <c r="D3142" s="5">
        <v>6.0</v>
      </c>
      <c r="E3142" s="5">
        <v>2.55</v>
      </c>
      <c r="F3142" s="4">
        <v>15983.0</v>
      </c>
      <c r="G3142" s="6">
        <v>44348.51041666666</v>
      </c>
      <c r="H3142" s="6" t="str">
        <f>VLOOKUP(F3142,'Customer Details'!$A$1:$B$3264,2,0)</f>
        <v>India</v>
      </c>
      <c r="I3142" s="7">
        <f t="shared" si="1"/>
        <v>15.3</v>
      </c>
      <c r="J3142" s="7">
        <f t="shared" si="2"/>
        <v>15.3</v>
      </c>
    </row>
    <row r="3143" ht="15.75" customHeight="1">
      <c r="A3143" s="4">
        <v>574660.0</v>
      </c>
      <c r="B3143" s="4">
        <v>21814.0</v>
      </c>
      <c r="C3143" s="5" t="s">
        <v>1943</v>
      </c>
      <c r="D3143" s="5">
        <v>1.0</v>
      </c>
      <c r="E3143" s="5">
        <v>1.45</v>
      </c>
      <c r="F3143" s="4">
        <v>15407.0</v>
      </c>
      <c r="G3143" s="6">
        <v>44687.49652777778</v>
      </c>
      <c r="H3143" s="6" t="str">
        <f>VLOOKUP(F3143,'Customer Details'!$A$1:$B$3264,2,0)</f>
        <v>USA</v>
      </c>
      <c r="I3143" s="7">
        <f t="shared" si="1"/>
        <v>1.45</v>
      </c>
      <c r="J3143" s="7">
        <f t="shared" si="2"/>
        <v>1.45</v>
      </c>
    </row>
    <row r="3144" ht="15.75" customHeight="1">
      <c r="A3144" s="4">
        <v>564432.0</v>
      </c>
      <c r="B3144" s="4" t="s">
        <v>154</v>
      </c>
      <c r="C3144" s="5" t="s">
        <v>155</v>
      </c>
      <c r="D3144" s="5">
        <v>24.0</v>
      </c>
      <c r="E3144" s="5">
        <v>0.29</v>
      </c>
      <c r="F3144" s="4">
        <v>13517.0</v>
      </c>
      <c r="G3144" s="6">
        <v>44617.48611111111</v>
      </c>
      <c r="H3144" s="6" t="str">
        <f>VLOOKUP(F3144,'Customer Details'!$A$1:$B$3264,2,0)</f>
        <v>Australia</v>
      </c>
      <c r="I3144" s="7">
        <f t="shared" si="1"/>
        <v>6.96</v>
      </c>
      <c r="J3144" s="7">
        <f t="shared" si="2"/>
        <v>6.96</v>
      </c>
    </row>
    <row r="3145" ht="15.75" customHeight="1">
      <c r="A3145" s="4">
        <v>581134.0</v>
      </c>
      <c r="B3145" s="4">
        <v>23435.0</v>
      </c>
      <c r="C3145" s="5" t="s">
        <v>1944</v>
      </c>
      <c r="D3145" s="5">
        <v>3.0</v>
      </c>
      <c r="E3145" s="5">
        <v>0.79</v>
      </c>
      <c r="F3145" s="4">
        <v>16368.0</v>
      </c>
      <c r="G3145" s="6">
        <v>44719.55</v>
      </c>
      <c r="H3145" s="6" t="str">
        <f>VLOOKUP(F3145,'Customer Details'!$A$1:$B$3264,2,0)</f>
        <v>United Kingdom</v>
      </c>
      <c r="I3145" s="7">
        <f t="shared" si="1"/>
        <v>2.37</v>
      </c>
      <c r="J3145" s="7">
        <f t="shared" si="2"/>
        <v>2.37</v>
      </c>
    </row>
    <row r="3146" ht="15.75" customHeight="1">
      <c r="A3146" s="4" t="s">
        <v>1945</v>
      </c>
      <c r="B3146" s="4">
        <v>22826.0</v>
      </c>
      <c r="C3146" s="5" t="s">
        <v>1946</v>
      </c>
      <c r="D3146" s="5">
        <v>-1.0</v>
      </c>
      <c r="E3146" s="5">
        <v>195.0</v>
      </c>
      <c r="F3146" s="4">
        <v>17190.0</v>
      </c>
      <c r="G3146" s="6">
        <v>44536.45763888889</v>
      </c>
      <c r="H3146" s="6" t="str">
        <f>VLOOKUP(F3146,'Customer Details'!$A$1:$B$3264,2,0)</f>
        <v>Australia</v>
      </c>
      <c r="I3146" s="7">
        <f t="shared" si="1"/>
        <v>-195</v>
      </c>
      <c r="J3146" s="7">
        <f t="shared" si="2"/>
        <v>195</v>
      </c>
    </row>
    <row r="3147" ht="15.75" customHeight="1">
      <c r="A3147" s="4" t="s">
        <v>1947</v>
      </c>
      <c r="B3147" s="4">
        <v>22227.0</v>
      </c>
      <c r="C3147" s="5" t="s">
        <v>1948</v>
      </c>
      <c r="D3147" s="5">
        <v>-1.0</v>
      </c>
      <c r="E3147" s="5">
        <v>0.65</v>
      </c>
      <c r="F3147" s="4">
        <v>13506.0</v>
      </c>
      <c r="G3147" s="6">
        <v>44408.64375</v>
      </c>
      <c r="H3147" s="6" t="str">
        <f>VLOOKUP(F3147,'Customer Details'!$A$1:$B$3264,2,0)</f>
        <v>United Kingdom</v>
      </c>
      <c r="I3147" s="7">
        <f t="shared" si="1"/>
        <v>-0.65</v>
      </c>
      <c r="J3147" s="7">
        <f t="shared" si="2"/>
        <v>0.65</v>
      </c>
    </row>
    <row r="3148" ht="15.75" customHeight="1">
      <c r="A3148" s="4" t="s">
        <v>122</v>
      </c>
      <c r="B3148" s="4">
        <v>23204.0</v>
      </c>
      <c r="C3148" s="5" t="s">
        <v>1949</v>
      </c>
      <c r="D3148" s="5">
        <v>-50.0</v>
      </c>
      <c r="E3148" s="5">
        <v>0.72</v>
      </c>
      <c r="F3148" s="4">
        <v>14680.0</v>
      </c>
      <c r="G3148" s="6">
        <v>44649.52638888889</v>
      </c>
      <c r="H3148" s="6" t="str">
        <f>VLOOKUP(F3148,'Customer Details'!$A$1:$B$3264,2,0)</f>
        <v>United Kingdom</v>
      </c>
      <c r="I3148" s="7">
        <f t="shared" si="1"/>
        <v>-36</v>
      </c>
      <c r="J3148" s="7">
        <f t="shared" si="2"/>
        <v>36</v>
      </c>
    </row>
    <row r="3149" ht="15.75" customHeight="1">
      <c r="A3149" s="4">
        <v>579165.0</v>
      </c>
      <c r="B3149" s="4" t="s">
        <v>511</v>
      </c>
      <c r="C3149" s="5" t="s">
        <v>512</v>
      </c>
      <c r="D3149" s="5">
        <v>3.0</v>
      </c>
      <c r="E3149" s="5">
        <v>5.95</v>
      </c>
      <c r="F3149" s="4">
        <v>13389.0</v>
      </c>
      <c r="G3149" s="6">
        <v>44709.58402777778</v>
      </c>
      <c r="H3149" s="6" t="str">
        <f>VLOOKUP(F3149,'Customer Details'!$A$1:$B$3264,2,0)</f>
        <v>India</v>
      </c>
      <c r="I3149" s="7">
        <f t="shared" si="1"/>
        <v>17.85</v>
      </c>
      <c r="J3149" s="7">
        <f t="shared" si="2"/>
        <v>17.85</v>
      </c>
    </row>
    <row r="3150" ht="15.75" customHeight="1">
      <c r="A3150" s="4">
        <v>546255.0</v>
      </c>
      <c r="B3150" s="4" t="s">
        <v>338</v>
      </c>
      <c r="C3150" s="5" t="s">
        <v>339</v>
      </c>
      <c r="D3150" s="5">
        <v>10.0</v>
      </c>
      <c r="E3150" s="5">
        <v>1.25</v>
      </c>
      <c r="F3150" s="4">
        <v>13468.0</v>
      </c>
      <c r="G3150" s="6">
        <v>44449.62222222222</v>
      </c>
      <c r="H3150" s="6" t="str">
        <f>VLOOKUP(F3150,'Customer Details'!$A$1:$B$3264,2,0)</f>
        <v>India</v>
      </c>
      <c r="I3150" s="7">
        <f t="shared" si="1"/>
        <v>12.5</v>
      </c>
      <c r="J3150" s="7">
        <f t="shared" si="2"/>
        <v>12.5</v>
      </c>
    </row>
    <row r="3151" ht="15.75" customHeight="1">
      <c r="A3151" s="4" t="s">
        <v>1950</v>
      </c>
      <c r="B3151" s="4">
        <v>23263.0</v>
      </c>
      <c r="C3151" s="5" t="s">
        <v>1176</v>
      </c>
      <c r="D3151" s="5">
        <v>-12.0</v>
      </c>
      <c r="E3151" s="5">
        <v>1.25</v>
      </c>
      <c r="F3151" s="4">
        <v>17584.0</v>
      </c>
      <c r="G3151" s="6">
        <v>44710.54791666667</v>
      </c>
      <c r="H3151" s="6" t="str">
        <f>VLOOKUP(F3151,'Customer Details'!$A$1:$B$3264,2,0)</f>
        <v>China</v>
      </c>
      <c r="I3151" s="7">
        <f t="shared" si="1"/>
        <v>-15</v>
      </c>
      <c r="J3151" s="7">
        <f t="shared" si="2"/>
        <v>15</v>
      </c>
    </row>
    <row r="3152" ht="15.75" customHeight="1">
      <c r="A3152" s="4">
        <v>575915.0</v>
      </c>
      <c r="B3152" s="4" t="s">
        <v>30</v>
      </c>
      <c r="C3152" s="5" t="s">
        <v>31</v>
      </c>
      <c r="D3152" s="5">
        <v>48.0</v>
      </c>
      <c r="E3152" s="5">
        <v>3.75</v>
      </c>
      <c r="F3152" s="4">
        <v>15903.0</v>
      </c>
      <c r="G3152" s="6">
        <v>44692.68958333333</v>
      </c>
      <c r="H3152" s="6" t="str">
        <f>VLOOKUP(F3152,'Customer Details'!$A$1:$B$3264,2,0)</f>
        <v>China</v>
      </c>
      <c r="I3152" s="7">
        <f t="shared" si="1"/>
        <v>180</v>
      </c>
      <c r="J3152" s="7">
        <f t="shared" si="2"/>
        <v>180</v>
      </c>
    </row>
    <row r="3153" ht="15.75" customHeight="1">
      <c r="A3153" s="4">
        <v>569036.0</v>
      </c>
      <c r="B3153" s="4" t="s">
        <v>1951</v>
      </c>
      <c r="C3153" s="5" t="s">
        <v>1952</v>
      </c>
      <c r="D3153" s="5">
        <v>10.0</v>
      </c>
      <c r="E3153" s="5">
        <v>0.42</v>
      </c>
      <c r="F3153" s="4">
        <v>18217.0</v>
      </c>
      <c r="G3153" s="6">
        <v>44650.44722222222</v>
      </c>
      <c r="H3153" s="6" t="str">
        <f>VLOOKUP(F3153,'Customer Details'!$A$1:$B$3264,2,0)</f>
        <v>Australia</v>
      </c>
      <c r="I3153" s="7">
        <f t="shared" si="1"/>
        <v>4.2</v>
      </c>
      <c r="J3153" s="7">
        <f t="shared" si="2"/>
        <v>4.2</v>
      </c>
    </row>
    <row r="3154" ht="15.75" customHeight="1">
      <c r="A3154" s="4">
        <v>580129.0</v>
      </c>
      <c r="B3154" s="4" t="s">
        <v>87</v>
      </c>
      <c r="C3154" s="5" t="s">
        <v>88</v>
      </c>
      <c r="D3154" s="5">
        <v>4.0</v>
      </c>
      <c r="E3154" s="5">
        <v>4.15</v>
      </c>
      <c r="F3154" s="4">
        <v>17426.0</v>
      </c>
      <c r="G3154" s="6">
        <v>44713.75208333333</v>
      </c>
      <c r="H3154" s="6" t="str">
        <f>VLOOKUP(F3154,'Customer Details'!$A$1:$B$3264,2,0)</f>
        <v>Australia</v>
      </c>
      <c r="I3154" s="7">
        <f t="shared" si="1"/>
        <v>16.6</v>
      </c>
      <c r="J3154" s="7">
        <f t="shared" si="2"/>
        <v>16.6</v>
      </c>
    </row>
    <row r="3155" ht="15.75" customHeight="1">
      <c r="A3155" s="4">
        <v>566057.0</v>
      </c>
      <c r="B3155" s="4" t="s">
        <v>368</v>
      </c>
      <c r="C3155" s="5" t="s">
        <v>369</v>
      </c>
      <c r="D3155" s="5">
        <v>5.0</v>
      </c>
      <c r="E3155" s="5">
        <v>4.25</v>
      </c>
      <c r="F3155" s="4">
        <v>17997.0</v>
      </c>
      <c r="G3155" s="6">
        <v>44628.63611111111</v>
      </c>
      <c r="H3155" s="6" t="str">
        <f>VLOOKUP(F3155,'Customer Details'!$A$1:$B$3264,2,0)</f>
        <v>USA</v>
      </c>
      <c r="I3155" s="7">
        <f t="shared" si="1"/>
        <v>21.25</v>
      </c>
      <c r="J3155" s="7">
        <f t="shared" si="2"/>
        <v>21.25</v>
      </c>
    </row>
    <row r="3156" ht="15.75" customHeight="1">
      <c r="A3156" s="4">
        <v>536945.0</v>
      </c>
      <c r="B3156" s="4" t="s">
        <v>1953</v>
      </c>
      <c r="C3156" s="5" t="s">
        <v>1954</v>
      </c>
      <c r="D3156" s="5">
        <v>1.0</v>
      </c>
      <c r="E3156" s="5">
        <v>1.25</v>
      </c>
      <c r="F3156" s="4">
        <v>14083.0</v>
      </c>
      <c r="G3156" s="6">
        <v>44350.51666666667</v>
      </c>
      <c r="H3156" s="6" t="str">
        <f>VLOOKUP(F3156,'Customer Details'!$A$1:$B$3264,2,0)</f>
        <v>India</v>
      </c>
      <c r="I3156" s="7">
        <f t="shared" si="1"/>
        <v>1.25</v>
      </c>
      <c r="J3156" s="7">
        <f t="shared" si="2"/>
        <v>1.25</v>
      </c>
    </row>
    <row r="3157" ht="15.75" customHeight="1">
      <c r="A3157" s="4">
        <v>573405.0</v>
      </c>
      <c r="B3157" s="4" t="s">
        <v>73</v>
      </c>
      <c r="C3157" s="5" t="s">
        <v>74</v>
      </c>
      <c r="D3157" s="5">
        <v>3.0</v>
      </c>
      <c r="E3157" s="5">
        <v>0.42</v>
      </c>
      <c r="F3157" s="4">
        <v>13822.0</v>
      </c>
      <c r="G3157" s="6">
        <v>44681.66319444445</v>
      </c>
      <c r="H3157" s="6" t="str">
        <f>VLOOKUP(F3157,'Customer Details'!$A$1:$B$3264,2,0)</f>
        <v>China</v>
      </c>
      <c r="I3157" s="7">
        <f t="shared" si="1"/>
        <v>1.26</v>
      </c>
      <c r="J3157" s="7">
        <f t="shared" si="2"/>
        <v>1.26</v>
      </c>
    </row>
    <row r="3158" ht="15.75" customHeight="1">
      <c r="A3158" s="4">
        <v>576463.0</v>
      </c>
      <c r="B3158" s="4">
        <v>23194.0</v>
      </c>
      <c r="C3158" s="5" t="s">
        <v>1516</v>
      </c>
      <c r="D3158" s="5">
        <v>1.0</v>
      </c>
      <c r="E3158" s="5">
        <v>2.25</v>
      </c>
      <c r="F3158" s="4">
        <v>17974.0</v>
      </c>
      <c r="G3158" s="6">
        <v>44696.48402777778</v>
      </c>
      <c r="H3158" s="6" t="str">
        <f>VLOOKUP(F3158,'Customer Details'!$A$1:$B$3264,2,0)</f>
        <v>United Kingdom</v>
      </c>
      <c r="I3158" s="7">
        <f t="shared" si="1"/>
        <v>2.25</v>
      </c>
      <c r="J3158" s="7">
        <f t="shared" si="2"/>
        <v>2.25</v>
      </c>
    </row>
    <row r="3159" ht="15.75" customHeight="1">
      <c r="A3159" s="4">
        <v>537159.0</v>
      </c>
      <c r="B3159" s="4" t="s">
        <v>1493</v>
      </c>
      <c r="C3159" s="5" t="s">
        <v>1494</v>
      </c>
      <c r="D3159" s="5">
        <v>1.0</v>
      </c>
      <c r="E3159" s="5">
        <v>3.75</v>
      </c>
      <c r="F3159" s="4">
        <v>14527.0</v>
      </c>
      <c r="G3159" s="6">
        <v>44352.55347222222</v>
      </c>
      <c r="H3159" s="6" t="str">
        <f>VLOOKUP(F3159,'Customer Details'!$A$1:$B$3264,2,0)</f>
        <v>USA</v>
      </c>
      <c r="I3159" s="7">
        <f t="shared" si="1"/>
        <v>3.75</v>
      </c>
      <c r="J3159" s="7">
        <f t="shared" si="2"/>
        <v>3.75</v>
      </c>
    </row>
    <row r="3160" ht="15.75" customHeight="1">
      <c r="A3160" s="4">
        <v>575218.0</v>
      </c>
      <c r="B3160" s="4" t="s">
        <v>165</v>
      </c>
      <c r="C3160" s="5" t="s">
        <v>166</v>
      </c>
      <c r="D3160" s="5">
        <v>12.0</v>
      </c>
      <c r="E3160" s="5">
        <v>1.25</v>
      </c>
      <c r="F3160" s="4">
        <v>16592.0</v>
      </c>
      <c r="G3160" s="6">
        <v>44690.46944444445</v>
      </c>
      <c r="H3160" s="6" t="str">
        <f>VLOOKUP(F3160,'Customer Details'!$A$1:$B$3264,2,0)</f>
        <v>United Kingdom</v>
      </c>
      <c r="I3160" s="7">
        <f t="shared" si="1"/>
        <v>15</v>
      </c>
      <c r="J3160" s="7">
        <f t="shared" si="2"/>
        <v>15</v>
      </c>
    </row>
    <row r="3161" ht="15.75" customHeight="1">
      <c r="A3161" s="4">
        <v>575895.0</v>
      </c>
      <c r="B3161" s="4">
        <v>22597.0</v>
      </c>
      <c r="C3161" s="5" t="s">
        <v>1955</v>
      </c>
      <c r="D3161" s="5">
        <v>1.0</v>
      </c>
      <c r="E3161" s="5">
        <v>0.29</v>
      </c>
      <c r="F3161" s="4">
        <v>17052.0</v>
      </c>
      <c r="G3161" s="6">
        <v>44692.61805555555</v>
      </c>
      <c r="H3161" s="6" t="str">
        <f>VLOOKUP(F3161,'Customer Details'!$A$1:$B$3264,2,0)</f>
        <v>China</v>
      </c>
      <c r="I3161" s="7">
        <f t="shared" si="1"/>
        <v>0.29</v>
      </c>
      <c r="J3161" s="7">
        <f t="shared" si="2"/>
        <v>0.29</v>
      </c>
    </row>
    <row r="3162" ht="15.75" customHeight="1">
      <c r="A3162" s="4">
        <v>555202.0</v>
      </c>
      <c r="B3162" s="4" t="s">
        <v>12</v>
      </c>
      <c r="C3162" s="5" t="s">
        <v>13</v>
      </c>
      <c r="D3162" s="5">
        <v>2.0</v>
      </c>
      <c r="E3162" s="5">
        <v>0.42</v>
      </c>
      <c r="F3162" s="4">
        <v>16813.0</v>
      </c>
      <c r="G3162" s="6">
        <v>44531.50763888889</v>
      </c>
      <c r="H3162" s="6" t="str">
        <f>VLOOKUP(F3162,'Customer Details'!$A$1:$B$3264,2,0)</f>
        <v>Australia</v>
      </c>
      <c r="I3162" s="7">
        <f t="shared" si="1"/>
        <v>0.84</v>
      </c>
      <c r="J3162" s="7">
        <f t="shared" si="2"/>
        <v>0.84</v>
      </c>
    </row>
    <row r="3163" ht="15.75" customHeight="1">
      <c r="A3163" s="4">
        <v>558534.0</v>
      </c>
      <c r="B3163" s="4" t="s">
        <v>1956</v>
      </c>
      <c r="C3163" s="5" t="s">
        <v>1957</v>
      </c>
      <c r="D3163" s="5">
        <v>24.0</v>
      </c>
      <c r="E3163" s="5">
        <v>0.39</v>
      </c>
      <c r="F3163" s="4">
        <v>13988.0</v>
      </c>
      <c r="G3163" s="6">
        <v>44560.49583333333</v>
      </c>
      <c r="H3163" s="6" t="str">
        <f>VLOOKUP(F3163,'Customer Details'!$A$1:$B$3264,2,0)</f>
        <v>USA</v>
      </c>
      <c r="I3163" s="7">
        <f t="shared" si="1"/>
        <v>9.36</v>
      </c>
      <c r="J3163" s="7">
        <f t="shared" si="2"/>
        <v>9.36</v>
      </c>
    </row>
    <row r="3164" ht="15.75" customHeight="1">
      <c r="A3164" s="4">
        <v>562031.0</v>
      </c>
      <c r="B3164" s="4" t="s">
        <v>54</v>
      </c>
      <c r="C3164" s="5" t="s">
        <v>55</v>
      </c>
      <c r="D3164" s="5">
        <v>2.0</v>
      </c>
      <c r="E3164" s="5">
        <v>5.95</v>
      </c>
      <c r="F3164" s="4">
        <v>16984.0</v>
      </c>
      <c r="G3164" s="6">
        <v>44593.73402777778</v>
      </c>
      <c r="H3164" s="6" t="str">
        <f>VLOOKUP(F3164,'Customer Details'!$A$1:$B$3264,2,0)</f>
        <v>Australia</v>
      </c>
      <c r="I3164" s="7">
        <f t="shared" si="1"/>
        <v>11.9</v>
      </c>
      <c r="J3164" s="7">
        <f t="shared" si="2"/>
        <v>11.9</v>
      </c>
    </row>
    <row r="3165" ht="15.75" customHeight="1">
      <c r="A3165" s="4">
        <v>540275.0</v>
      </c>
      <c r="B3165" s="4" t="s">
        <v>22</v>
      </c>
      <c r="C3165" s="5" t="s">
        <v>23</v>
      </c>
      <c r="D3165" s="5">
        <v>30.0</v>
      </c>
      <c r="E3165" s="5">
        <v>1.95</v>
      </c>
      <c r="F3165" s="4">
        <v>13680.0</v>
      </c>
      <c r="G3165" s="6">
        <v>44383.50763888889</v>
      </c>
      <c r="H3165" s="6" t="str">
        <f>VLOOKUP(F3165,'Customer Details'!$A$1:$B$3264,2,0)</f>
        <v>USA</v>
      </c>
      <c r="I3165" s="7">
        <f t="shared" si="1"/>
        <v>58.5</v>
      </c>
      <c r="J3165" s="7">
        <f t="shared" si="2"/>
        <v>58.5</v>
      </c>
    </row>
    <row r="3166" ht="15.75" customHeight="1">
      <c r="A3166" s="4">
        <v>560368.0</v>
      </c>
      <c r="B3166" s="4" t="s">
        <v>59</v>
      </c>
      <c r="C3166" s="5" t="s">
        <v>60</v>
      </c>
      <c r="D3166" s="5">
        <v>2.0</v>
      </c>
      <c r="E3166" s="5">
        <v>4.95</v>
      </c>
      <c r="F3166" s="4">
        <v>17841.0</v>
      </c>
      <c r="G3166" s="6">
        <v>44579.51736111111</v>
      </c>
      <c r="H3166" s="6" t="str">
        <f>VLOOKUP(F3166,'Customer Details'!$A$1:$B$3264,2,0)</f>
        <v>India</v>
      </c>
      <c r="I3166" s="7">
        <f t="shared" si="1"/>
        <v>9.9</v>
      </c>
      <c r="J3166" s="7">
        <f t="shared" si="2"/>
        <v>9.9</v>
      </c>
    </row>
    <row r="3167" ht="15.75" customHeight="1">
      <c r="A3167" s="4">
        <v>538367.0</v>
      </c>
      <c r="B3167" s="4" t="s">
        <v>1850</v>
      </c>
      <c r="C3167" s="5" t="s">
        <v>1851</v>
      </c>
      <c r="D3167" s="5">
        <v>6.0</v>
      </c>
      <c r="E3167" s="5">
        <v>2.55</v>
      </c>
      <c r="F3167" s="4">
        <v>14800.0</v>
      </c>
      <c r="G3167" s="6">
        <v>44359.45</v>
      </c>
      <c r="H3167" s="6" t="str">
        <f>VLOOKUP(F3167,'Customer Details'!$A$1:$B$3264,2,0)</f>
        <v>Australia</v>
      </c>
      <c r="I3167" s="7">
        <f t="shared" si="1"/>
        <v>15.3</v>
      </c>
      <c r="J3167" s="7">
        <f t="shared" si="2"/>
        <v>15.3</v>
      </c>
    </row>
    <row r="3168" ht="15.75" customHeight="1">
      <c r="A3168" s="4">
        <v>561382.0</v>
      </c>
      <c r="B3168" s="4" t="s">
        <v>133</v>
      </c>
      <c r="C3168" s="5" t="s">
        <v>134</v>
      </c>
      <c r="D3168" s="5">
        <v>4.0</v>
      </c>
      <c r="E3168" s="5">
        <v>0.85</v>
      </c>
      <c r="F3168" s="4">
        <v>16750.0</v>
      </c>
      <c r="G3168" s="6">
        <v>44587.72708333333</v>
      </c>
      <c r="H3168" s="6" t="str">
        <f>VLOOKUP(F3168,'Customer Details'!$A$1:$B$3264,2,0)</f>
        <v>China</v>
      </c>
      <c r="I3168" s="7">
        <f t="shared" si="1"/>
        <v>3.4</v>
      </c>
      <c r="J3168" s="7">
        <f t="shared" si="2"/>
        <v>3.4</v>
      </c>
    </row>
    <row r="3169" ht="15.75" customHeight="1">
      <c r="A3169" s="4">
        <v>563909.0</v>
      </c>
      <c r="B3169" s="4" t="s">
        <v>98</v>
      </c>
      <c r="C3169" s="5" t="s">
        <v>99</v>
      </c>
      <c r="D3169" s="5">
        <v>2.0</v>
      </c>
      <c r="E3169" s="5">
        <v>3.75</v>
      </c>
      <c r="F3169" s="4">
        <v>15701.0</v>
      </c>
      <c r="G3169" s="6">
        <v>44613.525</v>
      </c>
      <c r="H3169" s="6" t="str">
        <f>VLOOKUP(F3169,'Customer Details'!$A$1:$B$3264,2,0)</f>
        <v>India</v>
      </c>
      <c r="I3169" s="7">
        <f t="shared" si="1"/>
        <v>7.5</v>
      </c>
      <c r="J3169" s="7">
        <f t="shared" si="2"/>
        <v>7.5</v>
      </c>
    </row>
    <row r="3170" ht="15.75" customHeight="1">
      <c r="A3170" s="4">
        <v>551877.0</v>
      </c>
      <c r="B3170" s="4" t="s">
        <v>22</v>
      </c>
      <c r="C3170" s="5" t="s">
        <v>23</v>
      </c>
      <c r="D3170" s="5">
        <v>100.0</v>
      </c>
      <c r="E3170" s="5">
        <v>1.79</v>
      </c>
      <c r="F3170" s="4">
        <v>16990.0</v>
      </c>
      <c r="G3170" s="6">
        <v>44505.35416666666</v>
      </c>
      <c r="H3170" s="6" t="str">
        <f>VLOOKUP(F3170,'Customer Details'!$A$1:$B$3264,2,0)</f>
        <v>United Kingdom</v>
      </c>
      <c r="I3170" s="7">
        <f t="shared" si="1"/>
        <v>179</v>
      </c>
      <c r="J3170" s="7">
        <f t="shared" si="2"/>
        <v>179</v>
      </c>
    </row>
    <row r="3171" ht="15.75" customHeight="1">
      <c r="A3171" s="4">
        <v>556905.0</v>
      </c>
      <c r="B3171" s="4">
        <v>22467.0</v>
      </c>
      <c r="C3171" s="5" t="s">
        <v>923</v>
      </c>
      <c r="D3171" s="5">
        <v>1.0</v>
      </c>
      <c r="E3171" s="5">
        <v>2.55</v>
      </c>
      <c r="F3171" s="4">
        <v>16904.0</v>
      </c>
      <c r="G3171" s="6">
        <v>44545.54513888889</v>
      </c>
      <c r="H3171" s="6" t="str">
        <f>VLOOKUP(F3171,'Customer Details'!$A$1:$B$3264,2,0)</f>
        <v>USA</v>
      </c>
      <c r="I3171" s="7">
        <f t="shared" si="1"/>
        <v>2.55</v>
      </c>
      <c r="J3171" s="7">
        <f t="shared" si="2"/>
        <v>2.55</v>
      </c>
    </row>
    <row r="3172" ht="15.75" customHeight="1">
      <c r="A3172" s="4">
        <v>553060.0</v>
      </c>
      <c r="B3172" s="4" t="s">
        <v>181</v>
      </c>
      <c r="C3172" s="5" t="s">
        <v>182</v>
      </c>
      <c r="D3172" s="5">
        <v>24.0</v>
      </c>
      <c r="E3172" s="5">
        <v>0.85</v>
      </c>
      <c r="F3172" s="4">
        <v>15826.0</v>
      </c>
      <c r="G3172" s="6">
        <v>44513.44722222222</v>
      </c>
      <c r="H3172" s="6" t="str">
        <f>VLOOKUP(F3172,'Customer Details'!$A$1:$B$3264,2,0)</f>
        <v>Australia</v>
      </c>
      <c r="I3172" s="7">
        <f t="shared" si="1"/>
        <v>20.4</v>
      </c>
      <c r="J3172" s="7">
        <f t="shared" si="2"/>
        <v>20.4</v>
      </c>
    </row>
    <row r="3173" ht="15.75" customHeight="1">
      <c r="A3173" s="4">
        <v>546502.0</v>
      </c>
      <c r="B3173" s="4" t="s">
        <v>1958</v>
      </c>
      <c r="C3173" s="5" t="s">
        <v>1959</v>
      </c>
      <c r="D3173" s="5">
        <v>1.0</v>
      </c>
      <c r="E3173" s="5">
        <v>3.75</v>
      </c>
      <c r="F3173" s="4">
        <v>16005.0</v>
      </c>
      <c r="G3173" s="6">
        <v>44453.49027777778</v>
      </c>
      <c r="H3173" s="6" t="str">
        <f>VLOOKUP(F3173,'Customer Details'!$A$1:$B$3264,2,0)</f>
        <v>China</v>
      </c>
      <c r="I3173" s="7">
        <f t="shared" si="1"/>
        <v>3.75</v>
      </c>
      <c r="J3173" s="7">
        <f t="shared" si="2"/>
        <v>3.75</v>
      </c>
    </row>
    <row r="3174" ht="15.75" customHeight="1">
      <c r="A3174" s="4">
        <v>538810.0</v>
      </c>
      <c r="B3174" s="4" t="s">
        <v>368</v>
      </c>
      <c r="C3174" s="5" t="s">
        <v>369</v>
      </c>
      <c r="D3174" s="5">
        <v>1.0</v>
      </c>
      <c r="E3174" s="5">
        <v>4.25</v>
      </c>
      <c r="F3174" s="4">
        <v>14871.0</v>
      </c>
      <c r="G3174" s="6">
        <v>44361.5125</v>
      </c>
      <c r="H3174" s="6" t="str">
        <f>VLOOKUP(F3174,'Customer Details'!$A$1:$B$3264,2,0)</f>
        <v>India</v>
      </c>
      <c r="I3174" s="7">
        <f t="shared" si="1"/>
        <v>4.25</v>
      </c>
      <c r="J3174" s="7">
        <f t="shared" si="2"/>
        <v>4.25</v>
      </c>
    </row>
    <row r="3175" ht="15.75" customHeight="1">
      <c r="A3175" s="4">
        <v>541574.0</v>
      </c>
      <c r="B3175" s="4" t="s">
        <v>457</v>
      </c>
      <c r="C3175" s="5" t="s">
        <v>458</v>
      </c>
      <c r="D3175" s="5">
        <v>24.0</v>
      </c>
      <c r="E3175" s="5">
        <v>1.25</v>
      </c>
      <c r="F3175" s="4">
        <v>12826.0</v>
      </c>
      <c r="G3175" s="6">
        <v>44396.53611111111</v>
      </c>
      <c r="H3175" s="6" t="str">
        <f>VLOOKUP(F3175,'Customer Details'!$A$1:$B$3264,2,0)</f>
        <v>USA</v>
      </c>
      <c r="I3175" s="7">
        <f t="shared" si="1"/>
        <v>30</v>
      </c>
      <c r="J3175" s="7">
        <f t="shared" si="2"/>
        <v>30</v>
      </c>
    </row>
    <row r="3176" ht="15.75" customHeight="1">
      <c r="A3176" s="4">
        <v>547002.0</v>
      </c>
      <c r="B3176" s="4" t="s">
        <v>1568</v>
      </c>
      <c r="C3176" s="5" t="s">
        <v>1569</v>
      </c>
      <c r="D3176" s="5">
        <v>6.0</v>
      </c>
      <c r="E3176" s="5">
        <v>2.95</v>
      </c>
      <c r="F3176" s="4">
        <v>12878.0</v>
      </c>
      <c r="G3176" s="6">
        <v>44457.58472222222</v>
      </c>
      <c r="H3176" s="6" t="str">
        <f>VLOOKUP(F3176,'Customer Details'!$A$1:$B$3264,2,0)</f>
        <v>China</v>
      </c>
      <c r="I3176" s="7">
        <f t="shared" si="1"/>
        <v>17.7</v>
      </c>
      <c r="J3176" s="7">
        <f t="shared" si="2"/>
        <v>17.7</v>
      </c>
    </row>
    <row r="3177" ht="15.75" customHeight="1">
      <c r="A3177" s="4">
        <v>543668.0</v>
      </c>
      <c r="B3177" s="4" t="s">
        <v>16</v>
      </c>
      <c r="C3177" s="5" t="s">
        <v>17</v>
      </c>
      <c r="D3177" s="5">
        <v>2.0</v>
      </c>
      <c r="E3177" s="5">
        <v>5.95</v>
      </c>
      <c r="F3177" s="4">
        <v>18118.0</v>
      </c>
      <c r="G3177" s="6">
        <v>44419.47013888889</v>
      </c>
      <c r="H3177" s="6" t="str">
        <f>VLOOKUP(F3177,'Customer Details'!$A$1:$B$3264,2,0)</f>
        <v>USA</v>
      </c>
      <c r="I3177" s="7">
        <f t="shared" si="1"/>
        <v>11.9</v>
      </c>
      <c r="J3177" s="7">
        <f t="shared" si="2"/>
        <v>11.9</v>
      </c>
    </row>
    <row r="3178" ht="15.75" customHeight="1">
      <c r="A3178" s="4" t="s">
        <v>1960</v>
      </c>
      <c r="B3178" s="4" t="s">
        <v>200</v>
      </c>
      <c r="C3178" s="5" t="s">
        <v>201</v>
      </c>
      <c r="D3178" s="5">
        <v>-17.0</v>
      </c>
      <c r="E3178" s="5">
        <v>0.85</v>
      </c>
      <c r="F3178" s="4">
        <v>17581.0</v>
      </c>
      <c r="G3178" s="6">
        <v>44648.37847222222</v>
      </c>
      <c r="H3178" s="6" t="str">
        <f>VLOOKUP(F3178,'Customer Details'!$A$1:$B$3264,2,0)</f>
        <v>United Kingdom</v>
      </c>
      <c r="I3178" s="7">
        <f t="shared" si="1"/>
        <v>-14.45</v>
      </c>
      <c r="J3178" s="7">
        <f t="shared" si="2"/>
        <v>14.45</v>
      </c>
    </row>
    <row r="3179" ht="15.75" customHeight="1">
      <c r="A3179" s="4">
        <v>569228.0</v>
      </c>
      <c r="B3179" s="4" t="s">
        <v>361</v>
      </c>
      <c r="C3179" s="5" t="s">
        <v>362</v>
      </c>
      <c r="D3179" s="5">
        <v>1.0</v>
      </c>
      <c r="E3179" s="5">
        <v>0.85</v>
      </c>
      <c r="F3179" s="4">
        <v>15547.0</v>
      </c>
      <c r="G3179" s="6">
        <v>44653.61597222222</v>
      </c>
      <c r="H3179" s="6" t="str">
        <f>VLOOKUP(F3179,'Customer Details'!$A$1:$B$3264,2,0)</f>
        <v>USA</v>
      </c>
      <c r="I3179" s="7">
        <f t="shared" si="1"/>
        <v>0.85</v>
      </c>
      <c r="J3179" s="7">
        <f t="shared" si="2"/>
        <v>0.85</v>
      </c>
    </row>
    <row r="3180" ht="15.75" customHeight="1">
      <c r="A3180" s="4">
        <v>558232.0</v>
      </c>
      <c r="B3180" s="4" t="s">
        <v>788</v>
      </c>
      <c r="C3180" s="5" t="s">
        <v>789</v>
      </c>
      <c r="D3180" s="5">
        <v>12.0</v>
      </c>
      <c r="E3180" s="5">
        <v>0.79</v>
      </c>
      <c r="F3180" s="4">
        <v>17841.0</v>
      </c>
      <c r="G3180" s="6">
        <v>44557.60416666666</v>
      </c>
      <c r="H3180" s="6" t="str">
        <f>VLOOKUP(F3180,'Customer Details'!$A$1:$B$3264,2,0)</f>
        <v>India</v>
      </c>
      <c r="I3180" s="7">
        <f t="shared" si="1"/>
        <v>9.48</v>
      </c>
      <c r="J3180" s="7">
        <f t="shared" si="2"/>
        <v>9.48</v>
      </c>
    </row>
    <row r="3181" ht="15.75" customHeight="1">
      <c r="A3181" s="4">
        <v>545702.0</v>
      </c>
      <c r="B3181" s="4" t="s">
        <v>1109</v>
      </c>
      <c r="C3181" s="5" t="s">
        <v>1110</v>
      </c>
      <c r="D3181" s="5">
        <v>2.0</v>
      </c>
      <c r="E3181" s="5">
        <v>1.25</v>
      </c>
      <c r="F3181" s="4">
        <v>14247.0</v>
      </c>
      <c r="G3181" s="6">
        <v>44445.63958333333</v>
      </c>
      <c r="H3181" s="6" t="str">
        <f>VLOOKUP(F3181,'Customer Details'!$A$1:$B$3264,2,0)</f>
        <v>China</v>
      </c>
      <c r="I3181" s="7">
        <f t="shared" si="1"/>
        <v>2.5</v>
      </c>
      <c r="J3181" s="7">
        <f t="shared" si="2"/>
        <v>2.5</v>
      </c>
    </row>
    <row r="3182" ht="15.75" customHeight="1">
      <c r="A3182" s="4">
        <v>560996.0</v>
      </c>
      <c r="B3182" s="4" t="s">
        <v>400</v>
      </c>
      <c r="C3182" s="5" t="s">
        <v>401</v>
      </c>
      <c r="D3182" s="5">
        <v>2.0</v>
      </c>
      <c r="E3182" s="5">
        <v>5.95</v>
      </c>
      <c r="F3182" s="4">
        <v>17625.0</v>
      </c>
      <c r="G3182" s="6">
        <v>44583.57847222222</v>
      </c>
      <c r="H3182" s="6" t="str">
        <f>VLOOKUP(F3182,'Customer Details'!$A$1:$B$3264,2,0)</f>
        <v>United Kingdom</v>
      </c>
      <c r="I3182" s="7">
        <f t="shared" si="1"/>
        <v>11.9</v>
      </c>
      <c r="J3182" s="7">
        <f t="shared" si="2"/>
        <v>11.9</v>
      </c>
    </row>
    <row r="3183" ht="15.75" customHeight="1">
      <c r="A3183" s="4">
        <v>575624.0</v>
      </c>
      <c r="B3183" s="4" t="s">
        <v>268</v>
      </c>
      <c r="C3183" s="5" t="s">
        <v>269</v>
      </c>
      <c r="D3183" s="5">
        <v>8.0</v>
      </c>
      <c r="E3183" s="5">
        <v>1.95</v>
      </c>
      <c r="F3183" s="4">
        <v>18217.0</v>
      </c>
      <c r="G3183" s="6">
        <v>44691.55416666667</v>
      </c>
      <c r="H3183" s="6" t="str">
        <f>VLOOKUP(F3183,'Customer Details'!$A$1:$B$3264,2,0)</f>
        <v>Australia</v>
      </c>
      <c r="I3183" s="7">
        <f t="shared" si="1"/>
        <v>15.6</v>
      </c>
      <c r="J3183" s="7">
        <f t="shared" si="2"/>
        <v>15.6</v>
      </c>
    </row>
    <row r="3184" ht="15.75" customHeight="1">
      <c r="A3184" s="4" t="s">
        <v>1961</v>
      </c>
      <c r="B3184" s="4">
        <v>71477.0</v>
      </c>
      <c r="C3184" s="5" t="s">
        <v>1020</v>
      </c>
      <c r="D3184" s="5">
        <v>-1.0</v>
      </c>
      <c r="E3184" s="5">
        <v>3.25</v>
      </c>
      <c r="F3184" s="4">
        <v>16184.0</v>
      </c>
      <c r="G3184" s="6">
        <v>44614.625</v>
      </c>
      <c r="H3184" s="6" t="str">
        <f>VLOOKUP(F3184,'Customer Details'!$A$1:$B$3264,2,0)</f>
        <v>Australia</v>
      </c>
      <c r="I3184" s="7">
        <f t="shared" si="1"/>
        <v>-3.25</v>
      </c>
      <c r="J3184" s="7">
        <f t="shared" si="2"/>
        <v>3.25</v>
      </c>
    </row>
    <row r="3185" ht="15.75" customHeight="1">
      <c r="A3185" s="4">
        <v>567180.0</v>
      </c>
      <c r="B3185" s="4" t="s">
        <v>165</v>
      </c>
      <c r="C3185" s="5" t="s">
        <v>166</v>
      </c>
      <c r="D3185" s="5">
        <v>4.0</v>
      </c>
      <c r="E3185" s="5">
        <v>1.25</v>
      </c>
      <c r="F3185" s="4">
        <v>17802.0</v>
      </c>
      <c r="G3185" s="6">
        <v>44638.62222222222</v>
      </c>
      <c r="H3185" s="6" t="str">
        <f>VLOOKUP(F3185,'Customer Details'!$A$1:$B$3264,2,0)</f>
        <v>Australia</v>
      </c>
      <c r="I3185" s="7">
        <f t="shared" si="1"/>
        <v>5</v>
      </c>
      <c r="J3185" s="7">
        <f t="shared" si="2"/>
        <v>5</v>
      </c>
    </row>
    <row r="3186" ht="15.75" customHeight="1">
      <c r="A3186" s="4" t="s">
        <v>1246</v>
      </c>
      <c r="B3186" s="4">
        <v>22571.0</v>
      </c>
      <c r="C3186" s="5" t="s">
        <v>1070</v>
      </c>
      <c r="D3186" s="5">
        <v>-96.0</v>
      </c>
      <c r="E3186" s="5">
        <v>0.72</v>
      </c>
      <c r="F3186" s="4">
        <v>17838.0</v>
      </c>
      <c r="G3186" s="6">
        <v>44694.48472222222</v>
      </c>
      <c r="H3186" s="6" t="str">
        <f>VLOOKUP(F3186,'Customer Details'!$A$1:$B$3264,2,0)</f>
        <v>United Kingdom</v>
      </c>
      <c r="I3186" s="7">
        <f t="shared" si="1"/>
        <v>-69.12</v>
      </c>
      <c r="J3186" s="7">
        <f t="shared" si="2"/>
        <v>69.12</v>
      </c>
    </row>
    <row r="3187" ht="15.75" customHeight="1">
      <c r="A3187" s="4">
        <v>548327.0</v>
      </c>
      <c r="B3187" s="4" t="s">
        <v>46</v>
      </c>
      <c r="C3187" s="5" t="s">
        <v>47</v>
      </c>
      <c r="D3187" s="5">
        <v>1.0</v>
      </c>
      <c r="E3187" s="5">
        <v>1.65</v>
      </c>
      <c r="F3187" s="4">
        <v>16788.0</v>
      </c>
      <c r="G3187" s="6">
        <v>44469.54513888889</v>
      </c>
      <c r="H3187" s="6" t="str">
        <f>VLOOKUP(F3187,'Customer Details'!$A$1:$B$3264,2,0)</f>
        <v>China</v>
      </c>
      <c r="I3187" s="7">
        <f t="shared" si="1"/>
        <v>1.65</v>
      </c>
      <c r="J3187" s="7">
        <f t="shared" si="2"/>
        <v>1.65</v>
      </c>
    </row>
    <row r="3188" ht="15.75" customHeight="1">
      <c r="A3188" s="4">
        <v>540364.0</v>
      </c>
      <c r="B3188" s="4" t="s">
        <v>185</v>
      </c>
      <c r="C3188" s="5" t="s">
        <v>186</v>
      </c>
      <c r="D3188" s="5">
        <v>1.0</v>
      </c>
      <c r="E3188" s="5">
        <v>1.69</v>
      </c>
      <c r="F3188" s="4">
        <v>14505.0</v>
      </c>
      <c r="G3188" s="6">
        <v>44383.66875</v>
      </c>
      <c r="H3188" s="6" t="str">
        <f>VLOOKUP(F3188,'Customer Details'!$A$1:$B$3264,2,0)</f>
        <v>Australia</v>
      </c>
      <c r="I3188" s="7">
        <f t="shared" si="1"/>
        <v>1.69</v>
      </c>
      <c r="J3188" s="7">
        <f t="shared" si="2"/>
        <v>1.69</v>
      </c>
    </row>
    <row r="3189" ht="15.75" customHeight="1">
      <c r="A3189" s="4">
        <v>540647.0</v>
      </c>
      <c r="B3189" s="4" t="s">
        <v>1222</v>
      </c>
      <c r="C3189" s="5" t="s">
        <v>1223</v>
      </c>
      <c r="D3189" s="5">
        <v>4.0</v>
      </c>
      <c r="E3189" s="5">
        <v>2.95</v>
      </c>
      <c r="F3189" s="4">
        <v>17406.0</v>
      </c>
      <c r="G3189" s="6">
        <v>44387.62291666667</v>
      </c>
      <c r="H3189" s="6" t="str">
        <f>VLOOKUP(F3189,'Customer Details'!$A$1:$B$3264,2,0)</f>
        <v>India</v>
      </c>
      <c r="I3189" s="7">
        <f t="shared" si="1"/>
        <v>11.8</v>
      </c>
      <c r="J3189" s="7">
        <f t="shared" si="2"/>
        <v>11.8</v>
      </c>
    </row>
    <row r="3190" ht="15.75" customHeight="1">
      <c r="A3190" s="4">
        <v>546013.0</v>
      </c>
      <c r="B3190" s="4" t="s">
        <v>464</v>
      </c>
      <c r="C3190" s="5" t="s">
        <v>465</v>
      </c>
      <c r="D3190" s="5">
        <v>12.0</v>
      </c>
      <c r="E3190" s="5">
        <v>0.85</v>
      </c>
      <c r="F3190" s="4">
        <v>16495.0</v>
      </c>
      <c r="G3190" s="6">
        <v>44447.69305555556</v>
      </c>
      <c r="H3190" s="6" t="str">
        <f>VLOOKUP(F3190,'Customer Details'!$A$1:$B$3264,2,0)</f>
        <v>Australia</v>
      </c>
      <c r="I3190" s="7">
        <f t="shared" si="1"/>
        <v>10.2</v>
      </c>
      <c r="J3190" s="7">
        <f t="shared" si="2"/>
        <v>10.2</v>
      </c>
    </row>
    <row r="3191" ht="15.75" customHeight="1">
      <c r="A3191" s="4" t="s">
        <v>1962</v>
      </c>
      <c r="B3191" s="4">
        <v>22602.0</v>
      </c>
      <c r="C3191" s="5" t="s">
        <v>1963</v>
      </c>
      <c r="D3191" s="5">
        <v>-36.0</v>
      </c>
      <c r="E3191" s="5">
        <v>0.85</v>
      </c>
      <c r="F3191" s="4">
        <v>18087.0</v>
      </c>
      <c r="G3191" s="6">
        <v>44419.475</v>
      </c>
      <c r="H3191" s="6" t="str">
        <f>VLOOKUP(F3191,'Customer Details'!$A$1:$B$3264,2,0)</f>
        <v>India</v>
      </c>
      <c r="I3191" s="7">
        <f t="shared" si="1"/>
        <v>-30.6</v>
      </c>
      <c r="J3191" s="7">
        <f t="shared" si="2"/>
        <v>30.6</v>
      </c>
    </row>
    <row r="3192" ht="15.75" customHeight="1">
      <c r="A3192" s="4">
        <v>565541.0</v>
      </c>
      <c r="B3192" s="4" t="s">
        <v>756</v>
      </c>
      <c r="C3192" s="5" t="s">
        <v>757</v>
      </c>
      <c r="D3192" s="5">
        <v>2.0</v>
      </c>
      <c r="E3192" s="5">
        <v>1.25</v>
      </c>
      <c r="F3192" s="4">
        <v>14159.0</v>
      </c>
      <c r="G3192" s="6">
        <v>44625.5</v>
      </c>
      <c r="H3192" s="6" t="str">
        <f>VLOOKUP(F3192,'Customer Details'!$A$1:$B$3264,2,0)</f>
        <v>Australia</v>
      </c>
      <c r="I3192" s="7">
        <f t="shared" si="1"/>
        <v>2.5</v>
      </c>
      <c r="J3192" s="7">
        <f t="shared" si="2"/>
        <v>2.5</v>
      </c>
    </row>
    <row r="3193" ht="15.75" customHeight="1">
      <c r="A3193" s="4">
        <v>558389.0</v>
      </c>
      <c r="B3193" s="4" t="s">
        <v>786</v>
      </c>
      <c r="C3193" s="5" t="s">
        <v>787</v>
      </c>
      <c r="D3193" s="5">
        <v>12.0</v>
      </c>
      <c r="E3193" s="5">
        <v>1.95</v>
      </c>
      <c r="F3193" s="4">
        <v>14383.0</v>
      </c>
      <c r="G3193" s="6">
        <v>44559.42916666667</v>
      </c>
      <c r="H3193" s="6" t="str">
        <f>VLOOKUP(F3193,'Customer Details'!$A$1:$B$3264,2,0)</f>
        <v>China</v>
      </c>
      <c r="I3193" s="7">
        <f t="shared" si="1"/>
        <v>23.4</v>
      </c>
      <c r="J3193" s="7">
        <f t="shared" si="2"/>
        <v>23.4</v>
      </c>
    </row>
    <row r="3194" ht="15.75" customHeight="1">
      <c r="A3194" s="4">
        <v>578941.0</v>
      </c>
      <c r="B3194" s="4" t="s">
        <v>231</v>
      </c>
      <c r="C3194" s="5" t="s">
        <v>232</v>
      </c>
      <c r="D3194" s="5">
        <v>1.0</v>
      </c>
      <c r="E3194" s="5">
        <v>2.95</v>
      </c>
      <c r="F3194" s="4">
        <v>16024.0</v>
      </c>
      <c r="G3194" s="6">
        <v>44708.55972222222</v>
      </c>
      <c r="H3194" s="6" t="str">
        <f>VLOOKUP(F3194,'Customer Details'!$A$1:$B$3264,2,0)</f>
        <v>China</v>
      </c>
      <c r="I3194" s="7">
        <f t="shared" si="1"/>
        <v>2.95</v>
      </c>
      <c r="J3194" s="7">
        <f t="shared" si="2"/>
        <v>2.95</v>
      </c>
    </row>
    <row r="3195" ht="15.75" customHeight="1">
      <c r="A3195" s="4">
        <v>562543.0</v>
      </c>
      <c r="B3195" s="4" t="s">
        <v>48</v>
      </c>
      <c r="C3195" s="5" t="s">
        <v>49</v>
      </c>
      <c r="D3195" s="5">
        <v>10.0</v>
      </c>
      <c r="E3195" s="5">
        <v>2.08</v>
      </c>
      <c r="F3195" s="4">
        <v>13552.0</v>
      </c>
      <c r="G3195" s="6">
        <v>44597.65625</v>
      </c>
      <c r="H3195" s="6" t="str">
        <f>VLOOKUP(F3195,'Customer Details'!$A$1:$B$3264,2,0)</f>
        <v>USA</v>
      </c>
      <c r="I3195" s="7">
        <f t="shared" si="1"/>
        <v>20.8</v>
      </c>
      <c r="J3195" s="7">
        <f t="shared" si="2"/>
        <v>20.8</v>
      </c>
    </row>
    <row r="3196" ht="15.75" customHeight="1">
      <c r="A3196" s="4" t="s">
        <v>1964</v>
      </c>
      <c r="B3196" s="4">
        <v>22677.0</v>
      </c>
      <c r="C3196" s="5" t="s">
        <v>1965</v>
      </c>
      <c r="D3196" s="5">
        <v>-10.0</v>
      </c>
      <c r="E3196" s="5">
        <v>1.25</v>
      </c>
      <c r="F3196" s="4">
        <v>15073.0</v>
      </c>
      <c r="G3196" s="6">
        <v>44536.52291666667</v>
      </c>
      <c r="H3196" s="6" t="str">
        <f>VLOOKUP(F3196,'Customer Details'!$A$1:$B$3264,2,0)</f>
        <v>Australia</v>
      </c>
      <c r="I3196" s="7">
        <f t="shared" si="1"/>
        <v>-12.5</v>
      </c>
      <c r="J3196" s="7">
        <f t="shared" si="2"/>
        <v>12.5</v>
      </c>
    </row>
    <row r="3197" ht="15.75" customHeight="1">
      <c r="A3197" s="4" t="s">
        <v>1966</v>
      </c>
      <c r="B3197" s="4" t="s">
        <v>12</v>
      </c>
      <c r="C3197" s="5" t="s">
        <v>13</v>
      </c>
      <c r="D3197" s="5">
        <v>-32.0</v>
      </c>
      <c r="E3197" s="5">
        <v>0.42</v>
      </c>
      <c r="F3197" s="4">
        <v>17368.0</v>
      </c>
      <c r="G3197" s="6">
        <v>44402.72291666667</v>
      </c>
      <c r="H3197" s="6" t="str">
        <f>VLOOKUP(F3197,'Customer Details'!$A$1:$B$3264,2,0)</f>
        <v>Australia</v>
      </c>
      <c r="I3197" s="7">
        <f t="shared" si="1"/>
        <v>-13.44</v>
      </c>
      <c r="J3197" s="7">
        <f t="shared" si="2"/>
        <v>13.44</v>
      </c>
    </row>
    <row r="3198" ht="15.75" customHeight="1">
      <c r="A3198" s="4">
        <v>563709.0</v>
      </c>
      <c r="B3198" s="4" t="s">
        <v>131</v>
      </c>
      <c r="C3198" s="5" t="s">
        <v>132</v>
      </c>
      <c r="D3198" s="5">
        <v>6.0</v>
      </c>
      <c r="E3198" s="5">
        <v>0.42</v>
      </c>
      <c r="F3198" s="4">
        <v>15472.0</v>
      </c>
      <c r="G3198" s="6">
        <v>44610.63680555556</v>
      </c>
      <c r="H3198" s="6" t="str">
        <f>VLOOKUP(F3198,'Customer Details'!$A$1:$B$3264,2,0)</f>
        <v>Australia</v>
      </c>
      <c r="I3198" s="7">
        <f t="shared" si="1"/>
        <v>2.52</v>
      </c>
      <c r="J3198" s="7">
        <f t="shared" si="2"/>
        <v>2.52</v>
      </c>
    </row>
    <row r="3199" ht="15.75" customHeight="1">
      <c r="A3199" s="4">
        <v>547787.0</v>
      </c>
      <c r="B3199" s="4" t="s">
        <v>48</v>
      </c>
      <c r="C3199" s="5" t="s">
        <v>49</v>
      </c>
      <c r="D3199" s="5">
        <v>60.0</v>
      </c>
      <c r="E3199" s="5">
        <v>1.95</v>
      </c>
      <c r="F3199" s="4">
        <v>13139.0</v>
      </c>
      <c r="G3199" s="6">
        <v>44464.49791666667</v>
      </c>
      <c r="H3199" s="6" t="str">
        <f>VLOOKUP(F3199,'Customer Details'!$A$1:$B$3264,2,0)</f>
        <v>United Kingdom</v>
      </c>
      <c r="I3199" s="7">
        <f t="shared" si="1"/>
        <v>117</v>
      </c>
      <c r="J3199" s="7">
        <f t="shared" si="2"/>
        <v>117</v>
      </c>
    </row>
    <row r="3200" ht="15.75" customHeight="1">
      <c r="A3200" s="4">
        <v>562680.0</v>
      </c>
      <c r="B3200" s="4">
        <v>20726.0</v>
      </c>
      <c r="C3200" s="5" t="s">
        <v>1662</v>
      </c>
      <c r="D3200" s="5">
        <v>1.0</v>
      </c>
      <c r="E3200" s="5">
        <v>1.65</v>
      </c>
      <c r="F3200" s="4">
        <v>17954.0</v>
      </c>
      <c r="G3200" s="6">
        <v>44600.57361111111</v>
      </c>
      <c r="H3200" s="6" t="str">
        <f>VLOOKUP(F3200,'Customer Details'!$A$1:$B$3264,2,0)</f>
        <v>United Kingdom</v>
      </c>
      <c r="I3200" s="7">
        <f t="shared" si="1"/>
        <v>1.65</v>
      </c>
      <c r="J3200" s="7">
        <f t="shared" si="2"/>
        <v>1.65</v>
      </c>
    </row>
    <row r="3201" ht="15.75" customHeight="1">
      <c r="A3201" s="4" t="s">
        <v>1269</v>
      </c>
      <c r="B3201" s="4">
        <v>22328.0</v>
      </c>
      <c r="C3201" s="5" t="s">
        <v>1967</v>
      </c>
      <c r="D3201" s="5">
        <v>-2.0</v>
      </c>
      <c r="E3201" s="5">
        <v>2.95</v>
      </c>
      <c r="F3201" s="4">
        <v>15786.0</v>
      </c>
      <c r="G3201" s="6">
        <v>44620.56875</v>
      </c>
      <c r="H3201" s="6" t="str">
        <f>VLOOKUP(F3201,'Customer Details'!$A$1:$B$3264,2,0)</f>
        <v>United Kingdom</v>
      </c>
      <c r="I3201" s="7">
        <f t="shared" si="1"/>
        <v>-5.9</v>
      </c>
      <c r="J3201" s="7">
        <f t="shared" si="2"/>
        <v>5.9</v>
      </c>
    </row>
    <row r="3202" ht="15.75" customHeight="1">
      <c r="A3202" s="4">
        <v>556139.0</v>
      </c>
      <c r="B3202" s="4" t="s">
        <v>281</v>
      </c>
      <c r="C3202" s="5" t="s">
        <v>282</v>
      </c>
      <c r="D3202" s="5">
        <v>2.0</v>
      </c>
      <c r="E3202" s="5">
        <v>39.95</v>
      </c>
      <c r="F3202" s="4">
        <v>14231.0</v>
      </c>
      <c r="G3202" s="6">
        <v>44539.46180555555</v>
      </c>
      <c r="H3202" s="6" t="str">
        <f>VLOOKUP(F3202,'Customer Details'!$A$1:$B$3264,2,0)</f>
        <v>India</v>
      </c>
      <c r="I3202" s="7">
        <f t="shared" si="1"/>
        <v>79.9</v>
      </c>
      <c r="J3202" s="7">
        <f t="shared" si="2"/>
        <v>79.9</v>
      </c>
    </row>
    <row r="3203" ht="15.75" customHeight="1">
      <c r="A3203" s="4" t="s">
        <v>1968</v>
      </c>
      <c r="B3203" s="4">
        <v>22998.0</v>
      </c>
      <c r="C3203" s="5" t="s">
        <v>1969</v>
      </c>
      <c r="D3203" s="5">
        <v>-24.0</v>
      </c>
      <c r="E3203" s="5">
        <v>0.42</v>
      </c>
      <c r="F3203" s="4">
        <v>15201.0</v>
      </c>
      <c r="G3203" s="6">
        <v>44642.41180555556</v>
      </c>
      <c r="H3203" s="6" t="str">
        <f>VLOOKUP(F3203,'Customer Details'!$A$1:$B$3264,2,0)</f>
        <v>Australia</v>
      </c>
      <c r="I3203" s="7">
        <f t="shared" si="1"/>
        <v>-10.08</v>
      </c>
      <c r="J3203" s="7">
        <f t="shared" si="2"/>
        <v>10.08</v>
      </c>
    </row>
    <row r="3204" ht="15.75" customHeight="1">
      <c r="A3204" s="4">
        <v>568797.0</v>
      </c>
      <c r="B3204" s="4" t="s">
        <v>22</v>
      </c>
      <c r="C3204" s="5" t="s">
        <v>23</v>
      </c>
      <c r="D3204" s="5">
        <v>100.0</v>
      </c>
      <c r="E3204" s="5">
        <v>1.75</v>
      </c>
      <c r="F3204" s="4">
        <v>13694.0</v>
      </c>
      <c r="G3204" s="6">
        <v>44649.43194444444</v>
      </c>
      <c r="H3204" s="6" t="str">
        <f>VLOOKUP(F3204,'Customer Details'!$A$1:$B$3264,2,0)</f>
        <v>USA</v>
      </c>
      <c r="I3204" s="7">
        <f t="shared" si="1"/>
        <v>175</v>
      </c>
      <c r="J3204" s="7">
        <f t="shared" si="2"/>
        <v>175</v>
      </c>
    </row>
    <row r="3205" ht="15.75" customHeight="1">
      <c r="A3205" s="4">
        <v>554065.0</v>
      </c>
      <c r="B3205" s="4" t="s">
        <v>350</v>
      </c>
      <c r="C3205" s="5" t="s">
        <v>351</v>
      </c>
      <c r="D3205" s="5">
        <v>36.0</v>
      </c>
      <c r="E3205" s="5">
        <v>1.65</v>
      </c>
      <c r="F3205" s="4">
        <v>18287.0</v>
      </c>
      <c r="G3205" s="6">
        <v>44522.44375</v>
      </c>
      <c r="H3205" s="6" t="str">
        <f>VLOOKUP(F3205,'Customer Details'!$A$1:$B$3264,2,0)</f>
        <v>Australia</v>
      </c>
      <c r="I3205" s="7">
        <f t="shared" si="1"/>
        <v>59.4</v>
      </c>
      <c r="J3205" s="7">
        <f t="shared" si="2"/>
        <v>59.4</v>
      </c>
    </row>
    <row r="3206" ht="15.75" customHeight="1">
      <c r="A3206" s="4">
        <v>563718.0</v>
      </c>
      <c r="B3206" s="4" t="s">
        <v>48</v>
      </c>
      <c r="C3206" s="5" t="s">
        <v>49</v>
      </c>
      <c r="D3206" s="5">
        <v>10.0</v>
      </c>
      <c r="E3206" s="5">
        <v>2.08</v>
      </c>
      <c r="F3206" s="4">
        <v>15144.0</v>
      </c>
      <c r="G3206" s="6">
        <v>44610.67916666667</v>
      </c>
      <c r="H3206" s="6" t="str">
        <f>VLOOKUP(F3206,'Customer Details'!$A$1:$B$3264,2,0)</f>
        <v>China</v>
      </c>
      <c r="I3206" s="7">
        <f t="shared" si="1"/>
        <v>20.8</v>
      </c>
      <c r="J3206" s="7">
        <f t="shared" si="2"/>
        <v>20.8</v>
      </c>
    </row>
    <row r="3207" ht="15.75" customHeight="1">
      <c r="A3207" s="4">
        <v>562219.0</v>
      </c>
      <c r="B3207" s="4" t="s">
        <v>133</v>
      </c>
      <c r="C3207" s="5" t="s">
        <v>134</v>
      </c>
      <c r="D3207" s="5">
        <v>12.0</v>
      </c>
      <c r="E3207" s="5">
        <v>0.85</v>
      </c>
      <c r="F3207" s="4">
        <v>15089.0</v>
      </c>
      <c r="G3207" s="6">
        <v>44595.59305555555</v>
      </c>
      <c r="H3207" s="6" t="str">
        <f>VLOOKUP(F3207,'Customer Details'!$A$1:$B$3264,2,0)</f>
        <v>China</v>
      </c>
      <c r="I3207" s="7">
        <f t="shared" si="1"/>
        <v>10.2</v>
      </c>
      <c r="J3207" s="7">
        <f t="shared" si="2"/>
        <v>10.2</v>
      </c>
    </row>
    <row r="3208" ht="15.75" customHeight="1">
      <c r="A3208" s="4">
        <v>574323.0</v>
      </c>
      <c r="B3208" s="4" t="s">
        <v>340</v>
      </c>
      <c r="C3208" s="5" t="s">
        <v>341</v>
      </c>
      <c r="D3208" s="5">
        <v>5.0</v>
      </c>
      <c r="E3208" s="5">
        <v>2.1</v>
      </c>
      <c r="F3208" s="4">
        <v>16438.0</v>
      </c>
      <c r="G3208" s="6">
        <v>44684.82638888889</v>
      </c>
      <c r="H3208" s="6" t="str">
        <f>VLOOKUP(F3208,'Customer Details'!$A$1:$B$3264,2,0)</f>
        <v>Australia</v>
      </c>
      <c r="I3208" s="7">
        <f t="shared" si="1"/>
        <v>10.5</v>
      </c>
      <c r="J3208" s="7">
        <f t="shared" si="2"/>
        <v>10.5</v>
      </c>
    </row>
    <row r="3209" ht="15.75" customHeight="1">
      <c r="A3209" s="4">
        <v>576926.0</v>
      </c>
      <c r="B3209" s="4" t="s">
        <v>138</v>
      </c>
      <c r="C3209" s="5" t="s">
        <v>139</v>
      </c>
      <c r="D3209" s="5">
        <v>8.0</v>
      </c>
      <c r="E3209" s="5">
        <v>4.15</v>
      </c>
      <c r="F3209" s="4">
        <v>14113.0</v>
      </c>
      <c r="G3209" s="6">
        <v>44698.45763888889</v>
      </c>
      <c r="H3209" s="6" t="str">
        <f>VLOOKUP(F3209,'Customer Details'!$A$1:$B$3264,2,0)</f>
        <v>United Kingdom</v>
      </c>
      <c r="I3209" s="7">
        <f t="shared" si="1"/>
        <v>33.2</v>
      </c>
      <c r="J3209" s="7">
        <f t="shared" si="2"/>
        <v>33.2</v>
      </c>
    </row>
    <row r="3210" ht="15.75" customHeight="1">
      <c r="A3210" s="4">
        <v>572055.0</v>
      </c>
      <c r="B3210" s="4" t="s">
        <v>1826</v>
      </c>
      <c r="C3210" s="5" t="s">
        <v>1827</v>
      </c>
      <c r="D3210" s="5">
        <v>1.0</v>
      </c>
      <c r="E3210" s="5">
        <v>1.25</v>
      </c>
      <c r="F3210" s="4">
        <v>17346.0</v>
      </c>
      <c r="G3210" s="6">
        <v>44671.52361111111</v>
      </c>
      <c r="H3210" s="6" t="str">
        <f>VLOOKUP(F3210,'Customer Details'!$A$1:$B$3264,2,0)</f>
        <v>Australia</v>
      </c>
      <c r="I3210" s="7">
        <f t="shared" si="1"/>
        <v>1.25</v>
      </c>
      <c r="J3210" s="7">
        <f t="shared" si="2"/>
        <v>1.25</v>
      </c>
    </row>
    <row r="3211" ht="15.75" customHeight="1">
      <c r="A3211" s="4">
        <v>538056.0</v>
      </c>
      <c r="B3211" s="4" t="s">
        <v>1772</v>
      </c>
      <c r="C3211" s="5" t="s">
        <v>1773</v>
      </c>
      <c r="D3211" s="5">
        <v>4.0</v>
      </c>
      <c r="E3211" s="5">
        <v>8.95</v>
      </c>
      <c r="F3211" s="4">
        <v>17198.0</v>
      </c>
      <c r="G3211" s="6">
        <v>44356.56527777778</v>
      </c>
      <c r="H3211" s="6" t="str">
        <f>VLOOKUP(F3211,'Customer Details'!$A$1:$B$3264,2,0)</f>
        <v>China</v>
      </c>
      <c r="I3211" s="7">
        <f t="shared" si="1"/>
        <v>35.8</v>
      </c>
      <c r="J3211" s="7">
        <f t="shared" si="2"/>
        <v>35.8</v>
      </c>
    </row>
    <row r="3212" ht="15.75" customHeight="1">
      <c r="A3212" s="4">
        <v>548330.0</v>
      </c>
      <c r="B3212" s="4" t="s">
        <v>40</v>
      </c>
      <c r="C3212" s="5" t="s">
        <v>41</v>
      </c>
      <c r="D3212" s="5">
        <v>4.0</v>
      </c>
      <c r="E3212" s="5">
        <v>2.95</v>
      </c>
      <c r="F3212" s="4">
        <v>14810.0</v>
      </c>
      <c r="G3212" s="6">
        <v>44469.55972222222</v>
      </c>
      <c r="H3212" s="6" t="str">
        <f>VLOOKUP(F3212,'Customer Details'!$A$1:$B$3264,2,0)</f>
        <v>China</v>
      </c>
      <c r="I3212" s="7">
        <f t="shared" si="1"/>
        <v>11.8</v>
      </c>
      <c r="J3212" s="7">
        <f t="shared" si="2"/>
        <v>11.8</v>
      </c>
    </row>
    <row r="3213" ht="15.75" customHeight="1">
      <c r="A3213" s="4">
        <v>544065.0</v>
      </c>
      <c r="B3213" s="4" t="s">
        <v>179</v>
      </c>
      <c r="C3213" s="5" t="s">
        <v>180</v>
      </c>
      <c r="D3213" s="5">
        <v>4.0</v>
      </c>
      <c r="E3213" s="5">
        <v>3.75</v>
      </c>
      <c r="F3213" s="4">
        <v>14346.0</v>
      </c>
      <c r="G3213" s="6">
        <v>44423.57777777778</v>
      </c>
      <c r="H3213" s="6" t="str">
        <f>VLOOKUP(F3213,'Customer Details'!$A$1:$B$3264,2,0)</f>
        <v>United Kingdom</v>
      </c>
      <c r="I3213" s="7">
        <f t="shared" si="1"/>
        <v>15</v>
      </c>
      <c r="J3213" s="7">
        <f t="shared" si="2"/>
        <v>15</v>
      </c>
    </row>
    <row r="3214" ht="15.75" customHeight="1">
      <c r="A3214" s="4">
        <v>550157.0</v>
      </c>
      <c r="B3214" s="4" t="s">
        <v>22</v>
      </c>
      <c r="C3214" s="5" t="s">
        <v>23</v>
      </c>
      <c r="D3214" s="5">
        <v>3.0</v>
      </c>
      <c r="E3214" s="5">
        <v>2.08</v>
      </c>
      <c r="F3214" s="4">
        <v>16393.0</v>
      </c>
      <c r="G3214" s="6">
        <v>44483.64305555556</v>
      </c>
      <c r="H3214" s="6" t="str">
        <f>VLOOKUP(F3214,'Customer Details'!$A$1:$B$3264,2,0)</f>
        <v>United Kingdom</v>
      </c>
      <c r="I3214" s="7">
        <f t="shared" si="1"/>
        <v>6.24</v>
      </c>
      <c r="J3214" s="7">
        <f t="shared" si="2"/>
        <v>6.24</v>
      </c>
    </row>
    <row r="3215" ht="15.75" customHeight="1">
      <c r="A3215" s="4">
        <v>577493.0</v>
      </c>
      <c r="B3215" s="4" t="s">
        <v>223</v>
      </c>
      <c r="C3215" s="5" t="s">
        <v>224</v>
      </c>
      <c r="D3215" s="5">
        <v>3.0</v>
      </c>
      <c r="E3215" s="5">
        <v>0.39</v>
      </c>
      <c r="F3215" s="4">
        <v>17323.0</v>
      </c>
      <c r="G3215" s="6">
        <v>44701.50902777778</v>
      </c>
      <c r="H3215" s="6" t="str">
        <f>VLOOKUP(F3215,'Customer Details'!$A$1:$B$3264,2,0)</f>
        <v>USA</v>
      </c>
      <c r="I3215" s="7">
        <f t="shared" si="1"/>
        <v>1.17</v>
      </c>
      <c r="J3215" s="7">
        <f t="shared" si="2"/>
        <v>1.17</v>
      </c>
    </row>
    <row r="3216" ht="15.75" customHeight="1">
      <c r="A3216" s="4">
        <v>579524.0</v>
      </c>
      <c r="B3216" s="4" t="s">
        <v>276</v>
      </c>
      <c r="C3216" s="5" t="s">
        <v>277</v>
      </c>
      <c r="D3216" s="5">
        <v>6.0</v>
      </c>
      <c r="E3216" s="5">
        <v>1.65</v>
      </c>
      <c r="F3216" s="4">
        <v>16295.0</v>
      </c>
      <c r="G3216" s="6">
        <v>44711.34513888889</v>
      </c>
      <c r="H3216" s="6" t="str">
        <f>VLOOKUP(F3216,'Customer Details'!$A$1:$B$3264,2,0)</f>
        <v>USA</v>
      </c>
      <c r="I3216" s="7">
        <f t="shared" si="1"/>
        <v>9.9</v>
      </c>
      <c r="J3216" s="7">
        <f t="shared" si="2"/>
        <v>9.9</v>
      </c>
    </row>
    <row r="3217" ht="15.75" customHeight="1">
      <c r="A3217" s="4" t="s">
        <v>1970</v>
      </c>
      <c r="B3217" s="4">
        <v>22822.0</v>
      </c>
      <c r="C3217" s="5" t="s">
        <v>1971</v>
      </c>
      <c r="D3217" s="5">
        <v>-1.0</v>
      </c>
      <c r="E3217" s="5">
        <v>5.95</v>
      </c>
      <c r="F3217" s="4">
        <v>16554.0</v>
      </c>
      <c r="G3217" s="6">
        <v>44389.52777777778</v>
      </c>
      <c r="H3217" s="6" t="str">
        <f>VLOOKUP(F3217,'Customer Details'!$A$1:$B$3264,2,0)</f>
        <v>India</v>
      </c>
      <c r="I3217" s="7">
        <f t="shared" si="1"/>
        <v>-5.95</v>
      </c>
      <c r="J3217" s="7">
        <f t="shared" si="2"/>
        <v>5.95</v>
      </c>
    </row>
    <row r="3218" ht="15.75" customHeight="1">
      <c r="A3218" s="4">
        <v>575475.0</v>
      </c>
      <c r="B3218" s="4" t="s">
        <v>48</v>
      </c>
      <c r="C3218" s="5" t="s">
        <v>49</v>
      </c>
      <c r="D3218" s="5">
        <v>100.0</v>
      </c>
      <c r="E3218" s="5">
        <v>1.79</v>
      </c>
      <c r="F3218" s="4">
        <v>17702.0</v>
      </c>
      <c r="G3218" s="6">
        <v>44690.66875</v>
      </c>
      <c r="H3218" s="6" t="str">
        <f>VLOOKUP(F3218,'Customer Details'!$A$1:$B$3264,2,0)</f>
        <v>USA</v>
      </c>
      <c r="I3218" s="7">
        <f t="shared" si="1"/>
        <v>179</v>
      </c>
      <c r="J3218" s="7">
        <f t="shared" si="2"/>
        <v>179</v>
      </c>
    </row>
    <row r="3219" ht="15.75" customHeight="1">
      <c r="A3219" s="4">
        <v>560223.0</v>
      </c>
      <c r="B3219" s="4" t="s">
        <v>264</v>
      </c>
      <c r="C3219" s="5" t="s">
        <v>265</v>
      </c>
      <c r="D3219" s="5">
        <v>1.0</v>
      </c>
      <c r="E3219" s="5">
        <v>1.25</v>
      </c>
      <c r="F3219" s="4">
        <v>16904.0</v>
      </c>
      <c r="G3219" s="6">
        <v>44576.64722222222</v>
      </c>
      <c r="H3219" s="6" t="str">
        <f>VLOOKUP(F3219,'Customer Details'!$A$1:$B$3264,2,0)</f>
        <v>USA</v>
      </c>
      <c r="I3219" s="7">
        <f t="shared" si="1"/>
        <v>1.25</v>
      </c>
      <c r="J3219" s="7">
        <f t="shared" si="2"/>
        <v>1.25</v>
      </c>
    </row>
    <row r="3220" ht="15.75" customHeight="1">
      <c r="A3220" s="4">
        <v>569105.0</v>
      </c>
      <c r="B3220" s="4" t="s">
        <v>63</v>
      </c>
      <c r="C3220" s="5" t="s">
        <v>64</v>
      </c>
      <c r="D3220" s="5">
        <v>3.0</v>
      </c>
      <c r="E3220" s="5">
        <v>1.25</v>
      </c>
      <c r="F3220" s="4">
        <v>16729.0</v>
      </c>
      <c r="G3220" s="6">
        <v>44650.52430555555</v>
      </c>
      <c r="H3220" s="6" t="str">
        <f>VLOOKUP(F3220,'Customer Details'!$A$1:$B$3264,2,0)</f>
        <v>China</v>
      </c>
      <c r="I3220" s="7">
        <f t="shared" si="1"/>
        <v>3.75</v>
      </c>
      <c r="J3220" s="7">
        <f t="shared" si="2"/>
        <v>3.75</v>
      </c>
    </row>
    <row r="3221" ht="15.75" customHeight="1">
      <c r="A3221" s="4">
        <v>565920.0</v>
      </c>
      <c r="B3221" s="4" t="s">
        <v>221</v>
      </c>
      <c r="C3221" s="5" t="s">
        <v>222</v>
      </c>
      <c r="D3221" s="5">
        <v>25.0</v>
      </c>
      <c r="E3221" s="5">
        <v>0.42</v>
      </c>
      <c r="F3221" s="4">
        <v>15298.0</v>
      </c>
      <c r="G3221" s="6">
        <v>44628.37222222222</v>
      </c>
      <c r="H3221" s="6" t="str">
        <f>VLOOKUP(F3221,'Customer Details'!$A$1:$B$3264,2,0)</f>
        <v>USA</v>
      </c>
      <c r="I3221" s="7">
        <f t="shared" si="1"/>
        <v>10.5</v>
      </c>
      <c r="J3221" s="7">
        <f t="shared" si="2"/>
        <v>10.5</v>
      </c>
    </row>
    <row r="3222" ht="15.75" customHeight="1">
      <c r="A3222" s="4">
        <v>564649.0</v>
      </c>
      <c r="B3222" s="4" t="s">
        <v>148</v>
      </c>
      <c r="C3222" s="5" t="s">
        <v>149</v>
      </c>
      <c r="D3222" s="5">
        <v>1.0</v>
      </c>
      <c r="E3222" s="5">
        <v>15.0</v>
      </c>
      <c r="F3222" s="4">
        <v>15611.0</v>
      </c>
      <c r="G3222" s="6">
        <v>44618.59236111111</v>
      </c>
      <c r="H3222" s="6" t="str">
        <f>VLOOKUP(F3222,'Customer Details'!$A$1:$B$3264,2,0)</f>
        <v>India</v>
      </c>
      <c r="I3222" s="7">
        <f t="shared" si="1"/>
        <v>15</v>
      </c>
      <c r="J3222" s="7">
        <f t="shared" si="2"/>
        <v>15</v>
      </c>
    </row>
    <row r="3223" ht="15.75" customHeight="1">
      <c r="A3223" s="4">
        <v>559866.0</v>
      </c>
      <c r="B3223" s="4" t="s">
        <v>647</v>
      </c>
      <c r="C3223" s="5" t="s">
        <v>648</v>
      </c>
      <c r="D3223" s="5">
        <v>25.0</v>
      </c>
      <c r="E3223" s="5">
        <v>0.42</v>
      </c>
      <c r="F3223" s="4">
        <v>15795.0</v>
      </c>
      <c r="G3223" s="6">
        <v>44574.44652777778</v>
      </c>
      <c r="H3223" s="6" t="str">
        <f>VLOOKUP(F3223,'Customer Details'!$A$1:$B$3264,2,0)</f>
        <v>USA</v>
      </c>
      <c r="I3223" s="7">
        <f t="shared" si="1"/>
        <v>10.5</v>
      </c>
      <c r="J3223" s="7">
        <f t="shared" si="2"/>
        <v>10.5</v>
      </c>
    </row>
    <row r="3224" ht="15.75" customHeight="1">
      <c r="A3224" s="4">
        <v>576339.0</v>
      </c>
      <c r="B3224" s="4" t="s">
        <v>332</v>
      </c>
      <c r="C3224" s="5" t="s">
        <v>333</v>
      </c>
      <c r="D3224" s="5">
        <v>3.0</v>
      </c>
      <c r="E3224" s="5">
        <v>12.46</v>
      </c>
      <c r="F3224" s="4">
        <v>14096.0</v>
      </c>
      <c r="G3224" s="6">
        <v>44695.64375</v>
      </c>
      <c r="H3224" s="6" t="str">
        <f>VLOOKUP(F3224,'Customer Details'!$A$1:$B$3264,2,0)</f>
        <v>USA</v>
      </c>
      <c r="I3224" s="7">
        <f t="shared" si="1"/>
        <v>37.38</v>
      </c>
      <c r="J3224" s="7">
        <f t="shared" si="2"/>
        <v>37.38</v>
      </c>
    </row>
    <row r="3225" ht="15.75" customHeight="1">
      <c r="A3225" s="4">
        <v>548007.0</v>
      </c>
      <c r="B3225" s="4" t="s">
        <v>38</v>
      </c>
      <c r="C3225" s="5" t="s">
        <v>39</v>
      </c>
      <c r="D3225" s="5">
        <v>6.0</v>
      </c>
      <c r="E3225" s="5">
        <v>2.95</v>
      </c>
      <c r="F3225" s="4">
        <v>13769.0</v>
      </c>
      <c r="G3225" s="6">
        <v>44468.45208333333</v>
      </c>
      <c r="H3225" s="6" t="str">
        <f>VLOOKUP(F3225,'Customer Details'!$A$1:$B$3264,2,0)</f>
        <v>India</v>
      </c>
      <c r="I3225" s="7">
        <f t="shared" si="1"/>
        <v>17.7</v>
      </c>
      <c r="J3225" s="7">
        <f t="shared" si="2"/>
        <v>17.7</v>
      </c>
    </row>
    <row r="3226" ht="15.75" customHeight="1">
      <c r="A3226" s="4">
        <v>562133.0</v>
      </c>
      <c r="B3226" s="4" t="s">
        <v>1219</v>
      </c>
      <c r="C3226" s="5" t="s">
        <v>1220</v>
      </c>
      <c r="D3226" s="5">
        <v>12.0</v>
      </c>
      <c r="E3226" s="5">
        <v>0.29</v>
      </c>
      <c r="F3226" s="4">
        <v>16419.0</v>
      </c>
      <c r="G3226" s="6">
        <v>44595.40763888889</v>
      </c>
      <c r="H3226" s="6" t="str">
        <f>VLOOKUP(F3226,'Customer Details'!$A$1:$B$3264,2,0)</f>
        <v>United Kingdom</v>
      </c>
      <c r="I3226" s="7">
        <f t="shared" si="1"/>
        <v>3.48</v>
      </c>
      <c r="J3226" s="7">
        <f t="shared" si="2"/>
        <v>3.48</v>
      </c>
    </row>
    <row r="3227" ht="15.75" customHeight="1">
      <c r="A3227" s="4">
        <v>559555.0</v>
      </c>
      <c r="B3227" s="4" t="s">
        <v>1695</v>
      </c>
      <c r="C3227" s="5" t="s">
        <v>1696</v>
      </c>
      <c r="D3227" s="5">
        <v>20.0</v>
      </c>
      <c r="E3227" s="5">
        <v>0.79</v>
      </c>
      <c r="F3227" s="4">
        <v>13678.0</v>
      </c>
      <c r="G3227" s="6">
        <v>44572.42638888889</v>
      </c>
      <c r="H3227" s="6" t="str">
        <f>VLOOKUP(F3227,'Customer Details'!$A$1:$B$3264,2,0)</f>
        <v>USA</v>
      </c>
      <c r="I3227" s="7">
        <f t="shared" si="1"/>
        <v>15.8</v>
      </c>
      <c r="J3227" s="7">
        <f t="shared" si="2"/>
        <v>15.8</v>
      </c>
    </row>
    <row r="3228" ht="15.75" customHeight="1">
      <c r="A3228" s="4">
        <v>568062.0</v>
      </c>
      <c r="B3228" s="4" t="s">
        <v>221</v>
      </c>
      <c r="C3228" s="5" t="s">
        <v>222</v>
      </c>
      <c r="D3228" s="5">
        <v>25.0</v>
      </c>
      <c r="E3228" s="5">
        <v>0.42</v>
      </c>
      <c r="F3228" s="4">
        <v>14014.0</v>
      </c>
      <c r="G3228" s="6">
        <v>44643.55416666667</v>
      </c>
      <c r="H3228" s="6" t="str">
        <f>VLOOKUP(F3228,'Customer Details'!$A$1:$B$3264,2,0)</f>
        <v>Australia</v>
      </c>
      <c r="I3228" s="7">
        <f t="shared" si="1"/>
        <v>10.5</v>
      </c>
      <c r="J3228" s="7">
        <f t="shared" si="2"/>
        <v>10.5</v>
      </c>
    </row>
    <row r="3229" ht="15.75" customHeight="1">
      <c r="A3229" s="4">
        <v>548610.0</v>
      </c>
      <c r="B3229" s="4" t="s">
        <v>1852</v>
      </c>
      <c r="C3229" s="5" t="s">
        <v>1853</v>
      </c>
      <c r="D3229" s="5">
        <v>4.0</v>
      </c>
      <c r="E3229" s="5">
        <v>1.25</v>
      </c>
      <c r="F3229" s="4">
        <v>15860.0</v>
      </c>
      <c r="G3229" s="6">
        <v>44470.47777777778</v>
      </c>
      <c r="H3229" s="6" t="str">
        <f>VLOOKUP(F3229,'Customer Details'!$A$1:$B$3264,2,0)</f>
        <v>Australia</v>
      </c>
      <c r="I3229" s="7">
        <f t="shared" si="1"/>
        <v>5</v>
      </c>
      <c r="J3229" s="7">
        <f t="shared" si="2"/>
        <v>5</v>
      </c>
    </row>
    <row r="3230" ht="15.75" customHeight="1">
      <c r="A3230" s="4">
        <v>556056.0</v>
      </c>
      <c r="B3230" s="4" t="s">
        <v>22</v>
      </c>
      <c r="C3230" s="5" t="s">
        <v>23</v>
      </c>
      <c r="D3230" s="5">
        <v>1.0</v>
      </c>
      <c r="E3230" s="5">
        <v>2.08</v>
      </c>
      <c r="F3230" s="4">
        <v>17841.0</v>
      </c>
      <c r="G3230" s="6">
        <v>44538.56597222222</v>
      </c>
      <c r="H3230" s="6" t="str">
        <f>VLOOKUP(F3230,'Customer Details'!$A$1:$B$3264,2,0)</f>
        <v>India</v>
      </c>
      <c r="I3230" s="7">
        <f t="shared" si="1"/>
        <v>2.08</v>
      </c>
      <c r="J3230" s="7">
        <f t="shared" si="2"/>
        <v>2.08</v>
      </c>
    </row>
    <row r="3231" ht="15.75" customHeight="1">
      <c r="A3231" s="4">
        <v>579196.0</v>
      </c>
      <c r="B3231" s="4" t="s">
        <v>98</v>
      </c>
      <c r="C3231" s="5" t="s">
        <v>99</v>
      </c>
      <c r="D3231" s="5">
        <v>1.0</v>
      </c>
      <c r="E3231" s="5">
        <v>7.46</v>
      </c>
      <c r="F3231" s="4">
        <v>14096.0</v>
      </c>
      <c r="G3231" s="6">
        <v>44709.6625</v>
      </c>
      <c r="H3231" s="6" t="str">
        <f>VLOOKUP(F3231,'Customer Details'!$A$1:$B$3264,2,0)</f>
        <v>USA</v>
      </c>
      <c r="I3231" s="7">
        <f t="shared" si="1"/>
        <v>7.46</v>
      </c>
      <c r="J3231" s="7">
        <f t="shared" si="2"/>
        <v>7.46</v>
      </c>
    </row>
    <row r="3232" ht="15.75" customHeight="1">
      <c r="A3232" s="4">
        <v>537334.0</v>
      </c>
      <c r="B3232" s="4" t="s">
        <v>368</v>
      </c>
      <c r="C3232" s="5" t="s">
        <v>369</v>
      </c>
      <c r="D3232" s="5">
        <v>1.0</v>
      </c>
      <c r="E3232" s="5">
        <v>4.25</v>
      </c>
      <c r="F3232" s="4">
        <v>16719.0</v>
      </c>
      <c r="G3232" s="6">
        <v>44353.50416666667</v>
      </c>
      <c r="H3232" s="6" t="str">
        <f>VLOOKUP(F3232,'Customer Details'!$A$1:$B$3264,2,0)</f>
        <v>United Kingdom</v>
      </c>
      <c r="I3232" s="7">
        <f t="shared" si="1"/>
        <v>4.25</v>
      </c>
      <c r="J3232" s="7">
        <f t="shared" si="2"/>
        <v>4.25</v>
      </c>
    </row>
    <row r="3233" ht="15.75" customHeight="1">
      <c r="A3233" s="4">
        <v>543821.0</v>
      </c>
      <c r="B3233" s="4" t="s">
        <v>1734</v>
      </c>
      <c r="C3233" s="5" t="s">
        <v>1735</v>
      </c>
      <c r="D3233" s="5">
        <v>2.0</v>
      </c>
      <c r="E3233" s="5">
        <v>7.95</v>
      </c>
      <c r="F3233" s="4">
        <v>17667.0</v>
      </c>
      <c r="G3233" s="6">
        <v>44422.39166666667</v>
      </c>
      <c r="H3233" s="6" t="str">
        <f>VLOOKUP(F3233,'Customer Details'!$A$1:$B$3264,2,0)</f>
        <v>Australia</v>
      </c>
      <c r="I3233" s="7">
        <f t="shared" si="1"/>
        <v>15.9</v>
      </c>
      <c r="J3233" s="7">
        <f t="shared" si="2"/>
        <v>15.9</v>
      </c>
    </row>
    <row r="3234" ht="15.75" customHeight="1">
      <c r="A3234" s="4">
        <v>548735.0</v>
      </c>
      <c r="B3234" s="4" t="s">
        <v>56</v>
      </c>
      <c r="C3234" s="5" t="s">
        <v>57</v>
      </c>
      <c r="D3234" s="5">
        <v>2.0</v>
      </c>
      <c r="E3234" s="5">
        <v>1.95</v>
      </c>
      <c r="F3234" s="4">
        <v>15039.0</v>
      </c>
      <c r="G3234" s="6">
        <v>44473.45277777778</v>
      </c>
      <c r="H3234" s="6" t="str">
        <f>VLOOKUP(F3234,'Customer Details'!$A$1:$B$3264,2,0)</f>
        <v>United Kingdom</v>
      </c>
      <c r="I3234" s="7">
        <f t="shared" si="1"/>
        <v>3.9</v>
      </c>
      <c r="J3234" s="7">
        <f t="shared" si="2"/>
        <v>3.9</v>
      </c>
    </row>
    <row r="3235" ht="15.75" customHeight="1">
      <c r="A3235" s="4">
        <v>579491.0</v>
      </c>
      <c r="B3235" s="4">
        <v>21494.0</v>
      </c>
      <c r="C3235" s="5" t="s">
        <v>1972</v>
      </c>
      <c r="D3235" s="5">
        <v>1.0</v>
      </c>
      <c r="E3235" s="5">
        <v>1.25</v>
      </c>
      <c r="F3235" s="4">
        <v>14723.0</v>
      </c>
      <c r="G3235" s="6">
        <v>44710.64097222222</v>
      </c>
      <c r="H3235" s="6" t="str">
        <f>VLOOKUP(F3235,'Customer Details'!$A$1:$B$3264,2,0)</f>
        <v>China</v>
      </c>
      <c r="I3235" s="7">
        <f t="shared" si="1"/>
        <v>1.25</v>
      </c>
      <c r="J3235" s="7">
        <f t="shared" si="2"/>
        <v>1.25</v>
      </c>
    </row>
    <row r="3236" ht="15.75" customHeight="1">
      <c r="A3236" s="4" t="s">
        <v>1973</v>
      </c>
      <c r="B3236" s="4">
        <v>82486.0</v>
      </c>
      <c r="C3236" s="5" t="s">
        <v>637</v>
      </c>
      <c r="D3236" s="5">
        <v>-1.0</v>
      </c>
      <c r="E3236" s="5">
        <v>8.95</v>
      </c>
      <c r="F3236" s="4">
        <v>17243.0</v>
      </c>
      <c r="G3236" s="6">
        <v>44472.42222222222</v>
      </c>
      <c r="H3236" s="6" t="str">
        <f>VLOOKUP(F3236,'Customer Details'!$A$1:$B$3264,2,0)</f>
        <v>India</v>
      </c>
      <c r="I3236" s="7">
        <f t="shared" si="1"/>
        <v>-8.95</v>
      </c>
      <c r="J3236" s="7">
        <f t="shared" si="2"/>
        <v>8.95</v>
      </c>
    </row>
    <row r="3237" ht="15.75" customHeight="1">
      <c r="A3237" s="4">
        <v>556910.0</v>
      </c>
      <c r="B3237" s="4" t="s">
        <v>239</v>
      </c>
      <c r="C3237" s="5" t="s">
        <v>240</v>
      </c>
      <c r="D3237" s="5">
        <v>2.0</v>
      </c>
      <c r="E3237" s="5">
        <v>1.95</v>
      </c>
      <c r="F3237" s="4">
        <v>12748.0</v>
      </c>
      <c r="G3237" s="6">
        <v>44545.55902777778</v>
      </c>
      <c r="H3237" s="6" t="str">
        <f>VLOOKUP(F3237,'Customer Details'!$A$1:$B$3264,2,0)</f>
        <v>USA</v>
      </c>
      <c r="I3237" s="7">
        <f t="shared" si="1"/>
        <v>3.9</v>
      </c>
      <c r="J3237" s="7">
        <f t="shared" si="2"/>
        <v>3.9</v>
      </c>
    </row>
    <row r="3238" ht="15.75" customHeight="1">
      <c r="A3238" s="4">
        <v>579387.0</v>
      </c>
      <c r="B3238" s="4" t="s">
        <v>77</v>
      </c>
      <c r="C3238" s="5" t="s">
        <v>78</v>
      </c>
      <c r="D3238" s="5">
        <v>1.0</v>
      </c>
      <c r="E3238" s="5">
        <v>4.15</v>
      </c>
      <c r="F3238" s="4">
        <v>14452.0</v>
      </c>
      <c r="G3238" s="6">
        <v>44710.50416666667</v>
      </c>
      <c r="H3238" s="6" t="str">
        <f>VLOOKUP(F3238,'Customer Details'!$A$1:$B$3264,2,0)</f>
        <v>United Kingdom</v>
      </c>
      <c r="I3238" s="7">
        <f t="shared" si="1"/>
        <v>4.15</v>
      </c>
      <c r="J3238" s="7">
        <f t="shared" si="2"/>
        <v>4.15</v>
      </c>
    </row>
    <row r="3239" ht="15.75" customHeight="1">
      <c r="A3239" s="4">
        <v>563354.0</v>
      </c>
      <c r="B3239" s="4">
        <v>23307.0</v>
      </c>
      <c r="C3239" s="5" t="s">
        <v>987</v>
      </c>
      <c r="D3239" s="5">
        <v>1.0</v>
      </c>
      <c r="E3239" s="5">
        <v>0.55</v>
      </c>
      <c r="F3239" s="4">
        <v>15271.0</v>
      </c>
      <c r="G3239" s="6">
        <v>44607.60763888889</v>
      </c>
      <c r="H3239" s="6" t="str">
        <f>VLOOKUP(F3239,'Customer Details'!$A$1:$B$3264,2,0)</f>
        <v>China</v>
      </c>
      <c r="I3239" s="7">
        <f t="shared" si="1"/>
        <v>0.55</v>
      </c>
      <c r="J3239" s="7">
        <f t="shared" si="2"/>
        <v>0.55</v>
      </c>
    </row>
    <row r="3240" ht="15.75" customHeight="1">
      <c r="A3240" s="4" t="s">
        <v>1974</v>
      </c>
      <c r="B3240" s="4">
        <v>23410.0</v>
      </c>
      <c r="C3240" s="5" t="s">
        <v>1975</v>
      </c>
      <c r="D3240" s="5">
        <v>-1.0</v>
      </c>
      <c r="E3240" s="5">
        <v>8.15</v>
      </c>
      <c r="F3240" s="4">
        <v>15755.0</v>
      </c>
      <c r="G3240" s="6">
        <v>44639.66458333333</v>
      </c>
      <c r="H3240" s="6" t="str">
        <f>VLOOKUP(F3240,'Customer Details'!$A$1:$B$3264,2,0)</f>
        <v>Australia</v>
      </c>
      <c r="I3240" s="7">
        <f t="shared" si="1"/>
        <v>-8.15</v>
      </c>
      <c r="J3240" s="7">
        <f t="shared" si="2"/>
        <v>8.15</v>
      </c>
    </row>
    <row r="3241" ht="15.75" customHeight="1">
      <c r="A3241" s="4" t="s">
        <v>1155</v>
      </c>
      <c r="B3241" s="4">
        <v>21626.0</v>
      </c>
      <c r="C3241" s="5" t="s">
        <v>1976</v>
      </c>
      <c r="D3241" s="5">
        <v>-2.0</v>
      </c>
      <c r="E3241" s="5">
        <v>1.95</v>
      </c>
      <c r="F3241" s="4">
        <v>14701.0</v>
      </c>
      <c r="G3241" s="6">
        <v>44423.47777777778</v>
      </c>
      <c r="H3241" s="6" t="str">
        <f>VLOOKUP(F3241,'Customer Details'!$A$1:$B$3264,2,0)</f>
        <v>India</v>
      </c>
      <c r="I3241" s="7">
        <f t="shared" si="1"/>
        <v>-3.9</v>
      </c>
      <c r="J3241" s="7">
        <f t="shared" si="2"/>
        <v>3.9</v>
      </c>
    </row>
    <row r="3242" ht="15.75" customHeight="1">
      <c r="A3242" s="4">
        <v>539039.0</v>
      </c>
      <c r="B3242" s="4" t="s">
        <v>131</v>
      </c>
      <c r="C3242" s="5" t="s">
        <v>132</v>
      </c>
      <c r="D3242" s="5">
        <v>72.0</v>
      </c>
      <c r="E3242" s="5">
        <v>0.42</v>
      </c>
      <c r="F3242" s="4">
        <v>13124.0</v>
      </c>
      <c r="G3242" s="6">
        <v>44362.625</v>
      </c>
      <c r="H3242" s="6" t="str">
        <f>VLOOKUP(F3242,'Customer Details'!$A$1:$B$3264,2,0)</f>
        <v>USA</v>
      </c>
      <c r="I3242" s="7">
        <f t="shared" si="1"/>
        <v>30.24</v>
      </c>
      <c r="J3242" s="7">
        <f t="shared" si="2"/>
        <v>30.24</v>
      </c>
    </row>
    <row r="3243" ht="15.75" customHeight="1">
      <c r="A3243" s="4">
        <v>558700.0</v>
      </c>
      <c r="B3243" s="4">
        <v>21544.0</v>
      </c>
      <c r="C3243" s="5" t="s">
        <v>1977</v>
      </c>
      <c r="D3243" s="5">
        <v>3.0</v>
      </c>
      <c r="E3243" s="5">
        <v>0.85</v>
      </c>
      <c r="F3243" s="4">
        <v>17920.0</v>
      </c>
      <c r="G3243" s="6">
        <v>44562.52291666667</v>
      </c>
      <c r="H3243" s="6" t="str">
        <f>VLOOKUP(F3243,'Customer Details'!$A$1:$B$3264,2,0)</f>
        <v>United Kingdom</v>
      </c>
      <c r="I3243" s="7">
        <f t="shared" si="1"/>
        <v>2.55</v>
      </c>
      <c r="J3243" s="7">
        <f t="shared" si="2"/>
        <v>2.55</v>
      </c>
    </row>
    <row r="3244" ht="15.75" customHeight="1">
      <c r="A3244" s="4">
        <v>536787.0</v>
      </c>
      <c r="B3244" s="4" t="s">
        <v>38</v>
      </c>
      <c r="C3244" s="5" t="s">
        <v>39</v>
      </c>
      <c r="D3244" s="5">
        <v>6.0</v>
      </c>
      <c r="E3244" s="5">
        <v>2.55</v>
      </c>
      <c r="F3244" s="4">
        <v>17850.0</v>
      </c>
      <c r="G3244" s="6">
        <v>44349.64166666667</v>
      </c>
      <c r="H3244" s="6" t="str">
        <f>VLOOKUP(F3244,'Customer Details'!$A$1:$B$3264,2,0)</f>
        <v>India</v>
      </c>
      <c r="I3244" s="7">
        <f t="shared" si="1"/>
        <v>15.3</v>
      </c>
      <c r="J3244" s="7">
        <f t="shared" si="2"/>
        <v>15.3</v>
      </c>
    </row>
    <row r="3245" ht="15.75" customHeight="1">
      <c r="A3245" s="4">
        <v>547028.0</v>
      </c>
      <c r="B3245" s="4" t="s">
        <v>38</v>
      </c>
      <c r="C3245" s="5" t="s">
        <v>39</v>
      </c>
      <c r="D3245" s="5">
        <v>4.0</v>
      </c>
      <c r="E3245" s="5">
        <v>2.95</v>
      </c>
      <c r="F3245" s="4">
        <v>13593.0</v>
      </c>
      <c r="G3245" s="6">
        <v>44459.42569444444</v>
      </c>
      <c r="H3245" s="6" t="str">
        <f>VLOOKUP(F3245,'Customer Details'!$A$1:$B$3264,2,0)</f>
        <v>China</v>
      </c>
      <c r="I3245" s="7">
        <f t="shared" si="1"/>
        <v>11.8</v>
      </c>
      <c r="J3245" s="7">
        <f t="shared" si="2"/>
        <v>11.8</v>
      </c>
    </row>
    <row r="3246" ht="15.75" customHeight="1">
      <c r="A3246" s="4">
        <v>572103.0</v>
      </c>
      <c r="B3246" s="4">
        <v>22554.0</v>
      </c>
      <c r="C3246" s="5" t="s">
        <v>1394</v>
      </c>
      <c r="D3246" s="5">
        <v>1.0</v>
      </c>
      <c r="E3246" s="5">
        <v>1.65</v>
      </c>
      <c r="F3246" s="4">
        <v>17571.0</v>
      </c>
      <c r="G3246" s="6">
        <v>44671.66458333333</v>
      </c>
      <c r="H3246" s="6" t="str">
        <f>VLOOKUP(F3246,'Customer Details'!$A$1:$B$3264,2,0)</f>
        <v>USA</v>
      </c>
      <c r="I3246" s="7">
        <f t="shared" si="1"/>
        <v>1.65</v>
      </c>
      <c r="J3246" s="7">
        <f t="shared" si="2"/>
        <v>1.65</v>
      </c>
    </row>
    <row r="3247" ht="15.75" customHeight="1">
      <c r="A3247" s="4">
        <v>562928.0</v>
      </c>
      <c r="B3247" s="4" t="s">
        <v>417</v>
      </c>
      <c r="C3247" s="5" t="s">
        <v>418</v>
      </c>
      <c r="D3247" s="5">
        <v>12.0</v>
      </c>
      <c r="E3247" s="5">
        <v>2.1</v>
      </c>
      <c r="F3247" s="4">
        <v>15494.0</v>
      </c>
      <c r="G3247" s="6">
        <v>44602.64513888889</v>
      </c>
      <c r="H3247" s="6" t="str">
        <f>VLOOKUP(F3247,'Customer Details'!$A$1:$B$3264,2,0)</f>
        <v>USA</v>
      </c>
      <c r="I3247" s="7">
        <f t="shared" si="1"/>
        <v>25.2</v>
      </c>
      <c r="J3247" s="7">
        <f t="shared" si="2"/>
        <v>25.2</v>
      </c>
    </row>
    <row r="3248" ht="15.75" customHeight="1">
      <c r="A3248" s="4">
        <v>560432.0</v>
      </c>
      <c r="B3248" s="4" t="s">
        <v>493</v>
      </c>
      <c r="C3248" s="5" t="s">
        <v>494</v>
      </c>
      <c r="D3248" s="5">
        <v>12.0</v>
      </c>
      <c r="E3248" s="5">
        <v>0.85</v>
      </c>
      <c r="F3248" s="4">
        <v>13327.0</v>
      </c>
      <c r="G3248" s="6">
        <v>44579.65208333333</v>
      </c>
      <c r="H3248" s="6" t="str">
        <f>VLOOKUP(F3248,'Customer Details'!$A$1:$B$3264,2,0)</f>
        <v>Australia</v>
      </c>
      <c r="I3248" s="7">
        <f t="shared" si="1"/>
        <v>10.2</v>
      </c>
      <c r="J3248" s="7">
        <f t="shared" si="2"/>
        <v>10.2</v>
      </c>
    </row>
    <row r="3249" ht="15.75" customHeight="1">
      <c r="A3249" s="4" t="s">
        <v>1978</v>
      </c>
      <c r="B3249" s="4">
        <v>21232.0</v>
      </c>
      <c r="C3249" s="5" t="s">
        <v>84</v>
      </c>
      <c r="D3249" s="5">
        <v>-1.0</v>
      </c>
      <c r="E3249" s="5">
        <v>1.25</v>
      </c>
      <c r="F3249" s="4">
        <v>12997.0</v>
      </c>
      <c r="G3249" s="6">
        <v>44489.45347222222</v>
      </c>
      <c r="H3249" s="6" t="str">
        <f>VLOOKUP(F3249,'Customer Details'!$A$1:$B$3264,2,0)</f>
        <v>India</v>
      </c>
      <c r="I3249" s="7">
        <f t="shared" si="1"/>
        <v>-1.25</v>
      </c>
      <c r="J3249" s="7">
        <f t="shared" si="2"/>
        <v>1.25</v>
      </c>
    </row>
    <row r="3250" ht="15.75" customHeight="1">
      <c r="A3250" s="4">
        <v>550193.0</v>
      </c>
      <c r="B3250" s="4" t="s">
        <v>100</v>
      </c>
      <c r="C3250" s="5" t="s">
        <v>101</v>
      </c>
      <c r="D3250" s="5">
        <v>44.0</v>
      </c>
      <c r="E3250" s="5">
        <v>1.45</v>
      </c>
      <c r="F3250" s="4">
        <v>13952.0</v>
      </c>
      <c r="G3250" s="6">
        <v>44484.39375</v>
      </c>
      <c r="H3250" s="6" t="str">
        <f>VLOOKUP(F3250,'Customer Details'!$A$1:$B$3264,2,0)</f>
        <v>Australia</v>
      </c>
      <c r="I3250" s="7">
        <f t="shared" si="1"/>
        <v>63.8</v>
      </c>
      <c r="J3250" s="7">
        <f t="shared" si="2"/>
        <v>63.8</v>
      </c>
    </row>
    <row r="3251" ht="15.75" customHeight="1">
      <c r="A3251" s="4">
        <v>537421.0</v>
      </c>
      <c r="B3251" s="4" t="s">
        <v>485</v>
      </c>
      <c r="C3251" s="5" t="s">
        <v>486</v>
      </c>
      <c r="D3251" s="5">
        <v>1.0</v>
      </c>
      <c r="E3251" s="5">
        <v>1.25</v>
      </c>
      <c r="F3251" s="4">
        <v>17218.0</v>
      </c>
      <c r="G3251" s="6">
        <v>44353.64236111111</v>
      </c>
      <c r="H3251" s="6" t="str">
        <f>VLOOKUP(F3251,'Customer Details'!$A$1:$B$3264,2,0)</f>
        <v>USA</v>
      </c>
      <c r="I3251" s="7">
        <f t="shared" si="1"/>
        <v>1.25</v>
      </c>
      <c r="J3251" s="7">
        <f t="shared" si="2"/>
        <v>1.25</v>
      </c>
    </row>
    <row r="3252" ht="15.75" customHeight="1">
      <c r="A3252" s="4" t="s">
        <v>1979</v>
      </c>
      <c r="B3252" s="4">
        <v>22196.0</v>
      </c>
      <c r="C3252" s="5" t="s">
        <v>1860</v>
      </c>
      <c r="D3252" s="5">
        <v>-12.0</v>
      </c>
      <c r="E3252" s="5">
        <v>0.85</v>
      </c>
      <c r="F3252" s="4">
        <v>15502.0</v>
      </c>
      <c r="G3252" s="6">
        <v>44353.61319444444</v>
      </c>
      <c r="H3252" s="6" t="str">
        <f>VLOOKUP(F3252,'Customer Details'!$A$1:$B$3264,2,0)</f>
        <v>India</v>
      </c>
      <c r="I3252" s="7">
        <f t="shared" si="1"/>
        <v>-10.2</v>
      </c>
      <c r="J3252" s="7">
        <f t="shared" si="2"/>
        <v>10.2</v>
      </c>
    </row>
    <row r="3253" ht="15.75" customHeight="1">
      <c r="A3253" s="4">
        <v>549847.0</v>
      </c>
      <c r="B3253" s="4" t="s">
        <v>475</v>
      </c>
      <c r="C3253" s="5" t="s">
        <v>476</v>
      </c>
      <c r="D3253" s="5">
        <v>25.0</v>
      </c>
      <c r="E3253" s="5">
        <v>0.42</v>
      </c>
      <c r="F3253" s="4">
        <v>15358.0</v>
      </c>
      <c r="G3253" s="6">
        <v>44481.61319444444</v>
      </c>
      <c r="H3253" s="6" t="str">
        <f>VLOOKUP(F3253,'Customer Details'!$A$1:$B$3264,2,0)</f>
        <v>Australia</v>
      </c>
      <c r="I3253" s="7">
        <f t="shared" si="1"/>
        <v>10.5</v>
      </c>
      <c r="J3253" s="7">
        <f t="shared" si="2"/>
        <v>10.5</v>
      </c>
    </row>
    <row r="3254" ht="15.75" customHeight="1">
      <c r="A3254" s="4">
        <v>560726.0</v>
      </c>
      <c r="B3254" s="4" t="s">
        <v>91</v>
      </c>
      <c r="C3254" s="5" t="s">
        <v>92</v>
      </c>
      <c r="D3254" s="5">
        <v>1.0</v>
      </c>
      <c r="E3254" s="5">
        <v>0.65</v>
      </c>
      <c r="F3254" s="4">
        <v>17962.0</v>
      </c>
      <c r="G3254" s="6">
        <v>44581.59444444445</v>
      </c>
      <c r="H3254" s="6" t="str">
        <f>VLOOKUP(F3254,'Customer Details'!$A$1:$B$3264,2,0)</f>
        <v>United Kingdom</v>
      </c>
      <c r="I3254" s="7">
        <f t="shared" si="1"/>
        <v>0.65</v>
      </c>
      <c r="J3254" s="7">
        <f t="shared" si="2"/>
        <v>0.65</v>
      </c>
    </row>
    <row r="3255" ht="15.75" customHeight="1">
      <c r="A3255" s="4">
        <v>562878.0</v>
      </c>
      <c r="B3255" s="4" t="s">
        <v>187</v>
      </c>
      <c r="C3255" s="5" t="s">
        <v>188</v>
      </c>
      <c r="D3255" s="5">
        <v>2.0</v>
      </c>
      <c r="E3255" s="5">
        <v>0.42</v>
      </c>
      <c r="F3255" s="4">
        <v>16241.0</v>
      </c>
      <c r="G3255" s="6">
        <v>44602.44791666666</v>
      </c>
      <c r="H3255" s="6" t="str">
        <f>VLOOKUP(F3255,'Customer Details'!$A$1:$B$3264,2,0)</f>
        <v>China</v>
      </c>
      <c r="I3255" s="7">
        <f t="shared" si="1"/>
        <v>0.84</v>
      </c>
      <c r="J3255" s="7">
        <f t="shared" si="2"/>
        <v>0.84</v>
      </c>
    </row>
    <row r="3256" ht="15.75" customHeight="1">
      <c r="A3256" s="4">
        <v>547877.0</v>
      </c>
      <c r="B3256" s="4" t="s">
        <v>1980</v>
      </c>
      <c r="C3256" s="5" t="s">
        <v>1981</v>
      </c>
      <c r="D3256" s="5">
        <v>1.0</v>
      </c>
      <c r="E3256" s="5">
        <v>0.39</v>
      </c>
      <c r="F3256" s="4">
        <v>14573.0</v>
      </c>
      <c r="G3256" s="6">
        <v>44466.65694444445</v>
      </c>
      <c r="H3256" s="6" t="str">
        <f>VLOOKUP(F3256,'Customer Details'!$A$1:$B$3264,2,0)</f>
        <v>India</v>
      </c>
      <c r="I3256" s="7">
        <f t="shared" si="1"/>
        <v>0.39</v>
      </c>
      <c r="J3256" s="7">
        <f t="shared" si="2"/>
        <v>0.39</v>
      </c>
    </row>
    <row r="3257" ht="15.75" customHeight="1">
      <c r="A3257" s="4">
        <v>548313.0</v>
      </c>
      <c r="B3257" s="4">
        <v>22502.0</v>
      </c>
      <c r="C3257" s="5" t="s">
        <v>1982</v>
      </c>
      <c r="D3257" s="5">
        <v>1.0</v>
      </c>
      <c r="E3257" s="5">
        <v>5.95</v>
      </c>
      <c r="F3257" s="4">
        <v>15353.0</v>
      </c>
      <c r="G3257" s="6">
        <v>44469.51041666666</v>
      </c>
      <c r="H3257" s="6" t="str">
        <f>VLOOKUP(F3257,'Customer Details'!$A$1:$B$3264,2,0)</f>
        <v>China</v>
      </c>
      <c r="I3257" s="7">
        <f t="shared" si="1"/>
        <v>5.95</v>
      </c>
      <c r="J3257" s="7">
        <f t="shared" si="2"/>
        <v>5.95</v>
      </c>
    </row>
    <row r="3258" ht="15.75" customHeight="1">
      <c r="A3258" s="4">
        <v>545031.0</v>
      </c>
      <c r="B3258" s="4" t="s">
        <v>85</v>
      </c>
      <c r="C3258" s="5" t="s">
        <v>86</v>
      </c>
      <c r="D3258" s="5">
        <v>12.0</v>
      </c>
      <c r="E3258" s="5">
        <v>0.95</v>
      </c>
      <c r="F3258" s="4">
        <v>15990.0</v>
      </c>
      <c r="G3258" s="6">
        <v>44433.64930555555</v>
      </c>
      <c r="H3258" s="6" t="str">
        <f>VLOOKUP(F3258,'Customer Details'!$A$1:$B$3264,2,0)</f>
        <v>Australia</v>
      </c>
      <c r="I3258" s="7">
        <f t="shared" si="1"/>
        <v>11.4</v>
      </c>
      <c r="J3258" s="7">
        <f t="shared" si="2"/>
        <v>11.4</v>
      </c>
    </row>
    <row r="3259" ht="15.75" customHeight="1">
      <c r="A3259" s="4">
        <v>542221.0</v>
      </c>
      <c r="B3259" s="4" t="s">
        <v>112</v>
      </c>
      <c r="C3259" s="5" t="s">
        <v>113</v>
      </c>
      <c r="D3259" s="5">
        <v>2.0</v>
      </c>
      <c r="E3259" s="5">
        <v>4.25</v>
      </c>
      <c r="F3259" s="4">
        <v>14978.0</v>
      </c>
      <c r="G3259" s="6">
        <v>44403.52777777778</v>
      </c>
      <c r="H3259" s="6" t="str">
        <f>VLOOKUP(F3259,'Customer Details'!$A$1:$B$3264,2,0)</f>
        <v>Australia</v>
      </c>
      <c r="I3259" s="7">
        <f t="shared" si="1"/>
        <v>8.5</v>
      </c>
      <c r="J3259" s="7">
        <f t="shared" si="2"/>
        <v>8.5</v>
      </c>
    </row>
    <row r="3260" ht="15.75" customHeight="1">
      <c r="A3260" s="4">
        <v>546670.0</v>
      </c>
      <c r="B3260" s="4" t="s">
        <v>1983</v>
      </c>
      <c r="C3260" s="5" t="s">
        <v>1984</v>
      </c>
      <c r="D3260" s="5">
        <v>3.0</v>
      </c>
      <c r="E3260" s="5">
        <v>0.29</v>
      </c>
      <c r="F3260" s="4">
        <v>13451.0</v>
      </c>
      <c r="G3260" s="6">
        <v>44454.65069444444</v>
      </c>
      <c r="H3260" s="6" t="str">
        <f>VLOOKUP(F3260,'Customer Details'!$A$1:$B$3264,2,0)</f>
        <v>India</v>
      </c>
      <c r="I3260" s="7">
        <f t="shared" si="1"/>
        <v>0.87</v>
      </c>
      <c r="J3260" s="7">
        <f t="shared" si="2"/>
        <v>0.87</v>
      </c>
    </row>
    <row r="3261" ht="15.75" customHeight="1">
      <c r="A3261" s="4">
        <v>545545.0</v>
      </c>
      <c r="B3261" s="4" t="s">
        <v>177</v>
      </c>
      <c r="C3261" s="5" t="s">
        <v>178</v>
      </c>
      <c r="D3261" s="5">
        <v>8.0</v>
      </c>
      <c r="E3261" s="5">
        <v>2.1</v>
      </c>
      <c r="F3261" s="4">
        <v>17841.0</v>
      </c>
      <c r="G3261" s="6">
        <v>44442.62638888889</v>
      </c>
      <c r="H3261" s="6" t="str">
        <f>VLOOKUP(F3261,'Customer Details'!$A$1:$B$3264,2,0)</f>
        <v>India</v>
      </c>
      <c r="I3261" s="7">
        <f t="shared" si="1"/>
        <v>16.8</v>
      </c>
      <c r="J3261" s="7">
        <f t="shared" si="2"/>
        <v>16.8</v>
      </c>
    </row>
    <row r="3262" ht="15.75" customHeight="1">
      <c r="A3262" s="4" t="s">
        <v>1985</v>
      </c>
      <c r="B3262" s="4" t="s">
        <v>1941</v>
      </c>
      <c r="C3262" s="5" t="s">
        <v>1942</v>
      </c>
      <c r="D3262" s="5">
        <v>-1.0</v>
      </c>
      <c r="E3262" s="5">
        <v>120.0</v>
      </c>
      <c r="F3262" s="4">
        <v>17940.0</v>
      </c>
      <c r="G3262" s="6">
        <v>44496.43194444444</v>
      </c>
      <c r="H3262" s="6" t="str">
        <f>VLOOKUP(F3262,'Customer Details'!$A$1:$B$3264,2,0)</f>
        <v>China</v>
      </c>
      <c r="I3262" s="7">
        <f t="shared" si="1"/>
        <v>-120</v>
      </c>
      <c r="J3262" s="7">
        <f t="shared" si="2"/>
        <v>120</v>
      </c>
    </row>
    <row r="3263" ht="15.75" customHeight="1">
      <c r="A3263" s="4" t="s">
        <v>1986</v>
      </c>
      <c r="B3263" s="4">
        <v>22892.0</v>
      </c>
      <c r="C3263" s="5" t="s">
        <v>951</v>
      </c>
      <c r="D3263" s="5">
        <v>-12.0</v>
      </c>
      <c r="E3263" s="5">
        <v>1.25</v>
      </c>
      <c r="F3263" s="4">
        <v>16393.0</v>
      </c>
      <c r="G3263" s="6">
        <v>44359.47291666667</v>
      </c>
      <c r="H3263" s="6" t="str">
        <f>VLOOKUP(F3263,'Customer Details'!$A$1:$B$3264,2,0)</f>
        <v>United Kingdom</v>
      </c>
      <c r="I3263" s="7">
        <f t="shared" si="1"/>
        <v>-15</v>
      </c>
      <c r="J3263" s="7">
        <f t="shared" si="2"/>
        <v>15</v>
      </c>
    </row>
    <row r="3264" ht="15.75" customHeight="1">
      <c r="A3264" s="4">
        <v>541842.0</v>
      </c>
      <c r="B3264" s="4" t="s">
        <v>165</v>
      </c>
      <c r="C3264" s="5" t="s">
        <v>166</v>
      </c>
      <c r="D3264" s="5">
        <v>2.0</v>
      </c>
      <c r="E3264" s="5">
        <v>1.25</v>
      </c>
      <c r="F3264" s="4">
        <v>16085.0</v>
      </c>
      <c r="G3264" s="6">
        <v>44400.50486111111</v>
      </c>
      <c r="H3264" s="6" t="str">
        <f>VLOOKUP(F3264,'Customer Details'!$A$1:$B$3264,2,0)</f>
        <v>Australia</v>
      </c>
      <c r="I3264" s="7">
        <f t="shared" si="1"/>
        <v>2.5</v>
      </c>
      <c r="J3264" s="7">
        <f t="shared" si="2"/>
        <v>2.5</v>
      </c>
    </row>
    <row r="3265" ht="15.75" customHeight="1">
      <c r="A3265" s="4" t="s">
        <v>1987</v>
      </c>
      <c r="B3265" s="4">
        <v>23032.0</v>
      </c>
      <c r="C3265" s="5" t="s">
        <v>1988</v>
      </c>
      <c r="D3265" s="5">
        <v>-1.0</v>
      </c>
      <c r="E3265" s="5">
        <v>1.65</v>
      </c>
      <c r="F3265" s="4">
        <v>16523.0</v>
      </c>
      <c r="G3265" s="6">
        <v>44657.78194444445</v>
      </c>
      <c r="H3265" s="6" t="str">
        <f>VLOOKUP(F3265,'Customer Details'!$A$1:$B$3264,2,0)</f>
        <v>India</v>
      </c>
      <c r="I3265" s="7">
        <f t="shared" si="1"/>
        <v>-1.65</v>
      </c>
      <c r="J3265" s="7">
        <f t="shared" si="2"/>
        <v>1.65</v>
      </c>
    </row>
    <row r="3266" ht="15.75" customHeight="1">
      <c r="A3266" s="4">
        <v>564647.0</v>
      </c>
      <c r="B3266" s="4">
        <v>22453.0</v>
      </c>
      <c r="C3266" s="5" t="s">
        <v>1989</v>
      </c>
      <c r="D3266" s="5">
        <v>1.0</v>
      </c>
      <c r="E3266" s="5">
        <v>2.95</v>
      </c>
      <c r="F3266" s="4">
        <v>17920.0</v>
      </c>
      <c r="G3266" s="6">
        <v>44618.58055555556</v>
      </c>
      <c r="H3266" s="6" t="str">
        <f>VLOOKUP(F3266,'Customer Details'!$A$1:$B$3264,2,0)</f>
        <v>United Kingdom</v>
      </c>
      <c r="I3266" s="7">
        <f t="shared" si="1"/>
        <v>2.95</v>
      </c>
      <c r="J3266" s="7">
        <f t="shared" si="2"/>
        <v>2.95</v>
      </c>
    </row>
    <row r="3267" ht="15.75" customHeight="1">
      <c r="A3267" s="4" t="s">
        <v>1990</v>
      </c>
      <c r="B3267" s="4">
        <v>22442.0</v>
      </c>
      <c r="C3267" s="5" t="s">
        <v>1140</v>
      </c>
      <c r="D3267" s="5">
        <v>-1.0</v>
      </c>
      <c r="E3267" s="5">
        <v>7.95</v>
      </c>
      <c r="F3267" s="4">
        <v>14410.0</v>
      </c>
      <c r="G3267" s="6">
        <v>44467.41805555556</v>
      </c>
      <c r="H3267" s="6" t="str">
        <f>VLOOKUP(F3267,'Customer Details'!$A$1:$B$3264,2,0)</f>
        <v>United Kingdom</v>
      </c>
      <c r="I3267" s="7">
        <f t="shared" si="1"/>
        <v>-7.95</v>
      </c>
      <c r="J3267" s="7">
        <f t="shared" si="2"/>
        <v>7.95</v>
      </c>
    </row>
    <row r="3268" ht="15.75" customHeight="1">
      <c r="A3268" s="4">
        <v>536559.0</v>
      </c>
      <c r="B3268" s="4" t="s">
        <v>214</v>
      </c>
      <c r="C3268" s="5" t="s">
        <v>215</v>
      </c>
      <c r="D3268" s="5">
        <v>12.0</v>
      </c>
      <c r="E3268" s="5">
        <v>0.85</v>
      </c>
      <c r="F3268" s="4">
        <v>17873.0</v>
      </c>
      <c r="G3268" s="6">
        <v>44348.62083333333</v>
      </c>
      <c r="H3268" s="6" t="str">
        <f>VLOOKUP(F3268,'Customer Details'!$A$1:$B$3264,2,0)</f>
        <v>China</v>
      </c>
      <c r="I3268" s="7">
        <f t="shared" si="1"/>
        <v>10.2</v>
      </c>
      <c r="J3268" s="7">
        <f t="shared" si="2"/>
        <v>10.2</v>
      </c>
    </row>
    <row r="3269" ht="15.75" customHeight="1">
      <c r="A3269" s="4">
        <v>555109.0</v>
      </c>
      <c r="B3269" s="4" t="s">
        <v>1116</v>
      </c>
      <c r="C3269" s="5" t="s">
        <v>1117</v>
      </c>
      <c r="D3269" s="5">
        <v>2.0</v>
      </c>
      <c r="E3269" s="5">
        <v>4.25</v>
      </c>
      <c r="F3269" s="4">
        <v>16023.0</v>
      </c>
      <c r="G3269" s="6">
        <v>44530.59652777778</v>
      </c>
      <c r="H3269" s="6" t="str">
        <f>VLOOKUP(F3269,'Customer Details'!$A$1:$B$3264,2,0)</f>
        <v>Australia</v>
      </c>
      <c r="I3269" s="7">
        <f t="shared" si="1"/>
        <v>8.5</v>
      </c>
      <c r="J3269" s="7">
        <f t="shared" si="2"/>
        <v>8.5</v>
      </c>
    </row>
    <row r="3270" ht="15.75" customHeight="1">
      <c r="A3270" s="4">
        <v>553657.0</v>
      </c>
      <c r="B3270" s="4" t="s">
        <v>1659</v>
      </c>
      <c r="C3270" s="5" t="s">
        <v>1660</v>
      </c>
      <c r="D3270" s="5">
        <v>2.0</v>
      </c>
      <c r="E3270" s="5">
        <v>0.39</v>
      </c>
      <c r="F3270" s="4">
        <v>14583.0</v>
      </c>
      <c r="G3270" s="6">
        <v>44518.47777777778</v>
      </c>
      <c r="H3270" s="6" t="str">
        <f>VLOOKUP(F3270,'Customer Details'!$A$1:$B$3264,2,0)</f>
        <v>USA</v>
      </c>
      <c r="I3270" s="7">
        <f t="shared" si="1"/>
        <v>0.78</v>
      </c>
      <c r="J3270" s="7">
        <f t="shared" si="2"/>
        <v>0.78</v>
      </c>
    </row>
    <row r="3271" ht="15.75" customHeight="1">
      <c r="A3271" s="4">
        <v>542617.0</v>
      </c>
      <c r="B3271" s="4" t="s">
        <v>1991</v>
      </c>
      <c r="C3271" s="5" t="s">
        <v>1992</v>
      </c>
      <c r="D3271" s="5">
        <v>2.0</v>
      </c>
      <c r="E3271" s="5">
        <v>9.95</v>
      </c>
      <c r="F3271" s="4">
        <v>17463.0</v>
      </c>
      <c r="G3271" s="6">
        <v>44407.65833333333</v>
      </c>
      <c r="H3271" s="6" t="str">
        <f>VLOOKUP(F3271,'Customer Details'!$A$1:$B$3264,2,0)</f>
        <v>USA</v>
      </c>
      <c r="I3271" s="7">
        <f t="shared" si="1"/>
        <v>19.9</v>
      </c>
      <c r="J3271" s="7">
        <f t="shared" si="2"/>
        <v>19.9</v>
      </c>
    </row>
    <row r="3272" ht="15.75" customHeight="1">
      <c r="A3272" s="4">
        <v>540992.0</v>
      </c>
      <c r="B3272" s="4" t="s">
        <v>732</v>
      </c>
      <c r="C3272" s="5" t="s">
        <v>733</v>
      </c>
      <c r="D3272" s="5">
        <v>18.0</v>
      </c>
      <c r="E3272" s="5">
        <v>0.85</v>
      </c>
      <c r="F3272" s="4">
        <v>17364.0</v>
      </c>
      <c r="G3272" s="6">
        <v>44389.70625</v>
      </c>
      <c r="H3272" s="6" t="str">
        <f>VLOOKUP(F3272,'Customer Details'!$A$1:$B$3264,2,0)</f>
        <v>Australia</v>
      </c>
      <c r="I3272" s="7">
        <f t="shared" si="1"/>
        <v>15.3</v>
      </c>
      <c r="J3272" s="7">
        <f t="shared" si="2"/>
        <v>15.3</v>
      </c>
    </row>
    <row r="3273" ht="15.75" customHeight="1">
      <c r="A3273" s="4">
        <v>537219.0</v>
      </c>
      <c r="B3273" s="4" t="s">
        <v>171</v>
      </c>
      <c r="C3273" s="5" t="s">
        <v>172</v>
      </c>
      <c r="D3273" s="5">
        <v>1.0</v>
      </c>
      <c r="E3273" s="5">
        <v>4.25</v>
      </c>
      <c r="F3273" s="4">
        <v>14081.0</v>
      </c>
      <c r="G3273" s="6">
        <v>44352.65763888889</v>
      </c>
      <c r="H3273" s="6" t="str">
        <f>VLOOKUP(F3273,'Customer Details'!$A$1:$B$3264,2,0)</f>
        <v>India</v>
      </c>
      <c r="I3273" s="7">
        <f t="shared" si="1"/>
        <v>4.25</v>
      </c>
      <c r="J3273" s="7">
        <f t="shared" si="2"/>
        <v>4.25</v>
      </c>
    </row>
    <row r="3274" ht="15.75" customHeight="1">
      <c r="A3274" s="4">
        <v>575139.0</v>
      </c>
      <c r="B3274" s="4" t="s">
        <v>38</v>
      </c>
      <c r="C3274" s="5" t="s">
        <v>39</v>
      </c>
      <c r="D3274" s="5">
        <v>6.0</v>
      </c>
      <c r="E3274" s="5">
        <v>2.95</v>
      </c>
      <c r="F3274" s="4">
        <v>16863.0</v>
      </c>
      <c r="G3274" s="6">
        <v>44689.64305555556</v>
      </c>
      <c r="H3274" s="6" t="str">
        <f>VLOOKUP(F3274,'Customer Details'!$A$1:$B$3264,2,0)</f>
        <v>India</v>
      </c>
      <c r="I3274" s="7">
        <f t="shared" si="1"/>
        <v>17.7</v>
      </c>
      <c r="J3274" s="7">
        <f t="shared" si="2"/>
        <v>17.7</v>
      </c>
    </row>
    <row r="3275" ht="15.75" customHeight="1">
      <c r="A3275" s="4">
        <v>559349.0</v>
      </c>
      <c r="B3275" s="4" t="s">
        <v>338</v>
      </c>
      <c r="C3275" s="5" t="s">
        <v>339</v>
      </c>
      <c r="D3275" s="5">
        <v>10.0</v>
      </c>
      <c r="E3275" s="5">
        <v>1.25</v>
      </c>
      <c r="F3275" s="4">
        <v>15150.0</v>
      </c>
      <c r="G3275" s="6">
        <v>44568.73125</v>
      </c>
      <c r="H3275" s="6" t="str">
        <f>VLOOKUP(F3275,'Customer Details'!$A$1:$B$3264,2,0)</f>
        <v>India</v>
      </c>
      <c r="I3275" s="7">
        <f t="shared" si="1"/>
        <v>12.5</v>
      </c>
      <c r="J3275" s="7">
        <f t="shared" si="2"/>
        <v>12.5</v>
      </c>
    </row>
    <row r="3276" ht="15.75" customHeight="1">
      <c r="A3276" s="4">
        <v>537265.0</v>
      </c>
      <c r="B3276" s="4">
        <v>21163.0</v>
      </c>
      <c r="C3276" s="5" t="s">
        <v>1993</v>
      </c>
      <c r="D3276" s="5">
        <v>1.0</v>
      </c>
      <c r="E3276" s="5">
        <v>1.45</v>
      </c>
      <c r="F3276" s="4">
        <v>15919.0</v>
      </c>
      <c r="G3276" s="6">
        <v>44353.47638888889</v>
      </c>
      <c r="H3276" s="6" t="str">
        <f>VLOOKUP(F3276,'Customer Details'!$A$1:$B$3264,2,0)</f>
        <v>China</v>
      </c>
      <c r="I3276" s="7">
        <f t="shared" si="1"/>
        <v>1.45</v>
      </c>
      <c r="J3276" s="7">
        <f t="shared" si="2"/>
        <v>1.45</v>
      </c>
    </row>
    <row r="3277" ht="15.75" customHeight="1">
      <c r="A3277" s="4">
        <v>536409.0</v>
      </c>
      <c r="B3277" s="4" t="s">
        <v>1994</v>
      </c>
      <c r="C3277" s="5" t="s">
        <v>1995</v>
      </c>
      <c r="D3277" s="5">
        <v>1.0</v>
      </c>
      <c r="E3277" s="5">
        <v>2.95</v>
      </c>
      <c r="F3277" s="4">
        <v>17908.0</v>
      </c>
      <c r="G3277" s="6">
        <v>44348.48958333334</v>
      </c>
      <c r="H3277" s="6" t="str">
        <f>VLOOKUP(F3277,'Customer Details'!$A$1:$B$3264,2,0)</f>
        <v>Australia</v>
      </c>
      <c r="I3277" s="7">
        <f t="shared" si="1"/>
        <v>2.95</v>
      </c>
      <c r="J3277" s="7">
        <f t="shared" si="2"/>
        <v>2.95</v>
      </c>
    </row>
    <row r="3278" ht="15.75" customHeight="1">
      <c r="A3278" s="4">
        <v>545518.0</v>
      </c>
      <c r="B3278" s="4" t="s">
        <v>293</v>
      </c>
      <c r="C3278" s="5" t="s">
        <v>294</v>
      </c>
      <c r="D3278" s="5">
        <v>48.0</v>
      </c>
      <c r="E3278" s="5">
        <v>0.42</v>
      </c>
      <c r="F3278" s="4">
        <v>18218.0</v>
      </c>
      <c r="G3278" s="6">
        <v>44442.51666666667</v>
      </c>
      <c r="H3278" s="6" t="str">
        <f>VLOOKUP(F3278,'Customer Details'!$A$1:$B$3264,2,0)</f>
        <v>India</v>
      </c>
      <c r="I3278" s="7">
        <f t="shared" si="1"/>
        <v>20.16</v>
      </c>
      <c r="J3278" s="7">
        <f t="shared" si="2"/>
        <v>20.16</v>
      </c>
    </row>
    <row r="3279" ht="15.75" customHeight="1">
      <c r="A3279" s="4">
        <v>554112.0</v>
      </c>
      <c r="B3279" s="4" t="s">
        <v>1996</v>
      </c>
      <c r="C3279" s="5" t="s">
        <v>1997</v>
      </c>
      <c r="D3279" s="5">
        <v>1.0</v>
      </c>
      <c r="E3279" s="5">
        <v>2.95</v>
      </c>
      <c r="F3279" s="4">
        <v>17611.0</v>
      </c>
      <c r="G3279" s="6">
        <v>44522.61388888889</v>
      </c>
      <c r="H3279" s="6" t="str">
        <f>VLOOKUP(F3279,'Customer Details'!$A$1:$B$3264,2,0)</f>
        <v>China</v>
      </c>
      <c r="I3279" s="7">
        <f t="shared" si="1"/>
        <v>2.95</v>
      </c>
      <c r="J3279" s="7">
        <f t="shared" si="2"/>
        <v>2.95</v>
      </c>
    </row>
    <row r="3280" ht="15.75" customHeight="1">
      <c r="A3280" s="4">
        <v>545851.0</v>
      </c>
      <c r="B3280" s="4" t="s">
        <v>1781</v>
      </c>
      <c r="C3280" s="5" t="s">
        <v>1782</v>
      </c>
      <c r="D3280" s="5">
        <v>4.0</v>
      </c>
      <c r="E3280" s="5">
        <v>1.95</v>
      </c>
      <c r="F3280" s="4">
        <v>15026.0</v>
      </c>
      <c r="G3280" s="6">
        <v>44446.57291666666</v>
      </c>
      <c r="H3280" s="6" t="str">
        <f>VLOOKUP(F3280,'Customer Details'!$A$1:$B$3264,2,0)</f>
        <v>China</v>
      </c>
      <c r="I3280" s="7">
        <f t="shared" si="1"/>
        <v>7.8</v>
      </c>
      <c r="J3280" s="7">
        <f t="shared" si="2"/>
        <v>7.8</v>
      </c>
    </row>
    <row r="3281" ht="15.75" customHeight="1">
      <c r="A3281" s="4">
        <v>547417.0</v>
      </c>
      <c r="B3281" s="4" t="s">
        <v>1998</v>
      </c>
      <c r="C3281" s="5" t="s">
        <v>1999</v>
      </c>
      <c r="D3281" s="5">
        <v>12.0</v>
      </c>
      <c r="E3281" s="5">
        <v>1.95</v>
      </c>
      <c r="F3281" s="4">
        <v>13239.0</v>
      </c>
      <c r="G3281" s="6">
        <v>44462.43402777778</v>
      </c>
      <c r="H3281" s="6" t="str">
        <f>VLOOKUP(F3281,'Customer Details'!$A$1:$B$3264,2,0)</f>
        <v>Australia</v>
      </c>
      <c r="I3281" s="7">
        <f t="shared" si="1"/>
        <v>23.4</v>
      </c>
      <c r="J3281" s="7">
        <f t="shared" si="2"/>
        <v>23.4</v>
      </c>
    </row>
    <row r="3282" ht="15.75" customHeight="1">
      <c r="A3282" s="4">
        <v>562201.0</v>
      </c>
      <c r="B3282" s="4" t="s">
        <v>22</v>
      </c>
      <c r="C3282" s="5" t="s">
        <v>23</v>
      </c>
      <c r="D3282" s="5">
        <v>1.0</v>
      </c>
      <c r="E3282" s="5">
        <v>2.08</v>
      </c>
      <c r="F3282" s="4">
        <v>14527.0</v>
      </c>
      <c r="G3282" s="6">
        <v>44595.52152777778</v>
      </c>
      <c r="H3282" s="6" t="str">
        <f>VLOOKUP(F3282,'Customer Details'!$A$1:$B$3264,2,0)</f>
        <v>USA</v>
      </c>
      <c r="I3282" s="7">
        <f t="shared" si="1"/>
        <v>2.08</v>
      </c>
      <c r="J3282" s="7">
        <f t="shared" si="2"/>
        <v>2.08</v>
      </c>
    </row>
    <row r="3283" ht="15.75" customHeight="1">
      <c r="A3283" s="4" t="s">
        <v>2000</v>
      </c>
      <c r="B3283" s="4">
        <v>20794.0</v>
      </c>
      <c r="C3283" s="5" t="s">
        <v>2001</v>
      </c>
      <c r="D3283" s="5">
        <v>-1.0</v>
      </c>
      <c r="E3283" s="5">
        <v>2.55</v>
      </c>
      <c r="F3283" s="4">
        <v>13458.0</v>
      </c>
      <c r="G3283" s="6">
        <v>44487.44027777778</v>
      </c>
      <c r="H3283" s="6" t="str">
        <f>VLOOKUP(F3283,'Customer Details'!$A$1:$B$3264,2,0)</f>
        <v>India</v>
      </c>
      <c r="I3283" s="7">
        <f t="shared" si="1"/>
        <v>-2.55</v>
      </c>
      <c r="J3283" s="7">
        <f t="shared" si="2"/>
        <v>2.55</v>
      </c>
    </row>
    <row r="3284" ht="15.75" customHeight="1">
      <c r="A3284" s="4">
        <v>565383.0</v>
      </c>
      <c r="B3284" s="4" t="s">
        <v>214</v>
      </c>
      <c r="C3284" s="5" t="s">
        <v>215</v>
      </c>
      <c r="D3284" s="5">
        <v>14.0</v>
      </c>
      <c r="E3284" s="5">
        <v>0.83</v>
      </c>
      <c r="F3284" s="4">
        <v>14096.0</v>
      </c>
      <c r="G3284" s="6">
        <v>44622.65625</v>
      </c>
      <c r="H3284" s="6" t="str">
        <f>VLOOKUP(F3284,'Customer Details'!$A$1:$B$3264,2,0)</f>
        <v>USA</v>
      </c>
      <c r="I3284" s="7">
        <f t="shared" si="1"/>
        <v>11.62</v>
      </c>
      <c r="J3284" s="7">
        <f t="shared" si="2"/>
        <v>11.62</v>
      </c>
    </row>
    <row r="3285" ht="15.75" customHeight="1">
      <c r="A3285" s="4">
        <v>537045.0</v>
      </c>
      <c r="B3285" s="4" t="s">
        <v>1151</v>
      </c>
      <c r="C3285" s="5" t="s">
        <v>1152</v>
      </c>
      <c r="D3285" s="5">
        <v>1.0</v>
      </c>
      <c r="E3285" s="5">
        <v>4.25</v>
      </c>
      <c r="F3285" s="4">
        <v>15038.0</v>
      </c>
      <c r="G3285" s="6">
        <v>44352.45416666667</v>
      </c>
      <c r="H3285" s="6" t="str">
        <f>VLOOKUP(F3285,'Customer Details'!$A$1:$B$3264,2,0)</f>
        <v>China</v>
      </c>
      <c r="I3285" s="7">
        <f t="shared" si="1"/>
        <v>4.25</v>
      </c>
      <c r="J3285" s="7">
        <f t="shared" si="2"/>
        <v>4.25</v>
      </c>
    </row>
    <row r="3286" ht="15.75" customHeight="1">
      <c r="A3286" s="4">
        <v>543535.0</v>
      </c>
      <c r="B3286" s="4" t="s">
        <v>350</v>
      </c>
      <c r="C3286" s="5" t="s">
        <v>351</v>
      </c>
      <c r="D3286" s="5">
        <v>4.0</v>
      </c>
      <c r="E3286" s="5">
        <v>1.65</v>
      </c>
      <c r="F3286" s="4">
        <v>17537.0</v>
      </c>
      <c r="G3286" s="6">
        <v>44417.56736111111</v>
      </c>
      <c r="H3286" s="6" t="str">
        <f>VLOOKUP(F3286,'Customer Details'!$A$1:$B$3264,2,0)</f>
        <v>United Kingdom</v>
      </c>
      <c r="I3286" s="7">
        <f t="shared" si="1"/>
        <v>6.6</v>
      </c>
      <c r="J3286" s="7">
        <f t="shared" si="2"/>
        <v>6.6</v>
      </c>
    </row>
    <row r="3287" ht="15.75" customHeight="1">
      <c r="A3287" s="4" t="s">
        <v>2002</v>
      </c>
      <c r="B3287" s="4">
        <v>22962.0</v>
      </c>
      <c r="C3287" s="5" t="s">
        <v>832</v>
      </c>
      <c r="D3287" s="5">
        <v>-3.0</v>
      </c>
      <c r="E3287" s="5">
        <v>0.85</v>
      </c>
      <c r="F3287" s="4">
        <v>15827.0</v>
      </c>
      <c r="G3287" s="6">
        <v>44543.68472222222</v>
      </c>
      <c r="H3287" s="6" t="str">
        <f>VLOOKUP(F3287,'Customer Details'!$A$1:$B$3264,2,0)</f>
        <v>China</v>
      </c>
      <c r="I3287" s="7">
        <f t="shared" si="1"/>
        <v>-2.55</v>
      </c>
      <c r="J3287" s="7">
        <f t="shared" si="2"/>
        <v>2.55</v>
      </c>
    </row>
    <row r="3288" ht="15.75" customHeight="1">
      <c r="A3288" s="4">
        <v>565150.0</v>
      </c>
      <c r="B3288" s="4" t="s">
        <v>599</v>
      </c>
      <c r="C3288" s="5" t="s">
        <v>600</v>
      </c>
      <c r="D3288" s="5">
        <v>72.0</v>
      </c>
      <c r="E3288" s="5">
        <v>0.16</v>
      </c>
      <c r="F3288" s="4">
        <v>14298.0</v>
      </c>
      <c r="G3288" s="6">
        <v>44621.60138888889</v>
      </c>
      <c r="H3288" s="6" t="str">
        <f>VLOOKUP(F3288,'Customer Details'!$A$1:$B$3264,2,0)</f>
        <v>USA</v>
      </c>
      <c r="I3288" s="7">
        <f t="shared" si="1"/>
        <v>11.52</v>
      </c>
      <c r="J3288" s="7">
        <f t="shared" si="2"/>
        <v>11.52</v>
      </c>
    </row>
    <row r="3289" ht="15.75" customHeight="1">
      <c r="A3289" s="4">
        <v>561465.0</v>
      </c>
      <c r="B3289" s="4" t="s">
        <v>1116</v>
      </c>
      <c r="C3289" s="5" t="s">
        <v>1117</v>
      </c>
      <c r="D3289" s="5">
        <v>6.0</v>
      </c>
      <c r="E3289" s="5">
        <v>0.75</v>
      </c>
      <c r="F3289" s="4">
        <v>16447.0</v>
      </c>
      <c r="G3289" s="6">
        <v>44588.53125</v>
      </c>
      <c r="H3289" s="6" t="str">
        <f>VLOOKUP(F3289,'Customer Details'!$A$1:$B$3264,2,0)</f>
        <v>Australia</v>
      </c>
      <c r="I3289" s="7">
        <f t="shared" si="1"/>
        <v>4.5</v>
      </c>
      <c r="J3289" s="7">
        <f t="shared" si="2"/>
        <v>4.5</v>
      </c>
    </row>
    <row r="3290" ht="15.75" customHeight="1">
      <c r="A3290" s="4">
        <v>567164.0</v>
      </c>
      <c r="B3290" s="4" t="s">
        <v>1956</v>
      </c>
      <c r="C3290" s="5" t="s">
        <v>1957</v>
      </c>
      <c r="D3290" s="5">
        <v>6.0</v>
      </c>
      <c r="E3290" s="5">
        <v>0.39</v>
      </c>
      <c r="F3290" s="4">
        <v>14487.0</v>
      </c>
      <c r="G3290" s="6">
        <v>44638.49375</v>
      </c>
      <c r="H3290" s="6" t="str">
        <f>VLOOKUP(F3290,'Customer Details'!$A$1:$B$3264,2,0)</f>
        <v>United Kingdom</v>
      </c>
      <c r="I3290" s="7">
        <f t="shared" si="1"/>
        <v>2.34</v>
      </c>
      <c r="J3290" s="7">
        <f t="shared" si="2"/>
        <v>2.34</v>
      </c>
    </row>
    <row r="3291" ht="15.75" customHeight="1">
      <c r="A3291" s="4" t="s">
        <v>2003</v>
      </c>
      <c r="B3291" s="4">
        <v>22942.0</v>
      </c>
      <c r="C3291" s="5" t="s">
        <v>1055</v>
      </c>
      <c r="D3291" s="5">
        <v>-1.0</v>
      </c>
      <c r="E3291" s="5">
        <v>8.5</v>
      </c>
      <c r="F3291" s="4">
        <v>17511.0</v>
      </c>
      <c r="G3291" s="6">
        <v>44382.66805555556</v>
      </c>
      <c r="H3291" s="6" t="str">
        <f>VLOOKUP(F3291,'Customer Details'!$A$1:$B$3264,2,0)</f>
        <v>United Kingdom</v>
      </c>
      <c r="I3291" s="7">
        <f t="shared" si="1"/>
        <v>-8.5</v>
      </c>
      <c r="J3291" s="7">
        <f t="shared" si="2"/>
        <v>8.5</v>
      </c>
    </row>
    <row r="3292" ht="15.75" customHeight="1">
      <c r="A3292" s="4">
        <v>545996.0</v>
      </c>
      <c r="B3292" s="4" t="s">
        <v>1747</v>
      </c>
      <c r="C3292" s="5" t="s">
        <v>1748</v>
      </c>
      <c r="D3292" s="5">
        <v>2.0</v>
      </c>
      <c r="E3292" s="5">
        <v>2.55</v>
      </c>
      <c r="F3292" s="4">
        <v>14367.0</v>
      </c>
      <c r="G3292" s="6">
        <v>44447.59166666667</v>
      </c>
      <c r="H3292" s="6" t="str">
        <f>VLOOKUP(F3292,'Customer Details'!$A$1:$B$3264,2,0)</f>
        <v>USA</v>
      </c>
      <c r="I3292" s="7">
        <f t="shared" si="1"/>
        <v>5.1</v>
      </c>
      <c r="J3292" s="7">
        <f t="shared" si="2"/>
        <v>5.1</v>
      </c>
    </row>
    <row r="3293" ht="15.75" customHeight="1">
      <c r="A3293" s="4">
        <v>579520.0</v>
      </c>
      <c r="B3293" s="4">
        <v>22230.0</v>
      </c>
      <c r="C3293" s="5" t="s">
        <v>2004</v>
      </c>
      <c r="D3293" s="5">
        <v>1.0</v>
      </c>
      <c r="E3293" s="5">
        <v>0.29</v>
      </c>
      <c r="F3293" s="4">
        <v>12748.0</v>
      </c>
      <c r="G3293" s="6">
        <v>44710.75972222222</v>
      </c>
      <c r="H3293" s="6" t="str">
        <f>VLOOKUP(F3293,'Customer Details'!$A$1:$B$3264,2,0)</f>
        <v>USA</v>
      </c>
      <c r="I3293" s="7">
        <f t="shared" si="1"/>
        <v>0.29</v>
      </c>
      <c r="J3293" s="7">
        <f t="shared" si="2"/>
        <v>0.29</v>
      </c>
    </row>
    <row r="3294" ht="15.75" customHeight="1">
      <c r="A3294" s="4">
        <v>563729.0</v>
      </c>
      <c r="B3294" s="4" t="s">
        <v>16</v>
      </c>
      <c r="C3294" s="5" t="s">
        <v>17</v>
      </c>
      <c r="D3294" s="5">
        <v>24.0</v>
      </c>
      <c r="E3294" s="5">
        <v>5.95</v>
      </c>
      <c r="F3294" s="4">
        <v>14051.0</v>
      </c>
      <c r="G3294" s="6">
        <v>44610.73541666667</v>
      </c>
      <c r="H3294" s="6" t="str">
        <f>VLOOKUP(F3294,'Customer Details'!$A$1:$B$3264,2,0)</f>
        <v>India</v>
      </c>
      <c r="I3294" s="7">
        <f t="shared" si="1"/>
        <v>142.8</v>
      </c>
      <c r="J3294" s="7">
        <f t="shared" si="2"/>
        <v>142.8</v>
      </c>
    </row>
    <row r="3295" ht="15.75" customHeight="1">
      <c r="A3295" s="4">
        <v>546423.0</v>
      </c>
      <c r="B3295" s="4" t="s">
        <v>40</v>
      </c>
      <c r="C3295" s="5" t="s">
        <v>41</v>
      </c>
      <c r="D3295" s="5">
        <v>2.0</v>
      </c>
      <c r="E3295" s="5">
        <v>2.95</v>
      </c>
      <c r="F3295" s="4">
        <v>14502.0</v>
      </c>
      <c r="G3295" s="6">
        <v>44452.52708333333</v>
      </c>
      <c r="H3295" s="6" t="str">
        <f>VLOOKUP(F3295,'Customer Details'!$A$1:$B$3264,2,0)</f>
        <v>China</v>
      </c>
      <c r="I3295" s="7">
        <f t="shared" si="1"/>
        <v>5.9</v>
      </c>
      <c r="J3295" s="7">
        <f t="shared" si="2"/>
        <v>5.9</v>
      </c>
    </row>
    <row r="3296" ht="15.75" customHeight="1">
      <c r="A3296" s="4">
        <v>569521.0</v>
      </c>
      <c r="B3296" s="4">
        <v>21181.0</v>
      </c>
      <c r="C3296" s="5" t="s">
        <v>2005</v>
      </c>
      <c r="D3296" s="5">
        <v>1.0</v>
      </c>
      <c r="E3296" s="5">
        <v>2.1</v>
      </c>
      <c r="F3296" s="4">
        <v>16474.0</v>
      </c>
      <c r="G3296" s="6">
        <v>44655.60625</v>
      </c>
      <c r="H3296" s="6" t="str">
        <f>VLOOKUP(F3296,'Customer Details'!$A$1:$B$3264,2,0)</f>
        <v>China</v>
      </c>
      <c r="I3296" s="7">
        <f t="shared" si="1"/>
        <v>2.1</v>
      </c>
      <c r="J3296" s="7">
        <f t="shared" si="2"/>
        <v>2.1</v>
      </c>
    </row>
    <row r="3297" ht="15.75" customHeight="1">
      <c r="A3297" s="4">
        <v>568065.0</v>
      </c>
      <c r="B3297" s="4" t="s">
        <v>221</v>
      </c>
      <c r="C3297" s="5" t="s">
        <v>222</v>
      </c>
      <c r="D3297" s="5">
        <v>25.0</v>
      </c>
      <c r="E3297" s="5">
        <v>0.42</v>
      </c>
      <c r="F3297" s="4">
        <v>16240.0</v>
      </c>
      <c r="G3297" s="6">
        <v>44643.57222222222</v>
      </c>
      <c r="H3297" s="6" t="str">
        <f>VLOOKUP(F3297,'Customer Details'!$A$1:$B$3264,2,0)</f>
        <v>United Kingdom</v>
      </c>
      <c r="I3297" s="7">
        <f t="shared" si="1"/>
        <v>10.5</v>
      </c>
      <c r="J3297" s="7">
        <f t="shared" si="2"/>
        <v>10.5</v>
      </c>
    </row>
    <row r="3298" ht="15.75" customHeight="1">
      <c r="A3298" s="4">
        <v>572103.0</v>
      </c>
      <c r="B3298" s="4">
        <v>22919.0</v>
      </c>
      <c r="C3298" s="5" t="s">
        <v>1369</v>
      </c>
      <c r="D3298" s="5">
        <v>1.0</v>
      </c>
      <c r="E3298" s="5">
        <v>0.65</v>
      </c>
      <c r="F3298" s="4">
        <v>17571.0</v>
      </c>
      <c r="G3298" s="6">
        <v>44671.66458333333</v>
      </c>
      <c r="H3298" s="6" t="str">
        <f>VLOOKUP(F3298,'Customer Details'!$A$1:$B$3264,2,0)</f>
        <v>USA</v>
      </c>
      <c r="I3298" s="7">
        <f t="shared" si="1"/>
        <v>0.65</v>
      </c>
      <c r="J3298" s="7">
        <f t="shared" si="2"/>
        <v>0.65</v>
      </c>
    </row>
    <row r="3299" ht="15.75" customHeight="1">
      <c r="A3299" s="4">
        <v>553522.0</v>
      </c>
      <c r="B3299" s="4" t="s">
        <v>1128</v>
      </c>
      <c r="C3299" s="5" t="s">
        <v>1129</v>
      </c>
      <c r="D3299" s="5">
        <v>2.0</v>
      </c>
      <c r="E3299" s="5">
        <v>1.25</v>
      </c>
      <c r="F3299" s="4">
        <v>15005.0</v>
      </c>
      <c r="G3299" s="6">
        <v>44517.61319444444</v>
      </c>
      <c r="H3299" s="6" t="str">
        <f>VLOOKUP(F3299,'Customer Details'!$A$1:$B$3264,2,0)</f>
        <v>USA</v>
      </c>
      <c r="I3299" s="7">
        <f t="shared" si="1"/>
        <v>2.5</v>
      </c>
      <c r="J3299" s="7">
        <f t="shared" si="2"/>
        <v>2.5</v>
      </c>
    </row>
    <row r="3300" ht="15.75" customHeight="1">
      <c r="A3300" s="4" t="s">
        <v>1240</v>
      </c>
      <c r="B3300" s="4">
        <v>21901.0</v>
      </c>
      <c r="C3300" s="5" t="s">
        <v>2006</v>
      </c>
      <c r="D3300" s="5">
        <v>-9.0</v>
      </c>
      <c r="E3300" s="5">
        <v>0.65</v>
      </c>
      <c r="F3300" s="4">
        <v>12843.0</v>
      </c>
      <c r="G3300" s="6">
        <v>44545.53541666667</v>
      </c>
      <c r="H3300" s="6" t="str">
        <f>VLOOKUP(F3300,'Customer Details'!$A$1:$B$3264,2,0)</f>
        <v>USA</v>
      </c>
      <c r="I3300" s="7">
        <f t="shared" si="1"/>
        <v>-5.85</v>
      </c>
      <c r="J3300" s="7">
        <f t="shared" si="2"/>
        <v>5.85</v>
      </c>
    </row>
    <row r="3301" ht="15.75" customHeight="1">
      <c r="A3301" s="4">
        <v>547860.0</v>
      </c>
      <c r="B3301" s="4" t="s">
        <v>103</v>
      </c>
      <c r="C3301" s="5" t="s">
        <v>104</v>
      </c>
      <c r="D3301" s="5">
        <v>3.0</v>
      </c>
      <c r="E3301" s="5">
        <v>4.25</v>
      </c>
      <c r="F3301" s="4">
        <v>17625.0</v>
      </c>
      <c r="G3301" s="6">
        <v>44466.51458333333</v>
      </c>
      <c r="H3301" s="6" t="str">
        <f>VLOOKUP(F3301,'Customer Details'!$A$1:$B$3264,2,0)</f>
        <v>United Kingdom</v>
      </c>
      <c r="I3301" s="7">
        <f t="shared" si="1"/>
        <v>12.75</v>
      </c>
      <c r="J3301" s="7">
        <f t="shared" si="2"/>
        <v>12.75</v>
      </c>
    </row>
    <row r="3302" ht="15.75" customHeight="1">
      <c r="A3302" s="4">
        <v>578532.0</v>
      </c>
      <c r="B3302" s="4" t="s">
        <v>976</v>
      </c>
      <c r="C3302" s="5" t="s">
        <v>977</v>
      </c>
      <c r="D3302" s="5">
        <v>10.0</v>
      </c>
      <c r="E3302" s="5">
        <v>0.85</v>
      </c>
      <c r="F3302" s="4">
        <v>18130.0</v>
      </c>
      <c r="G3302" s="6">
        <v>44705.61111111111</v>
      </c>
      <c r="H3302" s="6" t="str">
        <f>VLOOKUP(F3302,'Customer Details'!$A$1:$B$3264,2,0)</f>
        <v>Australia</v>
      </c>
      <c r="I3302" s="7">
        <f t="shared" si="1"/>
        <v>8.5</v>
      </c>
      <c r="J3302" s="7">
        <f t="shared" si="2"/>
        <v>8.5</v>
      </c>
    </row>
    <row r="3303" ht="15.75" customHeight="1">
      <c r="A3303" s="4">
        <v>572047.0</v>
      </c>
      <c r="B3303" s="4" t="s">
        <v>40</v>
      </c>
      <c r="C3303" s="5" t="s">
        <v>41</v>
      </c>
      <c r="D3303" s="5">
        <v>12.0</v>
      </c>
      <c r="E3303" s="5">
        <v>2.95</v>
      </c>
      <c r="F3303" s="4">
        <v>16474.0</v>
      </c>
      <c r="G3303" s="6">
        <v>44671.50902777778</v>
      </c>
      <c r="H3303" s="6" t="str">
        <f>VLOOKUP(F3303,'Customer Details'!$A$1:$B$3264,2,0)</f>
        <v>China</v>
      </c>
      <c r="I3303" s="7">
        <f t="shared" si="1"/>
        <v>35.4</v>
      </c>
      <c r="J3303" s="7">
        <f t="shared" si="2"/>
        <v>35.4</v>
      </c>
    </row>
    <row r="3304" ht="15.75" customHeight="1">
      <c r="A3304" s="4">
        <v>555556.0</v>
      </c>
      <c r="B3304" s="4" t="s">
        <v>85</v>
      </c>
      <c r="C3304" s="5" t="s">
        <v>86</v>
      </c>
      <c r="D3304" s="5">
        <v>12.0</v>
      </c>
      <c r="E3304" s="5">
        <v>0.95</v>
      </c>
      <c r="F3304" s="4">
        <v>15704.0</v>
      </c>
      <c r="G3304" s="6">
        <v>44535.58611111111</v>
      </c>
      <c r="H3304" s="6" t="str">
        <f>VLOOKUP(F3304,'Customer Details'!$A$1:$B$3264,2,0)</f>
        <v>China</v>
      </c>
      <c r="I3304" s="7">
        <f t="shared" si="1"/>
        <v>11.4</v>
      </c>
      <c r="J3304" s="7">
        <f t="shared" si="2"/>
        <v>11.4</v>
      </c>
    </row>
    <row r="3305" ht="15.75" customHeight="1">
      <c r="A3305" s="4">
        <v>560551.0</v>
      </c>
      <c r="B3305" s="4" t="s">
        <v>171</v>
      </c>
      <c r="C3305" s="5" t="s">
        <v>172</v>
      </c>
      <c r="D3305" s="5">
        <v>3.0</v>
      </c>
      <c r="E3305" s="5">
        <v>4.25</v>
      </c>
      <c r="F3305" s="4">
        <v>18041.0</v>
      </c>
      <c r="G3305" s="6">
        <v>44580.53263888889</v>
      </c>
      <c r="H3305" s="6" t="str">
        <f>VLOOKUP(F3305,'Customer Details'!$A$1:$B$3264,2,0)</f>
        <v>Australia</v>
      </c>
      <c r="I3305" s="7">
        <f t="shared" si="1"/>
        <v>12.75</v>
      </c>
      <c r="J3305" s="7">
        <f t="shared" si="2"/>
        <v>12.75</v>
      </c>
    </row>
    <row r="3306" ht="15.75" customHeight="1">
      <c r="A3306" s="4">
        <v>563555.0</v>
      </c>
      <c r="B3306" s="4">
        <v>22727.0</v>
      </c>
      <c r="C3306" s="5" t="s">
        <v>902</v>
      </c>
      <c r="D3306" s="5">
        <v>1.0</v>
      </c>
      <c r="E3306" s="5">
        <v>3.75</v>
      </c>
      <c r="F3306" s="4">
        <v>16755.0</v>
      </c>
      <c r="G3306" s="6">
        <v>44609.55625</v>
      </c>
      <c r="H3306" s="6" t="str">
        <f>VLOOKUP(F3306,'Customer Details'!$A$1:$B$3264,2,0)</f>
        <v>Australia</v>
      </c>
      <c r="I3306" s="7">
        <f t="shared" si="1"/>
        <v>3.75</v>
      </c>
      <c r="J3306" s="7">
        <f t="shared" si="2"/>
        <v>3.75</v>
      </c>
    </row>
    <row r="3307" ht="15.75" customHeight="1">
      <c r="A3307" s="4">
        <v>550972.0</v>
      </c>
      <c r="B3307" s="4" t="s">
        <v>1873</v>
      </c>
      <c r="C3307" s="5" t="s">
        <v>1874</v>
      </c>
      <c r="D3307" s="5">
        <v>1.0</v>
      </c>
      <c r="E3307" s="5">
        <v>7.95</v>
      </c>
      <c r="F3307" s="4">
        <v>14031.0</v>
      </c>
      <c r="G3307" s="6">
        <v>44490.71180555555</v>
      </c>
      <c r="H3307" s="6" t="str">
        <f>VLOOKUP(F3307,'Customer Details'!$A$1:$B$3264,2,0)</f>
        <v>India</v>
      </c>
      <c r="I3307" s="7">
        <f t="shared" si="1"/>
        <v>7.95</v>
      </c>
      <c r="J3307" s="7">
        <f t="shared" si="2"/>
        <v>7.95</v>
      </c>
    </row>
    <row r="3308" ht="15.75" customHeight="1">
      <c r="A3308" s="4" t="s">
        <v>2007</v>
      </c>
      <c r="B3308" s="4">
        <v>22488.0</v>
      </c>
      <c r="C3308" s="5" t="s">
        <v>1587</v>
      </c>
      <c r="D3308" s="5">
        <v>-1.0</v>
      </c>
      <c r="E3308" s="5">
        <v>1.65</v>
      </c>
      <c r="F3308" s="4">
        <v>13709.0</v>
      </c>
      <c r="G3308" s="6">
        <v>44632.76041666666</v>
      </c>
      <c r="H3308" s="6" t="str">
        <f>VLOOKUP(F3308,'Customer Details'!$A$1:$B$3264,2,0)</f>
        <v>USA</v>
      </c>
      <c r="I3308" s="7">
        <f t="shared" si="1"/>
        <v>-1.65</v>
      </c>
      <c r="J3308" s="7">
        <f t="shared" si="2"/>
        <v>1.65</v>
      </c>
    </row>
    <row r="3309" ht="15.75" customHeight="1">
      <c r="A3309" s="4">
        <v>561894.0</v>
      </c>
      <c r="B3309" s="4" t="s">
        <v>313</v>
      </c>
      <c r="C3309" s="5" t="s">
        <v>314</v>
      </c>
      <c r="D3309" s="5">
        <v>4.0</v>
      </c>
      <c r="E3309" s="5">
        <v>0.42</v>
      </c>
      <c r="F3309" s="4">
        <v>14456.0</v>
      </c>
      <c r="G3309" s="6">
        <v>44592.625</v>
      </c>
      <c r="H3309" s="6" t="str">
        <f>VLOOKUP(F3309,'Customer Details'!$A$1:$B$3264,2,0)</f>
        <v>USA</v>
      </c>
      <c r="I3309" s="7">
        <f t="shared" si="1"/>
        <v>1.68</v>
      </c>
      <c r="J3309" s="7">
        <f t="shared" si="2"/>
        <v>1.68</v>
      </c>
    </row>
    <row r="3310" ht="15.75" customHeight="1">
      <c r="A3310" s="4">
        <v>558382.0</v>
      </c>
      <c r="B3310" s="4" t="s">
        <v>993</v>
      </c>
      <c r="C3310" s="5" t="s">
        <v>994</v>
      </c>
      <c r="D3310" s="5">
        <v>6.0</v>
      </c>
      <c r="E3310" s="5">
        <v>1.45</v>
      </c>
      <c r="F3310" s="4">
        <v>17997.0</v>
      </c>
      <c r="G3310" s="6">
        <v>44558.72777777778</v>
      </c>
      <c r="H3310" s="6" t="str">
        <f>VLOOKUP(F3310,'Customer Details'!$A$1:$B$3264,2,0)</f>
        <v>USA</v>
      </c>
      <c r="I3310" s="7">
        <f t="shared" si="1"/>
        <v>8.7</v>
      </c>
      <c r="J3310" s="7">
        <f t="shared" si="2"/>
        <v>8.7</v>
      </c>
    </row>
    <row r="3311" ht="15.75" customHeight="1">
      <c r="A3311" s="4">
        <v>572528.0</v>
      </c>
      <c r="B3311" s="4" t="s">
        <v>1700</v>
      </c>
      <c r="C3311" s="5" t="s">
        <v>1701</v>
      </c>
      <c r="D3311" s="5">
        <v>1.0</v>
      </c>
      <c r="E3311" s="5">
        <v>4.65</v>
      </c>
      <c r="F3311" s="4">
        <v>13176.0</v>
      </c>
      <c r="G3311" s="6">
        <v>44675.65486111111</v>
      </c>
      <c r="H3311" s="6" t="str">
        <f>VLOOKUP(F3311,'Customer Details'!$A$1:$B$3264,2,0)</f>
        <v>India</v>
      </c>
      <c r="I3311" s="7">
        <f t="shared" si="1"/>
        <v>4.65</v>
      </c>
      <c r="J3311" s="7">
        <f t="shared" si="2"/>
        <v>4.65</v>
      </c>
    </row>
    <row r="3312" ht="15.75" customHeight="1">
      <c r="A3312" s="4">
        <v>536863.0</v>
      </c>
      <c r="B3312" s="4" t="s">
        <v>38</v>
      </c>
      <c r="C3312" s="5" t="s">
        <v>39</v>
      </c>
      <c r="D3312" s="5">
        <v>2.0</v>
      </c>
      <c r="E3312" s="5">
        <v>2.95</v>
      </c>
      <c r="F3312" s="4">
        <v>17967.0</v>
      </c>
      <c r="G3312" s="6">
        <v>44350.47152777778</v>
      </c>
      <c r="H3312" s="6" t="str">
        <f>VLOOKUP(F3312,'Customer Details'!$A$1:$B$3264,2,0)</f>
        <v>United Kingdom</v>
      </c>
      <c r="I3312" s="7">
        <f t="shared" si="1"/>
        <v>5.9</v>
      </c>
      <c r="J3312" s="7">
        <f t="shared" si="2"/>
        <v>5.9</v>
      </c>
    </row>
    <row r="3313" ht="15.75" customHeight="1">
      <c r="A3313" s="4" t="s">
        <v>2008</v>
      </c>
      <c r="B3313" s="4">
        <v>22700.0</v>
      </c>
      <c r="C3313" s="5" t="s">
        <v>2009</v>
      </c>
      <c r="D3313" s="5">
        <v>-10.0</v>
      </c>
      <c r="E3313" s="5">
        <v>0.85</v>
      </c>
      <c r="F3313" s="4">
        <v>16191.0</v>
      </c>
      <c r="G3313" s="6">
        <v>44408.68888888889</v>
      </c>
      <c r="H3313" s="6" t="str">
        <f>VLOOKUP(F3313,'Customer Details'!$A$1:$B$3264,2,0)</f>
        <v>China</v>
      </c>
      <c r="I3313" s="7">
        <f t="shared" si="1"/>
        <v>-8.5</v>
      </c>
      <c r="J3313" s="7">
        <f t="shared" si="2"/>
        <v>8.5</v>
      </c>
    </row>
    <row r="3314" ht="15.75" customHeight="1">
      <c r="A3314" s="4" t="s">
        <v>2010</v>
      </c>
      <c r="B3314" s="4">
        <v>22469.0</v>
      </c>
      <c r="C3314" s="5" t="s">
        <v>1280</v>
      </c>
      <c r="D3314" s="5">
        <v>-1.0</v>
      </c>
      <c r="E3314" s="5">
        <v>1.65</v>
      </c>
      <c r="F3314" s="4">
        <v>14527.0</v>
      </c>
      <c r="G3314" s="6">
        <v>44476.75416666667</v>
      </c>
      <c r="H3314" s="6" t="str">
        <f>VLOOKUP(F3314,'Customer Details'!$A$1:$B$3264,2,0)</f>
        <v>USA</v>
      </c>
      <c r="I3314" s="7">
        <f t="shared" si="1"/>
        <v>-1.65</v>
      </c>
      <c r="J3314" s="7">
        <f t="shared" si="2"/>
        <v>1.65</v>
      </c>
    </row>
    <row r="3315" ht="15.75" customHeight="1">
      <c r="A3315" s="4">
        <v>550523.0</v>
      </c>
      <c r="B3315" s="4" t="s">
        <v>287</v>
      </c>
      <c r="C3315" s="5" t="s">
        <v>288</v>
      </c>
      <c r="D3315" s="5">
        <v>4.0</v>
      </c>
      <c r="E3315" s="5">
        <v>4.25</v>
      </c>
      <c r="F3315" s="4">
        <v>15594.0</v>
      </c>
      <c r="G3315" s="6">
        <v>44488.42222222222</v>
      </c>
      <c r="H3315" s="6" t="str">
        <f>VLOOKUP(F3315,'Customer Details'!$A$1:$B$3264,2,0)</f>
        <v>India</v>
      </c>
      <c r="I3315" s="7">
        <f t="shared" si="1"/>
        <v>17</v>
      </c>
      <c r="J3315" s="7">
        <f t="shared" si="2"/>
        <v>17</v>
      </c>
    </row>
    <row r="3316" ht="15.75" customHeight="1">
      <c r="A3316" s="4">
        <v>571408.0</v>
      </c>
      <c r="B3316" s="4" t="s">
        <v>1323</v>
      </c>
      <c r="C3316" s="5" t="s">
        <v>1324</v>
      </c>
      <c r="D3316" s="5">
        <v>1.0</v>
      </c>
      <c r="E3316" s="5">
        <v>12.75</v>
      </c>
      <c r="F3316" s="4">
        <v>15012.0</v>
      </c>
      <c r="G3316" s="6">
        <v>44668.51527777778</v>
      </c>
      <c r="H3316" s="6" t="str">
        <f>VLOOKUP(F3316,'Customer Details'!$A$1:$B$3264,2,0)</f>
        <v>China</v>
      </c>
      <c r="I3316" s="7">
        <f t="shared" si="1"/>
        <v>12.75</v>
      </c>
      <c r="J3316" s="7">
        <f t="shared" si="2"/>
        <v>12.75</v>
      </c>
    </row>
    <row r="3317" ht="15.75" customHeight="1">
      <c r="A3317" s="4">
        <v>567184.0</v>
      </c>
      <c r="B3317" s="4" t="s">
        <v>40</v>
      </c>
      <c r="C3317" s="5" t="s">
        <v>41</v>
      </c>
      <c r="D3317" s="5">
        <v>6.0</v>
      </c>
      <c r="E3317" s="5">
        <v>2.95</v>
      </c>
      <c r="F3317" s="4">
        <v>16033.0</v>
      </c>
      <c r="G3317" s="6">
        <v>44638.65347222222</v>
      </c>
      <c r="H3317" s="6" t="str">
        <f>VLOOKUP(F3317,'Customer Details'!$A$1:$B$3264,2,0)</f>
        <v>China</v>
      </c>
      <c r="I3317" s="7">
        <f t="shared" si="1"/>
        <v>17.7</v>
      </c>
      <c r="J3317" s="7">
        <f t="shared" si="2"/>
        <v>17.7</v>
      </c>
    </row>
    <row r="3318" ht="15.75" customHeight="1">
      <c r="A3318" s="4">
        <v>573415.0</v>
      </c>
      <c r="B3318" s="4" t="s">
        <v>1335</v>
      </c>
      <c r="C3318" s="5" t="s">
        <v>1336</v>
      </c>
      <c r="D3318" s="5">
        <v>1.0</v>
      </c>
      <c r="E3318" s="5">
        <v>1.25</v>
      </c>
      <c r="F3318" s="4">
        <v>13607.0</v>
      </c>
      <c r="G3318" s="6">
        <v>44681.67847222222</v>
      </c>
      <c r="H3318" s="6" t="str">
        <f>VLOOKUP(F3318,'Customer Details'!$A$1:$B$3264,2,0)</f>
        <v>China</v>
      </c>
      <c r="I3318" s="7">
        <f t="shared" si="1"/>
        <v>1.25</v>
      </c>
      <c r="J3318" s="7">
        <f t="shared" si="2"/>
        <v>1.25</v>
      </c>
    </row>
    <row r="3319" ht="15.75" customHeight="1">
      <c r="A3319" s="4">
        <v>579399.0</v>
      </c>
      <c r="B3319" s="4" t="s">
        <v>158</v>
      </c>
      <c r="C3319" s="5" t="s">
        <v>159</v>
      </c>
      <c r="D3319" s="5">
        <v>1.0</v>
      </c>
      <c r="E3319" s="5">
        <v>4.65</v>
      </c>
      <c r="F3319" s="4">
        <v>13137.0</v>
      </c>
      <c r="G3319" s="6">
        <v>44710.50625</v>
      </c>
      <c r="H3319" s="6" t="str">
        <f>VLOOKUP(F3319,'Customer Details'!$A$1:$B$3264,2,0)</f>
        <v>China</v>
      </c>
      <c r="I3319" s="7">
        <f t="shared" si="1"/>
        <v>4.65</v>
      </c>
      <c r="J3319" s="7">
        <f t="shared" si="2"/>
        <v>4.65</v>
      </c>
    </row>
    <row r="3320" ht="15.75" customHeight="1">
      <c r="A3320" s="4">
        <v>556484.0</v>
      </c>
      <c r="B3320" s="4" t="s">
        <v>152</v>
      </c>
      <c r="C3320" s="5" t="s">
        <v>153</v>
      </c>
      <c r="D3320" s="5">
        <v>2.0</v>
      </c>
      <c r="E3320" s="5">
        <v>5.45</v>
      </c>
      <c r="F3320" s="4">
        <v>16938.0</v>
      </c>
      <c r="G3320" s="6">
        <v>44542.55347222222</v>
      </c>
      <c r="H3320" s="6" t="str">
        <f>VLOOKUP(F3320,'Customer Details'!$A$1:$B$3264,2,0)</f>
        <v>United Kingdom</v>
      </c>
      <c r="I3320" s="7">
        <f t="shared" si="1"/>
        <v>10.9</v>
      </c>
      <c r="J3320" s="7">
        <f t="shared" si="2"/>
        <v>10.9</v>
      </c>
    </row>
    <row r="3321" ht="15.75" customHeight="1">
      <c r="A3321" s="4">
        <v>539317.0</v>
      </c>
      <c r="B3321" s="4">
        <v>22443.0</v>
      </c>
      <c r="C3321" s="5" t="s">
        <v>2011</v>
      </c>
      <c r="D3321" s="5">
        <v>1.0</v>
      </c>
      <c r="E3321" s="5">
        <v>7.95</v>
      </c>
      <c r="F3321" s="4">
        <v>17392.0</v>
      </c>
      <c r="G3321" s="6">
        <v>44363.79444444444</v>
      </c>
      <c r="H3321" s="6" t="str">
        <f>VLOOKUP(F3321,'Customer Details'!$A$1:$B$3264,2,0)</f>
        <v>United Kingdom</v>
      </c>
      <c r="I3321" s="7">
        <f t="shared" si="1"/>
        <v>7.95</v>
      </c>
      <c r="J3321" s="7">
        <f t="shared" si="2"/>
        <v>7.95</v>
      </c>
    </row>
    <row r="3322" ht="15.75" customHeight="1">
      <c r="A3322" s="4">
        <v>536798.0</v>
      </c>
      <c r="B3322" s="4" t="s">
        <v>305</v>
      </c>
      <c r="C3322" s="5" t="s">
        <v>306</v>
      </c>
      <c r="D3322" s="5">
        <v>6.0</v>
      </c>
      <c r="E3322" s="5">
        <v>0.85</v>
      </c>
      <c r="F3322" s="4">
        <v>17838.0</v>
      </c>
      <c r="G3322" s="6">
        <v>44349.66319444445</v>
      </c>
      <c r="H3322" s="6" t="str">
        <f>VLOOKUP(F3322,'Customer Details'!$A$1:$B$3264,2,0)</f>
        <v>United Kingdom</v>
      </c>
      <c r="I3322" s="7">
        <f t="shared" si="1"/>
        <v>5.1</v>
      </c>
      <c r="J3322" s="7">
        <f t="shared" si="2"/>
        <v>5.1</v>
      </c>
    </row>
    <row r="3323" ht="15.75" customHeight="1">
      <c r="A3323" s="4">
        <v>564815.0</v>
      </c>
      <c r="B3323" s="4" t="s">
        <v>268</v>
      </c>
      <c r="C3323" s="5" t="s">
        <v>269</v>
      </c>
      <c r="D3323" s="5">
        <v>1.0</v>
      </c>
      <c r="E3323" s="5">
        <v>1.95</v>
      </c>
      <c r="F3323" s="4">
        <v>12748.0</v>
      </c>
      <c r="G3323" s="6">
        <v>44620.5</v>
      </c>
      <c r="H3323" s="6" t="str">
        <f>VLOOKUP(F3323,'Customer Details'!$A$1:$B$3264,2,0)</f>
        <v>USA</v>
      </c>
      <c r="I3323" s="7">
        <f t="shared" si="1"/>
        <v>1.95</v>
      </c>
      <c r="J3323" s="7">
        <f t="shared" si="2"/>
        <v>1.95</v>
      </c>
    </row>
    <row r="3324" ht="15.75" customHeight="1">
      <c r="A3324" s="4" t="s">
        <v>2012</v>
      </c>
      <c r="B3324" s="4" t="s">
        <v>574</v>
      </c>
      <c r="C3324" s="5" t="s">
        <v>575</v>
      </c>
      <c r="D3324" s="5">
        <v>-1.0</v>
      </c>
      <c r="E3324" s="5">
        <v>2.95</v>
      </c>
      <c r="F3324" s="4">
        <v>15555.0</v>
      </c>
      <c r="G3324" s="6">
        <v>44522.56041666667</v>
      </c>
      <c r="H3324" s="6" t="str">
        <f>VLOOKUP(F3324,'Customer Details'!$A$1:$B$3264,2,0)</f>
        <v>India</v>
      </c>
      <c r="I3324" s="7">
        <f t="shared" si="1"/>
        <v>-2.95</v>
      </c>
      <c r="J3324" s="7">
        <f t="shared" si="2"/>
        <v>2.95</v>
      </c>
    </row>
    <row r="3325" ht="15.75" customHeight="1">
      <c r="A3325" s="4">
        <v>580062.0</v>
      </c>
      <c r="B3325" s="4" t="s">
        <v>530</v>
      </c>
      <c r="C3325" s="5" t="s">
        <v>531</v>
      </c>
      <c r="D3325" s="5">
        <v>1.0</v>
      </c>
      <c r="E3325" s="5">
        <v>4.25</v>
      </c>
      <c r="F3325" s="4">
        <v>15862.0</v>
      </c>
      <c r="G3325" s="6">
        <v>44713.56111111111</v>
      </c>
      <c r="H3325" s="6" t="str">
        <f>VLOOKUP(F3325,'Customer Details'!$A$1:$B$3264,2,0)</f>
        <v>China</v>
      </c>
      <c r="I3325" s="7">
        <f t="shared" si="1"/>
        <v>4.25</v>
      </c>
      <c r="J3325" s="7">
        <f t="shared" si="2"/>
        <v>4.25</v>
      </c>
    </row>
    <row r="3326" ht="15.75" customHeight="1">
      <c r="A3326" s="4">
        <v>566049.0</v>
      </c>
      <c r="B3326" s="4" t="s">
        <v>2013</v>
      </c>
      <c r="C3326" s="5" t="s">
        <v>2014</v>
      </c>
      <c r="D3326" s="5">
        <v>25.0</v>
      </c>
      <c r="E3326" s="5">
        <v>0.42</v>
      </c>
      <c r="F3326" s="4">
        <v>15730.0</v>
      </c>
      <c r="G3326" s="6">
        <v>44628.60277777778</v>
      </c>
      <c r="H3326" s="6" t="str">
        <f>VLOOKUP(F3326,'Customer Details'!$A$1:$B$3264,2,0)</f>
        <v>Australia</v>
      </c>
      <c r="I3326" s="7">
        <f t="shared" si="1"/>
        <v>10.5</v>
      </c>
      <c r="J3326" s="7">
        <f t="shared" si="2"/>
        <v>10.5</v>
      </c>
    </row>
    <row r="3327" ht="15.75" customHeight="1">
      <c r="A3327" s="4">
        <v>541855.0</v>
      </c>
      <c r="B3327" s="4" t="s">
        <v>98</v>
      </c>
      <c r="C3327" s="5" t="s">
        <v>99</v>
      </c>
      <c r="D3327" s="5">
        <v>1.0</v>
      </c>
      <c r="E3327" s="5">
        <v>3.75</v>
      </c>
      <c r="F3327" s="4">
        <v>13742.0</v>
      </c>
      <c r="G3327" s="6">
        <v>44400.62430555555</v>
      </c>
      <c r="H3327" s="6" t="str">
        <f>VLOOKUP(F3327,'Customer Details'!$A$1:$B$3264,2,0)</f>
        <v>USA</v>
      </c>
      <c r="I3327" s="7">
        <f t="shared" si="1"/>
        <v>3.75</v>
      </c>
      <c r="J3327" s="7">
        <f t="shared" si="2"/>
        <v>3.75</v>
      </c>
    </row>
    <row r="3328" ht="15.75" customHeight="1">
      <c r="A3328" s="4">
        <v>575475.0</v>
      </c>
      <c r="B3328" s="4" t="s">
        <v>67</v>
      </c>
      <c r="C3328" s="5" t="s">
        <v>68</v>
      </c>
      <c r="D3328" s="5">
        <v>10.0</v>
      </c>
      <c r="E3328" s="5">
        <v>2.08</v>
      </c>
      <c r="F3328" s="4">
        <v>17702.0</v>
      </c>
      <c r="G3328" s="6">
        <v>44690.66875</v>
      </c>
      <c r="H3328" s="6" t="str">
        <f>VLOOKUP(F3328,'Customer Details'!$A$1:$B$3264,2,0)</f>
        <v>USA</v>
      </c>
      <c r="I3328" s="7">
        <f t="shared" si="1"/>
        <v>20.8</v>
      </c>
      <c r="J3328" s="7">
        <f t="shared" si="2"/>
        <v>20.8</v>
      </c>
    </row>
    <row r="3329" ht="15.75" customHeight="1">
      <c r="A3329" s="4">
        <v>565152.0</v>
      </c>
      <c r="B3329" s="4">
        <v>22208.0</v>
      </c>
      <c r="C3329" s="5" t="s">
        <v>2015</v>
      </c>
      <c r="D3329" s="5">
        <v>1.0</v>
      </c>
      <c r="E3329" s="5">
        <v>0.83</v>
      </c>
      <c r="F3329" s="4">
        <v>17799.0</v>
      </c>
      <c r="G3329" s="6">
        <v>44621.6125</v>
      </c>
      <c r="H3329" s="6" t="str">
        <f>VLOOKUP(F3329,'Customer Details'!$A$1:$B$3264,2,0)</f>
        <v>India</v>
      </c>
      <c r="I3329" s="7">
        <f t="shared" si="1"/>
        <v>0.83</v>
      </c>
      <c r="J3329" s="7">
        <f t="shared" si="2"/>
        <v>0.83</v>
      </c>
    </row>
    <row r="3330" ht="15.75" customHeight="1">
      <c r="A3330" s="4">
        <v>576062.0</v>
      </c>
      <c r="B3330" s="4" t="s">
        <v>1365</v>
      </c>
      <c r="C3330" s="5" t="s">
        <v>414</v>
      </c>
      <c r="D3330" s="5">
        <v>5.0</v>
      </c>
      <c r="E3330" s="5">
        <v>0.42</v>
      </c>
      <c r="F3330" s="4">
        <v>12867.0</v>
      </c>
      <c r="G3330" s="6">
        <v>44694.64583333334</v>
      </c>
      <c r="H3330" s="6" t="str">
        <f>VLOOKUP(F3330,'Customer Details'!$A$1:$B$3264,2,0)</f>
        <v>Australia</v>
      </c>
      <c r="I3330" s="7">
        <f t="shared" si="1"/>
        <v>2.1</v>
      </c>
      <c r="J3330" s="7">
        <f t="shared" si="2"/>
        <v>2.1</v>
      </c>
    </row>
    <row r="3331" ht="15.75" customHeight="1">
      <c r="A3331" s="4">
        <v>549572.0</v>
      </c>
      <c r="B3331" s="4" t="s">
        <v>1191</v>
      </c>
      <c r="C3331" s="5" t="s">
        <v>1192</v>
      </c>
      <c r="D3331" s="5">
        <v>4.0</v>
      </c>
      <c r="E3331" s="5">
        <v>0.12</v>
      </c>
      <c r="F3331" s="4">
        <v>17757.0</v>
      </c>
      <c r="G3331" s="6">
        <v>44479.64722222222</v>
      </c>
      <c r="H3331" s="6" t="str">
        <f>VLOOKUP(F3331,'Customer Details'!$A$1:$B$3264,2,0)</f>
        <v>Australia</v>
      </c>
      <c r="I3331" s="7">
        <f t="shared" si="1"/>
        <v>0.48</v>
      </c>
      <c r="J3331" s="7">
        <f t="shared" si="2"/>
        <v>0.48</v>
      </c>
    </row>
    <row r="3332" ht="15.75" customHeight="1">
      <c r="A3332" s="4" t="s">
        <v>1964</v>
      </c>
      <c r="B3332" s="4">
        <v>22674.0</v>
      </c>
      <c r="C3332" s="5" t="s">
        <v>2016</v>
      </c>
      <c r="D3332" s="5">
        <v>-12.0</v>
      </c>
      <c r="E3332" s="5">
        <v>1.25</v>
      </c>
      <c r="F3332" s="4">
        <v>15073.0</v>
      </c>
      <c r="G3332" s="6">
        <v>44536.52291666667</v>
      </c>
      <c r="H3332" s="6" t="str">
        <f>VLOOKUP(F3332,'Customer Details'!$A$1:$B$3264,2,0)</f>
        <v>Australia</v>
      </c>
      <c r="I3332" s="7">
        <f t="shared" si="1"/>
        <v>-15</v>
      </c>
      <c r="J3332" s="7">
        <f t="shared" si="2"/>
        <v>15</v>
      </c>
    </row>
    <row r="3333" ht="15.75" customHeight="1">
      <c r="A3333" s="4" t="s">
        <v>1266</v>
      </c>
      <c r="B3333" s="4">
        <v>22113.0</v>
      </c>
      <c r="C3333" s="5" t="s">
        <v>2017</v>
      </c>
      <c r="D3333" s="5">
        <v>-6.0</v>
      </c>
      <c r="E3333" s="5">
        <v>4.25</v>
      </c>
      <c r="F3333" s="4">
        <v>17567.0</v>
      </c>
      <c r="G3333" s="6">
        <v>44641.71111111111</v>
      </c>
      <c r="H3333" s="6" t="str">
        <f>VLOOKUP(F3333,'Customer Details'!$A$1:$B$3264,2,0)</f>
        <v>United Kingdom</v>
      </c>
      <c r="I3333" s="7">
        <f t="shared" si="1"/>
        <v>-25.5</v>
      </c>
      <c r="J3333" s="7">
        <f t="shared" si="2"/>
        <v>25.5</v>
      </c>
    </row>
    <row r="3334" ht="15.75" customHeight="1">
      <c r="A3334" s="4">
        <v>545060.0</v>
      </c>
      <c r="B3334" s="4" t="s">
        <v>179</v>
      </c>
      <c r="C3334" s="5" t="s">
        <v>180</v>
      </c>
      <c r="D3334" s="5">
        <v>1.0</v>
      </c>
      <c r="E3334" s="5">
        <v>3.75</v>
      </c>
      <c r="F3334" s="4">
        <v>15547.0</v>
      </c>
      <c r="G3334" s="6">
        <v>44435.57430555556</v>
      </c>
      <c r="H3334" s="6" t="str">
        <f>VLOOKUP(F3334,'Customer Details'!$A$1:$B$3264,2,0)</f>
        <v>USA</v>
      </c>
      <c r="I3334" s="7">
        <f t="shared" si="1"/>
        <v>3.75</v>
      </c>
      <c r="J3334" s="7">
        <f t="shared" si="2"/>
        <v>3.75</v>
      </c>
    </row>
    <row r="3335" ht="15.75" customHeight="1">
      <c r="A3335" s="4">
        <v>540275.0</v>
      </c>
      <c r="B3335" s="4" t="s">
        <v>77</v>
      </c>
      <c r="C3335" s="5" t="s">
        <v>1051</v>
      </c>
      <c r="D3335" s="5">
        <v>24.0</v>
      </c>
      <c r="E3335" s="5">
        <v>3.75</v>
      </c>
      <c r="F3335" s="4">
        <v>13680.0</v>
      </c>
      <c r="G3335" s="6">
        <v>44383.50763888889</v>
      </c>
      <c r="H3335" s="6" t="str">
        <f>VLOOKUP(F3335,'Customer Details'!$A$1:$B$3264,2,0)</f>
        <v>USA</v>
      </c>
      <c r="I3335" s="7">
        <f t="shared" si="1"/>
        <v>90</v>
      </c>
      <c r="J3335" s="7">
        <f t="shared" si="2"/>
        <v>90</v>
      </c>
    </row>
    <row r="3336" ht="15.75" customHeight="1">
      <c r="A3336" s="4">
        <v>574619.0</v>
      </c>
      <c r="B3336" s="4" t="s">
        <v>651</v>
      </c>
      <c r="C3336" s="5" t="s">
        <v>652</v>
      </c>
      <c r="D3336" s="5">
        <v>2.0</v>
      </c>
      <c r="E3336" s="5">
        <v>1.25</v>
      </c>
      <c r="F3336" s="4">
        <v>15952.0</v>
      </c>
      <c r="G3336" s="6">
        <v>44687.47083333333</v>
      </c>
      <c r="H3336" s="6" t="str">
        <f>VLOOKUP(F3336,'Customer Details'!$A$1:$B$3264,2,0)</f>
        <v>USA</v>
      </c>
      <c r="I3336" s="7">
        <f t="shared" si="1"/>
        <v>2.5</v>
      </c>
      <c r="J3336" s="7">
        <f t="shared" si="2"/>
        <v>2.5</v>
      </c>
    </row>
    <row r="3337" ht="15.75" customHeight="1">
      <c r="A3337" s="4">
        <v>575659.0</v>
      </c>
      <c r="B3337" s="4" t="s">
        <v>1692</v>
      </c>
      <c r="C3337" s="5" t="s">
        <v>1693</v>
      </c>
      <c r="D3337" s="5">
        <v>6.0</v>
      </c>
      <c r="E3337" s="5">
        <v>1.95</v>
      </c>
      <c r="F3337" s="4">
        <v>13576.0</v>
      </c>
      <c r="G3337" s="6">
        <v>44691.60763888889</v>
      </c>
      <c r="H3337" s="6" t="str">
        <f>VLOOKUP(F3337,'Customer Details'!$A$1:$B$3264,2,0)</f>
        <v>USA</v>
      </c>
      <c r="I3337" s="7">
        <f t="shared" si="1"/>
        <v>11.7</v>
      </c>
      <c r="J3337" s="7">
        <f t="shared" si="2"/>
        <v>11.7</v>
      </c>
    </row>
    <row r="3338" ht="15.75" customHeight="1">
      <c r="A3338" s="4" t="s">
        <v>2018</v>
      </c>
      <c r="B3338" s="4">
        <v>35400.0</v>
      </c>
      <c r="C3338" s="5" t="s">
        <v>2019</v>
      </c>
      <c r="D3338" s="5">
        <v>-4.0</v>
      </c>
      <c r="E3338" s="5">
        <v>7.95</v>
      </c>
      <c r="F3338" s="4">
        <v>14895.0</v>
      </c>
      <c r="G3338" s="6">
        <v>44398.39305555556</v>
      </c>
      <c r="H3338" s="6" t="str">
        <f>VLOOKUP(F3338,'Customer Details'!$A$1:$B$3264,2,0)</f>
        <v>USA</v>
      </c>
      <c r="I3338" s="7">
        <f t="shared" si="1"/>
        <v>-31.8</v>
      </c>
      <c r="J3338" s="7">
        <f t="shared" si="2"/>
        <v>31.8</v>
      </c>
    </row>
    <row r="3339" ht="15.75" customHeight="1">
      <c r="A3339" s="4">
        <v>540149.0</v>
      </c>
      <c r="B3339" s="4" t="s">
        <v>22</v>
      </c>
      <c r="C3339" s="5" t="s">
        <v>23</v>
      </c>
      <c r="D3339" s="5">
        <v>10.0</v>
      </c>
      <c r="E3339" s="5">
        <v>1.95</v>
      </c>
      <c r="F3339" s="4">
        <v>12921.0</v>
      </c>
      <c r="G3339" s="6">
        <v>44382.45833333334</v>
      </c>
      <c r="H3339" s="6" t="str">
        <f>VLOOKUP(F3339,'Customer Details'!$A$1:$B$3264,2,0)</f>
        <v>United Kingdom</v>
      </c>
      <c r="I3339" s="7">
        <f t="shared" si="1"/>
        <v>19.5</v>
      </c>
      <c r="J3339" s="7">
        <f t="shared" si="2"/>
        <v>19.5</v>
      </c>
    </row>
    <row r="3340" ht="15.75" customHeight="1">
      <c r="A3340" s="4">
        <v>560256.0</v>
      </c>
      <c r="B3340" s="4" t="s">
        <v>56</v>
      </c>
      <c r="C3340" s="5" t="s">
        <v>57</v>
      </c>
      <c r="D3340" s="5">
        <v>4.0</v>
      </c>
      <c r="E3340" s="5">
        <v>0.79</v>
      </c>
      <c r="F3340" s="4">
        <v>14462.0</v>
      </c>
      <c r="G3340" s="6">
        <v>44578.55833333333</v>
      </c>
      <c r="H3340" s="6" t="str">
        <f>VLOOKUP(F3340,'Customer Details'!$A$1:$B$3264,2,0)</f>
        <v>Australia</v>
      </c>
      <c r="I3340" s="7">
        <f t="shared" si="1"/>
        <v>3.16</v>
      </c>
      <c r="J3340" s="7">
        <f t="shared" si="2"/>
        <v>3.16</v>
      </c>
    </row>
    <row r="3341" ht="15.75" customHeight="1">
      <c r="A3341" s="4">
        <v>568907.0</v>
      </c>
      <c r="B3341" s="4" t="s">
        <v>1025</v>
      </c>
      <c r="C3341" s="5" t="s">
        <v>1026</v>
      </c>
      <c r="D3341" s="5">
        <v>6.0</v>
      </c>
      <c r="E3341" s="5">
        <v>12.75</v>
      </c>
      <c r="F3341" s="4">
        <v>15370.0</v>
      </c>
      <c r="G3341" s="6">
        <v>44649.56597222222</v>
      </c>
      <c r="H3341" s="6" t="str">
        <f>VLOOKUP(F3341,'Customer Details'!$A$1:$B$3264,2,0)</f>
        <v>United Kingdom</v>
      </c>
      <c r="I3341" s="7">
        <f t="shared" si="1"/>
        <v>76.5</v>
      </c>
      <c r="J3341" s="7">
        <f t="shared" si="2"/>
        <v>76.5</v>
      </c>
    </row>
    <row r="3342" ht="15.75" customHeight="1">
      <c r="A3342" s="4">
        <v>545711.0</v>
      </c>
      <c r="B3342" s="4" t="s">
        <v>1167</v>
      </c>
      <c r="C3342" s="5" t="s">
        <v>1168</v>
      </c>
      <c r="D3342" s="5">
        <v>2.0</v>
      </c>
      <c r="E3342" s="5">
        <v>9.95</v>
      </c>
      <c r="F3342" s="4">
        <v>16136.0</v>
      </c>
      <c r="G3342" s="6">
        <v>44446.41111111111</v>
      </c>
      <c r="H3342" s="6" t="str">
        <f>VLOOKUP(F3342,'Customer Details'!$A$1:$B$3264,2,0)</f>
        <v>China</v>
      </c>
      <c r="I3342" s="7">
        <f t="shared" si="1"/>
        <v>19.9</v>
      </c>
      <c r="J3342" s="7">
        <f t="shared" si="2"/>
        <v>19.9</v>
      </c>
    </row>
    <row r="3343" ht="15.75" customHeight="1">
      <c r="A3343" s="4">
        <v>557602.0</v>
      </c>
      <c r="B3343" s="4" t="s">
        <v>48</v>
      </c>
      <c r="C3343" s="5" t="s">
        <v>49</v>
      </c>
      <c r="D3343" s="5">
        <v>10.0</v>
      </c>
      <c r="E3343" s="5">
        <v>2.08</v>
      </c>
      <c r="F3343" s="4">
        <v>14110.0</v>
      </c>
      <c r="G3343" s="6">
        <v>44551.49791666667</v>
      </c>
      <c r="H3343" s="6" t="str">
        <f>VLOOKUP(F3343,'Customer Details'!$A$1:$B$3264,2,0)</f>
        <v>India</v>
      </c>
      <c r="I3343" s="7">
        <f t="shared" si="1"/>
        <v>20.8</v>
      </c>
      <c r="J3343" s="7">
        <f t="shared" si="2"/>
        <v>20.8</v>
      </c>
    </row>
    <row r="3344" ht="15.75" customHeight="1">
      <c r="A3344" s="4">
        <v>566596.0</v>
      </c>
      <c r="B3344" s="4" t="s">
        <v>54</v>
      </c>
      <c r="C3344" s="5" t="s">
        <v>55</v>
      </c>
      <c r="D3344" s="5">
        <v>60.0</v>
      </c>
      <c r="E3344" s="5">
        <v>4.95</v>
      </c>
      <c r="F3344" s="4">
        <v>14163.0</v>
      </c>
      <c r="G3344" s="6">
        <v>44633.6375</v>
      </c>
      <c r="H3344" s="6" t="str">
        <f>VLOOKUP(F3344,'Customer Details'!$A$1:$B$3264,2,0)</f>
        <v>India</v>
      </c>
      <c r="I3344" s="7">
        <f t="shared" si="1"/>
        <v>297</v>
      </c>
      <c r="J3344" s="7">
        <f t="shared" si="2"/>
        <v>297</v>
      </c>
    </row>
    <row r="3345" ht="15.75" customHeight="1">
      <c r="A3345" s="4" t="s">
        <v>2020</v>
      </c>
      <c r="B3345" s="4">
        <v>22139.0</v>
      </c>
      <c r="C3345" s="5" t="s">
        <v>1554</v>
      </c>
      <c r="D3345" s="5">
        <v>-1.0</v>
      </c>
      <c r="E3345" s="5">
        <v>4.95</v>
      </c>
      <c r="F3345" s="4">
        <v>13109.0</v>
      </c>
      <c r="G3345" s="6">
        <v>44589.47708333333</v>
      </c>
      <c r="H3345" s="6" t="str">
        <f>VLOOKUP(F3345,'Customer Details'!$A$1:$B$3264,2,0)</f>
        <v>Australia</v>
      </c>
      <c r="I3345" s="7">
        <f t="shared" si="1"/>
        <v>-4.95</v>
      </c>
      <c r="J3345" s="7">
        <f t="shared" si="2"/>
        <v>4.95</v>
      </c>
    </row>
    <row r="3346" ht="15.75" customHeight="1">
      <c r="A3346" s="4">
        <v>574965.0</v>
      </c>
      <c r="B3346" s="4">
        <v>23349.0</v>
      </c>
      <c r="C3346" s="5" t="s">
        <v>412</v>
      </c>
      <c r="D3346" s="5">
        <v>1.0</v>
      </c>
      <c r="E3346" s="5">
        <v>1.25</v>
      </c>
      <c r="F3346" s="4">
        <v>17964.0</v>
      </c>
      <c r="G3346" s="6">
        <v>44689.44722222222</v>
      </c>
      <c r="H3346" s="6" t="str">
        <f>VLOOKUP(F3346,'Customer Details'!$A$1:$B$3264,2,0)</f>
        <v>China</v>
      </c>
      <c r="I3346" s="7">
        <f t="shared" si="1"/>
        <v>1.25</v>
      </c>
      <c r="J3346" s="7">
        <f t="shared" si="2"/>
        <v>1.25</v>
      </c>
    </row>
    <row r="3347" ht="15.75" customHeight="1">
      <c r="A3347" s="4" t="s">
        <v>2021</v>
      </c>
      <c r="B3347" s="4">
        <v>23300.0</v>
      </c>
      <c r="C3347" s="5" t="s">
        <v>1842</v>
      </c>
      <c r="D3347" s="5">
        <v>-40.0</v>
      </c>
      <c r="E3347" s="5">
        <v>1.65</v>
      </c>
      <c r="F3347" s="4">
        <v>17809.0</v>
      </c>
      <c r="G3347" s="6">
        <v>44704.54166666666</v>
      </c>
      <c r="H3347" s="6" t="str">
        <f>VLOOKUP(F3347,'Customer Details'!$A$1:$B$3264,2,0)</f>
        <v>USA</v>
      </c>
      <c r="I3347" s="7">
        <f t="shared" si="1"/>
        <v>-66</v>
      </c>
      <c r="J3347" s="7">
        <f t="shared" si="2"/>
        <v>66</v>
      </c>
    </row>
    <row r="3348" ht="15.75" customHeight="1">
      <c r="A3348" s="4">
        <v>569486.0</v>
      </c>
      <c r="B3348" s="4" t="s">
        <v>1116</v>
      </c>
      <c r="C3348" s="5" t="s">
        <v>1117</v>
      </c>
      <c r="D3348" s="5">
        <v>8.0</v>
      </c>
      <c r="E3348" s="5">
        <v>0.75</v>
      </c>
      <c r="F3348" s="4">
        <v>15339.0</v>
      </c>
      <c r="G3348" s="6">
        <v>44655.53541666667</v>
      </c>
      <c r="H3348" s="6" t="str">
        <f>VLOOKUP(F3348,'Customer Details'!$A$1:$B$3264,2,0)</f>
        <v>India</v>
      </c>
      <c r="I3348" s="7">
        <f t="shared" si="1"/>
        <v>6</v>
      </c>
      <c r="J3348" s="7">
        <f t="shared" si="2"/>
        <v>6</v>
      </c>
    </row>
    <row r="3349" ht="15.75" customHeight="1">
      <c r="A3349" s="4">
        <v>537214.0</v>
      </c>
      <c r="B3349" s="4" t="s">
        <v>415</v>
      </c>
      <c r="C3349" s="5" t="s">
        <v>416</v>
      </c>
      <c r="D3349" s="5">
        <v>50.0</v>
      </c>
      <c r="E3349" s="5">
        <v>2.1</v>
      </c>
      <c r="F3349" s="4">
        <v>16422.0</v>
      </c>
      <c r="G3349" s="6">
        <v>44352.64930555555</v>
      </c>
      <c r="H3349" s="6" t="str">
        <f>VLOOKUP(F3349,'Customer Details'!$A$1:$B$3264,2,0)</f>
        <v>China</v>
      </c>
      <c r="I3349" s="7">
        <f t="shared" si="1"/>
        <v>105</v>
      </c>
      <c r="J3349" s="7">
        <f t="shared" si="2"/>
        <v>105</v>
      </c>
    </row>
    <row r="3350" ht="15.75" customHeight="1">
      <c r="A3350" s="4">
        <v>550503.0</v>
      </c>
      <c r="B3350" s="4" t="s">
        <v>48</v>
      </c>
      <c r="C3350" s="5" t="s">
        <v>49</v>
      </c>
      <c r="D3350" s="5">
        <v>10.0</v>
      </c>
      <c r="E3350" s="5">
        <v>2.08</v>
      </c>
      <c r="F3350" s="4">
        <v>15508.0</v>
      </c>
      <c r="G3350" s="6">
        <v>44487.64652777778</v>
      </c>
      <c r="H3350" s="6" t="str">
        <f>VLOOKUP(F3350,'Customer Details'!$A$1:$B$3264,2,0)</f>
        <v>Australia</v>
      </c>
      <c r="I3350" s="7">
        <f t="shared" si="1"/>
        <v>20.8</v>
      </c>
      <c r="J3350" s="7">
        <f t="shared" si="2"/>
        <v>20.8</v>
      </c>
    </row>
    <row r="3351" ht="15.75" customHeight="1">
      <c r="A3351" s="4">
        <v>574096.0</v>
      </c>
      <c r="B3351" s="4" t="s">
        <v>464</v>
      </c>
      <c r="C3351" s="5" t="s">
        <v>465</v>
      </c>
      <c r="D3351" s="5">
        <v>24.0</v>
      </c>
      <c r="E3351" s="5">
        <v>0.39</v>
      </c>
      <c r="F3351" s="4">
        <v>13599.0</v>
      </c>
      <c r="G3351" s="6">
        <v>44684.41319444445</v>
      </c>
      <c r="H3351" s="6" t="str">
        <f>VLOOKUP(F3351,'Customer Details'!$A$1:$B$3264,2,0)</f>
        <v>Australia</v>
      </c>
      <c r="I3351" s="7">
        <f t="shared" si="1"/>
        <v>9.36</v>
      </c>
      <c r="J3351" s="7">
        <f t="shared" si="2"/>
        <v>9.36</v>
      </c>
    </row>
    <row r="3352" ht="15.75" customHeight="1">
      <c r="A3352" s="4">
        <v>576924.0</v>
      </c>
      <c r="B3352" s="4" t="s">
        <v>152</v>
      </c>
      <c r="C3352" s="5" t="s">
        <v>153</v>
      </c>
      <c r="D3352" s="5">
        <v>3.0</v>
      </c>
      <c r="E3352" s="5">
        <v>5.45</v>
      </c>
      <c r="F3352" s="4">
        <v>17419.0</v>
      </c>
      <c r="G3352" s="6">
        <v>44698.45347222222</v>
      </c>
      <c r="H3352" s="6" t="str">
        <f>VLOOKUP(F3352,'Customer Details'!$A$1:$B$3264,2,0)</f>
        <v>USA</v>
      </c>
      <c r="I3352" s="7">
        <f t="shared" si="1"/>
        <v>16.35</v>
      </c>
      <c r="J3352" s="7">
        <f t="shared" si="2"/>
        <v>16.35</v>
      </c>
    </row>
    <row r="3353" ht="15.75" customHeight="1">
      <c r="A3353" s="4" t="s">
        <v>2022</v>
      </c>
      <c r="B3353" s="4">
        <v>22659.0</v>
      </c>
      <c r="C3353" s="5" t="s">
        <v>628</v>
      </c>
      <c r="D3353" s="5">
        <v>-6.0</v>
      </c>
      <c r="E3353" s="5">
        <v>1.95</v>
      </c>
      <c r="F3353" s="4">
        <v>15518.0</v>
      </c>
      <c r="G3353" s="6">
        <v>44388.54791666667</v>
      </c>
      <c r="H3353" s="6" t="str">
        <f>VLOOKUP(F3353,'Customer Details'!$A$1:$B$3264,2,0)</f>
        <v>Australia</v>
      </c>
      <c r="I3353" s="7">
        <f t="shared" si="1"/>
        <v>-11.7</v>
      </c>
      <c r="J3353" s="7">
        <f t="shared" si="2"/>
        <v>11.7</v>
      </c>
    </row>
    <row r="3354" ht="15.75" customHeight="1">
      <c r="A3354" s="4">
        <v>545184.0</v>
      </c>
      <c r="B3354" s="4" t="s">
        <v>388</v>
      </c>
      <c r="C3354" s="5" t="s">
        <v>389</v>
      </c>
      <c r="D3354" s="5">
        <v>12.0</v>
      </c>
      <c r="E3354" s="5">
        <v>1.25</v>
      </c>
      <c r="F3354" s="4">
        <v>13292.0</v>
      </c>
      <c r="G3354" s="6">
        <v>44436.625</v>
      </c>
      <c r="H3354" s="6" t="str">
        <f>VLOOKUP(F3354,'Customer Details'!$A$1:$B$3264,2,0)</f>
        <v>United Kingdom</v>
      </c>
      <c r="I3354" s="7">
        <f t="shared" si="1"/>
        <v>15</v>
      </c>
      <c r="J3354" s="7">
        <f t="shared" si="2"/>
        <v>15</v>
      </c>
    </row>
    <row r="3355" ht="15.75" customHeight="1">
      <c r="A3355" s="4">
        <v>552039.0</v>
      </c>
      <c r="B3355" s="4" t="s">
        <v>152</v>
      </c>
      <c r="C3355" s="5" t="s">
        <v>153</v>
      </c>
      <c r="D3355" s="5">
        <v>6.0</v>
      </c>
      <c r="E3355" s="5">
        <v>5.45</v>
      </c>
      <c r="F3355" s="4">
        <v>13081.0</v>
      </c>
      <c r="G3355" s="6">
        <v>44506.34027777778</v>
      </c>
      <c r="H3355" s="6" t="str">
        <f>VLOOKUP(F3355,'Customer Details'!$A$1:$B$3264,2,0)</f>
        <v>India</v>
      </c>
      <c r="I3355" s="7">
        <f t="shared" si="1"/>
        <v>32.7</v>
      </c>
      <c r="J3355" s="7">
        <f t="shared" si="2"/>
        <v>32.7</v>
      </c>
    </row>
    <row r="3356" ht="15.75" customHeight="1">
      <c r="A3356" s="4">
        <v>580691.0</v>
      </c>
      <c r="B3356" s="4" t="s">
        <v>2023</v>
      </c>
      <c r="C3356" s="5" t="s">
        <v>2024</v>
      </c>
      <c r="D3356" s="5">
        <v>12.0</v>
      </c>
      <c r="E3356" s="5">
        <v>0.29</v>
      </c>
      <c r="F3356" s="4">
        <v>13790.0</v>
      </c>
      <c r="G3356" s="6">
        <v>44717.65833333333</v>
      </c>
      <c r="H3356" s="6" t="str">
        <f>VLOOKUP(F3356,'Customer Details'!$A$1:$B$3264,2,0)</f>
        <v>USA</v>
      </c>
      <c r="I3356" s="7">
        <f t="shared" si="1"/>
        <v>3.48</v>
      </c>
      <c r="J3356" s="7">
        <f t="shared" si="2"/>
        <v>3.48</v>
      </c>
    </row>
    <row r="3357" ht="15.75" customHeight="1">
      <c r="A3357" s="4" t="s">
        <v>2025</v>
      </c>
      <c r="B3357" s="4">
        <v>84879.0</v>
      </c>
      <c r="C3357" s="5" t="s">
        <v>656</v>
      </c>
      <c r="D3357" s="5">
        <v>-1.0</v>
      </c>
      <c r="E3357" s="5">
        <v>1.69</v>
      </c>
      <c r="F3357" s="4">
        <v>13098.0</v>
      </c>
      <c r="G3357" s="6">
        <v>44675.56875</v>
      </c>
      <c r="H3357" s="6" t="str">
        <f>VLOOKUP(F3357,'Customer Details'!$A$1:$B$3264,2,0)</f>
        <v>Australia</v>
      </c>
      <c r="I3357" s="7">
        <f t="shared" si="1"/>
        <v>-1.69</v>
      </c>
      <c r="J3357" s="7">
        <f t="shared" si="2"/>
        <v>1.69</v>
      </c>
    </row>
    <row r="3358" ht="15.75" customHeight="1">
      <c r="A3358" s="4">
        <v>559902.0</v>
      </c>
      <c r="B3358" s="4" t="s">
        <v>763</v>
      </c>
      <c r="C3358" s="5" t="s">
        <v>764</v>
      </c>
      <c r="D3358" s="5">
        <v>2.0</v>
      </c>
      <c r="E3358" s="5">
        <v>1.25</v>
      </c>
      <c r="F3358" s="4">
        <v>14502.0</v>
      </c>
      <c r="G3358" s="6">
        <v>44574.55138888889</v>
      </c>
      <c r="H3358" s="6" t="str">
        <f>VLOOKUP(F3358,'Customer Details'!$A$1:$B$3264,2,0)</f>
        <v>China</v>
      </c>
      <c r="I3358" s="7">
        <f t="shared" si="1"/>
        <v>2.5</v>
      </c>
      <c r="J3358" s="7">
        <f t="shared" si="2"/>
        <v>2.5</v>
      </c>
    </row>
    <row r="3359" ht="15.75" customHeight="1">
      <c r="A3359" s="4" t="s">
        <v>2026</v>
      </c>
      <c r="B3359" s="4">
        <v>23166.0</v>
      </c>
      <c r="C3359" s="5" t="s">
        <v>1173</v>
      </c>
      <c r="D3359" s="5">
        <v>-240.0</v>
      </c>
      <c r="E3359" s="5">
        <v>1.04</v>
      </c>
      <c r="F3359" s="4">
        <v>16684.0</v>
      </c>
      <c r="G3359" s="6">
        <v>44550.67569444444</v>
      </c>
      <c r="H3359" s="6" t="str">
        <f>VLOOKUP(F3359,'Customer Details'!$A$1:$B$3264,2,0)</f>
        <v>USA</v>
      </c>
      <c r="I3359" s="7">
        <f t="shared" si="1"/>
        <v>-249.6</v>
      </c>
      <c r="J3359" s="7">
        <f t="shared" si="2"/>
        <v>249.6</v>
      </c>
    </row>
    <row r="3360" ht="15.75" customHeight="1">
      <c r="A3360" s="4">
        <v>544666.0</v>
      </c>
      <c r="B3360" s="4">
        <v>82486.0</v>
      </c>
      <c r="C3360" s="5" t="s">
        <v>637</v>
      </c>
      <c r="D3360" s="5">
        <v>2.0</v>
      </c>
      <c r="E3360" s="5">
        <v>8.95</v>
      </c>
      <c r="F3360" s="4">
        <v>16907.0</v>
      </c>
      <c r="G3360" s="6">
        <v>44430.625</v>
      </c>
      <c r="H3360" s="6" t="str">
        <f>VLOOKUP(F3360,'Customer Details'!$A$1:$B$3264,2,0)</f>
        <v>India</v>
      </c>
      <c r="I3360" s="7">
        <f t="shared" si="1"/>
        <v>17.9</v>
      </c>
      <c r="J3360" s="7">
        <f t="shared" si="2"/>
        <v>17.9</v>
      </c>
    </row>
    <row r="3361" ht="15.75" customHeight="1">
      <c r="A3361" s="4" t="s">
        <v>2027</v>
      </c>
      <c r="B3361" s="4">
        <v>21667.0</v>
      </c>
      <c r="C3361" s="5" t="s">
        <v>2028</v>
      </c>
      <c r="D3361" s="5">
        <v>-2.0</v>
      </c>
      <c r="E3361" s="5">
        <v>14.95</v>
      </c>
      <c r="F3361" s="4">
        <v>17841.0</v>
      </c>
      <c r="G3361" s="6">
        <v>44393.57847222222</v>
      </c>
      <c r="H3361" s="6" t="str">
        <f>VLOOKUP(F3361,'Customer Details'!$A$1:$B$3264,2,0)</f>
        <v>India</v>
      </c>
      <c r="I3361" s="7">
        <f t="shared" si="1"/>
        <v>-29.9</v>
      </c>
      <c r="J3361" s="7">
        <f t="shared" si="2"/>
        <v>29.9</v>
      </c>
    </row>
    <row r="3362" ht="15.75" customHeight="1">
      <c r="A3362" s="4">
        <v>554103.0</v>
      </c>
      <c r="B3362" s="4" t="s">
        <v>932</v>
      </c>
      <c r="C3362" s="5" t="s">
        <v>933</v>
      </c>
      <c r="D3362" s="5">
        <v>3.0</v>
      </c>
      <c r="E3362" s="5">
        <v>0.65</v>
      </c>
      <c r="F3362" s="4">
        <v>15555.0</v>
      </c>
      <c r="G3362" s="6">
        <v>44522.57708333333</v>
      </c>
      <c r="H3362" s="6" t="str">
        <f>VLOOKUP(F3362,'Customer Details'!$A$1:$B$3264,2,0)</f>
        <v>India</v>
      </c>
      <c r="I3362" s="7">
        <f t="shared" si="1"/>
        <v>1.95</v>
      </c>
      <c r="J3362" s="7">
        <f t="shared" si="2"/>
        <v>1.95</v>
      </c>
    </row>
    <row r="3363" ht="15.75" customHeight="1">
      <c r="A3363" s="4">
        <v>571289.0</v>
      </c>
      <c r="B3363" s="4" t="s">
        <v>46</v>
      </c>
      <c r="C3363" s="5" t="s">
        <v>47</v>
      </c>
      <c r="D3363" s="5">
        <v>1.0</v>
      </c>
      <c r="E3363" s="5">
        <v>0.39</v>
      </c>
      <c r="F3363" s="4">
        <v>15113.0</v>
      </c>
      <c r="G3363" s="6">
        <v>44667.64375</v>
      </c>
      <c r="H3363" s="6" t="str">
        <f>VLOOKUP(F3363,'Customer Details'!$A$1:$B$3264,2,0)</f>
        <v>Australia</v>
      </c>
      <c r="I3363" s="7">
        <f t="shared" si="1"/>
        <v>0.39</v>
      </c>
      <c r="J3363" s="7">
        <f t="shared" si="2"/>
        <v>0.39</v>
      </c>
    </row>
    <row r="3364" ht="15.75" customHeight="1">
      <c r="A3364" s="4">
        <v>544178.0</v>
      </c>
      <c r="B3364" s="4" t="s">
        <v>100</v>
      </c>
      <c r="C3364" s="5" t="s">
        <v>101</v>
      </c>
      <c r="D3364" s="5">
        <v>4.0</v>
      </c>
      <c r="E3364" s="5">
        <v>1.45</v>
      </c>
      <c r="F3364" s="4">
        <v>14543.0</v>
      </c>
      <c r="G3364" s="6">
        <v>44424.61111111111</v>
      </c>
      <c r="H3364" s="6" t="str">
        <f>VLOOKUP(F3364,'Customer Details'!$A$1:$B$3264,2,0)</f>
        <v>United Kingdom</v>
      </c>
      <c r="I3364" s="7">
        <f t="shared" si="1"/>
        <v>5.8</v>
      </c>
      <c r="J3364" s="7">
        <f t="shared" si="2"/>
        <v>5.8</v>
      </c>
    </row>
    <row r="3365" ht="15.75" customHeight="1">
      <c r="A3365" s="4">
        <v>557013.0</v>
      </c>
      <c r="B3365" s="4" t="s">
        <v>40</v>
      </c>
      <c r="C3365" s="5" t="s">
        <v>41</v>
      </c>
      <c r="D3365" s="5">
        <v>10.0</v>
      </c>
      <c r="E3365" s="5">
        <v>2.95</v>
      </c>
      <c r="F3365" s="4">
        <v>15044.0</v>
      </c>
      <c r="G3365" s="6">
        <v>44546.50347222222</v>
      </c>
      <c r="H3365" s="6" t="str">
        <f>VLOOKUP(F3365,'Customer Details'!$A$1:$B$3264,2,0)</f>
        <v>USA</v>
      </c>
      <c r="I3365" s="7">
        <f t="shared" si="1"/>
        <v>29.5</v>
      </c>
      <c r="J3365" s="7">
        <f t="shared" si="2"/>
        <v>29.5</v>
      </c>
    </row>
    <row r="3366" ht="15.75" customHeight="1">
      <c r="A3366" s="4">
        <v>572880.0</v>
      </c>
      <c r="B3366" s="4">
        <v>22094.0</v>
      </c>
      <c r="C3366" s="5" t="s">
        <v>2029</v>
      </c>
      <c r="D3366" s="5">
        <v>1.0</v>
      </c>
      <c r="E3366" s="5">
        <v>0.39</v>
      </c>
      <c r="F3366" s="4">
        <v>16415.0</v>
      </c>
      <c r="G3366" s="6">
        <v>44677.56597222222</v>
      </c>
      <c r="H3366" s="6" t="str">
        <f>VLOOKUP(F3366,'Customer Details'!$A$1:$B$3264,2,0)</f>
        <v>India</v>
      </c>
      <c r="I3366" s="7">
        <f t="shared" si="1"/>
        <v>0.39</v>
      </c>
      <c r="J3366" s="7">
        <f t="shared" si="2"/>
        <v>0.39</v>
      </c>
    </row>
    <row r="3367" ht="15.75" customHeight="1">
      <c r="A3367" s="4">
        <v>554065.0</v>
      </c>
      <c r="B3367" s="4" t="s">
        <v>350</v>
      </c>
      <c r="C3367" s="5" t="s">
        <v>351</v>
      </c>
      <c r="D3367" s="5">
        <v>12.0</v>
      </c>
      <c r="E3367" s="5">
        <v>1.65</v>
      </c>
      <c r="F3367" s="4">
        <v>18287.0</v>
      </c>
      <c r="G3367" s="6">
        <v>44522.44375</v>
      </c>
      <c r="H3367" s="6" t="str">
        <f>VLOOKUP(F3367,'Customer Details'!$A$1:$B$3264,2,0)</f>
        <v>Australia</v>
      </c>
      <c r="I3367" s="7">
        <f t="shared" si="1"/>
        <v>19.8</v>
      </c>
      <c r="J3367" s="7">
        <f t="shared" si="2"/>
        <v>19.8</v>
      </c>
    </row>
    <row r="3368" ht="15.75" customHeight="1">
      <c r="A3368" s="4">
        <v>572688.0</v>
      </c>
      <c r="B3368" s="4" t="s">
        <v>457</v>
      </c>
      <c r="C3368" s="5" t="s">
        <v>458</v>
      </c>
      <c r="D3368" s="5">
        <v>24.0</v>
      </c>
      <c r="E3368" s="5">
        <v>1.25</v>
      </c>
      <c r="F3368" s="4">
        <v>13028.0</v>
      </c>
      <c r="G3368" s="6">
        <v>44676.58958333333</v>
      </c>
      <c r="H3368" s="6" t="str">
        <f>VLOOKUP(F3368,'Customer Details'!$A$1:$B$3264,2,0)</f>
        <v>United Kingdom</v>
      </c>
      <c r="I3368" s="7">
        <f t="shared" si="1"/>
        <v>30</v>
      </c>
      <c r="J3368" s="7">
        <f t="shared" si="2"/>
        <v>30</v>
      </c>
    </row>
    <row r="3369" ht="15.75" customHeight="1">
      <c r="A3369" s="4">
        <v>545695.0</v>
      </c>
      <c r="B3369" s="4" t="s">
        <v>400</v>
      </c>
      <c r="C3369" s="5" t="s">
        <v>401</v>
      </c>
      <c r="D3369" s="5">
        <v>2.0</v>
      </c>
      <c r="E3369" s="5">
        <v>5.95</v>
      </c>
      <c r="F3369" s="4">
        <v>17050.0</v>
      </c>
      <c r="G3369" s="6">
        <v>44445.59375</v>
      </c>
      <c r="H3369" s="6" t="str">
        <f>VLOOKUP(F3369,'Customer Details'!$A$1:$B$3264,2,0)</f>
        <v>USA</v>
      </c>
      <c r="I3369" s="7">
        <f t="shared" si="1"/>
        <v>11.9</v>
      </c>
      <c r="J3369" s="7">
        <f t="shared" si="2"/>
        <v>11.9</v>
      </c>
    </row>
    <row r="3370" ht="15.75" customHeight="1">
      <c r="A3370" s="4" t="s">
        <v>2030</v>
      </c>
      <c r="B3370" s="4">
        <v>22762.0</v>
      </c>
      <c r="C3370" s="5" t="s">
        <v>1818</v>
      </c>
      <c r="D3370" s="5">
        <v>-2.0</v>
      </c>
      <c r="E3370" s="5">
        <v>14.95</v>
      </c>
      <c r="F3370" s="4">
        <v>15344.0</v>
      </c>
      <c r="G3370" s="6">
        <v>44697.58055555556</v>
      </c>
      <c r="H3370" s="6" t="str">
        <f>VLOOKUP(F3370,'Customer Details'!$A$1:$B$3264,2,0)</f>
        <v>China</v>
      </c>
      <c r="I3370" s="7">
        <f t="shared" si="1"/>
        <v>-29.9</v>
      </c>
      <c r="J3370" s="7">
        <f t="shared" si="2"/>
        <v>29.9</v>
      </c>
    </row>
    <row r="3371" ht="15.75" customHeight="1">
      <c r="A3371" s="4">
        <v>574149.0</v>
      </c>
      <c r="B3371" s="4" t="s">
        <v>100</v>
      </c>
      <c r="C3371" s="5" t="s">
        <v>101</v>
      </c>
      <c r="D3371" s="5">
        <v>8.0</v>
      </c>
      <c r="E3371" s="5">
        <v>1.45</v>
      </c>
      <c r="F3371" s="4">
        <v>13709.0</v>
      </c>
      <c r="G3371" s="6">
        <v>44684.47847222222</v>
      </c>
      <c r="H3371" s="6" t="str">
        <f>VLOOKUP(F3371,'Customer Details'!$A$1:$B$3264,2,0)</f>
        <v>USA</v>
      </c>
      <c r="I3371" s="7">
        <f t="shared" si="1"/>
        <v>11.6</v>
      </c>
      <c r="J3371" s="7">
        <f t="shared" si="2"/>
        <v>11.6</v>
      </c>
    </row>
    <row r="3372" ht="15.75" customHeight="1">
      <c r="A3372" s="4" t="s">
        <v>918</v>
      </c>
      <c r="B3372" s="4">
        <v>23193.0</v>
      </c>
      <c r="C3372" s="5" t="s">
        <v>2031</v>
      </c>
      <c r="D3372" s="5">
        <v>-3.0</v>
      </c>
      <c r="E3372" s="5">
        <v>2.25</v>
      </c>
      <c r="F3372" s="4">
        <v>14056.0</v>
      </c>
      <c r="G3372" s="6">
        <v>44595.68958333333</v>
      </c>
      <c r="H3372" s="6" t="str">
        <f>VLOOKUP(F3372,'Customer Details'!$A$1:$B$3264,2,0)</f>
        <v>India</v>
      </c>
      <c r="I3372" s="7">
        <f t="shared" si="1"/>
        <v>-6.75</v>
      </c>
      <c r="J3372" s="7">
        <f t="shared" si="2"/>
        <v>6.75</v>
      </c>
    </row>
    <row r="3373" ht="15.75" customHeight="1">
      <c r="A3373" s="4" t="s">
        <v>2032</v>
      </c>
      <c r="B3373" s="4">
        <v>21556.0</v>
      </c>
      <c r="C3373" s="5" t="s">
        <v>2033</v>
      </c>
      <c r="D3373" s="5">
        <v>-1.0</v>
      </c>
      <c r="E3373" s="5">
        <v>2.55</v>
      </c>
      <c r="F3373" s="4">
        <v>17954.0</v>
      </c>
      <c r="G3373" s="6">
        <v>44454.48333333333</v>
      </c>
      <c r="H3373" s="6" t="str">
        <f>VLOOKUP(F3373,'Customer Details'!$A$1:$B$3264,2,0)</f>
        <v>United Kingdom</v>
      </c>
      <c r="I3373" s="7">
        <f t="shared" si="1"/>
        <v>-2.55</v>
      </c>
      <c r="J3373" s="7">
        <f t="shared" si="2"/>
        <v>2.55</v>
      </c>
    </row>
    <row r="3374" ht="15.75" customHeight="1">
      <c r="A3374" s="4">
        <v>548176.0</v>
      </c>
      <c r="B3374" s="4" t="s">
        <v>340</v>
      </c>
      <c r="C3374" s="5" t="s">
        <v>341</v>
      </c>
      <c r="D3374" s="5">
        <v>1.0</v>
      </c>
      <c r="E3374" s="5">
        <v>2.1</v>
      </c>
      <c r="F3374" s="4">
        <v>13439.0</v>
      </c>
      <c r="G3374" s="6">
        <v>44468.59722222222</v>
      </c>
      <c r="H3374" s="6" t="str">
        <f>VLOOKUP(F3374,'Customer Details'!$A$1:$B$3264,2,0)</f>
        <v>India</v>
      </c>
      <c r="I3374" s="7">
        <f t="shared" si="1"/>
        <v>2.1</v>
      </c>
      <c r="J3374" s="7">
        <f t="shared" si="2"/>
        <v>2.1</v>
      </c>
    </row>
    <row r="3375" ht="15.75" customHeight="1">
      <c r="A3375" s="4">
        <v>537265.0</v>
      </c>
      <c r="B3375" s="4" t="s">
        <v>1873</v>
      </c>
      <c r="C3375" s="5" t="s">
        <v>1874</v>
      </c>
      <c r="D3375" s="5">
        <v>1.0</v>
      </c>
      <c r="E3375" s="5">
        <v>7.95</v>
      </c>
      <c r="F3375" s="4">
        <v>15919.0</v>
      </c>
      <c r="G3375" s="6">
        <v>44353.47638888889</v>
      </c>
      <c r="H3375" s="6" t="str">
        <f>VLOOKUP(F3375,'Customer Details'!$A$1:$B$3264,2,0)</f>
        <v>China</v>
      </c>
      <c r="I3375" s="7">
        <f t="shared" si="1"/>
        <v>7.95</v>
      </c>
      <c r="J3375" s="7">
        <f t="shared" si="2"/>
        <v>7.95</v>
      </c>
    </row>
    <row r="3376" ht="15.75" customHeight="1">
      <c r="A3376" s="4" t="s">
        <v>2034</v>
      </c>
      <c r="B3376" s="4">
        <v>23243.0</v>
      </c>
      <c r="C3376" s="5" t="s">
        <v>2035</v>
      </c>
      <c r="D3376" s="5">
        <v>-1.0</v>
      </c>
      <c r="E3376" s="5">
        <v>4.95</v>
      </c>
      <c r="F3376" s="4">
        <v>14796.0</v>
      </c>
      <c r="G3376" s="6">
        <v>44572.54652777778</v>
      </c>
      <c r="H3376" s="6" t="str">
        <f>VLOOKUP(F3376,'Customer Details'!$A$1:$B$3264,2,0)</f>
        <v>China</v>
      </c>
      <c r="I3376" s="7">
        <f t="shared" si="1"/>
        <v>-4.95</v>
      </c>
      <c r="J3376" s="7">
        <f t="shared" si="2"/>
        <v>4.95</v>
      </c>
    </row>
    <row r="3377" ht="15.75" customHeight="1">
      <c r="A3377" s="4">
        <v>567878.0</v>
      </c>
      <c r="B3377" s="4" t="s">
        <v>1359</v>
      </c>
      <c r="C3377" s="5" t="s">
        <v>1360</v>
      </c>
      <c r="D3377" s="5">
        <v>1.0</v>
      </c>
      <c r="E3377" s="5">
        <v>1.25</v>
      </c>
      <c r="F3377" s="4">
        <v>16910.0</v>
      </c>
      <c r="G3377" s="6">
        <v>44642.6125</v>
      </c>
      <c r="H3377" s="6" t="str">
        <f>VLOOKUP(F3377,'Customer Details'!$A$1:$B$3264,2,0)</f>
        <v>China</v>
      </c>
      <c r="I3377" s="7">
        <f t="shared" si="1"/>
        <v>1.25</v>
      </c>
      <c r="J3377" s="7">
        <f t="shared" si="2"/>
        <v>1.25</v>
      </c>
    </row>
    <row r="3378" ht="15.75" customHeight="1">
      <c r="A3378" s="4">
        <v>578921.0</v>
      </c>
      <c r="B3378" s="4">
        <v>23371.0</v>
      </c>
      <c r="C3378" s="5" t="s">
        <v>1920</v>
      </c>
      <c r="D3378" s="5">
        <v>1.0</v>
      </c>
      <c r="E3378" s="5">
        <v>1.25</v>
      </c>
      <c r="F3378" s="4">
        <v>13596.0</v>
      </c>
      <c r="G3378" s="6">
        <v>44708.49791666667</v>
      </c>
      <c r="H3378" s="6" t="str">
        <f>VLOOKUP(F3378,'Customer Details'!$A$1:$B$3264,2,0)</f>
        <v>Australia</v>
      </c>
      <c r="I3378" s="7">
        <f t="shared" si="1"/>
        <v>1.25</v>
      </c>
      <c r="J3378" s="7">
        <f t="shared" si="2"/>
        <v>1.25</v>
      </c>
    </row>
    <row r="3379" ht="15.75" customHeight="1">
      <c r="A3379" s="4">
        <v>539609.0</v>
      </c>
      <c r="B3379" s="4" t="s">
        <v>1049</v>
      </c>
      <c r="C3379" s="5" t="s">
        <v>1429</v>
      </c>
      <c r="D3379" s="5">
        <v>1.0</v>
      </c>
      <c r="E3379" s="5">
        <v>2.95</v>
      </c>
      <c r="F3379" s="4">
        <v>15527.0</v>
      </c>
      <c r="G3379" s="6">
        <v>44367.59375</v>
      </c>
      <c r="H3379" s="6" t="str">
        <f>VLOOKUP(F3379,'Customer Details'!$A$1:$B$3264,2,0)</f>
        <v>India</v>
      </c>
      <c r="I3379" s="7">
        <f t="shared" si="1"/>
        <v>2.95</v>
      </c>
      <c r="J3379" s="7">
        <f t="shared" si="2"/>
        <v>2.95</v>
      </c>
    </row>
    <row r="3380" ht="15.75" customHeight="1">
      <c r="A3380" s="4">
        <v>549550.0</v>
      </c>
      <c r="B3380" s="4" t="s">
        <v>40</v>
      </c>
      <c r="C3380" s="5" t="s">
        <v>41</v>
      </c>
      <c r="D3380" s="5">
        <v>1.0</v>
      </c>
      <c r="E3380" s="5">
        <v>2.95</v>
      </c>
      <c r="F3380" s="4">
        <v>15038.0</v>
      </c>
      <c r="G3380" s="6">
        <v>44479.48958333334</v>
      </c>
      <c r="H3380" s="6" t="str">
        <f>VLOOKUP(F3380,'Customer Details'!$A$1:$B$3264,2,0)</f>
        <v>China</v>
      </c>
      <c r="I3380" s="7">
        <f t="shared" si="1"/>
        <v>2.95</v>
      </c>
      <c r="J3380" s="7">
        <f t="shared" si="2"/>
        <v>2.95</v>
      </c>
    </row>
    <row r="3381" ht="15.75" customHeight="1">
      <c r="A3381" s="4">
        <v>566583.0</v>
      </c>
      <c r="B3381" s="4" t="s">
        <v>100</v>
      </c>
      <c r="C3381" s="5" t="s">
        <v>101</v>
      </c>
      <c r="D3381" s="5">
        <v>4.0</v>
      </c>
      <c r="E3381" s="5">
        <v>1.45</v>
      </c>
      <c r="F3381" s="4">
        <v>15343.0</v>
      </c>
      <c r="G3381" s="6">
        <v>44633.57986111111</v>
      </c>
      <c r="H3381" s="6" t="str">
        <f>VLOOKUP(F3381,'Customer Details'!$A$1:$B$3264,2,0)</f>
        <v>Australia</v>
      </c>
      <c r="I3381" s="7">
        <f t="shared" si="1"/>
        <v>5.8</v>
      </c>
      <c r="J3381" s="7">
        <f t="shared" si="2"/>
        <v>5.8</v>
      </c>
    </row>
    <row r="3382" ht="15.75" customHeight="1">
      <c r="A3382" s="4">
        <v>541684.0</v>
      </c>
      <c r="B3382" s="4" t="s">
        <v>943</v>
      </c>
      <c r="C3382" s="5" t="s">
        <v>944</v>
      </c>
      <c r="D3382" s="5">
        <v>13.0</v>
      </c>
      <c r="E3382" s="5">
        <v>1.65</v>
      </c>
      <c r="F3382" s="4">
        <v>15498.0</v>
      </c>
      <c r="G3382" s="6">
        <v>44397.64027777778</v>
      </c>
      <c r="H3382" s="6" t="str">
        <f>VLOOKUP(F3382,'Customer Details'!$A$1:$B$3264,2,0)</f>
        <v>India</v>
      </c>
      <c r="I3382" s="7">
        <f t="shared" si="1"/>
        <v>21.45</v>
      </c>
      <c r="J3382" s="7">
        <f t="shared" si="2"/>
        <v>21.45</v>
      </c>
    </row>
    <row r="3383" ht="15.75" customHeight="1">
      <c r="A3383" s="4" t="s">
        <v>2036</v>
      </c>
      <c r="B3383" s="4">
        <v>21035.0</v>
      </c>
      <c r="C3383" s="5" t="s">
        <v>2037</v>
      </c>
      <c r="D3383" s="5">
        <v>-100.0</v>
      </c>
      <c r="E3383" s="5">
        <v>2.75</v>
      </c>
      <c r="F3383" s="4">
        <v>15311.0</v>
      </c>
      <c r="G3383" s="6">
        <v>44479.46875</v>
      </c>
      <c r="H3383" s="6" t="str">
        <f>VLOOKUP(F3383,'Customer Details'!$A$1:$B$3264,2,0)</f>
        <v>USA</v>
      </c>
      <c r="I3383" s="7">
        <f t="shared" si="1"/>
        <v>-275</v>
      </c>
      <c r="J3383" s="7">
        <f t="shared" si="2"/>
        <v>275</v>
      </c>
    </row>
    <row r="3384" ht="15.75" customHeight="1">
      <c r="A3384" s="4">
        <v>559357.0</v>
      </c>
      <c r="B3384" s="4" t="s">
        <v>22</v>
      </c>
      <c r="C3384" s="5" t="s">
        <v>23</v>
      </c>
      <c r="D3384" s="5">
        <v>10.0</v>
      </c>
      <c r="E3384" s="5">
        <v>2.08</v>
      </c>
      <c r="F3384" s="4">
        <v>17107.0</v>
      </c>
      <c r="G3384" s="6">
        <v>44568.78888888889</v>
      </c>
      <c r="H3384" s="6" t="str">
        <f>VLOOKUP(F3384,'Customer Details'!$A$1:$B$3264,2,0)</f>
        <v>USA</v>
      </c>
      <c r="I3384" s="7">
        <f t="shared" si="1"/>
        <v>20.8</v>
      </c>
      <c r="J3384" s="7">
        <f t="shared" si="2"/>
        <v>20.8</v>
      </c>
    </row>
    <row r="3385" ht="15.75" customHeight="1">
      <c r="A3385" s="4" t="s">
        <v>2038</v>
      </c>
      <c r="B3385" s="4">
        <v>21931.0</v>
      </c>
      <c r="C3385" s="5" t="s">
        <v>2039</v>
      </c>
      <c r="D3385" s="5">
        <v>-1.0</v>
      </c>
      <c r="E3385" s="5">
        <v>2.08</v>
      </c>
      <c r="F3385" s="4">
        <v>16393.0</v>
      </c>
      <c r="G3385" s="6">
        <v>44719.51666666667</v>
      </c>
      <c r="H3385" s="6" t="str">
        <f>VLOOKUP(F3385,'Customer Details'!$A$1:$B$3264,2,0)</f>
        <v>United Kingdom</v>
      </c>
      <c r="I3385" s="7">
        <f t="shared" si="1"/>
        <v>-2.08</v>
      </c>
      <c r="J3385" s="7">
        <f t="shared" si="2"/>
        <v>2.08</v>
      </c>
    </row>
    <row r="3386" ht="15.75" customHeight="1">
      <c r="A3386" s="4">
        <v>560691.0</v>
      </c>
      <c r="B3386" s="4" t="s">
        <v>67</v>
      </c>
      <c r="C3386" s="5" t="s">
        <v>68</v>
      </c>
      <c r="D3386" s="5">
        <v>10.0</v>
      </c>
      <c r="E3386" s="5">
        <v>2.08</v>
      </c>
      <c r="F3386" s="4">
        <v>13136.0</v>
      </c>
      <c r="G3386" s="6">
        <v>44581.5</v>
      </c>
      <c r="H3386" s="6" t="str">
        <f>VLOOKUP(F3386,'Customer Details'!$A$1:$B$3264,2,0)</f>
        <v>USA</v>
      </c>
      <c r="I3386" s="7">
        <f t="shared" si="1"/>
        <v>20.8</v>
      </c>
      <c r="J3386" s="7">
        <f t="shared" si="2"/>
        <v>20.8</v>
      </c>
    </row>
    <row r="3387" ht="15.75" customHeight="1">
      <c r="A3387" s="4">
        <v>562348.0</v>
      </c>
      <c r="B3387" s="4" t="s">
        <v>67</v>
      </c>
      <c r="C3387" s="5" t="s">
        <v>68</v>
      </c>
      <c r="D3387" s="5">
        <v>100.0</v>
      </c>
      <c r="E3387" s="5">
        <v>1.79</v>
      </c>
      <c r="F3387" s="4">
        <v>17511.0</v>
      </c>
      <c r="G3387" s="6">
        <v>44596.525</v>
      </c>
      <c r="H3387" s="6" t="str">
        <f>VLOOKUP(F3387,'Customer Details'!$A$1:$B$3264,2,0)</f>
        <v>United Kingdom</v>
      </c>
      <c r="I3387" s="7">
        <f t="shared" si="1"/>
        <v>179</v>
      </c>
      <c r="J3387" s="7">
        <f t="shared" si="2"/>
        <v>179</v>
      </c>
    </row>
    <row r="3388" ht="15.75" customHeight="1">
      <c r="A3388" s="4">
        <v>563533.0</v>
      </c>
      <c r="B3388" s="4" t="s">
        <v>22</v>
      </c>
      <c r="C3388" s="5" t="s">
        <v>23</v>
      </c>
      <c r="D3388" s="5">
        <v>1.0</v>
      </c>
      <c r="E3388" s="5">
        <v>2.08</v>
      </c>
      <c r="F3388" s="4">
        <v>16241.0</v>
      </c>
      <c r="G3388" s="6">
        <v>44609.46805555555</v>
      </c>
      <c r="H3388" s="6" t="str">
        <f>VLOOKUP(F3388,'Customer Details'!$A$1:$B$3264,2,0)</f>
        <v>China</v>
      </c>
      <c r="I3388" s="7">
        <f t="shared" si="1"/>
        <v>2.08</v>
      </c>
      <c r="J3388" s="7">
        <f t="shared" si="2"/>
        <v>2.08</v>
      </c>
    </row>
    <row r="3389" ht="15.75" customHeight="1">
      <c r="A3389" s="4">
        <v>543174.0</v>
      </c>
      <c r="B3389" s="4" t="s">
        <v>388</v>
      </c>
      <c r="C3389" s="5" t="s">
        <v>389</v>
      </c>
      <c r="D3389" s="5">
        <v>12.0</v>
      </c>
      <c r="E3389" s="5">
        <v>1.25</v>
      </c>
      <c r="F3389" s="4">
        <v>16938.0</v>
      </c>
      <c r="G3389" s="6">
        <v>44412.39861111111</v>
      </c>
      <c r="H3389" s="6" t="str">
        <f>VLOOKUP(F3389,'Customer Details'!$A$1:$B$3264,2,0)</f>
        <v>United Kingdom</v>
      </c>
      <c r="I3389" s="7">
        <f t="shared" si="1"/>
        <v>15</v>
      </c>
      <c r="J3389" s="7">
        <f t="shared" si="2"/>
        <v>15</v>
      </c>
    </row>
    <row r="3390" ht="15.75" customHeight="1">
      <c r="A3390" s="4" t="s">
        <v>2040</v>
      </c>
      <c r="B3390" s="4" t="s">
        <v>1941</v>
      </c>
      <c r="C3390" s="5" t="s">
        <v>1942</v>
      </c>
      <c r="D3390" s="5">
        <v>-1.0</v>
      </c>
      <c r="E3390" s="5">
        <v>14.52</v>
      </c>
      <c r="F3390" s="4">
        <v>14527.0</v>
      </c>
      <c r="G3390" s="6">
        <v>44469.50763888889</v>
      </c>
      <c r="H3390" s="6" t="str">
        <f>VLOOKUP(F3390,'Customer Details'!$A$1:$B$3264,2,0)</f>
        <v>USA</v>
      </c>
      <c r="I3390" s="7">
        <f t="shared" si="1"/>
        <v>-14.52</v>
      </c>
      <c r="J3390" s="7">
        <f t="shared" si="2"/>
        <v>14.52</v>
      </c>
    </row>
    <row r="3391" ht="15.75" customHeight="1">
      <c r="A3391" s="4">
        <v>578270.0</v>
      </c>
      <c r="B3391" s="4" t="s">
        <v>464</v>
      </c>
      <c r="C3391" s="5" t="s">
        <v>465</v>
      </c>
      <c r="D3391" s="5">
        <v>3.0</v>
      </c>
      <c r="E3391" s="5">
        <v>0.83</v>
      </c>
      <c r="F3391" s="4">
        <v>14096.0</v>
      </c>
      <c r="G3391" s="6">
        <v>44704.56875</v>
      </c>
      <c r="H3391" s="6" t="str">
        <f>VLOOKUP(F3391,'Customer Details'!$A$1:$B$3264,2,0)</f>
        <v>USA</v>
      </c>
      <c r="I3391" s="7">
        <f t="shared" si="1"/>
        <v>2.49</v>
      </c>
      <c r="J3391" s="7">
        <f t="shared" si="2"/>
        <v>2.49</v>
      </c>
    </row>
    <row r="3392" ht="15.75" customHeight="1">
      <c r="A3392" s="4">
        <v>565776.0</v>
      </c>
      <c r="B3392" s="4" t="s">
        <v>22</v>
      </c>
      <c r="C3392" s="5" t="s">
        <v>23</v>
      </c>
      <c r="D3392" s="5">
        <v>100.0</v>
      </c>
      <c r="E3392" s="5">
        <v>1.79</v>
      </c>
      <c r="F3392" s="4">
        <v>15311.0</v>
      </c>
      <c r="G3392" s="6">
        <v>44626.60972222222</v>
      </c>
      <c r="H3392" s="6" t="str">
        <f>VLOOKUP(F3392,'Customer Details'!$A$1:$B$3264,2,0)</f>
        <v>USA</v>
      </c>
      <c r="I3392" s="7">
        <f t="shared" si="1"/>
        <v>179</v>
      </c>
      <c r="J3392" s="7">
        <f t="shared" si="2"/>
        <v>179</v>
      </c>
    </row>
    <row r="3393" ht="15.75" customHeight="1">
      <c r="A3393" s="4">
        <v>559129.0</v>
      </c>
      <c r="B3393" s="4" t="s">
        <v>189</v>
      </c>
      <c r="C3393" s="5" t="s">
        <v>190</v>
      </c>
      <c r="D3393" s="5">
        <v>10.0</v>
      </c>
      <c r="E3393" s="5">
        <v>0.79</v>
      </c>
      <c r="F3393" s="4">
        <v>17705.0</v>
      </c>
      <c r="G3393" s="6">
        <v>44567.53472222222</v>
      </c>
      <c r="H3393" s="6" t="str">
        <f>VLOOKUP(F3393,'Customer Details'!$A$1:$B$3264,2,0)</f>
        <v>United Kingdom</v>
      </c>
      <c r="I3393" s="7">
        <f t="shared" si="1"/>
        <v>7.9</v>
      </c>
      <c r="J3393" s="7">
        <f t="shared" si="2"/>
        <v>7.9</v>
      </c>
    </row>
    <row r="3394" ht="15.75" customHeight="1">
      <c r="A3394" s="4">
        <v>560095.0</v>
      </c>
      <c r="B3394" s="4" t="s">
        <v>952</v>
      </c>
      <c r="C3394" s="5" t="s">
        <v>953</v>
      </c>
      <c r="D3394" s="5">
        <v>1.0</v>
      </c>
      <c r="E3394" s="5">
        <v>3.95</v>
      </c>
      <c r="F3394" s="4">
        <v>17848.0</v>
      </c>
      <c r="G3394" s="6">
        <v>44575.71805555555</v>
      </c>
      <c r="H3394" s="6" t="str">
        <f>VLOOKUP(F3394,'Customer Details'!$A$1:$B$3264,2,0)</f>
        <v>USA</v>
      </c>
      <c r="I3394" s="7">
        <f t="shared" si="1"/>
        <v>3.95</v>
      </c>
      <c r="J3394" s="7">
        <f t="shared" si="2"/>
        <v>3.95</v>
      </c>
    </row>
    <row r="3395" ht="15.75" customHeight="1">
      <c r="A3395" s="4" t="s">
        <v>2041</v>
      </c>
      <c r="B3395" s="4">
        <v>22798.0</v>
      </c>
      <c r="C3395" s="5" t="s">
        <v>1320</v>
      </c>
      <c r="D3395" s="5">
        <v>-1.0</v>
      </c>
      <c r="E3395" s="5">
        <v>2.95</v>
      </c>
      <c r="F3395" s="4">
        <v>13089.0</v>
      </c>
      <c r="G3395" s="6">
        <v>44600.52361111111</v>
      </c>
      <c r="H3395" s="6" t="str">
        <f>VLOOKUP(F3395,'Customer Details'!$A$1:$B$3264,2,0)</f>
        <v>Australia</v>
      </c>
      <c r="I3395" s="7">
        <f t="shared" si="1"/>
        <v>-2.95</v>
      </c>
      <c r="J3395" s="7">
        <f t="shared" si="2"/>
        <v>2.95</v>
      </c>
    </row>
    <row r="3396" ht="15.75" customHeight="1">
      <c r="A3396" s="4">
        <v>545690.0</v>
      </c>
      <c r="B3396" s="4" t="s">
        <v>210</v>
      </c>
      <c r="C3396" s="5" t="s">
        <v>211</v>
      </c>
      <c r="D3396" s="5">
        <v>5.0</v>
      </c>
      <c r="E3396" s="5">
        <v>0.85</v>
      </c>
      <c r="F3396" s="4">
        <v>13263.0</v>
      </c>
      <c r="G3396" s="6">
        <v>44445.53194444445</v>
      </c>
      <c r="H3396" s="6" t="str">
        <f>VLOOKUP(F3396,'Customer Details'!$A$1:$B$3264,2,0)</f>
        <v>Australia</v>
      </c>
      <c r="I3396" s="7">
        <f t="shared" si="1"/>
        <v>4.25</v>
      </c>
      <c r="J3396" s="7">
        <f t="shared" si="2"/>
        <v>4.25</v>
      </c>
    </row>
    <row r="3397" ht="15.75" customHeight="1">
      <c r="A3397" s="4">
        <v>573564.0</v>
      </c>
      <c r="B3397" s="4" t="s">
        <v>165</v>
      </c>
      <c r="C3397" s="5" t="s">
        <v>166</v>
      </c>
      <c r="D3397" s="5">
        <v>12.0</v>
      </c>
      <c r="E3397" s="5">
        <v>1.25</v>
      </c>
      <c r="F3397" s="4">
        <v>16127.0</v>
      </c>
      <c r="G3397" s="6">
        <v>44681.58194444444</v>
      </c>
      <c r="H3397" s="6" t="str">
        <f>VLOOKUP(F3397,'Customer Details'!$A$1:$B$3264,2,0)</f>
        <v>United Kingdom</v>
      </c>
      <c r="I3397" s="7">
        <f t="shared" si="1"/>
        <v>15</v>
      </c>
      <c r="J3397" s="7">
        <f t="shared" si="2"/>
        <v>15</v>
      </c>
    </row>
    <row r="3398" ht="15.75" customHeight="1">
      <c r="A3398" s="4">
        <v>580692.0</v>
      </c>
      <c r="B3398" s="4" t="s">
        <v>320</v>
      </c>
      <c r="C3398" s="5" t="s">
        <v>570</v>
      </c>
      <c r="D3398" s="5">
        <v>2.0</v>
      </c>
      <c r="E3398" s="5">
        <v>2.95</v>
      </c>
      <c r="F3398" s="4">
        <v>13173.0</v>
      </c>
      <c r="G3398" s="6">
        <v>44717.66041666667</v>
      </c>
      <c r="H3398" s="6" t="str">
        <f>VLOOKUP(F3398,'Customer Details'!$A$1:$B$3264,2,0)</f>
        <v>USA</v>
      </c>
      <c r="I3398" s="7">
        <f t="shared" si="1"/>
        <v>5.9</v>
      </c>
      <c r="J3398" s="7">
        <f t="shared" si="2"/>
        <v>5.9</v>
      </c>
    </row>
    <row r="3399" ht="15.75" customHeight="1">
      <c r="A3399" s="4">
        <v>546321.0</v>
      </c>
      <c r="B3399" s="4" t="s">
        <v>38</v>
      </c>
      <c r="C3399" s="5" t="s">
        <v>39</v>
      </c>
      <c r="D3399" s="5">
        <v>6.0</v>
      </c>
      <c r="E3399" s="5">
        <v>2.95</v>
      </c>
      <c r="F3399" s="4">
        <v>16475.0</v>
      </c>
      <c r="G3399" s="6">
        <v>44450.40208333333</v>
      </c>
      <c r="H3399" s="6" t="str">
        <f>VLOOKUP(F3399,'Customer Details'!$A$1:$B$3264,2,0)</f>
        <v>China</v>
      </c>
      <c r="I3399" s="7">
        <f t="shared" si="1"/>
        <v>17.7</v>
      </c>
      <c r="J3399" s="7">
        <f t="shared" si="2"/>
        <v>17.7</v>
      </c>
    </row>
    <row r="3400" ht="15.75" customHeight="1">
      <c r="A3400" s="4" t="s">
        <v>2042</v>
      </c>
      <c r="B3400" s="4">
        <v>21520.0</v>
      </c>
      <c r="C3400" s="5" t="s">
        <v>2043</v>
      </c>
      <c r="D3400" s="5">
        <v>-2.0</v>
      </c>
      <c r="E3400" s="5">
        <v>0.42</v>
      </c>
      <c r="F3400" s="4">
        <v>14232.0</v>
      </c>
      <c r="G3400" s="6">
        <v>44539.81736111111</v>
      </c>
      <c r="H3400" s="6" t="str">
        <f>VLOOKUP(F3400,'Customer Details'!$A$1:$B$3264,2,0)</f>
        <v>China</v>
      </c>
      <c r="I3400" s="7">
        <f t="shared" si="1"/>
        <v>-0.84</v>
      </c>
      <c r="J3400" s="7">
        <f t="shared" si="2"/>
        <v>0.84</v>
      </c>
    </row>
    <row r="3401" ht="15.75" customHeight="1">
      <c r="A3401" s="4">
        <v>576614.0</v>
      </c>
      <c r="B3401" s="4" t="s">
        <v>100</v>
      </c>
      <c r="C3401" s="5" t="s">
        <v>101</v>
      </c>
      <c r="D3401" s="5">
        <v>4.0</v>
      </c>
      <c r="E3401" s="5">
        <v>1.45</v>
      </c>
      <c r="F3401" s="4">
        <v>12933.0</v>
      </c>
      <c r="G3401" s="6">
        <v>44696.69305555556</v>
      </c>
      <c r="H3401" s="6" t="str">
        <f>VLOOKUP(F3401,'Customer Details'!$A$1:$B$3264,2,0)</f>
        <v>United Kingdom</v>
      </c>
      <c r="I3401" s="7">
        <f t="shared" si="1"/>
        <v>5.8</v>
      </c>
      <c r="J3401" s="7">
        <f t="shared" si="2"/>
        <v>5.8</v>
      </c>
    </row>
    <row r="3402" ht="15.75" customHeight="1">
      <c r="A3402" s="4">
        <v>539009.0</v>
      </c>
      <c r="B3402" s="4" t="s">
        <v>2044</v>
      </c>
      <c r="C3402" s="5" t="s">
        <v>2045</v>
      </c>
      <c r="D3402" s="5">
        <v>1.0</v>
      </c>
      <c r="E3402" s="5">
        <v>5.95</v>
      </c>
      <c r="F3402" s="4">
        <v>13221.0</v>
      </c>
      <c r="G3402" s="6">
        <v>44362.55833333333</v>
      </c>
      <c r="H3402" s="6" t="str">
        <f>VLOOKUP(F3402,'Customer Details'!$A$1:$B$3264,2,0)</f>
        <v>USA</v>
      </c>
      <c r="I3402" s="7">
        <f t="shared" si="1"/>
        <v>5.95</v>
      </c>
      <c r="J3402" s="7">
        <f t="shared" si="2"/>
        <v>5.95</v>
      </c>
    </row>
    <row r="3403" ht="15.75" customHeight="1">
      <c r="A3403" s="4" t="s">
        <v>1712</v>
      </c>
      <c r="B3403" s="4">
        <v>22698.0</v>
      </c>
      <c r="C3403" s="5" t="s">
        <v>1101</v>
      </c>
      <c r="D3403" s="5">
        <v>-1.0</v>
      </c>
      <c r="E3403" s="5">
        <v>2.55</v>
      </c>
      <c r="F3403" s="4">
        <v>13081.0</v>
      </c>
      <c r="G3403" s="6">
        <v>44594.72430555556</v>
      </c>
      <c r="H3403" s="6" t="str">
        <f>VLOOKUP(F3403,'Customer Details'!$A$1:$B$3264,2,0)</f>
        <v>India</v>
      </c>
      <c r="I3403" s="7">
        <f t="shared" si="1"/>
        <v>-2.55</v>
      </c>
      <c r="J3403" s="7">
        <f t="shared" si="2"/>
        <v>2.55</v>
      </c>
    </row>
    <row r="3404" ht="15.75" customHeight="1">
      <c r="A3404" s="4" t="s">
        <v>984</v>
      </c>
      <c r="B3404" s="4">
        <v>21645.0</v>
      </c>
      <c r="C3404" s="5" t="s">
        <v>2046</v>
      </c>
      <c r="D3404" s="5">
        <v>-24.0</v>
      </c>
      <c r="E3404" s="5">
        <v>1.65</v>
      </c>
      <c r="F3404" s="4">
        <v>15823.0</v>
      </c>
      <c r="G3404" s="6">
        <v>44383.54027777778</v>
      </c>
      <c r="H3404" s="6" t="str">
        <f>VLOOKUP(F3404,'Customer Details'!$A$1:$B$3264,2,0)</f>
        <v>China</v>
      </c>
      <c r="I3404" s="7">
        <f t="shared" si="1"/>
        <v>-39.6</v>
      </c>
      <c r="J3404" s="7">
        <f t="shared" si="2"/>
        <v>39.6</v>
      </c>
    </row>
    <row r="3405" ht="15.75" customHeight="1">
      <c r="A3405" s="4">
        <v>564139.0</v>
      </c>
      <c r="B3405" s="4">
        <v>22948.0</v>
      </c>
      <c r="C3405" s="5" t="s">
        <v>2047</v>
      </c>
      <c r="D3405" s="5">
        <v>1.0</v>
      </c>
      <c r="E3405" s="5">
        <v>0.85</v>
      </c>
      <c r="F3405" s="4">
        <v>16904.0</v>
      </c>
      <c r="G3405" s="6">
        <v>44615.48680555556</v>
      </c>
      <c r="H3405" s="6" t="str">
        <f>VLOOKUP(F3405,'Customer Details'!$A$1:$B$3264,2,0)</f>
        <v>USA</v>
      </c>
      <c r="I3405" s="7">
        <f t="shared" si="1"/>
        <v>0.85</v>
      </c>
      <c r="J3405" s="7">
        <f t="shared" si="2"/>
        <v>0.85</v>
      </c>
    </row>
    <row r="3406" ht="15.75" customHeight="1">
      <c r="A3406" s="4" t="s">
        <v>1229</v>
      </c>
      <c r="B3406" s="4">
        <v>22251.0</v>
      </c>
      <c r="C3406" s="5" t="s">
        <v>2048</v>
      </c>
      <c r="D3406" s="5">
        <v>-9.0</v>
      </c>
      <c r="E3406" s="5">
        <v>1.25</v>
      </c>
      <c r="F3406" s="4">
        <v>16817.0</v>
      </c>
      <c r="G3406" s="6">
        <v>44356.64583333334</v>
      </c>
      <c r="H3406" s="6" t="str">
        <f>VLOOKUP(F3406,'Customer Details'!$A$1:$B$3264,2,0)</f>
        <v>United Kingdom</v>
      </c>
      <c r="I3406" s="7">
        <f t="shared" si="1"/>
        <v>-11.25</v>
      </c>
      <c r="J3406" s="7">
        <f t="shared" si="2"/>
        <v>11.25</v>
      </c>
    </row>
    <row r="3407" ht="15.75" customHeight="1">
      <c r="A3407" s="4">
        <v>545812.0</v>
      </c>
      <c r="B3407" s="4" t="s">
        <v>2049</v>
      </c>
      <c r="C3407" s="5" t="s">
        <v>2050</v>
      </c>
      <c r="D3407" s="5">
        <v>6.0</v>
      </c>
      <c r="E3407" s="5">
        <v>3.75</v>
      </c>
      <c r="F3407" s="4">
        <v>14214.0</v>
      </c>
      <c r="G3407" s="6">
        <v>44446.51805555556</v>
      </c>
      <c r="H3407" s="6" t="str">
        <f>VLOOKUP(F3407,'Customer Details'!$A$1:$B$3264,2,0)</f>
        <v>India</v>
      </c>
      <c r="I3407" s="7">
        <f t="shared" si="1"/>
        <v>22.5</v>
      </c>
      <c r="J3407" s="7">
        <f t="shared" si="2"/>
        <v>22.5</v>
      </c>
    </row>
    <row r="3408" ht="15.75" customHeight="1">
      <c r="A3408" s="4" t="s">
        <v>2051</v>
      </c>
      <c r="B3408" s="4">
        <v>22637.0</v>
      </c>
      <c r="C3408" s="5" t="s">
        <v>1213</v>
      </c>
      <c r="D3408" s="5">
        <v>-1.0</v>
      </c>
      <c r="E3408" s="5">
        <v>2.55</v>
      </c>
      <c r="F3408" s="4">
        <v>17315.0</v>
      </c>
      <c r="G3408" s="6">
        <v>44620.625</v>
      </c>
      <c r="H3408" s="6" t="str">
        <f>VLOOKUP(F3408,'Customer Details'!$A$1:$B$3264,2,0)</f>
        <v>United Kingdom</v>
      </c>
      <c r="I3408" s="7">
        <f t="shared" si="1"/>
        <v>-2.55</v>
      </c>
      <c r="J3408" s="7">
        <f t="shared" si="2"/>
        <v>2.55</v>
      </c>
    </row>
    <row r="3409" ht="15.75" customHeight="1">
      <c r="A3409" s="4">
        <v>537854.0</v>
      </c>
      <c r="B3409" s="4" t="s">
        <v>1174</v>
      </c>
      <c r="C3409" s="5" t="s">
        <v>1175</v>
      </c>
      <c r="D3409" s="5">
        <v>24.0</v>
      </c>
      <c r="E3409" s="5">
        <v>2.55</v>
      </c>
      <c r="F3409" s="4">
        <v>13984.0</v>
      </c>
      <c r="G3409" s="6">
        <v>44355.66527777778</v>
      </c>
      <c r="H3409" s="6" t="str">
        <f>VLOOKUP(F3409,'Customer Details'!$A$1:$B$3264,2,0)</f>
        <v>India</v>
      </c>
      <c r="I3409" s="7">
        <f t="shared" si="1"/>
        <v>61.2</v>
      </c>
      <c r="J3409" s="7">
        <f t="shared" si="2"/>
        <v>61.2</v>
      </c>
    </row>
    <row r="3410" ht="15.75" customHeight="1">
      <c r="A3410" s="4">
        <v>571944.0</v>
      </c>
      <c r="B3410" s="4" t="s">
        <v>443</v>
      </c>
      <c r="C3410" s="5" t="s">
        <v>444</v>
      </c>
      <c r="D3410" s="5">
        <v>6.0</v>
      </c>
      <c r="E3410" s="5">
        <v>2.95</v>
      </c>
      <c r="F3410" s="4">
        <v>13755.0</v>
      </c>
      <c r="G3410" s="6">
        <v>44671.42708333334</v>
      </c>
      <c r="H3410" s="6" t="str">
        <f>VLOOKUP(F3410,'Customer Details'!$A$1:$B$3264,2,0)</f>
        <v>USA</v>
      </c>
      <c r="I3410" s="7">
        <f t="shared" si="1"/>
        <v>17.7</v>
      </c>
      <c r="J3410" s="7">
        <f t="shared" si="2"/>
        <v>17.7</v>
      </c>
    </row>
    <row r="3411" ht="15.75" customHeight="1">
      <c r="A3411" s="4">
        <v>556733.0</v>
      </c>
      <c r="B3411" s="4" t="s">
        <v>198</v>
      </c>
      <c r="C3411" s="5" t="s">
        <v>199</v>
      </c>
      <c r="D3411" s="5">
        <v>16.0</v>
      </c>
      <c r="E3411" s="5">
        <v>0.42</v>
      </c>
      <c r="F3411" s="4">
        <v>16919.0</v>
      </c>
      <c r="G3411" s="6">
        <v>44544.49513888889</v>
      </c>
      <c r="H3411" s="6" t="str">
        <f>VLOOKUP(F3411,'Customer Details'!$A$1:$B$3264,2,0)</f>
        <v>USA</v>
      </c>
      <c r="I3411" s="7">
        <f t="shared" si="1"/>
        <v>6.72</v>
      </c>
      <c r="J3411" s="7">
        <f t="shared" si="2"/>
        <v>6.72</v>
      </c>
    </row>
    <row r="3412" ht="15.75" customHeight="1">
      <c r="A3412" s="4">
        <v>540149.0</v>
      </c>
      <c r="B3412" s="4" t="s">
        <v>18</v>
      </c>
      <c r="C3412" s="5" t="s">
        <v>19</v>
      </c>
      <c r="D3412" s="5">
        <v>10.0</v>
      </c>
      <c r="E3412" s="5">
        <v>1.25</v>
      </c>
      <c r="F3412" s="4">
        <v>12921.0</v>
      </c>
      <c r="G3412" s="6">
        <v>44382.45833333334</v>
      </c>
      <c r="H3412" s="6" t="str">
        <f>VLOOKUP(F3412,'Customer Details'!$A$1:$B$3264,2,0)</f>
        <v>United Kingdom</v>
      </c>
      <c r="I3412" s="7">
        <f t="shared" si="1"/>
        <v>12.5</v>
      </c>
      <c r="J3412" s="7">
        <f t="shared" si="2"/>
        <v>12.5</v>
      </c>
    </row>
    <row r="3413" ht="15.75" customHeight="1">
      <c r="A3413" s="4">
        <v>546670.0</v>
      </c>
      <c r="B3413" s="4" t="s">
        <v>297</v>
      </c>
      <c r="C3413" s="5" t="s">
        <v>298</v>
      </c>
      <c r="D3413" s="5">
        <v>3.0</v>
      </c>
      <c r="E3413" s="5">
        <v>1.49</v>
      </c>
      <c r="F3413" s="4">
        <v>13451.0</v>
      </c>
      <c r="G3413" s="6">
        <v>44454.65069444444</v>
      </c>
      <c r="H3413" s="6" t="str">
        <f>VLOOKUP(F3413,'Customer Details'!$A$1:$B$3264,2,0)</f>
        <v>India</v>
      </c>
      <c r="I3413" s="7">
        <f t="shared" si="1"/>
        <v>4.47</v>
      </c>
      <c r="J3413" s="7">
        <f t="shared" si="2"/>
        <v>4.47</v>
      </c>
    </row>
    <row r="3414" ht="15.75" customHeight="1">
      <c r="A3414" s="4">
        <v>558389.0</v>
      </c>
      <c r="B3414" s="4" t="s">
        <v>187</v>
      </c>
      <c r="C3414" s="5" t="s">
        <v>188</v>
      </c>
      <c r="D3414" s="5">
        <v>16.0</v>
      </c>
      <c r="E3414" s="5">
        <v>0.42</v>
      </c>
      <c r="F3414" s="4">
        <v>14383.0</v>
      </c>
      <c r="G3414" s="6">
        <v>44559.42916666667</v>
      </c>
      <c r="H3414" s="6" t="str">
        <f>VLOOKUP(F3414,'Customer Details'!$A$1:$B$3264,2,0)</f>
        <v>China</v>
      </c>
      <c r="I3414" s="7">
        <f t="shared" si="1"/>
        <v>6.72</v>
      </c>
      <c r="J3414" s="7">
        <f t="shared" si="2"/>
        <v>6.72</v>
      </c>
    </row>
    <row r="3415" ht="15.75" customHeight="1">
      <c r="A3415" s="4">
        <v>557008.0</v>
      </c>
      <c r="B3415" s="4" t="s">
        <v>348</v>
      </c>
      <c r="C3415" s="5" t="s">
        <v>349</v>
      </c>
      <c r="D3415" s="5">
        <v>2.0</v>
      </c>
      <c r="E3415" s="5">
        <v>1.95</v>
      </c>
      <c r="F3415" s="4">
        <v>16729.0</v>
      </c>
      <c r="G3415" s="6">
        <v>44546.48472222222</v>
      </c>
      <c r="H3415" s="6" t="str">
        <f>VLOOKUP(F3415,'Customer Details'!$A$1:$B$3264,2,0)</f>
        <v>China</v>
      </c>
      <c r="I3415" s="7">
        <f t="shared" si="1"/>
        <v>3.9</v>
      </c>
      <c r="J3415" s="7">
        <f t="shared" si="2"/>
        <v>3.9</v>
      </c>
    </row>
    <row r="3416" ht="15.75" customHeight="1">
      <c r="A3416" s="4" t="s">
        <v>2052</v>
      </c>
      <c r="B3416" s="4" t="s">
        <v>1302</v>
      </c>
      <c r="C3416" s="5" t="s">
        <v>1303</v>
      </c>
      <c r="D3416" s="5">
        <v>-12.0</v>
      </c>
      <c r="E3416" s="5">
        <v>0.65</v>
      </c>
      <c r="F3416" s="4">
        <v>18072.0</v>
      </c>
      <c r="G3416" s="6">
        <v>44568.72361111111</v>
      </c>
      <c r="H3416" s="6" t="str">
        <f>VLOOKUP(F3416,'Customer Details'!$A$1:$B$3264,2,0)</f>
        <v>United Kingdom</v>
      </c>
      <c r="I3416" s="7">
        <f t="shared" si="1"/>
        <v>-7.8</v>
      </c>
      <c r="J3416" s="7">
        <f t="shared" si="2"/>
        <v>7.8</v>
      </c>
    </row>
    <row r="3417" ht="15.75" customHeight="1">
      <c r="A3417" s="4">
        <v>563349.0</v>
      </c>
      <c r="B3417" s="4" t="s">
        <v>332</v>
      </c>
      <c r="C3417" s="5" t="s">
        <v>333</v>
      </c>
      <c r="D3417" s="5">
        <v>3.0</v>
      </c>
      <c r="E3417" s="5">
        <v>5.95</v>
      </c>
      <c r="F3417" s="4">
        <v>14623.0</v>
      </c>
      <c r="G3417" s="6">
        <v>44607.57708333333</v>
      </c>
      <c r="H3417" s="6" t="str">
        <f>VLOOKUP(F3417,'Customer Details'!$A$1:$B$3264,2,0)</f>
        <v>USA</v>
      </c>
      <c r="I3417" s="7">
        <f t="shared" si="1"/>
        <v>17.85</v>
      </c>
      <c r="J3417" s="7">
        <f t="shared" si="2"/>
        <v>17.85</v>
      </c>
    </row>
    <row r="3418" ht="15.75" customHeight="1">
      <c r="A3418" s="4">
        <v>547100.0</v>
      </c>
      <c r="B3418" s="4" t="s">
        <v>48</v>
      </c>
      <c r="C3418" s="5" t="s">
        <v>49</v>
      </c>
      <c r="D3418" s="5">
        <v>20.0</v>
      </c>
      <c r="E3418" s="5">
        <v>1.95</v>
      </c>
      <c r="F3418" s="4">
        <v>15615.0</v>
      </c>
      <c r="G3418" s="6">
        <v>44460.43819444445</v>
      </c>
      <c r="H3418" s="6" t="str">
        <f>VLOOKUP(F3418,'Customer Details'!$A$1:$B$3264,2,0)</f>
        <v>China</v>
      </c>
      <c r="I3418" s="7">
        <f t="shared" si="1"/>
        <v>39</v>
      </c>
      <c r="J3418" s="7">
        <f t="shared" si="2"/>
        <v>39</v>
      </c>
    </row>
    <row r="3419" ht="15.75" customHeight="1">
      <c r="A3419" s="4">
        <v>547359.0</v>
      </c>
      <c r="B3419" s="4" t="s">
        <v>1261</v>
      </c>
      <c r="C3419" s="5" t="s">
        <v>1262</v>
      </c>
      <c r="D3419" s="5">
        <v>12.0</v>
      </c>
      <c r="E3419" s="5">
        <v>0.39</v>
      </c>
      <c r="F3419" s="4">
        <v>15719.0</v>
      </c>
      <c r="G3419" s="6">
        <v>44461.51875</v>
      </c>
      <c r="H3419" s="6" t="str">
        <f>VLOOKUP(F3419,'Customer Details'!$A$1:$B$3264,2,0)</f>
        <v>Australia</v>
      </c>
      <c r="I3419" s="7">
        <f t="shared" si="1"/>
        <v>4.68</v>
      </c>
      <c r="J3419" s="7">
        <f t="shared" si="2"/>
        <v>4.68</v>
      </c>
    </row>
    <row r="3420" ht="15.75" customHeight="1">
      <c r="A3420" s="4">
        <v>572192.0</v>
      </c>
      <c r="B3420" s="4" t="s">
        <v>511</v>
      </c>
      <c r="C3420" s="5" t="s">
        <v>512</v>
      </c>
      <c r="D3420" s="5">
        <v>1.0</v>
      </c>
      <c r="E3420" s="5">
        <v>5.95</v>
      </c>
      <c r="F3420" s="4">
        <v>18118.0</v>
      </c>
      <c r="G3420" s="6">
        <v>44672.47916666666</v>
      </c>
      <c r="H3420" s="6" t="str">
        <f>VLOOKUP(F3420,'Customer Details'!$A$1:$B$3264,2,0)</f>
        <v>USA</v>
      </c>
      <c r="I3420" s="7">
        <f t="shared" si="1"/>
        <v>5.95</v>
      </c>
      <c r="J3420" s="7">
        <f t="shared" si="2"/>
        <v>5.95</v>
      </c>
    </row>
    <row r="3421" ht="15.75" customHeight="1">
      <c r="A3421" s="4">
        <v>569469.0</v>
      </c>
      <c r="B3421" s="4" t="s">
        <v>38</v>
      </c>
      <c r="C3421" s="5" t="s">
        <v>39</v>
      </c>
      <c r="D3421" s="5">
        <v>2.0</v>
      </c>
      <c r="E3421" s="5">
        <v>2.95</v>
      </c>
      <c r="F3421" s="4">
        <v>16360.0</v>
      </c>
      <c r="G3421" s="6">
        <v>44655.51527777778</v>
      </c>
      <c r="H3421" s="6" t="str">
        <f>VLOOKUP(F3421,'Customer Details'!$A$1:$B$3264,2,0)</f>
        <v>United Kingdom</v>
      </c>
      <c r="I3421" s="7">
        <f t="shared" si="1"/>
        <v>5.9</v>
      </c>
      <c r="J3421" s="7">
        <f t="shared" si="2"/>
        <v>5.9</v>
      </c>
    </row>
    <row r="3422" ht="15.75" customHeight="1">
      <c r="A3422" s="4">
        <v>570656.0</v>
      </c>
      <c r="B3422" s="4" t="s">
        <v>1335</v>
      </c>
      <c r="C3422" s="5" t="s">
        <v>1336</v>
      </c>
      <c r="D3422" s="5">
        <v>11.0</v>
      </c>
      <c r="E3422" s="5">
        <v>1.25</v>
      </c>
      <c r="F3422" s="4">
        <v>16120.0</v>
      </c>
      <c r="G3422" s="6">
        <v>44662.59027777778</v>
      </c>
      <c r="H3422" s="6" t="str">
        <f>VLOOKUP(F3422,'Customer Details'!$A$1:$B$3264,2,0)</f>
        <v>USA</v>
      </c>
      <c r="I3422" s="7">
        <f t="shared" si="1"/>
        <v>13.75</v>
      </c>
      <c r="J3422" s="7">
        <f t="shared" si="2"/>
        <v>13.75</v>
      </c>
    </row>
    <row r="3423" ht="15.75" customHeight="1">
      <c r="A3423" s="4">
        <v>541864.0</v>
      </c>
      <c r="B3423" s="4" t="s">
        <v>67</v>
      </c>
      <c r="C3423" s="5" t="s">
        <v>68</v>
      </c>
      <c r="D3423" s="5">
        <v>100.0</v>
      </c>
      <c r="E3423" s="5">
        <v>1.65</v>
      </c>
      <c r="F3423" s="4">
        <v>13798.0</v>
      </c>
      <c r="G3423" s="6">
        <v>44400.67847222222</v>
      </c>
      <c r="H3423" s="6" t="str">
        <f>VLOOKUP(F3423,'Customer Details'!$A$1:$B$3264,2,0)</f>
        <v>India</v>
      </c>
      <c r="I3423" s="7">
        <f t="shared" si="1"/>
        <v>165</v>
      </c>
      <c r="J3423" s="7">
        <f t="shared" si="2"/>
        <v>165</v>
      </c>
    </row>
    <row r="3424" ht="15.75" customHeight="1">
      <c r="A3424" s="4" t="s">
        <v>2053</v>
      </c>
      <c r="B3424" s="4" t="s">
        <v>1941</v>
      </c>
      <c r="C3424" s="5" t="s">
        <v>1942</v>
      </c>
      <c r="D3424" s="5">
        <v>-1.0</v>
      </c>
      <c r="E3424" s="5">
        <v>23.27</v>
      </c>
      <c r="F3424" s="4">
        <v>14527.0</v>
      </c>
      <c r="G3424" s="6">
        <v>44678.59722222222</v>
      </c>
      <c r="H3424" s="6" t="str">
        <f>VLOOKUP(F3424,'Customer Details'!$A$1:$B$3264,2,0)</f>
        <v>USA</v>
      </c>
      <c r="I3424" s="7">
        <f t="shared" si="1"/>
        <v>-23.27</v>
      </c>
      <c r="J3424" s="7">
        <f t="shared" si="2"/>
        <v>23.27</v>
      </c>
    </row>
    <row r="3425" ht="15.75" customHeight="1">
      <c r="A3425" s="4">
        <v>572318.0</v>
      </c>
      <c r="B3425" s="4">
        <v>84992.0</v>
      </c>
      <c r="C3425" s="5" t="s">
        <v>1739</v>
      </c>
      <c r="D3425" s="5">
        <v>1.0</v>
      </c>
      <c r="E3425" s="5">
        <v>0.55</v>
      </c>
      <c r="F3425" s="4">
        <v>15436.0</v>
      </c>
      <c r="G3425" s="6">
        <v>44674.67986111111</v>
      </c>
      <c r="H3425" s="6" t="str">
        <f>VLOOKUP(F3425,'Customer Details'!$A$1:$B$3264,2,0)</f>
        <v>India</v>
      </c>
      <c r="I3425" s="7">
        <f t="shared" si="1"/>
        <v>0.55</v>
      </c>
      <c r="J3425" s="7">
        <f t="shared" si="2"/>
        <v>0.55</v>
      </c>
    </row>
    <row r="3426" ht="15.75" customHeight="1">
      <c r="A3426" s="4">
        <v>571291.0</v>
      </c>
      <c r="B3426" s="4">
        <v>23032.0</v>
      </c>
      <c r="C3426" s="5" t="s">
        <v>1988</v>
      </c>
      <c r="D3426" s="5">
        <v>6.0</v>
      </c>
      <c r="E3426" s="5">
        <v>1.65</v>
      </c>
      <c r="F3426" s="4">
        <v>13610.0</v>
      </c>
      <c r="G3426" s="6">
        <v>44667.65555555555</v>
      </c>
      <c r="H3426" s="6" t="str">
        <f>VLOOKUP(F3426,'Customer Details'!$A$1:$B$3264,2,0)</f>
        <v>USA</v>
      </c>
      <c r="I3426" s="7">
        <f t="shared" si="1"/>
        <v>9.9</v>
      </c>
      <c r="J3426" s="7">
        <f t="shared" si="2"/>
        <v>9.9</v>
      </c>
    </row>
    <row r="3427" ht="15.75" customHeight="1">
      <c r="A3427" s="4" t="s">
        <v>2054</v>
      </c>
      <c r="B3427" s="4">
        <v>22970.0</v>
      </c>
      <c r="C3427" s="5" t="s">
        <v>2055</v>
      </c>
      <c r="D3427" s="5">
        <v>-6.0</v>
      </c>
      <c r="E3427" s="5">
        <v>2.1</v>
      </c>
      <c r="F3427" s="4">
        <v>17306.0</v>
      </c>
      <c r="G3427" s="6">
        <v>44403.71736111111</v>
      </c>
      <c r="H3427" s="6" t="str">
        <f>VLOOKUP(F3427,'Customer Details'!$A$1:$B$3264,2,0)</f>
        <v>China</v>
      </c>
      <c r="I3427" s="7">
        <f t="shared" si="1"/>
        <v>-12.6</v>
      </c>
      <c r="J3427" s="7">
        <f t="shared" si="2"/>
        <v>12.6</v>
      </c>
    </row>
    <row r="3428" ht="15.75" customHeight="1">
      <c r="A3428" s="4">
        <v>562031.0</v>
      </c>
      <c r="B3428" s="4">
        <v>17003.0</v>
      </c>
      <c r="C3428" s="5" t="s">
        <v>2056</v>
      </c>
      <c r="D3428" s="5">
        <v>36.0</v>
      </c>
      <c r="E3428" s="5">
        <v>0.29</v>
      </c>
      <c r="F3428" s="4">
        <v>16984.0</v>
      </c>
      <c r="G3428" s="6">
        <v>44593.73402777778</v>
      </c>
      <c r="H3428" s="6" t="str">
        <f>VLOOKUP(F3428,'Customer Details'!$A$1:$B$3264,2,0)</f>
        <v>Australia</v>
      </c>
      <c r="I3428" s="7">
        <f t="shared" si="1"/>
        <v>10.44</v>
      </c>
      <c r="J3428" s="7">
        <f t="shared" si="2"/>
        <v>10.44</v>
      </c>
    </row>
    <row r="3429" ht="15.75" customHeight="1">
      <c r="A3429" s="4">
        <v>561893.0</v>
      </c>
      <c r="B3429" s="4">
        <v>22092.0</v>
      </c>
      <c r="C3429" s="5" t="s">
        <v>2057</v>
      </c>
      <c r="D3429" s="5">
        <v>1.0</v>
      </c>
      <c r="E3429" s="5">
        <v>0.39</v>
      </c>
      <c r="F3429" s="4">
        <v>12942.0</v>
      </c>
      <c r="G3429" s="6">
        <v>44592.61041666667</v>
      </c>
      <c r="H3429" s="6" t="str">
        <f>VLOOKUP(F3429,'Customer Details'!$A$1:$B$3264,2,0)</f>
        <v>USA</v>
      </c>
      <c r="I3429" s="7">
        <f t="shared" si="1"/>
        <v>0.39</v>
      </c>
      <c r="J3429" s="7">
        <f t="shared" si="2"/>
        <v>0.39</v>
      </c>
    </row>
    <row r="3430" ht="15.75" customHeight="1">
      <c r="A3430" s="4">
        <v>572755.0</v>
      </c>
      <c r="B3430" s="4" t="s">
        <v>443</v>
      </c>
      <c r="C3430" s="5" t="s">
        <v>444</v>
      </c>
      <c r="D3430" s="5">
        <v>3.0</v>
      </c>
      <c r="E3430" s="5">
        <v>2.95</v>
      </c>
      <c r="F3430" s="4">
        <v>13601.0</v>
      </c>
      <c r="G3430" s="6">
        <v>44676.72986111111</v>
      </c>
      <c r="H3430" s="6" t="str">
        <f>VLOOKUP(F3430,'Customer Details'!$A$1:$B$3264,2,0)</f>
        <v>India</v>
      </c>
      <c r="I3430" s="7">
        <f t="shared" si="1"/>
        <v>8.85</v>
      </c>
      <c r="J3430" s="7">
        <f t="shared" si="2"/>
        <v>8.85</v>
      </c>
    </row>
    <row r="3431" ht="15.75" customHeight="1">
      <c r="A3431" s="4">
        <v>576076.0</v>
      </c>
      <c r="B3431" s="4" t="s">
        <v>187</v>
      </c>
      <c r="C3431" s="5" t="s">
        <v>188</v>
      </c>
      <c r="D3431" s="5">
        <v>6.0</v>
      </c>
      <c r="E3431" s="5">
        <v>0.42</v>
      </c>
      <c r="F3431" s="4">
        <v>14382.0</v>
      </c>
      <c r="G3431" s="6">
        <v>44694.67916666667</v>
      </c>
      <c r="H3431" s="6" t="str">
        <f>VLOOKUP(F3431,'Customer Details'!$A$1:$B$3264,2,0)</f>
        <v>United Kingdom</v>
      </c>
      <c r="I3431" s="7">
        <f t="shared" si="1"/>
        <v>2.52</v>
      </c>
      <c r="J3431" s="7">
        <f t="shared" si="2"/>
        <v>2.52</v>
      </c>
    </row>
    <row r="3432" ht="15.75" customHeight="1">
      <c r="A3432" s="4">
        <v>574951.0</v>
      </c>
      <c r="B3432" s="4" t="s">
        <v>281</v>
      </c>
      <c r="C3432" s="5" t="s">
        <v>282</v>
      </c>
      <c r="D3432" s="5">
        <v>2.0</v>
      </c>
      <c r="E3432" s="5">
        <v>39.95</v>
      </c>
      <c r="F3432" s="4">
        <v>15763.0</v>
      </c>
      <c r="G3432" s="6">
        <v>44689.40555555555</v>
      </c>
      <c r="H3432" s="6" t="str">
        <f>VLOOKUP(F3432,'Customer Details'!$A$1:$B$3264,2,0)</f>
        <v>China</v>
      </c>
      <c r="I3432" s="7">
        <f t="shared" si="1"/>
        <v>79.9</v>
      </c>
      <c r="J3432" s="7">
        <f t="shared" si="2"/>
        <v>79.9</v>
      </c>
    </row>
    <row r="3433" ht="15.75" customHeight="1">
      <c r="A3433" s="4">
        <v>552529.0</v>
      </c>
      <c r="B3433" s="4" t="s">
        <v>100</v>
      </c>
      <c r="C3433" s="5" t="s">
        <v>101</v>
      </c>
      <c r="D3433" s="5">
        <v>20.0</v>
      </c>
      <c r="E3433" s="5">
        <v>1.45</v>
      </c>
      <c r="F3433" s="4">
        <v>14541.0</v>
      </c>
      <c r="G3433" s="6">
        <v>44509.725</v>
      </c>
      <c r="H3433" s="6" t="str">
        <f>VLOOKUP(F3433,'Customer Details'!$A$1:$B$3264,2,0)</f>
        <v>India</v>
      </c>
      <c r="I3433" s="7">
        <f t="shared" si="1"/>
        <v>29</v>
      </c>
      <c r="J3433" s="7">
        <f t="shared" si="2"/>
        <v>29</v>
      </c>
    </row>
    <row r="3434" ht="15.75" customHeight="1">
      <c r="A3434" s="4">
        <v>577175.0</v>
      </c>
      <c r="B3434" s="4" t="s">
        <v>268</v>
      </c>
      <c r="C3434" s="5" t="s">
        <v>269</v>
      </c>
      <c r="D3434" s="5">
        <v>8.0</v>
      </c>
      <c r="E3434" s="5">
        <v>1.95</v>
      </c>
      <c r="F3434" s="4">
        <v>14849.0</v>
      </c>
      <c r="G3434" s="6">
        <v>44699.45694444444</v>
      </c>
      <c r="H3434" s="6" t="str">
        <f>VLOOKUP(F3434,'Customer Details'!$A$1:$B$3264,2,0)</f>
        <v>India</v>
      </c>
      <c r="I3434" s="7">
        <f t="shared" si="1"/>
        <v>15.6</v>
      </c>
      <c r="J3434" s="7">
        <f t="shared" si="2"/>
        <v>15.6</v>
      </c>
    </row>
    <row r="3435" ht="15.75" customHeight="1">
      <c r="A3435" s="4">
        <v>555855.0</v>
      </c>
      <c r="B3435" s="4" t="s">
        <v>48</v>
      </c>
      <c r="C3435" s="5" t="s">
        <v>49</v>
      </c>
      <c r="D3435" s="5">
        <v>100.0</v>
      </c>
      <c r="E3435" s="5">
        <v>1.79</v>
      </c>
      <c r="F3435" s="4">
        <v>15311.0</v>
      </c>
      <c r="G3435" s="6">
        <v>44537.58055555556</v>
      </c>
      <c r="H3435" s="6" t="str">
        <f>VLOOKUP(F3435,'Customer Details'!$A$1:$B$3264,2,0)</f>
        <v>USA</v>
      </c>
      <c r="I3435" s="7">
        <f t="shared" si="1"/>
        <v>179</v>
      </c>
      <c r="J3435" s="7">
        <f t="shared" si="2"/>
        <v>179</v>
      </c>
    </row>
    <row r="3436" ht="15.75" customHeight="1">
      <c r="A3436" s="4" t="s">
        <v>2058</v>
      </c>
      <c r="B3436" s="4">
        <v>21621.0</v>
      </c>
      <c r="C3436" s="5" t="s">
        <v>2059</v>
      </c>
      <c r="D3436" s="5">
        <v>-12.0</v>
      </c>
      <c r="E3436" s="5">
        <v>8.5</v>
      </c>
      <c r="F3436" s="4">
        <v>17865.0</v>
      </c>
      <c r="G3436" s="6">
        <v>44546.68541666667</v>
      </c>
      <c r="H3436" s="6" t="str">
        <f>VLOOKUP(F3436,'Customer Details'!$A$1:$B$3264,2,0)</f>
        <v>Australia</v>
      </c>
      <c r="I3436" s="7">
        <f t="shared" si="1"/>
        <v>-102</v>
      </c>
      <c r="J3436" s="7">
        <f t="shared" si="2"/>
        <v>102</v>
      </c>
    </row>
    <row r="3437" ht="15.75" customHeight="1">
      <c r="A3437" s="4">
        <v>570455.0</v>
      </c>
      <c r="B3437" s="4">
        <v>22557.0</v>
      </c>
      <c r="C3437" s="5" t="s">
        <v>529</v>
      </c>
      <c r="D3437" s="5">
        <v>1.0</v>
      </c>
      <c r="E3437" s="5">
        <v>1.65</v>
      </c>
      <c r="F3437" s="4">
        <v>14529.0</v>
      </c>
      <c r="G3437" s="6">
        <v>44661.64375</v>
      </c>
      <c r="H3437" s="6" t="str">
        <f>VLOOKUP(F3437,'Customer Details'!$A$1:$B$3264,2,0)</f>
        <v>United Kingdom</v>
      </c>
      <c r="I3437" s="7">
        <f t="shared" si="1"/>
        <v>1.65</v>
      </c>
      <c r="J3437" s="7">
        <f t="shared" si="2"/>
        <v>1.65</v>
      </c>
    </row>
    <row r="3438" ht="15.75" customHeight="1">
      <c r="A3438" s="4">
        <v>577851.0</v>
      </c>
      <c r="B3438" s="4" t="s">
        <v>40</v>
      </c>
      <c r="C3438" s="5" t="s">
        <v>41</v>
      </c>
      <c r="D3438" s="5">
        <v>6.0</v>
      </c>
      <c r="E3438" s="5">
        <v>2.95</v>
      </c>
      <c r="F3438" s="4">
        <v>13267.0</v>
      </c>
      <c r="G3438" s="6">
        <v>44703.46111111111</v>
      </c>
      <c r="H3438" s="6" t="str">
        <f>VLOOKUP(F3438,'Customer Details'!$A$1:$B$3264,2,0)</f>
        <v>China</v>
      </c>
      <c r="I3438" s="7">
        <f t="shared" si="1"/>
        <v>17.7</v>
      </c>
      <c r="J3438" s="7">
        <f t="shared" si="2"/>
        <v>17.7</v>
      </c>
    </row>
    <row r="3439" ht="15.75" customHeight="1">
      <c r="A3439" s="4">
        <v>544313.0</v>
      </c>
      <c r="B3439" s="4" t="s">
        <v>44</v>
      </c>
      <c r="C3439" s="5" t="s">
        <v>45</v>
      </c>
      <c r="D3439" s="5">
        <v>8.0</v>
      </c>
      <c r="E3439" s="5">
        <v>2.1</v>
      </c>
      <c r="F3439" s="4">
        <v>14099.0</v>
      </c>
      <c r="G3439" s="6">
        <v>44425.60833333333</v>
      </c>
      <c r="H3439" s="6" t="str">
        <f>VLOOKUP(F3439,'Customer Details'!$A$1:$B$3264,2,0)</f>
        <v>India</v>
      </c>
      <c r="I3439" s="7">
        <f t="shared" si="1"/>
        <v>16.8</v>
      </c>
      <c r="J3439" s="7">
        <f t="shared" si="2"/>
        <v>16.8</v>
      </c>
    </row>
    <row r="3440" ht="15.75" customHeight="1">
      <c r="A3440" s="4">
        <v>545661.0</v>
      </c>
      <c r="B3440" s="4" t="s">
        <v>388</v>
      </c>
      <c r="C3440" s="5" t="s">
        <v>389</v>
      </c>
      <c r="D3440" s="5">
        <v>12.0</v>
      </c>
      <c r="E3440" s="5">
        <v>1.25</v>
      </c>
      <c r="F3440" s="4">
        <v>15358.0</v>
      </c>
      <c r="G3440" s="6">
        <v>44443.61180555556</v>
      </c>
      <c r="H3440" s="6" t="str">
        <f>VLOOKUP(F3440,'Customer Details'!$A$1:$B$3264,2,0)</f>
        <v>Australia</v>
      </c>
      <c r="I3440" s="7">
        <f t="shared" si="1"/>
        <v>15</v>
      </c>
      <c r="J3440" s="7">
        <f t="shared" si="2"/>
        <v>15</v>
      </c>
    </row>
    <row r="3441" ht="15.75" customHeight="1">
      <c r="A3441" s="4">
        <v>574308.0</v>
      </c>
      <c r="B3441" s="4" t="s">
        <v>32</v>
      </c>
      <c r="C3441" s="5" t="s">
        <v>33</v>
      </c>
      <c r="D3441" s="5">
        <v>4.0</v>
      </c>
      <c r="E3441" s="5">
        <v>4.15</v>
      </c>
      <c r="F3441" s="4">
        <v>16409.0</v>
      </c>
      <c r="G3441" s="6">
        <v>44684.69791666666</v>
      </c>
      <c r="H3441" s="6" t="str">
        <f>VLOOKUP(F3441,'Customer Details'!$A$1:$B$3264,2,0)</f>
        <v>USA</v>
      </c>
      <c r="I3441" s="7">
        <f t="shared" si="1"/>
        <v>16.6</v>
      </c>
      <c r="J3441" s="7">
        <f t="shared" si="2"/>
        <v>16.6</v>
      </c>
    </row>
    <row r="3442" ht="15.75" customHeight="1">
      <c r="A3442" s="4">
        <v>562587.0</v>
      </c>
      <c r="B3442" s="4" t="s">
        <v>73</v>
      </c>
      <c r="C3442" s="5" t="s">
        <v>74</v>
      </c>
      <c r="D3442" s="5">
        <v>32.0</v>
      </c>
      <c r="E3442" s="5">
        <v>0.42</v>
      </c>
      <c r="F3442" s="4">
        <v>15640.0</v>
      </c>
      <c r="G3442" s="6">
        <v>44599.60694444444</v>
      </c>
      <c r="H3442" s="6" t="str">
        <f>VLOOKUP(F3442,'Customer Details'!$A$1:$B$3264,2,0)</f>
        <v>United Kingdom</v>
      </c>
      <c r="I3442" s="7">
        <f t="shared" si="1"/>
        <v>13.44</v>
      </c>
      <c r="J3442" s="7">
        <f t="shared" si="2"/>
        <v>13.44</v>
      </c>
    </row>
    <row r="3443" ht="15.75" customHeight="1">
      <c r="A3443" s="4">
        <v>580139.0</v>
      </c>
      <c r="B3443" s="4" t="s">
        <v>131</v>
      </c>
      <c r="C3443" s="5" t="s">
        <v>132</v>
      </c>
      <c r="D3443" s="5">
        <v>24.0</v>
      </c>
      <c r="E3443" s="5">
        <v>0.42</v>
      </c>
      <c r="F3443" s="4">
        <v>17157.0</v>
      </c>
      <c r="G3443" s="6">
        <v>44714.38194444445</v>
      </c>
      <c r="H3443" s="6" t="str">
        <f>VLOOKUP(F3443,'Customer Details'!$A$1:$B$3264,2,0)</f>
        <v>USA</v>
      </c>
      <c r="I3443" s="7">
        <f t="shared" si="1"/>
        <v>10.08</v>
      </c>
      <c r="J3443" s="7">
        <f t="shared" si="2"/>
        <v>10.08</v>
      </c>
    </row>
    <row r="3444" ht="15.75" customHeight="1">
      <c r="A3444" s="4">
        <v>580103.0</v>
      </c>
      <c r="B3444" s="4" t="s">
        <v>239</v>
      </c>
      <c r="C3444" s="5" t="s">
        <v>240</v>
      </c>
      <c r="D3444" s="5">
        <v>6.0</v>
      </c>
      <c r="E3444" s="5">
        <v>0.79</v>
      </c>
      <c r="F3444" s="4">
        <v>16242.0</v>
      </c>
      <c r="G3444" s="6">
        <v>44713.63333333333</v>
      </c>
      <c r="H3444" s="6" t="str">
        <f>VLOOKUP(F3444,'Customer Details'!$A$1:$B$3264,2,0)</f>
        <v>Australia</v>
      </c>
      <c r="I3444" s="7">
        <f t="shared" si="1"/>
        <v>4.74</v>
      </c>
      <c r="J3444" s="7">
        <f t="shared" si="2"/>
        <v>4.74</v>
      </c>
    </row>
    <row r="3445" ht="15.75" customHeight="1">
      <c r="A3445" s="4">
        <v>570024.0</v>
      </c>
      <c r="B3445" s="4" t="s">
        <v>1335</v>
      </c>
      <c r="C3445" s="5" t="s">
        <v>1336</v>
      </c>
      <c r="D3445" s="5">
        <v>3.0</v>
      </c>
      <c r="E3445" s="5">
        <v>1.25</v>
      </c>
      <c r="F3445" s="4">
        <v>17975.0</v>
      </c>
      <c r="G3445" s="6">
        <v>44658.43680555555</v>
      </c>
      <c r="H3445" s="6" t="str">
        <f>VLOOKUP(F3445,'Customer Details'!$A$1:$B$3264,2,0)</f>
        <v>China</v>
      </c>
      <c r="I3445" s="7">
        <f t="shared" si="1"/>
        <v>3.75</v>
      </c>
      <c r="J3445" s="7">
        <f t="shared" si="2"/>
        <v>3.75</v>
      </c>
    </row>
    <row r="3446" ht="15.75" customHeight="1">
      <c r="A3446" s="4">
        <v>570177.0</v>
      </c>
      <c r="B3446" s="4" t="s">
        <v>165</v>
      </c>
      <c r="C3446" s="5" t="s">
        <v>166</v>
      </c>
      <c r="D3446" s="5">
        <v>12.0</v>
      </c>
      <c r="E3446" s="5">
        <v>1.25</v>
      </c>
      <c r="F3446" s="4">
        <v>17509.0</v>
      </c>
      <c r="G3446" s="6">
        <v>44658.59513888889</v>
      </c>
      <c r="H3446" s="6" t="str">
        <f>VLOOKUP(F3446,'Customer Details'!$A$1:$B$3264,2,0)</f>
        <v>Australia</v>
      </c>
      <c r="I3446" s="7">
        <f t="shared" si="1"/>
        <v>15</v>
      </c>
      <c r="J3446" s="7">
        <f t="shared" si="2"/>
        <v>15</v>
      </c>
    </row>
    <row r="3447" ht="15.75" customHeight="1">
      <c r="A3447" s="4">
        <v>559884.0</v>
      </c>
      <c r="B3447" s="4" t="s">
        <v>270</v>
      </c>
      <c r="C3447" s="5" t="s">
        <v>271</v>
      </c>
      <c r="D3447" s="5">
        <v>24.0</v>
      </c>
      <c r="E3447" s="5">
        <v>0.39</v>
      </c>
      <c r="F3447" s="4">
        <v>16843.0</v>
      </c>
      <c r="G3447" s="6">
        <v>44574.48194444444</v>
      </c>
      <c r="H3447" s="6" t="str">
        <f>VLOOKUP(F3447,'Customer Details'!$A$1:$B$3264,2,0)</f>
        <v>USA</v>
      </c>
      <c r="I3447" s="7">
        <f t="shared" si="1"/>
        <v>9.36</v>
      </c>
      <c r="J3447" s="7">
        <f t="shared" si="2"/>
        <v>9.36</v>
      </c>
    </row>
    <row r="3448" ht="15.75" customHeight="1">
      <c r="A3448" s="4">
        <v>552274.0</v>
      </c>
      <c r="B3448" s="4" t="s">
        <v>48</v>
      </c>
      <c r="C3448" s="5" t="s">
        <v>49</v>
      </c>
      <c r="D3448" s="5">
        <v>20.0</v>
      </c>
      <c r="E3448" s="5">
        <v>2.08</v>
      </c>
      <c r="F3448" s="4">
        <v>16523.0</v>
      </c>
      <c r="G3448" s="6">
        <v>44508.52083333334</v>
      </c>
      <c r="H3448" s="6" t="str">
        <f>VLOOKUP(F3448,'Customer Details'!$A$1:$B$3264,2,0)</f>
        <v>India</v>
      </c>
      <c r="I3448" s="7">
        <f t="shared" si="1"/>
        <v>41.6</v>
      </c>
      <c r="J3448" s="7">
        <f t="shared" si="2"/>
        <v>41.6</v>
      </c>
    </row>
    <row r="3449" ht="15.75" customHeight="1">
      <c r="A3449" s="4">
        <v>550630.0</v>
      </c>
      <c r="B3449" s="4" t="s">
        <v>2060</v>
      </c>
      <c r="C3449" s="5" t="s">
        <v>2061</v>
      </c>
      <c r="D3449" s="5">
        <v>12.0</v>
      </c>
      <c r="E3449" s="5">
        <v>1.25</v>
      </c>
      <c r="F3449" s="4">
        <v>14298.0</v>
      </c>
      <c r="G3449" s="6">
        <v>44488.61736111111</v>
      </c>
      <c r="H3449" s="6" t="str">
        <f>VLOOKUP(F3449,'Customer Details'!$A$1:$B$3264,2,0)</f>
        <v>USA</v>
      </c>
      <c r="I3449" s="7">
        <f t="shared" si="1"/>
        <v>15</v>
      </c>
      <c r="J3449" s="7">
        <f t="shared" si="2"/>
        <v>15</v>
      </c>
    </row>
    <row r="3450" ht="15.75" customHeight="1">
      <c r="A3450" s="4">
        <v>563352.0</v>
      </c>
      <c r="B3450" s="4" t="s">
        <v>38</v>
      </c>
      <c r="C3450" s="5" t="s">
        <v>39</v>
      </c>
      <c r="D3450" s="5">
        <v>6.0</v>
      </c>
      <c r="E3450" s="5">
        <v>2.95</v>
      </c>
      <c r="F3450" s="4">
        <v>15706.0</v>
      </c>
      <c r="G3450" s="6">
        <v>44607.60555555556</v>
      </c>
      <c r="H3450" s="6" t="str">
        <f>VLOOKUP(F3450,'Customer Details'!$A$1:$B$3264,2,0)</f>
        <v>Australia</v>
      </c>
      <c r="I3450" s="7">
        <f t="shared" si="1"/>
        <v>17.7</v>
      </c>
      <c r="J3450" s="7">
        <f t="shared" si="2"/>
        <v>17.7</v>
      </c>
    </row>
    <row r="3451" ht="15.75" customHeight="1">
      <c r="A3451" s="4">
        <v>574883.0</v>
      </c>
      <c r="B3451" s="4" t="s">
        <v>2062</v>
      </c>
      <c r="C3451" s="5" t="s">
        <v>2063</v>
      </c>
      <c r="D3451" s="5">
        <v>1.0</v>
      </c>
      <c r="E3451" s="5">
        <v>4.25</v>
      </c>
      <c r="F3451" s="4">
        <v>14623.0</v>
      </c>
      <c r="G3451" s="6">
        <v>44688.58055555556</v>
      </c>
      <c r="H3451" s="6" t="str">
        <f>VLOOKUP(F3451,'Customer Details'!$A$1:$B$3264,2,0)</f>
        <v>USA</v>
      </c>
      <c r="I3451" s="7">
        <f t="shared" si="1"/>
        <v>4.25</v>
      </c>
      <c r="J3451" s="7">
        <f t="shared" si="2"/>
        <v>4.25</v>
      </c>
    </row>
    <row r="3452" ht="15.75" customHeight="1">
      <c r="A3452" s="4" t="s">
        <v>2064</v>
      </c>
      <c r="B3452" s="4">
        <v>22041.0</v>
      </c>
      <c r="C3452" s="5" t="s">
        <v>2065</v>
      </c>
      <c r="D3452" s="5">
        <v>-24.0</v>
      </c>
      <c r="E3452" s="5">
        <v>2.55</v>
      </c>
      <c r="F3452" s="4">
        <v>12989.0</v>
      </c>
      <c r="G3452" s="6">
        <v>44718.56736111111</v>
      </c>
      <c r="H3452" s="6" t="str">
        <f>VLOOKUP(F3452,'Customer Details'!$A$1:$B$3264,2,0)</f>
        <v>USA</v>
      </c>
      <c r="I3452" s="7">
        <f t="shared" si="1"/>
        <v>-61.2</v>
      </c>
      <c r="J3452" s="7">
        <f t="shared" si="2"/>
        <v>61.2</v>
      </c>
    </row>
    <row r="3453" ht="15.75" customHeight="1">
      <c r="A3453" s="4">
        <v>574683.0</v>
      </c>
      <c r="B3453" s="4" t="s">
        <v>1049</v>
      </c>
      <c r="C3453" s="5" t="s">
        <v>1050</v>
      </c>
      <c r="D3453" s="5">
        <v>1.0</v>
      </c>
      <c r="E3453" s="5">
        <v>2.95</v>
      </c>
      <c r="F3453" s="4">
        <v>16372.0</v>
      </c>
      <c r="G3453" s="6">
        <v>44687.53472222222</v>
      </c>
      <c r="H3453" s="6" t="str">
        <f>VLOOKUP(F3453,'Customer Details'!$A$1:$B$3264,2,0)</f>
        <v>United Kingdom</v>
      </c>
      <c r="I3453" s="7">
        <f t="shared" si="1"/>
        <v>2.95</v>
      </c>
      <c r="J3453" s="7">
        <f t="shared" si="2"/>
        <v>2.95</v>
      </c>
    </row>
    <row r="3454" ht="15.75" customHeight="1">
      <c r="A3454" s="4">
        <v>546753.0</v>
      </c>
      <c r="B3454" s="4" t="s">
        <v>38</v>
      </c>
      <c r="C3454" s="5" t="s">
        <v>39</v>
      </c>
      <c r="D3454" s="5">
        <v>2.0</v>
      </c>
      <c r="E3454" s="5">
        <v>2.95</v>
      </c>
      <c r="F3454" s="4">
        <v>16383.0</v>
      </c>
      <c r="G3454" s="6">
        <v>44455.54166666666</v>
      </c>
      <c r="H3454" s="6" t="str">
        <f>VLOOKUP(F3454,'Customer Details'!$A$1:$B$3264,2,0)</f>
        <v>USA</v>
      </c>
      <c r="I3454" s="7">
        <f t="shared" si="1"/>
        <v>5.9</v>
      </c>
      <c r="J3454" s="7">
        <f t="shared" si="2"/>
        <v>5.9</v>
      </c>
    </row>
    <row r="3455" ht="15.75" customHeight="1">
      <c r="A3455" s="4">
        <v>570677.0</v>
      </c>
      <c r="B3455" s="4" t="s">
        <v>38</v>
      </c>
      <c r="C3455" s="5" t="s">
        <v>39</v>
      </c>
      <c r="D3455" s="5">
        <v>12.0</v>
      </c>
      <c r="E3455" s="5">
        <v>2.95</v>
      </c>
      <c r="F3455" s="4">
        <v>12836.0</v>
      </c>
      <c r="G3455" s="6">
        <v>44662.63194444445</v>
      </c>
      <c r="H3455" s="6" t="str">
        <f>VLOOKUP(F3455,'Customer Details'!$A$1:$B$3264,2,0)</f>
        <v>China</v>
      </c>
      <c r="I3455" s="7">
        <f t="shared" si="1"/>
        <v>35.4</v>
      </c>
      <c r="J3455" s="7">
        <f t="shared" si="2"/>
        <v>35.4</v>
      </c>
    </row>
    <row r="3456" ht="15.75" customHeight="1">
      <c r="A3456" s="4">
        <v>577482.0</v>
      </c>
      <c r="B3456" s="4">
        <v>21136.0</v>
      </c>
      <c r="C3456" s="5" t="s">
        <v>2066</v>
      </c>
      <c r="D3456" s="5">
        <v>8.0</v>
      </c>
      <c r="E3456" s="5">
        <v>1.69</v>
      </c>
      <c r="F3456" s="4">
        <v>16762.0</v>
      </c>
      <c r="G3456" s="6">
        <v>44701.48819444444</v>
      </c>
      <c r="H3456" s="6" t="str">
        <f>VLOOKUP(F3456,'Customer Details'!$A$1:$B$3264,2,0)</f>
        <v>India</v>
      </c>
      <c r="I3456" s="7">
        <f t="shared" si="1"/>
        <v>13.52</v>
      </c>
      <c r="J3456" s="7">
        <f t="shared" si="2"/>
        <v>13.52</v>
      </c>
    </row>
    <row r="3457" ht="15.75" customHeight="1">
      <c r="A3457" s="4" t="s">
        <v>2067</v>
      </c>
      <c r="B3457" s="4">
        <v>22439.0</v>
      </c>
      <c r="C3457" s="5" t="s">
        <v>2068</v>
      </c>
      <c r="D3457" s="5">
        <v>-40.0</v>
      </c>
      <c r="E3457" s="5">
        <v>0.65</v>
      </c>
      <c r="F3457" s="4">
        <v>18194.0</v>
      </c>
      <c r="G3457" s="6">
        <v>44657.82916666667</v>
      </c>
      <c r="H3457" s="6" t="str">
        <f>VLOOKUP(F3457,'Customer Details'!$A$1:$B$3264,2,0)</f>
        <v>China</v>
      </c>
      <c r="I3457" s="7">
        <f t="shared" si="1"/>
        <v>-26</v>
      </c>
      <c r="J3457" s="7">
        <f t="shared" si="2"/>
        <v>26</v>
      </c>
    </row>
    <row r="3458" ht="15.75" customHeight="1">
      <c r="A3458" s="4">
        <v>537435.0</v>
      </c>
      <c r="B3458" s="4" t="s">
        <v>921</v>
      </c>
      <c r="C3458" s="5" t="s">
        <v>922</v>
      </c>
      <c r="D3458" s="5">
        <v>4.0</v>
      </c>
      <c r="E3458" s="5">
        <v>9.95</v>
      </c>
      <c r="F3458" s="4">
        <v>17920.0</v>
      </c>
      <c r="G3458" s="6">
        <v>44353.70694444444</v>
      </c>
      <c r="H3458" s="6" t="str">
        <f>VLOOKUP(F3458,'Customer Details'!$A$1:$B$3264,2,0)</f>
        <v>United Kingdom</v>
      </c>
      <c r="I3458" s="7">
        <f t="shared" si="1"/>
        <v>39.8</v>
      </c>
      <c r="J3458" s="7">
        <f t="shared" si="2"/>
        <v>39.8</v>
      </c>
    </row>
    <row r="3459" ht="15.75" customHeight="1">
      <c r="A3459" s="4" t="s">
        <v>2069</v>
      </c>
      <c r="B3459" s="4">
        <v>22666.0</v>
      </c>
      <c r="C3459" s="5" t="s">
        <v>407</v>
      </c>
      <c r="D3459" s="5">
        <v>-2.0</v>
      </c>
      <c r="E3459" s="5">
        <v>2.95</v>
      </c>
      <c r="F3459" s="4">
        <v>15398.0</v>
      </c>
      <c r="G3459" s="6">
        <v>44647.41041666667</v>
      </c>
      <c r="H3459" s="6" t="str">
        <f>VLOOKUP(F3459,'Customer Details'!$A$1:$B$3264,2,0)</f>
        <v>China</v>
      </c>
      <c r="I3459" s="7">
        <f t="shared" si="1"/>
        <v>-5.9</v>
      </c>
      <c r="J3459" s="7">
        <f t="shared" si="2"/>
        <v>5.9</v>
      </c>
    </row>
    <row r="3460" ht="15.75" customHeight="1">
      <c r="A3460" s="4">
        <v>566274.0</v>
      </c>
      <c r="B3460" s="4" t="s">
        <v>38</v>
      </c>
      <c r="C3460" s="5" t="s">
        <v>39</v>
      </c>
      <c r="D3460" s="5">
        <v>5.0</v>
      </c>
      <c r="E3460" s="5">
        <v>2.95</v>
      </c>
      <c r="F3460" s="4">
        <v>13884.0</v>
      </c>
      <c r="G3460" s="6">
        <v>44631.58194444444</v>
      </c>
      <c r="H3460" s="6" t="str">
        <f>VLOOKUP(F3460,'Customer Details'!$A$1:$B$3264,2,0)</f>
        <v>Australia</v>
      </c>
      <c r="I3460" s="7">
        <f t="shared" si="1"/>
        <v>14.75</v>
      </c>
      <c r="J3460" s="7">
        <f t="shared" si="2"/>
        <v>14.75</v>
      </c>
    </row>
    <row r="3461" ht="15.75" customHeight="1">
      <c r="A3461" s="4" t="s">
        <v>2070</v>
      </c>
      <c r="B3461" s="4">
        <v>21871.0</v>
      </c>
      <c r="C3461" s="5" t="s">
        <v>809</v>
      </c>
      <c r="D3461" s="5">
        <v>-1.0</v>
      </c>
      <c r="E3461" s="5">
        <v>1.06</v>
      </c>
      <c r="F3461" s="4">
        <v>17850.0</v>
      </c>
      <c r="G3461" s="6">
        <v>44418.60972222222</v>
      </c>
      <c r="H3461" s="6" t="str">
        <f>VLOOKUP(F3461,'Customer Details'!$A$1:$B$3264,2,0)</f>
        <v>India</v>
      </c>
      <c r="I3461" s="7">
        <f t="shared" si="1"/>
        <v>-1.06</v>
      </c>
      <c r="J3461" s="7">
        <f t="shared" si="2"/>
        <v>1.06</v>
      </c>
    </row>
    <row r="3462" ht="15.75" customHeight="1">
      <c r="A3462" s="4" t="s">
        <v>2071</v>
      </c>
      <c r="B3462" s="4">
        <v>22430.0</v>
      </c>
      <c r="C3462" s="5" t="s">
        <v>1343</v>
      </c>
      <c r="D3462" s="5">
        <v>-1.0</v>
      </c>
      <c r="E3462" s="5">
        <v>4.95</v>
      </c>
      <c r="F3462" s="4">
        <v>15426.0</v>
      </c>
      <c r="G3462" s="6">
        <v>44353.59861111111</v>
      </c>
      <c r="H3462" s="6" t="str">
        <f>VLOOKUP(F3462,'Customer Details'!$A$1:$B$3264,2,0)</f>
        <v>India</v>
      </c>
      <c r="I3462" s="7">
        <f t="shared" si="1"/>
        <v>-4.95</v>
      </c>
      <c r="J3462" s="7">
        <f t="shared" si="2"/>
        <v>4.95</v>
      </c>
    </row>
    <row r="3463" ht="15.75" customHeight="1">
      <c r="A3463" s="4">
        <v>556486.0</v>
      </c>
      <c r="B3463" s="4" t="s">
        <v>291</v>
      </c>
      <c r="C3463" s="5" t="s">
        <v>292</v>
      </c>
      <c r="D3463" s="5">
        <v>48.0</v>
      </c>
      <c r="E3463" s="5">
        <v>0.19</v>
      </c>
      <c r="F3463" s="4">
        <v>17422.0</v>
      </c>
      <c r="G3463" s="6">
        <v>44542.55694444444</v>
      </c>
      <c r="H3463" s="6" t="str">
        <f>VLOOKUP(F3463,'Customer Details'!$A$1:$B$3264,2,0)</f>
        <v>China</v>
      </c>
      <c r="I3463" s="7">
        <f t="shared" si="1"/>
        <v>9.12</v>
      </c>
      <c r="J3463" s="7">
        <f t="shared" si="2"/>
        <v>9.12</v>
      </c>
    </row>
    <row r="3464" ht="15.75" customHeight="1">
      <c r="A3464" s="4">
        <v>564370.0</v>
      </c>
      <c r="B3464" s="4" t="s">
        <v>1151</v>
      </c>
      <c r="C3464" s="5" t="s">
        <v>1152</v>
      </c>
      <c r="D3464" s="5">
        <v>6.0</v>
      </c>
      <c r="E3464" s="5">
        <v>4.25</v>
      </c>
      <c r="F3464" s="4">
        <v>17134.0</v>
      </c>
      <c r="G3464" s="6">
        <v>44617.41180555556</v>
      </c>
      <c r="H3464" s="6" t="str">
        <f>VLOOKUP(F3464,'Customer Details'!$A$1:$B$3264,2,0)</f>
        <v>China</v>
      </c>
      <c r="I3464" s="7">
        <f t="shared" si="1"/>
        <v>25.5</v>
      </c>
      <c r="J3464" s="7">
        <f t="shared" si="2"/>
        <v>25.5</v>
      </c>
    </row>
    <row r="3465" ht="15.75" customHeight="1">
      <c r="A3465" s="4">
        <v>557213.0</v>
      </c>
      <c r="B3465" s="4" t="s">
        <v>38</v>
      </c>
      <c r="C3465" s="5" t="s">
        <v>39</v>
      </c>
      <c r="D3465" s="5">
        <v>2.0</v>
      </c>
      <c r="E3465" s="5">
        <v>2.95</v>
      </c>
      <c r="F3465" s="4">
        <v>15021.0</v>
      </c>
      <c r="G3465" s="6">
        <v>44547.51111111111</v>
      </c>
      <c r="H3465" s="6" t="str">
        <f>VLOOKUP(F3465,'Customer Details'!$A$1:$B$3264,2,0)</f>
        <v>China</v>
      </c>
      <c r="I3465" s="7">
        <f t="shared" si="1"/>
        <v>5.9</v>
      </c>
      <c r="J3465" s="7">
        <f t="shared" si="2"/>
        <v>5.9</v>
      </c>
    </row>
    <row r="3466" ht="15.75" customHeight="1">
      <c r="A3466" s="4">
        <v>572918.0</v>
      </c>
      <c r="B3466" s="4" t="s">
        <v>651</v>
      </c>
      <c r="C3466" s="5" t="s">
        <v>652</v>
      </c>
      <c r="D3466" s="5">
        <v>2.0</v>
      </c>
      <c r="E3466" s="5">
        <v>1.25</v>
      </c>
      <c r="F3466" s="4">
        <v>14379.0</v>
      </c>
      <c r="G3466" s="6">
        <v>44677.69652777778</v>
      </c>
      <c r="H3466" s="6" t="str">
        <f>VLOOKUP(F3466,'Customer Details'!$A$1:$B$3264,2,0)</f>
        <v>United Kingdom</v>
      </c>
      <c r="I3466" s="7">
        <f t="shared" si="1"/>
        <v>2.5</v>
      </c>
      <c r="J3466" s="7">
        <f t="shared" si="2"/>
        <v>2.5</v>
      </c>
    </row>
    <row r="3467" ht="15.75" customHeight="1">
      <c r="A3467" s="4">
        <v>567663.0</v>
      </c>
      <c r="B3467" s="4" t="s">
        <v>364</v>
      </c>
      <c r="C3467" s="5" t="s">
        <v>365</v>
      </c>
      <c r="D3467" s="5">
        <v>12.0</v>
      </c>
      <c r="E3467" s="5">
        <v>0.42</v>
      </c>
      <c r="F3467" s="4">
        <v>14951.0</v>
      </c>
      <c r="G3467" s="6">
        <v>44641.63541666666</v>
      </c>
      <c r="H3467" s="6" t="str">
        <f>VLOOKUP(F3467,'Customer Details'!$A$1:$B$3264,2,0)</f>
        <v>Australia</v>
      </c>
      <c r="I3467" s="7">
        <f t="shared" si="1"/>
        <v>5.04</v>
      </c>
      <c r="J3467" s="7">
        <f t="shared" si="2"/>
        <v>5.04</v>
      </c>
    </row>
    <row r="3468" ht="15.75" customHeight="1">
      <c r="A3468" s="4">
        <v>546498.0</v>
      </c>
      <c r="B3468" s="4" t="s">
        <v>530</v>
      </c>
      <c r="C3468" s="5" t="s">
        <v>531</v>
      </c>
      <c r="D3468" s="5">
        <v>2.0</v>
      </c>
      <c r="E3468" s="5">
        <v>3.75</v>
      </c>
      <c r="F3468" s="4">
        <v>15493.0</v>
      </c>
      <c r="G3468" s="6">
        <v>44453.48888888889</v>
      </c>
      <c r="H3468" s="6" t="str">
        <f>VLOOKUP(F3468,'Customer Details'!$A$1:$B$3264,2,0)</f>
        <v>India</v>
      </c>
      <c r="I3468" s="7">
        <f t="shared" si="1"/>
        <v>7.5</v>
      </c>
      <c r="J3468" s="7">
        <f t="shared" si="2"/>
        <v>7.5</v>
      </c>
    </row>
    <row r="3469" ht="15.75" customHeight="1">
      <c r="A3469" s="4" t="s">
        <v>1403</v>
      </c>
      <c r="B3469" s="4">
        <v>22386.0</v>
      </c>
      <c r="C3469" s="5" t="s">
        <v>2072</v>
      </c>
      <c r="D3469" s="5">
        <v>-100.0</v>
      </c>
      <c r="E3469" s="5">
        <v>1.79</v>
      </c>
      <c r="F3469" s="4">
        <v>17511.0</v>
      </c>
      <c r="G3469" s="6">
        <v>44690.48680555556</v>
      </c>
      <c r="H3469" s="6" t="str">
        <f>VLOOKUP(F3469,'Customer Details'!$A$1:$B$3264,2,0)</f>
        <v>United Kingdom</v>
      </c>
      <c r="I3469" s="7">
        <f t="shared" si="1"/>
        <v>-179</v>
      </c>
      <c r="J3469" s="7">
        <f t="shared" si="2"/>
        <v>179</v>
      </c>
    </row>
    <row r="3470" ht="15.75" customHeight="1">
      <c r="A3470" s="4">
        <v>579196.0</v>
      </c>
      <c r="B3470" s="4" t="s">
        <v>485</v>
      </c>
      <c r="C3470" s="5" t="s">
        <v>486</v>
      </c>
      <c r="D3470" s="5">
        <v>13.0</v>
      </c>
      <c r="E3470" s="5">
        <v>2.46</v>
      </c>
      <c r="F3470" s="4">
        <v>14096.0</v>
      </c>
      <c r="G3470" s="6">
        <v>44709.6625</v>
      </c>
      <c r="H3470" s="6" t="str">
        <f>VLOOKUP(F3470,'Customer Details'!$A$1:$B$3264,2,0)</f>
        <v>USA</v>
      </c>
      <c r="I3470" s="7">
        <f t="shared" si="1"/>
        <v>31.98</v>
      </c>
      <c r="J3470" s="7">
        <f t="shared" si="2"/>
        <v>31.98</v>
      </c>
    </row>
    <row r="3471" ht="15.75" customHeight="1">
      <c r="A3471" s="4">
        <v>546237.0</v>
      </c>
      <c r="B3471" s="4" t="s">
        <v>48</v>
      </c>
      <c r="C3471" s="5" t="s">
        <v>49</v>
      </c>
      <c r="D3471" s="5">
        <v>10.0</v>
      </c>
      <c r="E3471" s="5">
        <v>1.95</v>
      </c>
      <c r="F3471" s="4">
        <v>16625.0</v>
      </c>
      <c r="G3471" s="6">
        <v>44449.53472222222</v>
      </c>
      <c r="H3471" s="6" t="str">
        <f>VLOOKUP(F3471,'Customer Details'!$A$1:$B$3264,2,0)</f>
        <v>India</v>
      </c>
      <c r="I3471" s="7">
        <f t="shared" si="1"/>
        <v>19.5</v>
      </c>
      <c r="J3471" s="7">
        <f t="shared" si="2"/>
        <v>19.5</v>
      </c>
    </row>
    <row r="3472" ht="15.75" customHeight="1">
      <c r="A3472" s="4">
        <v>563734.0</v>
      </c>
      <c r="B3472" s="4">
        <v>85015.0</v>
      </c>
      <c r="C3472" s="5" t="s">
        <v>2073</v>
      </c>
      <c r="D3472" s="5">
        <v>1.0</v>
      </c>
      <c r="E3472" s="5">
        <v>0.65</v>
      </c>
      <c r="F3472" s="4">
        <v>14064.0</v>
      </c>
      <c r="G3472" s="6">
        <v>44610.75763888889</v>
      </c>
      <c r="H3472" s="6" t="str">
        <f>VLOOKUP(F3472,'Customer Details'!$A$1:$B$3264,2,0)</f>
        <v>China</v>
      </c>
      <c r="I3472" s="7">
        <f t="shared" si="1"/>
        <v>0.65</v>
      </c>
      <c r="J3472" s="7">
        <f t="shared" si="2"/>
        <v>0.65</v>
      </c>
    </row>
    <row r="3473" ht="15.75" customHeight="1">
      <c r="A3473" s="4">
        <v>578850.0</v>
      </c>
      <c r="B3473" s="4" t="s">
        <v>48</v>
      </c>
      <c r="C3473" s="5" t="s">
        <v>49</v>
      </c>
      <c r="D3473" s="5">
        <v>4.0</v>
      </c>
      <c r="E3473" s="5">
        <v>2.08</v>
      </c>
      <c r="F3473" s="4">
        <v>13571.0</v>
      </c>
      <c r="G3473" s="6">
        <v>44708.44930555556</v>
      </c>
      <c r="H3473" s="6" t="str">
        <f>VLOOKUP(F3473,'Customer Details'!$A$1:$B$3264,2,0)</f>
        <v>India</v>
      </c>
      <c r="I3473" s="7">
        <f t="shared" si="1"/>
        <v>8.32</v>
      </c>
      <c r="J3473" s="7">
        <f t="shared" si="2"/>
        <v>8.32</v>
      </c>
    </row>
    <row r="3474" ht="15.75" customHeight="1">
      <c r="A3474" s="4">
        <v>539056.0</v>
      </c>
      <c r="B3474" s="4" t="s">
        <v>46</v>
      </c>
      <c r="C3474" s="5" t="s">
        <v>47</v>
      </c>
      <c r="D3474" s="5">
        <v>1.0</v>
      </c>
      <c r="E3474" s="5">
        <v>1.45</v>
      </c>
      <c r="F3474" s="4">
        <v>16725.0</v>
      </c>
      <c r="G3474" s="6">
        <v>44362.69305555556</v>
      </c>
      <c r="H3474" s="6" t="str">
        <f>VLOOKUP(F3474,'Customer Details'!$A$1:$B$3264,2,0)</f>
        <v>United Kingdom</v>
      </c>
      <c r="I3474" s="7">
        <f t="shared" si="1"/>
        <v>1.45</v>
      </c>
      <c r="J3474" s="7">
        <f t="shared" si="2"/>
        <v>1.45</v>
      </c>
    </row>
    <row r="3475" ht="15.75" customHeight="1">
      <c r="A3475" s="4">
        <v>541604.0</v>
      </c>
      <c r="B3475" s="4">
        <v>21122.0</v>
      </c>
      <c r="C3475" s="5" t="s">
        <v>1148</v>
      </c>
      <c r="D3475" s="5">
        <v>1.0</v>
      </c>
      <c r="E3475" s="5">
        <v>1.25</v>
      </c>
      <c r="F3475" s="4">
        <v>14572.0</v>
      </c>
      <c r="G3475" s="6">
        <v>44396.72430555556</v>
      </c>
      <c r="H3475" s="6" t="str">
        <f>VLOOKUP(F3475,'Customer Details'!$A$1:$B$3264,2,0)</f>
        <v>United Kingdom</v>
      </c>
      <c r="I3475" s="7">
        <f t="shared" si="1"/>
        <v>1.25</v>
      </c>
      <c r="J3475" s="7">
        <f t="shared" si="2"/>
        <v>1.25</v>
      </c>
    </row>
    <row r="3476" ht="15.75" customHeight="1">
      <c r="A3476" s="4">
        <v>578270.0</v>
      </c>
      <c r="B3476" s="4" t="s">
        <v>239</v>
      </c>
      <c r="C3476" s="5" t="s">
        <v>240</v>
      </c>
      <c r="D3476" s="5">
        <v>2.0</v>
      </c>
      <c r="E3476" s="5">
        <v>3.29</v>
      </c>
      <c r="F3476" s="4">
        <v>14096.0</v>
      </c>
      <c r="G3476" s="6">
        <v>44704.56875</v>
      </c>
      <c r="H3476" s="6" t="str">
        <f>VLOOKUP(F3476,'Customer Details'!$A$1:$B$3264,2,0)</f>
        <v>USA</v>
      </c>
      <c r="I3476" s="7">
        <f t="shared" si="1"/>
        <v>6.58</v>
      </c>
      <c r="J3476" s="7">
        <f t="shared" si="2"/>
        <v>6.58</v>
      </c>
    </row>
    <row r="3477" ht="15.75" customHeight="1">
      <c r="A3477" s="4">
        <v>566292.0</v>
      </c>
      <c r="B3477" s="4" t="s">
        <v>30</v>
      </c>
      <c r="C3477" s="5" t="s">
        <v>31</v>
      </c>
      <c r="D3477" s="5">
        <v>8.0</v>
      </c>
      <c r="E3477" s="5">
        <v>4.25</v>
      </c>
      <c r="F3477" s="4">
        <v>13381.0</v>
      </c>
      <c r="G3477" s="6">
        <v>44631.64930555555</v>
      </c>
      <c r="H3477" s="6" t="str">
        <f>VLOOKUP(F3477,'Customer Details'!$A$1:$B$3264,2,0)</f>
        <v>Australia</v>
      </c>
      <c r="I3477" s="7">
        <f t="shared" si="1"/>
        <v>34</v>
      </c>
      <c r="J3477" s="7">
        <f t="shared" si="2"/>
        <v>34</v>
      </c>
    </row>
    <row r="3478" ht="15.75" customHeight="1">
      <c r="A3478" s="4">
        <v>577861.0</v>
      </c>
      <c r="B3478" s="4" t="s">
        <v>462</v>
      </c>
      <c r="C3478" s="5" t="s">
        <v>463</v>
      </c>
      <c r="D3478" s="5">
        <v>24.0</v>
      </c>
      <c r="E3478" s="5">
        <v>0.29</v>
      </c>
      <c r="F3478" s="4">
        <v>13924.0</v>
      </c>
      <c r="G3478" s="6">
        <v>44703.47777777778</v>
      </c>
      <c r="H3478" s="6" t="str">
        <f>VLOOKUP(F3478,'Customer Details'!$A$1:$B$3264,2,0)</f>
        <v>China</v>
      </c>
      <c r="I3478" s="7">
        <f t="shared" si="1"/>
        <v>6.96</v>
      </c>
      <c r="J3478" s="7">
        <f t="shared" si="2"/>
        <v>6.96</v>
      </c>
    </row>
    <row r="3479" ht="15.75" customHeight="1">
      <c r="A3479" s="4">
        <v>545071.0</v>
      </c>
      <c r="B3479" s="4">
        <v>84631.0</v>
      </c>
      <c r="C3479" s="5" t="s">
        <v>2074</v>
      </c>
      <c r="D3479" s="5">
        <v>1.0</v>
      </c>
      <c r="E3479" s="5">
        <v>7.95</v>
      </c>
      <c r="F3479" s="4">
        <v>15996.0</v>
      </c>
      <c r="G3479" s="6">
        <v>44435.66597222222</v>
      </c>
      <c r="H3479" s="6" t="str">
        <f>VLOOKUP(F3479,'Customer Details'!$A$1:$B$3264,2,0)</f>
        <v>China</v>
      </c>
      <c r="I3479" s="7">
        <f t="shared" si="1"/>
        <v>7.95</v>
      </c>
      <c r="J3479" s="7">
        <f t="shared" si="2"/>
        <v>7.95</v>
      </c>
    </row>
    <row r="3480" ht="15.75" customHeight="1">
      <c r="A3480" s="4" t="s">
        <v>2075</v>
      </c>
      <c r="B3480" s="4">
        <v>22798.0</v>
      </c>
      <c r="C3480" s="5" t="s">
        <v>1320</v>
      </c>
      <c r="D3480" s="5">
        <v>-2.0</v>
      </c>
      <c r="E3480" s="5">
        <v>2.95</v>
      </c>
      <c r="F3480" s="4">
        <v>16173.0</v>
      </c>
      <c r="G3480" s="6">
        <v>44629.53611111111</v>
      </c>
      <c r="H3480" s="6" t="str">
        <f>VLOOKUP(F3480,'Customer Details'!$A$1:$B$3264,2,0)</f>
        <v>Australia</v>
      </c>
      <c r="I3480" s="7">
        <f t="shared" si="1"/>
        <v>-5.9</v>
      </c>
      <c r="J3480" s="7">
        <f t="shared" si="2"/>
        <v>5.9</v>
      </c>
    </row>
    <row r="3481" ht="15.75" customHeight="1">
      <c r="A3481" s="4" t="s">
        <v>2076</v>
      </c>
      <c r="B3481" s="4">
        <v>23401.0</v>
      </c>
      <c r="C3481" s="5" t="s">
        <v>2077</v>
      </c>
      <c r="D3481" s="5">
        <v>-1.0</v>
      </c>
      <c r="E3481" s="5">
        <v>6.25</v>
      </c>
      <c r="F3481" s="4">
        <v>18276.0</v>
      </c>
      <c r="G3481" s="6">
        <v>44699.70416666667</v>
      </c>
      <c r="H3481" s="6" t="str">
        <f>VLOOKUP(F3481,'Customer Details'!$A$1:$B$3264,2,0)</f>
        <v>USA</v>
      </c>
      <c r="I3481" s="7">
        <f t="shared" si="1"/>
        <v>-6.25</v>
      </c>
      <c r="J3481" s="7">
        <f t="shared" si="2"/>
        <v>6.25</v>
      </c>
    </row>
    <row r="3482" ht="15.75" customHeight="1">
      <c r="A3482" s="4">
        <v>544106.0</v>
      </c>
      <c r="B3482" s="4" t="s">
        <v>398</v>
      </c>
      <c r="C3482" s="5" t="s">
        <v>399</v>
      </c>
      <c r="D3482" s="5">
        <v>5.0</v>
      </c>
      <c r="E3482" s="5">
        <v>1.65</v>
      </c>
      <c r="F3482" s="4">
        <v>14530.0</v>
      </c>
      <c r="G3482" s="6">
        <v>44424.44930555556</v>
      </c>
      <c r="H3482" s="6" t="str">
        <f>VLOOKUP(F3482,'Customer Details'!$A$1:$B$3264,2,0)</f>
        <v>China</v>
      </c>
      <c r="I3482" s="7">
        <f t="shared" si="1"/>
        <v>8.25</v>
      </c>
      <c r="J3482" s="7">
        <f t="shared" si="2"/>
        <v>8.25</v>
      </c>
    </row>
    <row r="3483" ht="15.75" customHeight="1">
      <c r="A3483" s="4">
        <v>536988.0</v>
      </c>
      <c r="B3483" s="4" t="s">
        <v>1624</v>
      </c>
      <c r="C3483" s="5" t="s">
        <v>1625</v>
      </c>
      <c r="D3483" s="5">
        <v>1.0</v>
      </c>
      <c r="E3483" s="5">
        <v>4.25</v>
      </c>
      <c r="F3483" s="4">
        <v>17238.0</v>
      </c>
      <c r="G3483" s="6">
        <v>44350.62847222222</v>
      </c>
      <c r="H3483" s="6" t="str">
        <f>VLOOKUP(F3483,'Customer Details'!$A$1:$B$3264,2,0)</f>
        <v>USA</v>
      </c>
      <c r="I3483" s="7">
        <f t="shared" si="1"/>
        <v>4.25</v>
      </c>
      <c r="J3483" s="7">
        <f t="shared" si="2"/>
        <v>4.25</v>
      </c>
    </row>
    <row r="3484" ht="15.75" customHeight="1">
      <c r="A3484" s="4">
        <v>561625.0</v>
      </c>
      <c r="B3484" s="4" t="s">
        <v>156</v>
      </c>
      <c r="C3484" s="5" t="s">
        <v>157</v>
      </c>
      <c r="D3484" s="5">
        <v>24.0</v>
      </c>
      <c r="E3484" s="5">
        <v>0.39</v>
      </c>
      <c r="F3484" s="4">
        <v>16843.0</v>
      </c>
      <c r="G3484" s="6">
        <v>44589.58541666667</v>
      </c>
      <c r="H3484" s="6" t="str">
        <f>VLOOKUP(F3484,'Customer Details'!$A$1:$B$3264,2,0)</f>
        <v>USA</v>
      </c>
      <c r="I3484" s="7">
        <f t="shared" si="1"/>
        <v>9.36</v>
      </c>
      <c r="J3484" s="7">
        <f t="shared" si="2"/>
        <v>9.36</v>
      </c>
    </row>
    <row r="3485" ht="15.75" customHeight="1">
      <c r="A3485" s="4">
        <v>571846.0</v>
      </c>
      <c r="B3485" s="4" t="s">
        <v>187</v>
      </c>
      <c r="C3485" s="5" t="s">
        <v>188</v>
      </c>
      <c r="D3485" s="5">
        <v>8.0</v>
      </c>
      <c r="E3485" s="5">
        <v>0.42</v>
      </c>
      <c r="F3485" s="4">
        <v>17841.0</v>
      </c>
      <c r="G3485" s="6">
        <v>44670.52430555555</v>
      </c>
      <c r="H3485" s="6" t="str">
        <f>VLOOKUP(F3485,'Customer Details'!$A$1:$B$3264,2,0)</f>
        <v>India</v>
      </c>
      <c r="I3485" s="7">
        <f t="shared" si="1"/>
        <v>3.36</v>
      </c>
      <c r="J3485" s="7">
        <f t="shared" si="2"/>
        <v>3.36</v>
      </c>
    </row>
    <row r="3486" ht="15.75" customHeight="1">
      <c r="A3486" s="4">
        <v>566203.0</v>
      </c>
      <c r="B3486" s="4">
        <v>84947.0</v>
      </c>
      <c r="C3486" s="5" t="s">
        <v>2078</v>
      </c>
      <c r="D3486" s="5">
        <v>6.0</v>
      </c>
      <c r="E3486" s="5">
        <v>1.25</v>
      </c>
      <c r="F3486" s="4">
        <v>16362.0</v>
      </c>
      <c r="G3486" s="6">
        <v>44629.61597222222</v>
      </c>
      <c r="H3486" s="6" t="str">
        <f>VLOOKUP(F3486,'Customer Details'!$A$1:$B$3264,2,0)</f>
        <v>USA</v>
      </c>
      <c r="I3486" s="7">
        <f t="shared" si="1"/>
        <v>7.5</v>
      </c>
      <c r="J3486" s="7">
        <f t="shared" si="2"/>
        <v>7.5</v>
      </c>
    </row>
    <row r="3487" ht="15.75" customHeight="1">
      <c r="A3487" s="4">
        <v>551305.0</v>
      </c>
      <c r="B3487" s="4" t="s">
        <v>404</v>
      </c>
      <c r="C3487" s="5" t="s">
        <v>405</v>
      </c>
      <c r="D3487" s="5">
        <v>25.0</v>
      </c>
      <c r="E3487" s="5">
        <v>0.42</v>
      </c>
      <c r="F3487" s="4">
        <v>16145.0</v>
      </c>
      <c r="G3487" s="6">
        <v>44496.62361111111</v>
      </c>
      <c r="H3487" s="6" t="str">
        <f>VLOOKUP(F3487,'Customer Details'!$A$1:$B$3264,2,0)</f>
        <v>United Kingdom</v>
      </c>
      <c r="I3487" s="7">
        <f t="shared" si="1"/>
        <v>10.5</v>
      </c>
      <c r="J3487" s="7">
        <f t="shared" si="2"/>
        <v>10.5</v>
      </c>
    </row>
    <row r="3488" ht="15.75" customHeight="1">
      <c r="A3488" s="4" t="s">
        <v>1226</v>
      </c>
      <c r="B3488" s="4">
        <v>22844.0</v>
      </c>
      <c r="C3488" s="5" t="s">
        <v>665</v>
      </c>
      <c r="D3488" s="5">
        <v>-5.0</v>
      </c>
      <c r="E3488" s="5">
        <v>8.5</v>
      </c>
      <c r="F3488" s="4">
        <v>13069.0</v>
      </c>
      <c r="G3488" s="6">
        <v>44483.73819444444</v>
      </c>
      <c r="H3488" s="6" t="str">
        <f>VLOOKUP(F3488,'Customer Details'!$A$1:$B$3264,2,0)</f>
        <v>China</v>
      </c>
      <c r="I3488" s="7">
        <f t="shared" si="1"/>
        <v>-42.5</v>
      </c>
      <c r="J3488" s="7">
        <f t="shared" si="2"/>
        <v>42.5</v>
      </c>
    </row>
    <row r="3489" ht="15.75" customHeight="1">
      <c r="A3489" s="4">
        <v>568212.0</v>
      </c>
      <c r="B3489" s="4">
        <v>20733.0</v>
      </c>
      <c r="C3489" s="5" t="s">
        <v>1439</v>
      </c>
      <c r="D3489" s="5">
        <v>1.0</v>
      </c>
      <c r="E3489" s="5">
        <v>0.85</v>
      </c>
      <c r="F3489" s="4">
        <v>15154.0</v>
      </c>
      <c r="G3489" s="6">
        <v>44645.67013888889</v>
      </c>
      <c r="H3489" s="6" t="str">
        <f>VLOOKUP(F3489,'Customer Details'!$A$1:$B$3264,2,0)</f>
        <v>Australia</v>
      </c>
      <c r="I3489" s="7">
        <f t="shared" si="1"/>
        <v>0.85</v>
      </c>
      <c r="J3489" s="7">
        <f t="shared" si="2"/>
        <v>0.85</v>
      </c>
    </row>
    <row r="3490" ht="15.75" customHeight="1">
      <c r="A3490" s="4">
        <v>581146.0</v>
      </c>
      <c r="B3490" s="4" t="s">
        <v>177</v>
      </c>
      <c r="C3490" s="5" t="s">
        <v>178</v>
      </c>
      <c r="D3490" s="5">
        <v>1.0</v>
      </c>
      <c r="E3490" s="5">
        <v>2.1</v>
      </c>
      <c r="F3490" s="4">
        <v>17602.0</v>
      </c>
      <c r="G3490" s="6">
        <v>44719.57847222222</v>
      </c>
      <c r="H3490" s="6" t="str">
        <f>VLOOKUP(F3490,'Customer Details'!$A$1:$B$3264,2,0)</f>
        <v>Australia</v>
      </c>
      <c r="I3490" s="7">
        <f t="shared" si="1"/>
        <v>2.1</v>
      </c>
      <c r="J3490" s="7">
        <f t="shared" si="2"/>
        <v>2.1</v>
      </c>
    </row>
    <row r="3491" ht="15.75" customHeight="1">
      <c r="A3491" s="4">
        <v>562569.0</v>
      </c>
      <c r="B3491" s="4" t="s">
        <v>165</v>
      </c>
      <c r="C3491" s="5" t="s">
        <v>166</v>
      </c>
      <c r="D3491" s="5">
        <v>3.0</v>
      </c>
      <c r="E3491" s="5">
        <v>1.25</v>
      </c>
      <c r="F3491" s="4">
        <v>17323.0</v>
      </c>
      <c r="G3491" s="6">
        <v>44599.50347222222</v>
      </c>
      <c r="H3491" s="6" t="str">
        <f>VLOOKUP(F3491,'Customer Details'!$A$1:$B$3264,2,0)</f>
        <v>USA</v>
      </c>
      <c r="I3491" s="7">
        <f t="shared" si="1"/>
        <v>3.75</v>
      </c>
      <c r="J3491" s="7">
        <f t="shared" si="2"/>
        <v>3.75</v>
      </c>
    </row>
    <row r="3492" ht="15.75" customHeight="1">
      <c r="A3492" s="4">
        <v>558204.0</v>
      </c>
      <c r="B3492" s="4" t="s">
        <v>2079</v>
      </c>
      <c r="C3492" s="5" t="s">
        <v>2080</v>
      </c>
      <c r="D3492" s="5">
        <v>4.0</v>
      </c>
      <c r="E3492" s="5">
        <v>0.42</v>
      </c>
      <c r="F3492" s="4">
        <v>18193.0</v>
      </c>
      <c r="G3492" s="6">
        <v>44557.58194444444</v>
      </c>
      <c r="H3492" s="6" t="str">
        <f>VLOOKUP(F3492,'Customer Details'!$A$1:$B$3264,2,0)</f>
        <v>China</v>
      </c>
      <c r="I3492" s="7">
        <f t="shared" si="1"/>
        <v>1.68</v>
      </c>
      <c r="J3492" s="7">
        <f t="shared" si="2"/>
        <v>1.68</v>
      </c>
    </row>
    <row r="3493" ht="15.75" customHeight="1">
      <c r="A3493" s="4">
        <v>578251.0</v>
      </c>
      <c r="B3493" s="4" t="s">
        <v>270</v>
      </c>
      <c r="C3493" s="5" t="s">
        <v>271</v>
      </c>
      <c r="D3493" s="5">
        <v>4.0</v>
      </c>
      <c r="E3493" s="5">
        <v>0.39</v>
      </c>
      <c r="F3493" s="4">
        <v>15993.0</v>
      </c>
      <c r="G3493" s="6">
        <v>44704.53125</v>
      </c>
      <c r="H3493" s="6" t="str">
        <f>VLOOKUP(F3493,'Customer Details'!$A$1:$B$3264,2,0)</f>
        <v>USA</v>
      </c>
      <c r="I3493" s="7">
        <f t="shared" si="1"/>
        <v>1.56</v>
      </c>
      <c r="J3493" s="7">
        <f t="shared" si="2"/>
        <v>1.56</v>
      </c>
    </row>
    <row r="3494" ht="15.75" customHeight="1">
      <c r="A3494" s="4">
        <v>580956.0</v>
      </c>
      <c r="B3494" s="4" t="s">
        <v>22</v>
      </c>
      <c r="C3494" s="5" t="s">
        <v>23</v>
      </c>
      <c r="D3494" s="5">
        <v>2.0</v>
      </c>
      <c r="E3494" s="5">
        <v>2.08</v>
      </c>
      <c r="F3494" s="4">
        <v>17841.0</v>
      </c>
      <c r="G3494" s="6">
        <v>44718.59930555556</v>
      </c>
      <c r="H3494" s="6" t="str">
        <f>VLOOKUP(F3494,'Customer Details'!$A$1:$B$3264,2,0)</f>
        <v>India</v>
      </c>
      <c r="I3494" s="7">
        <f t="shared" si="1"/>
        <v>4.16</v>
      </c>
      <c r="J3494" s="7">
        <f t="shared" si="2"/>
        <v>4.16</v>
      </c>
    </row>
    <row r="3495" ht="15.75" customHeight="1">
      <c r="A3495" s="4">
        <v>571062.0</v>
      </c>
      <c r="B3495" s="4" t="s">
        <v>651</v>
      </c>
      <c r="C3495" s="5" t="s">
        <v>652</v>
      </c>
      <c r="D3495" s="5">
        <v>3.0</v>
      </c>
      <c r="E3495" s="5">
        <v>1.25</v>
      </c>
      <c r="F3495" s="4">
        <v>16773.0</v>
      </c>
      <c r="G3495" s="6">
        <v>44664.60902777778</v>
      </c>
      <c r="H3495" s="6" t="str">
        <f>VLOOKUP(F3495,'Customer Details'!$A$1:$B$3264,2,0)</f>
        <v>Australia</v>
      </c>
      <c r="I3495" s="7">
        <f t="shared" si="1"/>
        <v>3.75</v>
      </c>
      <c r="J3495" s="7">
        <f t="shared" si="2"/>
        <v>3.75</v>
      </c>
    </row>
    <row r="3496" ht="15.75" customHeight="1">
      <c r="A3496" s="4">
        <v>572552.0</v>
      </c>
      <c r="B3496" s="4" t="s">
        <v>85</v>
      </c>
      <c r="C3496" s="5" t="s">
        <v>86</v>
      </c>
      <c r="D3496" s="5">
        <v>1.0</v>
      </c>
      <c r="E3496" s="5">
        <v>2.08</v>
      </c>
      <c r="F3496" s="4">
        <v>14096.0</v>
      </c>
      <c r="G3496" s="6">
        <v>44675.71319444444</v>
      </c>
      <c r="H3496" s="6" t="str">
        <f>VLOOKUP(F3496,'Customer Details'!$A$1:$B$3264,2,0)</f>
        <v>USA</v>
      </c>
      <c r="I3496" s="7">
        <f t="shared" si="1"/>
        <v>2.08</v>
      </c>
      <c r="J3496" s="7">
        <f t="shared" si="2"/>
        <v>2.08</v>
      </c>
    </row>
    <row r="3497" ht="15.75" customHeight="1">
      <c r="A3497" s="4">
        <v>555644.0</v>
      </c>
      <c r="B3497" s="4" t="s">
        <v>22</v>
      </c>
      <c r="C3497" s="5" t="s">
        <v>23</v>
      </c>
      <c r="D3497" s="5">
        <v>1.0</v>
      </c>
      <c r="E3497" s="5">
        <v>2.08</v>
      </c>
      <c r="F3497" s="4">
        <v>16520.0</v>
      </c>
      <c r="G3497" s="6">
        <v>44536.55833333333</v>
      </c>
      <c r="H3497" s="6" t="str">
        <f>VLOOKUP(F3497,'Customer Details'!$A$1:$B$3264,2,0)</f>
        <v>China</v>
      </c>
      <c r="I3497" s="7">
        <f t="shared" si="1"/>
        <v>2.08</v>
      </c>
      <c r="J3497" s="7">
        <f t="shared" si="2"/>
        <v>2.08</v>
      </c>
    </row>
    <row r="3498" ht="15.75" customHeight="1">
      <c r="A3498" s="4">
        <v>578926.0</v>
      </c>
      <c r="B3498" s="4">
        <v>21035.0</v>
      </c>
      <c r="C3498" s="5" t="s">
        <v>2037</v>
      </c>
      <c r="D3498" s="5">
        <v>1.0</v>
      </c>
      <c r="E3498" s="5">
        <v>3.25</v>
      </c>
      <c r="F3498" s="4">
        <v>18156.0</v>
      </c>
      <c r="G3498" s="6">
        <v>44708.51666666667</v>
      </c>
      <c r="H3498" s="6" t="str">
        <f>VLOOKUP(F3498,'Customer Details'!$A$1:$B$3264,2,0)</f>
        <v>United Kingdom</v>
      </c>
      <c r="I3498" s="7">
        <f t="shared" si="1"/>
        <v>3.25</v>
      </c>
      <c r="J3498" s="7">
        <f t="shared" si="2"/>
        <v>3.25</v>
      </c>
    </row>
    <row r="3499" ht="15.75" customHeight="1">
      <c r="A3499" s="4">
        <v>570232.0</v>
      </c>
      <c r="B3499" s="4" t="s">
        <v>152</v>
      </c>
      <c r="C3499" s="5" t="s">
        <v>153</v>
      </c>
      <c r="D3499" s="5">
        <v>1.0</v>
      </c>
      <c r="E3499" s="5">
        <v>5.45</v>
      </c>
      <c r="F3499" s="4">
        <v>14040.0</v>
      </c>
      <c r="G3499" s="6">
        <v>44660.58194444444</v>
      </c>
      <c r="H3499" s="6" t="str">
        <f>VLOOKUP(F3499,'Customer Details'!$A$1:$B$3264,2,0)</f>
        <v>United Kingdom</v>
      </c>
      <c r="I3499" s="7">
        <f t="shared" si="1"/>
        <v>5.45</v>
      </c>
      <c r="J3499" s="7">
        <f t="shared" si="2"/>
        <v>5.45</v>
      </c>
    </row>
    <row r="3500" ht="15.75" customHeight="1">
      <c r="A3500" s="4">
        <v>538596.0</v>
      </c>
      <c r="B3500" s="4" t="s">
        <v>38</v>
      </c>
      <c r="C3500" s="5" t="s">
        <v>39</v>
      </c>
      <c r="D3500" s="5">
        <v>6.0</v>
      </c>
      <c r="E3500" s="5">
        <v>2.95</v>
      </c>
      <c r="F3500" s="4">
        <v>17990.0</v>
      </c>
      <c r="G3500" s="6">
        <v>44360.50694444445</v>
      </c>
      <c r="H3500" s="6" t="str">
        <f>VLOOKUP(F3500,'Customer Details'!$A$1:$B$3264,2,0)</f>
        <v>USA</v>
      </c>
      <c r="I3500" s="7">
        <f t="shared" si="1"/>
        <v>17.7</v>
      </c>
      <c r="J3500" s="7">
        <f t="shared" si="2"/>
        <v>17.7</v>
      </c>
    </row>
    <row r="3501" ht="15.75" customHeight="1">
      <c r="A3501" s="4">
        <v>577549.0</v>
      </c>
      <c r="B3501" s="4" t="s">
        <v>2081</v>
      </c>
      <c r="C3501" s="5" t="s">
        <v>2082</v>
      </c>
      <c r="D3501" s="5">
        <v>3.0</v>
      </c>
      <c r="E3501" s="5">
        <v>2.95</v>
      </c>
      <c r="F3501" s="4">
        <v>17841.0</v>
      </c>
      <c r="G3501" s="6">
        <v>44701.625</v>
      </c>
      <c r="H3501" s="6" t="str">
        <f>VLOOKUP(F3501,'Customer Details'!$A$1:$B$3264,2,0)</f>
        <v>India</v>
      </c>
      <c r="I3501" s="7">
        <f t="shared" si="1"/>
        <v>8.85</v>
      </c>
      <c r="J3501" s="7">
        <f t="shared" si="2"/>
        <v>8.85</v>
      </c>
    </row>
    <row r="3502" ht="15.75" customHeight="1">
      <c r="A3502" s="4" t="s">
        <v>2083</v>
      </c>
      <c r="B3502" s="4">
        <v>22962.0</v>
      </c>
      <c r="C3502" s="5" t="s">
        <v>832</v>
      </c>
      <c r="D3502" s="5">
        <v>-1.0</v>
      </c>
      <c r="E3502" s="5">
        <v>0.85</v>
      </c>
      <c r="F3502" s="4">
        <v>15358.0</v>
      </c>
      <c r="G3502" s="6">
        <v>44483.69027777778</v>
      </c>
      <c r="H3502" s="6" t="str">
        <f>VLOOKUP(F3502,'Customer Details'!$A$1:$B$3264,2,0)</f>
        <v>Australia</v>
      </c>
      <c r="I3502" s="7">
        <f t="shared" si="1"/>
        <v>-0.85</v>
      </c>
      <c r="J3502" s="7">
        <f t="shared" si="2"/>
        <v>0.85</v>
      </c>
    </row>
    <row r="3503" ht="15.75" customHeight="1">
      <c r="A3503" s="4" t="s">
        <v>2084</v>
      </c>
      <c r="B3503" s="4">
        <v>21231.0</v>
      </c>
      <c r="C3503" s="5" t="s">
        <v>1864</v>
      </c>
      <c r="D3503" s="5">
        <v>-1.0</v>
      </c>
      <c r="E3503" s="5">
        <v>1.25</v>
      </c>
      <c r="F3503" s="4">
        <v>13014.0</v>
      </c>
      <c r="G3503" s="6">
        <v>44449.46875</v>
      </c>
      <c r="H3503" s="6" t="str">
        <f>VLOOKUP(F3503,'Customer Details'!$A$1:$B$3264,2,0)</f>
        <v>Australia</v>
      </c>
      <c r="I3503" s="7">
        <f t="shared" si="1"/>
        <v>-1.25</v>
      </c>
      <c r="J3503" s="7">
        <f t="shared" si="2"/>
        <v>1.25</v>
      </c>
    </row>
    <row r="3504" ht="15.75" customHeight="1">
      <c r="A3504" s="4">
        <v>571441.0</v>
      </c>
      <c r="B3504" s="4" t="s">
        <v>85</v>
      </c>
      <c r="C3504" s="5" t="s">
        <v>86</v>
      </c>
      <c r="D3504" s="5">
        <v>2.0</v>
      </c>
      <c r="E3504" s="5">
        <v>2.08</v>
      </c>
      <c r="F3504" s="4">
        <v>14096.0</v>
      </c>
      <c r="G3504" s="6">
        <v>44668.56319444445</v>
      </c>
      <c r="H3504" s="6" t="str">
        <f>VLOOKUP(F3504,'Customer Details'!$A$1:$B$3264,2,0)</f>
        <v>USA</v>
      </c>
      <c r="I3504" s="7">
        <f t="shared" si="1"/>
        <v>4.16</v>
      </c>
      <c r="J3504" s="7">
        <f t="shared" si="2"/>
        <v>4.16</v>
      </c>
    </row>
    <row r="3505" ht="15.75" customHeight="1">
      <c r="A3505" s="4">
        <v>575972.0</v>
      </c>
      <c r="B3505" s="4" t="s">
        <v>1243</v>
      </c>
      <c r="C3505" s="5" t="s">
        <v>1244</v>
      </c>
      <c r="D3505" s="5">
        <v>4.0</v>
      </c>
      <c r="E3505" s="5">
        <v>0.85</v>
      </c>
      <c r="F3505" s="4">
        <v>14499.0</v>
      </c>
      <c r="G3505" s="6">
        <v>44694.54236111111</v>
      </c>
      <c r="H3505" s="6" t="str">
        <f>VLOOKUP(F3505,'Customer Details'!$A$1:$B$3264,2,0)</f>
        <v>United Kingdom</v>
      </c>
      <c r="I3505" s="7">
        <f t="shared" si="1"/>
        <v>3.4</v>
      </c>
      <c r="J3505" s="7">
        <f t="shared" si="2"/>
        <v>3.4</v>
      </c>
    </row>
    <row r="3506" ht="15.75" customHeight="1">
      <c r="A3506" s="4">
        <v>544463.0</v>
      </c>
      <c r="B3506" s="4" t="s">
        <v>2085</v>
      </c>
      <c r="C3506" s="5" t="s">
        <v>2086</v>
      </c>
      <c r="D3506" s="5">
        <v>2.0</v>
      </c>
      <c r="E3506" s="5">
        <v>8.5</v>
      </c>
      <c r="F3506" s="4">
        <v>12988.0</v>
      </c>
      <c r="G3506" s="6">
        <v>44428.60486111111</v>
      </c>
      <c r="H3506" s="6" t="str">
        <f>VLOOKUP(F3506,'Customer Details'!$A$1:$B$3264,2,0)</f>
        <v>USA</v>
      </c>
      <c r="I3506" s="7">
        <f t="shared" si="1"/>
        <v>17</v>
      </c>
      <c r="J3506" s="7">
        <f t="shared" si="2"/>
        <v>17</v>
      </c>
    </row>
    <row r="3507" ht="15.75" customHeight="1">
      <c r="A3507" s="4">
        <v>575634.0</v>
      </c>
      <c r="B3507" s="4" t="s">
        <v>2087</v>
      </c>
      <c r="C3507" s="5" t="s">
        <v>2088</v>
      </c>
      <c r="D3507" s="5">
        <v>10.0</v>
      </c>
      <c r="E3507" s="5">
        <v>1.0</v>
      </c>
      <c r="F3507" s="4">
        <v>13266.0</v>
      </c>
      <c r="G3507" s="6">
        <v>44691.57222222222</v>
      </c>
      <c r="H3507" s="6" t="str">
        <f>VLOOKUP(F3507,'Customer Details'!$A$1:$B$3264,2,0)</f>
        <v>India</v>
      </c>
      <c r="I3507" s="7">
        <f t="shared" si="1"/>
        <v>10</v>
      </c>
      <c r="J3507" s="7">
        <f t="shared" si="2"/>
        <v>10</v>
      </c>
    </row>
    <row r="3508" ht="15.75" customHeight="1">
      <c r="A3508" s="4">
        <v>577083.0</v>
      </c>
      <c r="B3508" s="4" t="s">
        <v>511</v>
      </c>
      <c r="C3508" s="5" t="s">
        <v>512</v>
      </c>
      <c r="D3508" s="5">
        <v>3.0</v>
      </c>
      <c r="E3508" s="5">
        <v>5.95</v>
      </c>
      <c r="F3508" s="4">
        <v>15287.0</v>
      </c>
      <c r="G3508" s="6">
        <v>44698.64861111111</v>
      </c>
      <c r="H3508" s="6" t="str">
        <f>VLOOKUP(F3508,'Customer Details'!$A$1:$B$3264,2,0)</f>
        <v>Australia</v>
      </c>
      <c r="I3508" s="7">
        <f t="shared" si="1"/>
        <v>17.85</v>
      </c>
      <c r="J3508" s="7">
        <f t="shared" si="2"/>
        <v>17.85</v>
      </c>
    </row>
    <row r="3509" ht="15.75" customHeight="1">
      <c r="A3509" s="4">
        <v>553006.0</v>
      </c>
      <c r="B3509" s="4" t="s">
        <v>427</v>
      </c>
      <c r="C3509" s="5" t="s">
        <v>428</v>
      </c>
      <c r="D3509" s="5">
        <v>16.0</v>
      </c>
      <c r="E3509" s="5">
        <v>0.42</v>
      </c>
      <c r="F3509" s="4">
        <v>15544.0</v>
      </c>
      <c r="G3509" s="6">
        <v>44512.69791666666</v>
      </c>
      <c r="H3509" s="6" t="str">
        <f>VLOOKUP(F3509,'Customer Details'!$A$1:$B$3264,2,0)</f>
        <v>Australia</v>
      </c>
      <c r="I3509" s="7">
        <f t="shared" si="1"/>
        <v>6.72</v>
      </c>
      <c r="J3509" s="7">
        <f t="shared" si="2"/>
        <v>6.72</v>
      </c>
    </row>
    <row r="3510" ht="15.75" customHeight="1">
      <c r="A3510" s="4">
        <v>578362.0</v>
      </c>
      <c r="B3510" s="4" t="s">
        <v>48</v>
      </c>
      <c r="C3510" s="5" t="s">
        <v>49</v>
      </c>
      <c r="D3510" s="5">
        <v>20.0</v>
      </c>
      <c r="E3510" s="5">
        <v>2.08</v>
      </c>
      <c r="F3510" s="4">
        <v>12913.0</v>
      </c>
      <c r="G3510" s="6">
        <v>44705.44375</v>
      </c>
      <c r="H3510" s="6" t="str">
        <f>VLOOKUP(F3510,'Customer Details'!$A$1:$B$3264,2,0)</f>
        <v>United Kingdom</v>
      </c>
      <c r="I3510" s="7">
        <f t="shared" si="1"/>
        <v>41.6</v>
      </c>
      <c r="J3510" s="7">
        <f t="shared" si="2"/>
        <v>41.6</v>
      </c>
    </row>
    <row r="3511" ht="15.75" customHeight="1">
      <c r="A3511" s="4">
        <v>542103.0</v>
      </c>
      <c r="B3511" s="4" t="s">
        <v>777</v>
      </c>
      <c r="C3511" s="5" t="s">
        <v>778</v>
      </c>
      <c r="D3511" s="5">
        <v>12.0</v>
      </c>
      <c r="E3511" s="5">
        <v>0.85</v>
      </c>
      <c r="F3511" s="4">
        <v>13198.0</v>
      </c>
      <c r="G3511" s="6">
        <v>44402.55972222222</v>
      </c>
      <c r="H3511" s="6" t="str">
        <f>VLOOKUP(F3511,'Customer Details'!$A$1:$B$3264,2,0)</f>
        <v>India</v>
      </c>
      <c r="I3511" s="7">
        <f t="shared" si="1"/>
        <v>10.2</v>
      </c>
      <c r="J3511" s="7">
        <f t="shared" si="2"/>
        <v>10.2</v>
      </c>
    </row>
    <row r="3512" ht="15.75" customHeight="1">
      <c r="A3512" s="4" t="s">
        <v>2089</v>
      </c>
      <c r="B3512" s="4" t="s">
        <v>46</v>
      </c>
      <c r="C3512" s="5" t="s">
        <v>47</v>
      </c>
      <c r="D3512" s="5">
        <v>-48.0</v>
      </c>
      <c r="E3512" s="5">
        <v>0.45</v>
      </c>
      <c r="F3512" s="4">
        <v>15061.0</v>
      </c>
      <c r="G3512" s="6">
        <v>44456.77916666667</v>
      </c>
      <c r="H3512" s="6" t="str">
        <f>VLOOKUP(F3512,'Customer Details'!$A$1:$B$3264,2,0)</f>
        <v>India</v>
      </c>
      <c r="I3512" s="7">
        <f t="shared" si="1"/>
        <v>-21.6</v>
      </c>
      <c r="J3512" s="7">
        <f t="shared" si="2"/>
        <v>21.6</v>
      </c>
    </row>
    <row r="3513" ht="15.75" customHeight="1">
      <c r="A3513" s="4">
        <v>579495.0</v>
      </c>
      <c r="B3513" s="4" t="s">
        <v>2090</v>
      </c>
      <c r="C3513" s="5" t="s">
        <v>2091</v>
      </c>
      <c r="D3513" s="5">
        <v>24.0</v>
      </c>
      <c r="E3513" s="5">
        <v>0.65</v>
      </c>
      <c r="F3513" s="4">
        <v>13576.0</v>
      </c>
      <c r="G3513" s="6">
        <v>44710.64861111111</v>
      </c>
      <c r="H3513" s="6" t="str">
        <f>VLOOKUP(F3513,'Customer Details'!$A$1:$B$3264,2,0)</f>
        <v>USA</v>
      </c>
      <c r="I3513" s="7">
        <f t="shared" si="1"/>
        <v>15.6</v>
      </c>
      <c r="J3513" s="7">
        <f t="shared" si="2"/>
        <v>15.6</v>
      </c>
    </row>
    <row r="3514" ht="15.75" customHeight="1">
      <c r="A3514" s="4">
        <v>547003.0</v>
      </c>
      <c r="B3514" s="4" t="s">
        <v>303</v>
      </c>
      <c r="C3514" s="5" t="s">
        <v>304</v>
      </c>
      <c r="D3514" s="5">
        <v>3.0</v>
      </c>
      <c r="E3514" s="5">
        <v>5.95</v>
      </c>
      <c r="F3514" s="4">
        <v>14155.0</v>
      </c>
      <c r="G3514" s="6">
        <v>44457.59236111111</v>
      </c>
      <c r="H3514" s="6" t="str">
        <f>VLOOKUP(F3514,'Customer Details'!$A$1:$B$3264,2,0)</f>
        <v>India</v>
      </c>
      <c r="I3514" s="7">
        <f t="shared" si="1"/>
        <v>17.85</v>
      </c>
      <c r="J3514" s="7">
        <f t="shared" si="2"/>
        <v>17.85</v>
      </c>
    </row>
    <row r="3515" ht="15.75" customHeight="1">
      <c r="A3515" s="4">
        <v>549569.0</v>
      </c>
      <c r="B3515" s="4" t="s">
        <v>445</v>
      </c>
      <c r="C3515" s="5" t="s">
        <v>446</v>
      </c>
      <c r="D3515" s="5">
        <v>6.0</v>
      </c>
      <c r="E3515" s="5">
        <v>1.25</v>
      </c>
      <c r="F3515" s="4">
        <v>15547.0</v>
      </c>
      <c r="G3515" s="6">
        <v>44479.63541666666</v>
      </c>
      <c r="H3515" s="6" t="str">
        <f>VLOOKUP(F3515,'Customer Details'!$A$1:$B$3264,2,0)</f>
        <v>USA</v>
      </c>
      <c r="I3515" s="7">
        <f t="shared" si="1"/>
        <v>7.5</v>
      </c>
      <c r="J3515" s="7">
        <f t="shared" si="2"/>
        <v>7.5</v>
      </c>
    </row>
    <row r="3516" ht="15.75" customHeight="1">
      <c r="A3516" s="4">
        <v>569246.0</v>
      </c>
      <c r="B3516" s="4" t="s">
        <v>18</v>
      </c>
      <c r="C3516" s="5" t="s">
        <v>19</v>
      </c>
      <c r="D3516" s="5">
        <v>1.0</v>
      </c>
      <c r="E3516" s="5">
        <v>2.46</v>
      </c>
      <c r="F3516" s="4">
        <v>14096.0</v>
      </c>
      <c r="G3516" s="6">
        <v>44654.41458333333</v>
      </c>
      <c r="H3516" s="6" t="str">
        <f>VLOOKUP(F3516,'Customer Details'!$A$1:$B$3264,2,0)</f>
        <v>USA</v>
      </c>
      <c r="I3516" s="7">
        <f t="shared" si="1"/>
        <v>2.46</v>
      </c>
      <c r="J3516" s="7">
        <f t="shared" si="2"/>
        <v>2.46</v>
      </c>
    </row>
    <row r="3517" ht="15.75" customHeight="1">
      <c r="A3517" s="4">
        <v>541262.0</v>
      </c>
      <c r="B3517" s="4" t="s">
        <v>394</v>
      </c>
      <c r="C3517" s="5" t="s">
        <v>395</v>
      </c>
      <c r="D3517" s="5">
        <v>2.0</v>
      </c>
      <c r="E3517" s="5">
        <v>0.85</v>
      </c>
      <c r="F3517" s="4">
        <v>18069.0</v>
      </c>
      <c r="G3517" s="6">
        <v>44393.65972222222</v>
      </c>
      <c r="H3517" s="6" t="str">
        <f>VLOOKUP(F3517,'Customer Details'!$A$1:$B$3264,2,0)</f>
        <v>United Kingdom</v>
      </c>
      <c r="I3517" s="7">
        <f t="shared" si="1"/>
        <v>1.7</v>
      </c>
      <c r="J3517" s="7">
        <f t="shared" si="2"/>
        <v>1.7</v>
      </c>
    </row>
    <row r="3518" ht="15.75" customHeight="1">
      <c r="A3518" s="4">
        <v>561363.0</v>
      </c>
      <c r="B3518" s="4" t="s">
        <v>77</v>
      </c>
      <c r="C3518" s="5" t="s">
        <v>78</v>
      </c>
      <c r="D3518" s="5">
        <v>2.0</v>
      </c>
      <c r="E3518" s="5">
        <v>4.15</v>
      </c>
      <c r="F3518" s="4">
        <v>17238.0</v>
      </c>
      <c r="G3518" s="6">
        <v>44587.65416666667</v>
      </c>
      <c r="H3518" s="6" t="str">
        <f>VLOOKUP(F3518,'Customer Details'!$A$1:$B$3264,2,0)</f>
        <v>USA</v>
      </c>
      <c r="I3518" s="7">
        <f t="shared" si="1"/>
        <v>8.3</v>
      </c>
      <c r="J3518" s="7">
        <f t="shared" si="2"/>
        <v>8.3</v>
      </c>
    </row>
    <row r="3519" ht="15.75" customHeight="1">
      <c r="A3519" s="4">
        <v>565419.0</v>
      </c>
      <c r="B3519" s="4" t="s">
        <v>100</v>
      </c>
      <c r="C3519" s="5" t="s">
        <v>101</v>
      </c>
      <c r="D3519" s="5">
        <v>16.0</v>
      </c>
      <c r="E3519" s="5">
        <v>1.45</v>
      </c>
      <c r="F3519" s="4">
        <v>13808.0</v>
      </c>
      <c r="G3519" s="6">
        <v>44624.50486111111</v>
      </c>
      <c r="H3519" s="6" t="str">
        <f>VLOOKUP(F3519,'Customer Details'!$A$1:$B$3264,2,0)</f>
        <v>United Kingdom</v>
      </c>
      <c r="I3519" s="7">
        <f t="shared" si="1"/>
        <v>23.2</v>
      </c>
      <c r="J3519" s="7">
        <f t="shared" si="2"/>
        <v>23.2</v>
      </c>
    </row>
    <row r="3520" ht="15.75" customHeight="1">
      <c r="A3520" s="4" t="s">
        <v>2092</v>
      </c>
      <c r="B3520" s="4">
        <v>21642.0</v>
      </c>
      <c r="C3520" s="5" t="s">
        <v>2093</v>
      </c>
      <c r="D3520" s="5">
        <v>-72.0</v>
      </c>
      <c r="E3520" s="5">
        <v>0.29</v>
      </c>
      <c r="F3520" s="4">
        <v>12985.0</v>
      </c>
      <c r="G3520" s="6">
        <v>44720.78541666667</v>
      </c>
      <c r="H3520" s="6" t="str">
        <f>VLOOKUP(F3520,'Customer Details'!$A$1:$B$3264,2,0)</f>
        <v>USA</v>
      </c>
      <c r="I3520" s="7">
        <f t="shared" si="1"/>
        <v>-20.88</v>
      </c>
      <c r="J3520" s="7">
        <f t="shared" si="2"/>
        <v>20.88</v>
      </c>
    </row>
    <row r="3521" ht="15.75" customHeight="1">
      <c r="A3521" s="4">
        <v>545904.0</v>
      </c>
      <c r="B3521" s="4" t="s">
        <v>332</v>
      </c>
      <c r="C3521" s="5" t="s">
        <v>333</v>
      </c>
      <c r="D3521" s="5">
        <v>3.0</v>
      </c>
      <c r="E3521" s="5">
        <v>5.95</v>
      </c>
      <c r="F3521" s="4">
        <v>13468.0</v>
      </c>
      <c r="G3521" s="6">
        <v>44447.36944444444</v>
      </c>
      <c r="H3521" s="6" t="str">
        <f>VLOOKUP(F3521,'Customer Details'!$A$1:$B$3264,2,0)</f>
        <v>India</v>
      </c>
      <c r="I3521" s="7">
        <f t="shared" si="1"/>
        <v>17.85</v>
      </c>
      <c r="J3521" s="7">
        <f t="shared" si="2"/>
        <v>17.85</v>
      </c>
    </row>
    <row r="3522" ht="15.75" customHeight="1">
      <c r="A3522" s="4">
        <v>539098.0</v>
      </c>
      <c r="B3522" s="4" t="s">
        <v>1695</v>
      </c>
      <c r="C3522" s="5" t="s">
        <v>1696</v>
      </c>
      <c r="D3522" s="5">
        <v>20.0</v>
      </c>
      <c r="E3522" s="5">
        <v>1.25</v>
      </c>
      <c r="F3522" s="4">
        <v>14841.0</v>
      </c>
      <c r="G3522" s="6">
        <v>44363.43611111111</v>
      </c>
      <c r="H3522" s="6" t="str">
        <f>VLOOKUP(F3522,'Customer Details'!$A$1:$B$3264,2,0)</f>
        <v>USA</v>
      </c>
      <c r="I3522" s="7">
        <f t="shared" si="1"/>
        <v>25</v>
      </c>
      <c r="J3522" s="7">
        <f t="shared" si="2"/>
        <v>25</v>
      </c>
    </row>
    <row r="3523" ht="15.75" customHeight="1">
      <c r="A3523" s="4" t="s">
        <v>2094</v>
      </c>
      <c r="B3523" s="4">
        <v>23194.0</v>
      </c>
      <c r="C3523" s="5" t="s">
        <v>1516</v>
      </c>
      <c r="D3523" s="5">
        <v>-6.0</v>
      </c>
      <c r="E3523" s="5">
        <v>2.25</v>
      </c>
      <c r="F3523" s="4">
        <v>13735.0</v>
      </c>
      <c r="G3523" s="6">
        <v>44547.45277777778</v>
      </c>
      <c r="H3523" s="6" t="str">
        <f>VLOOKUP(F3523,'Customer Details'!$A$1:$B$3264,2,0)</f>
        <v>Australia</v>
      </c>
      <c r="I3523" s="7">
        <f t="shared" si="1"/>
        <v>-13.5</v>
      </c>
      <c r="J3523" s="7">
        <f t="shared" si="2"/>
        <v>13.5</v>
      </c>
    </row>
    <row r="3524" ht="15.75" customHeight="1">
      <c r="A3524" s="4">
        <v>558330.0</v>
      </c>
      <c r="B3524" s="4" t="s">
        <v>187</v>
      </c>
      <c r="C3524" s="5" t="s">
        <v>188</v>
      </c>
      <c r="D3524" s="5">
        <v>24.0</v>
      </c>
      <c r="E3524" s="5">
        <v>0.42</v>
      </c>
      <c r="F3524" s="4">
        <v>12748.0</v>
      </c>
      <c r="G3524" s="6">
        <v>44558.51111111111</v>
      </c>
      <c r="H3524" s="6" t="str">
        <f>VLOOKUP(F3524,'Customer Details'!$A$1:$B$3264,2,0)</f>
        <v>USA</v>
      </c>
      <c r="I3524" s="7">
        <f t="shared" si="1"/>
        <v>10.08</v>
      </c>
      <c r="J3524" s="7">
        <f t="shared" si="2"/>
        <v>10.08</v>
      </c>
    </row>
    <row r="3525" ht="15.75" customHeight="1">
      <c r="A3525" s="4">
        <v>577557.0</v>
      </c>
      <c r="B3525" s="4" t="s">
        <v>73</v>
      </c>
      <c r="C3525" s="5" t="s">
        <v>74</v>
      </c>
      <c r="D3525" s="5">
        <v>1.0</v>
      </c>
      <c r="E3525" s="5">
        <v>0.42</v>
      </c>
      <c r="F3525" s="4">
        <v>15426.0</v>
      </c>
      <c r="G3525" s="6">
        <v>44701.65</v>
      </c>
      <c r="H3525" s="6" t="str">
        <f>VLOOKUP(F3525,'Customer Details'!$A$1:$B$3264,2,0)</f>
        <v>India</v>
      </c>
      <c r="I3525" s="7">
        <f t="shared" si="1"/>
        <v>0.42</v>
      </c>
      <c r="J3525" s="7">
        <f t="shared" si="2"/>
        <v>0.42</v>
      </c>
    </row>
    <row r="3526" ht="15.75" customHeight="1">
      <c r="A3526" s="4">
        <v>579666.0</v>
      </c>
      <c r="B3526" s="4" t="s">
        <v>67</v>
      </c>
      <c r="C3526" s="5" t="s">
        <v>68</v>
      </c>
      <c r="D3526" s="5">
        <v>10.0</v>
      </c>
      <c r="E3526" s="5">
        <v>2.08</v>
      </c>
      <c r="F3526" s="4">
        <v>14893.0</v>
      </c>
      <c r="G3526" s="6">
        <v>44711.52152777778</v>
      </c>
      <c r="H3526" s="6" t="str">
        <f>VLOOKUP(F3526,'Customer Details'!$A$1:$B$3264,2,0)</f>
        <v>USA</v>
      </c>
      <c r="I3526" s="7">
        <f t="shared" si="1"/>
        <v>20.8</v>
      </c>
      <c r="J3526" s="7">
        <f t="shared" si="2"/>
        <v>20.8</v>
      </c>
    </row>
    <row r="3527" ht="15.75" customHeight="1">
      <c r="A3527" s="4" t="s">
        <v>2095</v>
      </c>
      <c r="B3527" s="4">
        <v>22470.0</v>
      </c>
      <c r="C3527" s="5" t="s">
        <v>1821</v>
      </c>
      <c r="D3527" s="5">
        <v>-2.0</v>
      </c>
      <c r="E3527" s="5">
        <v>2.95</v>
      </c>
      <c r="F3527" s="4">
        <v>17636.0</v>
      </c>
      <c r="G3527" s="6">
        <v>44713.35347222222</v>
      </c>
      <c r="H3527" s="6" t="str">
        <f>VLOOKUP(F3527,'Customer Details'!$A$1:$B$3264,2,0)</f>
        <v>USA</v>
      </c>
      <c r="I3527" s="7">
        <f t="shared" si="1"/>
        <v>-5.9</v>
      </c>
      <c r="J3527" s="7">
        <f t="shared" si="2"/>
        <v>5.9</v>
      </c>
    </row>
    <row r="3528" ht="15.75" customHeight="1">
      <c r="A3528" s="4">
        <v>574686.0</v>
      </c>
      <c r="B3528" s="4" t="s">
        <v>223</v>
      </c>
      <c r="C3528" s="5" t="s">
        <v>224</v>
      </c>
      <c r="D3528" s="5">
        <v>1.0</v>
      </c>
      <c r="E3528" s="5">
        <v>0.39</v>
      </c>
      <c r="F3528" s="4">
        <v>17608.0</v>
      </c>
      <c r="G3528" s="6">
        <v>44687.54166666666</v>
      </c>
      <c r="H3528" s="6" t="str">
        <f>VLOOKUP(F3528,'Customer Details'!$A$1:$B$3264,2,0)</f>
        <v>USA</v>
      </c>
      <c r="I3528" s="7">
        <f t="shared" si="1"/>
        <v>0.39</v>
      </c>
      <c r="J3528" s="7">
        <f t="shared" si="2"/>
        <v>0.39</v>
      </c>
    </row>
    <row r="3529" ht="15.75" customHeight="1">
      <c r="A3529" s="4">
        <v>554628.0</v>
      </c>
      <c r="B3529" s="4" t="s">
        <v>1873</v>
      </c>
      <c r="C3529" s="5" t="s">
        <v>1874</v>
      </c>
      <c r="D3529" s="5">
        <v>1.0</v>
      </c>
      <c r="E3529" s="5">
        <v>7.95</v>
      </c>
      <c r="F3529" s="4">
        <v>15039.0</v>
      </c>
      <c r="G3529" s="6">
        <v>44525.47638888889</v>
      </c>
      <c r="H3529" s="6" t="str">
        <f>VLOOKUP(F3529,'Customer Details'!$A$1:$B$3264,2,0)</f>
        <v>United Kingdom</v>
      </c>
      <c r="I3529" s="7">
        <f t="shared" si="1"/>
        <v>7.95</v>
      </c>
      <c r="J3529" s="7">
        <f t="shared" si="2"/>
        <v>7.95</v>
      </c>
    </row>
    <row r="3530" ht="15.75" customHeight="1">
      <c r="A3530" s="4">
        <v>544462.0</v>
      </c>
      <c r="B3530" s="4">
        <v>22624.0</v>
      </c>
      <c r="C3530" s="5" t="s">
        <v>1427</v>
      </c>
      <c r="D3530" s="5">
        <v>1.0</v>
      </c>
      <c r="E3530" s="5">
        <v>8.5</v>
      </c>
      <c r="F3530" s="4">
        <v>17050.0</v>
      </c>
      <c r="G3530" s="6">
        <v>44428.59791666667</v>
      </c>
      <c r="H3530" s="6" t="str">
        <f>VLOOKUP(F3530,'Customer Details'!$A$1:$B$3264,2,0)</f>
        <v>USA</v>
      </c>
      <c r="I3530" s="7">
        <f t="shared" si="1"/>
        <v>8.5</v>
      </c>
      <c r="J3530" s="7">
        <f t="shared" si="2"/>
        <v>8.5</v>
      </c>
    </row>
    <row r="3531" ht="15.75" customHeight="1">
      <c r="A3531" s="4">
        <v>554085.0</v>
      </c>
      <c r="B3531" s="4" t="s">
        <v>2096</v>
      </c>
      <c r="C3531" s="5" t="s">
        <v>2097</v>
      </c>
      <c r="D3531" s="5">
        <v>4.0</v>
      </c>
      <c r="E3531" s="5">
        <v>1.25</v>
      </c>
      <c r="F3531" s="4">
        <v>16945.0</v>
      </c>
      <c r="G3531" s="6">
        <v>44522.49513888889</v>
      </c>
      <c r="H3531" s="6" t="str">
        <f>VLOOKUP(F3531,'Customer Details'!$A$1:$B$3264,2,0)</f>
        <v>India</v>
      </c>
      <c r="I3531" s="7">
        <f t="shared" si="1"/>
        <v>5</v>
      </c>
      <c r="J3531" s="7">
        <f t="shared" si="2"/>
        <v>5</v>
      </c>
    </row>
    <row r="3532" ht="15.75" customHeight="1">
      <c r="A3532" s="4">
        <v>552404.0</v>
      </c>
      <c r="B3532" s="4" t="s">
        <v>696</v>
      </c>
      <c r="C3532" s="5" t="s">
        <v>697</v>
      </c>
      <c r="D3532" s="5">
        <v>48.0</v>
      </c>
      <c r="E3532" s="5">
        <v>0.39</v>
      </c>
      <c r="F3532" s="4">
        <v>15932.0</v>
      </c>
      <c r="G3532" s="6">
        <v>44509.52708333333</v>
      </c>
      <c r="H3532" s="6" t="str">
        <f>VLOOKUP(F3532,'Customer Details'!$A$1:$B$3264,2,0)</f>
        <v>China</v>
      </c>
      <c r="I3532" s="7">
        <f t="shared" si="1"/>
        <v>18.72</v>
      </c>
      <c r="J3532" s="7">
        <f t="shared" si="2"/>
        <v>18.72</v>
      </c>
    </row>
    <row r="3533" ht="15.75" customHeight="1">
      <c r="A3533" s="4">
        <v>576626.0</v>
      </c>
      <c r="B3533" s="4">
        <v>21592.0</v>
      </c>
      <c r="C3533" s="5" t="s">
        <v>2098</v>
      </c>
      <c r="D3533" s="5">
        <v>1.0</v>
      </c>
      <c r="E3533" s="5">
        <v>1.25</v>
      </c>
      <c r="F3533" s="4">
        <v>12890.0</v>
      </c>
      <c r="G3533" s="6">
        <v>44696.72638888889</v>
      </c>
      <c r="H3533" s="6" t="str">
        <f>VLOOKUP(F3533,'Customer Details'!$A$1:$B$3264,2,0)</f>
        <v>China</v>
      </c>
      <c r="I3533" s="7">
        <f t="shared" si="1"/>
        <v>1.25</v>
      </c>
      <c r="J3533" s="7">
        <f t="shared" si="2"/>
        <v>1.25</v>
      </c>
    </row>
    <row r="3534" ht="15.75" customHeight="1">
      <c r="A3534" s="4">
        <v>581472.0</v>
      </c>
      <c r="B3534" s="4" t="s">
        <v>38</v>
      </c>
      <c r="C3534" s="5" t="s">
        <v>39</v>
      </c>
      <c r="D3534" s="5">
        <v>6.0</v>
      </c>
      <c r="E3534" s="5">
        <v>2.95</v>
      </c>
      <c r="F3534" s="4">
        <v>15796.0</v>
      </c>
      <c r="G3534" s="6">
        <v>44720.82986111111</v>
      </c>
      <c r="H3534" s="6" t="str">
        <f>VLOOKUP(F3534,'Customer Details'!$A$1:$B$3264,2,0)</f>
        <v>United Kingdom</v>
      </c>
      <c r="I3534" s="7">
        <f t="shared" si="1"/>
        <v>17.7</v>
      </c>
      <c r="J3534" s="7">
        <f t="shared" si="2"/>
        <v>17.7</v>
      </c>
    </row>
    <row r="3535" ht="15.75" customHeight="1">
      <c r="A3535" s="4">
        <v>546502.0</v>
      </c>
      <c r="B3535" s="4">
        <v>22979.0</v>
      </c>
      <c r="C3535" s="5" t="s">
        <v>2099</v>
      </c>
      <c r="D3535" s="5">
        <v>1.0</v>
      </c>
      <c r="E3535" s="5">
        <v>1.45</v>
      </c>
      <c r="F3535" s="4">
        <v>16005.0</v>
      </c>
      <c r="G3535" s="6">
        <v>44453.49027777778</v>
      </c>
      <c r="H3535" s="6" t="str">
        <f>VLOOKUP(F3535,'Customer Details'!$A$1:$B$3264,2,0)</f>
        <v>China</v>
      </c>
      <c r="I3535" s="7">
        <f t="shared" si="1"/>
        <v>1.45</v>
      </c>
      <c r="J3535" s="7">
        <f t="shared" si="2"/>
        <v>1.45</v>
      </c>
    </row>
    <row r="3536" ht="15.75" customHeight="1">
      <c r="A3536" s="4">
        <v>575904.0</v>
      </c>
      <c r="B3536" s="4" t="s">
        <v>2100</v>
      </c>
      <c r="C3536" s="5" t="s">
        <v>2101</v>
      </c>
      <c r="D3536" s="5">
        <v>1.0</v>
      </c>
      <c r="E3536" s="5">
        <v>7.95</v>
      </c>
      <c r="F3536" s="4">
        <v>18014.0</v>
      </c>
      <c r="G3536" s="6">
        <v>44692.64444444444</v>
      </c>
      <c r="H3536" s="6" t="str">
        <f>VLOOKUP(F3536,'Customer Details'!$A$1:$B$3264,2,0)</f>
        <v>India</v>
      </c>
      <c r="I3536" s="7">
        <f t="shared" si="1"/>
        <v>7.95</v>
      </c>
      <c r="J3536" s="7">
        <f t="shared" si="2"/>
        <v>7.95</v>
      </c>
    </row>
    <row r="3537" ht="15.75" customHeight="1">
      <c r="A3537" s="4">
        <v>575603.0</v>
      </c>
      <c r="B3537" s="4" t="s">
        <v>2102</v>
      </c>
      <c r="C3537" s="5" t="s">
        <v>2103</v>
      </c>
      <c r="D3537" s="5">
        <v>4.0</v>
      </c>
      <c r="E3537" s="5">
        <v>1.65</v>
      </c>
      <c r="F3537" s="4">
        <v>18125.0</v>
      </c>
      <c r="G3537" s="6">
        <v>44691.52013888889</v>
      </c>
      <c r="H3537" s="6" t="str">
        <f>VLOOKUP(F3537,'Customer Details'!$A$1:$B$3264,2,0)</f>
        <v>Australia</v>
      </c>
      <c r="I3537" s="7">
        <f t="shared" si="1"/>
        <v>6.6</v>
      </c>
      <c r="J3537" s="7">
        <f t="shared" si="2"/>
        <v>6.6</v>
      </c>
    </row>
    <row r="3538" ht="15.75" customHeight="1">
      <c r="A3538" s="4">
        <v>574544.0</v>
      </c>
      <c r="B3538" s="4">
        <v>22738.0</v>
      </c>
      <c r="C3538" s="5" t="s">
        <v>2104</v>
      </c>
      <c r="D3538" s="5">
        <v>5.0</v>
      </c>
      <c r="E3538" s="5">
        <v>1.65</v>
      </c>
      <c r="F3538" s="4">
        <v>17084.0</v>
      </c>
      <c r="G3538" s="6">
        <v>44685.61736111111</v>
      </c>
      <c r="H3538" s="6" t="str">
        <f>VLOOKUP(F3538,'Customer Details'!$A$1:$B$3264,2,0)</f>
        <v>United Kingdom</v>
      </c>
      <c r="I3538" s="7">
        <f t="shared" si="1"/>
        <v>8.25</v>
      </c>
      <c r="J3538" s="7">
        <f t="shared" si="2"/>
        <v>8.25</v>
      </c>
    </row>
    <row r="3539" ht="15.75" customHeight="1">
      <c r="A3539" s="4">
        <v>549546.0</v>
      </c>
      <c r="B3539" s="4" t="s">
        <v>530</v>
      </c>
      <c r="C3539" s="5" t="s">
        <v>531</v>
      </c>
      <c r="D3539" s="5">
        <v>2.0</v>
      </c>
      <c r="E3539" s="5">
        <v>3.75</v>
      </c>
      <c r="F3539" s="4">
        <v>16889.0</v>
      </c>
      <c r="G3539" s="6">
        <v>44479.475</v>
      </c>
      <c r="H3539" s="6" t="str">
        <f>VLOOKUP(F3539,'Customer Details'!$A$1:$B$3264,2,0)</f>
        <v>United Kingdom</v>
      </c>
      <c r="I3539" s="7">
        <f t="shared" si="1"/>
        <v>7.5</v>
      </c>
      <c r="J3539" s="7">
        <f t="shared" si="2"/>
        <v>7.5</v>
      </c>
    </row>
    <row r="3540" ht="15.75" customHeight="1">
      <c r="A3540" s="4">
        <v>578926.0</v>
      </c>
      <c r="B3540" s="4">
        <v>22112.0</v>
      </c>
      <c r="C3540" s="5" t="s">
        <v>431</v>
      </c>
      <c r="D3540" s="5">
        <v>1.0</v>
      </c>
      <c r="E3540" s="5">
        <v>4.95</v>
      </c>
      <c r="F3540" s="4">
        <v>18156.0</v>
      </c>
      <c r="G3540" s="6">
        <v>44708.51666666667</v>
      </c>
      <c r="H3540" s="6" t="str">
        <f>VLOOKUP(F3540,'Customer Details'!$A$1:$B$3264,2,0)</f>
        <v>United Kingdom</v>
      </c>
      <c r="I3540" s="7">
        <f t="shared" si="1"/>
        <v>4.95</v>
      </c>
      <c r="J3540" s="7">
        <f t="shared" si="2"/>
        <v>4.95</v>
      </c>
    </row>
    <row r="3541" ht="15.75" customHeight="1">
      <c r="A3541" s="4">
        <v>552727.0</v>
      </c>
      <c r="B3541" s="4" t="s">
        <v>181</v>
      </c>
      <c r="C3541" s="5" t="s">
        <v>182</v>
      </c>
      <c r="D3541" s="5">
        <v>12.0</v>
      </c>
      <c r="E3541" s="5">
        <v>0.85</v>
      </c>
      <c r="F3541" s="4">
        <v>14920.0</v>
      </c>
      <c r="G3541" s="6">
        <v>44511.43888888889</v>
      </c>
      <c r="H3541" s="6" t="str">
        <f>VLOOKUP(F3541,'Customer Details'!$A$1:$B$3264,2,0)</f>
        <v>United Kingdom</v>
      </c>
      <c r="I3541" s="7">
        <f t="shared" si="1"/>
        <v>10.2</v>
      </c>
      <c r="J3541" s="7">
        <f t="shared" si="2"/>
        <v>10.2</v>
      </c>
    </row>
    <row r="3542" ht="15.75" customHeight="1">
      <c r="A3542" s="4">
        <v>580830.0</v>
      </c>
      <c r="B3542" s="4" t="s">
        <v>181</v>
      </c>
      <c r="C3542" s="5" t="s">
        <v>182</v>
      </c>
      <c r="D3542" s="5">
        <v>24.0</v>
      </c>
      <c r="E3542" s="5">
        <v>0.85</v>
      </c>
      <c r="F3542" s="4">
        <v>14825.0</v>
      </c>
      <c r="G3542" s="6">
        <v>44718.48472222222</v>
      </c>
      <c r="H3542" s="6" t="str">
        <f>VLOOKUP(F3542,'Customer Details'!$A$1:$B$3264,2,0)</f>
        <v>USA</v>
      </c>
      <c r="I3542" s="7">
        <f t="shared" si="1"/>
        <v>20.4</v>
      </c>
      <c r="J3542" s="7">
        <f t="shared" si="2"/>
        <v>20.4</v>
      </c>
    </row>
    <row r="3543" ht="15.75" customHeight="1">
      <c r="A3543" s="4">
        <v>575985.0</v>
      </c>
      <c r="B3543" s="4" t="s">
        <v>457</v>
      </c>
      <c r="C3543" s="5" t="s">
        <v>458</v>
      </c>
      <c r="D3543" s="5">
        <v>1.0</v>
      </c>
      <c r="E3543" s="5">
        <v>1.25</v>
      </c>
      <c r="F3543" s="4">
        <v>17841.0</v>
      </c>
      <c r="G3543" s="6">
        <v>44694.58958333333</v>
      </c>
      <c r="H3543" s="6" t="str">
        <f>VLOOKUP(F3543,'Customer Details'!$A$1:$B$3264,2,0)</f>
        <v>India</v>
      </c>
      <c r="I3543" s="7">
        <f t="shared" si="1"/>
        <v>1.25</v>
      </c>
      <c r="J3543" s="7">
        <f t="shared" si="2"/>
        <v>1.25</v>
      </c>
    </row>
    <row r="3544" ht="15.75" customHeight="1">
      <c r="A3544" s="4">
        <v>546249.0</v>
      </c>
      <c r="B3544" s="4" t="s">
        <v>48</v>
      </c>
      <c r="C3544" s="5" t="s">
        <v>49</v>
      </c>
      <c r="D3544" s="5">
        <v>1.0</v>
      </c>
      <c r="E3544" s="5">
        <v>1.95</v>
      </c>
      <c r="F3544" s="4">
        <v>14606.0</v>
      </c>
      <c r="G3544" s="6">
        <v>44449.58194444444</v>
      </c>
      <c r="H3544" s="6" t="str">
        <f>VLOOKUP(F3544,'Customer Details'!$A$1:$B$3264,2,0)</f>
        <v>USA</v>
      </c>
      <c r="I3544" s="7">
        <f t="shared" si="1"/>
        <v>1.95</v>
      </c>
      <c r="J3544" s="7">
        <f t="shared" si="2"/>
        <v>1.95</v>
      </c>
    </row>
    <row r="3545" ht="15.75" customHeight="1">
      <c r="A3545" s="4" t="s">
        <v>301</v>
      </c>
      <c r="B3545" s="4">
        <v>22947.0</v>
      </c>
      <c r="C3545" s="5" t="s">
        <v>2105</v>
      </c>
      <c r="D3545" s="5">
        <v>-2.0</v>
      </c>
      <c r="E3545" s="5">
        <v>7.95</v>
      </c>
      <c r="F3545" s="4">
        <v>17841.0</v>
      </c>
      <c r="G3545" s="6">
        <v>44685.57847222222</v>
      </c>
      <c r="H3545" s="6" t="str">
        <f>VLOOKUP(F3545,'Customer Details'!$A$1:$B$3264,2,0)</f>
        <v>India</v>
      </c>
      <c r="I3545" s="7">
        <f t="shared" si="1"/>
        <v>-15.9</v>
      </c>
      <c r="J3545" s="7">
        <f t="shared" si="2"/>
        <v>15.9</v>
      </c>
    </row>
    <row r="3546" ht="15.75" customHeight="1">
      <c r="A3546" s="4" t="s">
        <v>2106</v>
      </c>
      <c r="B3546" s="4">
        <v>22487.0</v>
      </c>
      <c r="C3546" s="5" t="s">
        <v>1311</v>
      </c>
      <c r="D3546" s="5">
        <v>-4.0</v>
      </c>
      <c r="E3546" s="5">
        <v>8.5</v>
      </c>
      <c r="F3546" s="4">
        <v>16462.0</v>
      </c>
      <c r="G3546" s="6">
        <v>44657.76111111111</v>
      </c>
      <c r="H3546" s="6" t="str">
        <f>VLOOKUP(F3546,'Customer Details'!$A$1:$B$3264,2,0)</f>
        <v>India</v>
      </c>
      <c r="I3546" s="7">
        <f t="shared" si="1"/>
        <v>-34</v>
      </c>
      <c r="J3546" s="7">
        <f t="shared" si="2"/>
        <v>34</v>
      </c>
    </row>
    <row r="3547" ht="15.75" customHeight="1">
      <c r="A3547" s="4">
        <v>555738.0</v>
      </c>
      <c r="B3547" s="4" t="s">
        <v>585</v>
      </c>
      <c r="C3547" s="5" t="s">
        <v>586</v>
      </c>
      <c r="D3547" s="5">
        <v>4.0</v>
      </c>
      <c r="E3547" s="5">
        <v>3.75</v>
      </c>
      <c r="F3547" s="4">
        <v>16825.0</v>
      </c>
      <c r="G3547" s="6">
        <v>44537.40555555555</v>
      </c>
      <c r="H3547" s="6" t="str">
        <f>VLOOKUP(F3547,'Customer Details'!$A$1:$B$3264,2,0)</f>
        <v>China</v>
      </c>
      <c r="I3547" s="7">
        <f t="shared" si="1"/>
        <v>15</v>
      </c>
      <c r="J3547" s="7">
        <f t="shared" si="2"/>
        <v>15</v>
      </c>
    </row>
    <row r="3548" ht="15.75" customHeight="1">
      <c r="A3548" s="4">
        <v>562163.0</v>
      </c>
      <c r="B3548" s="4" t="s">
        <v>38</v>
      </c>
      <c r="C3548" s="5" t="s">
        <v>39</v>
      </c>
      <c r="D3548" s="5">
        <v>12.0</v>
      </c>
      <c r="E3548" s="5">
        <v>2.95</v>
      </c>
      <c r="F3548" s="4">
        <v>15628.0</v>
      </c>
      <c r="G3548" s="6">
        <v>44595.50416666667</v>
      </c>
      <c r="H3548" s="6" t="str">
        <f>VLOOKUP(F3548,'Customer Details'!$A$1:$B$3264,2,0)</f>
        <v>China</v>
      </c>
      <c r="I3548" s="7">
        <f t="shared" si="1"/>
        <v>35.4</v>
      </c>
      <c r="J3548" s="7">
        <f t="shared" si="2"/>
        <v>35.4</v>
      </c>
    </row>
    <row r="3549" ht="15.75" customHeight="1">
      <c r="A3549" s="4">
        <v>561702.0</v>
      </c>
      <c r="B3549" s="4" t="s">
        <v>38</v>
      </c>
      <c r="C3549" s="5" t="s">
        <v>39</v>
      </c>
      <c r="D3549" s="5">
        <v>6.0</v>
      </c>
      <c r="E3549" s="5">
        <v>2.95</v>
      </c>
      <c r="F3549" s="4">
        <v>15149.0</v>
      </c>
      <c r="G3549" s="6">
        <v>44590.45694444444</v>
      </c>
      <c r="H3549" s="6" t="str">
        <f>VLOOKUP(F3549,'Customer Details'!$A$1:$B$3264,2,0)</f>
        <v>United Kingdom</v>
      </c>
      <c r="I3549" s="7">
        <f t="shared" si="1"/>
        <v>17.7</v>
      </c>
      <c r="J3549" s="7">
        <f t="shared" si="2"/>
        <v>17.7</v>
      </c>
    </row>
    <row r="3550" ht="15.75" customHeight="1">
      <c r="A3550" s="4">
        <v>576137.0</v>
      </c>
      <c r="B3550" s="4" t="s">
        <v>40</v>
      </c>
      <c r="C3550" s="5" t="s">
        <v>41</v>
      </c>
      <c r="D3550" s="5">
        <v>48.0</v>
      </c>
      <c r="E3550" s="5">
        <v>2.55</v>
      </c>
      <c r="F3550" s="4">
        <v>15482.0</v>
      </c>
      <c r="G3550" s="6">
        <v>44695.44791666666</v>
      </c>
      <c r="H3550" s="6" t="str">
        <f>VLOOKUP(F3550,'Customer Details'!$A$1:$B$3264,2,0)</f>
        <v>Australia</v>
      </c>
      <c r="I3550" s="7">
        <f t="shared" si="1"/>
        <v>122.4</v>
      </c>
      <c r="J3550" s="7">
        <f t="shared" si="2"/>
        <v>122.4</v>
      </c>
    </row>
    <row r="3551" ht="15.75" customHeight="1">
      <c r="A3551" s="4" t="s">
        <v>2107</v>
      </c>
      <c r="B3551" s="4">
        <v>23168.0</v>
      </c>
      <c r="C3551" s="5" t="s">
        <v>946</v>
      </c>
      <c r="D3551" s="5">
        <v>-2.0</v>
      </c>
      <c r="E3551" s="5">
        <v>1.25</v>
      </c>
      <c r="F3551" s="4">
        <v>13510.0</v>
      </c>
      <c r="G3551" s="6">
        <v>44568.53402777778</v>
      </c>
      <c r="H3551" s="6" t="str">
        <f>VLOOKUP(F3551,'Customer Details'!$A$1:$B$3264,2,0)</f>
        <v>Australia</v>
      </c>
      <c r="I3551" s="7">
        <f t="shared" si="1"/>
        <v>-2.5</v>
      </c>
      <c r="J3551" s="7">
        <f t="shared" si="2"/>
        <v>2.5</v>
      </c>
    </row>
    <row r="3552" ht="15.75" customHeight="1">
      <c r="A3552" s="4">
        <v>541575.0</v>
      </c>
      <c r="B3552" s="4" t="s">
        <v>98</v>
      </c>
      <c r="C3552" s="5" t="s">
        <v>99</v>
      </c>
      <c r="D3552" s="5">
        <v>1.0</v>
      </c>
      <c r="E3552" s="5">
        <v>3.75</v>
      </c>
      <c r="F3552" s="4">
        <v>15311.0</v>
      </c>
      <c r="G3552" s="6">
        <v>44396.55625</v>
      </c>
      <c r="H3552" s="6" t="str">
        <f>VLOOKUP(F3552,'Customer Details'!$A$1:$B$3264,2,0)</f>
        <v>USA</v>
      </c>
      <c r="I3552" s="7">
        <f t="shared" si="1"/>
        <v>3.75</v>
      </c>
      <c r="J3552" s="7">
        <f t="shared" si="2"/>
        <v>3.75</v>
      </c>
    </row>
    <row r="3553" ht="15.75" customHeight="1">
      <c r="A3553" s="4">
        <v>546993.0</v>
      </c>
      <c r="B3553" s="4" t="s">
        <v>181</v>
      </c>
      <c r="C3553" s="5" t="s">
        <v>182</v>
      </c>
      <c r="D3553" s="5">
        <v>12.0</v>
      </c>
      <c r="E3553" s="5">
        <v>0.85</v>
      </c>
      <c r="F3553" s="4">
        <v>17921.0</v>
      </c>
      <c r="G3553" s="6">
        <v>44457.55486111111</v>
      </c>
      <c r="H3553" s="6" t="str">
        <f>VLOOKUP(F3553,'Customer Details'!$A$1:$B$3264,2,0)</f>
        <v>United Kingdom</v>
      </c>
      <c r="I3553" s="7">
        <f t="shared" si="1"/>
        <v>10.2</v>
      </c>
      <c r="J3553" s="7">
        <f t="shared" si="2"/>
        <v>10.2</v>
      </c>
    </row>
    <row r="3554" ht="15.75" customHeight="1">
      <c r="A3554" s="4">
        <v>565924.0</v>
      </c>
      <c r="B3554" s="4" t="s">
        <v>659</v>
      </c>
      <c r="C3554" s="5" t="s">
        <v>660</v>
      </c>
      <c r="D3554" s="5">
        <v>24.0</v>
      </c>
      <c r="E3554" s="5">
        <v>0.85</v>
      </c>
      <c r="F3554" s="4">
        <v>13026.0</v>
      </c>
      <c r="G3554" s="6">
        <v>44628.41736111111</v>
      </c>
      <c r="H3554" s="6" t="str">
        <f>VLOOKUP(F3554,'Customer Details'!$A$1:$B$3264,2,0)</f>
        <v>China</v>
      </c>
      <c r="I3554" s="7">
        <f t="shared" si="1"/>
        <v>20.4</v>
      </c>
      <c r="J3554" s="7">
        <f t="shared" si="2"/>
        <v>20.4</v>
      </c>
    </row>
    <row r="3555" ht="15.75" customHeight="1">
      <c r="A3555" s="4" t="s">
        <v>1712</v>
      </c>
      <c r="B3555" s="4" t="s">
        <v>38</v>
      </c>
      <c r="C3555" s="5" t="s">
        <v>39</v>
      </c>
      <c r="D3555" s="5">
        <v>-3.0</v>
      </c>
      <c r="E3555" s="5">
        <v>2.55</v>
      </c>
      <c r="F3555" s="4">
        <v>13081.0</v>
      </c>
      <c r="G3555" s="6">
        <v>44594.72430555556</v>
      </c>
      <c r="H3555" s="6" t="str">
        <f>VLOOKUP(F3555,'Customer Details'!$A$1:$B$3264,2,0)</f>
        <v>India</v>
      </c>
      <c r="I3555" s="7">
        <f t="shared" si="1"/>
        <v>-7.65</v>
      </c>
      <c r="J3555" s="7">
        <f t="shared" si="2"/>
        <v>7.65</v>
      </c>
    </row>
    <row r="3556" ht="15.75" customHeight="1">
      <c r="A3556" s="4" t="s">
        <v>2108</v>
      </c>
      <c r="B3556" s="4">
        <v>22973.0</v>
      </c>
      <c r="C3556" s="5" t="s">
        <v>2109</v>
      </c>
      <c r="D3556" s="5">
        <v>-18.0</v>
      </c>
      <c r="E3556" s="5">
        <v>1.65</v>
      </c>
      <c r="F3556" s="4">
        <v>15514.0</v>
      </c>
      <c r="G3556" s="6">
        <v>44357.58541666667</v>
      </c>
      <c r="H3556" s="6" t="str">
        <f>VLOOKUP(F3556,'Customer Details'!$A$1:$B$3264,2,0)</f>
        <v>United Kingdom</v>
      </c>
      <c r="I3556" s="7">
        <f t="shared" si="1"/>
        <v>-29.7</v>
      </c>
      <c r="J3556" s="7">
        <f t="shared" si="2"/>
        <v>29.7</v>
      </c>
    </row>
    <row r="3557" ht="15.75" customHeight="1">
      <c r="A3557" s="4">
        <v>543652.0</v>
      </c>
      <c r="B3557" s="4" t="s">
        <v>404</v>
      </c>
      <c r="C3557" s="5" t="s">
        <v>405</v>
      </c>
      <c r="D3557" s="5">
        <v>25.0</v>
      </c>
      <c r="E3557" s="5">
        <v>0.42</v>
      </c>
      <c r="F3557" s="4">
        <v>15544.0</v>
      </c>
      <c r="G3557" s="6">
        <v>44419.42708333334</v>
      </c>
      <c r="H3557" s="6" t="str">
        <f>VLOOKUP(F3557,'Customer Details'!$A$1:$B$3264,2,0)</f>
        <v>Australia</v>
      </c>
      <c r="I3557" s="7">
        <f t="shared" si="1"/>
        <v>10.5</v>
      </c>
      <c r="J3557" s="7">
        <f t="shared" si="2"/>
        <v>10.5</v>
      </c>
    </row>
    <row r="3558" ht="15.75" customHeight="1">
      <c r="A3558" s="4">
        <v>568346.0</v>
      </c>
      <c r="B3558" s="4" t="s">
        <v>48</v>
      </c>
      <c r="C3558" s="5" t="s">
        <v>49</v>
      </c>
      <c r="D3558" s="5">
        <v>1.0</v>
      </c>
      <c r="E3558" s="5">
        <v>4.13</v>
      </c>
      <c r="F3558" s="4">
        <v>14096.0</v>
      </c>
      <c r="G3558" s="6">
        <v>44646.64444444444</v>
      </c>
      <c r="H3558" s="6" t="str">
        <f>VLOOKUP(F3558,'Customer Details'!$A$1:$B$3264,2,0)</f>
        <v>USA</v>
      </c>
      <c r="I3558" s="7">
        <f t="shared" si="1"/>
        <v>4.13</v>
      </c>
      <c r="J3558" s="7">
        <f t="shared" si="2"/>
        <v>4.13</v>
      </c>
    </row>
    <row r="3559" ht="15.75" customHeight="1">
      <c r="A3559" s="4">
        <v>560359.0</v>
      </c>
      <c r="B3559" s="4" t="s">
        <v>38</v>
      </c>
      <c r="C3559" s="5" t="s">
        <v>39</v>
      </c>
      <c r="D3559" s="5">
        <v>5.0</v>
      </c>
      <c r="E3559" s="5">
        <v>2.95</v>
      </c>
      <c r="F3559" s="4">
        <v>14159.0</v>
      </c>
      <c r="G3559" s="6">
        <v>44579.49097222222</v>
      </c>
      <c r="H3559" s="6" t="str">
        <f>VLOOKUP(F3559,'Customer Details'!$A$1:$B$3264,2,0)</f>
        <v>Australia</v>
      </c>
      <c r="I3559" s="7">
        <f t="shared" si="1"/>
        <v>14.75</v>
      </c>
      <c r="J3559" s="7">
        <f t="shared" si="2"/>
        <v>14.75</v>
      </c>
    </row>
    <row r="3560" ht="15.75" customHeight="1">
      <c r="A3560" s="4">
        <v>553671.0</v>
      </c>
      <c r="B3560" s="4" t="s">
        <v>2110</v>
      </c>
      <c r="C3560" s="5" t="s">
        <v>2111</v>
      </c>
      <c r="D3560" s="5">
        <v>3.0</v>
      </c>
      <c r="E3560" s="5">
        <v>4.25</v>
      </c>
      <c r="F3560" s="4">
        <v>13659.0</v>
      </c>
      <c r="G3560" s="6">
        <v>44518.52569444444</v>
      </c>
      <c r="H3560" s="6" t="str">
        <f>VLOOKUP(F3560,'Customer Details'!$A$1:$B$3264,2,0)</f>
        <v>United Kingdom</v>
      </c>
      <c r="I3560" s="7">
        <f t="shared" si="1"/>
        <v>12.75</v>
      </c>
      <c r="J3560" s="7">
        <f t="shared" si="2"/>
        <v>12.75</v>
      </c>
    </row>
    <row r="3561" ht="15.75" customHeight="1">
      <c r="A3561" s="4">
        <v>542353.0</v>
      </c>
      <c r="B3561" s="4" t="s">
        <v>38</v>
      </c>
      <c r="C3561" s="5" t="s">
        <v>39</v>
      </c>
      <c r="D3561" s="5">
        <v>6.0</v>
      </c>
      <c r="E3561" s="5">
        <v>2.95</v>
      </c>
      <c r="F3561" s="4">
        <v>16700.0</v>
      </c>
      <c r="G3561" s="6">
        <v>44404.51319444444</v>
      </c>
      <c r="H3561" s="6" t="str">
        <f>VLOOKUP(F3561,'Customer Details'!$A$1:$B$3264,2,0)</f>
        <v>Australia</v>
      </c>
      <c r="I3561" s="7">
        <f t="shared" si="1"/>
        <v>17.7</v>
      </c>
      <c r="J3561" s="7">
        <f t="shared" si="2"/>
        <v>17.7</v>
      </c>
    </row>
    <row r="3562" ht="15.75" customHeight="1">
      <c r="A3562" s="4">
        <v>573876.0</v>
      </c>
      <c r="B3562" s="4" t="s">
        <v>649</v>
      </c>
      <c r="C3562" s="5" t="s">
        <v>650</v>
      </c>
      <c r="D3562" s="5">
        <v>3.0</v>
      </c>
      <c r="E3562" s="5">
        <v>1.25</v>
      </c>
      <c r="F3562" s="4">
        <v>16360.0</v>
      </c>
      <c r="G3562" s="6">
        <v>44682.53333333333</v>
      </c>
      <c r="H3562" s="6" t="str">
        <f>VLOOKUP(F3562,'Customer Details'!$A$1:$B$3264,2,0)</f>
        <v>United Kingdom</v>
      </c>
      <c r="I3562" s="7">
        <f t="shared" si="1"/>
        <v>3.75</v>
      </c>
      <c r="J3562" s="7">
        <f t="shared" si="2"/>
        <v>3.75</v>
      </c>
    </row>
    <row r="3563" ht="15.75" customHeight="1">
      <c r="A3563" s="4">
        <v>580672.0</v>
      </c>
      <c r="B3563" s="4" t="s">
        <v>187</v>
      </c>
      <c r="C3563" s="5" t="s">
        <v>188</v>
      </c>
      <c r="D3563" s="5">
        <v>2.0</v>
      </c>
      <c r="E3563" s="5">
        <v>0.42</v>
      </c>
      <c r="F3563" s="4">
        <v>17920.0</v>
      </c>
      <c r="G3563" s="6">
        <v>44717.60347222222</v>
      </c>
      <c r="H3563" s="6" t="str">
        <f>VLOOKUP(F3563,'Customer Details'!$A$1:$B$3264,2,0)</f>
        <v>United Kingdom</v>
      </c>
      <c r="I3563" s="7">
        <f t="shared" si="1"/>
        <v>0.84</v>
      </c>
      <c r="J3563" s="7">
        <f t="shared" si="2"/>
        <v>0.84</v>
      </c>
    </row>
    <row r="3564" ht="15.75" customHeight="1">
      <c r="A3564" s="4">
        <v>572316.0</v>
      </c>
      <c r="B3564" s="4" t="s">
        <v>46</v>
      </c>
      <c r="C3564" s="5" t="s">
        <v>47</v>
      </c>
      <c r="D3564" s="5">
        <v>1.0</v>
      </c>
      <c r="E3564" s="5">
        <v>0.38</v>
      </c>
      <c r="F3564" s="4">
        <v>17836.0</v>
      </c>
      <c r="G3564" s="6">
        <v>44674.67569444444</v>
      </c>
      <c r="H3564" s="6" t="str">
        <f>VLOOKUP(F3564,'Customer Details'!$A$1:$B$3264,2,0)</f>
        <v>India</v>
      </c>
      <c r="I3564" s="7">
        <f t="shared" si="1"/>
        <v>0.38</v>
      </c>
      <c r="J3564" s="7">
        <f t="shared" si="2"/>
        <v>0.38</v>
      </c>
    </row>
    <row r="3565" ht="15.75" customHeight="1">
      <c r="A3565" s="4">
        <v>576256.0</v>
      </c>
      <c r="B3565" s="4" t="s">
        <v>38</v>
      </c>
      <c r="C3565" s="5" t="s">
        <v>39</v>
      </c>
      <c r="D3565" s="5">
        <v>32.0</v>
      </c>
      <c r="E3565" s="5">
        <v>2.55</v>
      </c>
      <c r="F3565" s="4">
        <v>15953.0</v>
      </c>
      <c r="G3565" s="6">
        <v>44695.58958333333</v>
      </c>
      <c r="H3565" s="6" t="str">
        <f>VLOOKUP(F3565,'Customer Details'!$A$1:$B$3264,2,0)</f>
        <v>United Kingdom</v>
      </c>
      <c r="I3565" s="7">
        <f t="shared" si="1"/>
        <v>81.6</v>
      </c>
      <c r="J3565" s="7">
        <f t="shared" si="2"/>
        <v>81.6</v>
      </c>
    </row>
    <row r="3566" ht="15.75" customHeight="1">
      <c r="A3566" s="4">
        <v>539250.0</v>
      </c>
      <c r="B3566" s="4" t="s">
        <v>334</v>
      </c>
      <c r="C3566" s="5" t="s">
        <v>335</v>
      </c>
      <c r="D3566" s="5">
        <v>12.0</v>
      </c>
      <c r="E3566" s="5">
        <v>1.25</v>
      </c>
      <c r="F3566" s="4">
        <v>15157.0</v>
      </c>
      <c r="G3566" s="6">
        <v>44363.57222222222</v>
      </c>
      <c r="H3566" s="6" t="str">
        <f>VLOOKUP(F3566,'Customer Details'!$A$1:$B$3264,2,0)</f>
        <v>USA</v>
      </c>
      <c r="I3566" s="7">
        <f t="shared" si="1"/>
        <v>15</v>
      </c>
      <c r="J3566" s="7">
        <f t="shared" si="2"/>
        <v>15</v>
      </c>
    </row>
    <row r="3567" ht="15.75" customHeight="1">
      <c r="A3567" s="4">
        <v>574331.0</v>
      </c>
      <c r="B3567" s="4" t="s">
        <v>475</v>
      </c>
      <c r="C3567" s="5" t="s">
        <v>476</v>
      </c>
      <c r="D3567" s="5">
        <v>25.0</v>
      </c>
      <c r="E3567" s="5">
        <v>0.42</v>
      </c>
      <c r="F3567" s="4">
        <v>13178.0</v>
      </c>
      <c r="G3567" s="6">
        <v>44685.39166666667</v>
      </c>
      <c r="H3567" s="6" t="str">
        <f>VLOOKUP(F3567,'Customer Details'!$A$1:$B$3264,2,0)</f>
        <v>USA</v>
      </c>
      <c r="I3567" s="7">
        <f t="shared" si="1"/>
        <v>10.5</v>
      </c>
      <c r="J3567" s="7">
        <f t="shared" si="2"/>
        <v>10.5</v>
      </c>
    </row>
    <row r="3568" ht="15.75" customHeight="1">
      <c r="A3568" s="4">
        <v>570646.0</v>
      </c>
      <c r="B3568" s="4" t="s">
        <v>181</v>
      </c>
      <c r="C3568" s="5" t="s">
        <v>182</v>
      </c>
      <c r="D3568" s="5">
        <v>12.0</v>
      </c>
      <c r="E3568" s="5">
        <v>0.85</v>
      </c>
      <c r="F3568" s="4">
        <v>12824.0</v>
      </c>
      <c r="G3568" s="6">
        <v>44662.53402777778</v>
      </c>
      <c r="H3568" s="6" t="str">
        <f>VLOOKUP(F3568,'Customer Details'!$A$1:$B$3264,2,0)</f>
        <v>Australia</v>
      </c>
      <c r="I3568" s="7">
        <f t="shared" si="1"/>
        <v>10.2</v>
      </c>
      <c r="J3568" s="7">
        <f t="shared" si="2"/>
        <v>10.2</v>
      </c>
    </row>
    <row r="3569" ht="15.75" customHeight="1">
      <c r="A3569" s="4">
        <v>567962.0</v>
      </c>
      <c r="B3569" s="4" t="s">
        <v>48</v>
      </c>
      <c r="C3569" s="5" t="s">
        <v>49</v>
      </c>
      <c r="D3569" s="5">
        <v>200.0</v>
      </c>
      <c r="E3569" s="5">
        <v>1.79</v>
      </c>
      <c r="F3569" s="4">
        <v>15838.0</v>
      </c>
      <c r="G3569" s="6">
        <v>44643.38819444444</v>
      </c>
      <c r="H3569" s="6" t="str">
        <f>VLOOKUP(F3569,'Customer Details'!$A$1:$B$3264,2,0)</f>
        <v>Australia</v>
      </c>
      <c r="I3569" s="7">
        <f t="shared" si="1"/>
        <v>358</v>
      </c>
      <c r="J3569" s="7">
        <f t="shared" si="2"/>
        <v>358</v>
      </c>
    </row>
    <row r="3570" ht="15.75" customHeight="1">
      <c r="A3570" s="4" t="s">
        <v>2112</v>
      </c>
      <c r="B3570" s="4">
        <v>35953.0</v>
      </c>
      <c r="C3570" s="5" t="s">
        <v>2113</v>
      </c>
      <c r="D3570" s="5">
        <v>-24.0</v>
      </c>
      <c r="E3570" s="5">
        <v>1.25</v>
      </c>
      <c r="F3570" s="4">
        <v>15880.0</v>
      </c>
      <c r="G3570" s="6">
        <v>44352.54791666667</v>
      </c>
      <c r="H3570" s="6" t="str">
        <f>VLOOKUP(F3570,'Customer Details'!$A$1:$B$3264,2,0)</f>
        <v>USA</v>
      </c>
      <c r="I3570" s="7">
        <f t="shared" si="1"/>
        <v>-30</v>
      </c>
      <c r="J3570" s="7">
        <f t="shared" si="2"/>
        <v>30</v>
      </c>
    </row>
    <row r="3571" ht="15.75" customHeight="1">
      <c r="A3571" s="4" t="s">
        <v>502</v>
      </c>
      <c r="B3571" s="4">
        <v>23207.0</v>
      </c>
      <c r="C3571" s="5" t="s">
        <v>1419</v>
      </c>
      <c r="D3571" s="5">
        <v>-2.0</v>
      </c>
      <c r="E3571" s="5">
        <v>1.65</v>
      </c>
      <c r="F3571" s="4">
        <v>14534.0</v>
      </c>
      <c r="G3571" s="6">
        <v>44656.54027777778</v>
      </c>
      <c r="H3571" s="6" t="str">
        <f>VLOOKUP(F3571,'Customer Details'!$A$1:$B$3264,2,0)</f>
        <v>India</v>
      </c>
      <c r="I3571" s="7">
        <f t="shared" si="1"/>
        <v>-3.3</v>
      </c>
      <c r="J3571" s="7">
        <f t="shared" si="2"/>
        <v>3.3</v>
      </c>
    </row>
    <row r="3572" ht="15.75" customHeight="1">
      <c r="A3572" s="4">
        <v>549240.0</v>
      </c>
      <c r="B3572" s="4" t="s">
        <v>293</v>
      </c>
      <c r="C3572" s="5" t="s">
        <v>294</v>
      </c>
      <c r="D3572" s="5">
        <v>3.0</v>
      </c>
      <c r="E3572" s="5">
        <v>0.42</v>
      </c>
      <c r="F3572" s="4">
        <v>15910.0</v>
      </c>
      <c r="G3572" s="6">
        <v>44476.48402777778</v>
      </c>
      <c r="H3572" s="6" t="str">
        <f>VLOOKUP(F3572,'Customer Details'!$A$1:$B$3264,2,0)</f>
        <v>United Kingdom</v>
      </c>
      <c r="I3572" s="7">
        <f t="shared" si="1"/>
        <v>1.26</v>
      </c>
      <c r="J3572" s="7">
        <f t="shared" si="2"/>
        <v>1.26</v>
      </c>
    </row>
    <row r="3573" ht="15.75" customHeight="1">
      <c r="A3573" s="4">
        <v>541798.0</v>
      </c>
      <c r="B3573" s="4" t="s">
        <v>777</v>
      </c>
      <c r="C3573" s="5" t="s">
        <v>778</v>
      </c>
      <c r="D3573" s="5">
        <v>1.0</v>
      </c>
      <c r="E3573" s="5">
        <v>0.85</v>
      </c>
      <c r="F3573" s="4">
        <v>15311.0</v>
      </c>
      <c r="G3573" s="6">
        <v>44398.59513888889</v>
      </c>
      <c r="H3573" s="6" t="str">
        <f>VLOOKUP(F3573,'Customer Details'!$A$1:$B$3264,2,0)</f>
        <v>USA</v>
      </c>
      <c r="I3573" s="7">
        <f t="shared" si="1"/>
        <v>0.85</v>
      </c>
      <c r="J3573" s="7">
        <f t="shared" si="2"/>
        <v>0.85</v>
      </c>
    </row>
    <row r="3574" ht="15.75" customHeight="1">
      <c r="A3574" s="4">
        <v>564961.0</v>
      </c>
      <c r="B3574" s="4" t="s">
        <v>38</v>
      </c>
      <c r="C3574" s="5" t="s">
        <v>39</v>
      </c>
      <c r="D3574" s="5">
        <v>32.0</v>
      </c>
      <c r="E3574" s="5">
        <v>2.55</v>
      </c>
      <c r="F3574" s="4">
        <v>14525.0</v>
      </c>
      <c r="G3574" s="6">
        <v>44620.60277777778</v>
      </c>
      <c r="H3574" s="6" t="str">
        <f>VLOOKUP(F3574,'Customer Details'!$A$1:$B$3264,2,0)</f>
        <v>USA</v>
      </c>
      <c r="I3574" s="7">
        <f t="shared" si="1"/>
        <v>81.6</v>
      </c>
      <c r="J3574" s="7">
        <f t="shared" si="2"/>
        <v>81.6</v>
      </c>
    </row>
    <row r="3575" ht="15.75" customHeight="1">
      <c r="A3575" s="4" t="s">
        <v>1762</v>
      </c>
      <c r="B3575" s="4">
        <v>23295.0</v>
      </c>
      <c r="C3575" s="5" t="s">
        <v>2114</v>
      </c>
      <c r="D3575" s="5">
        <v>-6.0</v>
      </c>
      <c r="E3575" s="5">
        <v>0.83</v>
      </c>
      <c r="F3575" s="4">
        <v>16101.0</v>
      </c>
      <c r="G3575" s="6">
        <v>44668.49027777778</v>
      </c>
      <c r="H3575" s="6" t="str">
        <f>VLOOKUP(F3575,'Customer Details'!$A$1:$B$3264,2,0)</f>
        <v>United Kingdom</v>
      </c>
      <c r="I3575" s="7">
        <f t="shared" si="1"/>
        <v>-4.98</v>
      </c>
      <c r="J3575" s="7">
        <f t="shared" si="2"/>
        <v>4.98</v>
      </c>
    </row>
    <row r="3576" ht="15.75" customHeight="1">
      <c r="A3576" s="4" t="s">
        <v>2115</v>
      </c>
      <c r="B3576" s="4">
        <v>23237.0</v>
      </c>
      <c r="C3576" s="5" t="s">
        <v>1239</v>
      </c>
      <c r="D3576" s="5">
        <v>-2.0</v>
      </c>
      <c r="E3576" s="5">
        <v>4.15</v>
      </c>
      <c r="F3576" s="4">
        <v>16768.0</v>
      </c>
      <c r="G3576" s="6">
        <v>44674.43333333333</v>
      </c>
      <c r="H3576" s="6" t="str">
        <f>VLOOKUP(F3576,'Customer Details'!$A$1:$B$3264,2,0)</f>
        <v>USA</v>
      </c>
      <c r="I3576" s="7">
        <f t="shared" si="1"/>
        <v>-8.3</v>
      </c>
      <c r="J3576" s="7">
        <f t="shared" si="2"/>
        <v>8.3</v>
      </c>
    </row>
    <row r="3577" ht="15.75" customHeight="1">
      <c r="A3577" s="4" t="s">
        <v>2116</v>
      </c>
      <c r="B3577" s="4">
        <v>21558.0</v>
      </c>
      <c r="C3577" s="5" t="s">
        <v>411</v>
      </c>
      <c r="D3577" s="5">
        <v>-1.0</v>
      </c>
      <c r="E3577" s="5">
        <v>2.55</v>
      </c>
      <c r="F3577" s="4">
        <v>13282.0</v>
      </c>
      <c r="G3577" s="6">
        <v>44512.47430555556</v>
      </c>
      <c r="H3577" s="6" t="str">
        <f>VLOOKUP(F3577,'Customer Details'!$A$1:$B$3264,2,0)</f>
        <v>United Kingdom</v>
      </c>
      <c r="I3577" s="7">
        <f t="shared" si="1"/>
        <v>-2.55</v>
      </c>
      <c r="J3577" s="7">
        <f t="shared" si="2"/>
        <v>2.55</v>
      </c>
    </row>
    <row r="3578" ht="15.75" customHeight="1">
      <c r="A3578" s="4">
        <v>561709.0</v>
      </c>
      <c r="B3578" s="4" t="s">
        <v>40</v>
      </c>
      <c r="C3578" s="5" t="s">
        <v>41</v>
      </c>
      <c r="D3578" s="5">
        <v>3.0</v>
      </c>
      <c r="E3578" s="5">
        <v>2.95</v>
      </c>
      <c r="F3578" s="4">
        <v>17790.0</v>
      </c>
      <c r="G3578" s="6">
        <v>44590.48263888889</v>
      </c>
      <c r="H3578" s="6" t="str">
        <f>VLOOKUP(F3578,'Customer Details'!$A$1:$B$3264,2,0)</f>
        <v>India</v>
      </c>
      <c r="I3578" s="7">
        <f t="shared" si="1"/>
        <v>8.85</v>
      </c>
      <c r="J3578" s="7">
        <f t="shared" si="2"/>
        <v>8.85</v>
      </c>
    </row>
    <row r="3579" ht="15.75" customHeight="1">
      <c r="A3579" s="4">
        <v>578357.0</v>
      </c>
      <c r="B3579" s="4" t="s">
        <v>460</v>
      </c>
      <c r="C3579" s="5" t="s">
        <v>461</v>
      </c>
      <c r="D3579" s="5">
        <v>36.0</v>
      </c>
      <c r="E3579" s="5">
        <v>0.39</v>
      </c>
      <c r="F3579" s="4">
        <v>17228.0</v>
      </c>
      <c r="G3579" s="6">
        <v>44705.43333333333</v>
      </c>
      <c r="H3579" s="6" t="str">
        <f>VLOOKUP(F3579,'Customer Details'!$A$1:$B$3264,2,0)</f>
        <v>India</v>
      </c>
      <c r="I3579" s="7">
        <f t="shared" si="1"/>
        <v>14.04</v>
      </c>
      <c r="J3579" s="7">
        <f t="shared" si="2"/>
        <v>14.04</v>
      </c>
    </row>
    <row r="3580" ht="15.75" customHeight="1">
      <c r="A3580" s="4">
        <v>543485.0</v>
      </c>
      <c r="B3580" s="4" t="s">
        <v>1323</v>
      </c>
      <c r="C3580" s="5" t="s">
        <v>1324</v>
      </c>
      <c r="D3580" s="5">
        <v>1.0</v>
      </c>
      <c r="E3580" s="5">
        <v>12.75</v>
      </c>
      <c r="F3580" s="4">
        <v>15843.0</v>
      </c>
      <c r="G3580" s="6">
        <v>44417.42986111111</v>
      </c>
      <c r="H3580" s="6" t="str">
        <f>VLOOKUP(F3580,'Customer Details'!$A$1:$B$3264,2,0)</f>
        <v>United Kingdom</v>
      </c>
      <c r="I3580" s="7">
        <f t="shared" si="1"/>
        <v>12.75</v>
      </c>
      <c r="J3580" s="7">
        <f t="shared" si="2"/>
        <v>12.75</v>
      </c>
    </row>
    <row r="3581" ht="15.75" customHeight="1">
      <c r="A3581" s="4">
        <v>546774.0</v>
      </c>
      <c r="B3581" s="4" t="s">
        <v>313</v>
      </c>
      <c r="C3581" s="5" t="s">
        <v>314</v>
      </c>
      <c r="D3581" s="5">
        <v>3.0</v>
      </c>
      <c r="E3581" s="5">
        <v>1.25</v>
      </c>
      <c r="F3581" s="4">
        <v>14505.0</v>
      </c>
      <c r="G3581" s="6">
        <v>44455.65625</v>
      </c>
      <c r="H3581" s="6" t="str">
        <f>VLOOKUP(F3581,'Customer Details'!$A$1:$B$3264,2,0)</f>
        <v>Australia</v>
      </c>
      <c r="I3581" s="7">
        <f t="shared" si="1"/>
        <v>3.75</v>
      </c>
      <c r="J3581" s="7">
        <f t="shared" si="2"/>
        <v>3.75</v>
      </c>
    </row>
    <row r="3582" ht="15.75" customHeight="1">
      <c r="A3582" s="4">
        <v>552965.0</v>
      </c>
      <c r="B3582" s="4" t="s">
        <v>585</v>
      </c>
      <c r="C3582" s="5" t="s">
        <v>586</v>
      </c>
      <c r="D3582" s="5">
        <v>8.0</v>
      </c>
      <c r="E3582" s="5">
        <v>3.75</v>
      </c>
      <c r="F3582" s="4">
        <v>13477.0</v>
      </c>
      <c r="G3582" s="6">
        <v>44512.54861111111</v>
      </c>
      <c r="H3582" s="6" t="str">
        <f>VLOOKUP(F3582,'Customer Details'!$A$1:$B$3264,2,0)</f>
        <v>Australia</v>
      </c>
      <c r="I3582" s="7">
        <f t="shared" si="1"/>
        <v>30</v>
      </c>
      <c r="J3582" s="7">
        <f t="shared" si="2"/>
        <v>30</v>
      </c>
    </row>
    <row r="3583" ht="15.75" customHeight="1">
      <c r="A3583" s="4">
        <v>564049.0</v>
      </c>
      <c r="B3583" s="4" t="s">
        <v>1956</v>
      </c>
      <c r="C3583" s="5" t="s">
        <v>1957</v>
      </c>
      <c r="D3583" s="5">
        <v>6.0</v>
      </c>
      <c r="E3583" s="5">
        <v>0.39</v>
      </c>
      <c r="F3583" s="4">
        <v>17585.0</v>
      </c>
      <c r="G3583" s="6">
        <v>44614.5625</v>
      </c>
      <c r="H3583" s="6" t="str">
        <f>VLOOKUP(F3583,'Customer Details'!$A$1:$B$3264,2,0)</f>
        <v>India</v>
      </c>
      <c r="I3583" s="7">
        <f t="shared" si="1"/>
        <v>2.34</v>
      </c>
      <c r="J3583" s="7">
        <f t="shared" si="2"/>
        <v>2.34</v>
      </c>
    </row>
    <row r="3584" ht="15.75" customHeight="1">
      <c r="A3584" s="4">
        <v>562804.0</v>
      </c>
      <c r="B3584" s="4" t="s">
        <v>22</v>
      </c>
      <c r="C3584" s="5" t="s">
        <v>23</v>
      </c>
      <c r="D3584" s="5">
        <v>10.0</v>
      </c>
      <c r="E3584" s="5">
        <v>2.08</v>
      </c>
      <c r="F3584" s="4">
        <v>13355.0</v>
      </c>
      <c r="G3584" s="6">
        <v>44601.61666666667</v>
      </c>
      <c r="H3584" s="6" t="str">
        <f>VLOOKUP(F3584,'Customer Details'!$A$1:$B$3264,2,0)</f>
        <v>China</v>
      </c>
      <c r="I3584" s="7">
        <f t="shared" si="1"/>
        <v>20.8</v>
      </c>
      <c r="J3584" s="7">
        <f t="shared" si="2"/>
        <v>20.8</v>
      </c>
    </row>
    <row r="3585" ht="15.75" customHeight="1">
      <c r="A3585" s="4">
        <v>538312.0</v>
      </c>
      <c r="B3585" s="4" t="s">
        <v>1205</v>
      </c>
      <c r="C3585" s="5" t="s">
        <v>1206</v>
      </c>
      <c r="D3585" s="5">
        <v>2.0</v>
      </c>
      <c r="E3585" s="5">
        <v>1.25</v>
      </c>
      <c r="F3585" s="4">
        <v>16727.0</v>
      </c>
      <c r="G3585" s="6">
        <v>44357.575</v>
      </c>
      <c r="H3585" s="6" t="str">
        <f>VLOOKUP(F3585,'Customer Details'!$A$1:$B$3264,2,0)</f>
        <v>India</v>
      </c>
      <c r="I3585" s="7">
        <f t="shared" si="1"/>
        <v>2.5</v>
      </c>
      <c r="J3585" s="7">
        <f t="shared" si="2"/>
        <v>2.5</v>
      </c>
    </row>
    <row r="3586" ht="15.75" customHeight="1">
      <c r="A3586" s="4">
        <v>540993.0</v>
      </c>
      <c r="B3586" s="4" t="s">
        <v>1399</v>
      </c>
      <c r="C3586" s="5" t="s">
        <v>1400</v>
      </c>
      <c r="D3586" s="5">
        <v>6.0</v>
      </c>
      <c r="E3586" s="5">
        <v>1.95</v>
      </c>
      <c r="F3586" s="4">
        <v>13284.0</v>
      </c>
      <c r="G3586" s="6">
        <v>44390.39097222222</v>
      </c>
      <c r="H3586" s="6" t="str">
        <f>VLOOKUP(F3586,'Customer Details'!$A$1:$B$3264,2,0)</f>
        <v>India</v>
      </c>
      <c r="I3586" s="7">
        <f t="shared" si="1"/>
        <v>11.7</v>
      </c>
      <c r="J3586" s="7">
        <f t="shared" si="2"/>
        <v>11.7</v>
      </c>
    </row>
    <row r="3587" ht="15.75" customHeight="1">
      <c r="A3587" s="4">
        <v>543642.0</v>
      </c>
      <c r="B3587" s="4" t="s">
        <v>196</v>
      </c>
      <c r="C3587" s="5" t="s">
        <v>197</v>
      </c>
      <c r="D3587" s="5">
        <v>2.0</v>
      </c>
      <c r="E3587" s="5">
        <v>1.49</v>
      </c>
      <c r="F3587" s="4">
        <v>16161.0</v>
      </c>
      <c r="G3587" s="6">
        <v>44418.73611111111</v>
      </c>
      <c r="H3587" s="6" t="str">
        <f>VLOOKUP(F3587,'Customer Details'!$A$1:$B$3264,2,0)</f>
        <v>Australia</v>
      </c>
      <c r="I3587" s="7">
        <f t="shared" si="1"/>
        <v>2.98</v>
      </c>
      <c r="J3587" s="7">
        <f t="shared" si="2"/>
        <v>2.98</v>
      </c>
    </row>
    <row r="3588" ht="15.75" customHeight="1">
      <c r="A3588" s="4">
        <v>551991.0</v>
      </c>
      <c r="B3588" s="4" t="s">
        <v>357</v>
      </c>
      <c r="C3588" s="5" t="s">
        <v>358</v>
      </c>
      <c r="D3588" s="5">
        <v>6.0</v>
      </c>
      <c r="E3588" s="5">
        <v>1.25</v>
      </c>
      <c r="F3588" s="4">
        <v>14697.0</v>
      </c>
      <c r="G3588" s="6">
        <v>44505.64513888889</v>
      </c>
      <c r="H3588" s="6" t="str">
        <f>VLOOKUP(F3588,'Customer Details'!$A$1:$B$3264,2,0)</f>
        <v>India</v>
      </c>
      <c r="I3588" s="7">
        <f t="shared" si="1"/>
        <v>7.5</v>
      </c>
      <c r="J3588" s="7">
        <f t="shared" si="2"/>
        <v>7.5</v>
      </c>
    </row>
    <row r="3589" ht="15.75" customHeight="1">
      <c r="A3589" s="4">
        <v>550906.0</v>
      </c>
      <c r="B3589" s="4" t="s">
        <v>427</v>
      </c>
      <c r="C3589" s="5" t="s">
        <v>428</v>
      </c>
      <c r="D3589" s="5">
        <v>24.0</v>
      </c>
      <c r="E3589" s="5">
        <v>0.42</v>
      </c>
      <c r="F3589" s="4">
        <v>14298.0</v>
      </c>
      <c r="G3589" s="6">
        <v>44490.52361111111</v>
      </c>
      <c r="H3589" s="6" t="str">
        <f>VLOOKUP(F3589,'Customer Details'!$A$1:$B$3264,2,0)</f>
        <v>USA</v>
      </c>
      <c r="I3589" s="7">
        <f t="shared" si="1"/>
        <v>10.08</v>
      </c>
      <c r="J3589" s="7">
        <f t="shared" si="2"/>
        <v>10.08</v>
      </c>
    </row>
    <row r="3590" ht="15.75" customHeight="1">
      <c r="A3590" s="4">
        <v>549728.0</v>
      </c>
      <c r="B3590" s="4">
        <v>21212.0</v>
      </c>
      <c r="C3590" s="5" t="s">
        <v>379</v>
      </c>
      <c r="D3590" s="5">
        <v>2.0</v>
      </c>
      <c r="E3590" s="5">
        <v>0.55</v>
      </c>
      <c r="F3590" s="4">
        <v>17799.0</v>
      </c>
      <c r="G3590" s="6">
        <v>44480.67708333334</v>
      </c>
      <c r="H3590" s="6" t="str">
        <f>VLOOKUP(F3590,'Customer Details'!$A$1:$B$3264,2,0)</f>
        <v>India</v>
      </c>
      <c r="I3590" s="7">
        <f t="shared" si="1"/>
        <v>1.1</v>
      </c>
      <c r="J3590" s="7">
        <f t="shared" si="2"/>
        <v>1.1</v>
      </c>
    </row>
    <row r="3591" ht="15.75" customHeight="1">
      <c r="A3591" s="4" t="s">
        <v>926</v>
      </c>
      <c r="B3591" s="4">
        <v>22553.0</v>
      </c>
      <c r="C3591" s="5" t="s">
        <v>1156</v>
      </c>
      <c r="D3591" s="5">
        <v>-24.0</v>
      </c>
      <c r="E3591" s="5">
        <v>1.65</v>
      </c>
      <c r="F3591" s="4">
        <v>17548.0</v>
      </c>
      <c r="G3591" s="6">
        <v>44348.43333333333</v>
      </c>
      <c r="H3591" s="6" t="str">
        <f>VLOOKUP(F3591,'Customer Details'!$A$1:$B$3264,2,0)</f>
        <v>China</v>
      </c>
      <c r="I3591" s="7">
        <f t="shared" si="1"/>
        <v>-39.6</v>
      </c>
      <c r="J3591" s="7">
        <f t="shared" si="2"/>
        <v>39.6</v>
      </c>
    </row>
    <row r="3592" ht="15.75" customHeight="1">
      <c r="A3592" s="4">
        <v>540825.0</v>
      </c>
      <c r="B3592" s="4" t="s">
        <v>847</v>
      </c>
      <c r="C3592" s="5" t="s">
        <v>848</v>
      </c>
      <c r="D3592" s="5">
        <v>3.0</v>
      </c>
      <c r="E3592" s="5">
        <v>4.95</v>
      </c>
      <c r="F3592" s="4">
        <v>13672.0</v>
      </c>
      <c r="G3592" s="6">
        <v>44388.57916666667</v>
      </c>
      <c r="H3592" s="6" t="str">
        <f>VLOOKUP(F3592,'Customer Details'!$A$1:$B$3264,2,0)</f>
        <v>USA</v>
      </c>
      <c r="I3592" s="7">
        <f t="shared" si="1"/>
        <v>14.85</v>
      </c>
      <c r="J3592" s="7">
        <f t="shared" si="2"/>
        <v>14.85</v>
      </c>
    </row>
    <row r="3593" ht="15.75" customHeight="1">
      <c r="A3593" s="4">
        <v>542131.0</v>
      </c>
      <c r="B3593" s="4" t="s">
        <v>320</v>
      </c>
      <c r="C3593" s="5" t="s">
        <v>321</v>
      </c>
      <c r="D3593" s="5">
        <v>24.0</v>
      </c>
      <c r="E3593" s="5">
        <v>1.25</v>
      </c>
      <c r="F3593" s="4">
        <v>16133.0</v>
      </c>
      <c r="G3593" s="6">
        <v>44402.66319444445</v>
      </c>
      <c r="H3593" s="6" t="str">
        <f>VLOOKUP(F3593,'Customer Details'!$A$1:$B$3264,2,0)</f>
        <v>India</v>
      </c>
      <c r="I3593" s="7">
        <f t="shared" si="1"/>
        <v>30</v>
      </c>
      <c r="J3593" s="7">
        <f t="shared" si="2"/>
        <v>30</v>
      </c>
    </row>
    <row r="3594" ht="15.75" customHeight="1">
      <c r="A3594" s="4">
        <v>554080.0</v>
      </c>
      <c r="B3594" s="4" t="s">
        <v>225</v>
      </c>
      <c r="C3594" s="5" t="s">
        <v>226</v>
      </c>
      <c r="D3594" s="5">
        <v>3.0</v>
      </c>
      <c r="E3594" s="5">
        <v>0.85</v>
      </c>
      <c r="F3594" s="4">
        <v>16931.0</v>
      </c>
      <c r="G3594" s="6">
        <v>44522.4875</v>
      </c>
      <c r="H3594" s="6" t="str">
        <f>VLOOKUP(F3594,'Customer Details'!$A$1:$B$3264,2,0)</f>
        <v>USA</v>
      </c>
      <c r="I3594" s="7">
        <f t="shared" si="1"/>
        <v>2.55</v>
      </c>
      <c r="J3594" s="7">
        <f t="shared" si="2"/>
        <v>2.55</v>
      </c>
    </row>
    <row r="3595" ht="15.75" customHeight="1">
      <c r="A3595" s="4">
        <v>540541.0</v>
      </c>
      <c r="B3595" s="4" t="s">
        <v>943</v>
      </c>
      <c r="C3595" s="5" t="s">
        <v>944</v>
      </c>
      <c r="D3595" s="5">
        <v>12.0</v>
      </c>
      <c r="E3595" s="5">
        <v>1.65</v>
      </c>
      <c r="F3595" s="4">
        <v>15799.0</v>
      </c>
      <c r="G3595" s="6">
        <v>44386.63402777778</v>
      </c>
      <c r="H3595" s="6" t="str">
        <f>VLOOKUP(F3595,'Customer Details'!$A$1:$B$3264,2,0)</f>
        <v>India</v>
      </c>
      <c r="I3595" s="7">
        <f t="shared" si="1"/>
        <v>19.8</v>
      </c>
      <c r="J3595" s="7">
        <f t="shared" si="2"/>
        <v>19.8</v>
      </c>
    </row>
    <row r="3596" ht="15.75" customHeight="1">
      <c r="A3596" s="4">
        <v>553074.0</v>
      </c>
      <c r="B3596" s="4" t="s">
        <v>545</v>
      </c>
      <c r="C3596" s="5" t="s">
        <v>546</v>
      </c>
      <c r="D3596" s="5">
        <v>4.0</v>
      </c>
      <c r="E3596" s="5">
        <v>0.65</v>
      </c>
      <c r="F3596" s="4">
        <v>15529.0</v>
      </c>
      <c r="G3596" s="6">
        <v>44513.48958333334</v>
      </c>
      <c r="H3596" s="6" t="str">
        <f>VLOOKUP(F3596,'Customer Details'!$A$1:$B$3264,2,0)</f>
        <v>USA</v>
      </c>
      <c r="I3596" s="7">
        <f t="shared" si="1"/>
        <v>2.6</v>
      </c>
      <c r="J3596" s="7">
        <f t="shared" si="2"/>
        <v>2.6</v>
      </c>
    </row>
    <row r="3597" ht="15.75" customHeight="1">
      <c r="A3597" s="4" t="s">
        <v>2117</v>
      </c>
      <c r="B3597" s="4">
        <v>22681.0</v>
      </c>
      <c r="C3597" s="5" t="s">
        <v>2118</v>
      </c>
      <c r="D3597" s="5">
        <v>-1.0</v>
      </c>
      <c r="E3597" s="5">
        <v>1.06</v>
      </c>
      <c r="F3597" s="4">
        <v>15311.0</v>
      </c>
      <c r="G3597" s="6">
        <v>44696.55694444444</v>
      </c>
      <c r="H3597" s="6" t="str">
        <f>VLOOKUP(F3597,'Customer Details'!$A$1:$B$3264,2,0)</f>
        <v>USA</v>
      </c>
      <c r="I3597" s="7">
        <f t="shared" si="1"/>
        <v>-1.06</v>
      </c>
      <c r="J3597" s="7">
        <f t="shared" si="2"/>
        <v>1.06</v>
      </c>
    </row>
    <row r="3598" ht="15.75" customHeight="1">
      <c r="A3598" s="4">
        <v>579690.0</v>
      </c>
      <c r="B3598" s="4" t="s">
        <v>1084</v>
      </c>
      <c r="C3598" s="5" t="s">
        <v>1085</v>
      </c>
      <c r="D3598" s="5">
        <v>2.0</v>
      </c>
      <c r="E3598" s="5">
        <v>1.25</v>
      </c>
      <c r="F3598" s="4">
        <v>15060.0</v>
      </c>
      <c r="G3598" s="6">
        <v>44711.58541666667</v>
      </c>
      <c r="H3598" s="6" t="str">
        <f>VLOOKUP(F3598,'Customer Details'!$A$1:$B$3264,2,0)</f>
        <v>Australia</v>
      </c>
      <c r="I3598" s="7">
        <f t="shared" si="1"/>
        <v>2.5</v>
      </c>
      <c r="J3598" s="7">
        <f t="shared" si="2"/>
        <v>2.5</v>
      </c>
    </row>
    <row r="3599" ht="15.75" customHeight="1">
      <c r="A3599" s="4">
        <v>572903.0</v>
      </c>
      <c r="B3599" s="4" t="s">
        <v>2119</v>
      </c>
      <c r="C3599" s="5" t="s">
        <v>2120</v>
      </c>
      <c r="D3599" s="5">
        <v>1.0</v>
      </c>
      <c r="E3599" s="5">
        <v>2.55</v>
      </c>
      <c r="F3599" s="4">
        <v>17974.0</v>
      </c>
      <c r="G3599" s="6">
        <v>44677.63680555556</v>
      </c>
      <c r="H3599" s="6" t="str">
        <f>VLOOKUP(F3599,'Customer Details'!$A$1:$B$3264,2,0)</f>
        <v>United Kingdom</v>
      </c>
      <c r="I3599" s="7">
        <f t="shared" si="1"/>
        <v>2.55</v>
      </c>
      <c r="J3599" s="7">
        <f t="shared" si="2"/>
        <v>2.55</v>
      </c>
    </row>
    <row r="3600" ht="15.75" customHeight="1">
      <c r="A3600" s="4" t="s">
        <v>2121</v>
      </c>
      <c r="B3600" s="4">
        <v>22617.0</v>
      </c>
      <c r="C3600" s="5" t="s">
        <v>539</v>
      </c>
      <c r="D3600" s="5">
        <v>-1.0</v>
      </c>
      <c r="E3600" s="5">
        <v>4.95</v>
      </c>
      <c r="F3600" s="4">
        <v>16279.0</v>
      </c>
      <c r="G3600" s="6">
        <v>44387.41388888889</v>
      </c>
      <c r="H3600" s="6" t="str">
        <f>VLOOKUP(F3600,'Customer Details'!$A$1:$B$3264,2,0)</f>
        <v>USA</v>
      </c>
      <c r="I3600" s="7">
        <f t="shared" si="1"/>
        <v>-4.95</v>
      </c>
      <c r="J3600" s="7">
        <f t="shared" si="2"/>
        <v>4.95</v>
      </c>
    </row>
    <row r="3601" ht="15.75" customHeight="1">
      <c r="A3601" s="4">
        <v>553893.0</v>
      </c>
      <c r="B3601" s="4" t="s">
        <v>112</v>
      </c>
      <c r="C3601" s="5" t="s">
        <v>113</v>
      </c>
      <c r="D3601" s="5">
        <v>4.0</v>
      </c>
      <c r="E3601" s="5">
        <v>4.25</v>
      </c>
      <c r="F3601" s="4">
        <v>17560.0</v>
      </c>
      <c r="G3601" s="6">
        <v>44519.71736111111</v>
      </c>
      <c r="H3601" s="6" t="str">
        <f>VLOOKUP(F3601,'Customer Details'!$A$1:$B$3264,2,0)</f>
        <v>China</v>
      </c>
      <c r="I3601" s="7">
        <f t="shared" si="1"/>
        <v>17</v>
      </c>
      <c r="J3601" s="7">
        <f t="shared" si="2"/>
        <v>17</v>
      </c>
    </row>
    <row r="3602" ht="15.75" customHeight="1">
      <c r="A3602" s="4">
        <v>546396.0</v>
      </c>
      <c r="B3602" s="4" t="s">
        <v>340</v>
      </c>
      <c r="C3602" s="5" t="s">
        <v>341</v>
      </c>
      <c r="D3602" s="5">
        <v>4.0</v>
      </c>
      <c r="E3602" s="5">
        <v>2.1</v>
      </c>
      <c r="F3602" s="4">
        <v>13226.0</v>
      </c>
      <c r="G3602" s="6">
        <v>44450.60763888889</v>
      </c>
      <c r="H3602" s="6" t="str">
        <f>VLOOKUP(F3602,'Customer Details'!$A$1:$B$3264,2,0)</f>
        <v>India</v>
      </c>
      <c r="I3602" s="7">
        <f t="shared" si="1"/>
        <v>8.4</v>
      </c>
      <c r="J3602" s="7">
        <f t="shared" si="2"/>
        <v>8.4</v>
      </c>
    </row>
    <row r="3603" ht="15.75" customHeight="1">
      <c r="A3603" s="4">
        <v>568212.0</v>
      </c>
      <c r="B3603" s="4" t="s">
        <v>2122</v>
      </c>
      <c r="C3603" s="5" t="s">
        <v>2123</v>
      </c>
      <c r="D3603" s="5">
        <v>1.0</v>
      </c>
      <c r="E3603" s="5">
        <v>2.95</v>
      </c>
      <c r="F3603" s="4">
        <v>15154.0</v>
      </c>
      <c r="G3603" s="6">
        <v>44645.67013888889</v>
      </c>
      <c r="H3603" s="6" t="str">
        <f>VLOOKUP(F3603,'Customer Details'!$A$1:$B$3264,2,0)</f>
        <v>Australia</v>
      </c>
      <c r="I3603" s="7">
        <f t="shared" si="1"/>
        <v>2.95</v>
      </c>
      <c r="J3603" s="7">
        <f t="shared" si="2"/>
        <v>2.95</v>
      </c>
    </row>
    <row r="3604" ht="15.75" customHeight="1">
      <c r="A3604" s="4">
        <v>570426.0</v>
      </c>
      <c r="B3604" s="4" t="s">
        <v>816</v>
      </c>
      <c r="C3604" s="5" t="s">
        <v>817</v>
      </c>
      <c r="D3604" s="5">
        <v>1.0</v>
      </c>
      <c r="E3604" s="5">
        <v>50.0</v>
      </c>
      <c r="F3604" s="4">
        <v>13352.0</v>
      </c>
      <c r="G3604" s="6">
        <v>44661.57986111111</v>
      </c>
      <c r="H3604" s="6" t="str">
        <f>VLOOKUP(F3604,'Customer Details'!$A$1:$B$3264,2,0)</f>
        <v>Australia</v>
      </c>
      <c r="I3604" s="7">
        <f t="shared" si="1"/>
        <v>50</v>
      </c>
      <c r="J3604" s="7">
        <f t="shared" si="2"/>
        <v>50</v>
      </c>
    </row>
    <row r="3605" ht="15.75" customHeight="1">
      <c r="A3605" s="4">
        <v>549943.0</v>
      </c>
      <c r="B3605" s="4" t="s">
        <v>1151</v>
      </c>
      <c r="C3605" s="5" t="s">
        <v>1152</v>
      </c>
      <c r="D3605" s="5">
        <v>1.0</v>
      </c>
      <c r="E3605" s="5">
        <v>4.25</v>
      </c>
      <c r="F3605" s="4">
        <v>13544.0</v>
      </c>
      <c r="G3605" s="6">
        <v>44482.50625</v>
      </c>
      <c r="H3605" s="6" t="str">
        <f>VLOOKUP(F3605,'Customer Details'!$A$1:$B$3264,2,0)</f>
        <v>China</v>
      </c>
      <c r="I3605" s="7">
        <f t="shared" si="1"/>
        <v>4.25</v>
      </c>
      <c r="J3605" s="7">
        <f t="shared" si="2"/>
        <v>4.25</v>
      </c>
    </row>
    <row r="3606" ht="15.75" customHeight="1">
      <c r="A3606" s="4">
        <v>579456.0</v>
      </c>
      <c r="B3606" s="4" t="s">
        <v>38</v>
      </c>
      <c r="C3606" s="5" t="s">
        <v>39</v>
      </c>
      <c r="D3606" s="5">
        <v>1.0</v>
      </c>
      <c r="E3606" s="5">
        <v>2.95</v>
      </c>
      <c r="F3606" s="4">
        <v>13428.0</v>
      </c>
      <c r="G3606" s="6">
        <v>44710.59722222222</v>
      </c>
      <c r="H3606" s="6" t="str">
        <f>VLOOKUP(F3606,'Customer Details'!$A$1:$B$3264,2,0)</f>
        <v>Australia</v>
      </c>
      <c r="I3606" s="7">
        <f t="shared" si="1"/>
        <v>2.95</v>
      </c>
      <c r="J3606" s="7">
        <f t="shared" si="2"/>
        <v>2.95</v>
      </c>
    </row>
    <row r="3607" ht="15.75" customHeight="1">
      <c r="A3607" s="4">
        <v>576538.0</v>
      </c>
      <c r="B3607" s="4" t="s">
        <v>368</v>
      </c>
      <c r="C3607" s="5" t="s">
        <v>369</v>
      </c>
      <c r="D3607" s="5">
        <v>1.0</v>
      </c>
      <c r="E3607" s="5">
        <v>4.25</v>
      </c>
      <c r="F3607" s="4">
        <v>14725.0</v>
      </c>
      <c r="G3607" s="6">
        <v>44696.52916666667</v>
      </c>
      <c r="H3607" s="6" t="str">
        <f>VLOOKUP(F3607,'Customer Details'!$A$1:$B$3264,2,0)</f>
        <v>China</v>
      </c>
      <c r="I3607" s="7">
        <f t="shared" si="1"/>
        <v>4.25</v>
      </c>
      <c r="J3607" s="7">
        <f t="shared" si="2"/>
        <v>4.25</v>
      </c>
    </row>
    <row r="3608" ht="15.75" customHeight="1">
      <c r="A3608" s="4">
        <v>539590.0</v>
      </c>
      <c r="B3608" s="4" t="s">
        <v>651</v>
      </c>
      <c r="C3608" s="5" t="s">
        <v>652</v>
      </c>
      <c r="D3608" s="5">
        <v>12.0</v>
      </c>
      <c r="E3608" s="5">
        <v>1.25</v>
      </c>
      <c r="F3608" s="4">
        <v>14733.0</v>
      </c>
      <c r="G3608" s="6">
        <v>44367.55625</v>
      </c>
      <c r="H3608" s="6" t="str">
        <f>VLOOKUP(F3608,'Customer Details'!$A$1:$B$3264,2,0)</f>
        <v>India</v>
      </c>
      <c r="I3608" s="7">
        <f t="shared" si="1"/>
        <v>15</v>
      </c>
      <c r="J3608" s="7">
        <f t="shared" si="2"/>
        <v>15</v>
      </c>
    </row>
    <row r="3609" ht="15.75" customHeight="1">
      <c r="A3609" s="4">
        <v>578146.0</v>
      </c>
      <c r="B3609" s="4">
        <v>21888.0</v>
      </c>
      <c r="C3609" s="5" t="s">
        <v>2124</v>
      </c>
      <c r="D3609" s="5">
        <v>1.0</v>
      </c>
      <c r="E3609" s="5">
        <v>3.75</v>
      </c>
      <c r="F3609" s="4">
        <v>13742.0</v>
      </c>
      <c r="G3609" s="6">
        <v>44704.46319444444</v>
      </c>
      <c r="H3609" s="6" t="str">
        <f>VLOOKUP(F3609,'Customer Details'!$A$1:$B$3264,2,0)</f>
        <v>USA</v>
      </c>
      <c r="I3609" s="7">
        <f t="shared" si="1"/>
        <v>3.75</v>
      </c>
      <c r="J3609" s="7">
        <f t="shared" si="2"/>
        <v>3.75</v>
      </c>
    </row>
    <row r="3610" ht="15.75" customHeight="1">
      <c r="A3610" s="4">
        <v>578843.0</v>
      </c>
      <c r="B3610" s="4" t="s">
        <v>350</v>
      </c>
      <c r="C3610" s="5" t="s">
        <v>351</v>
      </c>
      <c r="D3610" s="5">
        <v>1.0</v>
      </c>
      <c r="E3610" s="5">
        <v>1.65</v>
      </c>
      <c r="F3610" s="4">
        <v>17813.0</v>
      </c>
      <c r="G3610" s="6">
        <v>44706.67569444444</v>
      </c>
      <c r="H3610" s="6" t="str">
        <f>VLOOKUP(F3610,'Customer Details'!$A$1:$B$3264,2,0)</f>
        <v>Australia</v>
      </c>
      <c r="I3610" s="7">
        <f t="shared" si="1"/>
        <v>1.65</v>
      </c>
      <c r="J3610" s="7">
        <f t="shared" si="2"/>
        <v>1.65</v>
      </c>
    </row>
    <row r="3611" ht="15.75" customHeight="1">
      <c r="A3611" s="4" t="s">
        <v>2125</v>
      </c>
      <c r="B3611" s="4">
        <v>22910.0</v>
      </c>
      <c r="C3611" s="5" t="s">
        <v>2126</v>
      </c>
      <c r="D3611" s="5">
        <v>-20.0</v>
      </c>
      <c r="E3611" s="5">
        <v>2.55</v>
      </c>
      <c r="F3611" s="4">
        <v>12936.0</v>
      </c>
      <c r="G3611" s="6">
        <v>44703.67916666667</v>
      </c>
      <c r="H3611" s="6" t="str">
        <f>VLOOKUP(F3611,'Customer Details'!$A$1:$B$3264,2,0)</f>
        <v>USA</v>
      </c>
      <c r="I3611" s="7">
        <f t="shared" si="1"/>
        <v>-51</v>
      </c>
      <c r="J3611" s="7">
        <f t="shared" si="2"/>
        <v>51</v>
      </c>
    </row>
    <row r="3612" ht="15.75" customHeight="1">
      <c r="A3612" s="4">
        <v>544177.0</v>
      </c>
      <c r="B3612" s="4">
        <v>21754.0</v>
      </c>
      <c r="C3612" s="5" t="s">
        <v>1358</v>
      </c>
      <c r="D3612" s="5">
        <v>3.0</v>
      </c>
      <c r="E3612" s="5">
        <v>5.95</v>
      </c>
      <c r="F3612" s="4">
        <v>13001.0</v>
      </c>
      <c r="G3612" s="6">
        <v>44424.60208333333</v>
      </c>
      <c r="H3612" s="6" t="str">
        <f>VLOOKUP(F3612,'Customer Details'!$A$1:$B$3264,2,0)</f>
        <v>United Kingdom</v>
      </c>
      <c r="I3612" s="7">
        <f t="shared" si="1"/>
        <v>17.85</v>
      </c>
      <c r="J3612" s="7">
        <f t="shared" si="2"/>
        <v>17.85</v>
      </c>
    </row>
    <row r="3613" ht="15.75" customHeight="1">
      <c r="A3613" s="4">
        <v>538839.0</v>
      </c>
      <c r="B3613" s="4" t="s">
        <v>2127</v>
      </c>
      <c r="C3613" s="5" t="s">
        <v>2128</v>
      </c>
      <c r="D3613" s="5">
        <v>7.0</v>
      </c>
      <c r="E3613" s="5">
        <v>1.25</v>
      </c>
      <c r="F3613" s="4">
        <v>14606.0</v>
      </c>
      <c r="G3613" s="6">
        <v>44361.54861111111</v>
      </c>
      <c r="H3613" s="6" t="str">
        <f>VLOOKUP(F3613,'Customer Details'!$A$1:$B$3264,2,0)</f>
        <v>USA</v>
      </c>
      <c r="I3613" s="7">
        <f t="shared" si="1"/>
        <v>8.75</v>
      </c>
      <c r="J3613" s="7">
        <f t="shared" si="2"/>
        <v>8.75</v>
      </c>
    </row>
    <row r="3614" ht="15.75" customHeight="1">
      <c r="A3614" s="4">
        <v>537199.0</v>
      </c>
      <c r="B3614" s="4">
        <v>84991.0</v>
      </c>
      <c r="C3614" s="5" t="s">
        <v>1245</v>
      </c>
      <c r="D3614" s="5">
        <v>1.0</v>
      </c>
      <c r="E3614" s="5">
        <v>0.55</v>
      </c>
      <c r="F3614" s="4">
        <v>15894.0</v>
      </c>
      <c r="G3614" s="6">
        <v>44352.5875</v>
      </c>
      <c r="H3614" s="6" t="str">
        <f>VLOOKUP(F3614,'Customer Details'!$A$1:$B$3264,2,0)</f>
        <v>United Kingdom</v>
      </c>
      <c r="I3614" s="7">
        <f t="shared" si="1"/>
        <v>0.55</v>
      </c>
      <c r="J3614" s="7">
        <f t="shared" si="2"/>
        <v>0.55</v>
      </c>
    </row>
    <row r="3615" ht="15.75" customHeight="1">
      <c r="A3615" s="4" t="s">
        <v>2129</v>
      </c>
      <c r="B3615" s="4">
        <v>82486.0</v>
      </c>
      <c r="C3615" s="5" t="s">
        <v>637</v>
      </c>
      <c r="D3615" s="5">
        <v>-6.0</v>
      </c>
      <c r="E3615" s="5">
        <v>7.95</v>
      </c>
      <c r="F3615" s="4">
        <v>13267.0</v>
      </c>
      <c r="G3615" s="6">
        <v>44367.49930555555</v>
      </c>
      <c r="H3615" s="6" t="str">
        <f>VLOOKUP(F3615,'Customer Details'!$A$1:$B$3264,2,0)</f>
        <v>China</v>
      </c>
      <c r="I3615" s="7">
        <f t="shared" si="1"/>
        <v>-47.7</v>
      </c>
      <c r="J3615" s="7">
        <f t="shared" si="2"/>
        <v>47.7</v>
      </c>
    </row>
    <row r="3616" ht="15.75" customHeight="1">
      <c r="A3616" s="4" t="s">
        <v>2130</v>
      </c>
      <c r="B3616" s="4">
        <v>84978.0</v>
      </c>
      <c r="C3616" s="5" t="s">
        <v>751</v>
      </c>
      <c r="D3616" s="5">
        <v>-1.0</v>
      </c>
      <c r="E3616" s="5">
        <v>1.25</v>
      </c>
      <c r="F3616" s="4">
        <v>15239.0</v>
      </c>
      <c r="G3616" s="6">
        <v>44664.5125</v>
      </c>
      <c r="H3616" s="6" t="str">
        <f>VLOOKUP(F3616,'Customer Details'!$A$1:$B$3264,2,0)</f>
        <v>India</v>
      </c>
      <c r="I3616" s="7">
        <f t="shared" si="1"/>
        <v>-1.25</v>
      </c>
      <c r="J3616" s="7">
        <f t="shared" si="2"/>
        <v>1.25</v>
      </c>
    </row>
    <row r="3617" ht="15.75" customHeight="1">
      <c r="A3617" s="4" t="s">
        <v>2131</v>
      </c>
      <c r="B3617" s="4">
        <v>23201.0</v>
      </c>
      <c r="C3617" s="5" t="s">
        <v>1865</v>
      </c>
      <c r="D3617" s="5">
        <v>-140.0</v>
      </c>
      <c r="E3617" s="5">
        <v>1.79</v>
      </c>
      <c r="F3617" s="4">
        <v>12931.0</v>
      </c>
      <c r="G3617" s="6">
        <v>44620.54861111111</v>
      </c>
      <c r="H3617" s="6" t="str">
        <f>VLOOKUP(F3617,'Customer Details'!$A$1:$B$3264,2,0)</f>
        <v>United Kingdom</v>
      </c>
      <c r="I3617" s="7">
        <f t="shared" si="1"/>
        <v>-250.6</v>
      </c>
      <c r="J3617" s="7">
        <f t="shared" si="2"/>
        <v>250.6</v>
      </c>
    </row>
    <row r="3618" ht="15.75" customHeight="1">
      <c r="A3618" s="4">
        <v>537195.0</v>
      </c>
      <c r="B3618" s="4" t="s">
        <v>511</v>
      </c>
      <c r="C3618" s="5" t="s">
        <v>512</v>
      </c>
      <c r="D3618" s="5">
        <v>1.0</v>
      </c>
      <c r="E3618" s="5">
        <v>5.95</v>
      </c>
      <c r="F3618" s="4">
        <v>15311.0</v>
      </c>
      <c r="G3618" s="6">
        <v>44352.57986111111</v>
      </c>
      <c r="H3618" s="6" t="str">
        <f>VLOOKUP(F3618,'Customer Details'!$A$1:$B$3264,2,0)</f>
        <v>USA</v>
      </c>
      <c r="I3618" s="7">
        <f t="shared" si="1"/>
        <v>5.95</v>
      </c>
      <c r="J3618" s="7">
        <f t="shared" si="2"/>
        <v>5.95</v>
      </c>
    </row>
    <row r="3619" ht="15.75" customHeight="1">
      <c r="A3619" s="4">
        <v>580996.0</v>
      </c>
      <c r="B3619" s="4" t="s">
        <v>30</v>
      </c>
      <c r="C3619" s="5" t="s">
        <v>31</v>
      </c>
      <c r="D3619" s="5">
        <v>2.0</v>
      </c>
      <c r="E3619" s="5">
        <v>4.25</v>
      </c>
      <c r="F3619" s="4">
        <v>14578.0</v>
      </c>
      <c r="G3619" s="6">
        <v>44718.72083333333</v>
      </c>
      <c r="H3619" s="6" t="str">
        <f>VLOOKUP(F3619,'Customer Details'!$A$1:$B$3264,2,0)</f>
        <v>United Kingdom</v>
      </c>
      <c r="I3619" s="7">
        <f t="shared" si="1"/>
        <v>8.5</v>
      </c>
      <c r="J3619" s="7">
        <f t="shared" si="2"/>
        <v>8.5</v>
      </c>
    </row>
    <row r="3620" ht="15.75" customHeight="1">
      <c r="A3620" s="4">
        <v>547881.0</v>
      </c>
      <c r="B3620" s="4" t="s">
        <v>299</v>
      </c>
      <c r="C3620" s="5" t="s">
        <v>300</v>
      </c>
      <c r="D3620" s="5">
        <v>1.0</v>
      </c>
      <c r="E3620" s="5">
        <v>1.25</v>
      </c>
      <c r="F3620" s="4">
        <v>13110.0</v>
      </c>
      <c r="G3620" s="6">
        <v>44466.67222222222</v>
      </c>
      <c r="H3620" s="6" t="str">
        <f>VLOOKUP(F3620,'Customer Details'!$A$1:$B$3264,2,0)</f>
        <v>India</v>
      </c>
      <c r="I3620" s="7">
        <f t="shared" si="1"/>
        <v>1.25</v>
      </c>
      <c r="J3620" s="7">
        <f t="shared" si="2"/>
        <v>1.25</v>
      </c>
    </row>
    <row r="3621" ht="15.75" customHeight="1">
      <c r="A3621" s="4">
        <v>562534.0</v>
      </c>
      <c r="B3621" s="4" t="s">
        <v>54</v>
      </c>
      <c r="C3621" s="5" t="s">
        <v>55</v>
      </c>
      <c r="D3621" s="5">
        <v>12.0</v>
      </c>
      <c r="E3621" s="5">
        <v>5.95</v>
      </c>
      <c r="F3621" s="4">
        <v>14031.0</v>
      </c>
      <c r="G3621" s="6">
        <v>44597.61736111111</v>
      </c>
      <c r="H3621" s="6" t="str">
        <f>VLOOKUP(F3621,'Customer Details'!$A$1:$B$3264,2,0)</f>
        <v>India</v>
      </c>
      <c r="I3621" s="7">
        <f t="shared" si="1"/>
        <v>71.4</v>
      </c>
      <c r="J3621" s="7">
        <f t="shared" si="2"/>
        <v>71.4</v>
      </c>
    </row>
    <row r="3622" ht="15.75" customHeight="1">
      <c r="A3622" s="4">
        <v>557268.0</v>
      </c>
      <c r="B3622" s="4" t="s">
        <v>605</v>
      </c>
      <c r="C3622" s="5" t="s">
        <v>606</v>
      </c>
      <c r="D3622" s="5">
        <v>1.0</v>
      </c>
      <c r="E3622" s="5">
        <v>4.25</v>
      </c>
      <c r="F3622" s="4">
        <v>13097.0</v>
      </c>
      <c r="G3622" s="6">
        <v>44549.47638888889</v>
      </c>
      <c r="H3622" s="6" t="str">
        <f>VLOOKUP(F3622,'Customer Details'!$A$1:$B$3264,2,0)</f>
        <v>India</v>
      </c>
      <c r="I3622" s="7">
        <f t="shared" si="1"/>
        <v>4.25</v>
      </c>
      <c r="J3622" s="7">
        <f t="shared" si="2"/>
        <v>4.25</v>
      </c>
    </row>
    <row r="3623" ht="15.75" customHeight="1">
      <c r="A3623" s="4">
        <v>580119.0</v>
      </c>
      <c r="B3623" s="4" t="s">
        <v>67</v>
      </c>
      <c r="C3623" s="5" t="s">
        <v>68</v>
      </c>
      <c r="D3623" s="5">
        <v>1.0</v>
      </c>
      <c r="E3623" s="5">
        <v>2.08</v>
      </c>
      <c r="F3623" s="4">
        <v>17920.0</v>
      </c>
      <c r="G3623" s="6">
        <v>44713.69236111111</v>
      </c>
      <c r="H3623" s="6" t="str">
        <f>VLOOKUP(F3623,'Customer Details'!$A$1:$B$3264,2,0)</f>
        <v>United Kingdom</v>
      </c>
      <c r="I3623" s="7">
        <f t="shared" si="1"/>
        <v>2.08</v>
      </c>
      <c r="J3623" s="7">
        <f t="shared" si="2"/>
        <v>2.08</v>
      </c>
    </row>
    <row r="3624" ht="15.75" customHeight="1">
      <c r="A3624" s="4" t="s">
        <v>2132</v>
      </c>
      <c r="B3624" s="4">
        <v>22442.0</v>
      </c>
      <c r="C3624" s="5" t="s">
        <v>1140</v>
      </c>
      <c r="D3624" s="5">
        <v>-1.0</v>
      </c>
      <c r="E3624" s="5">
        <v>7.95</v>
      </c>
      <c r="F3624" s="4">
        <v>17091.0</v>
      </c>
      <c r="G3624" s="6">
        <v>44402.52847222222</v>
      </c>
      <c r="H3624" s="6" t="str">
        <f>VLOOKUP(F3624,'Customer Details'!$A$1:$B$3264,2,0)</f>
        <v>Australia</v>
      </c>
      <c r="I3624" s="7">
        <f t="shared" si="1"/>
        <v>-7.95</v>
      </c>
      <c r="J3624" s="7">
        <f t="shared" si="2"/>
        <v>7.95</v>
      </c>
    </row>
    <row r="3625" ht="15.75" customHeight="1">
      <c r="A3625" s="4">
        <v>558432.0</v>
      </c>
      <c r="B3625" s="4" t="s">
        <v>98</v>
      </c>
      <c r="C3625" s="5" t="s">
        <v>99</v>
      </c>
      <c r="D3625" s="5">
        <v>8.0</v>
      </c>
      <c r="E3625" s="5">
        <v>3.75</v>
      </c>
      <c r="F3625" s="4">
        <v>17730.0</v>
      </c>
      <c r="G3625" s="6">
        <v>44559.51111111111</v>
      </c>
      <c r="H3625" s="6" t="str">
        <f>VLOOKUP(F3625,'Customer Details'!$A$1:$B$3264,2,0)</f>
        <v>United Kingdom</v>
      </c>
      <c r="I3625" s="7">
        <f t="shared" si="1"/>
        <v>30</v>
      </c>
      <c r="J3625" s="7">
        <f t="shared" si="2"/>
        <v>30</v>
      </c>
    </row>
    <row r="3626" ht="15.75" customHeight="1">
      <c r="A3626" s="4">
        <v>574714.0</v>
      </c>
      <c r="B3626" s="4">
        <v>21108.0</v>
      </c>
      <c r="C3626" s="5" t="s">
        <v>2133</v>
      </c>
      <c r="D3626" s="5">
        <v>9.0</v>
      </c>
      <c r="E3626" s="5">
        <v>0.79</v>
      </c>
      <c r="F3626" s="4">
        <v>15427.0</v>
      </c>
      <c r="G3626" s="6">
        <v>44687.60347222222</v>
      </c>
      <c r="H3626" s="6" t="str">
        <f>VLOOKUP(F3626,'Customer Details'!$A$1:$B$3264,2,0)</f>
        <v>USA</v>
      </c>
      <c r="I3626" s="7">
        <f t="shared" si="1"/>
        <v>7.11</v>
      </c>
      <c r="J3626" s="7">
        <f t="shared" si="2"/>
        <v>7.11</v>
      </c>
    </row>
    <row r="3627" ht="15.75" customHeight="1">
      <c r="A3627" s="4">
        <v>536522.0</v>
      </c>
      <c r="B3627" s="4" t="s">
        <v>415</v>
      </c>
      <c r="C3627" s="5" t="s">
        <v>416</v>
      </c>
      <c r="D3627" s="5">
        <v>1.0</v>
      </c>
      <c r="E3627" s="5">
        <v>2.1</v>
      </c>
      <c r="F3627" s="4">
        <v>15012.0</v>
      </c>
      <c r="G3627" s="6">
        <v>44348.53402777778</v>
      </c>
      <c r="H3627" s="6" t="str">
        <f>VLOOKUP(F3627,'Customer Details'!$A$1:$B$3264,2,0)</f>
        <v>China</v>
      </c>
      <c r="I3627" s="7">
        <f t="shared" si="1"/>
        <v>2.1</v>
      </c>
      <c r="J3627" s="7">
        <f t="shared" si="2"/>
        <v>2.1</v>
      </c>
    </row>
    <row r="3628" ht="15.75" customHeight="1">
      <c r="A3628" s="4">
        <v>541202.0</v>
      </c>
      <c r="B3628" s="4" t="s">
        <v>48</v>
      </c>
      <c r="C3628" s="5" t="s">
        <v>49</v>
      </c>
      <c r="D3628" s="5">
        <v>20.0</v>
      </c>
      <c r="E3628" s="5">
        <v>1.95</v>
      </c>
      <c r="F3628" s="4">
        <v>17581.0</v>
      </c>
      <c r="G3628" s="6">
        <v>44391.50625</v>
      </c>
      <c r="H3628" s="6" t="str">
        <f>VLOOKUP(F3628,'Customer Details'!$A$1:$B$3264,2,0)</f>
        <v>United Kingdom</v>
      </c>
      <c r="I3628" s="7">
        <f t="shared" si="1"/>
        <v>39</v>
      </c>
      <c r="J3628" s="7">
        <f t="shared" si="2"/>
        <v>39</v>
      </c>
    </row>
    <row r="3629" ht="15.75" customHeight="1">
      <c r="A3629" s="4">
        <v>557761.0</v>
      </c>
      <c r="B3629" s="4" t="s">
        <v>647</v>
      </c>
      <c r="C3629" s="5" t="s">
        <v>648</v>
      </c>
      <c r="D3629" s="5">
        <v>25.0</v>
      </c>
      <c r="E3629" s="5">
        <v>0.42</v>
      </c>
      <c r="F3629" s="4">
        <v>14214.0</v>
      </c>
      <c r="G3629" s="6">
        <v>44552.58263888889</v>
      </c>
      <c r="H3629" s="6" t="str">
        <f>VLOOKUP(F3629,'Customer Details'!$A$1:$B$3264,2,0)</f>
        <v>India</v>
      </c>
      <c r="I3629" s="7">
        <f t="shared" si="1"/>
        <v>10.5</v>
      </c>
      <c r="J3629" s="7">
        <f t="shared" si="2"/>
        <v>10.5</v>
      </c>
    </row>
    <row r="3630" ht="15.75" customHeight="1">
      <c r="A3630" s="4">
        <v>561045.0</v>
      </c>
      <c r="B3630" s="4" t="s">
        <v>1594</v>
      </c>
      <c r="C3630" s="5" t="s">
        <v>1595</v>
      </c>
      <c r="D3630" s="5">
        <v>10.0</v>
      </c>
      <c r="E3630" s="5">
        <v>0.19</v>
      </c>
      <c r="F3630" s="4">
        <v>17522.0</v>
      </c>
      <c r="G3630" s="6">
        <v>44585.52013888889</v>
      </c>
      <c r="H3630" s="6" t="str">
        <f>VLOOKUP(F3630,'Customer Details'!$A$1:$B$3264,2,0)</f>
        <v>India</v>
      </c>
      <c r="I3630" s="7">
        <f t="shared" si="1"/>
        <v>1.9</v>
      </c>
      <c r="J3630" s="7">
        <f t="shared" si="2"/>
        <v>1.9</v>
      </c>
    </row>
    <row r="3631" ht="15.75" customHeight="1">
      <c r="A3631" s="4">
        <v>542530.0</v>
      </c>
      <c r="B3631" s="4" t="s">
        <v>214</v>
      </c>
      <c r="C3631" s="5" t="s">
        <v>215</v>
      </c>
      <c r="D3631" s="5">
        <v>12.0</v>
      </c>
      <c r="E3631" s="5">
        <v>0.85</v>
      </c>
      <c r="F3631" s="4">
        <v>15365.0</v>
      </c>
      <c r="G3631" s="6">
        <v>44405.54722222222</v>
      </c>
      <c r="H3631" s="6" t="str">
        <f>VLOOKUP(F3631,'Customer Details'!$A$1:$B$3264,2,0)</f>
        <v>Australia</v>
      </c>
      <c r="I3631" s="7">
        <f t="shared" si="1"/>
        <v>10.2</v>
      </c>
      <c r="J3631" s="7">
        <f t="shared" si="2"/>
        <v>10.2</v>
      </c>
    </row>
    <row r="3632" ht="15.75" customHeight="1">
      <c r="A3632" s="4" t="s">
        <v>2134</v>
      </c>
      <c r="B3632" s="4">
        <v>23110.0</v>
      </c>
      <c r="C3632" s="5" t="s">
        <v>1058</v>
      </c>
      <c r="D3632" s="5">
        <v>-2.0</v>
      </c>
      <c r="E3632" s="5">
        <v>5.75</v>
      </c>
      <c r="F3632" s="4">
        <v>15601.0</v>
      </c>
      <c r="G3632" s="6">
        <v>44642.43055555555</v>
      </c>
      <c r="H3632" s="6" t="str">
        <f>VLOOKUP(F3632,'Customer Details'!$A$1:$B$3264,2,0)</f>
        <v>United Kingdom</v>
      </c>
      <c r="I3632" s="7">
        <f t="shared" si="1"/>
        <v>-11.5</v>
      </c>
      <c r="J3632" s="7">
        <f t="shared" si="2"/>
        <v>11.5</v>
      </c>
    </row>
    <row r="3633" ht="15.75" customHeight="1">
      <c r="A3633" s="4">
        <v>556484.0</v>
      </c>
      <c r="B3633" s="4" t="s">
        <v>894</v>
      </c>
      <c r="C3633" s="5" t="s">
        <v>895</v>
      </c>
      <c r="D3633" s="5">
        <v>1.0</v>
      </c>
      <c r="E3633" s="5">
        <v>2.95</v>
      </c>
      <c r="F3633" s="4">
        <v>16938.0</v>
      </c>
      <c r="G3633" s="6">
        <v>44542.55347222222</v>
      </c>
      <c r="H3633" s="6" t="str">
        <f>VLOOKUP(F3633,'Customer Details'!$A$1:$B$3264,2,0)</f>
        <v>United Kingdom</v>
      </c>
      <c r="I3633" s="7">
        <f t="shared" si="1"/>
        <v>2.95</v>
      </c>
      <c r="J3633" s="7">
        <f t="shared" si="2"/>
        <v>2.95</v>
      </c>
    </row>
    <row r="3634" ht="15.75" customHeight="1">
      <c r="A3634" s="4">
        <v>567096.0</v>
      </c>
      <c r="B3634" s="4" t="s">
        <v>1116</v>
      </c>
      <c r="C3634" s="5" t="s">
        <v>1117</v>
      </c>
      <c r="D3634" s="5">
        <v>29.0</v>
      </c>
      <c r="E3634" s="5">
        <v>0.75</v>
      </c>
      <c r="F3634" s="4">
        <v>15099.0</v>
      </c>
      <c r="G3634" s="6">
        <v>44636.55069444444</v>
      </c>
      <c r="H3634" s="6" t="str">
        <f>VLOOKUP(F3634,'Customer Details'!$A$1:$B$3264,2,0)</f>
        <v>USA</v>
      </c>
      <c r="I3634" s="7">
        <f t="shared" si="1"/>
        <v>21.75</v>
      </c>
      <c r="J3634" s="7">
        <f t="shared" si="2"/>
        <v>21.75</v>
      </c>
    </row>
    <row r="3635" ht="15.75" customHeight="1">
      <c r="A3635" s="4">
        <v>573158.0</v>
      </c>
      <c r="B3635" s="4" t="s">
        <v>485</v>
      </c>
      <c r="C3635" s="5" t="s">
        <v>486</v>
      </c>
      <c r="D3635" s="5">
        <v>12.0</v>
      </c>
      <c r="E3635" s="5">
        <v>1.25</v>
      </c>
      <c r="F3635" s="4">
        <v>14738.0</v>
      </c>
      <c r="G3635" s="6">
        <v>44679.37222222222</v>
      </c>
      <c r="H3635" s="6" t="str">
        <f>VLOOKUP(F3635,'Customer Details'!$A$1:$B$3264,2,0)</f>
        <v>India</v>
      </c>
      <c r="I3635" s="7">
        <f t="shared" si="1"/>
        <v>15</v>
      </c>
      <c r="J3635" s="7">
        <f t="shared" si="2"/>
        <v>15</v>
      </c>
    </row>
    <row r="3636" ht="15.75" customHeight="1">
      <c r="A3636" s="4">
        <v>540024.0</v>
      </c>
      <c r="B3636" s="4" t="s">
        <v>54</v>
      </c>
      <c r="C3636" s="5" t="s">
        <v>55</v>
      </c>
      <c r="D3636" s="5">
        <v>4.0</v>
      </c>
      <c r="E3636" s="5">
        <v>5.95</v>
      </c>
      <c r="F3636" s="4">
        <v>15039.0</v>
      </c>
      <c r="G3636" s="6">
        <v>44381.54375</v>
      </c>
      <c r="H3636" s="6" t="str">
        <f>VLOOKUP(F3636,'Customer Details'!$A$1:$B$3264,2,0)</f>
        <v>United Kingdom</v>
      </c>
      <c r="I3636" s="7">
        <f t="shared" si="1"/>
        <v>23.8</v>
      </c>
      <c r="J3636" s="7">
        <f t="shared" si="2"/>
        <v>23.8</v>
      </c>
    </row>
    <row r="3637" ht="15.75" customHeight="1">
      <c r="A3637" s="4">
        <v>542600.0</v>
      </c>
      <c r="B3637" s="4" t="s">
        <v>400</v>
      </c>
      <c r="C3637" s="5" t="s">
        <v>401</v>
      </c>
      <c r="D3637" s="5">
        <v>2.0</v>
      </c>
      <c r="E3637" s="5">
        <v>5.95</v>
      </c>
      <c r="F3637" s="4">
        <v>16923.0</v>
      </c>
      <c r="G3637" s="6">
        <v>44407.46597222222</v>
      </c>
      <c r="H3637" s="6" t="str">
        <f>VLOOKUP(F3637,'Customer Details'!$A$1:$B$3264,2,0)</f>
        <v>United Kingdom</v>
      </c>
      <c r="I3637" s="7">
        <f t="shared" si="1"/>
        <v>11.9</v>
      </c>
      <c r="J3637" s="7">
        <f t="shared" si="2"/>
        <v>11.9</v>
      </c>
    </row>
    <row r="3638" ht="15.75" customHeight="1">
      <c r="A3638" s="4">
        <v>580993.0</v>
      </c>
      <c r="B3638" s="4" t="s">
        <v>30</v>
      </c>
      <c r="C3638" s="5" t="s">
        <v>31</v>
      </c>
      <c r="D3638" s="5">
        <v>4.0</v>
      </c>
      <c r="E3638" s="5">
        <v>4.25</v>
      </c>
      <c r="F3638" s="4">
        <v>13323.0</v>
      </c>
      <c r="G3638" s="6">
        <v>44718.71666666667</v>
      </c>
      <c r="H3638" s="6" t="str">
        <f>VLOOKUP(F3638,'Customer Details'!$A$1:$B$3264,2,0)</f>
        <v>India</v>
      </c>
      <c r="I3638" s="7">
        <f t="shared" si="1"/>
        <v>17</v>
      </c>
      <c r="J3638" s="7">
        <f t="shared" si="2"/>
        <v>17</v>
      </c>
    </row>
    <row r="3639" ht="15.75" customHeight="1">
      <c r="A3639" s="4">
        <v>558696.0</v>
      </c>
      <c r="B3639" s="4" t="s">
        <v>16</v>
      </c>
      <c r="C3639" s="5" t="s">
        <v>17</v>
      </c>
      <c r="D3639" s="5">
        <v>2.0</v>
      </c>
      <c r="E3639" s="5">
        <v>5.95</v>
      </c>
      <c r="F3639" s="4">
        <v>16746.0</v>
      </c>
      <c r="G3639" s="6">
        <v>44562.50625</v>
      </c>
      <c r="H3639" s="6" t="str">
        <f>VLOOKUP(F3639,'Customer Details'!$A$1:$B$3264,2,0)</f>
        <v>India</v>
      </c>
      <c r="I3639" s="7">
        <f t="shared" si="1"/>
        <v>11.9</v>
      </c>
      <c r="J3639" s="7">
        <f t="shared" si="2"/>
        <v>11.9</v>
      </c>
    </row>
    <row r="3640" ht="15.75" customHeight="1">
      <c r="A3640" s="4">
        <v>577329.0</v>
      </c>
      <c r="B3640" s="4" t="s">
        <v>48</v>
      </c>
      <c r="C3640" s="5" t="s">
        <v>49</v>
      </c>
      <c r="D3640" s="5">
        <v>1.0</v>
      </c>
      <c r="E3640" s="5">
        <v>2.08</v>
      </c>
      <c r="F3640" s="4">
        <v>17779.0</v>
      </c>
      <c r="G3640" s="6">
        <v>44699.59375</v>
      </c>
      <c r="H3640" s="6" t="str">
        <f>VLOOKUP(F3640,'Customer Details'!$A$1:$B$3264,2,0)</f>
        <v>USA</v>
      </c>
      <c r="I3640" s="7">
        <f t="shared" si="1"/>
        <v>2.08</v>
      </c>
      <c r="J3640" s="7">
        <f t="shared" si="2"/>
        <v>2.08</v>
      </c>
    </row>
    <row r="3641" ht="15.75" customHeight="1">
      <c r="A3641" s="4">
        <v>580357.0</v>
      </c>
      <c r="B3641" s="4" t="s">
        <v>1135</v>
      </c>
      <c r="C3641" s="5" t="s">
        <v>1136</v>
      </c>
      <c r="D3641" s="5">
        <v>15.0</v>
      </c>
      <c r="E3641" s="5">
        <v>0.42</v>
      </c>
      <c r="F3641" s="4">
        <v>15856.0</v>
      </c>
      <c r="G3641" s="6">
        <v>44714.67152777778</v>
      </c>
      <c r="H3641" s="6" t="str">
        <f>VLOOKUP(F3641,'Customer Details'!$A$1:$B$3264,2,0)</f>
        <v>United Kingdom</v>
      </c>
      <c r="I3641" s="7">
        <f t="shared" si="1"/>
        <v>6.3</v>
      </c>
      <c r="J3641" s="7">
        <f t="shared" si="2"/>
        <v>6.3</v>
      </c>
    </row>
    <row r="3642" ht="15.75" customHeight="1">
      <c r="A3642" s="4">
        <v>580727.0</v>
      </c>
      <c r="B3642" s="4" t="s">
        <v>485</v>
      </c>
      <c r="C3642" s="5" t="s">
        <v>486</v>
      </c>
      <c r="D3642" s="5">
        <v>9.0</v>
      </c>
      <c r="E3642" s="5">
        <v>2.46</v>
      </c>
      <c r="F3642" s="4">
        <v>14096.0</v>
      </c>
      <c r="G3642" s="6">
        <v>44717.72013888889</v>
      </c>
      <c r="H3642" s="6" t="str">
        <f>VLOOKUP(F3642,'Customer Details'!$A$1:$B$3264,2,0)</f>
        <v>USA</v>
      </c>
      <c r="I3642" s="7">
        <f t="shared" si="1"/>
        <v>22.14</v>
      </c>
      <c r="J3642" s="7">
        <f t="shared" si="2"/>
        <v>22.14</v>
      </c>
    </row>
    <row r="3643" ht="15.75" customHeight="1">
      <c r="A3643" s="4" t="s">
        <v>2135</v>
      </c>
      <c r="B3643" s="4" t="s">
        <v>413</v>
      </c>
      <c r="C3643" s="5" t="s">
        <v>414</v>
      </c>
      <c r="D3643" s="5">
        <v>-12.0</v>
      </c>
      <c r="E3643" s="5">
        <v>0.85</v>
      </c>
      <c r="F3643" s="4">
        <v>15159.0</v>
      </c>
      <c r="G3643" s="6">
        <v>44685.56805555556</v>
      </c>
      <c r="H3643" s="6" t="str">
        <f>VLOOKUP(F3643,'Customer Details'!$A$1:$B$3264,2,0)</f>
        <v>United Kingdom</v>
      </c>
      <c r="I3643" s="7">
        <f t="shared" si="1"/>
        <v>-10.2</v>
      </c>
      <c r="J3643" s="7">
        <f t="shared" si="2"/>
        <v>10.2</v>
      </c>
    </row>
    <row r="3644" ht="15.75" customHeight="1">
      <c r="A3644" s="4" t="s">
        <v>2136</v>
      </c>
      <c r="B3644" s="4">
        <v>22825.0</v>
      </c>
      <c r="C3644" s="5" t="s">
        <v>2137</v>
      </c>
      <c r="D3644" s="5">
        <v>-2.0</v>
      </c>
      <c r="E3644" s="5">
        <v>6.75</v>
      </c>
      <c r="F3644" s="4">
        <v>17204.0</v>
      </c>
      <c r="G3644" s="6">
        <v>44487.53819444445</v>
      </c>
      <c r="H3644" s="6" t="str">
        <f>VLOOKUP(F3644,'Customer Details'!$A$1:$B$3264,2,0)</f>
        <v>Australia</v>
      </c>
      <c r="I3644" s="7">
        <f t="shared" si="1"/>
        <v>-13.5</v>
      </c>
      <c r="J3644" s="7">
        <f t="shared" si="2"/>
        <v>13.5</v>
      </c>
    </row>
    <row r="3645" ht="15.75" customHeight="1">
      <c r="A3645" s="4">
        <v>546163.0</v>
      </c>
      <c r="B3645" s="4" t="s">
        <v>38</v>
      </c>
      <c r="C3645" s="5" t="s">
        <v>39</v>
      </c>
      <c r="D3645" s="5">
        <v>6.0</v>
      </c>
      <c r="E3645" s="5">
        <v>2.95</v>
      </c>
      <c r="F3645" s="4">
        <v>17377.0</v>
      </c>
      <c r="G3645" s="6">
        <v>44449.41875</v>
      </c>
      <c r="H3645" s="6" t="str">
        <f>VLOOKUP(F3645,'Customer Details'!$A$1:$B$3264,2,0)</f>
        <v>India</v>
      </c>
      <c r="I3645" s="7">
        <f t="shared" si="1"/>
        <v>17.7</v>
      </c>
      <c r="J3645" s="7">
        <f t="shared" si="2"/>
        <v>17.7</v>
      </c>
    </row>
    <row r="3646" ht="15.75" customHeight="1">
      <c r="A3646" s="4" t="s">
        <v>2138</v>
      </c>
      <c r="B3646" s="4">
        <v>23109.0</v>
      </c>
      <c r="C3646" s="5" t="s">
        <v>2139</v>
      </c>
      <c r="D3646" s="5">
        <v>-96.0</v>
      </c>
      <c r="E3646" s="5">
        <v>2.49</v>
      </c>
      <c r="F3646" s="4">
        <v>13217.0</v>
      </c>
      <c r="G3646" s="6">
        <v>44601.64583333334</v>
      </c>
      <c r="H3646" s="6" t="str">
        <f>VLOOKUP(F3646,'Customer Details'!$A$1:$B$3264,2,0)</f>
        <v>United Kingdom</v>
      </c>
      <c r="I3646" s="7">
        <f t="shared" si="1"/>
        <v>-239.04</v>
      </c>
      <c r="J3646" s="7">
        <f t="shared" si="2"/>
        <v>239.04</v>
      </c>
    </row>
    <row r="3647" ht="15.75" customHeight="1">
      <c r="A3647" s="4">
        <v>578248.0</v>
      </c>
      <c r="B3647" s="4" t="s">
        <v>18</v>
      </c>
      <c r="C3647" s="5" t="s">
        <v>19</v>
      </c>
      <c r="D3647" s="5">
        <v>1.0</v>
      </c>
      <c r="E3647" s="5">
        <v>1.25</v>
      </c>
      <c r="F3647" s="4">
        <v>16255.0</v>
      </c>
      <c r="G3647" s="6">
        <v>44704.52777777778</v>
      </c>
      <c r="H3647" s="6" t="str">
        <f>VLOOKUP(F3647,'Customer Details'!$A$1:$B$3264,2,0)</f>
        <v>USA</v>
      </c>
      <c r="I3647" s="7">
        <f t="shared" si="1"/>
        <v>1.25</v>
      </c>
      <c r="J3647" s="7">
        <f t="shared" si="2"/>
        <v>1.25</v>
      </c>
    </row>
    <row r="3648" ht="15.75" customHeight="1">
      <c r="A3648" s="4" t="s">
        <v>2140</v>
      </c>
      <c r="B3648" s="4">
        <v>21781.0</v>
      </c>
      <c r="C3648" s="5" t="s">
        <v>979</v>
      </c>
      <c r="D3648" s="5">
        <v>-1.0</v>
      </c>
      <c r="E3648" s="5">
        <v>14.95</v>
      </c>
      <c r="F3648" s="4">
        <v>17204.0</v>
      </c>
      <c r="G3648" s="6">
        <v>44367.50069444445</v>
      </c>
      <c r="H3648" s="6" t="str">
        <f>VLOOKUP(F3648,'Customer Details'!$A$1:$B$3264,2,0)</f>
        <v>Australia</v>
      </c>
      <c r="I3648" s="7">
        <f t="shared" si="1"/>
        <v>-14.95</v>
      </c>
      <c r="J3648" s="7">
        <f t="shared" si="2"/>
        <v>14.95</v>
      </c>
    </row>
    <row r="3649" ht="15.75" customHeight="1">
      <c r="A3649" s="4">
        <v>550906.0</v>
      </c>
      <c r="B3649" s="4" t="s">
        <v>119</v>
      </c>
      <c r="C3649" s="5" t="s">
        <v>120</v>
      </c>
      <c r="D3649" s="5">
        <v>24.0</v>
      </c>
      <c r="E3649" s="5">
        <v>0.42</v>
      </c>
      <c r="F3649" s="4">
        <v>14298.0</v>
      </c>
      <c r="G3649" s="6">
        <v>44490.52361111111</v>
      </c>
      <c r="H3649" s="6" t="str">
        <f>VLOOKUP(F3649,'Customer Details'!$A$1:$B$3264,2,0)</f>
        <v>USA</v>
      </c>
      <c r="I3649" s="7">
        <f t="shared" si="1"/>
        <v>10.08</v>
      </c>
      <c r="J3649" s="7">
        <f t="shared" si="2"/>
        <v>10.08</v>
      </c>
    </row>
    <row r="3650" ht="15.75" customHeight="1">
      <c r="A3650" s="4">
        <v>576213.0</v>
      </c>
      <c r="B3650" s="4" t="s">
        <v>214</v>
      </c>
      <c r="C3650" s="5" t="s">
        <v>215</v>
      </c>
      <c r="D3650" s="5">
        <v>36.0</v>
      </c>
      <c r="E3650" s="5">
        <v>0.39</v>
      </c>
      <c r="F3650" s="4">
        <v>18117.0</v>
      </c>
      <c r="G3650" s="6">
        <v>44695.53263888889</v>
      </c>
      <c r="H3650" s="6" t="str">
        <f>VLOOKUP(F3650,'Customer Details'!$A$1:$B$3264,2,0)</f>
        <v>China</v>
      </c>
      <c r="I3650" s="7">
        <f t="shared" si="1"/>
        <v>14.04</v>
      </c>
      <c r="J3650" s="7">
        <f t="shared" si="2"/>
        <v>14.04</v>
      </c>
    </row>
    <row r="3651" ht="15.75" customHeight="1">
      <c r="A3651" s="4">
        <v>576374.0</v>
      </c>
      <c r="B3651" s="4" t="s">
        <v>303</v>
      </c>
      <c r="C3651" s="5" t="s">
        <v>304</v>
      </c>
      <c r="D3651" s="5">
        <v>48.0</v>
      </c>
      <c r="E3651" s="5">
        <v>4.95</v>
      </c>
      <c r="F3651" s="4">
        <v>13777.0</v>
      </c>
      <c r="G3651" s="6">
        <v>44696.36805555555</v>
      </c>
      <c r="H3651" s="6" t="str">
        <f>VLOOKUP(F3651,'Customer Details'!$A$1:$B$3264,2,0)</f>
        <v>India</v>
      </c>
      <c r="I3651" s="7">
        <f t="shared" si="1"/>
        <v>237.6</v>
      </c>
      <c r="J3651" s="7">
        <f t="shared" si="2"/>
        <v>237.6</v>
      </c>
    </row>
    <row r="3652" ht="15.75" customHeight="1">
      <c r="A3652" s="4">
        <v>562145.0</v>
      </c>
      <c r="B3652" s="4" t="s">
        <v>40</v>
      </c>
      <c r="C3652" s="5" t="s">
        <v>41</v>
      </c>
      <c r="D3652" s="5">
        <v>6.0</v>
      </c>
      <c r="E3652" s="5">
        <v>2.95</v>
      </c>
      <c r="F3652" s="4">
        <v>17656.0</v>
      </c>
      <c r="G3652" s="6">
        <v>44595.44791666666</v>
      </c>
      <c r="H3652" s="6" t="str">
        <f>VLOOKUP(F3652,'Customer Details'!$A$1:$B$3264,2,0)</f>
        <v>USA</v>
      </c>
      <c r="I3652" s="7">
        <f t="shared" si="1"/>
        <v>17.7</v>
      </c>
      <c r="J3652" s="7">
        <f t="shared" si="2"/>
        <v>17.7</v>
      </c>
    </row>
    <row r="3653" ht="15.75" customHeight="1">
      <c r="A3653" s="4" t="s">
        <v>2141</v>
      </c>
      <c r="B3653" s="4">
        <v>23077.0</v>
      </c>
      <c r="C3653" s="5" t="s">
        <v>2142</v>
      </c>
      <c r="D3653" s="5">
        <v>-20.0</v>
      </c>
      <c r="E3653" s="5">
        <v>1.25</v>
      </c>
      <c r="F3653" s="4">
        <v>16326.0</v>
      </c>
      <c r="G3653" s="6">
        <v>44660.43055555555</v>
      </c>
      <c r="H3653" s="6" t="str">
        <f>VLOOKUP(F3653,'Customer Details'!$A$1:$B$3264,2,0)</f>
        <v>Australia</v>
      </c>
      <c r="I3653" s="7">
        <f t="shared" si="1"/>
        <v>-25</v>
      </c>
      <c r="J3653" s="7">
        <f t="shared" si="2"/>
        <v>25</v>
      </c>
    </row>
    <row r="3654" ht="15.75" customHeight="1">
      <c r="A3654" s="4">
        <v>580677.0</v>
      </c>
      <c r="B3654" s="4">
        <v>84991.0</v>
      </c>
      <c r="C3654" s="5" t="s">
        <v>1245</v>
      </c>
      <c r="D3654" s="5">
        <v>1.0</v>
      </c>
      <c r="E3654" s="5">
        <v>0.55</v>
      </c>
      <c r="F3654" s="4">
        <v>16200.0</v>
      </c>
      <c r="G3654" s="6">
        <v>44717.61111111111</v>
      </c>
      <c r="H3654" s="6" t="str">
        <f>VLOOKUP(F3654,'Customer Details'!$A$1:$B$3264,2,0)</f>
        <v>India</v>
      </c>
      <c r="I3654" s="7">
        <f t="shared" si="1"/>
        <v>0.55</v>
      </c>
      <c r="J3654" s="7">
        <f t="shared" si="2"/>
        <v>0.55</v>
      </c>
    </row>
    <row r="3655" ht="15.75" customHeight="1">
      <c r="A3655" s="4">
        <v>549553.0</v>
      </c>
      <c r="B3655" s="4" t="s">
        <v>1111</v>
      </c>
      <c r="C3655" s="5" t="s">
        <v>1112</v>
      </c>
      <c r="D3655" s="5">
        <v>4.0</v>
      </c>
      <c r="E3655" s="5">
        <v>1.65</v>
      </c>
      <c r="F3655" s="4">
        <v>16931.0</v>
      </c>
      <c r="G3655" s="6">
        <v>44479.51527777778</v>
      </c>
      <c r="H3655" s="6" t="str">
        <f>VLOOKUP(F3655,'Customer Details'!$A$1:$B$3264,2,0)</f>
        <v>USA</v>
      </c>
      <c r="I3655" s="7">
        <f t="shared" si="1"/>
        <v>6.6</v>
      </c>
      <c r="J3655" s="7">
        <f t="shared" si="2"/>
        <v>6.6</v>
      </c>
    </row>
    <row r="3656" ht="15.75" customHeight="1">
      <c r="A3656" s="4">
        <v>572688.0</v>
      </c>
      <c r="B3656" s="4" t="s">
        <v>545</v>
      </c>
      <c r="C3656" s="5" t="s">
        <v>546</v>
      </c>
      <c r="D3656" s="5">
        <v>16.0</v>
      </c>
      <c r="E3656" s="5">
        <v>0.65</v>
      </c>
      <c r="F3656" s="4">
        <v>13028.0</v>
      </c>
      <c r="G3656" s="6">
        <v>44676.58958333333</v>
      </c>
      <c r="H3656" s="6" t="str">
        <f>VLOOKUP(F3656,'Customer Details'!$A$1:$B$3264,2,0)</f>
        <v>United Kingdom</v>
      </c>
      <c r="I3656" s="7">
        <f t="shared" si="1"/>
        <v>10.4</v>
      </c>
      <c r="J3656" s="7">
        <f t="shared" si="2"/>
        <v>10.4</v>
      </c>
    </row>
    <row r="3657" ht="15.75" customHeight="1">
      <c r="A3657" s="4">
        <v>570488.0</v>
      </c>
      <c r="B3657" s="4" t="s">
        <v>95</v>
      </c>
      <c r="C3657" s="5" t="s">
        <v>96</v>
      </c>
      <c r="D3657" s="5">
        <v>1.0</v>
      </c>
      <c r="E3657" s="5">
        <v>3.29</v>
      </c>
      <c r="F3657" s="4">
        <v>14096.0</v>
      </c>
      <c r="G3657" s="6">
        <v>44661.71666666667</v>
      </c>
      <c r="H3657" s="6" t="str">
        <f>VLOOKUP(F3657,'Customer Details'!$A$1:$B$3264,2,0)</f>
        <v>USA</v>
      </c>
      <c r="I3657" s="7">
        <f t="shared" si="1"/>
        <v>3.29</v>
      </c>
      <c r="J3657" s="7">
        <f t="shared" si="2"/>
        <v>3.29</v>
      </c>
    </row>
    <row r="3658" ht="15.75" customHeight="1">
      <c r="A3658" s="4">
        <v>537192.0</v>
      </c>
      <c r="B3658" s="4">
        <v>21107.0</v>
      </c>
      <c r="C3658" s="5" t="s">
        <v>896</v>
      </c>
      <c r="D3658" s="5">
        <v>1.0</v>
      </c>
      <c r="E3658" s="5">
        <v>2.95</v>
      </c>
      <c r="F3658" s="4">
        <v>16402.0</v>
      </c>
      <c r="G3658" s="6">
        <v>44352.57083333333</v>
      </c>
      <c r="H3658" s="6" t="str">
        <f>VLOOKUP(F3658,'Customer Details'!$A$1:$B$3264,2,0)</f>
        <v>China</v>
      </c>
      <c r="I3658" s="7">
        <f t="shared" si="1"/>
        <v>2.95</v>
      </c>
      <c r="J3658" s="7">
        <f t="shared" si="2"/>
        <v>2.95</v>
      </c>
    </row>
    <row r="3659" ht="15.75" customHeight="1">
      <c r="A3659" s="4">
        <v>545842.0</v>
      </c>
      <c r="B3659" s="4" t="s">
        <v>48</v>
      </c>
      <c r="C3659" s="5" t="s">
        <v>49</v>
      </c>
      <c r="D3659" s="5">
        <v>10.0</v>
      </c>
      <c r="E3659" s="5">
        <v>1.95</v>
      </c>
      <c r="F3659" s="4">
        <v>15498.0</v>
      </c>
      <c r="G3659" s="6">
        <v>44446.56736111111</v>
      </c>
      <c r="H3659" s="6" t="str">
        <f>VLOOKUP(F3659,'Customer Details'!$A$1:$B$3264,2,0)</f>
        <v>India</v>
      </c>
      <c r="I3659" s="7">
        <f t="shared" si="1"/>
        <v>19.5</v>
      </c>
      <c r="J3659" s="7">
        <f t="shared" si="2"/>
        <v>19.5</v>
      </c>
    </row>
    <row r="3660" ht="15.75" customHeight="1">
      <c r="A3660" s="4">
        <v>566284.0</v>
      </c>
      <c r="B3660" s="4" t="s">
        <v>48</v>
      </c>
      <c r="C3660" s="5" t="s">
        <v>49</v>
      </c>
      <c r="D3660" s="5">
        <v>10.0</v>
      </c>
      <c r="E3660" s="5">
        <v>2.08</v>
      </c>
      <c r="F3660" s="4">
        <v>14825.0</v>
      </c>
      <c r="G3660" s="6">
        <v>44631.61736111111</v>
      </c>
      <c r="H3660" s="6" t="str">
        <f>VLOOKUP(F3660,'Customer Details'!$A$1:$B$3264,2,0)</f>
        <v>USA</v>
      </c>
      <c r="I3660" s="7">
        <f t="shared" si="1"/>
        <v>20.8</v>
      </c>
      <c r="J3660" s="7">
        <f t="shared" si="2"/>
        <v>20.8</v>
      </c>
    </row>
    <row r="3661" ht="15.75" customHeight="1">
      <c r="A3661" s="4">
        <v>560828.0</v>
      </c>
      <c r="B3661" s="4" t="s">
        <v>1021</v>
      </c>
      <c r="C3661" s="5" t="s">
        <v>1022</v>
      </c>
      <c r="D3661" s="5">
        <v>48.0</v>
      </c>
      <c r="E3661" s="5">
        <v>0.79</v>
      </c>
      <c r="F3661" s="4">
        <v>14298.0</v>
      </c>
      <c r="G3661" s="6">
        <v>44582.49652777778</v>
      </c>
      <c r="H3661" s="6" t="str">
        <f>VLOOKUP(F3661,'Customer Details'!$A$1:$B$3264,2,0)</f>
        <v>USA</v>
      </c>
      <c r="I3661" s="7">
        <f t="shared" si="1"/>
        <v>37.92</v>
      </c>
      <c r="J3661" s="7">
        <f t="shared" si="2"/>
        <v>37.92</v>
      </c>
    </row>
    <row r="3662" ht="15.75" customHeight="1">
      <c r="A3662" s="4">
        <v>571303.0</v>
      </c>
      <c r="B3662" s="4" t="s">
        <v>1405</v>
      </c>
      <c r="C3662" s="5" t="s">
        <v>1406</v>
      </c>
      <c r="D3662" s="5">
        <v>12.0</v>
      </c>
      <c r="E3662" s="5">
        <v>0.38</v>
      </c>
      <c r="F3662" s="4">
        <v>13875.0</v>
      </c>
      <c r="G3662" s="6">
        <v>44668.4</v>
      </c>
      <c r="H3662" s="6" t="str">
        <f>VLOOKUP(F3662,'Customer Details'!$A$1:$B$3264,2,0)</f>
        <v>Australia</v>
      </c>
      <c r="I3662" s="7">
        <f t="shared" si="1"/>
        <v>4.56</v>
      </c>
      <c r="J3662" s="7">
        <f t="shared" si="2"/>
        <v>4.56</v>
      </c>
    </row>
    <row r="3663" ht="15.75" customHeight="1">
      <c r="A3663" s="4">
        <v>565141.0</v>
      </c>
      <c r="B3663" s="4" t="s">
        <v>1359</v>
      </c>
      <c r="C3663" s="5" t="s">
        <v>1360</v>
      </c>
      <c r="D3663" s="5">
        <v>2.0</v>
      </c>
      <c r="E3663" s="5">
        <v>1.25</v>
      </c>
      <c r="F3663" s="4">
        <v>17841.0</v>
      </c>
      <c r="G3663" s="6">
        <v>44621.56944444445</v>
      </c>
      <c r="H3663" s="6" t="str">
        <f>VLOOKUP(F3663,'Customer Details'!$A$1:$B$3264,2,0)</f>
        <v>India</v>
      </c>
      <c r="I3663" s="7">
        <f t="shared" si="1"/>
        <v>2.5</v>
      </c>
      <c r="J3663" s="7">
        <f t="shared" si="2"/>
        <v>2.5</v>
      </c>
    </row>
    <row r="3664" ht="15.75" customHeight="1">
      <c r="A3664" s="4">
        <v>572300.0</v>
      </c>
      <c r="B3664" s="4">
        <v>23131.0</v>
      </c>
      <c r="C3664" s="5" t="s">
        <v>2143</v>
      </c>
      <c r="D3664" s="5">
        <v>1.0</v>
      </c>
      <c r="E3664" s="5">
        <v>4.15</v>
      </c>
      <c r="F3664" s="4">
        <v>18005.0</v>
      </c>
      <c r="G3664" s="6">
        <v>44674.61111111111</v>
      </c>
      <c r="H3664" s="6" t="str">
        <f>VLOOKUP(F3664,'Customer Details'!$A$1:$B$3264,2,0)</f>
        <v>Australia</v>
      </c>
      <c r="I3664" s="7">
        <f t="shared" si="1"/>
        <v>4.15</v>
      </c>
      <c r="J3664" s="7">
        <f t="shared" si="2"/>
        <v>4.15</v>
      </c>
    </row>
    <row r="3665" ht="15.75" customHeight="1">
      <c r="A3665" s="4">
        <v>559424.0</v>
      </c>
      <c r="B3665" s="4" t="s">
        <v>181</v>
      </c>
      <c r="C3665" s="5" t="s">
        <v>182</v>
      </c>
      <c r="D3665" s="5">
        <v>24.0</v>
      </c>
      <c r="E3665" s="5">
        <v>0.85</v>
      </c>
      <c r="F3665" s="4">
        <v>18121.0</v>
      </c>
      <c r="G3665" s="6">
        <v>44569.50972222222</v>
      </c>
      <c r="H3665" s="6" t="str">
        <f>VLOOKUP(F3665,'Customer Details'!$A$1:$B$3264,2,0)</f>
        <v>India</v>
      </c>
      <c r="I3665" s="7">
        <f t="shared" si="1"/>
        <v>20.4</v>
      </c>
      <c r="J3665" s="7">
        <f t="shared" si="2"/>
        <v>20.4</v>
      </c>
    </row>
    <row r="3666" ht="15.75" customHeight="1">
      <c r="A3666" s="4">
        <v>544586.0</v>
      </c>
      <c r="B3666" s="4" t="s">
        <v>1222</v>
      </c>
      <c r="C3666" s="5" t="s">
        <v>1223</v>
      </c>
      <c r="D3666" s="5">
        <v>2.0</v>
      </c>
      <c r="E3666" s="5">
        <v>2.95</v>
      </c>
      <c r="F3666" s="4">
        <v>17338.0</v>
      </c>
      <c r="G3666" s="6">
        <v>44429.62777777778</v>
      </c>
      <c r="H3666" s="6" t="str">
        <f>VLOOKUP(F3666,'Customer Details'!$A$1:$B$3264,2,0)</f>
        <v>China</v>
      </c>
      <c r="I3666" s="7">
        <f t="shared" si="1"/>
        <v>5.9</v>
      </c>
      <c r="J3666" s="7">
        <f t="shared" si="2"/>
        <v>5.9</v>
      </c>
    </row>
    <row r="3667" ht="15.75" customHeight="1">
      <c r="A3667" s="4">
        <v>557954.0</v>
      </c>
      <c r="B3667" s="4" t="s">
        <v>32</v>
      </c>
      <c r="C3667" s="5" t="s">
        <v>33</v>
      </c>
      <c r="D3667" s="5">
        <v>2.0</v>
      </c>
      <c r="E3667" s="5">
        <v>4.15</v>
      </c>
      <c r="F3667" s="4">
        <v>15023.0</v>
      </c>
      <c r="G3667" s="6">
        <v>44553.78055555555</v>
      </c>
      <c r="H3667" s="6" t="str">
        <f>VLOOKUP(F3667,'Customer Details'!$A$1:$B$3264,2,0)</f>
        <v>China</v>
      </c>
      <c r="I3667" s="7">
        <f t="shared" si="1"/>
        <v>8.3</v>
      </c>
      <c r="J3667" s="7">
        <f t="shared" si="2"/>
        <v>8.3</v>
      </c>
    </row>
    <row r="3668" ht="15.75" customHeight="1">
      <c r="A3668" s="4" t="s">
        <v>1856</v>
      </c>
      <c r="B3668" s="4">
        <v>22728.0</v>
      </c>
      <c r="C3668" s="5" t="s">
        <v>259</v>
      </c>
      <c r="D3668" s="5">
        <v>-1.0</v>
      </c>
      <c r="E3668" s="5">
        <v>3.75</v>
      </c>
      <c r="F3668" s="4">
        <v>13097.0</v>
      </c>
      <c r="G3668" s="6">
        <v>44549.47708333333</v>
      </c>
      <c r="H3668" s="6" t="str">
        <f>VLOOKUP(F3668,'Customer Details'!$A$1:$B$3264,2,0)</f>
        <v>India</v>
      </c>
      <c r="I3668" s="7">
        <f t="shared" si="1"/>
        <v>-3.75</v>
      </c>
      <c r="J3668" s="7">
        <f t="shared" si="2"/>
        <v>3.75</v>
      </c>
    </row>
    <row r="3669" ht="15.75" customHeight="1">
      <c r="A3669" s="4">
        <v>563892.0</v>
      </c>
      <c r="B3669" s="4" t="s">
        <v>2144</v>
      </c>
      <c r="C3669" s="5" t="s">
        <v>2145</v>
      </c>
      <c r="D3669" s="5">
        <v>1.0</v>
      </c>
      <c r="E3669" s="5">
        <v>1.65</v>
      </c>
      <c r="F3669" s="4">
        <v>16330.0</v>
      </c>
      <c r="G3669" s="6">
        <v>44611.71388888889</v>
      </c>
      <c r="H3669" s="6" t="str">
        <f>VLOOKUP(F3669,'Customer Details'!$A$1:$B$3264,2,0)</f>
        <v>Australia</v>
      </c>
      <c r="I3669" s="7">
        <f t="shared" si="1"/>
        <v>1.65</v>
      </c>
      <c r="J3669" s="7">
        <f t="shared" si="2"/>
        <v>1.65</v>
      </c>
    </row>
    <row r="3670" ht="15.75" customHeight="1">
      <c r="A3670" s="4">
        <v>542864.0</v>
      </c>
      <c r="B3670" s="4" t="s">
        <v>187</v>
      </c>
      <c r="C3670" s="5" t="s">
        <v>188</v>
      </c>
      <c r="D3670" s="5">
        <v>8.0</v>
      </c>
      <c r="E3670" s="5">
        <v>1.25</v>
      </c>
      <c r="F3670" s="4">
        <v>13802.0</v>
      </c>
      <c r="G3670" s="6">
        <v>44409.50208333333</v>
      </c>
      <c r="H3670" s="6" t="str">
        <f>VLOOKUP(F3670,'Customer Details'!$A$1:$B$3264,2,0)</f>
        <v>Australia</v>
      </c>
      <c r="I3670" s="7">
        <f t="shared" si="1"/>
        <v>10</v>
      </c>
      <c r="J3670" s="7">
        <f t="shared" si="2"/>
        <v>10</v>
      </c>
    </row>
    <row r="3671" ht="15.75" customHeight="1">
      <c r="A3671" s="4">
        <v>550513.0</v>
      </c>
      <c r="B3671" s="4" t="s">
        <v>1205</v>
      </c>
      <c r="C3671" s="5" t="s">
        <v>1206</v>
      </c>
      <c r="D3671" s="5">
        <v>36.0</v>
      </c>
      <c r="E3671" s="5">
        <v>0.38</v>
      </c>
      <c r="F3671" s="4">
        <v>16928.0</v>
      </c>
      <c r="G3671" s="6">
        <v>44487.69236111111</v>
      </c>
      <c r="H3671" s="6" t="str">
        <f>VLOOKUP(F3671,'Customer Details'!$A$1:$B$3264,2,0)</f>
        <v>China</v>
      </c>
      <c r="I3671" s="7">
        <f t="shared" si="1"/>
        <v>13.68</v>
      </c>
      <c r="J3671" s="7">
        <f t="shared" si="2"/>
        <v>13.68</v>
      </c>
    </row>
    <row r="3672" ht="15.75" customHeight="1">
      <c r="A3672" s="4">
        <v>575136.0</v>
      </c>
      <c r="B3672" s="4" t="s">
        <v>165</v>
      </c>
      <c r="C3672" s="5" t="s">
        <v>166</v>
      </c>
      <c r="D3672" s="5">
        <v>12.0</v>
      </c>
      <c r="E3672" s="5">
        <v>1.25</v>
      </c>
      <c r="F3672" s="4">
        <v>15103.0</v>
      </c>
      <c r="G3672" s="6">
        <v>44689.62013888889</v>
      </c>
      <c r="H3672" s="6" t="str">
        <f>VLOOKUP(F3672,'Customer Details'!$A$1:$B$3264,2,0)</f>
        <v>USA</v>
      </c>
      <c r="I3672" s="7">
        <f t="shared" si="1"/>
        <v>15</v>
      </c>
      <c r="J3672" s="7">
        <f t="shared" si="2"/>
        <v>15</v>
      </c>
    </row>
    <row r="3673" ht="15.75" customHeight="1">
      <c r="A3673" s="4">
        <v>543309.0</v>
      </c>
      <c r="B3673" s="4" t="s">
        <v>1109</v>
      </c>
      <c r="C3673" s="5" t="s">
        <v>1110</v>
      </c>
      <c r="D3673" s="5">
        <v>1.0</v>
      </c>
      <c r="E3673" s="5">
        <v>1.25</v>
      </c>
      <c r="F3673" s="4">
        <v>18118.0</v>
      </c>
      <c r="G3673" s="6">
        <v>44415.50347222222</v>
      </c>
      <c r="H3673" s="6" t="str">
        <f>VLOOKUP(F3673,'Customer Details'!$A$1:$B$3264,2,0)</f>
        <v>USA</v>
      </c>
      <c r="I3673" s="7">
        <f t="shared" si="1"/>
        <v>1.25</v>
      </c>
      <c r="J3673" s="7">
        <f t="shared" si="2"/>
        <v>1.25</v>
      </c>
    </row>
    <row r="3674" ht="15.75" customHeight="1">
      <c r="A3674" s="4">
        <v>565784.0</v>
      </c>
      <c r="B3674" s="4" t="s">
        <v>798</v>
      </c>
      <c r="C3674" s="5" t="s">
        <v>799</v>
      </c>
      <c r="D3674" s="5">
        <v>4.0</v>
      </c>
      <c r="E3674" s="5">
        <v>4.25</v>
      </c>
      <c r="F3674" s="4">
        <v>15089.0</v>
      </c>
      <c r="G3674" s="6">
        <v>44626.66805555556</v>
      </c>
      <c r="H3674" s="6" t="str">
        <f>VLOOKUP(F3674,'Customer Details'!$A$1:$B$3264,2,0)</f>
        <v>China</v>
      </c>
      <c r="I3674" s="7">
        <f t="shared" si="1"/>
        <v>17</v>
      </c>
      <c r="J3674" s="7">
        <f t="shared" si="2"/>
        <v>17</v>
      </c>
    </row>
    <row r="3675" ht="15.75" customHeight="1">
      <c r="A3675" s="4">
        <v>539628.0</v>
      </c>
      <c r="B3675" s="4" t="s">
        <v>44</v>
      </c>
      <c r="C3675" s="5" t="s">
        <v>45</v>
      </c>
      <c r="D3675" s="5">
        <v>12.0</v>
      </c>
      <c r="E3675" s="5">
        <v>2.1</v>
      </c>
      <c r="F3675" s="4">
        <v>18097.0</v>
      </c>
      <c r="G3675" s="6">
        <v>44367.61736111111</v>
      </c>
      <c r="H3675" s="6" t="str">
        <f>VLOOKUP(F3675,'Customer Details'!$A$1:$B$3264,2,0)</f>
        <v>Australia</v>
      </c>
      <c r="I3675" s="7">
        <f t="shared" si="1"/>
        <v>25.2</v>
      </c>
      <c r="J3675" s="7">
        <f t="shared" si="2"/>
        <v>25.2</v>
      </c>
    </row>
    <row r="3676" ht="15.75" customHeight="1">
      <c r="A3676" s="4">
        <v>563697.0</v>
      </c>
      <c r="B3676" s="4" t="s">
        <v>1116</v>
      </c>
      <c r="C3676" s="5" t="s">
        <v>1117</v>
      </c>
      <c r="D3676" s="5">
        <v>3.0</v>
      </c>
      <c r="E3676" s="5">
        <v>0.75</v>
      </c>
      <c r="F3676" s="4">
        <v>16813.0</v>
      </c>
      <c r="G3676" s="6">
        <v>44610.57222222222</v>
      </c>
      <c r="H3676" s="6" t="str">
        <f>VLOOKUP(F3676,'Customer Details'!$A$1:$B$3264,2,0)</f>
        <v>Australia</v>
      </c>
      <c r="I3676" s="7">
        <f t="shared" si="1"/>
        <v>2.25</v>
      </c>
      <c r="J3676" s="7">
        <f t="shared" si="2"/>
        <v>2.25</v>
      </c>
    </row>
    <row r="3677" ht="15.75" customHeight="1">
      <c r="A3677" s="4" t="s">
        <v>2146</v>
      </c>
      <c r="B3677" s="4">
        <v>21642.0</v>
      </c>
      <c r="C3677" s="5" t="s">
        <v>2093</v>
      </c>
      <c r="D3677" s="5">
        <v>-23.0</v>
      </c>
      <c r="E3677" s="5">
        <v>0.29</v>
      </c>
      <c r="F3677" s="4">
        <v>13755.0</v>
      </c>
      <c r="G3677" s="6">
        <v>44695.50555555556</v>
      </c>
      <c r="H3677" s="6" t="str">
        <f>VLOOKUP(F3677,'Customer Details'!$A$1:$B$3264,2,0)</f>
        <v>USA</v>
      </c>
      <c r="I3677" s="7">
        <f t="shared" si="1"/>
        <v>-6.67</v>
      </c>
      <c r="J3677" s="7">
        <f t="shared" si="2"/>
        <v>6.67</v>
      </c>
    </row>
    <row r="3678" ht="15.75" customHeight="1">
      <c r="A3678" s="4">
        <v>562348.0</v>
      </c>
      <c r="B3678" s="4" t="s">
        <v>56</v>
      </c>
      <c r="C3678" s="5" t="s">
        <v>57</v>
      </c>
      <c r="D3678" s="5">
        <v>48.0</v>
      </c>
      <c r="E3678" s="5">
        <v>0.79</v>
      </c>
      <c r="F3678" s="4">
        <v>17511.0</v>
      </c>
      <c r="G3678" s="6">
        <v>44596.525</v>
      </c>
      <c r="H3678" s="6" t="str">
        <f>VLOOKUP(F3678,'Customer Details'!$A$1:$B$3264,2,0)</f>
        <v>United Kingdom</v>
      </c>
      <c r="I3678" s="7">
        <f t="shared" si="1"/>
        <v>37.92</v>
      </c>
      <c r="J3678" s="7">
        <f t="shared" si="2"/>
        <v>37.92</v>
      </c>
    </row>
    <row r="3679" ht="15.75" customHeight="1">
      <c r="A3679" s="4">
        <v>553185.0</v>
      </c>
      <c r="B3679" s="4" t="s">
        <v>225</v>
      </c>
      <c r="C3679" s="5" t="s">
        <v>226</v>
      </c>
      <c r="D3679" s="5">
        <v>24.0</v>
      </c>
      <c r="E3679" s="5">
        <v>0.85</v>
      </c>
      <c r="F3679" s="4">
        <v>17504.0</v>
      </c>
      <c r="G3679" s="6">
        <v>44515.52430555555</v>
      </c>
      <c r="H3679" s="6" t="str">
        <f>VLOOKUP(F3679,'Customer Details'!$A$1:$B$3264,2,0)</f>
        <v>United Kingdom</v>
      </c>
      <c r="I3679" s="7">
        <f t="shared" si="1"/>
        <v>20.4</v>
      </c>
      <c r="J3679" s="7">
        <f t="shared" si="2"/>
        <v>20.4</v>
      </c>
    </row>
    <row r="3680" ht="15.75" customHeight="1">
      <c r="A3680" s="4">
        <v>561033.0</v>
      </c>
      <c r="B3680" s="4" t="s">
        <v>475</v>
      </c>
      <c r="C3680" s="5" t="s">
        <v>476</v>
      </c>
      <c r="D3680" s="5">
        <v>25.0</v>
      </c>
      <c r="E3680" s="5">
        <v>0.42</v>
      </c>
      <c r="F3680" s="4">
        <v>14443.0</v>
      </c>
      <c r="G3680" s="6">
        <v>44585.48611111111</v>
      </c>
      <c r="H3680" s="6" t="str">
        <f>VLOOKUP(F3680,'Customer Details'!$A$1:$B$3264,2,0)</f>
        <v>Australia</v>
      </c>
      <c r="I3680" s="7">
        <f t="shared" si="1"/>
        <v>10.5</v>
      </c>
      <c r="J3680" s="7">
        <f t="shared" si="2"/>
        <v>10.5</v>
      </c>
    </row>
    <row r="3681" ht="15.75" customHeight="1">
      <c r="A3681" s="4" t="s">
        <v>2147</v>
      </c>
      <c r="B3681" s="4">
        <v>22233.0</v>
      </c>
      <c r="C3681" s="5" t="s">
        <v>1230</v>
      </c>
      <c r="D3681" s="5">
        <v>-6.0</v>
      </c>
      <c r="E3681" s="5">
        <v>1.65</v>
      </c>
      <c r="F3681" s="4">
        <v>14071.0</v>
      </c>
      <c r="G3681" s="6">
        <v>44481.49861111111</v>
      </c>
      <c r="H3681" s="6" t="str">
        <f>VLOOKUP(F3681,'Customer Details'!$A$1:$B$3264,2,0)</f>
        <v>USA</v>
      </c>
      <c r="I3681" s="7">
        <f t="shared" si="1"/>
        <v>-9.9</v>
      </c>
      <c r="J3681" s="7">
        <f t="shared" si="2"/>
        <v>9.9</v>
      </c>
    </row>
    <row r="3682" ht="15.75" customHeight="1">
      <c r="A3682" s="4" t="s">
        <v>2148</v>
      </c>
      <c r="B3682" s="4" t="s">
        <v>607</v>
      </c>
      <c r="C3682" s="5" t="s">
        <v>608</v>
      </c>
      <c r="D3682" s="5">
        <v>-3.0</v>
      </c>
      <c r="E3682" s="5">
        <v>0.85</v>
      </c>
      <c r="F3682" s="4">
        <v>17841.0</v>
      </c>
      <c r="G3682" s="6">
        <v>44567.44722222222</v>
      </c>
      <c r="H3682" s="6" t="str">
        <f>VLOOKUP(F3682,'Customer Details'!$A$1:$B$3264,2,0)</f>
        <v>India</v>
      </c>
      <c r="I3682" s="7">
        <f t="shared" si="1"/>
        <v>-2.55</v>
      </c>
      <c r="J3682" s="7">
        <f t="shared" si="2"/>
        <v>2.55</v>
      </c>
    </row>
    <row r="3683" ht="15.75" customHeight="1">
      <c r="A3683" s="4">
        <v>544678.0</v>
      </c>
      <c r="B3683" s="4" t="s">
        <v>114</v>
      </c>
      <c r="C3683" s="5" t="s">
        <v>115</v>
      </c>
      <c r="D3683" s="5">
        <v>2.0</v>
      </c>
      <c r="E3683" s="5">
        <v>3.75</v>
      </c>
      <c r="F3683" s="4">
        <v>13077.0</v>
      </c>
      <c r="G3683" s="6">
        <v>44430.67708333334</v>
      </c>
      <c r="H3683" s="6" t="str">
        <f>VLOOKUP(F3683,'Customer Details'!$A$1:$B$3264,2,0)</f>
        <v>Australia</v>
      </c>
      <c r="I3683" s="7">
        <f t="shared" si="1"/>
        <v>7.5</v>
      </c>
      <c r="J3683" s="7">
        <f t="shared" si="2"/>
        <v>7.5</v>
      </c>
    </row>
    <row r="3684" ht="15.75" customHeight="1">
      <c r="A3684" s="4">
        <v>569651.0</v>
      </c>
      <c r="B3684" s="4">
        <v>21588.0</v>
      </c>
      <c r="C3684" s="5" t="s">
        <v>2149</v>
      </c>
      <c r="D3684" s="5">
        <v>1.0</v>
      </c>
      <c r="E3684" s="5">
        <v>2.55</v>
      </c>
      <c r="F3684" s="4">
        <v>14534.0</v>
      </c>
      <c r="G3684" s="6">
        <v>44656.53402777778</v>
      </c>
      <c r="H3684" s="6" t="str">
        <f>VLOOKUP(F3684,'Customer Details'!$A$1:$B$3264,2,0)</f>
        <v>India</v>
      </c>
      <c r="I3684" s="7">
        <f t="shared" si="1"/>
        <v>2.55</v>
      </c>
      <c r="J3684" s="7">
        <f t="shared" si="2"/>
        <v>2.55</v>
      </c>
    </row>
    <row r="3685" ht="15.75" customHeight="1">
      <c r="A3685" s="4">
        <v>551531.0</v>
      </c>
      <c r="B3685" s="4" t="s">
        <v>696</v>
      </c>
      <c r="C3685" s="5" t="s">
        <v>697</v>
      </c>
      <c r="D3685" s="5">
        <v>24.0</v>
      </c>
      <c r="E3685" s="5">
        <v>0.39</v>
      </c>
      <c r="F3685" s="4">
        <v>15376.0</v>
      </c>
      <c r="G3685" s="6">
        <v>44501.57291666666</v>
      </c>
      <c r="H3685" s="6" t="str">
        <f>VLOOKUP(F3685,'Customer Details'!$A$1:$B$3264,2,0)</f>
        <v>Australia</v>
      </c>
      <c r="I3685" s="7">
        <f t="shared" si="1"/>
        <v>9.36</v>
      </c>
      <c r="J3685" s="7">
        <f t="shared" si="2"/>
        <v>9.36</v>
      </c>
    </row>
    <row r="3686" ht="15.75" customHeight="1">
      <c r="A3686" s="4">
        <v>552872.0</v>
      </c>
      <c r="B3686" s="4" t="s">
        <v>38</v>
      </c>
      <c r="C3686" s="5" t="s">
        <v>39</v>
      </c>
      <c r="D3686" s="5">
        <v>32.0</v>
      </c>
      <c r="E3686" s="5">
        <v>2.55</v>
      </c>
      <c r="F3686" s="4">
        <v>16985.0</v>
      </c>
      <c r="G3686" s="6">
        <v>44512.38125</v>
      </c>
      <c r="H3686" s="6" t="str">
        <f>VLOOKUP(F3686,'Customer Details'!$A$1:$B$3264,2,0)</f>
        <v>United Kingdom</v>
      </c>
      <c r="I3686" s="7">
        <f t="shared" si="1"/>
        <v>81.6</v>
      </c>
      <c r="J3686" s="7">
        <f t="shared" si="2"/>
        <v>81.6</v>
      </c>
    </row>
    <row r="3687" ht="15.75" customHeight="1">
      <c r="A3687" s="4">
        <v>537163.0</v>
      </c>
      <c r="B3687" s="4" t="s">
        <v>932</v>
      </c>
      <c r="C3687" s="5" t="s">
        <v>933</v>
      </c>
      <c r="D3687" s="5">
        <v>24.0</v>
      </c>
      <c r="E3687" s="5">
        <v>0.65</v>
      </c>
      <c r="F3687" s="4">
        <v>17863.0</v>
      </c>
      <c r="G3687" s="6">
        <v>44352.55625</v>
      </c>
      <c r="H3687" s="6" t="str">
        <f>VLOOKUP(F3687,'Customer Details'!$A$1:$B$3264,2,0)</f>
        <v>India</v>
      </c>
      <c r="I3687" s="7">
        <f t="shared" si="1"/>
        <v>15.6</v>
      </c>
      <c r="J3687" s="7">
        <f t="shared" si="2"/>
        <v>15.6</v>
      </c>
    </row>
    <row r="3688" ht="15.75" customHeight="1">
      <c r="A3688" s="4">
        <v>550332.0</v>
      </c>
      <c r="B3688" s="4" t="s">
        <v>2150</v>
      </c>
      <c r="C3688" s="5" t="s">
        <v>2151</v>
      </c>
      <c r="D3688" s="5">
        <v>2.0</v>
      </c>
      <c r="E3688" s="5">
        <v>0.42</v>
      </c>
      <c r="F3688" s="4">
        <v>13474.0</v>
      </c>
      <c r="G3688" s="6">
        <v>44486.57847222222</v>
      </c>
      <c r="H3688" s="6" t="str">
        <f>VLOOKUP(F3688,'Customer Details'!$A$1:$B$3264,2,0)</f>
        <v>USA</v>
      </c>
      <c r="I3688" s="7">
        <f t="shared" si="1"/>
        <v>0.84</v>
      </c>
      <c r="J3688" s="7">
        <f t="shared" si="2"/>
        <v>0.84</v>
      </c>
    </row>
    <row r="3689" ht="15.75" customHeight="1">
      <c r="A3689" s="4">
        <v>576779.0</v>
      </c>
      <c r="B3689" s="4" t="s">
        <v>91</v>
      </c>
      <c r="C3689" s="5" t="s">
        <v>92</v>
      </c>
      <c r="D3689" s="5">
        <v>1.0</v>
      </c>
      <c r="E3689" s="5">
        <v>0.65</v>
      </c>
      <c r="F3689" s="4">
        <v>14554.0</v>
      </c>
      <c r="G3689" s="6">
        <v>44697.55902777778</v>
      </c>
      <c r="H3689" s="6" t="str">
        <f>VLOOKUP(F3689,'Customer Details'!$A$1:$B$3264,2,0)</f>
        <v>United Kingdom</v>
      </c>
      <c r="I3689" s="7">
        <f t="shared" si="1"/>
        <v>0.65</v>
      </c>
      <c r="J3689" s="7">
        <f t="shared" si="2"/>
        <v>0.65</v>
      </c>
    </row>
    <row r="3690" ht="15.75" customHeight="1">
      <c r="A3690" s="4">
        <v>544040.0</v>
      </c>
      <c r="B3690" s="4" t="s">
        <v>299</v>
      </c>
      <c r="C3690" s="5" t="s">
        <v>300</v>
      </c>
      <c r="D3690" s="5">
        <v>1.0</v>
      </c>
      <c r="E3690" s="5">
        <v>1.25</v>
      </c>
      <c r="F3690" s="4">
        <v>14701.0</v>
      </c>
      <c r="G3690" s="6">
        <v>44423.48611111111</v>
      </c>
      <c r="H3690" s="6" t="str">
        <f>VLOOKUP(F3690,'Customer Details'!$A$1:$B$3264,2,0)</f>
        <v>India</v>
      </c>
      <c r="I3690" s="7">
        <f t="shared" si="1"/>
        <v>1.25</v>
      </c>
      <c r="J3690" s="7">
        <f t="shared" si="2"/>
        <v>1.25</v>
      </c>
    </row>
    <row r="3691" ht="15.75" customHeight="1">
      <c r="A3691" s="4">
        <v>579939.0</v>
      </c>
      <c r="B3691" s="4" t="s">
        <v>54</v>
      </c>
      <c r="C3691" s="5" t="s">
        <v>55</v>
      </c>
      <c r="D3691" s="5">
        <v>3.0</v>
      </c>
      <c r="E3691" s="5">
        <v>5.95</v>
      </c>
      <c r="F3691" s="4">
        <v>15101.0</v>
      </c>
      <c r="G3691" s="6">
        <v>44713.42916666667</v>
      </c>
      <c r="H3691" s="6" t="str">
        <f>VLOOKUP(F3691,'Customer Details'!$A$1:$B$3264,2,0)</f>
        <v>China</v>
      </c>
      <c r="I3691" s="7">
        <f t="shared" si="1"/>
        <v>17.85</v>
      </c>
      <c r="J3691" s="7">
        <f t="shared" si="2"/>
        <v>17.85</v>
      </c>
    </row>
    <row r="3692" ht="15.75" customHeight="1">
      <c r="A3692" s="4">
        <v>540098.0</v>
      </c>
      <c r="B3692" s="4" t="s">
        <v>2152</v>
      </c>
      <c r="C3692" s="5" t="s">
        <v>2153</v>
      </c>
      <c r="D3692" s="5">
        <v>2.0</v>
      </c>
      <c r="E3692" s="5">
        <v>1.25</v>
      </c>
      <c r="F3692" s="4">
        <v>16241.0</v>
      </c>
      <c r="G3692" s="6">
        <v>44381.65972222222</v>
      </c>
      <c r="H3692" s="6" t="str">
        <f>VLOOKUP(F3692,'Customer Details'!$A$1:$B$3264,2,0)</f>
        <v>China</v>
      </c>
      <c r="I3692" s="7">
        <f t="shared" si="1"/>
        <v>2.5</v>
      </c>
      <c r="J3692" s="7">
        <f t="shared" si="2"/>
        <v>2.5</v>
      </c>
    </row>
    <row r="3693" ht="15.75" customHeight="1">
      <c r="A3693" s="4" t="s">
        <v>2154</v>
      </c>
      <c r="B3693" s="4">
        <v>22087.0</v>
      </c>
      <c r="C3693" s="5" t="s">
        <v>2155</v>
      </c>
      <c r="D3693" s="5">
        <v>-11.0</v>
      </c>
      <c r="E3693" s="5">
        <v>2.95</v>
      </c>
      <c r="F3693" s="4">
        <v>13767.0</v>
      </c>
      <c r="G3693" s="6">
        <v>44510.43958333333</v>
      </c>
      <c r="H3693" s="6" t="str">
        <f>VLOOKUP(F3693,'Customer Details'!$A$1:$B$3264,2,0)</f>
        <v>Australia</v>
      </c>
      <c r="I3693" s="7">
        <f t="shared" si="1"/>
        <v>-32.45</v>
      </c>
      <c r="J3693" s="7">
        <f t="shared" si="2"/>
        <v>32.45</v>
      </c>
    </row>
    <row r="3694" ht="15.75" customHeight="1">
      <c r="A3694" s="4" t="s">
        <v>2156</v>
      </c>
      <c r="B3694" s="4">
        <v>22978.0</v>
      </c>
      <c r="C3694" s="5" t="s">
        <v>2157</v>
      </c>
      <c r="D3694" s="5">
        <v>-6.0</v>
      </c>
      <c r="E3694" s="5">
        <v>3.75</v>
      </c>
      <c r="F3694" s="4">
        <v>15646.0</v>
      </c>
      <c r="G3694" s="6">
        <v>44480.55972222222</v>
      </c>
      <c r="H3694" s="6" t="str">
        <f>VLOOKUP(F3694,'Customer Details'!$A$1:$B$3264,2,0)</f>
        <v>China</v>
      </c>
      <c r="I3694" s="7">
        <f t="shared" si="1"/>
        <v>-22.5</v>
      </c>
      <c r="J3694" s="7">
        <f t="shared" si="2"/>
        <v>22.5</v>
      </c>
    </row>
    <row r="3695" ht="15.75" customHeight="1">
      <c r="A3695" s="4">
        <v>562031.0</v>
      </c>
      <c r="B3695" s="4" t="s">
        <v>380</v>
      </c>
      <c r="C3695" s="5" t="s">
        <v>381</v>
      </c>
      <c r="D3695" s="5">
        <v>1.0</v>
      </c>
      <c r="E3695" s="5">
        <v>7.95</v>
      </c>
      <c r="F3695" s="4">
        <v>16984.0</v>
      </c>
      <c r="G3695" s="6">
        <v>44593.73402777778</v>
      </c>
      <c r="H3695" s="6" t="str">
        <f>VLOOKUP(F3695,'Customer Details'!$A$1:$B$3264,2,0)</f>
        <v>Australia</v>
      </c>
      <c r="I3695" s="7">
        <f t="shared" si="1"/>
        <v>7.95</v>
      </c>
      <c r="J3695" s="7">
        <f t="shared" si="2"/>
        <v>7.95</v>
      </c>
    </row>
    <row r="3696" ht="15.75" customHeight="1">
      <c r="A3696" s="4" t="s">
        <v>1370</v>
      </c>
      <c r="B3696" s="4">
        <v>21166.0</v>
      </c>
      <c r="C3696" s="5" t="s">
        <v>1495</v>
      </c>
      <c r="D3696" s="5">
        <v>-2.0</v>
      </c>
      <c r="E3696" s="5">
        <v>1.69</v>
      </c>
      <c r="F3696" s="4">
        <v>13798.0</v>
      </c>
      <c r="G3696" s="6">
        <v>44357.62569444445</v>
      </c>
      <c r="H3696" s="6" t="str">
        <f>VLOOKUP(F3696,'Customer Details'!$A$1:$B$3264,2,0)</f>
        <v>India</v>
      </c>
      <c r="I3696" s="7">
        <f t="shared" si="1"/>
        <v>-3.38</v>
      </c>
      <c r="J3696" s="7">
        <f t="shared" si="2"/>
        <v>3.38</v>
      </c>
    </row>
    <row r="3697" ht="15.75" customHeight="1">
      <c r="A3697" s="4">
        <v>559894.0</v>
      </c>
      <c r="B3697" s="4" t="s">
        <v>2158</v>
      </c>
      <c r="C3697" s="5" t="s">
        <v>2159</v>
      </c>
      <c r="D3697" s="5">
        <v>2.0</v>
      </c>
      <c r="E3697" s="5">
        <v>0.39</v>
      </c>
      <c r="F3697" s="4">
        <v>14159.0</v>
      </c>
      <c r="G3697" s="6">
        <v>44574.50416666667</v>
      </c>
      <c r="H3697" s="6" t="str">
        <f>VLOOKUP(F3697,'Customer Details'!$A$1:$B$3264,2,0)</f>
        <v>Australia</v>
      </c>
      <c r="I3697" s="7">
        <f t="shared" si="1"/>
        <v>0.78</v>
      </c>
      <c r="J3697" s="7">
        <f t="shared" si="2"/>
        <v>0.78</v>
      </c>
    </row>
    <row r="3698" ht="15.75" customHeight="1">
      <c r="A3698" s="4">
        <v>547772.0</v>
      </c>
      <c r="B3698" s="4" t="s">
        <v>2160</v>
      </c>
      <c r="C3698" s="5" t="s">
        <v>2161</v>
      </c>
      <c r="D3698" s="5">
        <v>2.0</v>
      </c>
      <c r="E3698" s="5">
        <v>9.95</v>
      </c>
      <c r="F3698" s="4">
        <v>17979.0</v>
      </c>
      <c r="G3698" s="6">
        <v>44464.48194444444</v>
      </c>
      <c r="H3698" s="6" t="str">
        <f>VLOOKUP(F3698,'Customer Details'!$A$1:$B$3264,2,0)</f>
        <v>China</v>
      </c>
      <c r="I3698" s="7">
        <f t="shared" si="1"/>
        <v>19.9</v>
      </c>
      <c r="J3698" s="7">
        <f t="shared" si="2"/>
        <v>19.9</v>
      </c>
    </row>
    <row r="3699" ht="15.75" customHeight="1">
      <c r="A3699" s="4">
        <v>565588.0</v>
      </c>
      <c r="B3699" s="4" t="s">
        <v>48</v>
      </c>
      <c r="C3699" s="5" t="s">
        <v>49</v>
      </c>
      <c r="D3699" s="5">
        <v>2.0</v>
      </c>
      <c r="E3699" s="5">
        <v>2.08</v>
      </c>
      <c r="F3699" s="4">
        <v>16918.0</v>
      </c>
      <c r="G3699" s="6">
        <v>44625.57638888889</v>
      </c>
      <c r="H3699" s="6" t="str">
        <f>VLOOKUP(F3699,'Customer Details'!$A$1:$B$3264,2,0)</f>
        <v>China</v>
      </c>
      <c r="I3699" s="7">
        <f t="shared" si="1"/>
        <v>4.16</v>
      </c>
      <c r="J3699" s="7">
        <f t="shared" si="2"/>
        <v>4.16</v>
      </c>
    </row>
    <row r="3700" ht="15.75" customHeight="1">
      <c r="A3700" s="4">
        <v>575337.0</v>
      </c>
      <c r="B3700" s="4">
        <v>22905.0</v>
      </c>
      <c r="C3700" s="5" t="s">
        <v>2162</v>
      </c>
      <c r="D3700" s="5">
        <v>1.0</v>
      </c>
      <c r="E3700" s="5">
        <v>2.95</v>
      </c>
      <c r="F3700" s="4">
        <v>17867.0</v>
      </c>
      <c r="G3700" s="6">
        <v>44690.59097222222</v>
      </c>
      <c r="H3700" s="6" t="str">
        <f>VLOOKUP(F3700,'Customer Details'!$A$1:$B$3264,2,0)</f>
        <v>India</v>
      </c>
      <c r="I3700" s="7">
        <f t="shared" si="1"/>
        <v>2.95</v>
      </c>
      <c r="J3700" s="7">
        <f t="shared" si="2"/>
        <v>2.95</v>
      </c>
    </row>
    <row r="3701" ht="15.75" customHeight="1">
      <c r="A3701" s="4">
        <v>580523.0</v>
      </c>
      <c r="B3701" s="4" t="s">
        <v>38</v>
      </c>
      <c r="C3701" s="5" t="s">
        <v>39</v>
      </c>
      <c r="D3701" s="5">
        <v>2.0</v>
      </c>
      <c r="E3701" s="5">
        <v>2.95</v>
      </c>
      <c r="F3701" s="4">
        <v>17827.0</v>
      </c>
      <c r="G3701" s="6">
        <v>44716.625</v>
      </c>
      <c r="H3701" s="6" t="str">
        <f>VLOOKUP(F3701,'Customer Details'!$A$1:$B$3264,2,0)</f>
        <v>USA</v>
      </c>
      <c r="I3701" s="7">
        <f t="shared" si="1"/>
        <v>5.9</v>
      </c>
      <c r="J3701" s="7">
        <f t="shared" si="2"/>
        <v>5.9</v>
      </c>
    </row>
    <row r="3702" ht="15.75" customHeight="1">
      <c r="A3702" s="4">
        <v>562984.0</v>
      </c>
      <c r="B3702" s="4" t="s">
        <v>713</v>
      </c>
      <c r="C3702" s="5" t="s">
        <v>714</v>
      </c>
      <c r="D3702" s="5">
        <v>1.0</v>
      </c>
      <c r="E3702" s="5">
        <v>12.75</v>
      </c>
      <c r="F3702" s="4">
        <v>17841.0</v>
      </c>
      <c r="G3702" s="6">
        <v>44603.48958333334</v>
      </c>
      <c r="H3702" s="6" t="str">
        <f>VLOOKUP(F3702,'Customer Details'!$A$1:$B$3264,2,0)</f>
        <v>India</v>
      </c>
      <c r="I3702" s="7">
        <f t="shared" si="1"/>
        <v>12.75</v>
      </c>
      <c r="J3702" s="7">
        <f t="shared" si="2"/>
        <v>12.75</v>
      </c>
    </row>
    <row r="3703" ht="15.75" customHeight="1">
      <c r="A3703" s="4">
        <v>561502.0</v>
      </c>
      <c r="B3703" s="4" t="s">
        <v>585</v>
      </c>
      <c r="C3703" s="5" t="s">
        <v>586</v>
      </c>
      <c r="D3703" s="5">
        <v>8.0</v>
      </c>
      <c r="E3703" s="5">
        <v>3.75</v>
      </c>
      <c r="F3703" s="4">
        <v>14305.0</v>
      </c>
      <c r="G3703" s="6">
        <v>44588.59305555555</v>
      </c>
      <c r="H3703" s="6" t="str">
        <f>VLOOKUP(F3703,'Customer Details'!$A$1:$B$3264,2,0)</f>
        <v>United Kingdom</v>
      </c>
      <c r="I3703" s="7">
        <f t="shared" si="1"/>
        <v>30</v>
      </c>
      <c r="J3703" s="7">
        <f t="shared" si="2"/>
        <v>30</v>
      </c>
    </row>
    <row r="3704" ht="15.75" customHeight="1">
      <c r="A3704" s="4">
        <v>559109.0</v>
      </c>
      <c r="B3704" s="4" t="s">
        <v>40</v>
      </c>
      <c r="C3704" s="5" t="s">
        <v>41</v>
      </c>
      <c r="D3704" s="5">
        <v>2.0</v>
      </c>
      <c r="E3704" s="5">
        <v>2.95</v>
      </c>
      <c r="F3704" s="4">
        <v>15021.0</v>
      </c>
      <c r="G3704" s="6">
        <v>44567.49444444444</v>
      </c>
      <c r="H3704" s="6" t="str">
        <f>VLOOKUP(F3704,'Customer Details'!$A$1:$B$3264,2,0)</f>
        <v>China</v>
      </c>
      <c r="I3704" s="7">
        <f t="shared" si="1"/>
        <v>5.9</v>
      </c>
      <c r="J3704" s="7">
        <f t="shared" si="2"/>
        <v>5.9</v>
      </c>
    </row>
    <row r="3705" ht="15.75" customHeight="1">
      <c r="A3705" s="4">
        <v>550318.0</v>
      </c>
      <c r="B3705" s="4" t="s">
        <v>299</v>
      </c>
      <c r="C3705" s="5" t="s">
        <v>300</v>
      </c>
      <c r="D3705" s="5">
        <v>1.0</v>
      </c>
      <c r="E3705" s="5">
        <v>1.25</v>
      </c>
      <c r="F3705" s="4">
        <v>16085.0</v>
      </c>
      <c r="G3705" s="6">
        <v>44486.51736111111</v>
      </c>
      <c r="H3705" s="6" t="str">
        <f>VLOOKUP(F3705,'Customer Details'!$A$1:$B$3264,2,0)</f>
        <v>Australia</v>
      </c>
      <c r="I3705" s="7">
        <f t="shared" si="1"/>
        <v>1.25</v>
      </c>
      <c r="J3705" s="7">
        <f t="shared" si="2"/>
        <v>1.25</v>
      </c>
    </row>
    <row r="3706" ht="15.75" customHeight="1">
      <c r="A3706" s="4">
        <v>537627.0</v>
      </c>
      <c r="B3706" s="4" t="s">
        <v>299</v>
      </c>
      <c r="C3706" s="5" t="s">
        <v>300</v>
      </c>
      <c r="D3706" s="5">
        <v>12.0</v>
      </c>
      <c r="E3706" s="5">
        <v>1.25</v>
      </c>
      <c r="F3706" s="4">
        <v>14739.0</v>
      </c>
      <c r="G3706" s="6">
        <v>44354.62361111111</v>
      </c>
      <c r="H3706" s="6" t="str">
        <f>VLOOKUP(F3706,'Customer Details'!$A$1:$B$3264,2,0)</f>
        <v>USA</v>
      </c>
      <c r="I3706" s="7">
        <f t="shared" si="1"/>
        <v>15</v>
      </c>
      <c r="J3706" s="7">
        <f t="shared" si="2"/>
        <v>15</v>
      </c>
    </row>
    <row r="3707" ht="15.75" customHeight="1">
      <c r="A3707" s="4">
        <v>542890.0</v>
      </c>
      <c r="B3707" s="4" t="s">
        <v>18</v>
      </c>
      <c r="C3707" s="5" t="s">
        <v>19</v>
      </c>
      <c r="D3707" s="5">
        <v>4.0</v>
      </c>
      <c r="E3707" s="5">
        <v>1.25</v>
      </c>
      <c r="F3707" s="4">
        <v>15311.0</v>
      </c>
      <c r="G3707" s="6">
        <v>44409.55902777778</v>
      </c>
      <c r="H3707" s="6" t="str">
        <f>VLOOKUP(F3707,'Customer Details'!$A$1:$B$3264,2,0)</f>
        <v>USA</v>
      </c>
      <c r="I3707" s="7">
        <f t="shared" si="1"/>
        <v>5</v>
      </c>
      <c r="J3707" s="7">
        <f t="shared" si="2"/>
        <v>5</v>
      </c>
    </row>
    <row r="3708" ht="15.75" customHeight="1">
      <c r="A3708" s="4">
        <v>571062.0</v>
      </c>
      <c r="B3708" s="4" t="s">
        <v>334</v>
      </c>
      <c r="C3708" s="5" t="s">
        <v>335</v>
      </c>
      <c r="D3708" s="5">
        <v>3.0</v>
      </c>
      <c r="E3708" s="5">
        <v>1.25</v>
      </c>
      <c r="F3708" s="4">
        <v>16773.0</v>
      </c>
      <c r="G3708" s="6">
        <v>44664.60902777778</v>
      </c>
      <c r="H3708" s="6" t="str">
        <f>VLOOKUP(F3708,'Customer Details'!$A$1:$B$3264,2,0)</f>
        <v>Australia</v>
      </c>
      <c r="I3708" s="7">
        <f t="shared" si="1"/>
        <v>3.75</v>
      </c>
      <c r="J3708" s="7">
        <f t="shared" si="2"/>
        <v>3.75</v>
      </c>
    </row>
    <row r="3709" ht="15.75" customHeight="1">
      <c r="A3709" s="4">
        <v>536373.0</v>
      </c>
      <c r="B3709" s="4" t="s">
        <v>40</v>
      </c>
      <c r="C3709" s="5" t="s">
        <v>41</v>
      </c>
      <c r="D3709" s="5">
        <v>6.0</v>
      </c>
      <c r="E3709" s="5">
        <v>2.55</v>
      </c>
      <c r="F3709" s="4">
        <v>17850.0</v>
      </c>
      <c r="G3709" s="6">
        <v>44348.37638888889</v>
      </c>
      <c r="H3709" s="6" t="str">
        <f>VLOOKUP(F3709,'Customer Details'!$A$1:$B$3264,2,0)</f>
        <v>India</v>
      </c>
      <c r="I3709" s="7">
        <f t="shared" si="1"/>
        <v>15.3</v>
      </c>
      <c r="J3709" s="7">
        <f t="shared" si="2"/>
        <v>15.3</v>
      </c>
    </row>
    <row r="3710" ht="15.75" customHeight="1">
      <c r="A3710" s="4">
        <v>566171.0</v>
      </c>
      <c r="B3710" s="4">
        <v>22352.0</v>
      </c>
      <c r="C3710" s="5" t="s">
        <v>1579</v>
      </c>
      <c r="D3710" s="5">
        <v>1.0</v>
      </c>
      <c r="E3710" s="5">
        <v>2.55</v>
      </c>
      <c r="F3710" s="4">
        <v>18118.0</v>
      </c>
      <c r="G3710" s="6">
        <v>44629.51527777778</v>
      </c>
      <c r="H3710" s="6" t="str">
        <f>VLOOKUP(F3710,'Customer Details'!$A$1:$B$3264,2,0)</f>
        <v>USA</v>
      </c>
      <c r="I3710" s="7">
        <f t="shared" si="1"/>
        <v>2.55</v>
      </c>
      <c r="J3710" s="7">
        <f t="shared" si="2"/>
        <v>2.55</v>
      </c>
    </row>
    <row r="3711" ht="15.75" customHeight="1">
      <c r="A3711" s="4">
        <v>541241.0</v>
      </c>
      <c r="B3711" s="4" t="s">
        <v>297</v>
      </c>
      <c r="C3711" s="5" t="s">
        <v>298</v>
      </c>
      <c r="D3711" s="5">
        <v>1.0</v>
      </c>
      <c r="E3711" s="5">
        <v>1.49</v>
      </c>
      <c r="F3711" s="4">
        <v>13782.0</v>
      </c>
      <c r="G3711" s="6">
        <v>44393.46388888889</v>
      </c>
      <c r="H3711" s="6" t="str">
        <f>VLOOKUP(F3711,'Customer Details'!$A$1:$B$3264,2,0)</f>
        <v>USA</v>
      </c>
      <c r="I3711" s="7">
        <f t="shared" si="1"/>
        <v>1.49</v>
      </c>
      <c r="J3711" s="7">
        <f t="shared" si="2"/>
        <v>1.49</v>
      </c>
    </row>
    <row r="3712" ht="15.75" customHeight="1">
      <c r="A3712" s="4">
        <v>575936.0</v>
      </c>
      <c r="B3712" s="4">
        <v>23120.0</v>
      </c>
      <c r="C3712" s="5" t="s">
        <v>989</v>
      </c>
      <c r="D3712" s="5">
        <v>24.0</v>
      </c>
      <c r="E3712" s="5">
        <v>0.42</v>
      </c>
      <c r="F3712" s="4">
        <v>17041.0</v>
      </c>
      <c r="G3712" s="6">
        <v>44694.47291666667</v>
      </c>
      <c r="H3712" s="6" t="str">
        <f>VLOOKUP(F3712,'Customer Details'!$A$1:$B$3264,2,0)</f>
        <v>China</v>
      </c>
      <c r="I3712" s="7">
        <f t="shared" si="1"/>
        <v>10.08</v>
      </c>
      <c r="J3712" s="7">
        <f t="shared" si="2"/>
        <v>10.08</v>
      </c>
    </row>
    <row r="3713" ht="15.75" customHeight="1">
      <c r="A3713" s="4">
        <v>568993.0</v>
      </c>
      <c r="B3713" s="4" t="s">
        <v>756</v>
      </c>
      <c r="C3713" s="5" t="s">
        <v>757</v>
      </c>
      <c r="D3713" s="5">
        <v>12.0</v>
      </c>
      <c r="E3713" s="5">
        <v>1.25</v>
      </c>
      <c r="F3713" s="4">
        <v>15062.0</v>
      </c>
      <c r="G3713" s="6">
        <v>44649.70208333333</v>
      </c>
      <c r="H3713" s="6" t="str">
        <f>VLOOKUP(F3713,'Customer Details'!$A$1:$B$3264,2,0)</f>
        <v>India</v>
      </c>
      <c r="I3713" s="7">
        <f t="shared" si="1"/>
        <v>15</v>
      </c>
      <c r="J3713" s="7">
        <f t="shared" si="2"/>
        <v>15</v>
      </c>
    </row>
    <row r="3714" ht="15.75" customHeight="1">
      <c r="A3714" s="4" t="s">
        <v>2163</v>
      </c>
      <c r="B3714" s="4">
        <v>22624.0</v>
      </c>
      <c r="C3714" s="5" t="s">
        <v>1427</v>
      </c>
      <c r="D3714" s="5">
        <v>-1.0</v>
      </c>
      <c r="E3714" s="5">
        <v>8.5</v>
      </c>
      <c r="F3714" s="4">
        <v>17719.0</v>
      </c>
      <c r="G3714" s="6">
        <v>44610.27291666667</v>
      </c>
      <c r="H3714" s="6" t="str">
        <f>VLOOKUP(F3714,'Customer Details'!$A$1:$B$3264,2,0)</f>
        <v>India</v>
      </c>
      <c r="I3714" s="7">
        <f t="shared" si="1"/>
        <v>-8.5</v>
      </c>
      <c r="J3714" s="7">
        <f t="shared" si="2"/>
        <v>8.5</v>
      </c>
    </row>
    <row r="3715" ht="15.75" customHeight="1">
      <c r="A3715" s="4">
        <v>552265.0</v>
      </c>
      <c r="B3715" s="4">
        <v>23206.0</v>
      </c>
      <c r="C3715" s="5" t="s">
        <v>1540</v>
      </c>
      <c r="D3715" s="5">
        <v>2.0</v>
      </c>
      <c r="E3715" s="5">
        <v>1.65</v>
      </c>
      <c r="F3715" s="4">
        <v>14161.0</v>
      </c>
      <c r="G3715" s="6">
        <v>44508.48680555556</v>
      </c>
      <c r="H3715" s="6" t="str">
        <f>VLOOKUP(F3715,'Customer Details'!$A$1:$B$3264,2,0)</f>
        <v>China</v>
      </c>
      <c r="I3715" s="7">
        <f t="shared" si="1"/>
        <v>3.3</v>
      </c>
      <c r="J3715" s="7">
        <f t="shared" si="2"/>
        <v>3.3</v>
      </c>
    </row>
    <row r="3716" ht="15.75" customHeight="1">
      <c r="A3716" s="4">
        <v>536681.0</v>
      </c>
      <c r="B3716" s="4" t="s">
        <v>138</v>
      </c>
      <c r="C3716" s="5" t="s">
        <v>139</v>
      </c>
      <c r="D3716" s="5">
        <v>1.0</v>
      </c>
      <c r="E3716" s="5">
        <v>3.25</v>
      </c>
      <c r="F3716" s="4">
        <v>17287.0</v>
      </c>
      <c r="G3716" s="6">
        <v>44349.51527777778</v>
      </c>
      <c r="H3716" s="6" t="str">
        <f>VLOOKUP(F3716,'Customer Details'!$A$1:$B$3264,2,0)</f>
        <v>Australia</v>
      </c>
      <c r="I3716" s="7">
        <f t="shared" si="1"/>
        <v>3.25</v>
      </c>
      <c r="J3716" s="7">
        <f t="shared" si="2"/>
        <v>3.25</v>
      </c>
    </row>
    <row r="3717" ht="15.75" customHeight="1">
      <c r="A3717" s="4">
        <v>546243.0</v>
      </c>
      <c r="B3717" s="4" t="s">
        <v>40</v>
      </c>
      <c r="C3717" s="5" t="s">
        <v>41</v>
      </c>
      <c r="D3717" s="5">
        <v>6.0</v>
      </c>
      <c r="E3717" s="5">
        <v>2.95</v>
      </c>
      <c r="F3717" s="4">
        <v>15308.0</v>
      </c>
      <c r="G3717" s="6">
        <v>44449.54722222222</v>
      </c>
      <c r="H3717" s="6" t="str">
        <f>VLOOKUP(F3717,'Customer Details'!$A$1:$B$3264,2,0)</f>
        <v>India</v>
      </c>
      <c r="I3717" s="7">
        <f t="shared" si="1"/>
        <v>17.7</v>
      </c>
      <c r="J3717" s="7">
        <f t="shared" si="2"/>
        <v>17.7</v>
      </c>
    </row>
    <row r="3718" ht="15.75" customHeight="1">
      <c r="A3718" s="4">
        <v>569105.0</v>
      </c>
      <c r="B3718" s="4" t="s">
        <v>175</v>
      </c>
      <c r="C3718" s="5" t="s">
        <v>176</v>
      </c>
      <c r="D3718" s="5">
        <v>1.0</v>
      </c>
      <c r="E3718" s="5">
        <v>1.95</v>
      </c>
      <c r="F3718" s="4">
        <v>16729.0</v>
      </c>
      <c r="G3718" s="6">
        <v>44650.52430555555</v>
      </c>
      <c r="H3718" s="6" t="str">
        <f>VLOOKUP(F3718,'Customer Details'!$A$1:$B$3264,2,0)</f>
        <v>China</v>
      </c>
      <c r="I3718" s="7">
        <f t="shared" si="1"/>
        <v>1.95</v>
      </c>
      <c r="J3718" s="7">
        <f t="shared" si="2"/>
        <v>1.95</v>
      </c>
    </row>
    <row r="3719" ht="15.75" customHeight="1">
      <c r="A3719" s="4" t="s">
        <v>438</v>
      </c>
      <c r="B3719" s="4" t="s">
        <v>133</v>
      </c>
      <c r="C3719" s="5" t="s">
        <v>134</v>
      </c>
      <c r="D3719" s="5">
        <v>-10.0</v>
      </c>
      <c r="E3719" s="5">
        <v>0.85</v>
      </c>
      <c r="F3719" s="4">
        <v>16859.0</v>
      </c>
      <c r="G3719" s="6">
        <v>44617.59166666667</v>
      </c>
      <c r="H3719" s="6" t="str">
        <f>VLOOKUP(F3719,'Customer Details'!$A$1:$B$3264,2,0)</f>
        <v>India</v>
      </c>
      <c r="I3719" s="7">
        <f t="shared" si="1"/>
        <v>-8.5</v>
      </c>
      <c r="J3719" s="7">
        <f t="shared" si="2"/>
        <v>8.5</v>
      </c>
    </row>
    <row r="3720" ht="15.75" customHeight="1">
      <c r="A3720" s="4">
        <v>542890.0</v>
      </c>
      <c r="B3720" s="4" t="s">
        <v>2164</v>
      </c>
      <c r="C3720" s="5" t="s">
        <v>2165</v>
      </c>
      <c r="D3720" s="5">
        <v>4.0</v>
      </c>
      <c r="E3720" s="5">
        <v>0.21</v>
      </c>
      <c r="F3720" s="4">
        <v>15311.0</v>
      </c>
      <c r="G3720" s="6">
        <v>44409.55902777778</v>
      </c>
      <c r="H3720" s="6" t="str">
        <f>VLOOKUP(F3720,'Customer Details'!$A$1:$B$3264,2,0)</f>
        <v>USA</v>
      </c>
      <c r="I3720" s="7">
        <f t="shared" si="1"/>
        <v>0.84</v>
      </c>
      <c r="J3720" s="7">
        <f t="shared" si="2"/>
        <v>0.84</v>
      </c>
    </row>
    <row r="3721" ht="15.75" customHeight="1">
      <c r="A3721" s="4">
        <v>551774.0</v>
      </c>
      <c r="B3721" s="4" t="s">
        <v>38</v>
      </c>
      <c r="C3721" s="5" t="s">
        <v>39</v>
      </c>
      <c r="D3721" s="5">
        <v>3.0</v>
      </c>
      <c r="E3721" s="5">
        <v>2.95</v>
      </c>
      <c r="F3721" s="4">
        <v>14606.0</v>
      </c>
      <c r="G3721" s="6">
        <v>44504.46666666667</v>
      </c>
      <c r="H3721" s="6" t="str">
        <f>VLOOKUP(F3721,'Customer Details'!$A$1:$B$3264,2,0)</f>
        <v>USA</v>
      </c>
      <c r="I3721" s="7">
        <f t="shared" si="1"/>
        <v>8.85</v>
      </c>
      <c r="J3721" s="7">
        <f t="shared" si="2"/>
        <v>8.85</v>
      </c>
    </row>
    <row r="3722" ht="15.75" customHeight="1">
      <c r="A3722" s="4">
        <v>537830.0</v>
      </c>
      <c r="B3722" s="4" t="s">
        <v>396</v>
      </c>
      <c r="C3722" s="5" t="s">
        <v>397</v>
      </c>
      <c r="D3722" s="5">
        <v>2.0</v>
      </c>
      <c r="E3722" s="5">
        <v>0.85</v>
      </c>
      <c r="F3722" s="4">
        <v>13649.0</v>
      </c>
      <c r="G3722" s="6">
        <v>44355.61527777778</v>
      </c>
      <c r="H3722" s="6" t="str">
        <f>VLOOKUP(F3722,'Customer Details'!$A$1:$B$3264,2,0)</f>
        <v>USA</v>
      </c>
      <c r="I3722" s="7">
        <f t="shared" si="1"/>
        <v>1.7</v>
      </c>
      <c r="J3722" s="7">
        <f t="shared" si="2"/>
        <v>1.7</v>
      </c>
    </row>
    <row r="3723" ht="15.75" customHeight="1">
      <c r="A3723" s="4">
        <v>568517.0</v>
      </c>
      <c r="B3723" s="4" t="s">
        <v>1116</v>
      </c>
      <c r="C3723" s="5" t="s">
        <v>1117</v>
      </c>
      <c r="D3723" s="5">
        <v>2.0</v>
      </c>
      <c r="E3723" s="5">
        <v>0.75</v>
      </c>
      <c r="F3723" s="4">
        <v>14456.0</v>
      </c>
      <c r="G3723" s="6">
        <v>44647.53611111111</v>
      </c>
      <c r="H3723" s="6" t="str">
        <f>VLOOKUP(F3723,'Customer Details'!$A$1:$B$3264,2,0)</f>
        <v>USA</v>
      </c>
      <c r="I3723" s="7">
        <f t="shared" si="1"/>
        <v>1.5</v>
      </c>
      <c r="J3723" s="7">
        <f t="shared" si="2"/>
        <v>1.5</v>
      </c>
    </row>
    <row r="3724" ht="15.75" customHeight="1">
      <c r="A3724" s="4">
        <v>555850.0</v>
      </c>
      <c r="B3724" s="4" t="s">
        <v>268</v>
      </c>
      <c r="C3724" s="5" t="s">
        <v>269</v>
      </c>
      <c r="D3724" s="5">
        <v>2.0</v>
      </c>
      <c r="E3724" s="5">
        <v>1.95</v>
      </c>
      <c r="F3724" s="4">
        <v>16550.0</v>
      </c>
      <c r="G3724" s="6">
        <v>44537.56597222222</v>
      </c>
      <c r="H3724" s="6" t="str">
        <f>VLOOKUP(F3724,'Customer Details'!$A$1:$B$3264,2,0)</f>
        <v>USA</v>
      </c>
      <c r="I3724" s="7">
        <f t="shared" si="1"/>
        <v>3.9</v>
      </c>
      <c r="J3724" s="7">
        <f t="shared" si="2"/>
        <v>3.9</v>
      </c>
    </row>
    <row r="3725" ht="15.75" customHeight="1">
      <c r="A3725" s="4">
        <v>553752.0</v>
      </c>
      <c r="B3725" s="4" t="s">
        <v>2166</v>
      </c>
      <c r="C3725" s="5" t="s">
        <v>2167</v>
      </c>
      <c r="D3725" s="5">
        <v>2.0</v>
      </c>
      <c r="E3725" s="5">
        <v>0.83</v>
      </c>
      <c r="F3725" s="4">
        <v>14896.0</v>
      </c>
      <c r="G3725" s="6">
        <v>44519.43055555555</v>
      </c>
      <c r="H3725" s="6" t="str">
        <f>VLOOKUP(F3725,'Customer Details'!$A$1:$B$3264,2,0)</f>
        <v>Australia</v>
      </c>
      <c r="I3725" s="7">
        <f t="shared" si="1"/>
        <v>1.66</v>
      </c>
      <c r="J3725" s="7">
        <f t="shared" si="2"/>
        <v>1.66</v>
      </c>
    </row>
    <row r="3726" ht="15.75" customHeight="1">
      <c r="A3726" s="4">
        <v>549715.0</v>
      </c>
      <c r="B3726" s="4" t="s">
        <v>291</v>
      </c>
      <c r="C3726" s="5" t="s">
        <v>292</v>
      </c>
      <c r="D3726" s="5">
        <v>24.0</v>
      </c>
      <c r="E3726" s="5">
        <v>0.65</v>
      </c>
      <c r="F3726" s="4">
        <v>13203.0</v>
      </c>
      <c r="G3726" s="6">
        <v>44480.61111111111</v>
      </c>
      <c r="H3726" s="6" t="str">
        <f>VLOOKUP(F3726,'Customer Details'!$A$1:$B$3264,2,0)</f>
        <v>India</v>
      </c>
      <c r="I3726" s="7">
        <f t="shared" si="1"/>
        <v>15.6</v>
      </c>
      <c r="J3726" s="7">
        <f t="shared" si="2"/>
        <v>15.6</v>
      </c>
    </row>
    <row r="3727" ht="15.75" customHeight="1">
      <c r="A3727" s="4">
        <v>562014.0</v>
      </c>
      <c r="B3727" s="4" t="s">
        <v>48</v>
      </c>
      <c r="C3727" s="5" t="s">
        <v>49</v>
      </c>
      <c r="D3727" s="5">
        <v>10.0</v>
      </c>
      <c r="E3727" s="5">
        <v>2.08</v>
      </c>
      <c r="F3727" s="4">
        <v>14341.0</v>
      </c>
      <c r="G3727" s="6">
        <v>44593.58680555555</v>
      </c>
      <c r="H3727" s="6" t="str">
        <f>VLOOKUP(F3727,'Customer Details'!$A$1:$B$3264,2,0)</f>
        <v>Australia</v>
      </c>
      <c r="I3727" s="7">
        <f t="shared" si="1"/>
        <v>20.8</v>
      </c>
      <c r="J3727" s="7">
        <f t="shared" si="2"/>
        <v>20.8</v>
      </c>
    </row>
    <row r="3728" ht="15.75" customHeight="1">
      <c r="A3728" s="4">
        <v>573405.0</v>
      </c>
      <c r="B3728" s="4" t="s">
        <v>91</v>
      </c>
      <c r="C3728" s="5" t="s">
        <v>92</v>
      </c>
      <c r="D3728" s="5">
        <v>1.0</v>
      </c>
      <c r="E3728" s="5">
        <v>0.65</v>
      </c>
      <c r="F3728" s="4">
        <v>13822.0</v>
      </c>
      <c r="G3728" s="6">
        <v>44681.66319444445</v>
      </c>
      <c r="H3728" s="6" t="str">
        <f>VLOOKUP(F3728,'Customer Details'!$A$1:$B$3264,2,0)</f>
        <v>China</v>
      </c>
      <c r="I3728" s="7">
        <f t="shared" si="1"/>
        <v>0.65</v>
      </c>
      <c r="J3728" s="7">
        <f t="shared" si="2"/>
        <v>0.65</v>
      </c>
    </row>
    <row r="3729" ht="15.75" customHeight="1">
      <c r="A3729" s="4">
        <v>547253.0</v>
      </c>
      <c r="B3729" s="4" t="s">
        <v>40</v>
      </c>
      <c r="C3729" s="5" t="s">
        <v>41</v>
      </c>
      <c r="D3729" s="5">
        <v>3.0</v>
      </c>
      <c r="E3729" s="5">
        <v>2.95</v>
      </c>
      <c r="F3729" s="4">
        <v>13869.0</v>
      </c>
      <c r="G3729" s="6">
        <v>44461.44722222222</v>
      </c>
      <c r="H3729" s="6" t="str">
        <f>VLOOKUP(F3729,'Customer Details'!$A$1:$B$3264,2,0)</f>
        <v>United Kingdom</v>
      </c>
      <c r="I3729" s="7">
        <f t="shared" si="1"/>
        <v>8.85</v>
      </c>
      <c r="J3729" s="7">
        <f t="shared" si="2"/>
        <v>8.85</v>
      </c>
    </row>
    <row r="3730" ht="15.75" customHeight="1">
      <c r="A3730" s="4">
        <v>567369.0</v>
      </c>
      <c r="B3730" s="4" t="s">
        <v>647</v>
      </c>
      <c r="C3730" s="5" t="s">
        <v>648</v>
      </c>
      <c r="D3730" s="5">
        <v>25.0</v>
      </c>
      <c r="E3730" s="5">
        <v>0.42</v>
      </c>
      <c r="F3730" s="4">
        <v>17527.0</v>
      </c>
      <c r="G3730" s="6">
        <v>44640.37916666667</v>
      </c>
      <c r="H3730" s="6" t="str">
        <f>VLOOKUP(F3730,'Customer Details'!$A$1:$B$3264,2,0)</f>
        <v>Australia</v>
      </c>
      <c r="I3730" s="7">
        <f t="shared" si="1"/>
        <v>10.5</v>
      </c>
      <c r="J3730" s="7">
        <f t="shared" si="2"/>
        <v>10.5</v>
      </c>
    </row>
    <row r="3731" ht="15.75" customHeight="1">
      <c r="A3731" s="4" t="s">
        <v>862</v>
      </c>
      <c r="B3731" s="4">
        <v>22193.0</v>
      </c>
      <c r="C3731" s="5" t="s">
        <v>2168</v>
      </c>
      <c r="D3731" s="5">
        <v>-2.0</v>
      </c>
      <c r="E3731" s="5">
        <v>8.5</v>
      </c>
      <c r="F3731" s="4">
        <v>16252.0</v>
      </c>
      <c r="G3731" s="6">
        <v>44355.67708333334</v>
      </c>
      <c r="H3731" s="6" t="str">
        <f>VLOOKUP(F3731,'Customer Details'!$A$1:$B$3264,2,0)</f>
        <v>Australia</v>
      </c>
      <c r="I3731" s="7">
        <f t="shared" si="1"/>
        <v>-17</v>
      </c>
      <c r="J3731" s="7">
        <f t="shared" si="2"/>
        <v>17</v>
      </c>
    </row>
    <row r="3732" ht="15.75" customHeight="1">
      <c r="A3732" s="4">
        <v>559938.0</v>
      </c>
      <c r="B3732" s="4" t="s">
        <v>40</v>
      </c>
      <c r="C3732" s="5" t="s">
        <v>41</v>
      </c>
      <c r="D3732" s="5">
        <v>1.0</v>
      </c>
      <c r="E3732" s="5">
        <v>2.95</v>
      </c>
      <c r="F3732" s="4">
        <v>17315.0</v>
      </c>
      <c r="G3732" s="6">
        <v>44575.42708333334</v>
      </c>
      <c r="H3732" s="6" t="str">
        <f>VLOOKUP(F3732,'Customer Details'!$A$1:$B$3264,2,0)</f>
        <v>United Kingdom</v>
      </c>
      <c r="I3732" s="7">
        <f t="shared" si="1"/>
        <v>2.95</v>
      </c>
      <c r="J3732" s="7">
        <f t="shared" si="2"/>
        <v>2.95</v>
      </c>
    </row>
    <row r="3733" ht="15.75" customHeight="1">
      <c r="A3733" s="4">
        <v>578757.0</v>
      </c>
      <c r="B3733" s="4">
        <v>22141.0</v>
      </c>
      <c r="C3733" s="5" t="s">
        <v>1003</v>
      </c>
      <c r="D3733" s="5">
        <v>1.0</v>
      </c>
      <c r="E3733" s="5">
        <v>2.1</v>
      </c>
      <c r="F3733" s="4">
        <v>12748.0</v>
      </c>
      <c r="G3733" s="6">
        <v>44706.48680555556</v>
      </c>
      <c r="H3733" s="6" t="str">
        <f>VLOOKUP(F3733,'Customer Details'!$A$1:$B$3264,2,0)</f>
        <v>USA</v>
      </c>
      <c r="I3733" s="7">
        <f t="shared" si="1"/>
        <v>2.1</v>
      </c>
      <c r="J3733" s="7">
        <f t="shared" si="2"/>
        <v>2.1</v>
      </c>
    </row>
    <row r="3734" ht="15.75" customHeight="1">
      <c r="A3734" s="4">
        <v>540516.0</v>
      </c>
      <c r="B3734" s="4" t="s">
        <v>2169</v>
      </c>
      <c r="C3734" s="5" t="s">
        <v>2170</v>
      </c>
      <c r="D3734" s="5">
        <v>1.0</v>
      </c>
      <c r="E3734" s="5">
        <v>8.95</v>
      </c>
      <c r="F3734" s="4">
        <v>16326.0</v>
      </c>
      <c r="G3734" s="6">
        <v>44386.50069444445</v>
      </c>
      <c r="H3734" s="6" t="str">
        <f>VLOOKUP(F3734,'Customer Details'!$A$1:$B$3264,2,0)</f>
        <v>Australia</v>
      </c>
      <c r="I3734" s="7">
        <f t="shared" si="1"/>
        <v>8.95</v>
      </c>
      <c r="J3734" s="7">
        <f t="shared" si="2"/>
        <v>8.95</v>
      </c>
    </row>
    <row r="3735" ht="15.75" customHeight="1">
      <c r="A3735" s="4">
        <v>570230.0</v>
      </c>
      <c r="B3735" s="4">
        <v>21819.0</v>
      </c>
      <c r="C3735" s="5" t="s">
        <v>2171</v>
      </c>
      <c r="D3735" s="5">
        <v>1.0</v>
      </c>
      <c r="E3735" s="5">
        <v>0.39</v>
      </c>
      <c r="F3735" s="4">
        <v>18088.0</v>
      </c>
      <c r="G3735" s="6">
        <v>44660.57013888889</v>
      </c>
      <c r="H3735" s="6" t="str">
        <f>VLOOKUP(F3735,'Customer Details'!$A$1:$B$3264,2,0)</f>
        <v>Australia</v>
      </c>
      <c r="I3735" s="7">
        <f t="shared" si="1"/>
        <v>0.39</v>
      </c>
      <c r="J3735" s="7">
        <f t="shared" si="2"/>
        <v>0.39</v>
      </c>
    </row>
    <row r="3736" ht="15.75" customHeight="1">
      <c r="A3736" s="4">
        <v>540953.0</v>
      </c>
      <c r="B3736" s="4">
        <v>21975.0</v>
      </c>
      <c r="C3736" s="5" t="s">
        <v>784</v>
      </c>
      <c r="D3736" s="5">
        <v>1.0</v>
      </c>
      <c r="E3736" s="5">
        <v>0.55</v>
      </c>
      <c r="F3736" s="4">
        <v>14587.0</v>
      </c>
      <c r="G3736" s="6">
        <v>44389.55277777778</v>
      </c>
      <c r="H3736" s="6" t="str">
        <f>VLOOKUP(F3736,'Customer Details'!$A$1:$B$3264,2,0)</f>
        <v>China</v>
      </c>
      <c r="I3736" s="7">
        <f t="shared" si="1"/>
        <v>0.55</v>
      </c>
      <c r="J3736" s="7">
        <f t="shared" si="2"/>
        <v>0.55</v>
      </c>
    </row>
    <row r="3737" ht="15.75" customHeight="1">
      <c r="A3737" s="4">
        <v>541018.0</v>
      </c>
      <c r="B3737" s="4" t="s">
        <v>171</v>
      </c>
      <c r="C3737" s="5" t="s">
        <v>172</v>
      </c>
      <c r="D3737" s="5">
        <v>2.0</v>
      </c>
      <c r="E3737" s="5">
        <v>4.25</v>
      </c>
      <c r="F3737" s="4">
        <v>14978.0</v>
      </c>
      <c r="G3737" s="6">
        <v>44390.50208333333</v>
      </c>
      <c r="H3737" s="6" t="str">
        <f>VLOOKUP(F3737,'Customer Details'!$A$1:$B$3264,2,0)</f>
        <v>Australia</v>
      </c>
      <c r="I3737" s="7">
        <f t="shared" si="1"/>
        <v>8.5</v>
      </c>
      <c r="J3737" s="7">
        <f t="shared" si="2"/>
        <v>8.5</v>
      </c>
    </row>
    <row r="3738" ht="15.75" customHeight="1">
      <c r="A3738" s="4">
        <v>563259.0</v>
      </c>
      <c r="B3738" s="4" t="s">
        <v>1151</v>
      </c>
      <c r="C3738" s="5" t="s">
        <v>1152</v>
      </c>
      <c r="D3738" s="5">
        <v>6.0</v>
      </c>
      <c r="E3738" s="5">
        <v>4.25</v>
      </c>
      <c r="F3738" s="4">
        <v>17958.0</v>
      </c>
      <c r="G3738" s="6">
        <v>44607.51319444444</v>
      </c>
      <c r="H3738" s="6" t="str">
        <f>VLOOKUP(F3738,'Customer Details'!$A$1:$B$3264,2,0)</f>
        <v>India</v>
      </c>
      <c r="I3738" s="7">
        <f t="shared" si="1"/>
        <v>25.5</v>
      </c>
      <c r="J3738" s="7">
        <f t="shared" si="2"/>
        <v>25.5</v>
      </c>
    </row>
    <row r="3739" ht="15.75" customHeight="1">
      <c r="A3739" s="4">
        <v>572552.0</v>
      </c>
      <c r="B3739" s="4" t="s">
        <v>187</v>
      </c>
      <c r="C3739" s="5" t="s">
        <v>188</v>
      </c>
      <c r="D3739" s="5">
        <v>11.0</v>
      </c>
      <c r="E3739" s="5">
        <v>0.83</v>
      </c>
      <c r="F3739" s="4">
        <v>14096.0</v>
      </c>
      <c r="G3739" s="6">
        <v>44675.71319444444</v>
      </c>
      <c r="H3739" s="6" t="str">
        <f>VLOOKUP(F3739,'Customer Details'!$A$1:$B$3264,2,0)</f>
        <v>USA</v>
      </c>
      <c r="I3739" s="7">
        <f t="shared" si="1"/>
        <v>9.13</v>
      </c>
      <c r="J3739" s="7">
        <f t="shared" si="2"/>
        <v>9.13</v>
      </c>
    </row>
    <row r="3740" ht="15.75" customHeight="1">
      <c r="A3740" s="4">
        <v>537135.0</v>
      </c>
      <c r="B3740" s="4" t="s">
        <v>530</v>
      </c>
      <c r="C3740" s="5" t="s">
        <v>531</v>
      </c>
      <c r="D3740" s="5">
        <v>2.0</v>
      </c>
      <c r="E3740" s="5">
        <v>3.75</v>
      </c>
      <c r="F3740" s="4">
        <v>17059.0</v>
      </c>
      <c r="G3740" s="6">
        <v>44352.52430555555</v>
      </c>
      <c r="H3740" s="6" t="str">
        <f>VLOOKUP(F3740,'Customer Details'!$A$1:$B$3264,2,0)</f>
        <v>USA</v>
      </c>
      <c r="I3740" s="7">
        <f t="shared" si="1"/>
        <v>7.5</v>
      </c>
      <c r="J3740" s="7">
        <f t="shared" si="2"/>
        <v>7.5</v>
      </c>
    </row>
    <row r="3741" ht="15.75" customHeight="1">
      <c r="A3741" s="4">
        <v>547651.0</v>
      </c>
      <c r="B3741" s="4">
        <v>22556.0</v>
      </c>
      <c r="C3741" s="5" t="s">
        <v>1686</v>
      </c>
      <c r="D3741" s="5">
        <v>1.0</v>
      </c>
      <c r="E3741" s="5">
        <v>1.65</v>
      </c>
      <c r="F3741" s="4">
        <v>16904.0</v>
      </c>
      <c r="G3741" s="6">
        <v>44463.50763888889</v>
      </c>
      <c r="H3741" s="6" t="str">
        <f>VLOOKUP(F3741,'Customer Details'!$A$1:$B$3264,2,0)</f>
        <v>USA</v>
      </c>
      <c r="I3741" s="7">
        <f t="shared" si="1"/>
        <v>1.65</v>
      </c>
      <c r="J3741" s="7">
        <f t="shared" si="2"/>
        <v>1.65</v>
      </c>
    </row>
    <row r="3742" ht="15.75" customHeight="1">
      <c r="A3742" s="4">
        <v>571671.0</v>
      </c>
      <c r="B3742" s="4" t="s">
        <v>649</v>
      </c>
      <c r="C3742" s="5" t="s">
        <v>650</v>
      </c>
      <c r="D3742" s="5">
        <v>6.0</v>
      </c>
      <c r="E3742" s="5">
        <v>1.25</v>
      </c>
      <c r="F3742" s="4">
        <v>16940.0</v>
      </c>
      <c r="G3742" s="6">
        <v>44669.55208333334</v>
      </c>
      <c r="H3742" s="6" t="str">
        <f>VLOOKUP(F3742,'Customer Details'!$A$1:$B$3264,2,0)</f>
        <v>Australia</v>
      </c>
      <c r="I3742" s="7">
        <f t="shared" si="1"/>
        <v>7.5</v>
      </c>
      <c r="J3742" s="7">
        <f t="shared" si="2"/>
        <v>7.5</v>
      </c>
    </row>
    <row r="3743" ht="15.75" customHeight="1">
      <c r="A3743" s="4">
        <v>557484.0</v>
      </c>
      <c r="B3743" s="4" t="s">
        <v>511</v>
      </c>
      <c r="C3743" s="5" t="s">
        <v>512</v>
      </c>
      <c r="D3743" s="5">
        <v>1.0</v>
      </c>
      <c r="E3743" s="5">
        <v>5.95</v>
      </c>
      <c r="F3743" s="4">
        <v>14796.0</v>
      </c>
      <c r="G3743" s="6">
        <v>44550.60833333333</v>
      </c>
      <c r="H3743" s="6" t="str">
        <f>VLOOKUP(F3743,'Customer Details'!$A$1:$B$3264,2,0)</f>
        <v>China</v>
      </c>
      <c r="I3743" s="7">
        <f t="shared" si="1"/>
        <v>5.95</v>
      </c>
      <c r="J3743" s="7">
        <f t="shared" si="2"/>
        <v>5.95</v>
      </c>
    </row>
    <row r="3744" ht="15.75" customHeight="1">
      <c r="A3744" s="4">
        <v>547108.0</v>
      </c>
      <c r="B3744" s="4" t="s">
        <v>32</v>
      </c>
      <c r="C3744" s="5" t="s">
        <v>33</v>
      </c>
      <c r="D3744" s="5">
        <v>2.0</v>
      </c>
      <c r="E3744" s="5">
        <v>4.15</v>
      </c>
      <c r="F3744" s="4">
        <v>14659.0</v>
      </c>
      <c r="G3744" s="6">
        <v>44460.48333333333</v>
      </c>
      <c r="H3744" s="6" t="str">
        <f>VLOOKUP(F3744,'Customer Details'!$A$1:$B$3264,2,0)</f>
        <v>United Kingdom</v>
      </c>
      <c r="I3744" s="7">
        <f t="shared" si="1"/>
        <v>8.3</v>
      </c>
      <c r="J3744" s="7">
        <f t="shared" si="2"/>
        <v>8.3</v>
      </c>
    </row>
    <row r="3745" ht="15.75" customHeight="1">
      <c r="A3745" s="4">
        <v>574326.0</v>
      </c>
      <c r="B3745" s="4" t="s">
        <v>221</v>
      </c>
      <c r="C3745" s="5" t="s">
        <v>222</v>
      </c>
      <c r="D3745" s="5">
        <v>25.0</v>
      </c>
      <c r="E3745" s="5">
        <v>0.42</v>
      </c>
      <c r="F3745" s="4">
        <v>14913.0</v>
      </c>
      <c r="G3745" s="6">
        <v>44685.35347222222</v>
      </c>
      <c r="H3745" s="6" t="str">
        <f>VLOOKUP(F3745,'Customer Details'!$A$1:$B$3264,2,0)</f>
        <v>USA</v>
      </c>
      <c r="I3745" s="7">
        <f t="shared" si="1"/>
        <v>10.5</v>
      </c>
      <c r="J3745" s="7">
        <f t="shared" si="2"/>
        <v>10.5</v>
      </c>
    </row>
    <row r="3746" ht="15.75" customHeight="1">
      <c r="A3746" s="4">
        <v>566601.0</v>
      </c>
      <c r="B3746" s="4" t="s">
        <v>54</v>
      </c>
      <c r="C3746" s="5" t="s">
        <v>55</v>
      </c>
      <c r="D3746" s="5">
        <v>1.0</v>
      </c>
      <c r="E3746" s="5">
        <v>5.95</v>
      </c>
      <c r="F3746" s="4">
        <v>16469.0</v>
      </c>
      <c r="G3746" s="6">
        <v>44633.66458333333</v>
      </c>
      <c r="H3746" s="6" t="str">
        <f>VLOOKUP(F3746,'Customer Details'!$A$1:$B$3264,2,0)</f>
        <v>India</v>
      </c>
      <c r="I3746" s="7">
        <f t="shared" si="1"/>
        <v>5.95</v>
      </c>
      <c r="J3746" s="7">
        <f t="shared" si="2"/>
        <v>5.95</v>
      </c>
    </row>
    <row r="3747" ht="15.75" customHeight="1">
      <c r="A3747" s="4">
        <v>570705.0</v>
      </c>
      <c r="B3747" s="4" t="s">
        <v>46</v>
      </c>
      <c r="C3747" s="5" t="s">
        <v>47</v>
      </c>
      <c r="D3747" s="5">
        <v>18.0</v>
      </c>
      <c r="E3747" s="5">
        <v>0.36</v>
      </c>
      <c r="F3747" s="4">
        <v>13208.0</v>
      </c>
      <c r="G3747" s="6">
        <v>44663.4125</v>
      </c>
      <c r="H3747" s="6" t="str">
        <f>VLOOKUP(F3747,'Customer Details'!$A$1:$B$3264,2,0)</f>
        <v>United Kingdom</v>
      </c>
      <c r="I3747" s="7">
        <f t="shared" si="1"/>
        <v>6.48</v>
      </c>
      <c r="J3747" s="7">
        <f t="shared" si="2"/>
        <v>6.48</v>
      </c>
    </row>
    <row r="3748" ht="15.75" customHeight="1">
      <c r="A3748" s="4">
        <v>541268.0</v>
      </c>
      <c r="B3748" s="4" t="s">
        <v>38</v>
      </c>
      <c r="C3748" s="5" t="s">
        <v>39</v>
      </c>
      <c r="D3748" s="5">
        <v>10.0</v>
      </c>
      <c r="E3748" s="5">
        <v>2.95</v>
      </c>
      <c r="F3748" s="4">
        <v>12872.0</v>
      </c>
      <c r="G3748" s="6">
        <v>44394.45277777778</v>
      </c>
      <c r="H3748" s="6" t="str">
        <f>VLOOKUP(F3748,'Customer Details'!$A$1:$B$3264,2,0)</f>
        <v>United Kingdom</v>
      </c>
      <c r="I3748" s="7">
        <f t="shared" si="1"/>
        <v>29.5</v>
      </c>
      <c r="J3748" s="7">
        <f t="shared" si="2"/>
        <v>29.5</v>
      </c>
    </row>
    <row r="3749" ht="15.75" customHeight="1">
      <c r="A3749" s="4">
        <v>547672.0</v>
      </c>
      <c r="B3749" s="4" t="s">
        <v>794</v>
      </c>
      <c r="C3749" s="5" t="s">
        <v>795</v>
      </c>
      <c r="D3749" s="5">
        <v>16.0</v>
      </c>
      <c r="E3749" s="5">
        <v>0.42</v>
      </c>
      <c r="F3749" s="4">
        <v>17754.0</v>
      </c>
      <c r="G3749" s="6">
        <v>44463.57916666667</v>
      </c>
      <c r="H3749" s="6" t="str">
        <f>VLOOKUP(F3749,'Customer Details'!$A$1:$B$3264,2,0)</f>
        <v>United Kingdom</v>
      </c>
      <c r="I3749" s="7">
        <f t="shared" si="1"/>
        <v>6.72</v>
      </c>
      <c r="J3749" s="7">
        <f t="shared" si="2"/>
        <v>6.72</v>
      </c>
    </row>
    <row r="3750" ht="15.75" customHeight="1">
      <c r="A3750" s="4">
        <v>574675.0</v>
      </c>
      <c r="B3750" s="4" t="s">
        <v>214</v>
      </c>
      <c r="C3750" s="5" t="s">
        <v>215</v>
      </c>
      <c r="D3750" s="5">
        <v>12.0</v>
      </c>
      <c r="E3750" s="5">
        <v>0.39</v>
      </c>
      <c r="F3750" s="4">
        <v>17289.0</v>
      </c>
      <c r="G3750" s="6">
        <v>44687.52152777778</v>
      </c>
      <c r="H3750" s="6" t="str">
        <f>VLOOKUP(F3750,'Customer Details'!$A$1:$B$3264,2,0)</f>
        <v>China</v>
      </c>
      <c r="I3750" s="7">
        <f t="shared" si="1"/>
        <v>4.68</v>
      </c>
      <c r="J3750" s="7">
        <f t="shared" si="2"/>
        <v>4.68</v>
      </c>
    </row>
    <row r="3751" ht="15.75" customHeight="1">
      <c r="A3751" s="4">
        <v>576326.0</v>
      </c>
      <c r="B3751" s="4">
        <v>21034.0</v>
      </c>
      <c r="C3751" s="5" t="s">
        <v>1839</v>
      </c>
      <c r="D3751" s="5">
        <v>1.0</v>
      </c>
      <c r="E3751" s="5">
        <v>0.95</v>
      </c>
      <c r="F3751" s="4">
        <v>16504.0</v>
      </c>
      <c r="G3751" s="6">
        <v>44695.6375</v>
      </c>
      <c r="H3751" s="6" t="str">
        <f>VLOOKUP(F3751,'Customer Details'!$A$1:$B$3264,2,0)</f>
        <v>China</v>
      </c>
      <c r="I3751" s="7">
        <f t="shared" si="1"/>
        <v>0.95</v>
      </c>
      <c r="J3751" s="7">
        <f t="shared" si="2"/>
        <v>0.95</v>
      </c>
    </row>
    <row r="3752" ht="15.75" customHeight="1">
      <c r="A3752" s="4" t="s">
        <v>2172</v>
      </c>
      <c r="B3752" s="4">
        <v>22722.0</v>
      </c>
      <c r="C3752" s="5" t="s">
        <v>487</v>
      </c>
      <c r="D3752" s="5">
        <v>-2.0</v>
      </c>
      <c r="E3752" s="5">
        <v>3.95</v>
      </c>
      <c r="F3752" s="4">
        <v>13971.0</v>
      </c>
      <c r="G3752" s="6">
        <v>44512.81458333333</v>
      </c>
      <c r="H3752" s="6" t="str">
        <f>VLOOKUP(F3752,'Customer Details'!$A$1:$B$3264,2,0)</f>
        <v>USA</v>
      </c>
      <c r="I3752" s="7">
        <f t="shared" si="1"/>
        <v>-7.9</v>
      </c>
      <c r="J3752" s="7">
        <f t="shared" si="2"/>
        <v>7.9</v>
      </c>
    </row>
    <row r="3753" ht="15.75" customHeight="1">
      <c r="A3753" s="4">
        <v>550459.0</v>
      </c>
      <c r="B3753" s="4" t="s">
        <v>332</v>
      </c>
      <c r="C3753" s="5" t="s">
        <v>333</v>
      </c>
      <c r="D3753" s="5">
        <v>1.0</v>
      </c>
      <c r="E3753" s="5">
        <v>5.95</v>
      </c>
      <c r="F3753" s="4">
        <v>18116.0</v>
      </c>
      <c r="G3753" s="6">
        <v>44487.55347222222</v>
      </c>
      <c r="H3753" s="6" t="str">
        <f>VLOOKUP(F3753,'Customer Details'!$A$1:$B$3264,2,0)</f>
        <v>USA</v>
      </c>
      <c r="I3753" s="7">
        <f t="shared" si="1"/>
        <v>5.95</v>
      </c>
      <c r="J3753" s="7">
        <f t="shared" si="2"/>
        <v>5.95</v>
      </c>
    </row>
    <row r="3754" ht="15.75" customHeight="1">
      <c r="A3754" s="4">
        <v>573874.0</v>
      </c>
      <c r="B3754" s="4" t="s">
        <v>596</v>
      </c>
      <c r="C3754" s="5" t="s">
        <v>597</v>
      </c>
      <c r="D3754" s="5">
        <v>24.0</v>
      </c>
      <c r="E3754" s="5">
        <v>0.85</v>
      </c>
      <c r="F3754" s="4">
        <v>13868.0</v>
      </c>
      <c r="G3754" s="6">
        <v>44682.53125</v>
      </c>
      <c r="H3754" s="6" t="str">
        <f>VLOOKUP(F3754,'Customer Details'!$A$1:$B$3264,2,0)</f>
        <v>China</v>
      </c>
      <c r="I3754" s="7">
        <f t="shared" si="1"/>
        <v>20.4</v>
      </c>
      <c r="J3754" s="7">
        <f t="shared" si="2"/>
        <v>20.4</v>
      </c>
    </row>
    <row r="3755" ht="15.75" customHeight="1">
      <c r="A3755" s="4">
        <v>554663.0</v>
      </c>
      <c r="B3755" s="4" t="s">
        <v>22</v>
      </c>
      <c r="C3755" s="5" t="s">
        <v>23</v>
      </c>
      <c r="D3755" s="5">
        <v>4.0</v>
      </c>
      <c r="E3755" s="5">
        <v>2.08</v>
      </c>
      <c r="F3755" s="4">
        <v>14985.0</v>
      </c>
      <c r="G3755" s="6">
        <v>44525.60347222222</v>
      </c>
      <c r="H3755" s="6" t="str">
        <f>VLOOKUP(F3755,'Customer Details'!$A$1:$B$3264,2,0)</f>
        <v>India</v>
      </c>
      <c r="I3755" s="7">
        <f t="shared" si="1"/>
        <v>8.32</v>
      </c>
      <c r="J3755" s="7">
        <f t="shared" si="2"/>
        <v>8.32</v>
      </c>
    </row>
    <row r="3756" ht="15.75" customHeight="1">
      <c r="A3756" s="4">
        <v>571672.0</v>
      </c>
      <c r="B3756" s="4" t="s">
        <v>30</v>
      </c>
      <c r="C3756" s="5" t="s">
        <v>31</v>
      </c>
      <c r="D3756" s="5">
        <v>12.0</v>
      </c>
      <c r="E3756" s="5">
        <v>4.25</v>
      </c>
      <c r="F3756" s="4">
        <v>13880.0</v>
      </c>
      <c r="G3756" s="6">
        <v>44669.55208333334</v>
      </c>
      <c r="H3756" s="6" t="str">
        <f>VLOOKUP(F3756,'Customer Details'!$A$1:$B$3264,2,0)</f>
        <v>Australia</v>
      </c>
      <c r="I3756" s="7">
        <f t="shared" si="1"/>
        <v>51</v>
      </c>
      <c r="J3756" s="7">
        <f t="shared" si="2"/>
        <v>51</v>
      </c>
    </row>
    <row r="3757" ht="15.75" customHeight="1">
      <c r="A3757" s="4">
        <v>565088.0</v>
      </c>
      <c r="B3757" s="4" t="s">
        <v>150</v>
      </c>
      <c r="C3757" s="5" t="s">
        <v>151</v>
      </c>
      <c r="D3757" s="5">
        <v>24.0</v>
      </c>
      <c r="E3757" s="5">
        <v>0.85</v>
      </c>
      <c r="F3757" s="4">
        <v>16145.0</v>
      </c>
      <c r="G3757" s="6">
        <v>44621.42430555556</v>
      </c>
      <c r="H3757" s="6" t="str">
        <f>VLOOKUP(F3757,'Customer Details'!$A$1:$B$3264,2,0)</f>
        <v>United Kingdom</v>
      </c>
      <c r="I3757" s="7">
        <f t="shared" si="1"/>
        <v>20.4</v>
      </c>
      <c r="J3757" s="7">
        <f t="shared" si="2"/>
        <v>20.4</v>
      </c>
    </row>
    <row r="3758" ht="15.75" customHeight="1">
      <c r="A3758" s="4">
        <v>562711.0</v>
      </c>
      <c r="B3758" s="4" t="s">
        <v>22</v>
      </c>
      <c r="C3758" s="5" t="s">
        <v>23</v>
      </c>
      <c r="D3758" s="5">
        <v>1.0</v>
      </c>
      <c r="E3758" s="5">
        <v>2.08</v>
      </c>
      <c r="F3758" s="4">
        <v>16788.0</v>
      </c>
      <c r="G3758" s="6">
        <v>44600.62013888889</v>
      </c>
      <c r="H3758" s="6" t="str">
        <f>VLOOKUP(F3758,'Customer Details'!$A$1:$B$3264,2,0)</f>
        <v>China</v>
      </c>
      <c r="I3758" s="7">
        <f t="shared" si="1"/>
        <v>2.08</v>
      </c>
      <c r="J3758" s="7">
        <f t="shared" si="2"/>
        <v>2.08</v>
      </c>
    </row>
    <row r="3759" ht="15.75" customHeight="1">
      <c r="A3759" s="4">
        <v>559921.0</v>
      </c>
      <c r="B3759" s="4">
        <v>20996.0</v>
      </c>
      <c r="C3759" s="5" t="s">
        <v>2173</v>
      </c>
      <c r="D3759" s="5">
        <v>1.0</v>
      </c>
      <c r="E3759" s="5">
        <v>0.19</v>
      </c>
      <c r="F3759" s="4">
        <v>13667.0</v>
      </c>
      <c r="G3759" s="6">
        <v>44574.65416666667</v>
      </c>
      <c r="H3759" s="6" t="str">
        <f>VLOOKUP(F3759,'Customer Details'!$A$1:$B$3264,2,0)</f>
        <v>USA</v>
      </c>
      <c r="I3759" s="7">
        <f t="shared" si="1"/>
        <v>0.19</v>
      </c>
      <c r="J3759" s="7">
        <f t="shared" si="2"/>
        <v>0.19</v>
      </c>
    </row>
    <row r="3760" ht="15.75" customHeight="1">
      <c r="A3760" s="4" t="s">
        <v>984</v>
      </c>
      <c r="B3760" s="4">
        <v>22094.0</v>
      </c>
      <c r="C3760" s="5" t="s">
        <v>2029</v>
      </c>
      <c r="D3760" s="5">
        <v>-12.0</v>
      </c>
      <c r="E3760" s="5">
        <v>1.25</v>
      </c>
      <c r="F3760" s="4">
        <v>15823.0</v>
      </c>
      <c r="G3760" s="6">
        <v>44383.54027777778</v>
      </c>
      <c r="H3760" s="6" t="str">
        <f>VLOOKUP(F3760,'Customer Details'!$A$1:$B$3264,2,0)</f>
        <v>China</v>
      </c>
      <c r="I3760" s="7">
        <f t="shared" si="1"/>
        <v>-15</v>
      </c>
      <c r="J3760" s="7">
        <f t="shared" si="2"/>
        <v>15</v>
      </c>
    </row>
    <row r="3761" ht="15.75" customHeight="1">
      <c r="A3761" s="4">
        <v>565236.0</v>
      </c>
      <c r="B3761" s="4" t="s">
        <v>48</v>
      </c>
      <c r="C3761" s="5" t="s">
        <v>49</v>
      </c>
      <c r="D3761" s="5">
        <v>10.0</v>
      </c>
      <c r="E3761" s="5">
        <v>2.08</v>
      </c>
      <c r="F3761" s="4">
        <v>14276.0</v>
      </c>
      <c r="G3761" s="6">
        <v>44622.40625</v>
      </c>
      <c r="H3761" s="6" t="str">
        <f>VLOOKUP(F3761,'Customer Details'!$A$1:$B$3264,2,0)</f>
        <v>India</v>
      </c>
      <c r="I3761" s="7">
        <f t="shared" si="1"/>
        <v>20.8</v>
      </c>
      <c r="J3761" s="7">
        <f t="shared" si="2"/>
        <v>20.8</v>
      </c>
    </row>
    <row r="3762" ht="15.75" customHeight="1">
      <c r="A3762" s="4">
        <v>549294.0</v>
      </c>
      <c r="B3762" s="4">
        <v>21743.0</v>
      </c>
      <c r="C3762" s="5" t="s">
        <v>1035</v>
      </c>
      <c r="D3762" s="5">
        <v>1.0</v>
      </c>
      <c r="E3762" s="5">
        <v>2.95</v>
      </c>
      <c r="F3762" s="4">
        <v>13230.0</v>
      </c>
      <c r="G3762" s="6">
        <v>44476.81041666667</v>
      </c>
      <c r="H3762" s="6" t="str">
        <f>VLOOKUP(F3762,'Customer Details'!$A$1:$B$3264,2,0)</f>
        <v>USA</v>
      </c>
      <c r="I3762" s="7">
        <f t="shared" si="1"/>
        <v>2.95</v>
      </c>
      <c r="J3762" s="7">
        <f t="shared" si="2"/>
        <v>2.95</v>
      </c>
    </row>
    <row r="3763" ht="15.75" customHeight="1">
      <c r="A3763" s="4">
        <v>581133.0</v>
      </c>
      <c r="B3763" s="4" t="s">
        <v>2174</v>
      </c>
      <c r="C3763" s="5" t="s">
        <v>2175</v>
      </c>
      <c r="D3763" s="5">
        <v>12.0</v>
      </c>
      <c r="E3763" s="5">
        <v>0.79</v>
      </c>
      <c r="F3763" s="4">
        <v>14904.0</v>
      </c>
      <c r="G3763" s="6">
        <v>44719.53819444445</v>
      </c>
      <c r="H3763" s="6" t="str">
        <f>VLOOKUP(F3763,'Customer Details'!$A$1:$B$3264,2,0)</f>
        <v>United Kingdom</v>
      </c>
      <c r="I3763" s="7">
        <f t="shared" si="1"/>
        <v>9.48</v>
      </c>
      <c r="J3763" s="7">
        <f t="shared" si="2"/>
        <v>9.48</v>
      </c>
    </row>
    <row r="3764" ht="15.75" customHeight="1">
      <c r="A3764" s="4" t="s">
        <v>2176</v>
      </c>
      <c r="B3764" s="4">
        <v>22843.0</v>
      </c>
      <c r="C3764" s="5" t="s">
        <v>2177</v>
      </c>
      <c r="D3764" s="5">
        <v>-2.0</v>
      </c>
      <c r="E3764" s="5">
        <v>6.75</v>
      </c>
      <c r="F3764" s="4">
        <v>15827.0</v>
      </c>
      <c r="G3764" s="6">
        <v>44511.60277777778</v>
      </c>
      <c r="H3764" s="6" t="str">
        <f>VLOOKUP(F3764,'Customer Details'!$A$1:$B$3264,2,0)</f>
        <v>China</v>
      </c>
      <c r="I3764" s="7">
        <f t="shared" si="1"/>
        <v>-13.5</v>
      </c>
      <c r="J3764" s="7">
        <f t="shared" si="2"/>
        <v>13.5</v>
      </c>
    </row>
    <row r="3765" ht="15.75" customHeight="1">
      <c r="A3765" s="4">
        <v>580635.0</v>
      </c>
      <c r="B3765" s="4" t="s">
        <v>1740</v>
      </c>
      <c r="C3765" s="5" t="s">
        <v>1741</v>
      </c>
      <c r="D3765" s="5">
        <v>6.0</v>
      </c>
      <c r="E3765" s="5">
        <v>4.25</v>
      </c>
      <c r="F3765" s="4">
        <v>14649.0</v>
      </c>
      <c r="G3765" s="6">
        <v>44717.52083333334</v>
      </c>
      <c r="H3765" s="6" t="str">
        <f>VLOOKUP(F3765,'Customer Details'!$A$1:$B$3264,2,0)</f>
        <v>United Kingdom</v>
      </c>
      <c r="I3765" s="7">
        <f t="shared" si="1"/>
        <v>25.5</v>
      </c>
      <c r="J3765" s="7">
        <f t="shared" si="2"/>
        <v>25.5</v>
      </c>
    </row>
    <row r="3766" ht="15.75" customHeight="1">
      <c r="A3766" s="4">
        <v>553574.0</v>
      </c>
      <c r="B3766" s="4" t="s">
        <v>59</v>
      </c>
      <c r="C3766" s="5" t="s">
        <v>60</v>
      </c>
      <c r="D3766" s="5">
        <v>40.0</v>
      </c>
      <c r="E3766" s="5">
        <v>4.95</v>
      </c>
      <c r="F3766" s="4">
        <v>16422.0</v>
      </c>
      <c r="G3766" s="6">
        <v>44518.41597222222</v>
      </c>
      <c r="H3766" s="6" t="str">
        <f>VLOOKUP(F3766,'Customer Details'!$A$1:$B$3264,2,0)</f>
        <v>China</v>
      </c>
      <c r="I3766" s="7">
        <f t="shared" si="1"/>
        <v>198</v>
      </c>
      <c r="J3766" s="7">
        <f t="shared" si="2"/>
        <v>198</v>
      </c>
    </row>
    <row r="3767" ht="15.75" customHeight="1">
      <c r="A3767" s="4">
        <v>579516.0</v>
      </c>
      <c r="B3767" s="4" t="s">
        <v>165</v>
      </c>
      <c r="C3767" s="5" t="s">
        <v>166</v>
      </c>
      <c r="D3767" s="5">
        <v>1.0</v>
      </c>
      <c r="E3767" s="5">
        <v>1.25</v>
      </c>
      <c r="F3767" s="4">
        <v>17841.0</v>
      </c>
      <c r="G3767" s="6">
        <v>44710.74444444444</v>
      </c>
      <c r="H3767" s="6" t="str">
        <f>VLOOKUP(F3767,'Customer Details'!$A$1:$B$3264,2,0)</f>
        <v>India</v>
      </c>
      <c r="I3767" s="7">
        <f t="shared" si="1"/>
        <v>1.25</v>
      </c>
      <c r="J3767" s="7">
        <f t="shared" si="2"/>
        <v>1.25</v>
      </c>
    </row>
    <row r="3768" ht="15.75" customHeight="1">
      <c r="A3768" s="4">
        <v>563928.0</v>
      </c>
      <c r="B3768" s="4" t="s">
        <v>2178</v>
      </c>
      <c r="C3768" s="5" t="s">
        <v>2179</v>
      </c>
      <c r="D3768" s="5">
        <v>3.0</v>
      </c>
      <c r="E3768" s="5">
        <v>4.95</v>
      </c>
      <c r="F3768" s="4">
        <v>17059.0</v>
      </c>
      <c r="G3768" s="6">
        <v>44613.63680555556</v>
      </c>
      <c r="H3768" s="6" t="str">
        <f>VLOOKUP(F3768,'Customer Details'!$A$1:$B$3264,2,0)</f>
        <v>USA</v>
      </c>
      <c r="I3768" s="7">
        <f t="shared" si="1"/>
        <v>14.85</v>
      </c>
      <c r="J3768" s="7">
        <f t="shared" si="2"/>
        <v>14.85</v>
      </c>
    </row>
    <row r="3769" ht="15.75" customHeight="1">
      <c r="A3769" s="4">
        <v>580300.0</v>
      </c>
      <c r="B3769" s="4" t="s">
        <v>1067</v>
      </c>
      <c r="C3769" s="5" t="s">
        <v>1068</v>
      </c>
      <c r="D3769" s="5">
        <v>9.0</v>
      </c>
      <c r="E3769" s="5">
        <v>1.55</v>
      </c>
      <c r="F3769" s="4">
        <v>14085.0</v>
      </c>
      <c r="G3769" s="6">
        <v>44714.58472222222</v>
      </c>
      <c r="H3769" s="6" t="str">
        <f>VLOOKUP(F3769,'Customer Details'!$A$1:$B$3264,2,0)</f>
        <v>USA</v>
      </c>
      <c r="I3769" s="7">
        <f t="shared" si="1"/>
        <v>13.95</v>
      </c>
      <c r="J3769" s="7">
        <f t="shared" si="2"/>
        <v>13.95</v>
      </c>
    </row>
    <row r="3770" ht="15.75" customHeight="1">
      <c r="A3770" s="4" t="s">
        <v>2180</v>
      </c>
      <c r="B3770" s="4">
        <v>22461.0</v>
      </c>
      <c r="C3770" s="5" t="s">
        <v>2181</v>
      </c>
      <c r="D3770" s="5">
        <v>-1.0</v>
      </c>
      <c r="E3770" s="5">
        <v>12.75</v>
      </c>
      <c r="F3770" s="4">
        <v>15535.0</v>
      </c>
      <c r="G3770" s="6">
        <v>44356.65</v>
      </c>
      <c r="H3770" s="6" t="str">
        <f>VLOOKUP(F3770,'Customer Details'!$A$1:$B$3264,2,0)</f>
        <v>China</v>
      </c>
      <c r="I3770" s="7">
        <f t="shared" si="1"/>
        <v>-12.75</v>
      </c>
      <c r="J3770" s="7">
        <f t="shared" si="2"/>
        <v>12.75</v>
      </c>
    </row>
    <row r="3771" ht="15.75" customHeight="1">
      <c r="A3771" s="4">
        <v>539217.0</v>
      </c>
      <c r="B3771" s="4" t="s">
        <v>48</v>
      </c>
      <c r="C3771" s="5" t="s">
        <v>49</v>
      </c>
      <c r="D3771" s="5">
        <v>20.0</v>
      </c>
      <c r="E3771" s="5">
        <v>1.95</v>
      </c>
      <c r="F3771" s="4">
        <v>15394.0</v>
      </c>
      <c r="G3771" s="6">
        <v>44363.53194444445</v>
      </c>
      <c r="H3771" s="6" t="str">
        <f>VLOOKUP(F3771,'Customer Details'!$A$1:$B$3264,2,0)</f>
        <v>United Kingdom</v>
      </c>
      <c r="I3771" s="7">
        <f t="shared" si="1"/>
        <v>39</v>
      </c>
      <c r="J3771" s="7">
        <f t="shared" si="2"/>
        <v>39</v>
      </c>
    </row>
    <row r="3772" ht="15.75" customHeight="1">
      <c r="A3772" s="4">
        <v>542000.0</v>
      </c>
      <c r="B3772" s="4" t="s">
        <v>2182</v>
      </c>
      <c r="C3772" s="5" t="s">
        <v>2183</v>
      </c>
      <c r="D3772" s="5">
        <v>6.0</v>
      </c>
      <c r="E3772" s="5">
        <v>1.95</v>
      </c>
      <c r="F3772" s="4">
        <v>14257.0</v>
      </c>
      <c r="G3772" s="6">
        <v>44402.45069444444</v>
      </c>
      <c r="H3772" s="6" t="str">
        <f>VLOOKUP(F3772,'Customer Details'!$A$1:$B$3264,2,0)</f>
        <v>China</v>
      </c>
      <c r="I3772" s="7">
        <f t="shared" si="1"/>
        <v>11.7</v>
      </c>
      <c r="J3772" s="7">
        <f t="shared" si="2"/>
        <v>11.7</v>
      </c>
    </row>
    <row r="3773" ht="15.75" customHeight="1">
      <c r="A3773" s="4">
        <v>537153.0</v>
      </c>
      <c r="B3773" s="4" t="s">
        <v>2090</v>
      </c>
      <c r="C3773" s="5" t="s">
        <v>2091</v>
      </c>
      <c r="D3773" s="5">
        <v>1.0</v>
      </c>
      <c r="E3773" s="5">
        <v>2.95</v>
      </c>
      <c r="F3773" s="4">
        <v>16718.0</v>
      </c>
      <c r="G3773" s="6">
        <v>44352.54375</v>
      </c>
      <c r="H3773" s="6" t="str">
        <f>VLOOKUP(F3773,'Customer Details'!$A$1:$B$3264,2,0)</f>
        <v>China</v>
      </c>
      <c r="I3773" s="7">
        <f t="shared" si="1"/>
        <v>2.95</v>
      </c>
      <c r="J3773" s="7">
        <f t="shared" si="2"/>
        <v>2.95</v>
      </c>
    </row>
    <row r="3774" ht="15.75" customHeight="1">
      <c r="A3774" s="4">
        <v>555108.0</v>
      </c>
      <c r="B3774" s="4" t="s">
        <v>340</v>
      </c>
      <c r="C3774" s="5" t="s">
        <v>341</v>
      </c>
      <c r="D3774" s="5">
        <v>4.0</v>
      </c>
      <c r="E3774" s="5">
        <v>2.1</v>
      </c>
      <c r="F3774" s="4">
        <v>18231.0</v>
      </c>
      <c r="G3774" s="6">
        <v>44530.59583333333</v>
      </c>
      <c r="H3774" s="6" t="str">
        <f>VLOOKUP(F3774,'Customer Details'!$A$1:$B$3264,2,0)</f>
        <v>United Kingdom</v>
      </c>
      <c r="I3774" s="7">
        <f t="shared" si="1"/>
        <v>8.4</v>
      </c>
      <c r="J3774" s="7">
        <f t="shared" si="2"/>
        <v>8.4</v>
      </c>
    </row>
    <row r="3775" ht="15.75" customHeight="1">
      <c r="A3775" s="4">
        <v>569246.0</v>
      </c>
      <c r="B3775" s="4" t="s">
        <v>225</v>
      </c>
      <c r="C3775" s="5" t="s">
        <v>226</v>
      </c>
      <c r="D3775" s="5">
        <v>4.0</v>
      </c>
      <c r="E3775" s="5">
        <v>1.63</v>
      </c>
      <c r="F3775" s="4">
        <v>14096.0</v>
      </c>
      <c r="G3775" s="6">
        <v>44654.41458333333</v>
      </c>
      <c r="H3775" s="6" t="str">
        <f>VLOOKUP(F3775,'Customer Details'!$A$1:$B$3264,2,0)</f>
        <v>USA</v>
      </c>
      <c r="I3775" s="7">
        <f t="shared" si="1"/>
        <v>6.52</v>
      </c>
      <c r="J3775" s="7">
        <f t="shared" si="2"/>
        <v>6.52</v>
      </c>
    </row>
    <row r="3776" ht="15.75" customHeight="1">
      <c r="A3776" s="4">
        <v>545681.0</v>
      </c>
      <c r="B3776" s="4" t="s">
        <v>1089</v>
      </c>
      <c r="C3776" s="5" t="s">
        <v>1090</v>
      </c>
      <c r="D3776" s="5">
        <v>6.0</v>
      </c>
      <c r="E3776" s="5">
        <v>0.85</v>
      </c>
      <c r="F3776" s="4">
        <v>16923.0</v>
      </c>
      <c r="G3776" s="6">
        <v>44445.47777777778</v>
      </c>
      <c r="H3776" s="6" t="str">
        <f>VLOOKUP(F3776,'Customer Details'!$A$1:$B$3264,2,0)</f>
        <v>United Kingdom</v>
      </c>
      <c r="I3776" s="7">
        <f t="shared" si="1"/>
        <v>5.1</v>
      </c>
      <c r="J3776" s="7">
        <f t="shared" si="2"/>
        <v>5.1</v>
      </c>
    </row>
    <row r="3777" ht="15.75" customHeight="1">
      <c r="A3777" s="4">
        <v>545838.0</v>
      </c>
      <c r="B3777" s="4" t="s">
        <v>464</v>
      </c>
      <c r="C3777" s="5" t="s">
        <v>465</v>
      </c>
      <c r="D3777" s="5">
        <v>1.0</v>
      </c>
      <c r="E3777" s="5">
        <v>0.85</v>
      </c>
      <c r="F3777" s="4">
        <v>14606.0</v>
      </c>
      <c r="G3777" s="6">
        <v>44446.56458333333</v>
      </c>
      <c r="H3777" s="6" t="str">
        <f>VLOOKUP(F3777,'Customer Details'!$A$1:$B$3264,2,0)</f>
        <v>USA</v>
      </c>
      <c r="I3777" s="7">
        <f t="shared" si="1"/>
        <v>0.85</v>
      </c>
      <c r="J3777" s="7">
        <f t="shared" si="2"/>
        <v>0.85</v>
      </c>
    </row>
    <row r="3778" ht="15.75" customHeight="1">
      <c r="A3778" s="4">
        <v>558877.0</v>
      </c>
      <c r="B3778" s="4" t="s">
        <v>100</v>
      </c>
      <c r="C3778" s="5" t="s">
        <v>101</v>
      </c>
      <c r="D3778" s="5">
        <v>9.0</v>
      </c>
      <c r="E3778" s="5">
        <v>1.45</v>
      </c>
      <c r="F3778" s="4">
        <v>17841.0</v>
      </c>
      <c r="G3778" s="6">
        <v>44565.57638888889</v>
      </c>
      <c r="H3778" s="6" t="str">
        <f>VLOOKUP(F3778,'Customer Details'!$A$1:$B$3264,2,0)</f>
        <v>India</v>
      </c>
      <c r="I3778" s="7">
        <f t="shared" si="1"/>
        <v>13.05</v>
      </c>
      <c r="J3778" s="7">
        <f t="shared" si="2"/>
        <v>13.05</v>
      </c>
    </row>
    <row r="3779" ht="15.75" customHeight="1">
      <c r="A3779" s="4" t="s">
        <v>555</v>
      </c>
      <c r="B3779" s="4">
        <v>47566.0</v>
      </c>
      <c r="C3779" s="5" t="s">
        <v>503</v>
      </c>
      <c r="D3779" s="5">
        <v>-20.0</v>
      </c>
      <c r="E3779" s="5">
        <v>3.74</v>
      </c>
      <c r="F3779" s="4">
        <v>13113.0</v>
      </c>
      <c r="G3779" s="6">
        <v>44660.53888888889</v>
      </c>
      <c r="H3779" s="6" t="str">
        <f>VLOOKUP(F3779,'Customer Details'!$A$1:$B$3264,2,0)</f>
        <v>USA</v>
      </c>
      <c r="I3779" s="7">
        <f t="shared" si="1"/>
        <v>-74.8</v>
      </c>
      <c r="J3779" s="7">
        <f t="shared" si="2"/>
        <v>74.8</v>
      </c>
    </row>
    <row r="3780" ht="15.75" customHeight="1">
      <c r="A3780" s="4">
        <v>549241.0</v>
      </c>
      <c r="B3780" s="4" t="s">
        <v>59</v>
      </c>
      <c r="C3780" s="5" t="s">
        <v>60</v>
      </c>
      <c r="D3780" s="5">
        <v>1.0</v>
      </c>
      <c r="E3780" s="5">
        <v>4.95</v>
      </c>
      <c r="F3780" s="4">
        <v>15719.0</v>
      </c>
      <c r="G3780" s="6">
        <v>44476.48611111111</v>
      </c>
      <c r="H3780" s="6" t="str">
        <f>VLOOKUP(F3780,'Customer Details'!$A$1:$B$3264,2,0)</f>
        <v>Australia</v>
      </c>
      <c r="I3780" s="7">
        <f t="shared" si="1"/>
        <v>4.95</v>
      </c>
      <c r="J3780" s="7">
        <f t="shared" si="2"/>
        <v>4.95</v>
      </c>
    </row>
    <row r="3781" ht="15.75" customHeight="1">
      <c r="A3781" s="4">
        <v>544634.0</v>
      </c>
      <c r="B3781" s="4" t="s">
        <v>400</v>
      </c>
      <c r="C3781" s="5" t="s">
        <v>401</v>
      </c>
      <c r="D3781" s="5">
        <v>2.0</v>
      </c>
      <c r="E3781" s="5">
        <v>5.95</v>
      </c>
      <c r="F3781" s="4">
        <v>17994.0</v>
      </c>
      <c r="G3781" s="6">
        <v>44430.45972222222</v>
      </c>
      <c r="H3781" s="6" t="str">
        <f>VLOOKUP(F3781,'Customer Details'!$A$1:$B$3264,2,0)</f>
        <v>Australia</v>
      </c>
      <c r="I3781" s="7">
        <f t="shared" si="1"/>
        <v>11.9</v>
      </c>
      <c r="J3781" s="7">
        <f t="shared" si="2"/>
        <v>11.9</v>
      </c>
    </row>
    <row r="3782" ht="15.75" customHeight="1">
      <c r="A3782" s="4">
        <v>569572.0</v>
      </c>
      <c r="B3782" s="4" t="s">
        <v>475</v>
      </c>
      <c r="C3782" s="5" t="s">
        <v>476</v>
      </c>
      <c r="D3782" s="5">
        <v>400.0</v>
      </c>
      <c r="E3782" s="5">
        <v>0.36</v>
      </c>
      <c r="F3782" s="4">
        <v>16684.0</v>
      </c>
      <c r="G3782" s="6">
        <v>44656.42361111111</v>
      </c>
      <c r="H3782" s="6" t="str">
        <f>VLOOKUP(F3782,'Customer Details'!$A$1:$B$3264,2,0)</f>
        <v>USA</v>
      </c>
      <c r="I3782" s="7">
        <f t="shared" si="1"/>
        <v>144</v>
      </c>
      <c r="J3782" s="7">
        <f t="shared" si="2"/>
        <v>144</v>
      </c>
    </row>
    <row r="3783" ht="15.75" customHeight="1">
      <c r="A3783" s="4" t="s">
        <v>2184</v>
      </c>
      <c r="B3783" s="4">
        <v>22465.0</v>
      </c>
      <c r="C3783" s="5" t="s">
        <v>808</v>
      </c>
      <c r="D3783" s="5">
        <v>-1.0</v>
      </c>
      <c r="E3783" s="5">
        <v>1.65</v>
      </c>
      <c r="F3783" s="4">
        <v>12840.0</v>
      </c>
      <c r="G3783" s="6">
        <v>44504.65555555555</v>
      </c>
      <c r="H3783" s="6" t="str">
        <f>VLOOKUP(F3783,'Customer Details'!$A$1:$B$3264,2,0)</f>
        <v>China</v>
      </c>
      <c r="I3783" s="7">
        <f t="shared" si="1"/>
        <v>-1.65</v>
      </c>
      <c r="J3783" s="7">
        <f t="shared" si="2"/>
        <v>1.65</v>
      </c>
    </row>
    <row r="3784" ht="15.75" customHeight="1">
      <c r="A3784" s="4">
        <v>555524.0</v>
      </c>
      <c r="B3784" s="4" t="s">
        <v>38</v>
      </c>
      <c r="C3784" s="5" t="s">
        <v>39</v>
      </c>
      <c r="D3784" s="5">
        <v>2.0</v>
      </c>
      <c r="E3784" s="5">
        <v>2.95</v>
      </c>
      <c r="F3784" s="4">
        <v>16923.0</v>
      </c>
      <c r="G3784" s="6">
        <v>44535.48402777778</v>
      </c>
      <c r="H3784" s="6" t="str">
        <f>VLOOKUP(F3784,'Customer Details'!$A$1:$B$3264,2,0)</f>
        <v>United Kingdom</v>
      </c>
      <c r="I3784" s="7">
        <f t="shared" si="1"/>
        <v>5.9</v>
      </c>
      <c r="J3784" s="7">
        <f t="shared" si="2"/>
        <v>5.9</v>
      </c>
    </row>
    <row r="3785" ht="15.75" customHeight="1">
      <c r="A3785" s="4">
        <v>544060.0</v>
      </c>
      <c r="B3785" s="4" t="s">
        <v>1132</v>
      </c>
      <c r="C3785" s="5" t="s">
        <v>1133</v>
      </c>
      <c r="D3785" s="5">
        <v>3.0</v>
      </c>
      <c r="E3785" s="5">
        <v>4.25</v>
      </c>
      <c r="F3785" s="4">
        <v>13623.0</v>
      </c>
      <c r="G3785" s="6">
        <v>44423.54722222222</v>
      </c>
      <c r="H3785" s="6" t="str">
        <f>VLOOKUP(F3785,'Customer Details'!$A$1:$B$3264,2,0)</f>
        <v>United Kingdom</v>
      </c>
      <c r="I3785" s="7">
        <f t="shared" si="1"/>
        <v>12.75</v>
      </c>
      <c r="J3785" s="7">
        <f t="shared" si="2"/>
        <v>12.75</v>
      </c>
    </row>
    <row r="3786" ht="15.75" customHeight="1">
      <c r="A3786" s="4">
        <v>575918.0</v>
      </c>
      <c r="B3786" s="4" t="s">
        <v>40</v>
      </c>
      <c r="C3786" s="5" t="s">
        <v>41</v>
      </c>
      <c r="D3786" s="5">
        <v>6.0</v>
      </c>
      <c r="E3786" s="5">
        <v>2.95</v>
      </c>
      <c r="F3786" s="4">
        <v>17191.0</v>
      </c>
      <c r="G3786" s="6">
        <v>44692.70694444444</v>
      </c>
      <c r="H3786" s="6" t="str">
        <f>VLOOKUP(F3786,'Customer Details'!$A$1:$B$3264,2,0)</f>
        <v>India</v>
      </c>
      <c r="I3786" s="7">
        <f t="shared" si="1"/>
        <v>17.7</v>
      </c>
      <c r="J3786" s="7">
        <f t="shared" si="2"/>
        <v>17.7</v>
      </c>
    </row>
    <row r="3787" ht="15.75" customHeight="1">
      <c r="A3787" s="4">
        <v>544463.0</v>
      </c>
      <c r="B3787" s="4" t="s">
        <v>2185</v>
      </c>
      <c r="C3787" s="5" t="s">
        <v>2186</v>
      </c>
      <c r="D3787" s="5">
        <v>1.0</v>
      </c>
      <c r="E3787" s="5">
        <v>4.25</v>
      </c>
      <c r="F3787" s="4">
        <v>12988.0</v>
      </c>
      <c r="G3787" s="6">
        <v>44428.60486111111</v>
      </c>
      <c r="H3787" s="6" t="str">
        <f>VLOOKUP(F3787,'Customer Details'!$A$1:$B$3264,2,0)</f>
        <v>USA</v>
      </c>
      <c r="I3787" s="7">
        <f t="shared" si="1"/>
        <v>4.25</v>
      </c>
      <c r="J3787" s="7">
        <f t="shared" si="2"/>
        <v>4.25</v>
      </c>
    </row>
    <row r="3788" ht="15.75" customHeight="1">
      <c r="A3788" s="4" t="s">
        <v>2187</v>
      </c>
      <c r="B3788" s="4">
        <v>85116.0</v>
      </c>
      <c r="C3788" s="5" t="s">
        <v>2188</v>
      </c>
      <c r="D3788" s="5">
        <v>-6.0</v>
      </c>
      <c r="E3788" s="5">
        <v>2.1</v>
      </c>
      <c r="F3788" s="4">
        <v>15974.0</v>
      </c>
      <c r="G3788" s="6">
        <v>44448.47430555556</v>
      </c>
      <c r="H3788" s="6" t="str">
        <f>VLOOKUP(F3788,'Customer Details'!$A$1:$B$3264,2,0)</f>
        <v>USA</v>
      </c>
      <c r="I3788" s="7">
        <f t="shared" si="1"/>
        <v>-12.6</v>
      </c>
      <c r="J3788" s="7">
        <f t="shared" si="2"/>
        <v>12.6</v>
      </c>
    </row>
    <row r="3789" ht="15.75" customHeight="1">
      <c r="A3789" s="4">
        <v>559170.0</v>
      </c>
      <c r="B3789" s="4" t="s">
        <v>48</v>
      </c>
      <c r="C3789" s="5" t="s">
        <v>49</v>
      </c>
      <c r="D3789" s="5">
        <v>3.0</v>
      </c>
      <c r="E3789" s="5">
        <v>2.08</v>
      </c>
      <c r="F3789" s="4">
        <v>16942.0</v>
      </c>
      <c r="G3789" s="6">
        <v>44567.72986111111</v>
      </c>
      <c r="H3789" s="6" t="str">
        <f>VLOOKUP(F3789,'Customer Details'!$A$1:$B$3264,2,0)</f>
        <v>USA</v>
      </c>
      <c r="I3789" s="7">
        <f t="shared" si="1"/>
        <v>6.24</v>
      </c>
      <c r="J3789" s="7">
        <f t="shared" si="2"/>
        <v>6.24</v>
      </c>
    </row>
    <row r="3790" ht="15.75" customHeight="1">
      <c r="A3790" s="4">
        <v>569261.0</v>
      </c>
      <c r="B3790" s="4">
        <v>23504.0</v>
      </c>
      <c r="C3790" s="5" t="s">
        <v>2189</v>
      </c>
      <c r="D3790" s="5">
        <v>1.0</v>
      </c>
      <c r="E3790" s="5">
        <v>1.25</v>
      </c>
      <c r="F3790" s="4">
        <v>17321.0</v>
      </c>
      <c r="G3790" s="6">
        <v>44654.48194444444</v>
      </c>
      <c r="H3790" s="6" t="str">
        <f>VLOOKUP(F3790,'Customer Details'!$A$1:$B$3264,2,0)</f>
        <v>Australia</v>
      </c>
      <c r="I3790" s="7">
        <f t="shared" si="1"/>
        <v>1.25</v>
      </c>
      <c r="J3790" s="7">
        <f t="shared" si="2"/>
        <v>1.25</v>
      </c>
    </row>
    <row r="3791" ht="15.75" customHeight="1">
      <c r="A3791" s="4">
        <v>557739.0</v>
      </c>
      <c r="B3791" s="4" t="s">
        <v>388</v>
      </c>
      <c r="C3791" s="5" t="s">
        <v>389</v>
      </c>
      <c r="D3791" s="5">
        <v>3.0</v>
      </c>
      <c r="E3791" s="5">
        <v>1.25</v>
      </c>
      <c r="F3791" s="4">
        <v>13780.0</v>
      </c>
      <c r="G3791" s="6">
        <v>44552.48819444444</v>
      </c>
      <c r="H3791" s="6" t="str">
        <f>VLOOKUP(F3791,'Customer Details'!$A$1:$B$3264,2,0)</f>
        <v>India</v>
      </c>
      <c r="I3791" s="7">
        <f t="shared" si="1"/>
        <v>3.75</v>
      </c>
      <c r="J3791" s="7">
        <f t="shared" si="2"/>
        <v>3.75</v>
      </c>
    </row>
    <row r="3792" ht="15.75" customHeight="1">
      <c r="A3792" s="4">
        <v>578926.0</v>
      </c>
      <c r="B3792" s="4" t="s">
        <v>140</v>
      </c>
      <c r="C3792" s="5" t="s">
        <v>141</v>
      </c>
      <c r="D3792" s="5">
        <v>2.0</v>
      </c>
      <c r="E3792" s="5">
        <v>2.95</v>
      </c>
      <c r="F3792" s="4">
        <v>18156.0</v>
      </c>
      <c r="G3792" s="6">
        <v>44708.51666666667</v>
      </c>
      <c r="H3792" s="6" t="str">
        <f>VLOOKUP(F3792,'Customer Details'!$A$1:$B$3264,2,0)</f>
        <v>United Kingdom</v>
      </c>
      <c r="I3792" s="7">
        <f t="shared" si="1"/>
        <v>5.9</v>
      </c>
      <c r="J3792" s="7">
        <f t="shared" si="2"/>
        <v>5.9</v>
      </c>
    </row>
    <row r="3793" ht="15.75" customHeight="1">
      <c r="A3793" s="4">
        <v>550633.0</v>
      </c>
      <c r="B3793" s="4" t="s">
        <v>2190</v>
      </c>
      <c r="C3793" s="5" t="s">
        <v>2191</v>
      </c>
      <c r="D3793" s="5">
        <v>2.0</v>
      </c>
      <c r="E3793" s="5">
        <v>6.95</v>
      </c>
      <c r="F3793" s="4">
        <v>17449.0</v>
      </c>
      <c r="G3793" s="6">
        <v>44488.62291666667</v>
      </c>
      <c r="H3793" s="6" t="str">
        <f>VLOOKUP(F3793,'Customer Details'!$A$1:$B$3264,2,0)</f>
        <v>USA</v>
      </c>
      <c r="I3793" s="7">
        <f t="shared" si="1"/>
        <v>13.9</v>
      </c>
      <c r="J3793" s="7">
        <f t="shared" si="2"/>
        <v>13.9</v>
      </c>
    </row>
    <row r="3794" ht="15.75" customHeight="1">
      <c r="A3794" s="4">
        <v>536390.0</v>
      </c>
      <c r="B3794" s="4" t="s">
        <v>48</v>
      </c>
      <c r="C3794" s="5" t="s">
        <v>49</v>
      </c>
      <c r="D3794" s="5">
        <v>100.0</v>
      </c>
      <c r="E3794" s="5">
        <v>1.65</v>
      </c>
      <c r="F3794" s="4">
        <v>17511.0</v>
      </c>
      <c r="G3794" s="6">
        <v>44348.42986111111</v>
      </c>
      <c r="H3794" s="6" t="str">
        <f>VLOOKUP(F3794,'Customer Details'!$A$1:$B$3264,2,0)</f>
        <v>United Kingdom</v>
      </c>
      <c r="I3794" s="7">
        <f t="shared" si="1"/>
        <v>165</v>
      </c>
      <c r="J3794" s="7">
        <f t="shared" si="2"/>
        <v>165</v>
      </c>
    </row>
    <row r="3795" ht="15.75" customHeight="1">
      <c r="A3795" s="4">
        <v>571671.0</v>
      </c>
      <c r="B3795" s="4" t="s">
        <v>427</v>
      </c>
      <c r="C3795" s="5" t="s">
        <v>428</v>
      </c>
      <c r="D3795" s="5">
        <v>8.0</v>
      </c>
      <c r="E3795" s="5">
        <v>0.42</v>
      </c>
      <c r="F3795" s="4">
        <v>16940.0</v>
      </c>
      <c r="G3795" s="6">
        <v>44669.55208333334</v>
      </c>
      <c r="H3795" s="6" t="str">
        <f>VLOOKUP(F3795,'Customer Details'!$A$1:$B$3264,2,0)</f>
        <v>Australia</v>
      </c>
      <c r="I3795" s="7">
        <f t="shared" si="1"/>
        <v>3.36</v>
      </c>
      <c r="J3795" s="7">
        <f t="shared" si="2"/>
        <v>3.36</v>
      </c>
    </row>
    <row r="3796" ht="15.75" customHeight="1">
      <c r="A3796" s="4">
        <v>570127.0</v>
      </c>
      <c r="B3796" s="4" t="s">
        <v>445</v>
      </c>
      <c r="C3796" s="5" t="s">
        <v>446</v>
      </c>
      <c r="D3796" s="5">
        <v>3.0</v>
      </c>
      <c r="E3796" s="5">
        <v>1.25</v>
      </c>
      <c r="F3796" s="4">
        <v>16900.0</v>
      </c>
      <c r="G3796" s="6">
        <v>44658.55347222222</v>
      </c>
      <c r="H3796" s="6" t="str">
        <f>VLOOKUP(F3796,'Customer Details'!$A$1:$B$3264,2,0)</f>
        <v>USA</v>
      </c>
      <c r="I3796" s="7">
        <f t="shared" si="1"/>
        <v>3.75</v>
      </c>
      <c r="J3796" s="7">
        <f t="shared" si="2"/>
        <v>3.75</v>
      </c>
    </row>
    <row r="3797" ht="15.75" customHeight="1">
      <c r="A3797" s="4">
        <v>563031.0</v>
      </c>
      <c r="B3797" s="4" t="s">
        <v>187</v>
      </c>
      <c r="C3797" s="5" t="s">
        <v>188</v>
      </c>
      <c r="D3797" s="5">
        <v>2.0</v>
      </c>
      <c r="E3797" s="5">
        <v>0.42</v>
      </c>
      <c r="F3797" s="4">
        <v>13263.0</v>
      </c>
      <c r="G3797" s="6">
        <v>44603.60972222222</v>
      </c>
      <c r="H3797" s="6" t="str">
        <f>VLOOKUP(F3797,'Customer Details'!$A$1:$B$3264,2,0)</f>
        <v>Australia</v>
      </c>
      <c r="I3797" s="7">
        <f t="shared" si="1"/>
        <v>0.84</v>
      </c>
      <c r="J3797" s="7">
        <f t="shared" si="2"/>
        <v>0.84</v>
      </c>
    </row>
    <row r="3798" ht="15.75" customHeight="1">
      <c r="A3798" s="4" t="s">
        <v>2192</v>
      </c>
      <c r="B3798" s="4">
        <v>22423.0</v>
      </c>
      <c r="C3798" s="5" t="s">
        <v>434</v>
      </c>
      <c r="D3798" s="5">
        <v>-3.0</v>
      </c>
      <c r="E3798" s="5">
        <v>10.95</v>
      </c>
      <c r="F3798" s="4">
        <v>14644.0</v>
      </c>
      <c r="G3798" s="6">
        <v>44661.70486111111</v>
      </c>
      <c r="H3798" s="6" t="str">
        <f>VLOOKUP(F3798,'Customer Details'!$A$1:$B$3264,2,0)</f>
        <v>United Kingdom</v>
      </c>
      <c r="I3798" s="7">
        <f t="shared" si="1"/>
        <v>-32.85</v>
      </c>
      <c r="J3798" s="7">
        <f t="shared" si="2"/>
        <v>32.85</v>
      </c>
    </row>
    <row r="3799" ht="15.75" customHeight="1">
      <c r="A3799" s="4">
        <v>541006.0</v>
      </c>
      <c r="B3799" s="4" t="s">
        <v>338</v>
      </c>
      <c r="C3799" s="5" t="s">
        <v>339</v>
      </c>
      <c r="D3799" s="5">
        <v>10.0</v>
      </c>
      <c r="E3799" s="5">
        <v>1.25</v>
      </c>
      <c r="F3799" s="4">
        <v>13993.0</v>
      </c>
      <c r="G3799" s="6">
        <v>44390.44652777778</v>
      </c>
      <c r="H3799" s="6" t="str">
        <f>VLOOKUP(F3799,'Customer Details'!$A$1:$B$3264,2,0)</f>
        <v>India</v>
      </c>
      <c r="I3799" s="7">
        <f t="shared" si="1"/>
        <v>12.5</v>
      </c>
      <c r="J3799" s="7">
        <f t="shared" si="2"/>
        <v>12.5</v>
      </c>
    </row>
    <row r="3800" ht="15.75" customHeight="1">
      <c r="A3800" s="4">
        <v>550016.0</v>
      </c>
      <c r="B3800" s="4" t="s">
        <v>268</v>
      </c>
      <c r="C3800" s="5" t="s">
        <v>269</v>
      </c>
      <c r="D3800" s="5">
        <v>8.0</v>
      </c>
      <c r="E3800" s="5">
        <v>1.95</v>
      </c>
      <c r="F3800" s="4">
        <v>15416.0</v>
      </c>
      <c r="G3800" s="6">
        <v>44483.45416666667</v>
      </c>
      <c r="H3800" s="6" t="str">
        <f>VLOOKUP(F3800,'Customer Details'!$A$1:$B$3264,2,0)</f>
        <v>China</v>
      </c>
      <c r="I3800" s="7">
        <f t="shared" si="1"/>
        <v>15.6</v>
      </c>
      <c r="J3800" s="7">
        <f t="shared" si="2"/>
        <v>15.6</v>
      </c>
    </row>
    <row r="3801" ht="15.75" customHeight="1">
      <c r="A3801" s="4">
        <v>570719.0</v>
      </c>
      <c r="B3801" s="4" t="s">
        <v>732</v>
      </c>
      <c r="C3801" s="5" t="s">
        <v>733</v>
      </c>
      <c r="D3801" s="5">
        <v>2.0</v>
      </c>
      <c r="E3801" s="5">
        <v>0.85</v>
      </c>
      <c r="F3801" s="4">
        <v>17913.0</v>
      </c>
      <c r="G3801" s="6">
        <v>44663.44791666666</v>
      </c>
      <c r="H3801" s="6" t="str">
        <f>VLOOKUP(F3801,'Customer Details'!$A$1:$B$3264,2,0)</f>
        <v>Australia</v>
      </c>
      <c r="I3801" s="7">
        <f t="shared" si="1"/>
        <v>1.7</v>
      </c>
      <c r="J3801" s="7">
        <f t="shared" si="2"/>
        <v>1.7</v>
      </c>
    </row>
    <row r="3802" ht="15.75" customHeight="1">
      <c r="A3802" s="4">
        <v>546951.0</v>
      </c>
      <c r="B3802" s="4">
        <v>21670.0</v>
      </c>
      <c r="C3802" s="5" t="s">
        <v>217</v>
      </c>
      <c r="D3802" s="5">
        <v>6.0</v>
      </c>
      <c r="E3802" s="5">
        <v>1.25</v>
      </c>
      <c r="F3802" s="4">
        <v>17673.0</v>
      </c>
      <c r="G3802" s="6">
        <v>44457.47916666666</v>
      </c>
      <c r="H3802" s="6" t="str">
        <f>VLOOKUP(F3802,'Customer Details'!$A$1:$B$3264,2,0)</f>
        <v>United Kingdom</v>
      </c>
      <c r="I3802" s="7">
        <f t="shared" si="1"/>
        <v>7.5</v>
      </c>
      <c r="J3802" s="7">
        <f t="shared" si="2"/>
        <v>7.5</v>
      </c>
    </row>
    <row r="3803" ht="15.75" customHeight="1">
      <c r="A3803" s="4">
        <v>556495.0</v>
      </c>
      <c r="B3803" s="4" t="s">
        <v>2193</v>
      </c>
      <c r="C3803" s="5" t="s">
        <v>2194</v>
      </c>
      <c r="D3803" s="5">
        <v>1.0</v>
      </c>
      <c r="E3803" s="5">
        <v>2.55</v>
      </c>
      <c r="F3803" s="4">
        <v>18069.0</v>
      </c>
      <c r="G3803" s="6">
        <v>44542.63472222222</v>
      </c>
      <c r="H3803" s="6" t="str">
        <f>VLOOKUP(F3803,'Customer Details'!$A$1:$B$3264,2,0)</f>
        <v>United Kingdom</v>
      </c>
      <c r="I3803" s="7">
        <f t="shared" si="1"/>
        <v>2.55</v>
      </c>
      <c r="J3803" s="7">
        <f t="shared" si="2"/>
        <v>2.55</v>
      </c>
    </row>
    <row r="3804" ht="15.75" customHeight="1">
      <c r="A3804" s="4">
        <v>578270.0</v>
      </c>
      <c r="B3804" s="4" t="s">
        <v>85</v>
      </c>
      <c r="C3804" s="5" t="s">
        <v>86</v>
      </c>
      <c r="D3804" s="5">
        <v>5.0</v>
      </c>
      <c r="E3804" s="5">
        <v>2.08</v>
      </c>
      <c r="F3804" s="4">
        <v>14096.0</v>
      </c>
      <c r="G3804" s="6">
        <v>44704.56875</v>
      </c>
      <c r="H3804" s="6" t="str">
        <f>VLOOKUP(F3804,'Customer Details'!$A$1:$B$3264,2,0)</f>
        <v>USA</v>
      </c>
      <c r="I3804" s="7">
        <f t="shared" si="1"/>
        <v>10.4</v>
      </c>
      <c r="J3804" s="7">
        <f t="shared" si="2"/>
        <v>10.4</v>
      </c>
    </row>
    <row r="3805" ht="15.75" customHeight="1">
      <c r="A3805" s="4">
        <v>562595.0</v>
      </c>
      <c r="B3805" s="4" t="s">
        <v>813</v>
      </c>
      <c r="C3805" s="5" t="s">
        <v>814</v>
      </c>
      <c r="D3805" s="5">
        <v>6.0</v>
      </c>
      <c r="E3805" s="5">
        <v>2.95</v>
      </c>
      <c r="F3805" s="4">
        <v>17602.0</v>
      </c>
      <c r="G3805" s="6">
        <v>44599.66111111111</v>
      </c>
      <c r="H3805" s="6" t="str">
        <f>VLOOKUP(F3805,'Customer Details'!$A$1:$B$3264,2,0)</f>
        <v>Australia</v>
      </c>
      <c r="I3805" s="7">
        <f t="shared" si="1"/>
        <v>17.7</v>
      </c>
      <c r="J3805" s="7">
        <f t="shared" si="2"/>
        <v>17.7</v>
      </c>
    </row>
    <row r="3806" ht="15.75" customHeight="1">
      <c r="A3806" s="4">
        <v>540839.0</v>
      </c>
      <c r="B3806" s="4" t="s">
        <v>103</v>
      </c>
      <c r="C3806" s="5" t="s">
        <v>104</v>
      </c>
      <c r="D3806" s="5">
        <v>1.0</v>
      </c>
      <c r="E3806" s="5">
        <v>4.25</v>
      </c>
      <c r="F3806" s="4">
        <v>16791.0</v>
      </c>
      <c r="G3806" s="6">
        <v>44388.65416666667</v>
      </c>
      <c r="H3806" s="6" t="str">
        <f>VLOOKUP(F3806,'Customer Details'!$A$1:$B$3264,2,0)</f>
        <v>India</v>
      </c>
      <c r="I3806" s="7">
        <f t="shared" si="1"/>
        <v>4.25</v>
      </c>
      <c r="J3806" s="7">
        <f t="shared" si="2"/>
        <v>4.25</v>
      </c>
    </row>
    <row r="3807" ht="15.75" customHeight="1">
      <c r="A3807" s="4" t="s">
        <v>2195</v>
      </c>
      <c r="B3807" s="4">
        <v>23025.0</v>
      </c>
      <c r="C3807" s="5" t="s">
        <v>2196</v>
      </c>
      <c r="D3807" s="5">
        <v>-6.0</v>
      </c>
      <c r="E3807" s="5">
        <v>2.08</v>
      </c>
      <c r="F3807" s="4">
        <v>14525.0</v>
      </c>
      <c r="G3807" s="6">
        <v>44620.6</v>
      </c>
      <c r="H3807" s="6" t="str">
        <f>VLOOKUP(F3807,'Customer Details'!$A$1:$B$3264,2,0)</f>
        <v>USA</v>
      </c>
      <c r="I3807" s="7">
        <f t="shared" si="1"/>
        <v>-12.48</v>
      </c>
      <c r="J3807" s="7">
        <f t="shared" si="2"/>
        <v>12.48</v>
      </c>
    </row>
    <row r="3808" ht="15.75" customHeight="1">
      <c r="A3808" s="4">
        <v>557064.0</v>
      </c>
      <c r="B3808" s="4" t="s">
        <v>38</v>
      </c>
      <c r="C3808" s="5" t="s">
        <v>39</v>
      </c>
      <c r="D3808" s="5">
        <v>2.0</v>
      </c>
      <c r="E3808" s="5">
        <v>2.95</v>
      </c>
      <c r="F3808" s="4">
        <v>13263.0</v>
      </c>
      <c r="G3808" s="6">
        <v>44546.62986111111</v>
      </c>
      <c r="H3808" s="6" t="str">
        <f>VLOOKUP(F3808,'Customer Details'!$A$1:$B$3264,2,0)</f>
        <v>Australia</v>
      </c>
      <c r="I3808" s="7">
        <f t="shared" si="1"/>
        <v>5.9</v>
      </c>
      <c r="J3808" s="7">
        <f t="shared" si="2"/>
        <v>5.9</v>
      </c>
    </row>
    <row r="3809" ht="15.75" customHeight="1">
      <c r="A3809" s="4">
        <v>543547.0</v>
      </c>
      <c r="B3809" s="4" t="s">
        <v>357</v>
      </c>
      <c r="C3809" s="5" t="s">
        <v>358</v>
      </c>
      <c r="D3809" s="5">
        <v>1.0</v>
      </c>
      <c r="E3809" s="5">
        <v>1.25</v>
      </c>
      <c r="F3809" s="4">
        <v>17358.0</v>
      </c>
      <c r="G3809" s="6">
        <v>44417.70625</v>
      </c>
      <c r="H3809" s="6" t="str">
        <f>VLOOKUP(F3809,'Customer Details'!$A$1:$B$3264,2,0)</f>
        <v>Australia</v>
      </c>
      <c r="I3809" s="7">
        <f t="shared" si="1"/>
        <v>1.25</v>
      </c>
      <c r="J3809" s="7">
        <f t="shared" si="2"/>
        <v>1.25</v>
      </c>
    </row>
    <row r="3810" ht="15.75" customHeight="1">
      <c r="A3810" s="4">
        <v>557790.0</v>
      </c>
      <c r="B3810" s="4" t="s">
        <v>340</v>
      </c>
      <c r="C3810" s="5" t="s">
        <v>341</v>
      </c>
      <c r="D3810" s="5">
        <v>72.0</v>
      </c>
      <c r="E3810" s="5">
        <v>1.69</v>
      </c>
      <c r="F3810" s="4">
        <v>14099.0</v>
      </c>
      <c r="G3810" s="6">
        <v>44552.68958333333</v>
      </c>
      <c r="H3810" s="6" t="str">
        <f>VLOOKUP(F3810,'Customer Details'!$A$1:$B$3264,2,0)</f>
        <v>India</v>
      </c>
      <c r="I3810" s="7">
        <f t="shared" si="1"/>
        <v>121.68</v>
      </c>
      <c r="J3810" s="7">
        <f t="shared" si="2"/>
        <v>121.68</v>
      </c>
    </row>
    <row r="3811" ht="15.75" customHeight="1">
      <c r="A3811" s="4">
        <v>552877.0</v>
      </c>
      <c r="B3811" s="4" t="s">
        <v>38</v>
      </c>
      <c r="C3811" s="5" t="s">
        <v>39</v>
      </c>
      <c r="D3811" s="5">
        <v>6.0</v>
      </c>
      <c r="E3811" s="5">
        <v>2.95</v>
      </c>
      <c r="F3811" s="4">
        <v>14883.0</v>
      </c>
      <c r="G3811" s="6">
        <v>44512.40902777778</v>
      </c>
      <c r="H3811" s="6" t="str">
        <f>VLOOKUP(F3811,'Customer Details'!$A$1:$B$3264,2,0)</f>
        <v>USA</v>
      </c>
      <c r="I3811" s="7">
        <f t="shared" si="1"/>
        <v>17.7</v>
      </c>
      <c r="J3811" s="7">
        <f t="shared" si="2"/>
        <v>17.7</v>
      </c>
    </row>
    <row r="3812" ht="15.75" customHeight="1">
      <c r="A3812" s="4">
        <v>545062.0</v>
      </c>
      <c r="B3812" s="4">
        <v>22429.0</v>
      </c>
      <c r="C3812" s="5" t="s">
        <v>1046</v>
      </c>
      <c r="D3812" s="5">
        <v>1.0</v>
      </c>
      <c r="E3812" s="5">
        <v>4.25</v>
      </c>
      <c r="F3812" s="4">
        <v>12748.0</v>
      </c>
      <c r="G3812" s="6">
        <v>44435.58819444444</v>
      </c>
      <c r="H3812" s="6" t="str">
        <f>VLOOKUP(F3812,'Customer Details'!$A$1:$B$3264,2,0)</f>
        <v>USA</v>
      </c>
      <c r="I3812" s="7">
        <f t="shared" si="1"/>
        <v>4.25</v>
      </c>
      <c r="J3812" s="7">
        <f t="shared" si="2"/>
        <v>4.25</v>
      </c>
    </row>
    <row r="3813" ht="15.75" customHeight="1">
      <c r="A3813" s="4">
        <v>569897.0</v>
      </c>
      <c r="B3813" s="4" t="s">
        <v>212</v>
      </c>
      <c r="C3813" s="5" t="s">
        <v>213</v>
      </c>
      <c r="D3813" s="5">
        <v>1.0</v>
      </c>
      <c r="E3813" s="5">
        <v>0.65</v>
      </c>
      <c r="F3813" s="4">
        <v>17813.0</v>
      </c>
      <c r="G3813" s="6">
        <v>44657.66736111111</v>
      </c>
      <c r="H3813" s="6" t="str">
        <f>VLOOKUP(F3813,'Customer Details'!$A$1:$B$3264,2,0)</f>
        <v>Australia</v>
      </c>
      <c r="I3813" s="7">
        <f t="shared" si="1"/>
        <v>0.65</v>
      </c>
      <c r="J3813" s="7">
        <f t="shared" si="2"/>
        <v>0.65</v>
      </c>
    </row>
    <row r="3814" ht="15.75" customHeight="1">
      <c r="A3814" s="4">
        <v>580305.0</v>
      </c>
      <c r="B3814" s="4">
        <v>23349.0</v>
      </c>
      <c r="C3814" s="5" t="s">
        <v>412</v>
      </c>
      <c r="D3814" s="5">
        <v>4.0</v>
      </c>
      <c r="E3814" s="5">
        <v>1.25</v>
      </c>
      <c r="F3814" s="4">
        <v>12970.0</v>
      </c>
      <c r="G3814" s="6">
        <v>44714.60138888889</v>
      </c>
      <c r="H3814" s="6" t="str">
        <f>VLOOKUP(F3814,'Customer Details'!$A$1:$B$3264,2,0)</f>
        <v>Australia</v>
      </c>
      <c r="I3814" s="7">
        <f t="shared" si="1"/>
        <v>5</v>
      </c>
      <c r="J3814" s="7">
        <f t="shared" si="2"/>
        <v>5</v>
      </c>
    </row>
    <row r="3815" ht="15.75" customHeight="1">
      <c r="A3815" s="4">
        <v>561653.0</v>
      </c>
      <c r="B3815" s="4" t="s">
        <v>709</v>
      </c>
      <c r="C3815" s="5" t="s">
        <v>710</v>
      </c>
      <c r="D3815" s="5">
        <v>10.0</v>
      </c>
      <c r="E3815" s="5">
        <v>0.19</v>
      </c>
      <c r="F3815" s="4">
        <v>14002.0</v>
      </c>
      <c r="G3815" s="6">
        <v>44589.66319444445</v>
      </c>
      <c r="H3815" s="6" t="str">
        <f>VLOOKUP(F3815,'Customer Details'!$A$1:$B$3264,2,0)</f>
        <v>India</v>
      </c>
      <c r="I3815" s="7">
        <f t="shared" si="1"/>
        <v>1.9</v>
      </c>
      <c r="J3815" s="7">
        <f t="shared" si="2"/>
        <v>1.9</v>
      </c>
    </row>
    <row r="3816" ht="15.75" customHeight="1">
      <c r="A3816" s="4">
        <v>576593.0</v>
      </c>
      <c r="B3816" s="4" t="s">
        <v>396</v>
      </c>
      <c r="C3816" s="5" t="s">
        <v>397</v>
      </c>
      <c r="D3816" s="5">
        <v>4.0</v>
      </c>
      <c r="E3816" s="5">
        <v>0.38</v>
      </c>
      <c r="F3816" s="4">
        <v>15720.0</v>
      </c>
      <c r="G3816" s="6">
        <v>44696.61666666667</v>
      </c>
      <c r="H3816" s="6" t="str">
        <f>VLOOKUP(F3816,'Customer Details'!$A$1:$B$3264,2,0)</f>
        <v>Australia</v>
      </c>
      <c r="I3816" s="7">
        <f t="shared" si="1"/>
        <v>1.52</v>
      </c>
      <c r="J3816" s="7">
        <f t="shared" si="2"/>
        <v>1.52</v>
      </c>
    </row>
    <row r="3817" ht="15.75" customHeight="1">
      <c r="A3817" s="4">
        <v>572669.0</v>
      </c>
      <c r="B3817" s="4" t="s">
        <v>38</v>
      </c>
      <c r="C3817" s="5" t="s">
        <v>39</v>
      </c>
      <c r="D3817" s="5">
        <v>4.0</v>
      </c>
      <c r="E3817" s="5">
        <v>2.95</v>
      </c>
      <c r="F3817" s="4">
        <v>16549.0</v>
      </c>
      <c r="G3817" s="6">
        <v>44676.54861111111</v>
      </c>
      <c r="H3817" s="6" t="str">
        <f>VLOOKUP(F3817,'Customer Details'!$A$1:$B$3264,2,0)</f>
        <v>China</v>
      </c>
      <c r="I3817" s="7">
        <f t="shared" si="1"/>
        <v>11.8</v>
      </c>
      <c r="J3817" s="7">
        <f t="shared" si="2"/>
        <v>11.8</v>
      </c>
    </row>
    <row r="3818" ht="15.75" customHeight="1">
      <c r="A3818" s="4">
        <v>567656.0</v>
      </c>
      <c r="B3818" s="4" t="s">
        <v>320</v>
      </c>
      <c r="C3818" s="5" t="s">
        <v>570</v>
      </c>
      <c r="D3818" s="5">
        <v>1.0</v>
      </c>
      <c r="E3818" s="5">
        <v>5.79</v>
      </c>
      <c r="F3818" s="4">
        <v>14096.0</v>
      </c>
      <c r="G3818" s="6">
        <v>44641.61111111111</v>
      </c>
      <c r="H3818" s="6" t="str">
        <f>VLOOKUP(F3818,'Customer Details'!$A$1:$B$3264,2,0)</f>
        <v>USA</v>
      </c>
      <c r="I3818" s="7">
        <f t="shared" si="1"/>
        <v>5.79</v>
      </c>
      <c r="J3818" s="7">
        <f t="shared" si="2"/>
        <v>5.79</v>
      </c>
    </row>
    <row r="3819" ht="15.75" customHeight="1">
      <c r="A3819" s="4">
        <v>557884.0</v>
      </c>
      <c r="B3819" s="4" t="s">
        <v>46</v>
      </c>
      <c r="C3819" s="5" t="s">
        <v>47</v>
      </c>
      <c r="D3819" s="5">
        <v>1.0</v>
      </c>
      <c r="E3819" s="5">
        <v>1.25</v>
      </c>
      <c r="F3819" s="4">
        <v>17759.0</v>
      </c>
      <c r="G3819" s="6">
        <v>44553.56597222222</v>
      </c>
      <c r="H3819" s="6" t="str">
        <f>VLOOKUP(F3819,'Customer Details'!$A$1:$B$3264,2,0)</f>
        <v>China</v>
      </c>
      <c r="I3819" s="7">
        <f t="shared" si="1"/>
        <v>1.25</v>
      </c>
      <c r="J3819" s="7">
        <f t="shared" si="2"/>
        <v>1.25</v>
      </c>
    </row>
    <row r="3820" ht="15.75" customHeight="1">
      <c r="A3820" s="4">
        <v>537369.0</v>
      </c>
      <c r="B3820" s="4" t="s">
        <v>56</v>
      </c>
      <c r="C3820" s="5" t="s">
        <v>57</v>
      </c>
      <c r="D3820" s="5">
        <v>1.0</v>
      </c>
      <c r="E3820" s="5">
        <v>1.95</v>
      </c>
      <c r="F3820" s="4">
        <v>17860.0</v>
      </c>
      <c r="G3820" s="6">
        <v>44353.52847222222</v>
      </c>
      <c r="H3820" s="6" t="str">
        <f>VLOOKUP(F3820,'Customer Details'!$A$1:$B$3264,2,0)</f>
        <v>China</v>
      </c>
      <c r="I3820" s="7">
        <f t="shared" si="1"/>
        <v>1.95</v>
      </c>
      <c r="J3820" s="7">
        <f t="shared" si="2"/>
        <v>1.95</v>
      </c>
    </row>
    <row r="3821" ht="15.75" customHeight="1">
      <c r="A3821" s="4">
        <v>562037.0</v>
      </c>
      <c r="B3821" s="4" t="s">
        <v>148</v>
      </c>
      <c r="C3821" s="5" t="s">
        <v>149</v>
      </c>
      <c r="D3821" s="5">
        <v>3.0</v>
      </c>
      <c r="E3821" s="5">
        <v>15.0</v>
      </c>
      <c r="F3821" s="4">
        <v>13023.0</v>
      </c>
      <c r="G3821" s="6">
        <v>44594.39861111111</v>
      </c>
      <c r="H3821" s="6" t="str">
        <f>VLOOKUP(F3821,'Customer Details'!$A$1:$B$3264,2,0)</f>
        <v>USA</v>
      </c>
      <c r="I3821" s="7">
        <f t="shared" si="1"/>
        <v>45</v>
      </c>
      <c r="J3821" s="7">
        <f t="shared" si="2"/>
        <v>45</v>
      </c>
    </row>
    <row r="3822" ht="15.75" customHeight="1">
      <c r="A3822" s="4">
        <v>577536.0</v>
      </c>
      <c r="B3822" s="4">
        <v>21232.0</v>
      </c>
      <c r="C3822" s="5" t="s">
        <v>658</v>
      </c>
      <c r="D3822" s="5">
        <v>1.0</v>
      </c>
      <c r="E3822" s="5">
        <v>1.25</v>
      </c>
      <c r="F3822" s="4">
        <v>15850.0</v>
      </c>
      <c r="G3822" s="6">
        <v>44701.59305555555</v>
      </c>
      <c r="H3822" s="6" t="str">
        <f>VLOOKUP(F3822,'Customer Details'!$A$1:$B$3264,2,0)</f>
        <v>United Kingdom</v>
      </c>
      <c r="I3822" s="7">
        <f t="shared" si="1"/>
        <v>1.25</v>
      </c>
      <c r="J3822" s="7">
        <f t="shared" si="2"/>
        <v>1.25</v>
      </c>
    </row>
    <row r="3823" ht="15.75" customHeight="1">
      <c r="A3823" s="4">
        <v>539010.0</v>
      </c>
      <c r="B3823" s="4" t="s">
        <v>22</v>
      </c>
      <c r="C3823" s="5" t="s">
        <v>23</v>
      </c>
      <c r="D3823" s="5">
        <v>2.0</v>
      </c>
      <c r="E3823" s="5">
        <v>1.95</v>
      </c>
      <c r="F3823" s="4">
        <v>15005.0</v>
      </c>
      <c r="G3823" s="6">
        <v>44362.55833333333</v>
      </c>
      <c r="H3823" s="6" t="str">
        <f>VLOOKUP(F3823,'Customer Details'!$A$1:$B$3264,2,0)</f>
        <v>USA</v>
      </c>
      <c r="I3823" s="7">
        <f t="shared" si="1"/>
        <v>3.9</v>
      </c>
      <c r="J3823" s="7">
        <f t="shared" si="2"/>
        <v>3.9</v>
      </c>
    </row>
    <row r="3824" ht="15.75" customHeight="1">
      <c r="A3824" s="4">
        <v>580133.0</v>
      </c>
      <c r="B3824" s="4" t="s">
        <v>400</v>
      </c>
      <c r="C3824" s="5" t="s">
        <v>401</v>
      </c>
      <c r="D3824" s="5">
        <v>4.0</v>
      </c>
      <c r="E3824" s="5">
        <v>5.95</v>
      </c>
      <c r="F3824" s="4">
        <v>15531.0</v>
      </c>
      <c r="G3824" s="6">
        <v>44713.77986111111</v>
      </c>
      <c r="H3824" s="6" t="str">
        <f>VLOOKUP(F3824,'Customer Details'!$A$1:$B$3264,2,0)</f>
        <v>Australia</v>
      </c>
      <c r="I3824" s="7">
        <f t="shared" si="1"/>
        <v>23.8</v>
      </c>
      <c r="J3824" s="7">
        <f t="shared" si="2"/>
        <v>23.8</v>
      </c>
    </row>
    <row r="3825" ht="15.75" customHeight="1">
      <c r="A3825" s="4">
        <v>548975.0</v>
      </c>
      <c r="B3825" s="4" t="s">
        <v>152</v>
      </c>
      <c r="C3825" s="5" t="s">
        <v>153</v>
      </c>
      <c r="D3825" s="5">
        <v>3.0</v>
      </c>
      <c r="E3825" s="5">
        <v>5.45</v>
      </c>
      <c r="F3825" s="4">
        <v>17596.0</v>
      </c>
      <c r="G3825" s="6">
        <v>44474.49097222222</v>
      </c>
      <c r="H3825" s="6" t="str">
        <f>VLOOKUP(F3825,'Customer Details'!$A$1:$B$3264,2,0)</f>
        <v>United Kingdom</v>
      </c>
      <c r="I3825" s="7">
        <f t="shared" si="1"/>
        <v>16.35</v>
      </c>
      <c r="J3825" s="7">
        <f t="shared" si="2"/>
        <v>16.35</v>
      </c>
    </row>
    <row r="3826" ht="15.75" customHeight="1">
      <c r="A3826" s="4">
        <v>573492.0</v>
      </c>
      <c r="B3826" s="4" t="s">
        <v>1463</v>
      </c>
      <c r="C3826" s="5" t="s">
        <v>1464</v>
      </c>
      <c r="D3826" s="5">
        <v>1.0</v>
      </c>
      <c r="E3826" s="5">
        <v>3.75</v>
      </c>
      <c r="F3826" s="4">
        <v>13544.0</v>
      </c>
      <c r="G3826" s="6">
        <v>44681.49791666667</v>
      </c>
      <c r="H3826" s="6" t="str">
        <f>VLOOKUP(F3826,'Customer Details'!$A$1:$B$3264,2,0)</f>
        <v>China</v>
      </c>
      <c r="I3826" s="7">
        <f t="shared" si="1"/>
        <v>3.75</v>
      </c>
      <c r="J3826" s="7">
        <f t="shared" si="2"/>
        <v>3.75</v>
      </c>
    </row>
    <row r="3827" ht="15.75" customHeight="1">
      <c r="A3827" s="4">
        <v>580441.0</v>
      </c>
      <c r="B3827" s="4" t="s">
        <v>40</v>
      </c>
      <c r="C3827" s="5" t="s">
        <v>41</v>
      </c>
      <c r="D3827" s="5">
        <v>6.0</v>
      </c>
      <c r="E3827" s="5">
        <v>2.95</v>
      </c>
      <c r="F3827" s="4">
        <v>13808.0</v>
      </c>
      <c r="G3827" s="6">
        <v>44716.5125</v>
      </c>
      <c r="H3827" s="6" t="str">
        <f>VLOOKUP(F3827,'Customer Details'!$A$1:$B$3264,2,0)</f>
        <v>United Kingdom</v>
      </c>
      <c r="I3827" s="7">
        <f t="shared" si="1"/>
        <v>17.7</v>
      </c>
      <c r="J3827" s="7">
        <f t="shared" si="2"/>
        <v>17.7</v>
      </c>
    </row>
    <row r="3828" ht="15.75" customHeight="1">
      <c r="A3828" s="4" t="s">
        <v>1104</v>
      </c>
      <c r="B3828" s="4">
        <v>23032.0</v>
      </c>
      <c r="C3828" s="5" t="s">
        <v>1988</v>
      </c>
      <c r="D3828" s="5">
        <v>-1.0</v>
      </c>
      <c r="E3828" s="5">
        <v>1.65</v>
      </c>
      <c r="F3828" s="4">
        <v>17841.0</v>
      </c>
      <c r="G3828" s="6">
        <v>44701.61666666667</v>
      </c>
      <c r="H3828" s="6" t="str">
        <f>VLOOKUP(F3828,'Customer Details'!$A$1:$B$3264,2,0)</f>
        <v>India</v>
      </c>
      <c r="I3828" s="7">
        <f t="shared" si="1"/>
        <v>-1.65</v>
      </c>
      <c r="J3828" s="7">
        <f t="shared" si="2"/>
        <v>1.65</v>
      </c>
    </row>
    <row r="3829" ht="15.75" customHeight="1">
      <c r="A3829" s="4">
        <v>578707.0</v>
      </c>
      <c r="B3829" s="4" t="s">
        <v>1065</v>
      </c>
      <c r="C3829" s="5" t="s">
        <v>1066</v>
      </c>
      <c r="D3829" s="5">
        <v>1.0</v>
      </c>
      <c r="E3829" s="5">
        <v>1.95</v>
      </c>
      <c r="F3829" s="4">
        <v>17870.0</v>
      </c>
      <c r="G3829" s="6">
        <v>44706.47222222222</v>
      </c>
      <c r="H3829" s="6" t="str">
        <f>VLOOKUP(F3829,'Customer Details'!$A$1:$B$3264,2,0)</f>
        <v>Australia</v>
      </c>
      <c r="I3829" s="7">
        <f t="shared" si="1"/>
        <v>1.95</v>
      </c>
      <c r="J3829" s="7">
        <f t="shared" si="2"/>
        <v>1.95</v>
      </c>
    </row>
    <row r="3830" ht="15.75" customHeight="1">
      <c r="A3830" s="4">
        <v>543020.0</v>
      </c>
      <c r="B3830" s="4" t="s">
        <v>805</v>
      </c>
      <c r="C3830" s="5" t="s">
        <v>806</v>
      </c>
      <c r="D3830" s="5">
        <v>2.0</v>
      </c>
      <c r="E3830" s="5">
        <v>1.25</v>
      </c>
      <c r="F3830" s="4">
        <v>15005.0</v>
      </c>
      <c r="G3830" s="6">
        <v>44410.60347222222</v>
      </c>
      <c r="H3830" s="6" t="str">
        <f>VLOOKUP(F3830,'Customer Details'!$A$1:$B$3264,2,0)</f>
        <v>USA</v>
      </c>
      <c r="I3830" s="7">
        <f t="shared" si="1"/>
        <v>2.5</v>
      </c>
      <c r="J3830" s="7">
        <f t="shared" si="2"/>
        <v>2.5</v>
      </c>
    </row>
    <row r="3831" ht="15.75" customHeight="1">
      <c r="A3831" s="4">
        <v>554075.0</v>
      </c>
      <c r="B3831" s="4" t="s">
        <v>2197</v>
      </c>
      <c r="C3831" s="5" t="s">
        <v>2198</v>
      </c>
      <c r="D3831" s="5">
        <v>2.0</v>
      </c>
      <c r="E3831" s="5">
        <v>1.95</v>
      </c>
      <c r="F3831" s="4">
        <v>16038.0</v>
      </c>
      <c r="G3831" s="6">
        <v>44522.47847222222</v>
      </c>
      <c r="H3831" s="6" t="str">
        <f>VLOOKUP(F3831,'Customer Details'!$A$1:$B$3264,2,0)</f>
        <v>United Kingdom</v>
      </c>
      <c r="I3831" s="7">
        <f t="shared" si="1"/>
        <v>3.9</v>
      </c>
      <c r="J3831" s="7">
        <f t="shared" si="2"/>
        <v>3.9</v>
      </c>
    </row>
    <row r="3832" ht="15.75" customHeight="1">
      <c r="A3832" s="4" t="s">
        <v>1340</v>
      </c>
      <c r="B3832" s="4">
        <v>23208.0</v>
      </c>
      <c r="C3832" s="5" t="s">
        <v>385</v>
      </c>
      <c r="D3832" s="5">
        <v>-2.0</v>
      </c>
      <c r="E3832" s="5">
        <v>1.65</v>
      </c>
      <c r="F3832" s="4">
        <v>15433.0</v>
      </c>
      <c r="G3832" s="6">
        <v>44641.68333333333</v>
      </c>
      <c r="H3832" s="6" t="str">
        <f>VLOOKUP(F3832,'Customer Details'!$A$1:$B$3264,2,0)</f>
        <v>USA</v>
      </c>
      <c r="I3832" s="7">
        <f t="shared" si="1"/>
        <v>-3.3</v>
      </c>
      <c r="J3832" s="7">
        <f t="shared" si="2"/>
        <v>3.3</v>
      </c>
    </row>
    <row r="3833" ht="15.75" customHeight="1">
      <c r="A3833" s="4">
        <v>554498.0</v>
      </c>
      <c r="B3833" s="4" t="s">
        <v>415</v>
      </c>
      <c r="C3833" s="5" t="s">
        <v>416</v>
      </c>
      <c r="D3833" s="5">
        <v>6.0</v>
      </c>
      <c r="E3833" s="5">
        <v>2.1</v>
      </c>
      <c r="F3833" s="4">
        <v>15314.0</v>
      </c>
      <c r="G3833" s="6">
        <v>44524.61041666667</v>
      </c>
      <c r="H3833" s="6" t="str">
        <f>VLOOKUP(F3833,'Customer Details'!$A$1:$B$3264,2,0)</f>
        <v>China</v>
      </c>
      <c r="I3833" s="7">
        <f t="shared" si="1"/>
        <v>12.6</v>
      </c>
      <c r="J3833" s="7">
        <f t="shared" si="2"/>
        <v>12.6</v>
      </c>
    </row>
    <row r="3834" ht="15.75" customHeight="1">
      <c r="A3834" s="4">
        <v>543910.0</v>
      </c>
      <c r="B3834" s="4" t="s">
        <v>181</v>
      </c>
      <c r="C3834" s="5" t="s">
        <v>182</v>
      </c>
      <c r="D3834" s="5">
        <v>12.0</v>
      </c>
      <c r="E3834" s="5">
        <v>0.85</v>
      </c>
      <c r="F3834" s="4">
        <v>13475.0</v>
      </c>
      <c r="G3834" s="6">
        <v>44422.525</v>
      </c>
      <c r="H3834" s="6" t="str">
        <f>VLOOKUP(F3834,'Customer Details'!$A$1:$B$3264,2,0)</f>
        <v>China</v>
      </c>
      <c r="I3834" s="7">
        <f t="shared" si="1"/>
        <v>10.2</v>
      </c>
      <c r="J3834" s="7">
        <f t="shared" si="2"/>
        <v>10.2</v>
      </c>
    </row>
    <row r="3835" ht="15.75" customHeight="1">
      <c r="A3835" s="4">
        <v>547985.0</v>
      </c>
      <c r="B3835" s="4" t="s">
        <v>299</v>
      </c>
      <c r="C3835" s="5" t="s">
        <v>300</v>
      </c>
      <c r="D3835" s="5">
        <v>12.0</v>
      </c>
      <c r="E3835" s="5">
        <v>1.25</v>
      </c>
      <c r="F3835" s="4">
        <v>16455.0</v>
      </c>
      <c r="G3835" s="6">
        <v>44468.36319444444</v>
      </c>
      <c r="H3835" s="6" t="str">
        <f>VLOOKUP(F3835,'Customer Details'!$A$1:$B$3264,2,0)</f>
        <v>China</v>
      </c>
      <c r="I3835" s="7">
        <f t="shared" si="1"/>
        <v>15</v>
      </c>
      <c r="J3835" s="7">
        <f t="shared" si="2"/>
        <v>15</v>
      </c>
    </row>
    <row r="3836" ht="15.75" customHeight="1">
      <c r="A3836" s="4">
        <v>576633.0</v>
      </c>
      <c r="B3836" s="4" t="s">
        <v>585</v>
      </c>
      <c r="C3836" s="5" t="s">
        <v>747</v>
      </c>
      <c r="D3836" s="5">
        <v>24.0</v>
      </c>
      <c r="E3836" s="5">
        <v>3.39</v>
      </c>
      <c r="F3836" s="4">
        <v>13297.0</v>
      </c>
      <c r="G3836" s="6">
        <v>44697.39375</v>
      </c>
      <c r="H3836" s="6" t="str">
        <f>VLOOKUP(F3836,'Customer Details'!$A$1:$B$3264,2,0)</f>
        <v>USA</v>
      </c>
      <c r="I3836" s="7">
        <f t="shared" si="1"/>
        <v>81.36</v>
      </c>
      <c r="J3836" s="7">
        <f t="shared" si="2"/>
        <v>81.36</v>
      </c>
    </row>
    <row r="3837" ht="15.75" customHeight="1">
      <c r="A3837" s="4">
        <v>541489.0</v>
      </c>
      <c r="B3837" s="4" t="s">
        <v>404</v>
      </c>
      <c r="C3837" s="5" t="s">
        <v>405</v>
      </c>
      <c r="D3837" s="5">
        <v>25.0</v>
      </c>
      <c r="E3837" s="5">
        <v>0.42</v>
      </c>
      <c r="F3837" s="4">
        <v>15023.0</v>
      </c>
      <c r="G3837" s="6">
        <v>44395.56805555556</v>
      </c>
      <c r="H3837" s="6" t="str">
        <f>VLOOKUP(F3837,'Customer Details'!$A$1:$B$3264,2,0)</f>
        <v>China</v>
      </c>
      <c r="I3837" s="7">
        <f t="shared" si="1"/>
        <v>10.5</v>
      </c>
      <c r="J3837" s="7">
        <f t="shared" si="2"/>
        <v>10.5</v>
      </c>
    </row>
    <row r="3838" ht="15.75" customHeight="1">
      <c r="A3838" s="4" t="s">
        <v>1240</v>
      </c>
      <c r="B3838" s="4">
        <v>21900.0</v>
      </c>
      <c r="C3838" s="5" t="s">
        <v>62</v>
      </c>
      <c r="D3838" s="5">
        <v>-4.0</v>
      </c>
      <c r="E3838" s="5">
        <v>0.65</v>
      </c>
      <c r="F3838" s="4">
        <v>12843.0</v>
      </c>
      <c r="G3838" s="6">
        <v>44545.53541666667</v>
      </c>
      <c r="H3838" s="6" t="str">
        <f>VLOOKUP(F3838,'Customer Details'!$A$1:$B$3264,2,0)</f>
        <v>USA</v>
      </c>
      <c r="I3838" s="7">
        <f t="shared" si="1"/>
        <v>-2.6</v>
      </c>
      <c r="J3838" s="7">
        <f t="shared" si="2"/>
        <v>2.6</v>
      </c>
    </row>
    <row r="3839" ht="15.75" customHeight="1">
      <c r="A3839" s="4">
        <v>580360.0</v>
      </c>
      <c r="B3839" s="4" t="s">
        <v>2199</v>
      </c>
      <c r="C3839" s="5" t="s">
        <v>2200</v>
      </c>
      <c r="D3839" s="5">
        <v>6.0</v>
      </c>
      <c r="E3839" s="5">
        <v>2.1</v>
      </c>
      <c r="F3839" s="4">
        <v>14493.0</v>
      </c>
      <c r="G3839" s="6">
        <v>44714.67638888889</v>
      </c>
      <c r="H3839" s="6" t="str">
        <f>VLOOKUP(F3839,'Customer Details'!$A$1:$B$3264,2,0)</f>
        <v>USA</v>
      </c>
      <c r="I3839" s="7">
        <f t="shared" si="1"/>
        <v>12.6</v>
      </c>
      <c r="J3839" s="7">
        <f t="shared" si="2"/>
        <v>12.6</v>
      </c>
    </row>
    <row r="3840" ht="15.75" customHeight="1">
      <c r="A3840" s="4">
        <v>580261.0</v>
      </c>
      <c r="B3840" s="4" t="s">
        <v>303</v>
      </c>
      <c r="C3840" s="5" t="s">
        <v>304</v>
      </c>
      <c r="D3840" s="5">
        <v>6.0</v>
      </c>
      <c r="E3840" s="5">
        <v>5.95</v>
      </c>
      <c r="F3840" s="4">
        <v>16038.0</v>
      </c>
      <c r="G3840" s="6">
        <v>44714.52777777778</v>
      </c>
      <c r="H3840" s="6" t="str">
        <f>VLOOKUP(F3840,'Customer Details'!$A$1:$B$3264,2,0)</f>
        <v>United Kingdom</v>
      </c>
      <c r="I3840" s="7">
        <f t="shared" si="1"/>
        <v>35.7</v>
      </c>
      <c r="J3840" s="7">
        <f t="shared" si="2"/>
        <v>35.7</v>
      </c>
    </row>
    <row r="3841" ht="15.75" customHeight="1">
      <c r="A3841" s="4" t="s">
        <v>1653</v>
      </c>
      <c r="B3841" s="4">
        <v>21888.0</v>
      </c>
      <c r="C3841" s="5" t="s">
        <v>2124</v>
      </c>
      <c r="D3841" s="5">
        <v>-2.0</v>
      </c>
      <c r="E3841" s="5">
        <v>3.75</v>
      </c>
      <c r="F3841" s="4">
        <v>14808.0</v>
      </c>
      <c r="G3841" s="6">
        <v>44681.50138888889</v>
      </c>
      <c r="H3841" s="6" t="str">
        <f>VLOOKUP(F3841,'Customer Details'!$A$1:$B$3264,2,0)</f>
        <v>Australia</v>
      </c>
      <c r="I3841" s="7">
        <f t="shared" si="1"/>
        <v>-7.5</v>
      </c>
      <c r="J3841" s="7">
        <f t="shared" si="2"/>
        <v>7.5</v>
      </c>
    </row>
    <row r="3842" ht="15.75" customHeight="1">
      <c r="A3842" s="4">
        <v>558906.0</v>
      </c>
      <c r="B3842" s="4" t="s">
        <v>1591</v>
      </c>
      <c r="C3842" s="5" t="s">
        <v>1592</v>
      </c>
      <c r="D3842" s="5">
        <v>2.0</v>
      </c>
      <c r="E3842" s="5">
        <v>0.79</v>
      </c>
      <c r="F3842" s="4">
        <v>15555.0</v>
      </c>
      <c r="G3842" s="6">
        <v>44565.69097222222</v>
      </c>
      <c r="H3842" s="6" t="str">
        <f>VLOOKUP(F3842,'Customer Details'!$A$1:$B$3264,2,0)</f>
        <v>India</v>
      </c>
      <c r="I3842" s="7">
        <f t="shared" si="1"/>
        <v>1.58</v>
      </c>
      <c r="J3842" s="7">
        <f t="shared" si="2"/>
        <v>1.58</v>
      </c>
    </row>
    <row r="3843" ht="15.75" customHeight="1">
      <c r="A3843" s="4">
        <v>546866.0</v>
      </c>
      <c r="B3843" s="4" t="s">
        <v>40</v>
      </c>
      <c r="C3843" s="5" t="s">
        <v>41</v>
      </c>
      <c r="D3843" s="5">
        <v>6.0</v>
      </c>
      <c r="E3843" s="5">
        <v>2.95</v>
      </c>
      <c r="F3843" s="4">
        <v>14462.0</v>
      </c>
      <c r="G3843" s="6">
        <v>44456.65763888889</v>
      </c>
      <c r="H3843" s="6" t="str">
        <f>VLOOKUP(F3843,'Customer Details'!$A$1:$B$3264,2,0)</f>
        <v>Australia</v>
      </c>
      <c r="I3843" s="7">
        <f t="shared" si="1"/>
        <v>17.7</v>
      </c>
      <c r="J3843" s="7">
        <f t="shared" si="2"/>
        <v>17.7</v>
      </c>
    </row>
    <row r="3844" ht="15.75" customHeight="1">
      <c r="A3844" s="4" t="s">
        <v>2201</v>
      </c>
      <c r="B3844" s="4">
        <v>22360.0</v>
      </c>
      <c r="C3844" s="5" t="s">
        <v>522</v>
      </c>
      <c r="D3844" s="5">
        <v>-18.0</v>
      </c>
      <c r="E3844" s="5">
        <v>2.95</v>
      </c>
      <c r="F3844" s="4">
        <v>16325.0</v>
      </c>
      <c r="G3844" s="6">
        <v>44488.47222222222</v>
      </c>
      <c r="H3844" s="6" t="str">
        <f>VLOOKUP(F3844,'Customer Details'!$A$1:$B$3264,2,0)</f>
        <v>India</v>
      </c>
      <c r="I3844" s="7">
        <f t="shared" si="1"/>
        <v>-53.1</v>
      </c>
      <c r="J3844" s="7">
        <f t="shared" si="2"/>
        <v>53.1</v>
      </c>
    </row>
    <row r="3845" ht="15.75" customHeight="1">
      <c r="A3845" s="4">
        <v>577504.0</v>
      </c>
      <c r="B3845" s="4">
        <v>22720.0</v>
      </c>
      <c r="C3845" s="5" t="s">
        <v>109</v>
      </c>
      <c r="D3845" s="5">
        <v>2.0</v>
      </c>
      <c r="E3845" s="5">
        <v>4.95</v>
      </c>
      <c r="F3845" s="4">
        <v>14159.0</v>
      </c>
      <c r="G3845" s="6">
        <v>44701.525</v>
      </c>
      <c r="H3845" s="6" t="str">
        <f>VLOOKUP(F3845,'Customer Details'!$A$1:$B$3264,2,0)</f>
        <v>Australia</v>
      </c>
      <c r="I3845" s="7">
        <f t="shared" si="1"/>
        <v>9.9</v>
      </c>
      <c r="J3845" s="7">
        <f t="shared" si="2"/>
        <v>9.9</v>
      </c>
    </row>
    <row r="3846" ht="15.75" customHeight="1">
      <c r="A3846" s="4">
        <v>578030.0</v>
      </c>
      <c r="B3846" s="4" t="s">
        <v>380</v>
      </c>
      <c r="C3846" s="5" t="s">
        <v>381</v>
      </c>
      <c r="D3846" s="5">
        <v>10.0</v>
      </c>
      <c r="E3846" s="5">
        <v>7.08</v>
      </c>
      <c r="F3846" s="4">
        <v>15498.0</v>
      </c>
      <c r="G3846" s="6">
        <v>44703.56944444445</v>
      </c>
      <c r="H3846" s="6" t="str">
        <f>VLOOKUP(F3846,'Customer Details'!$A$1:$B$3264,2,0)</f>
        <v>India</v>
      </c>
      <c r="I3846" s="7">
        <f t="shared" si="1"/>
        <v>70.8</v>
      </c>
      <c r="J3846" s="7">
        <f t="shared" si="2"/>
        <v>70.8</v>
      </c>
    </row>
    <row r="3847" ht="15.75" customHeight="1">
      <c r="A3847" s="4" t="s">
        <v>2202</v>
      </c>
      <c r="B3847" s="4">
        <v>84978.0</v>
      </c>
      <c r="C3847" s="5" t="s">
        <v>751</v>
      </c>
      <c r="D3847" s="5">
        <v>-6.0</v>
      </c>
      <c r="E3847" s="5">
        <v>1.25</v>
      </c>
      <c r="F3847" s="4">
        <v>17449.0</v>
      </c>
      <c r="G3847" s="6">
        <v>44632.74305555555</v>
      </c>
      <c r="H3847" s="6" t="str">
        <f>VLOOKUP(F3847,'Customer Details'!$A$1:$B$3264,2,0)</f>
        <v>USA</v>
      </c>
      <c r="I3847" s="7">
        <f t="shared" si="1"/>
        <v>-7.5</v>
      </c>
      <c r="J3847" s="7">
        <f t="shared" si="2"/>
        <v>7.5</v>
      </c>
    </row>
    <row r="3848" ht="15.75" customHeight="1">
      <c r="A3848" s="4">
        <v>556575.0</v>
      </c>
      <c r="B3848" s="4" t="s">
        <v>338</v>
      </c>
      <c r="C3848" s="5" t="s">
        <v>339</v>
      </c>
      <c r="D3848" s="5">
        <v>4.0</v>
      </c>
      <c r="E3848" s="5">
        <v>1.25</v>
      </c>
      <c r="F3848" s="4">
        <v>17027.0</v>
      </c>
      <c r="G3848" s="6">
        <v>44543.57222222222</v>
      </c>
      <c r="H3848" s="6" t="str">
        <f>VLOOKUP(F3848,'Customer Details'!$A$1:$B$3264,2,0)</f>
        <v>Australia</v>
      </c>
      <c r="I3848" s="7">
        <f t="shared" si="1"/>
        <v>5</v>
      </c>
      <c r="J3848" s="7">
        <f t="shared" si="2"/>
        <v>5</v>
      </c>
    </row>
    <row r="3849" ht="15.75" customHeight="1">
      <c r="A3849" s="4">
        <v>574077.0</v>
      </c>
      <c r="B3849" s="4" t="s">
        <v>1611</v>
      </c>
      <c r="C3849" s="5" t="s">
        <v>1612</v>
      </c>
      <c r="D3849" s="5">
        <v>2.0</v>
      </c>
      <c r="E3849" s="5">
        <v>2.95</v>
      </c>
      <c r="F3849" s="4">
        <v>17999.0</v>
      </c>
      <c r="G3849" s="6">
        <v>44683.66388888889</v>
      </c>
      <c r="H3849" s="6" t="str">
        <f>VLOOKUP(F3849,'Customer Details'!$A$1:$B$3264,2,0)</f>
        <v>China</v>
      </c>
      <c r="I3849" s="7">
        <f t="shared" si="1"/>
        <v>5.9</v>
      </c>
      <c r="J3849" s="7">
        <f t="shared" si="2"/>
        <v>5.9</v>
      </c>
    </row>
    <row r="3850" ht="15.75" customHeight="1">
      <c r="A3850" s="4">
        <v>537254.0</v>
      </c>
      <c r="B3850" s="4" t="s">
        <v>2203</v>
      </c>
      <c r="C3850" s="5" t="s">
        <v>2204</v>
      </c>
      <c r="D3850" s="5">
        <v>1.0</v>
      </c>
      <c r="E3850" s="5">
        <v>2.55</v>
      </c>
      <c r="F3850" s="4">
        <v>15898.0</v>
      </c>
      <c r="G3850" s="6">
        <v>44353.45902777778</v>
      </c>
      <c r="H3850" s="6" t="str">
        <f>VLOOKUP(F3850,'Customer Details'!$A$1:$B$3264,2,0)</f>
        <v>China</v>
      </c>
      <c r="I3850" s="7">
        <f t="shared" si="1"/>
        <v>2.55</v>
      </c>
      <c r="J3850" s="7">
        <f t="shared" si="2"/>
        <v>2.55</v>
      </c>
    </row>
    <row r="3851" ht="15.75" customHeight="1">
      <c r="A3851" s="4" t="s">
        <v>2205</v>
      </c>
      <c r="B3851" s="4">
        <v>22465.0</v>
      </c>
      <c r="C3851" s="5" t="s">
        <v>808</v>
      </c>
      <c r="D3851" s="5">
        <v>-5.0</v>
      </c>
      <c r="E3851" s="5">
        <v>1.65</v>
      </c>
      <c r="F3851" s="4">
        <v>17119.0</v>
      </c>
      <c r="G3851" s="6">
        <v>44675.58263888889</v>
      </c>
      <c r="H3851" s="6" t="str">
        <f>VLOOKUP(F3851,'Customer Details'!$A$1:$B$3264,2,0)</f>
        <v>China</v>
      </c>
      <c r="I3851" s="7">
        <f t="shared" si="1"/>
        <v>-8.25</v>
      </c>
      <c r="J3851" s="7">
        <f t="shared" si="2"/>
        <v>8.25</v>
      </c>
    </row>
    <row r="3852" ht="15.75" customHeight="1">
      <c r="A3852" s="4">
        <v>559807.0</v>
      </c>
      <c r="B3852" s="4" t="s">
        <v>470</v>
      </c>
      <c r="C3852" s="5" t="s">
        <v>471</v>
      </c>
      <c r="D3852" s="5">
        <v>2.0</v>
      </c>
      <c r="E3852" s="5">
        <v>2.55</v>
      </c>
      <c r="F3852" s="4">
        <v>17841.0</v>
      </c>
      <c r="G3852" s="6">
        <v>44573.61666666667</v>
      </c>
      <c r="H3852" s="6" t="str">
        <f>VLOOKUP(F3852,'Customer Details'!$A$1:$B$3264,2,0)</f>
        <v>India</v>
      </c>
      <c r="I3852" s="7">
        <f t="shared" si="1"/>
        <v>5.1</v>
      </c>
      <c r="J3852" s="7">
        <f t="shared" si="2"/>
        <v>5.1</v>
      </c>
    </row>
    <row r="3853" ht="15.75" customHeight="1">
      <c r="A3853" s="4">
        <v>540093.0</v>
      </c>
      <c r="B3853" s="4" t="s">
        <v>16</v>
      </c>
      <c r="C3853" s="5" t="s">
        <v>17</v>
      </c>
      <c r="D3853" s="5">
        <v>1.0</v>
      </c>
      <c r="E3853" s="5">
        <v>5.95</v>
      </c>
      <c r="F3853" s="4">
        <v>16725.0</v>
      </c>
      <c r="G3853" s="6">
        <v>44381.64166666667</v>
      </c>
      <c r="H3853" s="6" t="str">
        <f>VLOOKUP(F3853,'Customer Details'!$A$1:$B$3264,2,0)</f>
        <v>United Kingdom</v>
      </c>
      <c r="I3853" s="7">
        <f t="shared" si="1"/>
        <v>5.95</v>
      </c>
      <c r="J3853" s="7">
        <f t="shared" si="2"/>
        <v>5.95</v>
      </c>
    </row>
    <row r="3854" ht="15.75" customHeight="1">
      <c r="A3854" s="4">
        <v>543979.0</v>
      </c>
      <c r="B3854" s="4" t="s">
        <v>1826</v>
      </c>
      <c r="C3854" s="5" t="s">
        <v>1827</v>
      </c>
      <c r="D3854" s="5">
        <v>1.0</v>
      </c>
      <c r="E3854" s="5">
        <v>1.25</v>
      </c>
      <c r="F3854" s="4">
        <v>14606.0</v>
      </c>
      <c r="G3854" s="6">
        <v>44422.65486111111</v>
      </c>
      <c r="H3854" s="6" t="str">
        <f>VLOOKUP(F3854,'Customer Details'!$A$1:$B$3264,2,0)</f>
        <v>USA</v>
      </c>
      <c r="I3854" s="7">
        <f t="shared" si="1"/>
        <v>1.25</v>
      </c>
      <c r="J3854" s="7">
        <f t="shared" si="2"/>
        <v>1.25</v>
      </c>
    </row>
    <row r="3855" ht="15.75" customHeight="1">
      <c r="A3855" s="4">
        <v>538507.0</v>
      </c>
      <c r="B3855" s="4" t="s">
        <v>138</v>
      </c>
      <c r="C3855" s="5" t="s">
        <v>139</v>
      </c>
      <c r="D3855" s="5">
        <v>3.0</v>
      </c>
      <c r="E3855" s="5">
        <v>3.25</v>
      </c>
      <c r="F3855" s="4">
        <v>15547.0</v>
      </c>
      <c r="G3855" s="6">
        <v>44359.55972222222</v>
      </c>
      <c r="H3855" s="6" t="str">
        <f>VLOOKUP(F3855,'Customer Details'!$A$1:$B$3264,2,0)</f>
        <v>USA</v>
      </c>
      <c r="I3855" s="7">
        <f t="shared" si="1"/>
        <v>9.75</v>
      </c>
      <c r="J3855" s="7">
        <f t="shared" si="2"/>
        <v>9.75</v>
      </c>
    </row>
    <row r="3856" ht="15.75" customHeight="1">
      <c r="A3856" s="4">
        <v>564727.0</v>
      </c>
      <c r="B3856" s="4" t="s">
        <v>150</v>
      </c>
      <c r="C3856" s="5" t="s">
        <v>151</v>
      </c>
      <c r="D3856" s="5">
        <v>2.0</v>
      </c>
      <c r="E3856" s="5">
        <v>0.85</v>
      </c>
      <c r="F3856" s="4">
        <v>16686.0</v>
      </c>
      <c r="G3856" s="6">
        <v>44620.52152777778</v>
      </c>
      <c r="H3856" s="6" t="str">
        <f>VLOOKUP(F3856,'Customer Details'!$A$1:$B$3264,2,0)</f>
        <v>Australia</v>
      </c>
      <c r="I3856" s="7">
        <f t="shared" si="1"/>
        <v>1.7</v>
      </c>
      <c r="J3856" s="7">
        <f t="shared" si="2"/>
        <v>1.7</v>
      </c>
    </row>
    <row r="3857" ht="15.75" customHeight="1">
      <c r="A3857" s="4">
        <v>567485.0</v>
      </c>
      <c r="B3857" s="4" t="s">
        <v>1664</v>
      </c>
      <c r="C3857" s="5" t="s">
        <v>1665</v>
      </c>
      <c r="D3857" s="5">
        <v>10.0</v>
      </c>
      <c r="E3857" s="5">
        <v>1.65</v>
      </c>
      <c r="F3857" s="4">
        <v>15026.0</v>
      </c>
      <c r="G3857" s="6">
        <v>44640.57777777778</v>
      </c>
      <c r="H3857" s="6" t="str">
        <f>VLOOKUP(F3857,'Customer Details'!$A$1:$B$3264,2,0)</f>
        <v>China</v>
      </c>
      <c r="I3857" s="7">
        <f t="shared" si="1"/>
        <v>16.5</v>
      </c>
      <c r="J3857" s="7">
        <f t="shared" si="2"/>
        <v>16.5</v>
      </c>
    </row>
    <row r="3858" ht="15.75" customHeight="1">
      <c r="A3858" s="4" t="s">
        <v>2206</v>
      </c>
      <c r="B3858" s="4">
        <v>21845.0</v>
      </c>
      <c r="C3858" s="5" t="s">
        <v>535</v>
      </c>
      <c r="D3858" s="5">
        <v>-14.0</v>
      </c>
      <c r="E3858" s="5">
        <v>2.95</v>
      </c>
      <c r="F3858" s="4">
        <v>17315.0</v>
      </c>
      <c r="G3858" s="6">
        <v>44364.51319444444</v>
      </c>
      <c r="H3858" s="6" t="str">
        <f>VLOOKUP(F3858,'Customer Details'!$A$1:$B$3264,2,0)</f>
        <v>United Kingdom</v>
      </c>
      <c r="I3858" s="7">
        <f t="shared" si="1"/>
        <v>-41.3</v>
      </c>
      <c r="J3858" s="7">
        <f t="shared" si="2"/>
        <v>41.3</v>
      </c>
    </row>
    <row r="3859" ht="15.75" customHeight="1">
      <c r="A3859" s="4">
        <v>567140.0</v>
      </c>
      <c r="B3859" s="4" t="s">
        <v>530</v>
      </c>
      <c r="C3859" s="5" t="s">
        <v>531</v>
      </c>
      <c r="D3859" s="5">
        <v>8.0</v>
      </c>
      <c r="E3859" s="5">
        <v>4.25</v>
      </c>
      <c r="F3859" s="4">
        <v>15410.0</v>
      </c>
      <c r="G3859" s="6">
        <v>44636.61597222222</v>
      </c>
      <c r="H3859" s="6" t="str">
        <f>VLOOKUP(F3859,'Customer Details'!$A$1:$B$3264,2,0)</f>
        <v>USA</v>
      </c>
      <c r="I3859" s="7">
        <f t="shared" si="1"/>
        <v>34</v>
      </c>
      <c r="J3859" s="7">
        <f t="shared" si="2"/>
        <v>34</v>
      </c>
    </row>
    <row r="3860" ht="15.75" customHeight="1">
      <c r="A3860" s="4">
        <v>564648.0</v>
      </c>
      <c r="B3860" s="4" t="s">
        <v>18</v>
      </c>
      <c r="C3860" s="5" t="s">
        <v>19</v>
      </c>
      <c r="D3860" s="5">
        <v>10.0</v>
      </c>
      <c r="E3860" s="5">
        <v>1.25</v>
      </c>
      <c r="F3860" s="4">
        <v>15641.0</v>
      </c>
      <c r="G3860" s="6">
        <v>44618.58611111111</v>
      </c>
      <c r="H3860" s="6" t="str">
        <f>VLOOKUP(F3860,'Customer Details'!$A$1:$B$3264,2,0)</f>
        <v>Australia</v>
      </c>
      <c r="I3860" s="7">
        <f t="shared" si="1"/>
        <v>12.5</v>
      </c>
      <c r="J3860" s="7">
        <f t="shared" si="2"/>
        <v>12.5</v>
      </c>
    </row>
    <row r="3861" ht="15.75" customHeight="1">
      <c r="A3861" s="4">
        <v>566169.0</v>
      </c>
      <c r="B3861" s="4" t="s">
        <v>596</v>
      </c>
      <c r="C3861" s="5" t="s">
        <v>597</v>
      </c>
      <c r="D3861" s="5">
        <v>24.0</v>
      </c>
      <c r="E3861" s="5">
        <v>0.85</v>
      </c>
      <c r="F3861" s="4">
        <v>14414.0</v>
      </c>
      <c r="G3861" s="6">
        <v>44629.50625</v>
      </c>
      <c r="H3861" s="6" t="str">
        <f>VLOOKUP(F3861,'Customer Details'!$A$1:$B$3264,2,0)</f>
        <v>United Kingdom</v>
      </c>
      <c r="I3861" s="7">
        <f t="shared" si="1"/>
        <v>20.4</v>
      </c>
      <c r="J3861" s="7">
        <f t="shared" si="2"/>
        <v>20.4</v>
      </c>
    </row>
    <row r="3862" ht="15.75" customHeight="1">
      <c r="A3862" s="4">
        <v>563360.0</v>
      </c>
      <c r="B3862" s="4" t="s">
        <v>38</v>
      </c>
      <c r="C3862" s="5" t="s">
        <v>39</v>
      </c>
      <c r="D3862" s="5">
        <v>32.0</v>
      </c>
      <c r="E3862" s="5">
        <v>2.55</v>
      </c>
      <c r="F3862" s="4">
        <v>15023.0</v>
      </c>
      <c r="G3862" s="6">
        <v>44607.62916666667</v>
      </c>
      <c r="H3862" s="6" t="str">
        <f>VLOOKUP(F3862,'Customer Details'!$A$1:$B$3264,2,0)</f>
        <v>China</v>
      </c>
      <c r="I3862" s="7">
        <f t="shared" si="1"/>
        <v>81.6</v>
      </c>
      <c r="J3862" s="7">
        <f t="shared" si="2"/>
        <v>81.6</v>
      </c>
    </row>
    <row r="3863" ht="15.75" customHeight="1">
      <c r="A3863" s="4">
        <v>580982.0</v>
      </c>
      <c r="B3863" s="4">
        <v>22536.0</v>
      </c>
      <c r="C3863" s="5" t="s">
        <v>2207</v>
      </c>
      <c r="D3863" s="5">
        <v>1.0</v>
      </c>
      <c r="E3863" s="5">
        <v>0.42</v>
      </c>
      <c r="F3863" s="4">
        <v>17861.0</v>
      </c>
      <c r="G3863" s="6">
        <v>44718.68125</v>
      </c>
      <c r="H3863" s="6" t="str">
        <f>VLOOKUP(F3863,'Customer Details'!$A$1:$B$3264,2,0)</f>
        <v>United Kingdom</v>
      </c>
      <c r="I3863" s="7">
        <f t="shared" si="1"/>
        <v>0.42</v>
      </c>
      <c r="J3863" s="7">
        <f t="shared" si="2"/>
        <v>0.42</v>
      </c>
    </row>
    <row r="3864" ht="15.75" customHeight="1">
      <c r="A3864" s="4">
        <v>575766.0</v>
      </c>
      <c r="B3864" s="4" t="s">
        <v>268</v>
      </c>
      <c r="C3864" s="5" t="s">
        <v>269</v>
      </c>
      <c r="D3864" s="5">
        <v>1.0</v>
      </c>
      <c r="E3864" s="5">
        <v>1.95</v>
      </c>
      <c r="F3864" s="4">
        <v>12856.0</v>
      </c>
      <c r="G3864" s="6">
        <v>44692.4625</v>
      </c>
      <c r="H3864" s="6" t="str">
        <f>VLOOKUP(F3864,'Customer Details'!$A$1:$B$3264,2,0)</f>
        <v>India</v>
      </c>
      <c r="I3864" s="7">
        <f t="shared" si="1"/>
        <v>1.95</v>
      </c>
      <c r="J3864" s="7">
        <f t="shared" si="2"/>
        <v>1.95</v>
      </c>
    </row>
    <row r="3865" ht="15.75" customHeight="1">
      <c r="A3865" s="4">
        <v>545081.0</v>
      </c>
      <c r="B3865" s="4" t="s">
        <v>67</v>
      </c>
      <c r="C3865" s="5" t="s">
        <v>68</v>
      </c>
      <c r="D3865" s="5">
        <v>10.0</v>
      </c>
      <c r="E3865" s="5">
        <v>1.95</v>
      </c>
      <c r="F3865" s="4">
        <v>16057.0</v>
      </c>
      <c r="G3865" s="6">
        <v>44436.44097222222</v>
      </c>
      <c r="H3865" s="6" t="str">
        <f>VLOOKUP(F3865,'Customer Details'!$A$1:$B$3264,2,0)</f>
        <v>India</v>
      </c>
      <c r="I3865" s="7">
        <f t="shared" si="1"/>
        <v>19.5</v>
      </c>
      <c r="J3865" s="7">
        <f t="shared" si="2"/>
        <v>19.5</v>
      </c>
    </row>
    <row r="3866" ht="15.75" customHeight="1">
      <c r="A3866" s="4">
        <v>561774.0</v>
      </c>
      <c r="B3866" s="4" t="s">
        <v>427</v>
      </c>
      <c r="C3866" s="5" t="s">
        <v>428</v>
      </c>
      <c r="D3866" s="5">
        <v>5.0</v>
      </c>
      <c r="E3866" s="5">
        <v>0.42</v>
      </c>
      <c r="F3866" s="4">
        <v>16729.0</v>
      </c>
      <c r="G3866" s="6">
        <v>44590.52847222222</v>
      </c>
      <c r="H3866" s="6" t="str">
        <f>VLOOKUP(F3866,'Customer Details'!$A$1:$B$3264,2,0)</f>
        <v>China</v>
      </c>
      <c r="I3866" s="7">
        <f t="shared" si="1"/>
        <v>2.1</v>
      </c>
      <c r="J3866" s="7">
        <f t="shared" si="2"/>
        <v>2.1</v>
      </c>
    </row>
    <row r="3867" ht="15.75" customHeight="1">
      <c r="A3867" s="4">
        <v>552655.0</v>
      </c>
      <c r="B3867" s="4" t="s">
        <v>38</v>
      </c>
      <c r="C3867" s="5" t="s">
        <v>39</v>
      </c>
      <c r="D3867" s="5">
        <v>2.0</v>
      </c>
      <c r="E3867" s="5">
        <v>2.95</v>
      </c>
      <c r="F3867" s="4">
        <v>14587.0</v>
      </c>
      <c r="G3867" s="6">
        <v>44510.59861111111</v>
      </c>
      <c r="H3867" s="6" t="str">
        <f>VLOOKUP(F3867,'Customer Details'!$A$1:$B$3264,2,0)</f>
        <v>China</v>
      </c>
      <c r="I3867" s="7">
        <f t="shared" si="1"/>
        <v>5.9</v>
      </c>
      <c r="J3867" s="7">
        <f t="shared" si="2"/>
        <v>5.9</v>
      </c>
    </row>
    <row r="3868" ht="15.75" customHeight="1">
      <c r="A3868" s="4" t="s">
        <v>2208</v>
      </c>
      <c r="B3868" s="4" t="s">
        <v>46</v>
      </c>
      <c r="C3868" s="5" t="s">
        <v>47</v>
      </c>
      <c r="D3868" s="5">
        <v>-1.0</v>
      </c>
      <c r="E3868" s="5">
        <v>550.64</v>
      </c>
      <c r="F3868" s="4">
        <v>13564.0</v>
      </c>
      <c r="G3868" s="6">
        <v>44579.60763888889</v>
      </c>
      <c r="H3868" s="6" t="str">
        <f>VLOOKUP(F3868,'Customer Details'!$A$1:$B$3264,2,0)</f>
        <v>Australia</v>
      </c>
      <c r="I3868" s="7">
        <f t="shared" si="1"/>
        <v>-550.64</v>
      </c>
      <c r="J3868" s="7">
        <f t="shared" si="2"/>
        <v>550.64</v>
      </c>
    </row>
    <row r="3869" ht="15.75" customHeight="1">
      <c r="A3869" s="4" t="s">
        <v>2209</v>
      </c>
      <c r="B3869" s="4">
        <v>23374.0</v>
      </c>
      <c r="C3869" s="5" t="s">
        <v>1897</v>
      </c>
      <c r="D3869" s="5">
        <v>-5.0</v>
      </c>
      <c r="E3869" s="5">
        <v>0.82</v>
      </c>
      <c r="F3869" s="4">
        <v>14329.0</v>
      </c>
      <c r="G3869" s="6">
        <v>44713.35208333333</v>
      </c>
      <c r="H3869" s="6" t="str">
        <f>VLOOKUP(F3869,'Customer Details'!$A$1:$B$3264,2,0)</f>
        <v>Australia</v>
      </c>
      <c r="I3869" s="7">
        <f t="shared" si="1"/>
        <v>-4.1</v>
      </c>
      <c r="J3869" s="7">
        <f t="shared" si="2"/>
        <v>4.1</v>
      </c>
    </row>
    <row r="3870" ht="15.75" customHeight="1">
      <c r="A3870" s="4">
        <v>541258.0</v>
      </c>
      <c r="B3870" s="4">
        <v>82483.0</v>
      </c>
      <c r="C3870" s="5" t="s">
        <v>347</v>
      </c>
      <c r="D3870" s="5">
        <v>2.0</v>
      </c>
      <c r="E3870" s="5">
        <v>5.95</v>
      </c>
      <c r="F3870" s="4">
        <v>13634.0</v>
      </c>
      <c r="G3870" s="6">
        <v>44393.64583333334</v>
      </c>
      <c r="H3870" s="6" t="str">
        <f>VLOOKUP(F3870,'Customer Details'!$A$1:$B$3264,2,0)</f>
        <v>China</v>
      </c>
      <c r="I3870" s="7">
        <f t="shared" si="1"/>
        <v>11.9</v>
      </c>
      <c r="J3870" s="7">
        <f t="shared" si="2"/>
        <v>11.9</v>
      </c>
    </row>
    <row r="3871" ht="15.75" customHeight="1">
      <c r="A3871" s="4">
        <v>580727.0</v>
      </c>
      <c r="B3871" s="4" t="s">
        <v>158</v>
      </c>
      <c r="C3871" s="5" t="s">
        <v>159</v>
      </c>
      <c r="D3871" s="5">
        <v>1.0</v>
      </c>
      <c r="E3871" s="5">
        <v>4.13</v>
      </c>
      <c r="F3871" s="4">
        <v>14096.0</v>
      </c>
      <c r="G3871" s="6">
        <v>44717.72013888889</v>
      </c>
      <c r="H3871" s="6" t="str">
        <f>VLOOKUP(F3871,'Customer Details'!$A$1:$B$3264,2,0)</f>
        <v>USA</v>
      </c>
      <c r="I3871" s="7">
        <f t="shared" si="1"/>
        <v>4.13</v>
      </c>
      <c r="J3871" s="7">
        <f t="shared" si="2"/>
        <v>4.13</v>
      </c>
    </row>
    <row r="3872" ht="15.75" customHeight="1">
      <c r="A3872" s="4" t="s">
        <v>1960</v>
      </c>
      <c r="B3872" s="4" t="s">
        <v>150</v>
      </c>
      <c r="C3872" s="5" t="s">
        <v>151</v>
      </c>
      <c r="D3872" s="5">
        <v>-4.0</v>
      </c>
      <c r="E3872" s="5">
        <v>0.85</v>
      </c>
      <c r="F3872" s="4">
        <v>17581.0</v>
      </c>
      <c r="G3872" s="6">
        <v>44648.37847222222</v>
      </c>
      <c r="H3872" s="6" t="str">
        <f>VLOOKUP(F3872,'Customer Details'!$A$1:$B$3264,2,0)</f>
        <v>United Kingdom</v>
      </c>
      <c r="I3872" s="7">
        <f t="shared" si="1"/>
        <v>-3.4</v>
      </c>
      <c r="J3872" s="7">
        <f t="shared" si="2"/>
        <v>3.4</v>
      </c>
    </row>
    <row r="3873" ht="15.75" customHeight="1">
      <c r="A3873" s="4">
        <v>549729.0</v>
      </c>
      <c r="B3873" s="4" t="s">
        <v>1555</v>
      </c>
      <c r="C3873" s="5" t="s">
        <v>1556</v>
      </c>
      <c r="D3873" s="5">
        <v>3.0</v>
      </c>
      <c r="E3873" s="5">
        <v>0.42</v>
      </c>
      <c r="F3873" s="4">
        <v>13634.0</v>
      </c>
      <c r="G3873" s="6">
        <v>44480.67847222222</v>
      </c>
      <c r="H3873" s="6" t="str">
        <f>VLOOKUP(F3873,'Customer Details'!$A$1:$B$3264,2,0)</f>
        <v>China</v>
      </c>
      <c r="I3873" s="7">
        <f t="shared" si="1"/>
        <v>1.26</v>
      </c>
      <c r="J3873" s="7">
        <f t="shared" si="2"/>
        <v>1.26</v>
      </c>
    </row>
    <row r="3874" ht="15.75" customHeight="1">
      <c r="A3874" s="4">
        <v>549813.0</v>
      </c>
      <c r="B3874" s="4" t="s">
        <v>1690</v>
      </c>
      <c r="C3874" s="5" t="s">
        <v>1691</v>
      </c>
      <c r="D3874" s="5">
        <v>1.0</v>
      </c>
      <c r="E3874" s="5">
        <v>5.95</v>
      </c>
      <c r="F3874" s="4">
        <v>17972.0</v>
      </c>
      <c r="G3874" s="6">
        <v>44481.51111111111</v>
      </c>
      <c r="H3874" s="6" t="str">
        <f>VLOOKUP(F3874,'Customer Details'!$A$1:$B$3264,2,0)</f>
        <v>USA</v>
      </c>
      <c r="I3874" s="7">
        <f t="shared" si="1"/>
        <v>5.95</v>
      </c>
      <c r="J3874" s="7">
        <f t="shared" si="2"/>
        <v>5.95</v>
      </c>
    </row>
    <row r="3875" ht="15.75" customHeight="1">
      <c r="A3875" s="4">
        <v>569546.0</v>
      </c>
      <c r="B3875" s="4">
        <v>21731.0</v>
      </c>
      <c r="C3875" s="5" t="s">
        <v>2210</v>
      </c>
      <c r="D3875" s="5">
        <v>1.0</v>
      </c>
      <c r="E3875" s="5">
        <v>1.65</v>
      </c>
      <c r="F3875" s="4">
        <v>15276.0</v>
      </c>
      <c r="G3875" s="6">
        <v>44655.69375</v>
      </c>
      <c r="H3875" s="6" t="str">
        <f>VLOOKUP(F3875,'Customer Details'!$A$1:$B$3264,2,0)</f>
        <v>China</v>
      </c>
      <c r="I3875" s="7">
        <f t="shared" si="1"/>
        <v>1.65</v>
      </c>
      <c r="J3875" s="7">
        <f t="shared" si="2"/>
        <v>1.65</v>
      </c>
    </row>
    <row r="3876" ht="15.75" customHeight="1">
      <c r="A3876" s="4" t="s">
        <v>502</v>
      </c>
      <c r="B3876" s="4">
        <v>23300.0</v>
      </c>
      <c r="C3876" s="5" t="s">
        <v>1842</v>
      </c>
      <c r="D3876" s="5">
        <v>-2.0</v>
      </c>
      <c r="E3876" s="5">
        <v>1.65</v>
      </c>
      <c r="F3876" s="4">
        <v>14534.0</v>
      </c>
      <c r="G3876" s="6">
        <v>44656.54027777778</v>
      </c>
      <c r="H3876" s="6" t="str">
        <f>VLOOKUP(F3876,'Customer Details'!$A$1:$B$3264,2,0)</f>
        <v>India</v>
      </c>
      <c r="I3876" s="7">
        <f t="shared" si="1"/>
        <v>-3.3</v>
      </c>
      <c r="J3876" s="7">
        <f t="shared" si="2"/>
        <v>3.3</v>
      </c>
    </row>
    <row r="3877" ht="15.75" customHeight="1">
      <c r="A3877" s="4">
        <v>566975.0</v>
      </c>
      <c r="B3877" s="4" t="s">
        <v>48</v>
      </c>
      <c r="C3877" s="5" t="s">
        <v>49</v>
      </c>
      <c r="D3877" s="5">
        <v>20.0</v>
      </c>
      <c r="E3877" s="5">
        <v>2.08</v>
      </c>
      <c r="F3877" s="4">
        <v>13599.0</v>
      </c>
      <c r="G3877" s="6">
        <v>44636.39166666667</v>
      </c>
      <c r="H3877" s="6" t="str">
        <f>VLOOKUP(F3877,'Customer Details'!$A$1:$B$3264,2,0)</f>
        <v>Australia</v>
      </c>
      <c r="I3877" s="7">
        <f t="shared" si="1"/>
        <v>41.6</v>
      </c>
      <c r="J3877" s="7">
        <f t="shared" si="2"/>
        <v>41.6</v>
      </c>
    </row>
    <row r="3878" ht="15.75" customHeight="1">
      <c r="A3878" s="4">
        <v>565397.0</v>
      </c>
      <c r="B3878" s="4" t="s">
        <v>214</v>
      </c>
      <c r="C3878" s="5" t="s">
        <v>215</v>
      </c>
      <c r="D3878" s="5">
        <v>12.0</v>
      </c>
      <c r="E3878" s="5">
        <v>0.39</v>
      </c>
      <c r="F3878" s="4">
        <v>14171.0</v>
      </c>
      <c r="G3878" s="6">
        <v>44622.69652777778</v>
      </c>
      <c r="H3878" s="6" t="str">
        <f>VLOOKUP(F3878,'Customer Details'!$A$1:$B$3264,2,0)</f>
        <v>United Kingdom</v>
      </c>
      <c r="I3878" s="7">
        <f t="shared" si="1"/>
        <v>4.68</v>
      </c>
      <c r="J3878" s="7">
        <f t="shared" si="2"/>
        <v>4.68</v>
      </c>
    </row>
    <row r="3879" ht="15.75" customHeight="1">
      <c r="A3879" s="4">
        <v>561466.0</v>
      </c>
      <c r="B3879" s="4" t="s">
        <v>103</v>
      </c>
      <c r="C3879" s="5" t="s">
        <v>104</v>
      </c>
      <c r="D3879" s="5">
        <v>6.0</v>
      </c>
      <c r="E3879" s="5">
        <v>4.25</v>
      </c>
      <c r="F3879" s="4">
        <v>17243.0</v>
      </c>
      <c r="G3879" s="6">
        <v>44588.53472222222</v>
      </c>
      <c r="H3879" s="6" t="str">
        <f>VLOOKUP(F3879,'Customer Details'!$A$1:$B$3264,2,0)</f>
        <v>India</v>
      </c>
      <c r="I3879" s="7">
        <f t="shared" si="1"/>
        <v>25.5</v>
      </c>
      <c r="J3879" s="7">
        <f t="shared" si="2"/>
        <v>25.5</v>
      </c>
    </row>
    <row r="3880" ht="15.75" customHeight="1">
      <c r="A3880" s="4" t="s">
        <v>1269</v>
      </c>
      <c r="B3880" s="4">
        <v>21671.0</v>
      </c>
      <c r="C3880" s="5" t="s">
        <v>1866</v>
      </c>
      <c r="D3880" s="5">
        <v>-1.0</v>
      </c>
      <c r="E3880" s="5">
        <v>1.25</v>
      </c>
      <c r="F3880" s="4">
        <v>15786.0</v>
      </c>
      <c r="G3880" s="6">
        <v>44620.56875</v>
      </c>
      <c r="H3880" s="6" t="str">
        <f>VLOOKUP(F3880,'Customer Details'!$A$1:$B$3264,2,0)</f>
        <v>United Kingdom</v>
      </c>
      <c r="I3880" s="7">
        <f t="shared" si="1"/>
        <v>-1.25</v>
      </c>
      <c r="J3880" s="7">
        <f t="shared" si="2"/>
        <v>1.25</v>
      </c>
    </row>
    <row r="3881" ht="15.75" customHeight="1">
      <c r="A3881" s="4" t="s">
        <v>322</v>
      </c>
      <c r="B3881" s="4">
        <v>22922.0</v>
      </c>
      <c r="C3881" s="5" t="s">
        <v>2211</v>
      </c>
      <c r="D3881" s="5">
        <v>-6.0</v>
      </c>
      <c r="E3881" s="5">
        <v>0.85</v>
      </c>
      <c r="F3881" s="4">
        <v>12748.0</v>
      </c>
      <c r="G3881" s="6">
        <v>44457.56388888889</v>
      </c>
      <c r="H3881" s="6" t="str">
        <f>VLOOKUP(F3881,'Customer Details'!$A$1:$B$3264,2,0)</f>
        <v>USA</v>
      </c>
      <c r="I3881" s="7">
        <f t="shared" si="1"/>
        <v>-5.1</v>
      </c>
      <c r="J3881" s="7">
        <f t="shared" si="2"/>
        <v>5.1</v>
      </c>
    </row>
    <row r="3882" ht="15.75" customHeight="1">
      <c r="A3882" s="4">
        <v>558200.0</v>
      </c>
      <c r="B3882" s="4" t="s">
        <v>119</v>
      </c>
      <c r="C3882" s="5" t="s">
        <v>120</v>
      </c>
      <c r="D3882" s="5">
        <v>2.0</v>
      </c>
      <c r="E3882" s="5">
        <v>0.42</v>
      </c>
      <c r="F3882" s="4">
        <v>15976.0</v>
      </c>
      <c r="G3882" s="6">
        <v>44557.54166666666</v>
      </c>
      <c r="H3882" s="6" t="str">
        <f>VLOOKUP(F3882,'Customer Details'!$A$1:$B$3264,2,0)</f>
        <v>China</v>
      </c>
      <c r="I3882" s="7">
        <f t="shared" si="1"/>
        <v>0.84</v>
      </c>
      <c r="J3882" s="7">
        <f t="shared" si="2"/>
        <v>0.84</v>
      </c>
    </row>
    <row r="3883" ht="15.75" customHeight="1">
      <c r="A3883" s="4">
        <v>574354.0</v>
      </c>
      <c r="B3883" s="4" t="s">
        <v>287</v>
      </c>
      <c r="C3883" s="5" t="s">
        <v>288</v>
      </c>
      <c r="D3883" s="5">
        <v>24.0</v>
      </c>
      <c r="E3883" s="5">
        <v>1.25</v>
      </c>
      <c r="F3883" s="4">
        <v>17203.0</v>
      </c>
      <c r="G3883" s="6">
        <v>44685.44930555556</v>
      </c>
      <c r="H3883" s="6" t="str">
        <f>VLOOKUP(F3883,'Customer Details'!$A$1:$B$3264,2,0)</f>
        <v>Australia</v>
      </c>
      <c r="I3883" s="7">
        <f t="shared" si="1"/>
        <v>30</v>
      </c>
      <c r="J3883" s="7">
        <f t="shared" si="2"/>
        <v>30</v>
      </c>
    </row>
    <row r="3884" ht="15.75" customHeight="1">
      <c r="A3884" s="4">
        <v>558875.0</v>
      </c>
      <c r="B3884" s="4" t="s">
        <v>585</v>
      </c>
      <c r="C3884" s="5" t="s">
        <v>586</v>
      </c>
      <c r="D3884" s="5">
        <v>2.0</v>
      </c>
      <c r="E3884" s="5">
        <v>3.75</v>
      </c>
      <c r="F3884" s="4">
        <v>13301.0</v>
      </c>
      <c r="G3884" s="6">
        <v>44565.56597222222</v>
      </c>
      <c r="H3884" s="6" t="str">
        <f>VLOOKUP(F3884,'Customer Details'!$A$1:$B$3264,2,0)</f>
        <v>United Kingdom</v>
      </c>
      <c r="I3884" s="7">
        <f t="shared" si="1"/>
        <v>7.5</v>
      </c>
      <c r="J3884" s="7">
        <f t="shared" si="2"/>
        <v>7.5</v>
      </c>
    </row>
    <row r="3885" ht="15.75" customHeight="1">
      <c r="A3885" s="4" t="s">
        <v>2212</v>
      </c>
      <c r="B3885" s="4">
        <v>21363.0</v>
      </c>
      <c r="C3885" s="5" t="s">
        <v>1925</v>
      </c>
      <c r="D3885" s="5">
        <v>-2.0</v>
      </c>
      <c r="E3885" s="5">
        <v>4.95</v>
      </c>
      <c r="F3885" s="4">
        <v>13001.0</v>
      </c>
      <c r="G3885" s="6">
        <v>44424.59236111111</v>
      </c>
      <c r="H3885" s="6" t="str">
        <f>VLOOKUP(F3885,'Customer Details'!$A$1:$B$3264,2,0)</f>
        <v>United Kingdom</v>
      </c>
      <c r="I3885" s="7">
        <f t="shared" si="1"/>
        <v>-9.9</v>
      </c>
      <c r="J3885" s="7">
        <f t="shared" si="2"/>
        <v>9.9</v>
      </c>
    </row>
    <row r="3886" ht="15.75" customHeight="1">
      <c r="A3886" s="4">
        <v>568668.0</v>
      </c>
      <c r="B3886" s="4" t="s">
        <v>1160</v>
      </c>
      <c r="C3886" s="5" t="s">
        <v>1161</v>
      </c>
      <c r="D3886" s="5">
        <v>3.0</v>
      </c>
      <c r="E3886" s="5">
        <v>1.95</v>
      </c>
      <c r="F3886" s="4">
        <v>15750.0</v>
      </c>
      <c r="G3886" s="6">
        <v>44648.54166666666</v>
      </c>
      <c r="H3886" s="6" t="str">
        <f>VLOOKUP(F3886,'Customer Details'!$A$1:$B$3264,2,0)</f>
        <v>USA</v>
      </c>
      <c r="I3886" s="7">
        <f t="shared" si="1"/>
        <v>5.85</v>
      </c>
      <c r="J3886" s="7">
        <f t="shared" si="2"/>
        <v>5.85</v>
      </c>
    </row>
    <row r="3887" ht="15.75" customHeight="1">
      <c r="A3887" s="4">
        <v>548358.0</v>
      </c>
      <c r="B3887" s="4" t="s">
        <v>85</v>
      </c>
      <c r="C3887" s="5" t="s">
        <v>86</v>
      </c>
      <c r="D3887" s="5">
        <v>12.0</v>
      </c>
      <c r="E3887" s="5">
        <v>0.95</v>
      </c>
      <c r="F3887" s="4">
        <v>15832.0</v>
      </c>
      <c r="G3887" s="6">
        <v>44469.64513888889</v>
      </c>
      <c r="H3887" s="6" t="str">
        <f>VLOOKUP(F3887,'Customer Details'!$A$1:$B$3264,2,0)</f>
        <v>India</v>
      </c>
      <c r="I3887" s="7">
        <f t="shared" si="1"/>
        <v>11.4</v>
      </c>
      <c r="J3887" s="7">
        <f t="shared" si="2"/>
        <v>11.4</v>
      </c>
    </row>
    <row r="3888" ht="15.75" customHeight="1">
      <c r="A3888" s="4">
        <v>558084.0</v>
      </c>
      <c r="B3888" s="4" t="s">
        <v>1560</v>
      </c>
      <c r="C3888" s="5" t="s">
        <v>1561</v>
      </c>
      <c r="D3888" s="5">
        <v>6.0</v>
      </c>
      <c r="E3888" s="5">
        <v>2.1</v>
      </c>
      <c r="F3888" s="4">
        <v>14837.0</v>
      </c>
      <c r="G3888" s="6">
        <v>44556.49097222222</v>
      </c>
      <c r="H3888" s="6" t="str">
        <f>VLOOKUP(F3888,'Customer Details'!$A$1:$B$3264,2,0)</f>
        <v>United Kingdom</v>
      </c>
      <c r="I3888" s="7">
        <f t="shared" si="1"/>
        <v>12.6</v>
      </c>
      <c r="J3888" s="7">
        <f t="shared" si="2"/>
        <v>12.6</v>
      </c>
    </row>
    <row r="3889" ht="15.75" customHeight="1">
      <c r="A3889" s="4" t="s">
        <v>1889</v>
      </c>
      <c r="B3889" s="4">
        <v>22423.0</v>
      </c>
      <c r="C3889" s="5" t="s">
        <v>434</v>
      </c>
      <c r="D3889" s="5">
        <v>-2.0</v>
      </c>
      <c r="E3889" s="5">
        <v>12.75</v>
      </c>
      <c r="F3889" s="4">
        <v>16897.0</v>
      </c>
      <c r="G3889" s="6">
        <v>44421.65625</v>
      </c>
      <c r="H3889" s="6" t="str">
        <f>VLOOKUP(F3889,'Customer Details'!$A$1:$B$3264,2,0)</f>
        <v>China</v>
      </c>
      <c r="I3889" s="7">
        <f t="shared" si="1"/>
        <v>-25.5</v>
      </c>
      <c r="J3889" s="7">
        <f t="shared" si="2"/>
        <v>25.5</v>
      </c>
    </row>
    <row r="3890" ht="15.75" customHeight="1">
      <c r="A3890" s="4">
        <v>570232.0</v>
      </c>
      <c r="B3890" s="4">
        <v>21481.0</v>
      </c>
      <c r="C3890" s="5" t="s">
        <v>2213</v>
      </c>
      <c r="D3890" s="5">
        <v>2.0</v>
      </c>
      <c r="E3890" s="5">
        <v>3.75</v>
      </c>
      <c r="F3890" s="4">
        <v>14040.0</v>
      </c>
      <c r="G3890" s="6">
        <v>44660.58194444444</v>
      </c>
      <c r="H3890" s="6" t="str">
        <f>VLOOKUP(F3890,'Customer Details'!$A$1:$B$3264,2,0)</f>
        <v>United Kingdom</v>
      </c>
      <c r="I3890" s="7">
        <f t="shared" si="1"/>
        <v>7.5</v>
      </c>
      <c r="J3890" s="7">
        <f t="shared" si="2"/>
        <v>7.5</v>
      </c>
    </row>
    <row r="3891" ht="15.75" customHeight="1">
      <c r="A3891" s="4" t="s">
        <v>2214</v>
      </c>
      <c r="B3891" s="4">
        <v>22866.0</v>
      </c>
      <c r="C3891" s="5" t="s">
        <v>2215</v>
      </c>
      <c r="D3891" s="5">
        <v>-96.0</v>
      </c>
      <c r="E3891" s="5">
        <v>1.85</v>
      </c>
      <c r="F3891" s="4">
        <v>16191.0</v>
      </c>
      <c r="G3891" s="6">
        <v>44705.46180555555</v>
      </c>
      <c r="H3891" s="6" t="str">
        <f>VLOOKUP(F3891,'Customer Details'!$A$1:$B$3264,2,0)</f>
        <v>China</v>
      </c>
      <c r="I3891" s="7">
        <f t="shared" si="1"/>
        <v>-177.6</v>
      </c>
      <c r="J3891" s="7">
        <f t="shared" si="2"/>
        <v>177.6</v>
      </c>
    </row>
    <row r="3892" ht="15.75" customHeight="1">
      <c r="A3892" s="4" t="s">
        <v>2216</v>
      </c>
      <c r="B3892" s="4">
        <v>23168.0</v>
      </c>
      <c r="C3892" s="5" t="s">
        <v>946</v>
      </c>
      <c r="D3892" s="5">
        <v>-4.0</v>
      </c>
      <c r="E3892" s="5">
        <v>1.25</v>
      </c>
      <c r="F3892" s="4">
        <v>13004.0</v>
      </c>
      <c r="G3892" s="6">
        <v>44552.63333333333</v>
      </c>
      <c r="H3892" s="6" t="str">
        <f>VLOOKUP(F3892,'Customer Details'!$A$1:$B$3264,2,0)</f>
        <v>China</v>
      </c>
      <c r="I3892" s="7">
        <f t="shared" si="1"/>
        <v>-5</v>
      </c>
      <c r="J3892" s="7">
        <f t="shared" si="2"/>
        <v>5</v>
      </c>
    </row>
    <row r="3893" ht="15.75" customHeight="1">
      <c r="A3893" s="4">
        <v>567304.0</v>
      </c>
      <c r="B3893" s="4" t="s">
        <v>85</v>
      </c>
      <c r="C3893" s="5" t="s">
        <v>86</v>
      </c>
      <c r="D3893" s="5">
        <v>2.0</v>
      </c>
      <c r="E3893" s="5">
        <v>1.25</v>
      </c>
      <c r="F3893" s="4">
        <v>14704.0</v>
      </c>
      <c r="G3893" s="6">
        <v>44639.56041666667</v>
      </c>
      <c r="H3893" s="6" t="str">
        <f>VLOOKUP(F3893,'Customer Details'!$A$1:$B$3264,2,0)</f>
        <v>United Kingdom</v>
      </c>
      <c r="I3893" s="7">
        <f t="shared" si="1"/>
        <v>2.5</v>
      </c>
      <c r="J3893" s="7">
        <f t="shared" si="2"/>
        <v>2.5</v>
      </c>
    </row>
    <row r="3894" ht="15.75" customHeight="1">
      <c r="A3894" s="4">
        <v>558906.0</v>
      </c>
      <c r="B3894" s="4" t="s">
        <v>709</v>
      </c>
      <c r="C3894" s="5" t="s">
        <v>710</v>
      </c>
      <c r="D3894" s="5">
        <v>5.0</v>
      </c>
      <c r="E3894" s="5">
        <v>0.19</v>
      </c>
      <c r="F3894" s="4">
        <v>15555.0</v>
      </c>
      <c r="G3894" s="6">
        <v>44565.69097222222</v>
      </c>
      <c r="H3894" s="6" t="str">
        <f>VLOOKUP(F3894,'Customer Details'!$A$1:$B$3264,2,0)</f>
        <v>India</v>
      </c>
      <c r="I3894" s="7">
        <f t="shared" si="1"/>
        <v>0.95</v>
      </c>
      <c r="J3894" s="7">
        <f t="shared" si="2"/>
        <v>0.95</v>
      </c>
    </row>
    <row r="3895" ht="15.75" customHeight="1">
      <c r="A3895" s="4">
        <v>578016.0</v>
      </c>
      <c r="B3895" s="4" t="s">
        <v>1049</v>
      </c>
      <c r="C3895" s="5" t="s">
        <v>1050</v>
      </c>
      <c r="D3895" s="5">
        <v>5.0</v>
      </c>
      <c r="E3895" s="5">
        <v>2.95</v>
      </c>
      <c r="F3895" s="4">
        <v>14506.0</v>
      </c>
      <c r="G3895" s="6">
        <v>44703.54305555556</v>
      </c>
      <c r="H3895" s="6" t="str">
        <f>VLOOKUP(F3895,'Customer Details'!$A$1:$B$3264,2,0)</f>
        <v>United Kingdom</v>
      </c>
      <c r="I3895" s="7">
        <f t="shared" si="1"/>
        <v>14.75</v>
      </c>
      <c r="J3895" s="7">
        <f t="shared" si="2"/>
        <v>14.75</v>
      </c>
    </row>
    <row r="3896" ht="15.75" customHeight="1">
      <c r="A3896" s="4">
        <v>543235.0</v>
      </c>
      <c r="B3896" s="4" t="s">
        <v>394</v>
      </c>
      <c r="C3896" s="5" t="s">
        <v>395</v>
      </c>
      <c r="D3896" s="5">
        <v>1.0</v>
      </c>
      <c r="E3896" s="5">
        <v>0.85</v>
      </c>
      <c r="F3896" s="4">
        <v>14462.0</v>
      </c>
      <c r="G3896" s="6">
        <v>44412.5625</v>
      </c>
      <c r="H3896" s="6" t="str">
        <f>VLOOKUP(F3896,'Customer Details'!$A$1:$B$3264,2,0)</f>
        <v>Australia</v>
      </c>
      <c r="I3896" s="7">
        <f t="shared" si="1"/>
        <v>0.85</v>
      </c>
      <c r="J3896" s="7">
        <f t="shared" si="2"/>
        <v>0.85</v>
      </c>
    </row>
    <row r="3897" ht="15.75" customHeight="1">
      <c r="A3897" s="4">
        <v>540404.0</v>
      </c>
      <c r="B3897" s="4" t="s">
        <v>2013</v>
      </c>
      <c r="C3897" s="5" t="s">
        <v>2217</v>
      </c>
      <c r="D3897" s="5">
        <v>25.0</v>
      </c>
      <c r="E3897" s="5">
        <v>0.42</v>
      </c>
      <c r="F3897" s="4">
        <v>12947.0</v>
      </c>
      <c r="G3897" s="6">
        <v>44384.40277777778</v>
      </c>
      <c r="H3897" s="6" t="str">
        <f>VLOOKUP(F3897,'Customer Details'!$A$1:$B$3264,2,0)</f>
        <v>Australia</v>
      </c>
      <c r="I3897" s="7">
        <f t="shared" si="1"/>
        <v>10.5</v>
      </c>
      <c r="J3897" s="7">
        <f t="shared" si="2"/>
        <v>10.5</v>
      </c>
    </row>
    <row r="3898" ht="15.75" customHeight="1">
      <c r="A3898" s="4">
        <v>543040.0</v>
      </c>
      <c r="B3898" s="4">
        <v>21385.0</v>
      </c>
      <c r="C3898" s="5" t="s">
        <v>1064</v>
      </c>
      <c r="D3898" s="5">
        <v>1.0</v>
      </c>
      <c r="E3898" s="5">
        <v>0.85</v>
      </c>
      <c r="F3898" s="4">
        <v>17337.0</v>
      </c>
      <c r="G3898" s="6">
        <v>44410.7125</v>
      </c>
      <c r="H3898" s="6" t="str">
        <f>VLOOKUP(F3898,'Customer Details'!$A$1:$B$3264,2,0)</f>
        <v>China</v>
      </c>
      <c r="I3898" s="7">
        <f t="shared" si="1"/>
        <v>0.85</v>
      </c>
      <c r="J3898" s="7">
        <f t="shared" si="2"/>
        <v>0.85</v>
      </c>
    </row>
    <row r="3899" ht="15.75" customHeight="1">
      <c r="A3899" s="4">
        <v>573875.0</v>
      </c>
      <c r="B3899" s="4" t="s">
        <v>941</v>
      </c>
      <c r="C3899" s="5" t="s">
        <v>942</v>
      </c>
      <c r="D3899" s="5">
        <v>2.0</v>
      </c>
      <c r="E3899" s="5">
        <v>7.95</v>
      </c>
      <c r="F3899" s="4">
        <v>15018.0</v>
      </c>
      <c r="G3899" s="6">
        <v>44682.53263888889</v>
      </c>
      <c r="H3899" s="6" t="str">
        <f>VLOOKUP(F3899,'Customer Details'!$A$1:$B$3264,2,0)</f>
        <v>Australia</v>
      </c>
      <c r="I3899" s="7">
        <f t="shared" si="1"/>
        <v>15.9</v>
      </c>
      <c r="J3899" s="7">
        <f t="shared" si="2"/>
        <v>15.9</v>
      </c>
    </row>
    <row r="3900" ht="15.75" customHeight="1">
      <c r="A3900" s="4">
        <v>578115.0</v>
      </c>
      <c r="B3900" s="4" t="s">
        <v>464</v>
      </c>
      <c r="C3900" s="5" t="s">
        <v>465</v>
      </c>
      <c r="D3900" s="5">
        <v>24.0</v>
      </c>
      <c r="E3900" s="5">
        <v>0.39</v>
      </c>
      <c r="F3900" s="4">
        <v>16600.0</v>
      </c>
      <c r="G3900" s="6">
        <v>44704.40555555555</v>
      </c>
      <c r="H3900" s="6" t="str">
        <f>VLOOKUP(F3900,'Customer Details'!$A$1:$B$3264,2,0)</f>
        <v>China</v>
      </c>
      <c r="I3900" s="7">
        <f t="shared" si="1"/>
        <v>9.36</v>
      </c>
      <c r="J3900" s="7">
        <f t="shared" si="2"/>
        <v>9.36</v>
      </c>
    </row>
    <row r="3901" ht="15.75" customHeight="1">
      <c r="A3901" s="4">
        <v>543535.0</v>
      </c>
      <c r="B3901" s="4" t="s">
        <v>2218</v>
      </c>
      <c r="C3901" s="5" t="s">
        <v>2219</v>
      </c>
      <c r="D3901" s="5">
        <v>1.0</v>
      </c>
      <c r="E3901" s="5">
        <v>2.95</v>
      </c>
      <c r="F3901" s="4">
        <v>17537.0</v>
      </c>
      <c r="G3901" s="6">
        <v>44417.56736111111</v>
      </c>
      <c r="H3901" s="6" t="str">
        <f>VLOOKUP(F3901,'Customer Details'!$A$1:$B$3264,2,0)</f>
        <v>United Kingdom</v>
      </c>
      <c r="I3901" s="7">
        <f t="shared" si="1"/>
        <v>2.95</v>
      </c>
      <c r="J3901" s="7">
        <f t="shared" si="2"/>
        <v>2.95</v>
      </c>
    </row>
    <row r="3902" ht="15.75" customHeight="1">
      <c r="A3902" s="4">
        <v>572283.0</v>
      </c>
      <c r="B3902" s="4" t="s">
        <v>299</v>
      </c>
      <c r="C3902" s="5" t="s">
        <v>300</v>
      </c>
      <c r="D3902" s="5">
        <v>2.0</v>
      </c>
      <c r="E3902" s="5">
        <v>1.25</v>
      </c>
      <c r="F3902" s="4">
        <v>15000.0</v>
      </c>
      <c r="G3902" s="6">
        <v>44674.4875</v>
      </c>
      <c r="H3902" s="6" t="str">
        <f>VLOOKUP(F3902,'Customer Details'!$A$1:$B$3264,2,0)</f>
        <v>USA</v>
      </c>
      <c r="I3902" s="7">
        <f t="shared" si="1"/>
        <v>2.5</v>
      </c>
      <c r="J3902" s="7">
        <f t="shared" si="2"/>
        <v>2.5</v>
      </c>
    </row>
    <row r="3903" ht="15.75" customHeight="1">
      <c r="A3903" s="4">
        <v>578305.0</v>
      </c>
      <c r="B3903" s="4" t="s">
        <v>332</v>
      </c>
      <c r="C3903" s="5" t="s">
        <v>333</v>
      </c>
      <c r="D3903" s="5">
        <v>15.0</v>
      </c>
      <c r="E3903" s="5">
        <v>4.95</v>
      </c>
      <c r="F3903" s="4">
        <v>14088.0</v>
      </c>
      <c r="G3903" s="6">
        <v>44704.65555555555</v>
      </c>
      <c r="H3903" s="6" t="str">
        <f>VLOOKUP(F3903,'Customer Details'!$A$1:$B$3264,2,0)</f>
        <v>USA</v>
      </c>
      <c r="I3903" s="7">
        <f t="shared" si="1"/>
        <v>74.25</v>
      </c>
      <c r="J3903" s="7">
        <f t="shared" si="2"/>
        <v>74.25</v>
      </c>
    </row>
    <row r="3904" ht="15.75" customHeight="1">
      <c r="A3904" s="4">
        <v>569105.0</v>
      </c>
      <c r="B3904" s="4" t="s">
        <v>119</v>
      </c>
      <c r="C3904" s="5" t="s">
        <v>120</v>
      </c>
      <c r="D3904" s="5">
        <v>1.0</v>
      </c>
      <c r="E3904" s="5">
        <v>0.42</v>
      </c>
      <c r="F3904" s="4">
        <v>16729.0</v>
      </c>
      <c r="G3904" s="6">
        <v>44650.52430555555</v>
      </c>
      <c r="H3904" s="6" t="str">
        <f>VLOOKUP(F3904,'Customer Details'!$A$1:$B$3264,2,0)</f>
        <v>China</v>
      </c>
      <c r="I3904" s="7">
        <f t="shared" si="1"/>
        <v>0.42</v>
      </c>
      <c r="J3904" s="7">
        <f t="shared" si="2"/>
        <v>0.42</v>
      </c>
    </row>
    <row r="3905" ht="15.75" customHeight="1">
      <c r="A3905" s="4">
        <v>580664.0</v>
      </c>
      <c r="B3905" s="4" t="s">
        <v>1205</v>
      </c>
      <c r="C3905" s="5" t="s">
        <v>1206</v>
      </c>
      <c r="D3905" s="5">
        <v>12.0</v>
      </c>
      <c r="E3905" s="5">
        <v>0.38</v>
      </c>
      <c r="F3905" s="4">
        <v>15097.0</v>
      </c>
      <c r="G3905" s="6">
        <v>44717.58541666667</v>
      </c>
      <c r="H3905" s="6" t="str">
        <f>VLOOKUP(F3905,'Customer Details'!$A$1:$B$3264,2,0)</f>
        <v>China</v>
      </c>
      <c r="I3905" s="7">
        <f t="shared" si="1"/>
        <v>4.56</v>
      </c>
      <c r="J3905" s="7">
        <f t="shared" si="2"/>
        <v>4.56</v>
      </c>
    </row>
    <row r="3906" ht="15.75" customHeight="1">
      <c r="A3906" s="4" t="s">
        <v>2220</v>
      </c>
      <c r="B3906" s="4">
        <v>84755.0</v>
      </c>
      <c r="C3906" s="5" t="s">
        <v>830</v>
      </c>
      <c r="D3906" s="5">
        <v>-2.0</v>
      </c>
      <c r="E3906" s="5">
        <v>0.65</v>
      </c>
      <c r="F3906" s="4">
        <v>12867.0</v>
      </c>
      <c r="G3906" s="6">
        <v>44624.53680555556</v>
      </c>
      <c r="H3906" s="6" t="str">
        <f>VLOOKUP(F3906,'Customer Details'!$A$1:$B$3264,2,0)</f>
        <v>Australia</v>
      </c>
      <c r="I3906" s="7">
        <f t="shared" si="1"/>
        <v>-1.3</v>
      </c>
      <c r="J3906" s="7">
        <f t="shared" si="2"/>
        <v>1.3</v>
      </c>
    </row>
    <row r="3907" ht="15.75" customHeight="1">
      <c r="A3907" s="4">
        <v>544885.0</v>
      </c>
      <c r="B3907" s="4" t="s">
        <v>936</v>
      </c>
      <c r="C3907" s="5" t="s">
        <v>937</v>
      </c>
      <c r="D3907" s="5">
        <v>3.0</v>
      </c>
      <c r="E3907" s="5">
        <v>4.95</v>
      </c>
      <c r="F3907" s="4">
        <v>14243.0</v>
      </c>
      <c r="G3907" s="6">
        <v>44432.48472222222</v>
      </c>
      <c r="H3907" s="6" t="str">
        <f>VLOOKUP(F3907,'Customer Details'!$A$1:$B$3264,2,0)</f>
        <v>Australia</v>
      </c>
      <c r="I3907" s="7">
        <f t="shared" si="1"/>
        <v>14.85</v>
      </c>
      <c r="J3907" s="7">
        <f t="shared" si="2"/>
        <v>14.85</v>
      </c>
    </row>
    <row r="3908" ht="15.75" customHeight="1">
      <c r="A3908" s="4">
        <v>572036.0</v>
      </c>
      <c r="B3908" s="4" t="s">
        <v>67</v>
      </c>
      <c r="C3908" s="5" t="s">
        <v>68</v>
      </c>
      <c r="D3908" s="5">
        <v>15.0</v>
      </c>
      <c r="E3908" s="5">
        <v>2.08</v>
      </c>
      <c r="F3908" s="4">
        <v>18149.0</v>
      </c>
      <c r="G3908" s="6">
        <v>44671.50277777778</v>
      </c>
      <c r="H3908" s="6" t="str">
        <f>VLOOKUP(F3908,'Customer Details'!$A$1:$B$3264,2,0)</f>
        <v>Australia</v>
      </c>
      <c r="I3908" s="7">
        <f t="shared" si="1"/>
        <v>31.2</v>
      </c>
      <c r="J3908" s="7">
        <f t="shared" si="2"/>
        <v>31.2</v>
      </c>
    </row>
    <row r="3909" ht="15.75" customHeight="1">
      <c r="A3909" s="4">
        <v>577107.0</v>
      </c>
      <c r="B3909" s="4" t="s">
        <v>884</v>
      </c>
      <c r="C3909" s="5" t="s">
        <v>885</v>
      </c>
      <c r="D3909" s="5">
        <v>12.0</v>
      </c>
      <c r="E3909" s="5">
        <v>1.25</v>
      </c>
      <c r="F3909" s="4">
        <v>16558.0</v>
      </c>
      <c r="G3909" s="6">
        <v>44698.72916666666</v>
      </c>
      <c r="H3909" s="6" t="str">
        <f>VLOOKUP(F3909,'Customer Details'!$A$1:$B$3264,2,0)</f>
        <v>China</v>
      </c>
      <c r="I3909" s="7">
        <f t="shared" si="1"/>
        <v>15</v>
      </c>
      <c r="J3909" s="7">
        <f t="shared" si="2"/>
        <v>15</v>
      </c>
    </row>
    <row r="3910" ht="15.75" customHeight="1">
      <c r="A3910" s="4" t="s">
        <v>1990</v>
      </c>
      <c r="B3910" s="4">
        <v>21124.0</v>
      </c>
      <c r="C3910" s="5" t="s">
        <v>2221</v>
      </c>
      <c r="D3910" s="5">
        <v>-1.0</v>
      </c>
      <c r="E3910" s="5">
        <v>1.25</v>
      </c>
      <c r="F3910" s="4">
        <v>14410.0</v>
      </c>
      <c r="G3910" s="6">
        <v>44467.41805555556</v>
      </c>
      <c r="H3910" s="6" t="str">
        <f>VLOOKUP(F3910,'Customer Details'!$A$1:$B$3264,2,0)</f>
        <v>United Kingdom</v>
      </c>
      <c r="I3910" s="7">
        <f t="shared" si="1"/>
        <v>-1.25</v>
      </c>
      <c r="J3910" s="7">
        <f t="shared" si="2"/>
        <v>1.25</v>
      </c>
    </row>
    <row r="3911" ht="15.75" customHeight="1">
      <c r="A3911" s="4">
        <v>567912.0</v>
      </c>
      <c r="B3911" s="4" t="s">
        <v>1637</v>
      </c>
      <c r="C3911" s="5" t="s">
        <v>1638</v>
      </c>
      <c r="D3911" s="5">
        <v>10.0</v>
      </c>
      <c r="E3911" s="5">
        <v>0.19</v>
      </c>
      <c r="F3911" s="4">
        <v>15555.0</v>
      </c>
      <c r="G3911" s="6">
        <v>44642.71319444444</v>
      </c>
      <c r="H3911" s="6" t="str">
        <f>VLOOKUP(F3911,'Customer Details'!$A$1:$B$3264,2,0)</f>
        <v>India</v>
      </c>
      <c r="I3911" s="7">
        <f t="shared" si="1"/>
        <v>1.9</v>
      </c>
      <c r="J3911" s="7">
        <f t="shared" si="2"/>
        <v>1.9</v>
      </c>
    </row>
    <row r="3912" ht="15.75" customHeight="1">
      <c r="A3912" s="4">
        <v>537332.0</v>
      </c>
      <c r="B3912" s="4" t="s">
        <v>1167</v>
      </c>
      <c r="C3912" s="5" t="s">
        <v>1168</v>
      </c>
      <c r="D3912" s="5">
        <v>2.0</v>
      </c>
      <c r="E3912" s="5">
        <v>9.95</v>
      </c>
      <c r="F3912" s="4">
        <v>14344.0</v>
      </c>
      <c r="G3912" s="6">
        <v>44353.49861111111</v>
      </c>
      <c r="H3912" s="6" t="str">
        <f>VLOOKUP(F3912,'Customer Details'!$A$1:$B$3264,2,0)</f>
        <v>China</v>
      </c>
      <c r="I3912" s="7">
        <f t="shared" si="1"/>
        <v>19.9</v>
      </c>
      <c r="J3912" s="7">
        <f t="shared" si="2"/>
        <v>19.9</v>
      </c>
    </row>
    <row r="3913" ht="15.75" customHeight="1">
      <c r="A3913" s="4">
        <v>578531.0</v>
      </c>
      <c r="B3913" s="4" t="s">
        <v>596</v>
      </c>
      <c r="C3913" s="5" t="s">
        <v>597</v>
      </c>
      <c r="D3913" s="5">
        <v>1.0</v>
      </c>
      <c r="E3913" s="5">
        <v>0.85</v>
      </c>
      <c r="F3913" s="4">
        <v>17364.0</v>
      </c>
      <c r="G3913" s="6">
        <v>44705.61111111111</v>
      </c>
      <c r="H3913" s="6" t="str">
        <f>VLOOKUP(F3913,'Customer Details'!$A$1:$B$3264,2,0)</f>
        <v>Australia</v>
      </c>
      <c r="I3913" s="7">
        <f t="shared" si="1"/>
        <v>0.85</v>
      </c>
      <c r="J3913" s="7">
        <f t="shared" si="2"/>
        <v>0.85</v>
      </c>
    </row>
    <row r="3914" ht="15.75" customHeight="1">
      <c r="A3914" s="4">
        <v>578060.0</v>
      </c>
      <c r="B3914" s="4" t="s">
        <v>46</v>
      </c>
      <c r="C3914" s="5" t="s">
        <v>47</v>
      </c>
      <c r="D3914" s="5">
        <v>1600.0</v>
      </c>
      <c r="E3914" s="5">
        <v>0.25</v>
      </c>
      <c r="F3914" s="4">
        <v>17857.0</v>
      </c>
      <c r="G3914" s="6">
        <v>44703.64027777778</v>
      </c>
      <c r="H3914" s="6" t="str">
        <f>VLOOKUP(F3914,'Customer Details'!$A$1:$B$3264,2,0)</f>
        <v>USA</v>
      </c>
      <c r="I3914" s="7">
        <f t="shared" si="1"/>
        <v>400</v>
      </c>
      <c r="J3914" s="7">
        <f t="shared" si="2"/>
        <v>400</v>
      </c>
    </row>
    <row r="3915" ht="15.75" customHeight="1">
      <c r="A3915" s="4">
        <v>545915.0</v>
      </c>
      <c r="B3915" s="4" t="s">
        <v>429</v>
      </c>
      <c r="C3915" s="5" t="s">
        <v>430</v>
      </c>
      <c r="D3915" s="5">
        <v>4.0</v>
      </c>
      <c r="E3915" s="5">
        <v>3.75</v>
      </c>
      <c r="F3915" s="4">
        <v>17419.0</v>
      </c>
      <c r="G3915" s="6">
        <v>44447.48888888889</v>
      </c>
      <c r="H3915" s="6" t="str">
        <f>VLOOKUP(F3915,'Customer Details'!$A$1:$B$3264,2,0)</f>
        <v>USA</v>
      </c>
      <c r="I3915" s="7">
        <f t="shared" si="1"/>
        <v>15</v>
      </c>
      <c r="J3915" s="7">
        <f t="shared" si="2"/>
        <v>15</v>
      </c>
    </row>
    <row r="3916" ht="15.75" customHeight="1">
      <c r="A3916" s="4">
        <v>561356.0</v>
      </c>
      <c r="B3916" s="4" t="s">
        <v>511</v>
      </c>
      <c r="C3916" s="5" t="s">
        <v>512</v>
      </c>
      <c r="D3916" s="5">
        <v>3.0</v>
      </c>
      <c r="E3916" s="5">
        <v>5.95</v>
      </c>
      <c r="F3916" s="4">
        <v>14273.0</v>
      </c>
      <c r="G3916" s="6">
        <v>44587.62222222222</v>
      </c>
      <c r="H3916" s="6" t="str">
        <f>VLOOKUP(F3916,'Customer Details'!$A$1:$B$3264,2,0)</f>
        <v>India</v>
      </c>
      <c r="I3916" s="7">
        <f t="shared" si="1"/>
        <v>17.85</v>
      </c>
      <c r="J3916" s="7">
        <f t="shared" si="2"/>
        <v>17.85</v>
      </c>
    </row>
    <row r="3917" ht="15.75" customHeight="1">
      <c r="A3917" s="4">
        <v>548892.0</v>
      </c>
      <c r="B3917" s="4" t="s">
        <v>181</v>
      </c>
      <c r="C3917" s="5" t="s">
        <v>182</v>
      </c>
      <c r="D3917" s="5">
        <v>12.0</v>
      </c>
      <c r="E3917" s="5">
        <v>0.85</v>
      </c>
      <c r="F3917" s="4">
        <v>18044.0</v>
      </c>
      <c r="G3917" s="6">
        <v>44473.64930555555</v>
      </c>
      <c r="H3917" s="6" t="str">
        <f>VLOOKUP(F3917,'Customer Details'!$A$1:$B$3264,2,0)</f>
        <v>Australia</v>
      </c>
      <c r="I3917" s="7">
        <f t="shared" si="1"/>
        <v>10.2</v>
      </c>
      <c r="J3917" s="7">
        <f t="shared" si="2"/>
        <v>10.2</v>
      </c>
    </row>
    <row r="3918" ht="15.75" customHeight="1">
      <c r="A3918" s="4">
        <v>578041.0</v>
      </c>
      <c r="B3918" s="4" t="s">
        <v>530</v>
      </c>
      <c r="C3918" s="5" t="s">
        <v>531</v>
      </c>
      <c r="D3918" s="5">
        <v>3.0</v>
      </c>
      <c r="E3918" s="5">
        <v>4.25</v>
      </c>
      <c r="F3918" s="4">
        <v>17338.0</v>
      </c>
      <c r="G3918" s="6">
        <v>44703.59930555556</v>
      </c>
      <c r="H3918" s="6" t="str">
        <f>VLOOKUP(F3918,'Customer Details'!$A$1:$B$3264,2,0)</f>
        <v>China</v>
      </c>
      <c r="I3918" s="7">
        <f t="shared" si="1"/>
        <v>12.75</v>
      </c>
      <c r="J3918" s="7">
        <f t="shared" si="2"/>
        <v>12.75</v>
      </c>
    </row>
    <row r="3919" ht="15.75" customHeight="1">
      <c r="A3919" s="4">
        <v>554865.0</v>
      </c>
      <c r="B3919" s="4" t="s">
        <v>364</v>
      </c>
      <c r="C3919" s="5" t="s">
        <v>365</v>
      </c>
      <c r="D3919" s="5">
        <v>12.0</v>
      </c>
      <c r="E3919" s="5">
        <v>0.42</v>
      </c>
      <c r="F3919" s="4">
        <v>14280.0</v>
      </c>
      <c r="G3919" s="6">
        <v>44527.44236111111</v>
      </c>
      <c r="H3919" s="6" t="str">
        <f>VLOOKUP(F3919,'Customer Details'!$A$1:$B$3264,2,0)</f>
        <v>United Kingdom</v>
      </c>
      <c r="I3919" s="7">
        <f t="shared" si="1"/>
        <v>5.04</v>
      </c>
      <c r="J3919" s="7">
        <f t="shared" si="2"/>
        <v>5.04</v>
      </c>
    </row>
    <row r="3920" ht="15.75" customHeight="1">
      <c r="A3920" s="4" t="s">
        <v>2222</v>
      </c>
      <c r="B3920" s="4">
        <v>22722.0</v>
      </c>
      <c r="C3920" s="5" t="s">
        <v>487</v>
      </c>
      <c r="D3920" s="5">
        <v>-1.0</v>
      </c>
      <c r="E3920" s="5">
        <v>3.95</v>
      </c>
      <c r="F3920" s="4">
        <v>15039.0</v>
      </c>
      <c r="G3920" s="6">
        <v>44531.54166666666</v>
      </c>
      <c r="H3920" s="6" t="str">
        <f>VLOOKUP(F3920,'Customer Details'!$A$1:$B$3264,2,0)</f>
        <v>United Kingdom</v>
      </c>
      <c r="I3920" s="7">
        <f t="shared" si="1"/>
        <v>-3.95</v>
      </c>
      <c r="J3920" s="7">
        <f t="shared" si="2"/>
        <v>3.95</v>
      </c>
    </row>
    <row r="3921" ht="15.75" customHeight="1">
      <c r="A3921" s="4">
        <v>548405.0</v>
      </c>
      <c r="B3921" s="4" t="s">
        <v>152</v>
      </c>
      <c r="C3921" s="5" t="s">
        <v>153</v>
      </c>
      <c r="D3921" s="5">
        <v>3.0</v>
      </c>
      <c r="E3921" s="5">
        <v>5.45</v>
      </c>
      <c r="F3921" s="4">
        <v>17088.0</v>
      </c>
      <c r="G3921" s="6">
        <v>44469.40833333333</v>
      </c>
      <c r="H3921" s="6" t="str">
        <f>VLOOKUP(F3921,'Customer Details'!$A$1:$B$3264,2,0)</f>
        <v>United Kingdom</v>
      </c>
      <c r="I3921" s="7">
        <f t="shared" si="1"/>
        <v>16.35</v>
      </c>
      <c r="J3921" s="7">
        <f t="shared" si="2"/>
        <v>16.35</v>
      </c>
    </row>
    <row r="3922" ht="15.75" customHeight="1">
      <c r="A3922" s="4">
        <v>567796.0</v>
      </c>
      <c r="B3922" s="4" t="s">
        <v>165</v>
      </c>
      <c r="C3922" s="5" t="s">
        <v>166</v>
      </c>
      <c r="D3922" s="5">
        <v>3.0</v>
      </c>
      <c r="E3922" s="5">
        <v>1.25</v>
      </c>
      <c r="F3922" s="4">
        <v>16395.0</v>
      </c>
      <c r="G3922" s="6">
        <v>44642.49027777778</v>
      </c>
      <c r="H3922" s="6" t="str">
        <f>VLOOKUP(F3922,'Customer Details'!$A$1:$B$3264,2,0)</f>
        <v>USA</v>
      </c>
      <c r="I3922" s="7">
        <f t="shared" si="1"/>
        <v>3.75</v>
      </c>
      <c r="J3922" s="7">
        <f t="shared" si="2"/>
        <v>3.75</v>
      </c>
    </row>
    <row r="3923" ht="15.75" customHeight="1">
      <c r="A3923" s="4">
        <v>578211.0</v>
      </c>
      <c r="B3923" s="4" t="s">
        <v>287</v>
      </c>
      <c r="C3923" s="5" t="s">
        <v>288</v>
      </c>
      <c r="D3923" s="5">
        <v>1.0</v>
      </c>
      <c r="E3923" s="5">
        <v>1.25</v>
      </c>
      <c r="F3923" s="4">
        <v>12748.0</v>
      </c>
      <c r="G3923" s="6">
        <v>44704.49097222222</v>
      </c>
      <c r="H3923" s="6" t="str">
        <f>VLOOKUP(F3923,'Customer Details'!$A$1:$B$3264,2,0)</f>
        <v>USA</v>
      </c>
      <c r="I3923" s="7">
        <f t="shared" si="1"/>
        <v>1.25</v>
      </c>
      <c r="J3923" s="7">
        <f t="shared" si="2"/>
        <v>1.25</v>
      </c>
    </row>
    <row r="3924" ht="15.75" customHeight="1">
      <c r="A3924" s="4" t="s">
        <v>2223</v>
      </c>
      <c r="B3924" s="4">
        <v>22891.0</v>
      </c>
      <c r="C3924" s="5" t="s">
        <v>1409</v>
      </c>
      <c r="D3924" s="5">
        <v>-3.0</v>
      </c>
      <c r="E3924" s="5">
        <v>4.25</v>
      </c>
      <c r="F3924" s="4">
        <v>18225.0</v>
      </c>
      <c r="G3924" s="6">
        <v>44468.41527777778</v>
      </c>
      <c r="H3924" s="6" t="str">
        <f>VLOOKUP(F3924,'Customer Details'!$A$1:$B$3264,2,0)</f>
        <v>India</v>
      </c>
      <c r="I3924" s="7">
        <f t="shared" si="1"/>
        <v>-12.75</v>
      </c>
      <c r="J3924" s="7">
        <f t="shared" si="2"/>
        <v>12.75</v>
      </c>
    </row>
    <row r="3925" ht="15.75" customHeight="1">
      <c r="A3925" s="4">
        <v>567077.0</v>
      </c>
      <c r="B3925" s="4" t="s">
        <v>32</v>
      </c>
      <c r="C3925" s="5" t="s">
        <v>33</v>
      </c>
      <c r="D3925" s="5">
        <v>1.0</v>
      </c>
      <c r="E3925" s="5">
        <v>4.15</v>
      </c>
      <c r="F3925" s="4">
        <v>18122.0</v>
      </c>
      <c r="G3925" s="6">
        <v>44636.52361111111</v>
      </c>
      <c r="H3925" s="6" t="str">
        <f>VLOOKUP(F3925,'Customer Details'!$A$1:$B$3264,2,0)</f>
        <v>USA</v>
      </c>
      <c r="I3925" s="7">
        <f t="shared" si="1"/>
        <v>4.15</v>
      </c>
      <c r="J3925" s="7">
        <f t="shared" si="2"/>
        <v>4.15</v>
      </c>
    </row>
    <row r="3926" ht="15.75" customHeight="1">
      <c r="A3926" s="4">
        <v>541732.0</v>
      </c>
      <c r="B3926" s="4" t="s">
        <v>530</v>
      </c>
      <c r="C3926" s="5" t="s">
        <v>531</v>
      </c>
      <c r="D3926" s="5">
        <v>4.0</v>
      </c>
      <c r="E3926" s="5">
        <v>3.75</v>
      </c>
      <c r="F3926" s="4">
        <v>16387.0</v>
      </c>
      <c r="G3926" s="6">
        <v>44398.48194444444</v>
      </c>
      <c r="H3926" s="6" t="str">
        <f>VLOOKUP(F3926,'Customer Details'!$A$1:$B$3264,2,0)</f>
        <v>United Kingdom</v>
      </c>
      <c r="I3926" s="7">
        <f t="shared" si="1"/>
        <v>15</v>
      </c>
      <c r="J3926" s="7">
        <f t="shared" si="2"/>
        <v>15</v>
      </c>
    </row>
    <row r="3927" ht="15.75" customHeight="1">
      <c r="A3927" s="4">
        <v>562392.0</v>
      </c>
      <c r="B3927" s="4" t="s">
        <v>54</v>
      </c>
      <c r="C3927" s="5" t="s">
        <v>55</v>
      </c>
      <c r="D3927" s="5">
        <v>3.0</v>
      </c>
      <c r="E3927" s="5">
        <v>5.95</v>
      </c>
      <c r="F3927" s="4">
        <v>15205.0</v>
      </c>
      <c r="G3927" s="6">
        <v>44596.67152777778</v>
      </c>
      <c r="H3927" s="6" t="str">
        <f>VLOOKUP(F3927,'Customer Details'!$A$1:$B$3264,2,0)</f>
        <v>Australia</v>
      </c>
      <c r="I3927" s="7">
        <f t="shared" si="1"/>
        <v>17.85</v>
      </c>
      <c r="J3927" s="7">
        <f t="shared" si="2"/>
        <v>17.85</v>
      </c>
    </row>
    <row r="3928" ht="15.75" customHeight="1">
      <c r="A3928" s="4">
        <v>545054.0</v>
      </c>
      <c r="B3928" s="4" t="s">
        <v>193</v>
      </c>
      <c r="C3928" s="5" t="s">
        <v>194</v>
      </c>
      <c r="D3928" s="5">
        <v>2.0</v>
      </c>
      <c r="E3928" s="5">
        <v>4.25</v>
      </c>
      <c r="F3928" s="4">
        <v>14472.0</v>
      </c>
      <c r="G3928" s="6">
        <v>44435.52847222222</v>
      </c>
      <c r="H3928" s="6" t="str">
        <f>VLOOKUP(F3928,'Customer Details'!$A$1:$B$3264,2,0)</f>
        <v>Australia</v>
      </c>
      <c r="I3928" s="7">
        <f t="shared" si="1"/>
        <v>8.5</v>
      </c>
      <c r="J3928" s="7">
        <f t="shared" si="2"/>
        <v>8.5</v>
      </c>
    </row>
    <row r="3929" ht="15.75" customHeight="1">
      <c r="A3929" s="4">
        <v>551134.0</v>
      </c>
      <c r="B3929" s="4" t="s">
        <v>394</v>
      </c>
      <c r="C3929" s="5" t="s">
        <v>395</v>
      </c>
      <c r="D3929" s="5">
        <v>5.0</v>
      </c>
      <c r="E3929" s="5">
        <v>0.85</v>
      </c>
      <c r="F3929" s="4">
        <v>16729.0</v>
      </c>
      <c r="G3929" s="6">
        <v>44495.54305555556</v>
      </c>
      <c r="H3929" s="6" t="str">
        <f>VLOOKUP(F3929,'Customer Details'!$A$1:$B$3264,2,0)</f>
        <v>China</v>
      </c>
      <c r="I3929" s="7">
        <f t="shared" si="1"/>
        <v>4.25</v>
      </c>
      <c r="J3929" s="7">
        <f t="shared" si="2"/>
        <v>4.25</v>
      </c>
    </row>
    <row r="3930" ht="15.75" customHeight="1">
      <c r="A3930" s="4">
        <v>567866.0</v>
      </c>
      <c r="B3930" s="4" t="s">
        <v>46</v>
      </c>
      <c r="C3930" s="5" t="s">
        <v>47</v>
      </c>
      <c r="D3930" s="5">
        <v>5.0</v>
      </c>
      <c r="E3930" s="5">
        <v>0.8</v>
      </c>
      <c r="F3930" s="4">
        <v>16669.0</v>
      </c>
      <c r="G3930" s="6">
        <v>44642.59236111111</v>
      </c>
      <c r="H3930" s="6" t="str">
        <f>VLOOKUP(F3930,'Customer Details'!$A$1:$B$3264,2,0)</f>
        <v>India</v>
      </c>
      <c r="I3930" s="7">
        <f t="shared" si="1"/>
        <v>4</v>
      </c>
      <c r="J3930" s="7">
        <f t="shared" si="2"/>
        <v>4</v>
      </c>
    </row>
    <row r="3931" ht="15.75" customHeight="1">
      <c r="A3931" s="4">
        <v>552448.0</v>
      </c>
      <c r="B3931" s="4" t="s">
        <v>645</v>
      </c>
      <c r="C3931" s="5" t="s">
        <v>646</v>
      </c>
      <c r="D3931" s="5">
        <v>1.0</v>
      </c>
      <c r="E3931" s="5">
        <v>3.75</v>
      </c>
      <c r="F3931" s="4">
        <v>18120.0</v>
      </c>
      <c r="G3931" s="6">
        <v>44509.57291666666</v>
      </c>
      <c r="H3931" s="6" t="str">
        <f>VLOOKUP(F3931,'Customer Details'!$A$1:$B$3264,2,0)</f>
        <v>India</v>
      </c>
      <c r="I3931" s="7">
        <f t="shared" si="1"/>
        <v>3.75</v>
      </c>
      <c r="J3931" s="7">
        <f t="shared" si="2"/>
        <v>3.75</v>
      </c>
    </row>
    <row r="3932" ht="15.75" customHeight="1">
      <c r="A3932" s="4" t="s">
        <v>2224</v>
      </c>
      <c r="B3932" s="4">
        <v>20750.0</v>
      </c>
      <c r="C3932" s="5" t="s">
        <v>2225</v>
      </c>
      <c r="D3932" s="5">
        <v>-1.0</v>
      </c>
      <c r="E3932" s="5">
        <v>7.95</v>
      </c>
      <c r="F3932" s="4">
        <v>16094.0</v>
      </c>
      <c r="G3932" s="6">
        <v>44510.66527777778</v>
      </c>
      <c r="H3932" s="6" t="str">
        <f>VLOOKUP(F3932,'Customer Details'!$A$1:$B$3264,2,0)</f>
        <v>USA</v>
      </c>
      <c r="I3932" s="7">
        <f t="shared" si="1"/>
        <v>-7.95</v>
      </c>
      <c r="J3932" s="7">
        <f t="shared" si="2"/>
        <v>7.95</v>
      </c>
    </row>
    <row r="3933" ht="15.75" customHeight="1">
      <c r="A3933" s="4">
        <v>539456.0</v>
      </c>
      <c r="B3933" s="4" t="s">
        <v>2226</v>
      </c>
      <c r="C3933" s="5" t="s">
        <v>2227</v>
      </c>
      <c r="D3933" s="5">
        <v>1.0</v>
      </c>
      <c r="E3933" s="5">
        <v>6.35</v>
      </c>
      <c r="F3933" s="4">
        <v>16885.0</v>
      </c>
      <c r="G3933" s="6">
        <v>44364.72430555556</v>
      </c>
      <c r="H3933" s="6" t="str">
        <f>VLOOKUP(F3933,'Customer Details'!$A$1:$B$3264,2,0)</f>
        <v>Australia</v>
      </c>
      <c r="I3933" s="7">
        <f t="shared" si="1"/>
        <v>6.35</v>
      </c>
      <c r="J3933" s="7">
        <f t="shared" si="2"/>
        <v>6.35</v>
      </c>
    </row>
    <row r="3934" ht="15.75" customHeight="1">
      <c r="A3934" s="4">
        <v>572861.0</v>
      </c>
      <c r="B3934" s="4" t="s">
        <v>2228</v>
      </c>
      <c r="C3934" s="5" t="s">
        <v>2229</v>
      </c>
      <c r="D3934" s="5">
        <v>1.0</v>
      </c>
      <c r="E3934" s="5">
        <v>4.95</v>
      </c>
      <c r="F3934" s="4">
        <v>14102.0</v>
      </c>
      <c r="G3934" s="6">
        <v>44677.53194444445</v>
      </c>
      <c r="H3934" s="6" t="str">
        <f>VLOOKUP(F3934,'Customer Details'!$A$1:$B$3264,2,0)</f>
        <v>United Kingdom</v>
      </c>
      <c r="I3934" s="7">
        <f t="shared" si="1"/>
        <v>4.95</v>
      </c>
      <c r="J3934" s="7">
        <f t="shared" si="2"/>
        <v>4.95</v>
      </c>
    </row>
    <row r="3935" ht="15.75" customHeight="1">
      <c r="A3935" s="4">
        <v>555560.0</v>
      </c>
      <c r="B3935" s="4">
        <v>85213.0</v>
      </c>
      <c r="C3935" s="5" t="s">
        <v>2230</v>
      </c>
      <c r="D3935" s="5">
        <v>12.0</v>
      </c>
      <c r="E3935" s="5">
        <v>0.29</v>
      </c>
      <c r="F3935" s="4">
        <v>17346.0</v>
      </c>
      <c r="G3935" s="6">
        <v>44535.59722222222</v>
      </c>
      <c r="H3935" s="6" t="str">
        <f>VLOOKUP(F3935,'Customer Details'!$A$1:$B$3264,2,0)</f>
        <v>Australia</v>
      </c>
      <c r="I3935" s="7">
        <f t="shared" si="1"/>
        <v>3.48</v>
      </c>
      <c r="J3935" s="7">
        <f t="shared" si="2"/>
        <v>3.48</v>
      </c>
    </row>
    <row r="3936" ht="15.75" customHeight="1">
      <c r="A3936" s="4">
        <v>572810.0</v>
      </c>
      <c r="B3936" s="4" t="s">
        <v>79</v>
      </c>
      <c r="C3936" s="5" t="s">
        <v>80</v>
      </c>
      <c r="D3936" s="5">
        <v>24.0</v>
      </c>
      <c r="E3936" s="5">
        <v>0.29</v>
      </c>
      <c r="F3936" s="4">
        <v>13644.0</v>
      </c>
      <c r="G3936" s="6">
        <v>44677.46388888889</v>
      </c>
      <c r="H3936" s="6" t="str">
        <f>VLOOKUP(F3936,'Customer Details'!$A$1:$B$3264,2,0)</f>
        <v>India</v>
      </c>
      <c r="I3936" s="7">
        <f t="shared" si="1"/>
        <v>6.96</v>
      </c>
      <c r="J3936" s="7">
        <f t="shared" si="2"/>
        <v>6.96</v>
      </c>
    </row>
    <row r="3937" ht="15.75" customHeight="1">
      <c r="A3937" s="4">
        <v>541006.0</v>
      </c>
      <c r="B3937" s="4" t="s">
        <v>380</v>
      </c>
      <c r="C3937" s="5" t="s">
        <v>381</v>
      </c>
      <c r="D3937" s="5">
        <v>2.0</v>
      </c>
      <c r="E3937" s="5">
        <v>7.95</v>
      </c>
      <c r="F3937" s="4">
        <v>13993.0</v>
      </c>
      <c r="G3937" s="6">
        <v>44390.44652777778</v>
      </c>
      <c r="H3937" s="6" t="str">
        <f>VLOOKUP(F3937,'Customer Details'!$A$1:$B$3264,2,0)</f>
        <v>India</v>
      </c>
      <c r="I3937" s="7">
        <f t="shared" si="1"/>
        <v>15.9</v>
      </c>
      <c r="J3937" s="7">
        <f t="shared" si="2"/>
        <v>15.9</v>
      </c>
    </row>
    <row r="3938" ht="15.75" customHeight="1">
      <c r="A3938" s="4">
        <v>580696.0</v>
      </c>
      <c r="B3938" s="4" t="s">
        <v>30</v>
      </c>
      <c r="C3938" s="5" t="s">
        <v>31</v>
      </c>
      <c r="D3938" s="5">
        <v>2.0</v>
      </c>
      <c r="E3938" s="5">
        <v>4.25</v>
      </c>
      <c r="F3938" s="4">
        <v>17757.0</v>
      </c>
      <c r="G3938" s="6">
        <v>44717.66944444444</v>
      </c>
      <c r="H3938" s="6" t="str">
        <f>VLOOKUP(F3938,'Customer Details'!$A$1:$B$3264,2,0)</f>
        <v>Australia</v>
      </c>
      <c r="I3938" s="7">
        <f t="shared" si="1"/>
        <v>8.5</v>
      </c>
      <c r="J3938" s="7">
        <f t="shared" si="2"/>
        <v>8.5</v>
      </c>
    </row>
    <row r="3939" ht="15.75" customHeight="1">
      <c r="A3939" s="4">
        <v>553859.0</v>
      </c>
      <c r="B3939" s="4" t="s">
        <v>340</v>
      </c>
      <c r="C3939" s="5" t="s">
        <v>341</v>
      </c>
      <c r="D3939" s="5">
        <v>2.0</v>
      </c>
      <c r="E3939" s="5">
        <v>2.1</v>
      </c>
      <c r="F3939" s="4">
        <v>14505.0</v>
      </c>
      <c r="G3939" s="6">
        <v>44519.56597222222</v>
      </c>
      <c r="H3939" s="6" t="str">
        <f>VLOOKUP(F3939,'Customer Details'!$A$1:$B$3264,2,0)</f>
        <v>Australia</v>
      </c>
      <c r="I3939" s="7">
        <f t="shared" si="1"/>
        <v>4.2</v>
      </c>
      <c r="J3939" s="7">
        <f t="shared" si="2"/>
        <v>4.2</v>
      </c>
    </row>
    <row r="3940" ht="15.75" customHeight="1">
      <c r="A3940" s="4" t="s">
        <v>2231</v>
      </c>
      <c r="B3940" s="4">
        <v>20794.0</v>
      </c>
      <c r="C3940" s="5" t="s">
        <v>2001</v>
      </c>
      <c r="D3940" s="5">
        <v>-8.0</v>
      </c>
      <c r="E3940" s="5">
        <v>2.55</v>
      </c>
      <c r="F3940" s="4">
        <v>13456.0</v>
      </c>
      <c r="G3940" s="6">
        <v>44539.81666666667</v>
      </c>
      <c r="H3940" s="6" t="str">
        <f>VLOOKUP(F3940,'Customer Details'!$A$1:$B$3264,2,0)</f>
        <v>USA</v>
      </c>
      <c r="I3940" s="7">
        <f t="shared" si="1"/>
        <v>-20.4</v>
      </c>
      <c r="J3940" s="7">
        <f t="shared" si="2"/>
        <v>20.4</v>
      </c>
    </row>
    <row r="3941" ht="15.75" customHeight="1">
      <c r="A3941" s="4">
        <v>565481.0</v>
      </c>
      <c r="B3941" s="4" t="s">
        <v>179</v>
      </c>
      <c r="C3941" s="5" t="s">
        <v>180</v>
      </c>
      <c r="D3941" s="5">
        <v>1.0</v>
      </c>
      <c r="E3941" s="5">
        <v>3.75</v>
      </c>
      <c r="F3941" s="4">
        <v>16891.0</v>
      </c>
      <c r="G3941" s="6">
        <v>44625.47986111111</v>
      </c>
      <c r="H3941" s="6" t="str">
        <f>VLOOKUP(F3941,'Customer Details'!$A$1:$B$3264,2,0)</f>
        <v>India</v>
      </c>
      <c r="I3941" s="7">
        <f t="shared" si="1"/>
        <v>3.75</v>
      </c>
      <c r="J3941" s="7">
        <f t="shared" si="2"/>
        <v>3.75</v>
      </c>
    </row>
    <row r="3942" ht="15.75" customHeight="1">
      <c r="A3942" s="4">
        <v>558232.0</v>
      </c>
      <c r="B3942" s="4" t="s">
        <v>59</v>
      </c>
      <c r="C3942" s="5" t="s">
        <v>60</v>
      </c>
      <c r="D3942" s="5">
        <v>1.0</v>
      </c>
      <c r="E3942" s="5">
        <v>4.95</v>
      </c>
      <c r="F3942" s="4">
        <v>17841.0</v>
      </c>
      <c r="G3942" s="6">
        <v>44557.60416666666</v>
      </c>
      <c r="H3942" s="6" t="str">
        <f>VLOOKUP(F3942,'Customer Details'!$A$1:$B$3264,2,0)</f>
        <v>India</v>
      </c>
      <c r="I3942" s="7">
        <f t="shared" si="1"/>
        <v>4.95</v>
      </c>
      <c r="J3942" s="7">
        <f t="shared" si="2"/>
        <v>4.95</v>
      </c>
    </row>
    <row r="3943" ht="15.75" customHeight="1">
      <c r="A3943" s="4">
        <v>566238.0</v>
      </c>
      <c r="B3943" s="4">
        <v>23395.0</v>
      </c>
      <c r="C3943" s="5" t="s">
        <v>523</v>
      </c>
      <c r="D3943" s="5">
        <v>1.0</v>
      </c>
      <c r="E3943" s="5">
        <v>3.75</v>
      </c>
      <c r="F3943" s="4">
        <v>17377.0</v>
      </c>
      <c r="G3943" s="6">
        <v>44631.475</v>
      </c>
      <c r="H3943" s="6" t="str">
        <f>VLOOKUP(F3943,'Customer Details'!$A$1:$B$3264,2,0)</f>
        <v>India</v>
      </c>
      <c r="I3943" s="7">
        <f t="shared" si="1"/>
        <v>3.75</v>
      </c>
      <c r="J3943" s="7">
        <f t="shared" si="2"/>
        <v>3.75</v>
      </c>
    </row>
    <row r="3944" ht="15.75" customHeight="1">
      <c r="A3944" s="4">
        <v>568198.0</v>
      </c>
      <c r="B3944" s="4" t="s">
        <v>40</v>
      </c>
      <c r="C3944" s="5" t="s">
        <v>41</v>
      </c>
      <c r="D3944" s="5">
        <v>1.0</v>
      </c>
      <c r="E3944" s="5">
        <v>2.95</v>
      </c>
      <c r="F3944" s="4">
        <v>16771.0</v>
      </c>
      <c r="G3944" s="6">
        <v>44645.61944444444</v>
      </c>
      <c r="H3944" s="6" t="str">
        <f>VLOOKUP(F3944,'Customer Details'!$A$1:$B$3264,2,0)</f>
        <v>USA</v>
      </c>
      <c r="I3944" s="7">
        <f t="shared" si="1"/>
        <v>2.95</v>
      </c>
      <c r="J3944" s="7">
        <f t="shared" si="2"/>
        <v>2.95</v>
      </c>
    </row>
    <row r="3945" ht="15.75" customHeight="1">
      <c r="A3945" s="4">
        <v>554151.0</v>
      </c>
      <c r="B3945" s="4" t="s">
        <v>1956</v>
      </c>
      <c r="C3945" s="5" t="s">
        <v>1957</v>
      </c>
      <c r="D3945" s="5">
        <v>6.0</v>
      </c>
      <c r="E3945" s="5">
        <v>0.39</v>
      </c>
      <c r="F3945" s="4">
        <v>14049.0</v>
      </c>
      <c r="G3945" s="6">
        <v>44523.46319444444</v>
      </c>
      <c r="H3945" s="6" t="str">
        <f>VLOOKUP(F3945,'Customer Details'!$A$1:$B$3264,2,0)</f>
        <v>Australia</v>
      </c>
      <c r="I3945" s="7">
        <f t="shared" si="1"/>
        <v>2.34</v>
      </c>
      <c r="J3945" s="7">
        <f t="shared" si="2"/>
        <v>2.34</v>
      </c>
    </row>
    <row r="3946" ht="15.75" customHeight="1">
      <c r="A3946" s="4">
        <v>547192.0</v>
      </c>
      <c r="B3946" s="4" t="s">
        <v>325</v>
      </c>
      <c r="C3946" s="5" t="s">
        <v>326</v>
      </c>
      <c r="D3946" s="5">
        <v>12.0</v>
      </c>
      <c r="E3946" s="5">
        <v>1.25</v>
      </c>
      <c r="F3946" s="4">
        <v>15855.0</v>
      </c>
      <c r="G3946" s="6">
        <v>44460.52222222222</v>
      </c>
      <c r="H3946" s="6" t="str">
        <f>VLOOKUP(F3946,'Customer Details'!$A$1:$B$3264,2,0)</f>
        <v>Australia</v>
      </c>
      <c r="I3946" s="7">
        <f t="shared" si="1"/>
        <v>15</v>
      </c>
      <c r="J3946" s="7">
        <f t="shared" si="2"/>
        <v>15</v>
      </c>
    </row>
    <row r="3947" ht="15.75" customHeight="1">
      <c r="A3947" s="4">
        <v>539322.0</v>
      </c>
      <c r="B3947" s="4" t="s">
        <v>443</v>
      </c>
      <c r="C3947" s="5" t="s">
        <v>444</v>
      </c>
      <c r="D3947" s="5">
        <v>1.0</v>
      </c>
      <c r="E3947" s="5">
        <v>2.95</v>
      </c>
      <c r="F3947" s="4">
        <v>14713.0</v>
      </c>
      <c r="G3947" s="6">
        <v>44363.80694444444</v>
      </c>
      <c r="H3947" s="6" t="str">
        <f>VLOOKUP(F3947,'Customer Details'!$A$1:$B$3264,2,0)</f>
        <v>United Kingdom</v>
      </c>
      <c r="I3947" s="7">
        <f t="shared" si="1"/>
        <v>2.95</v>
      </c>
      <c r="J3947" s="7">
        <f t="shared" si="2"/>
        <v>2.95</v>
      </c>
    </row>
    <row r="3948" ht="15.75" customHeight="1">
      <c r="A3948" s="4">
        <v>553657.0</v>
      </c>
      <c r="B3948" s="4">
        <v>48185.0</v>
      </c>
      <c r="C3948" s="5" t="s">
        <v>2232</v>
      </c>
      <c r="D3948" s="5">
        <v>1.0</v>
      </c>
      <c r="E3948" s="5">
        <v>7.95</v>
      </c>
      <c r="F3948" s="4">
        <v>14583.0</v>
      </c>
      <c r="G3948" s="6">
        <v>44518.47777777778</v>
      </c>
      <c r="H3948" s="6" t="str">
        <f>VLOOKUP(F3948,'Customer Details'!$A$1:$B$3264,2,0)</f>
        <v>USA</v>
      </c>
      <c r="I3948" s="7">
        <f t="shared" si="1"/>
        <v>7.95</v>
      </c>
      <c r="J3948" s="7">
        <f t="shared" si="2"/>
        <v>7.95</v>
      </c>
    </row>
    <row r="3949" ht="15.75" customHeight="1">
      <c r="A3949" s="4">
        <v>558247.0</v>
      </c>
      <c r="B3949" s="4" t="s">
        <v>551</v>
      </c>
      <c r="C3949" s="5" t="s">
        <v>552</v>
      </c>
      <c r="D3949" s="5">
        <v>3.0</v>
      </c>
      <c r="E3949" s="5">
        <v>4.25</v>
      </c>
      <c r="F3949" s="4">
        <v>14167.0</v>
      </c>
      <c r="G3949" s="6">
        <v>44557.69861111111</v>
      </c>
      <c r="H3949" s="6" t="str">
        <f>VLOOKUP(F3949,'Customer Details'!$A$1:$B$3264,2,0)</f>
        <v>India</v>
      </c>
      <c r="I3949" s="7">
        <f t="shared" si="1"/>
        <v>12.75</v>
      </c>
      <c r="J3949" s="7">
        <f t="shared" si="2"/>
        <v>12.75</v>
      </c>
    </row>
    <row r="3950" ht="15.75" customHeight="1">
      <c r="A3950" s="4">
        <v>565204.0</v>
      </c>
      <c r="B3950" s="4" t="s">
        <v>12</v>
      </c>
      <c r="C3950" s="5" t="s">
        <v>13</v>
      </c>
      <c r="D3950" s="5">
        <v>16.0</v>
      </c>
      <c r="E3950" s="5">
        <v>0.42</v>
      </c>
      <c r="F3950" s="4">
        <v>15829.0</v>
      </c>
      <c r="G3950" s="6">
        <v>44621.69791666666</v>
      </c>
      <c r="H3950" s="6" t="str">
        <f>VLOOKUP(F3950,'Customer Details'!$A$1:$B$3264,2,0)</f>
        <v>USA</v>
      </c>
      <c r="I3950" s="7">
        <f t="shared" si="1"/>
        <v>6.72</v>
      </c>
      <c r="J3950" s="7">
        <f t="shared" si="2"/>
        <v>6.72</v>
      </c>
    </row>
    <row r="3951" ht="15.75" customHeight="1">
      <c r="A3951" s="4">
        <v>558062.0</v>
      </c>
      <c r="B3951" s="4" t="s">
        <v>181</v>
      </c>
      <c r="C3951" s="5" t="s">
        <v>182</v>
      </c>
      <c r="D3951" s="5">
        <v>72.0</v>
      </c>
      <c r="E3951" s="5">
        <v>0.85</v>
      </c>
      <c r="F3951" s="4">
        <v>13784.0</v>
      </c>
      <c r="G3951" s="6">
        <v>44554.63680555556</v>
      </c>
      <c r="H3951" s="6" t="str">
        <f>VLOOKUP(F3951,'Customer Details'!$A$1:$B$3264,2,0)</f>
        <v>USA</v>
      </c>
      <c r="I3951" s="7">
        <f t="shared" si="1"/>
        <v>61.2</v>
      </c>
      <c r="J3951" s="7">
        <f t="shared" si="2"/>
        <v>61.2</v>
      </c>
    </row>
    <row r="3952" ht="15.75" customHeight="1">
      <c r="A3952" s="4">
        <v>538653.0</v>
      </c>
      <c r="B3952" s="4" t="s">
        <v>368</v>
      </c>
      <c r="C3952" s="5" t="s">
        <v>369</v>
      </c>
      <c r="D3952" s="5">
        <v>24.0</v>
      </c>
      <c r="E3952" s="5">
        <v>3.75</v>
      </c>
      <c r="F3952" s="4">
        <v>13089.0</v>
      </c>
      <c r="G3952" s="6">
        <v>44360.63333333333</v>
      </c>
      <c r="H3952" s="6" t="str">
        <f>VLOOKUP(F3952,'Customer Details'!$A$1:$B$3264,2,0)</f>
        <v>Australia</v>
      </c>
      <c r="I3952" s="7">
        <f t="shared" si="1"/>
        <v>90</v>
      </c>
      <c r="J3952" s="7">
        <f t="shared" si="2"/>
        <v>90</v>
      </c>
    </row>
    <row r="3953" ht="15.75" customHeight="1">
      <c r="A3953" s="4">
        <v>556489.0</v>
      </c>
      <c r="B3953" s="4" t="s">
        <v>40</v>
      </c>
      <c r="C3953" s="5" t="s">
        <v>41</v>
      </c>
      <c r="D3953" s="5">
        <v>1.0</v>
      </c>
      <c r="E3953" s="5">
        <v>2.95</v>
      </c>
      <c r="F3953" s="4">
        <v>14704.0</v>
      </c>
      <c r="G3953" s="6">
        <v>44542.58263888889</v>
      </c>
      <c r="H3953" s="6" t="str">
        <f>VLOOKUP(F3953,'Customer Details'!$A$1:$B$3264,2,0)</f>
        <v>United Kingdom</v>
      </c>
      <c r="I3953" s="7">
        <f t="shared" si="1"/>
        <v>2.95</v>
      </c>
      <c r="J3953" s="7">
        <f t="shared" si="2"/>
        <v>2.95</v>
      </c>
    </row>
    <row r="3954" ht="15.75" customHeight="1">
      <c r="A3954" s="4">
        <v>538200.0</v>
      </c>
      <c r="B3954" s="4" t="s">
        <v>1231</v>
      </c>
      <c r="C3954" s="5" t="s">
        <v>1232</v>
      </c>
      <c r="D3954" s="5">
        <v>1.0</v>
      </c>
      <c r="E3954" s="5">
        <v>1.45</v>
      </c>
      <c r="F3954" s="4">
        <v>17912.0</v>
      </c>
      <c r="G3954" s="6">
        <v>44357.46597222222</v>
      </c>
      <c r="H3954" s="6" t="str">
        <f>VLOOKUP(F3954,'Customer Details'!$A$1:$B$3264,2,0)</f>
        <v>India</v>
      </c>
      <c r="I3954" s="7">
        <f t="shared" si="1"/>
        <v>1.45</v>
      </c>
      <c r="J3954" s="7">
        <f t="shared" si="2"/>
        <v>1.45</v>
      </c>
    </row>
    <row r="3955" ht="15.75" customHeight="1">
      <c r="A3955" s="4">
        <v>567288.0</v>
      </c>
      <c r="B3955" s="4">
        <v>22096.0</v>
      </c>
      <c r="C3955" s="5" t="s">
        <v>1689</v>
      </c>
      <c r="D3955" s="5">
        <v>1.0</v>
      </c>
      <c r="E3955" s="5">
        <v>0.39</v>
      </c>
      <c r="F3955" s="4">
        <v>16906.0</v>
      </c>
      <c r="G3955" s="6">
        <v>44639.49236111111</v>
      </c>
      <c r="H3955" s="6" t="str">
        <f>VLOOKUP(F3955,'Customer Details'!$A$1:$B$3264,2,0)</f>
        <v>Australia</v>
      </c>
      <c r="I3955" s="7">
        <f t="shared" si="1"/>
        <v>0.39</v>
      </c>
      <c r="J3955" s="7">
        <f t="shared" si="2"/>
        <v>0.39</v>
      </c>
    </row>
    <row r="3956" ht="15.75" customHeight="1">
      <c r="A3956" s="4">
        <v>549628.0</v>
      </c>
      <c r="B3956" s="4" t="s">
        <v>679</v>
      </c>
      <c r="C3956" s="5" t="s">
        <v>680</v>
      </c>
      <c r="D3956" s="5">
        <v>16.0</v>
      </c>
      <c r="E3956" s="5">
        <v>0.39</v>
      </c>
      <c r="F3956" s="4">
        <v>13798.0</v>
      </c>
      <c r="G3956" s="6">
        <v>44480.48819444444</v>
      </c>
      <c r="H3956" s="6" t="str">
        <f>VLOOKUP(F3956,'Customer Details'!$A$1:$B$3264,2,0)</f>
        <v>India</v>
      </c>
      <c r="I3956" s="7">
        <f t="shared" si="1"/>
        <v>6.24</v>
      </c>
      <c r="J3956" s="7">
        <f t="shared" si="2"/>
        <v>6.24</v>
      </c>
    </row>
    <row r="3957" ht="15.75" customHeight="1">
      <c r="A3957" s="4">
        <v>555853.0</v>
      </c>
      <c r="B3957" s="4">
        <v>23091.0</v>
      </c>
      <c r="C3957" s="5" t="s">
        <v>1075</v>
      </c>
      <c r="D3957" s="5">
        <v>1.0</v>
      </c>
      <c r="E3957" s="5">
        <v>6.25</v>
      </c>
      <c r="F3957" s="4">
        <v>14375.0</v>
      </c>
      <c r="G3957" s="6">
        <v>44537.57222222222</v>
      </c>
      <c r="H3957" s="6" t="str">
        <f>VLOOKUP(F3957,'Customer Details'!$A$1:$B$3264,2,0)</f>
        <v>China</v>
      </c>
      <c r="I3957" s="7">
        <f t="shared" si="1"/>
        <v>6.25</v>
      </c>
      <c r="J3957" s="7">
        <f t="shared" si="2"/>
        <v>6.25</v>
      </c>
    </row>
    <row r="3958" ht="15.75" customHeight="1">
      <c r="A3958" s="4" t="s">
        <v>2233</v>
      </c>
      <c r="B3958" s="4">
        <v>21559.0</v>
      </c>
      <c r="C3958" s="5" t="s">
        <v>2234</v>
      </c>
      <c r="D3958" s="5">
        <v>-1.0</v>
      </c>
      <c r="E3958" s="5">
        <v>2.55</v>
      </c>
      <c r="F3958" s="4">
        <v>14049.0</v>
      </c>
      <c r="G3958" s="6">
        <v>44704.4375</v>
      </c>
      <c r="H3958" s="6" t="str">
        <f>VLOOKUP(F3958,'Customer Details'!$A$1:$B$3264,2,0)</f>
        <v>Australia</v>
      </c>
      <c r="I3958" s="7">
        <f t="shared" si="1"/>
        <v>-2.55</v>
      </c>
      <c r="J3958" s="7">
        <f t="shared" si="2"/>
        <v>2.55</v>
      </c>
    </row>
    <row r="3959" ht="15.75" customHeight="1">
      <c r="A3959" s="4">
        <v>551809.0</v>
      </c>
      <c r="B3959" s="4" t="s">
        <v>38</v>
      </c>
      <c r="C3959" s="5" t="s">
        <v>39</v>
      </c>
      <c r="D3959" s="5">
        <v>32.0</v>
      </c>
      <c r="E3959" s="5">
        <v>2.55</v>
      </c>
      <c r="F3959" s="4">
        <v>17511.0</v>
      </c>
      <c r="G3959" s="6">
        <v>44504.48055555556</v>
      </c>
      <c r="H3959" s="6" t="str">
        <f>VLOOKUP(F3959,'Customer Details'!$A$1:$B$3264,2,0)</f>
        <v>United Kingdom</v>
      </c>
      <c r="I3959" s="7">
        <f t="shared" si="1"/>
        <v>81.6</v>
      </c>
      <c r="J3959" s="7">
        <f t="shared" si="2"/>
        <v>81.6</v>
      </c>
    </row>
    <row r="3960" ht="15.75" customHeight="1">
      <c r="A3960" s="4">
        <v>576091.0</v>
      </c>
      <c r="B3960" s="4" t="s">
        <v>880</v>
      </c>
      <c r="C3960" s="5" t="s">
        <v>881</v>
      </c>
      <c r="D3960" s="5">
        <v>6.0</v>
      </c>
      <c r="E3960" s="5">
        <v>1.25</v>
      </c>
      <c r="F3960" s="4">
        <v>16779.0</v>
      </c>
      <c r="G3960" s="6">
        <v>44695.375</v>
      </c>
      <c r="H3960" s="6" t="str">
        <f>VLOOKUP(F3960,'Customer Details'!$A$1:$B$3264,2,0)</f>
        <v>Australia</v>
      </c>
      <c r="I3960" s="7">
        <f t="shared" si="1"/>
        <v>7.5</v>
      </c>
      <c r="J3960" s="7">
        <f t="shared" si="2"/>
        <v>7.5</v>
      </c>
    </row>
    <row r="3961" ht="15.75" customHeight="1">
      <c r="A3961" s="4" t="s">
        <v>2235</v>
      </c>
      <c r="B3961" s="4">
        <v>22693.0</v>
      </c>
      <c r="C3961" s="5" t="s">
        <v>2236</v>
      </c>
      <c r="D3961" s="5">
        <v>-48.0</v>
      </c>
      <c r="E3961" s="5">
        <v>1.25</v>
      </c>
      <c r="F3961" s="4">
        <v>14776.0</v>
      </c>
      <c r="G3961" s="6">
        <v>44669.61527777778</v>
      </c>
      <c r="H3961" s="6" t="str">
        <f>VLOOKUP(F3961,'Customer Details'!$A$1:$B$3264,2,0)</f>
        <v>United Kingdom</v>
      </c>
      <c r="I3961" s="7">
        <f t="shared" si="1"/>
        <v>-60</v>
      </c>
      <c r="J3961" s="7">
        <f t="shared" si="2"/>
        <v>60</v>
      </c>
    </row>
    <row r="3962" ht="15.75" customHeight="1">
      <c r="A3962" s="4">
        <v>560828.0</v>
      </c>
      <c r="B3962" s="4" t="s">
        <v>2237</v>
      </c>
      <c r="C3962" s="5" t="s">
        <v>2238</v>
      </c>
      <c r="D3962" s="5">
        <v>20.0</v>
      </c>
      <c r="E3962" s="5">
        <v>0.19</v>
      </c>
      <c r="F3962" s="4">
        <v>14298.0</v>
      </c>
      <c r="G3962" s="6">
        <v>44582.49652777778</v>
      </c>
      <c r="H3962" s="6" t="str">
        <f>VLOOKUP(F3962,'Customer Details'!$A$1:$B$3264,2,0)</f>
        <v>USA</v>
      </c>
      <c r="I3962" s="7">
        <f t="shared" si="1"/>
        <v>3.8</v>
      </c>
      <c r="J3962" s="7">
        <f t="shared" si="2"/>
        <v>3.8</v>
      </c>
    </row>
    <row r="3963" ht="15.75" customHeight="1">
      <c r="A3963" s="4">
        <v>577748.0</v>
      </c>
      <c r="B3963" s="4" t="s">
        <v>427</v>
      </c>
      <c r="C3963" s="5" t="s">
        <v>428</v>
      </c>
      <c r="D3963" s="5">
        <v>16.0</v>
      </c>
      <c r="E3963" s="5">
        <v>0.42</v>
      </c>
      <c r="F3963" s="4">
        <v>15159.0</v>
      </c>
      <c r="G3963" s="6">
        <v>44702.6</v>
      </c>
      <c r="H3963" s="6" t="str">
        <f>VLOOKUP(F3963,'Customer Details'!$A$1:$B$3264,2,0)</f>
        <v>United Kingdom</v>
      </c>
      <c r="I3963" s="7">
        <f t="shared" si="1"/>
        <v>6.72</v>
      </c>
      <c r="J3963" s="7">
        <f t="shared" si="2"/>
        <v>6.72</v>
      </c>
    </row>
    <row r="3964" ht="15.75" customHeight="1">
      <c r="A3964" s="4">
        <v>551277.0</v>
      </c>
      <c r="B3964" s="4" t="s">
        <v>46</v>
      </c>
      <c r="C3964" s="5" t="s">
        <v>47</v>
      </c>
      <c r="D3964" s="5">
        <v>1.0</v>
      </c>
      <c r="E3964" s="5">
        <v>1.25</v>
      </c>
      <c r="F3964" s="4">
        <v>13637.0</v>
      </c>
      <c r="G3964" s="6">
        <v>44496.54583333333</v>
      </c>
      <c r="H3964" s="6" t="str">
        <f>VLOOKUP(F3964,'Customer Details'!$A$1:$B$3264,2,0)</f>
        <v>United Kingdom</v>
      </c>
      <c r="I3964" s="7">
        <f t="shared" si="1"/>
        <v>1.25</v>
      </c>
      <c r="J3964" s="7">
        <f t="shared" si="2"/>
        <v>1.25</v>
      </c>
    </row>
    <row r="3965" ht="15.75" customHeight="1">
      <c r="A3965" s="4">
        <v>567912.0</v>
      </c>
      <c r="B3965" s="4" t="s">
        <v>18</v>
      </c>
      <c r="C3965" s="5" t="s">
        <v>19</v>
      </c>
      <c r="D3965" s="5">
        <v>2.0</v>
      </c>
      <c r="E3965" s="5">
        <v>1.25</v>
      </c>
      <c r="F3965" s="4">
        <v>15555.0</v>
      </c>
      <c r="G3965" s="6">
        <v>44642.71319444444</v>
      </c>
      <c r="H3965" s="6" t="str">
        <f>VLOOKUP(F3965,'Customer Details'!$A$1:$B$3264,2,0)</f>
        <v>India</v>
      </c>
      <c r="I3965" s="7">
        <f t="shared" si="1"/>
        <v>2.5</v>
      </c>
      <c r="J3965" s="7">
        <f t="shared" si="2"/>
        <v>2.5</v>
      </c>
    </row>
    <row r="3966" ht="15.75" customHeight="1">
      <c r="A3966" s="4">
        <v>575957.0</v>
      </c>
      <c r="B3966" s="4" t="s">
        <v>237</v>
      </c>
      <c r="C3966" s="5" t="s">
        <v>238</v>
      </c>
      <c r="D3966" s="5">
        <v>1.0</v>
      </c>
      <c r="E3966" s="5">
        <v>2.55</v>
      </c>
      <c r="F3966" s="4">
        <v>13170.0</v>
      </c>
      <c r="G3966" s="6">
        <v>44694.51319444444</v>
      </c>
      <c r="H3966" s="6" t="str">
        <f>VLOOKUP(F3966,'Customer Details'!$A$1:$B$3264,2,0)</f>
        <v>India</v>
      </c>
      <c r="I3966" s="7">
        <f t="shared" si="1"/>
        <v>2.55</v>
      </c>
      <c r="J3966" s="7">
        <f t="shared" si="2"/>
        <v>2.55</v>
      </c>
    </row>
    <row r="3967" ht="15.75" customHeight="1">
      <c r="A3967" s="4">
        <v>580136.0</v>
      </c>
      <c r="B3967" s="4" t="s">
        <v>457</v>
      </c>
      <c r="C3967" s="5" t="s">
        <v>458</v>
      </c>
      <c r="D3967" s="5">
        <v>2.0</v>
      </c>
      <c r="E3967" s="5">
        <v>1.25</v>
      </c>
      <c r="F3967" s="4">
        <v>17841.0</v>
      </c>
      <c r="G3967" s="6">
        <v>44713.82083333333</v>
      </c>
      <c r="H3967" s="6" t="str">
        <f>VLOOKUP(F3967,'Customer Details'!$A$1:$B$3264,2,0)</f>
        <v>India</v>
      </c>
      <c r="I3967" s="7">
        <f t="shared" si="1"/>
        <v>2.5</v>
      </c>
      <c r="J3967" s="7">
        <f t="shared" si="2"/>
        <v>2.5</v>
      </c>
    </row>
    <row r="3968" ht="15.75" customHeight="1">
      <c r="A3968" s="4">
        <v>579536.0</v>
      </c>
      <c r="B3968" s="4" t="s">
        <v>95</v>
      </c>
      <c r="C3968" s="5" t="s">
        <v>96</v>
      </c>
      <c r="D3968" s="5">
        <v>6.0</v>
      </c>
      <c r="E3968" s="5">
        <v>1.25</v>
      </c>
      <c r="F3968" s="4">
        <v>12957.0</v>
      </c>
      <c r="G3968" s="6">
        <v>44711.41180555556</v>
      </c>
      <c r="H3968" s="6" t="str">
        <f>VLOOKUP(F3968,'Customer Details'!$A$1:$B$3264,2,0)</f>
        <v>India</v>
      </c>
      <c r="I3968" s="7">
        <f t="shared" si="1"/>
        <v>7.5</v>
      </c>
      <c r="J3968" s="7">
        <f t="shared" si="2"/>
        <v>7.5</v>
      </c>
    </row>
    <row r="3969" ht="15.75" customHeight="1">
      <c r="A3969" s="4">
        <v>571654.0</v>
      </c>
      <c r="B3969" s="4" t="s">
        <v>287</v>
      </c>
      <c r="C3969" s="5" t="s">
        <v>288</v>
      </c>
      <c r="D3969" s="5">
        <v>1.0</v>
      </c>
      <c r="E3969" s="5">
        <v>1.25</v>
      </c>
      <c r="F3969" s="4">
        <v>18118.0</v>
      </c>
      <c r="G3969" s="6">
        <v>44669.51180555556</v>
      </c>
      <c r="H3969" s="6" t="str">
        <f>VLOOKUP(F3969,'Customer Details'!$A$1:$B$3264,2,0)</f>
        <v>USA</v>
      </c>
      <c r="I3969" s="7">
        <f t="shared" si="1"/>
        <v>1.25</v>
      </c>
      <c r="J3969" s="7">
        <f t="shared" si="2"/>
        <v>1.25</v>
      </c>
    </row>
    <row r="3970" ht="15.75" customHeight="1">
      <c r="A3970" s="4" t="s">
        <v>2239</v>
      </c>
      <c r="B3970" s="4">
        <v>22720.0</v>
      </c>
      <c r="C3970" s="5" t="s">
        <v>109</v>
      </c>
      <c r="D3970" s="5">
        <v>-2.0</v>
      </c>
      <c r="E3970" s="5">
        <v>4.95</v>
      </c>
      <c r="F3970" s="4">
        <v>14239.0</v>
      </c>
      <c r="G3970" s="6">
        <v>44442.68402777778</v>
      </c>
      <c r="H3970" s="6" t="str">
        <f>VLOOKUP(F3970,'Customer Details'!$A$1:$B$3264,2,0)</f>
        <v>United Kingdom</v>
      </c>
      <c r="I3970" s="7">
        <f t="shared" si="1"/>
        <v>-9.9</v>
      </c>
      <c r="J3970" s="7">
        <f t="shared" si="2"/>
        <v>9.9</v>
      </c>
    </row>
    <row r="3971" ht="15.75" customHeight="1">
      <c r="A3971" s="4">
        <v>578680.0</v>
      </c>
      <c r="B3971" s="4" t="s">
        <v>48</v>
      </c>
      <c r="C3971" s="5" t="s">
        <v>49</v>
      </c>
      <c r="D3971" s="5">
        <v>10.0</v>
      </c>
      <c r="E3971" s="5">
        <v>2.08</v>
      </c>
      <c r="F3971" s="4">
        <v>16458.0</v>
      </c>
      <c r="G3971" s="6">
        <v>44706.34930555556</v>
      </c>
      <c r="H3971" s="6" t="str">
        <f>VLOOKUP(F3971,'Customer Details'!$A$1:$B$3264,2,0)</f>
        <v>United Kingdom</v>
      </c>
      <c r="I3971" s="7">
        <f t="shared" si="1"/>
        <v>20.8</v>
      </c>
      <c r="J3971" s="7">
        <f t="shared" si="2"/>
        <v>20.8</v>
      </c>
    </row>
    <row r="3972" ht="15.75" customHeight="1">
      <c r="A3972" s="4" t="s">
        <v>2240</v>
      </c>
      <c r="B3972" s="4">
        <v>22766.0</v>
      </c>
      <c r="C3972" s="5" t="s">
        <v>1190</v>
      </c>
      <c r="D3972" s="5">
        <v>-4.0</v>
      </c>
      <c r="E3972" s="5">
        <v>2.95</v>
      </c>
      <c r="F3972" s="4">
        <v>16150.0</v>
      </c>
      <c r="G3972" s="6">
        <v>44456.77291666667</v>
      </c>
      <c r="H3972" s="6" t="str">
        <f>VLOOKUP(F3972,'Customer Details'!$A$1:$B$3264,2,0)</f>
        <v>United Kingdom</v>
      </c>
      <c r="I3972" s="7">
        <f t="shared" si="1"/>
        <v>-11.8</v>
      </c>
      <c r="J3972" s="7">
        <f t="shared" si="2"/>
        <v>11.8</v>
      </c>
    </row>
    <row r="3973" ht="15.75" customHeight="1">
      <c r="A3973" s="4">
        <v>547921.0</v>
      </c>
      <c r="B3973" s="4" t="s">
        <v>1087</v>
      </c>
      <c r="C3973" s="5" t="s">
        <v>1088</v>
      </c>
      <c r="D3973" s="5">
        <v>12.0</v>
      </c>
      <c r="E3973" s="5">
        <v>1.25</v>
      </c>
      <c r="F3973" s="4">
        <v>14766.0</v>
      </c>
      <c r="G3973" s="6">
        <v>44467.56111111111</v>
      </c>
      <c r="H3973" s="6" t="str">
        <f>VLOOKUP(F3973,'Customer Details'!$A$1:$B$3264,2,0)</f>
        <v>Australia</v>
      </c>
      <c r="I3973" s="7">
        <f t="shared" si="1"/>
        <v>15</v>
      </c>
      <c r="J3973" s="7">
        <f t="shared" si="2"/>
        <v>15</v>
      </c>
    </row>
    <row r="3974" ht="15.75" customHeight="1">
      <c r="A3974" s="4">
        <v>566599.0</v>
      </c>
      <c r="B3974" s="4" t="s">
        <v>732</v>
      </c>
      <c r="C3974" s="5" t="s">
        <v>733</v>
      </c>
      <c r="D3974" s="5">
        <v>3.0</v>
      </c>
      <c r="E3974" s="5">
        <v>0.85</v>
      </c>
      <c r="F3974" s="4">
        <v>15998.0</v>
      </c>
      <c r="G3974" s="6">
        <v>44633.65069444444</v>
      </c>
      <c r="H3974" s="6" t="str">
        <f>VLOOKUP(F3974,'Customer Details'!$A$1:$B$3264,2,0)</f>
        <v>United Kingdom</v>
      </c>
      <c r="I3974" s="7">
        <f t="shared" si="1"/>
        <v>2.55</v>
      </c>
      <c r="J3974" s="7">
        <f t="shared" si="2"/>
        <v>2.55</v>
      </c>
    </row>
    <row r="3975" ht="15.75" customHeight="1">
      <c r="A3975" s="4" t="s">
        <v>2241</v>
      </c>
      <c r="B3975" s="4">
        <v>21746.0</v>
      </c>
      <c r="C3975" s="5" t="s">
        <v>2242</v>
      </c>
      <c r="D3975" s="5">
        <v>-2.0</v>
      </c>
      <c r="E3975" s="5">
        <v>1.25</v>
      </c>
      <c r="F3975" s="4">
        <v>13266.0</v>
      </c>
      <c r="G3975" s="6">
        <v>44480.69166666667</v>
      </c>
      <c r="H3975" s="6" t="str">
        <f>VLOOKUP(F3975,'Customer Details'!$A$1:$B$3264,2,0)</f>
        <v>India</v>
      </c>
      <c r="I3975" s="7">
        <f t="shared" si="1"/>
        <v>-2.5</v>
      </c>
      <c r="J3975" s="7">
        <f t="shared" si="2"/>
        <v>2.5</v>
      </c>
    </row>
    <row r="3976" ht="15.75" customHeight="1">
      <c r="A3976" s="4">
        <v>547028.0</v>
      </c>
      <c r="B3976" s="4" t="s">
        <v>40</v>
      </c>
      <c r="C3976" s="5" t="s">
        <v>41</v>
      </c>
      <c r="D3976" s="5">
        <v>6.0</v>
      </c>
      <c r="E3976" s="5">
        <v>2.95</v>
      </c>
      <c r="F3976" s="4">
        <v>13593.0</v>
      </c>
      <c r="G3976" s="6">
        <v>44459.42569444444</v>
      </c>
      <c r="H3976" s="6" t="str">
        <f>VLOOKUP(F3976,'Customer Details'!$A$1:$B$3264,2,0)</f>
        <v>China</v>
      </c>
      <c r="I3976" s="7">
        <f t="shared" si="1"/>
        <v>17.7</v>
      </c>
      <c r="J3976" s="7">
        <f t="shared" si="2"/>
        <v>17.7</v>
      </c>
    </row>
    <row r="3977" ht="15.75" customHeight="1">
      <c r="A3977" s="4">
        <v>547907.0</v>
      </c>
      <c r="B3977" s="4" t="s">
        <v>2243</v>
      </c>
      <c r="C3977" s="5" t="s">
        <v>2244</v>
      </c>
      <c r="D3977" s="5">
        <v>1.0</v>
      </c>
      <c r="E3977" s="5">
        <v>12.75</v>
      </c>
      <c r="F3977" s="4">
        <v>15083.0</v>
      </c>
      <c r="G3977" s="6">
        <v>44467.5125</v>
      </c>
      <c r="H3977" s="6" t="str">
        <f>VLOOKUP(F3977,'Customer Details'!$A$1:$B$3264,2,0)</f>
        <v>Australia</v>
      </c>
      <c r="I3977" s="7">
        <f t="shared" si="1"/>
        <v>12.75</v>
      </c>
      <c r="J3977" s="7">
        <f t="shared" si="2"/>
        <v>12.75</v>
      </c>
    </row>
    <row r="3978" ht="15.75" customHeight="1">
      <c r="A3978" s="4">
        <v>568400.0</v>
      </c>
      <c r="B3978" s="4" t="s">
        <v>462</v>
      </c>
      <c r="C3978" s="5" t="s">
        <v>463</v>
      </c>
      <c r="D3978" s="5">
        <v>24.0</v>
      </c>
      <c r="E3978" s="5">
        <v>0.29</v>
      </c>
      <c r="F3978" s="4">
        <v>13644.0</v>
      </c>
      <c r="G3978" s="6">
        <v>44647.43541666667</v>
      </c>
      <c r="H3978" s="6" t="str">
        <f>VLOOKUP(F3978,'Customer Details'!$A$1:$B$3264,2,0)</f>
        <v>India</v>
      </c>
      <c r="I3978" s="7">
        <f t="shared" si="1"/>
        <v>6.96</v>
      </c>
      <c r="J3978" s="7">
        <f t="shared" si="2"/>
        <v>6.96</v>
      </c>
    </row>
    <row r="3979" ht="15.75" customHeight="1">
      <c r="A3979" s="4">
        <v>538040.0</v>
      </c>
      <c r="B3979" s="4" t="s">
        <v>48</v>
      </c>
      <c r="C3979" s="5" t="s">
        <v>49</v>
      </c>
      <c r="D3979" s="5">
        <v>3.0</v>
      </c>
      <c r="E3979" s="5">
        <v>1.95</v>
      </c>
      <c r="F3979" s="4">
        <v>16520.0</v>
      </c>
      <c r="G3979" s="6">
        <v>44356.54722222222</v>
      </c>
      <c r="H3979" s="6" t="str">
        <f>VLOOKUP(F3979,'Customer Details'!$A$1:$B$3264,2,0)</f>
        <v>China</v>
      </c>
      <c r="I3979" s="7">
        <f t="shared" si="1"/>
        <v>5.85</v>
      </c>
      <c r="J3979" s="7">
        <f t="shared" si="2"/>
        <v>5.85</v>
      </c>
    </row>
    <row r="3980" ht="15.75" customHeight="1">
      <c r="A3980" s="4" t="s">
        <v>2245</v>
      </c>
      <c r="B3980" s="4">
        <v>21408.0</v>
      </c>
      <c r="C3980" s="5" t="s">
        <v>116</v>
      </c>
      <c r="D3980" s="5">
        <v>-2.0</v>
      </c>
      <c r="E3980" s="5">
        <v>4.25</v>
      </c>
      <c r="F3980" s="4">
        <v>17434.0</v>
      </c>
      <c r="G3980" s="6">
        <v>44685.55555555555</v>
      </c>
      <c r="H3980" s="6" t="str">
        <f>VLOOKUP(F3980,'Customer Details'!$A$1:$B$3264,2,0)</f>
        <v>United Kingdom</v>
      </c>
      <c r="I3980" s="7">
        <f t="shared" si="1"/>
        <v>-8.5</v>
      </c>
      <c r="J3980" s="7">
        <f t="shared" si="2"/>
        <v>8.5</v>
      </c>
    </row>
    <row r="3981" ht="15.75" customHeight="1">
      <c r="A3981" s="4" t="s">
        <v>2246</v>
      </c>
      <c r="B3981" s="4">
        <v>23147.0</v>
      </c>
      <c r="C3981" s="5" t="s">
        <v>2247</v>
      </c>
      <c r="D3981" s="5">
        <v>-1.0</v>
      </c>
      <c r="E3981" s="5">
        <v>1.45</v>
      </c>
      <c r="F3981" s="4">
        <v>14456.0</v>
      </c>
      <c r="G3981" s="6">
        <v>44647.53125</v>
      </c>
      <c r="H3981" s="6" t="str">
        <f>VLOOKUP(F3981,'Customer Details'!$A$1:$B$3264,2,0)</f>
        <v>USA</v>
      </c>
      <c r="I3981" s="7">
        <f t="shared" si="1"/>
        <v>-1.45</v>
      </c>
      <c r="J3981" s="7">
        <f t="shared" si="2"/>
        <v>1.45</v>
      </c>
    </row>
    <row r="3982" ht="15.75" customHeight="1">
      <c r="A3982" s="4">
        <v>540157.0</v>
      </c>
      <c r="B3982" s="4" t="s">
        <v>16</v>
      </c>
      <c r="C3982" s="5" t="s">
        <v>17</v>
      </c>
      <c r="D3982" s="5">
        <v>1.0</v>
      </c>
      <c r="E3982" s="5">
        <v>5.95</v>
      </c>
      <c r="F3982" s="4">
        <v>15311.0</v>
      </c>
      <c r="G3982" s="6">
        <v>44382.48680555556</v>
      </c>
      <c r="H3982" s="6" t="str">
        <f>VLOOKUP(F3982,'Customer Details'!$A$1:$B$3264,2,0)</f>
        <v>USA</v>
      </c>
      <c r="I3982" s="7">
        <f t="shared" si="1"/>
        <v>5.95</v>
      </c>
      <c r="J3982" s="7">
        <f t="shared" si="2"/>
        <v>5.95</v>
      </c>
    </row>
    <row r="3983" ht="15.75" customHeight="1">
      <c r="A3983" s="4">
        <v>578068.0</v>
      </c>
      <c r="B3983" s="4">
        <v>23156.0</v>
      </c>
      <c r="C3983" s="5" t="s">
        <v>2248</v>
      </c>
      <c r="D3983" s="5">
        <v>1.0</v>
      </c>
      <c r="E3983" s="5">
        <v>2.08</v>
      </c>
      <c r="F3983" s="4">
        <v>14505.0</v>
      </c>
      <c r="G3983" s="6">
        <v>44703.65625</v>
      </c>
      <c r="H3983" s="6" t="str">
        <f>VLOOKUP(F3983,'Customer Details'!$A$1:$B$3264,2,0)</f>
        <v>Australia</v>
      </c>
      <c r="I3983" s="7">
        <f t="shared" si="1"/>
        <v>2.08</v>
      </c>
      <c r="J3983" s="7">
        <f t="shared" si="2"/>
        <v>2.08</v>
      </c>
    </row>
    <row r="3984" ht="15.75" customHeight="1">
      <c r="A3984" s="4">
        <v>536557.0</v>
      </c>
      <c r="B3984" s="4" t="s">
        <v>847</v>
      </c>
      <c r="C3984" s="5" t="s">
        <v>848</v>
      </c>
      <c r="D3984" s="5">
        <v>1.0</v>
      </c>
      <c r="E3984" s="5">
        <v>4.95</v>
      </c>
      <c r="F3984" s="4">
        <v>17841.0</v>
      </c>
      <c r="G3984" s="6">
        <v>44348.61180555556</v>
      </c>
      <c r="H3984" s="6" t="str">
        <f>VLOOKUP(F3984,'Customer Details'!$A$1:$B$3264,2,0)</f>
        <v>India</v>
      </c>
      <c r="I3984" s="7">
        <f t="shared" si="1"/>
        <v>4.95</v>
      </c>
      <c r="J3984" s="7">
        <f t="shared" si="2"/>
        <v>4.95</v>
      </c>
    </row>
    <row r="3985" ht="15.75" customHeight="1">
      <c r="A3985" s="4">
        <v>543973.0</v>
      </c>
      <c r="B3985" s="4" t="s">
        <v>965</v>
      </c>
      <c r="C3985" s="5" t="s">
        <v>966</v>
      </c>
      <c r="D3985" s="5">
        <v>6.0</v>
      </c>
      <c r="E3985" s="5">
        <v>1.25</v>
      </c>
      <c r="F3985" s="4">
        <v>17571.0</v>
      </c>
      <c r="G3985" s="6">
        <v>44422.63541666666</v>
      </c>
      <c r="H3985" s="6" t="str">
        <f>VLOOKUP(F3985,'Customer Details'!$A$1:$B$3264,2,0)</f>
        <v>USA</v>
      </c>
      <c r="I3985" s="7">
        <f t="shared" si="1"/>
        <v>7.5</v>
      </c>
      <c r="J3985" s="7">
        <f t="shared" si="2"/>
        <v>7.5</v>
      </c>
    </row>
    <row r="3986" ht="15.75" customHeight="1">
      <c r="A3986" s="4">
        <v>572090.0</v>
      </c>
      <c r="B3986" s="4">
        <v>23169.0</v>
      </c>
      <c r="C3986" s="5" t="s">
        <v>480</v>
      </c>
      <c r="D3986" s="5">
        <v>1.0</v>
      </c>
      <c r="E3986" s="5">
        <v>4.15</v>
      </c>
      <c r="F3986" s="4">
        <v>13573.0</v>
      </c>
      <c r="G3986" s="6">
        <v>44671.60625</v>
      </c>
      <c r="H3986" s="6" t="str">
        <f>VLOOKUP(F3986,'Customer Details'!$A$1:$B$3264,2,0)</f>
        <v>Australia</v>
      </c>
      <c r="I3986" s="7">
        <f t="shared" si="1"/>
        <v>4.15</v>
      </c>
      <c r="J3986" s="7">
        <f t="shared" si="2"/>
        <v>4.15</v>
      </c>
    </row>
    <row r="3987" ht="15.75" customHeight="1">
      <c r="A3987" s="4">
        <v>574323.0</v>
      </c>
      <c r="B3987" s="4" t="s">
        <v>592</v>
      </c>
      <c r="C3987" s="5" t="s">
        <v>593</v>
      </c>
      <c r="D3987" s="5">
        <v>2.0</v>
      </c>
      <c r="E3987" s="5">
        <v>1.25</v>
      </c>
      <c r="F3987" s="4">
        <v>16438.0</v>
      </c>
      <c r="G3987" s="6">
        <v>44684.82638888889</v>
      </c>
      <c r="H3987" s="6" t="str">
        <f>VLOOKUP(F3987,'Customer Details'!$A$1:$B$3264,2,0)</f>
        <v>Australia</v>
      </c>
      <c r="I3987" s="7">
        <f t="shared" si="1"/>
        <v>2.5</v>
      </c>
      <c r="J3987" s="7">
        <f t="shared" si="2"/>
        <v>2.5</v>
      </c>
    </row>
    <row r="3988" ht="15.75" customHeight="1">
      <c r="A3988" s="4">
        <v>574720.0</v>
      </c>
      <c r="B3988" s="4" t="s">
        <v>268</v>
      </c>
      <c r="C3988" s="5" t="s">
        <v>269</v>
      </c>
      <c r="D3988" s="5">
        <v>2.0</v>
      </c>
      <c r="E3988" s="5">
        <v>1.95</v>
      </c>
      <c r="F3988" s="4">
        <v>14547.0</v>
      </c>
      <c r="G3988" s="6">
        <v>44687.61041666667</v>
      </c>
      <c r="H3988" s="6" t="str">
        <f>VLOOKUP(F3988,'Customer Details'!$A$1:$B$3264,2,0)</f>
        <v>United Kingdom</v>
      </c>
      <c r="I3988" s="7">
        <f t="shared" si="1"/>
        <v>3.9</v>
      </c>
      <c r="J3988" s="7">
        <f t="shared" si="2"/>
        <v>3.9</v>
      </c>
    </row>
    <row r="3989" ht="15.75" customHeight="1">
      <c r="A3989" s="4">
        <v>540157.0</v>
      </c>
      <c r="B3989" s="4" t="s">
        <v>1465</v>
      </c>
      <c r="C3989" s="5" t="s">
        <v>265</v>
      </c>
      <c r="D3989" s="5">
        <v>1.0</v>
      </c>
      <c r="E3989" s="5">
        <v>1.25</v>
      </c>
      <c r="F3989" s="4">
        <v>15311.0</v>
      </c>
      <c r="G3989" s="6">
        <v>44382.48680555556</v>
      </c>
      <c r="H3989" s="6" t="str">
        <f>VLOOKUP(F3989,'Customer Details'!$A$1:$B$3264,2,0)</f>
        <v>USA</v>
      </c>
      <c r="I3989" s="7">
        <f t="shared" si="1"/>
        <v>1.25</v>
      </c>
      <c r="J3989" s="7">
        <f t="shared" si="2"/>
        <v>1.25</v>
      </c>
    </row>
    <row r="3990" ht="15.75" customHeight="1">
      <c r="A3990" s="4">
        <v>542057.0</v>
      </c>
      <c r="B3990" s="4">
        <v>21625.0</v>
      </c>
      <c r="C3990" s="5" t="s">
        <v>2249</v>
      </c>
      <c r="D3990" s="5">
        <v>1.0</v>
      </c>
      <c r="E3990" s="5">
        <v>6.95</v>
      </c>
      <c r="F3990" s="4">
        <v>15967.0</v>
      </c>
      <c r="G3990" s="6">
        <v>44402.49791666667</v>
      </c>
      <c r="H3990" s="6" t="str">
        <f>VLOOKUP(F3990,'Customer Details'!$A$1:$B$3264,2,0)</f>
        <v>United Kingdom</v>
      </c>
      <c r="I3990" s="7">
        <f t="shared" si="1"/>
        <v>6.95</v>
      </c>
      <c r="J3990" s="7">
        <f t="shared" si="2"/>
        <v>6.95</v>
      </c>
    </row>
    <row r="3991" ht="15.75" customHeight="1">
      <c r="A3991" s="4">
        <v>548327.0</v>
      </c>
      <c r="B3991" s="4" t="s">
        <v>67</v>
      </c>
      <c r="C3991" s="5" t="s">
        <v>68</v>
      </c>
      <c r="D3991" s="5">
        <v>2.0</v>
      </c>
      <c r="E3991" s="5">
        <v>2.08</v>
      </c>
      <c r="F3991" s="4">
        <v>16788.0</v>
      </c>
      <c r="G3991" s="6">
        <v>44469.54513888889</v>
      </c>
      <c r="H3991" s="6" t="str">
        <f>VLOOKUP(F3991,'Customer Details'!$A$1:$B$3264,2,0)</f>
        <v>China</v>
      </c>
      <c r="I3991" s="7">
        <f t="shared" si="1"/>
        <v>4.16</v>
      </c>
      <c r="J3991" s="7">
        <f t="shared" si="2"/>
        <v>4.16</v>
      </c>
    </row>
    <row r="3992" ht="15.75" customHeight="1">
      <c r="A3992" s="4">
        <v>576592.0</v>
      </c>
      <c r="B3992" s="4" t="s">
        <v>1017</v>
      </c>
      <c r="C3992" s="5" t="s">
        <v>1018</v>
      </c>
      <c r="D3992" s="5">
        <v>2.0</v>
      </c>
      <c r="E3992" s="5">
        <v>0.39</v>
      </c>
      <c r="F3992" s="4">
        <v>13614.0</v>
      </c>
      <c r="G3992" s="6">
        <v>44696.61597222222</v>
      </c>
      <c r="H3992" s="6" t="str">
        <f>VLOOKUP(F3992,'Customer Details'!$A$1:$B$3264,2,0)</f>
        <v>India</v>
      </c>
      <c r="I3992" s="7">
        <f t="shared" si="1"/>
        <v>0.78</v>
      </c>
      <c r="J3992" s="7">
        <f t="shared" si="2"/>
        <v>0.78</v>
      </c>
    </row>
    <row r="3993" ht="15.75" customHeight="1">
      <c r="A3993" s="4">
        <v>572907.0</v>
      </c>
      <c r="B3993" s="4" t="s">
        <v>268</v>
      </c>
      <c r="C3993" s="5" t="s">
        <v>269</v>
      </c>
      <c r="D3993" s="5">
        <v>8.0</v>
      </c>
      <c r="E3993" s="5">
        <v>1.95</v>
      </c>
      <c r="F3993" s="4">
        <v>12827.0</v>
      </c>
      <c r="G3993" s="6">
        <v>44677.65555555555</v>
      </c>
      <c r="H3993" s="6" t="str">
        <f>VLOOKUP(F3993,'Customer Details'!$A$1:$B$3264,2,0)</f>
        <v>Australia</v>
      </c>
      <c r="I3993" s="7">
        <f t="shared" si="1"/>
        <v>15.6</v>
      </c>
      <c r="J3993" s="7">
        <f t="shared" si="2"/>
        <v>15.6</v>
      </c>
    </row>
    <row r="3994" ht="15.75" customHeight="1">
      <c r="A3994" s="4" t="s">
        <v>2250</v>
      </c>
      <c r="B3994" s="4">
        <v>22443.0</v>
      </c>
      <c r="C3994" s="5" t="s">
        <v>2011</v>
      </c>
      <c r="D3994" s="5">
        <v>-1.0</v>
      </c>
      <c r="E3994" s="5">
        <v>7.95</v>
      </c>
      <c r="F3994" s="4">
        <v>16033.0</v>
      </c>
      <c r="G3994" s="6">
        <v>44487.47222222222</v>
      </c>
      <c r="H3994" s="6" t="str">
        <f>VLOOKUP(F3994,'Customer Details'!$A$1:$B$3264,2,0)</f>
        <v>China</v>
      </c>
      <c r="I3994" s="7">
        <f t="shared" si="1"/>
        <v>-7.95</v>
      </c>
      <c r="J3994" s="7">
        <f t="shared" si="2"/>
        <v>7.95</v>
      </c>
    </row>
    <row r="3995" ht="15.75" customHeight="1">
      <c r="A3995" s="4">
        <v>572294.0</v>
      </c>
      <c r="B3995" s="4" t="s">
        <v>48</v>
      </c>
      <c r="C3995" s="5" t="s">
        <v>49</v>
      </c>
      <c r="D3995" s="5">
        <v>4.0</v>
      </c>
      <c r="E3995" s="5">
        <v>2.08</v>
      </c>
      <c r="F3995" s="4">
        <v>13471.0</v>
      </c>
      <c r="G3995" s="6">
        <v>44674.54861111111</v>
      </c>
      <c r="H3995" s="6" t="str">
        <f>VLOOKUP(F3995,'Customer Details'!$A$1:$B$3264,2,0)</f>
        <v>China</v>
      </c>
      <c r="I3995" s="7">
        <f t="shared" si="1"/>
        <v>8.32</v>
      </c>
      <c r="J3995" s="7">
        <f t="shared" si="2"/>
        <v>8.32</v>
      </c>
    </row>
    <row r="3996" ht="15.75" customHeight="1">
      <c r="A3996" s="4" t="s">
        <v>2251</v>
      </c>
      <c r="B3996" s="4">
        <v>21452.0</v>
      </c>
      <c r="C3996" s="5" t="s">
        <v>2252</v>
      </c>
      <c r="D3996" s="5">
        <v>-1.0</v>
      </c>
      <c r="E3996" s="5">
        <v>2.95</v>
      </c>
      <c r="F3996" s="4">
        <v>15640.0</v>
      </c>
      <c r="G3996" s="6">
        <v>44599.57847222222</v>
      </c>
      <c r="H3996" s="6" t="str">
        <f>VLOOKUP(F3996,'Customer Details'!$A$1:$B$3264,2,0)</f>
        <v>United Kingdom</v>
      </c>
      <c r="I3996" s="7">
        <f t="shared" si="1"/>
        <v>-2.95</v>
      </c>
      <c r="J3996" s="7">
        <f t="shared" si="2"/>
        <v>2.95</v>
      </c>
    </row>
    <row r="3997" ht="15.75" customHeight="1">
      <c r="A3997" s="4" t="s">
        <v>2253</v>
      </c>
      <c r="B3997" s="4">
        <v>21781.0</v>
      </c>
      <c r="C3997" s="5" t="s">
        <v>979</v>
      </c>
      <c r="D3997" s="5">
        <v>-2.0</v>
      </c>
      <c r="E3997" s="5">
        <v>14.95</v>
      </c>
      <c r="F3997" s="4">
        <v>17576.0</v>
      </c>
      <c r="G3997" s="6">
        <v>44481.68125</v>
      </c>
      <c r="H3997" s="6" t="str">
        <f>VLOOKUP(F3997,'Customer Details'!$A$1:$B$3264,2,0)</f>
        <v>USA</v>
      </c>
      <c r="I3997" s="7">
        <f t="shared" si="1"/>
        <v>-29.9</v>
      </c>
      <c r="J3997" s="7">
        <f t="shared" si="2"/>
        <v>29.9</v>
      </c>
    </row>
    <row r="3998" ht="15.75" customHeight="1">
      <c r="A3998" s="4" t="s">
        <v>2254</v>
      </c>
      <c r="B3998" s="4">
        <v>23243.0</v>
      </c>
      <c r="C3998" s="5" t="s">
        <v>2035</v>
      </c>
      <c r="D3998" s="5">
        <v>-1.0</v>
      </c>
      <c r="E3998" s="5">
        <v>4.95</v>
      </c>
      <c r="F3998" s="4">
        <v>14243.0</v>
      </c>
      <c r="G3998" s="6">
        <v>44551.73194444444</v>
      </c>
      <c r="H3998" s="6" t="str">
        <f>VLOOKUP(F3998,'Customer Details'!$A$1:$B$3264,2,0)</f>
        <v>Australia</v>
      </c>
      <c r="I3998" s="7">
        <f t="shared" si="1"/>
        <v>-4.95</v>
      </c>
      <c r="J3998" s="7">
        <f t="shared" si="2"/>
        <v>4.95</v>
      </c>
    </row>
    <row r="3999" ht="15.75" customHeight="1">
      <c r="A3999" s="4">
        <v>558367.0</v>
      </c>
      <c r="B3999" s="4" t="s">
        <v>268</v>
      </c>
      <c r="C3999" s="5" t="s">
        <v>269</v>
      </c>
      <c r="D3999" s="5">
        <v>3.0</v>
      </c>
      <c r="E3999" s="5">
        <v>1.95</v>
      </c>
      <c r="F3999" s="4">
        <v>16550.0</v>
      </c>
      <c r="G3999" s="6">
        <v>44558.64652777778</v>
      </c>
      <c r="H3999" s="6" t="str">
        <f>VLOOKUP(F3999,'Customer Details'!$A$1:$B$3264,2,0)</f>
        <v>USA</v>
      </c>
      <c r="I3999" s="7">
        <f t="shared" si="1"/>
        <v>5.85</v>
      </c>
      <c r="J3999" s="7">
        <f t="shared" si="2"/>
        <v>5.85</v>
      </c>
    </row>
    <row r="4000" ht="15.75" customHeight="1">
      <c r="A4000" s="4" t="s">
        <v>2255</v>
      </c>
      <c r="B4000" s="4" t="s">
        <v>46</v>
      </c>
      <c r="C4000" s="5" t="s">
        <v>47</v>
      </c>
      <c r="D4000" s="5">
        <v>-1.0</v>
      </c>
      <c r="E4000" s="5">
        <v>60.0</v>
      </c>
      <c r="F4000" s="4">
        <v>17940.0</v>
      </c>
      <c r="G4000" s="6">
        <v>44524.73333333333</v>
      </c>
      <c r="H4000" s="6" t="str">
        <f>VLOOKUP(F4000,'Customer Details'!$A$1:$B$3264,2,0)</f>
        <v>China</v>
      </c>
      <c r="I4000" s="7">
        <f t="shared" si="1"/>
        <v>-60</v>
      </c>
      <c r="J4000" s="7">
        <f t="shared" si="2"/>
        <v>60</v>
      </c>
    </row>
    <row r="4001" ht="15.75" customHeight="1">
      <c r="A4001" s="4" t="s">
        <v>2256</v>
      </c>
      <c r="B4001" s="4">
        <v>23245.0</v>
      </c>
      <c r="C4001" s="5" t="s">
        <v>337</v>
      </c>
      <c r="D4001" s="5">
        <v>-2.0</v>
      </c>
      <c r="E4001" s="5">
        <v>4.95</v>
      </c>
      <c r="F4001" s="4">
        <v>15078.0</v>
      </c>
      <c r="G4001" s="6">
        <v>44569.5875</v>
      </c>
      <c r="H4001" s="6" t="str">
        <f>VLOOKUP(F4001,'Customer Details'!$A$1:$B$3264,2,0)</f>
        <v>United Kingdom</v>
      </c>
      <c r="I4001" s="7">
        <f t="shared" si="1"/>
        <v>-9.9</v>
      </c>
      <c r="J4001" s="7">
        <f t="shared" si="2"/>
        <v>9.9</v>
      </c>
    </row>
    <row r="4002" ht="15.75" customHeight="1">
      <c r="A4002" s="4">
        <v>574722.0</v>
      </c>
      <c r="B4002" s="4">
        <v>71038.0</v>
      </c>
      <c r="C4002" s="5" t="s">
        <v>2257</v>
      </c>
      <c r="D4002" s="5">
        <v>1.0</v>
      </c>
      <c r="E4002" s="5">
        <v>5.45</v>
      </c>
      <c r="F4002" s="4">
        <v>14502.0</v>
      </c>
      <c r="G4002" s="6">
        <v>44687.61458333334</v>
      </c>
      <c r="H4002" s="6" t="str">
        <f>VLOOKUP(F4002,'Customer Details'!$A$1:$B$3264,2,0)</f>
        <v>China</v>
      </c>
      <c r="I4002" s="7">
        <f t="shared" si="1"/>
        <v>5.45</v>
      </c>
      <c r="J4002" s="7">
        <f t="shared" si="2"/>
        <v>5.45</v>
      </c>
    </row>
    <row r="4003" ht="15.75" customHeight="1">
      <c r="A4003" s="4">
        <v>539471.0</v>
      </c>
      <c r="B4003" s="4">
        <v>21506.0</v>
      </c>
      <c r="C4003" s="5" t="s">
        <v>2258</v>
      </c>
      <c r="D4003" s="5">
        <v>12.0</v>
      </c>
      <c r="E4003" s="5">
        <v>0.42</v>
      </c>
      <c r="F4003" s="4">
        <v>17358.0</v>
      </c>
      <c r="G4003" s="6">
        <v>44366.59444444445</v>
      </c>
      <c r="H4003" s="6" t="str">
        <f>VLOOKUP(F4003,'Customer Details'!$A$1:$B$3264,2,0)</f>
        <v>Australia</v>
      </c>
      <c r="I4003" s="7">
        <f t="shared" si="1"/>
        <v>5.04</v>
      </c>
      <c r="J4003" s="7">
        <f t="shared" si="2"/>
        <v>5.04</v>
      </c>
    </row>
    <row r="4004" ht="15.75" customHeight="1">
      <c r="A4004" s="4">
        <v>575324.0</v>
      </c>
      <c r="B4004" s="4" t="s">
        <v>38</v>
      </c>
      <c r="C4004" s="5" t="s">
        <v>39</v>
      </c>
      <c r="D4004" s="5">
        <v>6.0</v>
      </c>
      <c r="E4004" s="5">
        <v>2.95</v>
      </c>
      <c r="F4004" s="4">
        <v>14240.0</v>
      </c>
      <c r="G4004" s="6">
        <v>44690.57291666666</v>
      </c>
      <c r="H4004" s="6" t="str">
        <f>VLOOKUP(F4004,'Customer Details'!$A$1:$B$3264,2,0)</f>
        <v>USA</v>
      </c>
      <c r="I4004" s="7">
        <f t="shared" si="1"/>
        <v>17.7</v>
      </c>
      <c r="J4004" s="7">
        <f t="shared" si="2"/>
        <v>17.7</v>
      </c>
    </row>
    <row r="4005" ht="15.75" customHeight="1">
      <c r="A4005" s="4">
        <v>574741.0</v>
      </c>
      <c r="B4005" s="4" t="s">
        <v>530</v>
      </c>
      <c r="C4005" s="5" t="s">
        <v>531</v>
      </c>
      <c r="D4005" s="5">
        <v>1.0</v>
      </c>
      <c r="E4005" s="5">
        <v>4.25</v>
      </c>
      <c r="F4005" s="4">
        <v>15993.0</v>
      </c>
      <c r="G4005" s="6">
        <v>44687.67569444444</v>
      </c>
      <c r="H4005" s="6" t="str">
        <f>VLOOKUP(F4005,'Customer Details'!$A$1:$B$3264,2,0)</f>
        <v>USA</v>
      </c>
      <c r="I4005" s="7">
        <f t="shared" si="1"/>
        <v>4.25</v>
      </c>
      <c r="J4005" s="7">
        <f t="shared" si="2"/>
        <v>4.25</v>
      </c>
    </row>
    <row r="4006" ht="15.75" customHeight="1">
      <c r="A4006" s="4">
        <v>567206.0</v>
      </c>
      <c r="B4006" s="4" t="s">
        <v>38</v>
      </c>
      <c r="C4006" s="5" t="s">
        <v>39</v>
      </c>
      <c r="D4006" s="5">
        <v>12.0</v>
      </c>
      <c r="E4006" s="5">
        <v>2.95</v>
      </c>
      <c r="F4006" s="4">
        <v>13562.0</v>
      </c>
      <c r="G4006" s="6">
        <v>44639.45208333333</v>
      </c>
      <c r="H4006" s="6" t="str">
        <f>VLOOKUP(F4006,'Customer Details'!$A$1:$B$3264,2,0)</f>
        <v>India</v>
      </c>
      <c r="I4006" s="7">
        <f t="shared" si="1"/>
        <v>35.4</v>
      </c>
      <c r="J4006" s="7">
        <f t="shared" si="2"/>
        <v>35.4</v>
      </c>
    </row>
    <row r="4007" ht="15.75" customHeight="1">
      <c r="A4007" s="4">
        <v>537794.0</v>
      </c>
      <c r="B4007" s="4" t="s">
        <v>515</v>
      </c>
      <c r="C4007" s="5" t="s">
        <v>516</v>
      </c>
      <c r="D4007" s="5">
        <v>1.0</v>
      </c>
      <c r="E4007" s="5">
        <v>4.25</v>
      </c>
      <c r="F4007" s="4">
        <v>16713.0</v>
      </c>
      <c r="G4007" s="6">
        <v>44355.54236111111</v>
      </c>
      <c r="H4007" s="6" t="str">
        <f>VLOOKUP(F4007,'Customer Details'!$A$1:$B$3264,2,0)</f>
        <v>United Kingdom</v>
      </c>
      <c r="I4007" s="7">
        <f t="shared" si="1"/>
        <v>4.25</v>
      </c>
      <c r="J4007" s="7">
        <f t="shared" si="2"/>
        <v>4.25</v>
      </c>
    </row>
    <row r="4008" ht="15.75" customHeight="1">
      <c r="A4008" s="4">
        <v>569367.0</v>
      </c>
      <c r="B4008" s="4">
        <v>23013.0</v>
      </c>
      <c r="C4008" s="5" t="s">
        <v>2259</v>
      </c>
      <c r="D4008" s="5">
        <v>1.0</v>
      </c>
      <c r="E4008" s="5">
        <v>3.95</v>
      </c>
      <c r="F4008" s="4">
        <v>13994.0</v>
      </c>
      <c r="G4008" s="6">
        <v>44654.64444444444</v>
      </c>
      <c r="H4008" s="6" t="str">
        <f>VLOOKUP(F4008,'Customer Details'!$A$1:$B$3264,2,0)</f>
        <v>United Kingdom</v>
      </c>
      <c r="I4008" s="7">
        <f t="shared" si="1"/>
        <v>3.95</v>
      </c>
      <c r="J4008" s="7">
        <f t="shared" si="2"/>
        <v>3.95</v>
      </c>
    </row>
    <row r="4009" ht="15.75" customHeight="1">
      <c r="A4009" s="4">
        <v>555603.0</v>
      </c>
      <c r="B4009" s="4" t="s">
        <v>357</v>
      </c>
      <c r="C4009" s="5" t="s">
        <v>358</v>
      </c>
      <c r="D4009" s="5">
        <v>6.0</v>
      </c>
      <c r="E4009" s="5">
        <v>1.25</v>
      </c>
      <c r="F4009" s="4">
        <v>16209.0</v>
      </c>
      <c r="G4009" s="6">
        <v>44536.48333333333</v>
      </c>
      <c r="H4009" s="6" t="str">
        <f>VLOOKUP(F4009,'Customer Details'!$A$1:$B$3264,2,0)</f>
        <v>United Kingdom</v>
      </c>
      <c r="I4009" s="7">
        <f t="shared" si="1"/>
        <v>7.5</v>
      </c>
      <c r="J4009" s="7">
        <f t="shared" si="2"/>
        <v>7.5</v>
      </c>
    </row>
    <row r="4010" ht="15.75" customHeight="1">
      <c r="A4010" s="4">
        <v>544398.0</v>
      </c>
      <c r="B4010" s="4" t="s">
        <v>235</v>
      </c>
      <c r="C4010" s="5" t="s">
        <v>690</v>
      </c>
      <c r="D4010" s="5">
        <v>1.0</v>
      </c>
      <c r="E4010" s="5">
        <v>4.15</v>
      </c>
      <c r="F4010" s="4">
        <v>15311.0</v>
      </c>
      <c r="G4010" s="6">
        <v>44426.51875</v>
      </c>
      <c r="H4010" s="6" t="str">
        <f>VLOOKUP(F4010,'Customer Details'!$A$1:$B$3264,2,0)</f>
        <v>USA</v>
      </c>
      <c r="I4010" s="7">
        <f t="shared" si="1"/>
        <v>4.15</v>
      </c>
      <c r="J4010" s="7">
        <f t="shared" si="2"/>
        <v>4.15</v>
      </c>
    </row>
    <row r="4011" ht="15.75" customHeight="1">
      <c r="A4011" s="4">
        <v>559318.0</v>
      </c>
      <c r="B4011" s="4" t="s">
        <v>12</v>
      </c>
      <c r="C4011" s="5" t="s">
        <v>13</v>
      </c>
      <c r="D4011" s="5">
        <v>8.0</v>
      </c>
      <c r="E4011" s="5">
        <v>0.42</v>
      </c>
      <c r="F4011" s="4">
        <v>18013.0</v>
      </c>
      <c r="G4011" s="6">
        <v>44568.58888888889</v>
      </c>
      <c r="H4011" s="6" t="str">
        <f>VLOOKUP(F4011,'Customer Details'!$A$1:$B$3264,2,0)</f>
        <v>Australia</v>
      </c>
      <c r="I4011" s="7">
        <f t="shared" si="1"/>
        <v>3.36</v>
      </c>
      <c r="J4011" s="7">
        <f t="shared" si="2"/>
        <v>3.36</v>
      </c>
    </row>
    <row r="4012" ht="15.75" customHeight="1">
      <c r="A4012" s="4">
        <v>573263.0</v>
      </c>
      <c r="B4012" s="4" t="s">
        <v>22</v>
      </c>
      <c r="C4012" s="5" t="s">
        <v>23</v>
      </c>
      <c r="D4012" s="5">
        <v>200.0</v>
      </c>
      <c r="E4012" s="5">
        <v>1.79</v>
      </c>
      <c r="F4012" s="4">
        <v>13694.0</v>
      </c>
      <c r="G4012" s="6">
        <v>44679.52361111111</v>
      </c>
      <c r="H4012" s="6" t="str">
        <f>VLOOKUP(F4012,'Customer Details'!$A$1:$B$3264,2,0)</f>
        <v>USA</v>
      </c>
      <c r="I4012" s="7">
        <f t="shared" si="1"/>
        <v>358</v>
      </c>
      <c r="J4012" s="7">
        <f t="shared" si="2"/>
        <v>358</v>
      </c>
    </row>
    <row r="4013" ht="15.75" customHeight="1">
      <c r="A4013" s="4">
        <v>563564.0</v>
      </c>
      <c r="B4013" s="4" t="s">
        <v>152</v>
      </c>
      <c r="C4013" s="5" t="s">
        <v>153</v>
      </c>
      <c r="D4013" s="5">
        <v>3.0</v>
      </c>
      <c r="E4013" s="5">
        <v>5.45</v>
      </c>
      <c r="F4013" s="4">
        <v>16633.0</v>
      </c>
      <c r="G4013" s="6">
        <v>44609.59097222222</v>
      </c>
      <c r="H4013" s="6" t="str">
        <f>VLOOKUP(F4013,'Customer Details'!$A$1:$B$3264,2,0)</f>
        <v>India</v>
      </c>
      <c r="I4013" s="7">
        <f t="shared" si="1"/>
        <v>16.35</v>
      </c>
      <c r="J4013" s="7">
        <f t="shared" si="2"/>
        <v>16.35</v>
      </c>
    </row>
    <row r="4014" ht="15.75" customHeight="1">
      <c r="A4014" s="4">
        <v>556056.0</v>
      </c>
      <c r="B4014" s="4" t="s">
        <v>179</v>
      </c>
      <c r="C4014" s="5" t="s">
        <v>180</v>
      </c>
      <c r="D4014" s="5">
        <v>1.0</v>
      </c>
      <c r="E4014" s="5">
        <v>3.75</v>
      </c>
      <c r="F4014" s="4">
        <v>17841.0</v>
      </c>
      <c r="G4014" s="6">
        <v>44538.56597222222</v>
      </c>
      <c r="H4014" s="6" t="str">
        <f>VLOOKUP(F4014,'Customer Details'!$A$1:$B$3264,2,0)</f>
        <v>India</v>
      </c>
      <c r="I4014" s="7">
        <f t="shared" si="1"/>
        <v>3.75</v>
      </c>
      <c r="J4014" s="7">
        <f t="shared" si="2"/>
        <v>3.75</v>
      </c>
    </row>
    <row r="4015" ht="15.75" customHeight="1">
      <c r="A4015" s="4">
        <v>566085.0</v>
      </c>
      <c r="B4015" s="4" t="s">
        <v>1664</v>
      </c>
      <c r="C4015" s="5" t="s">
        <v>1665</v>
      </c>
      <c r="D4015" s="5">
        <v>4.0</v>
      </c>
      <c r="E4015" s="5">
        <v>1.65</v>
      </c>
      <c r="F4015" s="4">
        <v>17841.0</v>
      </c>
      <c r="G4015" s="6">
        <v>44629.425</v>
      </c>
      <c r="H4015" s="6" t="str">
        <f>VLOOKUP(F4015,'Customer Details'!$A$1:$B$3264,2,0)</f>
        <v>India</v>
      </c>
      <c r="I4015" s="7">
        <f t="shared" si="1"/>
        <v>6.6</v>
      </c>
      <c r="J4015" s="7">
        <f t="shared" si="2"/>
        <v>6.6</v>
      </c>
    </row>
    <row r="4016" ht="15.75" customHeight="1">
      <c r="A4016" s="4">
        <v>537196.0</v>
      </c>
      <c r="B4016" s="4" t="s">
        <v>1810</v>
      </c>
      <c r="C4016" s="5" t="s">
        <v>1811</v>
      </c>
      <c r="D4016" s="5">
        <v>2.0</v>
      </c>
      <c r="E4016" s="5">
        <v>1.65</v>
      </c>
      <c r="F4016" s="4">
        <v>15426.0</v>
      </c>
      <c r="G4016" s="6">
        <v>44352.57986111111</v>
      </c>
      <c r="H4016" s="6" t="str">
        <f>VLOOKUP(F4016,'Customer Details'!$A$1:$B$3264,2,0)</f>
        <v>India</v>
      </c>
      <c r="I4016" s="7">
        <f t="shared" si="1"/>
        <v>3.3</v>
      </c>
      <c r="J4016" s="7">
        <f t="shared" si="2"/>
        <v>3.3</v>
      </c>
    </row>
    <row r="4017" ht="15.75" customHeight="1">
      <c r="A4017" s="4">
        <v>545901.0</v>
      </c>
      <c r="B4017" s="4">
        <v>20775.0</v>
      </c>
      <c r="C4017" s="5" t="s">
        <v>2260</v>
      </c>
      <c r="D4017" s="5">
        <v>1.0</v>
      </c>
      <c r="E4017" s="5">
        <v>1.65</v>
      </c>
      <c r="F4017" s="4">
        <v>15834.0</v>
      </c>
      <c r="G4017" s="6">
        <v>44446.74444444444</v>
      </c>
      <c r="H4017" s="6" t="str">
        <f>VLOOKUP(F4017,'Customer Details'!$A$1:$B$3264,2,0)</f>
        <v>USA</v>
      </c>
      <c r="I4017" s="7">
        <f t="shared" si="1"/>
        <v>1.65</v>
      </c>
      <c r="J4017" s="7">
        <f t="shared" si="2"/>
        <v>1.65</v>
      </c>
    </row>
    <row r="4018" ht="15.75" customHeight="1">
      <c r="A4018" s="4" t="s">
        <v>2261</v>
      </c>
      <c r="B4018" s="4">
        <v>23166.0</v>
      </c>
      <c r="C4018" s="5" t="s">
        <v>1173</v>
      </c>
      <c r="D4018" s="5">
        <v>-1.0</v>
      </c>
      <c r="E4018" s="5">
        <v>1.25</v>
      </c>
      <c r="F4018" s="4">
        <v>12749.0</v>
      </c>
      <c r="G4018" s="6">
        <v>44603.42361111111</v>
      </c>
      <c r="H4018" s="6" t="str">
        <f>VLOOKUP(F4018,'Customer Details'!$A$1:$B$3264,2,0)</f>
        <v>Australia</v>
      </c>
      <c r="I4018" s="7">
        <f t="shared" si="1"/>
        <v>-1.25</v>
      </c>
      <c r="J4018" s="7">
        <f t="shared" si="2"/>
        <v>1.25</v>
      </c>
    </row>
    <row r="4019" ht="15.75" customHeight="1">
      <c r="A4019" s="4">
        <v>555485.0</v>
      </c>
      <c r="B4019" s="4" t="s">
        <v>645</v>
      </c>
      <c r="C4019" s="5" t="s">
        <v>646</v>
      </c>
      <c r="D4019" s="5">
        <v>4.0</v>
      </c>
      <c r="E4019" s="5">
        <v>3.75</v>
      </c>
      <c r="F4019" s="4">
        <v>17722.0</v>
      </c>
      <c r="G4019" s="6">
        <v>44533.52708333333</v>
      </c>
      <c r="H4019" s="6" t="str">
        <f>VLOOKUP(F4019,'Customer Details'!$A$1:$B$3264,2,0)</f>
        <v>Australia</v>
      </c>
      <c r="I4019" s="7">
        <f t="shared" si="1"/>
        <v>15</v>
      </c>
      <c r="J4019" s="7">
        <f t="shared" si="2"/>
        <v>15</v>
      </c>
    </row>
    <row r="4020" ht="15.75" customHeight="1">
      <c r="A4020" s="4" t="s">
        <v>2262</v>
      </c>
      <c r="B4020" s="4">
        <v>21736.0</v>
      </c>
      <c r="C4020" s="5" t="s">
        <v>2263</v>
      </c>
      <c r="D4020" s="5">
        <v>-3.0</v>
      </c>
      <c r="E4020" s="5">
        <v>0.39</v>
      </c>
      <c r="F4020" s="4">
        <v>17440.0</v>
      </c>
      <c r="G4020" s="6">
        <v>44483.70416666667</v>
      </c>
      <c r="H4020" s="6" t="str">
        <f>VLOOKUP(F4020,'Customer Details'!$A$1:$B$3264,2,0)</f>
        <v>Australia</v>
      </c>
      <c r="I4020" s="7">
        <f t="shared" si="1"/>
        <v>-1.17</v>
      </c>
      <c r="J4020" s="7">
        <f t="shared" si="2"/>
        <v>1.17</v>
      </c>
    </row>
    <row r="4021" ht="15.75" customHeight="1">
      <c r="A4021" s="4">
        <v>559299.0</v>
      </c>
      <c r="B4021" s="4" t="s">
        <v>48</v>
      </c>
      <c r="C4021" s="5" t="s">
        <v>49</v>
      </c>
      <c r="D4021" s="5">
        <v>10.0</v>
      </c>
      <c r="E4021" s="5">
        <v>2.08</v>
      </c>
      <c r="F4021" s="4">
        <v>16929.0</v>
      </c>
      <c r="G4021" s="6">
        <v>44568.52708333333</v>
      </c>
      <c r="H4021" s="6" t="str">
        <f>VLOOKUP(F4021,'Customer Details'!$A$1:$B$3264,2,0)</f>
        <v>China</v>
      </c>
      <c r="I4021" s="7">
        <f t="shared" si="1"/>
        <v>20.8</v>
      </c>
      <c r="J4021" s="7">
        <f t="shared" si="2"/>
        <v>20.8</v>
      </c>
    </row>
    <row r="4022" ht="15.75" customHeight="1">
      <c r="A4022" s="4">
        <v>575985.0</v>
      </c>
      <c r="B4022" s="4">
        <v>21446.0</v>
      </c>
      <c r="C4022" s="5" t="s">
        <v>2264</v>
      </c>
      <c r="D4022" s="5">
        <v>3.0</v>
      </c>
      <c r="E4022" s="5">
        <v>1.25</v>
      </c>
      <c r="F4022" s="4">
        <v>17841.0</v>
      </c>
      <c r="G4022" s="6">
        <v>44694.58958333333</v>
      </c>
      <c r="H4022" s="6" t="str">
        <f>VLOOKUP(F4022,'Customer Details'!$A$1:$B$3264,2,0)</f>
        <v>India</v>
      </c>
      <c r="I4022" s="7">
        <f t="shared" si="1"/>
        <v>3.75</v>
      </c>
      <c r="J4022" s="7">
        <f t="shared" si="2"/>
        <v>3.75</v>
      </c>
    </row>
    <row r="4023" ht="15.75" customHeight="1">
      <c r="A4023" s="4">
        <v>573876.0</v>
      </c>
      <c r="B4023" s="4" t="s">
        <v>368</v>
      </c>
      <c r="C4023" s="5" t="s">
        <v>369</v>
      </c>
      <c r="D4023" s="5">
        <v>1.0</v>
      </c>
      <c r="E4023" s="5">
        <v>4.25</v>
      </c>
      <c r="F4023" s="4">
        <v>16360.0</v>
      </c>
      <c r="G4023" s="6">
        <v>44682.53333333333</v>
      </c>
      <c r="H4023" s="6" t="str">
        <f>VLOOKUP(F4023,'Customer Details'!$A$1:$B$3264,2,0)</f>
        <v>United Kingdom</v>
      </c>
      <c r="I4023" s="7">
        <f t="shared" si="1"/>
        <v>4.25</v>
      </c>
      <c r="J4023" s="7">
        <f t="shared" si="2"/>
        <v>4.25</v>
      </c>
    </row>
    <row r="4024" ht="15.75" customHeight="1">
      <c r="A4024" s="4">
        <v>545797.0</v>
      </c>
      <c r="B4024" s="4" t="s">
        <v>48</v>
      </c>
      <c r="C4024" s="5" t="s">
        <v>49</v>
      </c>
      <c r="D4024" s="5">
        <v>3.0</v>
      </c>
      <c r="E4024" s="5">
        <v>1.95</v>
      </c>
      <c r="F4024" s="4">
        <v>16225.0</v>
      </c>
      <c r="G4024" s="6">
        <v>44446.51180555556</v>
      </c>
      <c r="H4024" s="6" t="str">
        <f>VLOOKUP(F4024,'Customer Details'!$A$1:$B$3264,2,0)</f>
        <v>United Kingdom</v>
      </c>
      <c r="I4024" s="7">
        <f t="shared" si="1"/>
        <v>5.85</v>
      </c>
      <c r="J4024" s="7">
        <f t="shared" si="2"/>
        <v>5.85</v>
      </c>
    </row>
    <row r="4025" ht="15.75" customHeight="1">
      <c r="A4025" s="4">
        <v>571039.0</v>
      </c>
      <c r="B4025" s="4">
        <v>23209.0</v>
      </c>
      <c r="C4025" s="5" t="s">
        <v>2265</v>
      </c>
      <c r="D4025" s="5">
        <v>1.0</v>
      </c>
      <c r="E4025" s="5">
        <v>1.65</v>
      </c>
      <c r="F4025" s="4">
        <v>16121.0</v>
      </c>
      <c r="G4025" s="6">
        <v>44664.54097222222</v>
      </c>
      <c r="H4025" s="6" t="str">
        <f>VLOOKUP(F4025,'Customer Details'!$A$1:$B$3264,2,0)</f>
        <v>China</v>
      </c>
      <c r="I4025" s="7">
        <f t="shared" si="1"/>
        <v>1.65</v>
      </c>
      <c r="J4025" s="7">
        <f t="shared" si="2"/>
        <v>1.65</v>
      </c>
    </row>
    <row r="4026" ht="15.75" customHeight="1">
      <c r="A4026" s="4" t="s">
        <v>2266</v>
      </c>
      <c r="B4026" s="4">
        <v>22627.0</v>
      </c>
      <c r="C4026" s="5" t="s">
        <v>1729</v>
      </c>
      <c r="D4026" s="5">
        <v>-1.0</v>
      </c>
      <c r="E4026" s="5">
        <v>8.5</v>
      </c>
      <c r="F4026" s="4">
        <v>16016.0</v>
      </c>
      <c r="G4026" s="6">
        <v>44355.59027777778</v>
      </c>
      <c r="H4026" s="6" t="str">
        <f>VLOOKUP(F4026,'Customer Details'!$A$1:$B$3264,2,0)</f>
        <v>China</v>
      </c>
      <c r="I4026" s="7">
        <f t="shared" si="1"/>
        <v>-8.5</v>
      </c>
      <c r="J4026" s="7">
        <f t="shared" si="2"/>
        <v>8.5</v>
      </c>
    </row>
    <row r="4027" ht="15.75" customHeight="1">
      <c r="A4027" s="4">
        <v>578814.0</v>
      </c>
      <c r="B4027" s="4">
        <v>22551.0</v>
      </c>
      <c r="C4027" s="5" t="s">
        <v>137</v>
      </c>
      <c r="D4027" s="5">
        <v>1.0</v>
      </c>
      <c r="E4027" s="5">
        <v>1.65</v>
      </c>
      <c r="F4027" s="4">
        <v>12748.0</v>
      </c>
      <c r="G4027" s="6">
        <v>44706.56944444445</v>
      </c>
      <c r="H4027" s="6" t="str">
        <f>VLOOKUP(F4027,'Customer Details'!$A$1:$B$3264,2,0)</f>
        <v>USA</v>
      </c>
      <c r="I4027" s="7">
        <f t="shared" si="1"/>
        <v>1.65</v>
      </c>
      <c r="J4027" s="7">
        <f t="shared" si="2"/>
        <v>1.65</v>
      </c>
    </row>
    <row r="4028" ht="15.75" customHeight="1">
      <c r="A4028" s="4" t="s">
        <v>2267</v>
      </c>
      <c r="B4028" s="4">
        <v>23347.0</v>
      </c>
      <c r="C4028" s="5" t="s">
        <v>2268</v>
      </c>
      <c r="D4028" s="5">
        <v>-16.0</v>
      </c>
      <c r="E4028" s="5">
        <v>1.25</v>
      </c>
      <c r="F4028" s="4">
        <v>16416.0</v>
      </c>
      <c r="G4028" s="6">
        <v>44688.54583333333</v>
      </c>
      <c r="H4028" s="6" t="str">
        <f>VLOOKUP(F4028,'Customer Details'!$A$1:$B$3264,2,0)</f>
        <v>Australia</v>
      </c>
      <c r="I4028" s="7">
        <f t="shared" si="1"/>
        <v>-20</v>
      </c>
      <c r="J4028" s="7">
        <f t="shared" si="2"/>
        <v>20</v>
      </c>
    </row>
    <row r="4029" ht="15.75" customHeight="1">
      <c r="A4029" s="4" t="s">
        <v>2269</v>
      </c>
      <c r="B4029" s="4">
        <v>23245.0</v>
      </c>
      <c r="C4029" s="5" t="s">
        <v>337</v>
      </c>
      <c r="D4029" s="5">
        <v>-2.0</v>
      </c>
      <c r="E4029" s="5">
        <v>4.95</v>
      </c>
      <c r="F4029" s="4">
        <v>16653.0</v>
      </c>
      <c r="G4029" s="6">
        <v>44657.69930555556</v>
      </c>
      <c r="H4029" s="6" t="str">
        <f>VLOOKUP(F4029,'Customer Details'!$A$1:$B$3264,2,0)</f>
        <v>United Kingdom</v>
      </c>
      <c r="I4029" s="7">
        <f t="shared" si="1"/>
        <v>-9.9</v>
      </c>
      <c r="J4029" s="7">
        <f t="shared" si="2"/>
        <v>9.9</v>
      </c>
    </row>
    <row r="4030" ht="15.75" customHeight="1">
      <c r="A4030" s="4">
        <v>537369.0</v>
      </c>
      <c r="B4030" s="4" t="s">
        <v>651</v>
      </c>
      <c r="C4030" s="5" t="s">
        <v>652</v>
      </c>
      <c r="D4030" s="5">
        <v>1.0</v>
      </c>
      <c r="E4030" s="5">
        <v>4.25</v>
      </c>
      <c r="F4030" s="4">
        <v>17860.0</v>
      </c>
      <c r="G4030" s="6">
        <v>44353.52847222222</v>
      </c>
      <c r="H4030" s="6" t="str">
        <f>VLOOKUP(F4030,'Customer Details'!$A$1:$B$3264,2,0)</f>
        <v>China</v>
      </c>
      <c r="I4030" s="7">
        <f t="shared" si="1"/>
        <v>4.25</v>
      </c>
      <c r="J4030" s="7">
        <f t="shared" si="2"/>
        <v>4.25</v>
      </c>
    </row>
    <row r="4031" ht="15.75" customHeight="1">
      <c r="A4031" s="4">
        <v>536520.0</v>
      </c>
      <c r="B4031" s="4" t="s">
        <v>1231</v>
      </c>
      <c r="C4031" s="5" t="s">
        <v>1232</v>
      </c>
      <c r="D4031" s="5">
        <v>1.0</v>
      </c>
      <c r="E4031" s="5">
        <v>1.45</v>
      </c>
      <c r="F4031" s="4">
        <v>14729.0</v>
      </c>
      <c r="G4031" s="6">
        <v>44348.52986111111</v>
      </c>
      <c r="H4031" s="6" t="str">
        <f>VLOOKUP(F4031,'Customer Details'!$A$1:$B$3264,2,0)</f>
        <v>China</v>
      </c>
      <c r="I4031" s="7">
        <f t="shared" si="1"/>
        <v>1.45</v>
      </c>
      <c r="J4031" s="7">
        <f t="shared" si="2"/>
        <v>1.45</v>
      </c>
    </row>
    <row r="4032" ht="15.75" customHeight="1">
      <c r="A4032" s="4">
        <v>574714.0</v>
      </c>
      <c r="B4032" s="4" t="s">
        <v>187</v>
      </c>
      <c r="C4032" s="5" t="s">
        <v>188</v>
      </c>
      <c r="D4032" s="5">
        <v>2.0</v>
      </c>
      <c r="E4032" s="5">
        <v>0.42</v>
      </c>
      <c r="F4032" s="4">
        <v>15427.0</v>
      </c>
      <c r="G4032" s="6">
        <v>44687.60347222222</v>
      </c>
      <c r="H4032" s="6" t="str">
        <f>VLOOKUP(F4032,'Customer Details'!$A$1:$B$3264,2,0)</f>
        <v>USA</v>
      </c>
      <c r="I4032" s="7">
        <f t="shared" si="1"/>
        <v>0.84</v>
      </c>
      <c r="J4032" s="7">
        <f t="shared" si="2"/>
        <v>0.84</v>
      </c>
    </row>
    <row r="4033" ht="15.75" customHeight="1">
      <c r="A4033" s="4">
        <v>567383.0</v>
      </c>
      <c r="B4033" s="4" t="s">
        <v>530</v>
      </c>
      <c r="C4033" s="5" t="s">
        <v>531</v>
      </c>
      <c r="D4033" s="5">
        <v>8.0</v>
      </c>
      <c r="E4033" s="5">
        <v>4.25</v>
      </c>
      <c r="F4033" s="4">
        <v>18180.0</v>
      </c>
      <c r="G4033" s="6">
        <v>44640.43125</v>
      </c>
      <c r="H4033" s="6" t="str">
        <f>VLOOKUP(F4033,'Customer Details'!$A$1:$B$3264,2,0)</f>
        <v>China</v>
      </c>
      <c r="I4033" s="7">
        <f t="shared" si="1"/>
        <v>34</v>
      </c>
      <c r="J4033" s="7">
        <f t="shared" si="2"/>
        <v>34</v>
      </c>
    </row>
    <row r="4034" ht="15.75" customHeight="1">
      <c r="A4034" s="4">
        <v>546005.0</v>
      </c>
      <c r="B4034" s="4" t="s">
        <v>699</v>
      </c>
      <c r="C4034" s="5" t="s">
        <v>700</v>
      </c>
      <c r="D4034" s="5">
        <v>6.0</v>
      </c>
      <c r="E4034" s="5">
        <v>0.39</v>
      </c>
      <c r="F4034" s="4">
        <v>14426.0</v>
      </c>
      <c r="G4034" s="6">
        <v>44447.63680555556</v>
      </c>
      <c r="H4034" s="6" t="str">
        <f>VLOOKUP(F4034,'Customer Details'!$A$1:$B$3264,2,0)</f>
        <v>China</v>
      </c>
      <c r="I4034" s="7">
        <f t="shared" si="1"/>
        <v>2.34</v>
      </c>
      <c r="J4034" s="7">
        <f t="shared" si="2"/>
        <v>2.34</v>
      </c>
    </row>
    <row r="4035" ht="15.75" customHeight="1">
      <c r="A4035" s="4">
        <v>566913.0</v>
      </c>
      <c r="B4035" s="4" t="s">
        <v>350</v>
      </c>
      <c r="C4035" s="5" t="s">
        <v>351</v>
      </c>
      <c r="D4035" s="5">
        <v>4.0</v>
      </c>
      <c r="E4035" s="5">
        <v>1.65</v>
      </c>
      <c r="F4035" s="4">
        <v>17602.0</v>
      </c>
      <c r="G4035" s="6">
        <v>44635.58819444444</v>
      </c>
      <c r="H4035" s="6" t="str">
        <f>VLOOKUP(F4035,'Customer Details'!$A$1:$B$3264,2,0)</f>
        <v>Australia</v>
      </c>
      <c r="I4035" s="7">
        <f t="shared" si="1"/>
        <v>6.6</v>
      </c>
      <c r="J4035" s="7">
        <f t="shared" si="2"/>
        <v>6.6</v>
      </c>
    </row>
    <row r="4036" ht="15.75" customHeight="1">
      <c r="A4036" s="4">
        <v>580048.0</v>
      </c>
      <c r="B4036" s="4" t="s">
        <v>1072</v>
      </c>
      <c r="C4036" s="5" t="s">
        <v>1073</v>
      </c>
      <c r="D4036" s="5">
        <v>1.0</v>
      </c>
      <c r="E4036" s="5">
        <v>0.39</v>
      </c>
      <c r="F4036" s="4">
        <v>12748.0</v>
      </c>
      <c r="G4036" s="6">
        <v>44713.53680555556</v>
      </c>
      <c r="H4036" s="6" t="str">
        <f>VLOOKUP(F4036,'Customer Details'!$A$1:$B$3264,2,0)</f>
        <v>USA</v>
      </c>
      <c r="I4036" s="7">
        <f t="shared" si="1"/>
        <v>0.39</v>
      </c>
      <c r="J4036" s="7">
        <f t="shared" si="2"/>
        <v>0.39</v>
      </c>
    </row>
    <row r="4037" ht="15.75" customHeight="1">
      <c r="A4037" s="4" t="s">
        <v>1916</v>
      </c>
      <c r="B4037" s="4">
        <v>22328.0</v>
      </c>
      <c r="C4037" s="5" t="s">
        <v>1967</v>
      </c>
      <c r="D4037" s="5">
        <v>-5.0</v>
      </c>
      <c r="E4037" s="5">
        <v>2.95</v>
      </c>
      <c r="F4037" s="4">
        <v>13680.0</v>
      </c>
      <c r="G4037" s="6">
        <v>44384.45555555556</v>
      </c>
      <c r="H4037" s="6" t="str">
        <f>VLOOKUP(F4037,'Customer Details'!$A$1:$B$3264,2,0)</f>
        <v>USA</v>
      </c>
      <c r="I4037" s="7">
        <f t="shared" si="1"/>
        <v>-14.75</v>
      </c>
      <c r="J4037" s="7">
        <f t="shared" si="2"/>
        <v>14.75</v>
      </c>
    </row>
    <row r="4038" ht="15.75" customHeight="1">
      <c r="A4038" s="4">
        <v>541596.0</v>
      </c>
      <c r="B4038" s="4" t="s">
        <v>12</v>
      </c>
      <c r="C4038" s="5" t="s">
        <v>13</v>
      </c>
      <c r="D4038" s="5">
        <v>5.0</v>
      </c>
      <c r="E4038" s="5">
        <v>0.42</v>
      </c>
      <c r="F4038" s="4">
        <v>17602.0</v>
      </c>
      <c r="G4038" s="6">
        <v>44396.67986111111</v>
      </c>
      <c r="H4038" s="6" t="str">
        <f>VLOOKUP(F4038,'Customer Details'!$A$1:$B$3264,2,0)</f>
        <v>Australia</v>
      </c>
      <c r="I4038" s="7">
        <f t="shared" si="1"/>
        <v>2.1</v>
      </c>
      <c r="J4038" s="7">
        <f t="shared" si="2"/>
        <v>2.1</v>
      </c>
    </row>
    <row r="4039" ht="15.75" customHeight="1">
      <c r="A4039" s="4">
        <v>536874.0</v>
      </c>
      <c r="B4039" s="4">
        <v>22914.0</v>
      </c>
      <c r="C4039" s="5" t="s">
        <v>2270</v>
      </c>
      <c r="D4039" s="5">
        <v>1.0</v>
      </c>
      <c r="E4039" s="5">
        <v>4.95</v>
      </c>
      <c r="F4039" s="4">
        <v>16891.0</v>
      </c>
      <c r="G4039" s="6">
        <v>44350.48263888889</v>
      </c>
      <c r="H4039" s="6" t="str">
        <f>VLOOKUP(F4039,'Customer Details'!$A$1:$B$3264,2,0)</f>
        <v>India</v>
      </c>
      <c r="I4039" s="7">
        <f t="shared" si="1"/>
        <v>4.95</v>
      </c>
      <c r="J4039" s="7">
        <f t="shared" si="2"/>
        <v>4.95</v>
      </c>
    </row>
    <row r="4040" ht="15.75" customHeight="1">
      <c r="A4040" s="4">
        <v>545905.0</v>
      </c>
      <c r="B4040" s="4" t="s">
        <v>2164</v>
      </c>
      <c r="C4040" s="5" t="s">
        <v>2165</v>
      </c>
      <c r="D4040" s="5">
        <v>24.0</v>
      </c>
      <c r="E4040" s="5">
        <v>0.08</v>
      </c>
      <c r="F4040" s="4">
        <v>15234.0</v>
      </c>
      <c r="G4040" s="6">
        <v>44447.37013888889</v>
      </c>
      <c r="H4040" s="6" t="str">
        <f>VLOOKUP(F4040,'Customer Details'!$A$1:$B$3264,2,0)</f>
        <v>India</v>
      </c>
      <c r="I4040" s="7">
        <f t="shared" si="1"/>
        <v>1.92</v>
      </c>
      <c r="J4040" s="7">
        <f t="shared" si="2"/>
        <v>1.92</v>
      </c>
    </row>
    <row r="4041" ht="15.75" customHeight="1">
      <c r="A4041" s="4">
        <v>554283.0</v>
      </c>
      <c r="B4041" s="4" t="s">
        <v>572</v>
      </c>
      <c r="C4041" s="5" t="s">
        <v>573</v>
      </c>
      <c r="D4041" s="5">
        <v>2.0</v>
      </c>
      <c r="E4041" s="5">
        <v>7.95</v>
      </c>
      <c r="F4041" s="4">
        <v>17686.0</v>
      </c>
      <c r="G4041" s="6">
        <v>44523.59097222222</v>
      </c>
      <c r="H4041" s="6" t="str">
        <f>VLOOKUP(F4041,'Customer Details'!$A$1:$B$3264,2,0)</f>
        <v>USA</v>
      </c>
      <c r="I4041" s="7">
        <f t="shared" si="1"/>
        <v>15.9</v>
      </c>
      <c r="J4041" s="7">
        <f t="shared" si="2"/>
        <v>15.9</v>
      </c>
    </row>
    <row r="4042" ht="15.75" customHeight="1">
      <c r="A4042" s="4" t="s">
        <v>110</v>
      </c>
      <c r="B4042" s="4">
        <v>22243.0</v>
      </c>
      <c r="C4042" s="5" t="s">
        <v>2271</v>
      </c>
      <c r="D4042" s="5">
        <v>-1.0</v>
      </c>
      <c r="E4042" s="5">
        <v>1.65</v>
      </c>
      <c r="F4042" s="4">
        <v>14415.0</v>
      </c>
      <c r="G4042" s="6">
        <v>44562.70972222222</v>
      </c>
      <c r="H4042" s="6" t="str">
        <f>VLOOKUP(F4042,'Customer Details'!$A$1:$B$3264,2,0)</f>
        <v>United Kingdom</v>
      </c>
      <c r="I4042" s="7">
        <f t="shared" si="1"/>
        <v>-1.65</v>
      </c>
      <c r="J4042" s="7">
        <f t="shared" si="2"/>
        <v>1.65</v>
      </c>
    </row>
    <row r="4043" ht="15.75" customHeight="1">
      <c r="A4043" s="4" t="s">
        <v>2272</v>
      </c>
      <c r="B4043" s="4">
        <v>23187.0</v>
      </c>
      <c r="C4043" s="5" t="s">
        <v>2273</v>
      </c>
      <c r="D4043" s="5">
        <v>-6.0</v>
      </c>
      <c r="E4043" s="5">
        <v>1.25</v>
      </c>
      <c r="F4043" s="4">
        <v>14507.0</v>
      </c>
      <c r="G4043" s="6">
        <v>44447.72777777778</v>
      </c>
      <c r="H4043" s="6" t="str">
        <f>VLOOKUP(F4043,'Customer Details'!$A$1:$B$3264,2,0)</f>
        <v>Australia</v>
      </c>
      <c r="I4043" s="7">
        <f t="shared" si="1"/>
        <v>-7.5</v>
      </c>
      <c r="J4043" s="7">
        <f t="shared" si="2"/>
        <v>7.5</v>
      </c>
    </row>
    <row r="4044" ht="15.75" customHeight="1">
      <c r="A4044" s="4">
        <v>538744.0</v>
      </c>
      <c r="B4044" s="4">
        <v>22909.0</v>
      </c>
      <c r="C4044" s="5" t="s">
        <v>1857</v>
      </c>
      <c r="D4044" s="5">
        <v>2.0</v>
      </c>
      <c r="E4044" s="5">
        <v>0.85</v>
      </c>
      <c r="F4044" s="4">
        <v>15356.0</v>
      </c>
      <c r="G4044" s="6">
        <v>44361.47638888889</v>
      </c>
      <c r="H4044" s="6" t="str">
        <f>VLOOKUP(F4044,'Customer Details'!$A$1:$B$3264,2,0)</f>
        <v>China</v>
      </c>
      <c r="I4044" s="7">
        <f t="shared" si="1"/>
        <v>1.7</v>
      </c>
      <c r="J4044" s="7">
        <f t="shared" si="2"/>
        <v>1.7</v>
      </c>
    </row>
    <row r="4045" ht="15.75" customHeight="1">
      <c r="A4045" s="4">
        <v>537045.0</v>
      </c>
      <c r="B4045" s="4" t="s">
        <v>1994</v>
      </c>
      <c r="C4045" s="5" t="s">
        <v>1995</v>
      </c>
      <c r="D4045" s="5">
        <v>1.0</v>
      </c>
      <c r="E4045" s="5">
        <v>2.95</v>
      </c>
      <c r="F4045" s="4">
        <v>15038.0</v>
      </c>
      <c r="G4045" s="6">
        <v>44352.45416666667</v>
      </c>
      <c r="H4045" s="6" t="str">
        <f>VLOOKUP(F4045,'Customer Details'!$A$1:$B$3264,2,0)</f>
        <v>China</v>
      </c>
      <c r="I4045" s="7">
        <f t="shared" si="1"/>
        <v>2.95</v>
      </c>
      <c r="J4045" s="7">
        <f t="shared" si="2"/>
        <v>2.95</v>
      </c>
    </row>
    <row r="4046" ht="15.75" customHeight="1">
      <c r="A4046" s="4">
        <v>567126.0</v>
      </c>
      <c r="B4046" s="4" t="s">
        <v>22</v>
      </c>
      <c r="C4046" s="5" t="s">
        <v>23</v>
      </c>
      <c r="D4046" s="5">
        <v>3.0</v>
      </c>
      <c r="E4046" s="5">
        <v>2.08</v>
      </c>
      <c r="F4046" s="4">
        <v>17238.0</v>
      </c>
      <c r="G4046" s="6">
        <v>44636.57847222222</v>
      </c>
      <c r="H4046" s="6" t="str">
        <f>VLOOKUP(F4046,'Customer Details'!$A$1:$B$3264,2,0)</f>
        <v>USA</v>
      </c>
      <c r="I4046" s="7">
        <f t="shared" si="1"/>
        <v>6.24</v>
      </c>
      <c r="J4046" s="7">
        <f t="shared" si="2"/>
        <v>6.24</v>
      </c>
    </row>
    <row r="4047" ht="15.75" customHeight="1">
      <c r="A4047" s="4">
        <v>545036.0</v>
      </c>
      <c r="B4047" s="4" t="s">
        <v>231</v>
      </c>
      <c r="C4047" s="5" t="s">
        <v>232</v>
      </c>
      <c r="D4047" s="5">
        <v>1.0</v>
      </c>
      <c r="E4047" s="5">
        <v>2.95</v>
      </c>
      <c r="F4047" s="4">
        <v>14573.0</v>
      </c>
      <c r="G4047" s="6">
        <v>44433.72569444445</v>
      </c>
      <c r="H4047" s="6" t="str">
        <f>VLOOKUP(F4047,'Customer Details'!$A$1:$B$3264,2,0)</f>
        <v>India</v>
      </c>
      <c r="I4047" s="7">
        <f t="shared" si="1"/>
        <v>2.95</v>
      </c>
      <c r="J4047" s="7">
        <f t="shared" si="2"/>
        <v>2.95</v>
      </c>
    </row>
    <row r="4048" ht="15.75" customHeight="1">
      <c r="A4048" s="4">
        <v>571281.0</v>
      </c>
      <c r="B4048" s="4" t="s">
        <v>2274</v>
      </c>
      <c r="C4048" s="5" t="s">
        <v>2275</v>
      </c>
      <c r="D4048" s="5">
        <v>4.0</v>
      </c>
      <c r="E4048" s="5">
        <v>4.25</v>
      </c>
      <c r="F4048" s="4">
        <v>14088.0</v>
      </c>
      <c r="G4048" s="6">
        <v>44667.55763888889</v>
      </c>
      <c r="H4048" s="6" t="str">
        <f>VLOOKUP(F4048,'Customer Details'!$A$1:$B$3264,2,0)</f>
        <v>USA</v>
      </c>
      <c r="I4048" s="7">
        <f t="shared" si="1"/>
        <v>17</v>
      </c>
      <c r="J4048" s="7">
        <f t="shared" si="2"/>
        <v>17</v>
      </c>
    </row>
    <row r="4049" ht="15.75" customHeight="1">
      <c r="A4049" s="4">
        <v>559305.0</v>
      </c>
      <c r="B4049" s="4" t="s">
        <v>364</v>
      </c>
      <c r="C4049" s="5" t="s">
        <v>365</v>
      </c>
      <c r="D4049" s="5">
        <v>6.0</v>
      </c>
      <c r="E4049" s="5">
        <v>0.42</v>
      </c>
      <c r="F4049" s="4">
        <v>17892.0</v>
      </c>
      <c r="G4049" s="6">
        <v>44568.53888888889</v>
      </c>
      <c r="H4049" s="6" t="str">
        <f>VLOOKUP(F4049,'Customer Details'!$A$1:$B$3264,2,0)</f>
        <v>India</v>
      </c>
      <c r="I4049" s="7">
        <f t="shared" si="1"/>
        <v>2.52</v>
      </c>
      <c r="J4049" s="7">
        <f t="shared" si="2"/>
        <v>2.52</v>
      </c>
    </row>
    <row r="4050" ht="15.75" customHeight="1">
      <c r="A4050" s="4">
        <v>545530.0</v>
      </c>
      <c r="B4050" s="4" t="s">
        <v>532</v>
      </c>
      <c r="C4050" s="5" t="s">
        <v>533</v>
      </c>
      <c r="D4050" s="5">
        <v>24.0</v>
      </c>
      <c r="E4050" s="5">
        <v>1.69</v>
      </c>
      <c r="F4050" s="4">
        <v>17416.0</v>
      </c>
      <c r="G4050" s="6">
        <v>44442.57291666666</v>
      </c>
      <c r="H4050" s="6" t="str">
        <f>VLOOKUP(F4050,'Customer Details'!$A$1:$B$3264,2,0)</f>
        <v>United Kingdom</v>
      </c>
      <c r="I4050" s="7">
        <f t="shared" si="1"/>
        <v>40.56</v>
      </c>
      <c r="J4050" s="7">
        <f t="shared" si="2"/>
        <v>40.56</v>
      </c>
    </row>
    <row r="4051" ht="15.75" customHeight="1">
      <c r="A4051" s="4">
        <v>538846.0</v>
      </c>
      <c r="B4051" s="4" t="s">
        <v>1174</v>
      </c>
      <c r="C4051" s="5" t="s">
        <v>1175</v>
      </c>
      <c r="D4051" s="5">
        <v>2.0</v>
      </c>
      <c r="E4051" s="5">
        <v>2.55</v>
      </c>
      <c r="F4051" s="4">
        <v>14606.0</v>
      </c>
      <c r="G4051" s="6">
        <v>44361.55694444444</v>
      </c>
      <c r="H4051" s="6" t="str">
        <f>VLOOKUP(F4051,'Customer Details'!$A$1:$B$3264,2,0)</f>
        <v>USA</v>
      </c>
      <c r="I4051" s="7">
        <f t="shared" si="1"/>
        <v>5.1</v>
      </c>
      <c r="J4051" s="7">
        <f t="shared" si="2"/>
        <v>5.1</v>
      </c>
    </row>
    <row r="4052" ht="15.75" customHeight="1">
      <c r="A4052" s="4">
        <v>546742.0</v>
      </c>
      <c r="B4052" s="4" t="s">
        <v>46</v>
      </c>
      <c r="C4052" s="5" t="s">
        <v>47</v>
      </c>
      <c r="D4052" s="5">
        <v>12.0</v>
      </c>
      <c r="E4052" s="5">
        <v>0.42</v>
      </c>
      <c r="F4052" s="4">
        <v>12849.0</v>
      </c>
      <c r="G4052" s="6">
        <v>44455.51805555556</v>
      </c>
      <c r="H4052" s="6" t="str">
        <f>VLOOKUP(F4052,'Customer Details'!$A$1:$B$3264,2,0)</f>
        <v>Australia</v>
      </c>
      <c r="I4052" s="7">
        <f t="shared" si="1"/>
        <v>5.04</v>
      </c>
      <c r="J4052" s="7">
        <f t="shared" si="2"/>
        <v>5.04</v>
      </c>
    </row>
    <row r="4053" ht="15.75" customHeight="1">
      <c r="A4053" s="4">
        <v>540839.0</v>
      </c>
      <c r="B4053" s="4">
        <v>22284.0</v>
      </c>
      <c r="C4053" s="5" t="s">
        <v>2276</v>
      </c>
      <c r="D4053" s="5">
        <v>1.0</v>
      </c>
      <c r="E4053" s="5">
        <v>1.65</v>
      </c>
      <c r="F4053" s="4">
        <v>16791.0</v>
      </c>
      <c r="G4053" s="6">
        <v>44388.65416666667</v>
      </c>
      <c r="H4053" s="6" t="str">
        <f>VLOOKUP(F4053,'Customer Details'!$A$1:$B$3264,2,0)</f>
        <v>India</v>
      </c>
      <c r="I4053" s="7">
        <f t="shared" si="1"/>
        <v>1.65</v>
      </c>
      <c r="J4053" s="7">
        <f t="shared" si="2"/>
        <v>1.65</v>
      </c>
    </row>
    <row r="4054" ht="15.75" customHeight="1">
      <c r="A4054" s="4" t="s">
        <v>2277</v>
      </c>
      <c r="B4054" s="4">
        <v>20728.0</v>
      </c>
      <c r="C4054" s="5" t="s">
        <v>123</v>
      </c>
      <c r="D4054" s="5">
        <v>-1.0</v>
      </c>
      <c r="E4054" s="5">
        <v>1.65</v>
      </c>
      <c r="F4054" s="4">
        <v>15544.0</v>
      </c>
      <c r="G4054" s="6">
        <v>44586.70694444444</v>
      </c>
      <c r="H4054" s="6" t="str">
        <f>VLOOKUP(F4054,'Customer Details'!$A$1:$B$3264,2,0)</f>
        <v>Australia</v>
      </c>
      <c r="I4054" s="7">
        <f t="shared" si="1"/>
        <v>-1.65</v>
      </c>
      <c r="J4054" s="7">
        <f t="shared" si="2"/>
        <v>1.65</v>
      </c>
    </row>
    <row r="4055" ht="15.75" customHeight="1">
      <c r="A4055" s="4" t="s">
        <v>2278</v>
      </c>
      <c r="B4055" s="4">
        <v>22649.0</v>
      </c>
      <c r="C4055" s="5" t="s">
        <v>2279</v>
      </c>
      <c r="D4055" s="5">
        <v>-1.0</v>
      </c>
      <c r="E4055" s="5">
        <v>4.95</v>
      </c>
      <c r="F4055" s="4">
        <v>17696.0</v>
      </c>
      <c r="G4055" s="6">
        <v>44383.75625</v>
      </c>
      <c r="H4055" s="6" t="str">
        <f>VLOOKUP(F4055,'Customer Details'!$A$1:$B$3264,2,0)</f>
        <v>United Kingdom</v>
      </c>
      <c r="I4055" s="7">
        <f t="shared" si="1"/>
        <v>-4.95</v>
      </c>
      <c r="J4055" s="7">
        <f t="shared" si="2"/>
        <v>4.95</v>
      </c>
    </row>
    <row r="4056" ht="15.75" customHeight="1">
      <c r="A4056" s="4" t="s">
        <v>2280</v>
      </c>
      <c r="B4056" s="4">
        <v>23113.0</v>
      </c>
      <c r="C4056" s="5" t="s">
        <v>2281</v>
      </c>
      <c r="D4056" s="5">
        <v>-756.0</v>
      </c>
      <c r="E4056" s="5">
        <v>5.06</v>
      </c>
      <c r="F4056" s="4">
        <v>17450.0</v>
      </c>
      <c r="G4056" s="6">
        <v>44641.38611111111</v>
      </c>
      <c r="H4056" s="6" t="str">
        <f>VLOOKUP(F4056,'Customer Details'!$A$1:$B$3264,2,0)</f>
        <v>USA</v>
      </c>
      <c r="I4056" s="7">
        <f t="shared" si="1"/>
        <v>-3825.36</v>
      </c>
      <c r="J4056" s="7">
        <f t="shared" si="2"/>
        <v>3825.36</v>
      </c>
    </row>
    <row r="4057" ht="15.75" customHeight="1">
      <c r="A4057" s="4">
        <v>555701.0</v>
      </c>
      <c r="B4057" s="4" t="s">
        <v>2282</v>
      </c>
      <c r="C4057" s="5" t="s">
        <v>2283</v>
      </c>
      <c r="D4057" s="5">
        <v>1.0</v>
      </c>
      <c r="E4057" s="5">
        <v>2.55</v>
      </c>
      <c r="F4057" s="4">
        <v>14498.0</v>
      </c>
      <c r="G4057" s="6">
        <v>44536.60694444444</v>
      </c>
      <c r="H4057" s="6" t="str">
        <f>VLOOKUP(F4057,'Customer Details'!$A$1:$B$3264,2,0)</f>
        <v>Australia</v>
      </c>
      <c r="I4057" s="7">
        <f t="shared" si="1"/>
        <v>2.55</v>
      </c>
      <c r="J4057" s="7">
        <f t="shared" si="2"/>
        <v>2.55</v>
      </c>
    </row>
    <row r="4058" ht="15.75" customHeight="1">
      <c r="A4058" s="4">
        <v>555247.0</v>
      </c>
      <c r="B4058" s="4" t="s">
        <v>87</v>
      </c>
      <c r="C4058" s="5" t="s">
        <v>88</v>
      </c>
      <c r="D4058" s="5">
        <v>8.0</v>
      </c>
      <c r="E4058" s="5">
        <v>4.15</v>
      </c>
      <c r="F4058" s="4">
        <v>14315.0</v>
      </c>
      <c r="G4058" s="6">
        <v>44531.6125</v>
      </c>
      <c r="H4058" s="6" t="str">
        <f>VLOOKUP(F4058,'Customer Details'!$A$1:$B$3264,2,0)</f>
        <v>Australia</v>
      </c>
      <c r="I4058" s="7">
        <f t="shared" si="1"/>
        <v>33.2</v>
      </c>
      <c r="J4058" s="7">
        <f t="shared" si="2"/>
        <v>33.2</v>
      </c>
    </row>
    <row r="4059" ht="15.75" customHeight="1">
      <c r="A4059" s="4">
        <v>567823.0</v>
      </c>
      <c r="B4059" s="4" t="s">
        <v>530</v>
      </c>
      <c r="C4059" s="5" t="s">
        <v>531</v>
      </c>
      <c r="D4059" s="5">
        <v>2.0</v>
      </c>
      <c r="E4059" s="5">
        <v>4.25</v>
      </c>
      <c r="F4059" s="4">
        <v>12910.0</v>
      </c>
      <c r="G4059" s="6">
        <v>44642.53819444445</v>
      </c>
      <c r="H4059" s="6" t="str">
        <f>VLOOKUP(F4059,'Customer Details'!$A$1:$B$3264,2,0)</f>
        <v>United Kingdom</v>
      </c>
      <c r="I4059" s="7">
        <f t="shared" si="1"/>
        <v>8.5</v>
      </c>
      <c r="J4059" s="7">
        <f t="shared" si="2"/>
        <v>8.5</v>
      </c>
    </row>
    <row r="4060" ht="15.75" customHeight="1">
      <c r="A4060" s="4" t="s">
        <v>2284</v>
      </c>
      <c r="B4060" s="4">
        <v>22927.0</v>
      </c>
      <c r="C4060" s="5" t="s">
        <v>2285</v>
      </c>
      <c r="D4060" s="5">
        <v>-1.0</v>
      </c>
      <c r="E4060" s="5">
        <v>5.95</v>
      </c>
      <c r="F4060" s="4">
        <v>14175.0</v>
      </c>
      <c r="G4060" s="6">
        <v>44608.66597222222</v>
      </c>
      <c r="H4060" s="6" t="str">
        <f>VLOOKUP(F4060,'Customer Details'!$A$1:$B$3264,2,0)</f>
        <v>USA</v>
      </c>
      <c r="I4060" s="7">
        <f t="shared" si="1"/>
        <v>-5.95</v>
      </c>
      <c r="J4060" s="7">
        <f t="shared" si="2"/>
        <v>5.95</v>
      </c>
    </row>
    <row r="4061" ht="15.75" customHeight="1">
      <c r="A4061" s="4" t="s">
        <v>1483</v>
      </c>
      <c r="B4061" s="4">
        <v>22625.0</v>
      </c>
      <c r="C4061" s="5" t="s">
        <v>2286</v>
      </c>
      <c r="D4061" s="5">
        <v>-1.0</v>
      </c>
      <c r="E4061" s="5">
        <v>8.5</v>
      </c>
      <c r="F4061" s="4">
        <v>14175.0</v>
      </c>
      <c r="G4061" s="6">
        <v>44670.57083333333</v>
      </c>
      <c r="H4061" s="6" t="str">
        <f>VLOOKUP(F4061,'Customer Details'!$A$1:$B$3264,2,0)</f>
        <v>USA</v>
      </c>
      <c r="I4061" s="7">
        <f t="shared" si="1"/>
        <v>-8.5</v>
      </c>
      <c r="J4061" s="7">
        <f t="shared" si="2"/>
        <v>8.5</v>
      </c>
    </row>
    <row r="4062" ht="15.75" customHeight="1">
      <c r="A4062" s="4">
        <v>543001.0</v>
      </c>
      <c r="B4062" s="4" t="s">
        <v>763</v>
      </c>
      <c r="C4062" s="5" t="s">
        <v>764</v>
      </c>
      <c r="D4062" s="5">
        <v>12.0</v>
      </c>
      <c r="E4062" s="5">
        <v>1.25</v>
      </c>
      <c r="F4062" s="4">
        <v>14127.0</v>
      </c>
      <c r="G4062" s="6">
        <v>44410.51805555556</v>
      </c>
      <c r="H4062" s="6" t="str">
        <f>VLOOKUP(F4062,'Customer Details'!$A$1:$B$3264,2,0)</f>
        <v>India</v>
      </c>
      <c r="I4062" s="7">
        <f t="shared" si="1"/>
        <v>15</v>
      </c>
      <c r="J4062" s="7">
        <f t="shared" si="2"/>
        <v>15</v>
      </c>
    </row>
    <row r="4063" ht="15.75" customHeight="1">
      <c r="A4063" s="4" t="s">
        <v>2287</v>
      </c>
      <c r="B4063" s="4">
        <v>22720.0</v>
      </c>
      <c r="C4063" s="5" t="s">
        <v>109</v>
      </c>
      <c r="D4063" s="5">
        <v>-1.0</v>
      </c>
      <c r="E4063" s="5">
        <v>4.95</v>
      </c>
      <c r="F4063" s="4">
        <v>15827.0</v>
      </c>
      <c r="G4063" s="6">
        <v>44446.66111111111</v>
      </c>
      <c r="H4063" s="6" t="str">
        <f>VLOOKUP(F4063,'Customer Details'!$A$1:$B$3264,2,0)</f>
        <v>China</v>
      </c>
      <c r="I4063" s="7">
        <f t="shared" si="1"/>
        <v>-4.95</v>
      </c>
      <c r="J4063" s="7">
        <f t="shared" si="2"/>
        <v>4.95</v>
      </c>
    </row>
    <row r="4064" ht="15.75" customHeight="1">
      <c r="A4064" s="4">
        <v>577057.0</v>
      </c>
      <c r="B4064" s="4" t="s">
        <v>427</v>
      </c>
      <c r="C4064" s="5" t="s">
        <v>428</v>
      </c>
      <c r="D4064" s="5">
        <v>1.0</v>
      </c>
      <c r="E4064" s="5">
        <v>0.42</v>
      </c>
      <c r="F4064" s="4">
        <v>12748.0</v>
      </c>
      <c r="G4064" s="6">
        <v>44698.60138888889</v>
      </c>
      <c r="H4064" s="6" t="str">
        <f>VLOOKUP(F4064,'Customer Details'!$A$1:$B$3264,2,0)</f>
        <v>USA</v>
      </c>
      <c r="I4064" s="7">
        <f t="shared" si="1"/>
        <v>0.42</v>
      </c>
      <c r="J4064" s="7">
        <f t="shared" si="2"/>
        <v>0.42</v>
      </c>
    </row>
    <row r="4065" ht="15.75" customHeight="1">
      <c r="A4065" s="4">
        <v>560224.0</v>
      </c>
      <c r="B4065" s="4" t="s">
        <v>419</v>
      </c>
      <c r="C4065" s="5" t="s">
        <v>420</v>
      </c>
      <c r="D4065" s="5">
        <v>3.0</v>
      </c>
      <c r="E4065" s="5">
        <v>1.25</v>
      </c>
      <c r="F4065" s="4">
        <v>14572.0</v>
      </c>
      <c r="G4065" s="6">
        <v>44576.67083333333</v>
      </c>
      <c r="H4065" s="6" t="str">
        <f>VLOOKUP(F4065,'Customer Details'!$A$1:$B$3264,2,0)</f>
        <v>United Kingdom</v>
      </c>
      <c r="I4065" s="7">
        <f t="shared" si="1"/>
        <v>3.75</v>
      </c>
      <c r="J4065" s="7">
        <f t="shared" si="2"/>
        <v>3.75</v>
      </c>
    </row>
    <row r="4066" ht="15.75" customHeight="1">
      <c r="A4066" s="4">
        <v>574619.0</v>
      </c>
      <c r="B4066" s="4" t="s">
        <v>40</v>
      </c>
      <c r="C4066" s="5" t="s">
        <v>41</v>
      </c>
      <c r="D4066" s="5">
        <v>2.0</v>
      </c>
      <c r="E4066" s="5">
        <v>2.95</v>
      </c>
      <c r="F4066" s="4">
        <v>15952.0</v>
      </c>
      <c r="G4066" s="6">
        <v>44687.47083333333</v>
      </c>
      <c r="H4066" s="6" t="str">
        <f>VLOOKUP(F4066,'Customer Details'!$A$1:$B$3264,2,0)</f>
        <v>USA</v>
      </c>
      <c r="I4066" s="7">
        <f t="shared" si="1"/>
        <v>5.9</v>
      </c>
      <c r="J4066" s="7">
        <f t="shared" si="2"/>
        <v>5.9</v>
      </c>
    </row>
    <row r="4067" ht="15.75" customHeight="1">
      <c r="A4067" s="4">
        <v>575970.0</v>
      </c>
      <c r="B4067" s="4" t="s">
        <v>40</v>
      </c>
      <c r="C4067" s="5" t="s">
        <v>41</v>
      </c>
      <c r="D4067" s="5">
        <v>6.0</v>
      </c>
      <c r="E4067" s="5">
        <v>2.95</v>
      </c>
      <c r="F4067" s="4">
        <v>16416.0</v>
      </c>
      <c r="G4067" s="6">
        <v>44694.53472222222</v>
      </c>
      <c r="H4067" s="6" t="str">
        <f>VLOOKUP(F4067,'Customer Details'!$A$1:$B$3264,2,0)</f>
        <v>Australia</v>
      </c>
      <c r="I4067" s="7">
        <f t="shared" si="1"/>
        <v>17.7</v>
      </c>
      <c r="J4067" s="7">
        <f t="shared" si="2"/>
        <v>17.7</v>
      </c>
    </row>
    <row r="4068" ht="15.75" customHeight="1">
      <c r="A4068" s="4">
        <v>536945.0</v>
      </c>
      <c r="B4068" s="4">
        <v>20751.0</v>
      </c>
      <c r="C4068" s="5" t="s">
        <v>810</v>
      </c>
      <c r="D4068" s="5">
        <v>1.0</v>
      </c>
      <c r="E4068" s="5">
        <v>2.1</v>
      </c>
      <c r="F4068" s="4">
        <v>14083.0</v>
      </c>
      <c r="G4068" s="6">
        <v>44350.51666666667</v>
      </c>
      <c r="H4068" s="6" t="str">
        <f>VLOOKUP(F4068,'Customer Details'!$A$1:$B$3264,2,0)</f>
        <v>India</v>
      </c>
      <c r="I4068" s="7">
        <f t="shared" si="1"/>
        <v>2.1</v>
      </c>
      <c r="J4068" s="7">
        <f t="shared" si="2"/>
        <v>2.1</v>
      </c>
    </row>
    <row r="4069" ht="15.75" customHeight="1">
      <c r="A4069" s="4" t="s">
        <v>2288</v>
      </c>
      <c r="B4069" s="4">
        <v>48116.0</v>
      </c>
      <c r="C4069" s="5" t="s">
        <v>2289</v>
      </c>
      <c r="D4069" s="5">
        <v>-2.0</v>
      </c>
      <c r="E4069" s="5">
        <v>7.95</v>
      </c>
      <c r="F4069" s="4">
        <v>17213.0</v>
      </c>
      <c r="G4069" s="6">
        <v>44363.59375</v>
      </c>
      <c r="H4069" s="6" t="str">
        <f>VLOOKUP(F4069,'Customer Details'!$A$1:$B$3264,2,0)</f>
        <v>China</v>
      </c>
      <c r="I4069" s="7">
        <f t="shared" si="1"/>
        <v>-15.9</v>
      </c>
      <c r="J4069" s="7">
        <f t="shared" si="2"/>
        <v>15.9</v>
      </c>
    </row>
    <row r="4070" ht="15.75" customHeight="1">
      <c r="A4070" s="4">
        <v>555485.0</v>
      </c>
      <c r="B4070" s="4" t="s">
        <v>342</v>
      </c>
      <c r="C4070" s="5" t="s">
        <v>343</v>
      </c>
      <c r="D4070" s="5">
        <v>4.0</v>
      </c>
      <c r="E4070" s="5">
        <v>3.75</v>
      </c>
      <c r="F4070" s="4">
        <v>17722.0</v>
      </c>
      <c r="G4070" s="6">
        <v>44533.52708333333</v>
      </c>
      <c r="H4070" s="6" t="str">
        <f>VLOOKUP(F4070,'Customer Details'!$A$1:$B$3264,2,0)</f>
        <v>Australia</v>
      </c>
      <c r="I4070" s="7">
        <f t="shared" si="1"/>
        <v>15</v>
      </c>
      <c r="J4070" s="7">
        <f t="shared" si="2"/>
        <v>15</v>
      </c>
    </row>
    <row r="4071" ht="15.75" customHeight="1">
      <c r="A4071" s="4">
        <v>581334.0</v>
      </c>
      <c r="B4071" s="4" t="s">
        <v>44</v>
      </c>
      <c r="C4071" s="5" t="s">
        <v>45</v>
      </c>
      <c r="D4071" s="5">
        <v>1.0</v>
      </c>
      <c r="E4071" s="5">
        <v>2.1</v>
      </c>
      <c r="F4071" s="4">
        <v>17841.0</v>
      </c>
      <c r="G4071" s="6">
        <v>44720.50486111111</v>
      </c>
      <c r="H4071" s="6" t="str">
        <f>VLOOKUP(F4071,'Customer Details'!$A$1:$B$3264,2,0)</f>
        <v>India</v>
      </c>
      <c r="I4071" s="7">
        <f t="shared" si="1"/>
        <v>2.1</v>
      </c>
      <c r="J4071" s="7">
        <f t="shared" si="2"/>
        <v>2.1</v>
      </c>
    </row>
    <row r="4072" ht="15.75" customHeight="1">
      <c r="A4072" s="4">
        <v>540471.0</v>
      </c>
      <c r="B4072" s="4" t="s">
        <v>40</v>
      </c>
      <c r="C4072" s="5" t="s">
        <v>41</v>
      </c>
      <c r="D4072" s="5">
        <v>6.0</v>
      </c>
      <c r="E4072" s="5">
        <v>2.95</v>
      </c>
      <c r="F4072" s="4">
        <v>15601.0</v>
      </c>
      <c r="G4072" s="6">
        <v>44384.59791666667</v>
      </c>
      <c r="H4072" s="6" t="str">
        <f>VLOOKUP(F4072,'Customer Details'!$A$1:$B$3264,2,0)</f>
        <v>United Kingdom</v>
      </c>
      <c r="I4072" s="7">
        <f t="shared" si="1"/>
        <v>17.7</v>
      </c>
      <c r="J4072" s="7">
        <f t="shared" si="2"/>
        <v>17.7</v>
      </c>
    </row>
    <row r="4073" ht="15.75" customHeight="1">
      <c r="A4073" s="4">
        <v>545574.0</v>
      </c>
      <c r="B4073" s="4" t="s">
        <v>1499</v>
      </c>
      <c r="C4073" s="5" t="s">
        <v>1500</v>
      </c>
      <c r="D4073" s="5">
        <v>2.0</v>
      </c>
      <c r="E4073" s="5">
        <v>1.25</v>
      </c>
      <c r="F4073" s="4">
        <v>13959.0</v>
      </c>
      <c r="G4073" s="6">
        <v>44442.76111111111</v>
      </c>
      <c r="H4073" s="6" t="str">
        <f>VLOOKUP(F4073,'Customer Details'!$A$1:$B$3264,2,0)</f>
        <v>USA</v>
      </c>
      <c r="I4073" s="7">
        <f t="shared" si="1"/>
        <v>2.5</v>
      </c>
      <c r="J4073" s="7">
        <f t="shared" si="2"/>
        <v>2.5</v>
      </c>
    </row>
    <row r="4074" ht="15.75" customHeight="1">
      <c r="A4074" s="4">
        <v>549047.0</v>
      </c>
      <c r="B4074" s="4" t="s">
        <v>2290</v>
      </c>
      <c r="C4074" s="5" t="s">
        <v>2291</v>
      </c>
      <c r="D4074" s="5">
        <v>2.0</v>
      </c>
      <c r="E4074" s="5">
        <v>0.79</v>
      </c>
      <c r="F4074" s="4">
        <v>17783.0</v>
      </c>
      <c r="G4074" s="6">
        <v>44475.42152777778</v>
      </c>
      <c r="H4074" s="6" t="str">
        <f>VLOOKUP(F4074,'Customer Details'!$A$1:$B$3264,2,0)</f>
        <v>India</v>
      </c>
      <c r="I4074" s="7">
        <f t="shared" si="1"/>
        <v>1.58</v>
      </c>
      <c r="J4074" s="7">
        <f t="shared" si="2"/>
        <v>1.58</v>
      </c>
    </row>
    <row r="4075" ht="15.75" customHeight="1">
      <c r="A4075" s="4">
        <v>549059.0</v>
      </c>
      <c r="B4075" s="4" t="s">
        <v>22</v>
      </c>
      <c r="C4075" s="5" t="s">
        <v>23</v>
      </c>
      <c r="D4075" s="5">
        <v>1.0</v>
      </c>
      <c r="E4075" s="5">
        <v>2.08</v>
      </c>
      <c r="F4075" s="4">
        <v>15529.0</v>
      </c>
      <c r="G4075" s="6">
        <v>44475.44861111111</v>
      </c>
      <c r="H4075" s="6" t="str">
        <f>VLOOKUP(F4075,'Customer Details'!$A$1:$B$3264,2,0)</f>
        <v>USA</v>
      </c>
      <c r="I4075" s="7">
        <f t="shared" si="1"/>
        <v>2.08</v>
      </c>
      <c r="J4075" s="7">
        <f t="shared" si="2"/>
        <v>2.08</v>
      </c>
    </row>
    <row r="4076" ht="15.75" customHeight="1">
      <c r="A4076" s="4">
        <v>542100.0</v>
      </c>
      <c r="B4076" s="4" t="s">
        <v>392</v>
      </c>
      <c r="C4076" s="5" t="s">
        <v>393</v>
      </c>
      <c r="D4076" s="5">
        <v>3.0</v>
      </c>
      <c r="E4076" s="5">
        <v>1.25</v>
      </c>
      <c r="F4076" s="4">
        <v>15339.0</v>
      </c>
      <c r="G4076" s="6">
        <v>44402.55208333334</v>
      </c>
      <c r="H4076" s="6" t="str">
        <f>VLOOKUP(F4076,'Customer Details'!$A$1:$B$3264,2,0)</f>
        <v>India</v>
      </c>
      <c r="I4076" s="7">
        <f t="shared" si="1"/>
        <v>3.75</v>
      </c>
      <c r="J4076" s="7">
        <f t="shared" si="2"/>
        <v>3.75</v>
      </c>
    </row>
    <row r="4077" ht="15.75" customHeight="1">
      <c r="A4077" s="4">
        <v>557891.0</v>
      </c>
      <c r="B4077" s="4" t="s">
        <v>38</v>
      </c>
      <c r="C4077" s="5" t="s">
        <v>39</v>
      </c>
      <c r="D4077" s="5">
        <v>12.0</v>
      </c>
      <c r="E4077" s="5">
        <v>2.95</v>
      </c>
      <c r="F4077" s="4">
        <v>17652.0</v>
      </c>
      <c r="G4077" s="6">
        <v>44553.58680555555</v>
      </c>
      <c r="H4077" s="6" t="str">
        <f>VLOOKUP(F4077,'Customer Details'!$A$1:$B$3264,2,0)</f>
        <v>India</v>
      </c>
      <c r="I4077" s="7">
        <f t="shared" si="1"/>
        <v>35.4</v>
      </c>
      <c r="J4077" s="7">
        <f t="shared" si="2"/>
        <v>35.4</v>
      </c>
    </row>
    <row r="4078" ht="15.75" customHeight="1">
      <c r="A4078" s="4">
        <v>536528.0</v>
      </c>
      <c r="B4078" s="4">
        <v>22744.0</v>
      </c>
      <c r="C4078" s="5" t="s">
        <v>2292</v>
      </c>
      <c r="D4078" s="5">
        <v>2.0</v>
      </c>
      <c r="E4078" s="5">
        <v>2.95</v>
      </c>
      <c r="F4078" s="4">
        <v>15525.0</v>
      </c>
      <c r="G4078" s="6">
        <v>44348.55347222222</v>
      </c>
      <c r="H4078" s="6" t="str">
        <f>VLOOKUP(F4078,'Customer Details'!$A$1:$B$3264,2,0)</f>
        <v>United Kingdom</v>
      </c>
      <c r="I4078" s="7">
        <f t="shared" si="1"/>
        <v>5.9</v>
      </c>
      <c r="J4078" s="7">
        <f t="shared" si="2"/>
        <v>5.9</v>
      </c>
    </row>
    <row r="4079" ht="15.75" customHeight="1">
      <c r="A4079" s="4">
        <v>550513.0</v>
      </c>
      <c r="B4079" s="4" t="s">
        <v>605</v>
      </c>
      <c r="C4079" s="5" t="s">
        <v>606</v>
      </c>
      <c r="D4079" s="5">
        <v>1.0</v>
      </c>
      <c r="E4079" s="5">
        <v>4.25</v>
      </c>
      <c r="F4079" s="4">
        <v>16928.0</v>
      </c>
      <c r="G4079" s="6">
        <v>44487.69236111111</v>
      </c>
      <c r="H4079" s="6" t="str">
        <f>VLOOKUP(F4079,'Customer Details'!$A$1:$B$3264,2,0)</f>
        <v>China</v>
      </c>
      <c r="I4079" s="7">
        <f t="shared" si="1"/>
        <v>4.25</v>
      </c>
      <c r="J4079" s="7">
        <f t="shared" si="2"/>
        <v>4.25</v>
      </c>
    </row>
    <row r="4080" ht="15.75" customHeight="1">
      <c r="A4080" s="4">
        <v>581149.0</v>
      </c>
      <c r="B4080" s="4">
        <v>22807.0</v>
      </c>
      <c r="C4080" s="5" t="s">
        <v>508</v>
      </c>
      <c r="D4080" s="5">
        <v>6.0</v>
      </c>
      <c r="E4080" s="5">
        <v>1.25</v>
      </c>
      <c r="F4080" s="4">
        <v>15471.0</v>
      </c>
      <c r="G4080" s="6">
        <v>44719.59166666667</v>
      </c>
      <c r="H4080" s="6" t="str">
        <f>VLOOKUP(F4080,'Customer Details'!$A$1:$B$3264,2,0)</f>
        <v>India</v>
      </c>
      <c r="I4080" s="7">
        <f t="shared" si="1"/>
        <v>7.5</v>
      </c>
      <c r="J4080" s="7">
        <f t="shared" si="2"/>
        <v>7.5</v>
      </c>
    </row>
    <row r="4081" ht="15.75" customHeight="1">
      <c r="A4081" s="4">
        <v>571098.0</v>
      </c>
      <c r="B4081" s="4">
        <v>22457.0</v>
      </c>
      <c r="C4081" s="5" t="s">
        <v>354</v>
      </c>
      <c r="D4081" s="5">
        <v>7.0</v>
      </c>
      <c r="E4081" s="5">
        <v>2.95</v>
      </c>
      <c r="F4081" s="4">
        <v>17841.0</v>
      </c>
      <c r="G4081" s="6">
        <v>44664.65138888889</v>
      </c>
      <c r="H4081" s="6" t="str">
        <f>VLOOKUP(F4081,'Customer Details'!$A$1:$B$3264,2,0)</f>
        <v>India</v>
      </c>
      <c r="I4081" s="7">
        <f t="shared" si="1"/>
        <v>20.65</v>
      </c>
      <c r="J4081" s="7">
        <f t="shared" si="2"/>
        <v>20.65</v>
      </c>
    </row>
    <row r="4082" ht="15.75" customHeight="1">
      <c r="A4082" s="4">
        <v>542003.0</v>
      </c>
      <c r="B4082" s="4" t="s">
        <v>77</v>
      </c>
      <c r="C4082" s="5" t="s">
        <v>1051</v>
      </c>
      <c r="D4082" s="5">
        <v>72.0</v>
      </c>
      <c r="E4082" s="5">
        <v>3.39</v>
      </c>
      <c r="F4082" s="4">
        <v>15311.0</v>
      </c>
      <c r="G4082" s="6">
        <v>44402.46319444444</v>
      </c>
      <c r="H4082" s="6" t="str">
        <f>VLOOKUP(F4082,'Customer Details'!$A$1:$B$3264,2,0)</f>
        <v>USA</v>
      </c>
      <c r="I4082" s="7">
        <f t="shared" si="1"/>
        <v>244.08</v>
      </c>
      <c r="J4082" s="7">
        <f t="shared" si="2"/>
        <v>244.08</v>
      </c>
    </row>
    <row r="4083" ht="15.75" customHeight="1">
      <c r="A4083" s="4">
        <v>565682.0</v>
      </c>
      <c r="B4083" s="4" t="s">
        <v>119</v>
      </c>
      <c r="C4083" s="5" t="s">
        <v>120</v>
      </c>
      <c r="D4083" s="5">
        <v>8.0</v>
      </c>
      <c r="E4083" s="5">
        <v>0.42</v>
      </c>
      <c r="F4083" s="4">
        <v>14796.0</v>
      </c>
      <c r="G4083" s="6">
        <v>44626.44583333333</v>
      </c>
      <c r="H4083" s="6" t="str">
        <f>VLOOKUP(F4083,'Customer Details'!$A$1:$B$3264,2,0)</f>
        <v>China</v>
      </c>
      <c r="I4083" s="7">
        <f t="shared" si="1"/>
        <v>3.36</v>
      </c>
      <c r="J4083" s="7">
        <f t="shared" si="2"/>
        <v>3.36</v>
      </c>
    </row>
    <row r="4084" ht="15.75" customHeight="1">
      <c r="A4084" s="4">
        <v>565197.0</v>
      </c>
      <c r="B4084" s="4" t="s">
        <v>816</v>
      </c>
      <c r="C4084" s="5" t="s">
        <v>817</v>
      </c>
      <c r="D4084" s="5">
        <v>1.0</v>
      </c>
      <c r="E4084" s="5">
        <v>50.0</v>
      </c>
      <c r="F4084" s="4">
        <v>13376.0</v>
      </c>
      <c r="G4084" s="6">
        <v>44621.67777777778</v>
      </c>
      <c r="H4084" s="6" t="str">
        <f>VLOOKUP(F4084,'Customer Details'!$A$1:$B$3264,2,0)</f>
        <v>Australia</v>
      </c>
      <c r="I4084" s="7">
        <f t="shared" si="1"/>
        <v>50</v>
      </c>
      <c r="J4084" s="7">
        <f t="shared" si="2"/>
        <v>50</v>
      </c>
    </row>
    <row r="4085" ht="15.75" customHeight="1">
      <c r="A4085" s="4">
        <v>572880.0</v>
      </c>
      <c r="B4085" s="4">
        <v>21867.0</v>
      </c>
      <c r="C4085" s="5" t="s">
        <v>2293</v>
      </c>
      <c r="D4085" s="5">
        <v>1.0</v>
      </c>
      <c r="E4085" s="5">
        <v>1.25</v>
      </c>
      <c r="F4085" s="4">
        <v>16415.0</v>
      </c>
      <c r="G4085" s="6">
        <v>44677.56597222222</v>
      </c>
      <c r="H4085" s="6" t="str">
        <f>VLOOKUP(F4085,'Customer Details'!$A$1:$B$3264,2,0)</f>
        <v>India</v>
      </c>
      <c r="I4085" s="7">
        <f t="shared" si="1"/>
        <v>1.25</v>
      </c>
      <c r="J4085" s="7">
        <f t="shared" si="2"/>
        <v>1.25</v>
      </c>
    </row>
    <row r="4086" ht="15.75" customHeight="1">
      <c r="A4086" s="4">
        <v>546384.0</v>
      </c>
      <c r="B4086" s="4" t="s">
        <v>357</v>
      </c>
      <c r="C4086" s="5" t="s">
        <v>358</v>
      </c>
      <c r="D4086" s="5">
        <v>96.0</v>
      </c>
      <c r="E4086" s="5">
        <v>0.85</v>
      </c>
      <c r="F4086" s="4">
        <v>15311.0</v>
      </c>
      <c r="G4086" s="6">
        <v>44450.54375</v>
      </c>
      <c r="H4086" s="6" t="str">
        <f>VLOOKUP(F4086,'Customer Details'!$A$1:$B$3264,2,0)</f>
        <v>USA</v>
      </c>
      <c r="I4086" s="7">
        <f t="shared" si="1"/>
        <v>81.6</v>
      </c>
      <c r="J4086" s="7">
        <f t="shared" si="2"/>
        <v>81.6</v>
      </c>
    </row>
    <row r="4087" ht="15.75" customHeight="1">
      <c r="A4087" s="4">
        <v>572997.0</v>
      </c>
      <c r="B4087" s="4" t="s">
        <v>394</v>
      </c>
      <c r="C4087" s="5" t="s">
        <v>395</v>
      </c>
      <c r="D4087" s="5">
        <v>48.0</v>
      </c>
      <c r="E4087" s="5">
        <v>0.85</v>
      </c>
      <c r="F4087" s="4">
        <v>17878.0</v>
      </c>
      <c r="G4087" s="6">
        <v>44678.475</v>
      </c>
      <c r="H4087" s="6" t="str">
        <f>VLOOKUP(F4087,'Customer Details'!$A$1:$B$3264,2,0)</f>
        <v>China</v>
      </c>
      <c r="I4087" s="7">
        <f t="shared" si="1"/>
        <v>40.8</v>
      </c>
      <c r="J4087" s="7">
        <f t="shared" si="2"/>
        <v>40.8</v>
      </c>
    </row>
    <row r="4088" ht="15.75" customHeight="1">
      <c r="A4088" s="4">
        <v>545980.0</v>
      </c>
      <c r="B4088" s="4">
        <v>21114.0</v>
      </c>
      <c r="C4088" s="5" t="s">
        <v>2294</v>
      </c>
      <c r="D4088" s="5">
        <v>10.0</v>
      </c>
      <c r="E4088" s="5">
        <v>1.25</v>
      </c>
      <c r="F4088" s="4">
        <v>14730.0</v>
      </c>
      <c r="G4088" s="6">
        <v>44447.53402777778</v>
      </c>
      <c r="H4088" s="6" t="str">
        <f>VLOOKUP(F4088,'Customer Details'!$A$1:$B$3264,2,0)</f>
        <v>United Kingdom</v>
      </c>
      <c r="I4088" s="7">
        <f t="shared" si="1"/>
        <v>12.5</v>
      </c>
      <c r="J4088" s="7">
        <f t="shared" si="2"/>
        <v>12.5</v>
      </c>
    </row>
    <row r="4089" ht="15.75" customHeight="1">
      <c r="A4089" s="4">
        <v>553925.0</v>
      </c>
      <c r="B4089" s="4" t="s">
        <v>187</v>
      </c>
      <c r="C4089" s="5" t="s">
        <v>188</v>
      </c>
      <c r="D4089" s="5">
        <v>16.0</v>
      </c>
      <c r="E4089" s="5">
        <v>0.42</v>
      </c>
      <c r="F4089" s="4">
        <v>15370.0</v>
      </c>
      <c r="G4089" s="6">
        <v>44520.40138888889</v>
      </c>
      <c r="H4089" s="6" t="str">
        <f>VLOOKUP(F4089,'Customer Details'!$A$1:$B$3264,2,0)</f>
        <v>United Kingdom</v>
      </c>
      <c r="I4089" s="7">
        <f t="shared" si="1"/>
        <v>6.72</v>
      </c>
      <c r="J4089" s="7">
        <f t="shared" si="2"/>
        <v>6.72</v>
      </c>
    </row>
    <row r="4090" ht="15.75" customHeight="1">
      <c r="A4090" s="4">
        <v>567709.0</v>
      </c>
      <c r="B4090" s="4" t="s">
        <v>40</v>
      </c>
      <c r="C4090" s="5" t="s">
        <v>41</v>
      </c>
      <c r="D4090" s="5">
        <v>6.0</v>
      </c>
      <c r="E4090" s="5">
        <v>2.95</v>
      </c>
      <c r="F4090" s="4">
        <v>15239.0</v>
      </c>
      <c r="G4090" s="6">
        <v>44642.41180555556</v>
      </c>
      <c r="H4090" s="6" t="str">
        <f>VLOOKUP(F4090,'Customer Details'!$A$1:$B$3264,2,0)</f>
        <v>India</v>
      </c>
      <c r="I4090" s="7">
        <f t="shared" si="1"/>
        <v>17.7</v>
      </c>
      <c r="J4090" s="7">
        <f t="shared" si="2"/>
        <v>17.7</v>
      </c>
    </row>
    <row r="4091" ht="15.75" customHeight="1">
      <c r="A4091" s="4">
        <v>544299.0</v>
      </c>
      <c r="B4091" s="4" t="s">
        <v>77</v>
      </c>
      <c r="C4091" s="5" t="s">
        <v>1051</v>
      </c>
      <c r="D4091" s="5">
        <v>4.0</v>
      </c>
      <c r="E4091" s="5">
        <v>4.15</v>
      </c>
      <c r="F4091" s="4">
        <v>13178.0</v>
      </c>
      <c r="G4091" s="6">
        <v>44425.53819444445</v>
      </c>
      <c r="H4091" s="6" t="str">
        <f>VLOOKUP(F4091,'Customer Details'!$A$1:$B$3264,2,0)</f>
        <v>USA</v>
      </c>
      <c r="I4091" s="7">
        <f t="shared" si="1"/>
        <v>16.6</v>
      </c>
      <c r="J4091" s="7">
        <f t="shared" si="2"/>
        <v>16.6</v>
      </c>
    </row>
    <row r="4092" ht="15.75" customHeight="1">
      <c r="A4092" s="4">
        <v>579571.0</v>
      </c>
      <c r="B4092" s="4" t="s">
        <v>485</v>
      </c>
      <c r="C4092" s="5" t="s">
        <v>486</v>
      </c>
      <c r="D4092" s="5">
        <v>1.0</v>
      </c>
      <c r="E4092" s="5">
        <v>1.25</v>
      </c>
      <c r="F4092" s="4">
        <v>16657.0</v>
      </c>
      <c r="G4092" s="6">
        <v>44711.49166666667</v>
      </c>
      <c r="H4092" s="6" t="str">
        <f>VLOOKUP(F4092,'Customer Details'!$A$1:$B$3264,2,0)</f>
        <v>United Kingdom</v>
      </c>
      <c r="I4092" s="7">
        <f t="shared" si="1"/>
        <v>1.25</v>
      </c>
      <c r="J4092" s="7">
        <f t="shared" si="2"/>
        <v>1.25</v>
      </c>
    </row>
    <row r="4093" ht="15.75" customHeight="1">
      <c r="A4093" s="4">
        <v>580358.0</v>
      </c>
      <c r="B4093" s="4">
        <v>22910.0</v>
      </c>
      <c r="C4093" s="5" t="s">
        <v>2126</v>
      </c>
      <c r="D4093" s="5">
        <v>1.0</v>
      </c>
      <c r="E4093" s="5">
        <v>2.95</v>
      </c>
      <c r="F4093" s="4">
        <v>17238.0</v>
      </c>
      <c r="G4093" s="6">
        <v>44714.67152777778</v>
      </c>
      <c r="H4093" s="6" t="str">
        <f>VLOOKUP(F4093,'Customer Details'!$A$1:$B$3264,2,0)</f>
        <v>USA</v>
      </c>
      <c r="I4093" s="7">
        <f t="shared" si="1"/>
        <v>2.95</v>
      </c>
      <c r="J4093" s="7">
        <f t="shared" si="2"/>
        <v>2.95</v>
      </c>
    </row>
    <row r="4094" ht="15.75" customHeight="1">
      <c r="A4094" s="4">
        <v>564256.0</v>
      </c>
      <c r="B4094" s="4" t="s">
        <v>464</v>
      </c>
      <c r="C4094" s="5" t="s">
        <v>465</v>
      </c>
      <c r="D4094" s="5">
        <v>12.0</v>
      </c>
      <c r="E4094" s="5">
        <v>0.39</v>
      </c>
      <c r="F4094" s="4">
        <v>14796.0</v>
      </c>
      <c r="G4094" s="6">
        <v>44616.44791666666</v>
      </c>
      <c r="H4094" s="6" t="str">
        <f>VLOOKUP(F4094,'Customer Details'!$A$1:$B$3264,2,0)</f>
        <v>China</v>
      </c>
      <c r="I4094" s="7">
        <f t="shared" si="1"/>
        <v>4.68</v>
      </c>
      <c r="J4094" s="7">
        <f t="shared" si="2"/>
        <v>4.68</v>
      </c>
    </row>
    <row r="4095" ht="15.75" customHeight="1">
      <c r="A4095" s="4">
        <v>568066.0</v>
      </c>
      <c r="B4095" s="4">
        <v>21034.0</v>
      </c>
      <c r="C4095" s="5" t="s">
        <v>1839</v>
      </c>
      <c r="D4095" s="5">
        <v>1.0</v>
      </c>
      <c r="E4095" s="5">
        <v>0.95</v>
      </c>
      <c r="F4095" s="4">
        <v>14529.0</v>
      </c>
      <c r="G4095" s="6">
        <v>44643.575</v>
      </c>
      <c r="H4095" s="6" t="str">
        <f>VLOOKUP(F4095,'Customer Details'!$A$1:$B$3264,2,0)</f>
        <v>United Kingdom</v>
      </c>
      <c r="I4095" s="7">
        <f t="shared" si="1"/>
        <v>0.95</v>
      </c>
      <c r="J4095" s="7">
        <f t="shared" si="2"/>
        <v>0.95</v>
      </c>
    </row>
    <row r="4096" ht="15.75" customHeight="1">
      <c r="A4096" s="4">
        <v>554371.0</v>
      </c>
      <c r="B4096" s="4" t="s">
        <v>38</v>
      </c>
      <c r="C4096" s="5" t="s">
        <v>39</v>
      </c>
      <c r="D4096" s="5">
        <v>6.0</v>
      </c>
      <c r="E4096" s="5">
        <v>2.95</v>
      </c>
      <c r="F4096" s="4">
        <v>17659.0</v>
      </c>
      <c r="G4096" s="6">
        <v>44524.44583333333</v>
      </c>
      <c r="H4096" s="6" t="str">
        <f>VLOOKUP(F4096,'Customer Details'!$A$1:$B$3264,2,0)</f>
        <v>Australia</v>
      </c>
      <c r="I4096" s="7">
        <f t="shared" si="1"/>
        <v>17.7</v>
      </c>
      <c r="J4096" s="7">
        <f t="shared" si="2"/>
        <v>17.7</v>
      </c>
    </row>
    <row r="4097" ht="15.75" customHeight="1">
      <c r="A4097" s="4" t="s">
        <v>2295</v>
      </c>
      <c r="B4097" s="4">
        <v>20832.0</v>
      </c>
      <c r="C4097" s="5" t="s">
        <v>2296</v>
      </c>
      <c r="D4097" s="5">
        <v>-1.0</v>
      </c>
      <c r="E4097" s="5">
        <v>0.85</v>
      </c>
      <c r="F4097" s="4">
        <v>17314.0</v>
      </c>
      <c r="G4097" s="6">
        <v>44432.41180555556</v>
      </c>
      <c r="H4097" s="6" t="str">
        <f>VLOOKUP(F4097,'Customer Details'!$A$1:$B$3264,2,0)</f>
        <v>China</v>
      </c>
      <c r="I4097" s="7">
        <f t="shared" si="1"/>
        <v>-0.85</v>
      </c>
      <c r="J4097" s="7">
        <f t="shared" si="2"/>
        <v>0.85</v>
      </c>
    </row>
    <row r="4098" ht="15.75" customHeight="1">
      <c r="A4098" s="4">
        <v>541977.0</v>
      </c>
      <c r="B4098" s="4" t="s">
        <v>67</v>
      </c>
      <c r="C4098" s="5" t="s">
        <v>68</v>
      </c>
      <c r="D4098" s="5">
        <v>10.0</v>
      </c>
      <c r="E4098" s="5">
        <v>1.95</v>
      </c>
      <c r="F4098" s="4">
        <v>15078.0</v>
      </c>
      <c r="G4098" s="6">
        <v>44401.61388888889</v>
      </c>
      <c r="H4098" s="6" t="str">
        <f>VLOOKUP(F4098,'Customer Details'!$A$1:$B$3264,2,0)</f>
        <v>United Kingdom</v>
      </c>
      <c r="I4098" s="7">
        <f t="shared" si="1"/>
        <v>19.5</v>
      </c>
      <c r="J4098" s="7">
        <f t="shared" si="2"/>
        <v>19.5</v>
      </c>
    </row>
    <row r="4099" ht="15.75" customHeight="1">
      <c r="A4099" s="4">
        <v>551198.0</v>
      </c>
      <c r="B4099" s="4" t="s">
        <v>348</v>
      </c>
      <c r="C4099" s="5" t="s">
        <v>349</v>
      </c>
      <c r="D4099" s="5">
        <v>36.0</v>
      </c>
      <c r="E4099" s="5">
        <v>1.95</v>
      </c>
      <c r="F4099" s="4">
        <v>13694.0</v>
      </c>
      <c r="G4099" s="6">
        <v>44496.47638888889</v>
      </c>
      <c r="H4099" s="6" t="str">
        <f>VLOOKUP(F4099,'Customer Details'!$A$1:$B$3264,2,0)</f>
        <v>USA</v>
      </c>
      <c r="I4099" s="7">
        <f t="shared" si="1"/>
        <v>70.2</v>
      </c>
      <c r="J4099" s="7">
        <f t="shared" si="2"/>
        <v>70.2</v>
      </c>
    </row>
    <row r="4100" ht="15.75" customHeight="1">
      <c r="A4100" s="4">
        <v>543252.0</v>
      </c>
      <c r="B4100" s="4" t="s">
        <v>32</v>
      </c>
      <c r="C4100" s="5" t="s">
        <v>370</v>
      </c>
      <c r="D4100" s="5">
        <v>8.0</v>
      </c>
      <c r="E4100" s="5">
        <v>4.15</v>
      </c>
      <c r="F4100" s="4">
        <v>17685.0</v>
      </c>
      <c r="G4100" s="6">
        <v>44412.62361111111</v>
      </c>
      <c r="H4100" s="6" t="str">
        <f>VLOOKUP(F4100,'Customer Details'!$A$1:$B$3264,2,0)</f>
        <v>Australia</v>
      </c>
      <c r="I4100" s="7">
        <f t="shared" si="1"/>
        <v>33.2</v>
      </c>
      <c r="J4100" s="7">
        <f t="shared" si="2"/>
        <v>33.2</v>
      </c>
    </row>
    <row r="4101" ht="15.75" customHeight="1">
      <c r="A4101" s="4" t="s">
        <v>2297</v>
      </c>
      <c r="B4101" s="4">
        <v>85172.0</v>
      </c>
      <c r="C4101" s="5" t="s">
        <v>2298</v>
      </c>
      <c r="D4101" s="5">
        <v>-80.0</v>
      </c>
      <c r="E4101" s="5">
        <v>0.42</v>
      </c>
      <c r="F4101" s="4">
        <v>17655.0</v>
      </c>
      <c r="G4101" s="6">
        <v>44363.68333333333</v>
      </c>
      <c r="H4101" s="6" t="str">
        <f>VLOOKUP(F4101,'Customer Details'!$A$1:$B$3264,2,0)</f>
        <v>India</v>
      </c>
      <c r="I4101" s="7">
        <f t="shared" si="1"/>
        <v>-33.6</v>
      </c>
      <c r="J4101" s="7">
        <f t="shared" si="2"/>
        <v>33.6</v>
      </c>
    </row>
    <row r="4102" ht="15.75" customHeight="1">
      <c r="A4102" s="4">
        <v>539490.0</v>
      </c>
      <c r="B4102" s="4" t="s">
        <v>181</v>
      </c>
      <c r="C4102" s="5" t="s">
        <v>182</v>
      </c>
      <c r="D4102" s="5">
        <v>12.0</v>
      </c>
      <c r="E4102" s="5">
        <v>0.85</v>
      </c>
      <c r="F4102" s="4">
        <v>17069.0</v>
      </c>
      <c r="G4102" s="6">
        <v>44367.41666666666</v>
      </c>
      <c r="H4102" s="6" t="str">
        <f>VLOOKUP(F4102,'Customer Details'!$A$1:$B$3264,2,0)</f>
        <v>United Kingdom</v>
      </c>
      <c r="I4102" s="7">
        <f t="shared" si="1"/>
        <v>10.2</v>
      </c>
      <c r="J4102" s="7">
        <f t="shared" si="2"/>
        <v>10.2</v>
      </c>
    </row>
    <row r="4103" ht="15.75" customHeight="1">
      <c r="A4103" s="4">
        <v>557313.0</v>
      </c>
      <c r="B4103" s="4" t="s">
        <v>38</v>
      </c>
      <c r="C4103" s="5" t="s">
        <v>39</v>
      </c>
      <c r="D4103" s="5">
        <v>12.0</v>
      </c>
      <c r="E4103" s="5">
        <v>2.95</v>
      </c>
      <c r="F4103" s="4">
        <v>13524.0</v>
      </c>
      <c r="G4103" s="6">
        <v>44549.66388888889</v>
      </c>
      <c r="H4103" s="6" t="str">
        <f>VLOOKUP(F4103,'Customer Details'!$A$1:$B$3264,2,0)</f>
        <v>China</v>
      </c>
      <c r="I4103" s="7">
        <f t="shared" si="1"/>
        <v>35.4</v>
      </c>
      <c r="J4103" s="7">
        <f t="shared" si="2"/>
        <v>35.4</v>
      </c>
    </row>
    <row r="4104" ht="15.75" customHeight="1">
      <c r="A4104" s="4">
        <v>567475.0</v>
      </c>
      <c r="B4104" s="4">
        <v>21977.0</v>
      </c>
      <c r="C4104" s="5" t="s">
        <v>826</v>
      </c>
      <c r="D4104" s="5">
        <v>1.0</v>
      </c>
      <c r="E4104" s="5">
        <v>0.55</v>
      </c>
      <c r="F4104" s="4">
        <v>16360.0</v>
      </c>
      <c r="G4104" s="6">
        <v>44640.54930555556</v>
      </c>
      <c r="H4104" s="6" t="str">
        <f>VLOOKUP(F4104,'Customer Details'!$A$1:$B$3264,2,0)</f>
        <v>United Kingdom</v>
      </c>
      <c r="I4104" s="7">
        <f t="shared" si="1"/>
        <v>0.55</v>
      </c>
      <c r="J4104" s="7">
        <f t="shared" si="2"/>
        <v>0.55</v>
      </c>
    </row>
    <row r="4105" ht="15.75" customHeight="1">
      <c r="A4105" s="4">
        <v>575756.0</v>
      </c>
      <c r="B4105" s="4" t="s">
        <v>576</v>
      </c>
      <c r="C4105" s="5" t="s">
        <v>577</v>
      </c>
      <c r="D4105" s="5">
        <v>2.0</v>
      </c>
      <c r="E4105" s="5">
        <v>3.75</v>
      </c>
      <c r="F4105" s="4">
        <v>18118.0</v>
      </c>
      <c r="G4105" s="6">
        <v>44692.45</v>
      </c>
      <c r="H4105" s="6" t="str">
        <f>VLOOKUP(F4105,'Customer Details'!$A$1:$B$3264,2,0)</f>
        <v>USA</v>
      </c>
      <c r="I4105" s="7">
        <f t="shared" si="1"/>
        <v>7.5</v>
      </c>
      <c r="J4105" s="7">
        <f t="shared" si="2"/>
        <v>7.5</v>
      </c>
    </row>
    <row r="4106" ht="15.75" customHeight="1">
      <c r="A4106" s="4">
        <v>558232.0</v>
      </c>
      <c r="B4106" s="4" t="s">
        <v>75</v>
      </c>
      <c r="C4106" s="5" t="s">
        <v>76</v>
      </c>
      <c r="D4106" s="5">
        <v>2.0</v>
      </c>
      <c r="E4106" s="5">
        <v>5.45</v>
      </c>
      <c r="F4106" s="4">
        <v>17841.0</v>
      </c>
      <c r="G4106" s="6">
        <v>44557.60416666666</v>
      </c>
      <c r="H4106" s="6" t="str">
        <f>VLOOKUP(F4106,'Customer Details'!$A$1:$B$3264,2,0)</f>
        <v>India</v>
      </c>
      <c r="I4106" s="7">
        <f t="shared" si="1"/>
        <v>10.9</v>
      </c>
      <c r="J4106" s="7">
        <f t="shared" si="2"/>
        <v>10.9</v>
      </c>
    </row>
    <row r="4107" ht="15.75" customHeight="1">
      <c r="A4107" s="4">
        <v>550781.0</v>
      </c>
      <c r="B4107" s="4" t="s">
        <v>2299</v>
      </c>
      <c r="C4107" s="5" t="s">
        <v>2300</v>
      </c>
      <c r="D4107" s="5">
        <v>8.0</v>
      </c>
      <c r="E4107" s="5">
        <v>2.95</v>
      </c>
      <c r="F4107" s="4">
        <v>13097.0</v>
      </c>
      <c r="G4107" s="6">
        <v>44489.57152777778</v>
      </c>
      <c r="H4107" s="6" t="str">
        <f>VLOOKUP(F4107,'Customer Details'!$A$1:$B$3264,2,0)</f>
        <v>India</v>
      </c>
      <c r="I4107" s="7">
        <f t="shared" si="1"/>
        <v>23.6</v>
      </c>
      <c r="J4107" s="7">
        <f t="shared" si="2"/>
        <v>23.6</v>
      </c>
    </row>
    <row r="4108" ht="15.75" customHeight="1">
      <c r="A4108" s="4">
        <v>545915.0</v>
      </c>
      <c r="B4108" s="4" t="s">
        <v>2301</v>
      </c>
      <c r="C4108" s="5" t="s">
        <v>2302</v>
      </c>
      <c r="D4108" s="5">
        <v>12.0</v>
      </c>
      <c r="E4108" s="5">
        <v>1.65</v>
      </c>
      <c r="F4108" s="4">
        <v>17419.0</v>
      </c>
      <c r="G4108" s="6">
        <v>44447.48888888889</v>
      </c>
      <c r="H4108" s="6" t="str">
        <f>VLOOKUP(F4108,'Customer Details'!$A$1:$B$3264,2,0)</f>
        <v>USA</v>
      </c>
      <c r="I4108" s="7">
        <f t="shared" si="1"/>
        <v>19.8</v>
      </c>
      <c r="J4108" s="7">
        <f t="shared" si="2"/>
        <v>19.8</v>
      </c>
    </row>
    <row r="4109" ht="15.75" customHeight="1">
      <c r="A4109" s="4" t="s">
        <v>2303</v>
      </c>
      <c r="B4109" s="4">
        <v>21845.0</v>
      </c>
      <c r="C4109" s="5" t="s">
        <v>535</v>
      </c>
      <c r="D4109" s="5">
        <v>-16.0</v>
      </c>
      <c r="E4109" s="5">
        <v>0.79</v>
      </c>
      <c r="F4109" s="4">
        <v>14620.0</v>
      </c>
      <c r="G4109" s="6">
        <v>44519.59305555555</v>
      </c>
      <c r="H4109" s="6" t="str">
        <f>VLOOKUP(F4109,'Customer Details'!$A$1:$B$3264,2,0)</f>
        <v>China</v>
      </c>
      <c r="I4109" s="7">
        <f t="shared" si="1"/>
        <v>-12.64</v>
      </c>
      <c r="J4109" s="7">
        <f t="shared" si="2"/>
        <v>12.64</v>
      </c>
    </row>
    <row r="4110" ht="15.75" customHeight="1">
      <c r="A4110" s="4">
        <v>577526.0</v>
      </c>
      <c r="B4110" s="4" t="s">
        <v>77</v>
      </c>
      <c r="C4110" s="5" t="s">
        <v>78</v>
      </c>
      <c r="D4110" s="5">
        <v>8.0</v>
      </c>
      <c r="E4110" s="5">
        <v>4.15</v>
      </c>
      <c r="F4110" s="4">
        <v>16513.0</v>
      </c>
      <c r="G4110" s="6">
        <v>44701.56875</v>
      </c>
      <c r="H4110" s="6" t="str">
        <f>VLOOKUP(F4110,'Customer Details'!$A$1:$B$3264,2,0)</f>
        <v>Australia</v>
      </c>
      <c r="I4110" s="7">
        <f t="shared" si="1"/>
        <v>33.2</v>
      </c>
      <c r="J4110" s="7">
        <f t="shared" si="2"/>
        <v>33.2</v>
      </c>
    </row>
    <row r="4111" ht="15.75" customHeight="1">
      <c r="A4111" s="4" t="s">
        <v>105</v>
      </c>
      <c r="B4111" s="4">
        <v>22377.0</v>
      </c>
      <c r="C4111" s="5" t="s">
        <v>2304</v>
      </c>
      <c r="D4111" s="5">
        <v>-1.0</v>
      </c>
      <c r="E4111" s="5">
        <v>1.65</v>
      </c>
      <c r="F4111" s="4">
        <v>13798.0</v>
      </c>
      <c r="G4111" s="6">
        <v>44658.50763888889</v>
      </c>
      <c r="H4111" s="6" t="str">
        <f>VLOOKUP(F4111,'Customer Details'!$A$1:$B$3264,2,0)</f>
        <v>India</v>
      </c>
      <c r="I4111" s="7">
        <f t="shared" si="1"/>
        <v>-1.65</v>
      </c>
      <c r="J4111" s="7">
        <f t="shared" si="2"/>
        <v>1.65</v>
      </c>
    </row>
    <row r="4112" ht="15.75" customHeight="1">
      <c r="A4112" s="4">
        <v>572653.0</v>
      </c>
      <c r="B4112" s="4" t="s">
        <v>87</v>
      </c>
      <c r="C4112" s="5" t="s">
        <v>88</v>
      </c>
      <c r="D4112" s="5">
        <v>2.0</v>
      </c>
      <c r="E4112" s="5">
        <v>4.15</v>
      </c>
      <c r="F4112" s="4">
        <v>15861.0</v>
      </c>
      <c r="G4112" s="6">
        <v>44676.50833333333</v>
      </c>
      <c r="H4112" s="6" t="str">
        <f>VLOOKUP(F4112,'Customer Details'!$A$1:$B$3264,2,0)</f>
        <v>Australia</v>
      </c>
      <c r="I4112" s="7">
        <f t="shared" si="1"/>
        <v>8.3</v>
      </c>
      <c r="J4112" s="7">
        <f t="shared" si="2"/>
        <v>8.3</v>
      </c>
    </row>
    <row r="4113" ht="15.75" customHeight="1">
      <c r="A4113" s="4">
        <v>567656.0</v>
      </c>
      <c r="B4113" s="4" t="s">
        <v>2305</v>
      </c>
      <c r="C4113" s="5" t="s">
        <v>2306</v>
      </c>
      <c r="D4113" s="5">
        <v>1.0</v>
      </c>
      <c r="E4113" s="5">
        <v>24.96</v>
      </c>
      <c r="F4113" s="4">
        <v>14096.0</v>
      </c>
      <c r="G4113" s="6">
        <v>44641.61111111111</v>
      </c>
      <c r="H4113" s="6" t="str">
        <f>VLOOKUP(F4113,'Customer Details'!$A$1:$B$3264,2,0)</f>
        <v>USA</v>
      </c>
      <c r="I4113" s="7">
        <f t="shared" si="1"/>
        <v>24.96</v>
      </c>
      <c r="J4113" s="7">
        <f t="shared" si="2"/>
        <v>24.96</v>
      </c>
    </row>
    <row r="4114" ht="15.75" customHeight="1">
      <c r="A4114" s="4">
        <v>539040.0</v>
      </c>
      <c r="B4114" s="4" t="s">
        <v>40</v>
      </c>
      <c r="C4114" s="5" t="s">
        <v>41</v>
      </c>
      <c r="D4114" s="5">
        <v>6.0</v>
      </c>
      <c r="E4114" s="5">
        <v>2.95</v>
      </c>
      <c r="F4114" s="4">
        <v>17214.0</v>
      </c>
      <c r="G4114" s="6">
        <v>44362.63472222222</v>
      </c>
      <c r="H4114" s="6" t="str">
        <f>VLOOKUP(F4114,'Customer Details'!$A$1:$B$3264,2,0)</f>
        <v>China</v>
      </c>
      <c r="I4114" s="7">
        <f t="shared" si="1"/>
        <v>17.7</v>
      </c>
      <c r="J4114" s="7">
        <f t="shared" si="2"/>
        <v>17.7</v>
      </c>
    </row>
    <row r="4115" ht="15.75" customHeight="1">
      <c r="A4115" s="4">
        <v>553182.0</v>
      </c>
      <c r="B4115" s="4" t="s">
        <v>214</v>
      </c>
      <c r="C4115" s="5" t="s">
        <v>215</v>
      </c>
      <c r="D4115" s="5">
        <v>12.0</v>
      </c>
      <c r="E4115" s="5">
        <v>0.85</v>
      </c>
      <c r="F4115" s="4">
        <v>17107.0</v>
      </c>
      <c r="G4115" s="6">
        <v>44515.51458333333</v>
      </c>
      <c r="H4115" s="6" t="str">
        <f>VLOOKUP(F4115,'Customer Details'!$A$1:$B$3264,2,0)</f>
        <v>USA</v>
      </c>
      <c r="I4115" s="7">
        <f t="shared" si="1"/>
        <v>10.2</v>
      </c>
      <c r="J4115" s="7">
        <f t="shared" si="2"/>
        <v>10.2</v>
      </c>
    </row>
    <row r="4116" ht="15.75" customHeight="1">
      <c r="A4116" s="4">
        <v>578225.0</v>
      </c>
      <c r="B4116" s="4" t="s">
        <v>1486</v>
      </c>
      <c r="C4116" s="5" t="s">
        <v>1487</v>
      </c>
      <c r="D4116" s="5">
        <v>4.0</v>
      </c>
      <c r="E4116" s="5">
        <v>3.75</v>
      </c>
      <c r="F4116" s="4">
        <v>17700.0</v>
      </c>
      <c r="G4116" s="6">
        <v>44704.49375</v>
      </c>
      <c r="H4116" s="6" t="str">
        <f>VLOOKUP(F4116,'Customer Details'!$A$1:$B$3264,2,0)</f>
        <v>United Kingdom</v>
      </c>
      <c r="I4116" s="7">
        <f t="shared" si="1"/>
        <v>15</v>
      </c>
      <c r="J4116" s="7">
        <f t="shared" si="2"/>
        <v>15</v>
      </c>
    </row>
    <row r="4117" ht="15.75" customHeight="1">
      <c r="A4117" s="4">
        <v>558775.0</v>
      </c>
      <c r="B4117" s="4" t="s">
        <v>380</v>
      </c>
      <c r="C4117" s="5" t="s">
        <v>381</v>
      </c>
      <c r="D4117" s="5">
        <v>300.0</v>
      </c>
      <c r="E4117" s="5">
        <v>4.58</v>
      </c>
      <c r="F4117" s="4">
        <v>18102.0</v>
      </c>
      <c r="G4117" s="6">
        <v>44565.43055555555</v>
      </c>
      <c r="H4117" s="6" t="str">
        <f>VLOOKUP(F4117,'Customer Details'!$A$1:$B$3264,2,0)</f>
        <v>USA</v>
      </c>
      <c r="I4117" s="7">
        <f t="shared" si="1"/>
        <v>1374</v>
      </c>
      <c r="J4117" s="7">
        <f t="shared" si="2"/>
        <v>1374</v>
      </c>
    </row>
    <row r="4118" ht="15.75" customHeight="1">
      <c r="A4118" s="4">
        <v>572913.0</v>
      </c>
      <c r="B4118" s="4" t="s">
        <v>443</v>
      </c>
      <c r="C4118" s="5" t="s">
        <v>444</v>
      </c>
      <c r="D4118" s="5">
        <v>1.0</v>
      </c>
      <c r="E4118" s="5">
        <v>2.95</v>
      </c>
      <c r="F4118" s="4">
        <v>15993.0</v>
      </c>
      <c r="G4118" s="6">
        <v>44677.68125</v>
      </c>
      <c r="H4118" s="6" t="str">
        <f>VLOOKUP(F4118,'Customer Details'!$A$1:$B$3264,2,0)</f>
        <v>USA</v>
      </c>
      <c r="I4118" s="7">
        <f t="shared" si="1"/>
        <v>2.95</v>
      </c>
      <c r="J4118" s="7">
        <f t="shared" si="2"/>
        <v>2.95</v>
      </c>
    </row>
    <row r="4119" ht="15.75" customHeight="1">
      <c r="A4119" s="4">
        <v>549436.0</v>
      </c>
      <c r="B4119" s="4">
        <v>21915.0</v>
      </c>
      <c r="C4119" s="5" t="s">
        <v>2307</v>
      </c>
      <c r="D4119" s="5">
        <v>24.0</v>
      </c>
      <c r="E4119" s="5">
        <v>1.25</v>
      </c>
      <c r="F4119" s="4">
        <v>18041.0</v>
      </c>
      <c r="G4119" s="6">
        <v>44477.52361111111</v>
      </c>
      <c r="H4119" s="6" t="str">
        <f>VLOOKUP(F4119,'Customer Details'!$A$1:$B$3264,2,0)</f>
        <v>Australia</v>
      </c>
      <c r="I4119" s="7">
        <f t="shared" si="1"/>
        <v>30</v>
      </c>
      <c r="J4119" s="7">
        <f t="shared" si="2"/>
        <v>30</v>
      </c>
    </row>
    <row r="4120" ht="15.75" customHeight="1">
      <c r="A4120" s="4">
        <v>543243.0</v>
      </c>
      <c r="B4120" s="4" t="s">
        <v>152</v>
      </c>
      <c r="C4120" s="5" t="s">
        <v>153</v>
      </c>
      <c r="D4120" s="5">
        <v>6.0</v>
      </c>
      <c r="E4120" s="5">
        <v>5.45</v>
      </c>
      <c r="F4120" s="4">
        <v>15199.0</v>
      </c>
      <c r="G4120" s="6">
        <v>44412.58611111111</v>
      </c>
      <c r="H4120" s="6" t="str">
        <f>VLOOKUP(F4120,'Customer Details'!$A$1:$B$3264,2,0)</f>
        <v>Australia</v>
      </c>
      <c r="I4120" s="7">
        <f t="shared" si="1"/>
        <v>32.7</v>
      </c>
      <c r="J4120" s="7">
        <f t="shared" si="2"/>
        <v>32.7</v>
      </c>
    </row>
    <row r="4121" ht="15.75" customHeight="1">
      <c r="A4121" s="4">
        <v>551518.0</v>
      </c>
      <c r="B4121" s="4" t="s">
        <v>235</v>
      </c>
      <c r="C4121" s="5" t="s">
        <v>236</v>
      </c>
      <c r="D4121" s="5">
        <v>2.0</v>
      </c>
      <c r="E4121" s="5">
        <v>4.15</v>
      </c>
      <c r="F4121" s="4">
        <v>15708.0</v>
      </c>
      <c r="G4121" s="6">
        <v>44501.48333333333</v>
      </c>
      <c r="H4121" s="6" t="str">
        <f>VLOOKUP(F4121,'Customer Details'!$A$1:$B$3264,2,0)</f>
        <v>India</v>
      </c>
      <c r="I4121" s="7">
        <f t="shared" si="1"/>
        <v>8.3</v>
      </c>
      <c r="J4121" s="7">
        <f t="shared" si="2"/>
        <v>8.3</v>
      </c>
    </row>
    <row r="4122" ht="15.75" customHeight="1">
      <c r="A4122" s="4" t="s">
        <v>2308</v>
      </c>
      <c r="B4122" s="4">
        <v>22839.0</v>
      </c>
      <c r="C4122" s="5" t="s">
        <v>2309</v>
      </c>
      <c r="D4122" s="5">
        <v>-2.0</v>
      </c>
      <c r="E4122" s="5">
        <v>14.95</v>
      </c>
      <c r="F4122" s="4">
        <v>15152.0</v>
      </c>
      <c r="G4122" s="6">
        <v>44551.72013888889</v>
      </c>
      <c r="H4122" s="6" t="str">
        <f>VLOOKUP(F4122,'Customer Details'!$A$1:$B$3264,2,0)</f>
        <v>India</v>
      </c>
      <c r="I4122" s="7">
        <f t="shared" si="1"/>
        <v>-29.9</v>
      </c>
      <c r="J4122" s="7">
        <f t="shared" si="2"/>
        <v>29.9</v>
      </c>
    </row>
    <row r="4123" ht="15.75" customHeight="1">
      <c r="A4123" s="4">
        <v>551747.0</v>
      </c>
      <c r="B4123" s="4" t="s">
        <v>260</v>
      </c>
      <c r="C4123" s="5" t="s">
        <v>261</v>
      </c>
      <c r="D4123" s="5">
        <v>72.0</v>
      </c>
      <c r="E4123" s="5">
        <v>0.85</v>
      </c>
      <c r="F4123" s="4">
        <v>14298.0</v>
      </c>
      <c r="G4123" s="6">
        <v>44504.45833333334</v>
      </c>
      <c r="H4123" s="6" t="str">
        <f>VLOOKUP(F4123,'Customer Details'!$A$1:$B$3264,2,0)</f>
        <v>USA</v>
      </c>
      <c r="I4123" s="7">
        <f t="shared" si="1"/>
        <v>61.2</v>
      </c>
      <c r="J4123" s="7">
        <f t="shared" si="2"/>
        <v>61.2</v>
      </c>
    </row>
    <row r="4124" ht="15.75" customHeight="1">
      <c r="A4124" s="4" t="s">
        <v>2310</v>
      </c>
      <c r="B4124" s="4">
        <v>23322.0</v>
      </c>
      <c r="C4124" s="5" t="s">
        <v>2311</v>
      </c>
      <c r="D4124" s="5">
        <v>-3.0</v>
      </c>
      <c r="E4124" s="5">
        <v>2.95</v>
      </c>
      <c r="F4124" s="4">
        <v>13255.0</v>
      </c>
      <c r="G4124" s="6">
        <v>44718.45555555556</v>
      </c>
      <c r="H4124" s="6" t="str">
        <f>VLOOKUP(F4124,'Customer Details'!$A$1:$B$3264,2,0)</f>
        <v>Australia</v>
      </c>
      <c r="I4124" s="7">
        <f t="shared" si="1"/>
        <v>-8.85</v>
      </c>
      <c r="J4124" s="7">
        <f t="shared" si="2"/>
        <v>8.85</v>
      </c>
    </row>
    <row r="4125" ht="15.75" customHeight="1">
      <c r="A4125" s="4">
        <v>542231.0</v>
      </c>
      <c r="B4125" s="4" t="s">
        <v>340</v>
      </c>
      <c r="C4125" s="5" t="s">
        <v>341</v>
      </c>
      <c r="D4125" s="5">
        <v>4.0</v>
      </c>
      <c r="E4125" s="5">
        <v>2.1</v>
      </c>
      <c r="F4125" s="4">
        <v>16714.0</v>
      </c>
      <c r="G4125" s="6">
        <v>44403.56944444445</v>
      </c>
      <c r="H4125" s="6" t="str">
        <f>VLOOKUP(F4125,'Customer Details'!$A$1:$B$3264,2,0)</f>
        <v>United Kingdom</v>
      </c>
      <c r="I4125" s="7">
        <f t="shared" si="1"/>
        <v>8.4</v>
      </c>
      <c r="J4125" s="7">
        <f t="shared" si="2"/>
        <v>8.4</v>
      </c>
    </row>
    <row r="4126" ht="15.75" customHeight="1">
      <c r="A4126" s="4">
        <v>564732.0</v>
      </c>
      <c r="B4126" s="4" t="s">
        <v>38</v>
      </c>
      <c r="C4126" s="5" t="s">
        <v>39</v>
      </c>
      <c r="D4126" s="5">
        <v>8.0</v>
      </c>
      <c r="E4126" s="5">
        <v>2.95</v>
      </c>
      <c r="F4126" s="4">
        <v>16466.0</v>
      </c>
      <c r="G4126" s="6">
        <v>44620.54722222222</v>
      </c>
      <c r="H4126" s="6" t="str">
        <f>VLOOKUP(F4126,'Customer Details'!$A$1:$B$3264,2,0)</f>
        <v>Australia</v>
      </c>
      <c r="I4126" s="7">
        <f t="shared" si="1"/>
        <v>23.6</v>
      </c>
      <c r="J4126" s="7">
        <f t="shared" si="2"/>
        <v>23.6</v>
      </c>
    </row>
    <row r="4127" ht="15.75" customHeight="1">
      <c r="A4127" s="4">
        <v>578018.0</v>
      </c>
      <c r="B4127" s="4" t="s">
        <v>886</v>
      </c>
      <c r="C4127" s="5" t="s">
        <v>887</v>
      </c>
      <c r="D4127" s="5">
        <v>12.0</v>
      </c>
      <c r="E4127" s="5">
        <v>2.1</v>
      </c>
      <c r="F4127" s="4">
        <v>15311.0</v>
      </c>
      <c r="G4127" s="6">
        <v>44703.54722222222</v>
      </c>
      <c r="H4127" s="6" t="str">
        <f>VLOOKUP(F4127,'Customer Details'!$A$1:$B$3264,2,0)</f>
        <v>USA</v>
      </c>
      <c r="I4127" s="7">
        <f t="shared" si="1"/>
        <v>25.2</v>
      </c>
      <c r="J4127" s="7">
        <f t="shared" si="2"/>
        <v>25.2</v>
      </c>
    </row>
    <row r="4128" ht="15.75" customHeight="1">
      <c r="A4128" s="4">
        <v>541658.0</v>
      </c>
      <c r="B4128" s="4" t="s">
        <v>545</v>
      </c>
      <c r="C4128" s="5" t="s">
        <v>546</v>
      </c>
      <c r="D4128" s="5">
        <v>3.0</v>
      </c>
      <c r="E4128" s="5">
        <v>0.65</v>
      </c>
      <c r="F4128" s="4">
        <v>15529.0</v>
      </c>
      <c r="G4128" s="6">
        <v>44397.51111111111</v>
      </c>
      <c r="H4128" s="6" t="str">
        <f>VLOOKUP(F4128,'Customer Details'!$A$1:$B$3264,2,0)</f>
        <v>USA</v>
      </c>
      <c r="I4128" s="7">
        <f t="shared" si="1"/>
        <v>1.95</v>
      </c>
      <c r="J4128" s="7">
        <f t="shared" si="2"/>
        <v>1.95</v>
      </c>
    </row>
    <row r="4129" ht="15.75" customHeight="1">
      <c r="A4129" s="4">
        <v>550774.0</v>
      </c>
      <c r="B4129" s="4" t="s">
        <v>894</v>
      </c>
      <c r="C4129" s="5" t="s">
        <v>895</v>
      </c>
      <c r="D4129" s="5">
        <v>6.0</v>
      </c>
      <c r="E4129" s="5">
        <v>2.95</v>
      </c>
      <c r="F4129" s="4">
        <v>14626.0</v>
      </c>
      <c r="G4129" s="6">
        <v>44489.55416666667</v>
      </c>
      <c r="H4129" s="6" t="str">
        <f>VLOOKUP(F4129,'Customer Details'!$A$1:$B$3264,2,0)</f>
        <v>India</v>
      </c>
      <c r="I4129" s="7">
        <f t="shared" si="1"/>
        <v>17.7</v>
      </c>
      <c r="J4129" s="7">
        <f t="shared" si="2"/>
        <v>17.7</v>
      </c>
    </row>
    <row r="4130" ht="15.75" customHeight="1">
      <c r="A4130" s="4">
        <v>543247.0</v>
      </c>
      <c r="B4130" s="4" t="s">
        <v>22</v>
      </c>
      <c r="C4130" s="5" t="s">
        <v>23</v>
      </c>
      <c r="D4130" s="5">
        <v>100.0</v>
      </c>
      <c r="E4130" s="5">
        <v>1.65</v>
      </c>
      <c r="F4130" s="4">
        <v>16029.0</v>
      </c>
      <c r="G4130" s="6">
        <v>44412.59930555556</v>
      </c>
      <c r="H4130" s="6" t="str">
        <f>VLOOKUP(F4130,'Customer Details'!$A$1:$B$3264,2,0)</f>
        <v>India</v>
      </c>
      <c r="I4130" s="7">
        <f t="shared" si="1"/>
        <v>165</v>
      </c>
      <c r="J4130" s="7">
        <f t="shared" si="2"/>
        <v>165</v>
      </c>
    </row>
    <row r="4131" ht="15.75" customHeight="1">
      <c r="A4131" s="4">
        <v>541865.0</v>
      </c>
      <c r="B4131" s="4" t="s">
        <v>22</v>
      </c>
      <c r="C4131" s="5" t="s">
        <v>23</v>
      </c>
      <c r="D4131" s="5">
        <v>100.0</v>
      </c>
      <c r="E4131" s="5">
        <v>1.65</v>
      </c>
      <c r="F4131" s="4">
        <v>13068.0</v>
      </c>
      <c r="G4131" s="6">
        <v>44401.34722222222</v>
      </c>
      <c r="H4131" s="6" t="str">
        <f>VLOOKUP(F4131,'Customer Details'!$A$1:$B$3264,2,0)</f>
        <v>India</v>
      </c>
      <c r="I4131" s="7">
        <f t="shared" si="1"/>
        <v>165</v>
      </c>
      <c r="J4131" s="7">
        <f t="shared" si="2"/>
        <v>165</v>
      </c>
    </row>
    <row r="4132" ht="15.75" customHeight="1">
      <c r="A4132" s="4">
        <v>544678.0</v>
      </c>
      <c r="B4132" s="4" t="s">
        <v>2312</v>
      </c>
      <c r="C4132" s="5" t="s">
        <v>2313</v>
      </c>
      <c r="D4132" s="5">
        <v>1.0</v>
      </c>
      <c r="E4132" s="5">
        <v>2.95</v>
      </c>
      <c r="F4132" s="4">
        <v>13077.0</v>
      </c>
      <c r="G4132" s="6">
        <v>44430.67708333334</v>
      </c>
      <c r="H4132" s="6" t="str">
        <f>VLOOKUP(F4132,'Customer Details'!$A$1:$B$3264,2,0)</f>
        <v>Australia</v>
      </c>
      <c r="I4132" s="7">
        <f t="shared" si="1"/>
        <v>2.95</v>
      </c>
      <c r="J4132" s="7">
        <f t="shared" si="2"/>
        <v>2.95</v>
      </c>
    </row>
    <row r="4133" ht="15.75" customHeight="1">
      <c r="A4133" s="4">
        <v>579196.0</v>
      </c>
      <c r="B4133" s="4" t="s">
        <v>460</v>
      </c>
      <c r="C4133" s="5" t="s">
        <v>461</v>
      </c>
      <c r="D4133" s="5">
        <v>11.0</v>
      </c>
      <c r="E4133" s="5">
        <v>0.83</v>
      </c>
      <c r="F4133" s="4">
        <v>14096.0</v>
      </c>
      <c r="G4133" s="6">
        <v>44709.6625</v>
      </c>
      <c r="H4133" s="6" t="str">
        <f>VLOOKUP(F4133,'Customer Details'!$A$1:$B$3264,2,0)</f>
        <v>USA</v>
      </c>
      <c r="I4133" s="7">
        <f t="shared" si="1"/>
        <v>9.13</v>
      </c>
      <c r="J4133" s="7">
        <f t="shared" si="2"/>
        <v>9.13</v>
      </c>
    </row>
    <row r="4134" ht="15.75" customHeight="1">
      <c r="A4134" s="4">
        <v>571547.0</v>
      </c>
      <c r="B4134" s="4" t="s">
        <v>281</v>
      </c>
      <c r="C4134" s="5" t="s">
        <v>282</v>
      </c>
      <c r="D4134" s="5">
        <v>1.0</v>
      </c>
      <c r="E4134" s="5">
        <v>39.95</v>
      </c>
      <c r="F4134" s="4">
        <v>17679.0</v>
      </c>
      <c r="G4134" s="6">
        <v>44669.32152777778</v>
      </c>
      <c r="H4134" s="6" t="str">
        <f>VLOOKUP(F4134,'Customer Details'!$A$1:$B$3264,2,0)</f>
        <v>Australia</v>
      </c>
      <c r="I4134" s="7">
        <f t="shared" si="1"/>
        <v>39.95</v>
      </c>
      <c r="J4134" s="7">
        <f t="shared" si="2"/>
        <v>39.95</v>
      </c>
    </row>
    <row r="4135" ht="15.75" customHeight="1">
      <c r="A4135" s="4">
        <v>566951.0</v>
      </c>
      <c r="B4135" s="4" t="s">
        <v>1611</v>
      </c>
      <c r="C4135" s="5" t="s">
        <v>1612</v>
      </c>
      <c r="D4135" s="5">
        <v>6.0</v>
      </c>
      <c r="E4135" s="5">
        <v>2.95</v>
      </c>
      <c r="F4135" s="4">
        <v>17293.0</v>
      </c>
      <c r="G4135" s="6">
        <v>44635.69166666667</v>
      </c>
      <c r="H4135" s="6" t="str">
        <f>VLOOKUP(F4135,'Customer Details'!$A$1:$B$3264,2,0)</f>
        <v>India</v>
      </c>
      <c r="I4135" s="7">
        <f t="shared" si="1"/>
        <v>17.7</v>
      </c>
      <c r="J4135" s="7">
        <f t="shared" si="2"/>
        <v>17.7</v>
      </c>
    </row>
    <row r="4136" ht="15.75" customHeight="1">
      <c r="A4136" s="4">
        <v>576246.0</v>
      </c>
      <c r="B4136" s="4">
        <v>22627.0</v>
      </c>
      <c r="C4136" s="5" t="s">
        <v>1729</v>
      </c>
      <c r="D4136" s="5">
        <v>1.0</v>
      </c>
      <c r="E4136" s="5">
        <v>8.5</v>
      </c>
      <c r="F4136" s="4">
        <v>17566.0</v>
      </c>
      <c r="G4136" s="6">
        <v>44695.57083333333</v>
      </c>
      <c r="H4136" s="6" t="str">
        <f>VLOOKUP(F4136,'Customer Details'!$A$1:$B$3264,2,0)</f>
        <v>Australia</v>
      </c>
      <c r="I4136" s="7">
        <f t="shared" si="1"/>
        <v>8.5</v>
      </c>
      <c r="J4136" s="7">
        <f t="shared" si="2"/>
        <v>8.5</v>
      </c>
    </row>
    <row r="4137" ht="15.75" customHeight="1">
      <c r="A4137" s="4">
        <v>558247.0</v>
      </c>
      <c r="B4137" s="4">
        <v>21471.0</v>
      </c>
      <c r="C4137" s="5" t="s">
        <v>2314</v>
      </c>
      <c r="D4137" s="5">
        <v>1.0</v>
      </c>
      <c r="E4137" s="5">
        <v>3.75</v>
      </c>
      <c r="F4137" s="4">
        <v>14167.0</v>
      </c>
      <c r="G4137" s="6">
        <v>44557.69861111111</v>
      </c>
      <c r="H4137" s="6" t="str">
        <f>VLOOKUP(F4137,'Customer Details'!$A$1:$B$3264,2,0)</f>
        <v>India</v>
      </c>
      <c r="I4137" s="7">
        <f t="shared" si="1"/>
        <v>3.75</v>
      </c>
      <c r="J4137" s="7">
        <f t="shared" si="2"/>
        <v>3.75</v>
      </c>
    </row>
    <row r="4138" ht="15.75" customHeight="1">
      <c r="A4138" s="4" t="s">
        <v>2315</v>
      </c>
      <c r="B4138" s="4">
        <v>23318.0</v>
      </c>
      <c r="C4138" s="5" t="s">
        <v>2316</v>
      </c>
      <c r="D4138" s="5">
        <v>-3.0</v>
      </c>
      <c r="E4138" s="5">
        <v>2.49</v>
      </c>
      <c r="F4138" s="4">
        <v>13599.0</v>
      </c>
      <c r="G4138" s="6">
        <v>44639.69930555556</v>
      </c>
      <c r="H4138" s="6" t="str">
        <f>VLOOKUP(F4138,'Customer Details'!$A$1:$B$3264,2,0)</f>
        <v>Australia</v>
      </c>
      <c r="I4138" s="7">
        <f t="shared" si="1"/>
        <v>-7.47</v>
      </c>
      <c r="J4138" s="7">
        <f t="shared" si="2"/>
        <v>7.47</v>
      </c>
    </row>
    <row r="4139" ht="15.75" customHeight="1">
      <c r="A4139" s="4">
        <v>547667.0</v>
      </c>
      <c r="B4139" s="4" t="s">
        <v>48</v>
      </c>
      <c r="C4139" s="5" t="s">
        <v>49</v>
      </c>
      <c r="D4139" s="5">
        <v>20.0</v>
      </c>
      <c r="E4139" s="5">
        <v>1.95</v>
      </c>
      <c r="F4139" s="4">
        <v>16700.0</v>
      </c>
      <c r="G4139" s="6">
        <v>44463.55902777778</v>
      </c>
      <c r="H4139" s="6" t="str">
        <f>VLOOKUP(F4139,'Customer Details'!$A$1:$B$3264,2,0)</f>
        <v>Australia</v>
      </c>
      <c r="I4139" s="7">
        <f t="shared" si="1"/>
        <v>39</v>
      </c>
      <c r="J4139" s="7">
        <f t="shared" si="2"/>
        <v>39</v>
      </c>
    </row>
    <row r="4140" ht="15.75" customHeight="1">
      <c r="A4140" s="4" t="s">
        <v>2317</v>
      </c>
      <c r="B4140" s="4">
        <v>22339.0</v>
      </c>
      <c r="C4140" s="5" t="s">
        <v>2318</v>
      </c>
      <c r="D4140" s="5">
        <v>-24.0</v>
      </c>
      <c r="E4140" s="5">
        <v>0.65</v>
      </c>
      <c r="F4140" s="4">
        <v>18256.0</v>
      </c>
      <c r="G4140" s="6">
        <v>44367.35208333333</v>
      </c>
      <c r="H4140" s="6" t="str">
        <f>VLOOKUP(F4140,'Customer Details'!$A$1:$B$3264,2,0)</f>
        <v>USA</v>
      </c>
      <c r="I4140" s="7">
        <f t="shared" si="1"/>
        <v>-15.6</v>
      </c>
      <c r="J4140" s="7">
        <f t="shared" si="2"/>
        <v>15.6</v>
      </c>
    </row>
    <row r="4141" ht="15.75" customHeight="1">
      <c r="A4141" s="4">
        <v>571404.0</v>
      </c>
      <c r="B4141" s="4" t="s">
        <v>38</v>
      </c>
      <c r="C4141" s="5" t="s">
        <v>39</v>
      </c>
      <c r="D4141" s="5">
        <v>6.0</v>
      </c>
      <c r="E4141" s="5">
        <v>2.95</v>
      </c>
      <c r="F4141" s="4">
        <v>17520.0</v>
      </c>
      <c r="G4141" s="6">
        <v>44668.50277777778</v>
      </c>
      <c r="H4141" s="6" t="str">
        <f>VLOOKUP(F4141,'Customer Details'!$A$1:$B$3264,2,0)</f>
        <v>India</v>
      </c>
      <c r="I4141" s="7">
        <f t="shared" si="1"/>
        <v>17.7</v>
      </c>
      <c r="J4141" s="7">
        <f t="shared" si="2"/>
        <v>17.7</v>
      </c>
    </row>
    <row r="4142" ht="15.75" customHeight="1">
      <c r="A4142" s="4">
        <v>538517.0</v>
      </c>
      <c r="B4142" s="4">
        <v>22750.0</v>
      </c>
      <c r="C4142" s="5" t="s">
        <v>949</v>
      </c>
      <c r="D4142" s="5">
        <v>1.0</v>
      </c>
      <c r="E4142" s="5">
        <v>3.75</v>
      </c>
      <c r="F4142" s="4">
        <v>17618.0</v>
      </c>
      <c r="G4142" s="6">
        <v>44359.67013888889</v>
      </c>
      <c r="H4142" s="6" t="str">
        <f>VLOOKUP(F4142,'Customer Details'!$A$1:$B$3264,2,0)</f>
        <v>USA</v>
      </c>
      <c r="I4142" s="7">
        <f t="shared" si="1"/>
        <v>3.75</v>
      </c>
      <c r="J4142" s="7">
        <f t="shared" si="2"/>
        <v>3.75</v>
      </c>
    </row>
    <row r="4143" ht="15.75" customHeight="1">
      <c r="A4143" s="4">
        <v>557350.0</v>
      </c>
      <c r="B4143" s="4" t="s">
        <v>48</v>
      </c>
      <c r="C4143" s="5" t="s">
        <v>49</v>
      </c>
      <c r="D4143" s="5">
        <v>10.0</v>
      </c>
      <c r="E4143" s="5">
        <v>2.08</v>
      </c>
      <c r="F4143" s="4">
        <v>16670.0</v>
      </c>
      <c r="G4143" s="6">
        <v>44550.44513888889</v>
      </c>
      <c r="H4143" s="6" t="str">
        <f>VLOOKUP(F4143,'Customer Details'!$A$1:$B$3264,2,0)</f>
        <v>China</v>
      </c>
      <c r="I4143" s="7">
        <f t="shared" si="1"/>
        <v>20.8</v>
      </c>
      <c r="J4143" s="7">
        <f t="shared" si="2"/>
        <v>20.8</v>
      </c>
    </row>
    <row r="4144" ht="15.75" customHeight="1">
      <c r="A4144" s="4">
        <v>541524.0</v>
      </c>
      <c r="B4144" s="4" t="s">
        <v>59</v>
      </c>
      <c r="C4144" s="5" t="s">
        <v>60</v>
      </c>
      <c r="D4144" s="5">
        <v>5.0</v>
      </c>
      <c r="E4144" s="5">
        <v>4.65</v>
      </c>
      <c r="F4144" s="4">
        <v>17091.0</v>
      </c>
      <c r="G4144" s="6">
        <v>44396.45069444444</v>
      </c>
      <c r="H4144" s="6" t="str">
        <f>VLOOKUP(F4144,'Customer Details'!$A$1:$B$3264,2,0)</f>
        <v>Australia</v>
      </c>
      <c r="I4144" s="7">
        <f t="shared" si="1"/>
        <v>23.25</v>
      </c>
      <c r="J4144" s="7">
        <f t="shared" si="2"/>
        <v>23.25</v>
      </c>
    </row>
    <row r="4145" ht="15.75" customHeight="1">
      <c r="A4145" s="4">
        <v>576339.0</v>
      </c>
      <c r="B4145" s="4" t="s">
        <v>1826</v>
      </c>
      <c r="C4145" s="5" t="s">
        <v>1827</v>
      </c>
      <c r="D4145" s="5">
        <v>1.0</v>
      </c>
      <c r="E4145" s="5">
        <v>2.46</v>
      </c>
      <c r="F4145" s="4">
        <v>14096.0</v>
      </c>
      <c r="G4145" s="6">
        <v>44695.64375</v>
      </c>
      <c r="H4145" s="6" t="str">
        <f>VLOOKUP(F4145,'Customer Details'!$A$1:$B$3264,2,0)</f>
        <v>USA</v>
      </c>
      <c r="I4145" s="7">
        <f t="shared" si="1"/>
        <v>2.46</v>
      </c>
      <c r="J4145" s="7">
        <f t="shared" si="2"/>
        <v>2.46</v>
      </c>
    </row>
    <row r="4146" ht="15.75" customHeight="1">
      <c r="A4146" s="4">
        <v>560244.0</v>
      </c>
      <c r="B4146" s="4">
        <v>21900.0</v>
      </c>
      <c r="C4146" s="5" t="s">
        <v>62</v>
      </c>
      <c r="D4146" s="5">
        <v>3.0</v>
      </c>
      <c r="E4146" s="5">
        <v>0.65</v>
      </c>
      <c r="F4146" s="4">
        <v>16931.0</v>
      </c>
      <c r="G4146" s="6">
        <v>44578.50972222222</v>
      </c>
      <c r="H4146" s="6" t="str">
        <f>VLOOKUP(F4146,'Customer Details'!$A$1:$B$3264,2,0)</f>
        <v>USA</v>
      </c>
      <c r="I4146" s="7">
        <f t="shared" si="1"/>
        <v>1.95</v>
      </c>
      <c r="J4146" s="7">
        <f t="shared" si="2"/>
        <v>1.95</v>
      </c>
    </row>
    <row r="4147" ht="15.75" customHeight="1">
      <c r="A4147" s="4" t="s">
        <v>673</v>
      </c>
      <c r="B4147" s="4">
        <v>22845.0</v>
      </c>
      <c r="C4147" s="5" t="s">
        <v>2319</v>
      </c>
      <c r="D4147" s="5">
        <v>-2.0</v>
      </c>
      <c r="E4147" s="5">
        <v>6.35</v>
      </c>
      <c r="F4147" s="4">
        <v>14146.0</v>
      </c>
      <c r="G4147" s="6">
        <v>44405.39722222222</v>
      </c>
      <c r="H4147" s="6" t="str">
        <f>VLOOKUP(F4147,'Customer Details'!$A$1:$B$3264,2,0)</f>
        <v>United Kingdom</v>
      </c>
      <c r="I4147" s="7">
        <f t="shared" si="1"/>
        <v>-12.7</v>
      </c>
      <c r="J4147" s="7">
        <f t="shared" si="2"/>
        <v>12.7</v>
      </c>
    </row>
    <row r="4148" ht="15.75" customHeight="1">
      <c r="A4148" s="4" t="s">
        <v>2320</v>
      </c>
      <c r="B4148" s="4">
        <v>22558.0</v>
      </c>
      <c r="C4148" s="5" t="s">
        <v>1357</v>
      </c>
      <c r="D4148" s="5">
        <v>-2.0</v>
      </c>
      <c r="E4148" s="5">
        <v>1.65</v>
      </c>
      <c r="F4148" s="4">
        <v>13134.0</v>
      </c>
      <c r="G4148" s="6">
        <v>44488.69166666667</v>
      </c>
      <c r="H4148" s="6" t="str">
        <f>VLOOKUP(F4148,'Customer Details'!$A$1:$B$3264,2,0)</f>
        <v>China</v>
      </c>
      <c r="I4148" s="7">
        <f t="shared" si="1"/>
        <v>-3.3</v>
      </c>
      <c r="J4148" s="7">
        <f t="shared" si="2"/>
        <v>3.3</v>
      </c>
    </row>
    <row r="4149" ht="15.75" customHeight="1">
      <c r="A4149" s="4">
        <v>549940.0</v>
      </c>
      <c r="B4149" s="4" t="s">
        <v>2321</v>
      </c>
      <c r="C4149" s="5" t="s">
        <v>2322</v>
      </c>
      <c r="D4149" s="5">
        <v>22.0</v>
      </c>
      <c r="E4149" s="5">
        <v>0.39</v>
      </c>
      <c r="F4149" s="4">
        <v>13694.0</v>
      </c>
      <c r="G4149" s="6">
        <v>44482.49166666667</v>
      </c>
      <c r="H4149" s="6" t="str">
        <f>VLOOKUP(F4149,'Customer Details'!$A$1:$B$3264,2,0)</f>
        <v>USA</v>
      </c>
      <c r="I4149" s="7">
        <f t="shared" si="1"/>
        <v>8.58</v>
      </c>
      <c r="J4149" s="7">
        <f t="shared" si="2"/>
        <v>8.58</v>
      </c>
    </row>
    <row r="4150" ht="15.75" customHeight="1">
      <c r="A4150" s="4">
        <v>578323.0</v>
      </c>
      <c r="B4150" s="4" t="s">
        <v>40</v>
      </c>
      <c r="C4150" s="5" t="s">
        <v>41</v>
      </c>
      <c r="D4150" s="5">
        <v>1.0</v>
      </c>
      <c r="E4150" s="5">
        <v>2.95</v>
      </c>
      <c r="F4150" s="4">
        <v>15743.0</v>
      </c>
      <c r="G4150" s="6">
        <v>44704.72152777778</v>
      </c>
      <c r="H4150" s="6" t="str">
        <f>VLOOKUP(F4150,'Customer Details'!$A$1:$B$3264,2,0)</f>
        <v>Australia</v>
      </c>
      <c r="I4150" s="7">
        <f t="shared" si="1"/>
        <v>2.95</v>
      </c>
      <c r="J4150" s="7">
        <f t="shared" si="2"/>
        <v>2.95</v>
      </c>
    </row>
    <row r="4151" ht="15.75" customHeight="1">
      <c r="A4151" s="4">
        <v>546767.0</v>
      </c>
      <c r="B4151" s="4" t="s">
        <v>2323</v>
      </c>
      <c r="C4151" s="5" t="s">
        <v>2324</v>
      </c>
      <c r="D4151" s="5">
        <v>6.0</v>
      </c>
      <c r="E4151" s="5">
        <v>1.65</v>
      </c>
      <c r="F4151" s="4">
        <v>12971.0</v>
      </c>
      <c r="G4151" s="6">
        <v>44455.61875</v>
      </c>
      <c r="H4151" s="6" t="str">
        <f>VLOOKUP(F4151,'Customer Details'!$A$1:$B$3264,2,0)</f>
        <v>United Kingdom</v>
      </c>
      <c r="I4151" s="7">
        <f t="shared" si="1"/>
        <v>9.9</v>
      </c>
      <c r="J4151" s="7">
        <f t="shared" si="2"/>
        <v>9.9</v>
      </c>
    </row>
    <row r="4152" ht="15.75" customHeight="1">
      <c r="A4152" s="4">
        <v>569977.0</v>
      </c>
      <c r="B4152" s="4" t="s">
        <v>2325</v>
      </c>
      <c r="C4152" s="5" t="s">
        <v>2326</v>
      </c>
      <c r="D4152" s="5">
        <v>2.0</v>
      </c>
      <c r="E4152" s="5">
        <v>1.95</v>
      </c>
      <c r="F4152" s="4">
        <v>14702.0</v>
      </c>
      <c r="G4152" s="6">
        <v>44657.81041666667</v>
      </c>
      <c r="H4152" s="6" t="str">
        <f>VLOOKUP(F4152,'Customer Details'!$A$1:$B$3264,2,0)</f>
        <v>China</v>
      </c>
      <c r="I4152" s="7">
        <f t="shared" si="1"/>
        <v>3.9</v>
      </c>
      <c r="J4152" s="7">
        <f t="shared" si="2"/>
        <v>3.9</v>
      </c>
    </row>
    <row r="4153" ht="15.75" customHeight="1">
      <c r="A4153" s="4">
        <v>572720.0</v>
      </c>
      <c r="B4153" s="4" t="s">
        <v>361</v>
      </c>
      <c r="C4153" s="5" t="s">
        <v>362</v>
      </c>
      <c r="D4153" s="5">
        <v>1.0</v>
      </c>
      <c r="E4153" s="5">
        <v>0.85</v>
      </c>
      <c r="F4153" s="4">
        <v>13978.0</v>
      </c>
      <c r="G4153" s="6">
        <v>44676.62777777778</v>
      </c>
      <c r="H4153" s="6" t="str">
        <f>VLOOKUP(F4153,'Customer Details'!$A$1:$B$3264,2,0)</f>
        <v>United Kingdom</v>
      </c>
      <c r="I4153" s="7">
        <f t="shared" si="1"/>
        <v>0.85</v>
      </c>
      <c r="J4153" s="7">
        <f t="shared" si="2"/>
        <v>0.85</v>
      </c>
    </row>
    <row r="4154" ht="15.75" customHeight="1">
      <c r="A4154" s="4">
        <v>567580.0</v>
      </c>
      <c r="B4154" s="4" t="s">
        <v>790</v>
      </c>
      <c r="C4154" s="5" t="s">
        <v>791</v>
      </c>
      <c r="D4154" s="5">
        <v>60.0</v>
      </c>
      <c r="E4154" s="5">
        <v>0.65</v>
      </c>
      <c r="F4154" s="4">
        <v>16493.0</v>
      </c>
      <c r="G4154" s="6">
        <v>44641.46527777778</v>
      </c>
      <c r="H4154" s="6" t="str">
        <f>VLOOKUP(F4154,'Customer Details'!$A$1:$B$3264,2,0)</f>
        <v>Australia</v>
      </c>
      <c r="I4154" s="7">
        <f t="shared" si="1"/>
        <v>39</v>
      </c>
      <c r="J4154" s="7">
        <f t="shared" si="2"/>
        <v>39</v>
      </c>
    </row>
    <row r="4155" ht="15.75" customHeight="1">
      <c r="A4155" s="4">
        <v>574025.0</v>
      </c>
      <c r="B4155" s="4">
        <v>23301.0</v>
      </c>
      <c r="C4155" s="5" t="s">
        <v>643</v>
      </c>
      <c r="D4155" s="5">
        <v>1.0</v>
      </c>
      <c r="E4155" s="5">
        <v>1.65</v>
      </c>
      <c r="F4155" s="4">
        <v>12748.0</v>
      </c>
      <c r="G4155" s="6">
        <v>44683.51805555556</v>
      </c>
      <c r="H4155" s="6" t="str">
        <f>VLOOKUP(F4155,'Customer Details'!$A$1:$B$3264,2,0)</f>
        <v>USA</v>
      </c>
      <c r="I4155" s="7">
        <f t="shared" si="1"/>
        <v>1.65</v>
      </c>
      <c r="J4155" s="7">
        <f t="shared" si="2"/>
        <v>1.65</v>
      </c>
    </row>
    <row r="4156" ht="15.75" customHeight="1">
      <c r="A4156" s="4">
        <v>576783.0</v>
      </c>
      <c r="B4156" s="4" t="s">
        <v>1852</v>
      </c>
      <c r="C4156" s="5" t="s">
        <v>1853</v>
      </c>
      <c r="D4156" s="5">
        <v>24.0</v>
      </c>
      <c r="E4156" s="5">
        <v>0.29</v>
      </c>
      <c r="F4156" s="4">
        <v>13447.0</v>
      </c>
      <c r="G4156" s="6">
        <v>44697.56805555556</v>
      </c>
      <c r="H4156" s="6" t="str">
        <f>VLOOKUP(F4156,'Customer Details'!$A$1:$B$3264,2,0)</f>
        <v>United Kingdom</v>
      </c>
      <c r="I4156" s="7">
        <f t="shared" si="1"/>
        <v>6.96</v>
      </c>
      <c r="J4156" s="7">
        <f t="shared" si="2"/>
        <v>6.96</v>
      </c>
    </row>
    <row r="4157" ht="15.75" customHeight="1">
      <c r="A4157" s="4" t="s">
        <v>2327</v>
      </c>
      <c r="B4157" s="4">
        <v>22476.0</v>
      </c>
      <c r="C4157" s="5" t="s">
        <v>2328</v>
      </c>
      <c r="D4157" s="5">
        <v>-8.0</v>
      </c>
      <c r="E4157" s="5">
        <v>4.95</v>
      </c>
      <c r="F4157" s="4">
        <v>14404.0</v>
      </c>
      <c r="G4157" s="6">
        <v>44393.65833333333</v>
      </c>
      <c r="H4157" s="6" t="str">
        <f>VLOOKUP(F4157,'Customer Details'!$A$1:$B$3264,2,0)</f>
        <v>India</v>
      </c>
      <c r="I4157" s="7">
        <f t="shared" si="1"/>
        <v>-39.6</v>
      </c>
      <c r="J4157" s="7">
        <f t="shared" si="2"/>
        <v>39.6</v>
      </c>
    </row>
    <row r="4158" ht="15.75" customHeight="1">
      <c r="A4158" s="4" t="s">
        <v>1028</v>
      </c>
      <c r="B4158" s="4">
        <v>23245.0</v>
      </c>
      <c r="C4158" s="5" t="s">
        <v>337</v>
      </c>
      <c r="D4158" s="5">
        <v>-3.0</v>
      </c>
      <c r="E4158" s="5">
        <v>4.95</v>
      </c>
      <c r="F4158" s="4">
        <v>16558.0</v>
      </c>
      <c r="G4158" s="6">
        <v>44589.47430555556</v>
      </c>
      <c r="H4158" s="6" t="str">
        <f>VLOOKUP(F4158,'Customer Details'!$A$1:$B$3264,2,0)</f>
        <v>China</v>
      </c>
      <c r="I4158" s="7">
        <f t="shared" si="1"/>
        <v>-14.85</v>
      </c>
      <c r="J4158" s="7">
        <f t="shared" si="2"/>
        <v>14.85</v>
      </c>
    </row>
    <row r="4159" ht="15.75" customHeight="1">
      <c r="A4159" s="4">
        <v>567905.0</v>
      </c>
      <c r="B4159" s="4" t="s">
        <v>1167</v>
      </c>
      <c r="C4159" s="5" t="s">
        <v>1168</v>
      </c>
      <c r="D4159" s="5">
        <v>2.0</v>
      </c>
      <c r="E4159" s="5">
        <v>9.95</v>
      </c>
      <c r="F4159" s="4">
        <v>12952.0</v>
      </c>
      <c r="G4159" s="6">
        <v>44642.69236111111</v>
      </c>
      <c r="H4159" s="6" t="str">
        <f>VLOOKUP(F4159,'Customer Details'!$A$1:$B$3264,2,0)</f>
        <v>Australia</v>
      </c>
      <c r="I4159" s="7">
        <f t="shared" si="1"/>
        <v>19.9</v>
      </c>
      <c r="J4159" s="7">
        <f t="shared" si="2"/>
        <v>19.9</v>
      </c>
    </row>
    <row r="4160" ht="15.75" customHeight="1">
      <c r="A4160" s="4">
        <v>572302.0</v>
      </c>
      <c r="B4160" s="4" t="s">
        <v>1128</v>
      </c>
      <c r="C4160" s="5" t="s">
        <v>1129</v>
      </c>
      <c r="D4160" s="5">
        <v>2.0</v>
      </c>
      <c r="E4160" s="5">
        <v>1.25</v>
      </c>
      <c r="F4160" s="4">
        <v>15427.0</v>
      </c>
      <c r="G4160" s="6">
        <v>44674.61597222222</v>
      </c>
      <c r="H4160" s="6" t="str">
        <f>VLOOKUP(F4160,'Customer Details'!$A$1:$B$3264,2,0)</f>
        <v>USA</v>
      </c>
      <c r="I4160" s="7">
        <f t="shared" si="1"/>
        <v>2.5</v>
      </c>
      <c r="J4160" s="7">
        <f t="shared" si="2"/>
        <v>2.5</v>
      </c>
    </row>
    <row r="4161" ht="15.75" customHeight="1">
      <c r="A4161" s="4">
        <v>556910.0</v>
      </c>
      <c r="B4161" s="4">
        <v>22596.0</v>
      </c>
      <c r="C4161" s="5" t="s">
        <v>2329</v>
      </c>
      <c r="D4161" s="5">
        <v>12.0</v>
      </c>
      <c r="E4161" s="5">
        <v>1.25</v>
      </c>
      <c r="F4161" s="4">
        <v>12748.0</v>
      </c>
      <c r="G4161" s="6">
        <v>44545.55902777778</v>
      </c>
      <c r="H4161" s="6" t="str">
        <f>VLOOKUP(F4161,'Customer Details'!$A$1:$B$3264,2,0)</f>
        <v>USA</v>
      </c>
      <c r="I4161" s="7">
        <f t="shared" si="1"/>
        <v>15</v>
      </c>
      <c r="J4161" s="7">
        <f t="shared" si="2"/>
        <v>15</v>
      </c>
    </row>
    <row r="4162" ht="15.75" customHeight="1">
      <c r="A4162" s="4">
        <v>572475.0</v>
      </c>
      <c r="B4162" s="4" t="s">
        <v>876</v>
      </c>
      <c r="C4162" s="5" t="s">
        <v>877</v>
      </c>
      <c r="D4162" s="5">
        <v>1.0</v>
      </c>
      <c r="E4162" s="5">
        <v>1.65</v>
      </c>
      <c r="F4162" s="4">
        <v>15271.0</v>
      </c>
      <c r="G4162" s="6">
        <v>44675.56736111111</v>
      </c>
      <c r="H4162" s="6" t="str">
        <f>VLOOKUP(F4162,'Customer Details'!$A$1:$B$3264,2,0)</f>
        <v>China</v>
      </c>
      <c r="I4162" s="7">
        <f t="shared" si="1"/>
        <v>1.65</v>
      </c>
      <c r="J4162" s="7">
        <f t="shared" si="2"/>
        <v>1.65</v>
      </c>
    </row>
    <row r="4163" ht="15.75" customHeight="1">
      <c r="A4163" s="4">
        <v>571671.0</v>
      </c>
      <c r="B4163" s="4" t="s">
        <v>388</v>
      </c>
      <c r="C4163" s="5" t="s">
        <v>389</v>
      </c>
      <c r="D4163" s="5">
        <v>5.0</v>
      </c>
      <c r="E4163" s="5">
        <v>1.25</v>
      </c>
      <c r="F4163" s="4">
        <v>16940.0</v>
      </c>
      <c r="G4163" s="6">
        <v>44669.55208333334</v>
      </c>
      <c r="H4163" s="6" t="str">
        <f>VLOOKUP(F4163,'Customer Details'!$A$1:$B$3264,2,0)</f>
        <v>Australia</v>
      </c>
      <c r="I4163" s="7">
        <f t="shared" si="1"/>
        <v>6.25</v>
      </c>
      <c r="J4163" s="7">
        <f t="shared" si="2"/>
        <v>6.25</v>
      </c>
    </row>
    <row r="4164" ht="15.75" customHeight="1">
      <c r="A4164" s="4">
        <v>562542.0</v>
      </c>
      <c r="B4164" s="4">
        <v>22984.0</v>
      </c>
      <c r="C4164" s="5" t="s">
        <v>2330</v>
      </c>
      <c r="D4164" s="5">
        <v>12.0</v>
      </c>
      <c r="E4164" s="5">
        <v>0.42</v>
      </c>
      <c r="F4164" s="4">
        <v>17377.0</v>
      </c>
      <c r="G4164" s="6">
        <v>44597.65277777778</v>
      </c>
      <c r="H4164" s="6" t="str">
        <f>VLOOKUP(F4164,'Customer Details'!$A$1:$B$3264,2,0)</f>
        <v>India</v>
      </c>
      <c r="I4164" s="7">
        <f t="shared" si="1"/>
        <v>5.04</v>
      </c>
      <c r="J4164" s="7">
        <f t="shared" si="2"/>
        <v>5.04</v>
      </c>
    </row>
    <row r="4165" ht="15.75" customHeight="1">
      <c r="A4165" s="4">
        <v>556845.0</v>
      </c>
      <c r="B4165" s="4" t="s">
        <v>48</v>
      </c>
      <c r="C4165" s="5" t="s">
        <v>49</v>
      </c>
      <c r="D4165" s="5">
        <v>100.0</v>
      </c>
      <c r="E4165" s="5">
        <v>1.79</v>
      </c>
      <c r="F4165" s="4">
        <v>17511.0</v>
      </c>
      <c r="G4165" s="6">
        <v>44545.47916666666</v>
      </c>
      <c r="H4165" s="6" t="str">
        <f>VLOOKUP(F4165,'Customer Details'!$A$1:$B$3264,2,0)</f>
        <v>United Kingdom</v>
      </c>
      <c r="I4165" s="7">
        <f t="shared" si="1"/>
        <v>179</v>
      </c>
      <c r="J4165" s="7">
        <f t="shared" si="2"/>
        <v>179</v>
      </c>
    </row>
    <row r="4166" ht="15.75" customHeight="1">
      <c r="A4166" s="4">
        <v>539299.0</v>
      </c>
      <c r="B4166" s="4" t="s">
        <v>1025</v>
      </c>
      <c r="C4166" s="5" t="s">
        <v>1026</v>
      </c>
      <c r="D4166" s="5">
        <v>1.0</v>
      </c>
      <c r="E4166" s="5">
        <v>12.75</v>
      </c>
      <c r="F4166" s="4">
        <v>14180.0</v>
      </c>
      <c r="G4166" s="6">
        <v>44363.72916666666</v>
      </c>
      <c r="H4166" s="6" t="str">
        <f>VLOOKUP(F4166,'Customer Details'!$A$1:$B$3264,2,0)</f>
        <v>Australia</v>
      </c>
      <c r="I4166" s="7">
        <f t="shared" si="1"/>
        <v>12.75</v>
      </c>
      <c r="J4166" s="7">
        <f t="shared" si="2"/>
        <v>12.75</v>
      </c>
    </row>
    <row r="4167" ht="15.75" customHeight="1">
      <c r="A4167" s="4">
        <v>578114.0</v>
      </c>
      <c r="B4167" s="4" t="s">
        <v>268</v>
      </c>
      <c r="C4167" s="5" t="s">
        <v>269</v>
      </c>
      <c r="D4167" s="5">
        <v>8.0</v>
      </c>
      <c r="E4167" s="5">
        <v>1.95</v>
      </c>
      <c r="F4167" s="4">
        <v>16185.0</v>
      </c>
      <c r="G4167" s="6">
        <v>44704.40347222222</v>
      </c>
      <c r="H4167" s="6" t="str">
        <f>VLOOKUP(F4167,'Customer Details'!$A$1:$B$3264,2,0)</f>
        <v>China</v>
      </c>
      <c r="I4167" s="7">
        <f t="shared" si="1"/>
        <v>15.6</v>
      </c>
      <c r="J4167" s="7">
        <f t="shared" si="2"/>
        <v>15.6</v>
      </c>
    </row>
    <row r="4168" ht="15.75" customHeight="1">
      <c r="A4168" s="4">
        <v>538814.0</v>
      </c>
      <c r="B4168" s="4" t="s">
        <v>150</v>
      </c>
      <c r="C4168" s="5" t="s">
        <v>151</v>
      </c>
      <c r="D4168" s="5">
        <v>14.0</v>
      </c>
      <c r="E4168" s="5">
        <v>2.95</v>
      </c>
      <c r="F4168" s="4">
        <v>15983.0</v>
      </c>
      <c r="G4168" s="6">
        <v>44361.52083333334</v>
      </c>
      <c r="H4168" s="6" t="str">
        <f>VLOOKUP(F4168,'Customer Details'!$A$1:$B$3264,2,0)</f>
        <v>India</v>
      </c>
      <c r="I4168" s="7">
        <f t="shared" si="1"/>
        <v>41.3</v>
      </c>
      <c r="J4168" s="7">
        <f t="shared" si="2"/>
        <v>41.3</v>
      </c>
    </row>
    <row r="4169" ht="15.75" customHeight="1">
      <c r="A4169" s="4">
        <v>537335.0</v>
      </c>
      <c r="B4169" s="4" t="s">
        <v>2331</v>
      </c>
      <c r="C4169" s="5" t="s">
        <v>2332</v>
      </c>
      <c r="D4169" s="5">
        <v>1.0</v>
      </c>
      <c r="E4169" s="5">
        <v>1.25</v>
      </c>
      <c r="F4169" s="4">
        <v>15048.0</v>
      </c>
      <c r="G4169" s="6">
        <v>44353.51041666666</v>
      </c>
      <c r="H4169" s="6" t="str">
        <f>VLOOKUP(F4169,'Customer Details'!$A$1:$B$3264,2,0)</f>
        <v>USA</v>
      </c>
      <c r="I4169" s="7">
        <f t="shared" si="1"/>
        <v>1.25</v>
      </c>
      <c r="J4169" s="7">
        <f t="shared" si="2"/>
        <v>1.25</v>
      </c>
    </row>
    <row r="4170" ht="15.75" customHeight="1">
      <c r="A4170" s="4">
        <v>573245.0</v>
      </c>
      <c r="B4170" s="4" t="s">
        <v>585</v>
      </c>
      <c r="C4170" s="5" t="s">
        <v>747</v>
      </c>
      <c r="D4170" s="5">
        <v>1.0</v>
      </c>
      <c r="E4170" s="5">
        <v>3.75</v>
      </c>
      <c r="F4170" s="4">
        <v>17841.0</v>
      </c>
      <c r="G4170" s="6">
        <v>44679.50555555556</v>
      </c>
      <c r="H4170" s="6" t="str">
        <f>VLOOKUP(F4170,'Customer Details'!$A$1:$B$3264,2,0)</f>
        <v>India</v>
      </c>
      <c r="I4170" s="7">
        <f t="shared" si="1"/>
        <v>3.75</v>
      </c>
      <c r="J4170" s="7">
        <f t="shared" si="2"/>
        <v>3.75</v>
      </c>
    </row>
    <row r="4171" ht="15.75" customHeight="1">
      <c r="A4171" s="4" t="s">
        <v>2333</v>
      </c>
      <c r="B4171" s="4" t="s">
        <v>1151</v>
      </c>
      <c r="C4171" s="5" t="s">
        <v>1152</v>
      </c>
      <c r="D4171" s="5">
        <v>-36.0</v>
      </c>
      <c r="E4171" s="5">
        <v>1.0</v>
      </c>
      <c r="F4171" s="4">
        <v>15482.0</v>
      </c>
      <c r="G4171" s="6">
        <v>44676.72847222222</v>
      </c>
      <c r="H4171" s="6" t="str">
        <f>VLOOKUP(F4171,'Customer Details'!$A$1:$B$3264,2,0)</f>
        <v>Australia</v>
      </c>
      <c r="I4171" s="7">
        <f t="shared" si="1"/>
        <v>-36</v>
      </c>
      <c r="J4171" s="7">
        <f t="shared" si="2"/>
        <v>36</v>
      </c>
    </row>
    <row r="4172" ht="15.75" customHeight="1">
      <c r="A4172" s="4" t="s">
        <v>2334</v>
      </c>
      <c r="B4172" s="4">
        <v>22503.0</v>
      </c>
      <c r="C4172" s="5" t="s">
        <v>2335</v>
      </c>
      <c r="D4172" s="5">
        <v>-12.0</v>
      </c>
      <c r="E4172" s="5">
        <v>24.95</v>
      </c>
      <c r="F4172" s="4">
        <v>13587.0</v>
      </c>
      <c r="G4172" s="6">
        <v>44678.6</v>
      </c>
      <c r="H4172" s="6" t="str">
        <f>VLOOKUP(F4172,'Customer Details'!$A$1:$B$3264,2,0)</f>
        <v>Australia</v>
      </c>
      <c r="I4172" s="7">
        <f t="shared" si="1"/>
        <v>-299.4</v>
      </c>
      <c r="J4172" s="7">
        <f t="shared" si="2"/>
        <v>299.4</v>
      </c>
    </row>
    <row r="4173" ht="15.75" customHeight="1">
      <c r="A4173" s="4">
        <v>580632.0</v>
      </c>
      <c r="B4173" s="4" t="s">
        <v>1700</v>
      </c>
      <c r="C4173" s="5" t="s">
        <v>1701</v>
      </c>
      <c r="D4173" s="5">
        <v>1.0</v>
      </c>
      <c r="E4173" s="5">
        <v>1.25</v>
      </c>
      <c r="F4173" s="4">
        <v>16360.0</v>
      </c>
      <c r="G4173" s="6">
        <v>44717.51111111111</v>
      </c>
      <c r="H4173" s="6" t="str">
        <f>VLOOKUP(F4173,'Customer Details'!$A$1:$B$3264,2,0)</f>
        <v>United Kingdom</v>
      </c>
      <c r="I4173" s="7">
        <f t="shared" si="1"/>
        <v>1.25</v>
      </c>
      <c r="J4173" s="7">
        <f t="shared" si="2"/>
        <v>1.25</v>
      </c>
    </row>
    <row r="4174" ht="15.75" customHeight="1">
      <c r="A4174" s="4">
        <v>563837.0</v>
      </c>
      <c r="B4174" s="4" t="s">
        <v>48</v>
      </c>
      <c r="C4174" s="5" t="s">
        <v>49</v>
      </c>
      <c r="D4174" s="5">
        <v>20.0</v>
      </c>
      <c r="E4174" s="5">
        <v>2.08</v>
      </c>
      <c r="F4174" s="4">
        <v>15078.0</v>
      </c>
      <c r="G4174" s="6">
        <v>44611.54375</v>
      </c>
      <c r="H4174" s="6" t="str">
        <f>VLOOKUP(F4174,'Customer Details'!$A$1:$B$3264,2,0)</f>
        <v>United Kingdom</v>
      </c>
      <c r="I4174" s="7">
        <f t="shared" si="1"/>
        <v>41.6</v>
      </c>
      <c r="J4174" s="7">
        <f t="shared" si="2"/>
        <v>41.6</v>
      </c>
    </row>
    <row r="4175" ht="15.75" customHeight="1">
      <c r="A4175" s="4" t="s">
        <v>2336</v>
      </c>
      <c r="B4175" s="4">
        <v>21650.0</v>
      </c>
      <c r="C4175" s="5" t="s">
        <v>2337</v>
      </c>
      <c r="D4175" s="5">
        <v>-24.0</v>
      </c>
      <c r="E4175" s="5">
        <v>0.19</v>
      </c>
      <c r="F4175" s="4">
        <v>14738.0</v>
      </c>
      <c r="G4175" s="6">
        <v>44593.59166666667</v>
      </c>
      <c r="H4175" s="6" t="str">
        <f>VLOOKUP(F4175,'Customer Details'!$A$1:$B$3264,2,0)</f>
        <v>India</v>
      </c>
      <c r="I4175" s="7">
        <f t="shared" si="1"/>
        <v>-4.56</v>
      </c>
      <c r="J4175" s="7">
        <f t="shared" si="2"/>
        <v>4.56</v>
      </c>
    </row>
    <row r="4176" ht="15.75" customHeight="1">
      <c r="A4176" s="4">
        <v>544112.0</v>
      </c>
      <c r="B4176" s="4">
        <v>22067.0</v>
      </c>
      <c r="C4176" s="5" t="s">
        <v>2338</v>
      </c>
      <c r="D4176" s="5">
        <v>2.0</v>
      </c>
      <c r="E4176" s="5">
        <v>1.65</v>
      </c>
      <c r="F4176" s="4">
        <v>15039.0</v>
      </c>
      <c r="G4176" s="6">
        <v>44424.48402777778</v>
      </c>
      <c r="H4176" s="6" t="str">
        <f>VLOOKUP(F4176,'Customer Details'!$A$1:$B$3264,2,0)</f>
        <v>United Kingdom</v>
      </c>
      <c r="I4176" s="7">
        <f t="shared" si="1"/>
        <v>3.3</v>
      </c>
      <c r="J4176" s="7">
        <f t="shared" si="2"/>
        <v>3.3</v>
      </c>
    </row>
    <row r="4177" ht="15.75" customHeight="1">
      <c r="A4177" s="4" t="s">
        <v>2339</v>
      </c>
      <c r="B4177" s="4">
        <v>85141.0</v>
      </c>
      <c r="C4177" s="5" t="s">
        <v>501</v>
      </c>
      <c r="D4177" s="5">
        <v>-4.0</v>
      </c>
      <c r="E4177" s="5">
        <v>3.95</v>
      </c>
      <c r="F4177" s="4">
        <v>13004.0</v>
      </c>
      <c r="G4177" s="6">
        <v>44523.44027777778</v>
      </c>
      <c r="H4177" s="6" t="str">
        <f>VLOOKUP(F4177,'Customer Details'!$A$1:$B$3264,2,0)</f>
        <v>China</v>
      </c>
      <c r="I4177" s="7">
        <f t="shared" si="1"/>
        <v>-15.8</v>
      </c>
      <c r="J4177" s="7">
        <f t="shared" si="2"/>
        <v>15.8</v>
      </c>
    </row>
    <row r="4178" ht="15.75" customHeight="1">
      <c r="A4178" s="4">
        <v>541660.0</v>
      </c>
      <c r="B4178" s="4">
        <v>22189.0</v>
      </c>
      <c r="C4178" s="5" t="s">
        <v>43</v>
      </c>
      <c r="D4178" s="5">
        <v>3.0</v>
      </c>
      <c r="E4178" s="5">
        <v>3.95</v>
      </c>
      <c r="F4178" s="4">
        <v>17787.0</v>
      </c>
      <c r="G4178" s="6">
        <v>44397.51388888889</v>
      </c>
      <c r="H4178" s="6" t="str">
        <f>VLOOKUP(F4178,'Customer Details'!$A$1:$B$3264,2,0)</f>
        <v>United Kingdom</v>
      </c>
      <c r="I4178" s="7">
        <f t="shared" si="1"/>
        <v>11.85</v>
      </c>
      <c r="J4178" s="7">
        <f t="shared" si="2"/>
        <v>11.85</v>
      </c>
    </row>
    <row r="4179" ht="15.75" customHeight="1">
      <c r="A4179" s="4">
        <v>567513.0</v>
      </c>
      <c r="B4179" s="4" t="s">
        <v>1128</v>
      </c>
      <c r="C4179" s="5" t="s">
        <v>1129</v>
      </c>
      <c r="D4179" s="5">
        <v>24.0</v>
      </c>
      <c r="E4179" s="5">
        <v>1.25</v>
      </c>
      <c r="F4179" s="4">
        <v>14401.0</v>
      </c>
      <c r="G4179" s="6">
        <v>44640.62847222222</v>
      </c>
      <c r="H4179" s="6" t="str">
        <f>VLOOKUP(F4179,'Customer Details'!$A$1:$B$3264,2,0)</f>
        <v>USA</v>
      </c>
      <c r="I4179" s="7">
        <f t="shared" si="1"/>
        <v>30</v>
      </c>
      <c r="J4179" s="7">
        <f t="shared" si="2"/>
        <v>30</v>
      </c>
    </row>
    <row r="4180" ht="15.75" customHeight="1">
      <c r="A4180" s="4">
        <v>566539.0</v>
      </c>
      <c r="B4180" s="4" t="s">
        <v>720</v>
      </c>
      <c r="C4180" s="5" t="s">
        <v>721</v>
      </c>
      <c r="D4180" s="5">
        <v>6.0</v>
      </c>
      <c r="E4180" s="5">
        <v>2.1</v>
      </c>
      <c r="F4180" s="4">
        <v>17228.0</v>
      </c>
      <c r="G4180" s="6">
        <v>44633.48194444444</v>
      </c>
      <c r="H4180" s="6" t="str">
        <f>VLOOKUP(F4180,'Customer Details'!$A$1:$B$3264,2,0)</f>
        <v>India</v>
      </c>
      <c r="I4180" s="7">
        <f t="shared" si="1"/>
        <v>12.6</v>
      </c>
      <c r="J4180" s="7">
        <f t="shared" si="2"/>
        <v>12.6</v>
      </c>
    </row>
    <row r="4181" ht="15.75" customHeight="1">
      <c r="A4181" s="4">
        <v>573897.0</v>
      </c>
      <c r="B4181" s="4" t="s">
        <v>2340</v>
      </c>
      <c r="C4181" s="5" t="s">
        <v>2341</v>
      </c>
      <c r="D4181" s="5">
        <v>6.0</v>
      </c>
      <c r="E4181" s="5">
        <v>0.85</v>
      </c>
      <c r="F4181" s="4">
        <v>16729.0</v>
      </c>
      <c r="G4181" s="6">
        <v>44682.60347222222</v>
      </c>
      <c r="H4181" s="6" t="str">
        <f>VLOOKUP(F4181,'Customer Details'!$A$1:$B$3264,2,0)</f>
        <v>China</v>
      </c>
      <c r="I4181" s="7">
        <f t="shared" si="1"/>
        <v>5.1</v>
      </c>
      <c r="J4181" s="7">
        <f t="shared" si="2"/>
        <v>5.1</v>
      </c>
    </row>
    <row r="4182" ht="15.75" customHeight="1">
      <c r="A4182" s="4">
        <v>545054.0</v>
      </c>
      <c r="B4182" s="4" t="s">
        <v>1624</v>
      </c>
      <c r="C4182" s="5" t="s">
        <v>1625</v>
      </c>
      <c r="D4182" s="5">
        <v>2.0</v>
      </c>
      <c r="E4182" s="5">
        <v>4.25</v>
      </c>
      <c r="F4182" s="4">
        <v>14472.0</v>
      </c>
      <c r="G4182" s="6">
        <v>44435.52847222222</v>
      </c>
      <c r="H4182" s="6" t="str">
        <f>VLOOKUP(F4182,'Customer Details'!$A$1:$B$3264,2,0)</f>
        <v>Australia</v>
      </c>
      <c r="I4182" s="7">
        <f t="shared" si="1"/>
        <v>8.5</v>
      </c>
      <c r="J4182" s="7">
        <f t="shared" si="2"/>
        <v>8.5</v>
      </c>
    </row>
    <row r="4183" ht="15.75" customHeight="1">
      <c r="A4183" s="4">
        <v>543354.0</v>
      </c>
      <c r="B4183" s="4" t="s">
        <v>196</v>
      </c>
      <c r="C4183" s="5" t="s">
        <v>197</v>
      </c>
      <c r="D4183" s="5">
        <v>24.0</v>
      </c>
      <c r="E4183" s="5">
        <v>1.49</v>
      </c>
      <c r="F4183" s="4">
        <v>13458.0</v>
      </c>
      <c r="G4183" s="6">
        <v>44415.57638888889</v>
      </c>
      <c r="H4183" s="6" t="str">
        <f>VLOOKUP(F4183,'Customer Details'!$A$1:$B$3264,2,0)</f>
        <v>India</v>
      </c>
      <c r="I4183" s="7">
        <f t="shared" si="1"/>
        <v>35.76</v>
      </c>
      <c r="J4183" s="7">
        <f t="shared" si="2"/>
        <v>35.76</v>
      </c>
    </row>
    <row r="4184" ht="15.75" customHeight="1">
      <c r="A4184" s="4">
        <v>562615.0</v>
      </c>
      <c r="B4184" s="4" t="s">
        <v>427</v>
      </c>
      <c r="C4184" s="5" t="s">
        <v>428</v>
      </c>
      <c r="D4184" s="5">
        <v>24.0</v>
      </c>
      <c r="E4184" s="5">
        <v>0.42</v>
      </c>
      <c r="F4184" s="4">
        <v>16458.0</v>
      </c>
      <c r="G4184" s="6">
        <v>44600.51388888889</v>
      </c>
      <c r="H4184" s="6" t="str">
        <f>VLOOKUP(F4184,'Customer Details'!$A$1:$B$3264,2,0)</f>
        <v>United Kingdom</v>
      </c>
      <c r="I4184" s="7">
        <f t="shared" si="1"/>
        <v>10.08</v>
      </c>
      <c r="J4184" s="7">
        <f t="shared" si="2"/>
        <v>10.08</v>
      </c>
    </row>
    <row r="4185" ht="15.75" customHeight="1">
      <c r="A4185" s="4">
        <v>567189.0</v>
      </c>
      <c r="B4185" s="4" t="s">
        <v>485</v>
      </c>
      <c r="C4185" s="5" t="s">
        <v>486</v>
      </c>
      <c r="D4185" s="5">
        <v>24.0</v>
      </c>
      <c r="E4185" s="5">
        <v>1.25</v>
      </c>
      <c r="F4185" s="4">
        <v>17069.0</v>
      </c>
      <c r="G4185" s="6">
        <v>44639.38194444445</v>
      </c>
      <c r="H4185" s="6" t="str">
        <f>VLOOKUP(F4185,'Customer Details'!$A$1:$B$3264,2,0)</f>
        <v>United Kingdom</v>
      </c>
      <c r="I4185" s="7">
        <f t="shared" si="1"/>
        <v>30</v>
      </c>
      <c r="J4185" s="7">
        <f t="shared" si="2"/>
        <v>30</v>
      </c>
    </row>
    <row r="4186" ht="15.75" customHeight="1">
      <c r="A4186" s="4">
        <v>574720.0</v>
      </c>
      <c r="B4186" s="4">
        <v>22632.0</v>
      </c>
      <c r="C4186" s="5" t="s">
        <v>2342</v>
      </c>
      <c r="D4186" s="5">
        <v>1.0</v>
      </c>
      <c r="E4186" s="5">
        <v>2.1</v>
      </c>
      <c r="F4186" s="4">
        <v>14547.0</v>
      </c>
      <c r="G4186" s="6">
        <v>44687.61041666667</v>
      </c>
      <c r="H4186" s="6" t="str">
        <f>VLOOKUP(F4186,'Customer Details'!$A$1:$B$3264,2,0)</f>
        <v>United Kingdom</v>
      </c>
      <c r="I4186" s="7">
        <f t="shared" si="1"/>
        <v>2.1</v>
      </c>
      <c r="J4186" s="7">
        <f t="shared" si="2"/>
        <v>2.1</v>
      </c>
    </row>
    <row r="4187" ht="15.75" customHeight="1">
      <c r="A4187" s="4">
        <v>540512.0</v>
      </c>
      <c r="B4187" s="4" t="s">
        <v>185</v>
      </c>
      <c r="C4187" s="5" t="s">
        <v>186</v>
      </c>
      <c r="D4187" s="5">
        <v>1.0</v>
      </c>
      <c r="E4187" s="5">
        <v>1.69</v>
      </c>
      <c r="F4187" s="4">
        <v>17114.0</v>
      </c>
      <c r="G4187" s="6">
        <v>44386.48541666667</v>
      </c>
      <c r="H4187" s="6" t="str">
        <f>VLOOKUP(F4187,'Customer Details'!$A$1:$B$3264,2,0)</f>
        <v>China</v>
      </c>
      <c r="I4187" s="7">
        <f t="shared" si="1"/>
        <v>1.69</v>
      </c>
      <c r="J4187" s="7">
        <f t="shared" si="2"/>
        <v>1.69</v>
      </c>
    </row>
    <row r="4188" ht="15.75" customHeight="1">
      <c r="A4188" s="4">
        <v>547971.0</v>
      </c>
      <c r="B4188" s="4" t="s">
        <v>1501</v>
      </c>
      <c r="C4188" s="5" t="s">
        <v>1502</v>
      </c>
      <c r="D4188" s="5">
        <v>2.0</v>
      </c>
      <c r="E4188" s="5">
        <v>3.75</v>
      </c>
      <c r="F4188" s="4">
        <v>17917.0</v>
      </c>
      <c r="G4188" s="6">
        <v>44467.69236111111</v>
      </c>
      <c r="H4188" s="6" t="str">
        <f>VLOOKUP(F4188,'Customer Details'!$A$1:$B$3264,2,0)</f>
        <v>Australia</v>
      </c>
      <c r="I4188" s="7">
        <f t="shared" si="1"/>
        <v>7.5</v>
      </c>
      <c r="J4188" s="7">
        <f t="shared" si="2"/>
        <v>7.5</v>
      </c>
    </row>
    <row r="4189" ht="15.75" customHeight="1">
      <c r="A4189" s="4">
        <v>538827.0</v>
      </c>
      <c r="B4189" s="4" t="s">
        <v>530</v>
      </c>
      <c r="C4189" s="5" t="s">
        <v>531</v>
      </c>
      <c r="D4189" s="5">
        <v>12.0</v>
      </c>
      <c r="E4189" s="5">
        <v>3.39</v>
      </c>
      <c r="F4189" s="4">
        <v>14298.0</v>
      </c>
      <c r="G4189" s="6">
        <v>44361.54097222222</v>
      </c>
      <c r="H4189" s="6" t="str">
        <f>VLOOKUP(F4189,'Customer Details'!$A$1:$B$3264,2,0)</f>
        <v>USA</v>
      </c>
      <c r="I4189" s="7">
        <f t="shared" si="1"/>
        <v>40.68</v>
      </c>
      <c r="J4189" s="7">
        <f t="shared" si="2"/>
        <v>40.68</v>
      </c>
    </row>
    <row r="4190" ht="15.75" customHeight="1">
      <c r="A4190" s="4">
        <v>571883.0</v>
      </c>
      <c r="B4190" s="4">
        <v>23263.0</v>
      </c>
      <c r="C4190" s="5" t="s">
        <v>1176</v>
      </c>
      <c r="D4190" s="5">
        <v>2.0</v>
      </c>
      <c r="E4190" s="5">
        <v>1.25</v>
      </c>
      <c r="F4190" s="4">
        <v>14704.0</v>
      </c>
      <c r="G4190" s="6">
        <v>44670.58194444444</v>
      </c>
      <c r="H4190" s="6" t="str">
        <f>VLOOKUP(F4190,'Customer Details'!$A$1:$B$3264,2,0)</f>
        <v>United Kingdom</v>
      </c>
      <c r="I4190" s="7">
        <f t="shared" si="1"/>
        <v>2.5</v>
      </c>
      <c r="J4190" s="7">
        <f t="shared" si="2"/>
        <v>2.5</v>
      </c>
    </row>
    <row r="4191" ht="15.75" customHeight="1">
      <c r="A4191" s="4">
        <v>538709.0</v>
      </c>
      <c r="B4191" s="4">
        <v>22759.0</v>
      </c>
      <c r="C4191" s="5" t="s">
        <v>2343</v>
      </c>
      <c r="D4191" s="5">
        <v>1.0</v>
      </c>
      <c r="E4191" s="5">
        <v>1.65</v>
      </c>
      <c r="F4191" s="4">
        <v>16442.0</v>
      </c>
      <c r="G4191" s="6">
        <v>44361.44861111111</v>
      </c>
      <c r="H4191" s="6" t="str">
        <f>VLOOKUP(F4191,'Customer Details'!$A$1:$B$3264,2,0)</f>
        <v>China</v>
      </c>
      <c r="I4191" s="7">
        <f t="shared" si="1"/>
        <v>1.65</v>
      </c>
      <c r="J4191" s="7">
        <f t="shared" si="2"/>
        <v>1.65</v>
      </c>
    </row>
    <row r="4192" ht="15.75" customHeight="1">
      <c r="A4192" s="4">
        <v>580176.0</v>
      </c>
      <c r="B4192" s="4" t="s">
        <v>332</v>
      </c>
      <c r="C4192" s="5" t="s">
        <v>333</v>
      </c>
      <c r="D4192" s="5">
        <v>48.0</v>
      </c>
      <c r="E4192" s="5">
        <v>4.95</v>
      </c>
      <c r="F4192" s="4">
        <v>14292.0</v>
      </c>
      <c r="G4192" s="6">
        <v>44714.49236111111</v>
      </c>
      <c r="H4192" s="6" t="str">
        <f>VLOOKUP(F4192,'Customer Details'!$A$1:$B$3264,2,0)</f>
        <v>United Kingdom</v>
      </c>
      <c r="I4192" s="7">
        <f t="shared" si="1"/>
        <v>237.6</v>
      </c>
      <c r="J4192" s="7">
        <f t="shared" si="2"/>
        <v>237.6</v>
      </c>
    </row>
    <row r="4193" ht="15.75" customHeight="1">
      <c r="A4193" s="4">
        <v>570707.0</v>
      </c>
      <c r="B4193" s="4" t="s">
        <v>100</v>
      </c>
      <c r="C4193" s="5" t="s">
        <v>101</v>
      </c>
      <c r="D4193" s="5">
        <v>10.0</v>
      </c>
      <c r="E4193" s="5">
        <v>1.45</v>
      </c>
      <c r="F4193" s="4">
        <v>14541.0</v>
      </c>
      <c r="G4193" s="6">
        <v>44663.42222222222</v>
      </c>
      <c r="H4193" s="6" t="str">
        <f>VLOOKUP(F4193,'Customer Details'!$A$1:$B$3264,2,0)</f>
        <v>India</v>
      </c>
      <c r="I4193" s="7">
        <f t="shared" si="1"/>
        <v>14.5</v>
      </c>
      <c r="J4193" s="7">
        <f t="shared" si="2"/>
        <v>14.5</v>
      </c>
    </row>
    <row r="4194" ht="15.75" customHeight="1">
      <c r="A4194" s="4">
        <v>548003.0</v>
      </c>
      <c r="B4194" s="4" t="s">
        <v>404</v>
      </c>
      <c r="C4194" s="5" t="s">
        <v>405</v>
      </c>
      <c r="D4194" s="5">
        <v>25.0</v>
      </c>
      <c r="E4194" s="5">
        <v>0.42</v>
      </c>
      <c r="F4194" s="4">
        <v>18044.0</v>
      </c>
      <c r="G4194" s="6">
        <v>44468.44375</v>
      </c>
      <c r="H4194" s="6" t="str">
        <f>VLOOKUP(F4194,'Customer Details'!$A$1:$B$3264,2,0)</f>
        <v>Australia</v>
      </c>
      <c r="I4194" s="7">
        <f t="shared" si="1"/>
        <v>10.5</v>
      </c>
      <c r="J4194" s="7">
        <f t="shared" si="2"/>
        <v>10.5</v>
      </c>
    </row>
    <row r="4195" ht="15.75" customHeight="1">
      <c r="A4195" s="4">
        <v>559141.0</v>
      </c>
      <c r="B4195" s="4" t="s">
        <v>54</v>
      </c>
      <c r="C4195" s="5" t="s">
        <v>55</v>
      </c>
      <c r="D4195" s="5">
        <v>2.0</v>
      </c>
      <c r="E4195" s="5">
        <v>5.95</v>
      </c>
      <c r="F4195" s="4">
        <v>15311.0</v>
      </c>
      <c r="G4195" s="6">
        <v>44567.58055555556</v>
      </c>
      <c r="H4195" s="6" t="str">
        <f>VLOOKUP(F4195,'Customer Details'!$A$1:$B$3264,2,0)</f>
        <v>USA</v>
      </c>
      <c r="I4195" s="7">
        <f t="shared" si="1"/>
        <v>11.9</v>
      </c>
      <c r="J4195" s="7">
        <f t="shared" si="2"/>
        <v>11.9</v>
      </c>
    </row>
    <row r="4196" ht="15.75" customHeight="1">
      <c r="A4196" s="4">
        <v>550057.0</v>
      </c>
      <c r="B4196" s="4" t="s">
        <v>112</v>
      </c>
      <c r="C4196" s="5" t="s">
        <v>113</v>
      </c>
      <c r="D4196" s="5">
        <v>1.0</v>
      </c>
      <c r="E4196" s="5">
        <v>4.25</v>
      </c>
      <c r="F4196" s="4">
        <v>14606.0</v>
      </c>
      <c r="G4196" s="6">
        <v>44483.50069444445</v>
      </c>
      <c r="H4196" s="6" t="str">
        <f>VLOOKUP(F4196,'Customer Details'!$A$1:$B$3264,2,0)</f>
        <v>USA</v>
      </c>
      <c r="I4196" s="7">
        <f t="shared" si="1"/>
        <v>4.25</v>
      </c>
      <c r="J4196" s="7">
        <f t="shared" si="2"/>
        <v>4.25</v>
      </c>
    </row>
    <row r="4197" ht="15.75" customHeight="1">
      <c r="A4197" s="4">
        <v>576784.0</v>
      </c>
      <c r="B4197" s="4" t="s">
        <v>2102</v>
      </c>
      <c r="C4197" s="5" t="s">
        <v>2103</v>
      </c>
      <c r="D4197" s="5">
        <v>4.0</v>
      </c>
      <c r="E4197" s="5">
        <v>1.65</v>
      </c>
      <c r="F4197" s="4">
        <v>16204.0</v>
      </c>
      <c r="G4197" s="6">
        <v>44697.56944444445</v>
      </c>
      <c r="H4197" s="6" t="str">
        <f>VLOOKUP(F4197,'Customer Details'!$A$1:$B$3264,2,0)</f>
        <v>United Kingdom</v>
      </c>
      <c r="I4197" s="7">
        <f t="shared" si="1"/>
        <v>6.6</v>
      </c>
      <c r="J4197" s="7">
        <f t="shared" si="2"/>
        <v>6.6</v>
      </c>
    </row>
    <row r="4198" ht="15.75" customHeight="1">
      <c r="A4198" s="4">
        <v>541280.0</v>
      </c>
      <c r="B4198" s="4" t="s">
        <v>368</v>
      </c>
      <c r="C4198" s="5" t="s">
        <v>369</v>
      </c>
      <c r="D4198" s="5">
        <v>4.0</v>
      </c>
      <c r="E4198" s="5">
        <v>4.25</v>
      </c>
      <c r="F4198" s="4">
        <v>15296.0</v>
      </c>
      <c r="G4198" s="6">
        <v>44394.49791666667</v>
      </c>
      <c r="H4198" s="6" t="str">
        <f>VLOOKUP(F4198,'Customer Details'!$A$1:$B$3264,2,0)</f>
        <v>India</v>
      </c>
      <c r="I4198" s="7">
        <f t="shared" si="1"/>
        <v>17</v>
      </c>
      <c r="J4198" s="7">
        <f t="shared" si="2"/>
        <v>17</v>
      </c>
    </row>
    <row r="4199" ht="15.75" customHeight="1">
      <c r="A4199" s="4">
        <v>568049.0</v>
      </c>
      <c r="B4199" s="4" t="s">
        <v>585</v>
      </c>
      <c r="C4199" s="5" t="s">
        <v>586</v>
      </c>
      <c r="D4199" s="5">
        <v>2.0</v>
      </c>
      <c r="E4199" s="5">
        <v>3.75</v>
      </c>
      <c r="F4199" s="4">
        <v>17841.0</v>
      </c>
      <c r="G4199" s="6">
        <v>44643.52638888889</v>
      </c>
      <c r="H4199" s="6" t="str">
        <f>VLOOKUP(F4199,'Customer Details'!$A$1:$B$3264,2,0)</f>
        <v>India</v>
      </c>
      <c r="I4199" s="7">
        <f t="shared" si="1"/>
        <v>7.5</v>
      </c>
      <c r="J4199" s="7">
        <f t="shared" si="2"/>
        <v>7.5</v>
      </c>
    </row>
    <row r="4200" ht="15.75" customHeight="1">
      <c r="A4200" s="4">
        <v>556579.0</v>
      </c>
      <c r="B4200" s="4" t="s">
        <v>2344</v>
      </c>
      <c r="C4200" s="5" t="s">
        <v>2345</v>
      </c>
      <c r="D4200" s="5">
        <v>4.0</v>
      </c>
      <c r="E4200" s="5">
        <v>3.35</v>
      </c>
      <c r="F4200" s="4">
        <v>15069.0</v>
      </c>
      <c r="G4200" s="6">
        <v>44543.59444444445</v>
      </c>
      <c r="H4200" s="6" t="str">
        <f>VLOOKUP(F4200,'Customer Details'!$A$1:$B$3264,2,0)</f>
        <v>China</v>
      </c>
      <c r="I4200" s="7">
        <f t="shared" si="1"/>
        <v>13.4</v>
      </c>
      <c r="J4200" s="7">
        <f t="shared" si="2"/>
        <v>13.4</v>
      </c>
    </row>
    <row r="4201" ht="15.75" customHeight="1">
      <c r="A4201" s="4">
        <v>579002.0</v>
      </c>
      <c r="B4201" s="4" t="s">
        <v>485</v>
      </c>
      <c r="C4201" s="5" t="s">
        <v>486</v>
      </c>
      <c r="D4201" s="5">
        <v>1.0</v>
      </c>
      <c r="E4201" s="5">
        <v>1.25</v>
      </c>
      <c r="F4201" s="4">
        <v>14093.0</v>
      </c>
      <c r="G4201" s="6">
        <v>44708.68541666667</v>
      </c>
      <c r="H4201" s="6" t="str">
        <f>VLOOKUP(F4201,'Customer Details'!$A$1:$B$3264,2,0)</f>
        <v>United Kingdom</v>
      </c>
      <c r="I4201" s="7">
        <f t="shared" si="1"/>
        <v>1.25</v>
      </c>
      <c r="J4201" s="7">
        <f t="shared" si="2"/>
        <v>1.25</v>
      </c>
    </row>
    <row r="4202" ht="15.75" customHeight="1">
      <c r="A4202" s="4">
        <v>552365.0</v>
      </c>
      <c r="B4202" s="4" t="s">
        <v>886</v>
      </c>
      <c r="C4202" s="5" t="s">
        <v>887</v>
      </c>
      <c r="D4202" s="5">
        <v>2.0</v>
      </c>
      <c r="E4202" s="5">
        <v>2.55</v>
      </c>
      <c r="F4202" s="4">
        <v>16440.0</v>
      </c>
      <c r="G4202" s="6">
        <v>44509.51736111111</v>
      </c>
      <c r="H4202" s="6" t="str">
        <f>VLOOKUP(F4202,'Customer Details'!$A$1:$B$3264,2,0)</f>
        <v>China</v>
      </c>
      <c r="I4202" s="7">
        <f t="shared" si="1"/>
        <v>5.1</v>
      </c>
      <c r="J4202" s="7">
        <f t="shared" si="2"/>
        <v>5.1</v>
      </c>
    </row>
    <row r="4203" ht="15.75" customHeight="1">
      <c r="A4203" s="4">
        <v>547663.0</v>
      </c>
      <c r="B4203" s="4">
        <v>23126.0</v>
      </c>
      <c r="C4203" s="5" t="s">
        <v>331</v>
      </c>
      <c r="D4203" s="5">
        <v>1.0</v>
      </c>
      <c r="E4203" s="5">
        <v>4.95</v>
      </c>
      <c r="F4203" s="4">
        <v>16022.0</v>
      </c>
      <c r="G4203" s="6">
        <v>44463.55277777778</v>
      </c>
      <c r="H4203" s="6" t="str">
        <f>VLOOKUP(F4203,'Customer Details'!$A$1:$B$3264,2,0)</f>
        <v>Australia</v>
      </c>
      <c r="I4203" s="7">
        <f t="shared" si="1"/>
        <v>4.95</v>
      </c>
      <c r="J4203" s="7">
        <f t="shared" si="2"/>
        <v>4.95</v>
      </c>
    </row>
    <row r="4204" ht="15.75" customHeight="1">
      <c r="A4204" s="4">
        <v>577482.0</v>
      </c>
      <c r="B4204" s="4">
        <v>22382.0</v>
      </c>
      <c r="C4204" s="5" t="s">
        <v>324</v>
      </c>
      <c r="D4204" s="5">
        <v>5.0</v>
      </c>
      <c r="E4204" s="5">
        <v>1.65</v>
      </c>
      <c r="F4204" s="4">
        <v>16762.0</v>
      </c>
      <c r="G4204" s="6">
        <v>44701.48819444444</v>
      </c>
      <c r="H4204" s="6" t="str">
        <f>VLOOKUP(F4204,'Customer Details'!$A$1:$B$3264,2,0)</f>
        <v>India</v>
      </c>
      <c r="I4204" s="7">
        <f t="shared" si="1"/>
        <v>8.25</v>
      </c>
      <c r="J4204" s="7">
        <f t="shared" si="2"/>
        <v>8.25</v>
      </c>
    </row>
    <row r="4205" ht="15.75" customHeight="1">
      <c r="A4205" s="4">
        <v>566281.0</v>
      </c>
      <c r="B4205" s="4" t="s">
        <v>2346</v>
      </c>
      <c r="C4205" s="5" t="s">
        <v>2347</v>
      </c>
      <c r="D4205" s="5">
        <v>3.0</v>
      </c>
      <c r="E4205" s="5">
        <v>4.65</v>
      </c>
      <c r="F4205" s="4">
        <v>12748.0</v>
      </c>
      <c r="G4205" s="6">
        <v>44631.59375</v>
      </c>
      <c r="H4205" s="6" t="str">
        <f>VLOOKUP(F4205,'Customer Details'!$A$1:$B$3264,2,0)</f>
        <v>USA</v>
      </c>
      <c r="I4205" s="7">
        <f t="shared" si="1"/>
        <v>13.95</v>
      </c>
      <c r="J4205" s="7">
        <f t="shared" si="2"/>
        <v>13.95</v>
      </c>
    </row>
    <row r="4206" ht="15.75" customHeight="1">
      <c r="A4206" s="4">
        <v>562918.0</v>
      </c>
      <c r="B4206" s="4" t="s">
        <v>38</v>
      </c>
      <c r="C4206" s="5" t="s">
        <v>39</v>
      </c>
      <c r="D4206" s="5">
        <v>32.0</v>
      </c>
      <c r="E4206" s="5">
        <v>2.55</v>
      </c>
      <c r="F4206" s="4">
        <v>15615.0</v>
      </c>
      <c r="G4206" s="6">
        <v>44602.57708333333</v>
      </c>
      <c r="H4206" s="6" t="str">
        <f>VLOOKUP(F4206,'Customer Details'!$A$1:$B$3264,2,0)</f>
        <v>China</v>
      </c>
      <c r="I4206" s="7">
        <f t="shared" si="1"/>
        <v>81.6</v>
      </c>
      <c r="J4206" s="7">
        <f t="shared" si="2"/>
        <v>81.6</v>
      </c>
    </row>
    <row r="4207" ht="15.75" customHeight="1">
      <c r="A4207" s="4" t="s">
        <v>2348</v>
      </c>
      <c r="B4207" s="4">
        <v>22383.0</v>
      </c>
      <c r="C4207" s="5" t="s">
        <v>2349</v>
      </c>
      <c r="D4207" s="5">
        <v>-1.0</v>
      </c>
      <c r="E4207" s="5">
        <v>1.65</v>
      </c>
      <c r="F4207" s="4">
        <v>13093.0</v>
      </c>
      <c r="G4207" s="6">
        <v>44441.66111111111</v>
      </c>
      <c r="H4207" s="6" t="str">
        <f>VLOOKUP(F4207,'Customer Details'!$A$1:$B$3264,2,0)</f>
        <v>India</v>
      </c>
      <c r="I4207" s="7">
        <f t="shared" si="1"/>
        <v>-1.65</v>
      </c>
      <c r="J4207" s="7">
        <f t="shared" si="2"/>
        <v>1.65</v>
      </c>
    </row>
    <row r="4208" ht="15.75" customHeight="1">
      <c r="A4208" s="4">
        <v>547919.0</v>
      </c>
      <c r="B4208" s="4" t="s">
        <v>2350</v>
      </c>
      <c r="C4208" s="5" t="s">
        <v>2351</v>
      </c>
      <c r="D4208" s="5">
        <v>1.0</v>
      </c>
      <c r="E4208" s="5">
        <v>2.95</v>
      </c>
      <c r="F4208" s="4">
        <v>13760.0</v>
      </c>
      <c r="G4208" s="6">
        <v>44467.53611111111</v>
      </c>
      <c r="H4208" s="6" t="str">
        <f>VLOOKUP(F4208,'Customer Details'!$A$1:$B$3264,2,0)</f>
        <v>India</v>
      </c>
      <c r="I4208" s="7">
        <f t="shared" si="1"/>
        <v>2.95</v>
      </c>
      <c r="J4208" s="7">
        <f t="shared" si="2"/>
        <v>2.95</v>
      </c>
    </row>
    <row r="4209" ht="15.75" customHeight="1">
      <c r="A4209" s="4">
        <v>550477.0</v>
      </c>
      <c r="B4209" s="4" t="s">
        <v>619</v>
      </c>
      <c r="C4209" s="5" t="s">
        <v>620</v>
      </c>
      <c r="D4209" s="5">
        <v>3.0</v>
      </c>
      <c r="E4209" s="5">
        <v>4.25</v>
      </c>
      <c r="F4209" s="4">
        <v>17338.0</v>
      </c>
      <c r="G4209" s="6">
        <v>44487.58402777778</v>
      </c>
      <c r="H4209" s="6" t="str">
        <f>VLOOKUP(F4209,'Customer Details'!$A$1:$B$3264,2,0)</f>
        <v>China</v>
      </c>
      <c r="I4209" s="7">
        <f t="shared" si="1"/>
        <v>12.75</v>
      </c>
      <c r="J4209" s="7">
        <f t="shared" si="2"/>
        <v>12.75</v>
      </c>
    </row>
    <row r="4210" ht="15.75" customHeight="1">
      <c r="A4210" s="4" t="s">
        <v>2352</v>
      </c>
      <c r="B4210" s="4">
        <v>23170.0</v>
      </c>
      <c r="C4210" s="5" t="s">
        <v>1656</v>
      </c>
      <c r="D4210" s="5">
        <v>-1.0</v>
      </c>
      <c r="E4210" s="5">
        <v>1.65</v>
      </c>
      <c r="F4210" s="4">
        <v>12749.0</v>
      </c>
      <c r="G4210" s="6">
        <v>44523.71388888889</v>
      </c>
      <c r="H4210" s="6" t="str">
        <f>VLOOKUP(F4210,'Customer Details'!$A$1:$B$3264,2,0)</f>
        <v>Australia</v>
      </c>
      <c r="I4210" s="7">
        <f t="shared" si="1"/>
        <v>-1.65</v>
      </c>
      <c r="J4210" s="7">
        <f t="shared" si="2"/>
        <v>1.65</v>
      </c>
    </row>
    <row r="4211" ht="15.75" customHeight="1">
      <c r="A4211" s="4">
        <v>565458.0</v>
      </c>
      <c r="B4211" s="4" t="s">
        <v>380</v>
      </c>
      <c r="C4211" s="5" t="s">
        <v>381</v>
      </c>
      <c r="D4211" s="5">
        <v>6.0</v>
      </c>
      <c r="E4211" s="5">
        <v>8.25</v>
      </c>
      <c r="F4211" s="4">
        <v>16523.0</v>
      </c>
      <c r="G4211" s="6">
        <v>44625.38611111111</v>
      </c>
      <c r="H4211" s="6" t="str">
        <f>VLOOKUP(F4211,'Customer Details'!$A$1:$B$3264,2,0)</f>
        <v>India</v>
      </c>
      <c r="I4211" s="7">
        <f t="shared" si="1"/>
        <v>49.5</v>
      </c>
      <c r="J4211" s="7">
        <f t="shared" si="2"/>
        <v>49.5</v>
      </c>
    </row>
    <row r="4212" ht="15.75" customHeight="1">
      <c r="A4212" s="4">
        <v>545980.0</v>
      </c>
      <c r="B4212" s="4">
        <v>21043.0</v>
      </c>
      <c r="C4212" s="5" t="s">
        <v>2353</v>
      </c>
      <c r="D4212" s="5">
        <v>2.0</v>
      </c>
      <c r="E4212" s="5">
        <v>1.95</v>
      </c>
      <c r="F4212" s="4">
        <v>14730.0</v>
      </c>
      <c r="G4212" s="6">
        <v>44447.53402777778</v>
      </c>
      <c r="H4212" s="6" t="str">
        <f>VLOOKUP(F4212,'Customer Details'!$A$1:$B$3264,2,0)</f>
        <v>United Kingdom</v>
      </c>
      <c r="I4212" s="7">
        <f t="shared" si="1"/>
        <v>3.9</v>
      </c>
      <c r="J4212" s="7">
        <f t="shared" si="2"/>
        <v>3.9</v>
      </c>
    </row>
    <row r="4213" ht="15.75" customHeight="1">
      <c r="A4213" s="4">
        <v>574714.0</v>
      </c>
      <c r="B4213" s="4">
        <v>23392.0</v>
      </c>
      <c r="C4213" s="5" t="s">
        <v>2354</v>
      </c>
      <c r="D4213" s="5">
        <v>2.0</v>
      </c>
      <c r="E4213" s="5">
        <v>2.08</v>
      </c>
      <c r="F4213" s="4">
        <v>15427.0</v>
      </c>
      <c r="G4213" s="6">
        <v>44687.60347222222</v>
      </c>
      <c r="H4213" s="6" t="str">
        <f>VLOOKUP(F4213,'Customer Details'!$A$1:$B$3264,2,0)</f>
        <v>USA</v>
      </c>
      <c r="I4213" s="7">
        <f t="shared" si="1"/>
        <v>4.16</v>
      </c>
      <c r="J4213" s="7">
        <f t="shared" si="2"/>
        <v>4.16</v>
      </c>
    </row>
    <row r="4214" ht="15.75" customHeight="1">
      <c r="A4214" s="4">
        <v>573897.0</v>
      </c>
      <c r="B4214" s="4" t="s">
        <v>223</v>
      </c>
      <c r="C4214" s="5" t="s">
        <v>224</v>
      </c>
      <c r="D4214" s="5">
        <v>12.0</v>
      </c>
      <c r="E4214" s="5">
        <v>0.39</v>
      </c>
      <c r="F4214" s="4">
        <v>16729.0</v>
      </c>
      <c r="G4214" s="6">
        <v>44682.60347222222</v>
      </c>
      <c r="H4214" s="6" t="str">
        <f>VLOOKUP(F4214,'Customer Details'!$A$1:$B$3264,2,0)</f>
        <v>China</v>
      </c>
      <c r="I4214" s="7">
        <f t="shared" si="1"/>
        <v>4.68</v>
      </c>
      <c r="J4214" s="7">
        <f t="shared" si="2"/>
        <v>4.68</v>
      </c>
    </row>
    <row r="4215" ht="15.75" customHeight="1">
      <c r="A4215" s="4">
        <v>550630.0</v>
      </c>
      <c r="B4215" s="4" t="s">
        <v>2301</v>
      </c>
      <c r="C4215" s="5" t="s">
        <v>2302</v>
      </c>
      <c r="D4215" s="5">
        <v>96.0</v>
      </c>
      <c r="E4215" s="5">
        <v>0.42</v>
      </c>
      <c r="F4215" s="4">
        <v>14298.0</v>
      </c>
      <c r="G4215" s="6">
        <v>44488.61736111111</v>
      </c>
      <c r="H4215" s="6" t="str">
        <f>VLOOKUP(F4215,'Customer Details'!$A$1:$B$3264,2,0)</f>
        <v>USA</v>
      </c>
      <c r="I4215" s="7">
        <f t="shared" si="1"/>
        <v>40.32</v>
      </c>
      <c r="J4215" s="7">
        <f t="shared" si="2"/>
        <v>40.32</v>
      </c>
    </row>
    <row r="4216" ht="15.75" customHeight="1">
      <c r="A4216" s="4">
        <v>550315.0</v>
      </c>
      <c r="B4216" s="4" t="s">
        <v>419</v>
      </c>
      <c r="C4216" s="5" t="s">
        <v>420</v>
      </c>
      <c r="D4216" s="5">
        <v>12.0</v>
      </c>
      <c r="E4216" s="5">
        <v>1.25</v>
      </c>
      <c r="F4216" s="4">
        <v>17990.0</v>
      </c>
      <c r="G4216" s="6">
        <v>44486.48888888889</v>
      </c>
      <c r="H4216" s="6" t="str">
        <f>VLOOKUP(F4216,'Customer Details'!$A$1:$B$3264,2,0)</f>
        <v>USA</v>
      </c>
      <c r="I4216" s="7">
        <f t="shared" si="1"/>
        <v>15</v>
      </c>
      <c r="J4216" s="7">
        <f t="shared" si="2"/>
        <v>15</v>
      </c>
    </row>
    <row r="4217" ht="15.75" customHeight="1">
      <c r="A4217" s="4">
        <v>554630.0</v>
      </c>
      <c r="B4217" s="4" t="s">
        <v>404</v>
      </c>
      <c r="C4217" s="5" t="s">
        <v>405</v>
      </c>
      <c r="D4217" s="5">
        <v>25.0</v>
      </c>
      <c r="E4217" s="5">
        <v>0.42</v>
      </c>
      <c r="F4217" s="4">
        <v>13268.0</v>
      </c>
      <c r="G4217" s="6">
        <v>44525.48194444444</v>
      </c>
      <c r="H4217" s="6" t="str">
        <f>VLOOKUP(F4217,'Customer Details'!$A$1:$B$3264,2,0)</f>
        <v>India</v>
      </c>
      <c r="I4217" s="7">
        <f t="shared" si="1"/>
        <v>10.5</v>
      </c>
      <c r="J4217" s="7">
        <f t="shared" si="2"/>
        <v>10.5</v>
      </c>
    </row>
    <row r="4218" ht="15.75" customHeight="1">
      <c r="A4218" s="4">
        <v>547063.0</v>
      </c>
      <c r="B4218" s="4" t="s">
        <v>338</v>
      </c>
      <c r="C4218" s="5" t="s">
        <v>339</v>
      </c>
      <c r="D4218" s="5">
        <v>5.0</v>
      </c>
      <c r="E4218" s="5">
        <v>1.25</v>
      </c>
      <c r="F4218" s="4">
        <v>14769.0</v>
      </c>
      <c r="G4218" s="6">
        <v>44459.56458333333</v>
      </c>
      <c r="H4218" s="6" t="str">
        <f>VLOOKUP(F4218,'Customer Details'!$A$1:$B$3264,2,0)</f>
        <v>USA</v>
      </c>
      <c r="I4218" s="7">
        <f t="shared" si="1"/>
        <v>6.25</v>
      </c>
      <c r="J4218" s="7">
        <f t="shared" si="2"/>
        <v>6.25</v>
      </c>
    </row>
    <row r="4219" ht="15.75" customHeight="1">
      <c r="A4219" s="4">
        <v>554808.0</v>
      </c>
      <c r="B4219" s="4" t="s">
        <v>59</v>
      </c>
      <c r="C4219" s="5" t="s">
        <v>60</v>
      </c>
      <c r="D4219" s="5">
        <v>2.0</v>
      </c>
      <c r="E4219" s="5">
        <v>4.95</v>
      </c>
      <c r="F4219" s="4">
        <v>17059.0</v>
      </c>
      <c r="G4219" s="6">
        <v>44526.54236111111</v>
      </c>
      <c r="H4219" s="6" t="str">
        <f>VLOOKUP(F4219,'Customer Details'!$A$1:$B$3264,2,0)</f>
        <v>USA</v>
      </c>
      <c r="I4219" s="7">
        <f t="shared" si="1"/>
        <v>9.9</v>
      </c>
      <c r="J4219" s="7">
        <f t="shared" si="2"/>
        <v>9.9</v>
      </c>
    </row>
    <row r="4220" ht="15.75" customHeight="1">
      <c r="A4220" s="4">
        <v>571197.0</v>
      </c>
      <c r="B4220" s="4" t="s">
        <v>152</v>
      </c>
      <c r="C4220" s="5" t="s">
        <v>153</v>
      </c>
      <c r="D4220" s="5">
        <v>2.0</v>
      </c>
      <c r="E4220" s="5">
        <v>5.45</v>
      </c>
      <c r="F4220" s="4">
        <v>16413.0</v>
      </c>
      <c r="G4220" s="6">
        <v>44665.50555555556</v>
      </c>
      <c r="H4220" s="6" t="str">
        <f>VLOOKUP(F4220,'Customer Details'!$A$1:$B$3264,2,0)</f>
        <v>China</v>
      </c>
      <c r="I4220" s="7">
        <f t="shared" si="1"/>
        <v>10.9</v>
      </c>
      <c r="J4220" s="7">
        <f t="shared" si="2"/>
        <v>10.9</v>
      </c>
    </row>
    <row r="4221" ht="15.75" customHeight="1">
      <c r="A4221" s="4">
        <v>545980.0</v>
      </c>
      <c r="B4221" s="4">
        <v>21172.0</v>
      </c>
      <c r="C4221" s="5" t="s">
        <v>1788</v>
      </c>
      <c r="D4221" s="5">
        <v>1.0</v>
      </c>
      <c r="E4221" s="5">
        <v>1.45</v>
      </c>
      <c r="F4221" s="4">
        <v>14730.0</v>
      </c>
      <c r="G4221" s="6">
        <v>44447.53402777778</v>
      </c>
      <c r="H4221" s="6" t="str">
        <f>VLOOKUP(F4221,'Customer Details'!$A$1:$B$3264,2,0)</f>
        <v>United Kingdom</v>
      </c>
      <c r="I4221" s="7">
        <f t="shared" si="1"/>
        <v>1.45</v>
      </c>
      <c r="J4221" s="7">
        <f t="shared" si="2"/>
        <v>1.45</v>
      </c>
    </row>
    <row r="4222" ht="15.75" customHeight="1">
      <c r="A4222" s="4">
        <v>546549.0</v>
      </c>
      <c r="B4222" s="4" t="s">
        <v>75</v>
      </c>
      <c r="C4222" s="5" t="s">
        <v>76</v>
      </c>
      <c r="D4222" s="5">
        <v>1.0</v>
      </c>
      <c r="E4222" s="5">
        <v>5.45</v>
      </c>
      <c r="F4222" s="4">
        <v>17799.0</v>
      </c>
      <c r="G4222" s="6">
        <v>44453.69861111111</v>
      </c>
      <c r="H4222" s="6" t="str">
        <f>VLOOKUP(F4222,'Customer Details'!$A$1:$B$3264,2,0)</f>
        <v>India</v>
      </c>
      <c r="I4222" s="7">
        <f t="shared" si="1"/>
        <v>5.45</v>
      </c>
      <c r="J4222" s="7">
        <f t="shared" si="2"/>
        <v>5.45</v>
      </c>
    </row>
    <row r="4223" ht="15.75" customHeight="1">
      <c r="A4223" s="4">
        <v>563352.0</v>
      </c>
      <c r="B4223" s="4" t="s">
        <v>138</v>
      </c>
      <c r="C4223" s="5" t="s">
        <v>139</v>
      </c>
      <c r="D4223" s="5">
        <v>4.0</v>
      </c>
      <c r="E4223" s="5">
        <v>4.15</v>
      </c>
      <c r="F4223" s="4">
        <v>15706.0</v>
      </c>
      <c r="G4223" s="6">
        <v>44607.60555555556</v>
      </c>
      <c r="H4223" s="6" t="str">
        <f>VLOOKUP(F4223,'Customer Details'!$A$1:$B$3264,2,0)</f>
        <v>Australia</v>
      </c>
      <c r="I4223" s="7">
        <f t="shared" si="1"/>
        <v>16.6</v>
      </c>
      <c r="J4223" s="7">
        <f t="shared" si="2"/>
        <v>16.6</v>
      </c>
    </row>
    <row r="4224" ht="15.75" customHeight="1">
      <c r="A4224" s="4" t="s">
        <v>2355</v>
      </c>
      <c r="B4224" s="4">
        <v>21210.0</v>
      </c>
      <c r="C4224" s="5" t="s">
        <v>796</v>
      </c>
      <c r="D4224" s="5">
        <v>-12.0</v>
      </c>
      <c r="E4224" s="5">
        <v>1.45</v>
      </c>
      <c r="F4224" s="4">
        <v>14205.0</v>
      </c>
      <c r="G4224" s="6">
        <v>44356.56805555556</v>
      </c>
      <c r="H4224" s="6" t="str">
        <f>VLOOKUP(F4224,'Customer Details'!$A$1:$B$3264,2,0)</f>
        <v>USA</v>
      </c>
      <c r="I4224" s="7">
        <f t="shared" si="1"/>
        <v>-17.4</v>
      </c>
      <c r="J4224" s="7">
        <f t="shared" si="2"/>
        <v>17.4</v>
      </c>
    </row>
    <row r="4225" ht="15.75" customHeight="1">
      <c r="A4225" s="4">
        <v>555363.0</v>
      </c>
      <c r="B4225" s="4" t="s">
        <v>150</v>
      </c>
      <c r="C4225" s="5" t="s">
        <v>151</v>
      </c>
      <c r="D4225" s="5">
        <v>2.0</v>
      </c>
      <c r="E4225" s="5">
        <v>0.85</v>
      </c>
      <c r="F4225" s="4">
        <v>14453.0</v>
      </c>
      <c r="G4225" s="6">
        <v>44532.59375</v>
      </c>
      <c r="H4225" s="6" t="str">
        <f>VLOOKUP(F4225,'Customer Details'!$A$1:$B$3264,2,0)</f>
        <v>India</v>
      </c>
      <c r="I4225" s="7">
        <f t="shared" si="1"/>
        <v>1.7</v>
      </c>
      <c r="J4225" s="7">
        <f t="shared" si="2"/>
        <v>1.7</v>
      </c>
    </row>
    <row r="4226" ht="15.75" customHeight="1">
      <c r="A4226" s="4">
        <v>571667.0</v>
      </c>
      <c r="B4226" s="4" t="s">
        <v>91</v>
      </c>
      <c r="C4226" s="5" t="s">
        <v>92</v>
      </c>
      <c r="D4226" s="5">
        <v>2.0</v>
      </c>
      <c r="E4226" s="5">
        <v>0.65</v>
      </c>
      <c r="F4226" s="4">
        <v>14554.0</v>
      </c>
      <c r="G4226" s="6">
        <v>44669.54444444444</v>
      </c>
      <c r="H4226" s="6" t="str">
        <f>VLOOKUP(F4226,'Customer Details'!$A$1:$B$3264,2,0)</f>
        <v>United Kingdom</v>
      </c>
      <c r="I4226" s="7">
        <f t="shared" si="1"/>
        <v>1.3</v>
      </c>
      <c r="J4226" s="7">
        <f t="shared" si="2"/>
        <v>1.3</v>
      </c>
    </row>
    <row r="4227" ht="15.75" customHeight="1">
      <c r="A4227" s="4" t="s">
        <v>1056</v>
      </c>
      <c r="B4227" s="4">
        <v>22198.0</v>
      </c>
      <c r="C4227" s="5" t="s">
        <v>2356</v>
      </c>
      <c r="D4227" s="5">
        <v>-1.0</v>
      </c>
      <c r="E4227" s="5">
        <v>1.65</v>
      </c>
      <c r="F4227" s="4">
        <v>14680.0</v>
      </c>
      <c r="G4227" s="6">
        <v>44402.50069444445</v>
      </c>
      <c r="H4227" s="6" t="str">
        <f>VLOOKUP(F4227,'Customer Details'!$A$1:$B$3264,2,0)</f>
        <v>United Kingdom</v>
      </c>
      <c r="I4227" s="7">
        <f t="shared" si="1"/>
        <v>-1.65</v>
      </c>
      <c r="J4227" s="7">
        <f t="shared" si="2"/>
        <v>1.65</v>
      </c>
    </row>
    <row r="4228" ht="15.75" customHeight="1">
      <c r="A4228" s="4">
        <v>542898.0</v>
      </c>
      <c r="B4228" s="4" t="s">
        <v>398</v>
      </c>
      <c r="C4228" s="5" t="s">
        <v>399</v>
      </c>
      <c r="D4228" s="5">
        <v>2.0</v>
      </c>
      <c r="E4228" s="5">
        <v>1.65</v>
      </c>
      <c r="F4228" s="4">
        <v>16110.0</v>
      </c>
      <c r="G4228" s="6">
        <v>44409.58402777778</v>
      </c>
      <c r="H4228" s="6" t="str">
        <f>VLOOKUP(F4228,'Customer Details'!$A$1:$B$3264,2,0)</f>
        <v>China</v>
      </c>
      <c r="I4228" s="7">
        <f t="shared" si="1"/>
        <v>3.3</v>
      </c>
      <c r="J4228" s="7">
        <f t="shared" si="2"/>
        <v>3.3</v>
      </c>
    </row>
    <row r="4229" ht="15.75" customHeight="1">
      <c r="A4229" s="4">
        <v>564324.0</v>
      </c>
      <c r="B4229" s="4" t="s">
        <v>2357</v>
      </c>
      <c r="C4229" s="5" t="s">
        <v>2358</v>
      </c>
      <c r="D4229" s="5">
        <v>6.0</v>
      </c>
      <c r="E4229" s="5">
        <v>1.0</v>
      </c>
      <c r="F4229" s="4">
        <v>13694.0</v>
      </c>
      <c r="G4229" s="6">
        <v>44616.55972222222</v>
      </c>
      <c r="H4229" s="6" t="str">
        <f>VLOOKUP(F4229,'Customer Details'!$A$1:$B$3264,2,0)</f>
        <v>USA</v>
      </c>
      <c r="I4229" s="7">
        <f t="shared" si="1"/>
        <v>6</v>
      </c>
      <c r="J4229" s="7">
        <f t="shared" si="2"/>
        <v>6</v>
      </c>
    </row>
    <row r="4230" ht="15.75" customHeight="1">
      <c r="A4230" s="4">
        <v>556216.0</v>
      </c>
      <c r="B4230" s="4" t="s">
        <v>2102</v>
      </c>
      <c r="C4230" s="5" t="s">
        <v>2103</v>
      </c>
      <c r="D4230" s="5">
        <v>12.0</v>
      </c>
      <c r="E4230" s="5">
        <v>1.65</v>
      </c>
      <c r="F4230" s="4">
        <v>15252.0</v>
      </c>
      <c r="G4230" s="6">
        <v>44539.59375</v>
      </c>
      <c r="H4230" s="6" t="str">
        <f>VLOOKUP(F4230,'Customer Details'!$A$1:$B$3264,2,0)</f>
        <v>China</v>
      </c>
      <c r="I4230" s="7">
        <f t="shared" si="1"/>
        <v>19.8</v>
      </c>
      <c r="J4230" s="7">
        <f t="shared" si="2"/>
        <v>19.8</v>
      </c>
    </row>
    <row r="4231" ht="15.75" customHeight="1">
      <c r="A4231" s="4">
        <v>566422.0</v>
      </c>
      <c r="B4231" s="4" t="s">
        <v>40</v>
      </c>
      <c r="C4231" s="5" t="s">
        <v>41</v>
      </c>
      <c r="D4231" s="5">
        <v>4.0</v>
      </c>
      <c r="E4231" s="5">
        <v>2.95</v>
      </c>
      <c r="F4231" s="4">
        <v>13064.0</v>
      </c>
      <c r="G4231" s="6">
        <v>44632.58055555556</v>
      </c>
      <c r="H4231" s="6" t="str">
        <f>VLOOKUP(F4231,'Customer Details'!$A$1:$B$3264,2,0)</f>
        <v>Australia</v>
      </c>
      <c r="I4231" s="7">
        <f t="shared" si="1"/>
        <v>11.8</v>
      </c>
      <c r="J4231" s="7">
        <f t="shared" si="2"/>
        <v>11.8</v>
      </c>
    </row>
    <row r="4232" ht="15.75" customHeight="1">
      <c r="A4232" s="4">
        <v>551351.0</v>
      </c>
      <c r="B4232" s="4" t="s">
        <v>210</v>
      </c>
      <c r="C4232" s="5" t="s">
        <v>211</v>
      </c>
      <c r="D4232" s="5">
        <v>90.0</v>
      </c>
      <c r="E4232" s="5">
        <v>0.72</v>
      </c>
      <c r="F4232" s="4">
        <v>14298.0</v>
      </c>
      <c r="G4232" s="6">
        <v>44497.43055555555</v>
      </c>
      <c r="H4232" s="6" t="str">
        <f>VLOOKUP(F4232,'Customer Details'!$A$1:$B$3264,2,0)</f>
        <v>USA</v>
      </c>
      <c r="I4232" s="7">
        <f t="shared" si="1"/>
        <v>64.8</v>
      </c>
      <c r="J4232" s="7">
        <f t="shared" si="2"/>
        <v>64.8</v>
      </c>
    </row>
    <row r="4233" ht="15.75" customHeight="1">
      <c r="A4233" s="4">
        <v>539465.0</v>
      </c>
      <c r="B4233" s="4" t="s">
        <v>340</v>
      </c>
      <c r="C4233" s="5" t="s">
        <v>341</v>
      </c>
      <c r="D4233" s="5">
        <v>144.0</v>
      </c>
      <c r="E4233" s="5">
        <v>1.69</v>
      </c>
      <c r="F4233" s="4">
        <v>16684.0</v>
      </c>
      <c r="G4233" s="6">
        <v>44366.48472222222</v>
      </c>
      <c r="H4233" s="6" t="str">
        <f>VLOOKUP(F4233,'Customer Details'!$A$1:$B$3264,2,0)</f>
        <v>USA</v>
      </c>
      <c r="I4233" s="7">
        <f t="shared" si="1"/>
        <v>243.36</v>
      </c>
      <c r="J4233" s="7">
        <f t="shared" si="2"/>
        <v>243.36</v>
      </c>
    </row>
    <row r="4234" ht="15.75" customHeight="1">
      <c r="A4234" s="4" t="s">
        <v>2359</v>
      </c>
      <c r="B4234" s="4">
        <v>21868.0</v>
      </c>
      <c r="C4234" s="5" t="s">
        <v>90</v>
      </c>
      <c r="D4234" s="5">
        <v>-1.0</v>
      </c>
      <c r="E4234" s="5">
        <v>1.25</v>
      </c>
      <c r="F4234" s="4">
        <v>15625.0</v>
      </c>
      <c r="G4234" s="6">
        <v>44545.67708333334</v>
      </c>
      <c r="H4234" s="6" t="str">
        <f>VLOOKUP(F4234,'Customer Details'!$A$1:$B$3264,2,0)</f>
        <v>Australia</v>
      </c>
      <c r="I4234" s="7">
        <f t="shared" si="1"/>
        <v>-1.25</v>
      </c>
      <c r="J4234" s="7">
        <f t="shared" si="2"/>
        <v>1.25</v>
      </c>
    </row>
    <row r="4235" ht="15.75" customHeight="1">
      <c r="A4235" s="4" t="s">
        <v>2360</v>
      </c>
      <c r="B4235" s="4">
        <v>23245.0</v>
      </c>
      <c r="C4235" s="5" t="s">
        <v>337</v>
      </c>
      <c r="D4235" s="5">
        <v>-1.0</v>
      </c>
      <c r="E4235" s="5">
        <v>4.95</v>
      </c>
      <c r="F4235" s="4">
        <v>14267.0</v>
      </c>
      <c r="G4235" s="6">
        <v>44569.57916666667</v>
      </c>
      <c r="H4235" s="6" t="str">
        <f>VLOOKUP(F4235,'Customer Details'!$A$1:$B$3264,2,0)</f>
        <v>United Kingdom</v>
      </c>
      <c r="I4235" s="7">
        <f t="shared" si="1"/>
        <v>-4.95</v>
      </c>
      <c r="J4235" s="7">
        <f t="shared" si="2"/>
        <v>4.95</v>
      </c>
    </row>
    <row r="4236" ht="15.75" customHeight="1">
      <c r="A4236" s="4" t="s">
        <v>2361</v>
      </c>
      <c r="B4236" s="4">
        <v>23085.0</v>
      </c>
      <c r="C4236" s="5" t="s">
        <v>2362</v>
      </c>
      <c r="D4236" s="5">
        <v>-1.0</v>
      </c>
      <c r="E4236" s="5">
        <v>10.4</v>
      </c>
      <c r="F4236" s="4">
        <v>14525.0</v>
      </c>
      <c r="G4236" s="6">
        <v>44713.37013888889</v>
      </c>
      <c r="H4236" s="6" t="str">
        <f>VLOOKUP(F4236,'Customer Details'!$A$1:$B$3264,2,0)</f>
        <v>USA</v>
      </c>
      <c r="I4236" s="7">
        <f t="shared" si="1"/>
        <v>-10.4</v>
      </c>
      <c r="J4236" s="7">
        <f t="shared" si="2"/>
        <v>10.4</v>
      </c>
    </row>
    <row r="4237" ht="15.75" customHeight="1">
      <c r="A4237" s="4">
        <v>540402.0</v>
      </c>
      <c r="B4237" s="4" t="s">
        <v>16</v>
      </c>
      <c r="C4237" s="5" t="s">
        <v>17</v>
      </c>
      <c r="D4237" s="5">
        <v>3.0</v>
      </c>
      <c r="E4237" s="5">
        <v>5.95</v>
      </c>
      <c r="F4237" s="4">
        <v>16567.0</v>
      </c>
      <c r="G4237" s="6">
        <v>44384.39652777778</v>
      </c>
      <c r="H4237" s="6" t="str">
        <f>VLOOKUP(F4237,'Customer Details'!$A$1:$B$3264,2,0)</f>
        <v>United Kingdom</v>
      </c>
      <c r="I4237" s="7">
        <f t="shared" si="1"/>
        <v>17.85</v>
      </c>
      <c r="J4237" s="7">
        <f t="shared" si="2"/>
        <v>17.85</v>
      </c>
    </row>
    <row r="4238" ht="15.75" customHeight="1">
      <c r="A4238" s="4" t="s">
        <v>1898</v>
      </c>
      <c r="B4238" s="4">
        <v>22791.0</v>
      </c>
      <c r="C4238" s="5" t="s">
        <v>717</v>
      </c>
      <c r="D4238" s="5">
        <v>-1.0</v>
      </c>
      <c r="E4238" s="5">
        <v>1.25</v>
      </c>
      <c r="F4238" s="4">
        <v>17690.0</v>
      </c>
      <c r="G4238" s="6">
        <v>44685.50069444445</v>
      </c>
      <c r="H4238" s="6" t="str">
        <f>VLOOKUP(F4238,'Customer Details'!$A$1:$B$3264,2,0)</f>
        <v>United Kingdom</v>
      </c>
      <c r="I4238" s="7">
        <f t="shared" si="1"/>
        <v>-1.25</v>
      </c>
      <c r="J4238" s="7">
        <f t="shared" si="2"/>
        <v>1.25</v>
      </c>
    </row>
    <row r="4239" ht="15.75" customHeight="1">
      <c r="A4239" s="4">
        <v>554992.0</v>
      </c>
      <c r="B4239" s="4" t="s">
        <v>73</v>
      </c>
      <c r="C4239" s="5" t="s">
        <v>74</v>
      </c>
      <c r="D4239" s="5">
        <v>2.0</v>
      </c>
      <c r="E4239" s="5">
        <v>0.42</v>
      </c>
      <c r="F4239" s="4">
        <v>16686.0</v>
      </c>
      <c r="G4239" s="6">
        <v>44529.58888888889</v>
      </c>
      <c r="H4239" s="6" t="str">
        <f>VLOOKUP(F4239,'Customer Details'!$A$1:$B$3264,2,0)</f>
        <v>Australia</v>
      </c>
      <c r="I4239" s="7">
        <f t="shared" si="1"/>
        <v>0.84</v>
      </c>
      <c r="J4239" s="7">
        <f t="shared" si="2"/>
        <v>0.84</v>
      </c>
    </row>
    <row r="4240" ht="15.75" customHeight="1">
      <c r="A4240" s="4">
        <v>538816.0</v>
      </c>
      <c r="B4240" s="4" t="s">
        <v>30</v>
      </c>
      <c r="C4240" s="5" t="s">
        <v>31</v>
      </c>
      <c r="D4240" s="5">
        <v>4.0</v>
      </c>
      <c r="E4240" s="5">
        <v>3.75</v>
      </c>
      <c r="F4240" s="4">
        <v>16812.0</v>
      </c>
      <c r="G4240" s="6">
        <v>44361.52430555555</v>
      </c>
      <c r="H4240" s="6" t="str">
        <f>VLOOKUP(F4240,'Customer Details'!$A$1:$B$3264,2,0)</f>
        <v>China</v>
      </c>
      <c r="I4240" s="7">
        <f t="shared" si="1"/>
        <v>15</v>
      </c>
      <c r="J4240" s="7">
        <f t="shared" si="2"/>
        <v>15</v>
      </c>
    </row>
    <row r="4241" ht="15.75" customHeight="1">
      <c r="A4241" s="4">
        <v>575607.0</v>
      </c>
      <c r="B4241" s="4" t="s">
        <v>1335</v>
      </c>
      <c r="C4241" s="5" t="s">
        <v>1336</v>
      </c>
      <c r="D4241" s="5">
        <v>1.0</v>
      </c>
      <c r="E4241" s="5">
        <v>2.46</v>
      </c>
      <c r="F4241" s="4">
        <v>14096.0</v>
      </c>
      <c r="G4241" s="6">
        <v>44691.52569444444</v>
      </c>
      <c r="H4241" s="6" t="str">
        <f>VLOOKUP(F4241,'Customer Details'!$A$1:$B$3264,2,0)</f>
        <v>USA</v>
      </c>
      <c r="I4241" s="7">
        <f t="shared" si="1"/>
        <v>2.46</v>
      </c>
      <c r="J4241" s="7">
        <f t="shared" si="2"/>
        <v>2.46</v>
      </c>
    </row>
    <row r="4242" ht="15.75" customHeight="1">
      <c r="A4242" s="4">
        <v>576463.0</v>
      </c>
      <c r="B4242" s="4">
        <v>22748.0</v>
      </c>
      <c r="C4242" s="5" t="s">
        <v>484</v>
      </c>
      <c r="D4242" s="5">
        <v>1.0</v>
      </c>
      <c r="E4242" s="5">
        <v>2.1</v>
      </c>
      <c r="F4242" s="4">
        <v>17974.0</v>
      </c>
      <c r="G4242" s="6">
        <v>44696.48402777778</v>
      </c>
      <c r="H4242" s="6" t="str">
        <f>VLOOKUP(F4242,'Customer Details'!$A$1:$B$3264,2,0)</f>
        <v>United Kingdom</v>
      </c>
      <c r="I4242" s="7">
        <f t="shared" si="1"/>
        <v>2.1</v>
      </c>
      <c r="J4242" s="7">
        <f t="shared" si="2"/>
        <v>2.1</v>
      </c>
    </row>
    <row r="4243" ht="15.75" customHeight="1">
      <c r="A4243" s="4">
        <v>560571.0</v>
      </c>
      <c r="B4243" s="4" t="s">
        <v>342</v>
      </c>
      <c r="C4243" s="5" t="s">
        <v>343</v>
      </c>
      <c r="D4243" s="5">
        <v>4.0</v>
      </c>
      <c r="E4243" s="5">
        <v>3.75</v>
      </c>
      <c r="F4243" s="4">
        <v>17735.0</v>
      </c>
      <c r="G4243" s="6">
        <v>44580.60347222222</v>
      </c>
      <c r="H4243" s="6" t="str">
        <f>VLOOKUP(F4243,'Customer Details'!$A$1:$B$3264,2,0)</f>
        <v>USA</v>
      </c>
      <c r="I4243" s="7">
        <f t="shared" si="1"/>
        <v>15</v>
      </c>
      <c r="J4243" s="7">
        <f t="shared" si="2"/>
        <v>15</v>
      </c>
    </row>
    <row r="4244" ht="15.75" customHeight="1">
      <c r="A4244" s="4">
        <v>578703.0</v>
      </c>
      <c r="B4244" s="4" t="s">
        <v>214</v>
      </c>
      <c r="C4244" s="5" t="s">
        <v>215</v>
      </c>
      <c r="D4244" s="5">
        <v>12.0</v>
      </c>
      <c r="E4244" s="5">
        <v>0.39</v>
      </c>
      <c r="F4244" s="4">
        <v>17385.0</v>
      </c>
      <c r="G4244" s="6">
        <v>44706.45972222222</v>
      </c>
      <c r="H4244" s="6" t="str">
        <f>VLOOKUP(F4244,'Customer Details'!$A$1:$B$3264,2,0)</f>
        <v>China</v>
      </c>
      <c r="I4244" s="7">
        <f t="shared" si="1"/>
        <v>4.68</v>
      </c>
      <c r="J4244" s="7">
        <f t="shared" si="2"/>
        <v>4.68</v>
      </c>
    </row>
    <row r="4245" ht="15.75" customHeight="1">
      <c r="A4245" s="4">
        <v>558416.0</v>
      </c>
      <c r="B4245" s="4" t="s">
        <v>38</v>
      </c>
      <c r="C4245" s="5" t="s">
        <v>39</v>
      </c>
      <c r="D4245" s="5">
        <v>4.0</v>
      </c>
      <c r="E4245" s="5">
        <v>2.95</v>
      </c>
      <c r="F4245" s="4">
        <v>16059.0</v>
      </c>
      <c r="G4245" s="6">
        <v>44559.45138888889</v>
      </c>
      <c r="H4245" s="6" t="str">
        <f>VLOOKUP(F4245,'Customer Details'!$A$1:$B$3264,2,0)</f>
        <v>United Kingdom</v>
      </c>
      <c r="I4245" s="7">
        <f t="shared" si="1"/>
        <v>11.8</v>
      </c>
      <c r="J4245" s="7">
        <f t="shared" si="2"/>
        <v>11.8</v>
      </c>
    </row>
    <row r="4246" ht="15.75" customHeight="1">
      <c r="A4246" s="4">
        <v>575039.0</v>
      </c>
      <c r="B4246" s="4" t="s">
        <v>40</v>
      </c>
      <c r="C4246" s="5" t="s">
        <v>41</v>
      </c>
      <c r="D4246" s="5">
        <v>6.0</v>
      </c>
      <c r="E4246" s="5">
        <v>2.95</v>
      </c>
      <c r="F4246" s="4">
        <v>15005.0</v>
      </c>
      <c r="G4246" s="6">
        <v>44689.49513888889</v>
      </c>
      <c r="H4246" s="6" t="str">
        <f>VLOOKUP(F4246,'Customer Details'!$A$1:$B$3264,2,0)</f>
        <v>USA</v>
      </c>
      <c r="I4246" s="7">
        <f t="shared" si="1"/>
        <v>17.7</v>
      </c>
      <c r="J4246" s="7">
        <f t="shared" si="2"/>
        <v>17.7</v>
      </c>
    </row>
    <row r="4247" ht="15.75" customHeight="1">
      <c r="A4247" s="4">
        <v>538827.0</v>
      </c>
      <c r="B4247" s="4" t="s">
        <v>260</v>
      </c>
      <c r="C4247" s="5" t="s">
        <v>261</v>
      </c>
      <c r="D4247" s="5">
        <v>12.0</v>
      </c>
      <c r="E4247" s="5">
        <v>0.85</v>
      </c>
      <c r="F4247" s="4">
        <v>14298.0</v>
      </c>
      <c r="G4247" s="6">
        <v>44361.54097222222</v>
      </c>
      <c r="H4247" s="6" t="str">
        <f>VLOOKUP(F4247,'Customer Details'!$A$1:$B$3264,2,0)</f>
        <v>USA</v>
      </c>
      <c r="I4247" s="7">
        <f t="shared" si="1"/>
        <v>10.2</v>
      </c>
      <c r="J4247" s="7">
        <f t="shared" si="2"/>
        <v>10.2</v>
      </c>
    </row>
    <row r="4248" ht="15.75" customHeight="1">
      <c r="A4248" s="4">
        <v>548711.0</v>
      </c>
      <c r="B4248" s="4" t="s">
        <v>511</v>
      </c>
      <c r="C4248" s="5" t="s">
        <v>512</v>
      </c>
      <c r="D4248" s="5">
        <v>1.0</v>
      </c>
      <c r="E4248" s="5">
        <v>5.95</v>
      </c>
      <c r="F4248" s="4">
        <v>18116.0</v>
      </c>
      <c r="G4248" s="6">
        <v>44472.6</v>
      </c>
      <c r="H4248" s="6" t="str">
        <f>VLOOKUP(F4248,'Customer Details'!$A$1:$B$3264,2,0)</f>
        <v>USA</v>
      </c>
      <c r="I4248" s="7">
        <f t="shared" si="1"/>
        <v>5.95</v>
      </c>
      <c r="J4248" s="7">
        <f t="shared" si="2"/>
        <v>5.95</v>
      </c>
    </row>
    <row r="4249" ht="15.75" customHeight="1">
      <c r="A4249" s="4">
        <v>539311.0</v>
      </c>
      <c r="B4249" s="4" t="s">
        <v>63</v>
      </c>
      <c r="C4249" s="5" t="s">
        <v>64</v>
      </c>
      <c r="D4249" s="5">
        <v>40.0</v>
      </c>
      <c r="E4249" s="5">
        <v>0.42</v>
      </c>
      <c r="F4249" s="4">
        <v>14643.0</v>
      </c>
      <c r="G4249" s="6">
        <v>44363.74513888889</v>
      </c>
      <c r="H4249" s="6" t="str">
        <f>VLOOKUP(F4249,'Customer Details'!$A$1:$B$3264,2,0)</f>
        <v>United Kingdom</v>
      </c>
      <c r="I4249" s="7">
        <f t="shared" si="1"/>
        <v>16.8</v>
      </c>
      <c r="J4249" s="7">
        <f t="shared" si="2"/>
        <v>16.8</v>
      </c>
    </row>
    <row r="4250" ht="15.75" customHeight="1">
      <c r="A4250" s="4">
        <v>537242.0</v>
      </c>
      <c r="B4250" s="4" t="s">
        <v>38</v>
      </c>
      <c r="C4250" s="5" t="s">
        <v>39</v>
      </c>
      <c r="D4250" s="5">
        <v>6.0</v>
      </c>
      <c r="E4250" s="5">
        <v>2.95</v>
      </c>
      <c r="F4250" s="4">
        <v>14748.0</v>
      </c>
      <c r="G4250" s="6">
        <v>44353.42986111111</v>
      </c>
      <c r="H4250" s="6" t="str">
        <f>VLOOKUP(F4250,'Customer Details'!$A$1:$B$3264,2,0)</f>
        <v>India</v>
      </c>
      <c r="I4250" s="7">
        <f t="shared" si="1"/>
        <v>17.7</v>
      </c>
      <c r="J4250" s="7">
        <f t="shared" si="2"/>
        <v>17.7</v>
      </c>
    </row>
    <row r="4251" ht="15.75" customHeight="1">
      <c r="A4251" s="4">
        <v>570425.0</v>
      </c>
      <c r="B4251" s="4" t="s">
        <v>12</v>
      </c>
      <c r="C4251" s="5" t="s">
        <v>13</v>
      </c>
      <c r="D4251" s="5">
        <v>16.0</v>
      </c>
      <c r="E4251" s="5">
        <v>0.42</v>
      </c>
      <c r="F4251" s="4">
        <v>15128.0</v>
      </c>
      <c r="G4251" s="6">
        <v>44661.57916666667</v>
      </c>
      <c r="H4251" s="6" t="str">
        <f>VLOOKUP(F4251,'Customer Details'!$A$1:$B$3264,2,0)</f>
        <v>Australia</v>
      </c>
      <c r="I4251" s="7">
        <f t="shared" si="1"/>
        <v>6.72</v>
      </c>
      <c r="J4251" s="7">
        <f t="shared" si="2"/>
        <v>6.72</v>
      </c>
    </row>
    <row r="4252" ht="15.75" customHeight="1">
      <c r="A4252" s="4">
        <v>567659.0</v>
      </c>
      <c r="B4252" s="4" t="s">
        <v>56</v>
      </c>
      <c r="C4252" s="5" t="s">
        <v>57</v>
      </c>
      <c r="D4252" s="5">
        <v>12.0</v>
      </c>
      <c r="E4252" s="5">
        <v>0.79</v>
      </c>
      <c r="F4252" s="4">
        <v>17475.0</v>
      </c>
      <c r="G4252" s="6">
        <v>44641.62152777778</v>
      </c>
      <c r="H4252" s="6" t="str">
        <f>VLOOKUP(F4252,'Customer Details'!$A$1:$B$3264,2,0)</f>
        <v>USA</v>
      </c>
      <c r="I4252" s="7">
        <f t="shared" si="1"/>
        <v>9.48</v>
      </c>
      <c r="J4252" s="7">
        <f t="shared" si="2"/>
        <v>9.48</v>
      </c>
    </row>
    <row r="4253" ht="15.75" customHeight="1">
      <c r="A4253" s="4">
        <v>577492.0</v>
      </c>
      <c r="B4253" s="4" t="s">
        <v>545</v>
      </c>
      <c r="C4253" s="5" t="s">
        <v>546</v>
      </c>
      <c r="D4253" s="5">
        <v>16.0</v>
      </c>
      <c r="E4253" s="5">
        <v>0.65</v>
      </c>
      <c r="F4253" s="4">
        <v>16900.0</v>
      </c>
      <c r="G4253" s="6">
        <v>44701.50902777778</v>
      </c>
      <c r="H4253" s="6" t="str">
        <f>VLOOKUP(F4253,'Customer Details'!$A$1:$B$3264,2,0)</f>
        <v>USA</v>
      </c>
      <c r="I4253" s="7">
        <f t="shared" si="1"/>
        <v>10.4</v>
      </c>
      <c r="J4253" s="7">
        <f t="shared" si="2"/>
        <v>10.4</v>
      </c>
    </row>
    <row r="4254" ht="15.75" customHeight="1">
      <c r="A4254" s="4">
        <v>557350.0</v>
      </c>
      <c r="B4254" s="4" t="s">
        <v>173</v>
      </c>
      <c r="C4254" s="5" t="s">
        <v>174</v>
      </c>
      <c r="D4254" s="5">
        <v>24.0</v>
      </c>
      <c r="E4254" s="5">
        <v>1.25</v>
      </c>
      <c r="F4254" s="4">
        <v>16670.0</v>
      </c>
      <c r="G4254" s="6">
        <v>44550.44513888889</v>
      </c>
      <c r="H4254" s="6" t="str">
        <f>VLOOKUP(F4254,'Customer Details'!$A$1:$B$3264,2,0)</f>
        <v>China</v>
      </c>
      <c r="I4254" s="7">
        <f t="shared" si="1"/>
        <v>30</v>
      </c>
      <c r="J4254" s="7">
        <f t="shared" si="2"/>
        <v>30</v>
      </c>
    </row>
    <row r="4255" ht="15.75" customHeight="1">
      <c r="A4255" s="4">
        <v>575659.0</v>
      </c>
      <c r="B4255" s="4" t="s">
        <v>334</v>
      </c>
      <c r="C4255" s="5" t="s">
        <v>335</v>
      </c>
      <c r="D4255" s="5">
        <v>18.0</v>
      </c>
      <c r="E4255" s="5">
        <v>1.25</v>
      </c>
      <c r="F4255" s="4">
        <v>13576.0</v>
      </c>
      <c r="G4255" s="6">
        <v>44691.60763888889</v>
      </c>
      <c r="H4255" s="6" t="str">
        <f>VLOOKUP(F4255,'Customer Details'!$A$1:$B$3264,2,0)</f>
        <v>USA</v>
      </c>
      <c r="I4255" s="7">
        <f t="shared" si="1"/>
        <v>22.5</v>
      </c>
      <c r="J4255" s="7">
        <f t="shared" si="2"/>
        <v>22.5</v>
      </c>
    </row>
    <row r="4256" ht="15.75" customHeight="1">
      <c r="A4256" s="4" t="s">
        <v>2363</v>
      </c>
      <c r="B4256" s="4">
        <v>22847.0</v>
      </c>
      <c r="C4256" s="5" t="s">
        <v>2364</v>
      </c>
      <c r="D4256" s="5">
        <v>-1.0</v>
      </c>
      <c r="E4256" s="5">
        <v>16.95</v>
      </c>
      <c r="F4256" s="4">
        <v>16618.0</v>
      </c>
      <c r="G4256" s="6">
        <v>44520.49305555555</v>
      </c>
      <c r="H4256" s="6" t="str">
        <f>VLOOKUP(F4256,'Customer Details'!$A$1:$B$3264,2,0)</f>
        <v>Australia</v>
      </c>
      <c r="I4256" s="7">
        <f t="shared" si="1"/>
        <v>-16.95</v>
      </c>
      <c r="J4256" s="7">
        <f t="shared" si="2"/>
        <v>16.95</v>
      </c>
    </row>
    <row r="4257" ht="15.75" customHeight="1">
      <c r="A4257" s="4">
        <v>553074.0</v>
      </c>
      <c r="B4257" s="4" t="s">
        <v>475</v>
      </c>
      <c r="C4257" s="5" t="s">
        <v>476</v>
      </c>
      <c r="D4257" s="5">
        <v>25.0</v>
      </c>
      <c r="E4257" s="5">
        <v>0.42</v>
      </c>
      <c r="F4257" s="4">
        <v>15529.0</v>
      </c>
      <c r="G4257" s="6">
        <v>44513.48958333334</v>
      </c>
      <c r="H4257" s="6" t="str">
        <f>VLOOKUP(F4257,'Customer Details'!$A$1:$B$3264,2,0)</f>
        <v>USA</v>
      </c>
      <c r="I4257" s="7">
        <f t="shared" si="1"/>
        <v>10.5</v>
      </c>
      <c r="J4257" s="7">
        <f t="shared" si="2"/>
        <v>10.5</v>
      </c>
    </row>
    <row r="4258" ht="15.75" customHeight="1">
      <c r="A4258" s="4">
        <v>570832.0</v>
      </c>
      <c r="B4258" s="4" t="s">
        <v>75</v>
      </c>
      <c r="C4258" s="5" t="s">
        <v>76</v>
      </c>
      <c r="D4258" s="5">
        <v>6.0</v>
      </c>
      <c r="E4258" s="5">
        <v>5.45</v>
      </c>
      <c r="F4258" s="4">
        <v>13058.0</v>
      </c>
      <c r="G4258" s="6">
        <v>44663.56111111111</v>
      </c>
      <c r="H4258" s="6" t="str">
        <f>VLOOKUP(F4258,'Customer Details'!$A$1:$B$3264,2,0)</f>
        <v>India</v>
      </c>
      <c r="I4258" s="7">
        <f t="shared" si="1"/>
        <v>32.7</v>
      </c>
      <c r="J4258" s="7">
        <f t="shared" si="2"/>
        <v>32.7</v>
      </c>
    </row>
    <row r="4259" ht="15.75" customHeight="1">
      <c r="A4259" s="4" t="s">
        <v>2365</v>
      </c>
      <c r="B4259" s="4">
        <v>22429.0</v>
      </c>
      <c r="C4259" s="5" t="s">
        <v>1046</v>
      </c>
      <c r="D4259" s="5">
        <v>-1.0</v>
      </c>
      <c r="E4259" s="5">
        <v>4.25</v>
      </c>
      <c r="F4259" s="4">
        <v>12994.0</v>
      </c>
      <c r="G4259" s="6">
        <v>44460.67708333334</v>
      </c>
      <c r="H4259" s="6" t="str">
        <f>VLOOKUP(F4259,'Customer Details'!$A$1:$B$3264,2,0)</f>
        <v>United Kingdom</v>
      </c>
      <c r="I4259" s="7">
        <f t="shared" si="1"/>
        <v>-4.25</v>
      </c>
      <c r="J4259" s="7">
        <f t="shared" si="2"/>
        <v>4.25</v>
      </c>
    </row>
    <row r="4260" ht="15.75" customHeight="1">
      <c r="A4260" s="4">
        <v>543812.0</v>
      </c>
      <c r="B4260" s="4" t="s">
        <v>485</v>
      </c>
      <c r="C4260" s="5" t="s">
        <v>486</v>
      </c>
      <c r="D4260" s="5">
        <v>1.0</v>
      </c>
      <c r="E4260" s="5">
        <v>1.25</v>
      </c>
      <c r="F4260" s="4">
        <v>17472.0</v>
      </c>
      <c r="G4260" s="6">
        <v>44421.61111111111</v>
      </c>
      <c r="H4260" s="6" t="str">
        <f>VLOOKUP(F4260,'Customer Details'!$A$1:$B$3264,2,0)</f>
        <v>United Kingdom</v>
      </c>
      <c r="I4260" s="7">
        <f t="shared" si="1"/>
        <v>1.25</v>
      </c>
      <c r="J4260" s="7">
        <f t="shared" si="2"/>
        <v>1.25</v>
      </c>
    </row>
    <row r="4261" ht="15.75" customHeight="1">
      <c r="A4261" s="4">
        <v>545646.0</v>
      </c>
      <c r="B4261" s="4" t="s">
        <v>2203</v>
      </c>
      <c r="C4261" s="5" t="s">
        <v>2204</v>
      </c>
      <c r="D4261" s="5">
        <v>1.0</v>
      </c>
      <c r="E4261" s="5">
        <v>2.55</v>
      </c>
      <c r="F4261" s="4">
        <v>14779.0</v>
      </c>
      <c r="G4261" s="6">
        <v>44443.52916666667</v>
      </c>
      <c r="H4261" s="6" t="str">
        <f>VLOOKUP(F4261,'Customer Details'!$A$1:$B$3264,2,0)</f>
        <v>Australia</v>
      </c>
      <c r="I4261" s="7">
        <f t="shared" si="1"/>
        <v>2.55</v>
      </c>
      <c r="J4261" s="7">
        <f t="shared" si="2"/>
        <v>2.55</v>
      </c>
    </row>
    <row r="4262" ht="15.75" customHeight="1">
      <c r="A4262" s="4" t="s">
        <v>2366</v>
      </c>
      <c r="B4262" s="4">
        <v>22423.0</v>
      </c>
      <c r="C4262" s="5" t="s">
        <v>434</v>
      </c>
      <c r="D4262" s="5">
        <v>-4.0</v>
      </c>
      <c r="E4262" s="5">
        <v>10.95</v>
      </c>
      <c r="F4262" s="4">
        <v>17819.0</v>
      </c>
      <c r="G4262" s="6">
        <v>44423.65694444445</v>
      </c>
      <c r="H4262" s="6" t="str">
        <f>VLOOKUP(F4262,'Customer Details'!$A$1:$B$3264,2,0)</f>
        <v>USA</v>
      </c>
      <c r="I4262" s="7">
        <f t="shared" si="1"/>
        <v>-43.8</v>
      </c>
      <c r="J4262" s="7">
        <f t="shared" si="2"/>
        <v>43.8</v>
      </c>
    </row>
    <row r="4263" ht="15.75" customHeight="1">
      <c r="A4263" s="4">
        <v>575856.0</v>
      </c>
      <c r="B4263" s="4">
        <v>23378.0</v>
      </c>
      <c r="C4263" s="5" t="s">
        <v>2367</v>
      </c>
      <c r="D4263" s="5">
        <v>1.0</v>
      </c>
      <c r="E4263" s="5">
        <v>0.39</v>
      </c>
      <c r="F4263" s="4">
        <v>16386.0</v>
      </c>
      <c r="G4263" s="6">
        <v>44692.51944444444</v>
      </c>
      <c r="H4263" s="6" t="str">
        <f>VLOOKUP(F4263,'Customer Details'!$A$1:$B$3264,2,0)</f>
        <v>India</v>
      </c>
      <c r="I4263" s="7">
        <f t="shared" si="1"/>
        <v>0.39</v>
      </c>
      <c r="J4263" s="7">
        <f t="shared" si="2"/>
        <v>0.39</v>
      </c>
    </row>
    <row r="4264" ht="15.75" customHeight="1">
      <c r="A4264" s="4" t="s">
        <v>2368</v>
      </c>
      <c r="B4264" s="4">
        <v>22426.0</v>
      </c>
      <c r="C4264" s="5" t="s">
        <v>2369</v>
      </c>
      <c r="D4264" s="5">
        <v>-4.0</v>
      </c>
      <c r="E4264" s="5">
        <v>3.75</v>
      </c>
      <c r="F4264" s="4">
        <v>14359.0</v>
      </c>
      <c r="G4264" s="6">
        <v>44685.53333333333</v>
      </c>
      <c r="H4264" s="6" t="str">
        <f>VLOOKUP(F4264,'Customer Details'!$A$1:$B$3264,2,0)</f>
        <v>Australia</v>
      </c>
      <c r="I4264" s="7">
        <f t="shared" si="1"/>
        <v>-15</v>
      </c>
      <c r="J4264" s="7">
        <f t="shared" si="2"/>
        <v>15</v>
      </c>
    </row>
    <row r="4265" ht="15.75" customHeight="1">
      <c r="A4265" s="4">
        <v>540122.0</v>
      </c>
      <c r="B4265" s="4" t="s">
        <v>1852</v>
      </c>
      <c r="C4265" s="5" t="s">
        <v>1853</v>
      </c>
      <c r="D4265" s="5">
        <v>96.0</v>
      </c>
      <c r="E4265" s="5">
        <v>0.42</v>
      </c>
      <c r="F4265" s="4">
        <v>13694.0</v>
      </c>
      <c r="G4265" s="6">
        <v>44382.44375</v>
      </c>
      <c r="H4265" s="6" t="str">
        <f>VLOOKUP(F4265,'Customer Details'!$A$1:$B$3264,2,0)</f>
        <v>USA</v>
      </c>
      <c r="I4265" s="7">
        <f t="shared" si="1"/>
        <v>40.32</v>
      </c>
      <c r="J4265" s="7">
        <f t="shared" si="2"/>
        <v>40.32</v>
      </c>
    </row>
    <row r="4266" ht="15.75" customHeight="1">
      <c r="A4266" s="4">
        <v>552972.0</v>
      </c>
      <c r="B4266" s="4" t="s">
        <v>38</v>
      </c>
      <c r="C4266" s="5" t="s">
        <v>39</v>
      </c>
      <c r="D4266" s="5">
        <v>24.0</v>
      </c>
      <c r="E4266" s="5">
        <v>2.95</v>
      </c>
      <c r="F4266" s="4">
        <v>16043.0</v>
      </c>
      <c r="G4266" s="6">
        <v>44512.57152777778</v>
      </c>
      <c r="H4266" s="6" t="str">
        <f>VLOOKUP(F4266,'Customer Details'!$A$1:$B$3264,2,0)</f>
        <v>USA</v>
      </c>
      <c r="I4266" s="7">
        <f t="shared" si="1"/>
        <v>70.8</v>
      </c>
      <c r="J4266" s="7">
        <f t="shared" si="2"/>
        <v>70.8</v>
      </c>
    </row>
    <row r="4267" ht="15.75" customHeight="1">
      <c r="A4267" s="4">
        <v>581414.0</v>
      </c>
      <c r="B4267" s="4">
        <v>22326.0</v>
      </c>
      <c r="C4267" s="5" t="s">
        <v>2370</v>
      </c>
      <c r="D4267" s="5">
        <v>1.0</v>
      </c>
      <c r="E4267" s="5">
        <v>2.95</v>
      </c>
      <c r="F4267" s="4">
        <v>14730.0</v>
      </c>
      <c r="G4267" s="6">
        <v>44720.61041666667</v>
      </c>
      <c r="H4267" s="6" t="str">
        <f>VLOOKUP(F4267,'Customer Details'!$A$1:$B$3264,2,0)</f>
        <v>United Kingdom</v>
      </c>
      <c r="I4267" s="7">
        <f t="shared" si="1"/>
        <v>2.95</v>
      </c>
      <c r="J4267" s="7">
        <f t="shared" si="2"/>
        <v>2.95</v>
      </c>
    </row>
    <row r="4268" ht="15.75" customHeight="1">
      <c r="A4268" s="4">
        <v>557268.0</v>
      </c>
      <c r="B4268" s="4" t="s">
        <v>75</v>
      </c>
      <c r="C4268" s="5" t="s">
        <v>76</v>
      </c>
      <c r="D4268" s="5">
        <v>1.0</v>
      </c>
      <c r="E4268" s="5">
        <v>5.45</v>
      </c>
      <c r="F4268" s="4">
        <v>13097.0</v>
      </c>
      <c r="G4268" s="6">
        <v>44549.47638888889</v>
      </c>
      <c r="H4268" s="6" t="str">
        <f>VLOOKUP(F4268,'Customer Details'!$A$1:$B$3264,2,0)</f>
        <v>India</v>
      </c>
      <c r="I4268" s="7">
        <f t="shared" si="1"/>
        <v>5.45</v>
      </c>
      <c r="J4268" s="7">
        <f t="shared" si="2"/>
        <v>5.45</v>
      </c>
    </row>
    <row r="4269" ht="15.75" customHeight="1">
      <c r="A4269" s="4">
        <v>544058.0</v>
      </c>
      <c r="B4269" s="4" t="s">
        <v>40</v>
      </c>
      <c r="C4269" s="5" t="s">
        <v>41</v>
      </c>
      <c r="D4269" s="5">
        <v>6.0</v>
      </c>
      <c r="E4269" s="5">
        <v>2.95</v>
      </c>
      <c r="F4269" s="4">
        <v>14176.0</v>
      </c>
      <c r="G4269" s="6">
        <v>44423.53888888889</v>
      </c>
      <c r="H4269" s="6" t="str">
        <f>VLOOKUP(F4269,'Customer Details'!$A$1:$B$3264,2,0)</f>
        <v>Australia</v>
      </c>
      <c r="I4269" s="7">
        <f t="shared" si="1"/>
        <v>17.7</v>
      </c>
      <c r="J4269" s="7">
        <f t="shared" si="2"/>
        <v>17.7</v>
      </c>
    </row>
    <row r="4270" ht="15.75" customHeight="1">
      <c r="A4270" s="4">
        <v>538418.0</v>
      </c>
      <c r="B4270" s="4" t="s">
        <v>551</v>
      </c>
      <c r="C4270" s="5" t="s">
        <v>552</v>
      </c>
      <c r="D4270" s="5">
        <v>2.0</v>
      </c>
      <c r="E4270" s="5">
        <v>4.25</v>
      </c>
      <c r="F4270" s="4">
        <v>17372.0</v>
      </c>
      <c r="G4270" s="6">
        <v>44359.5</v>
      </c>
      <c r="H4270" s="6" t="str">
        <f>VLOOKUP(F4270,'Customer Details'!$A$1:$B$3264,2,0)</f>
        <v>Australia</v>
      </c>
      <c r="I4270" s="7">
        <f t="shared" si="1"/>
        <v>8.5</v>
      </c>
      <c r="J4270" s="7">
        <f t="shared" si="2"/>
        <v>8.5</v>
      </c>
    </row>
    <row r="4271" ht="15.75" customHeight="1">
      <c r="A4271" s="4" t="s">
        <v>89</v>
      </c>
      <c r="B4271" s="4">
        <v>37370.0</v>
      </c>
      <c r="C4271" s="5" t="s">
        <v>863</v>
      </c>
      <c r="D4271" s="5">
        <v>-1.0</v>
      </c>
      <c r="E4271" s="5">
        <v>1.25</v>
      </c>
      <c r="F4271" s="4">
        <v>15249.0</v>
      </c>
      <c r="G4271" s="6">
        <v>44512.81597222222</v>
      </c>
      <c r="H4271" s="6" t="str">
        <f>VLOOKUP(F4271,'Customer Details'!$A$1:$B$3264,2,0)</f>
        <v>Australia</v>
      </c>
      <c r="I4271" s="7">
        <f t="shared" si="1"/>
        <v>-1.25</v>
      </c>
      <c r="J4271" s="7">
        <f t="shared" si="2"/>
        <v>1.25</v>
      </c>
    </row>
    <row r="4272" ht="15.75" customHeight="1">
      <c r="A4272" s="4">
        <v>558696.0</v>
      </c>
      <c r="B4272" s="4" t="s">
        <v>165</v>
      </c>
      <c r="C4272" s="5" t="s">
        <v>166</v>
      </c>
      <c r="D4272" s="5">
        <v>2.0</v>
      </c>
      <c r="E4272" s="5">
        <v>1.25</v>
      </c>
      <c r="F4272" s="4">
        <v>16746.0</v>
      </c>
      <c r="G4272" s="6">
        <v>44562.50625</v>
      </c>
      <c r="H4272" s="6" t="str">
        <f>VLOOKUP(F4272,'Customer Details'!$A$1:$B$3264,2,0)</f>
        <v>India</v>
      </c>
      <c r="I4272" s="7">
        <f t="shared" si="1"/>
        <v>2.5</v>
      </c>
      <c r="J4272" s="7">
        <f t="shared" si="2"/>
        <v>2.5</v>
      </c>
    </row>
    <row r="4273" ht="15.75" customHeight="1">
      <c r="A4273" s="4" t="s">
        <v>2371</v>
      </c>
      <c r="B4273" s="4">
        <v>22606.0</v>
      </c>
      <c r="C4273" s="5" t="s">
        <v>2372</v>
      </c>
      <c r="D4273" s="5">
        <v>-1.0</v>
      </c>
      <c r="E4273" s="5">
        <v>15.95</v>
      </c>
      <c r="F4273" s="4">
        <v>17837.0</v>
      </c>
      <c r="G4273" s="6">
        <v>44568.71458333333</v>
      </c>
      <c r="H4273" s="6" t="str">
        <f>VLOOKUP(F4273,'Customer Details'!$A$1:$B$3264,2,0)</f>
        <v>Australia</v>
      </c>
      <c r="I4273" s="7">
        <f t="shared" si="1"/>
        <v>-15.95</v>
      </c>
      <c r="J4273" s="7">
        <f t="shared" si="2"/>
        <v>15.95</v>
      </c>
    </row>
    <row r="4274" ht="15.75" customHeight="1">
      <c r="A4274" s="4">
        <v>547871.0</v>
      </c>
      <c r="B4274" s="4" t="s">
        <v>350</v>
      </c>
      <c r="C4274" s="5" t="s">
        <v>351</v>
      </c>
      <c r="D4274" s="5">
        <v>2.0</v>
      </c>
      <c r="E4274" s="5">
        <v>1.65</v>
      </c>
      <c r="F4274" s="4">
        <v>16931.0</v>
      </c>
      <c r="G4274" s="6">
        <v>44466.60277777778</v>
      </c>
      <c r="H4274" s="6" t="str">
        <f>VLOOKUP(F4274,'Customer Details'!$A$1:$B$3264,2,0)</f>
        <v>USA</v>
      </c>
      <c r="I4274" s="7">
        <f t="shared" si="1"/>
        <v>3.3</v>
      </c>
      <c r="J4274" s="7">
        <f t="shared" si="2"/>
        <v>3.3</v>
      </c>
    </row>
    <row r="4275" ht="15.75" customHeight="1">
      <c r="A4275" s="4">
        <v>559122.0</v>
      </c>
      <c r="B4275" s="4" t="s">
        <v>252</v>
      </c>
      <c r="C4275" s="5" t="s">
        <v>253</v>
      </c>
      <c r="D4275" s="5">
        <v>12.0</v>
      </c>
      <c r="E4275" s="5">
        <v>1.65</v>
      </c>
      <c r="F4275" s="4">
        <v>15159.0</v>
      </c>
      <c r="G4275" s="6">
        <v>44567.51527777778</v>
      </c>
      <c r="H4275" s="6" t="str">
        <f>VLOOKUP(F4275,'Customer Details'!$A$1:$B$3264,2,0)</f>
        <v>United Kingdom</v>
      </c>
      <c r="I4275" s="7">
        <f t="shared" si="1"/>
        <v>19.8</v>
      </c>
      <c r="J4275" s="7">
        <f t="shared" si="2"/>
        <v>19.8</v>
      </c>
    </row>
    <row r="4276" ht="15.75" customHeight="1">
      <c r="A4276" s="4">
        <v>538209.0</v>
      </c>
      <c r="B4276" s="4" t="s">
        <v>388</v>
      </c>
      <c r="C4276" s="5" t="s">
        <v>389</v>
      </c>
      <c r="D4276" s="5">
        <v>1.0</v>
      </c>
      <c r="E4276" s="5">
        <v>1.25</v>
      </c>
      <c r="F4276" s="4">
        <v>12748.0</v>
      </c>
      <c r="G4276" s="6">
        <v>44357.4875</v>
      </c>
      <c r="H4276" s="6" t="str">
        <f>VLOOKUP(F4276,'Customer Details'!$A$1:$B$3264,2,0)</f>
        <v>USA</v>
      </c>
      <c r="I4276" s="7">
        <f t="shared" si="1"/>
        <v>1.25</v>
      </c>
      <c r="J4276" s="7">
        <f t="shared" si="2"/>
        <v>1.25</v>
      </c>
    </row>
    <row r="4277" ht="15.75" customHeight="1">
      <c r="A4277" s="4">
        <v>551982.0</v>
      </c>
      <c r="B4277" s="4" t="s">
        <v>460</v>
      </c>
      <c r="C4277" s="5" t="s">
        <v>461</v>
      </c>
      <c r="D4277" s="5">
        <v>12.0</v>
      </c>
      <c r="E4277" s="5">
        <v>0.85</v>
      </c>
      <c r="F4277" s="4">
        <v>15023.0</v>
      </c>
      <c r="G4277" s="6">
        <v>44505.58055555556</v>
      </c>
      <c r="H4277" s="6" t="str">
        <f>VLOOKUP(F4277,'Customer Details'!$A$1:$B$3264,2,0)</f>
        <v>China</v>
      </c>
      <c r="I4277" s="7">
        <f t="shared" si="1"/>
        <v>10.2</v>
      </c>
      <c r="J4277" s="7">
        <f t="shared" si="2"/>
        <v>10.2</v>
      </c>
    </row>
    <row r="4278" ht="15.75" customHeight="1">
      <c r="A4278" s="4">
        <v>544450.0</v>
      </c>
      <c r="B4278" s="4" t="s">
        <v>2373</v>
      </c>
      <c r="C4278" s="5" t="s">
        <v>2374</v>
      </c>
      <c r="D4278" s="5">
        <v>4.0</v>
      </c>
      <c r="E4278" s="5">
        <v>2.1</v>
      </c>
      <c r="F4278" s="4">
        <v>17811.0</v>
      </c>
      <c r="G4278" s="6">
        <v>44428.51597222222</v>
      </c>
      <c r="H4278" s="6" t="str">
        <f>VLOOKUP(F4278,'Customer Details'!$A$1:$B$3264,2,0)</f>
        <v>USA</v>
      </c>
      <c r="I4278" s="7">
        <f t="shared" si="1"/>
        <v>8.4</v>
      </c>
      <c r="J4278" s="7">
        <f t="shared" si="2"/>
        <v>8.4</v>
      </c>
    </row>
    <row r="4279" ht="15.75" customHeight="1">
      <c r="A4279" s="4">
        <v>549988.0</v>
      </c>
      <c r="B4279" s="4" t="s">
        <v>1747</v>
      </c>
      <c r="C4279" s="5" t="s">
        <v>1748</v>
      </c>
      <c r="D4279" s="5">
        <v>2.0</v>
      </c>
      <c r="E4279" s="5">
        <v>2.55</v>
      </c>
      <c r="F4279" s="4">
        <v>14367.0</v>
      </c>
      <c r="G4279" s="6">
        <v>44482.69652777778</v>
      </c>
      <c r="H4279" s="6" t="str">
        <f>VLOOKUP(F4279,'Customer Details'!$A$1:$B$3264,2,0)</f>
        <v>USA</v>
      </c>
      <c r="I4279" s="7">
        <f t="shared" si="1"/>
        <v>5.1</v>
      </c>
      <c r="J4279" s="7">
        <f t="shared" si="2"/>
        <v>5.1</v>
      </c>
    </row>
    <row r="4280" ht="15.75" customHeight="1">
      <c r="A4280" s="4">
        <v>577302.0</v>
      </c>
      <c r="B4280" s="4" t="s">
        <v>530</v>
      </c>
      <c r="C4280" s="5" t="s">
        <v>531</v>
      </c>
      <c r="D4280" s="5">
        <v>1.0</v>
      </c>
      <c r="E4280" s="5">
        <v>4.25</v>
      </c>
      <c r="F4280" s="4">
        <v>17904.0</v>
      </c>
      <c r="G4280" s="6">
        <v>44699.53958333333</v>
      </c>
      <c r="H4280" s="6" t="str">
        <f>VLOOKUP(F4280,'Customer Details'!$A$1:$B$3264,2,0)</f>
        <v>USA</v>
      </c>
      <c r="I4280" s="7">
        <f t="shared" si="1"/>
        <v>4.25</v>
      </c>
      <c r="J4280" s="7">
        <f t="shared" si="2"/>
        <v>4.25</v>
      </c>
    </row>
    <row r="4281" ht="15.75" customHeight="1">
      <c r="A4281" s="4">
        <v>558768.0</v>
      </c>
      <c r="B4281" s="4">
        <v>22427.0</v>
      </c>
      <c r="C4281" s="5" t="s">
        <v>997</v>
      </c>
      <c r="D4281" s="5">
        <v>1.0</v>
      </c>
      <c r="E4281" s="5">
        <v>5.95</v>
      </c>
      <c r="F4281" s="4">
        <v>15952.0</v>
      </c>
      <c r="G4281" s="6">
        <v>44564.56458333333</v>
      </c>
      <c r="H4281" s="6" t="str">
        <f>VLOOKUP(F4281,'Customer Details'!$A$1:$B$3264,2,0)</f>
        <v>USA</v>
      </c>
      <c r="I4281" s="7">
        <f t="shared" si="1"/>
        <v>5.95</v>
      </c>
      <c r="J4281" s="7">
        <f t="shared" si="2"/>
        <v>5.95</v>
      </c>
    </row>
    <row r="4282" ht="15.75" customHeight="1">
      <c r="A4282" s="4">
        <v>551747.0</v>
      </c>
      <c r="B4282" s="4" t="s">
        <v>2375</v>
      </c>
      <c r="C4282" s="5" t="s">
        <v>2376</v>
      </c>
      <c r="D4282" s="5">
        <v>48.0</v>
      </c>
      <c r="E4282" s="5">
        <v>0.85</v>
      </c>
      <c r="F4282" s="4">
        <v>14298.0</v>
      </c>
      <c r="G4282" s="6">
        <v>44504.45833333334</v>
      </c>
      <c r="H4282" s="6" t="str">
        <f>VLOOKUP(F4282,'Customer Details'!$A$1:$B$3264,2,0)</f>
        <v>USA</v>
      </c>
      <c r="I4282" s="7">
        <f t="shared" si="1"/>
        <v>40.8</v>
      </c>
      <c r="J4282" s="7">
        <f t="shared" si="2"/>
        <v>40.8</v>
      </c>
    </row>
    <row r="4283" ht="15.75" customHeight="1">
      <c r="A4283" s="4">
        <v>556256.0</v>
      </c>
      <c r="B4283" s="4" t="s">
        <v>1302</v>
      </c>
      <c r="C4283" s="5" t="s">
        <v>1303</v>
      </c>
      <c r="D4283" s="5">
        <v>12.0</v>
      </c>
      <c r="E4283" s="5">
        <v>0.65</v>
      </c>
      <c r="F4283" s="4">
        <v>14309.0</v>
      </c>
      <c r="G4283" s="6">
        <v>44539.73402777778</v>
      </c>
      <c r="H4283" s="6" t="str">
        <f>VLOOKUP(F4283,'Customer Details'!$A$1:$B$3264,2,0)</f>
        <v>India</v>
      </c>
      <c r="I4283" s="7">
        <f t="shared" si="1"/>
        <v>7.8</v>
      </c>
      <c r="J4283" s="7">
        <f t="shared" si="2"/>
        <v>7.8</v>
      </c>
    </row>
    <row r="4284" ht="15.75" customHeight="1">
      <c r="A4284" s="4">
        <v>581357.0</v>
      </c>
      <c r="B4284" s="4" t="s">
        <v>1677</v>
      </c>
      <c r="C4284" s="5" t="s">
        <v>1678</v>
      </c>
      <c r="D4284" s="5">
        <v>12.0</v>
      </c>
      <c r="E4284" s="5">
        <v>0.19</v>
      </c>
      <c r="F4284" s="4">
        <v>13314.0</v>
      </c>
      <c r="G4284" s="6">
        <v>44720.52013888889</v>
      </c>
      <c r="H4284" s="6" t="str">
        <f>VLOOKUP(F4284,'Customer Details'!$A$1:$B$3264,2,0)</f>
        <v>United Kingdom</v>
      </c>
      <c r="I4284" s="7">
        <f t="shared" si="1"/>
        <v>2.28</v>
      </c>
      <c r="J4284" s="7">
        <f t="shared" si="2"/>
        <v>2.28</v>
      </c>
    </row>
    <row r="4285" ht="15.75" customHeight="1">
      <c r="A4285" s="4">
        <v>542236.0</v>
      </c>
      <c r="B4285" s="4" t="s">
        <v>1815</v>
      </c>
      <c r="C4285" s="5" t="s">
        <v>1816</v>
      </c>
      <c r="D4285" s="5">
        <v>2.0</v>
      </c>
      <c r="E4285" s="5">
        <v>1.25</v>
      </c>
      <c r="F4285" s="4">
        <v>17027.0</v>
      </c>
      <c r="G4285" s="6">
        <v>44403.59652777778</v>
      </c>
      <c r="H4285" s="6" t="str">
        <f>VLOOKUP(F4285,'Customer Details'!$A$1:$B$3264,2,0)</f>
        <v>Australia</v>
      </c>
      <c r="I4285" s="7">
        <f t="shared" si="1"/>
        <v>2.5</v>
      </c>
      <c r="J4285" s="7">
        <f t="shared" si="2"/>
        <v>2.5</v>
      </c>
    </row>
    <row r="4286" ht="15.75" customHeight="1">
      <c r="A4286" s="4" t="s">
        <v>939</v>
      </c>
      <c r="B4286" s="4">
        <v>23155.0</v>
      </c>
      <c r="C4286" s="5" t="s">
        <v>1125</v>
      </c>
      <c r="D4286" s="5">
        <v>-96.0</v>
      </c>
      <c r="E4286" s="5">
        <v>0.72</v>
      </c>
      <c r="F4286" s="4">
        <v>13762.0</v>
      </c>
      <c r="G4286" s="6">
        <v>44519.64097222222</v>
      </c>
      <c r="H4286" s="6" t="str">
        <f>VLOOKUP(F4286,'Customer Details'!$A$1:$B$3264,2,0)</f>
        <v>United Kingdom</v>
      </c>
      <c r="I4286" s="7">
        <f t="shared" si="1"/>
        <v>-69.12</v>
      </c>
      <c r="J4286" s="7">
        <f t="shared" si="2"/>
        <v>69.12</v>
      </c>
    </row>
    <row r="4287" ht="15.75" customHeight="1">
      <c r="A4287" s="4">
        <v>562914.0</v>
      </c>
      <c r="B4287" s="4" t="s">
        <v>1091</v>
      </c>
      <c r="C4287" s="5" t="s">
        <v>1092</v>
      </c>
      <c r="D4287" s="5">
        <v>6.0</v>
      </c>
      <c r="E4287" s="5">
        <v>2.55</v>
      </c>
      <c r="F4287" s="4">
        <v>16558.0</v>
      </c>
      <c r="G4287" s="6">
        <v>44602.55902777778</v>
      </c>
      <c r="H4287" s="6" t="str">
        <f>VLOOKUP(F4287,'Customer Details'!$A$1:$B$3264,2,0)</f>
        <v>China</v>
      </c>
      <c r="I4287" s="7">
        <f t="shared" si="1"/>
        <v>15.3</v>
      </c>
      <c r="J4287" s="7">
        <f t="shared" si="2"/>
        <v>15.3</v>
      </c>
    </row>
    <row r="4288" ht="15.75" customHeight="1">
      <c r="A4288" s="4">
        <v>541406.0</v>
      </c>
      <c r="B4288" s="4" t="s">
        <v>297</v>
      </c>
      <c r="C4288" s="5" t="s">
        <v>298</v>
      </c>
      <c r="D4288" s="5">
        <v>3.0</v>
      </c>
      <c r="E4288" s="5">
        <v>1.49</v>
      </c>
      <c r="F4288" s="4">
        <v>14657.0</v>
      </c>
      <c r="G4288" s="6">
        <v>44394.63819444444</v>
      </c>
      <c r="H4288" s="6" t="str">
        <f>VLOOKUP(F4288,'Customer Details'!$A$1:$B$3264,2,0)</f>
        <v>India</v>
      </c>
      <c r="I4288" s="7">
        <f t="shared" si="1"/>
        <v>4.47</v>
      </c>
      <c r="J4288" s="7">
        <f t="shared" si="2"/>
        <v>4.47</v>
      </c>
    </row>
    <row r="4289" ht="15.75" customHeight="1">
      <c r="A4289" s="4">
        <v>549245.0</v>
      </c>
      <c r="B4289" s="4" t="s">
        <v>22</v>
      </c>
      <c r="C4289" s="5" t="s">
        <v>23</v>
      </c>
      <c r="D4289" s="5">
        <v>2.0</v>
      </c>
      <c r="E4289" s="5">
        <v>2.08</v>
      </c>
      <c r="F4289" s="4">
        <v>15005.0</v>
      </c>
      <c r="G4289" s="6">
        <v>44476.49930555555</v>
      </c>
      <c r="H4289" s="6" t="str">
        <f>VLOOKUP(F4289,'Customer Details'!$A$1:$B$3264,2,0)</f>
        <v>USA</v>
      </c>
      <c r="I4289" s="7">
        <f t="shared" si="1"/>
        <v>4.16</v>
      </c>
      <c r="J4289" s="7">
        <f t="shared" si="2"/>
        <v>4.16</v>
      </c>
    </row>
    <row r="4290" ht="15.75" customHeight="1">
      <c r="A4290" s="4">
        <v>576649.0</v>
      </c>
      <c r="B4290" s="4" t="s">
        <v>67</v>
      </c>
      <c r="C4290" s="5" t="s">
        <v>68</v>
      </c>
      <c r="D4290" s="5">
        <v>10.0</v>
      </c>
      <c r="E4290" s="5">
        <v>2.08</v>
      </c>
      <c r="F4290" s="4">
        <v>16008.0</v>
      </c>
      <c r="G4290" s="6">
        <v>44697.43888888889</v>
      </c>
      <c r="H4290" s="6" t="str">
        <f>VLOOKUP(F4290,'Customer Details'!$A$1:$B$3264,2,0)</f>
        <v>China</v>
      </c>
      <c r="I4290" s="7">
        <f t="shared" si="1"/>
        <v>20.8</v>
      </c>
      <c r="J4290" s="7">
        <f t="shared" si="2"/>
        <v>20.8</v>
      </c>
    </row>
    <row r="4291" ht="15.75" customHeight="1">
      <c r="A4291" s="4">
        <v>539308.0</v>
      </c>
      <c r="B4291" s="4" t="s">
        <v>181</v>
      </c>
      <c r="C4291" s="5" t="s">
        <v>182</v>
      </c>
      <c r="D4291" s="5">
        <v>24.0</v>
      </c>
      <c r="E4291" s="5">
        <v>0.85</v>
      </c>
      <c r="F4291" s="4">
        <v>17412.0</v>
      </c>
      <c r="G4291" s="6">
        <v>44363.74166666667</v>
      </c>
      <c r="H4291" s="6" t="str">
        <f>VLOOKUP(F4291,'Customer Details'!$A$1:$B$3264,2,0)</f>
        <v>USA</v>
      </c>
      <c r="I4291" s="7">
        <f t="shared" si="1"/>
        <v>20.4</v>
      </c>
      <c r="J4291" s="7">
        <f t="shared" si="2"/>
        <v>20.4</v>
      </c>
    </row>
    <row r="4292" ht="15.75" customHeight="1">
      <c r="A4292" s="4">
        <v>565221.0</v>
      </c>
      <c r="B4292" s="4" t="s">
        <v>40</v>
      </c>
      <c r="C4292" s="5" t="s">
        <v>41</v>
      </c>
      <c r="D4292" s="5">
        <v>24.0</v>
      </c>
      <c r="E4292" s="5">
        <v>2.55</v>
      </c>
      <c r="F4292" s="4">
        <v>16525.0</v>
      </c>
      <c r="G4292" s="6">
        <v>44621.78402777778</v>
      </c>
      <c r="H4292" s="6" t="str">
        <f>VLOOKUP(F4292,'Customer Details'!$A$1:$B$3264,2,0)</f>
        <v>United Kingdom</v>
      </c>
      <c r="I4292" s="7">
        <f t="shared" si="1"/>
        <v>61.2</v>
      </c>
      <c r="J4292" s="7">
        <f t="shared" si="2"/>
        <v>61.2</v>
      </c>
    </row>
    <row r="4293" ht="15.75" customHeight="1">
      <c r="A4293" s="4">
        <v>544042.0</v>
      </c>
      <c r="B4293" s="4" t="s">
        <v>100</v>
      </c>
      <c r="C4293" s="5" t="s">
        <v>101</v>
      </c>
      <c r="D4293" s="5">
        <v>2.0</v>
      </c>
      <c r="E4293" s="5">
        <v>1.45</v>
      </c>
      <c r="F4293" s="4">
        <v>14527.0</v>
      </c>
      <c r="G4293" s="6">
        <v>44423.49444444444</v>
      </c>
      <c r="H4293" s="6" t="str">
        <f>VLOOKUP(F4293,'Customer Details'!$A$1:$B$3264,2,0)</f>
        <v>USA</v>
      </c>
      <c r="I4293" s="7">
        <f t="shared" si="1"/>
        <v>2.9</v>
      </c>
      <c r="J4293" s="7">
        <f t="shared" si="2"/>
        <v>2.9</v>
      </c>
    </row>
    <row r="4294" ht="15.75" customHeight="1">
      <c r="A4294" s="4">
        <v>575073.0</v>
      </c>
      <c r="B4294" s="4" t="s">
        <v>22</v>
      </c>
      <c r="C4294" s="5" t="s">
        <v>23</v>
      </c>
      <c r="D4294" s="5">
        <v>4.0</v>
      </c>
      <c r="E4294" s="5">
        <v>2.08</v>
      </c>
      <c r="F4294" s="4">
        <v>13975.0</v>
      </c>
      <c r="G4294" s="6">
        <v>44689.54861111111</v>
      </c>
      <c r="H4294" s="6" t="str">
        <f>VLOOKUP(F4294,'Customer Details'!$A$1:$B$3264,2,0)</f>
        <v>Australia</v>
      </c>
      <c r="I4294" s="7">
        <f t="shared" si="1"/>
        <v>8.32</v>
      </c>
      <c r="J4294" s="7">
        <f t="shared" si="2"/>
        <v>8.32</v>
      </c>
    </row>
    <row r="4295" ht="15.75" customHeight="1">
      <c r="A4295" s="4">
        <v>557878.0</v>
      </c>
      <c r="B4295" s="4" t="s">
        <v>48</v>
      </c>
      <c r="C4295" s="5" t="s">
        <v>49</v>
      </c>
      <c r="D4295" s="5">
        <v>3.0</v>
      </c>
      <c r="E4295" s="5">
        <v>2.08</v>
      </c>
      <c r="F4295" s="4">
        <v>16940.0</v>
      </c>
      <c r="G4295" s="6">
        <v>44553.55069444444</v>
      </c>
      <c r="H4295" s="6" t="str">
        <f>VLOOKUP(F4295,'Customer Details'!$A$1:$B$3264,2,0)</f>
        <v>Australia</v>
      </c>
      <c r="I4295" s="7">
        <f t="shared" si="1"/>
        <v>6.24</v>
      </c>
      <c r="J4295" s="7">
        <f t="shared" si="2"/>
        <v>6.24</v>
      </c>
    </row>
    <row r="4296" ht="15.75" customHeight="1">
      <c r="A4296" s="4">
        <v>536404.0</v>
      </c>
      <c r="B4296" s="4" t="s">
        <v>419</v>
      </c>
      <c r="C4296" s="5" t="s">
        <v>420</v>
      </c>
      <c r="D4296" s="5">
        <v>12.0</v>
      </c>
      <c r="E4296" s="5">
        <v>1.25</v>
      </c>
      <c r="F4296" s="4">
        <v>16218.0</v>
      </c>
      <c r="G4296" s="6">
        <v>44348.47847222222</v>
      </c>
      <c r="H4296" s="6" t="str">
        <f>VLOOKUP(F4296,'Customer Details'!$A$1:$B$3264,2,0)</f>
        <v>Australia</v>
      </c>
      <c r="I4296" s="7">
        <f t="shared" si="1"/>
        <v>15</v>
      </c>
      <c r="J4296" s="7">
        <f t="shared" si="2"/>
        <v>15</v>
      </c>
    </row>
    <row r="4297" ht="15.75" customHeight="1">
      <c r="A4297" s="4" t="s">
        <v>2377</v>
      </c>
      <c r="B4297" s="4">
        <v>22914.0</v>
      </c>
      <c r="C4297" s="5" t="s">
        <v>2270</v>
      </c>
      <c r="D4297" s="5">
        <v>-1.0</v>
      </c>
      <c r="E4297" s="5">
        <v>4.95</v>
      </c>
      <c r="F4297" s="4">
        <v>17422.0</v>
      </c>
      <c r="G4297" s="6">
        <v>44634.62222222222</v>
      </c>
      <c r="H4297" s="6" t="str">
        <f>VLOOKUP(F4297,'Customer Details'!$A$1:$B$3264,2,0)</f>
        <v>China</v>
      </c>
      <c r="I4297" s="7">
        <f t="shared" si="1"/>
        <v>-4.95</v>
      </c>
      <c r="J4297" s="7">
        <f t="shared" si="2"/>
        <v>4.95</v>
      </c>
    </row>
    <row r="4298" ht="15.75" customHeight="1">
      <c r="A4298" s="4">
        <v>550651.0</v>
      </c>
      <c r="B4298" s="4">
        <v>22521.0</v>
      </c>
      <c r="C4298" s="5" t="s">
        <v>2378</v>
      </c>
      <c r="D4298" s="5">
        <v>1.0</v>
      </c>
      <c r="E4298" s="5">
        <v>0.85</v>
      </c>
      <c r="F4298" s="4">
        <v>15436.0</v>
      </c>
      <c r="G4298" s="6">
        <v>44488.70277777778</v>
      </c>
      <c r="H4298" s="6" t="str">
        <f>VLOOKUP(F4298,'Customer Details'!$A$1:$B$3264,2,0)</f>
        <v>India</v>
      </c>
      <c r="I4298" s="7">
        <f t="shared" si="1"/>
        <v>0.85</v>
      </c>
      <c r="J4298" s="7">
        <f t="shared" si="2"/>
        <v>0.85</v>
      </c>
    </row>
    <row r="4299" ht="15.75" customHeight="1">
      <c r="A4299" s="4">
        <v>572284.0</v>
      </c>
      <c r="B4299" s="4">
        <v>21578.0</v>
      </c>
      <c r="C4299" s="5" t="s">
        <v>2379</v>
      </c>
      <c r="D4299" s="5">
        <v>2.0</v>
      </c>
      <c r="E4299" s="5">
        <v>2.25</v>
      </c>
      <c r="F4299" s="4">
        <v>16744.0</v>
      </c>
      <c r="G4299" s="6">
        <v>44674.50555555556</v>
      </c>
      <c r="H4299" s="6" t="str">
        <f>VLOOKUP(F4299,'Customer Details'!$A$1:$B$3264,2,0)</f>
        <v>India</v>
      </c>
      <c r="I4299" s="7">
        <f t="shared" si="1"/>
        <v>4.5</v>
      </c>
      <c r="J4299" s="7">
        <f t="shared" si="2"/>
        <v>4.5</v>
      </c>
    </row>
    <row r="4300" ht="15.75" customHeight="1">
      <c r="A4300" s="4">
        <v>552251.0</v>
      </c>
      <c r="B4300" s="4">
        <v>22742.0</v>
      </c>
      <c r="C4300" s="5" t="s">
        <v>2380</v>
      </c>
      <c r="D4300" s="5">
        <v>1.0</v>
      </c>
      <c r="E4300" s="5">
        <v>2.95</v>
      </c>
      <c r="F4300" s="4">
        <v>12748.0</v>
      </c>
      <c r="G4300" s="6">
        <v>44506.83333333334</v>
      </c>
      <c r="H4300" s="6" t="str">
        <f>VLOOKUP(F4300,'Customer Details'!$A$1:$B$3264,2,0)</f>
        <v>USA</v>
      </c>
      <c r="I4300" s="7">
        <f t="shared" si="1"/>
        <v>2.95</v>
      </c>
      <c r="J4300" s="7">
        <f t="shared" si="2"/>
        <v>2.95</v>
      </c>
    </row>
    <row r="4301" ht="15.75" customHeight="1">
      <c r="A4301" s="4">
        <v>553503.0</v>
      </c>
      <c r="B4301" s="4" t="s">
        <v>876</v>
      </c>
      <c r="C4301" s="5" t="s">
        <v>877</v>
      </c>
      <c r="D4301" s="5">
        <v>2.0</v>
      </c>
      <c r="E4301" s="5">
        <v>1.65</v>
      </c>
      <c r="F4301" s="4">
        <v>14606.0</v>
      </c>
      <c r="G4301" s="6">
        <v>44517.55555555555</v>
      </c>
      <c r="H4301" s="6" t="str">
        <f>VLOOKUP(F4301,'Customer Details'!$A$1:$B$3264,2,0)</f>
        <v>USA</v>
      </c>
      <c r="I4301" s="7">
        <f t="shared" si="1"/>
        <v>3.3</v>
      </c>
      <c r="J4301" s="7">
        <f t="shared" si="2"/>
        <v>3.3</v>
      </c>
    </row>
    <row r="4302" ht="15.75" customHeight="1">
      <c r="A4302" s="4">
        <v>569424.0</v>
      </c>
      <c r="B4302" s="4">
        <v>22436.0</v>
      </c>
      <c r="C4302" s="5" t="s">
        <v>2381</v>
      </c>
      <c r="D4302" s="5">
        <v>10.0</v>
      </c>
      <c r="E4302" s="5">
        <v>0.65</v>
      </c>
      <c r="F4302" s="4">
        <v>15529.0</v>
      </c>
      <c r="G4302" s="6">
        <v>44655.45069444444</v>
      </c>
      <c r="H4302" s="6" t="str">
        <f>VLOOKUP(F4302,'Customer Details'!$A$1:$B$3264,2,0)</f>
        <v>USA</v>
      </c>
      <c r="I4302" s="7">
        <f t="shared" si="1"/>
        <v>6.5</v>
      </c>
      <c r="J4302" s="7">
        <f t="shared" si="2"/>
        <v>6.5</v>
      </c>
    </row>
    <row r="4303" ht="15.75" customHeight="1">
      <c r="A4303" s="4">
        <v>538104.0</v>
      </c>
      <c r="B4303" s="4" t="s">
        <v>732</v>
      </c>
      <c r="C4303" s="5" t="s">
        <v>733</v>
      </c>
      <c r="D4303" s="5">
        <v>5.0</v>
      </c>
      <c r="E4303" s="5">
        <v>0.85</v>
      </c>
      <c r="F4303" s="4">
        <v>17950.0</v>
      </c>
      <c r="G4303" s="6">
        <v>44356.63611111111</v>
      </c>
      <c r="H4303" s="6" t="str">
        <f>VLOOKUP(F4303,'Customer Details'!$A$1:$B$3264,2,0)</f>
        <v>China</v>
      </c>
      <c r="I4303" s="7">
        <f t="shared" si="1"/>
        <v>4.25</v>
      </c>
      <c r="J4303" s="7">
        <f t="shared" si="2"/>
        <v>4.25</v>
      </c>
    </row>
    <row r="4304" ht="15.75" customHeight="1">
      <c r="A4304" s="4">
        <v>579472.0</v>
      </c>
      <c r="B4304" s="4">
        <v>22196.0</v>
      </c>
      <c r="C4304" s="5" t="s">
        <v>1860</v>
      </c>
      <c r="D4304" s="5">
        <v>1.0</v>
      </c>
      <c r="E4304" s="5">
        <v>0.85</v>
      </c>
      <c r="F4304" s="4">
        <v>13521.0</v>
      </c>
      <c r="G4304" s="6">
        <v>44710.63125</v>
      </c>
      <c r="H4304" s="6" t="str">
        <f>VLOOKUP(F4304,'Customer Details'!$A$1:$B$3264,2,0)</f>
        <v>USA</v>
      </c>
      <c r="I4304" s="7">
        <f t="shared" si="1"/>
        <v>0.85</v>
      </c>
      <c r="J4304" s="7">
        <f t="shared" si="2"/>
        <v>0.85</v>
      </c>
    </row>
    <row r="4305" ht="15.75" customHeight="1">
      <c r="A4305" s="4">
        <v>544847.0</v>
      </c>
      <c r="B4305" s="4" t="s">
        <v>530</v>
      </c>
      <c r="C4305" s="5" t="s">
        <v>531</v>
      </c>
      <c r="D4305" s="5">
        <v>4.0</v>
      </c>
      <c r="E4305" s="5">
        <v>3.75</v>
      </c>
      <c r="F4305" s="4">
        <v>16086.0</v>
      </c>
      <c r="G4305" s="6">
        <v>44432.46875</v>
      </c>
      <c r="H4305" s="6" t="str">
        <f>VLOOKUP(F4305,'Customer Details'!$A$1:$B$3264,2,0)</f>
        <v>India</v>
      </c>
      <c r="I4305" s="7">
        <f t="shared" si="1"/>
        <v>15</v>
      </c>
      <c r="J4305" s="7">
        <f t="shared" si="2"/>
        <v>15</v>
      </c>
    </row>
    <row r="4306" ht="15.75" customHeight="1">
      <c r="A4306" s="4" t="s">
        <v>1609</v>
      </c>
      <c r="B4306" s="4">
        <v>23298.0</v>
      </c>
      <c r="C4306" s="5" t="s">
        <v>1582</v>
      </c>
      <c r="D4306" s="5">
        <v>-8.0</v>
      </c>
      <c r="E4306" s="5">
        <v>4.95</v>
      </c>
      <c r="F4306" s="4">
        <v>14688.0</v>
      </c>
      <c r="G4306" s="6">
        <v>44632.75277777778</v>
      </c>
      <c r="H4306" s="6" t="str">
        <f>VLOOKUP(F4306,'Customer Details'!$A$1:$B$3264,2,0)</f>
        <v>China</v>
      </c>
      <c r="I4306" s="7">
        <f t="shared" si="1"/>
        <v>-39.6</v>
      </c>
      <c r="J4306" s="7">
        <f t="shared" si="2"/>
        <v>39.6</v>
      </c>
    </row>
    <row r="4307" ht="15.75" customHeight="1">
      <c r="A4307" s="4">
        <v>560942.0</v>
      </c>
      <c r="B4307" s="4" t="s">
        <v>22</v>
      </c>
      <c r="C4307" s="5" t="s">
        <v>23</v>
      </c>
      <c r="D4307" s="5">
        <v>2.0</v>
      </c>
      <c r="E4307" s="5">
        <v>2.08</v>
      </c>
      <c r="F4307" s="4">
        <v>15005.0</v>
      </c>
      <c r="G4307" s="6">
        <v>44583.47986111111</v>
      </c>
      <c r="H4307" s="6" t="str">
        <f>VLOOKUP(F4307,'Customer Details'!$A$1:$B$3264,2,0)</f>
        <v>USA</v>
      </c>
      <c r="I4307" s="7">
        <f t="shared" si="1"/>
        <v>4.16</v>
      </c>
      <c r="J4307" s="7">
        <f t="shared" si="2"/>
        <v>4.16</v>
      </c>
    </row>
    <row r="4308" ht="15.75" customHeight="1">
      <c r="A4308" s="4">
        <v>537617.0</v>
      </c>
      <c r="B4308" s="4" t="s">
        <v>48</v>
      </c>
      <c r="C4308" s="5" t="s">
        <v>49</v>
      </c>
      <c r="D4308" s="5">
        <v>10.0</v>
      </c>
      <c r="E4308" s="5">
        <v>1.95</v>
      </c>
      <c r="F4308" s="4">
        <v>16086.0</v>
      </c>
      <c r="G4308" s="6">
        <v>44354.57291666666</v>
      </c>
      <c r="H4308" s="6" t="str">
        <f>VLOOKUP(F4308,'Customer Details'!$A$1:$B$3264,2,0)</f>
        <v>India</v>
      </c>
      <c r="I4308" s="7">
        <f t="shared" si="1"/>
        <v>19.5</v>
      </c>
      <c r="J4308" s="7">
        <f t="shared" si="2"/>
        <v>19.5</v>
      </c>
    </row>
    <row r="4309" ht="15.75" customHeight="1">
      <c r="A4309" s="4">
        <v>565541.0</v>
      </c>
      <c r="B4309" s="4" t="s">
        <v>1116</v>
      </c>
      <c r="C4309" s="5" t="s">
        <v>1117</v>
      </c>
      <c r="D4309" s="5">
        <v>5.0</v>
      </c>
      <c r="E4309" s="5">
        <v>0.75</v>
      </c>
      <c r="F4309" s="4">
        <v>14159.0</v>
      </c>
      <c r="G4309" s="6">
        <v>44625.5</v>
      </c>
      <c r="H4309" s="6" t="str">
        <f>VLOOKUP(F4309,'Customer Details'!$A$1:$B$3264,2,0)</f>
        <v>Australia</v>
      </c>
      <c r="I4309" s="7">
        <f t="shared" si="1"/>
        <v>3.75</v>
      </c>
      <c r="J4309" s="7">
        <f t="shared" si="2"/>
        <v>3.75</v>
      </c>
    </row>
    <row r="4310" ht="15.75" customHeight="1">
      <c r="A4310" s="4">
        <v>572513.0</v>
      </c>
      <c r="B4310" s="4" t="s">
        <v>212</v>
      </c>
      <c r="C4310" s="5" t="s">
        <v>213</v>
      </c>
      <c r="D4310" s="5">
        <v>2.0</v>
      </c>
      <c r="E4310" s="5">
        <v>0.65</v>
      </c>
      <c r="F4310" s="4">
        <v>16728.0</v>
      </c>
      <c r="G4310" s="6">
        <v>44675.60833333333</v>
      </c>
      <c r="H4310" s="6" t="str">
        <f>VLOOKUP(F4310,'Customer Details'!$A$1:$B$3264,2,0)</f>
        <v>India</v>
      </c>
      <c r="I4310" s="7">
        <f t="shared" si="1"/>
        <v>1.3</v>
      </c>
      <c r="J4310" s="7">
        <f t="shared" si="2"/>
        <v>1.3</v>
      </c>
    </row>
    <row r="4311" ht="15.75" customHeight="1">
      <c r="A4311" s="4">
        <v>577742.0</v>
      </c>
      <c r="B4311" s="4" t="s">
        <v>756</v>
      </c>
      <c r="C4311" s="5" t="s">
        <v>757</v>
      </c>
      <c r="D4311" s="5">
        <v>1.0</v>
      </c>
      <c r="E4311" s="5">
        <v>1.25</v>
      </c>
      <c r="F4311" s="4">
        <v>13755.0</v>
      </c>
      <c r="G4311" s="6">
        <v>44702.57013888889</v>
      </c>
      <c r="H4311" s="6" t="str">
        <f>VLOOKUP(F4311,'Customer Details'!$A$1:$B$3264,2,0)</f>
        <v>USA</v>
      </c>
      <c r="I4311" s="7">
        <f t="shared" si="1"/>
        <v>1.25</v>
      </c>
      <c r="J4311" s="7">
        <f t="shared" si="2"/>
        <v>1.25</v>
      </c>
    </row>
    <row r="4312" ht="15.75" customHeight="1">
      <c r="A4312" s="4" t="s">
        <v>2382</v>
      </c>
      <c r="B4312" s="4">
        <v>37448.0</v>
      </c>
      <c r="C4312" s="5" t="s">
        <v>655</v>
      </c>
      <c r="D4312" s="5">
        <v>-1.0</v>
      </c>
      <c r="E4312" s="5">
        <v>1.49</v>
      </c>
      <c r="F4312" s="4">
        <v>14796.0</v>
      </c>
      <c r="G4312" s="6">
        <v>44616.45416666667</v>
      </c>
      <c r="H4312" s="6" t="str">
        <f>VLOOKUP(F4312,'Customer Details'!$A$1:$B$3264,2,0)</f>
        <v>China</v>
      </c>
      <c r="I4312" s="7">
        <f t="shared" si="1"/>
        <v>-1.49</v>
      </c>
      <c r="J4312" s="7">
        <f t="shared" si="2"/>
        <v>1.49</v>
      </c>
    </row>
    <row r="4313" ht="15.75" customHeight="1">
      <c r="A4313" s="4">
        <v>572283.0</v>
      </c>
      <c r="B4313" s="4" t="s">
        <v>152</v>
      </c>
      <c r="C4313" s="5" t="s">
        <v>153</v>
      </c>
      <c r="D4313" s="5">
        <v>2.0</v>
      </c>
      <c r="E4313" s="5">
        <v>5.45</v>
      </c>
      <c r="F4313" s="4">
        <v>15000.0</v>
      </c>
      <c r="G4313" s="6">
        <v>44674.4875</v>
      </c>
      <c r="H4313" s="6" t="str">
        <f>VLOOKUP(F4313,'Customer Details'!$A$1:$B$3264,2,0)</f>
        <v>USA</v>
      </c>
      <c r="I4313" s="7">
        <f t="shared" si="1"/>
        <v>10.9</v>
      </c>
      <c r="J4313" s="7">
        <f t="shared" si="2"/>
        <v>10.9</v>
      </c>
    </row>
    <row r="4314" ht="15.75" customHeight="1">
      <c r="A4314" s="4">
        <v>541293.0</v>
      </c>
      <c r="B4314" s="4" t="s">
        <v>54</v>
      </c>
      <c r="C4314" s="5" t="s">
        <v>55</v>
      </c>
      <c r="D4314" s="5">
        <v>4.0</v>
      </c>
      <c r="E4314" s="5">
        <v>5.95</v>
      </c>
      <c r="F4314" s="4">
        <v>15311.0</v>
      </c>
      <c r="G4314" s="6">
        <v>44394.56875</v>
      </c>
      <c r="H4314" s="6" t="str">
        <f>VLOOKUP(F4314,'Customer Details'!$A$1:$B$3264,2,0)</f>
        <v>USA</v>
      </c>
      <c r="I4314" s="7">
        <f t="shared" si="1"/>
        <v>23.8</v>
      </c>
      <c r="J4314" s="7">
        <f t="shared" si="2"/>
        <v>23.8</v>
      </c>
    </row>
    <row r="4315" ht="15.75" customHeight="1">
      <c r="A4315" s="4">
        <v>579196.0</v>
      </c>
      <c r="B4315" s="4" t="s">
        <v>592</v>
      </c>
      <c r="C4315" s="5" t="s">
        <v>593</v>
      </c>
      <c r="D4315" s="5">
        <v>1.0</v>
      </c>
      <c r="E4315" s="5">
        <v>8.29</v>
      </c>
      <c r="F4315" s="4">
        <v>14096.0</v>
      </c>
      <c r="G4315" s="6">
        <v>44709.6625</v>
      </c>
      <c r="H4315" s="6" t="str">
        <f>VLOOKUP(F4315,'Customer Details'!$A$1:$B$3264,2,0)</f>
        <v>USA</v>
      </c>
      <c r="I4315" s="7">
        <f t="shared" si="1"/>
        <v>8.29</v>
      </c>
      <c r="J4315" s="7">
        <f t="shared" si="2"/>
        <v>8.29</v>
      </c>
    </row>
    <row r="4316" ht="15.75" customHeight="1">
      <c r="A4316" s="4" t="s">
        <v>2383</v>
      </c>
      <c r="B4316" s="4">
        <v>79000.0</v>
      </c>
      <c r="C4316" s="5" t="s">
        <v>280</v>
      </c>
      <c r="D4316" s="5">
        <v>-1.0</v>
      </c>
      <c r="E4316" s="5">
        <v>0.65</v>
      </c>
      <c r="F4316" s="4">
        <v>14226.0</v>
      </c>
      <c r="G4316" s="6">
        <v>44456.65694444445</v>
      </c>
      <c r="H4316" s="6" t="str">
        <f>VLOOKUP(F4316,'Customer Details'!$A$1:$B$3264,2,0)</f>
        <v>Australia</v>
      </c>
      <c r="I4316" s="7">
        <f t="shared" si="1"/>
        <v>-0.65</v>
      </c>
      <c r="J4316" s="7">
        <f t="shared" si="2"/>
        <v>0.65</v>
      </c>
    </row>
    <row r="4317" ht="15.75" customHeight="1">
      <c r="A4317" s="4">
        <v>553156.0</v>
      </c>
      <c r="B4317" s="4" t="s">
        <v>464</v>
      </c>
      <c r="C4317" s="5" t="s">
        <v>465</v>
      </c>
      <c r="D4317" s="5">
        <v>1.0</v>
      </c>
      <c r="E4317" s="5">
        <v>0.85</v>
      </c>
      <c r="F4317" s="4">
        <v>17841.0</v>
      </c>
      <c r="G4317" s="6">
        <v>44513.62361111111</v>
      </c>
      <c r="H4317" s="6" t="str">
        <f>VLOOKUP(F4317,'Customer Details'!$A$1:$B$3264,2,0)</f>
        <v>India</v>
      </c>
      <c r="I4317" s="7">
        <f t="shared" si="1"/>
        <v>0.85</v>
      </c>
      <c r="J4317" s="7">
        <f t="shared" si="2"/>
        <v>0.85</v>
      </c>
    </row>
    <row r="4318" ht="15.75" customHeight="1">
      <c r="A4318" s="4">
        <v>539455.0</v>
      </c>
      <c r="B4318" s="4" t="s">
        <v>2384</v>
      </c>
      <c r="C4318" s="5" t="s">
        <v>2385</v>
      </c>
      <c r="D4318" s="5">
        <v>1.0</v>
      </c>
      <c r="E4318" s="5">
        <v>6.35</v>
      </c>
      <c r="F4318" s="4">
        <v>12748.0</v>
      </c>
      <c r="G4318" s="6">
        <v>44364.72013888889</v>
      </c>
      <c r="H4318" s="6" t="str">
        <f>VLOOKUP(F4318,'Customer Details'!$A$1:$B$3264,2,0)</f>
        <v>USA</v>
      </c>
      <c r="I4318" s="7">
        <f t="shared" si="1"/>
        <v>6.35</v>
      </c>
      <c r="J4318" s="7">
        <f t="shared" si="2"/>
        <v>6.35</v>
      </c>
    </row>
    <row r="4319" ht="15.75" customHeight="1">
      <c r="A4319" s="4">
        <v>566601.0</v>
      </c>
      <c r="B4319" s="4" t="s">
        <v>67</v>
      </c>
      <c r="C4319" s="5" t="s">
        <v>68</v>
      </c>
      <c r="D4319" s="5">
        <v>1.0</v>
      </c>
      <c r="E4319" s="5">
        <v>2.08</v>
      </c>
      <c r="F4319" s="4">
        <v>16469.0</v>
      </c>
      <c r="G4319" s="6">
        <v>44633.66458333333</v>
      </c>
      <c r="H4319" s="6" t="str">
        <f>VLOOKUP(F4319,'Customer Details'!$A$1:$B$3264,2,0)</f>
        <v>India</v>
      </c>
      <c r="I4319" s="7">
        <f t="shared" si="1"/>
        <v>2.08</v>
      </c>
      <c r="J4319" s="7">
        <f t="shared" si="2"/>
        <v>2.08</v>
      </c>
    </row>
    <row r="4320" ht="15.75" customHeight="1">
      <c r="A4320" s="4">
        <v>564350.0</v>
      </c>
      <c r="B4320" s="4" t="s">
        <v>1217</v>
      </c>
      <c r="C4320" s="5" t="s">
        <v>1218</v>
      </c>
      <c r="D4320" s="5">
        <v>24.0</v>
      </c>
      <c r="E4320" s="5">
        <v>0.39</v>
      </c>
      <c r="F4320" s="4">
        <v>14401.0</v>
      </c>
      <c r="G4320" s="6">
        <v>44616.62291666667</v>
      </c>
      <c r="H4320" s="6" t="str">
        <f>VLOOKUP(F4320,'Customer Details'!$A$1:$B$3264,2,0)</f>
        <v>USA</v>
      </c>
      <c r="I4320" s="7">
        <f t="shared" si="1"/>
        <v>9.36</v>
      </c>
      <c r="J4320" s="7">
        <f t="shared" si="2"/>
        <v>9.36</v>
      </c>
    </row>
    <row r="4321" ht="15.75" customHeight="1">
      <c r="A4321" s="4" t="s">
        <v>2386</v>
      </c>
      <c r="B4321" s="4">
        <v>23108.0</v>
      </c>
      <c r="C4321" s="5" t="s">
        <v>2387</v>
      </c>
      <c r="D4321" s="5">
        <v>-2.0</v>
      </c>
      <c r="E4321" s="5">
        <v>6.25</v>
      </c>
      <c r="F4321" s="4">
        <v>13381.0</v>
      </c>
      <c r="G4321" s="6">
        <v>44699.70763888889</v>
      </c>
      <c r="H4321" s="6" t="str">
        <f>VLOOKUP(F4321,'Customer Details'!$A$1:$B$3264,2,0)</f>
        <v>Australia</v>
      </c>
      <c r="I4321" s="7">
        <f t="shared" si="1"/>
        <v>-12.5</v>
      </c>
      <c r="J4321" s="7">
        <f t="shared" si="2"/>
        <v>12.5</v>
      </c>
    </row>
    <row r="4322" ht="15.75" customHeight="1">
      <c r="A4322" s="4">
        <v>543235.0</v>
      </c>
      <c r="B4322" s="4" t="s">
        <v>223</v>
      </c>
      <c r="C4322" s="5" t="s">
        <v>224</v>
      </c>
      <c r="D4322" s="5">
        <v>1.0</v>
      </c>
      <c r="E4322" s="5">
        <v>1.25</v>
      </c>
      <c r="F4322" s="4">
        <v>14462.0</v>
      </c>
      <c r="G4322" s="6">
        <v>44412.5625</v>
      </c>
      <c r="H4322" s="6" t="str">
        <f>VLOOKUP(F4322,'Customer Details'!$A$1:$B$3264,2,0)</f>
        <v>Australia</v>
      </c>
      <c r="I4322" s="7">
        <f t="shared" si="1"/>
        <v>1.25</v>
      </c>
      <c r="J4322" s="7">
        <f t="shared" si="2"/>
        <v>1.25</v>
      </c>
    </row>
    <row r="4323" ht="15.75" customHeight="1">
      <c r="A4323" s="4">
        <v>578429.0</v>
      </c>
      <c r="B4323" s="4" t="s">
        <v>38</v>
      </c>
      <c r="C4323" s="5" t="s">
        <v>39</v>
      </c>
      <c r="D4323" s="5">
        <v>6.0</v>
      </c>
      <c r="E4323" s="5">
        <v>2.95</v>
      </c>
      <c r="F4323" s="4">
        <v>16271.0</v>
      </c>
      <c r="G4323" s="6">
        <v>44705.50833333333</v>
      </c>
      <c r="H4323" s="6" t="str">
        <f>VLOOKUP(F4323,'Customer Details'!$A$1:$B$3264,2,0)</f>
        <v>Australia</v>
      </c>
      <c r="I4323" s="7">
        <f t="shared" si="1"/>
        <v>17.7</v>
      </c>
      <c r="J4323" s="7">
        <f t="shared" si="2"/>
        <v>17.7</v>
      </c>
    </row>
    <row r="4324" ht="15.75" customHeight="1">
      <c r="A4324" s="4">
        <v>540489.0</v>
      </c>
      <c r="B4324" s="4" t="s">
        <v>38</v>
      </c>
      <c r="C4324" s="5" t="s">
        <v>39</v>
      </c>
      <c r="D4324" s="5">
        <v>10.0</v>
      </c>
      <c r="E4324" s="5">
        <v>2.95</v>
      </c>
      <c r="F4324" s="4">
        <v>13593.0</v>
      </c>
      <c r="G4324" s="6">
        <v>44384.68888888889</v>
      </c>
      <c r="H4324" s="6" t="str">
        <f>VLOOKUP(F4324,'Customer Details'!$A$1:$B$3264,2,0)</f>
        <v>China</v>
      </c>
      <c r="I4324" s="7">
        <f t="shared" si="1"/>
        <v>29.5</v>
      </c>
      <c r="J4324" s="7">
        <f t="shared" si="2"/>
        <v>29.5</v>
      </c>
    </row>
    <row r="4325" ht="15.75" customHeight="1">
      <c r="A4325" s="4" t="s">
        <v>2388</v>
      </c>
      <c r="B4325" s="4">
        <v>23054.0</v>
      </c>
      <c r="C4325" s="5" t="s">
        <v>2389</v>
      </c>
      <c r="D4325" s="5">
        <v>-1.0</v>
      </c>
      <c r="E4325" s="5">
        <v>8.25</v>
      </c>
      <c r="F4325" s="4">
        <v>14403.0</v>
      </c>
      <c r="G4325" s="6">
        <v>44487.50416666667</v>
      </c>
      <c r="H4325" s="6" t="str">
        <f>VLOOKUP(F4325,'Customer Details'!$A$1:$B$3264,2,0)</f>
        <v>Australia</v>
      </c>
      <c r="I4325" s="7">
        <f t="shared" si="1"/>
        <v>-8.25</v>
      </c>
      <c r="J4325" s="7">
        <f t="shared" si="2"/>
        <v>8.25</v>
      </c>
    </row>
    <row r="4326" ht="15.75" customHeight="1">
      <c r="A4326" s="4" t="s">
        <v>855</v>
      </c>
      <c r="B4326" s="4">
        <v>35961.0</v>
      </c>
      <c r="C4326" s="5" t="s">
        <v>1353</v>
      </c>
      <c r="D4326" s="5">
        <v>-1.0</v>
      </c>
      <c r="E4326" s="5">
        <v>0.85</v>
      </c>
      <c r="F4326" s="4">
        <v>15555.0</v>
      </c>
      <c r="G4326" s="6">
        <v>44708.64652777778</v>
      </c>
      <c r="H4326" s="6" t="str">
        <f>VLOOKUP(F4326,'Customer Details'!$A$1:$B$3264,2,0)</f>
        <v>India</v>
      </c>
      <c r="I4326" s="7">
        <f t="shared" si="1"/>
        <v>-0.85</v>
      </c>
      <c r="J4326" s="7">
        <f t="shared" si="2"/>
        <v>0.85</v>
      </c>
    </row>
    <row r="4327" ht="15.75" customHeight="1">
      <c r="A4327" s="4">
        <v>551085.0</v>
      </c>
      <c r="B4327" s="4" t="s">
        <v>152</v>
      </c>
      <c r="C4327" s="5" t="s">
        <v>153</v>
      </c>
      <c r="D4327" s="5">
        <v>3.0</v>
      </c>
      <c r="E4327" s="5">
        <v>5.45</v>
      </c>
      <c r="F4327" s="4">
        <v>14854.0</v>
      </c>
      <c r="G4327" s="6">
        <v>44495.52013888889</v>
      </c>
      <c r="H4327" s="6" t="str">
        <f>VLOOKUP(F4327,'Customer Details'!$A$1:$B$3264,2,0)</f>
        <v>United Kingdom</v>
      </c>
      <c r="I4327" s="7">
        <f t="shared" si="1"/>
        <v>16.35</v>
      </c>
      <c r="J4327" s="7">
        <f t="shared" si="2"/>
        <v>16.35</v>
      </c>
    </row>
    <row r="4328" ht="15.75" customHeight="1">
      <c r="A4328" s="4">
        <v>537655.0</v>
      </c>
      <c r="B4328" s="4" t="s">
        <v>38</v>
      </c>
      <c r="C4328" s="5" t="s">
        <v>39</v>
      </c>
      <c r="D4328" s="5">
        <v>6.0</v>
      </c>
      <c r="E4328" s="5">
        <v>2.95</v>
      </c>
      <c r="F4328" s="4">
        <v>15081.0</v>
      </c>
      <c r="G4328" s="6">
        <v>44354.68055555555</v>
      </c>
      <c r="H4328" s="6" t="str">
        <f>VLOOKUP(F4328,'Customer Details'!$A$1:$B$3264,2,0)</f>
        <v>Australia</v>
      </c>
      <c r="I4328" s="7">
        <f t="shared" si="1"/>
        <v>17.7</v>
      </c>
      <c r="J4328" s="7">
        <f t="shared" si="2"/>
        <v>17.7</v>
      </c>
    </row>
    <row r="4329" ht="15.75" customHeight="1">
      <c r="A4329" s="4">
        <v>580385.0</v>
      </c>
      <c r="B4329" s="4">
        <v>22866.0</v>
      </c>
      <c r="C4329" s="5" t="s">
        <v>2215</v>
      </c>
      <c r="D4329" s="5">
        <v>2.0</v>
      </c>
      <c r="E4329" s="5">
        <v>2.1</v>
      </c>
      <c r="F4329" s="4">
        <v>16326.0</v>
      </c>
      <c r="G4329" s="6">
        <v>44716.42430555556</v>
      </c>
      <c r="H4329" s="6" t="str">
        <f>VLOOKUP(F4329,'Customer Details'!$A$1:$B$3264,2,0)</f>
        <v>Australia</v>
      </c>
      <c r="I4329" s="7">
        <f t="shared" si="1"/>
        <v>4.2</v>
      </c>
      <c r="J4329" s="7">
        <f t="shared" si="2"/>
        <v>4.2</v>
      </c>
    </row>
    <row r="4330" ht="15.75" customHeight="1">
      <c r="A4330" s="4">
        <v>564056.0</v>
      </c>
      <c r="B4330" s="4" t="s">
        <v>2390</v>
      </c>
      <c r="C4330" s="5" t="s">
        <v>2391</v>
      </c>
      <c r="D4330" s="5">
        <v>2.0</v>
      </c>
      <c r="E4330" s="5">
        <v>7.5</v>
      </c>
      <c r="F4330" s="4">
        <v>14387.0</v>
      </c>
      <c r="G4330" s="6">
        <v>44614.59236111111</v>
      </c>
      <c r="H4330" s="6" t="str">
        <f>VLOOKUP(F4330,'Customer Details'!$A$1:$B$3264,2,0)</f>
        <v>China</v>
      </c>
      <c r="I4330" s="7">
        <f t="shared" si="1"/>
        <v>15</v>
      </c>
      <c r="J4330" s="7">
        <f t="shared" si="2"/>
        <v>15</v>
      </c>
    </row>
    <row r="4331" ht="15.75" customHeight="1">
      <c r="A4331" s="4">
        <v>563237.0</v>
      </c>
      <c r="B4331" s="4" t="s">
        <v>460</v>
      </c>
      <c r="C4331" s="5" t="s">
        <v>461</v>
      </c>
      <c r="D4331" s="5">
        <v>24.0</v>
      </c>
      <c r="E4331" s="5">
        <v>0.39</v>
      </c>
      <c r="F4331" s="4">
        <v>14321.0</v>
      </c>
      <c r="G4331" s="6">
        <v>44607.41458333333</v>
      </c>
      <c r="H4331" s="6" t="str">
        <f>VLOOKUP(F4331,'Customer Details'!$A$1:$B$3264,2,0)</f>
        <v>USA</v>
      </c>
      <c r="I4331" s="7">
        <f t="shared" si="1"/>
        <v>9.36</v>
      </c>
      <c r="J4331" s="7">
        <f t="shared" si="2"/>
        <v>9.36</v>
      </c>
    </row>
    <row r="4332" ht="15.75" customHeight="1">
      <c r="A4332" s="4">
        <v>547663.0</v>
      </c>
      <c r="B4332" s="4" t="s">
        <v>786</v>
      </c>
      <c r="C4332" s="5" t="s">
        <v>787</v>
      </c>
      <c r="D4332" s="5">
        <v>1.0</v>
      </c>
      <c r="E4332" s="5">
        <v>9.95</v>
      </c>
      <c r="F4332" s="4">
        <v>16022.0</v>
      </c>
      <c r="G4332" s="6">
        <v>44463.55277777778</v>
      </c>
      <c r="H4332" s="6" t="str">
        <f>VLOOKUP(F4332,'Customer Details'!$A$1:$B$3264,2,0)</f>
        <v>Australia</v>
      </c>
      <c r="I4332" s="7">
        <f t="shared" si="1"/>
        <v>9.95</v>
      </c>
      <c r="J4332" s="7">
        <f t="shared" si="2"/>
        <v>9.95</v>
      </c>
    </row>
    <row r="4333" ht="15.75" customHeight="1">
      <c r="A4333" s="4">
        <v>547900.0</v>
      </c>
      <c r="B4333" s="4" t="s">
        <v>2392</v>
      </c>
      <c r="C4333" s="5" t="s">
        <v>2393</v>
      </c>
      <c r="D4333" s="5">
        <v>8.0</v>
      </c>
      <c r="E4333" s="5">
        <v>2.55</v>
      </c>
      <c r="F4333" s="4">
        <v>13649.0</v>
      </c>
      <c r="G4333" s="6">
        <v>44467.49375</v>
      </c>
      <c r="H4333" s="6" t="str">
        <f>VLOOKUP(F4333,'Customer Details'!$A$1:$B$3264,2,0)</f>
        <v>USA</v>
      </c>
      <c r="I4333" s="7">
        <f t="shared" si="1"/>
        <v>20.4</v>
      </c>
      <c r="J4333" s="7">
        <f t="shared" si="2"/>
        <v>20.4</v>
      </c>
    </row>
    <row r="4334" ht="15.75" customHeight="1">
      <c r="A4334" s="4">
        <v>578949.0</v>
      </c>
      <c r="B4334" s="4">
        <v>22091.0</v>
      </c>
      <c r="C4334" s="5" t="s">
        <v>387</v>
      </c>
      <c r="D4334" s="5">
        <v>2.0</v>
      </c>
      <c r="E4334" s="5">
        <v>0.39</v>
      </c>
      <c r="F4334" s="4">
        <v>14954.0</v>
      </c>
      <c r="G4334" s="6">
        <v>44708.60416666666</v>
      </c>
      <c r="H4334" s="6" t="str">
        <f>VLOOKUP(F4334,'Customer Details'!$A$1:$B$3264,2,0)</f>
        <v>USA</v>
      </c>
      <c r="I4334" s="7">
        <f t="shared" si="1"/>
        <v>0.78</v>
      </c>
      <c r="J4334" s="7">
        <f t="shared" si="2"/>
        <v>0.78</v>
      </c>
    </row>
    <row r="4335" ht="15.75" customHeight="1">
      <c r="A4335" s="4" t="s">
        <v>2394</v>
      </c>
      <c r="B4335" s="4">
        <v>23099.0</v>
      </c>
      <c r="C4335" s="5" t="s">
        <v>2395</v>
      </c>
      <c r="D4335" s="5">
        <v>-1.0</v>
      </c>
      <c r="E4335" s="5">
        <v>6.65</v>
      </c>
      <c r="F4335" s="4">
        <v>15916.0</v>
      </c>
      <c r="G4335" s="6">
        <v>44690.63819444444</v>
      </c>
      <c r="H4335" s="6" t="str">
        <f>VLOOKUP(F4335,'Customer Details'!$A$1:$B$3264,2,0)</f>
        <v>China</v>
      </c>
      <c r="I4335" s="7">
        <f t="shared" si="1"/>
        <v>-6.65</v>
      </c>
      <c r="J4335" s="7">
        <f t="shared" si="2"/>
        <v>6.65</v>
      </c>
    </row>
    <row r="4336" ht="15.75" customHeight="1">
      <c r="A4336" s="4" t="s">
        <v>642</v>
      </c>
      <c r="B4336" s="4">
        <v>23082.0</v>
      </c>
      <c r="C4336" s="5" t="s">
        <v>875</v>
      </c>
      <c r="D4336" s="5">
        <v>-12.0</v>
      </c>
      <c r="E4336" s="5">
        <v>3.75</v>
      </c>
      <c r="F4336" s="4">
        <v>14562.0</v>
      </c>
      <c r="G4336" s="6">
        <v>44575.48680555556</v>
      </c>
      <c r="H4336" s="6" t="str">
        <f>VLOOKUP(F4336,'Customer Details'!$A$1:$B$3264,2,0)</f>
        <v>United Kingdom</v>
      </c>
      <c r="I4336" s="7">
        <f t="shared" si="1"/>
        <v>-45</v>
      </c>
      <c r="J4336" s="7">
        <f t="shared" si="2"/>
        <v>45</v>
      </c>
    </row>
    <row r="4337" ht="15.75" customHeight="1">
      <c r="A4337" s="4">
        <v>575840.0</v>
      </c>
      <c r="B4337" s="4" t="s">
        <v>73</v>
      </c>
      <c r="C4337" s="5" t="s">
        <v>74</v>
      </c>
      <c r="D4337" s="5">
        <v>10.0</v>
      </c>
      <c r="E4337" s="5">
        <v>0.42</v>
      </c>
      <c r="F4337" s="4">
        <v>13137.0</v>
      </c>
      <c r="G4337" s="6">
        <v>44692.49722222222</v>
      </c>
      <c r="H4337" s="6" t="str">
        <f>VLOOKUP(F4337,'Customer Details'!$A$1:$B$3264,2,0)</f>
        <v>China</v>
      </c>
      <c r="I4337" s="7">
        <f t="shared" si="1"/>
        <v>4.2</v>
      </c>
      <c r="J4337" s="7">
        <f t="shared" si="2"/>
        <v>4.2</v>
      </c>
    </row>
    <row r="4338" ht="15.75" customHeight="1">
      <c r="A4338" s="4">
        <v>553007.0</v>
      </c>
      <c r="B4338" s="4" t="s">
        <v>2396</v>
      </c>
      <c r="C4338" s="5" t="s">
        <v>2397</v>
      </c>
      <c r="D4338" s="5">
        <v>6.0</v>
      </c>
      <c r="E4338" s="5">
        <v>3.75</v>
      </c>
      <c r="F4338" s="4">
        <v>14000.0</v>
      </c>
      <c r="G4338" s="6">
        <v>44512.70138888889</v>
      </c>
      <c r="H4338" s="6" t="str">
        <f>VLOOKUP(F4338,'Customer Details'!$A$1:$B$3264,2,0)</f>
        <v>China</v>
      </c>
      <c r="I4338" s="7">
        <f t="shared" si="1"/>
        <v>22.5</v>
      </c>
      <c r="J4338" s="7">
        <f t="shared" si="2"/>
        <v>22.5</v>
      </c>
    </row>
    <row r="4339" ht="15.75" customHeight="1">
      <c r="A4339" s="4">
        <v>559893.0</v>
      </c>
      <c r="B4339" s="4" t="s">
        <v>638</v>
      </c>
      <c r="C4339" s="5" t="s">
        <v>639</v>
      </c>
      <c r="D4339" s="5">
        <v>2.0</v>
      </c>
      <c r="E4339" s="5">
        <v>0.42</v>
      </c>
      <c r="F4339" s="4">
        <v>14498.0</v>
      </c>
      <c r="G4339" s="6">
        <v>44574.50416666667</v>
      </c>
      <c r="H4339" s="6" t="str">
        <f>VLOOKUP(F4339,'Customer Details'!$A$1:$B$3264,2,0)</f>
        <v>Australia</v>
      </c>
      <c r="I4339" s="7">
        <f t="shared" si="1"/>
        <v>0.84</v>
      </c>
      <c r="J4339" s="7">
        <f t="shared" si="2"/>
        <v>0.84</v>
      </c>
    </row>
    <row r="4340" ht="15.75" customHeight="1">
      <c r="A4340" s="4">
        <v>545523.0</v>
      </c>
      <c r="B4340" s="4" t="s">
        <v>2398</v>
      </c>
      <c r="C4340" s="5" t="s">
        <v>2399</v>
      </c>
      <c r="D4340" s="5">
        <v>1.0</v>
      </c>
      <c r="E4340" s="5">
        <v>4.95</v>
      </c>
      <c r="F4340" s="4">
        <v>14524.0</v>
      </c>
      <c r="G4340" s="6">
        <v>44442.52847222222</v>
      </c>
      <c r="H4340" s="6" t="str">
        <f>VLOOKUP(F4340,'Customer Details'!$A$1:$B$3264,2,0)</f>
        <v>Australia</v>
      </c>
      <c r="I4340" s="7">
        <f t="shared" si="1"/>
        <v>4.95</v>
      </c>
      <c r="J4340" s="7">
        <f t="shared" si="2"/>
        <v>4.95</v>
      </c>
    </row>
    <row r="4341" ht="15.75" customHeight="1">
      <c r="A4341" s="4">
        <v>572096.0</v>
      </c>
      <c r="B4341" s="4" t="s">
        <v>605</v>
      </c>
      <c r="C4341" s="5" t="s">
        <v>606</v>
      </c>
      <c r="D4341" s="5">
        <v>2.0</v>
      </c>
      <c r="E4341" s="5">
        <v>1.25</v>
      </c>
      <c r="F4341" s="4">
        <v>16813.0</v>
      </c>
      <c r="G4341" s="6">
        <v>44671.63888888889</v>
      </c>
      <c r="H4341" s="6" t="str">
        <f>VLOOKUP(F4341,'Customer Details'!$A$1:$B$3264,2,0)</f>
        <v>Australia</v>
      </c>
      <c r="I4341" s="7">
        <f t="shared" si="1"/>
        <v>2.5</v>
      </c>
      <c r="J4341" s="7">
        <f t="shared" si="2"/>
        <v>2.5</v>
      </c>
    </row>
    <row r="4342" ht="15.75" customHeight="1">
      <c r="A4342" s="4">
        <v>565993.0</v>
      </c>
      <c r="B4342" s="4" t="s">
        <v>530</v>
      </c>
      <c r="C4342" s="5" t="s">
        <v>531</v>
      </c>
      <c r="D4342" s="5">
        <v>12.0</v>
      </c>
      <c r="E4342" s="5">
        <v>4.25</v>
      </c>
      <c r="F4342" s="4">
        <v>13013.0</v>
      </c>
      <c r="G4342" s="6">
        <v>44628.49027777778</v>
      </c>
      <c r="H4342" s="6" t="str">
        <f>VLOOKUP(F4342,'Customer Details'!$A$1:$B$3264,2,0)</f>
        <v>United Kingdom</v>
      </c>
      <c r="I4342" s="7">
        <f t="shared" si="1"/>
        <v>51</v>
      </c>
      <c r="J4342" s="7">
        <f t="shared" si="2"/>
        <v>51</v>
      </c>
    </row>
    <row r="4343" ht="15.75" customHeight="1">
      <c r="A4343" s="4">
        <v>554125.0</v>
      </c>
      <c r="B4343" s="4" t="s">
        <v>260</v>
      </c>
      <c r="C4343" s="5" t="s">
        <v>261</v>
      </c>
      <c r="D4343" s="5">
        <v>6.0</v>
      </c>
      <c r="E4343" s="5">
        <v>2.1</v>
      </c>
      <c r="F4343" s="4">
        <v>13885.0</v>
      </c>
      <c r="G4343" s="6">
        <v>44523.36944444444</v>
      </c>
      <c r="H4343" s="6" t="str">
        <f>VLOOKUP(F4343,'Customer Details'!$A$1:$B$3264,2,0)</f>
        <v>India</v>
      </c>
      <c r="I4343" s="7">
        <f t="shared" si="1"/>
        <v>12.6</v>
      </c>
      <c r="J4343" s="7">
        <f t="shared" si="2"/>
        <v>12.6</v>
      </c>
    </row>
    <row r="4344" ht="15.75" customHeight="1">
      <c r="A4344" s="4">
        <v>575938.0</v>
      </c>
      <c r="B4344" s="4" t="s">
        <v>38</v>
      </c>
      <c r="C4344" s="5" t="s">
        <v>39</v>
      </c>
      <c r="D4344" s="5">
        <v>5.0</v>
      </c>
      <c r="E4344" s="5">
        <v>2.95</v>
      </c>
      <c r="F4344" s="4">
        <v>17790.0</v>
      </c>
      <c r="G4344" s="6">
        <v>44694.47916666666</v>
      </c>
      <c r="H4344" s="6" t="str">
        <f>VLOOKUP(F4344,'Customer Details'!$A$1:$B$3264,2,0)</f>
        <v>India</v>
      </c>
      <c r="I4344" s="7">
        <f t="shared" si="1"/>
        <v>14.75</v>
      </c>
      <c r="J4344" s="7">
        <f t="shared" si="2"/>
        <v>14.75</v>
      </c>
    </row>
    <row r="4345" ht="15.75" customHeight="1">
      <c r="A4345" s="4" t="s">
        <v>2400</v>
      </c>
      <c r="B4345" s="4">
        <v>21868.0</v>
      </c>
      <c r="C4345" s="5" t="s">
        <v>90</v>
      </c>
      <c r="D4345" s="5">
        <v>-4.0</v>
      </c>
      <c r="E4345" s="5">
        <v>1.25</v>
      </c>
      <c r="F4345" s="4">
        <v>12957.0</v>
      </c>
      <c r="G4345" s="6">
        <v>44383.73472222222</v>
      </c>
      <c r="H4345" s="6" t="str">
        <f>VLOOKUP(F4345,'Customer Details'!$A$1:$B$3264,2,0)</f>
        <v>India</v>
      </c>
      <c r="I4345" s="7">
        <f t="shared" si="1"/>
        <v>-5</v>
      </c>
      <c r="J4345" s="7">
        <f t="shared" si="2"/>
        <v>5</v>
      </c>
    </row>
    <row r="4346" ht="15.75" customHeight="1">
      <c r="A4346" s="4">
        <v>569741.0</v>
      </c>
      <c r="B4346" s="4" t="s">
        <v>281</v>
      </c>
      <c r="C4346" s="5" t="s">
        <v>282</v>
      </c>
      <c r="D4346" s="5">
        <v>1.0</v>
      </c>
      <c r="E4346" s="5">
        <v>39.95</v>
      </c>
      <c r="F4346" s="4">
        <v>14626.0</v>
      </c>
      <c r="G4346" s="6">
        <v>44657.45277777778</v>
      </c>
      <c r="H4346" s="6" t="str">
        <f>VLOOKUP(F4346,'Customer Details'!$A$1:$B$3264,2,0)</f>
        <v>India</v>
      </c>
      <c r="I4346" s="7">
        <f t="shared" si="1"/>
        <v>39.95</v>
      </c>
      <c r="J4346" s="7">
        <f t="shared" si="2"/>
        <v>39.95</v>
      </c>
    </row>
    <row r="4347" ht="15.75" customHeight="1">
      <c r="A4347" s="4">
        <v>542718.0</v>
      </c>
      <c r="B4347" s="4" t="s">
        <v>100</v>
      </c>
      <c r="C4347" s="5" t="s">
        <v>101</v>
      </c>
      <c r="D4347" s="5">
        <v>2.0</v>
      </c>
      <c r="E4347" s="5">
        <v>1.45</v>
      </c>
      <c r="F4347" s="4">
        <v>15602.0</v>
      </c>
      <c r="G4347" s="6">
        <v>44408.59236111111</v>
      </c>
      <c r="H4347" s="6" t="str">
        <f>VLOOKUP(F4347,'Customer Details'!$A$1:$B$3264,2,0)</f>
        <v>Australia</v>
      </c>
      <c r="I4347" s="7">
        <f t="shared" si="1"/>
        <v>2.9</v>
      </c>
      <c r="J4347" s="7">
        <f t="shared" si="2"/>
        <v>2.9</v>
      </c>
    </row>
    <row r="4348" ht="15.75" customHeight="1">
      <c r="A4348" s="4">
        <v>553191.0</v>
      </c>
      <c r="B4348" s="4" t="s">
        <v>545</v>
      </c>
      <c r="C4348" s="5" t="s">
        <v>546</v>
      </c>
      <c r="D4348" s="5">
        <v>1.0</v>
      </c>
      <c r="E4348" s="5">
        <v>0.65</v>
      </c>
      <c r="F4348" s="4">
        <v>13118.0</v>
      </c>
      <c r="G4348" s="6">
        <v>44515.55694444444</v>
      </c>
      <c r="H4348" s="6" t="str">
        <f>VLOOKUP(F4348,'Customer Details'!$A$1:$B$3264,2,0)</f>
        <v>Australia</v>
      </c>
      <c r="I4348" s="7">
        <f t="shared" si="1"/>
        <v>0.65</v>
      </c>
      <c r="J4348" s="7">
        <f t="shared" si="2"/>
        <v>0.65</v>
      </c>
    </row>
    <row r="4349" ht="15.75" customHeight="1">
      <c r="A4349" s="4" t="s">
        <v>2401</v>
      </c>
      <c r="B4349" s="4">
        <v>22926.0</v>
      </c>
      <c r="C4349" s="5" t="s">
        <v>2402</v>
      </c>
      <c r="D4349" s="5">
        <v>-4.0</v>
      </c>
      <c r="E4349" s="5">
        <v>5.95</v>
      </c>
      <c r="F4349" s="4">
        <v>17548.0</v>
      </c>
      <c r="G4349" s="6">
        <v>44506.41666666666</v>
      </c>
      <c r="H4349" s="6" t="str">
        <f>VLOOKUP(F4349,'Customer Details'!$A$1:$B$3264,2,0)</f>
        <v>China</v>
      </c>
      <c r="I4349" s="7">
        <f t="shared" si="1"/>
        <v>-23.8</v>
      </c>
      <c r="J4349" s="7">
        <f t="shared" si="2"/>
        <v>23.8</v>
      </c>
    </row>
    <row r="4350" ht="15.75" customHeight="1">
      <c r="A4350" s="4" t="s">
        <v>1966</v>
      </c>
      <c r="B4350" s="4" t="s">
        <v>214</v>
      </c>
      <c r="C4350" s="5" t="s">
        <v>215</v>
      </c>
      <c r="D4350" s="5">
        <v>-72.0</v>
      </c>
      <c r="E4350" s="5">
        <v>0.85</v>
      </c>
      <c r="F4350" s="4">
        <v>17368.0</v>
      </c>
      <c r="G4350" s="6">
        <v>44402.72291666667</v>
      </c>
      <c r="H4350" s="6" t="str">
        <f>VLOOKUP(F4350,'Customer Details'!$A$1:$B$3264,2,0)</f>
        <v>Australia</v>
      </c>
      <c r="I4350" s="7">
        <f t="shared" si="1"/>
        <v>-61.2</v>
      </c>
      <c r="J4350" s="7">
        <f t="shared" si="2"/>
        <v>61.2</v>
      </c>
    </row>
    <row r="4351" ht="15.75" customHeight="1">
      <c r="A4351" s="4">
        <v>558430.0</v>
      </c>
      <c r="B4351" s="4" t="s">
        <v>22</v>
      </c>
      <c r="C4351" s="5" t="s">
        <v>23</v>
      </c>
      <c r="D4351" s="5">
        <v>10.0</v>
      </c>
      <c r="E4351" s="5">
        <v>2.08</v>
      </c>
      <c r="F4351" s="4">
        <v>13238.0</v>
      </c>
      <c r="G4351" s="6">
        <v>44559.50833333333</v>
      </c>
      <c r="H4351" s="6" t="str">
        <f>VLOOKUP(F4351,'Customer Details'!$A$1:$B$3264,2,0)</f>
        <v>India</v>
      </c>
      <c r="I4351" s="7">
        <f t="shared" si="1"/>
        <v>20.8</v>
      </c>
      <c r="J4351" s="7">
        <f t="shared" si="2"/>
        <v>20.8</v>
      </c>
    </row>
    <row r="4352" ht="15.75" customHeight="1">
      <c r="A4352" s="4">
        <v>553730.0</v>
      </c>
      <c r="B4352" s="4" t="s">
        <v>952</v>
      </c>
      <c r="C4352" s="5" t="s">
        <v>953</v>
      </c>
      <c r="D4352" s="5">
        <v>30.0</v>
      </c>
      <c r="E4352" s="5">
        <v>3.39</v>
      </c>
      <c r="F4352" s="4">
        <v>16525.0</v>
      </c>
      <c r="G4352" s="6">
        <v>44519.32569444444</v>
      </c>
      <c r="H4352" s="6" t="str">
        <f>VLOOKUP(F4352,'Customer Details'!$A$1:$B$3264,2,0)</f>
        <v>United Kingdom</v>
      </c>
      <c r="I4352" s="7">
        <f t="shared" si="1"/>
        <v>101.7</v>
      </c>
      <c r="J4352" s="7">
        <f t="shared" si="2"/>
        <v>101.7</v>
      </c>
    </row>
    <row r="4353" ht="15.75" customHeight="1">
      <c r="A4353" s="4">
        <v>545324.0</v>
      </c>
      <c r="B4353" s="4" t="s">
        <v>297</v>
      </c>
      <c r="C4353" s="5" t="s">
        <v>298</v>
      </c>
      <c r="D4353" s="5">
        <v>4.0</v>
      </c>
      <c r="E4353" s="5">
        <v>1.49</v>
      </c>
      <c r="F4353" s="4">
        <v>13110.0</v>
      </c>
      <c r="G4353" s="6">
        <v>44440.62361111111</v>
      </c>
      <c r="H4353" s="6" t="str">
        <f>VLOOKUP(F4353,'Customer Details'!$A$1:$B$3264,2,0)</f>
        <v>India</v>
      </c>
      <c r="I4353" s="7">
        <f t="shared" si="1"/>
        <v>5.96</v>
      </c>
      <c r="J4353" s="7">
        <f t="shared" si="2"/>
        <v>5.96</v>
      </c>
    </row>
    <row r="4354" ht="15.75" customHeight="1">
      <c r="A4354" s="4">
        <v>541660.0</v>
      </c>
      <c r="B4354" s="4">
        <v>21411.0</v>
      </c>
      <c r="C4354" s="5" t="s">
        <v>2403</v>
      </c>
      <c r="D4354" s="5">
        <v>2.0</v>
      </c>
      <c r="E4354" s="5">
        <v>4.25</v>
      </c>
      <c r="F4354" s="4">
        <v>17787.0</v>
      </c>
      <c r="G4354" s="6">
        <v>44397.51388888889</v>
      </c>
      <c r="H4354" s="6" t="str">
        <f>VLOOKUP(F4354,'Customer Details'!$A$1:$B$3264,2,0)</f>
        <v>United Kingdom</v>
      </c>
      <c r="I4354" s="7">
        <f t="shared" si="1"/>
        <v>8.5</v>
      </c>
      <c r="J4354" s="7">
        <f t="shared" si="2"/>
        <v>8.5</v>
      </c>
    </row>
    <row r="4355" ht="15.75" customHeight="1">
      <c r="A4355" s="4">
        <v>569897.0</v>
      </c>
      <c r="B4355" s="4" t="s">
        <v>185</v>
      </c>
      <c r="C4355" s="5" t="s">
        <v>186</v>
      </c>
      <c r="D4355" s="5">
        <v>2.0</v>
      </c>
      <c r="E4355" s="5">
        <v>1.69</v>
      </c>
      <c r="F4355" s="4">
        <v>17813.0</v>
      </c>
      <c r="G4355" s="6">
        <v>44657.66736111111</v>
      </c>
      <c r="H4355" s="6" t="str">
        <f>VLOOKUP(F4355,'Customer Details'!$A$1:$B$3264,2,0)</f>
        <v>Australia</v>
      </c>
      <c r="I4355" s="7">
        <f t="shared" si="1"/>
        <v>3.38</v>
      </c>
      <c r="J4355" s="7">
        <f t="shared" si="2"/>
        <v>3.38</v>
      </c>
    </row>
    <row r="4356" ht="15.75" customHeight="1">
      <c r="A4356" s="4">
        <v>540662.0</v>
      </c>
      <c r="B4356" s="4" t="s">
        <v>332</v>
      </c>
      <c r="C4356" s="5" t="s">
        <v>333</v>
      </c>
      <c r="D4356" s="5">
        <v>12.0</v>
      </c>
      <c r="E4356" s="5">
        <v>5.95</v>
      </c>
      <c r="F4356" s="4">
        <v>13767.0</v>
      </c>
      <c r="G4356" s="6">
        <v>44387.63611111111</v>
      </c>
      <c r="H4356" s="6" t="str">
        <f>VLOOKUP(F4356,'Customer Details'!$A$1:$B$3264,2,0)</f>
        <v>Australia</v>
      </c>
      <c r="I4356" s="7">
        <f t="shared" si="1"/>
        <v>71.4</v>
      </c>
      <c r="J4356" s="7">
        <f t="shared" si="2"/>
        <v>71.4</v>
      </c>
    </row>
    <row r="4357" ht="15.75" customHeight="1">
      <c r="A4357" s="4">
        <v>537769.0</v>
      </c>
      <c r="B4357" s="4" t="s">
        <v>16</v>
      </c>
      <c r="C4357" s="5" t="s">
        <v>17</v>
      </c>
      <c r="D4357" s="5">
        <v>2.0</v>
      </c>
      <c r="E4357" s="5">
        <v>5.95</v>
      </c>
      <c r="F4357" s="4">
        <v>15021.0</v>
      </c>
      <c r="G4357" s="6">
        <v>44355.51180555556</v>
      </c>
      <c r="H4357" s="6" t="str">
        <f>VLOOKUP(F4357,'Customer Details'!$A$1:$B$3264,2,0)</f>
        <v>China</v>
      </c>
      <c r="I4357" s="7">
        <f t="shared" si="1"/>
        <v>11.9</v>
      </c>
      <c r="J4357" s="7">
        <f t="shared" si="2"/>
        <v>11.9</v>
      </c>
    </row>
    <row r="4358" ht="15.75" customHeight="1">
      <c r="A4358" s="4">
        <v>552149.0</v>
      </c>
      <c r="B4358" s="4" t="s">
        <v>268</v>
      </c>
      <c r="C4358" s="5" t="s">
        <v>269</v>
      </c>
      <c r="D4358" s="5">
        <v>12.0</v>
      </c>
      <c r="E4358" s="5">
        <v>1.95</v>
      </c>
      <c r="F4358" s="4">
        <v>13365.0</v>
      </c>
      <c r="G4358" s="6">
        <v>44506.5</v>
      </c>
      <c r="H4358" s="6" t="str">
        <f>VLOOKUP(F4358,'Customer Details'!$A$1:$B$3264,2,0)</f>
        <v>United Kingdom</v>
      </c>
      <c r="I4358" s="7">
        <f t="shared" si="1"/>
        <v>23.4</v>
      </c>
      <c r="J4358" s="7">
        <f t="shared" si="2"/>
        <v>23.4</v>
      </c>
    </row>
    <row r="4359" ht="15.75" customHeight="1">
      <c r="A4359" s="4">
        <v>572058.0</v>
      </c>
      <c r="B4359" s="4">
        <v>22866.0</v>
      </c>
      <c r="C4359" s="5" t="s">
        <v>2215</v>
      </c>
      <c r="D4359" s="5">
        <v>1.0</v>
      </c>
      <c r="E4359" s="5">
        <v>2.1</v>
      </c>
      <c r="F4359" s="4">
        <v>18252.0</v>
      </c>
      <c r="G4359" s="6">
        <v>44671.52986111111</v>
      </c>
      <c r="H4359" s="6" t="str">
        <f>VLOOKUP(F4359,'Customer Details'!$A$1:$B$3264,2,0)</f>
        <v>China</v>
      </c>
      <c r="I4359" s="7">
        <f t="shared" si="1"/>
        <v>2.1</v>
      </c>
      <c r="J4359" s="7">
        <f t="shared" si="2"/>
        <v>2.1</v>
      </c>
    </row>
    <row r="4360" ht="15.75" customHeight="1">
      <c r="A4360" s="4">
        <v>560841.0</v>
      </c>
      <c r="B4360" s="4" t="s">
        <v>394</v>
      </c>
      <c r="C4360" s="5" t="s">
        <v>395</v>
      </c>
      <c r="D4360" s="5">
        <v>24.0</v>
      </c>
      <c r="E4360" s="5">
        <v>0.64</v>
      </c>
      <c r="F4360" s="4">
        <v>14298.0</v>
      </c>
      <c r="G4360" s="6">
        <v>44582.51736111111</v>
      </c>
      <c r="H4360" s="6" t="str">
        <f>VLOOKUP(F4360,'Customer Details'!$A$1:$B$3264,2,0)</f>
        <v>USA</v>
      </c>
      <c r="I4360" s="7">
        <f t="shared" si="1"/>
        <v>15.36</v>
      </c>
      <c r="J4360" s="7">
        <f t="shared" si="2"/>
        <v>15.36</v>
      </c>
    </row>
    <row r="4361" ht="15.75" customHeight="1">
      <c r="A4361" s="4">
        <v>541244.0</v>
      </c>
      <c r="B4361" s="4" t="s">
        <v>515</v>
      </c>
      <c r="C4361" s="5" t="s">
        <v>516</v>
      </c>
      <c r="D4361" s="5">
        <v>6.0</v>
      </c>
      <c r="E4361" s="5">
        <v>4.25</v>
      </c>
      <c r="F4361" s="4">
        <v>15535.0</v>
      </c>
      <c r="G4361" s="6">
        <v>44393.52430555555</v>
      </c>
      <c r="H4361" s="6" t="str">
        <f>VLOOKUP(F4361,'Customer Details'!$A$1:$B$3264,2,0)</f>
        <v>China</v>
      </c>
      <c r="I4361" s="7">
        <f t="shared" si="1"/>
        <v>25.5</v>
      </c>
      <c r="J4361" s="7">
        <f t="shared" si="2"/>
        <v>25.5</v>
      </c>
    </row>
    <row r="4362" ht="15.75" customHeight="1">
      <c r="A4362" s="4" t="s">
        <v>2404</v>
      </c>
      <c r="B4362" s="4">
        <v>22501.0</v>
      </c>
      <c r="C4362" s="5" t="s">
        <v>2405</v>
      </c>
      <c r="D4362" s="5">
        <v>-1.0</v>
      </c>
      <c r="E4362" s="5">
        <v>9.95</v>
      </c>
      <c r="F4362" s="4">
        <v>14659.0</v>
      </c>
      <c r="G4362" s="6">
        <v>44578.50208333333</v>
      </c>
      <c r="H4362" s="6" t="str">
        <f>VLOOKUP(F4362,'Customer Details'!$A$1:$B$3264,2,0)</f>
        <v>United Kingdom</v>
      </c>
      <c r="I4362" s="7">
        <f t="shared" si="1"/>
        <v>-9.95</v>
      </c>
      <c r="J4362" s="7">
        <f t="shared" si="2"/>
        <v>9.95</v>
      </c>
    </row>
    <row r="4363" ht="15.75" customHeight="1">
      <c r="A4363" s="4">
        <v>552536.0</v>
      </c>
      <c r="B4363" s="4" t="s">
        <v>38</v>
      </c>
      <c r="C4363" s="5" t="s">
        <v>39</v>
      </c>
      <c r="D4363" s="5">
        <v>32.0</v>
      </c>
      <c r="E4363" s="5">
        <v>2.55</v>
      </c>
      <c r="F4363" s="4">
        <v>14209.0</v>
      </c>
      <c r="G4363" s="6">
        <v>44510.41666666666</v>
      </c>
      <c r="H4363" s="6" t="str">
        <f>VLOOKUP(F4363,'Customer Details'!$A$1:$B$3264,2,0)</f>
        <v>Australia</v>
      </c>
      <c r="I4363" s="7">
        <f t="shared" si="1"/>
        <v>81.6</v>
      </c>
      <c r="J4363" s="7">
        <f t="shared" si="2"/>
        <v>81.6</v>
      </c>
    </row>
    <row r="4364" ht="15.75" customHeight="1">
      <c r="A4364" s="4" t="s">
        <v>663</v>
      </c>
      <c r="B4364" s="4">
        <v>85173.0</v>
      </c>
      <c r="C4364" s="5" t="s">
        <v>2406</v>
      </c>
      <c r="D4364" s="5">
        <v>-5.0</v>
      </c>
      <c r="E4364" s="5">
        <v>2.55</v>
      </c>
      <c r="F4364" s="4">
        <v>14410.0</v>
      </c>
      <c r="G4364" s="6">
        <v>44582.54166666666</v>
      </c>
      <c r="H4364" s="6" t="str">
        <f>VLOOKUP(F4364,'Customer Details'!$A$1:$B$3264,2,0)</f>
        <v>United Kingdom</v>
      </c>
      <c r="I4364" s="7">
        <f t="shared" si="1"/>
        <v>-12.75</v>
      </c>
      <c r="J4364" s="7">
        <f t="shared" si="2"/>
        <v>12.75</v>
      </c>
    </row>
    <row r="4365" ht="15.75" customHeight="1">
      <c r="A4365" s="4" t="s">
        <v>2407</v>
      </c>
      <c r="B4365" s="4">
        <v>23328.0</v>
      </c>
      <c r="C4365" s="5" t="s">
        <v>2408</v>
      </c>
      <c r="D4365" s="5">
        <v>-1.0</v>
      </c>
      <c r="E4365" s="5">
        <v>3.75</v>
      </c>
      <c r="F4365" s="4">
        <v>13983.0</v>
      </c>
      <c r="G4365" s="6">
        <v>44657.77708333333</v>
      </c>
      <c r="H4365" s="6" t="str">
        <f>VLOOKUP(F4365,'Customer Details'!$A$1:$B$3264,2,0)</f>
        <v>USA</v>
      </c>
      <c r="I4365" s="7">
        <f t="shared" si="1"/>
        <v>-3.75</v>
      </c>
      <c r="J4365" s="7">
        <f t="shared" si="2"/>
        <v>3.75</v>
      </c>
    </row>
    <row r="4366" ht="15.75" customHeight="1">
      <c r="A4366" s="4">
        <v>581125.0</v>
      </c>
      <c r="B4366" s="4" t="s">
        <v>833</v>
      </c>
      <c r="C4366" s="5" t="s">
        <v>834</v>
      </c>
      <c r="D4366" s="5">
        <v>1.0</v>
      </c>
      <c r="E4366" s="5">
        <v>0.79</v>
      </c>
      <c r="F4366" s="4">
        <v>14087.0</v>
      </c>
      <c r="G4366" s="6">
        <v>44719.52847222222</v>
      </c>
      <c r="H4366" s="6" t="str">
        <f>VLOOKUP(F4366,'Customer Details'!$A$1:$B$3264,2,0)</f>
        <v>China</v>
      </c>
      <c r="I4366" s="7">
        <f t="shared" si="1"/>
        <v>0.79</v>
      </c>
      <c r="J4366" s="7">
        <f t="shared" si="2"/>
        <v>0.79</v>
      </c>
    </row>
    <row r="4367" ht="15.75" customHeight="1">
      <c r="A4367" s="4">
        <v>573876.0</v>
      </c>
      <c r="B4367" s="4" t="s">
        <v>152</v>
      </c>
      <c r="C4367" s="5" t="s">
        <v>153</v>
      </c>
      <c r="D4367" s="5">
        <v>1.0</v>
      </c>
      <c r="E4367" s="5">
        <v>5.45</v>
      </c>
      <c r="F4367" s="4">
        <v>16360.0</v>
      </c>
      <c r="G4367" s="6">
        <v>44682.53333333333</v>
      </c>
      <c r="H4367" s="6" t="str">
        <f>VLOOKUP(F4367,'Customer Details'!$A$1:$B$3264,2,0)</f>
        <v>United Kingdom</v>
      </c>
      <c r="I4367" s="7">
        <f t="shared" si="1"/>
        <v>5.45</v>
      </c>
      <c r="J4367" s="7">
        <f t="shared" si="2"/>
        <v>5.45</v>
      </c>
    </row>
    <row r="4368" ht="15.75" customHeight="1">
      <c r="A4368" s="4">
        <v>536637.0</v>
      </c>
      <c r="B4368" s="4">
        <v>22633.0</v>
      </c>
      <c r="C4368" s="5" t="s">
        <v>1728</v>
      </c>
      <c r="D4368" s="5">
        <v>1.0</v>
      </c>
      <c r="E4368" s="5">
        <v>2.1</v>
      </c>
      <c r="F4368" s="4">
        <v>18041.0</v>
      </c>
      <c r="G4368" s="6">
        <v>44349.48263888889</v>
      </c>
      <c r="H4368" s="6" t="str">
        <f>VLOOKUP(F4368,'Customer Details'!$A$1:$B$3264,2,0)</f>
        <v>Australia</v>
      </c>
      <c r="I4368" s="7">
        <f t="shared" si="1"/>
        <v>2.1</v>
      </c>
      <c r="J4368" s="7">
        <f t="shared" si="2"/>
        <v>2.1</v>
      </c>
    </row>
    <row r="4369" ht="15.75" customHeight="1">
      <c r="A4369" s="4">
        <v>544177.0</v>
      </c>
      <c r="B4369" s="4" t="s">
        <v>2409</v>
      </c>
      <c r="C4369" s="5" t="s">
        <v>2410</v>
      </c>
      <c r="D4369" s="5">
        <v>3.0</v>
      </c>
      <c r="E4369" s="5">
        <v>1.95</v>
      </c>
      <c r="F4369" s="4">
        <v>13001.0</v>
      </c>
      <c r="G4369" s="6">
        <v>44424.60208333333</v>
      </c>
      <c r="H4369" s="6" t="str">
        <f>VLOOKUP(F4369,'Customer Details'!$A$1:$B$3264,2,0)</f>
        <v>United Kingdom</v>
      </c>
      <c r="I4369" s="7">
        <f t="shared" si="1"/>
        <v>5.85</v>
      </c>
      <c r="J4369" s="7">
        <f t="shared" si="2"/>
        <v>5.85</v>
      </c>
    </row>
    <row r="4370" ht="15.75" customHeight="1">
      <c r="A4370" s="4" t="s">
        <v>2411</v>
      </c>
      <c r="B4370" s="4">
        <v>22634.0</v>
      </c>
      <c r="C4370" s="5" t="s">
        <v>2412</v>
      </c>
      <c r="D4370" s="5">
        <v>-1.0</v>
      </c>
      <c r="E4370" s="5">
        <v>9.95</v>
      </c>
      <c r="F4370" s="4">
        <v>12947.0</v>
      </c>
      <c r="G4370" s="6">
        <v>44362.70625</v>
      </c>
      <c r="H4370" s="6" t="str">
        <f>VLOOKUP(F4370,'Customer Details'!$A$1:$B$3264,2,0)</f>
        <v>Australia</v>
      </c>
      <c r="I4370" s="7">
        <f t="shared" si="1"/>
        <v>-9.95</v>
      </c>
      <c r="J4370" s="7">
        <f t="shared" si="2"/>
        <v>9.95</v>
      </c>
    </row>
    <row r="4371" ht="15.75" customHeight="1">
      <c r="A4371" s="4">
        <v>540396.0</v>
      </c>
      <c r="B4371" s="4" t="s">
        <v>276</v>
      </c>
      <c r="C4371" s="5" t="s">
        <v>277</v>
      </c>
      <c r="D4371" s="5">
        <v>16.0</v>
      </c>
      <c r="E4371" s="5">
        <v>1.65</v>
      </c>
      <c r="F4371" s="4">
        <v>14031.0</v>
      </c>
      <c r="G4371" s="6">
        <v>44383.77291666667</v>
      </c>
      <c r="H4371" s="6" t="str">
        <f>VLOOKUP(F4371,'Customer Details'!$A$1:$B$3264,2,0)</f>
        <v>India</v>
      </c>
      <c r="I4371" s="7">
        <f t="shared" si="1"/>
        <v>26.4</v>
      </c>
      <c r="J4371" s="7">
        <f t="shared" si="2"/>
        <v>26.4</v>
      </c>
    </row>
    <row r="4372" ht="15.75" customHeight="1">
      <c r="A4372" s="4">
        <v>556426.0</v>
      </c>
      <c r="B4372" s="4" t="s">
        <v>581</v>
      </c>
      <c r="C4372" s="5" t="s">
        <v>582</v>
      </c>
      <c r="D4372" s="5">
        <v>3.0</v>
      </c>
      <c r="E4372" s="5">
        <v>1.25</v>
      </c>
      <c r="F4372" s="4">
        <v>16729.0</v>
      </c>
      <c r="G4372" s="6">
        <v>44540.55416666667</v>
      </c>
      <c r="H4372" s="6" t="str">
        <f>VLOOKUP(F4372,'Customer Details'!$A$1:$B$3264,2,0)</f>
        <v>China</v>
      </c>
      <c r="I4372" s="7">
        <f t="shared" si="1"/>
        <v>3.75</v>
      </c>
      <c r="J4372" s="7">
        <f t="shared" si="2"/>
        <v>3.75</v>
      </c>
    </row>
    <row r="4373" ht="15.75" customHeight="1">
      <c r="A4373" s="4">
        <v>536412.0</v>
      </c>
      <c r="B4373" s="4" t="s">
        <v>165</v>
      </c>
      <c r="C4373" s="5" t="s">
        <v>166</v>
      </c>
      <c r="D4373" s="5">
        <v>12.0</v>
      </c>
      <c r="E4373" s="5">
        <v>1.25</v>
      </c>
      <c r="F4373" s="4">
        <v>17920.0</v>
      </c>
      <c r="G4373" s="6">
        <v>44348.49236111111</v>
      </c>
      <c r="H4373" s="6" t="str">
        <f>VLOOKUP(F4373,'Customer Details'!$A$1:$B$3264,2,0)</f>
        <v>United Kingdom</v>
      </c>
      <c r="I4373" s="7">
        <f t="shared" si="1"/>
        <v>15</v>
      </c>
      <c r="J4373" s="7">
        <f t="shared" si="2"/>
        <v>15</v>
      </c>
    </row>
    <row r="4374" ht="15.75" customHeight="1">
      <c r="A4374" s="4" t="s">
        <v>2413</v>
      </c>
      <c r="B4374" s="4">
        <v>84978.0</v>
      </c>
      <c r="C4374" s="5" t="s">
        <v>751</v>
      </c>
      <c r="D4374" s="5">
        <v>-1.0</v>
      </c>
      <c r="E4374" s="5">
        <v>1.25</v>
      </c>
      <c r="F4374" s="4">
        <v>13317.0</v>
      </c>
      <c r="G4374" s="6">
        <v>44539.81527777778</v>
      </c>
      <c r="H4374" s="6" t="str">
        <f>VLOOKUP(F4374,'Customer Details'!$A$1:$B$3264,2,0)</f>
        <v>USA</v>
      </c>
      <c r="I4374" s="7">
        <f t="shared" si="1"/>
        <v>-1.25</v>
      </c>
      <c r="J4374" s="7">
        <f t="shared" si="2"/>
        <v>1.25</v>
      </c>
    </row>
    <row r="4375" ht="15.75" customHeight="1">
      <c r="A4375" s="4">
        <v>572290.0</v>
      </c>
      <c r="B4375" s="4" t="s">
        <v>415</v>
      </c>
      <c r="C4375" s="5" t="s">
        <v>416</v>
      </c>
      <c r="D4375" s="5">
        <v>3.0</v>
      </c>
      <c r="E4375" s="5">
        <v>2.1</v>
      </c>
      <c r="F4375" s="4">
        <v>14800.0</v>
      </c>
      <c r="G4375" s="6">
        <v>44674.53194444445</v>
      </c>
      <c r="H4375" s="6" t="str">
        <f>VLOOKUP(F4375,'Customer Details'!$A$1:$B$3264,2,0)</f>
        <v>Australia</v>
      </c>
      <c r="I4375" s="7">
        <f t="shared" si="1"/>
        <v>6.3</v>
      </c>
      <c r="J4375" s="7">
        <f t="shared" si="2"/>
        <v>6.3</v>
      </c>
    </row>
    <row r="4376" ht="15.75" customHeight="1">
      <c r="A4376" s="4">
        <v>579165.0</v>
      </c>
      <c r="B4376" s="4" t="s">
        <v>632</v>
      </c>
      <c r="C4376" s="5" t="s">
        <v>633</v>
      </c>
      <c r="D4376" s="5">
        <v>24.0</v>
      </c>
      <c r="E4376" s="5">
        <v>0.42</v>
      </c>
      <c r="F4376" s="4">
        <v>13389.0</v>
      </c>
      <c r="G4376" s="6">
        <v>44709.58402777778</v>
      </c>
      <c r="H4376" s="6" t="str">
        <f>VLOOKUP(F4376,'Customer Details'!$A$1:$B$3264,2,0)</f>
        <v>India</v>
      </c>
      <c r="I4376" s="7">
        <f t="shared" si="1"/>
        <v>10.08</v>
      </c>
      <c r="J4376" s="7">
        <f t="shared" si="2"/>
        <v>10.08</v>
      </c>
    </row>
    <row r="4377" ht="15.75" customHeight="1">
      <c r="A4377" s="4">
        <v>573576.0</v>
      </c>
      <c r="B4377" s="4" t="s">
        <v>530</v>
      </c>
      <c r="C4377" s="5" t="s">
        <v>531</v>
      </c>
      <c r="D4377" s="5">
        <v>3.0</v>
      </c>
      <c r="E4377" s="5">
        <v>7.46</v>
      </c>
      <c r="F4377" s="4">
        <v>14096.0</v>
      </c>
      <c r="G4377" s="6">
        <v>44681.58958333333</v>
      </c>
      <c r="H4377" s="6" t="str">
        <f>VLOOKUP(F4377,'Customer Details'!$A$1:$B$3264,2,0)</f>
        <v>USA</v>
      </c>
      <c r="I4377" s="7">
        <f t="shared" si="1"/>
        <v>22.38</v>
      </c>
      <c r="J4377" s="7">
        <f t="shared" si="2"/>
        <v>22.38</v>
      </c>
    </row>
    <row r="4378" ht="15.75" customHeight="1">
      <c r="A4378" s="4">
        <v>579089.0</v>
      </c>
      <c r="B4378" s="4" t="s">
        <v>844</v>
      </c>
      <c r="C4378" s="5" t="s">
        <v>845</v>
      </c>
      <c r="D4378" s="5">
        <v>1.0</v>
      </c>
      <c r="E4378" s="5">
        <v>0.65</v>
      </c>
      <c r="F4378" s="4">
        <v>17920.0</v>
      </c>
      <c r="G4378" s="6">
        <v>44709.44861111111</v>
      </c>
      <c r="H4378" s="6" t="str">
        <f>VLOOKUP(F4378,'Customer Details'!$A$1:$B$3264,2,0)</f>
        <v>United Kingdom</v>
      </c>
      <c r="I4378" s="7">
        <f t="shared" si="1"/>
        <v>0.65</v>
      </c>
      <c r="J4378" s="7">
        <f t="shared" si="2"/>
        <v>0.65</v>
      </c>
    </row>
    <row r="4379" ht="15.75" customHeight="1">
      <c r="A4379" s="4">
        <v>560250.0</v>
      </c>
      <c r="B4379" s="4" t="s">
        <v>87</v>
      </c>
      <c r="C4379" s="5" t="s">
        <v>88</v>
      </c>
      <c r="D4379" s="5">
        <v>3.0</v>
      </c>
      <c r="E4379" s="5">
        <v>4.15</v>
      </c>
      <c r="F4379" s="4">
        <v>14659.0</v>
      </c>
      <c r="G4379" s="6">
        <v>44578.52152777778</v>
      </c>
      <c r="H4379" s="6" t="str">
        <f>VLOOKUP(F4379,'Customer Details'!$A$1:$B$3264,2,0)</f>
        <v>United Kingdom</v>
      </c>
      <c r="I4379" s="7">
        <f t="shared" si="1"/>
        <v>12.45</v>
      </c>
      <c r="J4379" s="7">
        <f t="shared" si="2"/>
        <v>12.45</v>
      </c>
    </row>
    <row r="4380" ht="15.75" customHeight="1">
      <c r="A4380" s="4">
        <v>551996.0</v>
      </c>
      <c r="B4380" s="4" t="s">
        <v>388</v>
      </c>
      <c r="C4380" s="5" t="s">
        <v>389</v>
      </c>
      <c r="D4380" s="5">
        <v>12.0</v>
      </c>
      <c r="E4380" s="5">
        <v>1.25</v>
      </c>
      <c r="F4380" s="4">
        <v>16628.0</v>
      </c>
      <c r="G4380" s="6">
        <v>44505.65555555555</v>
      </c>
      <c r="H4380" s="6" t="str">
        <f>VLOOKUP(F4380,'Customer Details'!$A$1:$B$3264,2,0)</f>
        <v>USA</v>
      </c>
      <c r="I4380" s="7">
        <f t="shared" si="1"/>
        <v>15</v>
      </c>
      <c r="J4380" s="7">
        <f t="shared" si="2"/>
        <v>15</v>
      </c>
    </row>
    <row r="4381" ht="15.75" customHeight="1">
      <c r="A4381" s="4" t="s">
        <v>2414</v>
      </c>
      <c r="B4381" s="4">
        <v>22909.0</v>
      </c>
      <c r="C4381" s="5" t="s">
        <v>1857</v>
      </c>
      <c r="D4381" s="5">
        <v>-12.0</v>
      </c>
      <c r="E4381" s="5">
        <v>0.85</v>
      </c>
      <c r="F4381" s="4">
        <v>14849.0</v>
      </c>
      <c r="G4381" s="6">
        <v>44664.50138888889</v>
      </c>
      <c r="H4381" s="6" t="str">
        <f>VLOOKUP(F4381,'Customer Details'!$A$1:$B$3264,2,0)</f>
        <v>India</v>
      </c>
      <c r="I4381" s="7">
        <f t="shared" si="1"/>
        <v>-10.2</v>
      </c>
      <c r="J4381" s="7">
        <f t="shared" si="2"/>
        <v>10.2</v>
      </c>
    </row>
    <row r="4382" ht="15.75" customHeight="1">
      <c r="A4382" s="4" t="s">
        <v>2251</v>
      </c>
      <c r="B4382" s="4">
        <v>15034.0</v>
      </c>
      <c r="C4382" s="5" t="s">
        <v>2415</v>
      </c>
      <c r="D4382" s="5">
        <v>-18.0</v>
      </c>
      <c r="E4382" s="5">
        <v>0.14</v>
      </c>
      <c r="F4382" s="4">
        <v>15640.0</v>
      </c>
      <c r="G4382" s="6">
        <v>44599.57847222222</v>
      </c>
      <c r="H4382" s="6" t="str">
        <f>VLOOKUP(F4382,'Customer Details'!$A$1:$B$3264,2,0)</f>
        <v>United Kingdom</v>
      </c>
      <c r="I4382" s="7">
        <f t="shared" si="1"/>
        <v>-2.52</v>
      </c>
      <c r="J4382" s="7">
        <f t="shared" si="2"/>
        <v>2.52</v>
      </c>
    </row>
    <row r="4383" ht="15.75" customHeight="1">
      <c r="A4383" s="4">
        <v>555418.0</v>
      </c>
      <c r="B4383" s="4" t="s">
        <v>38</v>
      </c>
      <c r="C4383" s="5" t="s">
        <v>39</v>
      </c>
      <c r="D4383" s="5">
        <v>12.0</v>
      </c>
      <c r="E4383" s="5">
        <v>2.95</v>
      </c>
      <c r="F4383" s="4">
        <v>15498.0</v>
      </c>
      <c r="G4383" s="6">
        <v>44533.42986111111</v>
      </c>
      <c r="H4383" s="6" t="str">
        <f>VLOOKUP(F4383,'Customer Details'!$A$1:$B$3264,2,0)</f>
        <v>India</v>
      </c>
      <c r="I4383" s="7">
        <f t="shared" si="1"/>
        <v>35.4</v>
      </c>
      <c r="J4383" s="7">
        <f t="shared" si="2"/>
        <v>35.4</v>
      </c>
    </row>
    <row r="4384" ht="15.75" customHeight="1">
      <c r="A4384" s="4" t="s">
        <v>2416</v>
      </c>
      <c r="B4384" s="4">
        <v>21407.0</v>
      </c>
      <c r="C4384" s="5" t="s">
        <v>2417</v>
      </c>
      <c r="D4384" s="5">
        <v>-1.0</v>
      </c>
      <c r="E4384" s="5">
        <v>4.25</v>
      </c>
      <c r="F4384" s="4">
        <v>14415.0</v>
      </c>
      <c r="G4384" s="6">
        <v>44679.49236111111</v>
      </c>
      <c r="H4384" s="6" t="str">
        <f>VLOOKUP(F4384,'Customer Details'!$A$1:$B$3264,2,0)</f>
        <v>United Kingdom</v>
      </c>
      <c r="I4384" s="7">
        <f t="shared" si="1"/>
        <v>-4.25</v>
      </c>
      <c r="J4384" s="7">
        <f t="shared" si="2"/>
        <v>4.25</v>
      </c>
    </row>
    <row r="4385" ht="15.75" customHeight="1">
      <c r="A4385" s="4">
        <v>562053.0</v>
      </c>
      <c r="B4385" s="4" t="s">
        <v>1219</v>
      </c>
      <c r="C4385" s="5" t="s">
        <v>1220</v>
      </c>
      <c r="D4385" s="5">
        <v>96.0</v>
      </c>
      <c r="E4385" s="5">
        <v>0.29</v>
      </c>
      <c r="F4385" s="4">
        <v>16701.0</v>
      </c>
      <c r="G4385" s="6">
        <v>44594.50763888889</v>
      </c>
      <c r="H4385" s="6" t="str">
        <f>VLOOKUP(F4385,'Customer Details'!$A$1:$B$3264,2,0)</f>
        <v>USA</v>
      </c>
      <c r="I4385" s="7">
        <f t="shared" si="1"/>
        <v>27.84</v>
      </c>
      <c r="J4385" s="7">
        <f t="shared" si="2"/>
        <v>27.84</v>
      </c>
    </row>
    <row r="4386" ht="15.75" customHeight="1">
      <c r="A4386" s="4">
        <v>572552.0</v>
      </c>
      <c r="B4386" s="4" t="s">
        <v>165</v>
      </c>
      <c r="C4386" s="5" t="s">
        <v>166</v>
      </c>
      <c r="D4386" s="5">
        <v>4.0</v>
      </c>
      <c r="E4386" s="5">
        <v>2.46</v>
      </c>
      <c r="F4386" s="4">
        <v>14096.0</v>
      </c>
      <c r="G4386" s="6">
        <v>44675.71319444444</v>
      </c>
      <c r="H4386" s="6" t="str">
        <f>VLOOKUP(F4386,'Customer Details'!$A$1:$B$3264,2,0)</f>
        <v>USA</v>
      </c>
      <c r="I4386" s="7">
        <f t="shared" si="1"/>
        <v>9.84</v>
      </c>
      <c r="J4386" s="7">
        <f t="shared" si="2"/>
        <v>9.84</v>
      </c>
    </row>
    <row r="4387" ht="15.75" customHeight="1">
      <c r="A4387" s="4">
        <v>543800.0</v>
      </c>
      <c r="B4387" s="4" t="s">
        <v>398</v>
      </c>
      <c r="C4387" s="5" t="s">
        <v>399</v>
      </c>
      <c r="D4387" s="5">
        <v>2.0</v>
      </c>
      <c r="E4387" s="5">
        <v>1.65</v>
      </c>
      <c r="F4387" s="4">
        <v>17282.0</v>
      </c>
      <c r="G4387" s="6">
        <v>44421.48333333333</v>
      </c>
      <c r="H4387" s="6" t="str">
        <f>VLOOKUP(F4387,'Customer Details'!$A$1:$B$3264,2,0)</f>
        <v>United Kingdom</v>
      </c>
      <c r="I4387" s="7">
        <f t="shared" si="1"/>
        <v>3.3</v>
      </c>
      <c r="J4387" s="7">
        <f t="shared" si="2"/>
        <v>3.3</v>
      </c>
    </row>
    <row r="4388" ht="15.75" customHeight="1">
      <c r="A4388" s="4">
        <v>572862.0</v>
      </c>
      <c r="B4388" s="4" t="s">
        <v>427</v>
      </c>
      <c r="C4388" s="5" t="s">
        <v>428</v>
      </c>
      <c r="D4388" s="5">
        <v>1.0</v>
      </c>
      <c r="E4388" s="5">
        <v>0.42</v>
      </c>
      <c r="F4388" s="4">
        <v>16750.0</v>
      </c>
      <c r="G4388" s="6">
        <v>44677.53333333333</v>
      </c>
      <c r="H4388" s="6" t="str">
        <f>VLOOKUP(F4388,'Customer Details'!$A$1:$B$3264,2,0)</f>
        <v>China</v>
      </c>
      <c r="I4388" s="7">
        <f t="shared" si="1"/>
        <v>0.42</v>
      </c>
      <c r="J4388" s="7">
        <f t="shared" si="2"/>
        <v>0.42</v>
      </c>
    </row>
    <row r="4389" ht="15.75" customHeight="1">
      <c r="A4389" s="4">
        <v>554103.0</v>
      </c>
      <c r="B4389" s="4" t="s">
        <v>475</v>
      </c>
      <c r="C4389" s="5" t="s">
        <v>476</v>
      </c>
      <c r="D4389" s="5">
        <v>25.0</v>
      </c>
      <c r="E4389" s="5">
        <v>0.42</v>
      </c>
      <c r="F4389" s="4">
        <v>15555.0</v>
      </c>
      <c r="G4389" s="6">
        <v>44522.57708333333</v>
      </c>
      <c r="H4389" s="6" t="str">
        <f>VLOOKUP(F4389,'Customer Details'!$A$1:$B$3264,2,0)</f>
        <v>India</v>
      </c>
      <c r="I4389" s="7">
        <f t="shared" si="1"/>
        <v>10.5</v>
      </c>
      <c r="J4389" s="7">
        <f t="shared" si="2"/>
        <v>10.5</v>
      </c>
    </row>
    <row r="4390" ht="15.75" customHeight="1">
      <c r="A4390" s="4">
        <v>545660.0</v>
      </c>
      <c r="B4390" s="4" t="s">
        <v>2418</v>
      </c>
      <c r="C4390" s="5" t="s">
        <v>2419</v>
      </c>
      <c r="D4390" s="5">
        <v>6.0</v>
      </c>
      <c r="E4390" s="5">
        <v>0.19</v>
      </c>
      <c r="F4390" s="4">
        <v>17191.0</v>
      </c>
      <c r="G4390" s="6">
        <v>44443.60277777778</v>
      </c>
      <c r="H4390" s="6" t="str">
        <f>VLOOKUP(F4390,'Customer Details'!$A$1:$B$3264,2,0)</f>
        <v>India</v>
      </c>
      <c r="I4390" s="7">
        <f t="shared" si="1"/>
        <v>1.14</v>
      </c>
      <c r="J4390" s="7">
        <f t="shared" si="2"/>
        <v>1.14</v>
      </c>
    </row>
    <row r="4391" ht="15.75" customHeight="1">
      <c r="A4391" s="4">
        <v>558679.0</v>
      </c>
      <c r="B4391" s="4" t="s">
        <v>46</v>
      </c>
      <c r="C4391" s="5" t="s">
        <v>47</v>
      </c>
      <c r="D4391" s="5">
        <v>1.0</v>
      </c>
      <c r="E4391" s="5">
        <v>1.0</v>
      </c>
      <c r="F4391" s="4">
        <v>17800.0</v>
      </c>
      <c r="G4391" s="6">
        <v>44562.45694444444</v>
      </c>
      <c r="H4391" s="6" t="str">
        <f>VLOOKUP(F4391,'Customer Details'!$A$1:$B$3264,2,0)</f>
        <v>China</v>
      </c>
      <c r="I4391" s="7">
        <f t="shared" si="1"/>
        <v>1</v>
      </c>
      <c r="J4391" s="7">
        <f t="shared" si="2"/>
        <v>1</v>
      </c>
    </row>
    <row r="4392" ht="15.75" customHeight="1">
      <c r="A4392" s="4" t="s">
        <v>2420</v>
      </c>
      <c r="B4392" s="4">
        <v>23470.0</v>
      </c>
      <c r="C4392" s="5" t="s">
        <v>2421</v>
      </c>
      <c r="D4392" s="5">
        <v>-1.0</v>
      </c>
      <c r="E4392" s="5">
        <v>6.25</v>
      </c>
      <c r="F4392" s="4">
        <v>14732.0</v>
      </c>
      <c r="G4392" s="6">
        <v>44699.65972222222</v>
      </c>
      <c r="H4392" s="6" t="str">
        <f>VLOOKUP(F4392,'Customer Details'!$A$1:$B$3264,2,0)</f>
        <v>India</v>
      </c>
      <c r="I4392" s="7">
        <f t="shared" si="1"/>
        <v>-6.25</v>
      </c>
      <c r="J4392" s="7">
        <f t="shared" si="2"/>
        <v>6.25</v>
      </c>
    </row>
    <row r="4393" ht="15.75" customHeight="1">
      <c r="A4393" s="4">
        <v>545468.0</v>
      </c>
      <c r="B4393" s="4" t="s">
        <v>368</v>
      </c>
      <c r="C4393" s="5" t="s">
        <v>369</v>
      </c>
      <c r="D4393" s="5">
        <v>4.0</v>
      </c>
      <c r="E4393" s="5">
        <v>4.25</v>
      </c>
      <c r="F4393" s="4">
        <v>16571.0</v>
      </c>
      <c r="G4393" s="6">
        <v>44442.40347222222</v>
      </c>
      <c r="H4393" s="6" t="str">
        <f>VLOOKUP(F4393,'Customer Details'!$A$1:$B$3264,2,0)</f>
        <v>Australia</v>
      </c>
      <c r="I4393" s="7">
        <f t="shared" si="1"/>
        <v>17</v>
      </c>
      <c r="J4393" s="7">
        <f t="shared" si="2"/>
        <v>17</v>
      </c>
    </row>
    <row r="4394" ht="15.75" customHeight="1">
      <c r="A4394" s="4">
        <v>543798.0</v>
      </c>
      <c r="B4394" s="4" t="s">
        <v>398</v>
      </c>
      <c r="C4394" s="5" t="s">
        <v>399</v>
      </c>
      <c r="D4394" s="5">
        <v>2.0</v>
      </c>
      <c r="E4394" s="5">
        <v>1.65</v>
      </c>
      <c r="F4394" s="4">
        <v>15058.0</v>
      </c>
      <c r="G4394" s="6">
        <v>44421.46736111111</v>
      </c>
      <c r="H4394" s="6" t="str">
        <f>VLOOKUP(F4394,'Customer Details'!$A$1:$B$3264,2,0)</f>
        <v>India</v>
      </c>
      <c r="I4394" s="7">
        <f t="shared" si="1"/>
        <v>3.3</v>
      </c>
      <c r="J4394" s="7">
        <f t="shared" si="2"/>
        <v>3.3</v>
      </c>
    </row>
    <row r="4395" ht="15.75" customHeight="1">
      <c r="A4395" s="4">
        <v>569669.0</v>
      </c>
      <c r="B4395" s="4" t="s">
        <v>38</v>
      </c>
      <c r="C4395" s="5" t="s">
        <v>39</v>
      </c>
      <c r="D4395" s="5">
        <v>1.0</v>
      </c>
      <c r="E4395" s="5">
        <v>2.95</v>
      </c>
      <c r="F4395" s="4">
        <v>14730.0</v>
      </c>
      <c r="G4395" s="6">
        <v>44656.57430555556</v>
      </c>
      <c r="H4395" s="6" t="str">
        <f>VLOOKUP(F4395,'Customer Details'!$A$1:$B$3264,2,0)</f>
        <v>United Kingdom</v>
      </c>
      <c r="I4395" s="7">
        <f t="shared" si="1"/>
        <v>2.95</v>
      </c>
      <c r="J4395" s="7">
        <f t="shared" si="2"/>
        <v>2.95</v>
      </c>
    </row>
    <row r="4396" ht="15.75" customHeight="1">
      <c r="A4396" s="4">
        <v>564052.0</v>
      </c>
      <c r="B4396" s="4" t="s">
        <v>364</v>
      </c>
      <c r="C4396" s="5" t="s">
        <v>365</v>
      </c>
      <c r="D4396" s="5">
        <v>1.0</v>
      </c>
      <c r="E4396" s="5">
        <v>0.42</v>
      </c>
      <c r="F4396" s="4">
        <v>15033.0</v>
      </c>
      <c r="G4396" s="6">
        <v>44614.56944444445</v>
      </c>
      <c r="H4396" s="6" t="str">
        <f>VLOOKUP(F4396,'Customer Details'!$A$1:$B$3264,2,0)</f>
        <v>United Kingdom</v>
      </c>
      <c r="I4396" s="7">
        <f t="shared" si="1"/>
        <v>0.42</v>
      </c>
      <c r="J4396" s="7">
        <f t="shared" si="2"/>
        <v>0.42</v>
      </c>
    </row>
    <row r="4397" ht="15.75" customHeight="1">
      <c r="A4397" s="4">
        <v>576518.0</v>
      </c>
      <c r="B4397" s="4">
        <v>21070.0</v>
      </c>
      <c r="C4397" s="5" t="s">
        <v>2422</v>
      </c>
      <c r="D4397" s="5">
        <v>1.0</v>
      </c>
      <c r="E4397" s="5">
        <v>1.25</v>
      </c>
      <c r="F4397" s="4">
        <v>16361.0</v>
      </c>
      <c r="G4397" s="6">
        <v>44696.51736111111</v>
      </c>
      <c r="H4397" s="6" t="str">
        <f>VLOOKUP(F4397,'Customer Details'!$A$1:$B$3264,2,0)</f>
        <v>United Kingdom</v>
      </c>
      <c r="I4397" s="7">
        <f t="shared" si="1"/>
        <v>1.25</v>
      </c>
      <c r="J4397" s="7">
        <f t="shared" si="2"/>
        <v>1.25</v>
      </c>
    </row>
    <row r="4398" ht="15.75" customHeight="1">
      <c r="A4398" s="4">
        <v>550662.0</v>
      </c>
      <c r="B4398" s="4" t="s">
        <v>152</v>
      </c>
      <c r="C4398" s="5" t="s">
        <v>153</v>
      </c>
      <c r="D4398" s="5">
        <v>3.0</v>
      </c>
      <c r="E4398" s="5">
        <v>5.45</v>
      </c>
      <c r="F4398" s="4">
        <v>15078.0</v>
      </c>
      <c r="G4398" s="6">
        <v>44489.39513888889</v>
      </c>
      <c r="H4398" s="6" t="str">
        <f>VLOOKUP(F4398,'Customer Details'!$A$1:$B$3264,2,0)</f>
        <v>United Kingdom</v>
      </c>
      <c r="I4398" s="7">
        <f t="shared" si="1"/>
        <v>16.35</v>
      </c>
      <c r="J4398" s="7">
        <f t="shared" si="2"/>
        <v>16.35</v>
      </c>
    </row>
    <row r="4399" ht="15.75" customHeight="1">
      <c r="A4399" s="4">
        <v>578510.0</v>
      </c>
      <c r="B4399" s="4" t="s">
        <v>48</v>
      </c>
      <c r="C4399" s="5" t="s">
        <v>49</v>
      </c>
      <c r="D4399" s="5">
        <v>2.0</v>
      </c>
      <c r="E4399" s="5">
        <v>2.08</v>
      </c>
      <c r="F4399" s="4">
        <v>14056.0</v>
      </c>
      <c r="G4399" s="6">
        <v>44705.55902777778</v>
      </c>
      <c r="H4399" s="6" t="str">
        <f>VLOOKUP(F4399,'Customer Details'!$A$1:$B$3264,2,0)</f>
        <v>India</v>
      </c>
      <c r="I4399" s="7">
        <f t="shared" si="1"/>
        <v>4.16</v>
      </c>
      <c r="J4399" s="7">
        <f t="shared" si="2"/>
        <v>4.16</v>
      </c>
    </row>
    <row r="4400" ht="15.75" customHeight="1">
      <c r="A4400" s="4">
        <v>571054.0</v>
      </c>
      <c r="B4400" s="4" t="s">
        <v>649</v>
      </c>
      <c r="C4400" s="5" t="s">
        <v>650</v>
      </c>
      <c r="D4400" s="5">
        <v>1.0</v>
      </c>
      <c r="E4400" s="5">
        <v>1.25</v>
      </c>
      <c r="F4400" s="4">
        <v>14234.0</v>
      </c>
      <c r="G4400" s="6">
        <v>44664.58194444444</v>
      </c>
      <c r="H4400" s="6" t="str">
        <f>VLOOKUP(F4400,'Customer Details'!$A$1:$B$3264,2,0)</f>
        <v>China</v>
      </c>
      <c r="I4400" s="7">
        <f t="shared" si="1"/>
        <v>1.25</v>
      </c>
      <c r="J4400" s="7">
        <f t="shared" si="2"/>
        <v>1.25</v>
      </c>
    </row>
    <row r="4401" ht="15.75" customHeight="1">
      <c r="A4401" s="4">
        <v>560644.0</v>
      </c>
      <c r="B4401" s="4">
        <v>22907.0</v>
      </c>
      <c r="C4401" s="5" t="s">
        <v>981</v>
      </c>
      <c r="D4401" s="5">
        <v>3.0</v>
      </c>
      <c r="E4401" s="5">
        <v>0.85</v>
      </c>
      <c r="F4401" s="4">
        <v>16271.0</v>
      </c>
      <c r="G4401" s="6">
        <v>44581.47361111111</v>
      </c>
      <c r="H4401" s="6" t="str">
        <f>VLOOKUP(F4401,'Customer Details'!$A$1:$B$3264,2,0)</f>
        <v>Australia</v>
      </c>
      <c r="I4401" s="7">
        <f t="shared" si="1"/>
        <v>2.55</v>
      </c>
      <c r="J4401" s="7">
        <f t="shared" si="2"/>
        <v>2.55</v>
      </c>
    </row>
    <row r="4402" ht="15.75" customHeight="1">
      <c r="A4402" s="4">
        <v>558568.0</v>
      </c>
      <c r="B4402" s="4" t="s">
        <v>67</v>
      </c>
      <c r="C4402" s="5" t="s">
        <v>68</v>
      </c>
      <c r="D4402" s="5">
        <v>10.0</v>
      </c>
      <c r="E4402" s="5">
        <v>2.08</v>
      </c>
      <c r="F4402" s="4">
        <v>16316.0</v>
      </c>
      <c r="G4402" s="6">
        <v>44560.60902777778</v>
      </c>
      <c r="H4402" s="6" t="str">
        <f>VLOOKUP(F4402,'Customer Details'!$A$1:$B$3264,2,0)</f>
        <v>Australia</v>
      </c>
      <c r="I4402" s="7">
        <f t="shared" si="1"/>
        <v>20.8</v>
      </c>
      <c r="J4402" s="7">
        <f t="shared" si="2"/>
        <v>20.8</v>
      </c>
    </row>
    <row r="4403" ht="15.75" customHeight="1">
      <c r="A4403" s="4">
        <v>557528.0</v>
      </c>
      <c r="B4403" s="4" t="s">
        <v>48</v>
      </c>
      <c r="C4403" s="5" t="s">
        <v>49</v>
      </c>
      <c r="D4403" s="5">
        <v>10.0</v>
      </c>
      <c r="E4403" s="5">
        <v>2.08</v>
      </c>
      <c r="F4403" s="4">
        <v>17159.0</v>
      </c>
      <c r="G4403" s="6">
        <v>44551.40902777778</v>
      </c>
      <c r="H4403" s="6" t="str">
        <f>VLOOKUP(F4403,'Customer Details'!$A$1:$B$3264,2,0)</f>
        <v>India</v>
      </c>
      <c r="I4403" s="7">
        <f t="shared" si="1"/>
        <v>20.8</v>
      </c>
      <c r="J4403" s="7">
        <f t="shared" si="2"/>
        <v>20.8</v>
      </c>
    </row>
    <row r="4404" ht="15.75" customHeight="1">
      <c r="A4404" s="4">
        <v>571441.0</v>
      </c>
      <c r="B4404" s="4" t="s">
        <v>38</v>
      </c>
      <c r="C4404" s="5" t="s">
        <v>39</v>
      </c>
      <c r="D4404" s="5">
        <v>1.0</v>
      </c>
      <c r="E4404" s="5">
        <v>5.79</v>
      </c>
      <c r="F4404" s="4">
        <v>14096.0</v>
      </c>
      <c r="G4404" s="6">
        <v>44668.56319444445</v>
      </c>
      <c r="H4404" s="6" t="str">
        <f>VLOOKUP(F4404,'Customer Details'!$A$1:$B$3264,2,0)</f>
        <v>USA</v>
      </c>
      <c r="I4404" s="7">
        <f t="shared" si="1"/>
        <v>5.79</v>
      </c>
      <c r="J4404" s="7">
        <f t="shared" si="2"/>
        <v>5.79</v>
      </c>
    </row>
    <row r="4405" ht="15.75" customHeight="1">
      <c r="A4405" s="4" t="s">
        <v>2423</v>
      </c>
      <c r="B4405" s="4">
        <v>22423.0</v>
      </c>
      <c r="C4405" s="5" t="s">
        <v>434</v>
      </c>
      <c r="D4405" s="5">
        <v>-1.0</v>
      </c>
      <c r="E4405" s="5">
        <v>10.95</v>
      </c>
      <c r="F4405" s="4">
        <v>15785.0</v>
      </c>
      <c r="G4405" s="6">
        <v>44469.63472222222</v>
      </c>
      <c r="H4405" s="6" t="str">
        <f>VLOOKUP(F4405,'Customer Details'!$A$1:$B$3264,2,0)</f>
        <v>China</v>
      </c>
      <c r="I4405" s="7">
        <f t="shared" si="1"/>
        <v>-10.95</v>
      </c>
      <c r="J4405" s="7">
        <f t="shared" si="2"/>
        <v>10.95</v>
      </c>
    </row>
    <row r="4406" ht="15.75" customHeight="1">
      <c r="A4406" s="4" t="s">
        <v>2424</v>
      </c>
      <c r="B4406" s="4">
        <v>22461.0</v>
      </c>
      <c r="C4406" s="5" t="s">
        <v>2181</v>
      </c>
      <c r="D4406" s="5">
        <v>-1.0</v>
      </c>
      <c r="E4406" s="5">
        <v>3.95</v>
      </c>
      <c r="F4406" s="4">
        <v>17866.0</v>
      </c>
      <c r="G4406" s="6">
        <v>44581.46458333333</v>
      </c>
      <c r="H4406" s="6" t="str">
        <f>VLOOKUP(F4406,'Customer Details'!$A$1:$B$3264,2,0)</f>
        <v>China</v>
      </c>
      <c r="I4406" s="7">
        <f t="shared" si="1"/>
        <v>-3.95</v>
      </c>
      <c r="J4406" s="7">
        <f t="shared" si="2"/>
        <v>3.95</v>
      </c>
    </row>
    <row r="4407" ht="15.75" customHeight="1">
      <c r="A4407" s="4">
        <v>551198.0</v>
      </c>
      <c r="B4407" s="4" t="s">
        <v>506</v>
      </c>
      <c r="C4407" s="5" t="s">
        <v>507</v>
      </c>
      <c r="D4407" s="5">
        <v>8.0</v>
      </c>
      <c r="E4407" s="5">
        <v>0.29</v>
      </c>
      <c r="F4407" s="4">
        <v>13694.0</v>
      </c>
      <c r="G4407" s="6">
        <v>44496.47638888889</v>
      </c>
      <c r="H4407" s="6" t="str">
        <f>VLOOKUP(F4407,'Customer Details'!$A$1:$B$3264,2,0)</f>
        <v>USA</v>
      </c>
      <c r="I4407" s="7">
        <f t="shared" si="1"/>
        <v>2.32</v>
      </c>
      <c r="J4407" s="7">
        <f t="shared" si="2"/>
        <v>2.32</v>
      </c>
    </row>
    <row r="4408" ht="15.75" customHeight="1">
      <c r="A4408" s="4">
        <v>574328.0</v>
      </c>
      <c r="B4408" s="4" t="s">
        <v>368</v>
      </c>
      <c r="C4408" s="5" t="s">
        <v>369</v>
      </c>
      <c r="D4408" s="5">
        <v>12.0</v>
      </c>
      <c r="E4408" s="5">
        <v>4.25</v>
      </c>
      <c r="F4408" s="4">
        <v>13081.0</v>
      </c>
      <c r="G4408" s="6">
        <v>44685.37847222222</v>
      </c>
      <c r="H4408" s="6" t="str">
        <f>VLOOKUP(F4408,'Customer Details'!$A$1:$B$3264,2,0)</f>
        <v>India</v>
      </c>
      <c r="I4408" s="7">
        <f t="shared" si="1"/>
        <v>51</v>
      </c>
      <c r="J4408" s="7">
        <f t="shared" si="2"/>
        <v>51</v>
      </c>
    </row>
    <row r="4409" ht="15.75" customHeight="1">
      <c r="A4409" s="4">
        <v>549957.0</v>
      </c>
      <c r="B4409" s="4" t="s">
        <v>1718</v>
      </c>
      <c r="C4409" s="5" t="s">
        <v>1719</v>
      </c>
      <c r="D4409" s="5">
        <v>6.0</v>
      </c>
      <c r="E4409" s="5">
        <v>4.25</v>
      </c>
      <c r="F4409" s="4">
        <v>13539.0</v>
      </c>
      <c r="G4409" s="6">
        <v>44482.57291666666</v>
      </c>
      <c r="H4409" s="6" t="str">
        <f>VLOOKUP(F4409,'Customer Details'!$A$1:$B$3264,2,0)</f>
        <v>Australia</v>
      </c>
      <c r="I4409" s="7">
        <f t="shared" si="1"/>
        <v>25.5</v>
      </c>
      <c r="J4409" s="7">
        <f t="shared" si="2"/>
        <v>25.5</v>
      </c>
    </row>
    <row r="4410" ht="15.75" customHeight="1">
      <c r="A4410" s="4">
        <v>555406.0</v>
      </c>
      <c r="B4410" s="4" t="s">
        <v>2425</v>
      </c>
      <c r="C4410" s="5" t="s">
        <v>2426</v>
      </c>
      <c r="D4410" s="5">
        <v>3.0</v>
      </c>
      <c r="E4410" s="5">
        <v>2.95</v>
      </c>
      <c r="F4410" s="4">
        <v>17231.0</v>
      </c>
      <c r="G4410" s="6">
        <v>44532.82638888889</v>
      </c>
      <c r="H4410" s="6" t="str">
        <f>VLOOKUP(F4410,'Customer Details'!$A$1:$B$3264,2,0)</f>
        <v>China</v>
      </c>
      <c r="I4410" s="7">
        <f t="shared" si="1"/>
        <v>8.85</v>
      </c>
      <c r="J4410" s="7">
        <f t="shared" si="2"/>
        <v>8.85</v>
      </c>
    </row>
    <row r="4411" ht="15.75" customHeight="1">
      <c r="A4411" s="4">
        <v>558330.0</v>
      </c>
      <c r="B4411" s="4" t="s">
        <v>320</v>
      </c>
      <c r="C4411" s="5" t="s">
        <v>570</v>
      </c>
      <c r="D4411" s="5">
        <v>1.0</v>
      </c>
      <c r="E4411" s="5">
        <v>2.95</v>
      </c>
      <c r="F4411" s="4">
        <v>12748.0</v>
      </c>
      <c r="G4411" s="6">
        <v>44558.51111111111</v>
      </c>
      <c r="H4411" s="6" t="str">
        <f>VLOOKUP(F4411,'Customer Details'!$A$1:$B$3264,2,0)</f>
        <v>USA</v>
      </c>
      <c r="I4411" s="7">
        <f t="shared" si="1"/>
        <v>2.95</v>
      </c>
      <c r="J4411" s="7">
        <f t="shared" si="2"/>
        <v>2.95</v>
      </c>
    </row>
    <row r="4412" ht="15.75" customHeight="1">
      <c r="A4412" s="4">
        <v>563691.0</v>
      </c>
      <c r="B4412" s="4" t="s">
        <v>886</v>
      </c>
      <c r="C4412" s="5" t="s">
        <v>887</v>
      </c>
      <c r="D4412" s="5">
        <v>2.0</v>
      </c>
      <c r="E4412" s="5">
        <v>2.55</v>
      </c>
      <c r="F4412" s="4">
        <v>13668.0</v>
      </c>
      <c r="G4412" s="6">
        <v>44610.53680555556</v>
      </c>
      <c r="H4412" s="6" t="str">
        <f>VLOOKUP(F4412,'Customer Details'!$A$1:$B$3264,2,0)</f>
        <v>Australia</v>
      </c>
      <c r="I4412" s="7">
        <f t="shared" si="1"/>
        <v>5.1</v>
      </c>
      <c r="J4412" s="7">
        <f t="shared" si="2"/>
        <v>5.1</v>
      </c>
    </row>
    <row r="4413" ht="15.75" customHeight="1">
      <c r="A4413" s="4">
        <v>559436.0</v>
      </c>
      <c r="B4413" s="4" t="s">
        <v>187</v>
      </c>
      <c r="C4413" s="5" t="s">
        <v>188</v>
      </c>
      <c r="D4413" s="5">
        <v>2.0</v>
      </c>
      <c r="E4413" s="5">
        <v>0.42</v>
      </c>
      <c r="F4413" s="4">
        <v>15901.0</v>
      </c>
      <c r="G4413" s="6">
        <v>44569.5125</v>
      </c>
      <c r="H4413" s="6" t="str">
        <f>VLOOKUP(F4413,'Customer Details'!$A$1:$B$3264,2,0)</f>
        <v>United Kingdom</v>
      </c>
      <c r="I4413" s="7">
        <f t="shared" si="1"/>
        <v>0.84</v>
      </c>
      <c r="J4413" s="7">
        <f t="shared" si="2"/>
        <v>0.84</v>
      </c>
    </row>
    <row r="4414" ht="15.75" customHeight="1">
      <c r="A4414" s="4">
        <v>539181.0</v>
      </c>
      <c r="B4414" s="4">
        <v>21985.0</v>
      </c>
      <c r="C4414" s="5" t="s">
        <v>2427</v>
      </c>
      <c r="D4414" s="5">
        <v>12.0</v>
      </c>
      <c r="E4414" s="5">
        <v>0.29</v>
      </c>
      <c r="F4414" s="4">
        <v>12748.0</v>
      </c>
      <c r="G4414" s="6">
        <v>44363.49375</v>
      </c>
      <c r="H4414" s="6" t="str">
        <f>VLOOKUP(F4414,'Customer Details'!$A$1:$B$3264,2,0)</f>
        <v>USA</v>
      </c>
      <c r="I4414" s="7">
        <f t="shared" si="1"/>
        <v>3.48</v>
      </c>
      <c r="J4414" s="7">
        <f t="shared" si="2"/>
        <v>3.48</v>
      </c>
    </row>
    <row r="4415" ht="15.75" customHeight="1">
      <c r="A4415" s="4">
        <v>558355.0</v>
      </c>
      <c r="B4415" s="4">
        <v>22667.0</v>
      </c>
      <c r="C4415" s="5" t="s">
        <v>1285</v>
      </c>
      <c r="D4415" s="5">
        <v>1.0</v>
      </c>
      <c r="E4415" s="5">
        <v>2.95</v>
      </c>
      <c r="F4415" s="4">
        <v>13614.0</v>
      </c>
      <c r="G4415" s="6">
        <v>44558.62361111111</v>
      </c>
      <c r="H4415" s="6" t="str">
        <f>VLOOKUP(F4415,'Customer Details'!$A$1:$B$3264,2,0)</f>
        <v>India</v>
      </c>
      <c r="I4415" s="7">
        <f t="shared" si="1"/>
        <v>2.95</v>
      </c>
      <c r="J4415" s="7">
        <f t="shared" si="2"/>
        <v>2.95</v>
      </c>
    </row>
    <row r="4416" ht="15.75" customHeight="1">
      <c r="A4416" s="4">
        <v>578041.0</v>
      </c>
      <c r="B4416" s="4" t="s">
        <v>73</v>
      </c>
      <c r="C4416" s="5" t="s">
        <v>74</v>
      </c>
      <c r="D4416" s="5">
        <v>8.0</v>
      </c>
      <c r="E4416" s="5">
        <v>0.42</v>
      </c>
      <c r="F4416" s="4">
        <v>17338.0</v>
      </c>
      <c r="G4416" s="6">
        <v>44703.59930555556</v>
      </c>
      <c r="H4416" s="6" t="str">
        <f>VLOOKUP(F4416,'Customer Details'!$A$1:$B$3264,2,0)</f>
        <v>China</v>
      </c>
      <c r="I4416" s="7">
        <f t="shared" si="1"/>
        <v>3.36</v>
      </c>
      <c r="J4416" s="7">
        <f t="shared" si="2"/>
        <v>3.36</v>
      </c>
    </row>
    <row r="4417" ht="15.75" customHeight="1">
      <c r="A4417" s="4">
        <v>539477.0</v>
      </c>
      <c r="B4417" s="4" t="s">
        <v>38</v>
      </c>
      <c r="C4417" s="5" t="s">
        <v>39</v>
      </c>
      <c r="D4417" s="5">
        <v>6.0</v>
      </c>
      <c r="E4417" s="5">
        <v>2.95</v>
      </c>
      <c r="F4417" s="4">
        <v>18245.0</v>
      </c>
      <c r="G4417" s="6">
        <v>44366.62361111111</v>
      </c>
      <c r="H4417" s="6" t="str">
        <f>VLOOKUP(F4417,'Customer Details'!$A$1:$B$3264,2,0)</f>
        <v>USA</v>
      </c>
      <c r="I4417" s="7">
        <f t="shared" si="1"/>
        <v>17.7</v>
      </c>
      <c r="J4417" s="7">
        <f t="shared" si="2"/>
        <v>17.7</v>
      </c>
    </row>
    <row r="4418" ht="15.75" customHeight="1">
      <c r="A4418" s="4" t="s">
        <v>2428</v>
      </c>
      <c r="B4418" s="4">
        <v>21875.0</v>
      </c>
      <c r="C4418" s="5" t="s">
        <v>1249</v>
      </c>
      <c r="D4418" s="5">
        <v>-1.0</v>
      </c>
      <c r="E4418" s="5">
        <v>1.25</v>
      </c>
      <c r="F4418" s="4">
        <v>15804.0</v>
      </c>
      <c r="G4418" s="6">
        <v>44617.46736111111</v>
      </c>
      <c r="H4418" s="6" t="str">
        <f>VLOOKUP(F4418,'Customer Details'!$A$1:$B$3264,2,0)</f>
        <v>USA</v>
      </c>
      <c r="I4418" s="7">
        <f t="shared" si="1"/>
        <v>-1.25</v>
      </c>
      <c r="J4418" s="7">
        <f t="shared" si="2"/>
        <v>1.25</v>
      </c>
    </row>
    <row r="4419" ht="15.75" customHeight="1">
      <c r="A4419" s="4">
        <v>580516.0</v>
      </c>
      <c r="B4419" s="4" t="s">
        <v>214</v>
      </c>
      <c r="C4419" s="5" t="s">
        <v>215</v>
      </c>
      <c r="D4419" s="5">
        <v>12.0</v>
      </c>
      <c r="E4419" s="5">
        <v>0.39</v>
      </c>
      <c r="F4419" s="4">
        <v>17954.0</v>
      </c>
      <c r="G4419" s="6">
        <v>44716.59375</v>
      </c>
      <c r="H4419" s="6" t="str">
        <f>VLOOKUP(F4419,'Customer Details'!$A$1:$B$3264,2,0)</f>
        <v>United Kingdom</v>
      </c>
      <c r="I4419" s="7">
        <f t="shared" si="1"/>
        <v>4.68</v>
      </c>
      <c r="J4419" s="7">
        <f t="shared" si="2"/>
        <v>4.68</v>
      </c>
    </row>
    <row r="4420" ht="15.75" customHeight="1">
      <c r="A4420" s="4">
        <v>572475.0</v>
      </c>
      <c r="B4420" s="4" t="s">
        <v>493</v>
      </c>
      <c r="C4420" s="5" t="s">
        <v>494</v>
      </c>
      <c r="D4420" s="5">
        <v>2.0</v>
      </c>
      <c r="E4420" s="5">
        <v>0.85</v>
      </c>
      <c r="F4420" s="4">
        <v>15271.0</v>
      </c>
      <c r="G4420" s="6">
        <v>44675.56736111111</v>
      </c>
      <c r="H4420" s="6" t="str">
        <f>VLOOKUP(F4420,'Customer Details'!$A$1:$B$3264,2,0)</f>
        <v>China</v>
      </c>
      <c r="I4420" s="7">
        <f t="shared" si="1"/>
        <v>1.7</v>
      </c>
      <c r="J4420" s="7">
        <f t="shared" si="2"/>
        <v>1.7</v>
      </c>
    </row>
    <row r="4421" ht="15.75" customHeight="1">
      <c r="A4421" s="4">
        <v>542360.0</v>
      </c>
      <c r="B4421" s="4" t="s">
        <v>85</v>
      </c>
      <c r="C4421" s="5" t="s">
        <v>86</v>
      </c>
      <c r="D4421" s="5">
        <v>3.0</v>
      </c>
      <c r="E4421" s="5">
        <v>0.95</v>
      </c>
      <c r="F4421" s="4">
        <v>14701.0</v>
      </c>
      <c r="G4421" s="6">
        <v>44404.52777777778</v>
      </c>
      <c r="H4421" s="6" t="str">
        <f>VLOOKUP(F4421,'Customer Details'!$A$1:$B$3264,2,0)</f>
        <v>India</v>
      </c>
      <c r="I4421" s="7">
        <f t="shared" si="1"/>
        <v>2.85</v>
      </c>
      <c r="J4421" s="7">
        <f t="shared" si="2"/>
        <v>2.85</v>
      </c>
    </row>
    <row r="4422" ht="15.75" customHeight="1">
      <c r="A4422" s="4">
        <v>549240.0</v>
      </c>
      <c r="B4422" s="4" t="s">
        <v>81</v>
      </c>
      <c r="C4422" s="5" t="s">
        <v>82</v>
      </c>
      <c r="D4422" s="5">
        <v>3.0</v>
      </c>
      <c r="E4422" s="5">
        <v>1.25</v>
      </c>
      <c r="F4422" s="4">
        <v>15910.0</v>
      </c>
      <c r="G4422" s="6">
        <v>44476.48402777778</v>
      </c>
      <c r="H4422" s="6" t="str">
        <f>VLOOKUP(F4422,'Customer Details'!$A$1:$B$3264,2,0)</f>
        <v>United Kingdom</v>
      </c>
      <c r="I4422" s="7">
        <f t="shared" si="1"/>
        <v>3.75</v>
      </c>
      <c r="J4422" s="7">
        <f t="shared" si="2"/>
        <v>3.75</v>
      </c>
    </row>
    <row r="4423" ht="15.75" customHeight="1">
      <c r="A4423" s="4">
        <v>545596.0</v>
      </c>
      <c r="B4423" s="4" t="s">
        <v>77</v>
      </c>
      <c r="C4423" s="5" t="s">
        <v>1051</v>
      </c>
      <c r="D4423" s="5">
        <v>4.0</v>
      </c>
      <c r="E4423" s="5">
        <v>4.15</v>
      </c>
      <c r="F4423" s="4">
        <v>14447.0</v>
      </c>
      <c r="G4423" s="6">
        <v>44443.45069444444</v>
      </c>
      <c r="H4423" s="6" t="str">
        <f>VLOOKUP(F4423,'Customer Details'!$A$1:$B$3264,2,0)</f>
        <v>USA</v>
      </c>
      <c r="I4423" s="7">
        <f t="shared" si="1"/>
        <v>16.6</v>
      </c>
      <c r="J4423" s="7">
        <f t="shared" si="2"/>
        <v>16.6</v>
      </c>
    </row>
    <row r="4424" ht="15.75" customHeight="1">
      <c r="A4424" s="4">
        <v>562680.0</v>
      </c>
      <c r="B4424" s="4" t="s">
        <v>941</v>
      </c>
      <c r="C4424" s="5" t="s">
        <v>942</v>
      </c>
      <c r="D4424" s="5">
        <v>1.0</v>
      </c>
      <c r="E4424" s="5">
        <v>7.95</v>
      </c>
      <c r="F4424" s="4">
        <v>17954.0</v>
      </c>
      <c r="G4424" s="6">
        <v>44600.57361111111</v>
      </c>
      <c r="H4424" s="6" t="str">
        <f>VLOOKUP(F4424,'Customer Details'!$A$1:$B$3264,2,0)</f>
        <v>United Kingdom</v>
      </c>
      <c r="I4424" s="7">
        <f t="shared" si="1"/>
        <v>7.95</v>
      </c>
      <c r="J4424" s="7">
        <f t="shared" si="2"/>
        <v>7.95</v>
      </c>
    </row>
    <row r="4425" ht="15.75" customHeight="1">
      <c r="A4425" s="4">
        <v>547063.0</v>
      </c>
      <c r="B4425" s="4" t="s">
        <v>794</v>
      </c>
      <c r="C4425" s="5" t="s">
        <v>795</v>
      </c>
      <c r="D4425" s="5">
        <v>8.0</v>
      </c>
      <c r="E4425" s="5">
        <v>0.42</v>
      </c>
      <c r="F4425" s="4">
        <v>14769.0</v>
      </c>
      <c r="G4425" s="6">
        <v>44459.56458333333</v>
      </c>
      <c r="H4425" s="6" t="str">
        <f>VLOOKUP(F4425,'Customer Details'!$A$1:$B$3264,2,0)</f>
        <v>USA</v>
      </c>
      <c r="I4425" s="7">
        <f t="shared" si="1"/>
        <v>3.36</v>
      </c>
      <c r="J4425" s="7">
        <f t="shared" si="2"/>
        <v>3.36</v>
      </c>
    </row>
    <row r="4426" ht="15.75" customHeight="1">
      <c r="A4426" s="4">
        <v>566612.0</v>
      </c>
      <c r="B4426" s="4" t="s">
        <v>1160</v>
      </c>
      <c r="C4426" s="5" t="s">
        <v>1161</v>
      </c>
      <c r="D4426" s="5">
        <v>4.0</v>
      </c>
      <c r="E4426" s="5">
        <v>1.95</v>
      </c>
      <c r="F4426" s="4">
        <v>16229.0</v>
      </c>
      <c r="G4426" s="6">
        <v>44633.71944444445</v>
      </c>
      <c r="H4426" s="6" t="str">
        <f>VLOOKUP(F4426,'Customer Details'!$A$1:$B$3264,2,0)</f>
        <v>Australia</v>
      </c>
      <c r="I4426" s="7">
        <f t="shared" si="1"/>
        <v>7.8</v>
      </c>
      <c r="J4426" s="7">
        <f t="shared" si="2"/>
        <v>7.8</v>
      </c>
    </row>
    <row r="4427" ht="15.75" customHeight="1">
      <c r="A4427" s="4">
        <v>544465.0</v>
      </c>
      <c r="B4427" s="4" t="s">
        <v>1205</v>
      </c>
      <c r="C4427" s="5" t="s">
        <v>1206</v>
      </c>
      <c r="D4427" s="5">
        <v>6.0</v>
      </c>
      <c r="E4427" s="5">
        <v>1.25</v>
      </c>
      <c r="F4427" s="4">
        <v>13168.0</v>
      </c>
      <c r="G4427" s="6">
        <v>44428.62916666667</v>
      </c>
      <c r="H4427" s="6" t="str">
        <f>VLOOKUP(F4427,'Customer Details'!$A$1:$B$3264,2,0)</f>
        <v>Australia</v>
      </c>
      <c r="I4427" s="7">
        <f t="shared" si="1"/>
        <v>7.5</v>
      </c>
      <c r="J4427" s="7">
        <f t="shared" si="2"/>
        <v>7.5</v>
      </c>
    </row>
    <row r="4428" ht="15.75" customHeight="1">
      <c r="A4428" s="4">
        <v>581166.0</v>
      </c>
      <c r="B4428" s="4">
        <v>23240.0</v>
      </c>
      <c r="C4428" s="5" t="s">
        <v>1533</v>
      </c>
      <c r="D4428" s="5">
        <v>1.0</v>
      </c>
      <c r="E4428" s="5">
        <v>4.15</v>
      </c>
      <c r="F4428" s="4">
        <v>15525.0</v>
      </c>
      <c r="G4428" s="6">
        <v>44719.61319444444</v>
      </c>
      <c r="H4428" s="6" t="str">
        <f>VLOOKUP(F4428,'Customer Details'!$A$1:$B$3264,2,0)</f>
        <v>United Kingdom</v>
      </c>
      <c r="I4428" s="7">
        <f t="shared" si="1"/>
        <v>4.15</v>
      </c>
      <c r="J4428" s="7">
        <f t="shared" si="2"/>
        <v>4.15</v>
      </c>
    </row>
    <row r="4429" ht="15.75" customHeight="1">
      <c r="A4429" s="4">
        <v>565806.0</v>
      </c>
      <c r="B4429" s="4" t="s">
        <v>16</v>
      </c>
      <c r="C4429" s="5" t="s">
        <v>17</v>
      </c>
      <c r="D4429" s="5">
        <v>3.0</v>
      </c>
      <c r="E4429" s="5">
        <v>5.95</v>
      </c>
      <c r="F4429" s="4">
        <v>15594.0</v>
      </c>
      <c r="G4429" s="6">
        <v>44627.45208333333</v>
      </c>
      <c r="H4429" s="6" t="str">
        <f>VLOOKUP(F4429,'Customer Details'!$A$1:$B$3264,2,0)</f>
        <v>India</v>
      </c>
      <c r="I4429" s="7">
        <f t="shared" si="1"/>
        <v>17.85</v>
      </c>
      <c r="J4429" s="7">
        <f t="shared" si="2"/>
        <v>17.85</v>
      </c>
    </row>
    <row r="4430" ht="15.75" customHeight="1">
      <c r="A4430" s="4" t="s">
        <v>1043</v>
      </c>
      <c r="B4430" s="4">
        <v>21931.0</v>
      </c>
      <c r="C4430" s="5" t="s">
        <v>2039</v>
      </c>
      <c r="D4430" s="5">
        <v>-1.0</v>
      </c>
      <c r="E4430" s="5">
        <v>2.08</v>
      </c>
      <c r="F4430" s="4">
        <v>17511.0</v>
      </c>
      <c r="G4430" s="6">
        <v>44641.54236111111</v>
      </c>
      <c r="H4430" s="6" t="str">
        <f>VLOOKUP(F4430,'Customer Details'!$A$1:$B$3264,2,0)</f>
        <v>United Kingdom</v>
      </c>
      <c r="I4430" s="7">
        <f t="shared" si="1"/>
        <v>-2.08</v>
      </c>
      <c r="J4430" s="7">
        <f t="shared" si="2"/>
        <v>2.08</v>
      </c>
    </row>
    <row r="4431" ht="15.75" customHeight="1">
      <c r="A4431" s="4">
        <v>540516.0</v>
      </c>
      <c r="B4431" s="4" t="s">
        <v>2429</v>
      </c>
      <c r="C4431" s="5" t="s">
        <v>2430</v>
      </c>
      <c r="D4431" s="5">
        <v>6.0</v>
      </c>
      <c r="E4431" s="5">
        <v>4.95</v>
      </c>
      <c r="F4431" s="4">
        <v>16326.0</v>
      </c>
      <c r="G4431" s="6">
        <v>44386.50069444445</v>
      </c>
      <c r="H4431" s="6" t="str">
        <f>VLOOKUP(F4431,'Customer Details'!$A$1:$B$3264,2,0)</f>
        <v>Australia</v>
      </c>
      <c r="I4431" s="7">
        <f t="shared" si="1"/>
        <v>29.7</v>
      </c>
      <c r="J4431" s="7">
        <f t="shared" si="2"/>
        <v>29.7</v>
      </c>
    </row>
    <row r="4432" ht="15.75" customHeight="1">
      <c r="A4432" s="4">
        <v>568709.0</v>
      </c>
      <c r="B4432" s="4" t="s">
        <v>404</v>
      </c>
      <c r="C4432" s="5" t="s">
        <v>405</v>
      </c>
      <c r="D4432" s="5">
        <v>25.0</v>
      </c>
      <c r="E4432" s="5">
        <v>0.42</v>
      </c>
      <c r="F4432" s="4">
        <v>15036.0</v>
      </c>
      <c r="G4432" s="6">
        <v>44648.65416666667</v>
      </c>
      <c r="H4432" s="6" t="str">
        <f>VLOOKUP(F4432,'Customer Details'!$A$1:$B$3264,2,0)</f>
        <v>India</v>
      </c>
      <c r="I4432" s="7">
        <f t="shared" si="1"/>
        <v>10.5</v>
      </c>
      <c r="J4432" s="7">
        <f t="shared" si="2"/>
        <v>10.5</v>
      </c>
    </row>
    <row r="4433" ht="15.75" customHeight="1">
      <c r="A4433" s="4">
        <v>544311.0</v>
      </c>
      <c r="B4433" s="4" t="s">
        <v>886</v>
      </c>
      <c r="C4433" s="5" t="s">
        <v>887</v>
      </c>
      <c r="D4433" s="5">
        <v>4.0</v>
      </c>
      <c r="E4433" s="5">
        <v>2.55</v>
      </c>
      <c r="F4433" s="4">
        <v>17841.0</v>
      </c>
      <c r="G4433" s="6">
        <v>44425.59652777778</v>
      </c>
      <c r="H4433" s="6" t="str">
        <f>VLOOKUP(F4433,'Customer Details'!$A$1:$B$3264,2,0)</f>
        <v>India</v>
      </c>
      <c r="I4433" s="7">
        <f t="shared" si="1"/>
        <v>10.2</v>
      </c>
      <c r="J4433" s="7">
        <f t="shared" si="2"/>
        <v>10.2</v>
      </c>
    </row>
    <row r="4434" ht="15.75" customHeight="1">
      <c r="A4434" s="4">
        <v>563935.0</v>
      </c>
      <c r="B4434" s="4" t="s">
        <v>198</v>
      </c>
      <c r="C4434" s="5" t="s">
        <v>199</v>
      </c>
      <c r="D4434" s="5">
        <v>8.0</v>
      </c>
      <c r="E4434" s="5">
        <v>0.42</v>
      </c>
      <c r="F4434" s="4">
        <v>15547.0</v>
      </c>
      <c r="G4434" s="6">
        <v>44613.68333333333</v>
      </c>
      <c r="H4434" s="6" t="str">
        <f>VLOOKUP(F4434,'Customer Details'!$A$1:$B$3264,2,0)</f>
        <v>USA</v>
      </c>
      <c r="I4434" s="7">
        <f t="shared" si="1"/>
        <v>3.36</v>
      </c>
      <c r="J4434" s="7">
        <f t="shared" si="2"/>
        <v>3.36</v>
      </c>
    </row>
    <row r="4435" ht="15.75" customHeight="1">
      <c r="A4435" s="4">
        <v>558963.0</v>
      </c>
      <c r="B4435" s="4" t="s">
        <v>67</v>
      </c>
      <c r="C4435" s="5" t="s">
        <v>68</v>
      </c>
      <c r="D4435" s="5">
        <v>100.0</v>
      </c>
      <c r="E4435" s="5">
        <v>1.79</v>
      </c>
      <c r="F4435" s="4">
        <v>14235.0</v>
      </c>
      <c r="G4435" s="6">
        <v>44566.45625</v>
      </c>
      <c r="H4435" s="6" t="str">
        <f>VLOOKUP(F4435,'Customer Details'!$A$1:$B$3264,2,0)</f>
        <v>China</v>
      </c>
      <c r="I4435" s="7">
        <f t="shared" si="1"/>
        <v>179</v>
      </c>
      <c r="J4435" s="7">
        <f t="shared" si="2"/>
        <v>179</v>
      </c>
    </row>
    <row r="4436" ht="15.75" customHeight="1">
      <c r="A4436" s="4">
        <v>571301.0</v>
      </c>
      <c r="B4436" s="4" t="s">
        <v>67</v>
      </c>
      <c r="C4436" s="5" t="s">
        <v>68</v>
      </c>
      <c r="D4436" s="5">
        <v>10.0</v>
      </c>
      <c r="E4436" s="5">
        <v>2.08</v>
      </c>
      <c r="F4436" s="4">
        <v>15218.0</v>
      </c>
      <c r="G4436" s="6">
        <v>44668.37430555555</v>
      </c>
      <c r="H4436" s="6" t="str">
        <f>VLOOKUP(F4436,'Customer Details'!$A$1:$B$3264,2,0)</f>
        <v>United Kingdom</v>
      </c>
      <c r="I4436" s="7">
        <f t="shared" si="1"/>
        <v>20.8</v>
      </c>
      <c r="J4436" s="7">
        <f t="shared" si="2"/>
        <v>20.8</v>
      </c>
    </row>
    <row r="4437" ht="15.75" customHeight="1">
      <c r="A4437" s="4" t="s">
        <v>2431</v>
      </c>
      <c r="B4437" s="4">
        <v>22726.0</v>
      </c>
      <c r="C4437" s="5" t="s">
        <v>495</v>
      </c>
      <c r="D4437" s="5">
        <v>-2.0</v>
      </c>
      <c r="E4437" s="5">
        <v>3.75</v>
      </c>
      <c r="F4437" s="4">
        <v>16570.0</v>
      </c>
      <c r="G4437" s="6">
        <v>44713.37222222222</v>
      </c>
      <c r="H4437" s="6" t="str">
        <f>VLOOKUP(F4437,'Customer Details'!$A$1:$B$3264,2,0)</f>
        <v>India</v>
      </c>
      <c r="I4437" s="7">
        <f t="shared" si="1"/>
        <v>-7.5</v>
      </c>
      <c r="J4437" s="7">
        <f t="shared" si="2"/>
        <v>7.5</v>
      </c>
    </row>
    <row r="4438" ht="15.75" customHeight="1">
      <c r="A4438" s="4" t="s">
        <v>2432</v>
      </c>
      <c r="B4438" s="4">
        <v>22333.0</v>
      </c>
      <c r="C4438" s="5" t="s">
        <v>1694</v>
      </c>
      <c r="D4438" s="5">
        <v>-2.0</v>
      </c>
      <c r="E4438" s="5">
        <v>1.65</v>
      </c>
      <c r="F4438" s="4">
        <v>17204.0</v>
      </c>
      <c r="G4438" s="6">
        <v>44464.52986111111</v>
      </c>
      <c r="H4438" s="6" t="str">
        <f>VLOOKUP(F4438,'Customer Details'!$A$1:$B$3264,2,0)</f>
        <v>Australia</v>
      </c>
      <c r="I4438" s="7">
        <f t="shared" si="1"/>
        <v>-3.3</v>
      </c>
      <c r="J4438" s="7">
        <f t="shared" si="2"/>
        <v>3.3</v>
      </c>
    </row>
    <row r="4439" ht="15.75" customHeight="1">
      <c r="A4439" s="4">
        <v>569364.0</v>
      </c>
      <c r="B4439" s="4" t="s">
        <v>460</v>
      </c>
      <c r="C4439" s="5" t="s">
        <v>461</v>
      </c>
      <c r="D4439" s="5">
        <v>48.0</v>
      </c>
      <c r="E4439" s="5">
        <v>0.39</v>
      </c>
      <c r="F4439" s="4">
        <v>13167.0</v>
      </c>
      <c r="G4439" s="6">
        <v>44654.63194444445</v>
      </c>
      <c r="H4439" s="6" t="str">
        <f>VLOOKUP(F4439,'Customer Details'!$A$1:$B$3264,2,0)</f>
        <v>United Kingdom</v>
      </c>
      <c r="I4439" s="7">
        <f t="shared" si="1"/>
        <v>18.72</v>
      </c>
      <c r="J4439" s="7">
        <f t="shared" si="2"/>
        <v>18.72</v>
      </c>
    </row>
    <row r="4440" ht="15.75" customHeight="1">
      <c r="A4440" s="4" t="s">
        <v>2433</v>
      </c>
      <c r="B4440" s="4">
        <v>22197.0</v>
      </c>
      <c r="C4440" s="5" t="s">
        <v>378</v>
      </c>
      <c r="D4440" s="5">
        <v>-2.0</v>
      </c>
      <c r="E4440" s="5">
        <v>0.85</v>
      </c>
      <c r="F4440" s="4">
        <v>15384.0</v>
      </c>
      <c r="G4440" s="6">
        <v>44349.72708333333</v>
      </c>
      <c r="H4440" s="6" t="str">
        <f>VLOOKUP(F4440,'Customer Details'!$A$1:$B$3264,2,0)</f>
        <v>India</v>
      </c>
      <c r="I4440" s="7">
        <f t="shared" si="1"/>
        <v>-1.7</v>
      </c>
      <c r="J4440" s="7">
        <f t="shared" si="2"/>
        <v>1.7</v>
      </c>
    </row>
    <row r="4441" ht="15.75" customHeight="1">
      <c r="A4441" s="4">
        <v>554999.0</v>
      </c>
      <c r="B4441" s="4" t="s">
        <v>1316</v>
      </c>
      <c r="C4441" s="5" t="s">
        <v>1317</v>
      </c>
      <c r="D4441" s="5">
        <v>1.0</v>
      </c>
      <c r="E4441" s="5">
        <v>0.85</v>
      </c>
      <c r="F4441" s="4">
        <v>15547.0</v>
      </c>
      <c r="G4441" s="6">
        <v>44529.65555555555</v>
      </c>
      <c r="H4441" s="6" t="str">
        <f>VLOOKUP(F4441,'Customer Details'!$A$1:$B$3264,2,0)</f>
        <v>USA</v>
      </c>
      <c r="I4441" s="7">
        <f t="shared" si="1"/>
        <v>0.85</v>
      </c>
      <c r="J4441" s="7">
        <f t="shared" si="2"/>
        <v>0.85</v>
      </c>
    </row>
    <row r="4442" ht="15.75" customHeight="1">
      <c r="A4442" s="4">
        <v>561968.0</v>
      </c>
      <c r="B4442" s="4" t="s">
        <v>40</v>
      </c>
      <c r="C4442" s="5" t="s">
        <v>41</v>
      </c>
      <c r="D4442" s="5">
        <v>6.0</v>
      </c>
      <c r="E4442" s="5">
        <v>2.95</v>
      </c>
      <c r="F4442" s="4">
        <v>16332.0</v>
      </c>
      <c r="G4442" s="6">
        <v>44593.56180555555</v>
      </c>
      <c r="H4442" s="6" t="str">
        <f>VLOOKUP(F4442,'Customer Details'!$A$1:$B$3264,2,0)</f>
        <v>China</v>
      </c>
      <c r="I4442" s="7">
        <f t="shared" si="1"/>
        <v>17.7</v>
      </c>
      <c r="J4442" s="7">
        <f t="shared" si="2"/>
        <v>17.7</v>
      </c>
    </row>
    <row r="4443" ht="15.75" customHeight="1">
      <c r="A4443" s="4" t="s">
        <v>2434</v>
      </c>
      <c r="B4443" s="4">
        <v>22778.0</v>
      </c>
      <c r="C4443" s="5" t="s">
        <v>2435</v>
      </c>
      <c r="D4443" s="5">
        <v>-1.0</v>
      </c>
      <c r="E4443" s="5">
        <v>3.95</v>
      </c>
      <c r="F4443" s="4">
        <v>15804.0</v>
      </c>
      <c r="G4443" s="6">
        <v>44648.41597222222</v>
      </c>
      <c r="H4443" s="6" t="str">
        <f>VLOOKUP(F4443,'Customer Details'!$A$1:$B$3264,2,0)</f>
        <v>USA</v>
      </c>
      <c r="I4443" s="7">
        <f t="shared" si="1"/>
        <v>-3.95</v>
      </c>
      <c r="J4443" s="7">
        <f t="shared" si="2"/>
        <v>3.95</v>
      </c>
    </row>
    <row r="4444" ht="15.75" customHeight="1">
      <c r="A4444" s="4">
        <v>538012.0</v>
      </c>
      <c r="B4444" s="4" t="s">
        <v>30</v>
      </c>
      <c r="C4444" s="5" t="s">
        <v>31</v>
      </c>
      <c r="D4444" s="5">
        <v>2.0</v>
      </c>
      <c r="E4444" s="5">
        <v>3.75</v>
      </c>
      <c r="F4444" s="4">
        <v>14527.0</v>
      </c>
      <c r="G4444" s="6">
        <v>44356.52222222222</v>
      </c>
      <c r="H4444" s="6" t="str">
        <f>VLOOKUP(F4444,'Customer Details'!$A$1:$B$3264,2,0)</f>
        <v>USA</v>
      </c>
      <c r="I4444" s="7">
        <f t="shared" si="1"/>
        <v>7.5</v>
      </c>
      <c r="J4444" s="7">
        <f t="shared" si="2"/>
        <v>7.5</v>
      </c>
    </row>
    <row r="4445" ht="15.75" customHeight="1">
      <c r="A4445" s="4" t="s">
        <v>2436</v>
      </c>
      <c r="B4445" s="4">
        <v>21670.0</v>
      </c>
      <c r="C4445" s="5" t="s">
        <v>217</v>
      </c>
      <c r="D4445" s="5">
        <v>-1.0</v>
      </c>
      <c r="E4445" s="5">
        <v>1.45</v>
      </c>
      <c r="F4445" s="4">
        <v>17841.0</v>
      </c>
      <c r="G4445" s="6">
        <v>44656.56180555555</v>
      </c>
      <c r="H4445" s="6" t="str">
        <f>VLOOKUP(F4445,'Customer Details'!$A$1:$B$3264,2,0)</f>
        <v>India</v>
      </c>
      <c r="I4445" s="7">
        <f t="shared" si="1"/>
        <v>-1.45</v>
      </c>
      <c r="J4445" s="7">
        <f t="shared" si="2"/>
        <v>1.45</v>
      </c>
    </row>
    <row r="4446" ht="15.75" customHeight="1">
      <c r="A4446" s="4">
        <v>578696.0</v>
      </c>
      <c r="B4446" s="4" t="s">
        <v>32</v>
      </c>
      <c r="C4446" s="5" t="s">
        <v>33</v>
      </c>
      <c r="D4446" s="5">
        <v>8.0</v>
      </c>
      <c r="E4446" s="5">
        <v>4.15</v>
      </c>
      <c r="F4446" s="4">
        <v>13985.0</v>
      </c>
      <c r="G4446" s="6">
        <v>44706.41805555556</v>
      </c>
      <c r="H4446" s="6" t="str">
        <f>VLOOKUP(F4446,'Customer Details'!$A$1:$B$3264,2,0)</f>
        <v>China</v>
      </c>
      <c r="I4446" s="7">
        <f t="shared" si="1"/>
        <v>33.2</v>
      </c>
      <c r="J4446" s="7">
        <f t="shared" si="2"/>
        <v>33.2</v>
      </c>
    </row>
    <row r="4447" ht="15.75" customHeight="1">
      <c r="A4447" s="4">
        <v>557891.0</v>
      </c>
      <c r="B4447" s="4" t="s">
        <v>427</v>
      </c>
      <c r="C4447" s="5" t="s">
        <v>428</v>
      </c>
      <c r="D4447" s="5">
        <v>16.0</v>
      </c>
      <c r="E4447" s="5">
        <v>0.42</v>
      </c>
      <c r="F4447" s="4">
        <v>17652.0</v>
      </c>
      <c r="G4447" s="6">
        <v>44553.58680555555</v>
      </c>
      <c r="H4447" s="6" t="str">
        <f>VLOOKUP(F4447,'Customer Details'!$A$1:$B$3264,2,0)</f>
        <v>India</v>
      </c>
      <c r="I4447" s="7">
        <f t="shared" si="1"/>
        <v>6.72</v>
      </c>
      <c r="J4447" s="7">
        <f t="shared" si="2"/>
        <v>6.72</v>
      </c>
    </row>
    <row r="4448" ht="15.75" customHeight="1">
      <c r="A4448" s="4">
        <v>554491.0</v>
      </c>
      <c r="B4448" s="4" t="s">
        <v>2437</v>
      </c>
      <c r="C4448" s="5" t="s">
        <v>2438</v>
      </c>
      <c r="D4448" s="5">
        <v>1.0</v>
      </c>
      <c r="E4448" s="5">
        <v>1.25</v>
      </c>
      <c r="F4448" s="4">
        <v>14606.0</v>
      </c>
      <c r="G4448" s="6">
        <v>44524.57638888889</v>
      </c>
      <c r="H4448" s="6" t="str">
        <f>VLOOKUP(F4448,'Customer Details'!$A$1:$B$3264,2,0)</f>
        <v>USA</v>
      </c>
      <c r="I4448" s="7">
        <f t="shared" si="1"/>
        <v>1.25</v>
      </c>
      <c r="J4448" s="7">
        <f t="shared" si="2"/>
        <v>1.25</v>
      </c>
    </row>
    <row r="4449" ht="15.75" customHeight="1">
      <c r="A4449" s="4">
        <v>566008.0</v>
      </c>
      <c r="B4449" s="4" t="s">
        <v>48</v>
      </c>
      <c r="C4449" s="5" t="s">
        <v>49</v>
      </c>
      <c r="D4449" s="5">
        <v>2.0</v>
      </c>
      <c r="E4449" s="5">
        <v>2.08</v>
      </c>
      <c r="F4449" s="4">
        <v>16426.0</v>
      </c>
      <c r="G4449" s="6">
        <v>44628.50277777778</v>
      </c>
      <c r="H4449" s="6" t="str">
        <f>VLOOKUP(F4449,'Customer Details'!$A$1:$B$3264,2,0)</f>
        <v>United Kingdom</v>
      </c>
      <c r="I4449" s="7">
        <f t="shared" si="1"/>
        <v>4.16</v>
      </c>
      <c r="J4449" s="7">
        <f t="shared" si="2"/>
        <v>4.16</v>
      </c>
    </row>
    <row r="4450" ht="15.75" customHeight="1">
      <c r="A4450" s="4">
        <v>577493.0</v>
      </c>
      <c r="B4450" s="4">
        <v>23206.0</v>
      </c>
      <c r="C4450" s="5" t="s">
        <v>1540</v>
      </c>
      <c r="D4450" s="5">
        <v>1.0</v>
      </c>
      <c r="E4450" s="5">
        <v>1.65</v>
      </c>
      <c r="F4450" s="4">
        <v>17323.0</v>
      </c>
      <c r="G4450" s="6">
        <v>44701.50902777778</v>
      </c>
      <c r="H4450" s="6" t="str">
        <f>VLOOKUP(F4450,'Customer Details'!$A$1:$B$3264,2,0)</f>
        <v>USA</v>
      </c>
      <c r="I4450" s="7">
        <f t="shared" si="1"/>
        <v>1.65</v>
      </c>
      <c r="J4450" s="7">
        <f t="shared" si="2"/>
        <v>1.65</v>
      </c>
    </row>
    <row r="4451" ht="15.75" customHeight="1">
      <c r="A4451" s="4" t="s">
        <v>555</v>
      </c>
      <c r="B4451" s="4">
        <v>22966.0</v>
      </c>
      <c r="C4451" s="5" t="s">
        <v>2439</v>
      </c>
      <c r="D4451" s="5">
        <v>-3.0</v>
      </c>
      <c r="E4451" s="5">
        <v>1.25</v>
      </c>
      <c r="F4451" s="4">
        <v>13113.0</v>
      </c>
      <c r="G4451" s="6">
        <v>44660.53888888889</v>
      </c>
      <c r="H4451" s="6" t="str">
        <f>VLOOKUP(F4451,'Customer Details'!$A$1:$B$3264,2,0)</f>
        <v>USA</v>
      </c>
      <c r="I4451" s="7">
        <f t="shared" si="1"/>
        <v>-3.75</v>
      </c>
      <c r="J4451" s="7">
        <f t="shared" si="2"/>
        <v>3.75</v>
      </c>
    </row>
    <row r="4452" ht="15.75" customHeight="1">
      <c r="A4452" s="4">
        <v>537963.0</v>
      </c>
      <c r="B4452" s="4" t="s">
        <v>24</v>
      </c>
      <c r="C4452" s="5" t="s">
        <v>25</v>
      </c>
      <c r="D4452" s="5">
        <v>4.0</v>
      </c>
      <c r="E4452" s="5">
        <v>3.75</v>
      </c>
      <c r="F4452" s="4">
        <v>13369.0</v>
      </c>
      <c r="G4452" s="6">
        <v>44356.47916666666</v>
      </c>
      <c r="H4452" s="6" t="str">
        <f>VLOOKUP(F4452,'Customer Details'!$A$1:$B$3264,2,0)</f>
        <v>China</v>
      </c>
      <c r="I4452" s="7">
        <f t="shared" si="1"/>
        <v>15</v>
      </c>
      <c r="J4452" s="7">
        <f t="shared" si="2"/>
        <v>15</v>
      </c>
    </row>
    <row r="4453" ht="15.75" customHeight="1">
      <c r="A4453" s="4">
        <v>553166.0</v>
      </c>
      <c r="B4453" s="4" t="s">
        <v>281</v>
      </c>
      <c r="C4453" s="5" t="s">
        <v>282</v>
      </c>
      <c r="D4453" s="5">
        <v>1.0</v>
      </c>
      <c r="E4453" s="5">
        <v>39.95</v>
      </c>
      <c r="F4453" s="4">
        <v>17655.0</v>
      </c>
      <c r="G4453" s="6">
        <v>44513.67638888889</v>
      </c>
      <c r="H4453" s="6" t="str">
        <f>VLOOKUP(F4453,'Customer Details'!$A$1:$B$3264,2,0)</f>
        <v>India</v>
      </c>
      <c r="I4453" s="7">
        <f t="shared" si="1"/>
        <v>39.95</v>
      </c>
      <c r="J4453" s="7">
        <f t="shared" si="2"/>
        <v>39.95</v>
      </c>
    </row>
    <row r="4454" ht="15.75" customHeight="1">
      <c r="A4454" s="4">
        <v>580527.0</v>
      </c>
      <c r="B4454" s="4" t="s">
        <v>270</v>
      </c>
      <c r="C4454" s="5" t="s">
        <v>271</v>
      </c>
      <c r="D4454" s="5">
        <v>2.0</v>
      </c>
      <c r="E4454" s="5">
        <v>0.39</v>
      </c>
      <c r="F4454" s="4">
        <v>13736.0</v>
      </c>
      <c r="G4454" s="6">
        <v>44716.63819444444</v>
      </c>
      <c r="H4454" s="6" t="str">
        <f>VLOOKUP(F4454,'Customer Details'!$A$1:$B$3264,2,0)</f>
        <v>India</v>
      </c>
      <c r="I4454" s="7">
        <f t="shared" si="1"/>
        <v>0.78</v>
      </c>
      <c r="J4454" s="7">
        <f t="shared" si="2"/>
        <v>0.78</v>
      </c>
    </row>
    <row r="4455" ht="15.75" customHeight="1">
      <c r="A4455" s="4">
        <v>555556.0</v>
      </c>
      <c r="B4455" s="4" t="s">
        <v>181</v>
      </c>
      <c r="C4455" s="5" t="s">
        <v>182</v>
      </c>
      <c r="D4455" s="5">
        <v>12.0</v>
      </c>
      <c r="E4455" s="5">
        <v>0.85</v>
      </c>
      <c r="F4455" s="4">
        <v>15704.0</v>
      </c>
      <c r="G4455" s="6">
        <v>44535.58611111111</v>
      </c>
      <c r="H4455" s="6" t="str">
        <f>VLOOKUP(F4455,'Customer Details'!$A$1:$B$3264,2,0)</f>
        <v>China</v>
      </c>
      <c r="I4455" s="7">
        <f t="shared" si="1"/>
        <v>10.2</v>
      </c>
      <c r="J4455" s="7">
        <f t="shared" si="2"/>
        <v>10.2</v>
      </c>
    </row>
    <row r="4456" ht="15.75" customHeight="1">
      <c r="A4456" s="4">
        <v>570252.0</v>
      </c>
      <c r="B4456" s="4" t="s">
        <v>30</v>
      </c>
      <c r="C4456" s="5" t="s">
        <v>31</v>
      </c>
      <c r="D4456" s="5">
        <v>8.0</v>
      </c>
      <c r="E4456" s="5">
        <v>4.25</v>
      </c>
      <c r="F4456" s="4">
        <v>14665.0</v>
      </c>
      <c r="G4456" s="6">
        <v>44661.38472222222</v>
      </c>
      <c r="H4456" s="6" t="str">
        <f>VLOOKUP(F4456,'Customer Details'!$A$1:$B$3264,2,0)</f>
        <v>United Kingdom</v>
      </c>
      <c r="I4456" s="7">
        <f t="shared" si="1"/>
        <v>34</v>
      </c>
      <c r="J4456" s="7">
        <f t="shared" si="2"/>
        <v>34</v>
      </c>
    </row>
    <row r="4457" ht="15.75" customHeight="1">
      <c r="A4457" s="4">
        <v>581134.0</v>
      </c>
      <c r="B4457" s="4" t="s">
        <v>1991</v>
      </c>
      <c r="C4457" s="5" t="s">
        <v>1992</v>
      </c>
      <c r="D4457" s="5">
        <v>1.0</v>
      </c>
      <c r="E4457" s="5">
        <v>1.95</v>
      </c>
      <c r="F4457" s="4">
        <v>16368.0</v>
      </c>
      <c r="G4457" s="6">
        <v>44719.55</v>
      </c>
      <c r="H4457" s="6" t="str">
        <f>VLOOKUP(F4457,'Customer Details'!$A$1:$B$3264,2,0)</f>
        <v>United Kingdom</v>
      </c>
      <c r="I4457" s="7">
        <f t="shared" si="1"/>
        <v>1.95</v>
      </c>
      <c r="J4457" s="7">
        <f t="shared" si="2"/>
        <v>1.95</v>
      </c>
    </row>
    <row r="4458" ht="15.75" customHeight="1">
      <c r="A4458" s="4" t="s">
        <v>2440</v>
      </c>
      <c r="B4458" s="4">
        <v>22493.0</v>
      </c>
      <c r="C4458" s="5" t="s">
        <v>2441</v>
      </c>
      <c r="D4458" s="5">
        <v>-2.0</v>
      </c>
      <c r="E4458" s="5">
        <v>1.65</v>
      </c>
      <c r="F4458" s="4">
        <v>16488.0</v>
      </c>
      <c r="G4458" s="6">
        <v>44580.5</v>
      </c>
      <c r="H4458" s="6" t="str">
        <f>VLOOKUP(F4458,'Customer Details'!$A$1:$B$3264,2,0)</f>
        <v>Australia</v>
      </c>
      <c r="I4458" s="7">
        <f t="shared" si="1"/>
        <v>-3.3</v>
      </c>
      <c r="J4458" s="7">
        <f t="shared" si="2"/>
        <v>3.3</v>
      </c>
    </row>
    <row r="4459" ht="15.75" customHeight="1">
      <c r="A4459" s="4">
        <v>556283.0</v>
      </c>
      <c r="B4459" s="4" t="s">
        <v>38</v>
      </c>
      <c r="C4459" s="5" t="s">
        <v>39</v>
      </c>
      <c r="D4459" s="5">
        <v>12.0</v>
      </c>
      <c r="E4459" s="5">
        <v>2.95</v>
      </c>
      <c r="F4459" s="4">
        <v>15628.0</v>
      </c>
      <c r="G4459" s="6">
        <v>44540.36805555555</v>
      </c>
      <c r="H4459" s="6" t="str">
        <f>VLOOKUP(F4459,'Customer Details'!$A$1:$B$3264,2,0)</f>
        <v>China</v>
      </c>
      <c r="I4459" s="7">
        <f t="shared" si="1"/>
        <v>35.4</v>
      </c>
      <c r="J4459" s="7">
        <f t="shared" si="2"/>
        <v>35.4</v>
      </c>
    </row>
    <row r="4460" ht="15.75" customHeight="1">
      <c r="A4460" s="4">
        <v>552285.0</v>
      </c>
      <c r="B4460" s="4" t="s">
        <v>38</v>
      </c>
      <c r="C4460" s="5" t="s">
        <v>39</v>
      </c>
      <c r="D4460" s="5">
        <v>5.0</v>
      </c>
      <c r="E4460" s="5">
        <v>2.95</v>
      </c>
      <c r="F4460" s="4">
        <v>14684.0</v>
      </c>
      <c r="G4460" s="6">
        <v>44508.54027777778</v>
      </c>
      <c r="H4460" s="6" t="str">
        <f>VLOOKUP(F4460,'Customer Details'!$A$1:$B$3264,2,0)</f>
        <v>India</v>
      </c>
      <c r="I4460" s="7">
        <f t="shared" si="1"/>
        <v>14.75</v>
      </c>
      <c r="J4460" s="7">
        <f t="shared" si="2"/>
        <v>14.75</v>
      </c>
    </row>
    <row r="4461" ht="15.75" customHeight="1">
      <c r="A4461" s="4">
        <v>545854.0</v>
      </c>
      <c r="B4461" s="4" t="s">
        <v>293</v>
      </c>
      <c r="C4461" s="5" t="s">
        <v>294</v>
      </c>
      <c r="D4461" s="5">
        <v>24.0</v>
      </c>
      <c r="E4461" s="5">
        <v>0.42</v>
      </c>
      <c r="F4461" s="4">
        <v>14817.0</v>
      </c>
      <c r="G4461" s="6">
        <v>44446.57708333333</v>
      </c>
      <c r="H4461" s="6" t="str">
        <f>VLOOKUP(F4461,'Customer Details'!$A$1:$B$3264,2,0)</f>
        <v>Australia</v>
      </c>
      <c r="I4461" s="7">
        <f t="shared" si="1"/>
        <v>10.08</v>
      </c>
      <c r="J4461" s="7">
        <f t="shared" si="2"/>
        <v>10.08</v>
      </c>
    </row>
    <row r="4462" ht="15.75" customHeight="1">
      <c r="A4462" s="4">
        <v>551616.0</v>
      </c>
      <c r="B4462" s="4" t="s">
        <v>415</v>
      </c>
      <c r="C4462" s="5" t="s">
        <v>416</v>
      </c>
      <c r="D4462" s="5">
        <v>1.0</v>
      </c>
      <c r="E4462" s="5">
        <v>2.1</v>
      </c>
      <c r="F4462" s="4">
        <v>15048.0</v>
      </c>
      <c r="G4462" s="6">
        <v>44503.48611111111</v>
      </c>
      <c r="H4462" s="6" t="str">
        <f>VLOOKUP(F4462,'Customer Details'!$A$1:$B$3264,2,0)</f>
        <v>USA</v>
      </c>
      <c r="I4462" s="7">
        <f t="shared" si="1"/>
        <v>2.1</v>
      </c>
      <c r="J4462" s="7">
        <f t="shared" si="2"/>
        <v>2.1</v>
      </c>
    </row>
    <row r="4463" ht="15.75" customHeight="1">
      <c r="A4463" s="4">
        <v>568592.0</v>
      </c>
      <c r="B4463" s="4" t="s">
        <v>22</v>
      </c>
      <c r="C4463" s="5" t="s">
        <v>23</v>
      </c>
      <c r="D4463" s="5">
        <v>10.0</v>
      </c>
      <c r="E4463" s="5">
        <v>2.08</v>
      </c>
      <c r="F4463" s="4">
        <v>17469.0</v>
      </c>
      <c r="G4463" s="6">
        <v>44648.44583333333</v>
      </c>
      <c r="H4463" s="6" t="str">
        <f>VLOOKUP(F4463,'Customer Details'!$A$1:$B$3264,2,0)</f>
        <v>USA</v>
      </c>
      <c r="I4463" s="7">
        <f t="shared" si="1"/>
        <v>20.8</v>
      </c>
      <c r="J4463" s="7">
        <f t="shared" si="2"/>
        <v>20.8</v>
      </c>
    </row>
    <row r="4464" ht="15.75" customHeight="1">
      <c r="A4464" s="4">
        <v>537898.0</v>
      </c>
      <c r="B4464" s="4" t="s">
        <v>30</v>
      </c>
      <c r="C4464" s="5" t="s">
        <v>31</v>
      </c>
      <c r="D4464" s="5">
        <v>2.0</v>
      </c>
      <c r="E4464" s="5">
        <v>3.75</v>
      </c>
      <c r="F4464" s="4">
        <v>17377.0</v>
      </c>
      <c r="G4464" s="6">
        <v>44356.44583333333</v>
      </c>
      <c r="H4464" s="6" t="str">
        <f>VLOOKUP(F4464,'Customer Details'!$A$1:$B$3264,2,0)</f>
        <v>India</v>
      </c>
      <c r="I4464" s="7">
        <f t="shared" si="1"/>
        <v>7.5</v>
      </c>
      <c r="J4464" s="7">
        <f t="shared" si="2"/>
        <v>7.5</v>
      </c>
    </row>
    <row r="4465" ht="15.75" customHeight="1">
      <c r="A4465" s="4">
        <v>561900.0</v>
      </c>
      <c r="B4465" s="4" t="s">
        <v>2442</v>
      </c>
      <c r="C4465" s="5" t="s">
        <v>2443</v>
      </c>
      <c r="D4465" s="5">
        <v>1.0</v>
      </c>
      <c r="E4465" s="5">
        <v>0.29</v>
      </c>
      <c r="F4465" s="4">
        <v>16655.0</v>
      </c>
      <c r="G4465" s="6">
        <v>44592.64652777778</v>
      </c>
      <c r="H4465" s="6" t="str">
        <f>VLOOKUP(F4465,'Customer Details'!$A$1:$B$3264,2,0)</f>
        <v>USA</v>
      </c>
      <c r="I4465" s="7">
        <f t="shared" si="1"/>
        <v>0.29</v>
      </c>
      <c r="J4465" s="7">
        <f t="shared" si="2"/>
        <v>0.29</v>
      </c>
    </row>
    <row r="4466" ht="15.75" customHeight="1">
      <c r="A4466" s="4">
        <v>548289.0</v>
      </c>
      <c r="B4466" s="4" t="s">
        <v>73</v>
      </c>
      <c r="C4466" s="5" t="s">
        <v>74</v>
      </c>
      <c r="D4466" s="5">
        <v>16.0</v>
      </c>
      <c r="E4466" s="5">
        <v>0.42</v>
      </c>
      <c r="F4466" s="4">
        <v>13988.0</v>
      </c>
      <c r="G4466" s="6">
        <v>44469.49166666667</v>
      </c>
      <c r="H4466" s="6" t="str">
        <f>VLOOKUP(F4466,'Customer Details'!$A$1:$B$3264,2,0)</f>
        <v>USA</v>
      </c>
      <c r="I4466" s="7">
        <f t="shared" si="1"/>
        <v>6.72</v>
      </c>
      <c r="J4466" s="7">
        <f t="shared" si="2"/>
        <v>6.72</v>
      </c>
    </row>
    <row r="4467" ht="15.75" customHeight="1">
      <c r="A4467" s="4">
        <v>555979.0</v>
      </c>
      <c r="B4467" s="4">
        <v>22470.0</v>
      </c>
      <c r="C4467" s="5" t="s">
        <v>1821</v>
      </c>
      <c r="D4467" s="5">
        <v>2.0</v>
      </c>
      <c r="E4467" s="5">
        <v>2.95</v>
      </c>
      <c r="F4467" s="4">
        <v>15039.0</v>
      </c>
      <c r="G4467" s="6">
        <v>44538.47083333333</v>
      </c>
      <c r="H4467" s="6" t="str">
        <f>VLOOKUP(F4467,'Customer Details'!$A$1:$B$3264,2,0)</f>
        <v>United Kingdom</v>
      </c>
      <c r="I4467" s="7">
        <f t="shared" si="1"/>
        <v>5.9</v>
      </c>
      <c r="J4467" s="7">
        <f t="shared" si="2"/>
        <v>5.9</v>
      </c>
    </row>
    <row r="4468" ht="15.75" customHeight="1">
      <c r="A4468" s="4">
        <v>555853.0</v>
      </c>
      <c r="B4468" s="4" t="s">
        <v>2444</v>
      </c>
      <c r="C4468" s="5" t="s">
        <v>2445</v>
      </c>
      <c r="D4468" s="5">
        <v>1.0</v>
      </c>
      <c r="E4468" s="5">
        <v>0.39</v>
      </c>
      <c r="F4468" s="4">
        <v>14375.0</v>
      </c>
      <c r="G4468" s="6">
        <v>44537.57222222222</v>
      </c>
      <c r="H4468" s="6" t="str">
        <f>VLOOKUP(F4468,'Customer Details'!$A$1:$B$3264,2,0)</f>
        <v>China</v>
      </c>
      <c r="I4468" s="7">
        <f t="shared" si="1"/>
        <v>0.39</v>
      </c>
      <c r="J4468" s="7">
        <f t="shared" si="2"/>
        <v>0.39</v>
      </c>
    </row>
    <row r="4469" ht="15.75" customHeight="1">
      <c r="A4469" s="4">
        <v>543096.0</v>
      </c>
      <c r="B4469" s="4" t="s">
        <v>165</v>
      </c>
      <c r="C4469" s="5" t="s">
        <v>166</v>
      </c>
      <c r="D4469" s="5">
        <v>1.0</v>
      </c>
      <c r="E4469" s="5">
        <v>1.25</v>
      </c>
      <c r="F4469" s="4">
        <v>14044.0</v>
      </c>
      <c r="G4469" s="6">
        <v>44411.48541666667</v>
      </c>
      <c r="H4469" s="6" t="str">
        <f>VLOOKUP(F4469,'Customer Details'!$A$1:$B$3264,2,0)</f>
        <v>United Kingdom</v>
      </c>
      <c r="I4469" s="7">
        <f t="shared" si="1"/>
        <v>1.25</v>
      </c>
      <c r="J4469" s="7">
        <f t="shared" si="2"/>
        <v>1.25</v>
      </c>
    </row>
    <row r="4470" ht="15.75" customHeight="1">
      <c r="A4470" s="4">
        <v>536609.0</v>
      </c>
      <c r="B4470" s="4" t="s">
        <v>530</v>
      </c>
      <c r="C4470" s="5" t="s">
        <v>531</v>
      </c>
      <c r="D4470" s="5">
        <v>6.0</v>
      </c>
      <c r="E4470" s="5">
        <v>3.39</v>
      </c>
      <c r="F4470" s="4">
        <v>17850.0</v>
      </c>
      <c r="G4470" s="6">
        <v>44349.40347222222</v>
      </c>
      <c r="H4470" s="6" t="str">
        <f>VLOOKUP(F4470,'Customer Details'!$A$1:$B$3264,2,0)</f>
        <v>India</v>
      </c>
      <c r="I4470" s="7">
        <f t="shared" si="1"/>
        <v>20.34</v>
      </c>
      <c r="J4470" s="7">
        <f t="shared" si="2"/>
        <v>20.34</v>
      </c>
    </row>
    <row r="4471" ht="15.75" customHeight="1">
      <c r="A4471" s="4">
        <v>538799.0</v>
      </c>
      <c r="B4471" s="4" t="s">
        <v>1335</v>
      </c>
      <c r="C4471" s="5" t="s">
        <v>1336</v>
      </c>
      <c r="D4471" s="5">
        <v>3.0</v>
      </c>
      <c r="E4471" s="5">
        <v>2.95</v>
      </c>
      <c r="F4471" s="4">
        <v>15039.0</v>
      </c>
      <c r="G4471" s="6">
        <v>44361.49166666667</v>
      </c>
      <c r="H4471" s="6" t="str">
        <f>VLOOKUP(F4471,'Customer Details'!$A$1:$B$3264,2,0)</f>
        <v>United Kingdom</v>
      </c>
      <c r="I4471" s="7">
        <f t="shared" si="1"/>
        <v>8.85</v>
      </c>
      <c r="J4471" s="7">
        <f t="shared" si="2"/>
        <v>8.85</v>
      </c>
    </row>
    <row r="4472" ht="15.75" customHeight="1">
      <c r="A4472" s="4">
        <v>543099.0</v>
      </c>
      <c r="B4472" s="4" t="s">
        <v>48</v>
      </c>
      <c r="C4472" s="5" t="s">
        <v>49</v>
      </c>
      <c r="D4472" s="5">
        <v>100.0</v>
      </c>
      <c r="E4472" s="5">
        <v>1.65</v>
      </c>
      <c r="F4472" s="4">
        <v>16684.0</v>
      </c>
      <c r="G4472" s="6">
        <v>44411.5</v>
      </c>
      <c r="H4472" s="6" t="str">
        <f>VLOOKUP(F4472,'Customer Details'!$A$1:$B$3264,2,0)</f>
        <v>USA</v>
      </c>
      <c r="I4472" s="7">
        <f t="shared" si="1"/>
        <v>165</v>
      </c>
      <c r="J4472" s="7">
        <f t="shared" si="2"/>
        <v>165</v>
      </c>
    </row>
    <row r="4473" ht="15.75" customHeight="1">
      <c r="A4473" s="4" t="s">
        <v>1979</v>
      </c>
      <c r="B4473" s="4">
        <v>47580.0</v>
      </c>
      <c r="C4473" s="5" t="s">
        <v>1699</v>
      </c>
      <c r="D4473" s="5">
        <v>-6.0</v>
      </c>
      <c r="E4473" s="5">
        <v>2.55</v>
      </c>
      <c r="F4473" s="4">
        <v>15502.0</v>
      </c>
      <c r="G4473" s="6">
        <v>44353.61319444444</v>
      </c>
      <c r="H4473" s="6" t="str">
        <f>VLOOKUP(F4473,'Customer Details'!$A$1:$B$3264,2,0)</f>
        <v>India</v>
      </c>
      <c r="I4473" s="7">
        <f t="shared" si="1"/>
        <v>-15.3</v>
      </c>
      <c r="J4473" s="7">
        <f t="shared" si="2"/>
        <v>15.3</v>
      </c>
    </row>
    <row r="4474" ht="15.75" customHeight="1">
      <c r="A4474" s="4">
        <v>536989.0</v>
      </c>
      <c r="B4474" s="4" t="s">
        <v>16</v>
      </c>
      <c r="C4474" s="5" t="s">
        <v>17</v>
      </c>
      <c r="D4474" s="5">
        <v>1.0</v>
      </c>
      <c r="E4474" s="5">
        <v>5.95</v>
      </c>
      <c r="F4474" s="4">
        <v>17238.0</v>
      </c>
      <c r="G4474" s="6">
        <v>44350.63194444445</v>
      </c>
      <c r="H4474" s="6" t="str">
        <f>VLOOKUP(F4474,'Customer Details'!$A$1:$B$3264,2,0)</f>
        <v>USA</v>
      </c>
      <c r="I4474" s="7">
        <f t="shared" si="1"/>
        <v>5.95</v>
      </c>
      <c r="J4474" s="7">
        <f t="shared" si="2"/>
        <v>5.95</v>
      </c>
    </row>
    <row r="4475" ht="15.75" customHeight="1">
      <c r="A4475" s="4">
        <v>538374.0</v>
      </c>
      <c r="B4475" s="4" t="s">
        <v>530</v>
      </c>
      <c r="C4475" s="5" t="s">
        <v>531</v>
      </c>
      <c r="D4475" s="5">
        <v>2.0</v>
      </c>
      <c r="E4475" s="5">
        <v>3.75</v>
      </c>
      <c r="F4475" s="4">
        <v>14159.0</v>
      </c>
      <c r="G4475" s="6">
        <v>44359.47013888889</v>
      </c>
      <c r="H4475" s="6" t="str">
        <f>VLOOKUP(F4475,'Customer Details'!$A$1:$B$3264,2,0)</f>
        <v>Australia</v>
      </c>
      <c r="I4475" s="7">
        <f t="shared" si="1"/>
        <v>7.5</v>
      </c>
      <c r="J4475" s="7">
        <f t="shared" si="2"/>
        <v>7.5</v>
      </c>
    </row>
    <row r="4476" ht="15.75" customHeight="1">
      <c r="A4476" s="4">
        <v>576093.0</v>
      </c>
      <c r="B4476" s="4" t="s">
        <v>119</v>
      </c>
      <c r="C4476" s="5" t="s">
        <v>120</v>
      </c>
      <c r="D4476" s="5">
        <v>16.0</v>
      </c>
      <c r="E4476" s="5">
        <v>0.42</v>
      </c>
      <c r="F4476" s="4">
        <v>17744.0</v>
      </c>
      <c r="G4476" s="6">
        <v>44695.37847222222</v>
      </c>
      <c r="H4476" s="6" t="str">
        <f>VLOOKUP(F4476,'Customer Details'!$A$1:$B$3264,2,0)</f>
        <v>Australia</v>
      </c>
      <c r="I4476" s="7">
        <f t="shared" si="1"/>
        <v>6.72</v>
      </c>
      <c r="J4476" s="7">
        <f t="shared" si="2"/>
        <v>6.72</v>
      </c>
    </row>
    <row r="4477" ht="15.75" customHeight="1">
      <c r="A4477" s="4">
        <v>568531.0</v>
      </c>
      <c r="B4477" s="4">
        <v>22570.0</v>
      </c>
      <c r="C4477" s="5" t="s">
        <v>882</v>
      </c>
      <c r="D4477" s="5">
        <v>1.0</v>
      </c>
      <c r="E4477" s="5">
        <v>3.75</v>
      </c>
      <c r="F4477" s="4">
        <v>16713.0</v>
      </c>
      <c r="G4477" s="6">
        <v>44647.57569444444</v>
      </c>
      <c r="H4477" s="6" t="str">
        <f>VLOOKUP(F4477,'Customer Details'!$A$1:$B$3264,2,0)</f>
        <v>United Kingdom</v>
      </c>
      <c r="I4477" s="7">
        <f t="shared" si="1"/>
        <v>3.75</v>
      </c>
      <c r="J4477" s="7">
        <f t="shared" si="2"/>
        <v>3.75</v>
      </c>
    </row>
    <row r="4478" ht="15.75" customHeight="1">
      <c r="A4478" s="4" t="s">
        <v>2235</v>
      </c>
      <c r="B4478" s="4">
        <v>22998.0</v>
      </c>
      <c r="C4478" s="5" t="s">
        <v>1969</v>
      </c>
      <c r="D4478" s="5">
        <v>-24.0</v>
      </c>
      <c r="E4478" s="5">
        <v>0.42</v>
      </c>
      <c r="F4478" s="4">
        <v>14776.0</v>
      </c>
      <c r="G4478" s="6">
        <v>44669.61527777778</v>
      </c>
      <c r="H4478" s="6" t="str">
        <f>VLOOKUP(F4478,'Customer Details'!$A$1:$B$3264,2,0)</f>
        <v>United Kingdom</v>
      </c>
      <c r="I4478" s="7">
        <f t="shared" si="1"/>
        <v>-10.08</v>
      </c>
      <c r="J4478" s="7">
        <f t="shared" si="2"/>
        <v>10.08</v>
      </c>
    </row>
    <row r="4479" ht="15.75" customHeight="1">
      <c r="A4479" s="4">
        <v>549732.0</v>
      </c>
      <c r="B4479" s="4" t="s">
        <v>59</v>
      </c>
      <c r="C4479" s="5" t="s">
        <v>60</v>
      </c>
      <c r="D4479" s="5">
        <v>10.0</v>
      </c>
      <c r="E4479" s="5">
        <v>4.95</v>
      </c>
      <c r="F4479" s="4">
        <v>15615.0</v>
      </c>
      <c r="G4479" s="6">
        <v>44480.69930555556</v>
      </c>
      <c r="H4479" s="6" t="str">
        <f>VLOOKUP(F4479,'Customer Details'!$A$1:$B$3264,2,0)</f>
        <v>China</v>
      </c>
      <c r="I4479" s="7">
        <f t="shared" si="1"/>
        <v>49.5</v>
      </c>
      <c r="J4479" s="7">
        <f t="shared" si="2"/>
        <v>49.5</v>
      </c>
    </row>
    <row r="4480" ht="15.75" customHeight="1">
      <c r="A4480" s="4">
        <v>562593.0</v>
      </c>
      <c r="B4480" s="4" t="s">
        <v>720</v>
      </c>
      <c r="C4480" s="5" t="s">
        <v>721</v>
      </c>
      <c r="D4480" s="5">
        <v>2.0</v>
      </c>
      <c r="E4480" s="5">
        <v>2.1</v>
      </c>
      <c r="F4480" s="4">
        <v>16549.0</v>
      </c>
      <c r="G4480" s="6">
        <v>44599.65486111111</v>
      </c>
      <c r="H4480" s="6" t="str">
        <f>VLOOKUP(F4480,'Customer Details'!$A$1:$B$3264,2,0)</f>
        <v>China</v>
      </c>
      <c r="I4480" s="7">
        <f t="shared" si="1"/>
        <v>4.2</v>
      </c>
      <c r="J4480" s="7">
        <f t="shared" si="2"/>
        <v>4.2</v>
      </c>
    </row>
    <row r="4481" ht="15.75" customHeight="1">
      <c r="A4481" s="4">
        <v>579472.0</v>
      </c>
      <c r="B4481" s="4">
        <v>22208.0</v>
      </c>
      <c r="C4481" s="5" t="s">
        <v>2015</v>
      </c>
      <c r="D4481" s="5">
        <v>1.0</v>
      </c>
      <c r="E4481" s="5">
        <v>0.83</v>
      </c>
      <c r="F4481" s="4">
        <v>13521.0</v>
      </c>
      <c r="G4481" s="6">
        <v>44710.63125</v>
      </c>
      <c r="H4481" s="6" t="str">
        <f>VLOOKUP(F4481,'Customer Details'!$A$1:$B$3264,2,0)</f>
        <v>USA</v>
      </c>
      <c r="I4481" s="7">
        <f t="shared" si="1"/>
        <v>0.83</v>
      </c>
      <c r="J4481" s="7">
        <f t="shared" si="2"/>
        <v>0.83</v>
      </c>
    </row>
    <row r="4482" ht="15.75" customHeight="1">
      <c r="A4482" s="4" t="s">
        <v>2446</v>
      </c>
      <c r="B4482" s="4">
        <v>84946.0</v>
      </c>
      <c r="C4482" s="5" t="s">
        <v>1855</v>
      </c>
      <c r="D4482" s="5">
        <v>-1.0</v>
      </c>
      <c r="E4482" s="5">
        <v>1.25</v>
      </c>
      <c r="F4482" s="4">
        <v>16717.0</v>
      </c>
      <c r="G4482" s="6">
        <v>44711.7375</v>
      </c>
      <c r="H4482" s="6" t="str">
        <f>VLOOKUP(F4482,'Customer Details'!$A$1:$B$3264,2,0)</f>
        <v>China</v>
      </c>
      <c r="I4482" s="7">
        <f t="shared" si="1"/>
        <v>-1.25</v>
      </c>
      <c r="J4482" s="7">
        <f t="shared" si="2"/>
        <v>1.25</v>
      </c>
    </row>
    <row r="4483" ht="15.75" customHeight="1">
      <c r="A4483" s="4">
        <v>546561.0</v>
      </c>
      <c r="B4483" s="4">
        <v>22456.0</v>
      </c>
      <c r="C4483" s="5" t="s">
        <v>766</v>
      </c>
      <c r="D4483" s="5">
        <v>3.0</v>
      </c>
      <c r="E4483" s="5">
        <v>4.95</v>
      </c>
      <c r="F4483" s="4">
        <v>18260.0</v>
      </c>
      <c r="G4483" s="6">
        <v>44454.44027777778</v>
      </c>
      <c r="H4483" s="6" t="str">
        <f>VLOOKUP(F4483,'Customer Details'!$A$1:$B$3264,2,0)</f>
        <v>India</v>
      </c>
      <c r="I4483" s="7">
        <f t="shared" si="1"/>
        <v>14.85</v>
      </c>
      <c r="J4483" s="7">
        <f t="shared" si="2"/>
        <v>14.85</v>
      </c>
    </row>
    <row r="4484" ht="15.75" customHeight="1">
      <c r="A4484" s="4" t="s">
        <v>2447</v>
      </c>
      <c r="B4484" s="4">
        <v>23581.0</v>
      </c>
      <c r="C4484" s="5" t="s">
        <v>2448</v>
      </c>
      <c r="D4484" s="5">
        <v>-1.0</v>
      </c>
      <c r="E4484" s="5">
        <v>2.08</v>
      </c>
      <c r="F4484" s="4">
        <v>17651.0</v>
      </c>
      <c r="G4484" s="6">
        <v>44691.55625</v>
      </c>
      <c r="H4484" s="6" t="str">
        <f>VLOOKUP(F4484,'Customer Details'!$A$1:$B$3264,2,0)</f>
        <v>USA</v>
      </c>
      <c r="I4484" s="7">
        <f t="shared" si="1"/>
        <v>-2.08</v>
      </c>
      <c r="J4484" s="7">
        <f t="shared" si="2"/>
        <v>2.08</v>
      </c>
    </row>
    <row r="4485" ht="15.75" customHeight="1">
      <c r="A4485" s="4" t="s">
        <v>2449</v>
      </c>
      <c r="B4485" s="4">
        <v>84944.0</v>
      </c>
      <c r="C4485" s="5" t="s">
        <v>1275</v>
      </c>
      <c r="D4485" s="5">
        <v>-10.0</v>
      </c>
      <c r="E4485" s="5">
        <v>1.65</v>
      </c>
      <c r="F4485" s="4">
        <v>16145.0</v>
      </c>
      <c r="G4485" s="6">
        <v>44551.72291666667</v>
      </c>
      <c r="H4485" s="6" t="str">
        <f>VLOOKUP(F4485,'Customer Details'!$A$1:$B$3264,2,0)</f>
        <v>United Kingdom</v>
      </c>
      <c r="I4485" s="7">
        <f t="shared" si="1"/>
        <v>-16.5</v>
      </c>
      <c r="J4485" s="7">
        <f t="shared" si="2"/>
        <v>16.5</v>
      </c>
    </row>
    <row r="4486" ht="15.75" customHeight="1">
      <c r="A4486" s="4">
        <v>558265.0</v>
      </c>
      <c r="B4486" s="4" t="s">
        <v>67</v>
      </c>
      <c r="C4486" s="5" t="s">
        <v>68</v>
      </c>
      <c r="D4486" s="5">
        <v>10.0</v>
      </c>
      <c r="E4486" s="5">
        <v>2.08</v>
      </c>
      <c r="F4486" s="4">
        <v>12747.0</v>
      </c>
      <c r="G4486" s="6">
        <v>44558.42083333333</v>
      </c>
      <c r="H4486" s="6" t="str">
        <f>VLOOKUP(F4486,'Customer Details'!$A$1:$B$3264,2,0)</f>
        <v>India</v>
      </c>
      <c r="I4486" s="7">
        <f t="shared" si="1"/>
        <v>20.8</v>
      </c>
      <c r="J4486" s="7">
        <f t="shared" si="2"/>
        <v>20.8</v>
      </c>
    </row>
    <row r="4487" ht="15.75" customHeight="1">
      <c r="A4487" s="4">
        <v>536620.0</v>
      </c>
      <c r="B4487" s="4" t="s">
        <v>299</v>
      </c>
      <c r="C4487" s="5" t="s">
        <v>300</v>
      </c>
      <c r="D4487" s="5">
        <v>12.0</v>
      </c>
      <c r="E4487" s="5">
        <v>1.25</v>
      </c>
      <c r="F4487" s="4">
        <v>14135.0</v>
      </c>
      <c r="G4487" s="6">
        <v>44349.43541666667</v>
      </c>
      <c r="H4487" s="6" t="str">
        <f>VLOOKUP(F4487,'Customer Details'!$A$1:$B$3264,2,0)</f>
        <v>USA</v>
      </c>
      <c r="I4487" s="7">
        <f t="shared" si="1"/>
        <v>15</v>
      </c>
      <c r="J4487" s="7">
        <f t="shared" si="2"/>
        <v>15</v>
      </c>
    </row>
    <row r="4488" ht="15.75" customHeight="1">
      <c r="A4488" s="4">
        <v>550169.0</v>
      </c>
      <c r="B4488" s="4" t="s">
        <v>22</v>
      </c>
      <c r="C4488" s="5" t="s">
        <v>23</v>
      </c>
      <c r="D4488" s="5">
        <v>10.0</v>
      </c>
      <c r="E4488" s="5">
        <v>2.08</v>
      </c>
      <c r="F4488" s="4">
        <v>14482.0</v>
      </c>
      <c r="G4488" s="6">
        <v>44483.69513888889</v>
      </c>
      <c r="H4488" s="6" t="str">
        <f>VLOOKUP(F4488,'Customer Details'!$A$1:$B$3264,2,0)</f>
        <v>China</v>
      </c>
      <c r="I4488" s="7">
        <f t="shared" si="1"/>
        <v>20.8</v>
      </c>
      <c r="J4488" s="7">
        <f t="shared" si="2"/>
        <v>20.8</v>
      </c>
    </row>
    <row r="4489" ht="15.75" customHeight="1">
      <c r="A4489" s="4">
        <v>573543.0</v>
      </c>
      <c r="B4489" s="4" t="s">
        <v>73</v>
      </c>
      <c r="C4489" s="5" t="s">
        <v>74</v>
      </c>
      <c r="D4489" s="5">
        <v>6.0</v>
      </c>
      <c r="E4489" s="5">
        <v>0.42</v>
      </c>
      <c r="F4489" s="4">
        <v>17777.0</v>
      </c>
      <c r="G4489" s="6">
        <v>44681.54513888889</v>
      </c>
      <c r="H4489" s="6" t="str">
        <f>VLOOKUP(F4489,'Customer Details'!$A$1:$B$3264,2,0)</f>
        <v>China</v>
      </c>
      <c r="I4489" s="7">
        <f t="shared" si="1"/>
        <v>2.52</v>
      </c>
      <c r="J4489" s="7">
        <f t="shared" si="2"/>
        <v>2.52</v>
      </c>
    </row>
    <row r="4490" ht="15.75" customHeight="1">
      <c r="A4490" s="4">
        <v>559921.0</v>
      </c>
      <c r="B4490" s="4" t="s">
        <v>1128</v>
      </c>
      <c r="C4490" s="5" t="s">
        <v>1129</v>
      </c>
      <c r="D4490" s="5">
        <v>4.0</v>
      </c>
      <c r="E4490" s="5">
        <v>1.25</v>
      </c>
      <c r="F4490" s="4">
        <v>13667.0</v>
      </c>
      <c r="G4490" s="6">
        <v>44574.65416666667</v>
      </c>
      <c r="H4490" s="6" t="str">
        <f>VLOOKUP(F4490,'Customer Details'!$A$1:$B$3264,2,0)</f>
        <v>USA</v>
      </c>
      <c r="I4490" s="7">
        <f t="shared" si="1"/>
        <v>5</v>
      </c>
      <c r="J4490" s="7">
        <f t="shared" si="2"/>
        <v>5</v>
      </c>
    </row>
    <row r="4491" ht="15.75" customHeight="1">
      <c r="A4491" s="4" t="s">
        <v>1668</v>
      </c>
      <c r="B4491" s="4">
        <v>22780.0</v>
      </c>
      <c r="C4491" s="5" t="s">
        <v>973</v>
      </c>
      <c r="D4491" s="5">
        <v>-2.0</v>
      </c>
      <c r="E4491" s="5">
        <v>4.25</v>
      </c>
      <c r="F4491" s="4">
        <v>17428.0</v>
      </c>
      <c r="G4491" s="6">
        <v>44441.72083333333</v>
      </c>
      <c r="H4491" s="6" t="str">
        <f>VLOOKUP(F4491,'Customer Details'!$A$1:$B$3264,2,0)</f>
        <v>USA</v>
      </c>
      <c r="I4491" s="7">
        <f t="shared" si="1"/>
        <v>-8.5</v>
      </c>
      <c r="J4491" s="7">
        <f t="shared" si="2"/>
        <v>8.5</v>
      </c>
    </row>
    <row r="4492" ht="15.75" customHeight="1">
      <c r="A4492" s="4">
        <v>538895.0</v>
      </c>
      <c r="B4492" s="4" t="s">
        <v>1591</v>
      </c>
      <c r="C4492" s="5" t="s">
        <v>1592</v>
      </c>
      <c r="D4492" s="5">
        <v>20.0</v>
      </c>
      <c r="E4492" s="5">
        <v>1.25</v>
      </c>
      <c r="F4492" s="4">
        <v>14401.0</v>
      </c>
      <c r="G4492" s="6">
        <v>44362.37986111111</v>
      </c>
      <c r="H4492" s="6" t="str">
        <f>VLOOKUP(F4492,'Customer Details'!$A$1:$B$3264,2,0)</f>
        <v>USA</v>
      </c>
      <c r="I4492" s="7">
        <f t="shared" si="1"/>
        <v>25</v>
      </c>
      <c r="J4492" s="7">
        <f t="shared" si="2"/>
        <v>25</v>
      </c>
    </row>
    <row r="4493" ht="15.75" customHeight="1">
      <c r="A4493" s="4">
        <v>540984.0</v>
      </c>
      <c r="B4493" s="4" t="s">
        <v>619</v>
      </c>
      <c r="C4493" s="5" t="s">
        <v>620</v>
      </c>
      <c r="D4493" s="5">
        <v>1.0</v>
      </c>
      <c r="E4493" s="5">
        <v>4.25</v>
      </c>
      <c r="F4493" s="4">
        <v>14167.0</v>
      </c>
      <c r="G4493" s="6">
        <v>44389.65555555555</v>
      </c>
      <c r="H4493" s="6" t="str">
        <f>VLOOKUP(F4493,'Customer Details'!$A$1:$B$3264,2,0)</f>
        <v>India</v>
      </c>
      <c r="I4493" s="7">
        <f t="shared" si="1"/>
        <v>4.25</v>
      </c>
      <c r="J4493" s="7">
        <f t="shared" si="2"/>
        <v>4.25</v>
      </c>
    </row>
    <row r="4494" ht="15.75" customHeight="1">
      <c r="A4494" s="4">
        <v>543300.0</v>
      </c>
      <c r="B4494" s="4" t="s">
        <v>629</v>
      </c>
      <c r="C4494" s="5" t="s">
        <v>630</v>
      </c>
      <c r="D4494" s="5">
        <v>3.0</v>
      </c>
      <c r="E4494" s="5">
        <v>2.95</v>
      </c>
      <c r="F4494" s="4">
        <v>13334.0</v>
      </c>
      <c r="G4494" s="6">
        <v>44415.4875</v>
      </c>
      <c r="H4494" s="6" t="str">
        <f>VLOOKUP(F4494,'Customer Details'!$A$1:$B$3264,2,0)</f>
        <v>China</v>
      </c>
      <c r="I4494" s="7">
        <f t="shared" si="1"/>
        <v>8.85</v>
      </c>
      <c r="J4494" s="7">
        <f t="shared" si="2"/>
        <v>8.85</v>
      </c>
    </row>
    <row r="4495" ht="15.75" customHeight="1">
      <c r="A4495" s="4">
        <v>536373.0</v>
      </c>
      <c r="B4495" s="4" t="s">
        <v>38</v>
      </c>
      <c r="C4495" s="5" t="s">
        <v>39</v>
      </c>
      <c r="D4495" s="5">
        <v>6.0</v>
      </c>
      <c r="E4495" s="5">
        <v>2.55</v>
      </c>
      <c r="F4495" s="4">
        <v>17850.0</v>
      </c>
      <c r="G4495" s="6">
        <v>44348.37638888889</v>
      </c>
      <c r="H4495" s="6" t="str">
        <f>VLOOKUP(F4495,'Customer Details'!$A$1:$B$3264,2,0)</f>
        <v>India</v>
      </c>
      <c r="I4495" s="7">
        <f t="shared" si="1"/>
        <v>15.3</v>
      </c>
      <c r="J4495" s="7">
        <f t="shared" si="2"/>
        <v>15.3</v>
      </c>
    </row>
    <row r="4496" ht="15.75" customHeight="1">
      <c r="A4496" s="4">
        <v>572103.0</v>
      </c>
      <c r="B4496" s="4">
        <v>84826.0</v>
      </c>
      <c r="C4496" s="5" t="s">
        <v>2450</v>
      </c>
      <c r="D4496" s="5">
        <v>1.0</v>
      </c>
      <c r="E4496" s="5">
        <v>0.85</v>
      </c>
      <c r="F4496" s="4">
        <v>17571.0</v>
      </c>
      <c r="G4496" s="6">
        <v>44671.66458333333</v>
      </c>
      <c r="H4496" s="6" t="str">
        <f>VLOOKUP(F4496,'Customer Details'!$A$1:$B$3264,2,0)</f>
        <v>USA</v>
      </c>
      <c r="I4496" s="7">
        <f t="shared" si="1"/>
        <v>0.85</v>
      </c>
      <c r="J4496" s="7">
        <f t="shared" si="2"/>
        <v>0.85</v>
      </c>
    </row>
    <row r="4497" ht="15.75" customHeight="1">
      <c r="A4497" s="4">
        <v>552950.0</v>
      </c>
      <c r="B4497" s="4" t="s">
        <v>112</v>
      </c>
      <c r="C4497" s="5" t="s">
        <v>113</v>
      </c>
      <c r="D4497" s="5">
        <v>4.0</v>
      </c>
      <c r="E4497" s="5">
        <v>4.25</v>
      </c>
      <c r="F4497" s="4">
        <v>16116.0</v>
      </c>
      <c r="G4497" s="6">
        <v>44512.50069444445</v>
      </c>
      <c r="H4497" s="6" t="str">
        <f>VLOOKUP(F4497,'Customer Details'!$A$1:$B$3264,2,0)</f>
        <v>United Kingdom</v>
      </c>
      <c r="I4497" s="7">
        <f t="shared" si="1"/>
        <v>17</v>
      </c>
      <c r="J4497" s="7">
        <f t="shared" si="2"/>
        <v>17</v>
      </c>
    </row>
    <row r="4498" ht="15.75" customHeight="1">
      <c r="A4498" s="4">
        <v>577807.0</v>
      </c>
      <c r="B4498" s="4" t="s">
        <v>98</v>
      </c>
      <c r="C4498" s="5" t="s">
        <v>99</v>
      </c>
      <c r="D4498" s="5">
        <v>4.0</v>
      </c>
      <c r="E4498" s="5">
        <v>3.75</v>
      </c>
      <c r="F4498" s="4">
        <v>15699.0</v>
      </c>
      <c r="G4498" s="6">
        <v>44703.35138888889</v>
      </c>
      <c r="H4498" s="6" t="str">
        <f>VLOOKUP(F4498,'Customer Details'!$A$1:$B$3264,2,0)</f>
        <v>China</v>
      </c>
      <c r="I4498" s="7">
        <f t="shared" si="1"/>
        <v>15</v>
      </c>
      <c r="J4498" s="7">
        <f t="shared" si="2"/>
        <v>15</v>
      </c>
    </row>
    <row r="4499" ht="15.75" customHeight="1">
      <c r="A4499" s="4">
        <v>543022.0</v>
      </c>
      <c r="B4499" s="4">
        <v>85038.0</v>
      </c>
      <c r="C4499" s="5" t="s">
        <v>580</v>
      </c>
      <c r="D4499" s="5">
        <v>2.0</v>
      </c>
      <c r="E4499" s="5">
        <v>2.1</v>
      </c>
      <c r="F4499" s="4">
        <v>16771.0</v>
      </c>
      <c r="G4499" s="6">
        <v>44410.60902777778</v>
      </c>
      <c r="H4499" s="6" t="str">
        <f>VLOOKUP(F4499,'Customer Details'!$A$1:$B$3264,2,0)</f>
        <v>USA</v>
      </c>
      <c r="I4499" s="7">
        <f t="shared" si="1"/>
        <v>4.2</v>
      </c>
      <c r="J4499" s="7">
        <f t="shared" si="2"/>
        <v>4.2</v>
      </c>
    </row>
    <row r="4500" ht="15.75" customHeight="1">
      <c r="A4500" s="4">
        <v>573405.0</v>
      </c>
      <c r="B4500" s="4" t="s">
        <v>85</v>
      </c>
      <c r="C4500" s="5" t="s">
        <v>86</v>
      </c>
      <c r="D4500" s="5">
        <v>3.0</v>
      </c>
      <c r="E4500" s="5">
        <v>1.25</v>
      </c>
      <c r="F4500" s="4">
        <v>13822.0</v>
      </c>
      <c r="G4500" s="6">
        <v>44681.66319444445</v>
      </c>
      <c r="H4500" s="6" t="str">
        <f>VLOOKUP(F4500,'Customer Details'!$A$1:$B$3264,2,0)</f>
        <v>China</v>
      </c>
      <c r="I4500" s="7">
        <f t="shared" si="1"/>
        <v>3.75</v>
      </c>
      <c r="J4500" s="7">
        <f t="shared" si="2"/>
        <v>3.75</v>
      </c>
    </row>
    <row r="4501" ht="15.75" customHeight="1">
      <c r="A4501" s="4">
        <v>557315.0</v>
      </c>
      <c r="B4501" s="4" t="s">
        <v>1041</v>
      </c>
      <c r="C4501" s="5" t="s">
        <v>1042</v>
      </c>
      <c r="D4501" s="5">
        <v>2.0</v>
      </c>
      <c r="E4501" s="5">
        <v>2.55</v>
      </c>
      <c r="F4501" s="4">
        <v>15535.0</v>
      </c>
      <c r="G4501" s="6">
        <v>44549.66805555556</v>
      </c>
      <c r="H4501" s="6" t="str">
        <f>VLOOKUP(F4501,'Customer Details'!$A$1:$B$3264,2,0)</f>
        <v>China</v>
      </c>
      <c r="I4501" s="7">
        <f t="shared" si="1"/>
        <v>5.1</v>
      </c>
      <c r="J4501" s="7">
        <f t="shared" si="2"/>
        <v>5.1</v>
      </c>
    </row>
    <row r="4502" ht="15.75" customHeight="1">
      <c r="A4502" s="4">
        <v>541684.0</v>
      </c>
      <c r="B4502" s="4" t="s">
        <v>350</v>
      </c>
      <c r="C4502" s="5" t="s">
        <v>351</v>
      </c>
      <c r="D4502" s="5">
        <v>13.0</v>
      </c>
      <c r="E4502" s="5">
        <v>1.65</v>
      </c>
      <c r="F4502" s="4">
        <v>15498.0</v>
      </c>
      <c r="G4502" s="6">
        <v>44397.64027777778</v>
      </c>
      <c r="H4502" s="6" t="str">
        <f>VLOOKUP(F4502,'Customer Details'!$A$1:$B$3264,2,0)</f>
        <v>India</v>
      </c>
      <c r="I4502" s="7">
        <f t="shared" si="1"/>
        <v>21.45</v>
      </c>
      <c r="J4502" s="7">
        <f t="shared" si="2"/>
        <v>21.45</v>
      </c>
    </row>
    <row r="4503" ht="15.75" customHeight="1">
      <c r="A4503" s="4">
        <v>549282.0</v>
      </c>
      <c r="B4503" s="4" t="s">
        <v>2451</v>
      </c>
      <c r="C4503" s="5" t="s">
        <v>2452</v>
      </c>
      <c r="D4503" s="5">
        <v>4.0</v>
      </c>
      <c r="E4503" s="5">
        <v>6.35</v>
      </c>
      <c r="F4503" s="4">
        <v>13718.0</v>
      </c>
      <c r="G4503" s="6">
        <v>44476.55833333333</v>
      </c>
      <c r="H4503" s="6" t="str">
        <f>VLOOKUP(F4503,'Customer Details'!$A$1:$B$3264,2,0)</f>
        <v>Australia</v>
      </c>
      <c r="I4503" s="7">
        <f t="shared" si="1"/>
        <v>25.4</v>
      </c>
      <c r="J4503" s="7">
        <f t="shared" si="2"/>
        <v>25.4</v>
      </c>
    </row>
    <row r="4504" ht="15.75" customHeight="1">
      <c r="A4504" s="4">
        <v>574892.0</v>
      </c>
      <c r="B4504" s="4" t="s">
        <v>67</v>
      </c>
      <c r="C4504" s="5" t="s">
        <v>68</v>
      </c>
      <c r="D4504" s="5">
        <v>6.0</v>
      </c>
      <c r="E4504" s="5">
        <v>2.08</v>
      </c>
      <c r="F4504" s="4">
        <v>14700.0</v>
      </c>
      <c r="G4504" s="6">
        <v>44688.61111111111</v>
      </c>
      <c r="H4504" s="6" t="str">
        <f>VLOOKUP(F4504,'Customer Details'!$A$1:$B$3264,2,0)</f>
        <v>USA</v>
      </c>
      <c r="I4504" s="7">
        <f t="shared" si="1"/>
        <v>12.48</v>
      </c>
      <c r="J4504" s="7">
        <f t="shared" si="2"/>
        <v>12.48</v>
      </c>
    </row>
    <row r="4505" ht="15.75" customHeight="1">
      <c r="A4505" s="4">
        <v>557625.0</v>
      </c>
      <c r="B4505" s="4" t="s">
        <v>581</v>
      </c>
      <c r="C4505" s="5" t="s">
        <v>582</v>
      </c>
      <c r="D4505" s="5">
        <v>12.0</v>
      </c>
      <c r="E4505" s="5">
        <v>1.25</v>
      </c>
      <c r="F4505" s="4">
        <v>15159.0</v>
      </c>
      <c r="G4505" s="6">
        <v>44551.59930555556</v>
      </c>
      <c r="H4505" s="6" t="str">
        <f>VLOOKUP(F4505,'Customer Details'!$A$1:$B$3264,2,0)</f>
        <v>United Kingdom</v>
      </c>
      <c r="I4505" s="7">
        <f t="shared" si="1"/>
        <v>15</v>
      </c>
      <c r="J4505" s="7">
        <f t="shared" si="2"/>
        <v>15</v>
      </c>
    </row>
    <row r="4506" ht="15.75" customHeight="1">
      <c r="A4506" s="4">
        <v>571028.0</v>
      </c>
      <c r="B4506" s="4" t="s">
        <v>268</v>
      </c>
      <c r="C4506" s="5" t="s">
        <v>269</v>
      </c>
      <c r="D4506" s="5">
        <v>1.0</v>
      </c>
      <c r="E4506" s="5">
        <v>1.95</v>
      </c>
      <c r="F4506" s="4">
        <v>16770.0</v>
      </c>
      <c r="G4506" s="6">
        <v>44664.51458333333</v>
      </c>
      <c r="H4506" s="6" t="str">
        <f>VLOOKUP(F4506,'Customer Details'!$A$1:$B$3264,2,0)</f>
        <v>USA</v>
      </c>
      <c r="I4506" s="7">
        <f t="shared" si="1"/>
        <v>1.95</v>
      </c>
      <c r="J4506" s="7">
        <f t="shared" si="2"/>
        <v>1.95</v>
      </c>
    </row>
    <row r="4507" ht="15.75" customHeight="1">
      <c r="A4507" s="4" t="s">
        <v>2453</v>
      </c>
      <c r="B4507" s="4">
        <v>21621.0</v>
      </c>
      <c r="C4507" s="5" t="s">
        <v>2059</v>
      </c>
      <c r="D4507" s="5">
        <v>-4.0</v>
      </c>
      <c r="E4507" s="5">
        <v>8.5</v>
      </c>
      <c r="F4507" s="4">
        <v>13089.0</v>
      </c>
      <c r="G4507" s="6">
        <v>44469.60416666666</v>
      </c>
      <c r="H4507" s="6" t="str">
        <f>VLOOKUP(F4507,'Customer Details'!$A$1:$B$3264,2,0)</f>
        <v>Australia</v>
      </c>
      <c r="I4507" s="7">
        <f t="shared" si="1"/>
        <v>-34</v>
      </c>
      <c r="J4507" s="7">
        <f t="shared" si="2"/>
        <v>34</v>
      </c>
    </row>
    <row r="4508" ht="15.75" customHeight="1">
      <c r="A4508" s="4">
        <v>553461.0</v>
      </c>
      <c r="B4508" s="4" t="s">
        <v>2299</v>
      </c>
      <c r="C4508" s="5" t="s">
        <v>2300</v>
      </c>
      <c r="D4508" s="5">
        <v>6.0</v>
      </c>
      <c r="E4508" s="5">
        <v>2.95</v>
      </c>
      <c r="F4508" s="4">
        <v>16316.0</v>
      </c>
      <c r="G4508" s="6">
        <v>44517.45625</v>
      </c>
      <c r="H4508" s="6" t="str">
        <f>VLOOKUP(F4508,'Customer Details'!$A$1:$B$3264,2,0)</f>
        <v>Australia</v>
      </c>
      <c r="I4508" s="7">
        <f t="shared" si="1"/>
        <v>17.7</v>
      </c>
      <c r="J4508" s="7">
        <f t="shared" si="2"/>
        <v>17.7</v>
      </c>
    </row>
    <row r="4509" ht="15.75" customHeight="1">
      <c r="A4509" s="4">
        <v>541997.0</v>
      </c>
      <c r="B4509" s="4" t="s">
        <v>299</v>
      </c>
      <c r="C4509" s="5" t="s">
        <v>300</v>
      </c>
      <c r="D4509" s="5">
        <v>6.0</v>
      </c>
      <c r="E4509" s="5">
        <v>1.25</v>
      </c>
      <c r="F4509" s="4">
        <v>18077.0</v>
      </c>
      <c r="G4509" s="6">
        <v>44402.44305555556</v>
      </c>
      <c r="H4509" s="6" t="str">
        <f>VLOOKUP(F4509,'Customer Details'!$A$1:$B$3264,2,0)</f>
        <v>India</v>
      </c>
      <c r="I4509" s="7">
        <f t="shared" si="1"/>
        <v>7.5</v>
      </c>
      <c r="J4509" s="7">
        <f t="shared" si="2"/>
        <v>7.5</v>
      </c>
    </row>
    <row r="4510" ht="15.75" customHeight="1">
      <c r="A4510" s="4">
        <v>574536.0</v>
      </c>
      <c r="B4510" s="4" t="s">
        <v>320</v>
      </c>
      <c r="C4510" s="5" t="s">
        <v>570</v>
      </c>
      <c r="D4510" s="5">
        <v>2.0</v>
      </c>
      <c r="E4510" s="5">
        <v>2.95</v>
      </c>
      <c r="F4510" s="4">
        <v>15707.0</v>
      </c>
      <c r="G4510" s="6">
        <v>44685.60763888889</v>
      </c>
      <c r="H4510" s="6" t="str">
        <f>VLOOKUP(F4510,'Customer Details'!$A$1:$B$3264,2,0)</f>
        <v>China</v>
      </c>
      <c r="I4510" s="7">
        <f t="shared" si="1"/>
        <v>5.9</v>
      </c>
      <c r="J4510" s="7">
        <f t="shared" si="2"/>
        <v>5.9</v>
      </c>
    </row>
    <row r="4511" ht="15.75" customHeight="1">
      <c r="A4511" s="4">
        <v>560035.0</v>
      </c>
      <c r="B4511" s="4" t="s">
        <v>38</v>
      </c>
      <c r="C4511" s="5" t="s">
        <v>39</v>
      </c>
      <c r="D4511" s="5">
        <v>6.0</v>
      </c>
      <c r="E4511" s="5">
        <v>2.95</v>
      </c>
      <c r="F4511" s="4">
        <v>17706.0</v>
      </c>
      <c r="G4511" s="6">
        <v>44575.57013888889</v>
      </c>
      <c r="H4511" s="6" t="str">
        <f>VLOOKUP(F4511,'Customer Details'!$A$1:$B$3264,2,0)</f>
        <v>India</v>
      </c>
      <c r="I4511" s="7">
        <f t="shared" si="1"/>
        <v>17.7</v>
      </c>
      <c r="J4511" s="7">
        <f t="shared" si="2"/>
        <v>17.7</v>
      </c>
    </row>
    <row r="4512" ht="15.75" customHeight="1">
      <c r="A4512" s="4">
        <v>559672.0</v>
      </c>
      <c r="B4512" s="4" t="s">
        <v>581</v>
      </c>
      <c r="C4512" s="5" t="s">
        <v>582</v>
      </c>
      <c r="D4512" s="5">
        <v>6.0</v>
      </c>
      <c r="E4512" s="5">
        <v>1.25</v>
      </c>
      <c r="F4512" s="4">
        <v>14796.0</v>
      </c>
      <c r="G4512" s="6">
        <v>44572.58611111111</v>
      </c>
      <c r="H4512" s="6" t="str">
        <f>VLOOKUP(F4512,'Customer Details'!$A$1:$B$3264,2,0)</f>
        <v>China</v>
      </c>
      <c r="I4512" s="7">
        <f t="shared" si="1"/>
        <v>7.5</v>
      </c>
      <c r="J4512" s="7">
        <f t="shared" si="2"/>
        <v>7.5</v>
      </c>
    </row>
    <row r="4513" ht="15.75" customHeight="1">
      <c r="A4513" s="4">
        <v>540520.0</v>
      </c>
      <c r="B4513" s="4" t="s">
        <v>2454</v>
      </c>
      <c r="C4513" s="5" t="s">
        <v>2455</v>
      </c>
      <c r="D4513" s="5">
        <v>2.0</v>
      </c>
      <c r="E4513" s="5">
        <v>1.05</v>
      </c>
      <c r="F4513" s="4">
        <v>17555.0</v>
      </c>
      <c r="G4513" s="6">
        <v>44386.52152777778</v>
      </c>
      <c r="H4513" s="6" t="str">
        <f>VLOOKUP(F4513,'Customer Details'!$A$1:$B$3264,2,0)</f>
        <v>India</v>
      </c>
      <c r="I4513" s="7">
        <f t="shared" si="1"/>
        <v>2.1</v>
      </c>
      <c r="J4513" s="7">
        <f t="shared" si="2"/>
        <v>2.1</v>
      </c>
    </row>
    <row r="4514" ht="15.75" customHeight="1">
      <c r="A4514" s="4">
        <v>579458.0</v>
      </c>
      <c r="B4514" s="4">
        <v>22988.0</v>
      </c>
      <c r="C4514" s="5" t="s">
        <v>1322</v>
      </c>
      <c r="D4514" s="5">
        <v>1.0</v>
      </c>
      <c r="E4514" s="5">
        <v>1.25</v>
      </c>
      <c r="F4514" s="4">
        <v>16549.0</v>
      </c>
      <c r="G4514" s="6">
        <v>44710.60972222222</v>
      </c>
      <c r="H4514" s="6" t="str">
        <f>VLOOKUP(F4514,'Customer Details'!$A$1:$B$3264,2,0)</f>
        <v>China</v>
      </c>
      <c r="I4514" s="7">
        <f t="shared" si="1"/>
        <v>1.25</v>
      </c>
      <c r="J4514" s="7">
        <f t="shared" si="2"/>
        <v>1.25</v>
      </c>
    </row>
    <row r="4515" ht="15.75" customHeight="1">
      <c r="A4515" s="4">
        <v>546778.0</v>
      </c>
      <c r="B4515" s="4" t="s">
        <v>152</v>
      </c>
      <c r="C4515" s="5" t="s">
        <v>153</v>
      </c>
      <c r="D4515" s="5">
        <v>2.0</v>
      </c>
      <c r="E4515" s="5">
        <v>5.45</v>
      </c>
      <c r="F4515" s="4">
        <v>14572.0</v>
      </c>
      <c r="G4515" s="6">
        <v>44455.69305555556</v>
      </c>
      <c r="H4515" s="6" t="str">
        <f>VLOOKUP(F4515,'Customer Details'!$A$1:$B$3264,2,0)</f>
        <v>United Kingdom</v>
      </c>
      <c r="I4515" s="7">
        <f t="shared" si="1"/>
        <v>10.9</v>
      </c>
      <c r="J4515" s="7">
        <f t="shared" si="2"/>
        <v>10.9</v>
      </c>
    </row>
    <row r="4516" ht="15.75" customHeight="1">
      <c r="A4516" s="4">
        <v>560928.0</v>
      </c>
      <c r="B4516" s="4" t="s">
        <v>40</v>
      </c>
      <c r="C4516" s="5" t="s">
        <v>41</v>
      </c>
      <c r="D4516" s="5">
        <v>6.0</v>
      </c>
      <c r="E4516" s="5">
        <v>2.95</v>
      </c>
      <c r="F4516" s="4">
        <v>14852.0</v>
      </c>
      <c r="G4516" s="6">
        <v>44583.41666666666</v>
      </c>
      <c r="H4516" s="6" t="str">
        <f>VLOOKUP(F4516,'Customer Details'!$A$1:$B$3264,2,0)</f>
        <v>China</v>
      </c>
      <c r="I4516" s="7">
        <f t="shared" si="1"/>
        <v>17.7</v>
      </c>
      <c r="J4516" s="7">
        <f t="shared" si="2"/>
        <v>17.7</v>
      </c>
    </row>
    <row r="4517" ht="15.75" customHeight="1">
      <c r="A4517" s="4">
        <v>543300.0</v>
      </c>
      <c r="B4517" s="4" t="s">
        <v>303</v>
      </c>
      <c r="C4517" s="5" t="s">
        <v>304</v>
      </c>
      <c r="D4517" s="5">
        <v>2.0</v>
      </c>
      <c r="E4517" s="5">
        <v>5.95</v>
      </c>
      <c r="F4517" s="4">
        <v>13334.0</v>
      </c>
      <c r="G4517" s="6">
        <v>44415.4875</v>
      </c>
      <c r="H4517" s="6" t="str">
        <f>VLOOKUP(F4517,'Customer Details'!$A$1:$B$3264,2,0)</f>
        <v>China</v>
      </c>
      <c r="I4517" s="7">
        <f t="shared" si="1"/>
        <v>11.9</v>
      </c>
      <c r="J4517" s="7">
        <f t="shared" si="2"/>
        <v>11.9</v>
      </c>
    </row>
    <row r="4518" ht="15.75" customHeight="1">
      <c r="A4518" s="4">
        <v>570116.0</v>
      </c>
      <c r="B4518" s="4">
        <v>22548.0</v>
      </c>
      <c r="C4518" s="5" t="s">
        <v>2456</v>
      </c>
      <c r="D4518" s="5">
        <v>1.0</v>
      </c>
      <c r="E4518" s="5">
        <v>1.25</v>
      </c>
      <c r="F4518" s="4">
        <v>12856.0</v>
      </c>
      <c r="G4518" s="6">
        <v>44658.52638888889</v>
      </c>
      <c r="H4518" s="6" t="str">
        <f>VLOOKUP(F4518,'Customer Details'!$A$1:$B$3264,2,0)</f>
        <v>India</v>
      </c>
      <c r="I4518" s="7">
        <f t="shared" si="1"/>
        <v>1.25</v>
      </c>
      <c r="J4518" s="7">
        <f t="shared" si="2"/>
        <v>1.25</v>
      </c>
    </row>
    <row r="4519" ht="15.75" customHeight="1">
      <c r="A4519" s="4">
        <v>565204.0</v>
      </c>
      <c r="B4519" s="4" t="s">
        <v>2457</v>
      </c>
      <c r="C4519" s="5" t="s">
        <v>2458</v>
      </c>
      <c r="D4519" s="5">
        <v>22.0</v>
      </c>
      <c r="E4519" s="5">
        <v>0.38</v>
      </c>
      <c r="F4519" s="4">
        <v>15829.0</v>
      </c>
      <c r="G4519" s="6">
        <v>44621.69791666666</v>
      </c>
      <c r="H4519" s="6" t="str">
        <f>VLOOKUP(F4519,'Customer Details'!$A$1:$B$3264,2,0)</f>
        <v>USA</v>
      </c>
      <c r="I4519" s="7">
        <f t="shared" si="1"/>
        <v>8.36</v>
      </c>
      <c r="J4519" s="7">
        <f t="shared" si="2"/>
        <v>8.36</v>
      </c>
    </row>
    <row r="4520" ht="15.75" customHeight="1">
      <c r="A4520" s="4">
        <v>564166.0</v>
      </c>
      <c r="B4520" s="4" t="s">
        <v>404</v>
      </c>
      <c r="C4520" s="5" t="s">
        <v>405</v>
      </c>
      <c r="D4520" s="5">
        <v>25.0</v>
      </c>
      <c r="E4520" s="5">
        <v>0.42</v>
      </c>
      <c r="F4520" s="4">
        <v>15089.0</v>
      </c>
      <c r="G4520" s="6">
        <v>44615.56944444445</v>
      </c>
      <c r="H4520" s="6" t="str">
        <f>VLOOKUP(F4520,'Customer Details'!$A$1:$B$3264,2,0)</f>
        <v>China</v>
      </c>
      <c r="I4520" s="7">
        <f t="shared" si="1"/>
        <v>10.5</v>
      </c>
      <c r="J4520" s="7">
        <f t="shared" si="2"/>
        <v>10.5</v>
      </c>
    </row>
    <row r="4521" ht="15.75" customHeight="1">
      <c r="A4521" s="4">
        <v>544942.0</v>
      </c>
      <c r="B4521" s="4" t="s">
        <v>235</v>
      </c>
      <c r="C4521" s="5" t="s">
        <v>236</v>
      </c>
      <c r="D4521" s="5">
        <v>8.0</v>
      </c>
      <c r="E4521" s="5">
        <v>4.15</v>
      </c>
      <c r="F4521" s="4">
        <v>15544.0</v>
      </c>
      <c r="G4521" s="6">
        <v>44433.43680555555</v>
      </c>
      <c r="H4521" s="6" t="str">
        <f>VLOOKUP(F4521,'Customer Details'!$A$1:$B$3264,2,0)</f>
        <v>Australia</v>
      </c>
      <c r="I4521" s="7">
        <f t="shared" si="1"/>
        <v>33.2</v>
      </c>
      <c r="J4521" s="7">
        <f t="shared" si="2"/>
        <v>33.2</v>
      </c>
    </row>
    <row r="4522" ht="15.75" customHeight="1">
      <c r="A4522" s="4">
        <v>559814.0</v>
      </c>
      <c r="B4522" s="4" t="s">
        <v>235</v>
      </c>
      <c r="C4522" s="5" t="s">
        <v>236</v>
      </c>
      <c r="D4522" s="5">
        <v>8.0</v>
      </c>
      <c r="E4522" s="5">
        <v>4.15</v>
      </c>
      <c r="F4522" s="4">
        <v>15544.0</v>
      </c>
      <c r="G4522" s="6">
        <v>44573.65902777778</v>
      </c>
      <c r="H4522" s="6" t="str">
        <f>VLOOKUP(F4522,'Customer Details'!$A$1:$B$3264,2,0)</f>
        <v>Australia</v>
      </c>
      <c r="I4522" s="7">
        <f t="shared" si="1"/>
        <v>33.2</v>
      </c>
      <c r="J4522" s="7">
        <f t="shared" si="2"/>
        <v>33.2</v>
      </c>
    </row>
    <row r="4523" ht="15.75" customHeight="1">
      <c r="A4523" s="4">
        <v>543367.0</v>
      </c>
      <c r="B4523" s="4" t="s">
        <v>165</v>
      </c>
      <c r="C4523" s="5" t="s">
        <v>166</v>
      </c>
      <c r="D4523" s="5">
        <v>12.0</v>
      </c>
      <c r="E4523" s="5">
        <v>1.25</v>
      </c>
      <c r="F4523" s="4">
        <v>18225.0</v>
      </c>
      <c r="G4523" s="6">
        <v>44415.60625</v>
      </c>
      <c r="H4523" s="6" t="str">
        <f>VLOOKUP(F4523,'Customer Details'!$A$1:$B$3264,2,0)</f>
        <v>India</v>
      </c>
      <c r="I4523" s="7">
        <f t="shared" si="1"/>
        <v>15</v>
      </c>
      <c r="J4523" s="7">
        <f t="shared" si="2"/>
        <v>15</v>
      </c>
    </row>
    <row r="4524" ht="15.75" customHeight="1">
      <c r="A4524" s="4" t="s">
        <v>1830</v>
      </c>
      <c r="B4524" s="4" t="s">
        <v>181</v>
      </c>
      <c r="C4524" s="5" t="s">
        <v>182</v>
      </c>
      <c r="D4524" s="5">
        <v>-12.0</v>
      </c>
      <c r="E4524" s="5">
        <v>0.85</v>
      </c>
      <c r="F4524" s="4">
        <v>16570.0</v>
      </c>
      <c r="G4524" s="6">
        <v>44562.64930555555</v>
      </c>
      <c r="H4524" s="6" t="str">
        <f>VLOOKUP(F4524,'Customer Details'!$A$1:$B$3264,2,0)</f>
        <v>India</v>
      </c>
      <c r="I4524" s="7">
        <f t="shared" si="1"/>
        <v>-10.2</v>
      </c>
      <c r="J4524" s="7">
        <f t="shared" si="2"/>
        <v>10.2</v>
      </c>
    </row>
    <row r="4525" ht="15.75" customHeight="1">
      <c r="A4525" s="4">
        <v>564438.0</v>
      </c>
      <c r="B4525" s="4" t="s">
        <v>48</v>
      </c>
      <c r="C4525" s="5" t="s">
        <v>49</v>
      </c>
      <c r="D4525" s="5">
        <v>20.0</v>
      </c>
      <c r="E4525" s="5">
        <v>2.08</v>
      </c>
      <c r="F4525" s="4">
        <v>16628.0</v>
      </c>
      <c r="G4525" s="6">
        <v>44617.50763888889</v>
      </c>
      <c r="H4525" s="6" t="str">
        <f>VLOOKUP(F4525,'Customer Details'!$A$1:$B$3264,2,0)</f>
        <v>USA</v>
      </c>
      <c r="I4525" s="7">
        <f t="shared" si="1"/>
        <v>41.6</v>
      </c>
      <c r="J4525" s="7">
        <f t="shared" si="2"/>
        <v>41.6</v>
      </c>
    </row>
    <row r="4526" ht="15.75" customHeight="1">
      <c r="A4526" s="4" t="s">
        <v>2459</v>
      </c>
      <c r="B4526" s="4">
        <v>22470.0</v>
      </c>
      <c r="C4526" s="5" t="s">
        <v>1821</v>
      </c>
      <c r="D4526" s="5">
        <v>-4.0</v>
      </c>
      <c r="E4526" s="5">
        <v>2.95</v>
      </c>
      <c r="F4526" s="4">
        <v>13939.0</v>
      </c>
      <c r="G4526" s="6">
        <v>44410.52777777778</v>
      </c>
      <c r="H4526" s="6" t="str">
        <f>VLOOKUP(F4526,'Customer Details'!$A$1:$B$3264,2,0)</f>
        <v>China</v>
      </c>
      <c r="I4526" s="7">
        <f t="shared" si="1"/>
        <v>-11.8</v>
      </c>
      <c r="J4526" s="7">
        <f t="shared" si="2"/>
        <v>11.8</v>
      </c>
    </row>
    <row r="4527" ht="15.75" customHeight="1">
      <c r="A4527" s="4">
        <v>575659.0</v>
      </c>
      <c r="B4527" s="4" t="s">
        <v>2325</v>
      </c>
      <c r="C4527" s="5" t="s">
        <v>2326</v>
      </c>
      <c r="D4527" s="5">
        <v>6.0</v>
      </c>
      <c r="E4527" s="5">
        <v>1.95</v>
      </c>
      <c r="F4527" s="4">
        <v>13576.0</v>
      </c>
      <c r="G4527" s="6">
        <v>44691.60763888889</v>
      </c>
      <c r="H4527" s="6" t="str">
        <f>VLOOKUP(F4527,'Customer Details'!$A$1:$B$3264,2,0)</f>
        <v>USA</v>
      </c>
      <c r="I4527" s="7">
        <f t="shared" si="1"/>
        <v>11.7</v>
      </c>
      <c r="J4527" s="7">
        <f t="shared" si="2"/>
        <v>11.7</v>
      </c>
    </row>
    <row r="4528" ht="15.75" customHeight="1">
      <c r="A4528" s="4">
        <v>548714.0</v>
      </c>
      <c r="B4528" s="4" t="s">
        <v>2193</v>
      </c>
      <c r="C4528" s="5" t="s">
        <v>2194</v>
      </c>
      <c r="D4528" s="5">
        <v>1.0</v>
      </c>
      <c r="E4528" s="5">
        <v>2.55</v>
      </c>
      <c r="F4528" s="4">
        <v>17337.0</v>
      </c>
      <c r="G4528" s="6">
        <v>44472.62986111111</v>
      </c>
      <c r="H4528" s="6" t="str">
        <f>VLOOKUP(F4528,'Customer Details'!$A$1:$B$3264,2,0)</f>
        <v>China</v>
      </c>
      <c r="I4528" s="7">
        <f t="shared" si="1"/>
        <v>2.55</v>
      </c>
      <c r="J4528" s="7">
        <f t="shared" si="2"/>
        <v>2.55</v>
      </c>
    </row>
    <row r="4529" ht="15.75" customHeight="1">
      <c r="A4529" s="4">
        <v>550288.0</v>
      </c>
      <c r="B4529" s="4">
        <v>22245.0</v>
      </c>
      <c r="C4529" s="5" t="s">
        <v>2460</v>
      </c>
      <c r="D4529" s="5">
        <v>1.0</v>
      </c>
      <c r="E4529" s="5">
        <v>0.85</v>
      </c>
      <c r="F4529" s="4">
        <v>17367.0</v>
      </c>
      <c r="G4529" s="6">
        <v>44484.59791666667</v>
      </c>
      <c r="H4529" s="6" t="str">
        <f>VLOOKUP(F4529,'Customer Details'!$A$1:$B$3264,2,0)</f>
        <v>Australia</v>
      </c>
      <c r="I4529" s="7">
        <f t="shared" si="1"/>
        <v>0.85</v>
      </c>
      <c r="J4529" s="7">
        <f t="shared" si="2"/>
        <v>0.85</v>
      </c>
    </row>
    <row r="4530" ht="15.75" customHeight="1">
      <c r="A4530" s="4">
        <v>550941.0</v>
      </c>
      <c r="B4530" s="4" t="s">
        <v>231</v>
      </c>
      <c r="C4530" s="5" t="s">
        <v>232</v>
      </c>
      <c r="D4530" s="5">
        <v>1.0</v>
      </c>
      <c r="E4530" s="5">
        <v>2.95</v>
      </c>
      <c r="F4530" s="4">
        <v>17109.0</v>
      </c>
      <c r="G4530" s="6">
        <v>44490.65694444445</v>
      </c>
      <c r="H4530" s="6" t="str">
        <f>VLOOKUP(F4530,'Customer Details'!$A$1:$B$3264,2,0)</f>
        <v>United Kingdom</v>
      </c>
      <c r="I4530" s="7">
        <f t="shared" si="1"/>
        <v>2.95</v>
      </c>
      <c r="J4530" s="7">
        <f t="shared" si="2"/>
        <v>2.95</v>
      </c>
    </row>
    <row r="4531" ht="15.75" customHeight="1">
      <c r="A4531" s="4">
        <v>556503.0</v>
      </c>
      <c r="B4531" s="4" t="s">
        <v>38</v>
      </c>
      <c r="C4531" s="5" t="s">
        <v>39</v>
      </c>
      <c r="D4531" s="5">
        <v>12.0</v>
      </c>
      <c r="E4531" s="5">
        <v>2.95</v>
      </c>
      <c r="F4531" s="4">
        <v>13517.0</v>
      </c>
      <c r="G4531" s="6">
        <v>44543.36388888889</v>
      </c>
      <c r="H4531" s="6" t="str">
        <f>VLOOKUP(F4531,'Customer Details'!$A$1:$B$3264,2,0)</f>
        <v>Australia</v>
      </c>
      <c r="I4531" s="7">
        <f t="shared" si="1"/>
        <v>35.4</v>
      </c>
      <c r="J4531" s="7">
        <f t="shared" si="2"/>
        <v>35.4</v>
      </c>
    </row>
    <row r="4532" ht="15.75" customHeight="1">
      <c r="A4532" s="4">
        <v>555015.0</v>
      </c>
      <c r="B4532" s="4" t="s">
        <v>187</v>
      </c>
      <c r="C4532" s="5" t="s">
        <v>188</v>
      </c>
      <c r="D4532" s="5">
        <v>16.0</v>
      </c>
      <c r="E4532" s="5">
        <v>0.42</v>
      </c>
      <c r="F4532" s="4">
        <v>16558.0</v>
      </c>
      <c r="G4532" s="6">
        <v>44530.44791666666</v>
      </c>
      <c r="H4532" s="6" t="str">
        <f>VLOOKUP(F4532,'Customer Details'!$A$1:$B$3264,2,0)</f>
        <v>China</v>
      </c>
      <c r="I4532" s="7">
        <f t="shared" si="1"/>
        <v>6.72</v>
      </c>
      <c r="J4532" s="7">
        <f t="shared" si="2"/>
        <v>6.72</v>
      </c>
    </row>
    <row r="4533" ht="15.75" customHeight="1">
      <c r="A4533" s="4">
        <v>579741.0</v>
      </c>
      <c r="B4533" s="4" t="s">
        <v>375</v>
      </c>
      <c r="C4533" s="5" t="s">
        <v>376</v>
      </c>
      <c r="D4533" s="5">
        <v>1.0</v>
      </c>
      <c r="E4533" s="5">
        <v>1.95</v>
      </c>
      <c r="F4533" s="4">
        <v>16910.0</v>
      </c>
      <c r="G4533" s="6">
        <v>44711.60625</v>
      </c>
      <c r="H4533" s="6" t="str">
        <f>VLOOKUP(F4533,'Customer Details'!$A$1:$B$3264,2,0)</f>
        <v>China</v>
      </c>
      <c r="I4533" s="7">
        <f t="shared" si="1"/>
        <v>1.95</v>
      </c>
      <c r="J4533" s="7">
        <f t="shared" si="2"/>
        <v>1.95</v>
      </c>
    </row>
    <row r="4534" ht="15.75" customHeight="1">
      <c r="A4534" s="4" t="s">
        <v>1607</v>
      </c>
      <c r="B4534" s="4">
        <v>23032.0</v>
      </c>
      <c r="C4534" s="5" t="s">
        <v>1988</v>
      </c>
      <c r="D4534" s="5">
        <v>-3.0</v>
      </c>
      <c r="E4534" s="5">
        <v>1.65</v>
      </c>
      <c r="F4534" s="4">
        <v>18198.0</v>
      </c>
      <c r="G4534" s="6">
        <v>44557.72708333333</v>
      </c>
      <c r="H4534" s="6" t="str">
        <f>VLOOKUP(F4534,'Customer Details'!$A$1:$B$3264,2,0)</f>
        <v>United Kingdom</v>
      </c>
      <c r="I4534" s="7">
        <f t="shared" si="1"/>
        <v>-4.95</v>
      </c>
      <c r="J4534" s="7">
        <f t="shared" si="2"/>
        <v>4.95</v>
      </c>
    </row>
    <row r="4535" ht="15.75" customHeight="1">
      <c r="A4535" s="4">
        <v>551966.0</v>
      </c>
      <c r="B4535" s="4" t="s">
        <v>38</v>
      </c>
      <c r="C4535" s="5" t="s">
        <v>39</v>
      </c>
      <c r="D4535" s="5">
        <v>7.0</v>
      </c>
      <c r="E4535" s="5">
        <v>2.95</v>
      </c>
      <c r="F4535" s="4">
        <v>15356.0</v>
      </c>
      <c r="G4535" s="6">
        <v>44505.55138888889</v>
      </c>
      <c r="H4535" s="6" t="str">
        <f>VLOOKUP(F4535,'Customer Details'!$A$1:$B$3264,2,0)</f>
        <v>China</v>
      </c>
      <c r="I4535" s="7">
        <f t="shared" si="1"/>
        <v>20.65</v>
      </c>
      <c r="J4535" s="7">
        <f t="shared" si="2"/>
        <v>20.65</v>
      </c>
    </row>
    <row r="4536" ht="15.75" customHeight="1">
      <c r="A4536" s="4">
        <v>572946.0</v>
      </c>
      <c r="B4536" s="4" t="s">
        <v>651</v>
      </c>
      <c r="C4536" s="5" t="s">
        <v>652</v>
      </c>
      <c r="D4536" s="5">
        <v>24.0</v>
      </c>
      <c r="E4536" s="5">
        <v>1.25</v>
      </c>
      <c r="F4536" s="4">
        <v>13988.0</v>
      </c>
      <c r="G4536" s="6">
        <v>44678.44166666667</v>
      </c>
      <c r="H4536" s="6" t="str">
        <f>VLOOKUP(F4536,'Customer Details'!$A$1:$B$3264,2,0)</f>
        <v>USA</v>
      </c>
      <c r="I4536" s="7">
        <f t="shared" si="1"/>
        <v>30</v>
      </c>
      <c r="J4536" s="7">
        <f t="shared" si="2"/>
        <v>30</v>
      </c>
    </row>
    <row r="4537" ht="15.75" customHeight="1">
      <c r="A4537" s="4">
        <v>551724.0</v>
      </c>
      <c r="B4537" s="4" t="s">
        <v>268</v>
      </c>
      <c r="C4537" s="5" t="s">
        <v>269</v>
      </c>
      <c r="D4537" s="5">
        <v>2.0</v>
      </c>
      <c r="E4537" s="5">
        <v>1.95</v>
      </c>
      <c r="F4537" s="4">
        <v>15976.0</v>
      </c>
      <c r="G4537" s="6">
        <v>44503.71666666667</v>
      </c>
      <c r="H4537" s="6" t="str">
        <f>VLOOKUP(F4537,'Customer Details'!$A$1:$B$3264,2,0)</f>
        <v>China</v>
      </c>
      <c r="I4537" s="7">
        <f t="shared" si="1"/>
        <v>3.9</v>
      </c>
      <c r="J4537" s="7">
        <f t="shared" si="2"/>
        <v>3.9</v>
      </c>
    </row>
    <row r="4538" ht="15.75" customHeight="1">
      <c r="A4538" s="4">
        <v>550619.0</v>
      </c>
      <c r="B4538" s="4" t="s">
        <v>85</v>
      </c>
      <c r="C4538" s="5" t="s">
        <v>86</v>
      </c>
      <c r="D4538" s="5">
        <v>12.0</v>
      </c>
      <c r="E4538" s="5">
        <v>0.95</v>
      </c>
      <c r="F4538" s="4">
        <v>15717.0</v>
      </c>
      <c r="G4538" s="6">
        <v>44488.55625</v>
      </c>
      <c r="H4538" s="6" t="str">
        <f>VLOOKUP(F4538,'Customer Details'!$A$1:$B$3264,2,0)</f>
        <v>USA</v>
      </c>
      <c r="I4538" s="7">
        <f t="shared" si="1"/>
        <v>11.4</v>
      </c>
      <c r="J4538" s="7">
        <f t="shared" si="2"/>
        <v>11.4</v>
      </c>
    </row>
    <row r="4539" ht="15.75" customHeight="1">
      <c r="A4539" s="4">
        <v>559951.0</v>
      </c>
      <c r="B4539" s="4" t="s">
        <v>38</v>
      </c>
      <c r="C4539" s="5" t="s">
        <v>39</v>
      </c>
      <c r="D4539" s="5">
        <v>18.0</v>
      </c>
      <c r="E4539" s="5">
        <v>2.95</v>
      </c>
      <c r="F4539" s="4">
        <v>14847.0</v>
      </c>
      <c r="G4539" s="6">
        <v>44575.45277777778</v>
      </c>
      <c r="H4539" s="6" t="str">
        <f>VLOOKUP(F4539,'Customer Details'!$A$1:$B$3264,2,0)</f>
        <v>China</v>
      </c>
      <c r="I4539" s="7">
        <f t="shared" si="1"/>
        <v>53.1</v>
      </c>
      <c r="J4539" s="7">
        <f t="shared" si="2"/>
        <v>53.1</v>
      </c>
    </row>
    <row r="4540" ht="15.75" customHeight="1">
      <c r="A4540" s="4">
        <v>566864.0</v>
      </c>
      <c r="B4540" s="4">
        <v>22095.0</v>
      </c>
      <c r="C4540" s="5" t="s">
        <v>708</v>
      </c>
      <c r="D4540" s="5">
        <v>1.0</v>
      </c>
      <c r="E4540" s="5">
        <v>0.39</v>
      </c>
      <c r="F4540" s="4">
        <v>17786.0</v>
      </c>
      <c r="G4540" s="6">
        <v>44635.53541666667</v>
      </c>
      <c r="H4540" s="6" t="str">
        <f>VLOOKUP(F4540,'Customer Details'!$A$1:$B$3264,2,0)</f>
        <v>USA</v>
      </c>
      <c r="I4540" s="7">
        <f t="shared" si="1"/>
        <v>0.39</v>
      </c>
      <c r="J4540" s="7">
        <f t="shared" si="2"/>
        <v>0.39</v>
      </c>
    </row>
    <row r="4541" ht="15.75" customHeight="1">
      <c r="A4541" s="4">
        <v>554993.0</v>
      </c>
      <c r="B4541" s="4" t="s">
        <v>38</v>
      </c>
      <c r="C4541" s="5" t="s">
        <v>39</v>
      </c>
      <c r="D4541" s="5">
        <v>3.0</v>
      </c>
      <c r="E4541" s="5">
        <v>2.95</v>
      </c>
      <c r="F4541" s="4">
        <v>17051.0</v>
      </c>
      <c r="G4541" s="6">
        <v>44529.59236111111</v>
      </c>
      <c r="H4541" s="6" t="str">
        <f>VLOOKUP(F4541,'Customer Details'!$A$1:$B$3264,2,0)</f>
        <v>China</v>
      </c>
      <c r="I4541" s="7">
        <f t="shared" si="1"/>
        <v>8.85</v>
      </c>
      <c r="J4541" s="7">
        <f t="shared" si="2"/>
        <v>8.85</v>
      </c>
    </row>
    <row r="4542" ht="15.75" customHeight="1">
      <c r="A4542" s="4">
        <v>546105.0</v>
      </c>
      <c r="B4542" s="4">
        <v>22857.0</v>
      </c>
      <c r="C4542" s="5" t="s">
        <v>2461</v>
      </c>
      <c r="D4542" s="5">
        <v>2.0</v>
      </c>
      <c r="E4542" s="5">
        <v>0.85</v>
      </c>
      <c r="F4542" s="4">
        <v>14662.0</v>
      </c>
      <c r="G4542" s="6">
        <v>44448.51458333333</v>
      </c>
      <c r="H4542" s="6" t="str">
        <f>VLOOKUP(F4542,'Customer Details'!$A$1:$B$3264,2,0)</f>
        <v>USA</v>
      </c>
      <c r="I4542" s="7">
        <f t="shared" si="1"/>
        <v>1.7</v>
      </c>
      <c r="J4542" s="7">
        <f t="shared" si="2"/>
        <v>1.7</v>
      </c>
    </row>
    <row r="4543" ht="15.75" customHeight="1">
      <c r="A4543" s="4">
        <v>575255.0</v>
      </c>
      <c r="B4543" s="4" t="s">
        <v>235</v>
      </c>
      <c r="C4543" s="5" t="s">
        <v>236</v>
      </c>
      <c r="D4543" s="5">
        <v>144.0</v>
      </c>
      <c r="E4543" s="5">
        <v>3.75</v>
      </c>
      <c r="F4543" s="4">
        <v>15769.0</v>
      </c>
      <c r="G4543" s="6">
        <v>44690.49652777778</v>
      </c>
      <c r="H4543" s="6" t="str">
        <f>VLOOKUP(F4543,'Customer Details'!$A$1:$B$3264,2,0)</f>
        <v>Australia</v>
      </c>
      <c r="I4543" s="7">
        <f t="shared" si="1"/>
        <v>540</v>
      </c>
      <c r="J4543" s="7">
        <f t="shared" si="2"/>
        <v>540</v>
      </c>
    </row>
    <row r="4544" ht="15.75" customHeight="1">
      <c r="A4544" s="4" t="s">
        <v>454</v>
      </c>
      <c r="B4544" s="4">
        <v>23343.0</v>
      </c>
      <c r="C4544" s="5" t="s">
        <v>1147</v>
      </c>
      <c r="D4544" s="5">
        <v>-7.0</v>
      </c>
      <c r="E4544" s="5">
        <v>2.08</v>
      </c>
      <c r="F4544" s="4">
        <v>16839.0</v>
      </c>
      <c r="G4544" s="6">
        <v>44657.83888888889</v>
      </c>
      <c r="H4544" s="6" t="str">
        <f>VLOOKUP(F4544,'Customer Details'!$A$1:$B$3264,2,0)</f>
        <v>United Kingdom</v>
      </c>
      <c r="I4544" s="7">
        <f t="shared" si="1"/>
        <v>-14.56</v>
      </c>
      <c r="J4544" s="7">
        <f t="shared" si="2"/>
        <v>14.56</v>
      </c>
    </row>
    <row r="4545" ht="15.75" customHeight="1">
      <c r="A4545" s="4">
        <v>557278.0</v>
      </c>
      <c r="B4545" s="4" t="s">
        <v>38</v>
      </c>
      <c r="C4545" s="5" t="s">
        <v>39</v>
      </c>
      <c r="D4545" s="5">
        <v>12.0</v>
      </c>
      <c r="E4545" s="5">
        <v>2.95</v>
      </c>
      <c r="F4545" s="4">
        <v>13089.0</v>
      </c>
      <c r="G4545" s="6">
        <v>44549.50555555556</v>
      </c>
      <c r="H4545" s="6" t="str">
        <f>VLOOKUP(F4545,'Customer Details'!$A$1:$B$3264,2,0)</f>
        <v>Australia</v>
      </c>
      <c r="I4545" s="7">
        <f t="shared" si="1"/>
        <v>35.4</v>
      </c>
      <c r="J4545" s="7">
        <f t="shared" si="2"/>
        <v>35.4</v>
      </c>
    </row>
    <row r="4546" ht="15.75" customHeight="1">
      <c r="A4546" s="4" t="s">
        <v>1344</v>
      </c>
      <c r="B4546" s="4">
        <v>23084.0</v>
      </c>
      <c r="C4546" s="5" t="s">
        <v>1145</v>
      </c>
      <c r="D4546" s="5">
        <v>-6.0</v>
      </c>
      <c r="E4546" s="5">
        <v>2.08</v>
      </c>
      <c r="F4546" s="4">
        <v>15809.0</v>
      </c>
      <c r="G4546" s="6">
        <v>44685.50347222222</v>
      </c>
      <c r="H4546" s="6" t="str">
        <f>VLOOKUP(F4546,'Customer Details'!$A$1:$B$3264,2,0)</f>
        <v>United Kingdom</v>
      </c>
      <c r="I4546" s="7">
        <f t="shared" si="1"/>
        <v>-12.48</v>
      </c>
      <c r="J4546" s="7">
        <f t="shared" si="2"/>
        <v>12.48</v>
      </c>
    </row>
    <row r="4547" ht="15.75" customHeight="1">
      <c r="A4547" s="4">
        <v>549101.0</v>
      </c>
      <c r="B4547" s="4" t="s">
        <v>548</v>
      </c>
      <c r="C4547" s="5" t="s">
        <v>549</v>
      </c>
      <c r="D4547" s="5">
        <v>2.0</v>
      </c>
      <c r="E4547" s="5">
        <v>1.65</v>
      </c>
      <c r="F4547" s="4">
        <v>14606.0</v>
      </c>
      <c r="G4547" s="6">
        <v>44475.48194444444</v>
      </c>
      <c r="H4547" s="6" t="str">
        <f>VLOOKUP(F4547,'Customer Details'!$A$1:$B$3264,2,0)</f>
        <v>USA</v>
      </c>
      <c r="I4547" s="7">
        <f t="shared" si="1"/>
        <v>3.3</v>
      </c>
      <c r="J4547" s="7">
        <f t="shared" si="2"/>
        <v>3.3</v>
      </c>
    </row>
    <row r="4548" ht="15.75" customHeight="1">
      <c r="A4548" s="4">
        <v>572913.0</v>
      </c>
      <c r="B4548" s="4" t="s">
        <v>790</v>
      </c>
      <c r="C4548" s="5" t="s">
        <v>791</v>
      </c>
      <c r="D4548" s="5">
        <v>2.0</v>
      </c>
      <c r="E4548" s="5">
        <v>0.65</v>
      </c>
      <c r="F4548" s="4">
        <v>15993.0</v>
      </c>
      <c r="G4548" s="6">
        <v>44677.68125</v>
      </c>
      <c r="H4548" s="6" t="str">
        <f>VLOOKUP(F4548,'Customer Details'!$A$1:$B$3264,2,0)</f>
        <v>USA</v>
      </c>
      <c r="I4548" s="7">
        <f t="shared" si="1"/>
        <v>1.3</v>
      </c>
      <c r="J4548" s="7">
        <f t="shared" si="2"/>
        <v>1.3</v>
      </c>
    </row>
    <row r="4549" ht="15.75" customHeight="1">
      <c r="A4549" s="4">
        <v>573287.0</v>
      </c>
      <c r="B4549" s="4" t="s">
        <v>450</v>
      </c>
      <c r="C4549" s="5" t="s">
        <v>451</v>
      </c>
      <c r="D4549" s="5">
        <v>12.0</v>
      </c>
      <c r="E4549" s="5">
        <v>1.0</v>
      </c>
      <c r="F4549" s="4">
        <v>14194.0</v>
      </c>
      <c r="G4549" s="6">
        <v>44679.6125</v>
      </c>
      <c r="H4549" s="6" t="str">
        <f>VLOOKUP(F4549,'Customer Details'!$A$1:$B$3264,2,0)</f>
        <v>India</v>
      </c>
      <c r="I4549" s="7">
        <f t="shared" si="1"/>
        <v>12</v>
      </c>
      <c r="J4549" s="7">
        <f t="shared" si="2"/>
        <v>12</v>
      </c>
    </row>
    <row r="4550" ht="15.75" customHeight="1">
      <c r="A4550" s="4">
        <v>573889.0</v>
      </c>
      <c r="B4550" s="4" t="s">
        <v>48</v>
      </c>
      <c r="C4550" s="5" t="s">
        <v>49</v>
      </c>
      <c r="D4550" s="5">
        <v>4.0</v>
      </c>
      <c r="E4550" s="5">
        <v>2.08</v>
      </c>
      <c r="F4550" s="4">
        <v>13571.0</v>
      </c>
      <c r="G4550" s="6">
        <v>44682.57222222222</v>
      </c>
      <c r="H4550" s="6" t="str">
        <f>VLOOKUP(F4550,'Customer Details'!$A$1:$B$3264,2,0)</f>
        <v>India</v>
      </c>
      <c r="I4550" s="7">
        <f t="shared" si="1"/>
        <v>8.32</v>
      </c>
      <c r="J4550" s="7">
        <f t="shared" si="2"/>
        <v>8.32</v>
      </c>
    </row>
    <row r="4551" ht="15.75" customHeight="1">
      <c r="A4551" s="4">
        <v>545150.0</v>
      </c>
      <c r="B4551" s="4" t="s">
        <v>22</v>
      </c>
      <c r="C4551" s="5" t="s">
        <v>23</v>
      </c>
      <c r="D4551" s="5">
        <v>10.0</v>
      </c>
      <c r="E4551" s="5">
        <v>1.95</v>
      </c>
      <c r="F4551" s="4">
        <v>14227.0</v>
      </c>
      <c r="G4551" s="6">
        <v>44436.51875</v>
      </c>
      <c r="H4551" s="6" t="str">
        <f>VLOOKUP(F4551,'Customer Details'!$A$1:$B$3264,2,0)</f>
        <v>India</v>
      </c>
      <c r="I4551" s="7">
        <f t="shared" si="1"/>
        <v>19.5</v>
      </c>
      <c r="J4551" s="7">
        <f t="shared" si="2"/>
        <v>19.5</v>
      </c>
    </row>
    <row r="4552" ht="15.75" customHeight="1">
      <c r="A4552" s="4">
        <v>544930.0</v>
      </c>
      <c r="B4552" s="4">
        <v>22722.0</v>
      </c>
      <c r="C4552" s="5" t="s">
        <v>487</v>
      </c>
      <c r="D4552" s="5">
        <v>1.0</v>
      </c>
      <c r="E4552" s="5">
        <v>3.95</v>
      </c>
      <c r="F4552" s="4">
        <v>17472.0</v>
      </c>
      <c r="G4552" s="6">
        <v>44432.76805555556</v>
      </c>
      <c r="H4552" s="6" t="str">
        <f>VLOOKUP(F4552,'Customer Details'!$A$1:$B$3264,2,0)</f>
        <v>United Kingdom</v>
      </c>
      <c r="I4552" s="7">
        <f t="shared" si="1"/>
        <v>3.95</v>
      </c>
      <c r="J4552" s="7">
        <f t="shared" si="2"/>
        <v>3.95</v>
      </c>
    </row>
    <row r="4553" ht="15.75" customHeight="1">
      <c r="A4553" s="4">
        <v>581352.0</v>
      </c>
      <c r="B4553" s="4" t="s">
        <v>40</v>
      </c>
      <c r="C4553" s="5" t="s">
        <v>41</v>
      </c>
      <c r="D4553" s="5">
        <v>1.0</v>
      </c>
      <c r="E4553" s="5">
        <v>2.95</v>
      </c>
      <c r="F4553" s="4">
        <v>14698.0</v>
      </c>
      <c r="G4553" s="6">
        <v>44720.51805555556</v>
      </c>
      <c r="H4553" s="6" t="str">
        <f>VLOOKUP(F4553,'Customer Details'!$A$1:$B$3264,2,0)</f>
        <v>United Kingdom</v>
      </c>
      <c r="I4553" s="7">
        <f t="shared" si="1"/>
        <v>2.95</v>
      </c>
      <c r="J4553" s="7">
        <f t="shared" si="2"/>
        <v>2.95</v>
      </c>
    </row>
    <row r="4554" ht="15.75" customHeight="1">
      <c r="A4554" s="4">
        <v>567785.0</v>
      </c>
      <c r="B4554" s="4" t="s">
        <v>48</v>
      </c>
      <c r="C4554" s="5" t="s">
        <v>49</v>
      </c>
      <c r="D4554" s="5">
        <v>100.0</v>
      </c>
      <c r="E4554" s="5">
        <v>1.79</v>
      </c>
      <c r="F4554" s="4">
        <v>18102.0</v>
      </c>
      <c r="G4554" s="6">
        <v>44642.47777777778</v>
      </c>
      <c r="H4554" s="6" t="str">
        <f>VLOOKUP(F4554,'Customer Details'!$A$1:$B$3264,2,0)</f>
        <v>USA</v>
      </c>
      <c r="I4554" s="7">
        <f t="shared" si="1"/>
        <v>179</v>
      </c>
      <c r="J4554" s="7">
        <f t="shared" si="2"/>
        <v>179</v>
      </c>
    </row>
    <row r="4555" ht="15.75" customHeight="1">
      <c r="A4555" s="4">
        <v>565990.0</v>
      </c>
      <c r="B4555" s="4" t="s">
        <v>22</v>
      </c>
      <c r="C4555" s="5" t="s">
        <v>23</v>
      </c>
      <c r="D4555" s="5">
        <v>10.0</v>
      </c>
      <c r="E4555" s="5">
        <v>2.08</v>
      </c>
      <c r="F4555" s="4">
        <v>13577.0</v>
      </c>
      <c r="G4555" s="6">
        <v>44628.48888888889</v>
      </c>
      <c r="H4555" s="6" t="str">
        <f>VLOOKUP(F4555,'Customer Details'!$A$1:$B$3264,2,0)</f>
        <v>Australia</v>
      </c>
      <c r="I4555" s="7">
        <f t="shared" si="1"/>
        <v>20.8</v>
      </c>
      <c r="J4555" s="7">
        <f t="shared" si="2"/>
        <v>20.8</v>
      </c>
    </row>
    <row r="4556" ht="15.75" customHeight="1">
      <c r="A4556" s="4">
        <v>556202.0</v>
      </c>
      <c r="B4556" s="4" t="s">
        <v>2462</v>
      </c>
      <c r="C4556" s="5" t="s">
        <v>2463</v>
      </c>
      <c r="D4556" s="5">
        <v>2.0</v>
      </c>
      <c r="E4556" s="5">
        <v>1.25</v>
      </c>
      <c r="F4556" s="4">
        <v>14606.0</v>
      </c>
      <c r="G4556" s="6">
        <v>44539.54722222222</v>
      </c>
      <c r="H4556" s="6" t="str">
        <f>VLOOKUP(F4556,'Customer Details'!$A$1:$B$3264,2,0)</f>
        <v>USA</v>
      </c>
      <c r="I4556" s="7">
        <f t="shared" si="1"/>
        <v>2.5</v>
      </c>
      <c r="J4556" s="7">
        <f t="shared" si="2"/>
        <v>2.5</v>
      </c>
    </row>
    <row r="4557" ht="15.75" customHeight="1">
      <c r="A4557" s="4">
        <v>566432.0</v>
      </c>
      <c r="B4557" s="4" t="s">
        <v>647</v>
      </c>
      <c r="C4557" s="5" t="s">
        <v>648</v>
      </c>
      <c r="D4557" s="5">
        <v>25.0</v>
      </c>
      <c r="E4557" s="5">
        <v>0.42</v>
      </c>
      <c r="F4557" s="4">
        <v>13704.0</v>
      </c>
      <c r="G4557" s="6">
        <v>44632.61111111111</v>
      </c>
      <c r="H4557" s="6" t="str">
        <f>VLOOKUP(F4557,'Customer Details'!$A$1:$B$3264,2,0)</f>
        <v>China</v>
      </c>
      <c r="I4557" s="7">
        <f t="shared" si="1"/>
        <v>10.5</v>
      </c>
      <c r="J4557" s="7">
        <f t="shared" si="2"/>
        <v>10.5</v>
      </c>
    </row>
    <row r="4558" ht="15.75" customHeight="1">
      <c r="A4558" s="4">
        <v>545658.0</v>
      </c>
      <c r="B4558" s="4" t="s">
        <v>415</v>
      </c>
      <c r="C4558" s="5" t="s">
        <v>416</v>
      </c>
      <c r="D4558" s="5">
        <v>2.0</v>
      </c>
      <c r="E4558" s="5">
        <v>2.1</v>
      </c>
      <c r="F4558" s="4">
        <v>14670.0</v>
      </c>
      <c r="G4558" s="6">
        <v>44443.59236111111</v>
      </c>
      <c r="H4558" s="6" t="str">
        <f>VLOOKUP(F4558,'Customer Details'!$A$1:$B$3264,2,0)</f>
        <v>USA</v>
      </c>
      <c r="I4558" s="7">
        <f t="shared" si="1"/>
        <v>4.2</v>
      </c>
      <c r="J4558" s="7">
        <f t="shared" si="2"/>
        <v>4.2</v>
      </c>
    </row>
    <row r="4559" ht="15.75" customHeight="1">
      <c r="A4559" s="4">
        <v>544058.0</v>
      </c>
      <c r="B4559" s="4" t="s">
        <v>44</v>
      </c>
      <c r="C4559" s="5" t="s">
        <v>45</v>
      </c>
      <c r="D4559" s="5">
        <v>12.0</v>
      </c>
      <c r="E4559" s="5">
        <v>2.1</v>
      </c>
      <c r="F4559" s="4">
        <v>14176.0</v>
      </c>
      <c r="G4559" s="6">
        <v>44423.53888888889</v>
      </c>
      <c r="H4559" s="6" t="str">
        <f>VLOOKUP(F4559,'Customer Details'!$A$1:$B$3264,2,0)</f>
        <v>Australia</v>
      </c>
      <c r="I4559" s="7">
        <f t="shared" si="1"/>
        <v>25.2</v>
      </c>
      <c r="J4559" s="7">
        <f t="shared" si="2"/>
        <v>25.2</v>
      </c>
    </row>
    <row r="4560" ht="15.75" customHeight="1">
      <c r="A4560" s="4" t="s">
        <v>2464</v>
      </c>
      <c r="B4560" s="4">
        <v>22846.0</v>
      </c>
      <c r="C4560" s="5" t="s">
        <v>1442</v>
      </c>
      <c r="D4560" s="5">
        <v>-1.0</v>
      </c>
      <c r="E4560" s="5">
        <v>16.95</v>
      </c>
      <c r="F4560" s="4">
        <v>12947.0</v>
      </c>
      <c r="G4560" s="6">
        <v>44551.75208333333</v>
      </c>
      <c r="H4560" s="6" t="str">
        <f>VLOOKUP(F4560,'Customer Details'!$A$1:$B$3264,2,0)</f>
        <v>Australia</v>
      </c>
      <c r="I4560" s="7">
        <f t="shared" si="1"/>
        <v>-16.95</v>
      </c>
      <c r="J4560" s="7">
        <f t="shared" si="2"/>
        <v>16.95</v>
      </c>
    </row>
    <row r="4561" ht="15.75" customHeight="1">
      <c r="A4561" s="4">
        <v>541091.0</v>
      </c>
      <c r="B4561" s="4" t="s">
        <v>40</v>
      </c>
      <c r="C4561" s="5" t="s">
        <v>41</v>
      </c>
      <c r="D4561" s="5">
        <v>24.0</v>
      </c>
      <c r="E4561" s="5">
        <v>2.55</v>
      </c>
      <c r="F4561" s="4">
        <v>16814.0</v>
      </c>
      <c r="G4561" s="6">
        <v>44390.53680555556</v>
      </c>
      <c r="H4561" s="6" t="str">
        <f>VLOOKUP(F4561,'Customer Details'!$A$1:$B$3264,2,0)</f>
        <v>China</v>
      </c>
      <c r="I4561" s="7">
        <f t="shared" si="1"/>
        <v>61.2</v>
      </c>
      <c r="J4561" s="7">
        <f t="shared" si="2"/>
        <v>61.2</v>
      </c>
    </row>
    <row r="4562" ht="15.75" customHeight="1">
      <c r="A4562" s="4">
        <v>548984.0</v>
      </c>
      <c r="B4562" s="4" t="s">
        <v>1666</v>
      </c>
      <c r="C4562" s="5" t="s">
        <v>1667</v>
      </c>
      <c r="D4562" s="5">
        <v>2.0</v>
      </c>
      <c r="E4562" s="5">
        <v>2.55</v>
      </c>
      <c r="F4562" s="4">
        <v>14546.0</v>
      </c>
      <c r="G4562" s="6">
        <v>44474.52569444444</v>
      </c>
      <c r="H4562" s="6" t="str">
        <f>VLOOKUP(F4562,'Customer Details'!$A$1:$B$3264,2,0)</f>
        <v>USA</v>
      </c>
      <c r="I4562" s="7">
        <f t="shared" si="1"/>
        <v>5.1</v>
      </c>
      <c r="J4562" s="7">
        <f t="shared" si="2"/>
        <v>5.1</v>
      </c>
    </row>
    <row r="4563" ht="15.75" customHeight="1">
      <c r="A4563" s="4" t="s">
        <v>2465</v>
      </c>
      <c r="B4563" s="4" t="s">
        <v>1527</v>
      </c>
      <c r="C4563" s="5" t="s">
        <v>1528</v>
      </c>
      <c r="D4563" s="5">
        <v>-1.0</v>
      </c>
      <c r="E4563" s="5">
        <v>1038.75</v>
      </c>
      <c r="F4563" s="4">
        <v>14096.0</v>
      </c>
      <c r="G4563" s="6">
        <v>44695.64375</v>
      </c>
      <c r="H4563" s="6" t="str">
        <f>VLOOKUP(F4563,'Customer Details'!$A$1:$B$3264,2,0)</f>
        <v>USA</v>
      </c>
      <c r="I4563" s="7">
        <f t="shared" si="1"/>
        <v>-1038.75</v>
      </c>
      <c r="J4563" s="7">
        <f t="shared" si="2"/>
        <v>1038.75</v>
      </c>
    </row>
    <row r="4564" ht="15.75" customHeight="1">
      <c r="A4564" s="4">
        <v>552990.0</v>
      </c>
      <c r="B4564" s="4" t="s">
        <v>48</v>
      </c>
      <c r="C4564" s="5" t="s">
        <v>49</v>
      </c>
      <c r="D4564" s="5">
        <v>10.0</v>
      </c>
      <c r="E4564" s="5">
        <v>2.08</v>
      </c>
      <c r="F4564" s="4">
        <v>17667.0</v>
      </c>
      <c r="G4564" s="6">
        <v>44512.63680555556</v>
      </c>
      <c r="H4564" s="6" t="str">
        <f>VLOOKUP(F4564,'Customer Details'!$A$1:$B$3264,2,0)</f>
        <v>Australia</v>
      </c>
      <c r="I4564" s="7">
        <f t="shared" si="1"/>
        <v>20.8</v>
      </c>
      <c r="J4564" s="7">
        <f t="shared" si="2"/>
        <v>20.8</v>
      </c>
    </row>
    <row r="4565" ht="15.75" customHeight="1">
      <c r="A4565" s="4">
        <v>545082.0</v>
      </c>
      <c r="B4565" s="4" t="s">
        <v>278</v>
      </c>
      <c r="C4565" s="5" t="s">
        <v>279</v>
      </c>
      <c r="D4565" s="5">
        <v>8.0</v>
      </c>
      <c r="E4565" s="5">
        <v>1.25</v>
      </c>
      <c r="F4565" s="4">
        <v>16992.0</v>
      </c>
      <c r="G4565" s="6">
        <v>44436.44236111111</v>
      </c>
      <c r="H4565" s="6" t="str">
        <f>VLOOKUP(F4565,'Customer Details'!$A$1:$B$3264,2,0)</f>
        <v>USA</v>
      </c>
      <c r="I4565" s="7">
        <f t="shared" si="1"/>
        <v>10</v>
      </c>
      <c r="J4565" s="7">
        <f t="shared" si="2"/>
        <v>10</v>
      </c>
    </row>
    <row r="4566" ht="15.75" customHeight="1">
      <c r="A4566" s="4">
        <v>573876.0</v>
      </c>
      <c r="B4566" s="4" t="s">
        <v>388</v>
      </c>
      <c r="C4566" s="5" t="s">
        <v>389</v>
      </c>
      <c r="D4566" s="5">
        <v>2.0</v>
      </c>
      <c r="E4566" s="5">
        <v>1.25</v>
      </c>
      <c r="F4566" s="4">
        <v>16360.0</v>
      </c>
      <c r="G4566" s="6">
        <v>44682.53333333333</v>
      </c>
      <c r="H4566" s="6" t="str">
        <f>VLOOKUP(F4566,'Customer Details'!$A$1:$B$3264,2,0)</f>
        <v>United Kingdom</v>
      </c>
      <c r="I4566" s="7">
        <f t="shared" si="1"/>
        <v>2.5</v>
      </c>
      <c r="J4566" s="7">
        <f t="shared" si="2"/>
        <v>2.5</v>
      </c>
    </row>
    <row r="4567" ht="15.75" customHeight="1">
      <c r="A4567" s="4">
        <v>574673.0</v>
      </c>
      <c r="B4567" s="4" t="s">
        <v>40</v>
      </c>
      <c r="C4567" s="5" t="s">
        <v>41</v>
      </c>
      <c r="D4567" s="5">
        <v>3.0</v>
      </c>
      <c r="E4567" s="5">
        <v>2.95</v>
      </c>
      <c r="F4567" s="4">
        <v>15555.0</v>
      </c>
      <c r="G4567" s="6">
        <v>44687.51805555556</v>
      </c>
      <c r="H4567" s="6" t="str">
        <f>VLOOKUP(F4567,'Customer Details'!$A$1:$B$3264,2,0)</f>
        <v>India</v>
      </c>
      <c r="I4567" s="7">
        <f t="shared" si="1"/>
        <v>8.85</v>
      </c>
      <c r="J4567" s="7">
        <f t="shared" si="2"/>
        <v>8.85</v>
      </c>
    </row>
    <row r="4568" ht="15.75" customHeight="1">
      <c r="A4568" s="4" t="s">
        <v>2466</v>
      </c>
      <c r="B4568" s="4" t="s">
        <v>46</v>
      </c>
      <c r="C4568" s="5" t="s">
        <v>47</v>
      </c>
      <c r="D4568" s="5">
        <v>-24.0</v>
      </c>
      <c r="E4568" s="5">
        <v>0.56</v>
      </c>
      <c r="F4568" s="4">
        <v>18139.0</v>
      </c>
      <c r="G4568" s="6">
        <v>44703.67916666667</v>
      </c>
      <c r="H4568" s="6" t="str">
        <f>VLOOKUP(F4568,'Customer Details'!$A$1:$B$3264,2,0)</f>
        <v>Australia</v>
      </c>
      <c r="I4568" s="7">
        <f t="shared" si="1"/>
        <v>-13.44</v>
      </c>
      <c r="J4568" s="7">
        <f t="shared" si="2"/>
        <v>13.44</v>
      </c>
    </row>
    <row r="4569" ht="15.75" customHeight="1">
      <c r="A4569" s="4">
        <v>567333.0</v>
      </c>
      <c r="B4569" s="4" t="s">
        <v>48</v>
      </c>
      <c r="C4569" s="5" t="s">
        <v>49</v>
      </c>
      <c r="D4569" s="5">
        <v>10.0</v>
      </c>
      <c r="E4569" s="5">
        <v>2.08</v>
      </c>
      <c r="F4569" s="4">
        <v>14282.0</v>
      </c>
      <c r="G4569" s="6">
        <v>44639.62152777778</v>
      </c>
      <c r="H4569" s="6" t="str">
        <f>VLOOKUP(F4569,'Customer Details'!$A$1:$B$3264,2,0)</f>
        <v>USA</v>
      </c>
      <c r="I4569" s="7">
        <f t="shared" si="1"/>
        <v>20.8</v>
      </c>
      <c r="J4569" s="7">
        <f t="shared" si="2"/>
        <v>20.8</v>
      </c>
    </row>
    <row r="4570" ht="15.75" customHeight="1">
      <c r="A4570" s="4">
        <v>556481.0</v>
      </c>
      <c r="B4570" s="4">
        <v>23182.0</v>
      </c>
      <c r="C4570" s="5" t="s">
        <v>2467</v>
      </c>
      <c r="D4570" s="5">
        <v>3.0</v>
      </c>
      <c r="E4570" s="5">
        <v>0.83</v>
      </c>
      <c r="F4570" s="4">
        <v>16115.0</v>
      </c>
      <c r="G4570" s="6">
        <v>44542.54166666666</v>
      </c>
      <c r="H4570" s="6" t="str">
        <f>VLOOKUP(F4570,'Customer Details'!$A$1:$B$3264,2,0)</f>
        <v>China</v>
      </c>
      <c r="I4570" s="7">
        <f t="shared" si="1"/>
        <v>2.49</v>
      </c>
      <c r="J4570" s="7">
        <f t="shared" si="2"/>
        <v>2.49</v>
      </c>
    </row>
    <row r="4571" ht="15.75" customHeight="1">
      <c r="A4571" s="4" t="s">
        <v>2468</v>
      </c>
      <c r="B4571" s="4">
        <v>21231.0</v>
      </c>
      <c r="C4571" s="5" t="s">
        <v>1864</v>
      </c>
      <c r="D4571" s="5">
        <v>-4.0</v>
      </c>
      <c r="E4571" s="5">
        <v>1.25</v>
      </c>
      <c r="F4571" s="4">
        <v>13369.0</v>
      </c>
      <c r="G4571" s="6">
        <v>44367.58472222222</v>
      </c>
      <c r="H4571" s="6" t="str">
        <f>VLOOKUP(F4571,'Customer Details'!$A$1:$B$3264,2,0)</f>
        <v>China</v>
      </c>
      <c r="I4571" s="7">
        <f t="shared" si="1"/>
        <v>-5</v>
      </c>
      <c r="J4571" s="7">
        <f t="shared" si="2"/>
        <v>5</v>
      </c>
    </row>
    <row r="4572" ht="15.75" customHeight="1">
      <c r="A4572" s="4" t="s">
        <v>1609</v>
      </c>
      <c r="B4572" s="4">
        <v>21212.0</v>
      </c>
      <c r="C4572" s="5" t="s">
        <v>379</v>
      </c>
      <c r="D4572" s="5">
        <v>-17.0</v>
      </c>
      <c r="E4572" s="5">
        <v>0.55</v>
      </c>
      <c r="F4572" s="4">
        <v>14688.0</v>
      </c>
      <c r="G4572" s="6">
        <v>44632.75277777778</v>
      </c>
      <c r="H4572" s="6" t="str">
        <f>VLOOKUP(F4572,'Customer Details'!$A$1:$B$3264,2,0)</f>
        <v>China</v>
      </c>
      <c r="I4572" s="7">
        <f t="shared" si="1"/>
        <v>-9.35</v>
      </c>
      <c r="J4572" s="7">
        <f t="shared" si="2"/>
        <v>9.35</v>
      </c>
    </row>
    <row r="4573" ht="15.75" customHeight="1">
      <c r="A4573" s="4" t="s">
        <v>2469</v>
      </c>
      <c r="B4573" s="4">
        <v>23221.0</v>
      </c>
      <c r="C4573" s="5" t="s">
        <v>2470</v>
      </c>
      <c r="D4573" s="5">
        <v>-12.0</v>
      </c>
      <c r="E4573" s="5">
        <v>0.83</v>
      </c>
      <c r="F4573" s="4">
        <v>15322.0</v>
      </c>
      <c r="G4573" s="6">
        <v>44657.85972222222</v>
      </c>
      <c r="H4573" s="6" t="str">
        <f>VLOOKUP(F4573,'Customer Details'!$A$1:$B$3264,2,0)</f>
        <v>USA</v>
      </c>
      <c r="I4573" s="7">
        <f t="shared" si="1"/>
        <v>-9.96</v>
      </c>
      <c r="J4573" s="7">
        <f t="shared" si="2"/>
        <v>9.96</v>
      </c>
    </row>
    <row r="4574" ht="15.75" customHeight="1">
      <c r="A4574" s="4">
        <v>541006.0</v>
      </c>
      <c r="B4574" s="4" t="s">
        <v>22</v>
      </c>
      <c r="C4574" s="5" t="s">
        <v>23</v>
      </c>
      <c r="D4574" s="5">
        <v>10.0</v>
      </c>
      <c r="E4574" s="5">
        <v>1.95</v>
      </c>
      <c r="F4574" s="4">
        <v>13993.0</v>
      </c>
      <c r="G4574" s="6">
        <v>44390.44652777778</v>
      </c>
      <c r="H4574" s="6" t="str">
        <f>VLOOKUP(F4574,'Customer Details'!$A$1:$B$3264,2,0)</f>
        <v>India</v>
      </c>
      <c r="I4574" s="7">
        <f t="shared" si="1"/>
        <v>19.5</v>
      </c>
      <c r="J4574" s="7">
        <f t="shared" si="2"/>
        <v>19.5</v>
      </c>
    </row>
    <row r="4575" ht="15.75" customHeight="1">
      <c r="A4575" s="4">
        <v>550350.0</v>
      </c>
      <c r="B4575" s="4" t="s">
        <v>1493</v>
      </c>
      <c r="C4575" s="5" t="s">
        <v>1494</v>
      </c>
      <c r="D4575" s="5">
        <v>2.0</v>
      </c>
      <c r="E4575" s="5">
        <v>3.75</v>
      </c>
      <c r="F4575" s="4">
        <v>15491.0</v>
      </c>
      <c r="G4575" s="6">
        <v>44487.41944444444</v>
      </c>
      <c r="H4575" s="6" t="str">
        <f>VLOOKUP(F4575,'Customer Details'!$A$1:$B$3264,2,0)</f>
        <v>USA</v>
      </c>
      <c r="I4575" s="7">
        <f t="shared" si="1"/>
        <v>7.5</v>
      </c>
      <c r="J4575" s="7">
        <f t="shared" si="2"/>
        <v>7.5</v>
      </c>
    </row>
    <row r="4576" ht="15.75" customHeight="1">
      <c r="A4576" s="4">
        <v>575917.0</v>
      </c>
      <c r="B4576" s="4" t="s">
        <v>38</v>
      </c>
      <c r="C4576" s="5" t="s">
        <v>39</v>
      </c>
      <c r="D4576" s="5">
        <v>32.0</v>
      </c>
      <c r="E4576" s="5">
        <v>2.55</v>
      </c>
      <c r="F4576" s="4">
        <v>13895.0</v>
      </c>
      <c r="G4576" s="6">
        <v>44692.70625</v>
      </c>
      <c r="H4576" s="6" t="str">
        <f>VLOOKUP(F4576,'Customer Details'!$A$1:$B$3264,2,0)</f>
        <v>India</v>
      </c>
      <c r="I4576" s="7">
        <f t="shared" si="1"/>
        <v>81.6</v>
      </c>
      <c r="J4576" s="7">
        <f t="shared" si="2"/>
        <v>81.6</v>
      </c>
    </row>
    <row r="4577" ht="15.75" customHeight="1">
      <c r="A4577" s="4">
        <v>555199.0</v>
      </c>
      <c r="B4577" s="4" t="s">
        <v>340</v>
      </c>
      <c r="C4577" s="5" t="s">
        <v>341</v>
      </c>
      <c r="D4577" s="5">
        <v>1.0</v>
      </c>
      <c r="E4577" s="5">
        <v>2.1</v>
      </c>
      <c r="F4577" s="4">
        <v>14606.0</v>
      </c>
      <c r="G4577" s="6">
        <v>44531.50347222222</v>
      </c>
      <c r="H4577" s="6" t="str">
        <f>VLOOKUP(F4577,'Customer Details'!$A$1:$B$3264,2,0)</f>
        <v>USA</v>
      </c>
      <c r="I4577" s="7">
        <f t="shared" si="1"/>
        <v>2.1</v>
      </c>
      <c r="J4577" s="7">
        <f t="shared" si="2"/>
        <v>2.1</v>
      </c>
    </row>
    <row r="4578" ht="15.75" customHeight="1">
      <c r="A4578" s="4" t="s">
        <v>2471</v>
      </c>
      <c r="B4578" s="4">
        <v>37446.0</v>
      </c>
      <c r="C4578" s="5" t="s">
        <v>1082</v>
      </c>
      <c r="D4578" s="5">
        <v>-3.0</v>
      </c>
      <c r="E4578" s="5">
        <v>1.45</v>
      </c>
      <c r="F4578" s="4">
        <v>16573.0</v>
      </c>
      <c r="G4578" s="6">
        <v>44441.69305555556</v>
      </c>
      <c r="H4578" s="6" t="str">
        <f>VLOOKUP(F4578,'Customer Details'!$A$1:$B$3264,2,0)</f>
        <v>India</v>
      </c>
      <c r="I4578" s="7">
        <f t="shared" si="1"/>
        <v>-4.35</v>
      </c>
      <c r="J4578" s="7">
        <f t="shared" si="2"/>
        <v>4.35</v>
      </c>
    </row>
    <row r="4579" ht="15.75" customHeight="1">
      <c r="A4579" s="4">
        <v>558237.0</v>
      </c>
      <c r="B4579" s="4" t="s">
        <v>131</v>
      </c>
      <c r="C4579" s="5" t="s">
        <v>132</v>
      </c>
      <c r="D4579" s="5">
        <v>11.0</v>
      </c>
      <c r="E4579" s="5">
        <v>0.42</v>
      </c>
      <c r="F4579" s="4">
        <v>12867.0</v>
      </c>
      <c r="G4579" s="6">
        <v>44557.62777777778</v>
      </c>
      <c r="H4579" s="6" t="str">
        <f>VLOOKUP(F4579,'Customer Details'!$A$1:$B$3264,2,0)</f>
        <v>Australia</v>
      </c>
      <c r="I4579" s="7">
        <f t="shared" si="1"/>
        <v>4.62</v>
      </c>
      <c r="J4579" s="7">
        <f t="shared" si="2"/>
        <v>4.62</v>
      </c>
    </row>
    <row r="4580" ht="15.75" customHeight="1">
      <c r="A4580" s="4">
        <v>542627.0</v>
      </c>
      <c r="B4580" s="4" t="s">
        <v>320</v>
      </c>
      <c r="C4580" s="5" t="s">
        <v>321</v>
      </c>
      <c r="D4580" s="5">
        <v>6.0</v>
      </c>
      <c r="E4580" s="5">
        <v>2.95</v>
      </c>
      <c r="F4580" s="4">
        <v>14426.0</v>
      </c>
      <c r="G4580" s="6">
        <v>44408.41041666667</v>
      </c>
      <c r="H4580" s="6" t="str">
        <f>VLOOKUP(F4580,'Customer Details'!$A$1:$B$3264,2,0)</f>
        <v>China</v>
      </c>
      <c r="I4580" s="7">
        <f t="shared" si="1"/>
        <v>17.7</v>
      </c>
      <c r="J4580" s="7">
        <f t="shared" si="2"/>
        <v>17.7</v>
      </c>
    </row>
    <row r="4581" ht="15.75" customHeight="1">
      <c r="A4581" s="4">
        <v>537265.0</v>
      </c>
      <c r="B4581" s="4" t="s">
        <v>1160</v>
      </c>
      <c r="C4581" s="5" t="s">
        <v>1161</v>
      </c>
      <c r="D4581" s="5">
        <v>1.0</v>
      </c>
      <c r="E4581" s="5">
        <v>1.95</v>
      </c>
      <c r="F4581" s="4">
        <v>15919.0</v>
      </c>
      <c r="G4581" s="6">
        <v>44353.47638888889</v>
      </c>
      <c r="H4581" s="6" t="str">
        <f>VLOOKUP(F4581,'Customer Details'!$A$1:$B$3264,2,0)</f>
        <v>China</v>
      </c>
      <c r="I4581" s="7">
        <f t="shared" si="1"/>
        <v>1.95</v>
      </c>
      <c r="J4581" s="7">
        <f t="shared" si="2"/>
        <v>1.95</v>
      </c>
    </row>
    <row r="4582" ht="15.75" customHeight="1">
      <c r="A4582" s="4">
        <v>558200.0</v>
      </c>
      <c r="B4582" s="4" t="s">
        <v>187</v>
      </c>
      <c r="C4582" s="5" t="s">
        <v>188</v>
      </c>
      <c r="D4582" s="5">
        <v>8.0</v>
      </c>
      <c r="E4582" s="5">
        <v>0.42</v>
      </c>
      <c r="F4582" s="4">
        <v>15976.0</v>
      </c>
      <c r="G4582" s="6">
        <v>44557.54166666666</v>
      </c>
      <c r="H4582" s="6" t="str">
        <f>VLOOKUP(F4582,'Customer Details'!$A$1:$B$3264,2,0)</f>
        <v>China</v>
      </c>
      <c r="I4582" s="7">
        <f t="shared" si="1"/>
        <v>3.36</v>
      </c>
      <c r="J4582" s="7">
        <f t="shared" si="2"/>
        <v>3.36</v>
      </c>
    </row>
    <row r="4583" ht="15.75" customHeight="1">
      <c r="A4583" s="4" t="s">
        <v>1403</v>
      </c>
      <c r="B4583" s="4">
        <v>23199.0</v>
      </c>
      <c r="C4583" s="5" t="s">
        <v>1639</v>
      </c>
      <c r="D4583" s="5">
        <v>-100.0</v>
      </c>
      <c r="E4583" s="5">
        <v>1.79</v>
      </c>
      <c r="F4583" s="4">
        <v>17511.0</v>
      </c>
      <c r="G4583" s="6">
        <v>44690.48680555556</v>
      </c>
      <c r="H4583" s="6" t="str">
        <f>VLOOKUP(F4583,'Customer Details'!$A$1:$B$3264,2,0)</f>
        <v>United Kingdom</v>
      </c>
      <c r="I4583" s="7">
        <f t="shared" si="1"/>
        <v>-179</v>
      </c>
      <c r="J4583" s="7">
        <f t="shared" si="2"/>
        <v>179</v>
      </c>
    </row>
    <row r="4584" ht="15.75" customHeight="1">
      <c r="A4584" s="4">
        <v>545913.0</v>
      </c>
      <c r="B4584" s="4" t="s">
        <v>48</v>
      </c>
      <c r="C4584" s="5" t="s">
        <v>49</v>
      </c>
      <c r="D4584" s="5">
        <v>10.0</v>
      </c>
      <c r="E4584" s="5">
        <v>1.95</v>
      </c>
      <c r="F4584" s="4">
        <v>16779.0</v>
      </c>
      <c r="G4584" s="6">
        <v>44447.44375</v>
      </c>
      <c r="H4584" s="6" t="str">
        <f>VLOOKUP(F4584,'Customer Details'!$A$1:$B$3264,2,0)</f>
        <v>Australia</v>
      </c>
      <c r="I4584" s="7">
        <f t="shared" si="1"/>
        <v>19.5</v>
      </c>
      <c r="J4584" s="7">
        <f t="shared" si="2"/>
        <v>19.5</v>
      </c>
    </row>
    <row r="4585" ht="15.75" customHeight="1">
      <c r="A4585" s="4">
        <v>552542.0</v>
      </c>
      <c r="B4585" s="4" t="s">
        <v>1250</v>
      </c>
      <c r="C4585" s="5" t="s">
        <v>1251</v>
      </c>
      <c r="D4585" s="5">
        <v>12.0</v>
      </c>
      <c r="E4585" s="5">
        <v>0.83</v>
      </c>
      <c r="F4585" s="4">
        <v>16841.0</v>
      </c>
      <c r="G4585" s="6">
        <v>44510.43055555555</v>
      </c>
      <c r="H4585" s="6" t="str">
        <f>VLOOKUP(F4585,'Customer Details'!$A$1:$B$3264,2,0)</f>
        <v>Australia</v>
      </c>
      <c r="I4585" s="7">
        <f t="shared" si="1"/>
        <v>9.96</v>
      </c>
      <c r="J4585" s="7">
        <f t="shared" si="2"/>
        <v>9.96</v>
      </c>
    </row>
    <row r="4586" ht="15.75" customHeight="1">
      <c r="A4586" s="4" t="s">
        <v>1916</v>
      </c>
      <c r="B4586" s="4" t="s">
        <v>48</v>
      </c>
      <c r="C4586" s="5" t="s">
        <v>49</v>
      </c>
      <c r="D4586" s="5">
        <v>-100.0</v>
      </c>
      <c r="E4586" s="5">
        <v>1.65</v>
      </c>
      <c r="F4586" s="4">
        <v>13680.0</v>
      </c>
      <c r="G4586" s="6">
        <v>44384.45555555556</v>
      </c>
      <c r="H4586" s="6" t="str">
        <f>VLOOKUP(F4586,'Customer Details'!$A$1:$B$3264,2,0)</f>
        <v>USA</v>
      </c>
      <c r="I4586" s="7">
        <f t="shared" si="1"/>
        <v>-165</v>
      </c>
      <c r="J4586" s="7">
        <f t="shared" si="2"/>
        <v>165</v>
      </c>
    </row>
    <row r="4587" ht="15.75" customHeight="1">
      <c r="A4587" s="4">
        <v>555940.0</v>
      </c>
      <c r="B4587" s="4" t="s">
        <v>491</v>
      </c>
      <c r="C4587" s="5" t="s">
        <v>492</v>
      </c>
      <c r="D4587" s="5">
        <v>10.0</v>
      </c>
      <c r="E4587" s="5">
        <v>6.75</v>
      </c>
      <c r="F4587" s="4">
        <v>14191.0</v>
      </c>
      <c r="G4587" s="6">
        <v>44538.42361111111</v>
      </c>
      <c r="H4587" s="6" t="str">
        <f>VLOOKUP(F4587,'Customer Details'!$A$1:$B$3264,2,0)</f>
        <v>China</v>
      </c>
      <c r="I4587" s="7">
        <f t="shared" si="1"/>
        <v>67.5</v>
      </c>
      <c r="J4587" s="7">
        <f t="shared" si="2"/>
        <v>67.5</v>
      </c>
    </row>
    <row r="4588" ht="15.75" customHeight="1">
      <c r="A4588" s="4">
        <v>565990.0</v>
      </c>
      <c r="B4588" s="4" t="s">
        <v>48</v>
      </c>
      <c r="C4588" s="5" t="s">
        <v>49</v>
      </c>
      <c r="D4588" s="5">
        <v>20.0</v>
      </c>
      <c r="E4588" s="5">
        <v>2.08</v>
      </c>
      <c r="F4588" s="4">
        <v>13577.0</v>
      </c>
      <c r="G4588" s="6">
        <v>44628.48888888889</v>
      </c>
      <c r="H4588" s="6" t="str">
        <f>VLOOKUP(F4588,'Customer Details'!$A$1:$B$3264,2,0)</f>
        <v>Australia</v>
      </c>
      <c r="I4588" s="7">
        <f t="shared" si="1"/>
        <v>41.6</v>
      </c>
      <c r="J4588" s="7">
        <f t="shared" si="2"/>
        <v>41.6</v>
      </c>
    </row>
    <row r="4589" ht="15.75" customHeight="1">
      <c r="A4589" s="4">
        <v>559824.0</v>
      </c>
      <c r="B4589" s="4" t="s">
        <v>73</v>
      </c>
      <c r="C4589" s="5" t="s">
        <v>74</v>
      </c>
      <c r="D4589" s="5">
        <v>32.0</v>
      </c>
      <c r="E4589" s="5">
        <v>0.42</v>
      </c>
      <c r="F4589" s="4">
        <v>17576.0</v>
      </c>
      <c r="G4589" s="6">
        <v>44573.72430555556</v>
      </c>
      <c r="H4589" s="6" t="str">
        <f>VLOOKUP(F4589,'Customer Details'!$A$1:$B$3264,2,0)</f>
        <v>USA</v>
      </c>
      <c r="I4589" s="7">
        <f t="shared" si="1"/>
        <v>13.44</v>
      </c>
      <c r="J4589" s="7">
        <f t="shared" si="2"/>
        <v>13.44</v>
      </c>
    </row>
    <row r="4590" ht="15.75" customHeight="1">
      <c r="A4590" s="4">
        <v>573345.0</v>
      </c>
      <c r="B4590" s="4" t="s">
        <v>22</v>
      </c>
      <c r="C4590" s="5" t="s">
        <v>23</v>
      </c>
      <c r="D4590" s="5">
        <v>2.0</v>
      </c>
      <c r="E4590" s="5">
        <v>2.08</v>
      </c>
      <c r="F4590" s="4">
        <v>17609.0</v>
      </c>
      <c r="G4590" s="6">
        <v>44681.50972222222</v>
      </c>
      <c r="H4590" s="6" t="str">
        <f>VLOOKUP(F4590,'Customer Details'!$A$1:$B$3264,2,0)</f>
        <v>USA</v>
      </c>
      <c r="I4590" s="7">
        <f t="shared" si="1"/>
        <v>4.16</v>
      </c>
      <c r="J4590" s="7">
        <f t="shared" si="2"/>
        <v>4.16</v>
      </c>
    </row>
    <row r="4591" ht="15.75" customHeight="1">
      <c r="A4591" s="4" t="s">
        <v>2472</v>
      </c>
      <c r="B4591" s="4">
        <v>22326.0</v>
      </c>
      <c r="C4591" s="5" t="s">
        <v>2370</v>
      </c>
      <c r="D4591" s="5">
        <v>-1.0</v>
      </c>
      <c r="E4591" s="5">
        <v>2.95</v>
      </c>
      <c r="F4591" s="4">
        <v>16401.0</v>
      </c>
      <c r="G4591" s="6">
        <v>44601.37847222222</v>
      </c>
      <c r="H4591" s="6" t="str">
        <f>VLOOKUP(F4591,'Customer Details'!$A$1:$B$3264,2,0)</f>
        <v>USA</v>
      </c>
      <c r="I4591" s="7">
        <f t="shared" si="1"/>
        <v>-2.95</v>
      </c>
      <c r="J4591" s="7">
        <f t="shared" si="2"/>
        <v>2.95</v>
      </c>
    </row>
    <row r="4592" ht="15.75" customHeight="1">
      <c r="A4592" s="4">
        <v>553660.0</v>
      </c>
      <c r="B4592" s="4" t="s">
        <v>1641</v>
      </c>
      <c r="C4592" s="5" t="s">
        <v>1642</v>
      </c>
      <c r="D4592" s="5">
        <v>6.0</v>
      </c>
      <c r="E4592" s="5">
        <v>0.38</v>
      </c>
      <c r="F4592" s="4">
        <v>14620.0</v>
      </c>
      <c r="G4592" s="6">
        <v>44518.49861111111</v>
      </c>
      <c r="H4592" s="6" t="str">
        <f>VLOOKUP(F4592,'Customer Details'!$A$1:$B$3264,2,0)</f>
        <v>China</v>
      </c>
      <c r="I4592" s="7">
        <f t="shared" si="1"/>
        <v>2.28</v>
      </c>
      <c r="J4592" s="7">
        <f t="shared" si="2"/>
        <v>2.28</v>
      </c>
    </row>
    <row r="4593" ht="15.75" customHeight="1">
      <c r="A4593" s="4">
        <v>537457.0</v>
      </c>
      <c r="B4593" s="4" t="s">
        <v>38</v>
      </c>
      <c r="C4593" s="5" t="s">
        <v>39</v>
      </c>
      <c r="D4593" s="5">
        <v>32.0</v>
      </c>
      <c r="E4593" s="5">
        <v>2.55</v>
      </c>
      <c r="F4593" s="4">
        <v>17511.0</v>
      </c>
      <c r="G4593" s="6">
        <v>44354.41041666667</v>
      </c>
      <c r="H4593" s="6" t="str">
        <f>VLOOKUP(F4593,'Customer Details'!$A$1:$B$3264,2,0)</f>
        <v>United Kingdom</v>
      </c>
      <c r="I4593" s="7">
        <f t="shared" si="1"/>
        <v>81.6</v>
      </c>
      <c r="J4593" s="7">
        <f t="shared" si="2"/>
        <v>81.6</v>
      </c>
    </row>
    <row r="4594" ht="15.75" customHeight="1">
      <c r="A4594" s="4">
        <v>564851.0</v>
      </c>
      <c r="B4594" s="4" t="s">
        <v>173</v>
      </c>
      <c r="C4594" s="5" t="s">
        <v>174</v>
      </c>
      <c r="D4594" s="5">
        <v>12.0</v>
      </c>
      <c r="E4594" s="5">
        <v>1.25</v>
      </c>
      <c r="F4594" s="4">
        <v>13183.0</v>
      </c>
      <c r="G4594" s="6">
        <v>44620.70347222222</v>
      </c>
      <c r="H4594" s="6" t="str">
        <f>VLOOKUP(F4594,'Customer Details'!$A$1:$B$3264,2,0)</f>
        <v>Australia</v>
      </c>
      <c r="I4594" s="7">
        <f t="shared" si="1"/>
        <v>15</v>
      </c>
      <c r="J4594" s="7">
        <f t="shared" si="2"/>
        <v>15</v>
      </c>
    </row>
    <row r="4595" ht="15.75" customHeight="1">
      <c r="A4595" s="4">
        <v>572862.0</v>
      </c>
      <c r="B4595" s="4" t="s">
        <v>119</v>
      </c>
      <c r="C4595" s="5" t="s">
        <v>120</v>
      </c>
      <c r="D4595" s="5">
        <v>1.0</v>
      </c>
      <c r="E4595" s="5">
        <v>0.42</v>
      </c>
      <c r="F4595" s="4">
        <v>16750.0</v>
      </c>
      <c r="G4595" s="6">
        <v>44677.53333333333</v>
      </c>
      <c r="H4595" s="6" t="str">
        <f>VLOOKUP(F4595,'Customer Details'!$A$1:$B$3264,2,0)</f>
        <v>China</v>
      </c>
      <c r="I4595" s="7">
        <f t="shared" si="1"/>
        <v>0.42</v>
      </c>
      <c r="J4595" s="7">
        <f t="shared" si="2"/>
        <v>0.42</v>
      </c>
    </row>
    <row r="4596" ht="15.75" customHeight="1">
      <c r="A4596" s="4">
        <v>540953.0</v>
      </c>
      <c r="B4596" s="4" t="s">
        <v>38</v>
      </c>
      <c r="C4596" s="5" t="s">
        <v>39</v>
      </c>
      <c r="D4596" s="5">
        <v>1.0</v>
      </c>
      <c r="E4596" s="5">
        <v>2.95</v>
      </c>
      <c r="F4596" s="4">
        <v>14587.0</v>
      </c>
      <c r="G4596" s="6">
        <v>44389.55277777778</v>
      </c>
      <c r="H4596" s="6" t="str">
        <f>VLOOKUP(F4596,'Customer Details'!$A$1:$B$3264,2,0)</f>
        <v>China</v>
      </c>
      <c r="I4596" s="7">
        <f t="shared" si="1"/>
        <v>2.95</v>
      </c>
      <c r="J4596" s="7">
        <f t="shared" si="2"/>
        <v>2.95</v>
      </c>
    </row>
    <row r="4597" ht="15.75" customHeight="1">
      <c r="A4597" s="4">
        <v>571883.0</v>
      </c>
      <c r="B4597" s="4">
        <v>21807.0</v>
      </c>
      <c r="C4597" s="5" t="s">
        <v>2473</v>
      </c>
      <c r="D4597" s="5">
        <v>1.0</v>
      </c>
      <c r="E4597" s="5">
        <v>0.42</v>
      </c>
      <c r="F4597" s="4">
        <v>14704.0</v>
      </c>
      <c r="G4597" s="6">
        <v>44670.58194444444</v>
      </c>
      <c r="H4597" s="6" t="str">
        <f>VLOOKUP(F4597,'Customer Details'!$A$1:$B$3264,2,0)</f>
        <v>United Kingdom</v>
      </c>
      <c r="I4597" s="7">
        <f t="shared" si="1"/>
        <v>0.42</v>
      </c>
      <c r="J4597" s="7">
        <f t="shared" si="2"/>
        <v>0.42</v>
      </c>
    </row>
    <row r="4598" ht="15.75" customHeight="1">
      <c r="A4598" s="4">
        <v>552652.0</v>
      </c>
      <c r="B4598" s="4">
        <v>20914.0</v>
      </c>
      <c r="C4598" s="5" t="s">
        <v>423</v>
      </c>
      <c r="D4598" s="5">
        <v>1.0</v>
      </c>
      <c r="E4598" s="5">
        <v>2.95</v>
      </c>
      <c r="F4598" s="4">
        <v>14591.0</v>
      </c>
      <c r="G4598" s="6">
        <v>44510.58958333333</v>
      </c>
      <c r="H4598" s="6" t="str">
        <f>VLOOKUP(F4598,'Customer Details'!$A$1:$B$3264,2,0)</f>
        <v>United Kingdom</v>
      </c>
      <c r="I4598" s="7">
        <f t="shared" si="1"/>
        <v>2.95</v>
      </c>
      <c r="J4598" s="7">
        <f t="shared" si="2"/>
        <v>2.95</v>
      </c>
    </row>
    <row r="4599" ht="15.75" customHeight="1">
      <c r="A4599" s="4">
        <v>553034.0</v>
      </c>
      <c r="B4599" s="4" t="s">
        <v>1015</v>
      </c>
      <c r="C4599" s="5" t="s">
        <v>1016</v>
      </c>
      <c r="D4599" s="5">
        <v>3.0</v>
      </c>
      <c r="E4599" s="5">
        <v>2.95</v>
      </c>
      <c r="F4599" s="4">
        <v>17970.0</v>
      </c>
      <c r="G4599" s="6">
        <v>44512.83541666667</v>
      </c>
      <c r="H4599" s="6" t="str">
        <f>VLOOKUP(F4599,'Customer Details'!$A$1:$B$3264,2,0)</f>
        <v>China</v>
      </c>
      <c r="I4599" s="7">
        <f t="shared" si="1"/>
        <v>8.85</v>
      </c>
      <c r="J4599" s="7">
        <f t="shared" si="2"/>
        <v>8.85</v>
      </c>
    </row>
    <row r="4600" ht="15.75" customHeight="1">
      <c r="A4600" s="4">
        <v>572300.0</v>
      </c>
      <c r="B4600" s="4" t="s">
        <v>1151</v>
      </c>
      <c r="C4600" s="5" t="s">
        <v>1152</v>
      </c>
      <c r="D4600" s="5">
        <v>4.0</v>
      </c>
      <c r="E4600" s="5">
        <v>4.25</v>
      </c>
      <c r="F4600" s="4">
        <v>18005.0</v>
      </c>
      <c r="G4600" s="6">
        <v>44674.61111111111</v>
      </c>
      <c r="H4600" s="6" t="str">
        <f>VLOOKUP(F4600,'Customer Details'!$A$1:$B$3264,2,0)</f>
        <v>Australia</v>
      </c>
      <c r="I4600" s="7">
        <f t="shared" si="1"/>
        <v>17</v>
      </c>
      <c r="J4600" s="7">
        <f t="shared" si="2"/>
        <v>17</v>
      </c>
    </row>
    <row r="4601" ht="15.75" customHeight="1">
      <c r="A4601" s="4">
        <v>575957.0</v>
      </c>
      <c r="B4601" s="4">
        <v>21034.0</v>
      </c>
      <c r="C4601" s="5" t="s">
        <v>1839</v>
      </c>
      <c r="D4601" s="5">
        <v>1.0</v>
      </c>
      <c r="E4601" s="5">
        <v>0.95</v>
      </c>
      <c r="F4601" s="4">
        <v>13170.0</v>
      </c>
      <c r="G4601" s="6">
        <v>44694.51319444444</v>
      </c>
      <c r="H4601" s="6" t="str">
        <f>VLOOKUP(F4601,'Customer Details'!$A$1:$B$3264,2,0)</f>
        <v>India</v>
      </c>
      <c r="I4601" s="7">
        <f t="shared" si="1"/>
        <v>0.95</v>
      </c>
      <c r="J4601" s="7">
        <f t="shared" si="2"/>
        <v>0.95</v>
      </c>
    </row>
    <row r="4602" ht="15.75" customHeight="1">
      <c r="A4602" s="4">
        <v>540349.0</v>
      </c>
      <c r="B4602" s="4" t="s">
        <v>1768</v>
      </c>
      <c r="C4602" s="5" t="s">
        <v>1769</v>
      </c>
      <c r="D4602" s="5">
        <v>12.0</v>
      </c>
      <c r="E4602" s="5">
        <v>1.25</v>
      </c>
      <c r="F4602" s="4">
        <v>15379.0</v>
      </c>
      <c r="G4602" s="6">
        <v>44383.58819444444</v>
      </c>
      <c r="H4602" s="6" t="str">
        <f>VLOOKUP(F4602,'Customer Details'!$A$1:$B$3264,2,0)</f>
        <v>USA</v>
      </c>
      <c r="I4602" s="7">
        <f t="shared" si="1"/>
        <v>15</v>
      </c>
      <c r="J4602" s="7">
        <f t="shared" si="2"/>
        <v>15</v>
      </c>
    </row>
    <row r="4603" ht="15.75" customHeight="1">
      <c r="A4603" s="4" t="s">
        <v>1559</v>
      </c>
      <c r="B4603" s="4" t="s">
        <v>357</v>
      </c>
      <c r="C4603" s="5" t="s">
        <v>358</v>
      </c>
      <c r="D4603" s="5">
        <v>-3.0</v>
      </c>
      <c r="E4603" s="5">
        <v>0.85</v>
      </c>
      <c r="F4603" s="4">
        <v>15311.0</v>
      </c>
      <c r="G4603" s="6">
        <v>44594.55486111111</v>
      </c>
      <c r="H4603" s="6" t="str">
        <f>VLOOKUP(F4603,'Customer Details'!$A$1:$B$3264,2,0)</f>
        <v>USA</v>
      </c>
      <c r="I4603" s="7">
        <f t="shared" si="1"/>
        <v>-2.55</v>
      </c>
      <c r="J4603" s="7">
        <f t="shared" si="2"/>
        <v>2.55</v>
      </c>
    </row>
    <row r="4604" ht="15.75" customHeight="1">
      <c r="A4604" s="4">
        <v>566930.0</v>
      </c>
      <c r="B4604" s="4" t="s">
        <v>48</v>
      </c>
      <c r="C4604" s="5" t="s">
        <v>49</v>
      </c>
      <c r="D4604" s="5">
        <v>10.0</v>
      </c>
      <c r="E4604" s="5">
        <v>2.08</v>
      </c>
      <c r="F4604" s="4">
        <v>15417.0</v>
      </c>
      <c r="G4604" s="6">
        <v>44635.64305555556</v>
      </c>
      <c r="H4604" s="6" t="str">
        <f>VLOOKUP(F4604,'Customer Details'!$A$1:$B$3264,2,0)</f>
        <v>United Kingdom</v>
      </c>
      <c r="I4604" s="7">
        <f t="shared" si="1"/>
        <v>20.8</v>
      </c>
      <c r="J4604" s="7">
        <f t="shared" si="2"/>
        <v>20.8</v>
      </c>
    </row>
    <row r="4605" ht="15.75" customHeight="1">
      <c r="A4605" s="4">
        <v>556685.0</v>
      </c>
      <c r="B4605" s="4" t="s">
        <v>1509</v>
      </c>
      <c r="C4605" s="5" t="s">
        <v>1510</v>
      </c>
      <c r="D4605" s="5">
        <v>1.0</v>
      </c>
      <c r="E4605" s="5">
        <v>12.75</v>
      </c>
      <c r="F4605" s="4">
        <v>14503.0</v>
      </c>
      <c r="G4605" s="6">
        <v>44544.41666666666</v>
      </c>
      <c r="H4605" s="6" t="str">
        <f>VLOOKUP(F4605,'Customer Details'!$A$1:$B$3264,2,0)</f>
        <v>Australia</v>
      </c>
      <c r="I4605" s="7">
        <f t="shared" si="1"/>
        <v>12.75</v>
      </c>
      <c r="J4605" s="7">
        <f t="shared" si="2"/>
        <v>12.75</v>
      </c>
    </row>
    <row r="4606" ht="15.75" customHeight="1">
      <c r="A4606" s="4">
        <v>573396.0</v>
      </c>
      <c r="B4606" s="4" t="s">
        <v>427</v>
      </c>
      <c r="C4606" s="5" t="s">
        <v>428</v>
      </c>
      <c r="D4606" s="5">
        <v>2.0</v>
      </c>
      <c r="E4606" s="5">
        <v>0.42</v>
      </c>
      <c r="F4606" s="4">
        <v>14723.0</v>
      </c>
      <c r="G4606" s="6">
        <v>44681.63402777778</v>
      </c>
      <c r="H4606" s="6" t="str">
        <f>VLOOKUP(F4606,'Customer Details'!$A$1:$B$3264,2,0)</f>
        <v>China</v>
      </c>
      <c r="I4606" s="7">
        <f t="shared" si="1"/>
        <v>0.84</v>
      </c>
      <c r="J4606" s="7">
        <f t="shared" si="2"/>
        <v>0.84</v>
      </c>
    </row>
    <row r="4607" ht="15.75" customHeight="1">
      <c r="A4607" s="4">
        <v>577300.0</v>
      </c>
      <c r="B4607" s="4" t="s">
        <v>1205</v>
      </c>
      <c r="C4607" s="5" t="s">
        <v>1206</v>
      </c>
      <c r="D4607" s="5">
        <v>12.0</v>
      </c>
      <c r="E4607" s="5">
        <v>0.38</v>
      </c>
      <c r="F4607" s="4">
        <v>16924.0</v>
      </c>
      <c r="G4607" s="6">
        <v>44699.53680555556</v>
      </c>
      <c r="H4607" s="6" t="str">
        <f>VLOOKUP(F4607,'Customer Details'!$A$1:$B$3264,2,0)</f>
        <v>Australia</v>
      </c>
      <c r="I4607" s="7">
        <f t="shared" si="1"/>
        <v>4.56</v>
      </c>
      <c r="J4607" s="7">
        <f t="shared" si="2"/>
        <v>4.56</v>
      </c>
    </row>
    <row r="4608" ht="15.75" customHeight="1">
      <c r="A4608" s="4">
        <v>547656.0</v>
      </c>
      <c r="B4608" s="4" t="s">
        <v>1983</v>
      </c>
      <c r="C4608" s="5" t="s">
        <v>1984</v>
      </c>
      <c r="D4608" s="5">
        <v>2.0</v>
      </c>
      <c r="E4608" s="5">
        <v>0.29</v>
      </c>
      <c r="F4608" s="4">
        <v>13263.0</v>
      </c>
      <c r="G4608" s="6">
        <v>44463.53680555556</v>
      </c>
      <c r="H4608" s="6" t="str">
        <f>VLOOKUP(F4608,'Customer Details'!$A$1:$B$3264,2,0)</f>
        <v>Australia</v>
      </c>
      <c r="I4608" s="7">
        <f t="shared" si="1"/>
        <v>0.58</v>
      </c>
      <c r="J4608" s="7">
        <f t="shared" si="2"/>
        <v>0.58</v>
      </c>
    </row>
    <row r="4609" ht="15.75" customHeight="1">
      <c r="A4609" s="4">
        <v>546542.0</v>
      </c>
      <c r="B4609" s="4" t="s">
        <v>342</v>
      </c>
      <c r="C4609" s="5" t="s">
        <v>343</v>
      </c>
      <c r="D4609" s="5">
        <v>1.0</v>
      </c>
      <c r="E4609" s="5">
        <v>3.75</v>
      </c>
      <c r="F4609" s="4">
        <v>13263.0</v>
      </c>
      <c r="G4609" s="6">
        <v>44453.63402777778</v>
      </c>
      <c r="H4609" s="6" t="str">
        <f>VLOOKUP(F4609,'Customer Details'!$A$1:$B$3264,2,0)</f>
        <v>Australia</v>
      </c>
      <c r="I4609" s="7">
        <f t="shared" si="1"/>
        <v>3.75</v>
      </c>
      <c r="J4609" s="7">
        <f t="shared" si="2"/>
        <v>3.75</v>
      </c>
    </row>
    <row r="4610" ht="15.75" customHeight="1">
      <c r="A4610" s="4">
        <v>549121.0</v>
      </c>
      <c r="B4610" s="4">
        <v>22082.0</v>
      </c>
      <c r="C4610" s="5" t="s">
        <v>1872</v>
      </c>
      <c r="D4610" s="5">
        <v>5.0</v>
      </c>
      <c r="E4610" s="5">
        <v>1.65</v>
      </c>
      <c r="F4610" s="4">
        <v>17140.0</v>
      </c>
      <c r="G4610" s="6">
        <v>44475.56458333333</v>
      </c>
      <c r="H4610" s="6" t="str">
        <f>VLOOKUP(F4610,'Customer Details'!$A$1:$B$3264,2,0)</f>
        <v>Australia</v>
      </c>
      <c r="I4610" s="7">
        <f t="shared" si="1"/>
        <v>8.25</v>
      </c>
      <c r="J4610" s="7">
        <f t="shared" si="2"/>
        <v>8.25</v>
      </c>
    </row>
    <row r="4611" ht="15.75" customHeight="1">
      <c r="A4611" s="4" t="s">
        <v>2474</v>
      </c>
      <c r="B4611" s="4">
        <v>23146.0</v>
      </c>
      <c r="C4611" s="5" t="s">
        <v>1248</v>
      </c>
      <c r="D4611" s="5">
        <v>-4.0</v>
      </c>
      <c r="E4611" s="5">
        <v>3.29</v>
      </c>
      <c r="F4611" s="4">
        <v>17644.0</v>
      </c>
      <c r="G4611" s="6">
        <v>44536.42847222222</v>
      </c>
      <c r="H4611" s="6" t="str">
        <f>VLOOKUP(F4611,'Customer Details'!$A$1:$B$3264,2,0)</f>
        <v>India</v>
      </c>
      <c r="I4611" s="7">
        <f t="shared" si="1"/>
        <v>-13.16</v>
      </c>
      <c r="J4611" s="7">
        <f t="shared" si="2"/>
        <v>13.16</v>
      </c>
    </row>
    <row r="4612" ht="15.75" customHeight="1">
      <c r="A4612" s="4" t="s">
        <v>1309</v>
      </c>
      <c r="B4612" s="4">
        <v>20725.0</v>
      </c>
      <c r="C4612" s="5" t="s">
        <v>556</v>
      </c>
      <c r="D4612" s="5">
        <v>-1.0</v>
      </c>
      <c r="E4612" s="5">
        <v>1.65</v>
      </c>
      <c r="F4612" s="4">
        <v>13590.0</v>
      </c>
      <c r="G4612" s="6">
        <v>44582.74722222222</v>
      </c>
      <c r="H4612" s="6" t="str">
        <f>VLOOKUP(F4612,'Customer Details'!$A$1:$B$3264,2,0)</f>
        <v>United Kingdom</v>
      </c>
      <c r="I4612" s="7">
        <f t="shared" si="1"/>
        <v>-1.65</v>
      </c>
      <c r="J4612" s="7">
        <f t="shared" si="2"/>
        <v>1.65</v>
      </c>
    </row>
    <row r="4613" ht="15.75" customHeight="1">
      <c r="A4613" s="4">
        <v>560286.0</v>
      </c>
      <c r="B4613" s="4" t="s">
        <v>54</v>
      </c>
      <c r="C4613" s="5" t="s">
        <v>55</v>
      </c>
      <c r="D4613" s="5">
        <v>60.0</v>
      </c>
      <c r="E4613" s="5">
        <v>4.95</v>
      </c>
      <c r="F4613" s="4">
        <v>14062.0</v>
      </c>
      <c r="G4613" s="6">
        <v>44579.40138888889</v>
      </c>
      <c r="H4613" s="6" t="str">
        <f>VLOOKUP(F4613,'Customer Details'!$A$1:$B$3264,2,0)</f>
        <v>United Kingdom</v>
      </c>
      <c r="I4613" s="7">
        <f t="shared" si="1"/>
        <v>297</v>
      </c>
      <c r="J4613" s="7">
        <f t="shared" si="2"/>
        <v>297</v>
      </c>
    </row>
    <row r="4614" ht="15.75" customHeight="1">
      <c r="A4614" s="4">
        <v>545462.0</v>
      </c>
      <c r="B4614" s="4" t="s">
        <v>530</v>
      </c>
      <c r="C4614" s="5" t="s">
        <v>531</v>
      </c>
      <c r="D4614" s="5">
        <v>4.0</v>
      </c>
      <c r="E4614" s="5">
        <v>3.75</v>
      </c>
      <c r="F4614" s="4">
        <v>17567.0</v>
      </c>
      <c r="G4614" s="6">
        <v>44442.35</v>
      </c>
      <c r="H4614" s="6" t="str">
        <f>VLOOKUP(F4614,'Customer Details'!$A$1:$B$3264,2,0)</f>
        <v>United Kingdom</v>
      </c>
      <c r="I4614" s="7">
        <f t="shared" si="1"/>
        <v>15</v>
      </c>
      <c r="J4614" s="7">
        <f t="shared" si="2"/>
        <v>15</v>
      </c>
    </row>
    <row r="4615" ht="15.75" customHeight="1">
      <c r="A4615" s="4">
        <v>571280.0</v>
      </c>
      <c r="B4615" s="4" t="s">
        <v>368</v>
      </c>
      <c r="C4615" s="5" t="s">
        <v>369</v>
      </c>
      <c r="D4615" s="5">
        <v>1.0</v>
      </c>
      <c r="E4615" s="5">
        <v>4.25</v>
      </c>
      <c r="F4615" s="4">
        <v>18122.0</v>
      </c>
      <c r="G4615" s="6">
        <v>44667.54722222222</v>
      </c>
      <c r="H4615" s="6" t="str">
        <f>VLOOKUP(F4615,'Customer Details'!$A$1:$B$3264,2,0)</f>
        <v>USA</v>
      </c>
      <c r="I4615" s="7">
        <f t="shared" si="1"/>
        <v>4.25</v>
      </c>
      <c r="J4615" s="7">
        <f t="shared" si="2"/>
        <v>4.25</v>
      </c>
    </row>
    <row r="4616" ht="15.75" customHeight="1">
      <c r="A4616" s="4">
        <v>538849.0</v>
      </c>
      <c r="B4616" s="4" t="s">
        <v>181</v>
      </c>
      <c r="C4616" s="5" t="s">
        <v>182</v>
      </c>
      <c r="D4616" s="5">
        <v>12.0</v>
      </c>
      <c r="E4616" s="5">
        <v>0.85</v>
      </c>
      <c r="F4616" s="4">
        <v>14415.0</v>
      </c>
      <c r="G4616" s="6">
        <v>44361.56319444445</v>
      </c>
      <c r="H4616" s="6" t="str">
        <f>VLOOKUP(F4616,'Customer Details'!$A$1:$B$3264,2,0)</f>
        <v>United Kingdom</v>
      </c>
      <c r="I4616" s="7">
        <f t="shared" si="1"/>
        <v>10.2</v>
      </c>
      <c r="J4616" s="7">
        <f t="shared" si="2"/>
        <v>10.2</v>
      </c>
    </row>
    <row r="4617" ht="15.75" customHeight="1">
      <c r="A4617" s="4">
        <v>572218.0</v>
      </c>
      <c r="B4617" s="4" t="s">
        <v>165</v>
      </c>
      <c r="C4617" s="5" t="s">
        <v>166</v>
      </c>
      <c r="D4617" s="5">
        <v>12.0</v>
      </c>
      <c r="E4617" s="5">
        <v>1.25</v>
      </c>
      <c r="F4617" s="4">
        <v>16311.0</v>
      </c>
      <c r="G4617" s="6">
        <v>44672.55069444444</v>
      </c>
      <c r="H4617" s="6" t="str">
        <f>VLOOKUP(F4617,'Customer Details'!$A$1:$B$3264,2,0)</f>
        <v>USA</v>
      </c>
      <c r="I4617" s="7">
        <f t="shared" si="1"/>
        <v>15</v>
      </c>
      <c r="J4617" s="7">
        <f t="shared" si="2"/>
        <v>15</v>
      </c>
    </row>
    <row r="4618" ht="15.75" customHeight="1">
      <c r="A4618" s="4">
        <v>540278.0</v>
      </c>
      <c r="B4618" s="4" t="s">
        <v>48</v>
      </c>
      <c r="C4618" s="5" t="s">
        <v>49</v>
      </c>
      <c r="D4618" s="5">
        <v>13.0</v>
      </c>
      <c r="E4618" s="5">
        <v>1.95</v>
      </c>
      <c r="F4618" s="4">
        <v>15719.0</v>
      </c>
      <c r="G4618" s="6">
        <v>44383.52152777778</v>
      </c>
      <c r="H4618" s="6" t="str">
        <f>VLOOKUP(F4618,'Customer Details'!$A$1:$B$3264,2,0)</f>
        <v>Australia</v>
      </c>
      <c r="I4618" s="7">
        <f t="shared" si="1"/>
        <v>25.35</v>
      </c>
      <c r="J4618" s="7">
        <f t="shared" si="2"/>
        <v>25.35</v>
      </c>
    </row>
    <row r="4619" ht="15.75" customHeight="1">
      <c r="A4619" s="4">
        <v>578285.0</v>
      </c>
      <c r="B4619" s="4" t="s">
        <v>152</v>
      </c>
      <c r="C4619" s="5" t="s">
        <v>153</v>
      </c>
      <c r="D4619" s="5">
        <v>1.0</v>
      </c>
      <c r="E4619" s="5">
        <v>5.45</v>
      </c>
      <c r="F4619" s="4">
        <v>12748.0</v>
      </c>
      <c r="G4619" s="6">
        <v>44704.58125</v>
      </c>
      <c r="H4619" s="6" t="str">
        <f>VLOOKUP(F4619,'Customer Details'!$A$1:$B$3264,2,0)</f>
        <v>USA</v>
      </c>
      <c r="I4619" s="7">
        <f t="shared" si="1"/>
        <v>5.45</v>
      </c>
      <c r="J4619" s="7">
        <f t="shared" si="2"/>
        <v>5.45</v>
      </c>
    </row>
    <row r="4620" ht="15.75" customHeight="1">
      <c r="A4620" s="4">
        <v>564049.0</v>
      </c>
      <c r="B4620" s="4" t="s">
        <v>1695</v>
      </c>
      <c r="C4620" s="5" t="s">
        <v>1696</v>
      </c>
      <c r="D4620" s="5">
        <v>2.0</v>
      </c>
      <c r="E4620" s="5">
        <v>0.79</v>
      </c>
      <c r="F4620" s="4">
        <v>17585.0</v>
      </c>
      <c r="G4620" s="6">
        <v>44614.5625</v>
      </c>
      <c r="H4620" s="6" t="str">
        <f>VLOOKUP(F4620,'Customer Details'!$A$1:$B$3264,2,0)</f>
        <v>India</v>
      </c>
      <c r="I4620" s="7">
        <f t="shared" si="1"/>
        <v>1.58</v>
      </c>
      <c r="J4620" s="7">
        <f t="shared" si="2"/>
        <v>1.58</v>
      </c>
    </row>
    <row r="4621" ht="15.75" customHeight="1">
      <c r="A4621" s="4">
        <v>539019.0</v>
      </c>
      <c r="B4621" s="4" t="s">
        <v>342</v>
      </c>
      <c r="C4621" s="5" t="s">
        <v>343</v>
      </c>
      <c r="D4621" s="5">
        <v>2.0</v>
      </c>
      <c r="E4621" s="5">
        <v>3.75</v>
      </c>
      <c r="F4621" s="4">
        <v>17551.0</v>
      </c>
      <c r="G4621" s="6">
        <v>44362.59166666667</v>
      </c>
      <c r="H4621" s="6" t="str">
        <f>VLOOKUP(F4621,'Customer Details'!$A$1:$B$3264,2,0)</f>
        <v>Australia</v>
      </c>
      <c r="I4621" s="7">
        <f t="shared" si="1"/>
        <v>7.5</v>
      </c>
      <c r="J4621" s="7">
        <f t="shared" si="2"/>
        <v>7.5</v>
      </c>
    </row>
    <row r="4622" ht="15.75" customHeight="1">
      <c r="A4622" s="4">
        <v>571286.0</v>
      </c>
      <c r="B4622" s="4" t="s">
        <v>334</v>
      </c>
      <c r="C4622" s="5" t="s">
        <v>335</v>
      </c>
      <c r="D4622" s="5">
        <v>6.0</v>
      </c>
      <c r="E4622" s="5">
        <v>1.25</v>
      </c>
      <c r="F4622" s="4">
        <v>14547.0</v>
      </c>
      <c r="G4622" s="6">
        <v>44667.60763888889</v>
      </c>
      <c r="H4622" s="6" t="str">
        <f>VLOOKUP(F4622,'Customer Details'!$A$1:$B$3264,2,0)</f>
        <v>United Kingdom</v>
      </c>
      <c r="I4622" s="7">
        <f t="shared" si="1"/>
        <v>7.5</v>
      </c>
      <c r="J4622" s="7">
        <f t="shared" si="2"/>
        <v>7.5</v>
      </c>
    </row>
    <row r="4623" ht="15.75" customHeight="1">
      <c r="A4623" s="4">
        <v>562377.0</v>
      </c>
      <c r="B4623" s="4" t="s">
        <v>239</v>
      </c>
      <c r="C4623" s="5" t="s">
        <v>240</v>
      </c>
      <c r="D4623" s="5">
        <v>1.0</v>
      </c>
      <c r="E4623" s="5">
        <v>0.79</v>
      </c>
      <c r="F4623" s="4">
        <v>14535.0</v>
      </c>
      <c r="G4623" s="6">
        <v>44596.62777777778</v>
      </c>
      <c r="H4623" s="6" t="str">
        <f>VLOOKUP(F4623,'Customer Details'!$A$1:$B$3264,2,0)</f>
        <v>United Kingdom</v>
      </c>
      <c r="I4623" s="7">
        <f t="shared" si="1"/>
        <v>0.79</v>
      </c>
      <c r="J4623" s="7">
        <f t="shared" si="2"/>
        <v>0.79</v>
      </c>
    </row>
    <row r="4624" ht="15.75" customHeight="1">
      <c r="A4624" s="4" t="s">
        <v>1745</v>
      </c>
      <c r="B4624" s="4">
        <v>21232.0</v>
      </c>
      <c r="C4624" s="5" t="s">
        <v>84</v>
      </c>
      <c r="D4624" s="5">
        <v>-2.0</v>
      </c>
      <c r="E4624" s="5">
        <v>1.25</v>
      </c>
      <c r="F4624" s="4">
        <v>15005.0</v>
      </c>
      <c r="G4624" s="6">
        <v>44386.59513888889</v>
      </c>
      <c r="H4624" s="6" t="str">
        <f>VLOOKUP(F4624,'Customer Details'!$A$1:$B$3264,2,0)</f>
        <v>USA</v>
      </c>
      <c r="I4624" s="7">
        <f t="shared" si="1"/>
        <v>-2.5</v>
      </c>
      <c r="J4624" s="7">
        <f t="shared" si="2"/>
        <v>2.5</v>
      </c>
    </row>
    <row r="4625" ht="15.75" customHeight="1">
      <c r="A4625" s="4">
        <v>561331.0</v>
      </c>
      <c r="B4625" s="4" t="s">
        <v>22</v>
      </c>
      <c r="C4625" s="5" t="s">
        <v>23</v>
      </c>
      <c r="D4625" s="5">
        <v>4.0</v>
      </c>
      <c r="E4625" s="5">
        <v>2.08</v>
      </c>
      <c r="F4625" s="4">
        <v>16809.0</v>
      </c>
      <c r="G4625" s="6">
        <v>44587.6</v>
      </c>
      <c r="H4625" s="6" t="str">
        <f>VLOOKUP(F4625,'Customer Details'!$A$1:$B$3264,2,0)</f>
        <v>India</v>
      </c>
      <c r="I4625" s="7">
        <f t="shared" si="1"/>
        <v>8.32</v>
      </c>
      <c r="J4625" s="7">
        <f t="shared" si="2"/>
        <v>8.32</v>
      </c>
    </row>
    <row r="4626" ht="15.75" customHeight="1">
      <c r="A4626" s="4" t="s">
        <v>2475</v>
      </c>
      <c r="B4626" s="4">
        <v>22112.0</v>
      </c>
      <c r="C4626" s="5" t="s">
        <v>431</v>
      </c>
      <c r="D4626" s="5">
        <v>-17.0</v>
      </c>
      <c r="E4626" s="5">
        <v>4.25</v>
      </c>
      <c r="F4626" s="4">
        <v>15728.0</v>
      </c>
      <c r="G4626" s="6">
        <v>44672.58541666667</v>
      </c>
      <c r="H4626" s="6" t="str">
        <f>VLOOKUP(F4626,'Customer Details'!$A$1:$B$3264,2,0)</f>
        <v>Australia</v>
      </c>
      <c r="I4626" s="7">
        <f t="shared" si="1"/>
        <v>-72.25</v>
      </c>
      <c r="J4626" s="7">
        <f t="shared" si="2"/>
        <v>72.25</v>
      </c>
    </row>
    <row r="4627" ht="15.75" customHeight="1">
      <c r="A4627" s="4">
        <v>573419.0</v>
      </c>
      <c r="B4627" s="4" t="s">
        <v>85</v>
      </c>
      <c r="C4627" s="5" t="s">
        <v>86</v>
      </c>
      <c r="D4627" s="5">
        <v>12.0</v>
      </c>
      <c r="E4627" s="5">
        <v>1.25</v>
      </c>
      <c r="F4627" s="4">
        <v>13103.0</v>
      </c>
      <c r="G4627" s="6">
        <v>44681.40138888889</v>
      </c>
      <c r="H4627" s="6" t="str">
        <f>VLOOKUP(F4627,'Customer Details'!$A$1:$B$3264,2,0)</f>
        <v>United Kingdom</v>
      </c>
      <c r="I4627" s="7">
        <f t="shared" si="1"/>
        <v>15</v>
      </c>
      <c r="J4627" s="7">
        <f t="shared" si="2"/>
        <v>15</v>
      </c>
    </row>
    <row r="4628" ht="15.75" customHeight="1">
      <c r="A4628" s="4">
        <v>558911.0</v>
      </c>
      <c r="B4628" s="4" t="s">
        <v>436</v>
      </c>
      <c r="C4628" s="5" t="s">
        <v>437</v>
      </c>
      <c r="D4628" s="5">
        <v>24.0</v>
      </c>
      <c r="E4628" s="5">
        <v>1.25</v>
      </c>
      <c r="F4628" s="4">
        <v>14189.0</v>
      </c>
      <c r="G4628" s="6">
        <v>44566.39097222222</v>
      </c>
      <c r="H4628" s="6" t="str">
        <f>VLOOKUP(F4628,'Customer Details'!$A$1:$B$3264,2,0)</f>
        <v>Australia</v>
      </c>
      <c r="I4628" s="7">
        <f t="shared" si="1"/>
        <v>30</v>
      </c>
      <c r="J4628" s="7">
        <f t="shared" si="2"/>
        <v>30</v>
      </c>
    </row>
    <row r="4629" ht="15.75" customHeight="1">
      <c r="A4629" s="4">
        <v>545815.0</v>
      </c>
      <c r="B4629" s="4" t="s">
        <v>75</v>
      </c>
      <c r="C4629" s="5" t="s">
        <v>76</v>
      </c>
      <c r="D4629" s="5">
        <v>6.0</v>
      </c>
      <c r="E4629" s="5">
        <v>5.45</v>
      </c>
      <c r="F4629" s="4">
        <v>14012.0</v>
      </c>
      <c r="G4629" s="6">
        <v>44446.51805555556</v>
      </c>
      <c r="H4629" s="6" t="str">
        <f>VLOOKUP(F4629,'Customer Details'!$A$1:$B$3264,2,0)</f>
        <v>USA</v>
      </c>
      <c r="I4629" s="7">
        <f t="shared" si="1"/>
        <v>32.7</v>
      </c>
      <c r="J4629" s="7">
        <f t="shared" si="2"/>
        <v>32.7</v>
      </c>
    </row>
    <row r="4630" ht="15.75" customHeight="1">
      <c r="A4630" s="4">
        <v>573264.0</v>
      </c>
      <c r="B4630" s="4" t="s">
        <v>87</v>
      </c>
      <c r="C4630" s="5" t="s">
        <v>88</v>
      </c>
      <c r="D4630" s="5">
        <v>1.0</v>
      </c>
      <c r="E4630" s="5">
        <v>4.15</v>
      </c>
      <c r="F4630" s="4">
        <v>14415.0</v>
      </c>
      <c r="G4630" s="6">
        <v>44679.525</v>
      </c>
      <c r="H4630" s="6" t="str">
        <f>VLOOKUP(F4630,'Customer Details'!$A$1:$B$3264,2,0)</f>
        <v>United Kingdom</v>
      </c>
      <c r="I4630" s="7">
        <f t="shared" si="1"/>
        <v>4.15</v>
      </c>
      <c r="J4630" s="7">
        <f t="shared" si="2"/>
        <v>4.15</v>
      </c>
    </row>
    <row r="4631" ht="15.75" customHeight="1">
      <c r="A4631" s="4">
        <v>539243.0</v>
      </c>
      <c r="B4631" s="4" t="s">
        <v>1111</v>
      </c>
      <c r="C4631" s="5" t="s">
        <v>1112</v>
      </c>
      <c r="D4631" s="5">
        <v>1.0</v>
      </c>
      <c r="E4631" s="5">
        <v>1.65</v>
      </c>
      <c r="F4631" s="4">
        <v>18116.0</v>
      </c>
      <c r="G4631" s="6">
        <v>44363.55625</v>
      </c>
      <c r="H4631" s="6" t="str">
        <f>VLOOKUP(F4631,'Customer Details'!$A$1:$B$3264,2,0)</f>
        <v>USA</v>
      </c>
      <c r="I4631" s="7">
        <f t="shared" si="1"/>
        <v>1.65</v>
      </c>
      <c r="J4631" s="7">
        <f t="shared" si="2"/>
        <v>1.65</v>
      </c>
    </row>
    <row r="4632" ht="15.75" customHeight="1">
      <c r="A4632" s="4">
        <v>570488.0</v>
      </c>
      <c r="B4632" s="4" t="s">
        <v>1700</v>
      </c>
      <c r="C4632" s="5" t="s">
        <v>1701</v>
      </c>
      <c r="D4632" s="5">
        <v>1.0</v>
      </c>
      <c r="E4632" s="5">
        <v>4.13</v>
      </c>
      <c r="F4632" s="4">
        <v>14096.0</v>
      </c>
      <c r="G4632" s="6">
        <v>44661.71666666667</v>
      </c>
      <c r="H4632" s="6" t="str">
        <f>VLOOKUP(F4632,'Customer Details'!$A$1:$B$3264,2,0)</f>
        <v>USA</v>
      </c>
      <c r="I4632" s="7">
        <f t="shared" si="1"/>
        <v>4.13</v>
      </c>
      <c r="J4632" s="7">
        <f t="shared" si="2"/>
        <v>4.13</v>
      </c>
    </row>
    <row r="4633" ht="15.75" customHeight="1">
      <c r="A4633" s="4">
        <v>562649.0</v>
      </c>
      <c r="B4633" s="4" t="s">
        <v>1128</v>
      </c>
      <c r="C4633" s="5" t="s">
        <v>1129</v>
      </c>
      <c r="D4633" s="5">
        <v>1.0</v>
      </c>
      <c r="E4633" s="5">
        <v>1.25</v>
      </c>
      <c r="F4633" s="4">
        <v>14606.0</v>
      </c>
      <c r="G4633" s="6">
        <v>44600.54930555556</v>
      </c>
      <c r="H4633" s="6" t="str">
        <f>VLOOKUP(F4633,'Customer Details'!$A$1:$B$3264,2,0)</f>
        <v>USA</v>
      </c>
      <c r="I4633" s="7">
        <f t="shared" si="1"/>
        <v>1.25</v>
      </c>
      <c r="J4633" s="7">
        <f t="shared" si="2"/>
        <v>1.25</v>
      </c>
    </row>
    <row r="4634" ht="15.75" customHeight="1">
      <c r="A4634" s="4" t="s">
        <v>1745</v>
      </c>
      <c r="B4634" s="4" t="s">
        <v>40</v>
      </c>
      <c r="C4634" s="5" t="s">
        <v>41</v>
      </c>
      <c r="D4634" s="5">
        <v>-1.0</v>
      </c>
      <c r="E4634" s="5">
        <v>2.95</v>
      </c>
      <c r="F4634" s="4">
        <v>15005.0</v>
      </c>
      <c r="G4634" s="6">
        <v>44386.59513888889</v>
      </c>
      <c r="H4634" s="6" t="str">
        <f>VLOOKUP(F4634,'Customer Details'!$A$1:$B$3264,2,0)</f>
        <v>USA</v>
      </c>
      <c r="I4634" s="7">
        <f t="shared" si="1"/>
        <v>-2.95</v>
      </c>
      <c r="J4634" s="7">
        <f t="shared" si="2"/>
        <v>2.95</v>
      </c>
    </row>
    <row r="4635" ht="15.75" customHeight="1">
      <c r="A4635" s="4">
        <v>551399.0</v>
      </c>
      <c r="B4635" s="4" t="s">
        <v>551</v>
      </c>
      <c r="C4635" s="5" t="s">
        <v>552</v>
      </c>
      <c r="D4635" s="5">
        <v>1.0</v>
      </c>
      <c r="E4635" s="5">
        <v>4.25</v>
      </c>
      <c r="F4635" s="4">
        <v>17874.0</v>
      </c>
      <c r="G4635" s="6">
        <v>44497.55347222222</v>
      </c>
      <c r="H4635" s="6" t="str">
        <f>VLOOKUP(F4635,'Customer Details'!$A$1:$B$3264,2,0)</f>
        <v>United Kingdom</v>
      </c>
      <c r="I4635" s="7">
        <f t="shared" si="1"/>
        <v>4.25</v>
      </c>
      <c r="J4635" s="7">
        <f t="shared" si="2"/>
        <v>4.25</v>
      </c>
    </row>
    <row r="4636" ht="15.75" customHeight="1">
      <c r="A4636" s="4">
        <v>571192.0</v>
      </c>
      <c r="B4636" s="4" t="s">
        <v>268</v>
      </c>
      <c r="C4636" s="5" t="s">
        <v>269</v>
      </c>
      <c r="D4636" s="5">
        <v>8.0</v>
      </c>
      <c r="E4636" s="5">
        <v>1.95</v>
      </c>
      <c r="F4636" s="4">
        <v>13050.0</v>
      </c>
      <c r="G4636" s="6">
        <v>44665.49652777778</v>
      </c>
      <c r="H4636" s="6" t="str">
        <f>VLOOKUP(F4636,'Customer Details'!$A$1:$B$3264,2,0)</f>
        <v>China</v>
      </c>
      <c r="I4636" s="7">
        <f t="shared" si="1"/>
        <v>15.6</v>
      </c>
      <c r="J4636" s="7">
        <f t="shared" si="2"/>
        <v>15.6</v>
      </c>
    </row>
    <row r="4637" ht="15.75" customHeight="1">
      <c r="A4637" s="4">
        <v>557671.0</v>
      </c>
      <c r="B4637" s="4" t="s">
        <v>1399</v>
      </c>
      <c r="C4637" s="5" t="s">
        <v>1400</v>
      </c>
      <c r="D4637" s="5">
        <v>4.0</v>
      </c>
      <c r="E4637" s="5">
        <v>1.95</v>
      </c>
      <c r="F4637" s="4">
        <v>13849.0</v>
      </c>
      <c r="G4637" s="6">
        <v>44552.42430555556</v>
      </c>
      <c r="H4637" s="6" t="str">
        <f>VLOOKUP(F4637,'Customer Details'!$A$1:$B$3264,2,0)</f>
        <v>United Kingdom</v>
      </c>
      <c r="I4637" s="7">
        <f t="shared" si="1"/>
        <v>7.8</v>
      </c>
      <c r="J4637" s="7">
        <f t="shared" si="2"/>
        <v>7.8</v>
      </c>
    </row>
    <row r="4638" ht="15.75" customHeight="1">
      <c r="A4638" s="4">
        <v>563585.0</v>
      </c>
      <c r="B4638" s="4" t="s">
        <v>81</v>
      </c>
      <c r="C4638" s="5" t="s">
        <v>82</v>
      </c>
      <c r="D4638" s="5">
        <v>1.0</v>
      </c>
      <c r="E4638" s="5">
        <v>1.25</v>
      </c>
      <c r="F4638" s="4">
        <v>17070.0</v>
      </c>
      <c r="G4638" s="6">
        <v>44609.70902777778</v>
      </c>
      <c r="H4638" s="6" t="str">
        <f>VLOOKUP(F4638,'Customer Details'!$A$1:$B$3264,2,0)</f>
        <v>USA</v>
      </c>
      <c r="I4638" s="7">
        <f t="shared" si="1"/>
        <v>1.25</v>
      </c>
      <c r="J4638" s="7">
        <f t="shared" si="2"/>
        <v>1.25</v>
      </c>
    </row>
    <row r="4639" ht="15.75" customHeight="1">
      <c r="A4639" s="4">
        <v>559129.0</v>
      </c>
      <c r="B4639" s="4" t="s">
        <v>1695</v>
      </c>
      <c r="C4639" s="5" t="s">
        <v>1696</v>
      </c>
      <c r="D4639" s="5">
        <v>20.0</v>
      </c>
      <c r="E4639" s="5">
        <v>0.79</v>
      </c>
      <c r="F4639" s="4">
        <v>17705.0</v>
      </c>
      <c r="G4639" s="6">
        <v>44567.53472222222</v>
      </c>
      <c r="H4639" s="6" t="str">
        <f>VLOOKUP(F4639,'Customer Details'!$A$1:$B$3264,2,0)</f>
        <v>United Kingdom</v>
      </c>
      <c r="I4639" s="7">
        <f t="shared" si="1"/>
        <v>15.8</v>
      </c>
      <c r="J4639" s="7">
        <f t="shared" si="2"/>
        <v>15.8</v>
      </c>
    </row>
    <row r="4640" ht="15.75" customHeight="1">
      <c r="A4640" s="4" t="s">
        <v>2476</v>
      </c>
      <c r="B4640" s="4">
        <v>23026.0</v>
      </c>
      <c r="C4640" s="5" t="s">
        <v>2477</v>
      </c>
      <c r="D4640" s="5">
        <v>-2.0</v>
      </c>
      <c r="E4640" s="5">
        <v>2.08</v>
      </c>
      <c r="F4640" s="4">
        <v>16255.0</v>
      </c>
      <c r="G4640" s="6">
        <v>44581.48611111111</v>
      </c>
      <c r="H4640" s="6" t="str">
        <f>VLOOKUP(F4640,'Customer Details'!$A$1:$B$3264,2,0)</f>
        <v>USA</v>
      </c>
      <c r="I4640" s="7">
        <f t="shared" si="1"/>
        <v>-4.16</v>
      </c>
      <c r="J4640" s="7">
        <f t="shared" si="2"/>
        <v>4.16</v>
      </c>
    </row>
    <row r="4641" ht="15.75" customHeight="1">
      <c r="A4641" s="4">
        <v>573068.0</v>
      </c>
      <c r="B4641" s="4" t="s">
        <v>287</v>
      </c>
      <c r="C4641" s="5" t="s">
        <v>288</v>
      </c>
      <c r="D4641" s="5">
        <v>1.0</v>
      </c>
      <c r="E4641" s="5">
        <v>1.25</v>
      </c>
      <c r="F4641" s="4">
        <v>17545.0</v>
      </c>
      <c r="G4641" s="6">
        <v>44678.58055555556</v>
      </c>
      <c r="H4641" s="6" t="str">
        <f>VLOOKUP(F4641,'Customer Details'!$A$1:$B$3264,2,0)</f>
        <v>Australia</v>
      </c>
      <c r="I4641" s="7">
        <f t="shared" si="1"/>
        <v>1.25</v>
      </c>
      <c r="J4641" s="7">
        <f t="shared" si="2"/>
        <v>1.25</v>
      </c>
    </row>
    <row r="4642" ht="15.75" customHeight="1">
      <c r="A4642" s="4">
        <v>575516.0</v>
      </c>
      <c r="B4642" s="4" t="s">
        <v>1067</v>
      </c>
      <c r="C4642" s="5" t="s">
        <v>1068</v>
      </c>
      <c r="D4642" s="5">
        <v>24.0</v>
      </c>
      <c r="E4642" s="5">
        <v>1.55</v>
      </c>
      <c r="F4642" s="4">
        <v>17340.0</v>
      </c>
      <c r="G4642" s="6">
        <v>44691.44791666666</v>
      </c>
      <c r="H4642" s="6" t="str">
        <f>VLOOKUP(F4642,'Customer Details'!$A$1:$B$3264,2,0)</f>
        <v>China</v>
      </c>
      <c r="I4642" s="7">
        <f t="shared" si="1"/>
        <v>37.2</v>
      </c>
      <c r="J4642" s="7">
        <f t="shared" si="2"/>
        <v>37.2</v>
      </c>
    </row>
    <row r="4643" ht="15.75" customHeight="1">
      <c r="A4643" s="4">
        <v>566403.0</v>
      </c>
      <c r="B4643" s="4" t="s">
        <v>38</v>
      </c>
      <c r="C4643" s="5" t="s">
        <v>39</v>
      </c>
      <c r="D4643" s="5">
        <v>64.0</v>
      </c>
      <c r="E4643" s="5">
        <v>2.55</v>
      </c>
      <c r="F4643" s="4">
        <v>16985.0</v>
      </c>
      <c r="G4643" s="6">
        <v>44632.56805555556</v>
      </c>
      <c r="H4643" s="6" t="str">
        <f>VLOOKUP(F4643,'Customer Details'!$A$1:$B$3264,2,0)</f>
        <v>United Kingdom</v>
      </c>
      <c r="I4643" s="7">
        <f t="shared" si="1"/>
        <v>163.2</v>
      </c>
      <c r="J4643" s="7">
        <f t="shared" si="2"/>
        <v>163.2</v>
      </c>
    </row>
    <row r="4644" ht="15.75" customHeight="1">
      <c r="A4644" s="4">
        <v>557794.0</v>
      </c>
      <c r="B4644" s="4" t="s">
        <v>12</v>
      </c>
      <c r="C4644" s="5" t="s">
        <v>13</v>
      </c>
      <c r="D4644" s="5">
        <v>16.0</v>
      </c>
      <c r="E4644" s="5">
        <v>0.42</v>
      </c>
      <c r="F4644" s="4">
        <v>16287.0</v>
      </c>
      <c r="G4644" s="6">
        <v>44553.38055555556</v>
      </c>
      <c r="H4644" s="6" t="str">
        <f>VLOOKUP(F4644,'Customer Details'!$A$1:$B$3264,2,0)</f>
        <v>China</v>
      </c>
      <c r="I4644" s="7">
        <f t="shared" si="1"/>
        <v>6.72</v>
      </c>
      <c r="J4644" s="7">
        <f t="shared" si="2"/>
        <v>6.72</v>
      </c>
    </row>
    <row r="4645" ht="15.75" customHeight="1">
      <c r="A4645" s="4">
        <v>570128.0</v>
      </c>
      <c r="B4645" s="4" t="s">
        <v>48</v>
      </c>
      <c r="C4645" s="5" t="s">
        <v>49</v>
      </c>
      <c r="D4645" s="5">
        <v>100.0</v>
      </c>
      <c r="E4645" s="5">
        <v>1.79</v>
      </c>
      <c r="F4645" s="4">
        <v>13689.0</v>
      </c>
      <c r="G4645" s="6">
        <v>44658.55625</v>
      </c>
      <c r="H4645" s="6" t="str">
        <f>VLOOKUP(F4645,'Customer Details'!$A$1:$B$3264,2,0)</f>
        <v>India</v>
      </c>
      <c r="I4645" s="7">
        <f t="shared" si="1"/>
        <v>179</v>
      </c>
      <c r="J4645" s="7">
        <f t="shared" si="2"/>
        <v>179</v>
      </c>
    </row>
    <row r="4646" ht="15.75" customHeight="1">
      <c r="A4646" s="4">
        <v>551283.0</v>
      </c>
      <c r="B4646" s="4" t="s">
        <v>1499</v>
      </c>
      <c r="C4646" s="5" t="s">
        <v>1500</v>
      </c>
      <c r="D4646" s="5">
        <v>4.0</v>
      </c>
      <c r="E4646" s="5">
        <v>1.25</v>
      </c>
      <c r="F4646" s="4">
        <v>16755.0</v>
      </c>
      <c r="G4646" s="6">
        <v>44496.58402777778</v>
      </c>
      <c r="H4646" s="6" t="str">
        <f>VLOOKUP(F4646,'Customer Details'!$A$1:$B$3264,2,0)</f>
        <v>Australia</v>
      </c>
      <c r="I4646" s="7">
        <f t="shared" si="1"/>
        <v>5</v>
      </c>
      <c r="J4646" s="7">
        <f t="shared" si="2"/>
        <v>5</v>
      </c>
    </row>
    <row r="4647" ht="15.75" customHeight="1">
      <c r="A4647" s="4">
        <v>538689.0</v>
      </c>
      <c r="B4647" s="4" t="s">
        <v>268</v>
      </c>
      <c r="C4647" s="5" t="s">
        <v>269</v>
      </c>
      <c r="D4647" s="5">
        <v>8.0</v>
      </c>
      <c r="E4647" s="5">
        <v>1.95</v>
      </c>
      <c r="F4647" s="4">
        <v>13050.0</v>
      </c>
      <c r="G4647" s="6">
        <v>44361.41111111111</v>
      </c>
      <c r="H4647" s="6" t="str">
        <f>VLOOKUP(F4647,'Customer Details'!$A$1:$B$3264,2,0)</f>
        <v>China</v>
      </c>
      <c r="I4647" s="7">
        <f t="shared" si="1"/>
        <v>15.6</v>
      </c>
      <c r="J4647" s="7">
        <f t="shared" si="2"/>
        <v>15.6</v>
      </c>
    </row>
    <row r="4648" ht="15.75" customHeight="1">
      <c r="A4648" s="4" t="s">
        <v>2478</v>
      </c>
      <c r="B4648" s="4">
        <v>21258.0</v>
      </c>
      <c r="C4648" s="5" t="s">
        <v>1196</v>
      </c>
      <c r="D4648" s="5">
        <v>-1.0</v>
      </c>
      <c r="E4648" s="5">
        <v>10.95</v>
      </c>
      <c r="F4648" s="4">
        <v>15311.0</v>
      </c>
      <c r="G4648" s="6">
        <v>44360.62847222222</v>
      </c>
      <c r="H4648" s="6" t="str">
        <f>VLOOKUP(F4648,'Customer Details'!$A$1:$B$3264,2,0)</f>
        <v>USA</v>
      </c>
      <c r="I4648" s="7">
        <f t="shared" si="1"/>
        <v>-10.95</v>
      </c>
      <c r="J4648" s="7">
        <f t="shared" si="2"/>
        <v>10.95</v>
      </c>
    </row>
    <row r="4649" ht="15.75" customHeight="1">
      <c r="A4649" s="4">
        <v>554271.0</v>
      </c>
      <c r="B4649" s="4" t="s">
        <v>415</v>
      </c>
      <c r="C4649" s="5" t="s">
        <v>416</v>
      </c>
      <c r="D4649" s="5">
        <v>144.0</v>
      </c>
      <c r="E4649" s="5">
        <v>1.69</v>
      </c>
      <c r="F4649" s="4">
        <v>16422.0</v>
      </c>
      <c r="G4649" s="6">
        <v>44523.54583333333</v>
      </c>
      <c r="H4649" s="6" t="str">
        <f>VLOOKUP(F4649,'Customer Details'!$A$1:$B$3264,2,0)</f>
        <v>China</v>
      </c>
      <c r="I4649" s="7">
        <f t="shared" si="1"/>
        <v>243.36</v>
      </c>
      <c r="J4649" s="7">
        <f t="shared" si="2"/>
        <v>243.36</v>
      </c>
    </row>
    <row r="4650" ht="15.75" customHeight="1">
      <c r="A4650" s="4">
        <v>537219.0</v>
      </c>
      <c r="B4650" s="4" t="s">
        <v>651</v>
      </c>
      <c r="C4650" s="5" t="s">
        <v>652</v>
      </c>
      <c r="D4650" s="5">
        <v>1.0</v>
      </c>
      <c r="E4650" s="5">
        <v>4.25</v>
      </c>
      <c r="F4650" s="4">
        <v>14081.0</v>
      </c>
      <c r="G4650" s="6">
        <v>44352.65763888889</v>
      </c>
      <c r="H4650" s="6" t="str">
        <f>VLOOKUP(F4650,'Customer Details'!$A$1:$B$3264,2,0)</f>
        <v>India</v>
      </c>
      <c r="I4650" s="7">
        <f t="shared" si="1"/>
        <v>4.25</v>
      </c>
      <c r="J4650" s="7">
        <f t="shared" si="2"/>
        <v>4.25</v>
      </c>
    </row>
    <row r="4651" ht="15.75" customHeight="1">
      <c r="A4651" s="4">
        <v>562031.0</v>
      </c>
      <c r="B4651" s="4" t="s">
        <v>2479</v>
      </c>
      <c r="C4651" s="5" t="s">
        <v>2480</v>
      </c>
      <c r="D4651" s="5">
        <v>3.0</v>
      </c>
      <c r="E4651" s="5">
        <v>5.95</v>
      </c>
      <c r="F4651" s="4">
        <v>16984.0</v>
      </c>
      <c r="G4651" s="6">
        <v>44593.73402777778</v>
      </c>
      <c r="H4651" s="6" t="str">
        <f>VLOOKUP(F4651,'Customer Details'!$A$1:$B$3264,2,0)</f>
        <v>Australia</v>
      </c>
      <c r="I4651" s="7">
        <f t="shared" si="1"/>
        <v>17.85</v>
      </c>
      <c r="J4651" s="7">
        <f t="shared" si="2"/>
        <v>17.85</v>
      </c>
    </row>
    <row r="4652" ht="15.75" customHeight="1">
      <c r="A4652" s="4">
        <v>571105.0</v>
      </c>
      <c r="B4652" s="4" t="s">
        <v>65</v>
      </c>
      <c r="C4652" s="5" t="s">
        <v>66</v>
      </c>
      <c r="D4652" s="5">
        <v>3.0</v>
      </c>
      <c r="E4652" s="5">
        <v>1.25</v>
      </c>
      <c r="F4652" s="4">
        <v>17614.0</v>
      </c>
      <c r="G4652" s="6">
        <v>44664.66736111111</v>
      </c>
      <c r="H4652" s="6" t="str">
        <f>VLOOKUP(F4652,'Customer Details'!$A$1:$B$3264,2,0)</f>
        <v>USA</v>
      </c>
      <c r="I4652" s="7">
        <f t="shared" si="1"/>
        <v>3.75</v>
      </c>
      <c r="J4652" s="7">
        <f t="shared" si="2"/>
        <v>3.75</v>
      </c>
    </row>
    <row r="4653" ht="15.75" customHeight="1">
      <c r="A4653" s="4">
        <v>559356.0</v>
      </c>
      <c r="B4653" s="4" t="s">
        <v>511</v>
      </c>
      <c r="C4653" s="5" t="s">
        <v>512</v>
      </c>
      <c r="D4653" s="5">
        <v>3.0</v>
      </c>
      <c r="E4653" s="5">
        <v>5.95</v>
      </c>
      <c r="F4653" s="4">
        <v>15416.0</v>
      </c>
      <c r="G4653" s="6">
        <v>44568.77013888889</v>
      </c>
      <c r="H4653" s="6" t="str">
        <f>VLOOKUP(F4653,'Customer Details'!$A$1:$B$3264,2,0)</f>
        <v>China</v>
      </c>
      <c r="I4653" s="7">
        <f t="shared" si="1"/>
        <v>17.85</v>
      </c>
      <c r="J4653" s="7">
        <f t="shared" si="2"/>
        <v>17.85</v>
      </c>
    </row>
    <row r="4654" ht="15.75" customHeight="1">
      <c r="A4654" s="4">
        <v>563538.0</v>
      </c>
      <c r="B4654" s="4" t="s">
        <v>470</v>
      </c>
      <c r="C4654" s="5" t="s">
        <v>471</v>
      </c>
      <c r="D4654" s="5">
        <v>2.0</v>
      </c>
      <c r="E4654" s="5">
        <v>2.55</v>
      </c>
      <c r="F4654" s="4">
        <v>17841.0</v>
      </c>
      <c r="G4654" s="6">
        <v>44609.49166666667</v>
      </c>
      <c r="H4654" s="6" t="str">
        <f>VLOOKUP(F4654,'Customer Details'!$A$1:$B$3264,2,0)</f>
        <v>India</v>
      </c>
      <c r="I4654" s="7">
        <f t="shared" si="1"/>
        <v>5.1</v>
      </c>
      <c r="J4654" s="7">
        <f t="shared" si="2"/>
        <v>5.1</v>
      </c>
    </row>
    <row r="4655" ht="15.75" customHeight="1">
      <c r="A4655" s="4">
        <v>556573.0</v>
      </c>
      <c r="B4655" s="4" t="s">
        <v>1132</v>
      </c>
      <c r="C4655" s="5" t="s">
        <v>1133</v>
      </c>
      <c r="D4655" s="5">
        <v>6.0</v>
      </c>
      <c r="E4655" s="5">
        <v>4.25</v>
      </c>
      <c r="F4655" s="4">
        <v>14667.0</v>
      </c>
      <c r="G4655" s="6">
        <v>44543.56388888889</v>
      </c>
      <c r="H4655" s="6" t="str">
        <f>VLOOKUP(F4655,'Customer Details'!$A$1:$B$3264,2,0)</f>
        <v>Australia</v>
      </c>
      <c r="I4655" s="7">
        <f t="shared" si="1"/>
        <v>25.5</v>
      </c>
      <c r="J4655" s="7">
        <f t="shared" si="2"/>
        <v>25.5</v>
      </c>
    </row>
    <row r="4656" ht="15.75" customHeight="1">
      <c r="A4656" s="4">
        <v>552640.0</v>
      </c>
      <c r="B4656" s="4" t="s">
        <v>886</v>
      </c>
      <c r="C4656" s="5" t="s">
        <v>887</v>
      </c>
      <c r="D4656" s="5">
        <v>1.0</v>
      </c>
      <c r="E4656" s="5">
        <v>2.55</v>
      </c>
      <c r="F4656" s="4">
        <v>17841.0</v>
      </c>
      <c r="G4656" s="6">
        <v>44510.55486111111</v>
      </c>
      <c r="H4656" s="6" t="str">
        <f>VLOOKUP(F4656,'Customer Details'!$A$1:$B$3264,2,0)</f>
        <v>India</v>
      </c>
      <c r="I4656" s="7">
        <f t="shared" si="1"/>
        <v>2.55</v>
      </c>
      <c r="J4656" s="7">
        <f t="shared" si="2"/>
        <v>2.55</v>
      </c>
    </row>
    <row r="4657" ht="15.75" customHeight="1">
      <c r="A4657" s="4" t="s">
        <v>1745</v>
      </c>
      <c r="B4657" s="4">
        <v>82483.0</v>
      </c>
      <c r="C4657" s="5" t="s">
        <v>347</v>
      </c>
      <c r="D4657" s="5">
        <v>-1.0</v>
      </c>
      <c r="E4657" s="5">
        <v>5.95</v>
      </c>
      <c r="F4657" s="4">
        <v>15005.0</v>
      </c>
      <c r="G4657" s="6">
        <v>44386.59513888889</v>
      </c>
      <c r="H4657" s="6" t="str">
        <f>VLOOKUP(F4657,'Customer Details'!$A$1:$B$3264,2,0)</f>
        <v>USA</v>
      </c>
      <c r="I4657" s="7">
        <f t="shared" si="1"/>
        <v>-5.95</v>
      </c>
      <c r="J4657" s="7">
        <f t="shared" si="2"/>
        <v>5.95</v>
      </c>
    </row>
    <row r="4658" ht="15.75" customHeight="1">
      <c r="A4658" s="4">
        <v>564356.0</v>
      </c>
      <c r="B4658" s="4">
        <v>23241.0</v>
      </c>
      <c r="C4658" s="5" t="s">
        <v>2481</v>
      </c>
      <c r="D4658" s="5">
        <v>6.0</v>
      </c>
      <c r="E4658" s="5">
        <v>2.08</v>
      </c>
      <c r="F4658" s="4">
        <v>13969.0</v>
      </c>
      <c r="G4658" s="6">
        <v>44616.65763888889</v>
      </c>
      <c r="H4658" s="6" t="str">
        <f>VLOOKUP(F4658,'Customer Details'!$A$1:$B$3264,2,0)</f>
        <v>USA</v>
      </c>
      <c r="I4658" s="7">
        <f t="shared" si="1"/>
        <v>12.48</v>
      </c>
      <c r="J4658" s="7">
        <f t="shared" si="2"/>
        <v>12.48</v>
      </c>
    </row>
    <row r="4659" ht="15.75" customHeight="1">
      <c r="A4659" s="4">
        <v>570593.0</v>
      </c>
      <c r="B4659" s="4" t="s">
        <v>878</v>
      </c>
      <c r="C4659" s="5" t="s">
        <v>879</v>
      </c>
      <c r="D4659" s="5">
        <v>6.0</v>
      </c>
      <c r="E4659" s="5">
        <v>2.95</v>
      </c>
      <c r="F4659" s="4">
        <v>18180.0</v>
      </c>
      <c r="G4659" s="6">
        <v>44662.48472222222</v>
      </c>
      <c r="H4659" s="6" t="str">
        <f>VLOOKUP(F4659,'Customer Details'!$A$1:$B$3264,2,0)</f>
        <v>China</v>
      </c>
      <c r="I4659" s="7">
        <f t="shared" si="1"/>
        <v>17.7</v>
      </c>
      <c r="J4659" s="7">
        <f t="shared" si="2"/>
        <v>17.7</v>
      </c>
    </row>
    <row r="4660" ht="15.75" customHeight="1">
      <c r="A4660" s="4">
        <v>547362.0</v>
      </c>
      <c r="B4660" s="4" t="s">
        <v>867</v>
      </c>
      <c r="C4660" s="5" t="s">
        <v>868</v>
      </c>
      <c r="D4660" s="5">
        <v>24.0</v>
      </c>
      <c r="E4660" s="5">
        <v>1.95</v>
      </c>
      <c r="F4660" s="4">
        <v>13694.0</v>
      </c>
      <c r="G4660" s="6">
        <v>44461.52291666667</v>
      </c>
      <c r="H4660" s="6" t="str">
        <f>VLOOKUP(F4660,'Customer Details'!$A$1:$B$3264,2,0)</f>
        <v>USA</v>
      </c>
      <c r="I4660" s="7">
        <f t="shared" si="1"/>
        <v>46.8</v>
      </c>
      <c r="J4660" s="7">
        <f t="shared" si="2"/>
        <v>46.8</v>
      </c>
    </row>
    <row r="4661" ht="15.75" customHeight="1">
      <c r="A4661" s="4">
        <v>566566.0</v>
      </c>
      <c r="B4661" s="4" t="s">
        <v>187</v>
      </c>
      <c r="C4661" s="5" t="s">
        <v>188</v>
      </c>
      <c r="D4661" s="5">
        <v>5.0</v>
      </c>
      <c r="E4661" s="5">
        <v>0.83</v>
      </c>
      <c r="F4661" s="4">
        <v>14096.0</v>
      </c>
      <c r="G4661" s="6">
        <v>44633.52222222222</v>
      </c>
      <c r="H4661" s="6" t="str">
        <f>VLOOKUP(F4661,'Customer Details'!$A$1:$B$3264,2,0)</f>
        <v>USA</v>
      </c>
      <c r="I4661" s="7">
        <f t="shared" si="1"/>
        <v>4.15</v>
      </c>
      <c r="J4661" s="7">
        <f t="shared" si="2"/>
        <v>4.15</v>
      </c>
    </row>
    <row r="4662" ht="15.75" customHeight="1">
      <c r="A4662" s="4">
        <v>540907.0</v>
      </c>
      <c r="B4662" s="4" t="s">
        <v>181</v>
      </c>
      <c r="C4662" s="5" t="s">
        <v>182</v>
      </c>
      <c r="D4662" s="5">
        <v>12.0</v>
      </c>
      <c r="E4662" s="5">
        <v>0.85</v>
      </c>
      <c r="F4662" s="4">
        <v>13488.0</v>
      </c>
      <c r="G4662" s="6">
        <v>44389.49444444444</v>
      </c>
      <c r="H4662" s="6" t="str">
        <f>VLOOKUP(F4662,'Customer Details'!$A$1:$B$3264,2,0)</f>
        <v>Australia</v>
      </c>
      <c r="I4662" s="7">
        <f t="shared" si="1"/>
        <v>10.2</v>
      </c>
      <c r="J4662" s="7">
        <f t="shared" si="2"/>
        <v>10.2</v>
      </c>
    </row>
    <row r="4663" ht="15.75" customHeight="1">
      <c r="A4663" s="4">
        <v>538652.0</v>
      </c>
      <c r="B4663" s="4" t="s">
        <v>87</v>
      </c>
      <c r="C4663" s="5" t="s">
        <v>135</v>
      </c>
      <c r="D4663" s="5">
        <v>2.0</v>
      </c>
      <c r="E4663" s="5">
        <v>3.75</v>
      </c>
      <c r="F4663" s="4">
        <v>17890.0</v>
      </c>
      <c r="G4663" s="6">
        <v>44360.63333333333</v>
      </c>
      <c r="H4663" s="6" t="str">
        <f>VLOOKUP(F4663,'Customer Details'!$A$1:$B$3264,2,0)</f>
        <v>United Kingdom</v>
      </c>
      <c r="I4663" s="7">
        <f t="shared" si="1"/>
        <v>7.5</v>
      </c>
      <c r="J4663" s="7">
        <f t="shared" si="2"/>
        <v>7.5</v>
      </c>
    </row>
    <row r="4664" ht="15.75" customHeight="1">
      <c r="A4664" s="4" t="s">
        <v>1480</v>
      </c>
      <c r="B4664" s="4">
        <v>21495.0</v>
      </c>
      <c r="C4664" s="5" t="s">
        <v>2482</v>
      </c>
      <c r="D4664" s="5">
        <v>-25.0</v>
      </c>
      <c r="E4664" s="5">
        <v>0.42</v>
      </c>
      <c r="F4664" s="4">
        <v>15365.0</v>
      </c>
      <c r="G4664" s="6">
        <v>44657.82708333333</v>
      </c>
      <c r="H4664" s="6" t="str">
        <f>VLOOKUP(F4664,'Customer Details'!$A$1:$B$3264,2,0)</f>
        <v>Australia</v>
      </c>
      <c r="I4664" s="7">
        <f t="shared" si="1"/>
        <v>-10.5</v>
      </c>
      <c r="J4664" s="7">
        <f t="shared" si="2"/>
        <v>10.5</v>
      </c>
    </row>
    <row r="4665" ht="15.75" customHeight="1">
      <c r="A4665" s="4" t="s">
        <v>2483</v>
      </c>
      <c r="B4665" s="4">
        <v>22457.0</v>
      </c>
      <c r="C4665" s="5" t="s">
        <v>354</v>
      </c>
      <c r="D4665" s="5">
        <v>-1.0</v>
      </c>
      <c r="E4665" s="5">
        <v>2.95</v>
      </c>
      <c r="F4665" s="4">
        <v>17451.0</v>
      </c>
      <c r="G4665" s="6">
        <v>44711.63888888889</v>
      </c>
      <c r="H4665" s="6" t="str">
        <f>VLOOKUP(F4665,'Customer Details'!$A$1:$B$3264,2,0)</f>
        <v>India</v>
      </c>
      <c r="I4665" s="7">
        <f t="shared" si="1"/>
        <v>-2.95</v>
      </c>
      <c r="J4665" s="7">
        <f t="shared" si="2"/>
        <v>2.95</v>
      </c>
    </row>
    <row r="4666" ht="15.75" customHeight="1">
      <c r="A4666" s="4">
        <v>539580.0</v>
      </c>
      <c r="B4666" s="4" t="s">
        <v>38</v>
      </c>
      <c r="C4666" s="5" t="s">
        <v>39</v>
      </c>
      <c r="D4666" s="5">
        <v>12.0</v>
      </c>
      <c r="E4666" s="5">
        <v>2.95</v>
      </c>
      <c r="F4666" s="4">
        <v>15312.0</v>
      </c>
      <c r="G4666" s="6">
        <v>44367.53541666667</v>
      </c>
      <c r="H4666" s="6" t="str">
        <f>VLOOKUP(F4666,'Customer Details'!$A$1:$B$3264,2,0)</f>
        <v>India</v>
      </c>
      <c r="I4666" s="7">
        <f t="shared" si="1"/>
        <v>35.4</v>
      </c>
      <c r="J4666" s="7">
        <f t="shared" si="2"/>
        <v>35.4</v>
      </c>
    </row>
    <row r="4667" ht="15.75" customHeight="1">
      <c r="A4667" s="4">
        <v>539728.0</v>
      </c>
      <c r="B4667" s="4" t="s">
        <v>813</v>
      </c>
      <c r="C4667" s="5" t="s">
        <v>814</v>
      </c>
      <c r="D4667" s="5">
        <v>6.0</v>
      </c>
      <c r="E4667" s="5">
        <v>2.95</v>
      </c>
      <c r="F4667" s="4">
        <v>16270.0</v>
      </c>
      <c r="G4667" s="6">
        <v>44368.60138888889</v>
      </c>
      <c r="H4667" s="6" t="str">
        <f>VLOOKUP(F4667,'Customer Details'!$A$1:$B$3264,2,0)</f>
        <v>United Kingdom</v>
      </c>
      <c r="I4667" s="7">
        <f t="shared" si="1"/>
        <v>17.7</v>
      </c>
      <c r="J4667" s="7">
        <f t="shared" si="2"/>
        <v>17.7</v>
      </c>
    </row>
    <row r="4668" ht="15.75" customHeight="1">
      <c r="A4668" s="4">
        <v>560644.0</v>
      </c>
      <c r="B4668" s="4" t="s">
        <v>38</v>
      </c>
      <c r="C4668" s="5" t="s">
        <v>39</v>
      </c>
      <c r="D4668" s="5">
        <v>10.0</v>
      </c>
      <c r="E4668" s="5">
        <v>2.95</v>
      </c>
      <c r="F4668" s="4">
        <v>16271.0</v>
      </c>
      <c r="G4668" s="6">
        <v>44581.47361111111</v>
      </c>
      <c r="H4668" s="6" t="str">
        <f>VLOOKUP(F4668,'Customer Details'!$A$1:$B$3264,2,0)</f>
        <v>Australia</v>
      </c>
      <c r="I4668" s="7">
        <f t="shared" si="1"/>
        <v>29.5</v>
      </c>
      <c r="J4668" s="7">
        <f t="shared" si="2"/>
        <v>29.5</v>
      </c>
    </row>
    <row r="4669" ht="15.75" customHeight="1">
      <c r="A4669" s="4" t="s">
        <v>2484</v>
      </c>
      <c r="B4669" s="4">
        <v>20725.0</v>
      </c>
      <c r="C4669" s="5" t="s">
        <v>556</v>
      </c>
      <c r="D4669" s="5">
        <v>-1.0</v>
      </c>
      <c r="E4669" s="5">
        <v>1.65</v>
      </c>
      <c r="F4669" s="4">
        <v>14475.0</v>
      </c>
      <c r="G4669" s="6">
        <v>44418.62430555555</v>
      </c>
      <c r="H4669" s="6" t="str">
        <f>VLOOKUP(F4669,'Customer Details'!$A$1:$B$3264,2,0)</f>
        <v>Australia</v>
      </c>
      <c r="I4669" s="7">
        <f t="shared" si="1"/>
        <v>-1.65</v>
      </c>
      <c r="J4669" s="7">
        <f t="shared" si="2"/>
        <v>1.65</v>
      </c>
    </row>
    <row r="4670" ht="15.75" customHeight="1">
      <c r="A4670" s="4">
        <v>536745.0</v>
      </c>
      <c r="B4670" s="4" t="s">
        <v>320</v>
      </c>
      <c r="C4670" s="5" t="s">
        <v>321</v>
      </c>
      <c r="D4670" s="5">
        <v>12.0</v>
      </c>
      <c r="E4670" s="5">
        <v>2.95</v>
      </c>
      <c r="F4670" s="4">
        <v>17235.0</v>
      </c>
      <c r="G4670" s="6">
        <v>44349.56805555556</v>
      </c>
      <c r="H4670" s="6" t="str">
        <f>VLOOKUP(F4670,'Customer Details'!$A$1:$B$3264,2,0)</f>
        <v>United Kingdom</v>
      </c>
      <c r="I4670" s="7">
        <f t="shared" si="1"/>
        <v>35.4</v>
      </c>
      <c r="J4670" s="7">
        <f t="shared" si="2"/>
        <v>35.4</v>
      </c>
    </row>
    <row r="4671" ht="15.75" customHeight="1">
      <c r="A4671" s="4">
        <v>559141.0</v>
      </c>
      <c r="B4671" s="4" t="s">
        <v>187</v>
      </c>
      <c r="C4671" s="5" t="s">
        <v>188</v>
      </c>
      <c r="D4671" s="5">
        <v>8.0</v>
      </c>
      <c r="E4671" s="5">
        <v>0.42</v>
      </c>
      <c r="F4671" s="4">
        <v>15311.0</v>
      </c>
      <c r="G4671" s="6">
        <v>44567.58055555556</v>
      </c>
      <c r="H4671" s="6" t="str">
        <f>VLOOKUP(F4671,'Customer Details'!$A$1:$B$3264,2,0)</f>
        <v>USA</v>
      </c>
      <c r="I4671" s="7">
        <f t="shared" si="1"/>
        <v>3.36</v>
      </c>
      <c r="J4671" s="7">
        <f t="shared" si="2"/>
        <v>3.36</v>
      </c>
    </row>
    <row r="4672" ht="15.75" customHeight="1">
      <c r="A4672" s="4">
        <v>580527.0</v>
      </c>
      <c r="B4672" s="4" t="s">
        <v>156</v>
      </c>
      <c r="C4672" s="5" t="s">
        <v>157</v>
      </c>
      <c r="D4672" s="5">
        <v>2.0</v>
      </c>
      <c r="E4672" s="5">
        <v>0.39</v>
      </c>
      <c r="F4672" s="4">
        <v>13736.0</v>
      </c>
      <c r="G4672" s="6">
        <v>44716.63819444444</v>
      </c>
      <c r="H4672" s="6" t="str">
        <f>VLOOKUP(F4672,'Customer Details'!$A$1:$B$3264,2,0)</f>
        <v>India</v>
      </c>
      <c r="I4672" s="7">
        <f t="shared" si="1"/>
        <v>0.78</v>
      </c>
      <c r="J4672" s="7">
        <f t="shared" si="2"/>
        <v>0.78</v>
      </c>
    </row>
    <row r="4673" ht="15.75" customHeight="1">
      <c r="A4673" s="4">
        <v>550621.0</v>
      </c>
      <c r="B4673" s="4" t="s">
        <v>427</v>
      </c>
      <c r="C4673" s="5" t="s">
        <v>428</v>
      </c>
      <c r="D4673" s="5">
        <v>2.0</v>
      </c>
      <c r="E4673" s="5">
        <v>0.42</v>
      </c>
      <c r="F4673" s="4">
        <v>13263.0</v>
      </c>
      <c r="G4673" s="6">
        <v>44488.57013888889</v>
      </c>
      <c r="H4673" s="6" t="str">
        <f>VLOOKUP(F4673,'Customer Details'!$A$1:$B$3264,2,0)</f>
        <v>Australia</v>
      </c>
      <c r="I4673" s="7">
        <f t="shared" si="1"/>
        <v>0.84</v>
      </c>
      <c r="J4673" s="7">
        <f t="shared" si="2"/>
        <v>0.84</v>
      </c>
    </row>
    <row r="4674" ht="15.75" customHeight="1">
      <c r="A4674" s="4" t="s">
        <v>2485</v>
      </c>
      <c r="B4674" s="4">
        <v>22065.0</v>
      </c>
      <c r="C4674" s="5" t="s">
        <v>488</v>
      </c>
      <c r="D4674" s="5">
        <v>-3.0</v>
      </c>
      <c r="E4674" s="5">
        <v>1.45</v>
      </c>
      <c r="F4674" s="4">
        <v>16150.0</v>
      </c>
      <c r="G4674" s="6">
        <v>44634.63541666666</v>
      </c>
      <c r="H4674" s="6" t="str">
        <f>VLOOKUP(F4674,'Customer Details'!$A$1:$B$3264,2,0)</f>
        <v>United Kingdom</v>
      </c>
      <c r="I4674" s="7">
        <f t="shared" si="1"/>
        <v>-4.35</v>
      </c>
      <c r="J4674" s="7">
        <f t="shared" si="2"/>
        <v>4.35</v>
      </c>
    </row>
    <row r="4675" ht="15.75" customHeight="1">
      <c r="A4675" s="4">
        <v>572880.0</v>
      </c>
      <c r="B4675" s="4" t="s">
        <v>18</v>
      </c>
      <c r="C4675" s="5" t="s">
        <v>19</v>
      </c>
      <c r="D4675" s="5">
        <v>2.0</v>
      </c>
      <c r="E4675" s="5">
        <v>1.25</v>
      </c>
      <c r="F4675" s="4">
        <v>16415.0</v>
      </c>
      <c r="G4675" s="6">
        <v>44677.56597222222</v>
      </c>
      <c r="H4675" s="6" t="str">
        <f>VLOOKUP(F4675,'Customer Details'!$A$1:$B$3264,2,0)</f>
        <v>India</v>
      </c>
      <c r="I4675" s="7">
        <f t="shared" si="1"/>
        <v>2.5</v>
      </c>
      <c r="J4675" s="7">
        <f t="shared" si="2"/>
        <v>2.5</v>
      </c>
    </row>
    <row r="4676" ht="15.75" customHeight="1">
      <c r="A4676" s="4" t="s">
        <v>2486</v>
      </c>
      <c r="B4676" s="4">
        <v>22841.0</v>
      </c>
      <c r="C4676" s="5" t="s">
        <v>2487</v>
      </c>
      <c r="D4676" s="5">
        <v>-2.0</v>
      </c>
      <c r="E4676" s="5">
        <v>7.95</v>
      </c>
      <c r="F4676" s="4">
        <v>14223.0</v>
      </c>
      <c r="G4676" s="6">
        <v>44463.42569444444</v>
      </c>
      <c r="H4676" s="6" t="str">
        <f>VLOOKUP(F4676,'Customer Details'!$A$1:$B$3264,2,0)</f>
        <v>United Kingdom</v>
      </c>
      <c r="I4676" s="7">
        <f t="shared" si="1"/>
        <v>-15.9</v>
      </c>
      <c r="J4676" s="7">
        <f t="shared" si="2"/>
        <v>15.9</v>
      </c>
    </row>
    <row r="4677" ht="15.75" customHeight="1">
      <c r="A4677" s="4">
        <v>572309.0</v>
      </c>
      <c r="B4677" s="4" t="s">
        <v>2488</v>
      </c>
      <c r="C4677" s="5" t="s">
        <v>2489</v>
      </c>
      <c r="D4677" s="5">
        <v>2.0</v>
      </c>
      <c r="E4677" s="5">
        <v>9.95</v>
      </c>
      <c r="F4677" s="4">
        <v>14432.0</v>
      </c>
      <c r="G4677" s="6">
        <v>44674.64513888889</v>
      </c>
      <c r="H4677" s="6" t="str">
        <f>VLOOKUP(F4677,'Customer Details'!$A$1:$B$3264,2,0)</f>
        <v>China</v>
      </c>
      <c r="I4677" s="7">
        <f t="shared" si="1"/>
        <v>19.9</v>
      </c>
      <c r="J4677" s="7">
        <f t="shared" si="2"/>
        <v>19.9</v>
      </c>
    </row>
    <row r="4678" ht="15.75" customHeight="1">
      <c r="A4678" s="4" t="s">
        <v>2490</v>
      </c>
      <c r="B4678" s="4">
        <v>22071.0</v>
      </c>
      <c r="C4678" s="5" t="s">
        <v>2491</v>
      </c>
      <c r="D4678" s="5">
        <v>-244.0</v>
      </c>
      <c r="E4678" s="5">
        <v>0.5</v>
      </c>
      <c r="F4678" s="4">
        <v>12748.0</v>
      </c>
      <c r="G4678" s="6">
        <v>44697.62222222222</v>
      </c>
      <c r="H4678" s="6" t="str">
        <f>VLOOKUP(F4678,'Customer Details'!$A$1:$B$3264,2,0)</f>
        <v>USA</v>
      </c>
      <c r="I4678" s="7">
        <f t="shared" si="1"/>
        <v>-122</v>
      </c>
      <c r="J4678" s="7">
        <f t="shared" si="2"/>
        <v>122</v>
      </c>
    </row>
    <row r="4679" ht="15.75" customHeight="1">
      <c r="A4679" s="4">
        <v>570225.0</v>
      </c>
      <c r="B4679" s="4" t="s">
        <v>221</v>
      </c>
      <c r="C4679" s="5" t="s">
        <v>222</v>
      </c>
      <c r="D4679" s="5">
        <v>25.0</v>
      </c>
      <c r="E4679" s="5">
        <v>0.42</v>
      </c>
      <c r="F4679" s="4">
        <v>16595.0</v>
      </c>
      <c r="G4679" s="6">
        <v>44660.55208333334</v>
      </c>
      <c r="H4679" s="6" t="str">
        <f>VLOOKUP(F4679,'Customer Details'!$A$1:$B$3264,2,0)</f>
        <v>USA</v>
      </c>
      <c r="I4679" s="7">
        <f t="shared" si="1"/>
        <v>10.5</v>
      </c>
      <c r="J4679" s="7">
        <f t="shared" si="2"/>
        <v>10.5</v>
      </c>
    </row>
    <row r="4680" ht="15.75" customHeight="1">
      <c r="A4680" s="4">
        <v>558538.0</v>
      </c>
      <c r="B4680" s="4" t="s">
        <v>2492</v>
      </c>
      <c r="C4680" s="5" t="s">
        <v>2493</v>
      </c>
      <c r="D4680" s="5">
        <v>2.0</v>
      </c>
      <c r="E4680" s="5">
        <v>1.95</v>
      </c>
      <c r="F4680" s="4">
        <v>15005.0</v>
      </c>
      <c r="G4680" s="6">
        <v>44560.50833333333</v>
      </c>
      <c r="H4680" s="6" t="str">
        <f>VLOOKUP(F4680,'Customer Details'!$A$1:$B$3264,2,0)</f>
        <v>USA</v>
      </c>
      <c r="I4680" s="7">
        <f t="shared" si="1"/>
        <v>3.9</v>
      </c>
      <c r="J4680" s="7">
        <f t="shared" si="2"/>
        <v>3.9</v>
      </c>
    </row>
    <row r="4681" ht="15.75" customHeight="1">
      <c r="A4681" s="4">
        <v>576075.0</v>
      </c>
      <c r="B4681" s="4" t="s">
        <v>649</v>
      </c>
      <c r="C4681" s="5" t="s">
        <v>650</v>
      </c>
      <c r="D4681" s="5">
        <v>4.0</v>
      </c>
      <c r="E4681" s="5">
        <v>1.25</v>
      </c>
      <c r="F4681" s="4">
        <v>15861.0</v>
      </c>
      <c r="G4681" s="6">
        <v>44694.67777777778</v>
      </c>
      <c r="H4681" s="6" t="str">
        <f>VLOOKUP(F4681,'Customer Details'!$A$1:$B$3264,2,0)</f>
        <v>Australia</v>
      </c>
      <c r="I4681" s="7">
        <f t="shared" si="1"/>
        <v>5</v>
      </c>
      <c r="J4681" s="7">
        <f t="shared" si="2"/>
        <v>5</v>
      </c>
    </row>
    <row r="4682" ht="15.75" customHeight="1">
      <c r="A4682" s="4">
        <v>555745.0</v>
      </c>
      <c r="B4682" s="4" t="s">
        <v>40</v>
      </c>
      <c r="C4682" s="5" t="s">
        <v>41</v>
      </c>
      <c r="D4682" s="5">
        <v>12.0</v>
      </c>
      <c r="E4682" s="5">
        <v>2.95</v>
      </c>
      <c r="F4682" s="4">
        <v>14462.0</v>
      </c>
      <c r="G4682" s="6">
        <v>44537.44861111111</v>
      </c>
      <c r="H4682" s="6" t="str">
        <f>VLOOKUP(F4682,'Customer Details'!$A$1:$B$3264,2,0)</f>
        <v>Australia</v>
      </c>
      <c r="I4682" s="7">
        <f t="shared" si="1"/>
        <v>35.4</v>
      </c>
      <c r="J4682" s="7">
        <f t="shared" si="2"/>
        <v>35.4</v>
      </c>
    </row>
    <row r="4683" ht="15.75" customHeight="1">
      <c r="A4683" s="4" t="s">
        <v>2494</v>
      </c>
      <c r="B4683" s="4" t="s">
        <v>38</v>
      </c>
      <c r="C4683" s="5" t="s">
        <v>39</v>
      </c>
      <c r="D4683" s="5">
        <v>-8.0</v>
      </c>
      <c r="E4683" s="5">
        <v>2.95</v>
      </c>
      <c r="F4683" s="4">
        <v>14299.0</v>
      </c>
      <c r="G4683" s="6">
        <v>44622.40763888889</v>
      </c>
      <c r="H4683" s="6" t="str">
        <f>VLOOKUP(F4683,'Customer Details'!$A$1:$B$3264,2,0)</f>
        <v>Australia</v>
      </c>
      <c r="I4683" s="7">
        <f t="shared" si="1"/>
        <v>-23.6</v>
      </c>
      <c r="J4683" s="7">
        <f t="shared" si="2"/>
        <v>23.6</v>
      </c>
    </row>
    <row r="4684" ht="15.75" customHeight="1">
      <c r="A4684" s="4">
        <v>548796.0</v>
      </c>
      <c r="B4684" s="4" t="s">
        <v>119</v>
      </c>
      <c r="C4684" s="5" t="s">
        <v>120</v>
      </c>
      <c r="D4684" s="5">
        <v>8.0</v>
      </c>
      <c r="E4684" s="5">
        <v>0.42</v>
      </c>
      <c r="F4684" s="4">
        <v>15752.0</v>
      </c>
      <c r="G4684" s="6">
        <v>44473.52916666667</v>
      </c>
      <c r="H4684" s="6" t="str">
        <f>VLOOKUP(F4684,'Customer Details'!$A$1:$B$3264,2,0)</f>
        <v>United Kingdom</v>
      </c>
      <c r="I4684" s="7">
        <f t="shared" si="1"/>
        <v>3.36</v>
      </c>
      <c r="J4684" s="7">
        <f t="shared" si="2"/>
        <v>3.36</v>
      </c>
    </row>
    <row r="4685" ht="15.75" customHeight="1">
      <c r="A4685" s="4">
        <v>570208.0</v>
      </c>
      <c r="B4685" s="4" t="s">
        <v>16</v>
      </c>
      <c r="C4685" s="5" t="s">
        <v>17</v>
      </c>
      <c r="D4685" s="5">
        <v>3.0</v>
      </c>
      <c r="E4685" s="5">
        <v>5.95</v>
      </c>
      <c r="F4685" s="4">
        <v>16104.0</v>
      </c>
      <c r="G4685" s="6">
        <v>44660.43263888889</v>
      </c>
      <c r="H4685" s="6" t="str">
        <f>VLOOKUP(F4685,'Customer Details'!$A$1:$B$3264,2,0)</f>
        <v>India</v>
      </c>
      <c r="I4685" s="7">
        <f t="shared" si="1"/>
        <v>17.85</v>
      </c>
      <c r="J4685" s="7">
        <f t="shared" si="2"/>
        <v>17.85</v>
      </c>
    </row>
    <row r="4686" ht="15.75" customHeight="1">
      <c r="A4686" s="4">
        <v>560700.0</v>
      </c>
      <c r="B4686" s="4" t="s">
        <v>48</v>
      </c>
      <c r="C4686" s="5" t="s">
        <v>49</v>
      </c>
      <c r="D4686" s="5">
        <v>10.0</v>
      </c>
      <c r="E4686" s="5">
        <v>2.08</v>
      </c>
      <c r="F4686" s="4">
        <v>17229.0</v>
      </c>
      <c r="G4686" s="6">
        <v>44581.52638888889</v>
      </c>
      <c r="H4686" s="6" t="str">
        <f>VLOOKUP(F4686,'Customer Details'!$A$1:$B$3264,2,0)</f>
        <v>USA</v>
      </c>
      <c r="I4686" s="7">
        <f t="shared" si="1"/>
        <v>20.8</v>
      </c>
      <c r="J4686" s="7">
        <f t="shared" si="2"/>
        <v>20.8</v>
      </c>
    </row>
    <row r="4687" ht="15.75" customHeight="1">
      <c r="A4687" s="4" t="s">
        <v>2495</v>
      </c>
      <c r="B4687" s="4" t="s">
        <v>59</v>
      </c>
      <c r="C4687" s="5" t="s">
        <v>60</v>
      </c>
      <c r="D4687" s="5">
        <v>-35.0</v>
      </c>
      <c r="E4687" s="5">
        <v>0.7</v>
      </c>
      <c r="F4687" s="4">
        <v>16422.0</v>
      </c>
      <c r="G4687" s="6">
        <v>44449.45625</v>
      </c>
      <c r="H4687" s="6" t="str">
        <f>VLOOKUP(F4687,'Customer Details'!$A$1:$B$3264,2,0)</f>
        <v>China</v>
      </c>
      <c r="I4687" s="7">
        <f t="shared" si="1"/>
        <v>-24.5</v>
      </c>
      <c r="J4687" s="7">
        <f t="shared" si="2"/>
        <v>24.5</v>
      </c>
    </row>
    <row r="4688" ht="15.75" customHeight="1">
      <c r="A4688" s="4">
        <v>540732.0</v>
      </c>
      <c r="B4688" s="4" t="s">
        <v>585</v>
      </c>
      <c r="C4688" s="5" t="s">
        <v>586</v>
      </c>
      <c r="D4688" s="5">
        <v>4.0</v>
      </c>
      <c r="E4688" s="5">
        <v>3.75</v>
      </c>
      <c r="F4688" s="4">
        <v>16122.0</v>
      </c>
      <c r="G4688" s="6">
        <v>44388.42986111111</v>
      </c>
      <c r="H4688" s="6" t="str">
        <f>VLOOKUP(F4688,'Customer Details'!$A$1:$B$3264,2,0)</f>
        <v>China</v>
      </c>
      <c r="I4688" s="7">
        <f t="shared" si="1"/>
        <v>15</v>
      </c>
      <c r="J4688" s="7">
        <f t="shared" si="2"/>
        <v>15</v>
      </c>
    </row>
    <row r="4689" ht="15.75" customHeight="1">
      <c r="A4689" s="4">
        <v>576364.0</v>
      </c>
      <c r="B4689" s="4" t="s">
        <v>189</v>
      </c>
      <c r="C4689" s="5" t="s">
        <v>190</v>
      </c>
      <c r="D4689" s="5">
        <v>4.0</v>
      </c>
      <c r="E4689" s="5">
        <v>0.79</v>
      </c>
      <c r="F4689" s="4">
        <v>15009.0</v>
      </c>
      <c r="G4689" s="6">
        <v>44695.73611111111</v>
      </c>
      <c r="H4689" s="6" t="str">
        <f>VLOOKUP(F4689,'Customer Details'!$A$1:$B$3264,2,0)</f>
        <v>United Kingdom</v>
      </c>
      <c r="I4689" s="7">
        <f t="shared" si="1"/>
        <v>3.16</v>
      </c>
      <c r="J4689" s="7">
        <f t="shared" si="2"/>
        <v>3.16</v>
      </c>
    </row>
    <row r="4690" ht="15.75" customHeight="1">
      <c r="A4690" s="4">
        <v>580289.0</v>
      </c>
      <c r="B4690" s="4">
        <v>21166.0</v>
      </c>
      <c r="C4690" s="5" t="s">
        <v>1495</v>
      </c>
      <c r="D4690" s="5">
        <v>12.0</v>
      </c>
      <c r="E4690" s="5">
        <v>2.08</v>
      </c>
      <c r="F4690" s="4">
        <v>15856.0</v>
      </c>
      <c r="G4690" s="6">
        <v>44714.56388888889</v>
      </c>
      <c r="H4690" s="6" t="str">
        <f>VLOOKUP(F4690,'Customer Details'!$A$1:$B$3264,2,0)</f>
        <v>United Kingdom</v>
      </c>
      <c r="I4690" s="7">
        <f t="shared" si="1"/>
        <v>24.96</v>
      </c>
      <c r="J4690" s="7">
        <f t="shared" si="2"/>
        <v>24.96</v>
      </c>
    </row>
    <row r="4691" ht="15.75" customHeight="1">
      <c r="A4691" s="4">
        <v>581514.0</v>
      </c>
      <c r="B4691" s="4" t="s">
        <v>1205</v>
      </c>
      <c r="C4691" s="5" t="s">
        <v>1206</v>
      </c>
      <c r="D4691" s="5">
        <v>24.0</v>
      </c>
      <c r="E4691" s="5">
        <v>0.38</v>
      </c>
      <c r="F4691" s="4">
        <v>17754.0</v>
      </c>
      <c r="G4691" s="6">
        <v>44721.47222222222</v>
      </c>
      <c r="H4691" s="6" t="str">
        <f>VLOOKUP(F4691,'Customer Details'!$A$1:$B$3264,2,0)</f>
        <v>United Kingdom</v>
      </c>
      <c r="I4691" s="7">
        <f t="shared" si="1"/>
        <v>9.12</v>
      </c>
      <c r="J4691" s="7">
        <f t="shared" si="2"/>
        <v>9.12</v>
      </c>
    </row>
    <row r="4692" ht="15.75" customHeight="1">
      <c r="A4692" s="4">
        <v>574034.0</v>
      </c>
      <c r="B4692" s="4" t="s">
        <v>1067</v>
      </c>
      <c r="C4692" s="5" t="s">
        <v>1068</v>
      </c>
      <c r="D4692" s="5">
        <v>1.0</v>
      </c>
      <c r="E4692" s="5">
        <v>1.55</v>
      </c>
      <c r="F4692" s="4">
        <v>17841.0</v>
      </c>
      <c r="G4692" s="6">
        <v>44683.53125</v>
      </c>
      <c r="H4692" s="6" t="str">
        <f>VLOOKUP(F4692,'Customer Details'!$A$1:$B$3264,2,0)</f>
        <v>India</v>
      </c>
      <c r="I4692" s="7">
        <f t="shared" si="1"/>
        <v>1.55</v>
      </c>
      <c r="J4692" s="7">
        <f t="shared" si="2"/>
        <v>1.55</v>
      </c>
    </row>
    <row r="4693" ht="15.75" customHeight="1">
      <c r="A4693" s="4">
        <v>573300.0</v>
      </c>
      <c r="B4693" s="4" t="s">
        <v>388</v>
      </c>
      <c r="C4693" s="5" t="s">
        <v>389</v>
      </c>
      <c r="D4693" s="5">
        <v>1.0</v>
      </c>
      <c r="E4693" s="5">
        <v>1.25</v>
      </c>
      <c r="F4693" s="4">
        <v>16049.0</v>
      </c>
      <c r="G4693" s="6">
        <v>44679.67361111111</v>
      </c>
      <c r="H4693" s="6" t="str">
        <f>VLOOKUP(F4693,'Customer Details'!$A$1:$B$3264,2,0)</f>
        <v>Australia</v>
      </c>
      <c r="I4693" s="7">
        <f t="shared" si="1"/>
        <v>1.25</v>
      </c>
      <c r="J4693" s="7">
        <f t="shared" si="2"/>
        <v>1.25</v>
      </c>
    </row>
    <row r="4694" ht="15.75" customHeight="1">
      <c r="A4694" s="4">
        <v>572066.0</v>
      </c>
      <c r="B4694" s="4" t="s">
        <v>1205</v>
      </c>
      <c r="C4694" s="5" t="s">
        <v>1206</v>
      </c>
      <c r="D4694" s="5">
        <v>36.0</v>
      </c>
      <c r="E4694" s="5">
        <v>0.38</v>
      </c>
      <c r="F4694" s="4">
        <v>15159.0</v>
      </c>
      <c r="G4694" s="6">
        <v>44671.54652777778</v>
      </c>
      <c r="H4694" s="6" t="str">
        <f>VLOOKUP(F4694,'Customer Details'!$A$1:$B$3264,2,0)</f>
        <v>United Kingdom</v>
      </c>
      <c r="I4694" s="7">
        <f t="shared" si="1"/>
        <v>13.68</v>
      </c>
      <c r="J4694" s="7">
        <f t="shared" si="2"/>
        <v>13.68</v>
      </c>
    </row>
    <row r="4695" ht="15.75" customHeight="1">
      <c r="A4695" s="4">
        <v>581137.0</v>
      </c>
      <c r="B4695" s="4" t="s">
        <v>91</v>
      </c>
      <c r="C4695" s="5" t="s">
        <v>92</v>
      </c>
      <c r="D4695" s="5">
        <v>12.0</v>
      </c>
      <c r="E4695" s="5">
        <v>0.65</v>
      </c>
      <c r="F4695" s="4">
        <v>17434.0</v>
      </c>
      <c r="G4695" s="6">
        <v>44719.55277777778</v>
      </c>
      <c r="H4695" s="6" t="str">
        <f>VLOOKUP(F4695,'Customer Details'!$A$1:$B$3264,2,0)</f>
        <v>United Kingdom</v>
      </c>
      <c r="I4695" s="7">
        <f t="shared" si="1"/>
        <v>7.8</v>
      </c>
      <c r="J4695" s="7">
        <f t="shared" si="2"/>
        <v>7.8</v>
      </c>
    </row>
    <row r="4696" ht="15.75" customHeight="1">
      <c r="A4696" s="4">
        <v>564167.0</v>
      </c>
      <c r="B4696" s="4" t="s">
        <v>67</v>
      </c>
      <c r="C4696" s="5" t="s">
        <v>68</v>
      </c>
      <c r="D4696" s="5">
        <v>10.0</v>
      </c>
      <c r="E4696" s="5">
        <v>2.08</v>
      </c>
      <c r="F4696" s="4">
        <v>17735.0</v>
      </c>
      <c r="G4696" s="6">
        <v>44615.57638888889</v>
      </c>
      <c r="H4696" s="6" t="str">
        <f>VLOOKUP(F4696,'Customer Details'!$A$1:$B$3264,2,0)</f>
        <v>USA</v>
      </c>
      <c r="I4696" s="7">
        <f t="shared" si="1"/>
        <v>20.8</v>
      </c>
      <c r="J4696" s="7">
        <f t="shared" si="2"/>
        <v>20.8</v>
      </c>
    </row>
    <row r="4697" ht="15.75" customHeight="1">
      <c r="A4697" s="4">
        <v>547658.0</v>
      </c>
      <c r="B4697" s="4" t="s">
        <v>794</v>
      </c>
      <c r="C4697" s="5" t="s">
        <v>795</v>
      </c>
      <c r="D4697" s="5">
        <v>8.0</v>
      </c>
      <c r="E4697" s="5">
        <v>0.42</v>
      </c>
      <c r="F4697" s="4">
        <v>13736.0</v>
      </c>
      <c r="G4697" s="6">
        <v>44463.54444444444</v>
      </c>
      <c r="H4697" s="6" t="str">
        <f>VLOOKUP(F4697,'Customer Details'!$A$1:$B$3264,2,0)</f>
        <v>India</v>
      </c>
      <c r="I4697" s="7">
        <f t="shared" si="1"/>
        <v>3.36</v>
      </c>
      <c r="J4697" s="7">
        <f t="shared" si="2"/>
        <v>3.36</v>
      </c>
    </row>
    <row r="4698" ht="15.75" customHeight="1">
      <c r="A4698" s="4">
        <v>571846.0</v>
      </c>
      <c r="B4698" s="4" t="s">
        <v>119</v>
      </c>
      <c r="C4698" s="5" t="s">
        <v>120</v>
      </c>
      <c r="D4698" s="5">
        <v>1.0</v>
      </c>
      <c r="E4698" s="5">
        <v>0.42</v>
      </c>
      <c r="F4698" s="4">
        <v>17841.0</v>
      </c>
      <c r="G4698" s="6">
        <v>44670.52430555555</v>
      </c>
      <c r="H4698" s="6" t="str">
        <f>VLOOKUP(F4698,'Customer Details'!$A$1:$B$3264,2,0)</f>
        <v>India</v>
      </c>
      <c r="I4698" s="7">
        <f t="shared" si="1"/>
        <v>0.42</v>
      </c>
      <c r="J4698" s="7">
        <f t="shared" si="2"/>
        <v>0.42</v>
      </c>
    </row>
    <row r="4699" ht="15.75" customHeight="1">
      <c r="A4699" s="4">
        <v>578290.0</v>
      </c>
      <c r="B4699" s="4" t="s">
        <v>466</v>
      </c>
      <c r="C4699" s="5" t="s">
        <v>467</v>
      </c>
      <c r="D4699" s="5">
        <v>24.0</v>
      </c>
      <c r="E4699" s="5">
        <v>0.29</v>
      </c>
      <c r="F4699" s="4">
        <v>13644.0</v>
      </c>
      <c r="G4699" s="6">
        <v>44704.58819444444</v>
      </c>
      <c r="H4699" s="6" t="str">
        <f>VLOOKUP(F4699,'Customer Details'!$A$1:$B$3264,2,0)</f>
        <v>India</v>
      </c>
      <c r="I4699" s="7">
        <f t="shared" si="1"/>
        <v>6.96</v>
      </c>
      <c r="J4699" s="7">
        <f t="shared" si="2"/>
        <v>6.96</v>
      </c>
    </row>
    <row r="4700" ht="15.75" customHeight="1">
      <c r="A4700" s="4">
        <v>572095.0</v>
      </c>
      <c r="B4700" s="4" t="s">
        <v>2496</v>
      </c>
      <c r="C4700" s="5" t="s">
        <v>2497</v>
      </c>
      <c r="D4700" s="5">
        <v>1.0</v>
      </c>
      <c r="E4700" s="5">
        <v>6.35</v>
      </c>
      <c r="F4700" s="4">
        <v>15511.0</v>
      </c>
      <c r="G4700" s="6">
        <v>44671.63541666666</v>
      </c>
      <c r="H4700" s="6" t="str">
        <f>VLOOKUP(F4700,'Customer Details'!$A$1:$B$3264,2,0)</f>
        <v>India</v>
      </c>
      <c r="I4700" s="7">
        <f t="shared" si="1"/>
        <v>6.35</v>
      </c>
      <c r="J4700" s="7">
        <f t="shared" si="2"/>
        <v>6.35</v>
      </c>
    </row>
    <row r="4701" ht="15.75" customHeight="1">
      <c r="A4701" s="4">
        <v>538917.0</v>
      </c>
      <c r="B4701" s="4" t="s">
        <v>1132</v>
      </c>
      <c r="C4701" s="5" t="s">
        <v>1133</v>
      </c>
      <c r="D4701" s="5">
        <v>6.0</v>
      </c>
      <c r="E4701" s="5">
        <v>4.25</v>
      </c>
      <c r="F4701" s="4">
        <v>17449.0</v>
      </c>
      <c r="G4701" s="6">
        <v>44362.45625</v>
      </c>
      <c r="H4701" s="6" t="str">
        <f>VLOOKUP(F4701,'Customer Details'!$A$1:$B$3264,2,0)</f>
        <v>USA</v>
      </c>
      <c r="I4701" s="7">
        <f t="shared" si="1"/>
        <v>25.5</v>
      </c>
      <c r="J4701" s="7">
        <f t="shared" si="2"/>
        <v>25.5</v>
      </c>
    </row>
    <row r="4702" ht="15.75" customHeight="1">
      <c r="A4702" s="4">
        <v>566204.0</v>
      </c>
      <c r="B4702" s="4" t="s">
        <v>38</v>
      </c>
      <c r="C4702" s="5" t="s">
        <v>39</v>
      </c>
      <c r="D4702" s="5">
        <v>24.0</v>
      </c>
      <c r="E4702" s="5">
        <v>2.95</v>
      </c>
      <c r="F4702" s="4">
        <v>14628.0</v>
      </c>
      <c r="G4702" s="6">
        <v>44629.62361111111</v>
      </c>
      <c r="H4702" s="6" t="str">
        <f>VLOOKUP(F4702,'Customer Details'!$A$1:$B$3264,2,0)</f>
        <v>United Kingdom</v>
      </c>
      <c r="I4702" s="7">
        <f t="shared" si="1"/>
        <v>70.8</v>
      </c>
      <c r="J4702" s="7">
        <f t="shared" si="2"/>
        <v>70.8</v>
      </c>
    </row>
    <row r="4703" ht="15.75" customHeight="1">
      <c r="A4703" s="4">
        <v>562143.0</v>
      </c>
      <c r="B4703" s="4" t="s">
        <v>152</v>
      </c>
      <c r="C4703" s="5" t="s">
        <v>153</v>
      </c>
      <c r="D4703" s="5">
        <v>50.0</v>
      </c>
      <c r="E4703" s="5">
        <v>4.65</v>
      </c>
      <c r="F4703" s="4">
        <v>16422.0</v>
      </c>
      <c r="G4703" s="6">
        <v>44595.44513888889</v>
      </c>
      <c r="H4703" s="6" t="str">
        <f>VLOOKUP(F4703,'Customer Details'!$A$1:$B$3264,2,0)</f>
        <v>China</v>
      </c>
      <c r="I4703" s="7">
        <f t="shared" si="1"/>
        <v>232.5</v>
      </c>
      <c r="J4703" s="7">
        <f t="shared" si="2"/>
        <v>232.5</v>
      </c>
    </row>
    <row r="4704" ht="15.75" customHeight="1">
      <c r="A4704" s="4">
        <v>563214.0</v>
      </c>
      <c r="B4704" s="4" t="s">
        <v>48</v>
      </c>
      <c r="C4704" s="5" t="s">
        <v>49</v>
      </c>
      <c r="D4704" s="5">
        <v>5.0</v>
      </c>
      <c r="E4704" s="5">
        <v>2.08</v>
      </c>
      <c r="F4704" s="4">
        <v>16370.0</v>
      </c>
      <c r="G4704" s="6">
        <v>44606.53888888889</v>
      </c>
      <c r="H4704" s="6" t="str">
        <f>VLOOKUP(F4704,'Customer Details'!$A$1:$B$3264,2,0)</f>
        <v>USA</v>
      </c>
      <c r="I4704" s="7">
        <f t="shared" si="1"/>
        <v>10.4</v>
      </c>
      <c r="J4704" s="7">
        <f t="shared" si="2"/>
        <v>10.4</v>
      </c>
    </row>
    <row r="4705" ht="15.75" customHeight="1">
      <c r="A4705" s="4">
        <v>573329.0</v>
      </c>
      <c r="B4705" s="4" t="s">
        <v>40</v>
      </c>
      <c r="C4705" s="5" t="s">
        <v>41</v>
      </c>
      <c r="D4705" s="5">
        <v>6.0</v>
      </c>
      <c r="E4705" s="5">
        <v>2.95</v>
      </c>
      <c r="F4705" s="4">
        <v>14810.0</v>
      </c>
      <c r="G4705" s="6">
        <v>44681.47152777778</v>
      </c>
      <c r="H4705" s="6" t="str">
        <f>VLOOKUP(F4705,'Customer Details'!$A$1:$B$3264,2,0)</f>
        <v>China</v>
      </c>
      <c r="I4705" s="7">
        <f t="shared" si="1"/>
        <v>17.7</v>
      </c>
      <c r="J4705" s="7">
        <f t="shared" si="2"/>
        <v>17.7</v>
      </c>
    </row>
    <row r="4706" ht="15.75" customHeight="1">
      <c r="A4706" s="4">
        <v>553074.0</v>
      </c>
      <c r="B4706" s="4" t="s">
        <v>2498</v>
      </c>
      <c r="C4706" s="5" t="s">
        <v>2499</v>
      </c>
      <c r="D4706" s="5">
        <v>2.0</v>
      </c>
      <c r="E4706" s="5">
        <v>2.95</v>
      </c>
      <c r="F4706" s="4">
        <v>15529.0</v>
      </c>
      <c r="G4706" s="6">
        <v>44513.48958333334</v>
      </c>
      <c r="H4706" s="6" t="str">
        <f>VLOOKUP(F4706,'Customer Details'!$A$1:$B$3264,2,0)</f>
        <v>USA</v>
      </c>
      <c r="I4706" s="7">
        <f t="shared" si="1"/>
        <v>5.9</v>
      </c>
      <c r="J4706" s="7">
        <f t="shared" si="2"/>
        <v>5.9</v>
      </c>
    </row>
    <row r="4707" ht="15.75" customHeight="1">
      <c r="A4707" s="4">
        <v>578531.0</v>
      </c>
      <c r="B4707" s="4" t="s">
        <v>2500</v>
      </c>
      <c r="C4707" s="5" t="s">
        <v>2501</v>
      </c>
      <c r="D4707" s="5">
        <v>1.0</v>
      </c>
      <c r="E4707" s="5">
        <v>2.95</v>
      </c>
      <c r="F4707" s="4">
        <v>17364.0</v>
      </c>
      <c r="G4707" s="6">
        <v>44705.61111111111</v>
      </c>
      <c r="H4707" s="6" t="str">
        <f>VLOOKUP(F4707,'Customer Details'!$A$1:$B$3264,2,0)</f>
        <v>Australia</v>
      </c>
      <c r="I4707" s="7">
        <f t="shared" si="1"/>
        <v>2.95</v>
      </c>
      <c r="J4707" s="7">
        <f t="shared" si="2"/>
        <v>2.95</v>
      </c>
    </row>
    <row r="4708" ht="15.75" customHeight="1">
      <c r="A4708" s="4">
        <v>577034.0</v>
      </c>
      <c r="B4708" s="4" t="s">
        <v>287</v>
      </c>
      <c r="C4708" s="5" t="s">
        <v>288</v>
      </c>
      <c r="D4708" s="5">
        <v>12.0</v>
      </c>
      <c r="E4708" s="5">
        <v>1.25</v>
      </c>
      <c r="F4708" s="4">
        <v>12847.0</v>
      </c>
      <c r="G4708" s="6">
        <v>44698.55277777778</v>
      </c>
      <c r="H4708" s="6" t="str">
        <f>VLOOKUP(F4708,'Customer Details'!$A$1:$B$3264,2,0)</f>
        <v>United Kingdom</v>
      </c>
      <c r="I4708" s="7">
        <f t="shared" si="1"/>
        <v>15</v>
      </c>
      <c r="J4708" s="7">
        <f t="shared" si="2"/>
        <v>15</v>
      </c>
    </row>
    <row r="4709" ht="15.75" customHeight="1">
      <c r="A4709" s="4">
        <v>578781.0</v>
      </c>
      <c r="B4709" s="4" t="s">
        <v>223</v>
      </c>
      <c r="C4709" s="5" t="s">
        <v>224</v>
      </c>
      <c r="D4709" s="5">
        <v>1.0</v>
      </c>
      <c r="E4709" s="5">
        <v>0.39</v>
      </c>
      <c r="F4709" s="4">
        <v>15872.0</v>
      </c>
      <c r="G4709" s="6">
        <v>44706.49583333333</v>
      </c>
      <c r="H4709" s="6" t="str">
        <f>VLOOKUP(F4709,'Customer Details'!$A$1:$B$3264,2,0)</f>
        <v>India</v>
      </c>
      <c r="I4709" s="7">
        <f t="shared" si="1"/>
        <v>0.39</v>
      </c>
      <c r="J4709" s="7">
        <f t="shared" si="2"/>
        <v>0.39</v>
      </c>
    </row>
    <row r="4710" ht="15.75" customHeight="1">
      <c r="A4710" s="4" t="s">
        <v>2502</v>
      </c>
      <c r="B4710" s="4">
        <v>22847.0</v>
      </c>
      <c r="C4710" s="5" t="s">
        <v>2364</v>
      </c>
      <c r="D4710" s="5">
        <v>-1.0</v>
      </c>
      <c r="E4710" s="5">
        <v>16.95</v>
      </c>
      <c r="F4710" s="4">
        <v>15104.0</v>
      </c>
      <c r="G4710" s="6">
        <v>44556.48263888889</v>
      </c>
      <c r="H4710" s="6" t="str">
        <f>VLOOKUP(F4710,'Customer Details'!$A$1:$B$3264,2,0)</f>
        <v>China</v>
      </c>
      <c r="I4710" s="7">
        <f t="shared" si="1"/>
        <v>-16.95</v>
      </c>
      <c r="J4710" s="7">
        <f t="shared" si="2"/>
        <v>16.95</v>
      </c>
    </row>
    <row r="4711" ht="15.75" customHeight="1">
      <c r="A4711" s="4">
        <v>537828.0</v>
      </c>
      <c r="B4711" s="4" t="s">
        <v>38</v>
      </c>
      <c r="C4711" s="5" t="s">
        <v>39</v>
      </c>
      <c r="D4711" s="5">
        <v>12.0</v>
      </c>
      <c r="E4711" s="5">
        <v>2.95</v>
      </c>
      <c r="F4711" s="4">
        <v>15680.0</v>
      </c>
      <c r="G4711" s="6">
        <v>44355.61319444444</v>
      </c>
      <c r="H4711" s="6" t="str">
        <f>VLOOKUP(F4711,'Customer Details'!$A$1:$B$3264,2,0)</f>
        <v>United Kingdom</v>
      </c>
      <c r="I4711" s="7">
        <f t="shared" si="1"/>
        <v>35.4</v>
      </c>
      <c r="J4711" s="7">
        <f t="shared" si="2"/>
        <v>35.4</v>
      </c>
    </row>
    <row r="4712" ht="15.75" customHeight="1">
      <c r="A4712" s="4">
        <v>553002.0</v>
      </c>
      <c r="B4712" s="4" t="s">
        <v>187</v>
      </c>
      <c r="C4712" s="5" t="s">
        <v>188</v>
      </c>
      <c r="D4712" s="5">
        <v>3.0</v>
      </c>
      <c r="E4712" s="5">
        <v>0.42</v>
      </c>
      <c r="F4712" s="4">
        <v>13263.0</v>
      </c>
      <c r="G4712" s="6">
        <v>44512.64305555556</v>
      </c>
      <c r="H4712" s="6" t="str">
        <f>VLOOKUP(F4712,'Customer Details'!$A$1:$B$3264,2,0)</f>
        <v>Australia</v>
      </c>
      <c r="I4712" s="7">
        <f t="shared" si="1"/>
        <v>1.26</v>
      </c>
      <c r="J4712" s="7">
        <f t="shared" si="2"/>
        <v>1.26</v>
      </c>
    </row>
    <row r="4713" ht="15.75" customHeight="1">
      <c r="A4713" s="4">
        <v>557514.0</v>
      </c>
      <c r="B4713" s="4" t="s">
        <v>81</v>
      </c>
      <c r="C4713" s="5" t="s">
        <v>82</v>
      </c>
      <c r="D4713" s="5">
        <v>4.0</v>
      </c>
      <c r="E4713" s="5">
        <v>1.25</v>
      </c>
      <c r="F4713" s="4">
        <v>14667.0</v>
      </c>
      <c r="G4713" s="6">
        <v>44550.70694444444</v>
      </c>
      <c r="H4713" s="6" t="str">
        <f>VLOOKUP(F4713,'Customer Details'!$A$1:$B$3264,2,0)</f>
        <v>Australia</v>
      </c>
      <c r="I4713" s="7">
        <f t="shared" si="1"/>
        <v>5</v>
      </c>
      <c r="J4713" s="7">
        <f t="shared" si="2"/>
        <v>5</v>
      </c>
    </row>
    <row r="4714" ht="15.75" customHeight="1">
      <c r="A4714" s="4">
        <v>573142.0</v>
      </c>
      <c r="B4714" s="4">
        <v>20832.0</v>
      </c>
      <c r="C4714" s="5" t="s">
        <v>2296</v>
      </c>
      <c r="D4714" s="5">
        <v>24.0</v>
      </c>
      <c r="E4714" s="5">
        <v>0.39</v>
      </c>
      <c r="F4714" s="4">
        <v>18035.0</v>
      </c>
      <c r="G4714" s="6">
        <v>44678.74166666667</v>
      </c>
      <c r="H4714" s="6" t="str">
        <f>VLOOKUP(F4714,'Customer Details'!$A$1:$B$3264,2,0)</f>
        <v>United Kingdom</v>
      </c>
      <c r="I4714" s="7">
        <f t="shared" si="1"/>
        <v>9.36</v>
      </c>
      <c r="J4714" s="7">
        <f t="shared" si="2"/>
        <v>9.36</v>
      </c>
    </row>
    <row r="4715" ht="15.75" customHeight="1">
      <c r="A4715" s="4">
        <v>574258.0</v>
      </c>
      <c r="B4715" s="4" t="s">
        <v>91</v>
      </c>
      <c r="C4715" s="5" t="s">
        <v>92</v>
      </c>
      <c r="D4715" s="5">
        <v>1.0</v>
      </c>
      <c r="E4715" s="5">
        <v>0.65</v>
      </c>
      <c r="F4715" s="4">
        <v>16891.0</v>
      </c>
      <c r="G4715" s="6">
        <v>44684.57638888889</v>
      </c>
      <c r="H4715" s="6" t="str">
        <f>VLOOKUP(F4715,'Customer Details'!$A$1:$B$3264,2,0)</f>
        <v>India</v>
      </c>
      <c r="I4715" s="7">
        <f t="shared" si="1"/>
        <v>0.65</v>
      </c>
      <c r="J4715" s="7">
        <f t="shared" si="2"/>
        <v>0.65</v>
      </c>
    </row>
    <row r="4716" ht="15.75" customHeight="1">
      <c r="A4716" s="4">
        <v>580879.0</v>
      </c>
      <c r="B4716" s="4" t="s">
        <v>67</v>
      </c>
      <c r="C4716" s="5" t="s">
        <v>68</v>
      </c>
      <c r="D4716" s="5">
        <v>2.0</v>
      </c>
      <c r="E4716" s="5">
        <v>2.08</v>
      </c>
      <c r="F4716" s="4">
        <v>17346.0</v>
      </c>
      <c r="G4716" s="6">
        <v>44718.5125</v>
      </c>
      <c r="H4716" s="6" t="str">
        <f>VLOOKUP(F4716,'Customer Details'!$A$1:$B$3264,2,0)</f>
        <v>Australia</v>
      </c>
      <c r="I4716" s="7">
        <f t="shared" si="1"/>
        <v>4.16</v>
      </c>
      <c r="J4716" s="7">
        <f t="shared" si="2"/>
        <v>4.16</v>
      </c>
    </row>
    <row r="4717" ht="15.75" customHeight="1">
      <c r="A4717" s="4">
        <v>569329.0</v>
      </c>
      <c r="B4717" s="4" t="s">
        <v>38</v>
      </c>
      <c r="C4717" s="5" t="s">
        <v>39</v>
      </c>
      <c r="D4717" s="5">
        <v>6.0</v>
      </c>
      <c r="E4717" s="5">
        <v>2.95</v>
      </c>
      <c r="F4717" s="4">
        <v>17652.0</v>
      </c>
      <c r="G4717" s="6">
        <v>44654.54375</v>
      </c>
      <c r="H4717" s="6" t="str">
        <f>VLOOKUP(F4717,'Customer Details'!$A$1:$B$3264,2,0)</f>
        <v>India</v>
      </c>
      <c r="I4717" s="7">
        <f t="shared" si="1"/>
        <v>17.7</v>
      </c>
      <c r="J4717" s="7">
        <f t="shared" si="2"/>
        <v>17.7</v>
      </c>
    </row>
    <row r="4718" ht="15.75" customHeight="1">
      <c r="A4718" s="4">
        <v>564049.0</v>
      </c>
      <c r="B4718" s="4">
        <v>22093.0</v>
      </c>
      <c r="C4718" s="5" t="s">
        <v>1077</v>
      </c>
      <c r="D4718" s="5">
        <v>1.0</v>
      </c>
      <c r="E4718" s="5">
        <v>0.39</v>
      </c>
      <c r="F4718" s="4">
        <v>17585.0</v>
      </c>
      <c r="G4718" s="6">
        <v>44614.5625</v>
      </c>
      <c r="H4718" s="6" t="str">
        <f>VLOOKUP(F4718,'Customer Details'!$A$1:$B$3264,2,0)</f>
        <v>India</v>
      </c>
      <c r="I4718" s="7">
        <f t="shared" si="1"/>
        <v>0.39</v>
      </c>
      <c r="J4718" s="7">
        <f t="shared" si="2"/>
        <v>0.39</v>
      </c>
    </row>
    <row r="4719" ht="15.75" customHeight="1">
      <c r="A4719" s="4">
        <v>537655.0</v>
      </c>
      <c r="B4719" s="4" t="s">
        <v>2503</v>
      </c>
      <c r="C4719" s="5" t="s">
        <v>2504</v>
      </c>
      <c r="D4719" s="5">
        <v>2.0</v>
      </c>
      <c r="E4719" s="5">
        <v>8.95</v>
      </c>
      <c r="F4719" s="4">
        <v>15081.0</v>
      </c>
      <c r="G4719" s="6">
        <v>44354.68055555555</v>
      </c>
      <c r="H4719" s="6" t="str">
        <f>VLOOKUP(F4719,'Customer Details'!$A$1:$B$3264,2,0)</f>
        <v>Australia</v>
      </c>
      <c r="I4719" s="7">
        <f t="shared" si="1"/>
        <v>17.9</v>
      </c>
      <c r="J4719" s="7">
        <f t="shared" si="2"/>
        <v>17.9</v>
      </c>
    </row>
    <row r="4720" ht="15.75" customHeight="1">
      <c r="A4720" s="4">
        <v>542864.0</v>
      </c>
      <c r="B4720" s="4" t="s">
        <v>48</v>
      </c>
      <c r="C4720" s="5" t="s">
        <v>49</v>
      </c>
      <c r="D4720" s="5">
        <v>100.0</v>
      </c>
      <c r="E4720" s="5">
        <v>1.65</v>
      </c>
      <c r="F4720" s="4">
        <v>13802.0</v>
      </c>
      <c r="G4720" s="6">
        <v>44409.50208333333</v>
      </c>
      <c r="H4720" s="6" t="str">
        <f>VLOOKUP(F4720,'Customer Details'!$A$1:$B$3264,2,0)</f>
        <v>Australia</v>
      </c>
      <c r="I4720" s="7">
        <f t="shared" si="1"/>
        <v>165</v>
      </c>
      <c r="J4720" s="7">
        <f t="shared" si="2"/>
        <v>165</v>
      </c>
    </row>
    <row r="4721" ht="15.75" customHeight="1">
      <c r="A4721" s="4">
        <v>570333.0</v>
      </c>
      <c r="B4721" s="4" t="s">
        <v>1041</v>
      </c>
      <c r="C4721" s="5" t="s">
        <v>1042</v>
      </c>
      <c r="D4721" s="5">
        <v>1.0</v>
      </c>
      <c r="E4721" s="5">
        <v>2.55</v>
      </c>
      <c r="F4721" s="4">
        <v>18126.0</v>
      </c>
      <c r="G4721" s="6">
        <v>44661.51319444444</v>
      </c>
      <c r="H4721" s="6" t="str">
        <f>VLOOKUP(F4721,'Customer Details'!$A$1:$B$3264,2,0)</f>
        <v>China</v>
      </c>
      <c r="I4721" s="7">
        <f t="shared" si="1"/>
        <v>2.55</v>
      </c>
      <c r="J4721" s="7">
        <f t="shared" si="2"/>
        <v>2.55</v>
      </c>
    </row>
    <row r="4722" ht="15.75" customHeight="1">
      <c r="A4722" s="4">
        <v>568668.0</v>
      </c>
      <c r="B4722" s="4" t="s">
        <v>140</v>
      </c>
      <c r="C4722" s="5" t="s">
        <v>141</v>
      </c>
      <c r="D4722" s="5">
        <v>1.0</v>
      </c>
      <c r="E4722" s="5">
        <v>2.95</v>
      </c>
      <c r="F4722" s="4">
        <v>15750.0</v>
      </c>
      <c r="G4722" s="6">
        <v>44648.54166666666</v>
      </c>
      <c r="H4722" s="6" t="str">
        <f>VLOOKUP(F4722,'Customer Details'!$A$1:$B$3264,2,0)</f>
        <v>USA</v>
      </c>
      <c r="I4722" s="7">
        <f t="shared" si="1"/>
        <v>2.95</v>
      </c>
      <c r="J4722" s="7">
        <f t="shared" si="2"/>
        <v>2.95</v>
      </c>
    </row>
    <row r="4723" ht="15.75" customHeight="1">
      <c r="A4723" s="4">
        <v>579412.0</v>
      </c>
      <c r="B4723" s="4" t="s">
        <v>886</v>
      </c>
      <c r="C4723" s="5" t="s">
        <v>887</v>
      </c>
      <c r="D4723" s="5">
        <v>6.0</v>
      </c>
      <c r="E4723" s="5">
        <v>2.55</v>
      </c>
      <c r="F4723" s="4">
        <v>14125.0</v>
      </c>
      <c r="G4723" s="6">
        <v>44710.53263888889</v>
      </c>
      <c r="H4723" s="6" t="str">
        <f>VLOOKUP(F4723,'Customer Details'!$A$1:$B$3264,2,0)</f>
        <v>India</v>
      </c>
      <c r="I4723" s="7">
        <f t="shared" si="1"/>
        <v>15.3</v>
      </c>
      <c r="J4723" s="7">
        <f t="shared" si="2"/>
        <v>15.3</v>
      </c>
    </row>
    <row r="4724" ht="15.75" customHeight="1">
      <c r="A4724" s="4">
        <v>547206.0</v>
      </c>
      <c r="B4724" s="4" t="s">
        <v>380</v>
      </c>
      <c r="C4724" s="5" t="s">
        <v>381</v>
      </c>
      <c r="D4724" s="5">
        <v>1.0</v>
      </c>
      <c r="E4724" s="5">
        <v>7.95</v>
      </c>
      <c r="F4724" s="4">
        <v>16791.0</v>
      </c>
      <c r="G4724" s="6">
        <v>44460.59583333333</v>
      </c>
      <c r="H4724" s="6" t="str">
        <f>VLOOKUP(F4724,'Customer Details'!$A$1:$B$3264,2,0)</f>
        <v>India</v>
      </c>
      <c r="I4724" s="7">
        <f t="shared" si="1"/>
        <v>7.95</v>
      </c>
      <c r="J4724" s="7">
        <f t="shared" si="2"/>
        <v>7.95</v>
      </c>
    </row>
    <row r="4725" ht="15.75" customHeight="1">
      <c r="A4725" s="4">
        <v>559876.0</v>
      </c>
      <c r="B4725" s="4" t="s">
        <v>427</v>
      </c>
      <c r="C4725" s="5" t="s">
        <v>428</v>
      </c>
      <c r="D4725" s="5">
        <v>8.0</v>
      </c>
      <c r="E4725" s="5">
        <v>0.42</v>
      </c>
      <c r="F4725" s="4">
        <v>15752.0</v>
      </c>
      <c r="G4725" s="6">
        <v>44574.46458333333</v>
      </c>
      <c r="H4725" s="6" t="str">
        <f>VLOOKUP(F4725,'Customer Details'!$A$1:$B$3264,2,0)</f>
        <v>United Kingdom</v>
      </c>
      <c r="I4725" s="7">
        <f t="shared" si="1"/>
        <v>3.36</v>
      </c>
      <c r="J4725" s="7">
        <f t="shared" si="2"/>
        <v>3.36</v>
      </c>
    </row>
    <row r="4726" ht="15.75" customHeight="1">
      <c r="A4726" s="4">
        <v>552311.0</v>
      </c>
      <c r="B4726" s="4" t="s">
        <v>38</v>
      </c>
      <c r="C4726" s="5" t="s">
        <v>39</v>
      </c>
      <c r="D4726" s="5">
        <v>32.0</v>
      </c>
      <c r="E4726" s="5">
        <v>2.55</v>
      </c>
      <c r="F4726" s="4">
        <v>15312.0</v>
      </c>
      <c r="G4726" s="6">
        <v>44508.64027777778</v>
      </c>
      <c r="H4726" s="6" t="str">
        <f>VLOOKUP(F4726,'Customer Details'!$A$1:$B$3264,2,0)</f>
        <v>India</v>
      </c>
      <c r="I4726" s="7">
        <f t="shared" si="1"/>
        <v>81.6</v>
      </c>
      <c r="J4726" s="7">
        <f t="shared" si="2"/>
        <v>81.6</v>
      </c>
    </row>
    <row r="4727" ht="15.75" customHeight="1">
      <c r="A4727" s="4">
        <v>558862.0</v>
      </c>
      <c r="B4727" s="4" t="s">
        <v>481</v>
      </c>
      <c r="C4727" s="5" t="s">
        <v>482</v>
      </c>
      <c r="D4727" s="5">
        <v>6.0</v>
      </c>
      <c r="E4727" s="5">
        <v>2.95</v>
      </c>
      <c r="F4727" s="4">
        <v>13901.0</v>
      </c>
      <c r="G4727" s="6">
        <v>44565.51736111111</v>
      </c>
      <c r="H4727" s="6" t="str">
        <f>VLOOKUP(F4727,'Customer Details'!$A$1:$B$3264,2,0)</f>
        <v>United Kingdom</v>
      </c>
      <c r="I4727" s="7">
        <f t="shared" si="1"/>
        <v>17.7</v>
      </c>
      <c r="J4727" s="7">
        <f t="shared" si="2"/>
        <v>17.7</v>
      </c>
    </row>
    <row r="4728" ht="15.75" customHeight="1">
      <c r="A4728" s="4">
        <v>554695.0</v>
      </c>
      <c r="B4728" s="4">
        <v>22386.0</v>
      </c>
      <c r="C4728" s="5" t="s">
        <v>2072</v>
      </c>
      <c r="D4728" s="5">
        <v>3.0</v>
      </c>
      <c r="E4728" s="5">
        <v>2.08</v>
      </c>
      <c r="F4728" s="4">
        <v>16161.0</v>
      </c>
      <c r="G4728" s="6">
        <v>44525.71666666667</v>
      </c>
      <c r="H4728" s="6" t="str">
        <f>VLOOKUP(F4728,'Customer Details'!$A$1:$B$3264,2,0)</f>
        <v>Australia</v>
      </c>
      <c r="I4728" s="7">
        <f t="shared" si="1"/>
        <v>6.24</v>
      </c>
      <c r="J4728" s="7">
        <f t="shared" si="2"/>
        <v>6.24</v>
      </c>
    </row>
    <row r="4729" ht="15.75" customHeight="1">
      <c r="A4729" s="4">
        <v>555841.0</v>
      </c>
      <c r="B4729" s="4" t="s">
        <v>427</v>
      </c>
      <c r="C4729" s="5" t="s">
        <v>428</v>
      </c>
      <c r="D4729" s="5">
        <v>2.0</v>
      </c>
      <c r="E4729" s="5">
        <v>0.42</v>
      </c>
      <c r="F4729" s="4">
        <v>14583.0</v>
      </c>
      <c r="G4729" s="6">
        <v>44537.53263888889</v>
      </c>
      <c r="H4729" s="6" t="str">
        <f>VLOOKUP(F4729,'Customer Details'!$A$1:$B$3264,2,0)</f>
        <v>USA</v>
      </c>
      <c r="I4729" s="7">
        <f t="shared" si="1"/>
        <v>0.84</v>
      </c>
      <c r="J4729" s="7">
        <f t="shared" si="2"/>
        <v>0.84</v>
      </c>
    </row>
    <row r="4730" ht="15.75" customHeight="1">
      <c r="A4730" s="4">
        <v>541513.0</v>
      </c>
      <c r="B4730" s="4" t="s">
        <v>334</v>
      </c>
      <c r="C4730" s="5" t="s">
        <v>335</v>
      </c>
      <c r="D4730" s="5">
        <v>12.0</v>
      </c>
      <c r="E4730" s="5">
        <v>1.25</v>
      </c>
      <c r="F4730" s="4">
        <v>17576.0</v>
      </c>
      <c r="G4730" s="6">
        <v>44395.70277777778</v>
      </c>
      <c r="H4730" s="6" t="str">
        <f>VLOOKUP(F4730,'Customer Details'!$A$1:$B$3264,2,0)</f>
        <v>USA</v>
      </c>
      <c r="I4730" s="7">
        <f t="shared" si="1"/>
        <v>15</v>
      </c>
      <c r="J4730" s="7">
        <f t="shared" si="2"/>
        <v>15</v>
      </c>
    </row>
    <row r="4731" ht="15.75" customHeight="1">
      <c r="A4731" s="4">
        <v>543538.0</v>
      </c>
      <c r="B4731" s="4" t="s">
        <v>98</v>
      </c>
      <c r="C4731" s="5" t="s">
        <v>99</v>
      </c>
      <c r="D4731" s="5">
        <v>4.0</v>
      </c>
      <c r="E4731" s="5">
        <v>3.75</v>
      </c>
      <c r="F4731" s="4">
        <v>16143.0</v>
      </c>
      <c r="G4731" s="6">
        <v>44417.58125</v>
      </c>
      <c r="H4731" s="6" t="str">
        <f>VLOOKUP(F4731,'Customer Details'!$A$1:$B$3264,2,0)</f>
        <v>India</v>
      </c>
      <c r="I4731" s="7">
        <f t="shared" si="1"/>
        <v>15</v>
      </c>
      <c r="J4731" s="7">
        <f t="shared" si="2"/>
        <v>15</v>
      </c>
    </row>
    <row r="4732" ht="15.75" customHeight="1">
      <c r="A4732" s="4">
        <v>576073.0</v>
      </c>
      <c r="B4732" s="4" t="s">
        <v>223</v>
      </c>
      <c r="C4732" s="5" t="s">
        <v>224</v>
      </c>
      <c r="D4732" s="5">
        <v>5.0</v>
      </c>
      <c r="E4732" s="5">
        <v>0.39</v>
      </c>
      <c r="F4732" s="4">
        <v>16930.0</v>
      </c>
      <c r="G4732" s="6">
        <v>44694.67569444444</v>
      </c>
      <c r="H4732" s="6" t="str">
        <f>VLOOKUP(F4732,'Customer Details'!$A$1:$B$3264,2,0)</f>
        <v>Australia</v>
      </c>
      <c r="I4732" s="7">
        <f t="shared" si="1"/>
        <v>1.95</v>
      </c>
      <c r="J4732" s="7">
        <f t="shared" si="2"/>
        <v>1.95</v>
      </c>
    </row>
    <row r="4733" ht="15.75" customHeight="1">
      <c r="A4733" s="4">
        <v>549241.0</v>
      </c>
      <c r="B4733" s="4" t="s">
        <v>786</v>
      </c>
      <c r="C4733" s="5" t="s">
        <v>787</v>
      </c>
      <c r="D4733" s="5">
        <v>6.0</v>
      </c>
      <c r="E4733" s="5">
        <v>1.95</v>
      </c>
      <c r="F4733" s="4">
        <v>15719.0</v>
      </c>
      <c r="G4733" s="6">
        <v>44476.48611111111</v>
      </c>
      <c r="H4733" s="6" t="str">
        <f>VLOOKUP(F4733,'Customer Details'!$A$1:$B$3264,2,0)</f>
        <v>Australia</v>
      </c>
      <c r="I4733" s="7">
        <f t="shared" si="1"/>
        <v>11.7</v>
      </c>
      <c r="J4733" s="7">
        <f t="shared" si="2"/>
        <v>11.7</v>
      </c>
    </row>
    <row r="4734" ht="15.75" customHeight="1">
      <c r="A4734" s="4">
        <v>539978.0</v>
      </c>
      <c r="B4734" s="4" t="s">
        <v>1087</v>
      </c>
      <c r="C4734" s="5" t="s">
        <v>1088</v>
      </c>
      <c r="D4734" s="5">
        <v>24.0</v>
      </c>
      <c r="E4734" s="5">
        <v>0.42</v>
      </c>
      <c r="F4734" s="4">
        <v>13165.0</v>
      </c>
      <c r="G4734" s="6">
        <v>44370.5875</v>
      </c>
      <c r="H4734" s="6" t="str">
        <f>VLOOKUP(F4734,'Customer Details'!$A$1:$B$3264,2,0)</f>
        <v>India</v>
      </c>
      <c r="I4734" s="7">
        <f t="shared" si="1"/>
        <v>10.08</v>
      </c>
      <c r="J4734" s="7">
        <f t="shared" si="2"/>
        <v>10.08</v>
      </c>
    </row>
    <row r="4735" ht="15.75" customHeight="1">
      <c r="A4735" s="4">
        <v>546635.0</v>
      </c>
      <c r="B4735" s="4" t="s">
        <v>493</v>
      </c>
      <c r="C4735" s="5" t="s">
        <v>494</v>
      </c>
      <c r="D4735" s="5">
        <v>2.0</v>
      </c>
      <c r="E4735" s="5">
        <v>0.85</v>
      </c>
      <c r="F4735" s="4">
        <v>16392.0</v>
      </c>
      <c r="G4735" s="6">
        <v>44454.50763888889</v>
      </c>
      <c r="H4735" s="6" t="str">
        <f>VLOOKUP(F4735,'Customer Details'!$A$1:$B$3264,2,0)</f>
        <v>Australia</v>
      </c>
      <c r="I4735" s="7">
        <f t="shared" si="1"/>
        <v>1.7</v>
      </c>
      <c r="J4735" s="7">
        <f t="shared" si="2"/>
        <v>1.7</v>
      </c>
    </row>
    <row r="4736" ht="15.75" customHeight="1">
      <c r="A4736" s="4">
        <v>575220.0</v>
      </c>
      <c r="B4736" s="4" t="s">
        <v>48</v>
      </c>
      <c r="C4736" s="5" t="s">
        <v>49</v>
      </c>
      <c r="D4736" s="5">
        <v>100.0</v>
      </c>
      <c r="E4736" s="5">
        <v>1.79</v>
      </c>
      <c r="F4736" s="4">
        <v>17511.0</v>
      </c>
      <c r="G4736" s="6">
        <v>44690.47152777778</v>
      </c>
      <c r="H4736" s="6" t="str">
        <f>VLOOKUP(F4736,'Customer Details'!$A$1:$B$3264,2,0)</f>
        <v>United Kingdom</v>
      </c>
      <c r="I4736" s="7">
        <f t="shared" si="1"/>
        <v>179</v>
      </c>
      <c r="J4736" s="7">
        <f t="shared" si="2"/>
        <v>179</v>
      </c>
    </row>
    <row r="4737" ht="15.75" customHeight="1">
      <c r="A4737" s="4">
        <v>580513.0</v>
      </c>
      <c r="B4737" s="4" t="s">
        <v>119</v>
      </c>
      <c r="C4737" s="5" t="s">
        <v>120</v>
      </c>
      <c r="D4737" s="5">
        <v>2.0</v>
      </c>
      <c r="E4737" s="5">
        <v>0.42</v>
      </c>
      <c r="F4737" s="4">
        <v>14456.0</v>
      </c>
      <c r="G4737" s="6">
        <v>44716.58263888889</v>
      </c>
      <c r="H4737" s="6" t="str">
        <f>VLOOKUP(F4737,'Customer Details'!$A$1:$B$3264,2,0)</f>
        <v>USA</v>
      </c>
      <c r="I4737" s="7">
        <f t="shared" si="1"/>
        <v>0.84</v>
      </c>
      <c r="J4737" s="7">
        <f t="shared" si="2"/>
        <v>0.84</v>
      </c>
    </row>
    <row r="4738" ht="15.75" customHeight="1">
      <c r="A4738" s="4">
        <v>574682.0</v>
      </c>
      <c r="B4738" s="4">
        <v>47420.0</v>
      </c>
      <c r="C4738" s="5" t="s">
        <v>822</v>
      </c>
      <c r="D4738" s="5">
        <v>1.0</v>
      </c>
      <c r="E4738" s="5">
        <v>0.19</v>
      </c>
      <c r="F4738" s="4">
        <v>14963.0</v>
      </c>
      <c r="G4738" s="6">
        <v>44687.53055555555</v>
      </c>
      <c r="H4738" s="6" t="str">
        <f>VLOOKUP(F4738,'Customer Details'!$A$1:$B$3264,2,0)</f>
        <v>Australia</v>
      </c>
      <c r="I4738" s="7">
        <f t="shared" si="1"/>
        <v>0.19</v>
      </c>
      <c r="J4738" s="7">
        <f t="shared" si="2"/>
        <v>0.19</v>
      </c>
    </row>
    <row r="4739" ht="15.75" customHeight="1">
      <c r="A4739" s="4">
        <v>580673.0</v>
      </c>
      <c r="B4739" s="4" t="s">
        <v>368</v>
      </c>
      <c r="C4739" s="5" t="s">
        <v>369</v>
      </c>
      <c r="D4739" s="5">
        <v>48.0</v>
      </c>
      <c r="E4739" s="5">
        <v>3.75</v>
      </c>
      <c r="F4739" s="4">
        <v>13089.0</v>
      </c>
      <c r="G4739" s="6">
        <v>44717.60416666666</v>
      </c>
      <c r="H4739" s="6" t="str">
        <f>VLOOKUP(F4739,'Customer Details'!$A$1:$B$3264,2,0)</f>
        <v>Australia</v>
      </c>
      <c r="I4739" s="7">
        <f t="shared" si="1"/>
        <v>180</v>
      </c>
      <c r="J4739" s="7">
        <f t="shared" si="2"/>
        <v>180</v>
      </c>
    </row>
    <row r="4740" ht="15.75" customHeight="1">
      <c r="A4740" s="4">
        <v>566420.0</v>
      </c>
      <c r="B4740" s="4" t="s">
        <v>100</v>
      </c>
      <c r="C4740" s="5" t="s">
        <v>101</v>
      </c>
      <c r="D4740" s="5">
        <v>4.0</v>
      </c>
      <c r="E4740" s="5">
        <v>1.45</v>
      </c>
      <c r="F4740" s="4">
        <v>16360.0</v>
      </c>
      <c r="G4740" s="6">
        <v>44632.57638888889</v>
      </c>
      <c r="H4740" s="6" t="str">
        <f>VLOOKUP(F4740,'Customer Details'!$A$1:$B$3264,2,0)</f>
        <v>United Kingdom</v>
      </c>
      <c r="I4740" s="7">
        <f t="shared" si="1"/>
        <v>5.8</v>
      </c>
      <c r="J4740" s="7">
        <f t="shared" si="2"/>
        <v>5.8</v>
      </c>
    </row>
    <row r="4741" ht="15.75" customHeight="1">
      <c r="A4741" s="4">
        <v>570022.0</v>
      </c>
      <c r="B4741" s="4" t="s">
        <v>212</v>
      </c>
      <c r="C4741" s="5" t="s">
        <v>213</v>
      </c>
      <c r="D4741" s="5">
        <v>1.0</v>
      </c>
      <c r="E4741" s="5">
        <v>0.65</v>
      </c>
      <c r="F4741" s="4">
        <v>14067.0</v>
      </c>
      <c r="G4741" s="6">
        <v>44658.43125</v>
      </c>
      <c r="H4741" s="6" t="str">
        <f>VLOOKUP(F4741,'Customer Details'!$A$1:$B$3264,2,0)</f>
        <v>USA</v>
      </c>
      <c r="I4741" s="7">
        <f t="shared" si="1"/>
        <v>0.65</v>
      </c>
      <c r="J4741" s="7">
        <f t="shared" si="2"/>
        <v>0.65</v>
      </c>
    </row>
    <row r="4742" ht="15.75" customHeight="1">
      <c r="A4742" s="4">
        <v>577480.0</v>
      </c>
      <c r="B4742" s="4" t="s">
        <v>38</v>
      </c>
      <c r="C4742" s="5" t="s">
        <v>39</v>
      </c>
      <c r="D4742" s="5">
        <v>64.0</v>
      </c>
      <c r="E4742" s="5">
        <v>2.55</v>
      </c>
      <c r="F4742" s="4">
        <v>14525.0</v>
      </c>
      <c r="G4742" s="6">
        <v>44701.48402777778</v>
      </c>
      <c r="H4742" s="6" t="str">
        <f>VLOOKUP(F4742,'Customer Details'!$A$1:$B$3264,2,0)</f>
        <v>USA</v>
      </c>
      <c r="I4742" s="7">
        <f t="shared" si="1"/>
        <v>163.2</v>
      </c>
      <c r="J4742" s="7">
        <f t="shared" si="2"/>
        <v>163.2</v>
      </c>
    </row>
    <row r="4743" ht="15.75" customHeight="1">
      <c r="A4743" s="4">
        <v>561147.0</v>
      </c>
      <c r="B4743" s="4" t="s">
        <v>270</v>
      </c>
      <c r="C4743" s="5" t="s">
        <v>271</v>
      </c>
      <c r="D4743" s="5">
        <v>24.0</v>
      </c>
      <c r="E4743" s="5">
        <v>0.39</v>
      </c>
      <c r="F4743" s="4">
        <v>16841.0</v>
      </c>
      <c r="G4743" s="6">
        <v>44586.54583333333</v>
      </c>
      <c r="H4743" s="6" t="str">
        <f>VLOOKUP(F4743,'Customer Details'!$A$1:$B$3264,2,0)</f>
        <v>Australia</v>
      </c>
      <c r="I4743" s="7">
        <f t="shared" si="1"/>
        <v>9.36</v>
      </c>
      <c r="J4743" s="7">
        <f t="shared" si="2"/>
        <v>9.36</v>
      </c>
    </row>
    <row r="4744" ht="15.75" customHeight="1">
      <c r="A4744" s="4">
        <v>558709.0</v>
      </c>
      <c r="B4744" s="4">
        <v>23012.0</v>
      </c>
      <c r="C4744" s="5" t="s">
        <v>1362</v>
      </c>
      <c r="D4744" s="5">
        <v>1.0</v>
      </c>
      <c r="E4744" s="5">
        <v>3.95</v>
      </c>
      <c r="F4744" s="4">
        <v>17338.0</v>
      </c>
      <c r="G4744" s="6">
        <v>44562.54305555556</v>
      </c>
      <c r="H4744" s="6" t="str">
        <f>VLOOKUP(F4744,'Customer Details'!$A$1:$B$3264,2,0)</f>
        <v>China</v>
      </c>
      <c r="I4744" s="7">
        <f t="shared" si="1"/>
        <v>3.95</v>
      </c>
      <c r="J4744" s="7">
        <f t="shared" si="2"/>
        <v>3.95</v>
      </c>
    </row>
    <row r="4745" ht="15.75" customHeight="1">
      <c r="A4745" s="4">
        <v>559511.0</v>
      </c>
      <c r="B4745" s="4" t="s">
        <v>46</v>
      </c>
      <c r="C4745" s="5" t="s">
        <v>47</v>
      </c>
      <c r="D4745" s="5">
        <v>3.0</v>
      </c>
      <c r="E4745" s="5">
        <v>0.79</v>
      </c>
      <c r="F4745" s="4">
        <v>15920.0</v>
      </c>
      <c r="G4745" s="6">
        <v>44569.64652777778</v>
      </c>
      <c r="H4745" s="6" t="str">
        <f>VLOOKUP(F4745,'Customer Details'!$A$1:$B$3264,2,0)</f>
        <v>United Kingdom</v>
      </c>
      <c r="I4745" s="7">
        <f t="shared" si="1"/>
        <v>2.37</v>
      </c>
      <c r="J4745" s="7">
        <f t="shared" si="2"/>
        <v>2.37</v>
      </c>
    </row>
    <row r="4746" ht="15.75" customHeight="1">
      <c r="A4746" s="4">
        <v>570495.0</v>
      </c>
      <c r="B4746" s="4" t="s">
        <v>720</v>
      </c>
      <c r="C4746" s="5" t="s">
        <v>721</v>
      </c>
      <c r="D4746" s="5">
        <v>10.0</v>
      </c>
      <c r="E4746" s="5">
        <v>2.1</v>
      </c>
      <c r="F4746" s="4">
        <v>16861.0</v>
      </c>
      <c r="G4746" s="6">
        <v>44662.37847222222</v>
      </c>
      <c r="H4746" s="6" t="str">
        <f>VLOOKUP(F4746,'Customer Details'!$A$1:$B$3264,2,0)</f>
        <v>India</v>
      </c>
      <c r="I4746" s="7">
        <f t="shared" si="1"/>
        <v>21</v>
      </c>
      <c r="J4746" s="7">
        <f t="shared" si="2"/>
        <v>21</v>
      </c>
    </row>
    <row r="4747" ht="15.75" customHeight="1">
      <c r="A4747" s="4">
        <v>562711.0</v>
      </c>
      <c r="B4747" s="4" t="s">
        <v>67</v>
      </c>
      <c r="C4747" s="5" t="s">
        <v>68</v>
      </c>
      <c r="D4747" s="5">
        <v>1.0</v>
      </c>
      <c r="E4747" s="5">
        <v>2.08</v>
      </c>
      <c r="F4747" s="4">
        <v>16788.0</v>
      </c>
      <c r="G4747" s="6">
        <v>44600.62013888889</v>
      </c>
      <c r="H4747" s="6" t="str">
        <f>VLOOKUP(F4747,'Customer Details'!$A$1:$B$3264,2,0)</f>
        <v>China</v>
      </c>
      <c r="I4747" s="7">
        <f t="shared" si="1"/>
        <v>2.08</v>
      </c>
      <c r="J4747" s="7">
        <f t="shared" si="2"/>
        <v>2.08</v>
      </c>
    </row>
    <row r="4748" ht="15.75" customHeight="1">
      <c r="A4748" s="4">
        <v>561236.0</v>
      </c>
      <c r="B4748" s="4" t="s">
        <v>313</v>
      </c>
      <c r="C4748" s="5" t="s">
        <v>314</v>
      </c>
      <c r="D4748" s="5">
        <v>24.0</v>
      </c>
      <c r="E4748" s="5">
        <v>0.42</v>
      </c>
      <c r="F4748" s="4">
        <v>15159.0</v>
      </c>
      <c r="G4748" s="6">
        <v>44587.43541666667</v>
      </c>
      <c r="H4748" s="6" t="str">
        <f>VLOOKUP(F4748,'Customer Details'!$A$1:$B$3264,2,0)</f>
        <v>United Kingdom</v>
      </c>
      <c r="I4748" s="7">
        <f t="shared" si="1"/>
        <v>10.08</v>
      </c>
      <c r="J4748" s="7">
        <f t="shared" si="2"/>
        <v>10.08</v>
      </c>
    </row>
    <row r="4749" ht="15.75" customHeight="1">
      <c r="A4749" s="4">
        <v>574755.0</v>
      </c>
      <c r="B4749" s="4" t="s">
        <v>585</v>
      </c>
      <c r="C4749" s="5" t="s">
        <v>747</v>
      </c>
      <c r="D4749" s="5">
        <v>24.0</v>
      </c>
      <c r="E4749" s="5">
        <v>3.39</v>
      </c>
      <c r="F4749" s="4">
        <v>13078.0</v>
      </c>
      <c r="G4749" s="6">
        <v>44688.39444444444</v>
      </c>
      <c r="H4749" s="6" t="str">
        <f>VLOOKUP(F4749,'Customer Details'!$A$1:$B$3264,2,0)</f>
        <v>India</v>
      </c>
      <c r="I4749" s="7">
        <f t="shared" si="1"/>
        <v>81.36</v>
      </c>
      <c r="J4749" s="7">
        <f t="shared" si="2"/>
        <v>81.36</v>
      </c>
    </row>
    <row r="4750" ht="15.75" customHeight="1">
      <c r="A4750" s="4">
        <v>569397.0</v>
      </c>
      <c r="B4750" s="4" t="s">
        <v>40</v>
      </c>
      <c r="C4750" s="5" t="s">
        <v>41</v>
      </c>
      <c r="D4750" s="5">
        <v>24.0</v>
      </c>
      <c r="E4750" s="5">
        <v>2.55</v>
      </c>
      <c r="F4750" s="4">
        <v>12747.0</v>
      </c>
      <c r="G4750" s="6">
        <v>44655.35138888889</v>
      </c>
      <c r="H4750" s="6" t="str">
        <f>VLOOKUP(F4750,'Customer Details'!$A$1:$B$3264,2,0)</f>
        <v>India</v>
      </c>
      <c r="I4750" s="7">
        <f t="shared" si="1"/>
        <v>61.2</v>
      </c>
      <c r="J4750" s="7">
        <f t="shared" si="2"/>
        <v>61.2</v>
      </c>
    </row>
    <row r="4751" ht="15.75" customHeight="1">
      <c r="A4751" s="4">
        <v>542398.0</v>
      </c>
      <c r="B4751" s="4" t="s">
        <v>2505</v>
      </c>
      <c r="C4751" s="5" t="s">
        <v>2506</v>
      </c>
      <c r="D4751" s="5">
        <v>1.0</v>
      </c>
      <c r="E4751" s="5">
        <v>12.75</v>
      </c>
      <c r="F4751" s="4">
        <v>13174.0</v>
      </c>
      <c r="G4751" s="6">
        <v>44404.65</v>
      </c>
      <c r="H4751" s="6" t="str">
        <f>VLOOKUP(F4751,'Customer Details'!$A$1:$B$3264,2,0)</f>
        <v>USA</v>
      </c>
      <c r="I4751" s="7">
        <f t="shared" si="1"/>
        <v>12.75</v>
      </c>
      <c r="J4751" s="7">
        <f t="shared" si="2"/>
        <v>12.75</v>
      </c>
    </row>
    <row r="4752" ht="15.75" customHeight="1">
      <c r="A4752" s="4" t="s">
        <v>934</v>
      </c>
      <c r="B4752" s="4">
        <v>20725.0</v>
      </c>
      <c r="C4752" s="5" t="s">
        <v>556</v>
      </c>
      <c r="D4752" s="5">
        <v>-1.0</v>
      </c>
      <c r="E4752" s="5">
        <v>1.45</v>
      </c>
      <c r="F4752" s="4">
        <v>13798.0</v>
      </c>
      <c r="G4752" s="6">
        <v>44400.67222222222</v>
      </c>
      <c r="H4752" s="6" t="str">
        <f>VLOOKUP(F4752,'Customer Details'!$A$1:$B$3264,2,0)</f>
        <v>India</v>
      </c>
      <c r="I4752" s="7">
        <f t="shared" si="1"/>
        <v>-1.45</v>
      </c>
      <c r="J4752" s="7">
        <f t="shared" si="2"/>
        <v>1.45</v>
      </c>
    </row>
    <row r="4753" ht="15.75" customHeight="1">
      <c r="A4753" s="4">
        <v>573381.0</v>
      </c>
      <c r="B4753" s="4" t="s">
        <v>65</v>
      </c>
      <c r="C4753" s="5" t="s">
        <v>66</v>
      </c>
      <c r="D4753" s="5">
        <v>2.0</v>
      </c>
      <c r="E4753" s="5">
        <v>1.25</v>
      </c>
      <c r="F4753" s="4">
        <v>17590.0</v>
      </c>
      <c r="G4753" s="6">
        <v>44681.58680555555</v>
      </c>
      <c r="H4753" s="6" t="str">
        <f>VLOOKUP(F4753,'Customer Details'!$A$1:$B$3264,2,0)</f>
        <v>India</v>
      </c>
      <c r="I4753" s="7">
        <f t="shared" si="1"/>
        <v>2.5</v>
      </c>
      <c r="J4753" s="7">
        <f t="shared" si="2"/>
        <v>2.5</v>
      </c>
    </row>
    <row r="4754" ht="15.75" customHeight="1">
      <c r="A4754" s="4">
        <v>547910.0</v>
      </c>
      <c r="B4754" s="4" t="s">
        <v>2507</v>
      </c>
      <c r="C4754" s="5" t="s">
        <v>2508</v>
      </c>
      <c r="D4754" s="5">
        <v>1.0</v>
      </c>
      <c r="E4754" s="5">
        <v>0.39</v>
      </c>
      <c r="F4754" s="4">
        <v>14159.0</v>
      </c>
      <c r="G4754" s="6">
        <v>44467.51597222222</v>
      </c>
      <c r="H4754" s="6" t="str">
        <f>VLOOKUP(F4754,'Customer Details'!$A$1:$B$3264,2,0)</f>
        <v>Australia</v>
      </c>
      <c r="I4754" s="7">
        <f t="shared" si="1"/>
        <v>0.39</v>
      </c>
      <c r="J4754" s="7">
        <f t="shared" si="2"/>
        <v>0.39</v>
      </c>
    </row>
    <row r="4755" ht="15.75" customHeight="1">
      <c r="A4755" s="4" t="s">
        <v>2509</v>
      </c>
      <c r="B4755" s="4">
        <v>22847.0</v>
      </c>
      <c r="C4755" s="5" t="s">
        <v>2364</v>
      </c>
      <c r="D4755" s="5">
        <v>-1.0</v>
      </c>
      <c r="E4755" s="5">
        <v>16.95</v>
      </c>
      <c r="F4755" s="4">
        <v>13668.0</v>
      </c>
      <c r="G4755" s="6">
        <v>44582.5625</v>
      </c>
      <c r="H4755" s="6" t="str">
        <f>VLOOKUP(F4755,'Customer Details'!$A$1:$B$3264,2,0)</f>
        <v>Australia</v>
      </c>
      <c r="I4755" s="7">
        <f t="shared" si="1"/>
        <v>-16.95</v>
      </c>
      <c r="J4755" s="7">
        <f t="shared" si="2"/>
        <v>16.95</v>
      </c>
    </row>
    <row r="4756" ht="15.75" customHeight="1">
      <c r="A4756" s="4">
        <v>567190.0</v>
      </c>
      <c r="B4756" s="4" t="s">
        <v>268</v>
      </c>
      <c r="C4756" s="5" t="s">
        <v>269</v>
      </c>
      <c r="D4756" s="5">
        <v>8.0</v>
      </c>
      <c r="E4756" s="5">
        <v>1.95</v>
      </c>
      <c r="F4756" s="4">
        <v>18226.0</v>
      </c>
      <c r="G4756" s="6">
        <v>44639.38472222222</v>
      </c>
      <c r="H4756" s="6" t="str">
        <f>VLOOKUP(F4756,'Customer Details'!$A$1:$B$3264,2,0)</f>
        <v>Australia</v>
      </c>
      <c r="I4756" s="7">
        <f t="shared" si="1"/>
        <v>15.6</v>
      </c>
      <c r="J4756" s="7">
        <f t="shared" si="2"/>
        <v>15.6</v>
      </c>
    </row>
    <row r="4757" ht="15.75" customHeight="1">
      <c r="A4757" s="4">
        <v>548715.0</v>
      </c>
      <c r="B4757" s="4" t="s">
        <v>649</v>
      </c>
      <c r="C4757" s="5" t="s">
        <v>650</v>
      </c>
      <c r="D4757" s="5">
        <v>4.0</v>
      </c>
      <c r="E4757" s="5">
        <v>1.25</v>
      </c>
      <c r="F4757" s="4">
        <v>17758.0</v>
      </c>
      <c r="G4757" s="6">
        <v>44472.64027777778</v>
      </c>
      <c r="H4757" s="6" t="str">
        <f>VLOOKUP(F4757,'Customer Details'!$A$1:$B$3264,2,0)</f>
        <v>USA</v>
      </c>
      <c r="I4757" s="7">
        <f t="shared" si="1"/>
        <v>5</v>
      </c>
      <c r="J4757" s="7">
        <f t="shared" si="2"/>
        <v>5</v>
      </c>
    </row>
    <row r="4758" ht="15.75" customHeight="1">
      <c r="A4758" s="4">
        <v>555649.0</v>
      </c>
      <c r="B4758" s="4" t="s">
        <v>790</v>
      </c>
      <c r="C4758" s="5" t="s">
        <v>791</v>
      </c>
      <c r="D4758" s="5">
        <v>12.0</v>
      </c>
      <c r="E4758" s="5">
        <v>0.65</v>
      </c>
      <c r="F4758" s="4">
        <v>15386.0</v>
      </c>
      <c r="G4758" s="6">
        <v>44536.57430555556</v>
      </c>
      <c r="H4758" s="6" t="str">
        <f>VLOOKUP(F4758,'Customer Details'!$A$1:$B$3264,2,0)</f>
        <v>India</v>
      </c>
      <c r="I4758" s="7">
        <f t="shared" si="1"/>
        <v>7.8</v>
      </c>
      <c r="J4758" s="7">
        <f t="shared" si="2"/>
        <v>7.8</v>
      </c>
    </row>
    <row r="4759" ht="15.75" customHeight="1">
      <c r="A4759" s="4">
        <v>539243.0</v>
      </c>
      <c r="B4759" s="4" t="s">
        <v>40</v>
      </c>
      <c r="C4759" s="5" t="s">
        <v>41</v>
      </c>
      <c r="D4759" s="5">
        <v>2.0</v>
      </c>
      <c r="E4759" s="5">
        <v>2.95</v>
      </c>
      <c r="F4759" s="4">
        <v>18116.0</v>
      </c>
      <c r="G4759" s="6">
        <v>44363.55625</v>
      </c>
      <c r="H4759" s="6" t="str">
        <f>VLOOKUP(F4759,'Customer Details'!$A$1:$B$3264,2,0)</f>
        <v>USA</v>
      </c>
      <c r="I4759" s="7">
        <f t="shared" si="1"/>
        <v>5.9</v>
      </c>
      <c r="J4759" s="7">
        <f t="shared" si="2"/>
        <v>5.9</v>
      </c>
    </row>
    <row r="4760" ht="15.75" customHeight="1">
      <c r="A4760" s="4">
        <v>571062.0</v>
      </c>
      <c r="B4760" s="4" t="s">
        <v>65</v>
      </c>
      <c r="C4760" s="5" t="s">
        <v>66</v>
      </c>
      <c r="D4760" s="5">
        <v>3.0</v>
      </c>
      <c r="E4760" s="5">
        <v>1.25</v>
      </c>
      <c r="F4760" s="4">
        <v>16773.0</v>
      </c>
      <c r="G4760" s="6">
        <v>44664.60902777778</v>
      </c>
      <c r="H4760" s="6" t="str">
        <f>VLOOKUP(F4760,'Customer Details'!$A$1:$B$3264,2,0)</f>
        <v>Australia</v>
      </c>
      <c r="I4760" s="7">
        <f t="shared" si="1"/>
        <v>3.75</v>
      </c>
      <c r="J4760" s="7">
        <f t="shared" si="2"/>
        <v>3.75</v>
      </c>
    </row>
    <row r="4761" ht="15.75" customHeight="1">
      <c r="A4761" s="4" t="s">
        <v>2510</v>
      </c>
      <c r="B4761" s="4">
        <v>20985.0</v>
      </c>
      <c r="C4761" s="5" t="s">
        <v>2511</v>
      </c>
      <c r="D4761" s="5">
        <v>-12.0</v>
      </c>
      <c r="E4761" s="5">
        <v>1.25</v>
      </c>
      <c r="F4761" s="4">
        <v>16779.0</v>
      </c>
      <c r="G4761" s="6">
        <v>44359.46736111111</v>
      </c>
      <c r="H4761" s="6" t="str">
        <f>VLOOKUP(F4761,'Customer Details'!$A$1:$B$3264,2,0)</f>
        <v>Australia</v>
      </c>
      <c r="I4761" s="7">
        <f t="shared" si="1"/>
        <v>-15</v>
      </c>
      <c r="J4761" s="7">
        <f t="shared" si="2"/>
        <v>15</v>
      </c>
    </row>
    <row r="4762" ht="15.75" customHeight="1">
      <c r="A4762" s="4">
        <v>545688.0</v>
      </c>
      <c r="B4762" s="4" t="s">
        <v>623</v>
      </c>
      <c r="C4762" s="5" t="s">
        <v>624</v>
      </c>
      <c r="D4762" s="5">
        <v>2.0</v>
      </c>
      <c r="E4762" s="5">
        <v>5.45</v>
      </c>
      <c r="F4762" s="4">
        <v>16033.0</v>
      </c>
      <c r="G4762" s="6">
        <v>44445.52916666667</v>
      </c>
      <c r="H4762" s="6" t="str">
        <f>VLOOKUP(F4762,'Customer Details'!$A$1:$B$3264,2,0)</f>
        <v>China</v>
      </c>
      <c r="I4762" s="7">
        <f t="shared" si="1"/>
        <v>10.9</v>
      </c>
      <c r="J4762" s="7">
        <f t="shared" si="2"/>
        <v>10.9</v>
      </c>
    </row>
    <row r="4763" ht="15.75" customHeight="1">
      <c r="A4763" s="4" t="s">
        <v>2512</v>
      </c>
      <c r="B4763" s="4">
        <v>22928.0</v>
      </c>
      <c r="C4763" s="5" t="s">
        <v>2513</v>
      </c>
      <c r="D4763" s="5">
        <v>-3.0</v>
      </c>
      <c r="E4763" s="5">
        <v>5.95</v>
      </c>
      <c r="F4763" s="4">
        <v>17095.0</v>
      </c>
      <c r="G4763" s="6">
        <v>44698.69444444445</v>
      </c>
      <c r="H4763" s="6" t="str">
        <f>VLOOKUP(F4763,'Customer Details'!$A$1:$B$3264,2,0)</f>
        <v>United Kingdom</v>
      </c>
      <c r="I4763" s="7">
        <f t="shared" si="1"/>
        <v>-17.85</v>
      </c>
      <c r="J4763" s="7">
        <f t="shared" si="2"/>
        <v>17.85</v>
      </c>
    </row>
    <row r="4764" ht="15.75" customHeight="1">
      <c r="A4764" s="4" t="s">
        <v>2514</v>
      </c>
      <c r="B4764" s="4" t="s">
        <v>148</v>
      </c>
      <c r="C4764" s="5" t="s">
        <v>149</v>
      </c>
      <c r="D4764" s="5">
        <v>-1.0</v>
      </c>
      <c r="E4764" s="5">
        <v>7.06</v>
      </c>
      <c r="F4764" s="4">
        <v>16912.0</v>
      </c>
      <c r="G4764" s="6">
        <v>44450.47916666666</v>
      </c>
      <c r="H4764" s="6" t="str">
        <f>VLOOKUP(F4764,'Customer Details'!$A$1:$B$3264,2,0)</f>
        <v>India</v>
      </c>
      <c r="I4764" s="7">
        <f t="shared" si="1"/>
        <v>-7.06</v>
      </c>
      <c r="J4764" s="7">
        <f t="shared" si="2"/>
        <v>7.06</v>
      </c>
    </row>
    <row r="4765" ht="15.75" customHeight="1">
      <c r="A4765" s="4" t="s">
        <v>2515</v>
      </c>
      <c r="B4765" s="4">
        <v>21231.0</v>
      </c>
      <c r="C4765" s="5" t="s">
        <v>1864</v>
      </c>
      <c r="D4765" s="5">
        <v>-1.0</v>
      </c>
      <c r="E4765" s="5">
        <v>1.25</v>
      </c>
      <c r="F4765" s="4">
        <v>14796.0</v>
      </c>
      <c r="G4765" s="6">
        <v>44484.41319444445</v>
      </c>
      <c r="H4765" s="6" t="str">
        <f>VLOOKUP(F4765,'Customer Details'!$A$1:$B$3264,2,0)</f>
        <v>China</v>
      </c>
      <c r="I4765" s="7">
        <f t="shared" si="1"/>
        <v>-1.25</v>
      </c>
      <c r="J4765" s="7">
        <f t="shared" si="2"/>
        <v>1.25</v>
      </c>
    </row>
    <row r="4766" ht="15.75" customHeight="1">
      <c r="A4766" s="4">
        <v>553691.0</v>
      </c>
      <c r="B4766" s="4" t="s">
        <v>54</v>
      </c>
      <c r="C4766" s="5" t="s">
        <v>55</v>
      </c>
      <c r="D4766" s="5">
        <v>2.0</v>
      </c>
      <c r="E4766" s="5">
        <v>5.95</v>
      </c>
      <c r="F4766" s="4">
        <v>15311.0</v>
      </c>
      <c r="G4766" s="6">
        <v>44518.58888888889</v>
      </c>
      <c r="H4766" s="6" t="str">
        <f>VLOOKUP(F4766,'Customer Details'!$A$1:$B$3264,2,0)</f>
        <v>USA</v>
      </c>
      <c r="I4766" s="7">
        <f t="shared" si="1"/>
        <v>11.9</v>
      </c>
      <c r="J4766" s="7">
        <f t="shared" si="2"/>
        <v>11.9</v>
      </c>
    </row>
    <row r="4767" ht="15.75" customHeight="1">
      <c r="A4767" s="4">
        <v>553469.0</v>
      </c>
      <c r="B4767" s="4" t="s">
        <v>48</v>
      </c>
      <c r="C4767" s="5" t="s">
        <v>49</v>
      </c>
      <c r="D4767" s="5">
        <v>100.0</v>
      </c>
      <c r="E4767" s="5">
        <v>1.74</v>
      </c>
      <c r="F4767" s="4">
        <v>16029.0</v>
      </c>
      <c r="G4767" s="6">
        <v>44517.46875</v>
      </c>
      <c r="H4767" s="6" t="str">
        <f>VLOOKUP(F4767,'Customer Details'!$A$1:$B$3264,2,0)</f>
        <v>India</v>
      </c>
      <c r="I4767" s="7">
        <f t="shared" si="1"/>
        <v>174</v>
      </c>
      <c r="J4767" s="7">
        <f t="shared" si="2"/>
        <v>174</v>
      </c>
    </row>
    <row r="4768" ht="15.75" customHeight="1">
      <c r="A4768" s="4">
        <v>568895.0</v>
      </c>
      <c r="B4768" s="4" t="s">
        <v>185</v>
      </c>
      <c r="C4768" s="5" t="s">
        <v>186</v>
      </c>
      <c r="D4768" s="5">
        <v>3.0</v>
      </c>
      <c r="E4768" s="5">
        <v>1.69</v>
      </c>
      <c r="F4768" s="4">
        <v>15356.0</v>
      </c>
      <c r="G4768" s="6">
        <v>44649.54930555556</v>
      </c>
      <c r="H4768" s="6" t="str">
        <f>VLOOKUP(F4768,'Customer Details'!$A$1:$B$3264,2,0)</f>
        <v>China</v>
      </c>
      <c r="I4768" s="7">
        <f t="shared" si="1"/>
        <v>5.07</v>
      </c>
      <c r="J4768" s="7">
        <f t="shared" si="2"/>
        <v>5.07</v>
      </c>
    </row>
    <row r="4769" ht="15.75" customHeight="1">
      <c r="A4769" s="4" t="s">
        <v>2516</v>
      </c>
      <c r="B4769" s="4">
        <v>23168.0</v>
      </c>
      <c r="C4769" s="5" t="s">
        <v>946</v>
      </c>
      <c r="D4769" s="5">
        <v>-12.0</v>
      </c>
      <c r="E4769" s="5">
        <v>1.25</v>
      </c>
      <c r="F4769" s="4">
        <v>16133.0</v>
      </c>
      <c r="G4769" s="6">
        <v>44543.68611111111</v>
      </c>
      <c r="H4769" s="6" t="str">
        <f>VLOOKUP(F4769,'Customer Details'!$A$1:$B$3264,2,0)</f>
        <v>India</v>
      </c>
      <c r="I4769" s="7">
        <f t="shared" si="1"/>
        <v>-15</v>
      </c>
      <c r="J4769" s="7">
        <f t="shared" si="2"/>
        <v>15</v>
      </c>
    </row>
    <row r="4770" ht="15.75" customHeight="1">
      <c r="A4770" s="4">
        <v>550621.0</v>
      </c>
      <c r="B4770" s="4" t="s">
        <v>1576</v>
      </c>
      <c r="C4770" s="5" t="s">
        <v>1577</v>
      </c>
      <c r="D4770" s="5">
        <v>3.0</v>
      </c>
      <c r="E4770" s="5">
        <v>1.95</v>
      </c>
      <c r="F4770" s="4">
        <v>13263.0</v>
      </c>
      <c r="G4770" s="6">
        <v>44488.57013888889</v>
      </c>
      <c r="H4770" s="6" t="str">
        <f>VLOOKUP(F4770,'Customer Details'!$A$1:$B$3264,2,0)</f>
        <v>Australia</v>
      </c>
      <c r="I4770" s="7">
        <f t="shared" si="1"/>
        <v>5.85</v>
      </c>
      <c r="J4770" s="7">
        <f t="shared" si="2"/>
        <v>5.85</v>
      </c>
    </row>
    <row r="4771" ht="15.75" customHeight="1">
      <c r="A4771" s="4">
        <v>551747.0</v>
      </c>
      <c r="B4771" s="4" t="s">
        <v>223</v>
      </c>
      <c r="C4771" s="5" t="s">
        <v>224</v>
      </c>
      <c r="D4771" s="5">
        <v>24.0</v>
      </c>
      <c r="E4771" s="5">
        <v>0.65</v>
      </c>
      <c r="F4771" s="4">
        <v>14298.0</v>
      </c>
      <c r="G4771" s="6">
        <v>44504.45833333334</v>
      </c>
      <c r="H4771" s="6" t="str">
        <f>VLOOKUP(F4771,'Customer Details'!$A$1:$B$3264,2,0)</f>
        <v>USA</v>
      </c>
      <c r="I4771" s="7">
        <f t="shared" si="1"/>
        <v>15.6</v>
      </c>
      <c r="J4771" s="7">
        <f t="shared" si="2"/>
        <v>15.6</v>
      </c>
    </row>
    <row r="4772" ht="15.75" customHeight="1">
      <c r="A4772" s="4" t="s">
        <v>663</v>
      </c>
      <c r="B4772" s="4">
        <v>21873.0</v>
      </c>
      <c r="C4772" s="5" t="s">
        <v>2517</v>
      </c>
      <c r="D4772" s="5">
        <v>-4.0</v>
      </c>
      <c r="E4772" s="5">
        <v>1.25</v>
      </c>
      <c r="F4772" s="4">
        <v>14410.0</v>
      </c>
      <c r="G4772" s="6">
        <v>44582.54166666666</v>
      </c>
      <c r="H4772" s="6" t="str">
        <f>VLOOKUP(F4772,'Customer Details'!$A$1:$B$3264,2,0)</f>
        <v>United Kingdom</v>
      </c>
      <c r="I4772" s="7">
        <f t="shared" si="1"/>
        <v>-5</v>
      </c>
      <c r="J4772" s="7">
        <f t="shared" si="2"/>
        <v>5</v>
      </c>
    </row>
    <row r="4773" ht="15.75" customHeight="1">
      <c r="A4773" s="4">
        <v>536551.0</v>
      </c>
      <c r="B4773" s="4" t="s">
        <v>85</v>
      </c>
      <c r="C4773" s="5" t="s">
        <v>86</v>
      </c>
      <c r="D4773" s="5">
        <v>1.0</v>
      </c>
      <c r="E4773" s="5">
        <v>0.95</v>
      </c>
      <c r="F4773" s="4">
        <v>17346.0</v>
      </c>
      <c r="G4773" s="6">
        <v>44348.60694444444</v>
      </c>
      <c r="H4773" s="6" t="str">
        <f>VLOOKUP(F4773,'Customer Details'!$A$1:$B$3264,2,0)</f>
        <v>Australia</v>
      </c>
      <c r="I4773" s="7">
        <f t="shared" si="1"/>
        <v>0.95</v>
      </c>
      <c r="J4773" s="7">
        <f t="shared" si="2"/>
        <v>0.95</v>
      </c>
    </row>
    <row r="4774" ht="15.75" customHeight="1">
      <c r="A4774" s="4">
        <v>572905.0</v>
      </c>
      <c r="B4774" s="4">
        <v>23091.0</v>
      </c>
      <c r="C4774" s="5" t="s">
        <v>1075</v>
      </c>
      <c r="D4774" s="5">
        <v>2.0</v>
      </c>
      <c r="E4774" s="5">
        <v>6.25</v>
      </c>
      <c r="F4774" s="4">
        <v>14690.0</v>
      </c>
      <c r="G4774" s="6">
        <v>44677.65208333333</v>
      </c>
      <c r="H4774" s="6" t="str">
        <f>VLOOKUP(F4774,'Customer Details'!$A$1:$B$3264,2,0)</f>
        <v>China</v>
      </c>
      <c r="I4774" s="7">
        <f t="shared" si="1"/>
        <v>12.5</v>
      </c>
      <c r="J4774" s="7">
        <f t="shared" si="2"/>
        <v>12.5</v>
      </c>
    </row>
    <row r="4775" ht="15.75" customHeight="1">
      <c r="A4775" s="4">
        <v>537374.0</v>
      </c>
      <c r="B4775" s="4" t="s">
        <v>1149</v>
      </c>
      <c r="C4775" s="5" t="s">
        <v>1150</v>
      </c>
      <c r="D4775" s="5">
        <v>3.0</v>
      </c>
      <c r="E4775" s="5">
        <v>2.95</v>
      </c>
      <c r="F4775" s="4">
        <v>17259.0</v>
      </c>
      <c r="G4775" s="6">
        <v>44353.53819444445</v>
      </c>
      <c r="H4775" s="6" t="str">
        <f>VLOOKUP(F4775,'Customer Details'!$A$1:$B$3264,2,0)</f>
        <v>India</v>
      </c>
      <c r="I4775" s="7">
        <f t="shared" si="1"/>
        <v>8.85</v>
      </c>
      <c r="J4775" s="7">
        <f t="shared" si="2"/>
        <v>8.85</v>
      </c>
    </row>
    <row r="4776" ht="15.75" customHeight="1">
      <c r="A4776" s="4">
        <v>554937.0</v>
      </c>
      <c r="B4776" s="4" t="s">
        <v>1015</v>
      </c>
      <c r="C4776" s="5" t="s">
        <v>1016</v>
      </c>
      <c r="D4776" s="5">
        <v>2.0</v>
      </c>
      <c r="E4776" s="5">
        <v>2.95</v>
      </c>
      <c r="F4776" s="4">
        <v>15402.0</v>
      </c>
      <c r="G4776" s="6">
        <v>44527.56388888889</v>
      </c>
      <c r="H4776" s="6" t="str">
        <f>VLOOKUP(F4776,'Customer Details'!$A$1:$B$3264,2,0)</f>
        <v>China</v>
      </c>
      <c r="I4776" s="7">
        <f t="shared" si="1"/>
        <v>5.9</v>
      </c>
      <c r="J4776" s="7">
        <f t="shared" si="2"/>
        <v>5.9</v>
      </c>
    </row>
    <row r="4777" ht="15.75" customHeight="1">
      <c r="A4777" s="4">
        <v>550492.0</v>
      </c>
      <c r="B4777" s="4" t="s">
        <v>175</v>
      </c>
      <c r="C4777" s="5" t="s">
        <v>176</v>
      </c>
      <c r="D4777" s="5">
        <v>12.0</v>
      </c>
      <c r="E4777" s="5">
        <v>1.95</v>
      </c>
      <c r="F4777" s="4">
        <v>14180.0</v>
      </c>
      <c r="G4777" s="6">
        <v>44487.61388888889</v>
      </c>
      <c r="H4777" s="6" t="str">
        <f>VLOOKUP(F4777,'Customer Details'!$A$1:$B$3264,2,0)</f>
        <v>Australia</v>
      </c>
      <c r="I4777" s="7">
        <f t="shared" si="1"/>
        <v>23.4</v>
      </c>
      <c r="J4777" s="7">
        <f t="shared" si="2"/>
        <v>23.4</v>
      </c>
    </row>
    <row r="4778" ht="15.75" customHeight="1">
      <c r="A4778" s="4">
        <v>544692.0</v>
      </c>
      <c r="B4778" s="4" t="s">
        <v>511</v>
      </c>
      <c r="C4778" s="5" t="s">
        <v>512</v>
      </c>
      <c r="D4778" s="5">
        <v>3.0</v>
      </c>
      <c r="E4778" s="5">
        <v>5.95</v>
      </c>
      <c r="F4778" s="4">
        <v>17499.0</v>
      </c>
      <c r="G4778" s="6">
        <v>44431.38472222222</v>
      </c>
      <c r="H4778" s="6" t="str">
        <f>VLOOKUP(F4778,'Customer Details'!$A$1:$B$3264,2,0)</f>
        <v>China</v>
      </c>
      <c r="I4778" s="7">
        <f t="shared" si="1"/>
        <v>17.85</v>
      </c>
      <c r="J4778" s="7">
        <f t="shared" si="2"/>
        <v>17.85</v>
      </c>
    </row>
    <row r="4779" ht="15.75" customHeight="1">
      <c r="A4779" s="4">
        <v>542003.0</v>
      </c>
      <c r="B4779" s="4" t="s">
        <v>87</v>
      </c>
      <c r="C4779" s="5" t="s">
        <v>135</v>
      </c>
      <c r="D4779" s="5">
        <v>3.0</v>
      </c>
      <c r="E4779" s="5">
        <v>3.75</v>
      </c>
      <c r="F4779" s="4">
        <v>15311.0</v>
      </c>
      <c r="G4779" s="6">
        <v>44402.46319444444</v>
      </c>
      <c r="H4779" s="6" t="str">
        <f>VLOOKUP(F4779,'Customer Details'!$A$1:$B$3264,2,0)</f>
        <v>USA</v>
      </c>
      <c r="I4779" s="7">
        <f t="shared" si="1"/>
        <v>11.25</v>
      </c>
      <c r="J4779" s="7">
        <f t="shared" si="2"/>
        <v>11.25</v>
      </c>
    </row>
    <row r="4780" ht="15.75" customHeight="1">
      <c r="A4780" s="4">
        <v>558870.0</v>
      </c>
      <c r="B4780" s="4" t="s">
        <v>511</v>
      </c>
      <c r="C4780" s="5" t="s">
        <v>512</v>
      </c>
      <c r="D4780" s="5">
        <v>48.0</v>
      </c>
      <c r="E4780" s="5">
        <v>4.95</v>
      </c>
      <c r="F4780" s="4">
        <v>14145.0</v>
      </c>
      <c r="G4780" s="6">
        <v>44565.54027777778</v>
      </c>
      <c r="H4780" s="6" t="str">
        <f>VLOOKUP(F4780,'Customer Details'!$A$1:$B$3264,2,0)</f>
        <v>Australia</v>
      </c>
      <c r="I4780" s="7">
        <f t="shared" si="1"/>
        <v>237.6</v>
      </c>
      <c r="J4780" s="7">
        <f t="shared" si="2"/>
        <v>237.6</v>
      </c>
    </row>
    <row r="4781" ht="15.75" customHeight="1">
      <c r="A4781" s="4">
        <v>543736.0</v>
      </c>
      <c r="B4781" s="4" t="s">
        <v>40</v>
      </c>
      <c r="C4781" s="5" t="s">
        <v>41</v>
      </c>
      <c r="D4781" s="5">
        <v>6.0</v>
      </c>
      <c r="E4781" s="5">
        <v>2.95</v>
      </c>
      <c r="F4781" s="4">
        <v>15044.0</v>
      </c>
      <c r="G4781" s="6">
        <v>44419.525</v>
      </c>
      <c r="H4781" s="6" t="str">
        <f>VLOOKUP(F4781,'Customer Details'!$A$1:$B$3264,2,0)</f>
        <v>USA</v>
      </c>
      <c r="I4781" s="7">
        <f t="shared" si="1"/>
        <v>17.7</v>
      </c>
      <c r="J4781" s="7">
        <f t="shared" si="2"/>
        <v>17.7</v>
      </c>
    </row>
    <row r="4782" ht="15.75" customHeight="1">
      <c r="A4782" s="4">
        <v>547729.0</v>
      </c>
      <c r="B4782" s="4" t="s">
        <v>12</v>
      </c>
      <c r="C4782" s="5" t="s">
        <v>13</v>
      </c>
      <c r="D4782" s="5">
        <v>6.0</v>
      </c>
      <c r="E4782" s="5">
        <v>0.42</v>
      </c>
      <c r="F4782" s="4">
        <v>15529.0</v>
      </c>
      <c r="G4782" s="6">
        <v>44464.45277777778</v>
      </c>
      <c r="H4782" s="6" t="str">
        <f>VLOOKUP(F4782,'Customer Details'!$A$1:$B$3264,2,0)</f>
        <v>USA</v>
      </c>
      <c r="I4782" s="7">
        <f t="shared" si="1"/>
        <v>2.52</v>
      </c>
      <c r="J4782" s="7">
        <f t="shared" si="2"/>
        <v>2.52</v>
      </c>
    </row>
    <row r="4783" ht="15.75" customHeight="1">
      <c r="A4783" s="4" t="s">
        <v>2518</v>
      </c>
      <c r="B4783" s="4">
        <v>85118.0</v>
      </c>
      <c r="C4783" s="5" t="s">
        <v>2519</v>
      </c>
      <c r="D4783" s="5">
        <v>-7.0</v>
      </c>
      <c r="E4783" s="5">
        <v>1.25</v>
      </c>
      <c r="F4783" s="4">
        <v>13458.0</v>
      </c>
      <c r="G4783" s="6">
        <v>44395.64305555556</v>
      </c>
      <c r="H4783" s="6" t="str">
        <f>VLOOKUP(F4783,'Customer Details'!$A$1:$B$3264,2,0)</f>
        <v>India</v>
      </c>
      <c r="I4783" s="7">
        <f t="shared" si="1"/>
        <v>-8.75</v>
      </c>
      <c r="J4783" s="7">
        <f t="shared" si="2"/>
        <v>8.75</v>
      </c>
    </row>
    <row r="4784" ht="15.75" customHeight="1">
      <c r="A4784" s="4">
        <v>565129.0</v>
      </c>
      <c r="B4784" s="4" t="s">
        <v>40</v>
      </c>
      <c r="C4784" s="5" t="s">
        <v>41</v>
      </c>
      <c r="D4784" s="5">
        <v>3.0</v>
      </c>
      <c r="E4784" s="5">
        <v>2.95</v>
      </c>
      <c r="F4784" s="4">
        <v>15719.0</v>
      </c>
      <c r="G4784" s="6">
        <v>44621.52847222222</v>
      </c>
      <c r="H4784" s="6" t="str">
        <f>VLOOKUP(F4784,'Customer Details'!$A$1:$B$3264,2,0)</f>
        <v>Australia</v>
      </c>
      <c r="I4784" s="7">
        <f t="shared" si="1"/>
        <v>8.85</v>
      </c>
      <c r="J4784" s="7">
        <f t="shared" si="2"/>
        <v>8.85</v>
      </c>
    </row>
    <row r="4785" ht="15.75" customHeight="1">
      <c r="A4785" s="4" t="s">
        <v>2520</v>
      </c>
      <c r="B4785" s="4">
        <v>22801.0</v>
      </c>
      <c r="C4785" s="5" t="s">
        <v>2521</v>
      </c>
      <c r="D4785" s="5">
        <v>-1.0</v>
      </c>
      <c r="E4785" s="5">
        <v>3.75</v>
      </c>
      <c r="F4785" s="4">
        <v>17213.0</v>
      </c>
      <c r="G4785" s="6">
        <v>44460.65902777778</v>
      </c>
      <c r="H4785" s="6" t="str">
        <f>VLOOKUP(F4785,'Customer Details'!$A$1:$B$3264,2,0)</f>
        <v>China</v>
      </c>
      <c r="I4785" s="7">
        <f t="shared" si="1"/>
        <v>-3.75</v>
      </c>
      <c r="J4785" s="7">
        <f t="shared" si="2"/>
        <v>3.75</v>
      </c>
    </row>
    <row r="4786" ht="15.75" customHeight="1">
      <c r="A4786" s="4">
        <v>547909.0</v>
      </c>
      <c r="B4786" s="4" t="s">
        <v>1555</v>
      </c>
      <c r="C4786" s="5" t="s">
        <v>1556</v>
      </c>
      <c r="D4786" s="5">
        <v>16.0</v>
      </c>
      <c r="E4786" s="5">
        <v>0.42</v>
      </c>
      <c r="F4786" s="4">
        <v>15033.0</v>
      </c>
      <c r="G4786" s="6">
        <v>44467.51527777778</v>
      </c>
      <c r="H4786" s="6" t="str">
        <f>VLOOKUP(F4786,'Customer Details'!$A$1:$B$3264,2,0)</f>
        <v>United Kingdom</v>
      </c>
      <c r="I4786" s="7">
        <f t="shared" si="1"/>
        <v>6.72</v>
      </c>
      <c r="J4786" s="7">
        <f t="shared" si="2"/>
        <v>6.72</v>
      </c>
    </row>
    <row r="4787" ht="15.75" customHeight="1">
      <c r="A4787" s="4" t="s">
        <v>1885</v>
      </c>
      <c r="B4787" s="4">
        <v>22943.0</v>
      </c>
      <c r="C4787" s="5" t="s">
        <v>1593</v>
      </c>
      <c r="D4787" s="5">
        <v>-2.0</v>
      </c>
      <c r="E4787" s="5">
        <v>4.25</v>
      </c>
      <c r="F4787" s="4">
        <v>13098.0</v>
      </c>
      <c r="G4787" s="6">
        <v>44403.62916666667</v>
      </c>
      <c r="H4787" s="6" t="str">
        <f>VLOOKUP(F4787,'Customer Details'!$A$1:$B$3264,2,0)</f>
        <v>Australia</v>
      </c>
      <c r="I4787" s="7">
        <f t="shared" si="1"/>
        <v>-8.5</v>
      </c>
      <c r="J4787" s="7">
        <f t="shared" si="2"/>
        <v>8.5</v>
      </c>
    </row>
    <row r="4788" ht="15.75" customHeight="1">
      <c r="A4788" s="4">
        <v>544450.0</v>
      </c>
      <c r="B4788" s="4" t="s">
        <v>32</v>
      </c>
      <c r="C4788" s="5" t="s">
        <v>33</v>
      </c>
      <c r="D4788" s="5">
        <v>5.0</v>
      </c>
      <c r="E4788" s="5">
        <v>4.15</v>
      </c>
      <c r="F4788" s="4">
        <v>17811.0</v>
      </c>
      <c r="G4788" s="6">
        <v>44428.51597222222</v>
      </c>
      <c r="H4788" s="6" t="str">
        <f>VLOOKUP(F4788,'Customer Details'!$A$1:$B$3264,2,0)</f>
        <v>USA</v>
      </c>
      <c r="I4788" s="7">
        <f t="shared" si="1"/>
        <v>20.75</v>
      </c>
      <c r="J4788" s="7">
        <f t="shared" si="2"/>
        <v>20.75</v>
      </c>
    </row>
    <row r="4789" ht="15.75" customHeight="1">
      <c r="A4789" s="4">
        <v>568046.0</v>
      </c>
      <c r="B4789" s="4" t="s">
        <v>270</v>
      </c>
      <c r="C4789" s="5" t="s">
        <v>271</v>
      </c>
      <c r="D4789" s="5">
        <v>2.0</v>
      </c>
      <c r="E4789" s="5">
        <v>0.39</v>
      </c>
      <c r="F4789" s="4">
        <v>18118.0</v>
      </c>
      <c r="G4789" s="6">
        <v>44643.51111111111</v>
      </c>
      <c r="H4789" s="6" t="str">
        <f>VLOOKUP(F4789,'Customer Details'!$A$1:$B$3264,2,0)</f>
        <v>USA</v>
      </c>
      <c r="I4789" s="7">
        <f t="shared" si="1"/>
        <v>0.78</v>
      </c>
      <c r="J4789" s="7">
        <f t="shared" si="2"/>
        <v>0.78</v>
      </c>
    </row>
    <row r="4790" ht="15.75" customHeight="1">
      <c r="A4790" s="4">
        <v>574317.0</v>
      </c>
      <c r="B4790" s="4" t="s">
        <v>2522</v>
      </c>
      <c r="C4790" s="5" t="s">
        <v>2523</v>
      </c>
      <c r="D4790" s="5">
        <v>2.0</v>
      </c>
      <c r="E4790" s="5">
        <v>0.85</v>
      </c>
      <c r="F4790" s="4">
        <v>17078.0</v>
      </c>
      <c r="G4790" s="6">
        <v>44684.78402777778</v>
      </c>
      <c r="H4790" s="6" t="str">
        <f>VLOOKUP(F4790,'Customer Details'!$A$1:$B$3264,2,0)</f>
        <v>China</v>
      </c>
      <c r="I4790" s="7">
        <f t="shared" si="1"/>
        <v>1.7</v>
      </c>
      <c r="J4790" s="7">
        <f t="shared" si="2"/>
        <v>1.7</v>
      </c>
    </row>
    <row r="4791" ht="15.75" customHeight="1">
      <c r="A4791" s="4">
        <v>574292.0</v>
      </c>
      <c r="B4791" s="4">
        <v>21034.0</v>
      </c>
      <c r="C4791" s="5" t="s">
        <v>1839</v>
      </c>
      <c r="D4791" s="5">
        <v>1.0</v>
      </c>
      <c r="E4791" s="5">
        <v>0.95</v>
      </c>
      <c r="F4791" s="4">
        <v>16914.0</v>
      </c>
      <c r="G4791" s="6">
        <v>44684.64375</v>
      </c>
      <c r="H4791" s="6" t="str">
        <f>VLOOKUP(F4791,'Customer Details'!$A$1:$B$3264,2,0)</f>
        <v>United Kingdom</v>
      </c>
      <c r="I4791" s="7">
        <f t="shared" si="1"/>
        <v>0.95</v>
      </c>
      <c r="J4791" s="7">
        <f t="shared" si="2"/>
        <v>0.95</v>
      </c>
    </row>
    <row r="4792" ht="15.75" customHeight="1">
      <c r="A4792" s="4">
        <v>566572.0</v>
      </c>
      <c r="B4792" s="4" t="s">
        <v>75</v>
      </c>
      <c r="C4792" s="5" t="s">
        <v>76</v>
      </c>
      <c r="D4792" s="5">
        <v>6.0</v>
      </c>
      <c r="E4792" s="5">
        <v>5.45</v>
      </c>
      <c r="F4792" s="4">
        <v>13488.0</v>
      </c>
      <c r="G4792" s="6">
        <v>44633.53611111111</v>
      </c>
      <c r="H4792" s="6" t="str">
        <f>VLOOKUP(F4792,'Customer Details'!$A$1:$B$3264,2,0)</f>
        <v>Australia</v>
      </c>
      <c r="I4792" s="7">
        <f t="shared" si="1"/>
        <v>32.7</v>
      </c>
      <c r="J4792" s="7">
        <f t="shared" si="2"/>
        <v>32.7</v>
      </c>
    </row>
    <row r="4793" ht="15.75" customHeight="1">
      <c r="A4793" s="4">
        <v>565437.0</v>
      </c>
      <c r="B4793" s="4" t="s">
        <v>81</v>
      </c>
      <c r="C4793" s="5" t="s">
        <v>82</v>
      </c>
      <c r="D4793" s="5">
        <v>6.0</v>
      </c>
      <c r="E4793" s="5">
        <v>1.25</v>
      </c>
      <c r="F4793" s="4">
        <v>17050.0</v>
      </c>
      <c r="G4793" s="6">
        <v>44624.575</v>
      </c>
      <c r="H4793" s="6" t="str">
        <f>VLOOKUP(F4793,'Customer Details'!$A$1:$B$3264,2,0)</f>
        <v>USA</v>
      </c>
      <c r="I4793" s="7">
        <f t="shared" si="1"/>
        <v>7.5</v>
      </c>
      <c r="J4793" s="7">
        <f t="shared" si="2"/>
        <v>7.5</v>
      </c>
    </row>
    <row r="4794" ht="15.75" customHeight="1">
      <c r="A4794" s="4">
        <v>536748.0</v>
      </c>
      <c r="B4794" s="4" t="s">
        <v>1167</v>
      </c>
      <c r="C4794" s="5" t="s">
        <v>1168</v>
      </c>
      <c r="D4794" s="5">
        <v>2.0</v>
      </c>
      <c r="E4794" s="5">
        <v>9.95</v>
      </c>
      <c r="F4794" s="4">
        <v>15107.0</v>
      </c>
      <c r="G4794" s="6">
        <v>44349.57291666666</v>
      </c>
      <c r="H4794" s="6" t="str">
        <f>VLOOKUP(F4794,'Customer Details'!$A$1:$B$3264,2,0)</f>
        <v>Australia</v>
      </c>
      <c r="I4794" s="7">
        <f t="shared" si="1"/>
        <v>19.9</v>
      </c>
      <c r="J4794" s="7">
        <f t="shared" si="2"/>
        <v>19.9</v>
      </c>
    </row>
    <row r="4795" ht="15.75" customHeight="1">
      <c r="A4795" s="4">
        <v>565788.0</v>
      </c>
      <c r="B4795" s="4" t="s">
        <v>85</v>
      </c>
      <c r="C4795" s="5" t="s">
        <v>86</v>
      </c>
      <c r="D4795" s="5">
        <v>12.0</v>
      </c>
      <c r="E4795" s="5">
        <v>1.25</v>
      </c>
      <c r="F4795" s="4">
        <v>13210.0</v>
      </c>
      <c r="G4795" s="6">
        <v>44627.34583333333</v>
      </c>
      <c r="H4795" s="6" t="str">
        <f>VLOOKUP(F4795,'Customer Details'!$A$1:$B$3264,2,0)</f>
        <v>Australia</v>
      </c>
      <c r="I4795" s="7">
        <f t="shared" si="1"/>
        <v>15</v>
      </c>
      <c r="J4795" s="7">
        <f t="shared" si="2"/>
        <v>15</v>
      </c>
    </row>
    <row r="4796" ht="15.75" customHeight="1">
      <c r="A4796" s="4">
        <v>578270.0</v>
      </c>
      <c r="B4796" s="4" t="s">
        <v>210</v>
      </c>
      <c r="C4796" s="5" t="s">
        <v>211</v>
      </c>
      <c r="D4796" s="5">
        <v>4.0</v>
      </c>
      <c r="E4796" s="5">
        <v>1.63</v>
      </c>
      <c r="F4796" s="4">
        <v>14096.0</v>
      </c>
      <c r="G4796" s="6">
        <v>44704.56875</v>
      </c>
      <c r="H4796" s="6" t="str">
        <f>VLOOKUP(F4796,'Customer Details'!$A$1:$B$3264,2,0)</f>
        <v>USA</v>
      </c>
      <c r="I4796" s="7">
        <f t="shared" si="1"/>
        <v>6.52</v>
      </c>
      <c r="J4796" s="7">
        <f t="shared" si="2"/>
        <v>6.52</v>
      </c>
    </row>
    <row r="4797" ht="15.75" customHeight="1">
      <c r="A4797" s="4">
        <v>564632.0</v>
      </c>
      <c r="B4797" s="4" t="s">
        <v>1114</v>
      </c>
      <c r="C4797" s="5" t="s">
        <v>1115</v>
      </c>
      <c r="D4797" s="5">
        <v>12.0</v>
      </c>
      <c r="E4797" s="5">
        <v>1.25</v>
      </c>
      <c r="F4797" s="4">
        <v>16556.0</v>
      </c>
      <c r="G4797" s="6">
        <v>44618.49861111111</v>
      </c>
      <c r="H4797" s="6" t="str">
        <f>VLOOKUP(F4797,'Customer Details'!$A$1:$B$3264,2,0)</f>
        <v>India</v>
      </c>
      <c r="I4797" s="7">
        <f t="shared" si="1"/>
        <v>15</v>
      </c>
      <c r="J4797" s="7">
        <f t="shared" si="2"/>
        <v>15</v>
      </c>
    </row>
    <row r="4798" ht="15.75" customHeight="1">
      <c r="A4798" s="4">
        <v>537867.0</v>
      </c>
      <c r="B4798" s="4" t="s">
        <v>38</v>
      </c>
      <c r="C4798" s="5" t="s">
        <v>39</v>
      </c>
      <c r="D4798" s="5">
        <v>12.0</v>
      </c>
      <c r="E4798" s="5">
        <v>2.95</v>
      </c>
      <c r="F4798" s="4">
        <v>16717.0</v>
      </c>
      <c r="G4798" s="6">
        <v>44355.7</v>
      </c>
      <c r="H4798" s="6" t="str">
        <f>VLOOKUP(F4798,'Customer Details'!$A$1:$B$3264,2,0)</f>
        <v>China</v>
      </c>
      <c r="I4798" s="7">
        <f t="shared" si="1"/>
        <v>35.4</v>
      </c>
      <c r="J4798" s="7">
        <f t="shared" si="2"/>
        <v>35.4</v>
      </c>
    </row>
    <row r="4799" ht="15.75" customHeight="1">
      <c r="A4799" s="4">
        <v>537781.0</v>
      </c>
      <c r="B4799" s="4">
        <v>22898.0</v>
      </c>
      <c r="C4799" s="5" t="s">
        <v>2524</v>
      </c>
      <c r="D4799" s="5">
        <v>1.0</v>
      </c>
      <c r="E4799" s="5">
        <v>1.95</v>
      </c>
      <c r="F4799" s="4">
        <v>17341.0</v>
      </c>
      <c r="G4799" s="6">
        <v>44355.53194444445</v>
      </c>
      <c r="H4799" s="6" t="str">
        <f>VLOOKUP(F4799,'Customer Details'!$A$1:$B$3264,2,0)</f>
        <v>USA</v>
      </c>
      <c r="I4799" s="7">
        <f t="shared" si="1"/>
        <v>1.95</v>
      </c>
      <c r="J4799" s="7">
        <f t="shared" si="2"/>
        <v>1.95</v>
      </c>
    </row>
    <row r="4800" ht="15.75" customHeight="1">
      <c r="A4800" s="4">
        <v>547920.0</v>
      </c>
      <c r="B4800" s="4" t="s">
        <v>2409</v>
      </c>
      <c r="C4800" s="5" t="s">
        <v>2410</v>
      </c>
      <c r="D4800" s="5">
        <v>7.0</v>
      </c>
      <c r="E4800" s="5">
        <v>0.39</v>
      </c>
      <c r="F4800" s="4">
        <v>14730.0</v>
      </c>
      <c r="G4800" s="6">
        <v>44467.53611111111</v>
      </c>
      <c r="H4800" s="6" t="str">
        <f>VLOOKUP(F4800,'Customer Details'!$A$1:$B$3264,2,0)</f>
        <v>United Kingdom</v>
      </c>
      <c r="I4800" s="7">
        <f t="shared" si="1"/>
        <v>2.73</v>
      </c>
      <c r="J4800" s="7">
        <f t="shared" si="2"/>
        <v>2.73</v>
      </c>
    </row>
    <row r="4801" ht="15.75" customHeight="1">
      <c r="A4801" s="4">
        <v>573397.0</v>
      </c>
      <c r="B4801" s="4" t="s">
        <v>2525</v>
      </c>
      <c r="C4801" s="5" t="s">
        <v>2526</v>
      </c>
      <c r="D4801" s="5">
        <v>1.0</v>
      </c>
      <c r="E4801" s="5">
        <v>12.75</v>
      </c>
      <c r="F4801" s="4">
        <v>15547.0</v>
      </c>
      <c r="G4801" s="6">
        <v>44681.63819444444</v>
      </c>
      <c r="H4801" s="6" t="str">
        <f>VLOOKUP(F4801,'Customer Details'!$A$1:$B$3264,2,0)</f>
        <v>USA</v>
      </c>
      <c r="I4801" s="7">
        <f t="shared" si="1"/>
        <v>12.75</v>
      </c>
      <c r="J4801" s="7">
        <f t="shared" si="2"/>
        <v>12.75</v>
      </c>
    </row>
    <row r="4802" ht="15.75" customHeight="1">
      <c r="A4802" s="4">
        <v>537196.0</v>
      </c>
      <c r="B4802" s="4">
        <v>22278.0</v>
      </c>
      <c r="C4802" s="5" t="s">
        <v>2527</v>
      </c>
      <c r="D4802" s="5">
        <v>1.0</v>
      </c>
      <c r="E4802" s="5">
        <v>4.95</v>
      </c>
      <c r="F4802" s="4">
        <v>15426.0</v>
      </c>
      <c r="G4802" s="6">
        <v>44352.57986111111</v>
      </c>
      <c r="H4802" s="6" t="str">
        <f>VLOOKUP(F4802,'Customer Details'!$A$1:$B$3264,2,0)</f>
        <v>India</v>
      </c>
      <c r="I4802" s="7">
        <f t="shared" si="1"/>
        <v>4.95</v>
      </c>
      <c r="J4802" s="7">
        <f t="shared" si="2"/>
        <v>4.95</v>
      </c>
    </row>
    <row r="4803" ht="15.75" customHeight="1">
      <c r="A4803" s="4">
        <v>576236.0</v>
      </c>
      <c r="B4803" s="4" t="s">
        <v>287</v>
      </c>
      <c r="C4803" s="5" t="s">
        <v>288</v>
      </c>
      <c r="D4803" s="5">
        <v>1.0</v>
      </c>
      <c r="E4803" s="5">
        <v>1.25</v>
      </c>
      <c r="F4803" s="4">
        <v>13755.0</v>
      </c>
      <c r="G4803" s="6">
        <v>44695.56319444445</v>
      </c>
      <c r="H4803" s="6" t="str">
        <f>VLOOKUP(F4803,'Customer Details'!$A$1:$B$3264,2,0)</f>
        <v>USA</v>
      </c>
      <c r="I4803" s="7">
        <f t="shared" si="1"/>
        <v>1.25</v>
      </c>
      <c r="J4803" s="7">
        <f t="shared" si="2"/>
        <v>1.25</v>
      </c>
    </row>
    <row r="4804" ht="15.75" customHeight="1">
      <c r="A4804" s="4">
        <v>549276.0</v>
      </c>
      <c r="B4804" s="4" t="s">
        <v>67</v>
      </c>
      <c r="C4804" s="5" t="s">
        <v>68</v>
      </c>
      <c r="D4804" s="5">
        <v>5.0</v>
      </c>
      <c r="E4804" s="5">
        <v>2.08</v>
      </c>
      <c r="F4804" s="4">
        <v>16745.0</v>
      </c>
      <c r="G4804" s="6">
        <v>44476.54930555556</v>
      </c>
      <c r="H4804" s="6" t="str">
        <f>VLOOKUP(F4804,'Customer Details'!$A$1:$B$3264,2,0)</f>
        <v>USA</v>
      </c>
      <c r="I4804" s="7">
        <f t="shared" si="1"/>
        <v>10.4</v>
      </c>
      <c r="J4804" s="7">
        <f t="shared" si="2"/>
        <v>10.4</v>
      </c>
    </row>
    <row r="4805" ht="15.75" customHeight="1">
      <c r="A4805" s="4">
        <v>558105.0</v>
      </c>
      <c r="B4805" s="4" t="s">
        <v>1219</v>
      </c>
      <c r="C4805" s="5" t="s">
        <v>1220</v>
      </c>
      <c r="D4805" s="5">
        <v>16.0</v>
      </c>
      <c r="E4805" s="5">
        <v>0.29</v>
      </c>
      <c r="F4805" s="4">
        <v>15644.0</v>
      </c>
      <c r="G4805" s="6">
        <v>44556.62083333333</v>
      </c>
      <c r="H4805" s="6" t="str">
        <f>VLOOKUP(F4805,'Customer Details'!$A$1:$B$3264,2,0)</f>
        <v>United Kingdom</v>
      </c>
      <c r="I4805" s="7">
        <f t="shared" si="1"/>
        <v>4.64</v>
      </c>
      <c r="J4805" s="7">
        <f t="shared" si="2"/>
        <v>4.64</v>
      </c>
    </row>
    <row r="4806" ht="15.75" customHeight="1">
      <c r="A4806" s="4" t="s">
        <v>2528</v>
      </c>
      <c r="B4806" s="4" t="s">
        <v>75</v>
      </c>
      <c r="C4806" s="5" t="s">
        <v>76</v>
      </c>
      <c r="D4806" s="5">
        <v>-1.0</v>
      </c>
      <c r="E4806" s="5">
        <v>5.45</v>
      </c>
      <c r="F4806" s="4">
        <v>17912.0</v>
      </c>
      <c r="G4806" s="6">
        <v>44362.70416666667</v>
      </c>
      <c r="H4806" s="6" t="str">
        <f>VLOOKUP(F4806,'Customer Details'!$A$1:$B$3264,2,0)</f>
        <v>India</v>
      </c>
      <c r="I4806" s="7">
        <f t="shared" si="1"/>
        <v>-5.45</v>
      </c>
      <c r="J4806" s="7">
        <f t="shared" si="2"/>
        <v>5.45</v>
      </c>
    </row>
    <row r="4807" ht="15.75" customHeight="1">
      <c r="A4807" s="4" t="s">
        <v>2529</v>
      </c>
      <c r="B4807" s="4">
        <v>22784.0</v>
      </c>
      <c r="C4807" s="5" t="s">
        <v>1338</v>
      </c>
      <c r="D4807" s="5">
        <v>-1.0</v>
      </c>
      <c r="E4807" s="5">
        <v>4.95</v>
      </c>
      <c r="F4807" s="4">
        <v>17700.0</v>
      </c>
      <c r="G4807" s="6">
        <v>44356.64791666667</v>
      </c>
      <c r="H4807" s="6" t="str">
        <f>VLOOKUP(F4807,'Customer Details'!$A$1:$B$3264,2,0)</f>
        <v>United Kingdom</v>
      </c>
      <c r="I4807" s="7">
        <f t="shared" si="1"/>
        <v>-4.95</v>
      </c>
      <c r="J4807" s="7">
        <f t="shared" si="2"/>
        <v>4.95</v>
      </c>
    </row>
    <row r="4808" ht="15.75" customHeight="1">
      <c r="A4808" s="4">
        <v>557595.0</v>
      </c>
      <c r="B4808" s="4" t="s">
        <v>67</v>
      </c>
      <c r="C4808" s="5" t="s">
        <v>68</v>
      </c>
      <c r="D4808" s="5">
        <v>2.0</v>
      </c>
      <c r="E4808" s="5">
        <v>2.08</v>
      </c>
      <c r="F4808" s="4">
        <v>15507.0</v>
      </c>
      <c r="G4808" s="6">
        <v>44551.47152777778</v>
      </c>
      <c r="H4808" s="6" t="str">
        <f>VLOOKUP(F4808,'Customer Details'!$A$1:$B$3264,2,0)</f>
        <v>Australia</v>
      </c>
      <c r="I4808" s="7">
        <f t="shared" si="1"/>
        <v>4.16</v>
      </c>
      <c r="J4808" s="7">
        <f t="shared" si="2"/>
        <v>4.16</v>
      </c>
    </row>
    <row r="4809" ht="15.75" customHeight="1">
      <c r="A4809" s="4" t="s">
        <v>2530</v>
      </c>
      <c r="B4809" s="4">
        <v>22470.0</v>
      </c>
      <c r="C4809" s="5" t="s">
        <v>1821</v>
      </c>
      <c r="D4809" s="5">
        <v>-4.0</v>
      </c>
      <c r="E4809" s="5">
        <v>2.95</v>
      </c>
      <c r="F4809" s="4">
        <v>18109.0</v>
      </c>
      <c r="G4809" s="6">
        <v>44549.53333333333</v>
      </c>
      <c r="H4809" s="6" t="str">
        <f>VLOOKUP(F4809,'Customer Details'!$A$1:$B$3264,2,0)</f>
        <v>India</v>
      </c>
      <c r="I4809" s="7">
        <f t="shared" si="1"/>
        <v>-11.8</v>
      </c>
      <c r="J4809" s="7">
        <f t="shared" si="2"/>
        <v>11.8</v>
      </c>
    </row>
    <row r="4810" ht="15.75" customHeight="1">
      <c r="A4810" s="4">
        <v>566018.0</v>
      </c>
      <c r="B4810" s="4">
        <v>20674.0</v>
      </c>
      <c r="C4810" s="5" t="s">
        <v>2531</v>
      </c>
      <c r="D4810" s="5">
        <v>1.0</v>
      </c>
      <c r="E4810" s="5">
        <v>1.25</v>
      </c>
      <c r="F4810" s="4">
        <v>13137.0</v>
      </c>
      <c r="G4810" s="6">
        <v>44628.52916666667</v>
      </c>
      <c r="H4810" s="6" t="str">
        <f>VLOOKUP(F4810,'Customer Details'!$A$1:$B$3264,2,0)</f>
        <v>China</v>
      </c>
      <c r="I4810" s="7">
        <f t="shared" si="1"/>
        <v>1.25</v>
      </c>
      <c r="J4810" s="7">
        <f t="shared" si="2"/>
        <v>1.25</v>
      </c>
    </row>
    <row r="4811" ht="15.75" customHeight="1">
      <c r="A4811" s="4">
        <v>564330.0</v>
      </c>
      <c r="B4811" s="4" t="s">
        <v>18</v>
      </c>
      <c r="C4811" s="5" t="s">
        <v>19</v>
      </c>
      <c r="D4811" s="5">
        <v>5.0</v>
      </c>
      <c r="E4811" s="5">
        <v>1.25</v>
      </c>
      <c r="F4811" s="4">
        <v>13411.0</v>
      </c>
      <c r="G4811" s="6">
        <v>44616.58125</v>
      </c>
      <c r="H4811" s="6" t="str">
        <f>VLOOKUP(F4811,'Customer Details'!$A$1:$B$3264,2,0)</f>
        <v>USA</v>
      </c>
      <c r="I4811" s="7">
        <f t="shared" si="1"/>
        <v>6.25</v>
      </c>
      <c r="J4811" s="7">
        <f t="shared" si="2"/>
        <v>6.25</v>
      </c>
    </row>
    <row r="4812" ht="15.75" customHeight="1">
      <c r="A4812" s="4">
        <v>553873.0</v>
      </c>
      <c r="B4812" s="4" t="s">
        <v>48</v>
      </c>
      <c r="C4812" s="5" t="s">
        <v>49</v>
      </c>
      <c r="D4812" s="5">
        <v>20.0</v>
      </c>
      <c r="E4812" s="5">
        <v>2.08</v>
      </c>
      <c r="F4812" s="4">
        <v>14859.0</v>
      </c>
      <c r="G4812" s="6">
        <v>44519.6125</v>
      </c>
      <c r="H4812" s="6" t="str">
        <f>VLOOKUP(F4812,'Customer Details'!$A$1:$B$3264,2,0)</f>
        <v>China</v>
      </c>
      <c r="I4812" s="7">
        <f t="shared" si="1"/>
        <v>41.6</v>
      </c>
      <c r="J4812" s="7">
        <f t="shared" si="2"/>
        <v>41.6</v>
      </c>
    </row>
    <row r="4813" ht="15.75" customHeight="1">
      <c r="A4813" s="4">
        <v>576851.0</v>
      </c>
      <c r="B4813" s="4">
        <v>23322.0</v>
      </c>
      <c r="C4813" s="5" t="s">
        <v>2311</v>
      </c>
      <c r="D4813" s="5">
        <v>1.0</v>
      </c>
      <c r="E4813" s="5">
        <v>2.95</v>
      </c>
      <c r="F4813" s="4">
        <v>15967.0</v>
      </c>
      <c r="G4813" s="6">
        <v>44697.65347222222</v>
      </c>
      <c r="H4813" s="6" t="str">
        <f>VLOOKUP(F4813,'Customer Details'!$A$1:$B$3264,2,0)</f>
        <v>United Kingdom</v>
      </c>
      <c r="I4813" s="7">
        <f t="shared" si="1"/>
        <v>2.95</v>
      </c>
      <c r="J4813" s="7">
        <f t="shared" si="2"/>
        <v>2.95</v>
      </c>
    </row>
    <row r="4814" ht="15.75" customHeight="1">
      <c r="A4814" s="4">
        <v>561600.0</v>
      </c>
      <c r="B4814" s="4" t="s">
        <v>38</v>
      </c>
      <c r="C4814" s="5" t="s">
        <v>39</v>
      </c>
      <c r="D4814" s="5">
        <v>3.0</v>
      </c>
      <c r="E4814" s="5">
        <v>2.95</v>
      </c>
      <c r="F4814" s="4">
        <v>15861.0</v>
      </c>
      <c r="G4814" s="6">
        <v>44589.47847222222</v>
      </c>
      <c r="H4814" s="6" t="str">
        <f>VLOOKUP(F4814,'Customer Details'!$A$1:$B$3264,2,0)</f>
        <v>Australia</v>
      </c>
      <c r="I4814" s="7">
        <f t="shared" si="1"/>
        <v>8.85</v>
      </c>
      <c r="J4814" s="7">
        <f t="shared" si="2"/>
        <v>8.85</v>
      </c>
    </row>
    <row r="4815" ht="15.75" customHeight="1">
      <c r="A4815" s="4">
        <v>544467.0</v>
      </c>
      <c r="B4815" s="4">
        <v>21391.0</v>
      </c>
      <c r="C4815" s="5" t="s">
        <v>1391</v>
      </c>
      <c r="D4815" s="5">
        <v>1.0</v>
      </c>
      <c r="E4815" s="5">
        <v>2.1</v>
      </c>
      <c r="F4815" s="4">
        <v>14502.0</v>
      </c>
      <c r="G4815" s="6">
        <v>44428.66041666667</v>
      </c>
      <c r="H4815" s="6" t="str">
        <f>VLOOKUP(F4815,'Customer Details'!$A$1:$B$3264,2,0)</f>
        <v>China</v>
      </c>
      <c r="I4815" s="7">
        <f t="shared" si="1"/>
        <v>2.1</v>
      </c>
      <c r="J4815" s="7">
        <f t="shared" si="2"/>
        <v>2.1</v>
      </c>
    </row>
    <row r="4816" ht="15.75" customHeight="1">
      <c r="A4816" s="4">
        <v>562949.0</v>
      </c>
      <c r="B4816" s="4" t="s">
        <v>303</v>
      </c>
      <c r="C4816" s="5" t="s">
        <v>304</v>
      </c>
      <c r="D4816" s="5">
        <v>3.0</v>
      </c>
      <c r="E4816" s="5">
        <v>5.95</v>
      </c>
      <c r="F4816" s="4">
        <v>14346.0</v>
      </c>
      <c r="G4816" s="6">
        <v>44603.40763888889</v>
      </c>
      <c r="H4816" s="6" t="str">
        <f>VLOOKUP(F4816,'Customer Details'!$A$1:$B$3264,2,0)</f>
        <v>United Kingdom</v>
      </c>
      <c r="I4816" s="7">
        <f t="shared" si="1"/>
        <v>17.85</v>
      </c>
      <c r="J4816" s="7">
        <f t="shared" si="2"/>
        <v>17.85</v>
      </c>
    </row>
    <row r="4817" ht="15.75" customHeight="1">
      <c r="A4817" s="4">
        <v>562519.0</v>
      </c>
      <c r="B4817" s="4" t="s">
        <v>187</v>
      </c>
      <c r="C4817" s="5" t="s">
        <v>188</v>
      </c>
      <c r="D4817" s="5">
        <v>14.0</v>
      </c>
      <c r="E4817" s="5">
        <v>0.42</v>
      </c>
      <c r="F4817" s="4">
        <v>16764.0</v>
      </c>
      <c r="G4817" s="6">
        <v>44597.52569444444</v>
      </c>
      <c r="H4817" s="6" t="str">
        <f>VLOOKUP(F4817,'Customer Details'!$A$1:$B$3264,2,0)</f>
        <v>USA</v>
      </c>
      <c r="I4817" s="7">
        <f t="shared" si="1"/>
        <v>5.88</v>
      </c>
      <c r="J4817" s="7">
        <f t="shared" si="2"/>
        <v>5.88</v>
      </c>
    </row>
    <row r="4818" ht="15.75" customHeight="1">
      <c r="A4818" s="4">
        <v>551399.0</v>
      </c>
      <c r="B4818" s="4" t="s">
        <v>943</v>
      </c>
      <c r="C4818" s="5" t="s">
        <v>944</v>
      </c>
      <c r="D4818" s="5">
        <v>2.0</v>
      </c>
      <c r="E4818" s="5">
        <v>1.65</v>
      </c>
      <c r="F4818" s="4">
        <v>17874.0</v>
      </c>
      <c r="G4818" s="6">
        <v>44497.55347222222</v>
      </c>
      <c r="H4818" s="6" t="str">
        <f>VLOOKUP(F4818,'Customer Details'!$A$1:$B$3264,2,0)</f>
        <v>United Kingdom</v>
      </c>
      <c r="I4818" s="7">
        <f t="shared" si="1"/>
        <v>3.3</v>
      </c>
      <c r="J4818" s="7">
        <f t="shared" si="2"/>
        <v>3.3</v>
      </c>
    </row>
    <row r="4819" ht="15.75" customHeight="1">
      <c r="A4819" s="4">
        <v>560299.0</v>
      </c>
      <c r="B4819" s="4" t="s">
        <v>647</v>
      </c>
      <c r="C4819" s="5" t="s">
        <v>648</v>
      </c>
      <c r="D4819" s="5">
        <v>25.0</v>
      </c>
      <c r="E4819" s="5">
        <v>0.42</v>
      </c>
      <c r="F4819" s="4">
        <v>17593.0</v>
      </c>
      <c r="G4819" s="6">
        <v>44579.43611111111</v>
      </c>
      <c r="H4819" s="6" t="str">
        <f>VLOOKUP(F4819,'Customer Details'!$A$1:$B$3264,2,0)</f>
        <v>China</v>
      </c>
      <c r="I4819" s="7">
        <f t="shared" si="1"/>
        <v>10.5</v>
      </c>
      <c r="J4819" s="7">
        <f t="shared" si="2"/>
        <v>10.5</v>
      </c>
    </row>
    <row r="4820" ht="15.75" customHeight="1">
      <c r="A4820" s="4">
        <v>545157.0</v>
      </c>
      <c r="B4820" s="4" t="s">
        <v>38</v>
      </c>
      <c r="C4820" s="5" t="s">
        <v>39</v>
      </c>
      <c r="D4820" s="5">
        <v>6.0</v>
      </c>
      <c r="E4820" s="5">
        <v>2.95</v>
      </c>
      <c r="F4820" s="4">
        <v>14239.0</v>
      </c>
      <c r="G4820" s="6">
        <v>44436.56041666667</v>
      </c>
      <c r="H4820" s="6" t="str">
        <f>VLOOKUP(F4820,'Customer Details'!$A$1:$B$3264,2,0)</f>
        <v>United Kingdom</v>
      </c>
      <c r="I4820" s="7">
        <f t="shared" si="1"/>
        <v>17.7</v>
      </c>
      <c r="J4820" s="7">
        <f t="shared" si="2"/>
        <v>17.7</v>
      </c>
    </row>
    <row r="4821" ht="15.75" customHeight="1">
      <c r="A4821" s="4">
        <v>543279.0</v>
      </c>
      <c r="B4821" s="4" t="s">
        <v>320</v>
      </c>
      <c r="C4821" s="5" t="s">
        <v>321</v>
      </c>
      <c r="D4821" s="5">
        <v>2.0</v>
      </c>
      <c r="E4821" s="5">
        <v>2.95</v>
      </c>
      <c r="F4821" s="4">
        <v>17105.0</v>
      </c>
      <c r="G4821" s="6">
        <v>44414.61527777778</v>
      </c>
      <c r="H4821" s="6" t="str">
        <f>VLOOKUP(F4821,'Customer Details'!$A$1:$B$3264,2,0)</f>
        <v>United Kingdom</v>
      </c>
      <c r="I4821" s="7">
        <f t="shared" si="1"/>
        <v>5.9</v>
      </c>
      <c r="J4821" s="7">
        <f t="shared" si="2"/>
        <v>5.9</v>
      </c>
    </row>
    <row r="4822" ht="15.75" customHeight="1">
      <c r="A4822" s="4">
        <v>574573.0</v>
      </c>
      <c r="B4822" s="4" t="s">
        <v>223</v>
      </c>
      <c r="C4822" s="5" t="s">
        <v>224</v>
      </c>
      <c r="D4822" s="5">
        <v>1.0</v>
      </c>
      <c r="E4822" s="5">
        <v>0.39</v>
      </c>
      <c r="F4822" s="4">
        <v>14592.0</v>
      </c>
      <c r="G4822" s="6">
        <v>44685.69097222222</v>
      </c>
      <c r="H4822" s="6" t="str">
        <f>VLOOKUP(F4822,'Customer Details'!$A$1:$B$3264,2,0)</f>
        <v>USA</v>
      </c>
      <c r="I4822" s="7">
        <f t="shared" si="1"/>
        <v>0.39</v>
      </c>
      <c r="J4822" s="7">
        <f t="shared" si="2"/>
        <v>0.39</v>
      </c>
    </row>
    <row r="4823" ht="15.75" customHeight="1">
      <c r="A4823" s="4" t="s">
        <v>2532</v>
      </c>
      <c r="B4823" s="4">
        <v>20724.0</v>
      </c>
      <c r="C4823" s="5" t="s">
        <v>569</v>
      </c>
      <c r="D4823" s="5">
        <v>-4.0</v>
      </c>
      <c r="E4823" s="5">
        <v>0.85</v>
      </c>
      <c r="F4823" s="4">
        <v>15810.0</v>
      </c>
      <c r="G4823" s="6">
        <v>44642.40138888889</v>
      </c>
      <c r="H4823" s="6" t="str">
        <f>VLOOKUP(F4823,'Customer Details'!$A$1:$B$3264,2,0)</f>
        <v>USA</v>
      </c>
      <c r="I4823" s="7">
        <f t="shared" si="1"/>
        <v>-3.4</v>
      </c>
      <c r="J4823" s="7">
        <f t="shared" si="2"/>
        <v>3.4</v>
      </c>
    </row>
    <row r="4824" ht="15.75" customHeight="1">
      <c r="A4824" s="4">
        <v>557026.0</v>
      </c>
      <c r="B4824" s="4" t="s">
        <v>338</v>
      </c>
      <c r="C4824" s="5" t="s">
        <v>339</v>
      </c>
      <c r="D4824" s="5">
        <v>10.0</v>
      </c>
      <c r="E4824" s="5">
        <v>1.25</v>
      </c>
      <c r="F4824" s="4">
        <v>16571.0</v>
      </c>
      <c r="G4824" s="6">
        <v>44546.55138888889</v>
      </c>
      <c r="H4824" s="6" t="str">
        <f>VLOOKUP(F4824,'Customer Details'!$A$1:$B$3264,2,0)</f>
        <v>Australia</v>
      </c>
      <c r="I4824" s="7">
        <f t="shared" si="1"/>
        <v>12.5</v>
      </c>
      <c r="J4824" s="7">
        <f t="shared" si="2"/>
        <v>12.5</v>
      </c>
    </row>
    <row r="4825" ht="15.75" customHeight="1">
      <c r="A4825" s="4">
        <v>570443.0</v>
      </c>
      <c r="B4825" s="4" t="s">
        <v>48</v>
      </c>
      <c r="C4825" s="5" t="s">
        <v>49</v>
      </c>
      <c r="D4825" s="5">
        <v>1.0</v>
      </c>
      <c r="E4825" s="5">
        <v>2.08</v>
      </c>
      <c r="F4825" s="4">
        <v>17203.0</v>
      </c>
      <c r="G4825" s="6">
        <v>44661.60902777778</v>
      </c>
      <c r="H4825" s="6" t="str">
        <f>VLOOKUP(F4825,'Customer Details'!$A$1:$B$3264,2,0)</f>
        <v>Australia</v>
      </c>
      <c r="I4825" s="7">
        <f t="shared" si="1"/>
        <v>2.08</v>
      </c>
      <c r="J4825" s="7">
        <f t="shared" si="2"/>
        <v>2.08</v>
      </c>
    </row>
    <row r="4826" ht="15.75" customHeight="1">
      <c r="A4826" s="4">
        <v>562204.0</v>
      </c>
      <c r="B4826" s="4" t="s">
        <v>2533</v>
      </c>
      <c r="C4826" s="5" t="s">
        <v>2534</v>
      </c>
      <c r="D4826" s="5">
        <v>1.0</v>
      </c>
      <c r="E4826" s="5">
        <v>8.5</v>
      </c>
      <c r="F4826" s="4">
        <v>16324.0</v>
      </c>
      <c r="G4826" s="6">
        <v>44595.5375</v>
      </c>
      <c r="H4826" s="6" t="str">
        <f>VLOOKUP(F4826,'Customer Details'!$A$1:$B$3264,2,0)</f>
        <v>United Kingdom</v>
      </c>
      <c r="I4826" s="7">
        <f t="shared" si="1"/>
        <v>8.5</v>
      </c>
      <c r="J4826" s="7">
        <f t="shared" si="2"/>
        <v>8.5</v>
      </c>
    </row>
    <row r="4827" ht="15.75" customHeight="1">
      <c r="A4827" s="4">
        <v>556779.0</v>
      </c>
      <c r="B4827" s="4" t="s">
        <v>59</v>
      </c>
      <c r="C4827" s="5" t="s">
        <v>60</v>
      </c>
      <c r="D4827" s="5">
        <v>2.0</v>
      </c>
      <c r="E4827" s="5">
        <v>4.95</v>
      </c>
      <c r="F4827" s="4">
        <v>16774.0</v>
      </c>
      <c r="G4827" s="6">
        <v>44544.53125</v>
      </c>
      <c r="H4827" s="6" t="str">
        <f>VLOOKUP(F4827,'Customer Details'!$A$1:$B$3264,2,0)</f>
        <v>India</v>
      </c>
      <c r="I4827" s="7">
        <f t="shared" si="1"/>
        <v>9.9</v>
      </c>
      <c r="J4827" s="7">
        <f t="shared" si="2"/>
        <v>9.9</v>
      </c>
    </row>
    <row r="4828" ht="15.75" customHeight="1">
      <c r="A4828" s="4">
        <v>552285.0</v>
      </c>
      <c r="B4828" s="4" t="s">
        <v>468</v>
      </c>
      <c r="C4828" s="5" t="s">
        <v>469</v>
      </c>
      <c r="D4828" s="5">
        <v>1.0</v>
      </c>
      <c r="E4828" s="5">
        <v>1.25</v>
      </c>
      <c r="F4828" s="4">
        <v>14684.0</v>
      </c>
      <c r="G4828" s="6">
        <v>44508.54027777778</v>
      </c>
      <c r="H4828" s="6" t="str">
        <f>VLOOKUP(F4828,'Customer Details'!$A$1:$B$3264,2,0)</f>
        <v>India</v>
      </c>
      <c r="I4828" s="7">
        <f t="shared" si="1"/>
        <v>1.25</v>
      </c>
      <c r="J4828" s="7">
        <f t="shared" si="2"/>
        <v>1.25</v>
      </c>
    </row>
    <row r="4829" ht="15.75" customHeight="1">
      <c r="A4829" s="4">
        <v>551725.0</v>
      </c>
      <c r="B4829" s="4" t="s">
        <v>59</v>
      </c>
      <c r="C4829" s="5" t="s">
        <v>60</v>
      </c>
      <c r="D4829" s="5">
        <v>50.0</v>
      </c>
      <c r="E4829" s="5">
        <v>4.15</v>
      </c>
      <c r="F4829" s="4">
        <v>13798.0</v>
      </c>
      <c r="G4829" s="6">
        <v>44504.34375</v>
      </c>
      <c r="H4829" s="6" t="str">
        <f>VLOOKUP(F4829,'Customer Details'!$A$1:$B$3264,2,0)</f>
        <v>India</v>
      </c>
      <c r="I4829" s="7">
        <f t="shared" si="1"/>
        <v>207.5</v>
      </c>
      <c r="J4829" s="7">
        <f t="shared" si="2"/>
        <v>207.5</v>
      </c>
    </row>
    <row r="4830" ht="15.75" customHeight="1">
      <c r="A4830" s="4">
        <v>559812.0</v>
      </c>
      <c r="B4830" s="4" t="s">
        <v>468</v>
      </c>
      <c r="C4830" s="5" t="s">
        <v>469</v>
      </c>
      <c r="D4830" s="5">
        <v>2.0</v>
      </c>
      <c r="E4830" s="5">
        <v>1.25</v>
      </c>
      <c r="F4830" s="4">
        <v>15051.0</v>
      </c>
      <c r="G4830" s="6">
        <v>44573.64513888889</v>
      </c>
      <c r="H4830" s="6" t="str">
        <f>VLOOKUP(F4830,'Customer Details'!$A$1:$B$3264,2,0)</f>
        <v>China</v>
      </c>
      <c r="I4830" s="7">
        <f t="shared" si="1"/>
        <v>2.5</v>
      </c>
      <c r="J4830" s="7">
        <f t="shared" si="2"/>
        <v>2.5</v>
      </c>
    </row>
    <row r="4831" ht="15.75" customHeight="1">
      <c r="A4831" s="4">
        <v>562031.0</v>
      </c>
      <c r="B4831" s="4" t="s">
        <v>22</v>
      </c>
      <c r="C4831" s="5" t="s">
        <v>23</v>
      </c>
      <c r="D4831" s="5">
        <v>2.0</v>
      </c>
      <c r="E4831" s="5">
        <v>2.08</v>
      </c>
      <c r="F4831" s="4">
        <v>16984.0</v>
      </c>
      <c r="G4831" s="6">
        <v>44593.73402777778</v>
      </c>
      <c r="H4831" s="6" t="str">
        <f>VLOOKUP(F4831,'Customer Details'!$A$1:$B$3264,2,0)</f>
        <v>Australia</v>
      </c>
      <c r="I4831" s="7">
        <f t="shared" si="1"/>
        <v>4.16</v>
      </c>
      <c r="J4831" s="7">
        <f t="shared" si="2"/>
        <v>4.16</v>
      </c>
    </row>
    <row r="4832" ht="15.75" customHeight="1">
      <c r="A4832" s="4">
        <v>580632.0</v>
      </c>
      <c r="B4832" s="4" t="s">
        <v>38</v>
      </c>
      <c r="C4832" s="5" t="s">
        <v>39</v>
      </c>
      <c r="D4832" s="5">
        <v>7.0</v>
      </c>
      <c r="E4832" s="5">
        <v>2.95</v>
      </c>
      <c r="F4832" s="4">
        <v>16360.0</v>
      </c>
      <c r="G4832" s="6">
        <v>44717.51111111111</v>
      </c>
      <c r="H4832" s="6" t="str">
        <f>VLOOKUP(F4832,'Customer Details'!$A$1:$B$3264,2,0)</f>
        <v>United Kingdom</v>
      </c>
      <c r="I4832" s="7">
        <f t="shared" si="1"/>
        <v>20.65</v>
      </c>
      <c r="J4832" s="7">
        <f t="shared" si="2"/>
        <v>20.65</v>
      </c>
    </row>
    <row r="4833" ht="15.75" customHeight="1">
      <c r="A4833" s="4">
        <v>547417.0</v>
      </c>
      <c r="B4833" s="4" t="s">
        <v>187</v>
      </c>
      <c r="C4833" s="5" t="s">
        <v>188</v>
      </c>
      <c r="D4833" s="5">
        <v>24.0</v>
      </c>
      <c r="E4833" s="5">
        <v>0.42</v>
      </c>
      <c r="F4833" s="4">
        <v>13239.0</v>
      </c>
      <c r="G4833" s="6">
        <v>44462.43402777778</v>
      </c>
      <c r="H4833" s="6" t="str">
        <f>VLOOKUP(F4833,'Customer Details'!$A$1:$B$3264,2,0)</f>
        <v>Australia</v>
      </c>
      <c r="I4833" s="7">
        <f t="shared" si="1"/>
        <v>10.08</v>
      </c>
      <c r="J4833" s="7">
        <f t="shared" si="2"/>
        <v>10.08</v>
      </c>
    </row>
    <row r="4834" ht="15.75" customHeight="1">
      <c r="A4834" s="4">
        <v>573311.0</v>
      </c>
      <c r="B4834" s="4" t="s">
        <v>38</v>
      </c>
      <c r="C4834" s="5" t="s">
        <v>39</v>
      </c>
      <c r="D4834" s="5">
        <v>2.0</v>
      </c>
      <c r="E4834" s="5">
        <v>2.95</v>
      </c>
      <c r="F4834" s="4">
        <v>14071.0</v>
      </c>
      <c r="G4834" s="6">
        <v>44679.69791666666</v>
      </c>
      <c r="H4834" s="6" t="str">
        <f>VLOOKUP(F4834,'Customer Details'!$A$1:$B$3264,2,0)</f>
        <v>USA</v>
      </c>
      <c r="I4834" s="7">
        <f t="shared" si="1"/>
        <v>5.9</v>
      </c>
      <c r="J4834" s="7">
        <f t="shared" si="2"/>
        <v>5.9</v>
      </c>
    </row>
    <row r="4835" ht="15.75" customHeight="1">
      <c r="A4835" s="4">
        <v>538902.0</v>
      </c>
      <c r="B4835" s="4" t="s">
        <v>1768</v>
      </c>
      <c r="C4835" s="5" t="s">
        <v>1769</v>
      </c>
      <c r="D4835" s="5">
        <v>12.0</v>
      </c>
      <c r="E4835" s="5">
        <v>1.25</v>
      </c>
      <c r="F4835" s="4">
        <v>14150.0</v>
      </c>
      <c r="G4835" s="6">
        <v>44362.41944444444</v>
      </c>
      <c r="H4835" s="6" t="str">
        <f>VLOOKUP(F4835,'Customer Details'!$A$1:$B$3264,2,0)</f>
        <v>India</v>
      </c>
      <c r="I4835" s="7">
        <f t="shared" si="1"/>
        <v>15</v>
      </c>
      <c r="J4835" s="7">
        <f t="shared" si="2"/>
        <v>15</v>
      </c>
    </row>
    <row r="4836" ht="15.75" customHeight="1">
      <c r="A4836" s="4">
        <v>547513.0</v>
      </c>
      <c r="B4836" s="4" t="s">
        <v>1067</v>
      </c>
      <c r="C4836" s="5" t="s">
        <v>1068</v>
      </c>
      <c r="D4836" s="5">
        <v>4.0</v>
      </c>
      <c r="E4836" s="5">
        <v>1.55</v>
      </c>
      <c r="F4836" s="4">
        <v>17519.0</v>
      </c>
      <c r="G4836" s="6">
        <v>44462.58263888889</v>
      </c>
      <c r="H4836" s="6" t="str">
        <f>VLOOKUP(F4836,'Customer Details'!$A$1:$B$3264,2,0)</f>
        <v>India</v>
      </c>
      <c r="I4836" s="7">
        <f t="shared" si="1"/>
        <v>6.2</v>
      </c>
      <c r="J4836" s="7">
        <f t="shared" si="2"/>
        <v>6.2</v>
      </c>
    </row>
    <row r="4837" ht="15.75" customHeight="1">
      <c r="A4837" s="4">
        <v>576403.0</v>
      </c>
      <c r="B4837" s="4" t="s">
        <v>1366</v>
      </c>
      <c r="C4837" s="5" t="s">
        <v>1367</v>
      </c>
      <c r="D4837" s="5">
        <v>6.0</v>
      </c>
      <c r="E4837" s="5">
        <v>2.95</v>
      </c>
      <c r="F4837" s="4">
        <v>15214.0</v>
      </c>
      <c r="G4837" s="6">
        <v>44696.45555555556</v>
      </c>
      <c r="H4837" s="6" t="str">
        <f>VLOOKUP(F4837,'Customer Details'!$A$1:$B$3264,2,0)</f>
        <v>China</v>
      </c>
      <c r="I4837" s="7">
        <f t="shared" si="1"/>
        <v>17.7</v>
      </c>
      <c r="J4837" s="7">
        <f t="shared" si="2"/>
        <v>17.7</v>
      </c>
    </row>
    <row r="4838" ht="15.75" customHeight="1">
      <c r="A4838" s="4">
        <v>541816.0</v>
      </c>
      <c r="B4838" s="4" t="s">
        <v>460</v>
      </c>
      <c r="C4838" s="5" t="s">
        <v>461</v>
      </c>
      <c r="D4838" s="5">
        <v>12.0</v>
      </c>
      <c r="E4838" s="5">
        <v>0.85</v>
      </c>
      <c r="F4838" s="4">
        <v>17799.0</v>
      </c>
      <c r="G4838" s="6">
        <v>44398.66388888889</v>
      </c>
      <c r="H4838" s="6" t="str">
        <f>VLOOKUP(F4838,'Customer Details'!$A$1:$B$3264,2,0)</f>
        <v>India</v>
      </c>
      <c r="I4838" s="7">
        <f t="shared" si="1"/>
        <v>10.2</v>
      </c>
      <c r="J4838" s="7">
        <f t="shared" si="2"/>
        <v>10.2</v>
      </c>
    </row>
    <row r="4839" ht="15.75" customHeight="1">
      <c r="A4839" s="4">
        <v>559464.0</v>
      </c>
      <c r="B4839" s="4" t="s">
        <v>2158</v>
      </c>
      <c r="C4839" s="5" t="s">
        <v>2159</v>
      </c>
      <c r="D4839" s="5">
        <v>12.0</v>
      </c>
      <c r="E4839" s="5">
        <v>0.39</v>
      </c>
      <c r="F4839" s="4">
        <v>15157.0</v>
      </c>
      <c r="G4839" s="6">
        <v>44569.55972222222</v>
      </c>
      <c r="H4839" s="6" t="str">
        <f>VLOOKUP(F4839,'Customer Details'!$A$1:$B$3264,2,0)</f>
        <v>USA</v>
      </c>
      <c r="I4839" s="7">
        <f t="shared" si="1"/>
        <v>4.68</v>
      </c>
      <c r="J4839" s="7">
        <f t="shared" si="2"/>
        <v>4.68</v>
      </c>
    </row>
    <row r="4840" ht="15.75" customHeight="1">
      <c r="A4840" s="4">
        <v>574619.0</v>
      </c>
      <c r="B4840" s="4" t="s">
        <v>368</v>
      </c>
      <c r="C4840" s="5" t="s">
        <v>369</v>
      </c>
      <c r="D4840" s="5">
        <v>1.0</v>
      </c>
      <c r="E4840" s="5">
        <v>4.25</v>
      </c>
      <c r="F4840" s="4">
        <v>15952.0</v>
      </c>
      <c r="G4840" s="6">
        <v>44687.47083333333</v>
      </c>
      <c r="H4840" s="6" t="str">
        <f>VLOOKUP(F4840,'Customer Details'!$A$1:$B$3264,2,0)</f>
        <v>USA</v>
      </c>
      <c r="I4840" s="7">
        <f t="shared" si="1"/>
        <v>4.25</v>
      </c>
      <c r="J4840" s="7">
        <f t="shared" si="2"/>
        <v>4.25</v>
      </c>
    </row>
    <row r="4841" ht="15.75" customHeight="1">
      <c r="A4841" s="4">
        <v>539185.0</v>
      </c>
      <c r="B4841" s="4" t="s">
        <v>2535</v>
      </c>
      <c r="C4841" s="5" t="s">
        <v>2536</v>
      </c>
      <c r="D4841" s="5">
        <v>3.0</v>
      </c>
      <c r="E4841" s="5">
        <v>4.95</v>
      </c>
      <c r="F4841" s="4">
        <v>16470.0</v>
      </c>
      <c r="G4841" s="6">
        <v>44363.49513888889</v>
      </c>
      <c r="H4841" s="6" t="str">
        <f>VLOOKUP(F4841,'Customer Details'!$A$1:$B$3264,2,0)</f>
        <v>India</v>
      </c>
      <c r="I4841" s="7">
        <f t="shared" si="1"/>
        <v>14.85</v>
      </c>
      <c r="J4841" s="7">
        <f t="shared" si="2"/>
        <v>14.85</v>
      </c>
    </row>
    <row r="4842" ht="15.75" customHeight="1">
      <c r="A4842" s="4">
        <v>575516.0</v>
      </c>
      <c r="B4842" s="4" t="s">
        <v>235</v>
      </c>
      <c r="C4842" s="5" t="s">
        <v>236</v>
      </c>
      <c r="D4842" s="5">
        <v>4.0</v>
      </c>
      <c r="E4842" s="5">
        <v>4.15</v>
      </c>
      <c r="F4842" s="4">
        <v>17340.0</v>
      </c>
      <c r="G4842" s="6">
        <v>44691.44791666666</v>
      </c>
      <c r="H4842" s="6" t="str">
        <f>VLOOKUP(F4842,'Customer Details'!$A$1:$B$3264,2,0)</f>
        <v>China</v>
      </c>
      <c r="I4842" s="7">
        <f t="shared" si="1"/>
        <v>16.6</v>
      </c>
      <c r="J4842" s="7">
        <f t="shared" si="2"/>
        <v>16.6</v>
      </c>
    </row>
    <row r="4843" ht="15.75" customHeight="1">
      <c r="A4843" s="4">
        <v>575152.0</v>
      </c>
      <c r="B4843" s="4">
        <v>23508.0</v>
      </c>
      <c r="C4843" s="5" t="s">
        <v>2537</v>
      </c>
      <c r="D4843" s="5">
        <v>1.0</v>
      </c>
      <c r="E4843" s="5">
        <v>0.42</v>
      </c>
      <c r="F4843" s="4">
        <v>16284.0</v>
      </c>
      <c r="G4843" s="6">
        <v>44689.675</v>
      </c>
      <c r="H4843" s="6" t="str">
        <f>VLOOKUP(F4843,'Customer Details'!$A$1:$B$3264,2,0)</f>
        <v>USA</v>
      </c>
      <c r="I4843" s="7">
        <f t="shared" si="1"/>
        <v>0.42</v>
      </c>
      <c r="J4843" s="7">
        <f t="shared" si="2"/>
        <v>0.42</v>
      </c>
    </row>
    <row r="4844" ht="15.75" customHeight="1">
      <c r="A4844" s="4">
        <v>556426.0</v>
      </c>
      <c r="B4844" s="4" t="s">
        <v>38</v>
      </c>
      <c r="C4844" s="5" t="s">
        <v>39</v>
      </c>
      <c r="D4844" s="5">
        <v>3.0</v>
      </c>
      <c r="E4844" s="5">
        <v>2.95</v>
      </c>
      <c r="F4844" s="4">
        <v>16729.0</v>
      </c>
      <c r="G4844" s="6">
        <v>44540.55416666667</v>
      </c>
      <c r="H4844" s="6" t="str">
        <f>VLOOKUP(F4844,'Customer Details'!$A$1:$B$3264,2,0)</f>
        <v>China</v>
      </c>
      <c r="I4844" s="7">
        <f t="shared" si="1"/>
        <v>8.85</v>
      </c>
      <c r="J4844" s="7">
        <f t="shared" si="2"/>
        <v>8.85</v>
      </c>
    </row>
    <row r="4845" ht="15.75" customHeight="1">
      <c r="A4845" s="4" t="s">
        <v>2538</v>
      </c>
      <c r="B4845" s="4">
        <v>23243.0</v>
      </c>
      <c r="C4845" s="5" t="s">
        <v>2035</v>
      </c>
      <c r="D4845" s="5">
        <v>-1.0</v>
      </c>
      <c r="E4845" s="5">
        <v>4.95</v>
      </c>
      <c r="F4845" s="4">
        <v>16057.0</v>
      </c>
      <c r="G4845" s="6">
        <v>44717.69166666667</v>
      </c>
      <c r="H4845" s="6" t="str">
        <f>VLOOKUP(F4845,'Customer Details'!$A$1:$B$3264,2,0)</f>
        <v>India</v>
      </c>
      <c r="I4845" s="7">
        <f t="shared" si="1"/>
        <v>-4.95</v>
      </c>
      <c r="J4845" s="7">
        <f t="shared" si="2"/>
        <v>4.95</v>
      </c>
    </row>
    <row r="4846" ht="15.75" customHeight="1">
      <c r="A4846" s="4">
        <v>559921.0</v>
      </c>
      <c r="B4846" s="4" t="s">
        <v>1695</v>
      </c>
      <c r="C4846" s="5" t="s">
        <v>1696</v>
      </c>
      <c r="D4846" s="5">
        <v>2.0</v>
      </c>
      <c r="E4846" s="5">
        <v>0.79</v>
      </c>
      <c r="F4846" s="4">
        <v>13667.0</v>
      </c>
      <c r="G4846" s="6">
        <v>44574.65416666667</v>
      </c>
      <c r="H4846" s="6" t="str">
        <f>VLOOKUP(F4846,'Customer Details'!$A$1:$B$3264,2,0)</f>
        <v>USA</v>
      </c>
      <c r="I4846" s="7">
        <f t="shared" si="1"/>
        <v>1.58</v>
      </c>
      <c r="J4846" s="7">
        <f t="shared" si="2"/>
        <v>1.58</v>
      </c>
    </row>
    <row r="4847" ht="15.75" customHeight="1">
      <c r="A4847" s="4">
        <v>551994.0</v>
      </c>
      <c r="B4847" s="4" t="s">
        <v>154</v>
      </c>
      <c r="C4847" s="5" t="s">
        <v>155</v>
      </c>
      <c r="D4847" s="5">
        <v>24.0</v>
      </c>
      <c r="E4847" s="5">
        <v>0.29</v>
      </c>
      <c r="F4847" s="4">
        <v>12868.0</v>
      </c>
      <c r="G4847" s="6">
        <v>44505.65416666667</v>
      </c>
      <c r="H4847" s="6" t="str">
        <f>VLOOKUP(F4847,'Customer Details'!$A$1:$B$3264,2,0)</f>
        <v>Australia</v>
      </c>
      <c r="I4847" s="7">
        <f t="shared" si="1"/>
        <v>6.96</v>
      </c>
      <c r="J4847" s="7">
        <f t="shared" si="2"/>
        <v>6.96</v>
      </c>
    </row>
    <row r="4848" ht="15.75" customHeight="1">
      <c r="A4848" s="4" t="s">
        <v>2352</v>
      </c>
      <c r="B4848" s="4">
        <v>23174.0</v>
      </c>
      <c r="C4848" s="5" t="s">
        <v>2539</v>
      </c>
      <c r="D4848" s="5">
        <v>-1.0</v>
      </c>
      <c r="E4848" s="5">
        <v>4.15</v>
      </c>
      <c r="F4848" s="4">
        <v>12749.0</v>
      </c>
      <c r="G4848" s="6">
        <v>44523.71388888889</v>
      </c>
      <c r="H4848" s="6" t="str">
        <f>VLOOKUP(F4848,'Customer Details'!$A$1:$B$3264,2,0)</f>
        <v>Australia</v>
      </c>
      <c r="I4848" s="7">
        <f t="shared" si="1"/>
        <v>-4.15</v>
      </c>
      <c r="J4848" s="7">
        <f t="shared" si="2"/>
        <v>4.15</v>
      </c>
    </row>
    <row r="4849" ht="15.75" customHeight="1">
      <c r="A4849" s="4">
        <v>568328.0</v>
      </c>
      <c r="B4849" s="4" t="s">
        <v>210</v>
      </c>
      <c r="C4849" s="5" t="s">
        <v>211</v>
      </c>
      <c r="D4849" s="5">
        <v>10.0</v>
      </c>
      <c r="E4849" s="5">
        <v>0.85</v>
      </c>
      <c r="F4849" s="4">
        <v>18016.0</v>
      </c>
      <c r="G4849" s="6">
        <v>44646.5875</v>
      </c>
      <c r="H4849" s="6" t="str">
        <f>VLOOKUP(F4849,'Customer Details'!$A$1:$B$3264,2,0)</f>
        <v>USA</v>
      </c>
      <c r="I4849" s="7">
        <f t="shared" si="1"/>
        <v>8.5</v>
      </c>
      <c r="J4849" s="7">
        <f t="shared" si="2"/>
        <v>8.5</v>
      </c>
    </row>
    <row r="4850" ht="15.75" customHeight="1">
      <c r="A4850" s="4">
        <v>573346.0</v>
      </c>
      <c r="B4850" s="4" t="s">
        <v>415</v>
      </c>
      <c r="C4850" s="5" t="s">
        <v>416</v>
      </c>
      <c r="D4850" s="5">
        <v>1.0</v>
      </c>
      <c r="E4850" s="5">
        <v>2.1</v>
      </c>
      <c r="F4850" s="4">
        <v>17255.0</v>
      </c>
      <c r="G4850" s="6">
        <v>44681.5125</v>
      </c>
      <c r="H4850" s="6" t="str">
        <f>VLOOKUP(F4850,'Customer Details'!$A$1:$B$3264,2,0)</f>
        <v>Australia</v>
      </c>
      <c r="I4850" s="7">
        <f t="shared" si="1"/>
        <v>2.1</v>
      </c>
      <c r="J4850" s="7">
        <f t="shared" si="2"/>
        <v>2.1</v>
      </c>
    </row>
    <row r="4851" ht="15.75" customHeight="1">
      <c r="A4851" s="4">
        <v>549569.0</v>
      </c>
      <c r="B4851" s="4" t="s">
        <v>210</v>
      </c>
      <c r="C4851" s="5" t="s">
        <v>211</v>
      </c>
      <c r="D4851" s="5">
        <v>2.0</v>
      </c>
      <c r="E4851" s="5">
        <v>0.85</v>
      </c>
      <c r="F4851" s="4">
        <v>15547.0</v>
      </c>
      <c r="G4851" s="6">
        <v>44479.63541666666</v>
      </c>
      <c r="H4851" s="6" t="str">
        <f>VLOOKUP(F4851,'Customer Details'!$A$1:$B$3264,2,0)</f>
        <v>USA</v>
      </c>
      <c r="I4851" s="7">
        <f t="shared" si="1"/>
        <v>1.7</v>
      </c>
      <c r="J4851" s="7">
        <f t="shared" si="2"/>
        <v>1.7</v>
      </c>
    </row>
    <row r="4852" ht="15.75" customHeight="1">
      <c r="A4852" s="4">
        <v>539920.0</v>
      </c>
      <c r="B4852" s="4" t="s">
        <v>38</v>
      </c>
      <c r="C4852" s="5" t="s">
        <v>39</v>
      </c>
      <c r="D4852" s="5">
        <v>4.0</v>
      </c>
      <c r="E4852" s="5">
        <v>2.95</v>
      </c>
      <c r="F4852" s="4">
        <v>14085.0</v>
      </c>
      <c r="G4852" s="6">
        <v>44370.4625</v>
      </c>
      <c r="H4852" s="6" t="str">
        <f>VLOOKUP(F4852,'Customer Details'!$A$1:$B$3264,2,0)</f>
        <v>USA</v>
      </c>
      <c r="I4852" s="7">
        <f t="shared" si="1"/>
        <v>11.8</v>
      </c>
      <c r="J4852" s="7">
        <f t="shared" si="2"/>
        <v>11.8</v>
      </c>
    </row>
    <row r="4853" ht="15.75" customHeight="1">
      <c r="A4853" s="4">
        <v>568793.0</v>
      </c>
      <c r="B4853" s="4" t="s">
        <v>932</v>
      </c>
      <c r="C4853" s="5" t="s">
        <v>933</v>
      </c>
      <c r="D4853" s="5">
        <v>12.0</v>
      </c>
      <c r="E4853" s="5">
        <v>0.65</v>
      </c>
      <c r="F4853" s="4">
        <v>16011.0</v>
      </c>
      <c r="G4853" s="6">
        <v>44649.41319444445</v>
      </c>
      <c r="H4853" s="6" t="str">
        <f>VLOOKUP(F4853,'Customer Details'!$A$1:$B$3264,2,0)</f>
        <v>China</v>
      </c>
      <c r="I4853" s="7">
        <f t="shared" si="1"/>
        <v>7.8</v>
      </c>
      <c r="J4853" s="7">
        <f t="shared" si="2"/>
        <v>7.8</v>
      </c>
    </row>
    <row r="4854" ht="15.75" customHeight="1">
      <c r="A4854" s="4">
        <v>554270.0</v>
      </c>
      <c r="B4854" s="4" t="s">
        <v>85</v>
      </c>
      <c r="C4854" s="5" t="s">
        <v>86</v>
      </c>
      <c r="D4854" s="5">
        <v>12.0</v>
      </c>
      <c r="E4854" s="5">
        <v>0.95</v>
      </c>
      <c r="F4854" s="4">
        <v>15046.0</v>
      </c>
      <c r="G4854" s="6">
        <v>44523.54513888889</v>
      </c>
      <c r="H4854" s="6" t="str">
        <f>VLOOKUP(F4854,'Customer Details'!$A$1:$B$3264,2,0)</f>
        <v>Australia</v>
      </c>
      <c r="I4854" s="7">
        <f t="shared" si="1"/>
        <v>11.4</v>
      </c>
      <c r="J4854" s="7">
        <f t="shared" si="2"/>
        <v>11.4</v>
      </c>
    </row>
    <row r="4855" ht="15.75" customHeight="1">
      <c r="A4855" s="4">
        <v>562688.0</v>
      </c>
      <c r="B4855" s="4" t="s">
        <v>388</v>
      </c>
      <c r="C4855" s="5" t="s">
        <v>389</v>
      </c>
      <c r="D4855" s="5">
        <v>4.0</v>
      </c>
      <c r="E4855" s="5">
        <v>1.25</v>
      </c>
      <c r="F4855" s="4">
        <v>13869.0</v>
      </c>
      <c r="G4855" s="6">
        <v>44600.57847222222</v>
      </c>
      <c r="H4855" s="6" t="str">
        <f>VLOOKUP(F4855,'Customer Details'!$A$1:$B$3264,2,0)</f>
        <v>United Kingdom</v>
      </c>
      <c r="I4855" s="7">
        <f t="shared" si="1"/>
        <v>5</v>
      </c>
      <c r="J4855" s="7">
        <f t="shared" si="2"/>
        <v>5</v>
      </c>
    </row>
    <row r="4856" ht="15.75" customHeight="1">
      <c r="A4856" s="4">
        <v>536528.0</v>
      </c>
      <c r="B4856" s="4">
        <v>22839.0</v>
      </c>
      <c r="C4856" s="5" t="s">
        <v>2309</v>
      </c>
      <c r="D4856" s="5">
        <v>1.0</v>
      </c>
      <c r="E4856" s="5">
        <v>14.95</v>
      </c>
      <c r="F4856" s="4">
        <v>15525.0</v>
      </c>
      <c r="G4856" s="6">
        <v>44348.55347222222</v>
      </c>
      <c r="H4856" s="6" t="str">
        <f>VLOOKUP(F4856,'Customer Details'!$A$1:$B$3264,2,0)</f>
        <v>United Kingdom</v>
      </c>
      <c r="I4856" s="7">
        <f t="shared" si="1"/>
        <v>14.95</v>
      </c>
      <c r="J4856" s="7">
        <f t="shared" si="2"/>
        <v>14.95</v>
      </c>
    </row>
    <row r="4857" ht="15.75" customHeight="1">
      <c r="A4857" s="4">
        <v>566269.0</v>
      </c>
      <c r="B4857" s="4">
        <v>23389.0</v>
      </c>
      <c r="C4857" s="5" t="s">
        <v>2540</v>
      </c>
      <c r="D4857" s="5">
        <v>1.0</v>
      </c>
      <c r="E4857" s="5">
        <v>4.15</v>
      </c>
      <c r="F4857" s="4">
        <v>17864.0</v>
      </c>
      <c r="G4857" s="6">
        <v>44631.56875</v>
      </c>
      <c r="H4857" s="6" t="str">
        <f>VLOOKUP(F4857,'Customer Details'!$A$1:$B$3264,2,0)</f>
        <v>United Kingdom</v>
      </c>
      <c r="I4857" s="7">
        <f t="shared" si="1"/>
        <v>4.15</v>
      </c>
      <c r="J4857" s="7">
        <f t="shared" si="2"/>
        <v>4.15</v>
      </c>
    </row>
    <row r="4858" ht="15.75" customHeight="1">
      <c r="A4858" s="4" t="s">
        <v>2541</v>
      </c>
      <c r="B4858" s="4">
        <v>20726.0</v>
      </c>
      <c r="C4858" s="5" t="s">
        <v>1662</v>
      </c>
      <c r="D4858" s="5">
        <v>-2.0</v>
      </c>
      <c r="E4858" s="5">
        <v>1.65</v>
      </c>
      <c r="F4858" s="4">
        <v>14680.0</v>
      </c>
      <c r="G4858" s="6">
        <v>44468.64375</v>
      </c>
      <c r="H4858" s="6" t="str">
        <f>VLOOKUP(F4858,'Customer Details'!$A$1:$B$3264,2,0)</f>
        <v>United Kingdom</v>
      </c>
      <c r="I4858" s="7">
        <f t="shared" si="1"/>
        <v>-3.3</v>
      </c>
      <c r="J4858" s="7">
        <f t="shared" si="2"/>
        <v>3.3</v>
      </c>
    </row>
    <row r="4859" ht="15.75" customHeight="1">
      <c r="A4859" s="4">
        <v>570239.0</v>
      </c>
      <c r="B4859" s="4" t="s">
        <v>1049</v>
      </c>
      <c r="C4859" s="5" t="s">
        <v>1050</v>
      </c>
      <c r="D4859" s="5">
        <v>6.0</v>
      </c>
      <c r="E4859" s="5">
        <v>2.95</v>
      </c>
      <c r="F4859" s="4">
        <v>16518.0</v>
      </c>
      <c r="G4859" s="6">
        <v>44660.62777777778</v>
      </c>
      <c r="H4859" s="6" t="str">
        <f>VLOOKUP(F4859,'Customer Details'!$A$1:$B$3264,2,0)</f>
        <v>China</v>
      </c>
      <c r="I4859" s="7">
        <f t="shared" si="1"/>
        <v>17.7</v>
      </c>
      <c r="J4859" s="7">
        <f t="shared" si="2"/>
        <v>17.7</v>
      </c>
    </row>
    <row r="4860" ht="15.75" customHeight="1">
      <c r="A4860" s="4">
        <v>542398.0</v>
      </c>
      <c r="B4860" s="4">
        <v>22464.0</v>
      </c>
      <c r="C4860" s="5" t="s">
        <v>584</v>
      </c>
      <c r="D4860" s="5">
        <v>6.0</v>
      </c>
      <c r="E4860" s="5">
        <v>1.65</v>
      </c>
      <c r="F4860" s="4">
        <v>13174.0</v>
      </c>
      <c r="G4860" s="6">
        <v>44404.65</v>
      </c>
      <c r="H4860" s="6" t="str">
        <f>VLOOKUP(F4860,'Customer Details'!$A$1:$B$3264,2,0)</f>
        <v>USA</v>
      </c>
      <c r="I4860" s="7">
        <f t="shared" si="1"/>
        <v>9.9</v>
      </c>
      <c r="J4860" s="7">
        <f t="shared" si="2"/>
        <v>9.9</v>
      </c>
    </row>
    <row r="4861" ht="15.75" customHeight="1">
      <c r="A4861" s="4">
        <v>556365.0</v>
      </c>
      <c r="B4861" s="4" t="s">
        <v>67</v>
      </c>
      <c r="C4861" s="5" t="s">
        <v>68</v>
      </c>
      <c r="D4861" s="5">
        <v>1.0</v>
      </c>
      <c r="E4861" s="5">
        <v>2.08</v>
      </c>
      <c r="F4861" s="4">
        <v>16370.0</v>
      </c>
      <c r="G4861" s="6">
        <v>44540.48888888889</v>
      </c>
      <c r="H4861" s="6" t="str">
        <f>VLOOKUP(F4861,'Customer Details'!$A$1:$B$3264,2,0)</f>
        <v>USA</v>
      </c>
      <c r="I4861" s="7">
        <f t="shared" si="1"/>
        <v>2.08</v>
      </c>
      <c r="J4861" s="7">
        <f t="shared" si="2"/>
        <v>2.08</v>
      </c>
    </row>
    <row r="4862" ht="15.75" customHeight="1">
      <c r="A4862" s="4">
        <v>536530.0</v>
      </c>
      <c r="B4862" s="4">
        <v>22097.0</v>
      </c>
      <c r="C4862" s="5" t="s">
        <v>2542</v>
      </c>
      <c r="D4862" s="5">
        <v>1.0</v>
      </c>
      <c r="E4862" s="5">
        <v>1.25</v>
      </c>
      <c r="F4862" s="4">
        <v>17905.0</v>
      </c>
      <c r="G4862" s="6">
        <v>44348.55625</v>
      </c>
      <c r="H4862" s="6" t="str">
        <f>VLOOKUP(F4862,'Customer Details'!$A$1:$B$3264,2,0)</f>
        <v>China</v>
      </c>
      <c r="I4862" s="7">
        <f t="shared" si="1"/>
        <v>1.25</v>
      </c>
      <c r="J4862" s="7">
        <f t="shared" si="2"/>
        <v>1.25</v>
      </c>
    </row>
    <row r="4863" ht="15.75" customHeight="1">
      <c r="A4863" s="4" t="s">
        <v>2543</v>
      </c>
      <c r="B4863" s="4">
        <v>23461.0</v>
      </c>
      <c r="C4863" s="5" t="s">
        <v>2544</v>
      </c>
      <c r="D4863" s="5">
        <v>-4.0</v>
      </c>
      <c r="E4863" s="5">
        <v>4.15</v>
      </c>
      <c r="F4863" s="4">
        <v>13310.0</v>
      </c>
      <c r="G4863" s="6">
        <v>44713.34930555556</v>
      </c>
      <c r="H4863" s="6" t="str">
        <f>VLOOKUP(F4863,'Customer Details'!$A$1:$B$3264,2,0)</f>
        <v>India</v>
      </c>
      <c r="I4863" s="7">
        <f t="shared" si="1"/>
        <v>-16.6</v>
      </c>
      <c r="J4863" s="7">
        <f t="shared" si="2"/>
        <v>16.6</v>
      </c>
    </row>
    <row r="4864" ht="15.75" customHeight="1">
      <c r="A4864" s="4">
        <v>547026.0</v>
      </c>
      <c r="B4864" s="4" t="s">
        <v>181</v>
      </c>
      <c r="C4864" s="5" t="s">
        <v>182</v>
      </c>
      <c r="D4864" s="5">
        <v>12.0</v>
      </c>
      <c r="E4864" s="5">
        <v>0.85</v>
      </c>
      <c r="F4864" s="4">
        <v>14633.0</v>
      </c>
      <c r="G4864" s="6">
        <v>44457.71319444444</v>
      </c>
      <c r="H4864" s="6" t="str">
        <f>VLOOKUP(F4864,'Customer Details'!$A$1:$B$3264,2,0)</f>
        <v>Australia</v>
      </c>
      <c r="I4864" s="7">
        <f t="shared" si="1"/>
        <v>10.2</v>
      </c>
      <c r="J4864" s="7">
        <f t="shared" si="2"/>
        <v>10.2</v>
      </c>
    </row>
    <row r="4865" ht="15.75" customHeight="1">
      <c r="A4865" s="4">
        <v>566630.0</v>
      </c>
      <c r="B4865" s="4" t="s">
        <v>813</v>
      </c>
      <c r="C4865" s="5" t="s">
        <v>814</v>
      </c>
      <c r="D4865" s="5">
        <v>12.0</v>
      </c>
      <c r="E4865" s="5">
        <v>2.95</v>
      </c>
      <c r="F4865" s="4">
        <v>12971.0</v>
      </c>
      <c r="G4865" s="6">
        <v>44634.43958333333</v>
      </c>
      <c r="H4865" s="6" t="str">
        <f>VLOOKUP(F4865,'Customer Details'!$A$1:$B$3264,2,0)</f>
        <v>United Kingdom</v>
      </c>
      <c r="I4865" s="7">
        <f t="shared" si="1"/>
        <v>35.4</v>
      </c>
      <c r="J4865" s="7">
        <f t="shared" si="2"/>
        <v>35.4</v>
      </c>
    </row>
    <row r="4866" ht="15.75" customHeight="1">
      <c r="A4866" s="4">
        <v>557518.0</v>
      </c>
      <c r="B4866" s="4" t="s">
        <v>1017</v>
      </c>
      <c r="C4866" s="5" t="s">
        <v>1018</v>
      </c>
      <c r="D4866" s="5">
        <v>1.0</v>
      </c>
      <c r="E4866" s="5">
        <v>0.39</v>
      </c>
      <c r="F4866" s="4">
        <v>15280.0</v>
      </c>
      <c r="G4866" s="6">
        <v>44550.71805555555</v>
      </c>
      <c r="H4866" s="6" t="str">
        <f>VLOOKUP(F4866,'Customer Details'!$A$1:$B$3264,2,0)</f>
        <v>USA</v>
      </c>
      <c r="I4866" s="7">
        <f t="shared" si="1"/>
        <v>0.39</v>
      </c>
      <c r="J4866" s="7">
        <f t="shared" si="2"/>
        <v>0.39</v>
      </c>
    </row>
    <row r="4867" ht="15.75" customHeight="1">
      <c r="A4867" s="4">
        <v>555835.0</v>
      </c>
      <c r="B4867" s="4" t="s">
        <v>48</v>
      </c>
      <c r="C4867" s="5" t="s">
        <v>49</v>
      </c>
      <c r="D4867" s="5">
        <v>3.0</v>
      </c>
      <c r="E4867" s="5">
        <v>2.08</v>
      </c>
      <c r="F4867" s="4">
        <v>14525.0</v>
      </c>
      <c r="G4867" s="6">
        <v>44537.52361111111</v>
      </c>
      <c r="H4867" s="6" t="str">
        <f>VLOOKUP(F4867,'Customer Details'!$A$1:$B$3264,2,0)</f>
        <v>USA</v>
      </c>
      <c r="I4867" s="7">
        <f t="shared" si="1"/>
        <v>6.24</v>
      </c>
      <c r="J4867" s="7">
        <f t="shared" si="2"/>
        <v>6.24</v>
      </c>
    </row>
    <row r="4868" ht="15.75" customHeight="1">
      <c r="A4868" s="4" t="s">
        <v>916</v>
      </c>
      <c r="B4868" s="4">
        <v>21313.0</v>
      </c>
      <c r="C4868" s="5" t="s">
        <v>1676</v>
      </c>
      <c r="D4868" s="5">
        <v>-1.0</v>
      </c>
      <c r="E4868" s="5">
        <v>0.85</v>
      </c>
      <c r="F4868" s="4">
        <v>15874.0</v>
      </c>
      <c r="G4868" s="6">
        <v>44658.54027777778</v>
      </c>
      <c r="H4868" s="6" t="str">
        <f>VLOOKUP(F4868,'Customer Details'!$A$1:$B$3264,2,0)</f>
        <v>USA</v>
      </c>
      <c r="I4868" s="7">
        <f t="shared" si="1"/>
        <v>-0.85</v>
      </c>
      <c r="J4868" s="7">
        <f t="shared" si="2"/>
        <v>0.85</v>
      </c>
    </row>
    <row r="4869" ht="15.75" customHeight="1">
      <c r="A4869" s="4">
        <v>581334.0</v>
      </c>
      <c r="B4869" s="4" t="s">
        <v>223</v>
      </c>
      <c r="C4869" s="5" t="s">
        <v>224</v>
      </c>
      <c r="D4869" s="5">
        <v>24.0</v>
      </c>
      <c r="E4869" s="5">
        <v>0.39</v>
      </c>
      <c r="F4869" s="4">
        <v>17841.0</v>
      </c>
      <c r="G4869" s="6">
        <v>44720.50486111111</v>
      </c>
      <c r="H4869" s="6" t="str">
        <f>VLOOKUP(F4869,'Customer Details'!$A$1:$B$3264,2,0)</f>
        <v>India</v>
      </c>
      <c r="I4869" s="7">
        <f t="shared" si="1"/>
        <v>9.36</v>
      </c>
      <c r="J4869" s="7">
        <f t="shared" si="2"/>
        <v>9.36</v>
      </c>
    </row>
    <row r="4870" ht="15.75" customHeight="1">
      <c r="A4870" s="4" t="s">
        <v>2545</v>
      </c>
      <c r="B4870" s="4">
        <v>21125.0</v>
      </c>
      <c r="C4870" s="5" t="s">
        <v>2546</v>
      </c>
      <c r="D4870" s="5">
        <v>-1.0</v>
      </c>
      <c r="E4870" s="5">
        <v>1.25</v>
      </c>
      <c r="F4870" s="4">
        <v>18118.0</v>
      </c>
      <c r="G4870" s="6">
        <v>44479.47152777778</v>
      </c>
      <c r="H4870" s="6" t="str">
        <f>VLOOKUP(F4870,'Customer Details'!$A$1:$B$3264,2,0)</f>
        <v>USA</v>
      </c>
      <c r="I4870" s="7">
        <f t="shared" si="1"/>
        <v>-1.25</v>
      </c>
      <c r="J4870" s="7">
        <f t="shared" si="2"/>
        <v>1.25</v>
      </c>
    </row>
    <row r="4871" ht="15.75" customHeight="1">
      <c r="A4871" s="4">
        <v>565118.0</v>
      </c>
      <c r="B4871" s="4" t="s">
        <v>233</v>
      </c>
      <c r="C4871" s="5" t="s">
        <v>234</v>
      </c>
      <c r="D4871" s="5">
        <v>1.0</v>
      </c>
      <c r="E4871" s="5">
        <v>2.55</v>
      </c>
      <c r="F4871" s="4">
        <v>15039.0</v>
      </c>
      <c r="G4871" s="6">
        <v>44621.48125</v>
      </c>
      <c r="H4871" s="6" t="str">
        <f>VLOOKUP(F4871,'Customer Details'!$A$1:$B$3264,2,0)</f>
        <v>United Kingdom</v>
      </c>
      <c r="I4871" s="7">
        <f t="shared" si="1"/>
        <v>2.55</v>
      </c>
      <c r="J4871" s="7">
        <f t="shared" si="2"/>
        <v>2.55</v>
      </c>
    </row>
    <row r="4872" ht="15.75" customHeight="1">
      <c r="A4872" s="4">
        <v>563096.0</v>
      </c>
      <c r="B4872" s="4" t="s">
        <v>32</v>
      </c>
      <c r="C4872" s="5" t="s">
        <v>33</v>
      </c>
      <c r="D4872" s="5">
        <v>4.0</v>
      </c>
      <c r="E4872" s="5">
        <v>4.15</v>
      </c>
      <c r="F4872" s="4">
        <v>15544.0</v>
      </c>
      <c r="G4872" s="6">
        <v>44604.38194444445</v>
      </c>
      <c r="H4872" s="6" t="str">
        <f>VLOOKUP(F4872,'Customer Details'!$A$1:$B$3264,2,0)</f>
        <v>Australia</v>
      </c>
      <c r="I4872" s="7">
        <f t="shared" si="1"/>
        <v>16.6</v>
      </c>
      <c r="J4872" s="7">
        <f t="shared" si="2"/>
        <v>16.6</v>
      </c>
    </row>
    <row r="4873" ht="15.75" customHeight="1">
      <c r="A4873" s="4">
        <v>559107.0</v>
      </c>
      <c r="B4873" s="4" t="s">
        <v>46</v>
      </c>
      <c r="C4873" s="5" t="s">
        <v>47</v>
      </c>
      <c r="D4873" s="5">
        <v>1.0</v>
      </c>
      <c r="E4873" s="5">
        <v>2.95</v>
      </c>
      <c r="F4873" s="4">
        <v>15334.0</v>
      </c>
      <c r="G4873" s="6">
        <v>44567.47361111111</v>
      </c>
      <c r="H4873" s="6" t="str">
        <f>VLOOKUP(F4873,'Customer Details'!$A$1:$B$3264,2,0)</f>
        <v>China</v>
      </c>
      <c r="I4873" s="7">
        <f t="shared" si="1"/>
        <v>2.95</v>
      </c>
      <c r="J4873" s="7">
        <f t="shared" si="2"/>
        <v>2.95</v>
      </c>
    </row>
    <row r="4874" ht="15.75" customHeight="1">
      <c r="A4874" s="4">
        <v>549014.0</v>
      </c>
      <c r="B4874" s="4" t="s">
        <v>152</v>
      </c>
      <c r="C4874" s="5" t="s">
        <v>153</v>
      </c>
      <c r="D4874" s="5">
        <v>1.0</v>
      </c>
      <c r="E4874" s="5">
        <v>5.45</v>
      </c>
      <c r="F4874" s="4">
        <v>17841.0</v>
      </c>
      <c r="G4874" s="6">
        <v>44474.625</v>
      </c>
      <c r="H4874" s="6" t="str">
        <f>VLOOKUP(F4874,'Customer Details'!$A$1:$B$3264,2,0)</f>
        <v>India</v>
      </c>
      <c r="I4874" s="7">
        <f t="shared" si="1"/>
        <v>5.45</v>
      </c>
      <c r="J4874" s="7">
        <f t="shared" si="2"/>
        <v>5.45</v>
      </c>
    </row>
    <row r="4875" ht="15.75" customHeight="1">
      <c r="A4875" s="4" t="s">
        <v>954</v>
      </c>
      <c r="B4875" s="4">
        <v>22616.0</v>
      </c>
      <c r="C4875" s="5" t="s">
        <v>2547</v>
      </c>
      <c r="D4875" s="5">
        <v>-12.0</v>
      </c>
      <c r="E4875" s="5">
        <v>0.39</v>
      </c>
      <c r="F4875" s="4">
        <v>13271.0</v>
      </c>
      <c r="G4875" s="6">
        <v>44683.61319444444</v>
      </c>
      <c r="H4875" s="6" t="str">
        <f>VLOOKUP(F4875,'Customer Details'!$A$1:$B$3264,2,0)</f>
        <v>United Kingdom</v>
      </c>
      <c r="I4875" s="7">
        <f t="shared" si="1"/>
        <v>-4.68</v>
      </c>
      <c r="J4875" s="7">
        <f t="shared" si="2"/>
        <v>4.68</v>
      </c>
    </row>
    <row r="4876" ht="15.75" customHeight="1">
      <c r="A4876" s="4" t="s">
        <v>2548</v>
      </c>
      <c r="B4876" s="4">
        <v>22890.0</v>
      </c>
      <c r="C4876" s="5" t="s">
        <v>1005</v>
      </c>
      <c r="D4876" s="5">
        <v>-1.0</v>
      </c>
      <c r="E4876" s="5">
        <v>9.95</v>
      </c>
      <c r="F4876" s="4">
        <v>16156.0</v>
      </c>
      <c r="G4876" s="6">
        <v>44647.47986111111</v>
      </c>
      <c r="H4876" s="6" t="str">
        <f>VLOOKUP(F4876,'Customer Details'!$A$1:$B$3264,2,0)</f>
        <v>Australia</v>
      </c>
      <c r="I4876" s="7">
        <f t="shared" si="1"/>
        <v>-9.95</v>
      </c>
      <c r="J4876" s="7">
        <f t="shared" si="2"/>
        <v>9.95</v>
      </c>
    </row>
    <row r="4877" ht="15.75" customHeight="1">
      <c r="A4877" s="4">
        <v>541504.0</v>
      </c>
      <c r="B4877" s="4" t="s">
        <v>67</v>
      </c>
      <c r="C4877" s="5" t="s">
        <v>68</v>
      </c>
      <c r="D4877" s="5">
        <v>2.0</v>
      </c>
      <c r="E4877" s="5">
        <v>1.95</v>
      </c>
      <c r="F4877" s="4">
        <v>14415.0</v>
      </c>
      <c r="G4877" s="6">
        <v>44395.65069444444</v>
      </c>
      <c r="H4877" s="6" t="str">
        <f>VLOOKUP(F4877,'Customer Details'!$A$1:$B$3264,2,0)</f>
        <v>United Kingdom</v>
      </c>
      <c r="I4877" s="7">
        <f t="shared" si="1"/>
        <v>3.9</v>
      </c>
      <c r="J4877" s="7">
        <f t="shared" si="2"/>
        <v>3.9</v>
      </c>
    </row>
    <row r="4878" ht="15.75" customHeight="1">
      <c r="A4878" s="4">
        <v>569903.0</v>
      </c>
      <c r="B4878" s="4" t="s">
        <v>85</v>
      </c>
      <c r="C4878" s="5" t="s">
        <v>86</v>
      </c>
      <c r="D4878" s="5">
        <v>24.0</v>
      </c>
      <c r="E4878" s="5">
        <v>1.25</v>
      </c>
      <c r="F4878" s="4">
        <v>13892.0</v>
      </c>
      <c r="G4878" s="6">
        <v>44657.68402777778</v>
      </c>
      <c r="H4878" s="6" t="str">
        <f>VLOOKUP(F4878,'Customer Details'!$A$1:$B$3264,2,0)</f>
        <v>Australia</v>
      </c>
      <c r="I4878" s="7">
        <f t="shared" si="1"/>
        <v>30</v>
      </c>
      <c r="J4878" s="7">
        <f t="shared" si="2"/>
        <v>30</v>
      </c>
    </row>
    <row r="4879" ht="15.75" customHeight="1">
      <c r="A4879" s="4">
        <v>547623.0</v>
      </c>
      <c r="B4879" s="4" t="s">
        <v>1576</v>
      </c>
      <c r="C4879" s="5" t="s">
        <v>1577</v>
      </c>
      <c r="D4879" s="5">
        <v>6.0</v>
      </c>
      <c r="E4879" s="5">
        <v>1.95</v>
      </c>
      <c r="F4879" s="4">
        <v>15641.0</v>
      </c>
      <c r="G4879" s="6">
        <v>44463.47847222222</v>
      </c>
      <c r="H4879" s="6" t="str">
        <f>VLOOKUP(F4879,'Customer Details'!$A$1:$B$3264,2,0)</f>
        <v>Australia</v>
      </c>
      <c r="I4879" s="7">
        <f t="shared" si="1"/>
        <v>11.7</v>
      </c>
      <c r="J4879" s="7">
        <f t="shared" si="2"/>
        <v>11.7</v>
      </c>
    </row>
    <row r="4880" ht="15.75" customHeight="1">
      <c r="A4880" s="4">
        <v>564356.0</v>
      </c>
      <c r="B4880" s="4" t="s">
        <v>2549</v>
      </c>
      <c r="C4880" s="5" t="s">
        <v>2550</v>
      </c>
      <c r="D4880" s="5">
        <v>1.0</v>
      </c>
      <c r="E4880" s="5">
        <v>0.42</v>
      </c>
      <c r="F4880" s="4">
        <v>13969.0</v>
      </c>
      <c r="G4880" s="6">
        <v>44616.65763888889</v>
      </c>
      <c r="H4880" s="6" t="str">
        <f>VLOOKUP(F4880,'Customer Details'!$A$1:$B$3264,2,0)</f>
        <v>USA</v>
      </c>
      <c r="I4880" s="7">
        <f t="shared" si="1"/>
        <v>0.42</v>
      </c>
      <c r="J4880" s="7">
        <f t="shared" si="2"/>
        <v>0.42</v>
      </c>
    </row>
    <row r="4881" ht="15.75" customHeight="1">
      <c r="A4881" s="4">
        <v>555202.0</v>
      </c>
      <c r="B4881" s="4" t="s">
        <v>73</v>
      </c>
      <c r="C4881" s="5" t="s">
        <v>74</v>
      </c>
      <c r="D4881" s="5">
        <v>2.0</v>
      </c>
      <c r="E4881" s="5">
        <v>0.42</v>
      </c>
      <c r="F4881" s="4">
        <v>16813.0</v>
      </c>
      <c r="G4881" s="6">
        <v>44531.50763888889</v>
      </c>
      <c r="H4881" s="6" t="str">
        <f>VLOOKUP(F4881,'Customer Details'!$A$1:$B$3264,2,0)</f>
        <v>Australia</v>
      </c>
      <c r="I4881" s="7">
        <f t="shared" si="1"/>
        <v>0.84</v>
      </c>
      <c r="J4881" s="7">
        <f t="shared" si="2"/>
        <v>0.84</v>
      </c>
    </row>
    <row r="4882" ht="15.75" customHeight="1">
      <c r="A4882" s="4" t="s">
        <v>926</v>
      </c>
      <c r="B4882" s="4">
        <v>22557.0</v>
      </c>
      <c r="C4882" s="5" t="s">
        <v>529</v>
      </c>
      <c r="D4882" s="5">
        <v>-12.0</v>
      </c>
      <c r="E4882" s="5">
        <v>1.65</v>
      </c>
      <c r="F4882" s="4">
        <v>17548.0</v>
      </c>
      <c r="G4882" s="6">
        <v>44348.43333333333</v>
      </c>
      <c r="H4882" s="6" t="str">
        <f>VLOOKUP(F4882,'Customer Details'!$A$1:$B$3264,2,0)</f>
        <v>China</v>
      </c>
      <c r="I4882" s="7">
        <f t="shared" si="1"/>
        <v>-19.8</v>
      </c>
      <c r="J4882" s="7">
        <f t="shared" si="2"/>
        <v>19.8</v>
      </c>
    </row>
    <row r="4883" ht="15.75" customHeight="1">
      <c r="A4883" s="4">
        <v>549550.0</v>
      </c>
      <c r="B4883" s="4" t="s">
        <v>2551</v>
      </c>
      <c r="C4883" s="5" t="s">
        <v>2552</v>
      </c>
      <c r="D4883" s="5">
        <v>2.0</v>
      </c>
      <c r="E4883" s="5">
        <v>8.95</v>
      </c>
      <c r="F4883" s="4">
        <v>15038.0</v>
      </c>
      <c r="G4883" s="6">
        <v>44479.48958333334</v>
      </c>
      <c r="H4883" s="6" t="str">
        <f>VLOOKUP(F4883,'Customer Details'!$A$1:$B$3264,2,0)</f>
        <v>China</v>
      </c>
      <c r="I4883" s="7">
        <f t="shared" si="1"/>
        <v>17.9</v>
      </c>
      <c r="J4883" s="7">
        <f t="shared" si="2"/>
        <v>17.9</v>
      </c>
    </row>
    <row r="4884" ht="15.75" customHeight="1">
      <c r="A4884" s="4">
        <v>555944.0</v>
      </c>
      <c r="B4884" s="4" t="s">
        <v>75</v>
      </c>
      <c r="C4884" s="5" t="s">
        <v>76</v>
      </c>
      <c r="D4884" s="5">
        <v>3.0</v>
      </c>
      <c r="E4884" s="5">
        <v>5.45</v>
      </c>
      <c r="F4884" s="4">
        <v>16955.0</v>
      </c>
      <c r="G4884" s="6">
        <v>44538.44166666667</v>
      </c>
      <c r="H4884" s="6" t="str">
        <f>VLOOKUP(F4884,'Customer Details'!$A$1:$B$3264,2,0)</f>
        <v>India</v>
      </c>
      <c r="I4884" s="7">
        <f t="shared" si="1"/>
        <v>16.35</v>
      </c>
      <c r="J4884" s="7">
        <f t="shared" si="2"/>
        <v>16.35</v>
      </c>
    </row>
    <row r="4885" ht="15.75" customHeight="1">
      <c r="A4885" s="4">
        <v>580908.0</v>
      </c>
      <c r="B4885" s="4">
        <v>22367.0</v>
      </c>
      <c r="C4885" s="5" t="s">
        <v>664</v>
      </c>
      <c r="D4885" s="5">
        <v>1.0</v>
      </c>
      <c r="E4885" s="5">
        <v>1.95</v>
      </c>
      <c r="F4885" s="4">
        <v>16495.0</v>
      </c>
      <c r="G4885" s="6">
        <v>44718.55555555555</v>
      </c>
      <c r="H4885" s="6" t="str">
        <f>VLOOKUP(F4885,'Customer Details'!$A$1:$B$3264,2,0)</f>
        <v>Australia</v>
      </c>
      <c r="I4885" s="7">
        <f t="shared" si="1"/>
        <v>1.95</v>
      </c>
      <c r="J4885" s="7">
        <f t="shared" si="2"/>
        <v>1.95</v>
      </c>
    </row>
    <row r="4886" ht="15.75" customHeight="1">
      <c r="A4886" s="4">
        <v>567699.0</v>
      </c>
      <c r="B4886" s="4" t="s">
        <v>67</v>
      </c>
      <c r="C4886" s="5" t="s">
        <v>68</v>
      </c>
      <c r="D4886" s="5">
        <v>10.0</v>
      </c>
      <c r="E4886" s="5">
        <v>2.08</v>
      </c>
      <c r="F4886" s="4">
        <v>17466.0</v>
      </c>
      <c r="G4886" s="6">
        <v>44642.38611111111</v>
      </c>
      <c r="H4886" s="6" t="str">
        <f>VLOOKUP(F4886,'Customer Details'!$A$1:$B$3264,2,0)</f>
        <v>Australia</v>
      </c>
      <c r="I4886" s="7">
        <f t="shared" si="1"/>
        <v>20.8</v>
      </c>
      <c r="J4886" s="7">
        <f t="shared" si="2"/>
        <v>20.8</v>
      </c>
    </row>
    <row r="4887" ht="15.75" customHeight="1">
      <c r="A4887" s="4">
        <v>557748.0</v>
      </c>
      <c r="B4887" s="4" t="s">
        <v>22</v>
      </c>
      <c r="C4887" s="5" t="s">
        <v>23</v>
      </c>
      <c r="D4887" s="5">
        <v>4.0</v>
      </c>
      <c r="E4887" s="5">
        <v>2.08</v>
      </c>
      <c r="F4887" s="4">
        <v>14527.0</v>
      </c>
      <c r="G4887" s="6">
        <v>44552.52222222222</v>
      </c>
      <c r="H4887" s="6" t="str">
        <f>VLOOKUP(F4887,'Customer Details'!$A$1:$B$3264,2,0)</f>
        <v>USA</v>
      </c>
      <c r="I4887" s="7">
        <f t="shared" si="1"/>
        <v>8.32</v>
      </c>
      <c r="J4887" s="7">
        <f t="shared" si="2"/>
        <v>8.32</v>
      </c>
    </row>
    <row r="4888" ht="15.75" customHeight="1">
      <c r="A4888" s="4">
        <v>541252.0</v>
      </c>
      <c r="B4888" s="4" t="s">
        <v>38</v>
      </c>
      <c r="C4888" s="5" t="s">
        <v>39</v>
      </c>
      <c r="D4888" s="5">
        <v>20.0</v>
      </c>
      <c r="E4888" s="5">
        <v>2.95</v>
      </c>
      <c r="F4888" s="4">
        <v>13064.0</v>
      </c>
      <c r="G4888" s="6">
        <v>44393.57013888889</v>
      </c>
      <c r="H4888" s="6" t="str">
        <f>VLOOKUP(F4888,'Customer Details'!$A$1:$B$3264,2,0)</f>
        <v>Australia</v>
      </c>
      <c r="I4888" s="7">
        <f t="shared" si="1"/>
        <v>59</v>
      </c>
      <c r="J4888" s="7">
        <f t="shared" si="2"/>
        <v>59</v>
      </c>
    </row>
    <row r="4889" ht="15.75" customHeight="1">
      <c r="A4889" s="4">
        <v>566279.0</v>
      </c>
      <c r="B4889" s="4" t="s">
        <v>1205</v>
      </c>
      <c r="C4889" s="5" t="s">
        <v>1206</v>
      </c>
      <c r="D4889" s="5">
        <v>29.0</v>
      </c>
      <c r="E4889" s="5">
        <v>0.38</v>
      </c>
      <c r="F4889" s="4">
        <v>14432.0</v>
      </c>
      <c r="G4889" s="6">
        <v>44631.58958333333</v>
      </c>
      <c r="H4889" s="6" t="str">
        <f>VLOOKUP(F4889,'Customer Details'!$A$1:$B$3264,2,0)</f>
        <v>China</v>
      </c>
      <c r="I4889" s="7">
        <f t="shared" si="1"/>
        <v>11.02</v>
      </c>
      <c r="J4889" s="7">
        <f t="shared" si="2"/>
        <v>11.02</v>
      </c>
    </row>
    <row r="4890" ht="15.75" customHeight="1">
      <c r="A4890" s="4">
        <v>576614.0</v>
      </c>
      <c r="B4890" s="4" t="s">
        <v>189</v>
      </c>
      <c r="C4890" s="5" t="s">
        <v>190</v>
      </c>
      <c r="D4890" s="5">
        <v>2.0</v>
      </c>
      <c r="E4890" s="5">
        <v>0.79</v>
      </c>
      <c r="F4890" s="4">
        <v>12933.0</v>
      </c>
      <c r="G4890" s="6">
        <v>44696.69305555556</v>
      </c>
      <c r="H4890" s="6" t="str">
        <f>VLOOKUP(F4890,'Customer Details'!$A$1:$B$3264,2,0)</f>
        <v>United Kingdom</v>
      </c>
      <c r="I4890" s="7">
        <f t="shared" si="1"/>
        <v>1.58</v>
      </c>
      <c r="J4890" s="7">
        <f t="shared" si="2"/>
        <v>1.58</v>
      </c>
    </row>
    <row r="4891" ht="15.75" customHeight="1">
      <c r="A4891" s="4">
        <v>551810.0</v>
      </c>
      <c r="B4891" s="4" t="s">
        <v>73</v>
      </c>
      <c r="C4891" s="5" t="s">
        <v>74</v>
      </c>
      <c r="D4891" s="5">
        <v>2.0</v>
      </c>
      <c r="E4891" s="5">
        <v>0.42</v>
      </c>
      <c r="F4891" s="4">
        <v>15719.0</v>
      </c>
      <c r="G4891" s="6">
        <v>44504.48055555556</v>
      </c>
      <c r="H4891" s="6" t="str">
        <f>VLOOKUP(F4891,'Customer Details'!$A$1:$B$3264,2,0)</f>
        <v>Australia</v>
      </c>
      <c r="I4891" s="7">
        <f t="shared" si="1"/>
        <v>0.84</v>
      </c>
      <c r="J4891" s="7">
        <f t="shared" si="2"/>
        <v>0.84</v>
      </c>
    </row>
    <row r="4892" ht="15.75" customHeight="1">
      <c r="A4892" s="4">
        <v>560601.0</v>
      </c>
      <c r="B4892" s="4" t="s">
        <v>427</v>
      </c>
      <c r="C4892" s="5" t="s">
        <v>428</v>
      </c>
      <c r="D4892" s="5">
        <v>3.0</v>
      </c>
      <c r="E4892" s="5">
        <v>0.42</v>
      </c>
      <c r="F4892" s="4">
        <v>16764.0</v>
      </c>
      <c r="G4892" s="6">
        <v>44580.72013888889</v>
      </c>
      <c r="H4892" s="6" t="str">
        <f>VLOOKUP(F4892,'Customer Details'!$A$1:$B$3264,2,0)</f>
        <v>USA</v>
      </c>
      <c r="I4892" s="7">
        <f t="shared" si="1"/>
        <v>1.26</v>
      </c>
      <c r="J4892" s="7">
        <f t="shared" si="2"/>
        <v>1.26</v>
      </c>
    </row>
    <row r="4893" ht="15.75" customHeight="1">
      <c r="A4893" s="4">
        <v>537396.0</v>
      </c>
      <c r="B4893" s="4" t="s">
        <v>158</v>
      </c>
      <c r="C4893" s="5" t="s">
        <v>159</v>
      </c>
      <c r="D4893" s="5">
        <v>1.0</v>
      </c>
      <c r="E4893" s="5">
        <v>4.65</v>
      </c>
      <c r="F4893" s="4">
        <v>17223.0</v>
      </c>
      <c r="G4893" s="6">
        <v>44353.58888888889</v>
      </c>
      <c r="H4893" s="6" t="str">
        <f>VLOOKUP(F4893,'Customer Details'!$A$1:$B$3264,2,0)</f>
        <v>USA</v>
      </c>
      <c r="I4893" s="7">
        <f t="shared" si="1"/>
        <v>4.65</v>
      </c>
      <c r="J4893" s="7">
        <f t="shared" si="2"/>
        <v>4.65</v>
      </c>
    </row>
    <row r="4894" ht="15.75" customHeight="1">
      <c r="A4894" s="4">
        <v>552307.0</v>
      </c>
      <c r="B4894" s="4">
        <v>82482.0</v>
      </c>
      <c r="C4894" s="5" t="s">
        <v>917</v>
      </c>
      <c r="D4894" s="5">
        <v>1.0</v>
      </c>
      <c r="E4894" s="5">
        <v>2.55</v>
      </c>
      <c r="F4894" s="4">
        <v>12748.0</v>
      </c>
      <c r="G4894" s="6">
        <v>44508.63888888889</v>
      </c>
      <c r="H4894" s="6" t="str">
        <f>VLOOKUP(F4894,'Customer Details'!$A$1:$B$3264,2,0)</f>
        <v>USA</v>
      </c>
      <c r="I4894" s="7">
        <f t="shared" si="1"/>
        <v>2.55</v>
      </c>
      <c r="J4894" s="7">
        <f t="shared" si="2"/>
        <v>2.55</v>
      </c>
    </row>
    <row r="4895" ht="15.75" customHeight="1">
      <c r="A4895" s="4">
        <v>572304.0</v>
      </c>
      <c r="B4895" s="4" t="s">
        <v>38</v>
      </c>
      <c r="C4895" s="5" t="s">
        <v>39</v>
      </c>
      <c r="D4895" s="5">
        <v>4.0</v>
      </c>
      <c r="E4895" s="5">
        <v>2.95</v>
      </c>
      <c r="F4895" s="4">
        <v>17131.0</v>
      </c>
      <c r="G4895" s="6">
        <v>44674.62986111111</v>
      </c>
      <c r="H4895" s="6" t="str">
        <f>VLOOKUP(F4895,'Customer Details'!$A$1:$B$3264,2,0)</f>
        <v>India</v>
      </c>
      <c r="I4895" s="7">
        <f t="shared" si="1"/>
        <v>11.8</v>
      </c>
      <c r="J4895" s="7">
        <f t="shared" si="2"/>
        <v>11.8</v>
      </c>
    </row>
    <row r="4896" ht="15.75" customHeight="1">
      <c r="A4896" s="4">
        <v>552711.0</v>
      </c>
      <c r="B4896" s="4" t="s">
        <v>181</v>
      </c>
      <c r="C4896" s="5" t="s">
        <v>182</v>
      </c>
      <c r="D4896" s="5">
        <v>12.0</v>
      </c>
      <c r="E4896" s="5">
        <v>0.85</v>
      </c>
      <c r="F4896" s="4">
        <v>16143.0</v>
      </c>
      <c r="G4896" s="6">
        <v>44511.35555555556</v>
      </c>
      <c r="H4896" s="6" t="str">
        <f>VLOOKUP(F4896,'Customer Details'!$A$1:$B$3264,2,0)</f>
        <v>India</v>
      </c>
      <c r="I4896" s="7">
        <f t="shared" si="1"/>
        <v>10.2</v>
      </c>
      <c r="J4896" s="7">
        <f t="shared" si="2"/>
        <v>10.2</v>
      </c>
    </row>
    <row r="4897" ht="15.75" customHeight="1">
      <c r="A4897" s="4">
        <v>579269.0</v>
      </c>
      <c r="B4897" s="4" t="s">
        <v>79</v>
      </c>
      <c r="C4897" s="5" t="s">
        <v>80</v>
      </c>
      <c r="D4897" s="5">
        <v>24.0</v>
      </c>
      <c r="E4897" s="5">
        <v>0.29</v>
      </c>
      <c r="F4897" s="4">
        <v>14601.0</v>
      </c>
      <c r="G4897" s="6">
        <v>44710.40833333333</v>
      </c>
      <c r="H4897" s="6" t="str">
        <f>VLOOKUP(F4897,'Customer Details'!$A$1:$B$3264,2,0)</f>
        <v>China</v>
      </c>
      <c r="I4897" s="7">
        <f t="shared" si="1"/>
        <v>6.96</v>
      </c>
      <c r="J4897" s="7">
        <f t="shared" si="2"/>
        <v>6.96</v>
      </c>
    </row>
    <row r="4898" ht="15.75" customHeight="1">
      <c r="A4898" s="4">
        <v>547247.0</v>
      </c>
      <c r="B4898" s="4" t="s">
        <v>647</v>
      </c>
      <c r="C4898" s="5" t="s">
        <v>648</v>
      </c>
      <c r="D4898" s="5">
        <v>25.0</v>
      </c>
      <c r="E4898" s="5">
        <v>0.42</v>
      </c>
      <c r="F4898" s="4">
        <v>18225.0</v>
      </c>
      <c r="G4898" s="6">
        <v>44461.37569444445</v>
      </c>
      <c r="H4898" s="6" t="str">
        <f>VLOOKUP(F4898,'Customer Details'!$A$1:$B$3264,2,0)</f>
        <v>India</v>
      </c>
      <c r="I4898" s="7">
        <f t="shared" si="1"/>
        <v>10.5</v>
      </c>
      <c r="J4898" s="7">
        <f t="shared" si="2"/>
        <v>10.5</v>
      </c>
    </row>
    <row r="4899" ht="15.75" customHeight="1">
      <c r="A4899" s="4">
        <v>573351.0</v>
      </c>
      <c r="B4899" s="4" t="s">
        <v>592</v>
      </c>
      <c r="C4899" s="5" t="s">
        <v>593</v>
      </c>
      <c r="D4899" s="5">
        <v>24.0</v>
      </c>
      <c r="E4899" s="5">
        <v>1.25</v>
      </c>
      <c r="F4899" s="4">
        <v>13524.0</v>
      </c>
      <c r="G4899" s="6">
        <v>44681.52361111111</v>
      </c>
      <c r="H4899" s="6" t="str">
        <f>VLOOKUP(F4899,'Customer Details'!$A$1:$B$3264,2,0)</f>
        <v>China</v>
      </c>
      <c r="I4899" s="7">
        <f t="shared" si="1"/>
        <v>30</v>
      </c>
      <c r="J4899" s="7">
        <f t="shared" si="2"/>
        <v>30</v>
      </c>
    </row>
    <row r="4900" ht="15.75" customHeight="1">
      <c r="A4900" s="4">
        <v>540768.0</v>
      </c>
      <c r="B4900" s="4" t="s">
        <v>581</v>
      </c>
      <c r="C4900" s="5" t="s">
        <v>582</v>
      </c>
      <c r="D4900" s="5">
        <v>48.0</v>
      </c>
      <c r="E4900" s="5">
        <v>1.25</v>
      </c>
      <c r="F4900" s="4">
        <v>17428.0</v>
      </c>
      <c r="G4900" s="6">
        <v>44388.44305555556</v>
      </c>
      <c r="H4900" s="6" t="str">
        <f>VLOOKUP(F4900,'Customer Details'!$A$1:$B$3264,2,0)</f>
        <v>USA</v>
      </c>
      <c r="I4900" s="7">
        <f t="shared" si="1"/>
        <v>60</v>
      </c>
      <c r="J4900" s="7">
        <f t="shared" si="2"/>
        <v>60</v>
      </c>
    </row>
    <row r="4901" ht="15.75" customHeight="1">
      <c r="A4901" s="4" t="s">
        <v>2553</v>
      </c>
      <c r="B4901" s="4">
        <v>20914.0</v>
      </c>
      <c r="C4901" s="5" t="s">
        <v>423</v>
      </c>
      <c r="D4901" s="5">
        <v>-1.0</v>
      </c>
      <c r="E4901" s="5">
        <v>2.95</v>
      </c>
      <c r="F4901" s="4">
        <v>15518.0</v>
      </c>
      <c r="G4901" s="6">
        <v>44388.53472222222</v>
      </c>
      <c r="H4901" s="6" t="str">
        <f>VLOOKUP(F4901,'Customer Details'!$A$1:$B$3264,2,0)</f>
        <v>Australia</v>
      </c>
      <c r="I4901" s="7">
        <f t="shared" si="1"/>
        <v>-2.95</v>
      </c>
      <c r="J4901" s="7">
        <f t="shared" si="2"/>
        <v>2.95</v>
      </c>
    </row>
    <row r="4902" ht="15.75" customHeight="1">
      <c r="A4902" s="4" t="s">
        <v>2554</v>
      </c>
      <c r="B4902" s="4" t="s">
        <v>1304</v>
      </c>
      <c r="C4902" s="5" t="s">
        <v>1305</v>
      </c>
      <c r="D4902" s="5">
        <v>-1.0</v>
      </c>
      <c r="E4902" s="5">
        <v>1.65</v>
      </c>
      <c r="F4902" s="4">
        <v>15005.0</v>
      </c>
      <c r="G4902" s="6">
        <v>44583.43680555555</v>
      </c>
      <c r="H4902" s="6" t="str">
        <f>VLOOKUP(F4902,'Customer Details'!$A$1:$B$3264,2,0)</f>
        <v>USA</v>
      </c>
      <c r="I4902" s="7">
        <f t="shared" si="1"/>
        <v>-1.65</v>
      </c>
      <c r="J4902" s="7">
        <f t="shared" si="2"/>
        <v>1.65</v>
      </c>
    </row>
    <row r="4903" ht="15.75" customHeight="1">
      <c r="A4903" s="4">
        <v>570241.0</v>
      </c>
      <c r="B4903" s="4" t="s">
        <v>189</v>
      </c>
      <c r="C4903" s="5" t="s">
        <v>190</v>
      </c>
      <c r="D4903" s="5">
        <v>4.0</v>
      </c>
      <c r="E4903" s="5">
        <v>0.79</v>
      </c>
      <c r="F4903" s="4">
        <v>14801.0</v>
      </c>
      <c r="G4903" s="6">
        <v>44660.64166666667</v>
      </c>
      <c r="H4903" s="6" t="str">
        <f>VLOOKUP(F4903,'Customer Details'!$A$1:$B$3264,2,0)</f>
        <v>India</v>
      </c>
      <c r="I4903" s="7">
        <f t="shared" si="1"/>
        <v>3.16</v>
      </c>
      <c r="J4903" s="7">
        <f t="shared" si="2"/>
        <v>3.16</v>
      </c>
    </row>
    <row r="4904" ht="15.75" customHeight="1">
      <c r="A4904" s="4">
        <v>574323.0</v>
      </c>
      <c r="B4904" s="4" t="s">
        <v>177</v>
      </c>
      <c r="C4904" s="5" t="s">
        <v>178</v>
      </c>
      <c r="D4904" s="5">
        <v>5.0</v>
      </c>
      <c r="E4904" s="5">
        <v>2.1</v>
      </c>
      <c r="F4904" s="4">
        <v>16438.0</v>
      </c>
      <c r="G4904" s="6">
        <v>44684.82638888889</v>
      </c>
      <c r="H4904" s="6" t="str">
        <f>VLOOKUP(F4904,'Customer Details'!$A$1:$B$3264,2,0)</f>
        <v>Australia</v>
      </c>
      <c r="I4904" s="7">
        <f t="shared" si="1"/>
        <v>10.5</v>
      </c>
      <c r="J4904" s="7">
        <f t="shared" si="2"/>
        <v>10.5</v>
      </c>
    </row>
    <row r="4905" ht="15.75" customHeight="1">
      <c r="A4905" s="4">
        <v>557265.0</v>
      </c>
      <c r="B4905" s="4" t="s">
        <v>1102</v>
      </c>
      <c r="C4905" s="5" t="s">
        <v>1103</v>
      </c>
      <c r="D4905" s="5">
        <v>12.0</v>
      </c>
      <c r="E4905" s="5">
        <v>1.25</v>
      </c>
      <c r="F4905" s="4">
        <v>13097.0</v>
      </c>
      <c r="G4905" s="6">
        <v>44549.46527777778</v>
      </c>
      <c r="H4905" s="6" t="str">
        <f>VLOOKUP(F4905,'Customer Details'!$A$1:$B$3264,2,0)</f>
        <v>India</v>
      </c>
      <c r="I4905" s="7">
        <f t="shared" si="1"/>
        <v>15</v>
      </c>
      <c r="J4905" s="7">
        <f t="shared" si="2"/>
        <v>15</v>
      </c>
    </row>
    <row r="4906" ht="15.75" customHeight="1">
      <c r="A4906" s="4">
        <v>537865.0</v>
      </c>
      <c r="B4906" s="4" t="s">
        <v>30</v>
      </c>
      <c r="C4906" s="5" t="s">
        <v>31</v>
      </c>
      <c r="D4906" s="5">
        <v>2.0</v>
      </c>
      <c r="E4906" s="5">
        <v>3.75</v>
      </c>
      <c r="F4906" s="4">
        <v>16011.0</v>
      </c>
      <c r="G4906" s="6">
        <v>44355.69027777778</v>
      </c>
      <c r="H4906" s="6" t="str">
        <f>VLOOKUP(F4906,'Customer Details'!$A$1:$B$3264,2,0)</f>
        <v>China</v>
      </c>
      <c r="I4906" s="7">
        <f t="shared" si="1"/>
        <v>7.5</v>
      </c>
      <c r="J4906" s="7">
        <f t="shared" si="2"/>
        <v>7.5</v>
      </c>
    </row>
    <row r="4907" ht="15.75" customHeight="1">
      <c r="A4907" s="4">
        <v>570230.0</v>
      </c>
      <c r="B4907" s="4" t="s">
        <v>2555</v>
      </c>
      <c r="C4907" s="5" t="s">
        <v>2556</v>
      </c>
      <c r="D4907" s="5">
        <v>1.0</v>
      </c>
      <c r="E4907" s="5">
        <v>0.85</v>
      </c>
      <c r="F4907" s="4">
        <v>18088.0</v>
      </c>
      <c r="G4907" s="6">
        <v>44660.57013888889</v>
      </c>
      <c r="H4907" s="6" t="str">
        <f>VLOOKUP(F4907,'Customer Details'!$A$1:$B$3264,2,0)</f>
        <v>Australia</v>
      </c>
      <c r="I4907" s="7">
        <f t="shared" si="1"/>
        <v>0.85</v>
      </c>
      <c r="J4907" s="7">
        <f t="shared" si="2"/>
        <v>0.85</v>
      </c>
    </row>
    <row r="4908" ht="15.75" customHeight="1">
      <c r="A4908" s="4">
        <v>575989.0</v>
      </c>
      <c r="B4908" s="4">
        <v>23335.0</v>
      </c>
      <c r="C4908" s="5" t="s">
        <v>2557</v>
      </c>
      <c r="D4908" s="5">
        <v>1.0</v>
      </c>
      <c r="E4908" s="5">
        <v>2.08</v>
      </c>
      <c r="F4908" s="4">
        <v>14698.0</v>
      </c>
      <c r="G4908" s="6">
        <v>44694.59722222222</v>
      </c>
      <c r="H4908" s="6" t="str">
        <f>VLOOKUP(F4908,'Customer Details'!$A$1:$B$3264,2,0)</f>
        <v>United Kingdom</v>
      </c>
      <c r="I4908" s="7">
        <f t="shared" si="1"/>
        <v>2.08</v>
      </c>
      <c r="J4908" s="7">
        <f t="shared" si="2"/>
        <v>2.08</v>
      </c>
    </row>
    <row r="4909" ht="15.75" customHeight="1">
      <c r="A4909" s="4">
        <v>581378.0</v>
      </c>
      <c r="B4909" s="4" t="s">
        <v>509</v>
      </c>
      <c r="C4909" s="5" t="s">
        <v>510</v>
      </c>
      <c r="D4909" s="5">
        <v>4.0</v>
      </c>
      <c r="E4909" s="5">
        <v>0.85</v>
      </c>
      <c r="F4909" s="4">
        <v>17673.0</v>
      </c>
      <c r="G4909" s="6">
        <v>44720.53472222222</v>
      </c>
      <c r="H4909" s="6" t="str">
        <f>VLOOKUP(F4909,'Customer Details'!$A$1:$B$3264,2,0)</f>
        <v>United Kingdom</v>
      </c>
      <c r="I4909" s="7">
        <f t="shared" si="1"/>
        <v>3.4</v>
      </c>
      <c r="J4909" s="7">
        <f t="shared" si="2"/>
        <v>3.4</v>
      </c>
    </row>
    <row r="4910" ht="15.75" customHeight="1">
      <c r="A4910" s="4" t="s">
        <v>1061</v>
      </c>
      <c r="B4910" s="4">
        <v>22699.0</v>
      </c>
      <c r="C4910" s="5" t="s">
        <v>230</v>
      </c>
      <c r="D4910" s="5">
        <v>-4.0</v>
      </c>
      <c r="E4910" s="5">
        <v>2.95</v>
      </c>
      <c r="F4910" s="4">
        <v>17428.0</v>
      </c>
      <c r="G4910" s="6">
        <v>44383.75555555556</v>
      </c>
      <c r="H4910" s="6" t="str">
        <f>VLOOKUP(F4910,'Customer Details'!$A$1:$B$3264,2,0)</f>
        <v>USA</v>
      </c>
      <c r="I4910" s="7">
        <f t="shared" si="1"/>
        <v>-11.8</v>
      </c>
      <c r="J4910" s="7">
        <f t="shared" si="2"/>
        <v>11.8</v>
      </c>
    </row>
    <row r="4911" ht="15.75" customHeight="1">
      <c r="A4911" s="4" t="s">
        <v>2558</v>
      </c>
      <c r="B4911" s="4">
        <v>22617.0</v>
      </c>
      <c r="C4911" s="5" t="s">
        <v>539</v>
      </c>
      <c r="D4911" s="5">
        <v>-3.0</v>
      </c>
      <c r="E4911" s="5">
        <v>4.95</v>
      </c>
      <c r="F4911" s="4">
        <v>14304.0</v>
      </c>
      <c r="G4911" s="6">
        <v>44419.61666666667</v>
      </c>
      <c r="H4911" s="6" t="str">
        <f>VLOOKUP(F4911,'Customer Details'!$A$1:$B$3264,2,0)</f>
        <v>USA</v>
      </c>
      <c r="I4911" s="7">
        <f t="shared" si="1"/>
        <v>-14.85</v>
      </c>
      <c r="J4911" s="7">
        <f t="shared" si="2"/>
        <v>14.85</v>
      </c>
    </row>
    <row r="4912" ht="15.75" customHeight="1">
      <c r="A4912" s="4">
        <v>554994.0</v>
      </c>
      <c r="B4912" s="4" t="s">
        <v>231</v>
      </c>
      <c r="C4912" s="5" t="s">
        <v>232</v>
      </c>
      <c r="D4912" s="5">
        <v>1.0</v>
      </c>
      <c r="E4912" s="5">
        <v>2.95</v>
      </c>
      <c r="F4912" s="4">
        <v>14606.0</v>
      </c>
      <c r="G4912" s="6">
        <v>44529.59583333333</v>
      </c>
      <c r="H4912" s="6" t="str">
        <f>VLOOKUP(F4912,'Customer Details'!$A$1:$B$3264,2,0)</f>
        <v>USA</v>
      </c>
      <c r="I4912" s="7">
        <f t="shared" si="1"/>
        <v>2.95</v>
      </c>
      <c r="J4912" s="7">
        <f t="shared" si="2"/>
        <v>2.95</v>
      </c>
    </row>
    <row r="4913" ht="15.75" customHeight="1">
      <c r="A4913" s="4" t="s">
        <v>2559</v>
      </c>
      <c r="B4913" s="4">
        <v>22625.0</v>
      </c>
      <c r="C4913" s="5" t="s">
        <v>2286</v>
      </c>
      <c r="D4913" s="5">
        <v>-1.0</v>
      </c>
      <c r="E4913" s="5">
        <v>8.5</v>
      </c>
      <c r="F4913" s="4">
        <v>14367.0</v>
      </c>
      <c r="G4913" s="6">
        <v>44482.67083333333</v>
      </c>
      <c r="H4913" s="6" t="str">
        <f>VLOOKUP(F4913,'Customer Details'!$A$1:$B$3264,2,0)</f>
        <v>USA</v>
      </c>
      <c r="I4913" s="7">
        <f t="shared" si="1"/>
        <v>-8.5</v>
      </c>
      <c r="J4913" s="7">
        <f t="shared" si="2"/>
        <v>8.5</v>
      </c>
    </row>
    <row r="4914" ht="15.75" customHeight="1">
      <c r="A4914" s="4">
        <v>536373.0</v>
      </c>
      <c r="B4914" s="4" t="s">
        <v>530</v>
      </c>
      <c r="C4914" s="5" t="s">
        <v>531</v>
      </c>
      <c r="D4914" s="5">
        <v>6.0</v>
      </c>
      <c r="E4914" s="5">
        <v>3.39</v>
      </c>
      <c r="F4914" s="4">
        <v>17850.0</v>
      </c>
      <c r="G4914" s="6">
        <v>44348.37638888889</v>
      </c>
      <c r="H4914" s="6" t="str">
        <f>VLOOKUP(F4914,'Customer Details'!$A$1:$B$3264,2,0)</f>
        <v>India</v>
      </c>
      <c r="I4914" s="7">
        <f t="shared" si="1"/>
        <v>20.34</v>
      </c>
      <c r="J4914" s="7">
        <f t="shared" si="2"/>
        <v>20.34</v>
      </c>
    </row>
    <row r="4915" ht="15.75" customHeight="1">
      <c r="A4915" s="4">
        <v>542393.0</v>
      </c>
      <c r="B4915" s="4" t="s">
        <v>183</v>
      </c>
      <c r="C4915" s="5" t="s">
        <v>184</v>
      </c>
      <c r="D4915" s="5">
        <v>1.0</v>
      </c>
      <c r="E4915" s="5">
        <v>1.65</v>
      </c>
      <c r="F4915" s="4">
        <v>18125.0</v>
      </c>
      <c r="G4915" s="6">
        <v>44404.62638888889</v>
      </c>
      <c r="H4915" s="6" t="str">
        <f>VLOOKUP(F4915,'Customer Details'!$A$1:$B$3264,2,0)</f>
        <v>Australia</v>
      </c>
      <c r="I4915" s="7">
        <f t="shared" si="1"/>
        <v>1.65</v>
      </c>
      <c r="J4915" s="7">
        <f t="shared" si="2"/>
        <v>1.65</v>
      </c>
    </row>
    <row r="4916" ht="15.75" customHeight="1">
      <c r="A4916" s="4">
        <v>581401.0</v>
      </c>
      <c r="B4916" s="4" t="s">
        <v>2560</v>
      </c>
      <c r="C4916" s="5" t="s">
        <v>2561</v>
      </c>
      <c r="D4916" s="5">
        <v>12.0</v>
      </c>
      <c r="E4916" s="5">
        <v>0.29</v>
      </c>
      <c r="F4916" s="4">
        <v>17644.0</v>
      </c>
      <c r="G4916" s="6">
        <v>44720.57152777778</v>
      </c>
      <c r="H4916" s="6" t="str">
        <f>VLOOKUP(F4916,'Customer Details'!$A$1:$B$3264,2,0)</f>
        <v>India</v>
      </c>
      <c r="I4916" s="7">
        <f t="shared" si="1"/>
        <v>3.48</v>
      </c>
      <c r="J4916" s="7">
        <f t="shared" si="2"/>
        <v>3.48</v>
      </c>
    </row>
    <row r="4917" ht="15.75" customHeight="1">
      <c r="A4917" s="4">
        <v>557604.0</v>
      </c>
      <c r="B4917" s="4" t="s">
        <v>67</v>
      </c>
      <c r="C4917" s="5" t="s">
        <v>68</v>
      </c>
      <c r="D4917" s="5">
        <v>10.0</v>
      </c>
      <c r="E4917" s="5">
        <v>2.08</v>
      </c>
      <c r="F4917" s="4">
        <v>15039.0</v>
      </c>
      <c r="G4917" s="6">
        <v>44551.50208333333</v>
      </c>
      <c r="H4917" s="6" t="str">
        <f>VLOOKUP(F4917,'Customer Details'!$A$1:$B$3264,2,0)</f>
        <v>United Kingdom</v>
      </c>
      <c r="I4917" s="7">
        <f t="shared" si="1"/>
        <v>20.8</v>
      </c>
      <c r="J4917" s="7">
        <f t="shared" si="2"/>
        <v>20.8</v>
      </c>
    </row>
    <row r="4918" ht="15.75" customHeight="1">
      <c r="A4918" s="4" t="s">
        <v>2562</v>
      </c>
      <c r="B4918" s="4">
        <v>23494.0</v>
      </c>
      <c r="C4918" s="5" t="s">
        <v>2563</v>
      </c>
      <c r="D4918" s="5">
        <v>-1.0</v>
      </c>
      <c r="E4918" s="5">
        <v>5.95</v>
      </c>
      <c r="F4918" s="4">
        <v>15275.0</v>
      </c>
      <c r="G4918" s="6">
        <v>44689.74583333333</v>
      </c>
      <c r="H4918" s="6" t="str">
        <f>VLOOKUP(F4918,'Customer Details'!$A$1:$B$3264,2,0)</f>
        <v>USA</v>
      </c>
      <c r="I4918" s="7">
        <f t="shared" si="1"/>
        <v>-5.95</v>
      </c>
      <c r="J4918" s="7">
        <f t="shared" si="2"/>
        <v>5.95</v>
      </c>
    </row>
    <row r="4919" ht="15.75" customHeight="1">
      <c r="A4919" s="4">
        <v>550296.0</v>
      </c>
      <c r="B4919" s="4" t="s">
        <v>941</v>
      </c>
      <c r="C4919" s="5" t="s">
        <v>942</v>
      </c>
      <c r="D4919" s="5">
        <v>2.0</v>
      </c>
      <c r="E4919" s="5">
        <v>7.95</v>
      </c>
      <c r="F4919" s="4">
        <v>13742.0</v>
      </c>
      <c r="G4919" s="6">
        <v>44484.6625</v>
      </c>
      <c r="H4919" s="6" t="str">
        <f>VLOOKUP(F4919,'Customer Details'!$A$1:$B$3264,2,0)</f>
        <v>USA</v>
      </c>
      <c r="I4919" s="7">
        <f t="shared" si="1"/>
        <v>15.9</v>
      </c>
      <c r="J4919" s="7">
        <f t="shared" si="2"/>
        <v>15.9</v>
      </c>
    </row>
    <row r="4920" ht="15.75" customHeight="1">
      <c r="A4920" s="4">
        <v>564855.0</v>
      </c>
      <c r="B4920" s="4" t="s">
        <v>382</v>
      </c>
      <c r="C4920" s="5" t="s">
        <v>383</v>
      </c>
      <c r="D4920" s="5">
        <v>24.0</v>
      </c>
      <c r="E4920" s="5">
        <v>0.79</v>
      </c>
      <c r="F4920" s="4">
        <v>16746.0</v>
      </c>
      <c r="G4920" s="6">
        <v>44620.38194444445</v>
      </c>
      <c r="H4920" s="6" t="str">
        <f>VLOOKUP(F4920,'Customer Details'!$A$1:$B$3264,2,0)</f>
        <v>India</v>
      </c>
      <c r="I4920" s="7">
        <f t="shared" si="1"/>
        <v>18.96</v>
      </c>
      <c r="J4920" s="7">
        <f t="shared" si="2"/>
        <v>18.96</v>
      </c>
    </row>
    <row r="4921" ht="15.75" customHeight="1">
      <c r="A4921" s="4">
        <v>574557.0</v>
      </c>
      <c r="B4921" s="4" t="s">
        <v>38</v>
      </c>
      <c r="C4921" s="5" t="s">
        <v>39</v>
      </c>
      <c r="D4921" s="5">
        <v>6.0</v>
      </c>
      <c r="E4921" s="5">
        <v>2.95</v>
      </c>
      <c r="F4921" s="4">
        <v>17652.0</v>
      </c>
      <c r="G4921" s="6">
        <v>44685.64930555555</v>
      </c>
      <c r="H4921" s="6" t="str">
        <f>VLOOKUP(F4921,'Customer Details'!$A$1:$B$3264,2,0)</f>
        <v>India</v>
      </c>
      <c r="I4921" s="7">
        <f t="shared" si="1"/>
        <v>17.7</v>
      </c>
      <c r="J4921" s="7">
        <f t="shared" si="2"/>
        <v>17.7</v>
      </c>
    </row>
    <row r="4922" ht="15.75" customHeight="1">
      <c r="A4922" s="4" t="s">
        <v>2564</v>
      </c>
      <c r="B4922" s="4">
        <v>22776.0</v>
      </c>
      <c r="C4922" s="5" t="s">
        <v>128</v>
      </c>
      <c r="D4922" s="5">
        <v>-3.0</v>
      </c>
      <c r="E4922" s="5">
        <v>9.95</v>
      </c>
      <c r="F4922" s="4">
        <v>13534.0</v>
      </c>
      <c r="G4922" s="6">
        <v>44404.67222222222</v>
      </c>
      <c r="H4922" s="6" t="str">
        <f>VLOOKUP(F4922,'Customer Details'!$A$1:$B$3264,2,0)</f>
        <v>United Kingdom</v>
      </c>
      <c r="I4922" s="7">
        <f t="shared" si="1"/>
        <v>-29.85</v>
      </c>
      <c r="J4922" s="7">
        <f t="shared" si="2"/>
        <v>29.85</v>
      </c>
    </row>
    <row r="4923" ht="15.75" customHeight="1">
      <c r="A4923" s="4">
        <v>572318.0</v>
      </c>
      <c r="B4923" s="4">
        <v>23214.0</v>
      </c>
      <c r="C4923" s="5" t="s">
        <v>2565</v>
      </c>
      <c r="D4923" s="5">
        <v>1.0</v>
      </c>
      <c r="E4923" s="5">
        <v>2.08</v>
      </c>
      <c r="F4923" s="4">
        <v>15436.0</v>
      </c>
      <c r="G4923" s="6">
        <v>44674.67986111111</v>
      </c>
      <c r="H4923" s="6" t="str">
        <f>VLOOKUP(F4923,'Customer Details'!$A$1:$B$3264,2,0)</f>
        <v>India</v>
      </c>
      <c r="I4923" s="7">
        <f t="shared" si="1"/>
        <v>2.08</v>
      </c>
      <c r="J4923" s="7">
        <f t="shared" si="2"/>
        <v>2.08</v>
      </c>
    </row>
    <row r="4924" ht="15.75" customHeight="1">
      <c r="A4924" s="4" t="s">
        <v>2566</v>
      </c>
      <c r="B4924" s="4">
        <v>22697.0</v>
      </c>
      <c r="C4924" s="5" t="s">
        <v>824</v>
      </c>
      <c r="D4924" s="5">
        <v>-1.0</v>
      </c>
      <c r="E4924" s="5">
        <v>2.95</v>
      </c>
      <c r="F4924" s="4">
        <v>12852.0</v>
      </c>
      <c r="G4924" s="6">
        <v>44430.62222222222</v>
      </c>
      <c r="H4924" s="6" t="str">
        <f>VLOOKUP(F4924,'Customer Details'!$A$1:$B$3264,2,0)</f>
        <v>United Kingdom</v>
      </c>
      <c r="I4924" s="7">
        <f t="shared" si="1"/>
        <v>-2.95</v>
      </c>
      <c r="J4924" s="7">
        <f t="shared" si="2"/>
        <v>2.95</v>
      </c>
    </row>
    <row r="4925" ht="15.75" customHeight="1">
      <c r="A4925" s="4">
        <v>547664.0</v>
      </c>
      <c r="B4925" s="4" t="s">
        <v>472</v>
      </c>
      <c r="C4925" s="5" t="s">
        <v>473</v>
      </c>
      <c r="D4925" s="5">
        <v>2.0</v>
      </c>
      <c r="E4925" s="5">
        <v>0.39</v>
      </c>
      <c r="F4925" s="4">
        <v>13069.0</v>
      </c>
      <c r="G4925" s="6">
        <v>44463.55277777778</v>
      </c>
      <c r="H4925" s="6" t="str">
        <f>VLOOKUP(F4925,'Customer Details'!$A$1:$B$3264,2,0)</f>
        <v>China</v>
      </c>
      <c r="I4925" s="7">
        <f t="shared" si="1"/>
        <v>0.78</v>
      </c>
      <c r="J4925" s="7">
        <f t="shared" si="2"/>
        <v>0.78</v>
      </c>
    </row>
    <row r="4926" ht="15.75" customHeight="1">
      <c r="A4926" s="4">
        <v>560650.0</v>
      </c>
      <c r="B4926" s="4" t="s">
        <v>1511</v>
      </c>
      <c r="C4926" s="5" t="s">
        <v>1512</v>
      </c>
      <c r="D4926" s="5">
        <v>10.0</v>
      </c>
      <c r="E4926" s="5">
        <v>0.42</v>
      </c>
      <c r="F4926" s="4">
        <v>15529.0</v>
      </c>
      <c r="G4926" s="6">
        <v>44581.48472222222</v>
      </c>
      <c r="H4926" s="6" t="str">
        <f>VLOOKUP(F4926,'Customer Details'!$A$1:$B$3264,2,0)</f>
        <v>USA</v>
      </c>
      <c r="I4926" s="7">
        <f t="shared" si="1"/>
        <v>4.2</v>
      </c>
      <c r="J4926" s="7">
        <f t="shared" si="2"/>
        <v>4.2</v>
      </c>
    </row>
    <row r="4927" ht="15.75" customHeight="1">
      <c r="A4927" s="4">
        <v>543921.0</v>
      </c>
      <c r="B4927" s="4" t="s">
        <v>2567</v>
      </c>
      <c r="C4927" s="5" t="s">
        <v>2568</v>
      </c>
      <c r="D4927" s="5">
        <v>6.0</v>
      </c>
      <c r="E4927" s="5">
        <v>2.95</v>
      </c>
      <c r="F4927" s="4">
        <v>13911.0</v>
      </c>
      <c r="G4927" s="6">
        <v>44422.59236111111</v>
      </c>
      <c r="H4927" s="6" t="str">
        <f>VLOOKUP(F4927,'Customer Details'!$A$1:$B$3264,2,0)</f>
        <v>China</v>
      </c>
      <c r="I4927" s="7">
        <f t="shared" si="1"/>
        <v>17.7</v>
      </c>
      <c r="J4927" s="7">
        <f t="shared" si="2"/>
        <v>17.7</v>
      </c>
    </row>
    <row r="4928" ht="15.75" customHeight="1">
      <c r="A4928" s="4">
        <v>565324.0</v>
      </c>
      <c r="B4928" s="4">
        <v>22845.0</v>
      </c>
      <c r="C4928" s="5" t="s">
        <v>2319</v>
      </c>
      <c r="D4928" s="5">
        <v>1.0</v>
      </c>
      <c r="E4928" s="5">
        <v>6.35</v>
      </c>
      <c r="F4928" s="4">
        <v>13232.0</v>
      </c>
      <c r="G4928" s="6">
        <v>44622.55416666667</v>
      </c>
      <c r="H4928" s="6" t="str">
        <f>VLOOKUP(F4928,'Customer Details'!$A$1:$B$3264,2,0)</f>
        <v>China</v>
      </c>
      <c r="I4928" s="7">
        <f t="shared" si="1"/>
        <v>6.35</v>
      </c>
      <c r="J4928" s="7">
        <f t="shared" si="2"/>
        <v>6.35</v>
      </c>
    </row>
    <row r="4929" ht="15.75" customHeight="1">
      <c r="A4929" s="4">
        <v>564316.0</v>
      </c>
      <c r="B4929" s="4" t="s">
        <v>48</v>
      </c>
      <c r="C4929" s="5" t="s">
        <v>49</v>
      </c>
      <c r="D4929" s="5">
        <v>10.0</v>
      </c>
      <c r="E4929" s="5">
        <v>2.08</v>
      </c>
      <c r="F4929" s="4">
        <v>13985.0</v>
      </c>
      <c r="G4929" s="6">
        <v>44616.54930555556</v>
      </c>
      <c r="H4929" s="6" t="str">
        <f>VLOOKUP(F4929,'Customer Details'!$A$1:$B$3264,2,0)</f>
        <v>China</v>
      </c>
      <c r="I4929" s="7">
        <f t="shared" si="1"/>
        <v>20.8</v>
      </c>
      <c r="J4929" s="7">
        <f t="shared" si="2"/>
        <v>20.8</v>
      </c>
    </row>
    <row r="4930" ht="15.75" customHeight="1">
      <c r="A4930" s="4">
        <v>570488.0</v>
      </c>
      <c r="B4930" s="4" t="s">
        <v>860</v>
      </c>
      <c r="C4930" s="5" t="s">
        <v>861</v>
      </c>
      <c r="D4930" s="5">
        <v>3.0</v>
      </c>
      <c r="E4930" s="5">
        <v>0.83</v>
      </c>
      <c r="F4930" s="4">
        <v>14096.0</v>
      </c>
      <c r="G4930" s="6">
        <v>44661.71666666667</v>
      </c>
      <c r="H4930" s="6" t="str">
        <f>VLOOKUP(F4930,'Customer Details'!$A$1:$B$3264,2,0)</f>
        <v>USA</v>
      </c>
      <c r="I4930" s="7">
        <f t="shared" si="1"/>
        <v>2.49</v>
      </c>
      <c r="J4930" s="7">
        <f t="shared" si="2"/>
        <v>2.49</v>
      </c>
    </row>
    <row r="4931" ht="15.75" customHeight="1">
      <c r="A4931" s="4" t="s">
        <v>2569</v>
      </c>
      <c r="B4931" s="4">
        <v>21463.0</v>
      </c>
      <c r="C4931" s="5" t="s">
        <v>2570</v>
      </c>
      <c r="D4931" s="5">
        <v>-2.0</v>
      </c>
      <c r="E4931" s="5">
        <v>5.95</v>
      </c>
      <c r="F4931" s="4">
        <v>13078.0</v>
      </c>
      <c r="G4931" s="6">
        <v>44470.50972222222</v>
      </c>
      <c r="H4931" s="6" t="str">
        <f>VLOOKUP(F4931,'Customer Details'!$A$1:$B$3264,2,0)</f>
        <v>India</v>
      </c>
      <c r="I4931" s="7">
        <f t="shared" si="1"/>
        <v>-11.9</v>
      </c>
      <c r="J4931" s="7">
        <f t="shared" si="2"/>
        <v>11.9</v>
      </c>
    </row>
    <row r="4932" ht="15.75" customHeight="1">
      <c r="A4932" s="4">
        <v>577698.0</v>
      </c>
      <c r="B4932" s="4" t="s">
        <v>460</v>
      </c>
      <c r="C4932" s="5" t="s">
        <v>461</v>
      </c>
      <c r="D4932" s="5">
        <v>12.0</v>
      </c>
      <c r="E4932" s="5">
        <v>0.39</v>
      </c>
      <c r="F4932" s="4">
        <v>14963.0</v>
      </c>
      <c r="G4932" s="6">
        <v>44702.50347222222</v>
      </c>
      <c r="H4932" s="6" t="str">
        <f>VLOOKUP(F4932,'Customer Details'!$A$1:$B$3264,2,0)</f>
        <v>Australia</v>
      </c>
      <c r="I4932" s="7">
        <f t="shared" si="1"/>
        <v>4.68</v>
      </c>
      <c r="J4932" s="7">
        <f t="shared" si="2"/>
        <v>4.68</v>
      </c>
    </row>
    <row r="4933" ht="15.75" customHeight="1">
      <c r="A4933" s="4">
        <v>574368.0</v>
      </c>
      <c r="B4933" s="4" t="s">
        <v>48</v>
      </c>
      <c r="C4933" s="5" t="s">
        <v>49</v>
      </c>
      <c r="D4933" s="5">
        <v>10.0</v>
      </c>
      <c r="E4933" s="5">
        <v>2.08</v>
      </c>
      <c r="F4933" s="4">
        <v>13004.0</v>
      </c>
      <c r="G4933" s="6">
        <v>44685.45763888889</v>
      </c>
      <c r="H4933" s="6" t="str">
        <f>VLOOKUP(F4933,'Customer Details'!$A$1:$B$3264,2,0)</f>
        <v>China</v>
      </c>
      <c r="I4933" s="7">
        <f t="shared" si="1"/>
        <v>20.8</v>
      </c>
      <c r="J4933" s="7">
        <f t="shared" si="2"/>
        <v>20.8</v>
      </c>
    </row>
    <row r="4934" ht="15.75" customHeight="1">
      <c r="A4934" s="4" t="s">
        <v>2571</v>
      </c>
      <c r="B4934" s="4">
        <v>20752.0</v>
      </c>
      <c r="C4934" s="5" t="s">
        <v>2572</v>
      </c>
      <c r="D4934" s="5">
        <v>-1.0</v>
      </c>
      <c r="E4934" s="5">
        <v>2.1</v>
      </c>
      <c r="F4934" s="4">
        <v>14426.0</v>
      </c>
      <c r="G4934" s="6">
        <v>44383.75</v>
      </c>
      <c r="H4934" s="6" t="str">
        <f>VLOOKUP(F4934,'Customer Details'!$A$1:$B$3264,2,0)</f>
        <v>China</v>
      </c>
      <c r="I4934" s="7">
        <f t="shared" si="1"/>
        <v>-2.1</v>
      </c>
      <c r="J4934" s="7">
        <f t="shared" si="2"/>
        <v>2.1</v>
      </c>
    </row>
    <row r="4935" ht="15.75" customHeight="1">
      <c r="A4935" s="4">
        <v>568792.0</v>
      </c>
      <c r="B4935" s="4" t="s">
        <v>48</v>
      </c>
      <c r="C4935" s="5" t="s">
        <v>49</v>
      </c>
      <c r="D4935" s="5">
        <v>10.0</v>
      </c>
      <c r="E4935" s="5">
        <v>2.08</v>
      </c>
      <c r="F4935" s="4">
        <v>18192.0</v>
      </c>
      <c r="G4935" s="6">
        <v>44649.41180555556</v>
      </c>
      <c r="H4935" s="6" t="str">
        <f>VLOOKUP(F4935,'Customer Details'!$A$1:$B$3264,2,0)</f>
        <v>China</v>
      </c>
      <c r="I4935" s="7">
        <f t="shared" si="1"/>
        <v>20.8</v>
      </c>
      <c r="J4935" s="7">
        <f t="shared" si="2"/>
        <v>20.8</v>
      </c>
    </row>
    <row r="4936" ht="15.75" customHeight="1">
      <c r="A4936" s="4">
        <v>547724.0</v>
      </c>
      <c r="B4936" s="4" t="s">
        <v>1887</v>
      </c>
      <c r="C4936" s="5" t="s">
        <v>1888</v>
      </c>
      <c r="D4936" s="5">
        <v>4.0</v>
      </c>
      <c r="E4936" s="5">
        <v>3.75</v>
      </c>
      <c r="F4936" s="4">
        <v>13468.0</v>
      </c>
      <c r="G4936" s="6">
        <v>44464.44583333333</v>
      </c>
      <c r="H4936" s="6" t="str">
        <f>VLOOKUP(F4936,'Customer Details'!$A$1:$B$3264,2,0)</f>
        <v>India</v>
      </c>
      <c r="I4936" s="7">
        <f t="shared" si="1"/>
        <v>15</v>
      </c>
      <c r="J4936" s="7">
        <f t="shared" si="2"/>
        <v>15</v>
      </c>
    </row>
    <row r="4937" ht="15.75" customHeight="1">
      <c r="A4937" s="4">
        <v>569632.0</v>
      </c>
      <c r="B4937" s="4" t="s">
        <v>592</v>
      </c>
      <c r="C4937" s="5" t="s">
        <v>593</v>
      </c>
      <c r="D4937" s="5">
        <v>12.0</v>
      </c>
      <c r="E4937" s="5">
        <v>4.25</v>
      </c>
      <c r="F4937" s="4">
        <v>13808.0</v>
      </c>
      <c r="G4937" s="6">
        <v>44656.49791666667</v>
      </c>
      <c r="H4937" s="6" t="str">
        <f>VLOOKUP(F4937,'Customer Details'!$A$1:$B$3264,2,0)</f>
        <v>United Kingdom</v>
      </c>
      <c r="I4937" s="7">
        <f t="shared" si="1"/>
        <v>51</v>
      </c>
      <c r="J4937" s="7">
        <f t="shared" si="2"/>
        <v>51</v>
      </c>
    </row>
    <row r="4938" ht="15.75" customHeight="1">
      <c r="A4938" s="4">
        <v>570886.0</v>
      </c>
      <c r="B4938" s="4" t="s">
        <v>1624</v>
      </c>
      <c r="C4938" s="5" t="s">
        <v>1625</v>
      </c>
      <c r="D4938" s="5">
        <v>18.0</v>
      </c>
      <c r="E4938" s="5">
        <v>3.81</v>
      </c>
      <c r="F4938" s="4">
        <v>13777.0</v>
      </c>
      <c r="G4938" s="6">
        <v>44664.43263888889</v>
      </c>
      <c r="H4938" s="6" t="str">
        <f>VLOOKUP(F4938,'Customer Details'!$A$1:$B$3264,2,0)</f>
        <v>India</v>
      </c>
      <c r="I4938" s="7">
        <f t="shared" si="1"/>
        <v>68.58</v>
      </c>
      <c r="J4938" s="7">
        <f t="shared" si="2"/>
        <v>68.58</v>
      </c>
    </row>
    <row r="4939" ht="15.75" customHeight="1">
      <c r="A4939" s="4">
        <v>552267.0</v>
      </c>
      <c r="B4939" s="4">
        <v>22822.0</v>
      </c>
      <c r="C4939" s="5" t="s">
        <v>1971</v>
      </c>
      <c r="D4939" s="5">
        <v>1.0</v>
      </c>
      <c r="E4939" s="5">
        <v>5.95</v>
      </c>
      <c r="F4939" s="4">
        <v>15038.0</v>
      </c>
      <c r="G4939" s="6">
        <v>44508.49236111111</v>
      </c>
      <c r="H4939" s="6" t="str">
        <f>VLOOKUP(F4939,'Customer Details'!$A$1:$B$3264,2,0)</f>
        <v>China</v>
      </c>
      <c r="I4939" s="7">
        <f t="shared" si="1"/>
        <v>5.95</v>
      </c>
      <c r="J4939" s="7">
        <f t="shared" si="2"/>
        <v>5.95</v>
      </c>
    </row>
    <row r="4940" ht="15.75" customHeight="1">
      <c r="A4940" s="4">
        <v>575895.0</v>
      </c>
      <c r="B4940" s="4" t="s">
        <v>18</v>
      </c>
      <c r="C4940" s="5" t="s">
        <v>19</v>
      </c>
      <c r="D4940" s="5">
        <v>2.0</v>
      </c>
      <c r="E4940" s="5">
        <v>1.25</v>
      </c>
      <c r="F4940" s="4">
        <v>17052.0</v>
      </c>
      <c r="G4940" s="6">
        <v>44692.61805555555</v>
      </c>
      <c r="H4940" s="6" t="str">
        <f>VLOOKUP(F4940,'Customer Details'!$A$1:$B$3264,2,0)</f>
        <v>China</v>
      </c>
      <c r="I4940" s="7">
        <f t="shared" si="1"/>
        <v>2.5</v>
      </c>
      <c r="J4940" s="7">
        <f t="shared" si="2"/>
        <v>2.5</v>
      </c>
    </row>
    <row r="4941" ht="15.75" customHeight="1">
      <c r="A4941" s="4" t="s">
        <v>2573</v>
      </c>
      <c r="B4941" s="4">
        <v>85066.0</v>
      </c>
      <c r="C4941" s="5" t="s">
        <v>1800</v>
      </c>
      <c r="D4941" s="5">
        <v>-2.0</v>
      </c>
      <c r="E4941" s="5">
        <v>12.75</v>
      </c>
      <c r="F4941" s="4">
        <v>16379.0</v>
      </c>
      <c r="G4941" s="6">
        <v>44689.67986111111</v>
      </c>
      <c r="H4941" s="6" t="str">
        <f>VLOOKUP(F4941,'Customer Details'!$A$1:$B$3264,2,0)</f>
        <v>USA</v>
      </c>
      <c r="I4941" s="7">
        <f t="shared" si="1"/>
        <v>-25.5</v>
      </c>
      <c r="J4941" s="7">
        <f t="shared" si="2"/>
        <v>25.5</v>
      </c>
    </row>
    <row r="4942" ht="15.75" customHeight="1">
      <c r="A4942" s="4">
        <v>567180.0</v>
      </c>
      <c r="B4942" s="4" t="s">
        <v>77</v>
      </c>
      <c r="C4942" s="5" t="s">
        <v>78</v>
      </c>
      <c r="D4942" s="5">
        <v>3.0</v>
      </c>
      <c r="E4942" s="5">
        <v>4.15</v>
      </c>
      <c r="F4942" s="4">
        <v>17802.0</v>
      </c>
      <c r="G4942" s="6">
        <v>44638.62222222222</v>
      </c>
      <c r="H4942" s="6" t="str">
        <f>VLOOKUP(F4942,'Customer Details'!$A$1:$B$3264,2,0)</f>
        <v>Australia</v>
      </c>
      <c r="I4942" s="7">
        <f t="shared" si="1"/>
        <v>12.45</v>
      </c>
      <c r="J4942" s="7">
        <f t="shared" si="2"/>
        <v>12.45</v>
      </c>
    </row>
    <row r="4943" ht="15.75" customHeight="1">
      <c r="A4943" s="4" t="s">
        <v>2574</v>
      </c>
      <c r="B4943" s="4">
        <v>23165.0</v>
      </c>
      <c r="C4943" s="5" t="s">
        <v>372</v>
      </c>
      <c r="D4943" s="5">
        <v>-48.0</v>
      </c>
      <c r="E4943" s="5">
        <v>1.45</v>
      </c>
      <c r="F4943" s="4">
        <v>15311.0</v>
      </c>
      <c r="G4943" s="6">
        <v>44610.44722222222</v>
      </c>
      <c r="H4943" s="6" t="str">
        <f>VLOOKUP(F4943,'Customer Details'!$A$1:$B$3264,2,0)</f>
        <v>USA</v>
      </c>
      <c r="I4943" s="7">
        <f t="shared" si="1"/>
        <v>-69.6</v>
      </c>
      <c r="J4943" s="7">
        <f t="shared" si="2"/>
        <v>69.6</v>
      </c>
    </row>
    <row r="4944" ht="15.75" customHeight="1">
      <c r="A4944" s="4">
        <v>550785.0</v>
      </c>
      <c r="B4944" s="4" t="s">
        <v>2152</v>
      </c>
      <c r="C4944" s="5" t="s">
        <v>2153</v>
      </c>
      <c r="D4944" s="5">
        <v>12.0</v>
      </c>
      <c r="E4944" s="5">
        <v>0.29</v>
      </c>
      <c r="F4944" s="4">
        <v>15517.0</v>
      </c>
      <c r="G4944" s="6">
        <v>44489.58472222222</v>
      </c>
      <c r="H4944" s="6" t="str">
        <f>VLOOKUP(F4944,'Customer Details'!$A$1:$B$3264,2,0)</f>
        <v>China</v>
      </c>
      <c r="I4944" s="7">
        <f t="shared" si="1"/>
        <v>3.48</v>
      </c>
      <c r="J4944" s="7">
        <f t="shared" si="2"/>
        <v>3.48</v>
      </c>
    </row>
    <row r="4945" ht="15.75" customHeight="1">
      <c r="A4945" s="4">
        <v>564335.0</v>
      </c>
      <c r="B4945" s="4">
        <v>21980.0</v>
      </c>
      <c r="C4945" s="5" t="s">
        <v>2575</v>
      </c>
      <c r="D4945" s="5">
        <v>1.0</v>
      </c>
      <c r="E4945" s="5">
        <v>0.29</v>
      </c>
      <c r="F4945" s="4">
        <v>15800.0</v>
      </c>
      <c r="G4945" s="6">
        <v>44616.59930555556</v>
      </c>
      <c r="H4945" s="6" t="str">
        <f>VLOOKUP(F4945,'Customer Details'!$A$1:$B$3264,2,0)</f>
        <v>China</v>
      </c>
      <c r="I4945" s="7">
        <f t="shared" si="1"/>
        <v>0.29</v>
      </c>
      <c r="J4945" s="7">
        <f t="shared" si="2"/>
        <v>0.29</v>
      </c>
    </row>
    <row r="4946" ht="15.75" customHeight="1">
      <c r="A4946" s="4">
        <v>555124.0</v>
      </c>
      <c r="B4946" s="4" t="s">
        <v>165</v>
      </c>
      <c r="C4946" s="5" t="s">
        <v>166</v>
      </c>
      <c r="D4946" s="5">
        <v>2.0</v>
      </c>
      <c r="E4946" s="5">
        <v>1.25</v>
      </c>
      <c r="F4946" s="4">
        <v>18204.0</v>
      </c>
      <c r="G4946" s="6">
        <v>44530.64305555556</v>
      </c>
      <c r="H4946" s="6" t="str">
        <f>VLOOKUP(F4946,'Customer Details'!$A$1:$B$3264,2,0)</f>
        <v>USA</v>
      </c>
      <c r="I4946" s="7">
        <f t="shared" si="1"/>
        <v>2.5</v>
      </c>
      <c r="J4946" s="7">
        <f t="shared" si="2"/>
        <v>2.5</v>
      </c>
    </row>
    <row r="4947" ht="15.75" customHeight="1">
      <c r="A4947" s="4">
        <v>550350.0</v>
      </c>
      <c r="B4947" s="4" t="s">
        <v>152</v>
      </c>
      <c r="C4947" s="5" t="s">
        <v>153</v>
      </c>
      <c r="D4947" s="5">
        <v>3.0</v>
      </c>
      <c r="E4947" s="5">
        <v>5.45</v>
      </c>
      <c r="F4947" s="4">
        <v>15491.0</v>
      </c>
      <c r="G4947" s="6">
        <v>44487.41944444444</v>
      </c>
      <c r="H4947" s="6" t="str">
        <f>VLOOKUP(F4947,'Customer Details'!$A$1:$B$3264,2,0)</f>
        <v>USA</v>
      </c>
      <c r="I4947" s="7">
        <f t="shared" si="1"/>
        <v>16.35</v>
      </c>
      <c r="J4947" s="7">
        <f t="shared" si="2"/>
        <v>16.35</v>
      </c>
    </row>
    <row r="4948" ht="15.75" customHeight="1">
      <c r="A4948" s="4">
        <v>581142.0</v>
      </c>
      <c r="B4948" s="4">
        <v>23154.0</v>
      </c>
      <c r="C4948" s="5" t="s">
        <v>162</v>
      </c>
      <c r="D4948" s="5">
        <v>1.0</v>
      </c>
      <c r="E4948" s="5">
        <v>2.08</v>
      </c>
      <c r="F4948" s="4">
        <v>14204.0</v>
      </c>
      <c r="G4948" s="6">
        <v>44719.56805555556</v>
      </c>
      <c r="H4948" s="6" t="str">
        <f>VLOOKUP(F4948,'Customer Details'!$A$1:$B$3264,2,0)</f>
        <v>United Kingdom</v>
      </c>
      <c r="I4948" s="7">
        <f t="shared" si="1"/>
        <v>2.08</v>
      </c>
      <c r="J4948" s="7">
        <f t="shared" si="2"/>
        <v>2.08</v>
      </c>
    </row>
    <row r="4949" ht="15.75" customHeight="1">
      <c r="A4949" s="4">
        <v>576649.0</v>
      </c>
      <c r="B4949" s="4" t="s">
        <v>48</v>
      </c>
      <c r="C4949" s="5" t="s">
        <v>49</v>
      </c>
      <c r="D4949" s="5">
        <v>10.0</v>
      </c>
      <c r="E4949" s="5">
        <v>2.08</v>
      </c>
      <c r="F4949" s="4">
        <v>16008.0</v>
      </c>
      <c r="G4949" s="6">
        <v>44697.43888888889</v>
      </c>
      <c r="H4949" s="6" t="str">
        <f>VLOOKUP(F4949,'Customer Details'!$A$1:$B$3264,2,0)</f>
        <v>China</v>
      </c>
      <c r="I4949" s="7">
        <f t="shared" si="1"/>
        <v>20.8</v>
      </c>
      <c r="J4949" s="7">
        <f t="shared" si="2"/>
        <v>20.8</v>
      </c>
    </row>
    <row r="4950" ht="15.75" customHeight="1">
      <c r="A4950" s="4">
        <v>581397.0</v>
      </c>
      <c r="B4950" s="4" t="s">
        <v>1167</v>
      </c>
      <c r="C4950" s="5" t="s">
        <v>1168</v>
      </c>
      <c r="D4950" s="5">
        <v>2.0</v>
      </c>
      <c r="E4950" s="5">
        <v>9.95</v>
      </c>
      <c r="F4950" s="4">
        <v>17668.0</v>
      </c>
      <c r="G4950" s="6">
        <v>44720.55902777778</v>
      </c>
      <c r="H4950" s="6" t="str">
        <f>VLOOKUP(F4950,'Customer Details'!$A$1:$B$3264,2,0)</f>
        <v>India</v>
      </c>
      <c r="I4950" s="7">
        <f t="shared" si="1"/>
        <v>19.9</v>
      </c>
      <c r="J4950" s="7">
        <f t="shared" si="2"/>
        <v>19.9</v>
      </c>
    </row>
    <row r="4951" ht="15.75" customHeight="1">
      <c r="A4951" s="4">
        <v>580654.0</v>
      </c>
      <c r="B4951" s="4" t="s">
        <v>223</v>
      </c>
      <c r="C4951" s="5" t="s">
        <v>224</v>
      </c>
      <c r="D4951" s="5">
        <v>3.0</v>
      </c>
      <c r="E4951" s="5">
        <v>0.39</v>
      </c>
      <c r="F4951" s="4">
        <v>15854.0</v>
      </c>
      <c r="G4951" s="6">
        <v>44717.56736111111</v>
      </c>
      <c r="H4951" s="6" t="str">
        <f>VLOOKUP(F4951,'Customer Details'!$A$1:$B$3264,2,0)</f>
        <v>United Kingdom</v>
      </c>
      <c r="I4951" s="7">
        <f t="shared" si="1"/>
        <v>1.17</v>
      </c>
      <c r="J4951" s="7">
        <f t="shared" si="2"/>
        <v>1.17</v>
      </c>
    </row>
    <row r="4952" ht="15.75" customHeight="1">
      <c r="A4952" s="4">
        <v>576057.0</v>
      </c>
      <c r="B4952" s="4" t="s">
        <v>268</v>
      </c>
      <c r="C4952" s="5" t="s">
        <v>269</v>
      </c>
      <c r="D4952" s="5">
        <v>6.0</v>
      </c>
      <c r="E4952" s="5">
        <v>1.95</v>
      </c>
      <c r="F4952" s="4">
        <v>15861.0</v>
      </c>
      <c r="G4952" s="6">
        <v>44694.62847222222</v>
      </c>
      <c r="H4952" s="6" t="str">
        <f>VLOOKUP(F4952,'Customer Details'!$A$1:$B$3264,2,0)</f>
        <v>Australia</v>
      </c>
      <c r="I4952" s="7">
        <f t="shared" si="1"/>
        <v>11.7</v>
      </c>
      <c r="J4952" s="7">
        <f t="shared" si="2"/>
        <v>11.7</v>
      </c>
    </row>
    <row r="4953" ht="15.75" customHeight="1">
      <c r="A4953" s="4">
        <v>555471.0</v>
      </c>
      <c r="B4953" s="4" t="s">
        <v>38</v>
      </c>
      <c r="C4953" s="5" t="s">
        <v>39</v>
      </c>
      <c r="D4953" s="5">
        <v>5.0</v>
      </c>
      <c r="E4953" s="5">
        <v>2.95</v>
      </c>
      <c r="F4953" s="4">
        <v>16117.0</v>
      </c>
      <c r="G4953" s="6">
        <v>44533.4875</v>
      </c>
      <c r="H4953" s="6" t="str">
        <f>VLOOKUP(F4953,'Customer Details'!$A$1:$B$3264,2,0)</f>
        <v>Australia</v>
      </c>
      <c r="I4953" s="7">
        <f t="shared" si="1"/>
        <v>14.75</v>
      </c>
      <c r="J4953" s="7">
        <f t="shared" si="2"/>
        <v>14.75</v>
      </c>
    </row>
    <row r="4954" ht="15.75" customHeight="1">
      <c r="A4954" s="4">
        <v>538207.0</v>
      </c>
      <c r="B4954" s="4" t="s">
        <v>427</v>
      </c>
      <c r="C4954" s="5" t="s">
        <v>428</v>
      </c>
      <c r="D4954" s="5">
        <v>1.0</v>
      </c>
      <c r="E4954" s="5">
        <v>1.25</v>
      </c>
      <c r="F4954" s="4">
        <v>12748.0</v>
      </c>
      <c r="G4954" s="6">
        <v>44357.48125</v>
      </c>
      <c r="H4954" s="6" t="str">
        <f>VLOOKUP(F4954,'Customer Details'!$A$1:$B$3264,2,0)</f>
        <v>USA</v>
      </c>
      <c r="I4954" s="7">
        <f t="shared" si="1"/>
        <v>1.25</v>
      </c>
      <c r="J4954" s="7">
        <f t="shared" si="2"/>
        <v>1.25</v>
      </c>
    </row>
    <row r="4955" ht="15.75" customHeight="1">
      <c r="A4955" s="4">
        <v>546855.0</v>
      </c>
      <c r="B4955" s="4" t="s">
        <v>87</v>
      </c>
      <c r="C4955" s="5" t="s">
        <v>88</v>
      </c>
      <c r="D4955" s="5">
        <v>2.0</v>
      </c>
      <c r="E4955" s="5">
        <v>4.15</v>
      </c>
      <c r="F4955" s="4">
        <v>18168.0</v>
      </c>
      <c r="G4955" s="6">
        <v>44456.58194444444</v>
      </c>
      <c r="H4955" s="6" t="str">
        <f>VLOOKUP(F4955,'Customer Details'!$A$1:$B$3264,2,0)</f>
        <v>United Kingdom</v>
      </c>
      <c r="I4955" s="7">
        <f t="shared" si="1"/>
        <v>8.3</v>
      </c>
      <c r="J4955" s="7">
        <f t="shared" si="2"/>
        <v>8.3</v>
      </c>
    </row>
    <row r="4956" ht="15.75" customHeight="1">
      <c r="A4956" s="4">
        <v>543538.0</v>
      </c>
      <c r="B4956" s="4" t="s">
        <v>1006</v>
      </c>
      <c r="C4956" s="5" t="s">
        <v>1007</v>
      </c>
      <c r="D4956" s="5">
        <v>2.0</v>
      </c>
      <c r="E4956" s="5">
        <v>10.65</v>
      </c>
      <c r="F4956" s="4">
        <v>16143.0</v>
      </c>
      <c r="G4956" s="6">
        <v>44417.58125</v>
      </c>
      <c r="H4956" s="6" t="str">
        <f>VLOOKUP(F4956,'Customer Details'!$A$1:$B$3264,2,0)</f>
        <v>India</v>
      </c>
      <c r="I4956" s="7">
        <f t="shared" si="1"/>
        <v>21.3</v>
      </c>
      <c r="J4956" s="7">
        <f t="shared" si="2"/>
        <v>21.3</v>
      </c>
    </row>
    <row r="4957" ht="15.75" customHeight="1">
      <c r="A4957" s="4">
        <v>573746.0</v>
      </c>
      <c r="B4957" s="4" t="s">
        <v>48</v>
      </c>
      <c r="C4957" s="5" t="s">
        <v>49</v>
      </c>
      <c r="D4957" s="5">
        <v>30.0</v>
      </c>
      <c r="E4957" s="5">
        <v>2.08</v>
      </c>
      <c r="F4957" s="4">
        <v>13461.0</v>
      </c>
      <c r="G4957" s="6">
        <v>44682.37569444445</v>
      </c>
      <c r="H4957" s="6" t="str">
        <f>VLOOKUP(F4957,'Customer Details'!$A$1:$B$3264,2,0)</f>
        <v>United Kingdom</v>
      </c>
      <c r="I4957" s="7">
        <f t="shared" si="1"/>
        <v>62.4</v>
      </c>
      <c r="J4957" s="7">
        <f t="shared" si="2"/>
        <v>62.4</v>
      </c>
    </row>
    <row r="4958" ht="15.75" customHeight="1">
      <c r="A4958" s="4" t="s">
        <v>2070</v>
      </c>
      <c r="B4958" s="4">
        <v>21071.0</v>
      </c>
      <c r="C4958" s="5" t="s">
        <v>2576</v>
      </c>
      <c r="D4958" s="5">
        <v>-6.0</v>
      </c>
      <c r="E4958" s="5">
        <v>1.06</v>
      </c>
      <c r="F4958" s="4">
        <v>17850.0</v>
      </c>
      <c r="G4958" s="6">
        <v>44418.60972222222</v>
      </c>
      <c r="H4958" s="6" t="str">
        <f>VLOOKUP(F4958,'Customer Details'!$A$1:$B$3264,2,0)</f>
        <v>India</v>
      </c>
      <c r="I4958" s="7">
        <f t="shared" si="1"/>
        <v>-6.36</v>
      </c>
      <c r="J4958" s="7">
        <f t="shared" si="2"/>
        <v>6.36</v>
      </c>
    </row>
    <row r="4959" ht="15.75" customHeight="1">
      <c r="A4959" s="4">
        <v>561324.0</v>
      </c>
      <c r="B4959" s="4" t="s">
        <v>1591</v>
      </c>
      <c r="C4959" s="5" t="s">
        <v>1592</v>
      </c>
      <c r="D4959" s="5">
        <v>20.0</v>
      </c>
      <c r="E4959" s="5">
        <v>0.79</v>
      </c>
      <c r="F4959" s="4">
        <v>14414.0</v>
      </c>
      <c r="G4959" s="6">
        <v>44587.57291666666</v>
      </c>
      <c r="H4959" s="6" t="str">
        <f>VLOOKUP(F4959,'Customer Details'!$A$1:$B$3264,2,0)</f>
        <v>United Kingdom</v>
      </c>
      <c r="I4959" s="7">
        <f t="shared" si="1"/>
        <v>15.8</v>
      </c>
      <c r="J4959" s="7">
        <f t="shared" si="2"/>
        <v>15.8</v>
      </c>
    </row>
    <row r="4960" ht="15.75" customHeight="1">
      <c r="A4960" s="4">
        <v>551810.0</v>
      </c>
      <c r="B4960" s="4" t="s">
        <v>38</v>
      </c>
      <c r="C4960" s="5" t="s">
        <v>39</v>
      </c>
      <c r="D4960" s="5">
        <v>4.0</v>
      </c>
      <c r="E4960" s="5">
        <v>2.95</v>
      </c>
      <c r="F4960" s="4">
        <v>15719.0</v>
      </c>
      <c r="G4960" s="6">
        <v>44504.48055555556</v>
      </c>
      <c r="H4960" s="6" t="str">
        <f>VLOOKUP(F4960,'Customer Details'!$A$1:$B$3264,2,0)</f>
        <v>Australia</v>
      </c>
      <c r="I4960" s="7">
        <f t="shared" si="1"/>
        <v>11.8</v>
      </c>
      <c r="J4960" s="7">
        <f t="shared" si="2"/>
        <v>11.8</v>
      </c>
    </row>
    <row r="4961" ht="15.75" customHeight="1">
      <c r="A4961" s="4">
        <v>537057.0</v>
      </c>
      <c r="B4961" s="4" t="s">
        <v>48</v>
      </c>
      <c r="C4961" s="5" t="s">
        <v>49</v>
      </c>
      <c r="D4961" s="5">
        <v>4.0</v>
      </c>
      <c r="E4961" s="5">
        <v>1.95</v>
      </c>
      <c r="F4961" s="4">
        <v>15351.0</v>
      </c>
      <c r="G4961" s="6">
        <v>44352.49236111111</v>
      </c>
      <c r="H4961" s="6" t="str">
        <f>VLOOKUP(F4961,'Customer Details'!$A$1:$B$3264,2,0)</f>
        <v>United Kingdom</v>
      </c>
      <c r="I4961" s="7">
        <f t="shared" si="1"/>
        <v>7.8</v>
      </c>
      <c r="J4961" s="7">
        <f t="shared" si="2"/>
        <v>7.8</v>
      </c>
    </row>
    <row r="4962" ht="15.75" customHeight="1">
      <c r="A4962" s="4">
        <v>577516.0</v>
      </c>
      <c r="B4962" s="4" t="s">
        <v>165</v>
      </c>
      <c r="C4962" s="5" t="s">
        <v>166</v>
      </c>
      <c r="D4962" s="5">
        <v>1.0</v>
      </c>
      <c r="E4962" s="5">
        <v>1.25</v>
      </c>
      <c r="F4962" s="4">
        <v>16533.0</v>
      </c>
      <c r="G4962" s="6">
        <v>44701.54722222222</v>
      </c>
      <c r="H4962" s="6" t="str">
        <f>VLOOKUP(F4962,'Customer Details'!$A$1:$B$3264,2,0)</f>
        <v>United Kingdom</v>
      </c>
      <c r="I4962" s="7">
        <f t="shared" si="1"/>
        <v>1.25</v>
      </c>
      <c r="J4962" s="7">
        <f t="shared" si="2"/>
        <v>1.25</v>
      </c>
    </row>
    <row r="4963" ht="15.75" customHeight="1">
      <c r="A4963" s="4">
        <v>550829.0</v>
      </c>
      <c r="B4963" s="4" t="s">
        <v>574</v>
      </c>
      <c r="C4963" s="5" t="s">
        <v>575</v>
      </c>
      <c r="D4963" s="5">
        <v>1.0</v>
      </c>
      <c r="E4963" s="5">
        <v>2.95</v>
      </c>
      <c r="F4963" s="4">
        <v>17841.0</v>
      </c>
      <c r="G4963" s="6">
        <v>44490.42986111111</v>
      </c>
      <c r="H4963" s="6" t="str">
        <f>VLOOKUP(F4963,'Customer Details'!$A$1:$B$3264,2,0)</f>
        <v>India</v>
      </c>
      <c r="I4963" s="7">
        <f t="shared" si="1"/>
        <v>2.95</v>
      </c>
      <c r="J4963" s="7">
        <f t="shared" si="2"/>
        <v>2.95</v>
      </c>
    </row>
    <row r="4964" ht="15.75" customHeight="1">
      <c r="A4964" s="4">
        <v>540768.0</v>
      </c>
      <c r="B4964" s="4" t="s">
        <v>1128</v>
      </c>
      <c r="C4964" s="5" t="s">
        <v>1129</v>
      </c>
      <c r="D4964" s="5">
        <v>48.0</v>
      </c>
      <c r="E4964" s="5">
        <v>1.25</v>
      </c>
      <c r="F4964" s="4">
        <v>17428.0</v>
      </c>
      <c r="G4964" s="6">
        <v>44388.44305555556</v>
      </c>
      <c r="H4964" s="6" t="str">
        <f>VLOOKUP(F4964,'Customer Details'!$A$1:$B$3264,2,0)</f>
        <v>USA</v>
      </c>
      <c r="I4964" s="7">
        <f t="shared" si="1"/>
        <v>60</v>
      </c>
      <c r="J4964" s="7">
        <f t="shared" si="2"/>
        <v>60</v>
      </c>
    </row>
    <row r="4965" ht="15.75" customHeight="1">
      <c r="A4965" s="4" t="s">
        <v>2577</v>
      </c>
      <c r="B4965" s="4">
        <v>84978.0</v>
      </c>
      <c r="C4965" s="5" t="s">
        <v>751</v>
      </c>
      <c r="D4965" s="5">
        <v>-7.0</v>
      </c>
      <c r="E4965" s="5">
        <v>1.25</v>
      </c>
      <c r="F4965" s="4">
        <v>16839.0</v>
      </c>
      <c r="G4965" s="6">
        <v>44699.71875</v>
      </c>
      <c r="H4965" s="6" t="str">
        <f>VLOOKUP(F4965,'Customer Details'!$A$1:$B$3264,2,0)</f>
        <v>United Kingdom</v>
      </c>
      <c r="I4965" s="7">
        <f t="shared" si="1"/>
        <v>-8.75</v>
      </c>
      <c r="J4965" s="7">
        <f t="shared" si="2"/>
        <v>8.75</v>
      </c>
    </row>
    <row r="4966" ht="15.75" customHeight="1">
      <c r="A4966" s="4" t="s">
        <v>454</v>
      </c>
      <c r="B4966" s="4">
        <v>22950.0</v>
      </c>
      <c r="C4966" s="5" t="s">
        <v>2578</v>
      </c>
      <c r="D4966" s="5">
        <v>-12.0</v>
      </c>
      <c r="E4966" s="5">
        <v>1.45</v>
      </c>
      <c r="F4966" s="4">
        <v>16839.0</v>
      </c>
      <c r="G4966" s="6">
        <v>44657.83888888889</v>
      </c>
      <c r="H4966" s="6" t="str">
        <f>VLOOKUP(F4966,'Customer Details'!$A$1:$B$3264,2,0)</f>
        <v>United Kingdom</v>
      </c>
      <c r="I4966" s="7">
        <f t="shared" si="1"/>
        <v>-17.4</v>
      </c>
      <c r="J4966" s="7">
        <f t="shared" si="2"/>
        <v>17.4</v>
      </c>
    </row>
    <row r="4967" ht="15.75" customHeight="1">
      <c r="A4967" s="4">
        <v>555566.0</v>
      </c>
      <c r="B4967" s="4" t="s">
        <v>48</v>
      </c>
      <c r="C4967" s="5" t="s">
        <v>49</v>
      </c>
      <c r="D4967" s="5">
        <v>3.0</v>
      </c>
      <c r="E4967" s="5">
        <v>2.08</v>
      </c>
      <c r="F4967" s="4">
        <v>14659.0</v>
      </c>
      <c r="G4967" s="6">
        <v>44535.63819444444</v>
      </c>
      <c r="H4967" s="6" t="str">
        <f>VLOOKUP(F4967,'Customer Details'!$A$1:$B$3264,2,0)</f>
        <v>United Kingdom</v>
      </c>
      <c r="I4967" s="7">
        <f t="shared" si="1"/>
        <v>6.24</v>
      </c>
      <c r="J4967" s="7">
        <f t="shared" si="2"/>
        <v>6.24</v>
      </c>
    </row>
    <row r="4968" ht="15.75" customHeight="1">
      <c r="A4968" s="4">
        <v>563137.0</v>
      </c>
      <c r="B4968" s="4" t="s">
        <v>468</v>
      </c>
      <c r="C4968" s="5" t="s">
        <v>469</v>
      </c>
      <c r="D4968" s="5">
        <v>1.0</v>
      </c>
      <c r="E4968" s="5">
        <v>1.25</v>
      </c>
      <c r="F4968" s="4">
        <v>14534.0</v>
      </c>
      <c r="G4968" s="6">
        <v>44604.47361111111</v>
      </c>
      <c r="H4968" s="6" t="str">
        <f>VLOOKUP(F4968,'Customer Details'!$A$1:$B$3264,2,0)</f>
        <v>India</v>
      </c>
      <c r="I4968" s="7">
        <f t="shared" si="1"/>
        <v>1.25</v>
      </c>
      <c r="J4968" s="7">
        <f t="shared" si="2"/>
        <v>1.25</v>
      </c>
    </row>
    <row r="4969" ht="15.75" customHeight="1">
      <c r="A4969" s="4">
        <v>547083.0</v>
      </c>
      <c r="B4969" s="4">
        <v>22119.0</v>
      </c>
      <c r="C4969" s="5" t="s">
        <v>2579</v>
      </c>
      <c r="D4969" s="5">
        <v>1.0</v>
      </c>
      <c r="E4969" s="5">
        <v>6.95</v>
      </c>
      <c r="F4969" s="4">
        <v>15452.0</v>
      </c>
      <c r="G4969" s="6">
        <v>44459.63958333333</v>
      </c>
      <c r="H4969" s="6" t="str">
        <f>VLOOKUP(F4969,'Customer Details'!$A$1:$B$3264,2,0)</f>
        <v>United Kingdom</v>
      </c>
      <c r="I4969" s="7">
        <f t="shared" si="1"/>
        <v>6.95</v>
      </c>
      <c r="J4969" s="7">
        <f t="shared" si="2"/>
        <v>6.95</v>
      </c>
    </row>
    <row r="4970" ht="15.75" customHeight="1">
      <c r="A4970" s="4">
        <v>572653.0</v>
      </c>
      <c r="B4970" s="4">
        <v>22566.0</v>
      </c>
      <c r="C4970" s="5" t="s">
        <v>2580</v>
      </c>
      <c r="D4970" s="5">
        <v>2.0</v>
      </c>
      <c r="E4970" s="5">
        <v>0.85</v>
      </c>
      <c r="F4970" s="4">
        <v>15861.0</v>
      </c>
      <c r="G4970" s="6">
        <v>44676.50833333333</v>
      </c>
      <c r="H4970" s="6" t="str">
        <f>VLOOKUP(F4970,'Customer Details'!$A$1:$B$3264,2,0)</f>
        <v>Australia</v>
      </c>
      <c r="I4970" s="7">
        <f t="shared" si="1"/>
        <v>1.7</v>
      </c>
      <c r="J4970" s="7">
        <f t="shared" si="2"/>
        <v>1.7</v>
      </c>
    </row>
    <row r="4971" ht="15.75" customHeight="1">
      <c r="A4971" s="4">
        <v>544788.0</v>
      </c>
      <c r="B4971" s="4" t="s">
        <v>48</v>
      </c>
      <c r="C4971" s="5" t="s">
        <v>49</v>
      </c>
      <c r="D4971" s="5">
        <v>10.0</v>
      </c>
      <c r="E4971" s="5">
        <v>1.95</v>
      </c>
      <c r="F4971" s="4">
        <v>13089.0</v>
      </c>
      <c r="G4971" s="6">
        <v>44431.5125</v>
      </c>
      <c r="H4971" s="6" t="str">
        <f>VLOOKUP(F4971,'Customer Details'!$A$1:$B$3264,2,0)</f>
        <v>Australia</v>
      </c>
      <c r="I4971" s="7">
        <f t="shared" si="1"/>
        <v>19.5</v>
      </c>
      <c r="J4971" s="7">
        <f t="shared" si="2"/>
        <v>19.5</v>
      </c>
    </row>
    <row r="4972" ht="15.75" customHeight="1">
      <c r="A4972" s="4">
        <v>559356.0</v>
      </c>
      <c r="B4972" s="4" t="s">
        <v>38</v>
      </c>
      <c r="C4972" s="5" t="s">
        <v>39</v>
      </c>
      <c r="D4972" s="5">
        <v>6.0</v>
      </c>
      <c r="E4972" s="5">
        <v>2.95</v>
      </c>
      <c r="F4972" s="4">
        <v>15416.0</v>
      </c>
      <c r="G4972" s="6">
        <v>44568.77013888889</v>
      </c>
      <c r="H4972" s="6" t="str">
        <f>VLOOKUP(F4972,'Customer Details'!$A$1:$B$3264,2,0)</f>
        <v>China</v>
      </c>
      <c r="I4972" s="7">
        <f t="shared" si="1"/>
        <v>17.7</v>
      </c>
      <c r="J4972" s="7">
        <f t="shared" si="2"/>
        <v>17.7</v>
      </c>
    </row>
    <row r="4973" ht="15.75" customHeight="1">
      <c r="A4973" s="4">
        <v>548670.0</v>
      </c>
      <c r="B4973" s="4">
        <v>21975.0</v>
      </c>
      <c r="C4973" s="5" t="s">
        <v>784</v>
      </c>
      <c r="D4973" s="5">
        <v>1.0</v>
      </c>
      <c r="E4973" s="5">
        <v>0.55</v>
      </c>
      <c r="F4973" s="4">
        <v>15356.0</v>
      </c>
      <c r="G4973" s="6">
        <v>44470.65069444444</v>
      </c>
      <c r="H4973" s="6" t="str">
        <f>VLOOKUP(F4973,'Customer Details'!$A$1:$B$3264,2,0)</f>
        <v>China</v>
      </c>
      <c r="I4973" s="7">
        <f t="shared" si="1"/>
        <v>0.55</v>
      </c>
      <c r="J4973" s="7">
        <f t="shared" si="2"/>
        <v>0.55</v>
      </c>
    </row>
    <row r="4974" ht="15.75" customHeight="1">
      <c r="A4974" s="4">
        <v>566281.0</v>
      </c>
      <c r="B4974" s="4" t="s">
        <v>299</v>
      </c>
      <c r="C4974" s="5" t="s">
        <v>300</v>
      </c>
      <c r="D4974" s="5">
        <v>5.0</v>
      </c>
      <c r="E4974" s="5">
        <v>1.25</v>
      </c>
      <c r="F4974" s="4">
        <v>12748.0</v>
      </c>
      <c r="G4974" s="6">
        <v>44631.59375</v>
      </c>
      <c r="H4974" s="6" t="str">
        <f>VLOOKUP(F4974,'Customer Details'!$A$1:$B$3264,2,0)</f>
        <v>USA</v>
      </c>
      <c r="I4974" s="7">
        <f t="shared" si="1"/>
        <v>6.25</v>
      </c>
      <c r="J4974" s="7">
        <f t="shared" si="2"/>
        <v>6.25</v>
      </c>
    </row>
    <row r="4975" ht="15.75" customHeight="1">
      <c r="A4975" s="4" t="s">
        <v>2581</v>
      </c>
      <c r="B4975" s="4">
        <v>23006.0</v>
      </c>
      <c r="C4975" s="5" t="s">
        <v>497</v>
      </c>
      <c r="D4975" s="5">
        <v>-3.0</v>
      </c>
      <c r="E4975" s="5">
        <v>0.42</v>
      </c>
      <c r="F4975" s="4">
        <v>16394.0</v>
      </c>
      <c r="G4975" s="6">
        <v>44641.69097222222</v>
      </c>
      <c r="H4975" s="6" t="str">
        <f>VLOOKUP(F4975,'Customer Details'!$A$1:$B$3264,2,0)</f>
        <v>Australia</v>
      </c>
      <c r="I4975" s="7">
        <f t="shared" si="1"/>
        <v>-1.26</v>
      </c>
      <c r="J4975" s="7">
        <f t="shared" si="2"/>
        <v>1.26</v>
      </c>
    </row>
    <row r="4976" ht="15.75" customHeight="1">
      <c r="A4976" s="4">
        <v>573139.0</v>
      </c>
      <c r="B4976" s="4">
        <v>22609.0</v>
      </c>
      <c r="C4976" s="5" t="s">
        <v>2582</v>
      </c>
      <c r="D4976" s="5">
        <v>36.0</v>
      </c>
      <c r="E4976" s="5">
        <v>0.19</v>
      </c>
      <c r="F4976" s="4">
        <v>14716.0</v>
      </c>
      <c r="G4976" s="6">
        <v>44678.72847222222</v>
      </c>
      <c r="H4976" s="6" t="str">
        <f>VLOOKUP(F4976,'Customer Details'!$A$1:$B$3264,2,0)</f>
        <v>USA</v>
      </c>
      <c r="I4976" s="7">
        <f t="shared" si="1"/>
        <v>6.84</v>
      </c>
      <c r="J4976" s="7">
        <f t="shared" si="2"/>
        <v>6.84</v>
      </c>
    </row>
    <row r="4977" ht="15.75" customHeight="1">
      <c r="A4977" s="4">
        <v>540664.0</v>
      </c>
      <c r="B4977" s="4" t="s">
        <v>647</v>
      </c>
      <c r="C4977" s="5" t="s">
        <v>648</v>
      </c>
      <c r="D4977" s="5">
        <v>25.0</v>
      </c>
      <c r="E4977" s="5">
        <v>0.42</v>
      </c>
      <c r="F4977" s="4">
        <v>15044.0</v>
      </c>
      <c r="G4977" s="6">
        <v>44387.6375</v>
      </c>
      <c r="H4977" s="6" t="str">
        <f>VLOOKUP(F4977,'Customer Details'!$A$1:$B$3264,2,0)</f>
        <v>USA</v>
      </c>
      <c r="I4977" s="7">
        <f t="shared" si="1"/>
        <v>10.5</v>
      </c>
      <c r="J4977" s="7">
        <f t="shared" si="2"/>
        <v>10.5</v>
      </c>
    </row>
    <row r="4978" ht="15.75" customHeight="1">
      <c r="A4978" s="4" t="s">
        <v>2583</v>
      </c>
      <c r="B4978" s="4">
        <v>85066.0</v>
      </c>
      <c r="C4978" s="5" t="s">
        <v>1800</v>
      </c>
      <c r="D4978" s="5">
        <v>-1.0</v>
      </c>
      <c r="E4978" s="5">
        <v>12.75</v>
      </c>
      <c r="F4978" s="4">
        <v>18109.0</v>
      </c>
      <c r="G4978" s="6">
        <v>44629.57916666667</v>
      </c>
      <c r="H4978" s="6" t="str">
        <f>VLOOKUP(F4978,'Customer Details'!$A$1:$B$3264,2,0)</f>
        <v>India</v>
      </c>
      <c r="I4978" s="7">
        <f t="shared" si="1"/>
        <v>-12.75</v>
      </c>
      <c r="J4978" s="7">
        <f t="shared" si="2"/>
        <v>12.75</v>
      </c>
    </row>
    <row r="4979" ht="15.75" customHeight="1">
      <c r="A4979" s="4">
        <v>549550.0</v>
      </c>
      <c r="B4979" s="4" t="s">
        <v>557</v>
      </c>
      <c r="C4979" s="5" t="s">
        <v>558</v>
      </c>
      <c r="D4979" s="5">
        <v>1.0</v>
      </c>
      <c r="E4979" s="5">
        <v>8.95</v>
      </c>
      <c r="F4979" s="4">
        <v>15038.0</v>
      </c>
      <c r="G4979" s="6">
        <v>44479.48958333334</v>
      </c>
      <c r="H4979" s="6" t="str">
        <f>VLOOKUP(F4979,'Customer Details'!$A$1:$B$3264,2,0)</f>
        <v>China</v>
      </c>
      <c r="I4979" s="7">
        <f t="shared" si="1"/>
        <v>8.95</v>
      </c>
      <c r="J4979" s="7">
        <f t="shared" si="2"/>
        <v>8.95</v>
      </c>
    </row>
    <row r="4980" ht="15.75" customHeight="1">
      <c r="A4980" s="4">
        <v>572280.0</v>
      </c>
      <c r="B4980" s="4" t="s">
        <v>73</v>
      </c>
      <c r="C4980" s="5" t="s">
        <v>74</v>
      </c>
      <c r="D4980" s="5">
        <v>6.0</v>
      </c>
      <c r="E4980" s="5">
        <v>0.42</v>
      </c>
      <c r="F4980" s="4">
        <v>16007.0</v>
      </c>
      <c r="G4980" s="6">
        <v>44674.46180555555</v>
      </c>
      <c r="H4980" s="6" t="str">
        <f>VLOOKUP(F4980,'Customer Details'!$A$1:$B$3264,2,0)</f>
        <v>India</v>
      </c>
      <c r="I4980" s="7">
        <f t="shared" si="1"/>
        <v>2.52</v>
      </c>
      <c r="J4980" s="7">
        <f t="shared" si="2"/>
        <v>2.52</v>
      </c>
    </row>
    <row r="4981" ht="15.75" customHeight="1">
      <c r="A4981" s="4">
        <v>578041.0</v>
      </c>
      <c r="B4981" s="4">
        <v>82482.0</v>
      </c>
      <c r="C4981" s="5" t="s">
        <v>917</v>
      </c>
      <c r="D4981" s="5">
        <v>6.0</v>
      </c>
      <c r="E4981" s="5">
        <v>2.95</v>
      </c>
      <c r="F4981" s="4">
        <v>17338.0</v>
      </c>
      <c r="G4981" s="6">
        <v>44703.59930555556</v>
      </c>
      <c r="H4981" s="6" t="str">
        <f>VLOOKUP(F4981,'Customer Details'!$A$1:$B$3264,2,0)</f>
        <v>China</v>
      </c>
      <c r="I4981" s="7">
        <f t="shared" si="1"/>
        <v>17.7</v>
      </c>
      <c r="J4981" s="7">
        <f t="shared" si="2"/>
        <v>17.7</v>
      </c>
    </row>
    <row r="4982" ht="15.75" customHeight="1">
      <c r="A4982" s="4">
        <v>558542.0</v>
      </c>
      <c r="B4982" s="4" t="s">
        <v>181</v>
      </c>
      <c r="C4982" s="5" t="s">
        <v>182</v>
      </c>
      <c r="D4982" s="5">
        <v>12.0</v>
      </c>
      <c r="E4982" s="5">
        <v>0.85</v>
      </c>
      <c r="F4982" s="4">
        <v>13593.0</v>
      </c>
      <c r="G4982" s="6">
        <v>44560.51597222222</v>
      </c>
      <c r="H4982" s="6" t="str">
        <f>VLOOKUP(F4982,'Customer Details'!$A$1:$B$3264,2,0)</f>
        <v>China</v>
      </c>
      <c r="I4982" s="7">
        <f t="shared" si="1"/>
        <v>10.2</v>
      </c>
      <c r="J4982" s="7">
        <f t="shared" si="2"/>
        <v>10.2</v>
      </c>
    </row>
    <row r="4983" ht="15.75" customHeight="1">
      <c r="A4983" s="4">
        <v>564342.0</v>
      </c>
      <c r="B4983" s="4" t="s">
        <v>1012</v>
      </c>
      <c r="C4983" s="5" t="s">
        <v>1013</v>
      </c>
      <c r="D4983" s="5">
        <v>1.0</v>
      </c>
      <c r="E4983" s="5">
        <v>0.42</v>
      </c>
      <c r="F4983" s="4">
        <v>16340.0</v>
      </c>
      <c r="G4983" s="6">
        <v>44616.62013888889</v>
      </c>
      <c r="H4983" s="6" t="str">
        <f>VLOOKUP(F4983,'Customer Details'!$A$1:$B$3264,2,0)</f>
        <v>India</v>
      </c>
      <c r="I4983" s="7">
        <f t="shared" si="1"/>
        <v>0.42</v>
      </c>
      <c r="J4983" s="7">
        <f t="shared" si="2"/>
        <v>0.42</v>
      </c>
    </row>
    <row r="4984" ht="15.75" customHeight="1">
      <c r="A4984" s="4">
        <v>560937.0</v>
      </c>
      <c r="B4984" s="4">
        <v>22543.0</v>
      </c>
      <c r="C4984" s="5" t="s">
        <v>2584</v>
      </c>
      <c r="D4984" s="5">
        <v>1.0</v>
      </c>
      <c r="E4984" s="5">
        <v>0.42</v>
      </c>
      <c r="F4984" s="4">
        <v>17920.0</v>
      </c>
      <c r="G4984" s="6">
        <v>44583.45277777778</v>
      </c>
      <c r="H4984" s="6" t="str">
        <f>VLOOKUP(F4984,'Customer Details'!$A$1:$B$3264,2,0)</f>
        <v>United Kingdom</v>
      </c>
      <c r="I4984" s="7">
        <f t="shared" si="1"/>
        <v>0.42</v>
      </c>
      <c r="J4984" s="7">
        <f t="shared" si="2"/>
        <v>0.42</v>
      </c>
    </row>
    <row r="4985" ht="15.75" customHeight="1">
      <c r="A4985" s="4">
        <v>566079.0</v>
      </c>
      <c r="B4985" s="4" t="s">
        <v>1217</v>
      </c>
      <c r="C4985" s="5" t="s">
        <v>1218</v>
      </c>
      <c r="D4985" s="5">
        <v>24.0</v>
      </c>
      <c r="E4985" s="5">
        <v>0.39</v>
      </c>
      <c r="F4985" s="4">
        <v>17593.0</v>
      </c>
      <c r="G4985" s="6">
        <v>44629.41111111111</v>
      </c>
      <c r="H4985" s="6" t="str">
        <f>VLOOKUP(F4985,'Customer Details'!$A$1:$B$3264,2,0)</f>
        <v>China</v>
      </c>
      <c r="I4985" s="7">
        <f t="shared" si="1"/>
        <v>9.36</v>
      </c>
      <c r="J4985" s="7">
        <f t="shared" si="2"/>
        <v>9.36</v>
      </c>
    </row>
    <row r="4986" ht="15.75" customHeight="1">
      <c r="A4986" s="4">
        <v>579196.0</v>
      </c>
      <c r="B4986" s="4" t="s">
        <v>732</v>
      </c>
      <c r="C4986" s="5" t="s">
        <v>733</v>
      </c>
      <c r="D4986" s="5">
        <v>1.0</v>
      </c>
      <c r="E4986" s="5">
        <v>1.63</v>
      </c>
      <c r="F4986" s="4">
        <v>14096.0</v>
      </c>
      <c r="G4986" s="6">
        <v>44709.6625</v>
      </c>
      <c r="H4986" s="6" t="str">
        <f>VLOOKUP(F4986,'Customer Details'!$A$1:$B$3264,2,0)</f>
        <v>USA</v>
      </c>
      <c r="I4986" s="7">
        <f t="shared" si="1"/>
        <v>1.63</v>
      </c>
      <c r="J4986" s="7">
        <f t="shared" si="2"/>
        <v>1.63</v>
      </c>
    </row>
    <row r="4987" ht="15.75" customHeight="1">
      <c r="A4987" s="4">
        <v>538521.0</v>
      </c>
      <c r="B4987" s="4" t="s">
        <v>1900</v>
      </c>
      <c r="C4987" s="5" t="s">
        <v>1901</v>
      </c>
      <c r="D4987" s="5">
        <v>2.0</v>
      </c>
      <c r="E4987" s="5">
        <v>3.75</v>
      </c>
      <c r="F4987" s="4">
        <v>14180.0</v>
      </c>
      <c r="G4987" s="6">
        <v>44360.37638888889</v>
      </c>
      <c r="H4987" s="6" t="str">
        <f>VLOOKUP(F4987,'Customer Details'!$A$1:$B$3264,2,0)</f>
        <v>Australia</v>
      </c>
      <c r="I4987" s="7">
        <f t="shared" si="1"/>
        <v>7.5</v>
      </c>
      <c r="J4987" s="7">
        <f t="shared" si="2"/>
        <v>7.5</v>
      </c>
    </row>
    <row r="4988" ht="15.75" customHeight="1">
      <c r="A4988" s="4">
        <v>537054.0</v>
      </c>
      <c r="B4988" s="4" t="s">
        <v>93</v>
      </c>
      <c r="C4988" s="5" t="s">
        <v>94</v>
      </c>
      <c r="D4988" s="5">
        <v>2.0</v>
      </c>
      <c r="E4988" s="5">
        <v>2.1</v>
      </c>
      <c r="F4988" s="4">
        <v>16931.0</v>
      </c>
      <c r="G4988" s="6">
        <v>44352.48611111111</v>
      </c>
      <c r="H4988" s="6" t="str">
        <f>VLOOKUP(F4988,'Customer Details'!$A$1:$B$3264,2,0)</f>
        <v>USA</v>
      </c>
      <c r="I4988" s="7">
        <f t="shared" si="1"/>
        <v>4.2</v>
      </c>
      <c r="J4988" s="7">
        <f t="shared" si="2"/>
        <v>4.2</v>
      </c>
    </row>
    <row r="4989" ht="15.75" customHeight="1">
      <c r="A4989" s="4">
        <v>574743.0</v>
      </c>
      <c r="B4989" s="4" t="s">
        <v>2585</v>
      </c>
      <c r="C4989" s="5" t="s">
        <v>2586</v>
      </c>
      <c r="D4989" s="5">
        <v>1.0</v>
      </c>
      <c r="E4989" s="5">
        <v>2.95</v>
      </c>
      <c r="F4989" s="4">
        <v>15351.0</v>
      </c>
      <c r="G4989" s="6">
        <v>44687.67638888889</v>
      </c>
      <c r="H4989" s="6" t="str">
        <f>VLOOKUP(F4989,'Customer Details'!$A$1:$B$3264,2,0)</f>
        <v>United Kingdom</v>
      </c>
      <c r="I4989" s="7">
        <f t="shared" si="1"/>
        <v>2.95</v>
      </c>
      <c r="J4989" s="7">
        <f t="shared" si="2"/>
        <v>2.95</v>
      </c>
    </row>
    <row r="4990" ht="15.75" customHeight="1">
      <c r="A4990" s="4">
        <v>547689.0</v>
      </c>
      <c r="B4990" s="4" t="s">
        <v>493</v>
      </c>
      <c r="C4990" s="5" t="s">
        <v>494</v>
      </c>
      <c r="D4990" s="5">
        <v>1.0</v>
      </c>
      <c r="E4990" s="5">
        <v>0.85</v>
      </c>
      <c r="F4990" s="4">
        <v>17757.0</v>
      </c>
      <c r="G4990" s="6">
        <v>44463.62152777778</v>
      </c>
      <c r="H4990" s="6" t="str">
        <f>VLOOKUP(F4990,'Customer Details'!$A$1:$B$3264,2,0)</f>
        <v>Australia</v>
      </c>
      <c r="I4990" s="7">
        <f t="shared" si="1"/>
        <v>0.85</v>
      </c>
      <c r="J4990" s="7">
        <f t="shared" si="2"/>
        <v>0.85</v>
      </c>
    </row>
    <row r="4991" ht="15.75" customHeight="1">
      <c r="A4991" s="4">
        <v>559310.0</v>
      </c>
      <c r="B4991" s="4" t="s">
        <v>786</v>
      </c>
      <c r="C4991" s="5" t="s">
        <v>787</v>
      </c>
      <c r="D4991" s="5">
        <v>12.0</v>
      </c>
      <c r="E4991" s="5">
        <v>1.95</v>
      </c>
      <c r="F4991" s="4">
        <v>15505.0</v>
      </c>
      <c r="G4991" s="6">
        <v>44568.56458333333</v>
      </c>
      <c r="H4991" s="6" t="str">
        <f>VLOOKUP(F4991,'Customer Details'!$A$1:$B$3264,2,0)</f>
        <v>China</v>
      </c>
      <c r="I4991" s="7">
        <f t="shared" si="1"/>
        <v>23.4</v>
      </c>
      <c r="J4991" s="7">
        <f t="shared" si="2"/>
        <v>23.4</v>
      </c>
    </row>
    <row r="4992" ht="15.75" customHeight="1">
      <c r="A4992" s="4">
        <v>552149.0</v>
      </c>
      <c r="B4992" s="4" t="s">
        <v>475</v>
      </c>
      <c r="C4992" s="5" t="s">
        <v>476</v>
      </c>
      <c r="D4992" s="5">
        <v>25.0</v>
      </c>
      <c r="E4992" s="5">
        <v>0.42</v>
      </c>
      <c r="F4992" s="4">
        <v>13365.0</v>
      </c>
      <c r="G4992" s="6">
        <v>44506.5</v>
      </c>
      <c r="H4992" s="6" t="str">
        <f>VLOOKUP(F4992,'Customer Details'!$A$1:$B$3264,2,0)</f>
        <v>United Kingdom</v>
      </c>
      <c r="I4992" s="7">
        <f t="shared" si="1"/>
        <v>10.5</v>
      </c>
      <c r="J4992" s="7">
        <f t="shared" si="2"/>
        <v>10.5</v>
      </c>
    </row>
    <row r="4993" ht="15.75" customHeight="1">
      <c r="A4993" s="4" t="s">
        <v>2587</v>
      </c>
      <c r="B4993" s="4">
        <v>22960.0</v>
      </c>
      <c r="C4993" s="5" t="s">
        <v>21</v>
      </c>
      <c r="D4993" s="5">
        <v>-2.0</v>
      </c>
      <c r="E4993" s="5">
        <v>3.75</v>
      </c>
      <c r="F4993" s="4">
        <v>13862.0</v>
      </c>
      <c r="G4993" s="6">
        <v>44391.71597222222</v>
      </c>
      <c r="H4993" s="6" t="str">
        <f>VLOOKUP(F4993,'Customer Details'!$A$1:$B$3264,2,0)</f>
        <v>Australia</v>
      </c>
      <c r="I4993" s="7">
        <f t="shared" si="1"/>
        <v>-7.5</v>
      </c>
      <c r="J4993" s="7">
        <f t="shared" si="2"/>
        <v>7.5</v>
      </c>
    </row>
    <row r="4994" ht="15.75" customHeight="1">
      <c r="A4994" s="4">
        <v>537646.0</v>
      </c>
      <c r="B4994" s="4">
        <v>22585.0</v>
      </c>
      <c r="C4994" s="5" t="s">
        <v>275</v>
      </c>
      <c r="D4994" s="5">
        <v>1.0</v>
      </c>
      <c r="E4994" s="5">
        <v>1.25</v>
      </c>
      <c r="F4994" s="4">
        <v>17591.0</v>
      </c>
      <c r="G4994" s="6">
        <v>44354.65208333333</v>
      </c>
      <c r="H4994" s="6" t="str">
        <f>VLOOKUP(F4994,'Customer Details'!$A$1:$B$3264,2,0)</f>
        <v>Australia</v>
      </c>
      <c r="I4994" s="7">
        <f t="shared" si="1"/>
        <v>1.25</v>
      </c>
      <c r="J4994" s="7">
        <f t="shared" si="2"/>
        <v>1.25</v>
      </c>
    </row>
    <row r="4995" ht="15.75" customHeight="1">
      <c r="A4995" s="4">
        <v>539312.0</v>
      </c>
      <c r="B4995" s="4" t="s">
        <v>281</v>
      </c>
      <c r="C4995" s="5" t="s">
        <v>282</v>
      </c>
      <c r="D4995" s="5">
        <v>12.0</v>
      </c>
      <c r="E4995" s="5">
        <v>34.95</v>
      </c>
      <c r="F4995" s="4">
        <v>15197.0</v>
      </c>
      <c r="G4995" s="6">
        <v>44363.75069444445</v>
      </c>
      <c r="H4995" s="6" t="str">
        <f>VLOOKUP(F4995,'Customer Details'!$A$1:$B$3264,2,0)</f>
        <v>USA</v>
      </c>
      <c r="I4995" s="7">
        <f t="shared" si="1"/>
        <v>419.4</v>
      </c>
      <c r="J4995" s="7">
        <f t="shared" si="2"/>
        <v>419.4</v>
      </c>
    </row>
    <row r="4996" ht="15.75" customHeight="1">
      <c r="A4996" s="4">
        <v>543191.0</v>
      </c>
      <c r="B4996" s="4">
        <v>21080.0</v>
      </c>
      <c r="C4996" s="5" t="s">
        <v>2588</v>
      </c>
      <c r="D4996" s="5">
        <v>1.0</v>
      </c>
      <c r="E4996" s="5">
        <v>0.85</v>
      </c>
      <c r="F4996" s="4">
        <v>13137.0</v>
      </c>
      <c r="G4996" s="6">
        <v>44412.49583333333</v>
      </c>
      <c r="H4996" s="6" t="str">
        <f>VLOOKUP(F4996,'Customer Details'!$A$1:$B$3264,2,0)</f>
        <v>China</v>
      </c>
      <c r="I4996" s="7">
        <f t="shared" si="1"/>
        <v>0.85</v>
      </c>
      <c r="J4996" s="7">
        <f t="shared" si="2"/>
        <v>0.85</v>
      </c>
    </row>
    <row r="4997" ht="15.75" customHeight="1">
      <c r="A4997" s="4" t="s">
        <v>2589</v>
      </c>
      <c r="B4997" s="4">
        <v>22284.0</v>
      </c>
      <c r="C4997" s="5" t="s">
        <v>2276</v>
      </c>
      <c r="D4997" s="5">
        <v>-12.0</v>
      </c>
      <c r="E4997" s="5">
        <v>1.65</v>
      </c>
      <c r="F4997" s="4">
        <v>13418.0</v>
      </c>
      <c r="G4997" s="6">
        <v>44520.51736111111</v>
      </c>
      <c r="H4997" s="6" t="str">
        <f>VLOOKUP(F4997,'Customer Details'!$A$1:$B$3264,2,0)</f>
        <v>USA</v>
      </c>
      <c r="I4997" s="7">
        <f t="shared" si="1"/>
        <v>-19.8</v>
      </c>
      <c r="J4997" s="7">
        <f t="shared" si="2"/>
        <v>19.8</v>
      </c>
    </row>
    <row r="4998" ht="15.75" customHeight="1">
      <c r="A4998" s="4" t="s">
        <v>2590</v>
      </c>
      <c r="B4998" s="4">
        <v>85116.0</v>
      </c>
      <c r="C4998" s="5" t="s">
        <v>2188</v>
      </c>
      <c r="D4998" s="5">
        <v>-24.0</v>
      </c>
      <c r="E4998" s="5">
        <v>2.1</v>
      </c>
      <c r="F4998" s="4">
        <v>15144.0</v>
      </c>
      <c r="G4998" s="6">
        <v>44506.54583333333</v>
      </c>
      <c r="H4998" s="6" t="str">
        <f>VLOOKUP(F4998,'Customer Details'!$A$1:$B$3264,2,0)</f>
        <v>China</v>
      </c>
      <c r="I4998" s="7">
        <f t="shared" si="1"/>
        <v>-50.4</v>
      </c>
      <c r="J4998" s="7">
        <f t="shared" si="2"/>
        <v>50.4</v>
      </c>
    </row>
    <row r="4999" ht="15.75" customHeight="1">
      <c r="A4999" s="4">
        <v>574312.0</v>
      </c>
      <c r="B4999" s="4" t="s">
        <v>427</v>
      </c>
      <c r="C4999" s="5" t="s">
        <v>428</v>
      </c>
      <c r="D4999" s="5">
        <v>2.0</v>
      </c>
      <c r="E4999" s="5">
        <v>0.42</v>
      </c>
      <c r="F4999" s="4">
        <v>17221.0</v>
      </c>
      <c r="G4999" s="6">
        <v>44684.73541666667</v>
      </c>
      <c r="H4999" s="6" t="str">
        <f>VLOOKUP(F4999,'Customer Details'!$A$1:$B$3264,2,0)</f>
        <v>USA</v>
      </c>
      <c r="I4999" s="7">
        <f t="shared" si="1"/>
        <v>0.84</v>
      </c>
      <c r="J4999" s="7">
        <f t="shared" si="2"/>
        <v>0.84</v>
      </c>
    </row>
    <row r="5000" ht="15.75" customHeight="1">
      <c r="A5000" s="4">
        <v>569206.0</v>
      </c>
      <c r="B5000" s="4" t="s">
        <v>181</v>
      </c>
      <c r="C5000" s="5" t="s">
        <v>182</v>
      </c>
      <c r="D5000" s="5">
        <v>2.0</v>
      </c>
      <c r="E5000" s="5">
        <v>0.85</v>
      </c>
      <c r="F5000" s="4">
        <v>15038.0</v>
      </c>
      <c r="G5000" s="6">
        <v>44653.45694444444</v>
      </c>
      <c r="H5000" s="6" t="str">
        <f>VLOOKUP(F5000,'Customer Details'!$A$1:$B$3264,2,0)</f>
        <v>China</v>
      </c>
      <c r="I5000" s="7">
        <f t="shared" si="1"/>
        <v>1.7</v>
      </c>
      <c r="J5000" s="7">
        <f t="shared" si="2"/>
        <v>1.7</v>
      </c>
    </row>
    <row r="5001" ht="15.75" customHeight="1">
      <c r="A5001" s="4" t="s">
        <v>2591</v>
      </c>
      <c r="B5001" s="4">
        <v>21277.0</v>
      </c>
      <c r="C5001" s="5" t="s">
        <v>2592</v>
      </c>
      <c r="D5001" s="5">
        <v>-1.0</v>
      </c>
      <c r="E5001" s="5">
        <v>21.95</v>
      </c>
      <c r="F5001" s="4">
        <v>15589.0</v>
      </c>
      <c r="G5001" s="6">
        <v>44470.47361111111</v>
      </c>
      <c r="H5001" s="6" t="str">
        <f>VLOOKUP(F5001,'Customer Details'!$A$1:$B$3264,2,0)</f>
        <v>India</v>
      </c>
      <c r="I5001" s="7">
        <f t="shared" si="1"/>
        <v>-21.95</v>
      </c>
      <c r="J5001" s="7">
        <f t="shared" si="2"/>
        <v>21.95</v>
      </c>
    </row>
    <row r="5002" ht="15.75" customHeight="1">
      <c r="A5002" s="4">
        <v>547200.0</v>
      </c>
      <c r="B5002" s="4" t="s">
        <v>867</v>
      </c>
      <c r="C5002" s="5" t="s">
        <v>868</v>
      </c>
      <c r="D5002" s="5">
        <v>1.0</v>
      </c>
      <c r="E5002" s="5">
        <v>1.95</v>
      </c>
      <c r="F5002" s="4">
        <v>16036.0</v>
      </c>
      <c r="G5002" s="6">
        <v>44460.54236111111</v>
      </c>
      <c r="H5002" s="6" t="str">
        <f>VLOOKUP(F5002,'Customer Details'!$A$1:$B$3264,2,0)</f>
        <v>China</v>
      </c>
      <c r="I5002" s="7">
        <f t="shared" si="1"/>
        <v>1.95</v>
      </c>
      <c r="J5002" s="7">
        <f t="shared" si="2"/>
        <v>1.95</v>
      </c>
    </row>
    <row r="5003" ht="15.75" customHeight="1">
      <c r="A5003" s="4">
        <v>556905.0</v>
      </c>
      <c r="B5003" s="4" t="s">
        <v>185</v>
      </c>
      <c r="C5003" s="5" t="s">
        <v>186</v>
      </c>
      <c r="D5003" s="5">
        <v>1.0</v>
      </c>
      <c r="E5003" s="5">
        <v>1.69</v>
      </c>
      <c r="F5003" s="4">
        <v>16904.0</v>
      </c>
      <c r="G5003" s="6">
        <v>44545.54513888889</v>
      </c>
      <c r="H5003" s="6" t="str">
        <f>VLOOKUP(F5003,'Customer Details'!$A$1:$B$3264,2,0)</f>
        <v>USA</v>
      </c>
      <c r="I5003" s="7">
        <f t="shared" si="1"/>
        <v>1.69</v>
      </c>
      <c r="J5003" s="7">
        <f t="shared" si="2"/>
        <v>1.69</v>
      </c>
    </row>
    <row r="5004" ht="15.75" customHeight="1">
      <c r="A5004" s="4">
        <v>574675.0</v>
      </c>
      <c r="B5004" s="4" t="s">
        <v>65</v>
      </c>
      <c r="C5004" s="5" t="s">
        <v>66</v>
      </c>
      <c r="D5004" s="5">
        <v>1.0</v>
      </c>
      <c r="E5004" s="5">
        <v>1.25</v>
      </c>
      <c r="F5004" s="4">
        <v>17289.0</v>
      </c>
      <c r="G5004" s="6">
        <v>44687.52152777778</v>
      </c>
      <c r="H5004" s="6" t="str">
        <f>VLOOKUP(F5004,'Customer Details'!$A$1:$B$3264,2,0)</f>
        <v>China</v>
      </c>
      <c r="I5004" s="7">
        <f t="shared" si="1"/>
        <v>1.25</v>
      </c>
      <c r="J5004" s="7">
        <f t="shared" si="2"/>
        <v>1.25</v>
      </c>
    </row>
    <row r="5005" ht="15.75" customHeight="1">
      <c r="A5005" s="4">
        <v>572918.0</v>
      </c>
      <c r="B5005" s="4" t="s">
        <v>171</v>
      </c>
      <c r="C5005" s="5" t="s">
        <v>172</v>
      </c>
      <c r="D5005" s="5">
        <v>2.0</v>
      </c>
      <c r="E5005" s="5">
        <v>1.25</v>
      </c>
      <c r="F5005" s="4">
        <v>14379.0</v>
      </c>
      <c r="G5005" s="6">
        <v>44677.69652777778</v>
      </c>
      <c r="H5005" s="6" t="str">
        <f>VLOOKUP(F5005,'Customer Details'!$A$1:$B$3264,2,0)</f>
        <v>United Kingdom</v>
      </c>
      <c r="I5005" s="7">
        <f t="shared" si="1"/>
        <v>2.5</v>
      </c>
      <c r="J5005" s="7">
        <f t="shared" si="2"/>
        <v>2.5</v>
      </c>
    </row>
    <row r="5006" ht="15.75" customHeight="1">
      <c r="A5006" s="4">
        <v>537781.0</v>
      </c>
      <c r="B5006" s="4">
        <v>22563.0</v>
      </c>
      <c r="C5006" s="5" t="s">
        <v>783</v>
      </c>
      <c r="D5006" s="5">
        <v>1.0</v>
      </c>
      <c r="E5006" s="5">
        <v>1.25</v>
      </c>
      <c r="F5006" s="4">
        <v>17341.0</v>
      </c>
      <c r="G5006" s="6">
        <v>44355.53194444445</v>
      </c>
      <c r="H5006" s="6" t="str">
        <f>VLOOKUP(F5006,'Customer Details'!$A$1:$B$3264,2,0)</f>
        <v>USA</v>
      </c>
      <c r="I5006" s="7">
        <f t="shared" si="1"/>
        <v>1.25</v>
      </c>
      <c r="J5006" s="7">
        <f t="shared" si="2"/>
        <v>1.25</v>
      </c>
    </row>
    <row r="5007" ht="15.75" customHeight="1">
      <c r="A5007" s="4" t="s">
        <v>2593</v>
      </c>
      <c r="B5007" s="4">
        <v>21788.0</v>
      </c>
      <c r="C5007" s="5" t="s">
        <v>802</v>
      </c>
      <c r="D5007" s="5">
        <v>-1.0</v>
      </c>
      <c r="E5007" s="5">
        <v>0.65</v>
      </c>
      <c r="F5007" s="4">
        <v>17511.0</v>
      </c>
      <c r="G5007" s="6">
        <v>44567.55625</v>
      </c>
      <c r="H5007" s="6" t="str">
        <f>VLOOKUP(F5007,'Customer Details'!$A$1:$B$3264,2,0)</f>
        <v>United Kingdom</v>
      </c>
      <c r="I5007" s="7">
        <f t="shared" si="1"/>
        <v>-0.65</v>
      </c>
      <c r="J5007" s="7">
        <f t="shared" si="2"/>
        <v>0.65</v>
      </c>
    </row>
    <row r="5008" ht="15.75" customHeight="1">
      <c r="A5008" s="4">
        <v>568614.0</v>
      </c>
      <c r="B5008" s="4" t="s">
        <v>140</v>
      </c>
      <c r="C5008" s="5" t="s">
        <v>141</v>
      </c>
      <c r="D5008" s="5">
        <v>6.0</v>
      </c>
      <c r="E5008" s="5">
        <v>2.95</v>
      </c>
      <c r="F5008" s="4">
        <v>13515.0</v>
      </c>
      <c r="G5008" s="6">
        <v>44648.47638888889</v>
      </c>
      <c r="H5008" s="6" t="str">
        <f>VLOOKUP(F5008,'Customer Details'!$A$1:$B$3264,2,0)</f>
        <v>India</v>
      </c>
      <c r="I5008" s="7">
        <f t="shared" si="1"/>
        <v>17.7</v>
      </c>
      <c r="J5008" s="7">
        <f t="shared" si="2"/>
        <v>17.7</v>
      </c>
    </row>
    <row r="5009" ht="15.75" customHeight="1">
      <c r="A5009" s="4">
        <v>541485.0</v>
      </c>
      <c r="B5009" s="4" t="s">
        <v>2594</v>
      </c>
      <c r="C5009" s="5" t="s">
        <v>2595</v>
      </c>
      <c r="D5009" s="5">
        <v>1.0</v>
      </c>
      <c r="E5009" s="5">
        <v>0.85</v>
      </c>
      <c r="F5009" s="4">
        <v>18118.0</v>
      </c>
      <c r="G5009" s="6">
        <v>44395.54513888889</v>
      </c>
      <c r="H5009" s="6" t="str">
        <f>VLOOKUP(F5009,'Customer Details'!$A$1:$B$3264,2,0)</f>
        <v>USA</v>
      </c>
      <c r="I5009" s="7">
        <f t="shared" si="1"/>
        <v>0.85</v>
      </c>
      <c r="J5009" s="7">
        <f t="shared" si="2"/>
        <v>0.85</v>
      </c>
    </row>
    <row r="5010" ht="15.75" customHeight="1">
      <c r="A5010" s="4">
        <v>541414.0</v>
      </c>
      <c r="B5010" s="4" t="s">
        <v>777</v>
      </c>
      <c r="C5010" s="5" t="s">
        <v>778</v>
      </c>
      <c r="D5010" s="5">
        <v>3.0</v>
      </c>
      <c r="E5010" s="5">
        <v>0.85</v>
      </c>
      <c r="F5010" s="4">
        <v>18212.0</v>
      </c>
      <c r="G5010" s="6">
        <v>44394.67638888889</v>
      </c>
      <c r="H5010" s="6" t="str">
        <f>VLOOKUP(F5010,'Customer Details'!$A$1:$B$3264,2,0)</f>
        <v>USA</v>
      </c>
      <c r="I5010" s="7">
        <f t="shared" si="1"/>
        <v>2.55</v>
      </c>
      <c r="J5010" s="7">
        <f t="shared" si="2"/>
        <v>2.55</v>
      </c>
    </row>
    <row r="5011" ht="15.75" customHeight="1">
      <c r="A5011" s="4">
        <v>578947.0</v>
      </c>
      <c r="B5011" s="4" t="s">
        <v>212</v>
      </c>
      <c r="C5011" s="5" t="s">
        <v>213</v>
      </c>
      <c r="D5011" s="5">
        <v>3.0</v>
      </c>
      <c r="E5011" s="5">
        <v>0.65</v>
      </c>
      <c r="F5011" s="4">
        <v>14547.0</v>
      </c>
      <c r="G5011" s="6">
        <v>44708.57569444444</v>
      </c>
      <c r="H5011" s="6" t="str">
        <f>VLOOKUP(F5011,'Customer Details'!$A$1:$B$3264,2,0)</f>
        <v>United Kingdom</v>
      </c>
      <c r="I5011" s="7">
        <f t="shared" si="1"/>
        <v>1.95</v>
      </c>
      <c r="J5011" s="7">
        <f t="shared" si="2"/>
        <v>1.95</v>
      </c>
    </row>
    <row r="5012" ht="15.75" customHeight="1">
      <c r="A5012" s="4">
        <v>546419.0</v>
      </c>
      <c r="B5012" s="4" t="s">
        <v>297</v>
      </c>
      <c r="C5012" s="5" t="s">
        <v>298</v>
      </c>
      <c r="D5012" s="5">
        <v>2.0</v>
      </c>
      <c r="E5012" s="5">
        <v>1.49</v>
      </c>
      <c r="F5012" s="4">
        <v>16693.0</v>
      </c>
      <c r="G5012" s="6">
        <v>44452.4625</v>
      </c>
      <c r="H5012" s="6" t="str">
        <f>VLOOKUP(F5012,'Customer Details'!$A$1:$B$3264,2,0)</f>
        <v>USA</v>
      </c>
      <c r="I5012" s="7">
        <f t="shared" si="1"/>
        <v>2.98</v>
      </c>
      <c r="J5012" s="7">
        <f t="shared" si="2"/>
        <v>2.98</v>
      </c>
    </row>
    <row r="5013" ht="15.75" customHeight="1">
      <c r="A5013" s="4">
        <v>544454.0</v>
      </c>
      <c r="B5013" s="4" t="s">
        <v>299</v>
      </c>
      <c r="C5013" s="5" t="s">
        <v>300</v>
      </c>
      <c r="D5013" s="5">
        <v>2.0</v>
      </c>
      <c r="E5013" s="5">
        <v>1.25</v>
      </c>
      <c r="F5013" s="4">
        <v>13301.0</v>
      </c>
      <c r="G5013" s="6">
        <v>44428.55069444444</v>
      </c>
      <c r="H5013" s="6" t="str">
        <f>VLOOKUP(F5013,'Customer Details'!$A$1:$B$3264,2,0)</f>
        <v>United Kingdom</v>
      </c>
      <c r="I5013" s="7">
        <f t="shared" si="1"/>
        <v>2.5</v>
      </c>
      <c r="J5013" s="7">
        <f t="shared" si="2"/>
        <v>2.5</v>
      </c>
    </row>
    <row r="5014" ht="15.75" customHeight="1">
      <c r="A5014" s="4">
        <v>566440.0</v>
      </c>
      <c r="B5014" s="4" t="s">
        <v>48</v>
      </c>
      <c r="C5014" s="5" t="s">
        <v>49</v>
      </c>
      <c r="D5014" s="5">
        <v>10.0</v>
      </c>
      <c r="E5014" s="5">
        <v>2.08</v>
      </c>
      <c r="F5014" s="4">
        <v>15755.0</v>
      </c>
      <c r="G5014" s="6">
        <v>44632.63819444444</v>
      </c>
      <c r="H5014" s="6" t="str">
        <f>VLOOKUP(F5014,'Customer Details'!$A$1:$B$3264,2,0)</f>
        <v>Australia</v>
      </c>
      <c r="I5014" s="7">
        <f t="shared" si="1"/>
        <v>20.8</v>
      </c>
      <c r="J5014" s="7">
        <f t="shared" si="2"/>
        <v>20.8</v>
      </c>
    </row>
    <row r="5015" ht="15.75" customHeight="1">
      <c r="A5015" s="4">
        <v>567094.0</v>
      </c>
      <c r="B5015" s="4" t="s">
        <v>368</v>
      </c>
      <c r="C5015" s="5" t="s">
        <v>369</v>
      </c>
      <c r="D5015" s="5">
        <v>2.0</v>
      </c>
      <c r="E5015" s="5">
        <v>4.25</v>
      </c>
      <c r="F5015" s="4">
        <v>16924.0</v>
      </c>
      <c r="G5015" s="6">
        <v>44636.5375</v>
      </c>
      <c r="H5015" s="6" t="str">
        <f>VLOOKUP(F5015,'Customer Details'!$A$1:$B$3264,2,0)</f>
        <v>Australia</v>
      </c>
      <c r="I5015" s="7">
        <f t="shared" si="1"/>
        <v>8.5</v>
      </c>
      <c r="J5015" s="7">
        <f t="shared" si="2"/>
        <v>8.5</v>
      </c>
    </row>
    <row r="5016" ht="15.75" customHeight="1">
      <c r="A5016" s="4">
        <v>541843.0</v>
      </c>
      <c r="B5016" s="4">
        <v>85212.0</v>
      </c>
      <c r="C5016" s="5" t="s">
        <v>2596</v>
      </c>
      <c r="D5016" s="5">
        <v>12.0</v>
      </c>
      <c r="E5016" s="5">
        <v>0.85</v>
      </c>
      <c r="F5016" s="4">
        <v>13659.0</v>
      </c>
      <c r="G5016" s="6">
        <v>44400.50555555556</v>
      </c>
      <c r="H5016" s="6" t="str">
        <f>VLOOKUP(F5016,'Customer Details'!$A$1:$B$3264,2,0)</f>
        <v>United Kingdom</v>
      </c>
      <c r="I5016" s="7">
        <f t="shared" si="1"/>
        <v>10.2</v>
      </c>
      <c r="J5016" s="7">
        <f t="shared" si="2"/>
        <v>10.2</v>
      </c>
    </row>
    <row r="5017" ht="15.75" customHeight="1">
      <c r="A5017" s="4" t="s">
        <v>1515</v>
      </c>
      <c r="B5017" s="4">
        <v>23193.0</v>
      </c>
      <c r="C5017" s="5" t="s">
        <v>2031</v>
      </c>
      <c r="D5017" s="5">
        <v>-2.0</v>
      </c>
      <c r="E5017" s="5">
        <v>2.25</v>
      </c>
      <c r="F5017" s="4">
        <v>14056.0</v>
      </c>
      <c r="G5017" s="6">
        <v>44669.64791666667</v>
      </c>
      <c r="H5017" s="6" t="str">
        <f>VLOOKUP(F5017,'Customer Details'!$A$1:$B$3264,2,0)</f>
        <v>India</v>
      </c>
      <c r="I5017" s="7">
        <f t="shared" si="1"/>
        <v>-4.5</v>
      </c>
      <c r="J5017" s="7">
        <f t="shared" si="2"/>
        <v>4.5</v>
      </c>
    </row>
    <row r="5018" ht="15.75" customHeight="1">
      <c r="A5018" s="4">
        <v>581164.0</v>
      </c>
      <c r="B5018" s="4" t="s">
        <v>1524</v>
      </c>
      <c r="C5018" s="5" t="s">
        <v>1525</v>
      </c>
      <c r="D5018" s="5">
        <v>1.0</v>
      </c>
      <c r="E5018" s="5">
        <v>12.75</v>
      </c>
      <c r="F5018" s="4">
        <v>14395.0</v>
      </c>
      <c r="G5018" s="6">
        <v>44719.60694444444</v>
      </c>
      <c r="H5018" s="6" t="str">
        <f>VLOOKUP(F5018,'Customer Details'!$A$1:$B$3264,2,0)</f>
        <v>USA</v>
      </c>
      <c r="I5018" s="7">
        <f t="shared" si="1"/>
        <v>12.75</v>
      </c>
      <c r="J5018" s="7">
        <f t="shared" si="2"/>
        <v>12.75</v>
      </c>
    </row>
    <row r="5019" ht="15.75" customHeight="1">
      <c r="A5019" s="4">
        <v>575607.0</v>
      </c>
      <c r="B5019" s="4" t="s">
        <v>187</v>
      </c>
      <c r="C5019" s="5" t="s">
        <v>188</v>
      </c>
      <c r="D5019" s="5">
        <v>6.0</v>
      </c>
      <c r="E5019" s="5">
        <v>0.83</v>
      </c>
      <c r="F5019" s="4">
        <v>14096.0</v>
      </c>
      <c r="G5019" s="6">
        <v>44691.52569444444</v>
      </c>
      <c r="H5019" s="6" t="str">
        <f>VLOOKUP(F5019,'Customer Details'!$A$1:$B$3264,2,0)</f>
        <v>USA</v>
      </c>
      <c r="I5019" s="7">
        <f t="shared" si="1"/>
        <v>4.98</v>
      </c>
      <c r="J5019" s="7">
        <f t="shared" si="2"/>
        <v>4.98</v>
      </c>
    </row>
    <row r="5020" ht="15.75" customHeight="1">
      <c r="A5020" s="4">
        <v>557636.0</v>
      </c>
      <c r="B5020" s="4" t="s">
        <v>67</v>
      </c>
      <c r="C5020" s="5" t="s">
        <v>68</v>
      </c>
      <c r="D5020" s="5">
        <v>1.0</v>
      </c>
      <c r="E5020" s="5">
        <v>2.08</v>
      </c>
      <c r="F5020" s="4">
        <v>17841.0</v>
      </c>
      <c r="G5020" s="6">
        <v>44551.65347222222</v>
      </c>
      <c r="H5020" s="6" t="str">
        <f>VLOOKUP(F5020,'Customer Details'!$A$1:$B$3264,2,0)</f>
        <v>India</v>
      </c>
      <c r="I5020" s="7">
        <f t="shared" si="1"/>
        <v>2.08</v>
      </c>
      <c r="J5020" s="7">
        <f t="shared" si="2"/>
        <v>2.08</v>
      </c>
    </row>
    <row r="5021" ht="15.75" customHeight="1">
      <c r="A5021" s="4">
        <v>540027.0</v>
      </c>
      <c r="B5021" s="4" t="s">
        <v>338</v>
      </c>
      <c r="C5021" s="5" t="s">
        <v>339</v>
      </c>
      <c r="D5021" s="5">
        <v>10.0</v>
      </c>
      <c r="E5021" s="5">
        <v>1.25</v>
      </c>
      <c r="F5021" s="4">
        <v>14210.0</v>
      </c>
      <c r="G5021" s="6">
        <v>44381.5625</v>
      </c>
      <c r="H5021" s="6" t="str">
        <f>VLOOKUP(F5021,'Customer Details'!$A$1:$B$3264,2,0)</f>
        <v>India</v>
      </c>
      <c r="I5021" s="7">
        <f t="shared" si="1"/>
        <v>12.5</v>
      </c>
      <c r="J5021" s="7">
        <f t="shared" si="2"/>
        <v>12.5</v>
      </c>
    </row>
    <row r="5022" ht="15.75" customHeight="1">
      <c r="A5022" s="4">
        <v>560115.0</v>
      </c>
      <c r="B5022" s="4" t="s">
        <v>511</v>
      </c>
      <c r="C5022" s="5" t="s">
        <v>512</v>
      </c>
      <c r="D5022" s="5">
        <v>1.0</v>
      </c>
      <c r="E5022" s="5">
        <v>5.95</v>
      </c>
      <c r="F5022" s="4">
        <v>17841.0</v>
      </c>
      <c r="G5022" s="6">
        <v>44576.42013888889</v>
      </c>
      <c r="H5022" s="6" t="str">
        <f>VLOOKUP(F5022,'Customer Details'!$A$1:$B$3264,2,0)</f>
        <v>India</v>
      </c>
      <c r="I5022" s="7">
        <f t="shared" si="1"/>
        <v>5.95</v>
      </c>
      <c r="J5022" s="7">
        <f t="shared" si="2"/>
        <v>5.95</v>
      </c>
    </row>
    <row r="5023" ht="15.75" customHeight="1">
      <c r="A5023" s="4">
        <v>562584.0</v>
      </c>
      <c r="B5023" s="4" t="s">
        <v>59</v>
      </c>
      <c r="C5023" s="5" t="s">
        <v>60</v>
      </c>
      <c r="D5023" s="5">
        <v>4.0</v>
      </c>
      <c r="E5023" s="5">
        <v>4.95</v>
      </c>
      <c r="F5023" s="4">
        <v>13752.0</v>
      </c>
      <c r="G5023" s="6">
        <v>44599.59444444445</v>
      </c>
      <c r="H5023" s="6" t="str">
        <f>VLOOKUP(F5023,'Customer Details'!$A$1:$B$3264,2,0)</f>
        <v>China</v>
      </c>
      <c r="I5023" s="7">
        <f t="shared" si="1"/>
        <v>19.8</v>
      </c>
      <c r="J5023" s="7">
        <f t="shared" si="2"/>
        <v>19.8</v>
      </c>
    </row>
    <row r="5024" ht="15.75" customHeight="1">
      <c r="A5024" s="4">
        <v>556504.0</v>
      </c>
      <c r="B5024" s="4" t="s">
        <v>59</v>
      </c>
      <c r="C5024" s="5" t="s">
        <v>60</v>
      </c>
      <c r="D5024" s="5">
        <v>4.0</v>
      </c>
      <c r="E5024" s="5">
        <v>4.95</v>
      </c>
      <c r="F5024" s="4">
        <v>13936.0</v>
      </c>
      <c r="G5024" s="6">
        <v>44543.36597222222</v>
      </c>
      <c r="H5024" s="6" t="str">
        <f>VLOOKUP(F5024,'Customer Details'!$A$1:$B$3264,2,0)</f>
        <v>Australia</v>
      </c>
      <c r="I5024" s="7">
        <f t="shared" si="1"/>
        <v>19.8</v>
      </c>
      <c r="J5024" s="7">
        <f t="shared" si="2"/>
        <v>19.8</v>
      </c>
    </row>
    <row r="5025" ht="15.75" customHeight="1">
      <c r="A5025" s="4">
        <v>569521.0</v>
      </c>
      <c r="B5025" s="4" t="s">
        <v>1486</v>
      </c>
      <c r="C5025" s="5" t="s">
        <v>1487</v>
      </c>
      <c r="D5025" s="5">
        <v>1.0</v>
      </c>
      <c r="E5025" s="5">
        <v>3.75</v>
      </c>
      <c r="F5025" s="4">
        <v>16474.0</v>
      </c>
      <c r="G5025" s="6">
        <v>44655.60625</v>
      </c>
      <c r="H5025" s="6" t="str">
        <f>VLOOKUP(F5025,'Customer Details'!$A$1:$B$3264,2,0)</f>
        <v>China</v>
      </c>
      <c r="I5025" s="7">
        <f t="shared" si="1"/>
        <v>3.75</v>
      </c>
      <c r="J5025" s="7">
        <f t="shared" si="2"/>
        <v>3.75</v>
      </c>
    </row>
    <row r="5026" ht="15.75" customHeight="1">
      <c r="A5026" s="4">
        <v>571046.0</v>
      </c>
      <c r="B5026" s="4" t="s">
        <v>833</v>
      </c>
      <c r="C5026" s="5" t="s">
        <v>834</v>
      </c>
      <c r="D5026" s="5">
        <v>2.0</v>
      </c>
      <c r="E5026" s="5">
        <v>0.79</v>
      </c>
      <c r="F5026" s="4">
        <v>18096.0</v>
      </c>
      <c r="G5026" s="6">
        <v>44664.56597222222</v>
      </c>
      <c r="H5026" s="6" t="str">
        <f>VLOOKUP(F5026,'Customer Details'!$A$1:$B$3264,2,0)</f>
        <v>United Kingdom</v>
      </c>
      <c r="I5026" s="7">
        <f t="shared" si="1"/>
        <v>1.58</v>
      </c>
      <c r="J5026" s="7">
        <f t="shared" si="2"/>
        <v>1.58</v>
      </c>
    </row>
    <row r="5027" ht="15.75" customHeight="1">
      <c r="A5027" s="4">
        <v>576099.0</v>
      </c>
      <c r="B5027" s="4" t="s">
        <v>638</v>
      </c>
      <c r="C5027" s="5" t="s">
        <v>639</v>
      </c>
      <c r="D5027" s="5">
        <v>24.0</v>
      </c>
      <c r="E5027" s="5">
        <v>0.42</v>
      </c>
      <c r="F5027" s="4">
        <v>13021.0</v>
      </c>
      <c r="G5027" s="6">
        <v>44695.43611111111</v>
      </c>
      <c r="H5027" s="6" t="str">
        <f>VLOOKUP(F5027,'Customer Details'!$A$1:$B$3264,2,0)</f>
        <v>Australia</v>
      </c>
      <c r="I5027" s="7">
        <f t="shared" si="1"/>
        <v>10.08</v>
      </c>
      <c r="J5027" s="7">
        <f t="shared" si="2"/>
        <v>10.08</v>
      </c>
    </row>
    <row r="5028" ht="15.75" customHeight="1">
      <c r="A5028" s="4">
        <v>578818.0</v>
      </c>
      <c r="B5028" s="4" t="s">
        <v>91</v>
      </c>
      <c r="C5028" s="5" t="s">
        <v>92</v>
      </c>
      <c r="D5028" s="5">
        <v>1.0</v>
      </c>
      <c r="E5028" s="5">
        <v>0.65</v>
      </c>
      <c r="F5028" s="4">
        <v>17920.0</v>
      </c>
      <c r="G5028" s="6">
        <v>44706.57430555556</v>
      </c>
      <c r="H5028" s="6" t="str">
        <f>VLOOKUP(F5028,'Customer Details'!$A$1:$B$3264,2,0)</f>
        <v>United Kingdom</v>
      </c>
      <c r="I5028" s="7">
        <f t="shared" si="1"/>
        <v>0.65</v>
      </c>
      <c r="J5028" s="7">
        <f t="shared" si="2"/>
        <v>0.65</v>
      </c>
    </row>
    <row r="5029" ht="15.75" customHeight="1">
      <c r="A5029" s="4">
        <v>560209.0</v>
      </c>
      <c r="B5029" s="4">
        <v>23075.0</v>
      </c>
      <c r="C5029" s="5" t="s">
        <v>2597</v>
      </c>
      <c r="D5029" s="5">
        <v>2.0</v>
      </c>
      <c r="E5029" s="5">
        <v>4.15</v>
      </c>
      <c r="F5029" s="4">
        <v>15004.0</v>
      </c>
      <c r="G5029" s="6">
        <v>44576.58680555555</v>
      </c>
      <c r="H5029" s="6" t="str">
        <f>VLOOKUP(F5029,'Customer Details'!$A$1:$B$3264,2,0)</f>
        <v>Australia</v>
      </c>
      <c r="I5029" s="7">
        <f t="shared" si="1"/>
        <v>8.3</v>
      </c>
      <c r="J5029" s="7">
        <f t="shared" si="2"/>
        <v>8.3</v>
      </c>
    </row>
    <row r="5030" ht="15.75" customHeight="1">
      <c r="A5030" s="4">
        <v>545872.0</v>
      </c>
      <c r="B5030" s="4" t="s">
        <v>2598</v>
      </c>
      <c r="C5030" s="5" t="s">
        <v>2599</v>
      </c>
      <c r="D5030" s="5">
        <v>2.0</v>
      </c>
      <c r="E5030" s="5">
        <v>1.25</v>
      </c>
      <c r="F5030" s="4">
        <v>15752.0</v>
      </c>
      <c r="G5030" s="6">
        <v>44446.61875</v>
      </c>
      <c r="H5030" s="6" t="str">
        <f>VLOOKUP(F5030,'Customer Details'!$A$1:$B$3264,2,0)</f>
        <v>United Kingdom</v>
      </c>
      <c r="I5030" s="7">
        <f t="shared" si="1"/>
        <v>2.5</v>
      </c>
      <c r="J5030" s="7">
        <f t="shared" si="2"/>
        <v>2.5</v>
      </c>
    </row>
    <row r="5031" ht="15.75" customHeight="1">
      <c r="A5031" s="4">
        <v>541406.0</v>
      </c>
      <c r="B5031" s="4" t="s">
        <v>398</v>
      </c>
      <c r="C5031" s="5" t="s">
        <v>399</v>
      </c>
      <c r="D5031" s="5">
        <v>3.0</v>
      </c>
      <c r="E5031" s="5">
        <v>1.65</v>
      </c>
      <c r="F5031" s="4">
        <v>14657.0</v>
      </c>
      <c r="G5031" s="6">
        <v>44394.63819444444</v>
      </c>
      <c r="H5031" s="6" t="str">
        <f>VLOOKUP(F5031,'Customer Details'!$A$1:$B$3264,2,0)</f>
        <v>India</v>
      </c>
      <c r="I5031" s="7">
        <f t="shared" si="1"/>
        <v>4.95</v>
      </c>
      <c r="J5031" s="7">
        <f t="shared" si="2"/>
        <v>4.95</v>
      </c>
    </row>
    <row r="5032" ht="15.75" customHeight="1">
      <c r="A5032" s="4">
        <v>550836.0</v>
      </c>
      <c r="B5032" s="4" t="s">
        <v>1167</v>
      </c>
      <c r="C5032" s="5" t="s">
        <v>1168</v>
      </c>
      <c r="D5032" s="5">
        <v>2.0</v>
      </c>
      <c r="E5032" s="5">
        <v>9.95</v>
      </c>
      <c r="F5032" s="4">
        <v>14759.0</v>
      </c>
      <c r="G5032" s="6">
        <v>44490.45486111111</v>
      </c>
      <c r="H5032" s="6" t="str">
        <f>VLOOKUP(F5032,'Customer Details'!$A$1:$B$3264,2,0)</f>
        <v>China</v>
      </c>
      <c r="I5032" s="7">
        <f t="shared" si="1"/>
        <v>19.9</v>
      </c>
      <c r="J5032" s="7">
        <f t="shared" si="2"/>
        <v>19.9</v>
      </c>
    </row>
    <row r="5033" ht="15.75" customHeight="1">
      <c r="A5033" s="4">
        <v>553742.0</v>
      </c>
      <c r="B5033" s="4" t="s">
        <v>1794</v>
      </c>
      <c r="C5033" s="5" t="s">
        <v>1795</v>
      </c>
      <c r="D5033" s="5">
        <v>48.0</v>
      </c>
      <c r="E5033" s="5">
        <v>1.25</v>
      </c>
      <c r="F5033" s="4">
        <v>16133.0</v>
      </c>
      <c r="G5033" s="6">
        <v>44519.40138888889</v>
      </c>
      <c r="H5033" s="6" t="str">
        <f>VLOOKUP(F5033,'Customer Details'!$A$1:$B$3264,2,0)</f>
        <v>India</v>
      </c>
      <c r="I5033" s="7">
        <f t="shared" si="1"/>
        <v>60</v>
      </c>
      <c r="J5033" s="7">
        <f t="shared" si="2"/>
        <v>60</v>
      </c>
    </row>
    <row r="5034" ht="15.75" customHeight="1">
      <c r="A5034" s="4" t="s">
        <v>2600</v>
      </c>
      <c r="B5034" s="4">
        <v>22356.0</v>
      </c>
      <c r="C5034" s="5" t="s">
        <v>2601</v>
      </c>
      <c r="D5034" s="5">
        <v>-1.0</v>
      </c>
      <c r="E5034" s="5">
        <v>0.85</v>
      </c>
      <c r="F5034" s="4">
        <v>17841.0</v>
      </c>
      <c r="G5034" s="6">
        <v>44474.58888888889</v>
      </c>
      <c r="H5034" s="6" t="str">
        <f>VLOOKUP(F5034,'Customer Details'!$A$1:$B$3264,2,0)</f>
        <v>India</v>
      </c>
      <c r="I5034" s="7">
        <f t="shared" si="1"/>
        <v>-0.85</v>
      </c>
      <c r="J5034" s="7">
        <f t="shared" si="2"/>
        <v>0.85</v>
      </c>
    </row>
    <row r="5035" ht="15.75" customHeight="1">
      <c r="A5035" s="4">
        <v>547903.0</v>
      </c>
      <c r="B5035" s="4" t="s">
        <v>119</v>
      </c>
      <c r="C5035" s="5" t="s">
        <v>120</v>
      </c>
      <c r="D5035" s="5">
        <v>8.0</v>
      </c>
      <c r="E5035" s="5">
        <v>0.42</v>
      </c>
      <c r="F5035" s="4">
        <v>15039.0</v>
      </c>
      <c r="G5035" s="6">
        <v>44467.49930555555</v>
      </c>
      <c r="H5035" s="6" t="str">
        <f>VLOOKUP(F5035,'Customer Details'!$A$1:$B$3264,2,0)</f>
        <v>United Kingdom</v>
      </c>
      <c r="I5035" s="7">
        <f t="shared" si="1"/>
        <v>3.36</v>
      </c>
      <c r="J5035" s="7">
        <f t="shared" si="2"/>
        <v>3.36</v>
      </c>
    </row>
    <row r="5036" ht="15.75" customHeight="1">
      <c r="A5036" s="4" t="s">
        <v>2602</v>
      </c>
      <c r="B5036" s="4">
        <v>85053.0</v>
      </c>
      <c r="C5036" s="5" t="s">
        <v>948</v>
      </c>
      <c r="D5036" s="5">
        <v>-1.0</v>
      </c>
      <c r="E5036" s="5">
        <v>2.1</v>
      </c>
      <c r="F5036" s="4">
        <v>15764.0</v>
      </c>
      <c r="G5036" s="6">
        <v>44620.68611111111</v>
      </c>
      <c r="H5036" s="6" t="str">
        <f>VLOOKUP(F5036,'Customer Details'!$A$1:$B$3264,2,0)</f>
        <v>Australia</v>
      </c>
      <c r="I5036" s="7">
        <f t="shared" si="1"/>
        <v>-2.1</v>
      </c>
      <c r="J5036" s="7">
        <f t="shared" si="2"/>
        <v>2.1</v>
      </c>
    </row>
    <row r="5037" ht="15.75" customHeight="1">
      <c r="A5037" s="4">
        <v>568590.0</v>
      </c>
      <c r="B5037" s="4" t="s">
        <v>156</v>
      </c>
      <c r="C5037" s="5" t="s">
        <v>157</v>
      </c>
      <c r="D5037" s="5">
        <v>24.0</v>
      </c>
      <c r="E5037" s="5">
        <v>0.39</v>
      </c>
      <c r="F5037" s="4">
        <v>13126.0</v>
      </c>
      <c r="G5037" s="6">
        <v>44648.43680555555</v>
      </c>
      <c r="H5037" s="6" t="str">
        <f>VLOOKUP(F5037,'Customer Details'!$A$1:$B$3264,2,0)</f>
        <v>Australia</v>
      </c>
      <c r="I5037" s="7">
        <f t="shared" si="1"/>
        <v>9.36</v>
      </c>
      <c r="J5037" s="7">
        <f t="shared" si="2"/>
        <v>9.36</v>
      </c>
    </row>
    <row r="5038" ht="15.75" customHeight="1">
      <c r="A5038" s="4" t="s">
        <v>2603</v>
      </c>
      <c r="B5038" s="4">
        <v>23080.0</v>
      </c>
      <c r="C5038" s="5" t="s">
        <v>2604</v>
      </c>
      <c r="D5038" s="5">
        <v>-1.0</v>
      </c>
      <c r="E5038" s="5">
        <v>8.25</v>
      </c>
      <c r="F5038" s="4">
        <v>14390.0</v>
      </c>
      <c r="G5038" s="6">
        <v>44579.51180555556</v>
      </c>
      <c r="H5038" s="6" t="str">
        <f>VLOOKUP(F5038,'Customer Details'!$A$1:$B$3264,2,0)</f>
        <v>India</v>
      </c>
      <c r="I5038" s="7">
        <f t="shared" si="1"/>
        <v>-8.25</v>
      </c>
      <c r="J5038" s="7">
        <f t="shared" si="2"/>
        <v>8.25</v>
      </c>
    </row>
    <row r="5039" ht="15.75" customHeight="1">
      <c r="A5039" s="4">
        <v>567613.0</v>
      </c>
      <c r="B5039" s="4" t="s">
        <v>485</v>
      </c>
      <c r="C5039" s="5" t="s">
        <v>486</v>
      </c>
      <c r="D5039" s="5">
        <v>12.0</v>
      </c>
      <c r="E5039" s="5">
        <v>1.25</v>
      </c>
      <c r="F5039" s="4">
        <v>13908.0</v>
      </c>
      <c r="G5039" s="6">
        <v>44641.49236111111</v>
      </c>
      <c r="H5039" s="6" t="str">
        <f>VLOOKUP(F5039,'Customer Details'!$A$1:$B$3264,2,0)</f>
        <v>China</v>
      </c>
      <c r="I5039" s="7">
        <f t="shared" si="1"/>
        <v>15</v>
      </c>
      <c r="J5039" s="7">
        <f t="shared" si="2"/>
        <v>15</v>
      </c>
    </row>
    <row r="5040" ht="15.75" customHeight="1">
      <c r="A5040" s="4">
        <v>567370.0</v>
      </c>
      <c r="B5040" s="4" t="s">
        <v>119</v>
      </c>
      <c r="C5040" s="5" t="s">
        <v>120</v>
      </c>
      <c r="D5040" s="5">
        <v>16.0</v>
      </c>
      <c r="E5040" s="5">
        <v>0.42</v>
      </c>
      <c r="F5040" s="4">
        <v>14236.0</v>
      </c>
      <c r="G5040" s="6">
        <v>44640.38402777778</v>
      </c>
      <c r="H5040" s="6" t="str">
        <f>VLOOKUP(F5040,'Customer Details'!$A$1:$B$3264,2,0)</f>
        <v>China</v>
      </c>
      <c r="I5040" s="7">
        <f t="shared" si="1"/>
        <v>6.72</v>
      </c>
      <c r="J5040" s="7">
        <f t="shared" si="2"/>
        <v>6.72</v>
      </c>
    </row>
    <row r="5041" ht="15.75" customHeight="1">
      <c r="A5041" s="4" t="s">
        <v>2605</v>
      </c>
      <c r="B5041" s="4">
        <v>22946.0</v>
      </c>
      <c r="C5041" s="5" t="s">
        <v>2606</v>
      </c>
      <c r="D5041" s="5">
        <v>-1.0</v>
      </c>
      <c r="E5041" s="5">
        <v>16.95</v>
      </c>
      <c r="F5041" s="4">
        <v>14534.0</v>
      </c>
      <c r="G5041" s="6">
        <v>44719.48888888889</v>
      </c>
      <c r="H5041" s="6" t="str">
        <f>VLOOKUP(F5041,'Customer Details'!$A$1:$B$3264,2,0)</f>
        <v>India</v>
      </c>
      <c r="I5041" s="7">
        <f t="shared" si="1"/>
        <v>-16.95</v>
      </c>
      <c r="J5041" s="7">
        <f t="shared" si="2"/>
        <v>16.95</v>
      </c>
    </row>
    <row r="5042" ht="15.75" customHeight="1">
      <c r="A5042" s="4">
        <v>544454.0</v>
      </c>
      <c r="B5042" s="4" t="s">
        <v>419</v>
      </c>
      <c r="C5042" s="5" t="s">
        <v>420</v>
      </c>
      <c r="D5042" s="5">
        <v>2.0</v>
      </c>
      <c r="E5042" s="5">
        <v>1.25</v>
      </c>
      <c r="F5042" s="4">
        <v>13301.0</v>
      </c>
      <c r="G5042" s="6">
        <v>44428.55069444444</v>
      </c>
      <c r="H5042" s="6" t="str">
        <f>VLOOKUP(F5042,'Customer Details'!$A$1:$B$3264,2,0)</f>
        <v>United Kingdom</v>
      </c>
      <c r="I5042" s="7">
        <f t="shared" si="1"/>
        <v>2.5</v>
      </c>
      <c r="J5042" s="7">
        <f t="shared" si="2"/>
        <v>2.5</v>
      </c>
    </row>
    <row r="5043" ht="15.75" customHeight="1">
      <c r="A5043" s="4" t="s">
        <v>2607</v>
      </c>
      <c r="B5043" s="4">
        <v>22928.0</v>
      </c>
      <c r="C5043" s="5" t="s">
        <v>2513</v>
      </c>
      <c r="D5043" s="5">
        <v>-1.0</v>
      </c>
      <c r="E5043" s="5">
        <v>5.95</v>
      </c>
      <c r="F5043" s="4">
        <v>17646.0</v>
      </c>
      <c r="G5043" s="6">
        <v>44453.48888888889</v>
      </c>
      <c r="H5043" s="6" t="str">
        <f>VLOOKUP(F5043,'Customer Details'!$A$1:$B$3264,2,0)</f>
        <v>Australia</v>
      </c>
      <c r="I5043" s="7">
        <f t="shared" si="1"/>
        <v>-5.95</v>
      </c>
      <c r="J5043" s="7">
        <f t="shared" si="2"/>
        <v>5.95</v>
      </c>
    </row>
    <row r="5044" ht="15.75" customHeight="1">
      <c r="A5044" s="4">
        <v>576196.0</v>
      </c>
      <c r="B5044" s="4" t="s">
        <v>1389</v>
      </c>
      <c r="C5044" s="5" t="s">
        <v>1390</v>
      </c>
      <c r="D5044" s="5">
        <v>72.0</v>
      </c>
      <c r="E5044" s="5">
        <v>0.38</v>
      </c>
      <c r="F5044" s="4">
        <v>17658.0</v>
      </c>
      <c r="G5044" s="6">
        <v>44695.50486111111</v>
      </c>
      <c r="H5044" s="6" t="str">
        <f>VLOOKUP(F5044,'Customer Details'!$A$1:$B$3264,2,0)</f>
        <v>India</v>
      </c>
      <c r="I5044" s="7">
        <f t="shared" si="1"/>
        <v>27.36</v>
      </c>
      <c r="J5044" s="7">
        <f t="shared" si="2"/>
        <v>27.36</v>
      </c>
    </row>
    <row r="5045" ht="15.75" customHeight="1">
      <c r="A5045" s="4">
        <v>545764.0</v>
      </c>
      <c r="B5045" s="4" t="s">
        <v>38</v>
      </c>
      <c r="C5045" s="5" t="s">
        <v>39</v>
      </c>
      <c r="D5045" s="5">
        <v>6.0</v>
      </c>
      <c r="E5045" s="5">
        <v>2.95</v>
      </c>
      <c r="F5045" s="4">
        <v>13408.0</v>
      </c>
      <c r="G5045" s="6">
        <v>44446.5</v>
      </c>
      <c r="H5045" s="6" t="str">
        <f>VLOOKUP(F5045,'Customer Details'!$A$1:$B$3264,2,0)</f>
        <v>Australia</v>
      </c>
      <c r="I5045" s="7">
        <f t="shared" si="1"/>
        <v>17.7</v>
      </c>
      <c r="J5045" s="7">
        <f t="shared" si="2"/>
        <v>17.7</v>
      </c>
    </row>
    <row r="5046" ht="15.75" customHeight="1">
      <c r="A5046" s="4">
        <v>577549.0</v>
      </c>
      <c r="B5046" s="4" t="s">
        <v>131</v>
      </c>
      <c r="C5046" s="5" t="s">
        <v>132</v>
      </c>
      <c r="D5046" s="5">
        <v>4.0</v>
      </c>
      <c r="E5046" s="5">
        <v>0.42</v>
      </c>
      <c r="F5046" s="4">
        <v>17841.0</v>
      </c>
      <c r="G5046" s="6">
        <v>44701.625</v>
      </c>
      <c r="H5046" s="6" t="str">
        <f>VLOOKUP(F5046,'Customer Details'!$A$1:$B$3264,2,0)</f>
        <v>India</v>
      </c>
      <c r="I5046" s="7">
        <f t="shared" si="1"/>
        <v>1.68</v>
      </c>
      <c r="J5046" s="7">
        <f t="shared" si="2"/>
        <v>1.68</v>
      </c>
    </row>
    <row r="5047" ht="15.75" customHeight="1">
      <c r="A5047" s="4">
        <v>544412.0</v>
      </c>
      <c r="B5047" s="4" t="s">
        <v>398</v>
      </c>
      <c r="C5047" s="5" t="s">
        <v>399</v>
      </c>
      <c r="D5047" s="5">
        <v>6.0</v>
      </c>
      <c r="E5047" s="5">
        <v>1.65</v>
      </c>
      <c r="F5047" s="4">
        <v>16531.0</v>
      </c>
      <c r="G5047" s="6">
        <v>44426.59791666667</v>
      </c>
      <c r="H5047" s="6" t="str">
        <f>VLOOKUP(F5047,'Customer Details'!$A$1:$B$3264,2,0)</f>
        <v>Australia</v>
      </c>
      <c r="I5047" s="7">
        <f t="shared" si="1"/>
        <v>9.9</v>
      </c>
      <c r="J5047" s="7">
        <f t="shared" si="2"/>
        <v>9.9</v>
      </c>
    </row>
    <row r="5048" ht="15.75" customHeight="1">
      <c r="A5048" s="4">
        <v>544465.0</v>
      </c>
      <c r="B5048" s="4" t="s">
        <v>2608</v>
      </c>
      <c r="C5048" s="5" t="s">
        <v>2609</v>
      </c>
      <c r="D5048" s="5">
        <v>1.0</v>
      </c>
      <c r="E5048" s="5">
        <v>5.95</v>
      </c>
      <c r="F5048" s="4">
        <v>13168.0</v>
      </c>
      <c r="G5048" s="6">
        <v>44428.62916666667</v>
      </c>
      <c r="H5048" s="6" t="str">
        <f>VLOOKUP(F5048,'Customer Details'!$A$1:$B$3264,2,0)</f>
        <v>Australia</v>
      </c>
      <c r="I5048" s="7">
        <f t="shared" si="1"/>
        <v>5.95</v>
      </c>
      <c r="J5048" s="7">
        <f t="shared" si="2"/>
        <v>5.95</v>
      </c>
    </row>
    <row r="5049" ht="15.75" customHeight="1">
      <c r="A5049" s="4">
        <v>576686.0</v>
      </c>
      <c r="B5049" s="4" t="s">
        <v>214</v>
      </c>
      <c r="C5049" s="5" t="s">
        <v>215</v>
      </c>
      <c r="D5049" s="5">
        <v>12.0</v>
      </c>
      <c r="E5049" s="5">
        <v>0.39</v>
      </c>
      <c r="F5049" s="4">
        <v>16916.0</v>
      </c>
      <c r="G5049" s="6">
        <v>44697.50555555556</v>
      </c>
      <c r="H5049" s="6" t="str">
        <f>VLOOKUP(F5049,'Customer Details'!$A$1:$B$3264,2,0)</f>
        <v>India</v>
      </c>
      <c r="I5049" s="7">
        <f t="shared" si="1"/>
        <v>4.68</v>
      </c>
      <c r="J5049" s="7">
        <f t="shared" si="2"/>
        <v>4.68</v>
      </c>
    </row>
    <row r="5050" ht="15.75" customHeight="1">
      <c r="A5050" s="4">
        <v>541816.0</v>
      </c>
      <c r="B5050" s="4" t="s">
        <v>303</v>
      </c>
      <c r="C5050" s="5" t="s">
        <v>304</v>
      </c>
      <c r="D5050" s="5">
        <v>1.0</v>
      </c>
      <c r="E5050" s="5">
        <v>5.95</v>
      </c>
      <c r="F5050" s="4">
        <v>17799.0</v>
      </c>
      <c r="G5050" s="6">
        <v>44398.66388888889</v>
      </c>
      <c r="H5050" s="6" t="str">
        <f>VLOOKUP(F5050,'Customer Details'!$A$1:$B$3264,2,0)</f>
        <v>India</v>
      </c>
      <c r="I5050" s="7">
        <f t="shared" si="1"/>
        <v>5.95</v>
      </c>
      <c r="J5050" s="7">
        <f t="shared" si="2"/>
        <v>5.95</v>
      </c>
    </row>
    <row r="5051" ht="15.75" customHeight="1">
      <c r="A5051" s="4">
        <v>540992.0</v>
      </c>
      <c r="B5051" s="4">
        <v>22699.0</v>
      </c>
      <c r="C5051" s="5" t="s">
        <v>230</v>
      </c>
      <c r="D5051" s="5">
        <v>1.0</v>
      </c>
      <c r="E5051" s="5">
        <v>2.95</v>
      </c>
      <c r="F5051" s="4">
        <v>17364.0</v>
      </c>
      <c r="G5051" s="6">
        <v>44389.70625</v>
      </c>
      <c r="H5051" s="6" t="str">
        <f>VLOOKUP(F5051,'Customer Details'!$A$1:$B$3264,2,0)</f>
        <v>Australia</v>
      </c>
      <c r="I5051" s="7">
        <f t="shared" si="1"/>
        <v>2.95</v>
      </c>
      <c r="J5051" s="7">
        <f t="shared" si="2"/>
        <v>2.95</v>
      </c>
    </row>
    <row r="5052" ht="15.75" customHeight="1">
      <c r="A5052" s="4">
        <v>564745.0</v>
      </c>
      <c r="B5052" s="4">
        <v>22880.0</v>
      </c>
      <c r="C5052" s="5" t="s">
        <v>2610</v>
      </c>
      <c r="D5052" s="5">
        <v>2.0</v>
      </c>
      <c r="E5052" s="5">
        <v>1.95</v>
      </c>
      <c r="F5052" s="4">
        <v>16806.0</v>
      </c>
      <c r="G5052" s="6">
        <v>44620.64375</v>
      </c>
      <c r="H5052" s="6" t="str">
        <f>VLOOKUP(F5052,'Customer Details'!$A$1:$B$3264,2,0)</f>
        <v>United Kingdom</v>
      </c>
      <c r="I5052" s="7">
        <f t="shared" si="1"/>
        <v>3.9</v>
      </c>
      <c r="J5052" s="7">
        <f t="shared" si="2"/>
        <v>3.9</v>
      </c>
    </row>
    <row r="5053" ht="15.75" customHeight="1">
      <c r="A5053" s="4">
        <v>575607.0</v>
      </c>
      <c r="B5053" s="4" t="s">
        <v>2611</v>
      </c>
      <c r="C5053" s="5" t="s">
        <v>2612</v>
      </c>
      <c r="D5053" s="5">
        <v>1.0</v>
      </c>
      <c r="E5053" s="5">
        <v>1.63</v>
      </c>
      <c r="F5053" s="4">
        <v>14096.0</v>
      </c>
      <c r="G5053" s="6">
        <v>44691.52569444444</v>
      </c>
      <c r="H5053" s="6" t="str">
        <f>VLOOKUP(F5053,'Customer Details'!$A$1:$B$3264,2,0)</f>
        <v>USA</v>
      </c>
      <c r="I5053" s="7">
        <f t="shared" si="1"/>
        <v>1.63</v>
      </c>
      <c r="J5053" s="7">
        <f t="shared" si="2"/>
        <v>1.63</v>
      </c>
    </row>
    <row r="5054" ht="15.75" customHeight="1">
      <c r="A5054" s="4">
        <v>545995.0</v>
      </c>
      <c r="B5054" s="4" t="s">
        <v>44</v>
      </c>
      <c r="C5054" s="5" t="s">
        <v>45</v>
      </c>
      <c r="D5054" s="5">
        <v>6.0</v>
      </c>
      <c r="E5054" s="5">
        <v>2.1</v>
      </c>
      <c r="F5054" s="4">
        <v>15023.0</v>
      </c>
      <c r="G5054" s="6">
        <v>44447.57916666667</v>
      </c>
      <c r="H5054" s="6" t="str">
        <f>VLOOKUP(F5054,'Customer Details'!$A$1:$B$3264,2,0)</f>
        <v>China</v>
      </c>
      <c r="I5054" s="7">
        <f t="shared" si="1"/>
        <v>12.6</v>
      </c>
      <c r="J5054" s="7">
        <f t="shared" si="2"/>
        <v>12.6</v>
      </c>
    </row>
    <row r="5055" ht="15.75" customHeight="1">
      <c r="A5055" s="4" t="s">
        <v>2613</v>
      </c>
      <c r="B5055" s="4">
        <v>85048.0</v>
      </c>
      <c r="C5055" s="5" t="s">
        <v>2614</v>
      </c>
      <c r="D5055" s="5">
        <v>-1.0</v>
      </c>
      <c r="E5055" s="5">
        <v>7.95</v>
      </c>
      <c r="F5055" s="4">
        <v>15406.0</v>
      </c>
      <c r="G5055" s="6">
        <v>44699.41527777778</v>
      </c>
      <c r="H5055" s="6" t="str">
        <f>VLOOKUP(F5055,'Customer Details'!$A$1:$B$3264,2,0)</f>
        <v>USA</v>
      </c>
      <c r="I5055" s="7">
        <f t="shared" si="1"/>
        <v>-7.95</v>
      </c>
      <c r="J5055" s="7">
        <f t="shared" si="2"/>
        <v>7.95</v>
      </c>
    </row>
    <row r="5056" ht="15.75" customHeight="1">
      <c r="A5056" s="4">
        <v>546216.0</v>
      </c>
      <c r="B5056" s="4" t="s">
        <v>85</v>
      </c>
      <c r="C5056" s="5" t="s">
        <v>86</v>
      </c>
      <c r="D5056" s="5">
        <v>144.0</v>
      </c>
      <c r="E5056" s="5">
        <v>0.79</v>
      </c>
      <c r="F5056" s="4">
        <v>18173.0</v>
      </c>
      <c r="G5056" s="6">
        <v>44449.49722222222</v>
      </c>
      <c r="H5056" s="6" t="str">
        <f>VLOOKUP(F5056,'Customer Details'!$A$1:$B$3264,2,0)</f>
        <v>Australia</v>
      </c>
      <c r="I5056" s="7">
        <f t="shared" si="1"/>
        <v>113.76</v>
      </c>
      <c r="J5056" s="7">
        <f t="shared" si="2"/>
        <v>113.76</v>
      </c>
    </row>
    <row r="5057" ht="15.75" customHeight="1">
      <c r="A5057" s="4">
        <v>570235.0</v>
      </c>
      <c r="B5057" s="4">
        <v>22775.0</v>
      </c>
      <c r="C5057" s="5" t="s">
        <v>2615</v>
      </c>
      <c r="D5057" s="5">
        <v>1.0</v>
      </c>
      <c r="E5057" s="5">
        <v>1.25</v>
      </c>
      <c r="F5057" s="4">
        <v>13193.0</v>
      </c>
      <c r="G5057" s="6">
        <v>44660.60416666666</v>
      </c>
      <c r="H5057" s="6" t="str">
        <f>VLOOKUP(F5057,'Customer Details'!$A$1:$B$3264,2,0)</f>
        <v>India</v>
      </c>
      <c r="I5057" s="7">
        <f t="shared" si="1"/>
        <v>1.25</v>
      </c>
      <c r="J5057" s="7">
        <f t="shared" si="2"/>
        <v>1.25</v>
      </c>
    </row>
    <row r="5058" ht="15.75" customHeight="1">
      <c r="A5058" s="4">
        <v>578522.0</v>
      </c>
      <c r="B5058" s="4" t="s">
        <v>268</v>
      </c>
      <c r="C5058" s="5" t="s">
        <v>269</v>
      </c>
      <c r="D5058" s="5">
        <v>1.0</v>
      </c>
      <c r="E5058" s="5">
        <v>1.95</v>
      </c>
      <c r="F5058" s="4">
        <v>17254.0</v>
      </c>
      <c r="G5058" s="6">
        <v>44705.58958333333</v>
      </c>
      <c r="H5058" s="6" t="str">
        <f>VLOOKUP(F5058,'Customer Details'!$A$1:$B$3264,2,0)</f>
        <v>India</v>
      </c>
      <c r="I5058" s="7">
        <f t="shared" si="1"/>
        <v>1.95</v>
      </c>
      <c r="J5058" s="7">
        <f t="shared" si="2"/>
        <v>1.95</v>
      </c>
    </row>
    <row r="5059" ht="15.75" customHeight="1">
      <c r="A5059" s="4">
        <v>575647.0</v>
      </c>
      <c r="B5059" s="4" t="s">
        <v>48</v>
      </c>
      <c r="C5059" s="5" t="s">
        <v>49</v>
      </c>
      <c r="D5059" s="5">
        <v>4.0</v>
      </c>
      <c r="E5059" s="5">
        <v>2.08</v>
      </c>
      <c r="F5059" s="4">
        <v>16440.0</v>
      </c>
      <c r="G5059" s="6">
        <v>44691.59444444445</v>
      </c>
      <c r="H5059" s="6" t="str">
        <f>VLOOKUP(F5059,'Customer Details'!$A$1:$B$3264,2,0)</f>
        <v>China</v>
      </c>
      <c r="I5059" s="7">
        <f t="shared" si="1"/>
        <v>8.32</v>
      </c>
      <c r="J5059" s="7">
        <f t="shared" si="2"/>
        <v>8.32</v>
      </c>
    </row>
    <row r="5060" ht="15.75" customHeight="1">
      <c r="A5060" s="4">
        <v>549956.0</v>
      </c>
      <c r="B5060" s="4" t="s">
        <v>350</v>
      </c>
      <c r="C5060" s="5" t="s">
        <v>351</v>
      </c>
      <c r="D5060" s="5">
        <v>12.0</v>
      </c>
      <c r="E5060" s="5">
        <v>1.65</v>
      </c>
      <c r="F5060" s="4">
        <v>14898.0</v>
      </c>
      <c r="G5060" s="6">
        <v>44482.57083333333</v>
      </c>
      <c r="H5060" s="6" t="str">
        <f>VLOOKUP(F5060,'Customer Details'!$A$1:$B$3264,2,0)</f>
        <v>USA</v>
      </c>
      <c r="I5060" s="7">
        <f t="shared" si="1"/>
        <v>19.8</v>
      </c>
      <c r="J5060" s="7">
        <f t="shared" si="2"/>
        <v>19.8</v>
      </c>
    </row>
    <row r="5061" ht="15.75" customHeight="1">
      <c r="A5061" s="4">
        <v>580893.0</v>
      </c>
      <c r="B5061" s="4">
        <v>22509.0</v>
      </c>
      <c r="C5061" s="5" t="s">
        <v>2616</v>
      </c>
      <c r="D5061" s="5">
        <v>1.0</v>
      </c>
      <c r="E5061" s="5">
        <v>3.95</v>
      </c>
      <c r="F5061" s="4">
        <v>17290.0</v>
      </c>
      <c r="G5061" s="6">
        <v>44718.52638888889</v>
      </c>
      <c r="H5061" s="6" t="str">
        <f>VLOOKUP(F5061,'Customer Details'!$A$1:$B$3264,2,0)</f>
        <v>Australia</v>
      </c>
      <c r="I5061" s="7">
        <f t="shared" si="1"/>
        <v>3.95</v>
      </c>
      <c r="J5061" s="7">
        <f t="shared" si="2"/>
        <v>3.95</v>
      </c>
    </row>
    <row r="5062" ht="15.75" customHeight="1">
      <c r="A5062" s="4" t="s">
        <v>2617</v>
      </c>
      <c r="B5062" s="4">
        <v>22461.0</v>
      </c>
      <c r="C5062" s="5" t="s">
        <v>2181</v>
      </c>
      <c r="D5062" s="5">
        <v>-2.0</v>
      </c>
      <c r="E5062" s="5">
        <v>3.95</v>
      </c>
      <c r="F5062" s="4">
        <v>15380.0</v>
      </c>
      <c r="G5062" s="6">
        <v>44634.42152777778</v>
      </c>
      <c r="H5062" s="6" t="str">
        <f>VLOOKUP(F5062,'Customer Details'!$A$1:$B$3264,2,0)</f>
        <v>United Kingdom</v>
      </c>
      <c r="I5062" s="7">
        <f t="shared" si="1"/>
        <v>-7.9</v>
      </c>
      <c r="J5062" s="7">
        <f t="shared" si="2"/>
        <v>7.9</v>
      </c>
    </row>
    <row r="5063" ht="15.75" customHeight="1">
      <c r="A5063" s="4">
        <v>571274.0</v>
      </c>
      <c r="B5063" s="4" t="s">
        <v>237</v>
      </c>
      <c r="C5063" s="5" t="s">
        <v>238</v>
      </c>
      <c r="D5063" s="5">
        <v>2.0</v>
      </c>
      <c r="E5063" s="5">
        <v>2.55</v>
      </c>
      <c r="F5063" s="4">
        <v>16934.0</v>
      </c>
      <c r="G5063" s="6">
        <v>44667.51736111111</v>
      </c>
      <c r="H5063" s="6" t="str">
        <f>VLOOKUP(F5063,'Customer Details'!$A$1:$B$3264,2,0)</f>
        <v>China</v>
      </c>
      <c r="I5063" s="7">
        <f t="shared" si="1"/>
        <v>5.1</v>
      </c>
      <c r="J5063" s="7">
        <f t="shared" si="2"/>
        <v>5.1</v>
      </c>
    </row>
    <row r="5064" ht="15.75" customHeight="1">
      <c r="A5064" s="4" t="s">
        <v>432</v>
      </c>
      <c r="B5064" s="4" t="s">
        <v>196</v>
      </c>
      <c r="C5064" s="5" t="s">
        <v>197</v>
      </c>
      <c r="D5064" s="5">
        <v>-12.0</v>
      </c>
      <c r="E5064" s="5">
        <v>1.49</v>
      </c>
      <c r="F5064" s="4">
        <v>14350.0</v>
      </c>
      <c r="G5064" s="6">
        <v>44453.51875</v>
      </c>
      <c r="H5064" s="6" t="str">
        <f>VLOOKUP(F5064,'Customer Details'!$A$1:$B$3264,2,0)</f>
        <v>India</v>
      </c>
      <c r="I5064" s="7">
        <f t="shared" si="1"/>
        <v>-17.88</v>
      </c>
      <c r="J5064" s="7">
        <f t="shared" si="2"/>
        <v>17.88</v>
      </c>
    </row>
    <row r="5065" ht="15.75" customHeight="1">
      <c r="A5065" s="4" t="s">
        <v>2618</v>
      </c>
      <c r="B5065" s="4">
        <v>22178.0</v>
      </c>
      <c r="C5065" s="5" t="s">
        <v>2619</v>
      </c>
      <c r="D5065" s="5">
        <v>-144.0</v>
      </c>
      <c r="E5065" s="5">
        <v>1.65</v>
      </c>
      <c r="F5065" s="4">
        <v>18198.0</v>
      </c>
      <c r="G5065" s="6">
        <v>44643.35277777778</v>
      </c>
      <c r="H5065" s="6" t="str">
        <f>VLOOKUP(F5065,'Customer Details'!$A$1:$B$3264,2,0)</f>
        <v>United Kingdom</v>
      </c>
      <c r="I5065" s="7">
        <f t="shared" si="1"/>
        <v>-237.6</v>
      </c>
      <c r="J5065" s="7">
        <f t="shared" si="2"/>
        <v>237.6</v>
      </c>
    </row>
    <row r="5066" ht="15.75" customHeight="1">
      <c r="A5066" s="4">
        <v>562733.0</v>
      </c>
      <c r="B5066" s="4" t="s">
        <v>67</v>
      </c>
      <c r="C5066" s="5" t="s">
        <v>68</v>
      </c>
      <c r="D5066" s="5">
        <v>10.0</v>
      </c>
      <c r="E5066" s="5">
        <v>2.08</v>
      </c>
      <c r="F5066" s="4">
        <v>14626.0</v>
      </c>
      <c r="G5066" s="6">
        <v>44601.43055555555</v>
      </c>
      <c r="H5066" s="6" t="str">
        <f>VLOOKUP(F5066,'Customer Details'!$A$1:$B$3264,2,0)</f>
        <v>India</v>
      </c>
      <c r="I5066" s="7">
        <f t="shared" si="1"/>
        <v>20.8</v>
      </c>
      <c r="J5066" s="7">
        <f t="shared" si="2"/>
        <v>20.8</v>
      </c>
    </row>
    <row r="5067" ht="15.75" customHeight="1">
      <c r="A5067" s="4">
        <v>546111.0</v>
      </c>
      <c r="B5067" s="4" t="s">
        <v>2409</v>
      </c>
      <c r="C5067" s="5" t="s">
        <v>2410</v>
      </c>
      <c r="D5067" s="5">
        <v>1.0</v>
      </c>
      <c r="E5067" s="5">
        <v>0.39</v>
      </c>
      <c r="F5067" s="4">
        <v>14165.0</v>
      </c>
      <c r="G5067" s="6">
        <v>44448.52708333333</v>
      </c>
      <c r="H5067" s="6" t="str">
        <f>VLOOKUP(F5067,'Customer Details'!$A$1:$B$3264,2,0)</f>
        <v>China</v>
      </c>
      <c r="I5067" s="7">
        <f t="shared" si="1"/>
        <v>0.39</v>
      </c>
      <c r="J5067" s="7">
        <f t="shared" si="2"/>
        <v>0.39</v>
      </c>
    </row>
    <row r="5068" ht="15.75" customHeight="1">
      <c r="A5068" s="4">
        <v>563951.0</v>
      </c>
      <c r="B5068" s="4" t="s">
        <v>54</v>
      </c>
      <c r="C5068" s="5" t="s">
        <v>55</v>
      </c>
      <c r="D5068" s="5">
        <v>60.0</v>
      </c>
      <c r="E5068" s="5">
        <v>4.95</v>
      </c>
      <c r="F5068" s="4">
        <v>16839.0</v>
      </c>
      <c r="G5068" s="6">
        <v>44614.44583333333</v>
      </c>
      <c r="H5068" s="6" t="str">
        <f>VLOOKUP(F5068,'Customer Details'!$A$1:$B$3264,2,0)</f>
        <v>United Kingdom</v>
      </c>
      <c r="I5068" s="7">
        <f t="shared" si="1"/>
        <v>297</v>
      </c>
      <c r="J5068" s="7">
        <f t="shared" si="2"/>
        <v>297</v>
      </c>
    </row>
    <row r="5069" ht="15.75" customHeight="1">
      <c r="A5069" s="4">
        <v>564727.0</v>
      </c>
      <c r="B5069" s="4">
        <v>23241.0</v>
      </c>
      <c r="C5069" s="5" t="s">
        <v>2481</v>
      </c>
      <c r="D5069" s="5">
        <v>1.0</v>
      </c>
      <c r="E5069" s="5">
        <v>2.08</v>
      </c>
      <c r="F5069" s="4">
        <v>16686.0</v>
      </c>
      <c r="G5069" s="6">
        <v>44620.52152777778</v>
      </c>
      <c r="H5069" s="6" t="str">
        <f>VLOOKUP(F5069,'Customer Details'!$A$1:$B$3264,2,0)</f>
        <v>Australia</v>
      </c>
      <c r="I5069" s="7">
        <f t="shared" si="1"/>
        <v>2.08</v>
      </c>
      <c r="J5069" s="7">
        <f t="shared" si="2"/>
        <v>2.08</v>
      </c>
    </row>
    <row r="5070" ht="15.75" customHeight="1">
      <c r="A5070" s="4">
        <v>562711.0</v>
      </c>
      <c r="B5070" s="4" t="s">
        <v>87</v>
      </c>
      <c r="C5070" s="5" t="s">
        <v>88</v>
      </c>
      <c r="D5070" s="5">
        <v>2.0</v>
      </c>
      <c r="E5070" s="5">
        <v>4.15</v>
      </c>
      <c r="F5070" s="4">
        <v>16788.0</v>
      </c>
      <c r="G5070" s="6">
        <v>44600.62013888889</v>
      </c>
      <c r="H5070" s="6" t="str">
        <f>VLOOKUP(F5070,'Customer Details'!$A$1:$B$3264,2,0)</f>
        <v>China</v>
      </c>
      <c r="I5070" s="7">
        <f t="shared" si="1"/>
        <v>8.3</v>
      </c>
      <c r="J5070" s="7">
        <f t="shared" si="2"/>
        <v>8.3</v>
      </c>
    </row>
    <row r="5071" ht="15.75" customHeight="1">
      <c r="A5071" s="4">
        <v>571965.0</v>
      </c>
      <c r="B5071" s="4">
        <v>22449.0</v>
      </c>
      <c r="C5071" s="5" t="s">
        <v>2620</v>
      </c>
      <c r="D5071" s="5">
        <v>1.0</v>
      </c>
      <c r="E5071" s="5">
        <v>3.35</v>
      </c>
      <c r="F5071" s="4">
        <v>17238.0</v>
      </c>
      <c r="G5071" s="6">
        <v>44671.44513888889</v>
      </c>
      <c r="H5071" s="6" t="str">
        <f>VLOOKUP(F5071,'Customer Details'!$A$1:$B$3264,2,0)</f>
        <v>USA</v>
      </c>
      <c r="I5071" s="7">
        <f t="shared" si="1"/>
        <v>3.35</v>
      </c>
      <c r="J5071" s="7">
        <f t="shared" si="2"/>
        <v>3.35</v>
      </c>
    </row>
    <row r="5072" ht="15.75" customHeight="1">
      <c r="A5072" s="4">
        <v>572544.0</v>
      </c>
      <c r="B5072" s="4" t="s">
        <v>48</v>
      </c>
      <c r="C5072" s="5" t="s">
        <v>49</v>
      </c>
      <c r="D5072" s="5">
        <v>2.0</v>
      </c>
      <c r="E5072" s="5">
        <v>2.08</v>
      </c>
      <c r="F5072" s="4">
        <v>16023.0</v>
      </c>
      <c r="G5072" s="6">
        <v>44675.69027777778</v>
      </c>
      <c r="H5072" s="6" t="str">
        <f>VLOOKUP(F5072,'Customer Details'!$A$1:$B$3264,2,0)</f>
        <v>Australia</v>
      </c>
      <c r="I5072" s="7">
        <f t="shared" si="1"/>
        <v>4.16</v>
      </c>
      <c r="J5072" s="7">
        <f t="shared" si="2"/>
        <v>4.16</v>
      </c>
    </row>
    <row r="5073" ht="15.75" customHeight="1">
      <c r="A5073" s="4">
        <v>540185.0</v>
      </c>
      <c r="B5073" s="4" t="s">
        <v>85</v>
      </c>
      <c r="C5073" s="5" t="s">
        <v>86</v>
      </c>
      <c r="D5073" s="5">
        <v>12.0</v>
      </c>
      <c r="E5073" s="5">
        <v>0.95</v>
      </c>
      <c r="F5073" s="4">
        <v>14653.0</v>
      </c>
      <c r="G5073" s="6">
        <v>44382.57013888889</v>
      </c>
      <c r="H5073" s="6" t="str">
        <f>VLOOKUP(F5073,'Customer Details'!$A$1:$B$3264,2,0)</f>
        <v>China</v>
      </c>
      <c r="I5073" s="7">
        <f t="shared" si="1"/>
        <v>11.4</v>
      </c>
      <c r="J5073" s="7">
        <f t="shared" si="2"/>
        <v>11.4</v>
      </c>
    </row>
    <row r="5074" ht="15.75" customHeight="1">
      <c r="A5074" s="4">
        <v>543593.0</v>
      </c>
      <c r="B5074" s="4" t="s">
        <v>152</v>
      </c>
      <c r="C5074" s="5" t="s">
        <v>153</v>
      </c>
      <c r="D5074" s="5">
        <v>30.0</v>
      </c>
      <c r="E5074" s="5">
        <v>5.45</v>
      </c>
      <c r="F5074" s="4">
        <v>14465.0</v>
      </c>
      <c r="G5074" s="6">
        <v>44418.50902777778</v>
      </c>
      <c r="H5074" s="6" t="str">
        <f>VLOOKUP(F5074,'Customer Details'!$A$1:$B$3264,2,0)</f>
        <v>India</v>
      </c>
      <c r="I5074" s="7">
        <f t="shared" si="1"/>
        <v>163.5</v>
      </c>
      <c r="J5074" s="7">
        <f t="shared" si="2"/>
        <v>163.5</v>
      </c>
    </row>
    <row r="5075" ht="15.75" customHeight="1">
      <c r="A5075" s="4">
        <v>556056.0</v>
      </c>
      <c r="B5075" s="4" t="s">
        <v>340</v>
      </c>
      <c r="C5075" s="5" t="s">
        <v>341</v>
      </c>
      <c r="D5075" s="5">
        <v>2.0</v>
      </c>
      <c r="E5075" s="5">
        <v>2.1</v>
      </c>
      <c r="F5075" s="4">
        <v>17841.0</v>
      </c>
      <c r="G5075" s="6">
        <v>44538.56597222222</v>
      </c>
      <c r="H5075" s="6" t="str">
        <f>VLOOKUP(F5075,'Customer Details'!$A$1:$B$3264,2,0)</f>
        <v>India</v>
      </c>
      <c r="I5075" s="7">
        <f t="shared" si="1"/>
        <v>4.2</v>
      </c>
      <c r="J5075" s="7">
        <f t="shared" si="2"/>
        <v>4.2</v>
      </c>
    </row>
    <row r="5076" ht="15.75" customHeight="1">
      <c r="A5076" s="4">
        <v>563533.0</v>
      </c>
      <c r="B5076" s="4" t="s">
        <v>48</v>
      </c>
      <c r="C5076" s="5" t="s">
        <v>49</v>
      </c>
      <c r="D5076" s="5">
        <v>1.0</v>
      </c>
      <c r="E5076" s="5">
        <v>2.08</v>
      </c>
      <c r="F5076" s="4">
        <v>16241.0</v>
      </c>
      <c r="G5076" s="6">
        <v>44609.46805555555</v>
      </c>
      <c r="H5076" s="6" t="str">
        <f>VLOOKUP(F5076,'Customer Details'!$A$1:$B$3264,2,0)</f>
        <v>China</v>
      </c>
      <c r="I5076" s="7">
        <f t="shared" si="1"/>
        <v>2.08</v>
      </c>
      <c r="J5076" s="7">
        <f t="shared" si="2"/>
        <v>2.08</v>
      </c>
    </row>
    <row r="5077" ht="15.75" customHeight="1">
      <c r="A5077" s="4" t="s">
        <v>1893</v>
      </c>
      <c r="B5077" s="4" t="s">
        <v>1160</v>
      </c>
      <c r="C5077" s="5" t="s">
        <v>1161</v>
      </c>
      <c r="D5077" s="5">
        <v>-1.0</v>
      </c>
      <c r="E5077" s="5">
        <v>1.95</v>
      </c>
      <c r="F5077" s="4">
        <v>14792.0</v>
      </c>
      <c r="G5077" s="6">
        <v>44657.77361111111</v>
      </c>
      <c r="H5077" s="6" t="str">
        <f>VLOOKUP(F5077,'Customer Details'!$A$1:$B$3264,2,0)</f>
        <v>Australia</v>
      </c>
      <c r="I5077" s="7">
        <f t="shared" si="1"/>
        <v>-1.95</v>
      </c>
      <c r="J5077" s="7">
        <f t="shared" si="2"/>
        <v>1.95</v>
      </c>
    </row>
    <row r="5078" ht="15.75" customHeight="1">
      <c r="A5078" s="4">
        <v>571288.0</v>
      </c>
      <c r="B5078" s="4" t="s">
        <v>443</v>
      </c>
      <c r="C5078" s="5" t="s">
        <v>444</v>
      </c>
      <c r="D5078" s="5">
        <v>3.0</v>
      </c>
      <c r="E5078" s="5">
        <v>2.95</v>
      </c>
      <c r="F5078" s="4">
        <v>16052.0</v>
      </c>
      <c r="G5078" s="6">
        <v>44667.63402777778</v>
      </c>
      <c r="H5078" s="6" t="str">
        <f>VLOOKUP(F5078,'Customer Details'!$A$1:$B$3264,2,0)</f>
        <v>USA</v>
      </c>
      <c r="I5078" s="7">
        <f t="shared" si="1"/>
        <v>8.85</v>
      </c>
      <c r="J5078" s="7">
        <f t="shared" si="2"/>
        <v>8.85</v>
      </c>
    </row>
    <row r="5079" ht="15.75" customHeight="1">
      <c r="A5079" s="4">
        <v>576559.0</v>
      </c>
      <c r="B5079" s="4">
        <v>23151.0</v>
      </c>
      <c r="C5079" s="5" t="s">
        <v>2621</v>
      </c>
      <c r="D5079" s="5">
        <v>1.0</v>
      </c>
      <c r="E5079" s="5">
        <v>2.49</v>
      </c>
      <c r="F5079" s="4">
        <v>14711.0</v>
      </c>
      <c r="G5079" s="6">
        <v>44696.55486111111</v>
      </c>
      <c r="H5079" s="6" t="str">
        <f>VLOOKUP(F5079,'Customer Details'!$A$1:$B$3264,2,0)</f>
        <v>USA</v>
      </c>
      <c r="I5079" s="7">
        <f t="shared" si="1"/>
        <v>2.49</v>
      </c>
      <c r="J5079" s="7">
        <f t="shared" si="2"/>
        <v>2.49</v>
      </c>
    </row>
    <row r="5080" ht="15.75" customHeight="1">
      <c r="A5080" s="4">
        <v>554062.0</v>
      </c>
      <c r="B5080" s="4" t="s">
        <v>325</v>
      </c>
      <c r="C5080" s="5" t="s">
        <v>326</v>
      </c>
      <c r="D5080" s="5">
        <v>12.0</v>
      </c>
      <c r="E5080" s="5">
        <v>1.25</v>
      </c>
      <c r="F5080" s="4">
        <v>13654.0</v>
      </c>
      <c r="G5080" s="6">
        <v>44522.43125</v>
      </c>
      <c r="H5080" s="6" t="str">
        <f>VLOOKUP(F5080,'Customer Details'!$A$1:$B$3264,2,0)</f>
        <v>United Kingdom</v>
      </c>
      <c r="I5080" s="7">
        <f t="shared" si="1"/>
        <v>15</v>
      </c>
      <c r="J5080" s="7">
        <f t="shared" si="2"/>
        <v>15</v>
      </c>
    </row>
    <row r="5081" ht="15.75" customHeight="1">
      <c r="A5081" s="4">
        <v>574287.0</v>
      </c>
      <c r="B5081" s="4" t="s">
        <v>2622</v>
      </c>
      <c r="C5081" s="5" t="s">
        <v>2623</v>
      </c>
      <c r="D5081" s="5">
        <v>2.0</v>
      </c>
      <c r="E5081" s="5">
        <v>4.95</v>
      </c>
      <c r="F5081" s="4">
        <v>14723.0</v>
      </c>
      <c r="G5081" s="6">
        <v>44684.63125</v>
      </c>
      <c r="H5081" s="6" t="str">
        <f>VLOOKUP(F5081,'Customer Details'!$A$1:$B$3264,2,0)</f>
        <v>China</v>
      </c>
      <c r="I5081" s="7">
        <f t="shared" si="1"/>
        <v>9.9</v>
      </c>
      <c r="J5081" s="7">
        <f t="shared" si="2"/>
        <v>9.9</v>
      </c>
    </row>
    <row r="5082" ht="15.75" customHeight="1">
      <c r="A5082" s="4">
        <v>579167.0</v>
      </c>
      <c r="B5082" s="4" t="s">
        <v>140</v>
      </c>
      <c r="C5082" s="5" t="s">
        <v>141</v>
      </c>
      <c r="D5082" s="5">
        <v>2.0</v>
      </c>
      <c r="E5082" s="5">
        <v>2.95</v>
      </c>
      <c r="F5082" s="4">
        <v>16800.0</v>
      </c>
      <c r="G5082" s="6">
        <v>44709.5875</v>
      </c>
      <c r="H5082" s="6" t="str">
        <f>VLOOKUP(F5082,'Customer Details'!$A$1:$B$3264,2,0)</f>
        <v>China</v>
      </c>
      <c r="I5082" s="7">
        <f t="shared" si="1"/>
        <v>5.9</v>
      </c>
      <c r="J5082" s="7">
        <f t="shared" si="2"/>
        <v>5.9</v>
      </c>
    </row>
    <row r="5083" ht="15.75" customHeight="1">
      <c r="A5083" s="4">
        <v>555854.0</v>
      </c>
      <c r="B5083" s="4">
        <v>21192.0</v>
      </c>
      <c r="C5083" s="5" t="s">
        <v>2624</v>
      </c>
      <c r="D5083" s="5">
        <v>1.0</v>
      </c>
      <c r="E5083" s="5">
        <v>1.65</v>
      </c>
      <c r="F5083" s="4">
        <v>12748.0</v>
      </c>
      <c r="G5083" s="6">
        <v>44537.57430555556</v>
      </c>
      <c r="H5083" s="6" t="str">
        <f>VLOOKUP(F5083,'Customer Details'!$A$1:$B$3264,2,0)</f>
        <v>USA</v>
      </c>
      <c r="I5083" s="7">
        <f t="shared" si="1"/>
        <v>1.65</v>
      </c>
      <c r="J5083" s="7">
        <f t="shared" si="2"/>
        <v>1.65</v>
      </c>
    </row>
    <row r="5084" ht="15.75" customHeight="1">
      <c r="A5084" s="4">
        <v>575837.0</v>
      </c>
      <c r="B5084" s="4" t="s">
        <v>287</v>
      </c>
      <c r="C5084" s="5" t="s">
        <v>288</v>
      </c>
      <c r="D5084" s="5">
        <v>5.0</v>
      </c>
      <c r="E5084" s="5">
        <v>1.25</v>
      </c>
      <c r="F5084" s="4">
        <v>12748.0</v>
      </c>
      <c r="G5084" s="6">
        <v>44692.48402777778</v>
      </c>
      <c r="H5084" s="6" t="str">
        <f>VLOOKUP(F5084,'Customer Details'!$A$1:$B$3264,2,0)</f>
        <v>USA</v>
      </c>
      <c r="I5084" s="7">
        <f t="shared" si="1"/>
        <v>6.25</v>
      </c>
      <c r="J5084" s="7">
        <f t="shared" si="2"/>
        <v>6.25</v>
      </c>
    </row>
    <row r="5085" ht="15.75" customHeight="1">
      <c r="A5085" s="4">
        <v>580305.0</v>
      </c>
      <c r="B5085" s="4">
        <v>23193.0</v>
      </c>
      <c r="C5085" s="5" t="s">
        <v>2031</v>
      </c>
      <c r="D5085" s="5">
        <v>1.0</v>
      </c>
      <c r="E5085" s="5">
        <v>2.25</v>
      </c>
      <c r="F5085" s="4">
        <v>12970.0</v>
      </c>
      <c r="G5085" s="6">
        <v>44714.60138888889</v>
      </c>
      <c r="H5085" s="6" t="str">
        <f>VLOOKUP(F5085,'Customer Details'!$A$1:$B$3264,2,0)</f>
        <v>Australia</v>
      </c>
      <c r="I5085" s="7">
        <f t="shared" si="1"/>
        <v>2.25</v>
      </c>
      <c r="J5085" s="7">
        <f t="shared" si="2"/>
        <v>2.25</v>
      </c>
    </row>
    <row r="5086" ht="15.75" customHeight="1">
      <c r="A5086" s="4" t="s">
        <v>967</v>
      </c>
      <c r="B5086" s="4">
        <v>22152.0</v>
      </c>
      <c r="C5086" s="5" t="s">
        <v>2625</v>
      </c>
      <c r="D5086" s="5">
        <v>-3.0</v>
      </c>
      <c r="E5086" s="5">
        <v>0.42</v>
      </c>
      <c r="F5086" s="4">
        <v>15321.0</v>
      </c>
      <c r="G5086" s="6">
        <v>44672.58194444444</v>
      </c>
      <c r="H5086" s="6" t="str">
        <f>VLOOKUP(F5086,'Customer Details'!$A$1:$B$3264,2,0)</f>
        <v>China</v>
      </c>
      <c r="I5086" s="7">
        <f t="shared" si="1"/>
        <v>-1.26</v>
      </c>
      <c r="J5086" s="7">
        <f t="shared" si="2"/>
        <v>1.26</v>
      </c>
    </row>
    <row r="5087" ht="15.75" customHeight="1">
      <c r="A5087" s="4">
        <v>541005.0</v>
      </c>
      <c r="B5087" s="4" t="s">
        <v>48</v>
      </c>
      <c r="C5087" s="5" t="s">
        <v>49</v>
      </c>
      <c r="D5087" s="5">
        <v>4.0</v>
      </c>
      <c r="E5087" s="5">
        <v>1.95</v>
      </c>
      <c r="F5087" s="4">
        <v>16161.0</v>
      </c>
      <c r="G5087" s="6">
        <v>44390.44375</v>
      </c>
      <c r="H5087" s="6" t="str">
        <f>VLOOKUP(F5087,'Customer Details'!$A$1:$B$3264,2,0)</f>
        <v>Australia</v>
      </c>
      <c r="I5087" s="7">
        <f t="shared" si="1"/>
        <v>7.8</v>
      </c>
      <c r="J5087" s="7">
        <f t="shared" si="2"/>
        <v>7.8</v>
      </c>
    </row>
    <row r="5088" ht="15.75" customHeight="1">
      <c r="A5088" s="4">
        <v>539455.0</v>
      </c>
      <c r="B5088" s="4" t="s">
        <v>1151</v>
      </c>
      <c r="C5088" s="5" t="s">
        <v>1152</v>
      </c>
      <c r="D5088" s="5">
        <v>2.0</v>
      </c>
      <c r="E5088" s="5">
        <v>4.25</v>
      </c>
      <c r="F5088" s="4">
        <v>12748.0</v>
      </c>
      <c r="G5088" s="6">
        <v>44364.72013888889</v>
      </c>
      <c r="H5088" s="6" t="str">
        <f>VLOOKUP(F5088,'Customer Details'!$A$1:$B$3264,2,0)</f>
        <v>USA</v>
      </c>
      <c r="I5088" s="7">
        <f t="shared" si="1"/>
        <v>8.5</v>
      </c>
      <c r="J5088" s="7">
        <f t="shared" si="2"/>
        <v>8.5</v>
      </c>
    </row>
    <row r="5089" ht="15.75" customHeight="1">
      <c r="A5089" s="4">
        <v>573144.0</v>
      </c>
      <c r="B5089" s="4">
        <v>20914.0</v>
      </c>
      <c r="C5089" s="5" t="s">
        <v>423</v>
      </c>
      <c r="D5089" s="5">
        <v>1.0</v>
      </c>
      <c r="E5089" s="5">
        <v>2.95</v>
      </c>
      <c r="F5089" s="4">
        <v>18035.0</v>
      </c>
      <c r="G5089" s="6">
        <v>44678.74791666667</v>
      </c>
      <c r="H5089" s="6" t="str">
        <f>VLOOKUP(F5089,'Customer Details'!$A$1:$B$3264,2,0)</f>
        <v>United Kingdom</v>
      </c>
      <c r="I5089" s="7">
        <f t="shared" si="1"/>
        <v>2.95</v>
      </c>
      <c r="J5089" s="7">
        <f t="shared" si="2"/>
        <v>2.95</v>
      </c>
    </row>
    <row r="5090" ht="15.75" customHeight="1">
      <c r="A5090" s="4">
        <v>561881.0</v>
      </c>
      <c r="B5090" s="4" t="s">
        <v>40</v>
      </c>
      <c r="C5090" s="5" t="s">
        <v>41</v>
      </c>
      <c r="D5090" s="5">
        <v>6.0</v>
      </c>
      <c r="E5090" s="5">
        <v>2.95</v>
      </c>
      <c r="F5090" s="4">
        <v>16477.0</v>
      </c>
      <c r="G5090" s="6">
        <v>44592.53263888889</v>
      </c>
      <c r="H5090" s="6" t="str">
        <f>VLOOKUP(F5090,'Customer Details'!$A$1:$B$3264,2,0)</f>
        <v>USA</v>
      </c>
      <c r="I5090" s="7">
        <f t="shared" si="1"/>
        <v>17.7</v>
      </c>
      <c r="J5090" s="7">
        <f t="shared" si="2"/>
        <v>17.7</v>
      </c>
    </row>
    <row r="5091" ht="15.75" customHeight="1">
      <c r="A5091" s="4" t="s">
        <v>2626</v>
      </c>
      <c r="B5091" s="4">
        <v>23312.0</v>
      </c>
      <c r="C5091" s="5" t="s">
        <v>2627</v>
      </c>
      <c r="D5091" s="5">
        <v>-1.0</v>
      </c>
      <c r="E5091" s="5">
        <v>4.15</v>
      </c>
      <c r="F5091" s="4">
        <v>15993.0</v>
      </c>
      <c r="G5091" s="6">
        <v>44705.38541666666</v>
      </c>
      <c r="H5091" s="6" t="str">
        <f>VLOOKUP(F5091,'Customer Details'!$A$1:$B$3264,2,0)</f>
        <v>USA</v>
      </c>
      <c r="I5091" s="7">
        <f t="shared" si="1"/>
        <v>-4.15</v>
      </c>
      <c r="J5091" s="7">
        <f t="shared" si="2"/>
        <v>4.15</v>
      </c>
    </row>
    <row r="5092" ht="15.75" customHeight="1">
      <c r="A5092" s="4">
        <v>543534.0</v>
      </c>
      <c r="B5092" s="4" t="s">
        <v>40</v>
      </c>
      <c r="C5092" s="5" t="s">
        <v>41</v>
      </c>
      <c r="D5092" s="5">
        <v>24.0</v>
      </c>
      <c r="E5092" s="5">
        <v>2.55</v>
      </c>
      <c r="F5092" s="4">
        <v>13590.0</v>
      </c>
      <c r="G5092" s="6">
        <v>44417.55902777778</v>
      </c>
      <c r="H5092" s="6" t="str">
        <f>VLOOKUP(F5092,'Customer Details'!$A$1:$B$3264,2,0)</f>
        <v>United Kingdom</v>
      </c>
      <c r="I5092" s="7">
        <f t="shared" si="1"/>
        <v>61.2</v>
      </c>
      <c r="J5092" s="7">
        <f t="shared" si="2"/>
        <v>61.2</v>
      </c>
    </row>
    <row r="5093" ht="15.75" customHeight="1">
      <c r="A5093" s="4" t="s">
        <v>1086</v>
      </c>
      <c r="B5093" s="4" t="s">
        <v>2628</v>
      </c>
      <c r="C5093" s="5" t="s">
        <v>2629</v>
      </c>
      <c r="D5093" s="5">
        <v>-1.0</v>
      </c>
      <c r="E5093" s="5">
        <v>1.95</v>
      </c>
      <c r="F5093" s="4">
        <v>16571.0</v>
      </c>
      <c r="G5093" s="6">
        <v>44566.61875</v>
      </c>
      <c r="H5093" s="6" t="str">
        <f>VLOOKUP(F5093,'Customer Details'!$A$1:$B$3264,2,0)</f>
        <v>Australia</v>
      </c>
      <c r="I5093" s="7">
        <f t="shared" si="1"/>
        <v>-1.95</v>
      </c>
      <c r="J5093" s="7">
        <f t="shared" si="2"/>
        <v>1.95</v>
      </c>
    </row>
    <row r="5094" ht="15.75" customHeight="1">
      <c r="A5094" s="4">
        <v>547658.0</v>
      </c>
      <c r="B5094" s="4" t="s">
        <v>2630</v>
      </c>
      <c r="C5094" s="5" t="s">
        <v>2631</v>
      </c>
      <c r="D5094" s="5">
        <v>2.0</v>
      </c>
      <c r="E5094" s="5">
        <v>0.29</v>
      </c>
      <c r="F5094" s="4">
        <v>13736.0</v>
      </c>
      <c r="G5094" s="6">
        <v>44463.54444444444</v>
      </c>
      <c r="H5094" s="6" t="str">
        <f>VLOOKUP(F5094,'Customer Details'!$A$1:$B$3264,2,0)</f>
        <v>India</v>
      </c>
      <c r="I5094" s="7">
        <f t="shared" si="1"/>
        <v>0.58</v>
      </c>
      <c r="J5094" s="7">
        <f t="shared" si="2"/>
        <v>0.58</v>
      </c>
    </row>
    <row r="5095" ht="15.75" customHeight="1">
      <c r="A5095" s="4">
        <v>555577.0</v>
      </c>
      <c r="B5095" s="4" t="s">
        <v>332</v>
      </c>
      <c r="C5095" s="5" t="s">
        <v>333</v>
      </c>
      <c r="D5095" s="5">
        <v>3.0</v>
      </c>
      <c r="E5095" s="5">
        <v>5.95</v>
      </c>
      <c r="F5095" s="4">
        <v>15301.0</v>
      </c>
      <c r="G5095" s="6">
        <v>44535.66180555556</v>
      </c>
      <c r="H5095" s="6" t="str">
        <f>VLOOKUP(F5095,'Customer Details'!$A$1:$B$3264,2,0)</f>
        <v>Australia</v>
      </c>
      <c r="I5095" s="7">
        <f t="shared" si="1"/>
        <v>17.85</v>
      </c>
      <c r="J5095" s="7">
        <f t="shared" si="2"/>
        <v>17.85</v>
      </c>
    </row>
    <row r="5096" ht="15.75" customHeight="1">
      <c r="A5096" s="4">
        <v>547651.0</v>
      </c>
      <c r="B5096" s="4" t="s">
        <v>511</v>
      </c>
      <c r="C5096" s="5" t="s">
        <v>512</v>
      </c>
      <c r="D5096" s="5">
        <v>1.0</v>
      </c>
      <c r="E5096" s="5">
        <v>5.95</v>
      </c>
      <c r="F5096" s="4">
        <v>16904.0</v>
      </c>
      <c r="G5096" s="6">
        <v>44463.50763888889</v>
      </c>
      <c r="H5096" s="6" t="str">
        <f>VLOOKUP(F5096,'Customer Details'!$A$1:$B$3264,2,0)</f>
        <v>USA</v>
      </c>
      <c r="I5096" s="7">
        <f t="shared" si="1"/>
        <v>5.95</v>
      </c>
      <c r="J5096" s="7">
        <f t="shared" si="2"/>
        <v>5.95</v>
      </c>
    </row>
    <row r="5097" ht="15.75" customHeight="1">
      <c r="A5097" s="4">
        <v>567076.0</v>
      </c>
      <c r="B5097" s="4" t="s">
        <v>396</v>
      </c>
      <c r="C5097" s="5" t="s">
        <v>397</v>
      </c>
      <c r="D5097" s="5">
        <v>36.0</v>
      </c>
      <c r="E5097" s="5">
        <v>0.38</v>
      </c>
      <c r="F5097" s="4">
        <v>15505.0</v>
      </c>
      <c r="G5097" s="6">
        <v>44636.51875</v>
      </c>
      <c r="H5097" s="6" t="str">
        <f>VLOOKUP(F5097,'Customer Details'!$A$1:$B$3264,2,0)</f>
        <v>China</v>
      </c>
      <c r="I5097" s="7">
        <f t="shared" si="1"/>
        <v>13.68</v>
      </c>
      <c r="J5097" s="7">
        <f t="shared" si="2"/>
        <v>13.68</v>
      </c>
    </row>
    <row r="5098" ht="15.75" customHeight="1">
      <c r="A5098" s="4">
        <v>540813.0</v>
      </c>
      <c r="B5098" s="4" t="s">
        <v>2632</v>
      </c>
      <c r="C5098" s="5" t="s">
        <v>2633</v>
      </c>
      <c r="D5098" s="5">
        <v>2.0</v>
      </c>
      <c r="E5098" s="5">
        <v>2.95</v>
      </c>
      <c r="F5098" s="4">
        <v>14669.0</v>
      </c>
      <c r="G5098" s="6">
        <v>44388.52847222222</v>
      </c>
      <c r="H5098" s="6" t="str">
        <f>VLOOKUP(F5098,'Customer Details'!$A$1:$B$3264,2,0)</f>
        <v>USA</v>
      </c>
      <c r="I5098" s="7">
        <f t="shared" si="1"/>
        <v>5.9</v>
      </c>
      <c r="J5098" s="7">
        <f t="shared" si="2"/>
        <v>5.9</v>
      </c>
    </row>
    <row r="5099" ht="15.75" customHeight="1">
      <c r="A5099" s="4">
        <v>559202.0</v>
      </c>
      <c r="B5099" s="4" t="s">
        <v>427</v>
      </c>
      <c r="C5099" s="5" t="s">
        <v>428</v>
      </c>
      <c r="D5099" s="5">
        <v>16.0</v>
      </c>
      <c r="E5099" s="5">
        <v>0.42</v>
      </c>
      <c r="F5099" s="4">
        <v>13583.0</v>
      </c>
      <c r="G5099" s="6">
        <v>44568.44444444445</v>
      </c>
      <c r="H5099" s="6" t="str">
        <f>VLOOKUP(F5099,'Customer Details'!$A$1:$B$3264,2,0)</f>
        <v>USA</v>
      </c>
      <c r="I5099" s="7">
        <f t="shared" si="1"/>
        <v>6.72</v>
      </c>
      <c r="J5099" s="7">
        <f t="shared" si="2"/>
        <v>6.72</v>
      </c>
    </row>
    <row r="5100" ht="15.75" customHeight="1">
      <c r="A5100" s="4">
        <v>538369.0</v>
      </c>
      <c r="B5100" s="4" t="s">
        <v>1740</v>
      </c>
      <c r="C5100" s="5" t="s">
        <v>1741</v>
      </c>
      <c r="D5100" s="5">
        <v>1.0</v>
      </c>
      <c r="E5100" s="5">
        <v>4.25</v>
      </c>
      <c r="F5100" s="4">
        <v>17251.0</v>
      </c>
      <c r="G5100" s="6">
        <v>44359.4625</v>
      </c>
      <c r="H5100" s="6" t="str">
        <f>VLOOKUP(F5100,'Customer Details'!$A$1:$B$3264,2,0)</f>
        <v>United Kingdom</v>
      </c>
      <c r="I5100" s="7">
        <f t="shared" si="1"/>
        <v>4.25</v>
      </c>
      <c r="J5100" s="7">
        <f t="shared" si="2"/>
        <v>4.25</v>
      </c>
    </row>
    <row r="5101" ht="15.75" customHeight="1">
      <c r="A5101" s="4">
        <v>559466.0</v>
      </c>
      <c r="B5101" s="4" t="s">
        <v>709</v>
      </c>
      <c r="C5101" s="5" t="s">
        <v>710</v>
      </c>
      <c r="D5101" s="5">
        <v>10.0</v>
      </c>
      <c r="E5101" s="5">
        <v>0.19</v>
      </c>
      <c r="F5101" s="4">
        <v>15679.0</v>
      </c>
      <c r="G5101" s="6">
        <v>44569.56319444445</v>
      </c>
      <c r="H5101" s="6" t="str">
        <f>VLOOKUP(F5101,'Customer Details'!$A$1:$B$3264,2,0)</f>
        <v>India</v>
      </c>
      <c r="I5101" s="7">
        <f t="shared" si="1"/>
        <v>1.9</v>
      </c>
      <c r="J5101" s="7">
        <f t="shared" si="2"/>
        <v>1.9</v>
      </c>
    </row>
    <row r="5102" ht="15.75" customHeight="1">
      <c r="A5102" s="4">
        <v>550626.0</v>
      </c>
      <c r="B5102" s="4" t="s">
        <v>1659</v>
      </c>
      <c r="C5102" s="5" t="s">
        <v>1660</v>
      </c>
      <c r="D5102" s="5">
        <v>4.0</v>
      </c>
      <c r="E5102" s="5">
        <v>0.39</v>
      </c>
      <c r="F5102" s="4">
        <v>13184.0</v>
      </c>
      <c r="G5102" s="6">
        <v>44488.59930555556</v>
      </c>
      <c r="H5102" s="6" t="str">
        <f>VLOOKUP(F5102,'Customer Details'!$A$1:$B$3264,2,0)</f>
        <v>Australia</v>
      </c>
      <c r="I5102" s="7">
        <f t="shared" si="1"/>
        <v>1.56</v>
      </c>
      <c r="J5102" s="7">
        <f t="shared" si="2"/>
        <v>1.56</v>
      </c>
    </row>
    <row r="5103" ht="15.75" customHeight="1">
      <c r="A5103" s="4">
        <v>566085.0</v>
      </c>
      <c r="B5103" s="4">
        <v>20725.0</v>
      </c>
      <c r="C5103" s="5" t="s">
        <v>556</v>
      </c>
      <c r="D5103" s="5">
        <v>1.0</v>
      </c>
      <c r="E5103" s="5">
        <v>1.65</v>
      </c>
      <c r="F5103" s="4">
        <v>17841.0</v>
      </c>
      <c r="G5103" s="6">
        <v>44629.425</v>
      </c>
      <c r="H5103" s="6" t="str">
        <f>VLOOKUP(F5103,'Customer Details'!$A$1:$B$3264,2,0)</f>
        <v>India</v>
      </c>
      <c r="I5103" s="7">
        <f t="shared" si="1"/>
        <v>1.65</v>
      </c>
      <c r="J5103" s="7">
        <f t="shared" si="2"/>
        <v>1.65</v>
      </c>
    </row>
    <row r="5104" ht="15.75" customHeight="1">
      <c r="A5104" s="4">
        <v>558991.0</v>
      </c>
      <c r="B5104" s="4" t="s">
        <v>1469</v>
      </c>
      <c r="C5104" s="5" t="s">
        <v>1470</v>
      </c>
      <c r="D5104" s="5">
        <v>2.0</v>
      </c>
      <c r="E5104" s="5">
        <v>1.25</v>
      </c>
      <c r="F5104" s="4">
        <v>14606.0</v>
      </c>
      <c r="G5104" s="6">
        <v>44566.48055555556</v>
      </c>
      <c r="H5104" s="6" t="str">
        <f>VLOOKUP(F5104,'Customer Details'!$A$1:$B$3264,2,0)</f>
        <v>USA</v>
      </c>
      <c r="I5104" s="7">
        <f t="shared" si="1"/>
        <v>2.5</v>
      </c>
      <c r="J5104" s="7">
        <f t="shared" si="2"/>
        <v>2.5</v>
      </c>
    </row>
    <row r="5105" ht="15.75" customHeight="1">
      <c r="A5105" s="4">
        <v>547669.0</v>
      </c>
      <c r="B5105" s="4" t="s">
        <v>408</v>
      </c>
      <c r="C5105" s="5" t="s">
        <v>409</v>
      </c>
      <c r="D5105" s="5">
        <v>1.0</v>
      </c>
      <c r="E5105" s="5">
        <v>1.69</v>
      </c>
      <c r="F5105" s="4">
        <v>12748.0</v>
      </c>
      <c r="G5105" s="6">
        <v>44463.56736111111</v>
      </c>
      <c r="H5105" s="6" t="str">
        <f>VLOOKUP(F5105,'Customer Details'!$A$1:$B$3264,2,0)</f>
        <v>USA</v>
      </c>
      <c r="I5105" s="7">
        <f t="shared" si="1"/>
        <v>1.69</v>
      </c>
      <c r="J5105" s="7">
        <f t="shared" si="2"/>
        <v>1.69</v>
      </c>
    </row>
    <row r="5106" ht="15.75" customHeight="1">
      <c r="A5106" s="4">
        <v>538198.0</v>
      </c>
      <c r="B5106" s="4" t="s">
        <v>1815</v>
      </c>
      <c r="C5106" s="5" t="s">
        <v>1816</v>
      </c>
      <c r="D5106" s="5">
        <v>4.0</v>
      </c>
      <c r="E5106" s="5">
        <v>1.25</v>
      </c>
      <c r="F5106" s="4">
        <v>17827.0</v>
      </c>
      <c r="G5106" s="6">
        <v>44357.45902777778</v>
      </c>
      <c r="H5106" s="6" t="str">
        <f>VLOOKUP(F5106,'Customer Details'!$A$1:$B$3264,2,0)</f>
        <v>USA</v>
      </c>
      <c r="I5106" s="7">
        <f t="shared" si="1"/>
        <v>5</v>
      </c>
      <c r="J5106" s="7">
        <f t="shared" si="2"/>
        <v>5</v>
      </c>
    </row>
    <row r="5107" ht="15.75" customHeight="1">
      <c r="A5107" s="4">
        <v>554819.0</v>
      </c>
      <c r="B5107" s="4" t="s">
        <v>2199</v>
      </c>
      <c r="C5107" s="5" t="s">
        <v>2200</v>
      </c>
      <c r="D5107" s="5">
        <v>1.0</v>
      </c>
      <c r="E5107" s="5">
        <v>2.1</v>
      </c>
      <c r="F5107" s="4">
        <v>17550.0</v>
      </c>
      <c r="G5107" s="6">
        <v>44526.58958333333</v>
      </c>
      <c r="H5107" s="6" t="str">
        <f>VLOOKUP(F5107,'Customer Details'!$A$1:$B$3264,2,0)</f>
        <v>USA</v>
      </c>
      <c r="I5107" s="7">
        <f t="shared" si="1"/>
        <v>2.1</v>
      </c>
      <c r="J5107" s="7">
        <f t="shared" si="2"/>
        <v>2.1</v>
      </c>
    </row>
    <row r="5108" ht="15.75" customHeight="1">
      <c r="A5108" s="4">
        <v>555866.0</v>
      </c>
      <c r="B5108" s="4" t="s">
        <v>427</v>
      </c>
      <c r="C5108" s="5" t="s">
        <v>428</v>
      </c>
      <c r="D5108" s="5">
        <v>16.0</v>
      </c>
      <c r="E5108" s="5">
        <v>0.42</v>
      </c>
      <c r="F5108" s="4">
        <v>16841.0</v>
      </c>
      <c r="G5108" s="6">
        <v>44537.60972222222</v>
      </c>
      <c r="H5108" s="6" t="str">
        <f>VLOOKUP(F5108,'Customer Details'!$A$1:$B$3264,2,0)</f>
        <v>Australia</v>
      </c>
      <c r="I5108" s="7">
        <f t="shared" si="1"/>
        <v>6.72</v>
      </c>
      <c r="J5108" s="7">
        <f t="shared" si="2"/>
        <v>6.72</v>
      </c>
    </row>
    <row r="5109" ht="15.75" customHeight="1">
      <c r="A5109" s="4" t="s">
        <v>2634</v>
      </c>
      <c r="B5109" s="4">
        <v>84978.0</v>
      </c>
      <c r="C5109" s="5" t="s">
        <v>751</v>
      </c>
      <c r="D5109" s="5">
        <v>-2.0</v>
      </c>
      <c r="E5109" s="5">
        <v>1.06</v>
      </c>
      <c r="F5109" s="4">
        <v>15311.0</v>
      </c>
      <c r="G5109" s="6">
        <v>44547.55694444444</v>
      </c>
      <c r="H5109" s="6" t="str">
        <f>VLOOKUP(F5109,'Customer Details'!$A$1:$B$3264,2,0)</f>
        <v>USA</v>
      </c>
      <c r="I5109" s="7">
        <f t="shared" si="1"/>
        <v>-2.12</v>
      </c>
      <c r="J5109" s="7">
        <f t="shared" si="2"/>
        <v>2.12</v>
      </c>
    </row>
    <row r="5110" ht="15.75" customHeight="1">
      <c r="A5110" s="4">
        <v>551747.0</v>
      </c>
      <c r="B5110" s="4" t="s">
        <v>1465</v>
      </c>
      <c r="C5110" s="5" t="s">
        <v>265</v>
      </c>
      <c r="D5110" s="5">
        <v>40.0</v>
      </c>
      <c r="E5110" s="5">
        <v>0.42</v>
      </c>
      <c r="F5110" s="4">
        <v>14298.0</v>
      </c>
      <c r="G5110" s="6">
        <v>44504.45833333334</v>
      </c>
      <c r="H5110" s="6" t="str">
        <f>VLOOKUP(F5110,'Customer Details'!$A$1:$B$3264,2,0)</f>
        <v>USA</v>
      </c>
      <c r="I5110" s="7">
        <f t="shared" si="1"/>
        <v>16.8</v>
      </c>
      <c r="J5110" s="7">
        <f t="shared" si="2"/>
        <v>16.8</v>
      </c>
    </row>
    <row r="5111" ht="15.75" customHeight="1">
      <c r="A5111" s="4" t="s">
        <v>2635</v>
      </c>
      <c r="B5111" s="4">
        <v>21531.0</v>
      </c>
      <c r="C5111" s="5" t="s">
        <v>2636</v>
      </c>
      <c r="D5111" s="5">
        <v>-4.0</v>
      </c>
      <c r="E5111" s="5">
        <v>2.1</v>
      </c>
      <c r="F5111" s="4">
        <v>16858.0</v>
      </c>
      <c r="G5111" s="6">
        <v>44355.61944444444</v>
      </c>
      <c r="H5111" s="6" t="str">
        <f>VLOOKUP(F5111,'Customer Details'!$A$1:$B$3264,2,0)</f>
        <v>USA</v>
      </c>
      <c r="I5111" s="7">
        <f t="shared" si="1"/>
        <v>-8.4</v>
      </c>
      <c r="J5111" s="7">
        <f t="shared" si="2"/>
        <v>8.4</v>
      </c>
    </row>
    <row r="5112" ht="15.75" customHeight="1">
      <c r="A5112" s="4">
        <v>538801.0</v>
      </c>
      <c r="B5112" s="4" t="s">
        <v>515</v>
      </c>
      <c r="C5112" s="5" t="s">
        <v>516</v>
      </c>
      <c r="D5112" s="5">
        <v>12.0</v>
      </c>
      <c r="E5112" s="5">
        <v>1.85</v>
      </c>
      <c r="F5112" s="4">
        <v>16083.0</v>
      </c>
      <c r="G5112" s="6">
        <v>44361.49375</v>
      </c>
      <c r="H5112" s="6" t="str">
        <f>VLOOKUP(F5112,'Customer Details'!$A$1:$B$3264,2,0)</f>
        <v>USA</v>
      </c>
      <c r="I5112" s="7">
        <f t="shared" si="1"/>
        <v>22.2</v>
      </c>
      <c r="J5112" s="7">
        <f t="shared" si="2"/>
        <v>22.2</v>
      </c>
    </row>
    <row r="5113" ht="15.75" customHeight="1">
      <c r="A5113" s="4" t="s">
        <v>2637</v>
      </c>
      <c r="B5113" s="4">
        <v>21217.0</v>
      </c>
      <c r="C5113" s="5" t="s">
        <v>2638</v>
      </c>
      <c r="D5113" s="5">
        <v>-1.0</v>
      </c>
      <c r="E5113" s="5">
        <v>9.95</v>
      </c>
      <c r="F5113" s="4">
        <v>17095.0</v>
      </c>
      <c r="G5113" s="6">
        <v>44389.48958333334</v>
      </c>
      <c r="H5113" s="6" t="str">
        <f>VLOOKUP(F5113,'Customer Details'!$A$1:$B$3264,2,0)</f>
        <v>United Kingdom</v>
      </c>
      <c r="I5113" s="7">
        <f t="shared" si="1"/>
        <v>-9.95</v>
      </c>
      <c r="J5113" s="7">
        <f t="shared" si="2"/>
        <v>9.95</v>
      </c>
    </row>
    <row r="5114" ht="15.75" customHeight="1">
      <c r="A5114" s="4">
        <v>576688.0</v>
      </c>
      <c r="B5114" s="4" t="s">
        <v>30</v>
      </c>
      <c r="C5114" s="5" t="s">
        <v>31</v>
      </c>
      <c r="D5114" s="5">
        <v>8.0</v>
      </c>
      <c r="E5114" s="5">
        <v>4.25</v>
      </c>
      <c r="F5114" s="4">
        <v>16717.0</v>
      </c>
      <c r="G5114" s="6">
        <v>44697.51111111111</v>
      </c>
      <c r="H5114" s="6" t="str">
        <f>VLOOKUP(F5114,'Customer Details'!$A$1:$B$3264,2,0)</f>
        <v>China</v>
      </c>
      <c r="I5114" s="7">
        <f t="shared" si="1"/>
        <v>34</v>
      </c>
      <c r="J5114" s="7">
        <f t="shared" si="2"/>
        <v>34</v>
      </c>
    </row>
    <row r="5115" ht="15.75" customHeight="1">
      <c r="A5115" s="4">
        <v>543306.0</v>
      </c>
      <c r="B5115" s="4">
        <v>22543.0</v>
      </c>
      <c r="C5115" s="5" t="s">
        <v>2584</v>
      </c>
      <c r="D5115" s="5">
        <v>1.0</v>
      </c>
      <c r="E5115" s="5">
        <v>0.42</v>
      </c>
      <c r="F5115" s="4">
        <v>16686.0</v>
      </c>
      <c r="G5115" s="6">
        <v>44415.49722222222</v>
      </c>
      <c r="H5115" s="6" t="str">
        <f>VLOOKUP(F5115,'Customer Details'!$A$1:$B$3264,2,0)</f>
        <v>Australia</v>
      </c>
      <c r="I5115" s="7">
        <f t="shared" si="1"/>
        <v>0.42</v>
      </c>
      <c r="J5115" s="7">
        <f t="shared" si="2"/>
        <v>0.42</v>
      </c>
    </row>
    <row r="5116" ht="15.75" customHeight="1">
      <c r="A5116" s="4">
        <v>580848.0</v>
      </c>
      <c r="B5116" s="4">
        <v>21812.0</v>
      </c>
      <c r="C5116" s="5" t="s">
        <v>1530</v>
      </c>
      <c r="D5116" s="5">
        <v>1.0</v>
      </c>
      <c r="E5116" s="5">
        <v>4.95</v>
      </c>
      <c r="F5116" s="4">
        <v>18005.0</v>
      </c>
      <c r="G5116" s="6">
        <v>44718.49375</v>
      </c>
      <c r="H5116" s="6" t="str">
        <f>VLOOKUP(F5116,'Customer Details'!$A$1:$B$3264,2,0)</f>
        <v>Australia</v>
      </c>
      <c r="I5116" s="7">
        <f t="shared" si="1"/>
        <v>4.95</v>
      </c>
      <c r="J5116" s="7">
        <f t="shared" si="2"/>
        <v>4.95</v>
      </c>
    </row>
    <row r="5117" ht="15.75" customHeight="1">
      <c r="A5117" s="4">
        <v>544887.0</v>
      </c>
      <c r="B5117" s="4" t="s">
        <v>398</v>
      </c>
      <c r="C5117" s="5" t="s">
        <v>399</v>
      </c>
      <c r="D5117" s="5">
        <v>4.0</v>
      </c>
      <c r="E5117" s="5">
        <v>1.65</v>
      </c>
      <c r="F5117" s="4">
        <v>17364.0</v>
      </c>
      <c r="G5117" s="6">
        <v>44432.49583333333</v>
      </c>
      <c r="H5117" s="6" t="str">
        <f>VLOOKUP(F5117,'Customer Details'!$A$1:$B$3264,2,0)</f>
        <v>Australia</v>
      </c>
      <c r="I5117" s="7">
        <f t="shared" si="1"/>
        <v>6.6</v>
      </c>
      <c r="J5117" s="7">
        <f t="shared" si="2"/>
        <v>6.6</v>
      </c>
    </row>
    <row r="5118" ht="15.75" customHeight="1">
      <c r="A5118" s="4">
        <v>572528.0</v>
      </c>
      <c r="B5118" s="4">
        <v>21975.0</v>
      </c>
      <c r="C5118" s="5" t="s">
        <v>784</v>
      </c>
      <c r="D5118" s="5">
        <v>1.0</v>
      </c>
      <c r="E5118" s="5">
        <v>0.55</v>
      </c>
      <c r="F5118" s="4">
        <v>13176.0</v>
      </c>
      <c r="G5118" s="6">
        <v>44675.65486111111</v>
      </c>
      <c r="H5118" s="6" t="str">
        <f>VLOOKUP(F5118,'Customer Details'!$A$1:$B$3264,2,0)</f>
        <v>India</v>
      </c>
      <c r="I5118" s="7">
        <f t="shared" si="1"/>
        <v>0.55</v>
      </c>
      <c r="J5118" s="7">
        <f t="shared" si="2"/>
        <v>0.55</v>
      </c>
    </row>
    <row r="5119" ht="15.75" customHeight="1">
      <c r="A5119" s="4">
        <v>581376.0</v>
      </c>
      <c r="B5119" s="4" t="s">
        <v>212</v>
      </c>
      <c r="C5119" s="5" t="s">
        <v>213</v>
      </c>
      <c r="D5119" s="5">
        <v>2.0</v>
      </c>
      <c r="E5119" s="5">
        <v>0.65</v>
      </c>
      <c r="F5119" s="4">
        <v>14719.0</v>
      </c>
      <c r="G5119" s="6">
        <v>44720.52986111111</v>
      </c>
      <c r="H5119" s="6" t="str">
        <f>VLOOKUP(F5119,'Customer Details'!$A$1:$B$3264,2,0)</f>
        <v>United Kingdom</v>
      </c>
      <c r="I5119" s="7">
        <f t="shared" si="1"/>
        <v>1.3</v>
      </c>
      <c r="J5119" s="7">
        <f t="shared" si="2"/>
        <v>1.3</v>
      </c>
    </row>
    <row r="5120" ht="15.75" customHeight="1">
      <c r="A5120" s="4">
        <v>536846.0</v>
      </c>
      <c r="B5120" s="4">
        <v>20982.0</v>
      </c>
      <c r="C5120" s="5" t="s">
        <v>676</v>
      </c>
      <c r="D5120" s="5">
        <v>1.0</v>
      </c>
      <c r="E5120" s="5">
        <v>0.85</v>
      </c>
      <c r="F5120" s="4">
        <v>14573.0</v>
      </c>
      <c r="G5120" s="6">
        <v>44349.83263888889</v>
      </c>
      <c r="H5120" s="6" t="str">
        <f>VLOOKUP(F5120,'Customer Details'!$A$1:$B$3264,2,0)</f>
        <v>India</v>
      </c>
      <c r="I5120" s="7">
        <f t="shared" si="1"/>
        <v>0.85</v>
      </c>
      <c r="J5120" s="7">
        <f t="shared" si="2"/>
        <v>0.85</v>
      </c>
    </row>
    <row r="5121" ht="15.75" customHeight="1">
      <c r="A5121" s="4">
        <v>549713.0</v>
      </c>
      <c r="B5121" s="4" t="s">
        <v>870</v>
      </c>
      <c r="C5121" s="5" t="s">
        <v>871</v>
      </c>
      <c r="D5121" s="5">
        <v>2.0</v>
      </c>
      <c r="E5121" s="5">
        <v>1.95</v>
      </c>
      <c r="F5121" s="4">
        <v>17611.0</v>
      </c>
      <c r="G5121" s="6">
        <v>44480.59097222222</v>
      </c>
      <c r="H5121" s="6" t="str">
        <f>VLOOKUP(F5121,'Customer Details'!$A$1:$B$3264,2,0)</f>
        <v>China</v>
      </c>
      <c r="I5121" s="7">
        <f t="shared" si="1"/>
        <v>3.9</v>
      </c>
      <c r="J5121" s="7">
        <f t="shared" si="2"/>
        <v>3.9</v>
      </c>
    </row>
    <row r="5122" ht="15.75" customHeight="1">
      <c r="A5122" s="4" t="s">
        <v>2639</v>
      </c>
      <c r="B5122" s="4">
        <v>84949.0</v>
      </c>
      <c r="C5122" s="5" t="s">
        <v>1681</v>
      </c>
      <c r="D5122" s="5">
        <v>-2.0</v>
      </c>
      <c r="E5122" s="5">
        <v>1.65</v>
      </c>
      <c r="F5122" s="4">
        <v>16609.0</v>
      </c>
      <c r="G5122" s="6">
        <v>44601.60486111111</v>
      </c>
      <c r="H5122" s="6" t="str">
        <f>VLOOKUP(F5122,'Customer Details'!$A$1:$B$3264,2,0)</f>
        <v>USA</v>
      </c>
      <c r="I5122" s="7">
        <f t="shared" si="1"/>
        <v>-3.3</v>
      </c>
      <c r="J5122" s="7">
        <f t="shared" si="2"/>
        <v>3.3</v>
      </c>
    </row>
    <row r="5123" ht="15.75" customHeight="1">
      <c r="A5123" s="4" t="s">
        <v>2640</v>
      </c>
      <c r="B5123" s="4">
        <v>22776.0</v>
      </c>
      <c r="C5123" s="5" t="s">
        <v>128</v>
      </c>
      <c r="D5123" s="5">
        <v>-1.0</v>
      </c>
      <c r="E5123" s="5">
        <v>9.95</v>
      </c>
      <c r="F5123" s="4">
        <v>14267.0</v>
      </c>
      <c r="G5123" s="6">
        <v>44469.52638888889</v>
      </c>
      <c r="H5123" s="6" t="str">
        <f>VLOOKUP(F5123,'Customer Details'!$A$1:$B$3264,2,0)</f>
        <v>United Kingdom</v>
      </c>
      <c r="I5123" s="7">
        <f t="shared" si="1"/>
        <v>-9.95</v>
      </c>
      <c r="J5123" s="7">
        <f t="shared" si="2"/>
        <v>9.95</v>
      </c>
    </row>
    <row r="5124" ht="15.75" customHeight="1">
      <c r="A5124" s="4">
        <v>538409.0</v>
      </c>
      <c r="B5124" s="4" t="s">
        <v>833</v>
      </c>
      <c r="C5124" s="5" t="s">
        <v>834</v>
      </c>
      <c r="D5124" s="5">
        <v>1.0</v>
      </c>
      <c r="E5124" s="5">
        <v>1.95</v>
      </c>
      <c r="F5124" s="4">
        <v>17236.0</v>
      </c>
      <c r="G5124" s="6">
        <v>44359.49236111111</v>
      </c>
      <c r="H5124" s="6" t="str">
        <f>VLOOKUP(F5124,'Customer Details'!$A$1:$B$3264,2,0)</f>
        <v>India</v>
      </c>
      <c r="I5124" s="7">
        <f t="shared" si="1"/>
        <v>1.95</v>
      </c>
      <c r="J5124" s="7">
        <f t="shared" si="2"/>
        <v>1.95</v>
      </c>
    </row>
    <row r="5125" ht="15.75" customHeight="1">
      <c r="A5125" s="4">
        <v>544998.0</v>
      </c>
      <c r="B5125" s="4" t="s">
        <v>171</v>
      </c>
      <c r="C5125" s="5" t="s">
        <v>172</v>
      </c>
      <c r="D5125" s="5">
        <v>2.0</v>
      </c>
      <c r="E5125" s="5">
        <v>4.25</v>
      </c>
      <c r="F5125" s="4">
        <v>14470.0</v>
      </c>
      <c r="G5125" s="6">
        <v>44433.49722222222</v>
      </c>
      <c r="H5125" s="6" t="str">
        <f>VLOOKUP(F5125,'Customer Details'!$A$1:$B$3264,2,0)</f>
        <v>India</v>
      </c>
      <c r="I5125" s="7">
        <f t="shared" si="1"/>
        <v>8.5</v>
      </c>
      <c r="J5125" s="7">
        <f t="shared" si="2"/>
        <v>8.5</v>
      </c>
    </row>
    <row r="5126" ht="15.75" customHeight="1">
      <c r="A5126" s="4">
        <v>540014.0</v>
      </c>
      <c r="B5126" s="4" t="s">
        <v>380</v>
      </c>
      <c r="C5126" s="5" t="s">
        <v>381</v>
      </c>
      <c r="D5126" s="5">
        <v>1.0</v>
      </c>
      <c r="E5126" s="5">
        <v>7.95</v>
      </c>
      <c r="F5126" s="4">
        <v>14606.0</v>
      </c>
      <c r="G5126" s="6">
        <v>44381.48194444444</v>
      </c>
      <c r="H5126" s="6" t="str">
        <f>VLOOKUP(F5126,'Customer Details'!$A$1:$B$3264,2,0)</f>
        <v>USA</v>
      </c>
      <c r="I5126" s="7">
        <f t="shared" si="1"/>
        <v>7.95</v>
      </c>
      <c r="J5126" s="7">
        <f t="shared" si="2"/>
        <v>7.95</v>
      </c>
    </row>
    <row r="5127" ht="15.75" customHeight="1">
      <c r="A5127" s="4">
        <v>547562.0</v>
      </c>
      <c r="B5127" s="4" t="s">
        <v>48</v>
      </c>
      <c r="C5127" s="5" t="s">
        <v>49</v>
      </c>
      <c r="D5127" s="5">
        <v>200.0</v>
      </c>
      <c r="E5127" s="5">
        <v>1.65</v>
      </c>
      <c r="F5127" s="4">
        <v>16525.0</v>
      </c>
      <c r="G5127" s="6">
        <v>44463.36597222222</v>
      </c>
      <c r="H5127" s="6" t="str">
        <f>VLOOKUP(F5127,'Customer Details'!$A$1:$B$3264,2,0)</f>
        <v>United Kingdom</v>
      </c>
      <c r="I5127" s="7">
        <f t="shared" si="1"/>
        <v>330</v>
      </c>
      <c r="J5127" s="7">
        <f t="shared" si="2"/>
        <v>330</v>
      </c>
    </row>
    <row r="5128" ht="15.75" customHeight="1">
      <c r="A5128" s="4">
        <v>544778.0</v>
      </c>
      <c r="B5128" s="4" t="s">
        <v>1151</v>
      </c>
      <c r="C5128" s="5" t="s">
        <v>1152</v>
      </c>
      <c r="D5128" s="5">
        <v>2.0</v>
      </c>
      <c r="E5128" s="5">
        <v>4.25</v>
      </c>
      <c r="F5128" s="4">
        <v>14978.0</v>
      </c>
      <c r="G5128" s="6">
        <v>44431.50208333333</v>
      </c>
      <c r="H5128" s="6" t="str">
        <f>VLOOKUP(F5128,'Customer Details'!$A$1:$B$3264,2,0)</f>
        <v>Australia</v>
      </c>
      <c r="I5128" s="7">
        <f t="shared" si="1"/>
        <v>8.5</v>
      </c>
      <c r="J5128" s="7">
        <f t="shared" si="2"/>
        <v>8.5</v>
      </c>
    </row>
    <row r="5129" ht="15.75" customHeight="1">
      <c r="A5129" s="4">
        <v>538518.0</v>
      </c>
      <c r="B5129" s="4" t="s">
        <v>38</v>
      </c>
      <c r="C5129" s="5" t="s">
        <v>39</v>
      </c>
      <c r="D5129" s="5">
        <v>3.0</v>
      </c>
      <c r="E5129" s="5">
        <v>2.95</v>
      </c>
      <c r="F5129" s="4">
        <v>14505.0</v>
      </c>
      <c r="G5129" s="6">
        <v>44359.67638888889</v>
      </c>
      <c r="H5129" s="6" t="str">
        <f>VLOOKUP(F5129,'Customer Details'!$A$1:$B$3264,2,0)</f>
        <v>Australia</v>
      </c>
      <c r="I5129" s="7">
        <f t="shared" si="1"/>
        <v>8.85</v>
      </c>
      <c r="J5129" s="7">
        <f t="shared" si="2"/>
        <v>8.85</v>
      </c>
    </row>
    <row r="5130" ht="15.75" customHeight="1">
      <c r="A5130" s="4">
        <v>569383.0</v>
      </c>
      <c r="B5130" s="4" t="s">
        <v>56</v>
      </c>
      <c r="C5130" s="5" t="s">
        <v>57</v>
      </c>
      <c r="D5130" s="5">
        <v>12.0</v>
      </c>
      <c r="E5130" s="5">
        <v>0.79</v>
      </c>
      <c r="F5130" s="4">
        <v>15159.0</v>
      </c>
      <c r="G5130" s="6">
        <v>44654.69861111111</v>
      </c>
      <c r="H5130" s="6" t="str">
        <f>VLOOKUP(F5130,'Customer Details'!$A$1:$B$3264,2,0)</f>
        <v>United Kingdom</v>
      </c>
      <c r="I5130" s="7">
        <f t="shared" si="1"/>
        <v>9.48</v>
      </c>
      <c r="J5130" s="7">
        <f t="shared" si="2"/>
        <v>9.48</v>
      </c>
    </row>
    <row r="5131" ht="15.75" customHeight="1">
      <c r="A5131" s="4">
        <v>551881.0</v>
      </c>
      <c r="B5131" s="4" t="s">
        <v>85</v>
      </c>
      <c r="C5131" s="5" t="s">
        <v>86</v>
      </c>
      <c r="D5131" s="5">
        <v>48.0</v>
      </c>
      <c r="E5131" s="5">
        <v>0.95</v>
      </c>
      <c r="F5131" s="4">
        <v>13784.0</v>
      </c>
      <c r="G5131" s="6">
        <v>44505.38263888889</v>
      </c>
      <c r="H5131" s="6" t="str">
        <f>VLOOKUP(F5131,'Customer Details'!$A$1:$B$3264,2,0)</f>
        <v>USA</v>
      </c>
      <c r="I5131" s="7">
        <f t="shared" si="1"/>
        <v>45.6</v>
      </c>
      <c r="J5131" s="7">
        <f t="shared" si="2"/>
        <v>45.6</v>
      </c>
    </row>
    <row r="5132" ht="15.75" customHeight="1">
      <c r="A5132" s="4">
        <v>545649.0</v>
      </c>
      <c r="B5132" s="4" t="s">
        <v>1151</v>
      </c>
      <c r="C5132" s="5" t="s">
        <v>1152</v>
      </c>
      <c r="D5132" s="5">
        <v>1.0</v>
      </c>
      <c r="E5132" s="5">
        <v>4.25</v>
      </c>
      <c r="F5132" s="4">
        <v>14995.0</v>
      </c>
      <c r="G5132" s="6">
        <v>44443.55138888889</v>
      </c>
      <c r="H5132" s="6" t="str">
        <f>VLOOKUP(F5132,'Customer Details'!$A$1:$B$3264,2,0)</f>
        <v>USA</v>
      </c>
      <c r="I5132" s="7">
        <f t="shared" si="1"/>
        <v>4.25</v>
      </c>
      <c r="J5132" s="7">
        <f t="shared" si="2"/>
        <v>4.25</v>
      </c>
    </row>
    <row r="5133" ht="15.75" customHeight="1">
      <c r="A5133" s="4">
        <v>575895.0</v>
      </c>
      <c r="B5133" s="4">
        <v>23345.0</v>
      </c>
      <c r="C5133" s="5" t="s">
        <v>2641</v>
      </c>
      <c r="D5133" s="5">
        <v>1.0</v>
      </c>
      <c r="E5133" s="5">
        <v>1.25</v>
      </c>
      <c r="F5133" s="4">
        <v>17052.0</v>
      </c>
      <c r="G5133" s="6">
        <v>44692.61805555555</v>
      </c>
      <c r="H5133" s="6" t="str">
        <f>VLOOKUP(F5133,'Customer Details'!$A$1:$B$3264,2,0)</f>
        <v>China</v>
      </c>
      <c r="I5133" s="7">
        <f t="shared" si="1"/>
        <v>1.25</v>
      </c>
      <c r="J5133" s="7">
        <f t="shared" si="2"/>
        <v>1.25</v>
      </c>
    </row>
    <row r="5134" ht="15.75" customHeight="1">
      <c r="A5134" s="4">
        <v>580656.0</v>
      </c>
      <c r="B5134" s="4" t="s">
        <v>578</v>
      </c>
      <c r="C5134" s="5" t="s">
        <v>579</v>
      </c>
      <c r="D5134" s="5">
        <v>12.0</v>
      </c>
      <c r="E5134" s="5">
        <v>0.79</v>
      </c>
      <c r="F5134" s="4">
        <v>15621.0</v>
      </c>
      <c r="G5134" s="6">
        <v>44717.56944444445</v>
      </c>
      <c r="H5134" s="6" t="str">
        <f>VLOOKUP(F5134,'Customer Details'!$A$1:$B$3264,2,0)</f>
        <v>China</v>
      </c>
      <c r="I5134" s="7">
        <f t="shared" si="1"/>
        <v>9.48</v>
      </c>
      <c r="J5134" s="7">
        <f t="shared" si="2"/>
        <v>9.48</v>
      </c>
    </row>
    <row r="5135" ht="15.75" customHeight="1">
      <c r="A5135" s="4" t="s">
        <v>2642</v>
      </c>
      <c r="B5135" s="4" t="s">
        <v>1941</v>
      </c>
      <c r="C5135" s="5" t="s">
        <v>1942</v>
      </c>
      <c r="D5135" s="5">
        <v>-1.0</v>
      </c>
      <c r="E5135" s="5">
        <v>66.17</v>
      </c>
      <c r="F5135" s="4">
        <v>15498.0</v>
      </c>
      <c r="G5135" s="6">
        <v>44620.52013888889</v>
      </c>
      <c r="H5135" s="6" t="str">
        <f>VLOOKUP(F5135,'Customer Details'!$A$1:$B$3264,2,0)</f>
        <v>India</v>
      </c>
      <c r="I5135" s="7">
        <f t="shared" si="1"/>
        <v>-66.17</v>
      </c>
      <c r="J5135" s="7">
        <f t="shared" si="2"/>
        <v>66.17</v>
      </c>
    </row>
    <row r="5136" ht="15.75" customHeight="1">
      <c r="A5136" s="4">
        <v>577029.0</v>
      </c>
      <c r="B5136" s="4" t="s">
        <v>268</v>
      </c>
      <c r="C5136" s="5" t="s">
        <v>269</v>
      </c>
      <c r="D5136" s="5">
        <v>2.0</v>
      </c>
      <c r="E5136" s="5">
        <v>1.95</v>
      </c>
      <c r="F5136" s="4">
        <v>15563.0</v>
      </c>
      <c r="G5136" s="6">
        <v>44698.54097222222</v>
      </c>
      <c r="H5136" s="6" t="str">
        <f>VLOOKUP(F5136,'Customer Details'!$A$1:$B$3264,2,0)</f>
        <v>China</v>
      </c>
      <c r="I5136" s="7">
        <f t="shared" si="1"/>
        <v>3.9</v>
      </c>
      <c r="J5136" s="7">
        <f t="shared" si="2"/>
        <v>3.9</v>
      </c>
    </row>
    <row r="5137" ht="15.75" customHeight="1">
      <c r="A5137" s="4">
        <v>557745.0</v>
      </c>
      <c r="B5137" s="4" t="s">
        <v>511</v>
      </c>
      <c r="C5137" s="5" t="s">
        <v>512</v>
      </c>
      <c r="D5137" s="5">
        <v>2.0</v>
      </c>
      <c r="E5137" s="5">
        <v>5.95</v>
      </c>
      <c r="F5137" s="4">
        <v>15750.0</v>
      </c>
      <c r="G5137" s="6">
        <v>44552.51111111111</v>
      </c>
      <c r="H5137" s="6" t="str">
        <f>VLOOKUP(F5137,'Customer Details'!$A$1:$B$3264,2,0)</f>
        <v>USA</v>
      </c>
      <c r="I5137" s="7">
        <f t="shared" si="1"/>
        <v>11.9</v>
      </c>
      <c r="J5137" s="7">
        <f t="shared" si="2"/>
        <v>11.9</v>
      </c>
    </row>
    <row r="5138" ht="15.75" customHeight="1">
      <c r="A5138" s="4">
        <v>571476.0</v>
      </c>
      <c r="B5138" s="4" t="s">
        <v>1848</v>
      </c>
      <c r="C5138" s="5" t="s">
        <v>1849</v>
      </c>
      <c r="D5138" s="5">
        <v>3.0</v>
      </c>
      <c r="E5138" s="5">
        <v>0.65</v>
      </c>
      <c r="F5138" s="4">
        <v>13546.0</v>
      </c>
      <c r="G5138" s="6">
        <v>44668.61875</v>
      </c>
      <c r="H5138" s="6" t="str">
        <f>VLOOKUP(F5138,'Customer Details'!$A$1:$B$3264,2,0)</f>
        <v>India</v>
      </c>
      <c r="I5138" s="7">
        <f t="shared" si="1"/>
        <v>1.95</v>
      </c>
      <c r="J5138" s="7">
        <f t="shared" si="2"/>
        <v>1.95</v>
      </c>
    </row>
    <row r="5139" ht="15.75" customHeight="1">
      <c r="A5139" s="4">
        <v>574994.0</v>
      </c>
      <c r="B5139" s="4" t="s">
        <v>273</v>
      </c>
      <c r="C5139" s="5" t="s">
        <v>274</v>
      </c>
      <c r="D5139" s="5">
        <v>6.0</v>
      </c>
      <c r="E5139" s="5">
        <v>4.65</v>
      </c>
      <c r="F5139" s="4">
        <v>17870.0</v>
      </c>
      <c r="G5139" s="6">
        <v>44689.46041666667</v>
      </c>
      <c r="H5139" s="6" t="str">
        <f>VLOOKUP(F5139,'Customer Details'!$A$1:$B$3264,2,0)</f>
        <v>Australia</v>
      </c>
      <c r="I5139" s="7">
        <f t="shared" si="1"/>
        <v>27.9</v>
      </c>
      <c r="J5139" s="7">
        <f t="shared" si="2"/>
        <v>27.9</v>
      </c>
    </row>
    <row r="5140" ht="15.75" customHeight="1">
      <c r="A5140" s="4">
        <v>548613.0</v>
      </c>
      <c r="B5140" s="4" t="s">
        <v>794</v>
      </c>
      <c r="C5140" s="5" t="s">
        <v>795</v>
      </c>
      <c r="D5140" s="5">
        <v>84.0</v>
      </c>
      <c r="E5140" s="5">
        <v>0.42</v>
      </c>
      <c r="F5140" s="4">
        <v>13694.0</v>
      </c>
      <c r="G5140" s="6">
        <v>44470.49027777778</v>
      </c>
      <c r="H5140" s="6" t="str">
        <f>VLOOKUP(F5140,'Customer Details'!$A$1:$B$3264,2,0)</f>
        <v>USA</v>
      </c>
      <c r="I5140" s="7">
        <f t="shared" si="1"/>
        <v>35.28</v>
      </c>
      <c r="J5140" s="7">
        <f t="shared" si="2"/>
        <v>35.28</v>
      </c>
    </row>
    <row r="5141" ht="15.75" customHeight="1">
      <c r="A5141" s="4" t="s">
        <v>2643</v>
      </c>
      <c r="B5141" s="4">
        <v>22726.0</v>
      </c>
      <c r="C5141" s="5" t="s">
        <v>495</v>
      </c>
      <c r="D5141" s="5">
        <v>-2.0</v>
      </c>
      <c r="E5141" s="5">
        <v>3.75</v>
      </c>
      <c r="F5141" s="4">
        <v>13319.0</v>
      </c>
      <c r="G5141" s="6">
        <v>44354.49097222222</v>
      </c>
      <c r="H5141" s="6" t="str">
        <f>VLOOKUP(F5141,'Customer Details'!$A$1:$B$3264,2,0)</f>
        <v>India</v>
      </c>
      <c r="I5141" s="7">
        <f t="shared" si="1"/>
        <v>-7.5</v>
      </c>
      <c r="J5141" s="7">
        <f t="shared" si="2"/>
        <v>7.5</v>
      </c>
    </row>
    <row r="5142" ht="15.75" customHeight="1">
      <c r="A5142" s="4">
        <v>540990.0</v>
      </c>
      <c r="B5142" s="4" t="s">
        <v>332</v>
      </c>
      <c r="C5142" s="5" t="s">
        <v>333</v>
      </c>
      <c r="D5142" s="5">
        <v>3.0</v>
      </c>
      <c r="E5142" s="5">
        <v>5.95</v>
      </c>
      <c r="F5142" s="4">
        <v>17048.0</v>
      </c>
      <c r="G5142" s="6">
        <v>44389.70208333333</v>
      </c>
      <c r="H5142" s="6" t="str">
        <f>VLOOKUP(F5142,'Customer Details'!$A$1:$B$3264,2,0)</f>
        <v>Australia</v>
      </c>
      <c r="I5142" s="7">
        <f t="shared" si="1"/>
        <v>17.85</v>
      </c>
      <c r="J5142" s="7">
        <f t="shared" si="2"/>
        <v>17.85</v>
      </c>
    </row>
    <row r="5143" ht="15.75" customHeight="1">
      <c r="A5143" s="4">
        <v>558611.0</v>
      </c>
      <c r="B5143" s="4" t="s">
        <v>38</v>
      </c>
      <c r="C5143" s="5" t="s">
        <v>39</v>
      </c>
      <c r="D5143" s="5">
        <v>6.0</v>
      </c>
      <c r="E5143" s="5">
        <v>2.95</v>
      </c>
      <c r="F5143" s="4">
        <v>16475.0</v>
      </c>
      <c r="G5143" s="6">
        <v>44560.64930555555</v>
      </c>
      <c r="H5143" s="6" t="str">
        <f>VLOOKUP(F5143,'Customer Details'!$A$1:$B$3264,2,0)</f>
        <v>China</v>
      </c>
      <c r="I5143" s="7">
        <f t="shared" si="1"/>
        <v>17.7</v>
      </c>
      <c r="J5143" s="7">
        <f t="shared" si="2"/>
        <v>17.7</v>
      </c>
    </row>
    <row r="5144" ht="15.75" customHeight="1">
      <c r="A5144" s="4">
        <v>580117.0</v>
      </c>
      <c r="B5144" s="4" t="s">
        <v>67</v>
      </c>
      <c r="C5144" s="5" t="s">
        <v>68</v>
      </c>
      <c r="D5144" s="5">
        <v>30.0</v>
      </c>
      <c r="E5144" s="5">
        <v>2.08</v>
      </c>
      <c r="F5144" s="4">
        <v>14655.0</v>
      </c>
      <c r="G5144" s="6">
        <v>44713.68611111111</v>
      </c>
      <c r="H5144" s="6" t="str">
        <f>VLOOKUP(F5144,'Customer Details'!$A$1:$B$3264,2,0)</f>
        <v>China</v>
      </c>
      <c r="I5144" s="7">
        <f t="shared" si="1"/>
        <v>62.4</v>
      </c>
      <c r="J5144" s="7">
        <f t="shared" si="2"/>
        <v>62.4</v>
      </c>
    </row>
    <row r="5145" ht="15.75" customHeight="1">
      <c r="A5145" s="4">
        <v>564489.0</v>
      </c>
      <c r="B5145" s="4" t="s">
        <v>67</v>
      </c>
      <c r="C5145" s="5" t="s">
        <v>68</v>
      </c>
      <c r="D5145" s="5">
        <v>10.0</v>
      </c>
      <c r="E5145" s="5">
        <v>2.08</v>
      </c>
      <c r="F5145" s="4">
        <v>15950.0</v>
      </c>
      <c r="G5145" s="6">
        <v>44617.59236111111</v>
      </c>
      <c r="H5145" s="6" t="str">
        <f>VLOOKUP(F5145,'Customer Details'!$A$1:$B$3264,2,0)</f>
        <v>Australia</v>
      </c>
      <c r="I5145" s="7">
        <f t="shared" si="1"/>
        <v>20.8</v>
      </c>
      <c r="J5145" s="7">
        <f t="shared" si="2"/>
        <v>20.8</v>
      </c>
    </row>
    <row r="5146" ht="15.75" customHeight="1">
      <c r="A5146" s="4">
        <v>577034.0</v>
      </c>
      <c r="B5146" s="4" t="s">
        <v>241</v>
      </c>
      <c r="C5146" s="5" t="s">
        <v>242</v>
      </c>
      <c r="D5146" s="5">
        <v>4.0</v>
      </c>
      <c r="E5146" s="5">
        <v>1.95</v>
      </c>
      <c r="F5146" s="4">
        <v>12847.0</v>
      </c>
      <c r="G5146" s="6">
        <v>44698.55277777778</v>
      </c>
      <c r="H5146" s="6" t="str">
        <f>VLOOKUP(F5146,'Customer Details'!$A$1:$B$3264,2,0)</f>
        <v>United Kingdom</v>
      </c>
      <c r="I5146" s="7">
        <f t="shared" si="1"/>
        <v>7.8</v>
      </c>
      <c r="J5146" s="7">
        <f t="shared" si="2"/>
        <v>7.8</v>
      </c>
    </row>
    <row r="5147" ht="15.75" customHeight="1">
      <c r="A5147" s="4" t="s">
        <v>2644</v>
      </c>
      <c r="B5147" s="4" t="s">
        <v>54</v>
      </c>
      <c r="C5147" s="5" t="s">
        <v>55</v>
      </c>
      <c r="D5147" s="5">
        <v>-1.0</v>
      </c>
      <c r="E5147" s="5">
        <v>5.95</v>
      </c>
      <c r="F5147" s="4">
        <v>15039.0</v>
      </c>
      <c r="G5147" s="6">
        <v>44446.43958333333</v>
      </c>
      <c r="H5147" s="6" t="str">
        <f>VLOOKUP(F5147,'Customer Details'!$A$1:$B$3264,2,0)</f>
        <v>United Kingdom</v>
      </c>
      <c r="I5147" s="7">
        <f t="shared" si="1"/>
        <v>-5.95</v>
      </c>
      <c r="J5147" s="7">
        <f t="shared" si="2"/>
        <v>5.95</v>
      </c>
    </row>
    <row r="5148" ht="15.75" customHeight="1">
      <c r="A5148" s="4">
        <v>550180.0</v>
      </c>
      <c r="B5148" s="4" t="s">
        <v>16</v>
      </c>
      <c r="C5148" s="5" t="s">
        <v>17</v>
      </c>
      <c r="D5148" s="5">
        <v>2.0</v>
      </c>
      <c r="E5148" s="5">
        <v>5.95</v>
      </c>
      <c r="F5148" s="4">
        <v>14163.0</v>
      </c>
      <c r="G5148" s="6">
        <v>44483.73125</v>
      </c>
      <c r="H5148" s="6" t="str">
        <f>VLOOKUP(F5148,'Customer Details'!$A$1:$B$3264,2,0)</f>
        <v>India</v>
      </c>
      <c r="I5148" s="7">
        <f t="shared" si="1"/>
        <v>11.9</v>
      </c>
      <c r="J5148" s="7">
        <f t="shared" si="2"/>
        <v>11.9</v>
      </c>
    </row>
    <row r="5149" ht="15.75" customHeight="1">
      <c r="A5149" s="4">
        <v>548309.0</v>
      </c>
      <c r="B5149" s="4">
        <v>22616.0</v>
      </c>
      <c r="C5149" s="5" t="s">
        <v>2547</v>
      </c>
      <c r="D5149" s="5">
        <v>12.0</v>
      </c>
      <c r="E5149" s="5">
        <v>0.29</v>
      </c>
      <c r="F5149" s="4">
        <v>16657.0</v>
      </c>
      <c r="G5149" s="6">
        <v>44469.50138888889</v>
      </c>
      <c r="H5149" s="6" t="str">
        <f>VLOOKUP(F5149,'Customer Details'!$A$1:$B$3264,2,0)</f>
        <v>United Kingdom</v>
      </c>
      <c r="I5149" s="7">
        <f t="shared" si="1"/>
        <v>3.48</v>
      </c>
      <c r="J5149" s="7">
        <f t="shared" si="2"/>
        <v>3.48</v>
      </c>
    </row>
    <row r="5150" ht="15.75" customHeight="1">
      <c r="A5150" s="4">
        <v>569424.0</v>
      </c>
      <c r="B5150" s="4" t="s">
        <v>214</v>
      </c>
      <c r="C5150" s="5" t="s">
        <v>215</v>
      </c>
      <c r="D5150" s="5">
        <v>12.0</v>
      </c>
      <c r="E5150" s="5">
        <v>0.39</v>
      </c>
      <c r="F5150" s="4">
        <v>15529.0</v>
      </c>
      <c r="G5150" s="6">
        <v>44655.45069444444</v>
      </c>
      <c r="H5150" s="6" t="str">
        <f>VLOOKUP(F5150,'Customer Details'!$A$1:$B$3264,2,0)</f>
        <v>USA</v>
      </c>
      <c r="I5150" s="7">
        <f t="shared" si="1"/>
        <v>4.68</v>
      </c>
      <c r="J5150" s="7">
        <f t="shared" si="2"/>
        <v>4.68</v>
      </c>
    </row>
    <row r="5151" ht="15.75" customHeight="1">
      <c r="A5151" s="4">
        <v>554992.0</v>
      </c>
      <c r="B5151" s="4">
        <v>22432.0</v>
      </c>
      <c r="C5151" s="5" t="s">
        <v>2645</v>
      </c>
      <c r="D5151" s="5">
        <v>1.0</v>
      </c>
      <c r="E5151" s="5">
        <v>1.95</v>
      </c>
      <c r="F5151" s="4">
        <v>16686.0</v>
      </c>
      <c r="G5151" s="6">
        <v>44529.58888888889</v>
      </c>
      <c r="H5151" s="6" t="str">
        <f>VLOOKUP(F5151,'Customer Details'!$A$1:$B$3264,2,0)</f>
        <v>Australia</v>
      </c>
      <c r="I5151" s="7">
        <f t="shared" si="1"/>
        <v>1.95</v>
      </c>
      <c r="J5151" s="7">
        <f t="shared" si="2"/>
        <v>1.95</v>
      </c>
    </row>
    <row r="5152" ht="15.75" customHeight="1">
      <c r="A5152" s="4">
        <v>546159.0</v>
      </c>
      <c r="B5152" s="4" t="s">
        <v>225</v>
      </c>
      <c r="C5152" s="5" t="s">
        <v>226</v>
      </c>
      <c r="D5152" s="5">
        <v>24.0</v>
      </c>
      <c r="E5152" s="5">
        <v>0.85</v>
      </c>
      <c r="F5152" s="4">
        <v>16471.0</v>
      </c>
      <c r="G5152" s="6">
        <v>44449.40347222222</v>
      </c>
      <c r="H5152" s="6" t="str">
        <f>VLOOKUP(F5152,'Customer Details'!$A$1:$B$3264,2,0)</f>
        <v>India</v>
      </c>
      <c r="I5152" s="7">
        <f t="shared" si="1"/>
        <v>20.4</v>
      </c>
      <c r="J5152" s="7">
        <f t="shared" si="2"/>
        <v>20.4</v>
      </c>
    </row>
    <row r="5153" ht="15.75" customHeight="1">
      <c r="A5153" s="4">
        <v>559455.0</v>
      </c>
      <c r="B5153" s="4" t="s">
        <v>1591</v>
      </c>
      <c r="C5153" s="5" t="s">
        <v>1592</v>
      </c>
      <c r="D5153" s="5">
        <v>20.0</v>
      </c>
      <c r="E5153" s="5">
        <v>0.79</v>
      </c>
      <c r="F5153" s="4">
        <v>13018.0</v>
      </c>
      <c r="G5153" s="6">
        <v>44569.52361111111</v>
      </c>
      <c r="H5153" s="6" t="str">
        <f>VLOOKUP(F5153,'Customer Details'!$A$1:$B$3264,2,0)</f>
        <v>USA</v>
      </c>
      <c r="I5153" s="7">
        <f t="shared" si="1"/>
        <v>15.8</v>
      </c>
      <c r="J5153" s="7">
        <f t="shared" si="2"/>
        <v>15.8</v>
      </c>
    </row>
    <row r="5154" ht="15.75" customHeight="1">
      <c r="A5154" s="4">
        <v>549592.0</v>
      </c>
      <c r="B5154" s="4" t="s">
        <v>38</v>
      </c>
      <c r="C5154" s="5" t="s">
        <v>39</v>
      </c>
      <c r="D5154" s="5">
        <v>6.0</v>
      </c>
      <c r="E5154" s="5">
        <v>2.95</v>
      </c>
      <c r="F5154" s="4">
        <v>14311.0</v>
      </c>
      <c r="G5154" s="6">
        <v>44480.42638888889</v>
      </c>
      <c r="H5154" s="6" t="str">
        <f>VLOOKUP(F5154,'Customer Details'!$A$1:$B$3264,2,0)</f>
        <v>China</v>
      </c>
      <c r="I5154" s="7">
        <f t="shared" si="1"/>
        <v>17.7</v>
      </c>
      <c r="J5154" s="7">
        <f t="shared" si="2"/>
        <v>17.7</v>
      </c>
    </row>
    <row r="5155" ht="15.75" customHeight="1">
      <c r="A5155" s="4">
        <v>545909.0</v>
      </c>
      <c r="B5155" s="4" t="s">
        <v>813</v>
      </c>
      <c r="C5155" s="5" t="s">
        <v>814</v>
      </c>
      <c r="D5155" s="5">
        <v>6.0</v>
      </c>
      <c r="E5155" s="5">
        <v>2.95</v>
      </c>
      <c r="F5155" s="4">
        <v>15819.0</v>
      </c>
      <c r="G5155" s="6">
        <v>44447.40625</v>
      </c>
      <c r="H5155" s="6" t="str">
        <f>VLOOKUP(F5155,'Customer Details'!$A$1:$B$3264,2,0)</f>
        <v>United Kingdom</v>
      </c>
      <c r="I5155" s="7">
        <f t="shared" si="1"/>
        <v>17.7</v>
      </c>
      <c r="J5155" s="7">
        <f t="shared" si="2"/>
        <v>17.7</v>
      </c>
    </row>
    <row r="5156" ht="15.75" customHeight="1">
      <c r="A5156" s="4">
        <v>572024.0</v>
      </c>
      <c r="B5156" s="4" t="s">
        <v>460</v>
      </c>
      <c r="C5156" s="5" t="s">
        <v>461</v>
      </c>
      <c r="D5156" s="5">
        <v>24.0</v>
      </c>
      <c r="E5156" s="5">
        <v>0.39</v>
      </c>
      <c r="F5156" s="4">
        <v>14631.0</v>
      </c>
      <c r="G5156" s="6">
        <v>44671.47013888889</v>
      </c>
      <c r="H5156" s="6" t="str">
        <f>VLOOKUP(F5156,'Customer Details'!$A$1:$B$3264,2,0)</f>
        <v>China</v>
      </c>
      <c r="I5156" s="7">
        <f t="shared" si="1"/>
        <v>9.36</v>
      </c>
      <c r="J5156" s="7">
        <f t="shared" si="2"/>
        <v>9.36</v>
      </c>
    </row>
    <row r="5157" ht="15.75" customHeight="1">
      <c r="A5157" s="4">
        <v>560394.0</v>
      </c>
      <c r="B5157" s="4" t="s">
        <v>32</v>
      </c>
      <c r="C5157" s="5" t="s">
        <v>33</v>
      </c>
      <c r="D5157" s="5">
        <v>4.0</v>
      </c>
      <c r="E5157" s="5">
        <v>4.15</v>
      </c>
      <c r="F5157" s="4">
        <v>14390.0</v>
      </c>
      <c r="G5157" s="6">
        <v>44579.56597222222</v>
      </c>
      <c r="H5157" s="6" t="str">
        <f>VLOOKUP(F5157,'Customer Details'!$A$1:$B$3264,2,0)</f>
        <v>India</v>
      </c>
      <c r="I5157" s="7">
        <f t="shared" si="1"/>
        <v>16.6</v>
      </c>
      <c r="J5157" s="7">
        <f t="shared" si="2"/>
        <v>16.6</v>
      </c>
    </row>
    <row r="5158" ht="15.75" customHeight="1">
      <c r="A5158" s="4" t="s">
        <v>903</v>
      </c>
      <c r="B5158" s="4">
        <v>85152.0</v>
      </c>
      <c r="C5158" s="5" t="s">
        <v>2646</v>
      </c>
      <c r="D5158" s="5">
        <v>-2.0</v>
      </c>
      <c r="E5158" s="5">
        <v>1.85</v>
      </c>
      <c r="F5158" s="4">
        <v>13798.0</v>
      </c>
      <c r="G5158" s="6">
        <v>44487.58263888889</v>
      </c>
      <c r="H5158" s="6" t="str">
        <f>VLOOKUP(F5158,'Customer Details'!$A$1:$B$3264,2,0)</f>
        <v>India</v>
      </c>
      <c r="I5158" s="7">
        <f t="shared" si="1"/>
        <v>-3.7</v>
      </c>
      <c r="J5158" s="7">
        <f t="shared" si="2"/>
        <v>3.7</v>
      </c>
    </row>
    <row r="5159" ht="15.75" customHeight="1">
      <c r="A5159" s="4">
        <v>549906.0</v>
      </c>
      <c r="B5159" s="4" t="s">
        <v>181</v>
      </c>
      <c r="C5159" s="5" t="s">
        <v>182</v>
      </c>
      <c r="D5159" s="5">
        <v>12.0</v>
      </c>
      <c r="E5159" s="5">
        <v>0.85</v>
      </c>
      <c r="F5159" s="4">
        <v>14998.0</v>
      </c>
      <c r="G5159" s="6">
        <v>44481.68611111111</v>
      </c>
      <c r="H5159" s="6" t="str">
        <f>VLOOKUP(F5159,'Customer Details'!$A$1:$B$3264,2,0)</f>
        <v>China</v>
      </c>
      <c r="I5159" s="7">
        <f t="shared" si="1"/>
        <v>10.2</v>
      </c>
      <c r="J5159" s="7">
        <f t="shared" si="2"/>
        <v>10.2</v>
      </c>
    </row>
    <row r="5160" ht="15.75" customHeight="1">
      <c r="A5160" s="4">
        <v>575164.0</v>
      </c>
      <c r="B5160" s="4" t="s">
        <v>152</v>
      </c>
      <c r="C5160" s="5" t="s">
        <v>153</v>
      </c>
      <c r="D5160" s="5">
        <v>3.0</v>
      </c>
      <c r="E5160" s="5">
        <v>5.45</v>
      </c>
      <c r="F5160" s="4">
        <v>18216.0</v>
      </c>
      <c r="G5160" s="6">
        <v>44689.70486111111</v>
      </c>
      <c r="H5160" s="6" t="str">
        <f>VLOOKUP(F5160,'Customer Details'!$A$1:$B$3264,2,0)</f>
        <v>China</v>
      </c>
      <c r="I5160" s="7">
        <f t="shared" si="1"/>
        <v>16.35</v>
      </c>
      <c r="J5160" s="7">
        <f t="shared" si="2"/>
        <v>16.35</v>
      </c>
    </row>
    <row r="5161" ht="15.75" customHeight="1">
      <c r="A5161" s="4">
        <v>551530.0</v>
      </c>
      <c r="B5161" s="4" t="s">
        <v>417</v>
      </c>
      <c r="C5161" s="5" t="s">
        <v>418</v>
      </c>
      <c r="D5161" s="5">
        <v>1.0</v>
      </c>
      <c r="E5161" s="5">
        <v>2.1</v>
      </c>
      <c r="F5161" s="4">
        <v>12748.0</v>
      </c>
      <c r="G5161" s="6">
        <v>44501.55972222222</v>
      </c>
      <c r="H5161" s="6" t="str">
        <f>VLOOKUP(F5161,'Customer Details'!$A$1:$B$3264,2,0)</f>
        <v>USA</v>
      </c>
      <c r="I5161" s="7">
        <f t="shared" si="1"/>
        <v>2.1</v>
      </c>
      <c r="J5161" s="7">
        <f t="shared" si="2"/>
        <v>2.1</v>
      </c>
    </row>
    <row r="5162" ht="15.75" customHeight="1">
      <c r="A5162" s="4">
        <v>580876.0</v>
      </c>
      <c r="B5162" s="4" t="s">
        <v>1217</v>
      </c>
      <c r="C5162" s="5" t="s">
        <v>1218</v>
      </c>
      <c r="D5162" s="5">
        <v>1.0</v>
      </c>
      <c r="E5162" s="5">
        <v>0.39</v>
      </c>
      <c r="F5162" s="4">
        <v>14071.0</v>
      </c>
      <c r="G5162" s="6">
        <v>44718.50833333333</v>
      </c>
      <c r="H5162" s="6" t="str">
        <f>VLOOKUP(F5162,'Customer Details'!$A$1:$B$3264,2,0)</f>
        <v>USA</v>
      </c>
      <c r="I5162" s="7">
        <f t="shared" si="1"/>
        <v>0.39</v>
      </c>
      <c r="J5162" s="7">
        <f t="shared" si="2"/>
        <v>0.39</v>
      </c>
    </row>
    <row r="5163" ht="15.75" customHeight="1">
      <c r="A5163" s="4">
        <v>546498.0</v>
      </c>
      <c r="B5163" s="4">
        <v>48138.0</v>
      </c>
      <c r="C5163" s="5" t="s">
        <v>859</v>
      </c>
      <c r="D5163" s="5">
        <v>1.0</v>
      </c>
      <c r="E5163" s="5">
        <v>7.95</v>
      </c>
      <c r="F5163" s="4">
        <v>15493.0</v>
      </c>
      <c r="G5163" s="6">
        <v>44453.48888888889</v>
      </c>
      <c r="H5163" s="6" t="str">
        <f>VLOOKUP(F5163,'Customer Details'!$A$1:$B$3264,2,0)</f>
        <v>India</v>
      </c>
      <c r="I5163" s="7">
        <f t="shared" si="1"/>
        <v>7.95</v>
      </c>
      <c r="J5163" s="7">
        <f t="shared" si="2"/>
        <v>7.95</v>
      </c>
    </row>
    <row r="5164" ht="15.75" customHeight="1">
      <c r="A5164" s="4">
        <v>541474.0</v>
      </c>
      <c r="B5164" s="4" t="s">
        <v>48</v>
      </c>
      <c r="C5164" s="5" t="s">
        <v>49</v>
      </c>
      <c r="D5164" s="5">
        <v>50.0</v>
      </c>
      <c r="E5164" s="5">
        <v>1.95</v>
      </c>
      <c r="F5164" s="4">
        <v>16997.0</v>
      </c>
      <c r="G5164" s="6">
        <v>44395.49375</v>
      </c>
      <c r="H5164" s="6" t="str">
        <f>VLOOKUP(F5164,'Customer Details'!$A$1:$B$3264,2,0)</f>
        <v>Australia</v>
      </c>
      <c r="I5164" s="7">
        <f t="shared" si="1"/>
        <v>97.5</v>
      </c>
      <c r="J5164" s="7">
        <f t="shared" si="2"/>
        <v>97.5</v>
      </c>
    </row>
    <row r="5165" ht="15.75" customHeight="1">
      <c r="A5165" s="4" t="s">
        <v>2647</v>
      </c>
      <c r="B5165" s="4">
        <v>23275.0</v>
      </c>
      <c r="C5165" s="5" t="s">
        <v>2648</v>
      </c>
      <c r="D5165" s="5">
        <v>-48.0</v>
      </c>
      <c r="E5165" s="5">
        <v>1.25</v>
      </c>
      <c r="F5165" s="4">
        <v>13408.0</v>
      </c>
      <c r="G5165" s="6">
        <v>44568.7375</v>
      </c>
      <c r="H5165" s="6" t="str">
        <f>VLOOKUP(F5165,'Customer Details'!$A$1:$B$3264,2,0)</f>
        <v>Australia</v>
      </c>
      <c r="I5165" s="7">
        <f t="shared" si="1"/>
        <v>-60</v>
      </c>
      <c r="J5165" s="7">
        <f t="shared" si="2"/>
        <v>60</v>
      </c>
    </row>
    <row r="5166" ht="15.75" customHeight="1">
      <c r="A5166" s="4">
        <v>567858.0</v>
      </c>
      <c r="B5166" s="4" t="s">
        <v>545</v>
      </c>
      <c r="C5166" s="5" t="s">
        <v>546</v>
      </c>
      <c r="D5166" s="5">
        <v>2.0</v>
      </c>
      <c r="E5166" s="5">
        <v>0.65</v>
      </c>
      <c r="F5166" s="4">
        <v>16813.0</v>
      </c>
      <c r="G5166" s="6">
        <v>44642.57638888889</v>
      </c>
      <c r="H5166" s="6" t="str">
        <f>VLOOKUP(F5166,'Customer Details'!$A$1:$B$3264,2,0)</f>
        <v>Australia</v>
      </c>
      <c r="I5166" s="7">
        <f t="shared" si="1"/>
        <v>1.3</v>
      </c>
      <c r="J5166" s="7">
        <f t="shared" si="2"/>
        <v>1.3</v>
      </c>
    </row>
    <row r="5167" ht="15.75" customHeight="1">
      <c r="A5167" s="4" t="s">
        <v>2649</v>
      </c>
      <c r="B5167" s="4" t="s">
        <v>46</v>
      </c>
      <c r="C5167" s="5" t="s">
        <v>47</v>
      </c>
      <c r="D5167" s="5">
        <v>-1.0</v>
      </c>
      <c r="E5167" s="5">
        <v>7.88</v>
      </c>
      <c r="F5167" s="4">
        <v>16422.0</v>
      </c>
      <c r="G5167" s="6">
        <v>44469.4875</v>
      </c>
      <c r="H5167" s="6" t="str">
        <f>VLOOKUP(F5167,'Customer Details'!$A$1:$B$3264,2,0)</f>
        <v>China</v>
      </c>
      <c r="I5167" s="7">
        <f t="shared" si="1"/>
        <v>-7.88</v>
      </c>
      <c r="J5167" s="7">
        <f t="shared" si="2"/>
        <v>7.88</v>
      </c>
    </row>
    <row r="5168" ht="15.75" customHeight="1">
      <c r="A5168" s="4">
        <v>544970.0</v>
      </c>
      <c r="B5168" s="4" t="s">
        <v>171</v>
      </c>
      <c r="C5168" s="5" t="s">
        <v>172</v>
      </c>
      <c r="D5168" s="5">
        <v>4.0</v>
      </c>
      <c r="E5168" s="5">
        <v>4.25</v>
      </c>
      <c r="F5168" s="4">
        <v>13362.0</v>
      </c>
      <c r="G5168" s="6">
        <v>44433.48125</v>
      </c>
      <c r="H5168" s="6" t="str">
        <f>VLOOKUP(F5168,'Customer Details'!$A$1:$B$3264,2,0)</f>
        <v>United Kingdom</v>
      </c>
      <c r="I5168" s="7">
        <f t="shared" si="1"/>
        <v>17</v>
      </c>
      <c r="J5168" s="7">
        <f t="shared" si="2"/>
        <v>17</v>
      </c>
    </row>
    <row r="5169" ht="15.75" customHeight="1">
      <c r="A5169" s="4">
        <v>566601.0</v>
      </c>
      <c r="B5169" s="4" t="s">
        <v>530</v>
      </c>
      <c r="C5169" s="5" t="s">
        <v>531</v>
      </c>
      <c r="D5169" s="5">
        <v>1.0</v>
      </c>
      <c r="E5169" s="5">
        <v>4.25</v>
      </c>
      <c r="F5169" s="4">
        <v>16469.0</v>
      </c>
      <c r="G5169" s="6">
        <v>44633.66458333333</v>
      </c>
      <c r="H5169" s="6" t="str">
        <f>VLOOKUP(F5169,'Customer Details'!$A$1:$B$3264,2,0)</f>
        <v>India</v>
      </c>
      <c r="I5169" s="7">
        <f t="shared" si="1"/>
        <v>4.25</v>
      </c>
      <c r="J5169" s="7">
        <f t="shared" si="2"/>
        <v>4.25</v>
      </c>
    </row>
    <row r="5170" ht="15.75" customHeight="1">
      <c r="A5170" s="4">
        <v>579497.0</v>
      </c>
      <c r="B5170" s="4" t="s">
        <v>138</v>
      </c>
      <c r="C5170" s="5" t="s">
        <v>139</v>
      </c>
      <c r="D5170" s="5">
        <v>2.0</v>
      </c>
      <c r="E5170" s="5">
        <v>4.15</v>
      </c>
      <c r="F5170" s="4">
        <v>14349.0</v>
      </c>
      <c r="G5170" s="6">
        <v>44710.65208333333</v>
      </c>
      <c r="H5170" s="6" t="str">
        <f>VLOOKUP(F5170,'Customer Details'!$A$1:$B$3264,2,0)</f>
        <v>United Kingdom</v>
      </c>
      <c r="I5170" s="7">
        <f t="shared" si="1"/>
        <v>8.3</v>
      </c>
      <c r="J5170" s="7">
        <f t="shared" si="2"/>
        <v>8.3</v>
      </c>
    </row>
    <row r="5171" ht="15.75" customHeight="1">
      <c r="A5171" s="4">
        <v>573396.0</v>
      </c>
      <c r="B5171" s="4">
        <v>20914.0</v>
      </c>
      <c r="C5171" s="5" t="s">
        <v>423</v>
      </c>
      <c r="D5171" s="5">
        <v>1.0</v>
      </c>
      <c r="E5171" s="5">
        <v>2.95</v>
      </c>
      <c r="F5171" s="4">
        <v>14723.0</v>
      </c>
      <c r="G5171" s="6">
        <v>44681.63402777778</v>
      </c>
      <c r="H5171" s="6" t="str">
        <f>VLOOKUP(F5171,'Customer Details'!$A$1:$B$3264,2,0)</f>
        <v>China</v>
      </c>
      <c r="I5171" s="7">
        <f t="shared" si="1"/>
        <v>2.95</v>
      </c>
      <c r="J5171" s="7">
        <f t="shared" si="2"/>
        <v>2.95</v>
      </c>
    </row>
    <row r="5172" ht="15.75" customHeight="1">
      <c r="A5172" s="4" t="s">
        <v>502</v>
      </c>
      <c r="B5172" s="4">
        <v>22961.0</v>
      </c>
      <c r="C5172" s="5" t="s">
        <v>1503</v>
      </c>
      <c r="D5172" s="5">
        <v>-1.0</v>
      </c>
      <c r="E5172" s="5">
        <v>1.45</v>
      </c>
      <c r="F5172" s="4">
        <v>14534.0</v>
      </c>
      <c r="G5172" s="6">
        <v>44656.54027777778</v>
      </c>
      <c r="H5172" s="6" t="str">
        <f>VLOOKUP(F5172,'Customer Details'!$A$1:$B$3264,2,0)</f>
        <v>India</v>
      </c>
      <c r="I5172" s="7">
        <f t="shared" si="1"/>
        <v>-1.45</v>
      </c>
      <c r="J5172" s="7">
        <f t="shared" si="2"/>
        <v>1.45</v>
      </c>
    </row>
    <row r="5173" ht="15.75" customHeight="1">
      <c r="A5173" s="4">
        <v>555559.0</v>
      </c>
      <c r="B5173" s="4" t="s">
        <v>18</v>
      </c>
      <c r="C5173" s="5" t="s">
        <v>19</v>
      </c>
      <c r="D5173" s="5">
        <v>10.0</v>
      </c>
      <c r="E5173" s="5">
        <v>1.25</v>
      </c>
      <c r="F5173" s="4">
        <v>13862.0</v>
      </c>
      <c r="G5173" s="6">
        <v>44535.59583333333</v>
      </c>
      <c r="H5173" s="6" t="str">
        <f>VLOOKUP(F5173,'Customer Details'!$A$1:$B$3264,2,0)</f>
        <v>Australia</v>
      </c>
      <c r="I5173" s="7">
        <f t="shared" si="1"/>
        <v>12.5</v>
      </c>
      <c r="J5173" s="7">
        <f t="shared" si="2"/>
        <v>12.5</v>
      </c>
    </row>
    <row r="5174" ht="15.75" customHeight="1">
      <c r="A5174" s="4">
        <v>564639.0</v>
      </c>
      <c r="B5174" s="4" t="s">
        <v>443</v>
      </c>
      <c r="C5174" s="5" t="s">
        <v>444</v>
      </c>
      <c r="D5174" s="5">
        <v>2.0</v>
      </c>
      <c r="E5174" s="5">
        <v>2.95</v>
      </c>
      <c r="F5174" s="4">
        <v>18036.0</v>
      </c>
      <c r="G5174" s="6">
        <v>44618.53819444445</v>
      </c>
      <c r="H5174" s="6" t="str">
        <f>VLOOKUP(F5174,'Customer Details'!$A$1:$B$3264,2,0)</f>
        <v>Australia</v>
      </c>
      <c r="I5174" s="7">
        <f t="shared" si="1"/>
        <v>5.9</v>
      </c>
      <c r="J5174" s="7">
        <f t="shared" si="2"/>
        <v>5.9</v>
      </c>
    </row>
    <row r="5175" ht="15.75" customHeight="1">
      <c r="A5175" s="4" t="s">
        <v>911</v>
      </c>
      <c r="B5175" s="4" t="s">
        <v>460</v>
      </c>
      <c r="C5175" s="5" t="s">
        <v>461</v>
      </c>
      <c r="D5175" s="5">
        <v>-12.0</v>
      </c>
      <c r="E5175" s="5">
        <v>0.39</v>
      </c>
      <c r="F5175" s="4">
        <v>17888.0</v>
      </c>
      <c r="G5175" s="6">
        <v>44562.55694444444</v>
      </c>
      <c r="H5175" s="6" t="str">
        <f>VLOOKUP(F5175,'Customer Details'!$A$1:$B$3264,2,0)</f>
        <v>USA</v>
      </c>
      <c r="I5175" s="7">
        <f t="shared" si="1"/>
        <v>-4.68</v>
      </c>
      <c r="J5175" s="7">
        <f t="shared" si="2"/>
        <v>4.68</v>
      </c>
    </row>
    <row r="5176" ht="15.75" customHeight="1">
      <c r="A5176" s="4" t="s">
        <v>2650</v>
      </c>
      <c r="B5176" s="4">
        <v>22592.0</v>
      </c>
      <c r="C5176" s="5" t="s">
        <v>2651</v>
      </c>
      <c r="D5176" s="5">
        <v>-1.0</v>
      </c>
      <c r="E5176" s="5">
        <v>3.75</v>
      </c>
      <c r="F5176" s="4">
        <v>15339.0</v>
      </c>
      <c r="G5176" s="6">
        <v>44655.44236111111</v>
      </c>
      <c r="H5176" s="6" t="str">
        <f>VLOOKUP(F5176,'Customer Details'!$A$1:$B$3264,2,0)</f>
        <v>India</v>
      </c>
      <c r="I5176" s="7">
        <f t="shared" si="1"/>
        <v>-3.75</v>
      </c>
      <c r="J5176" s="7">
        <f t="shared" si="2"/>
        <v>3.75</v>
      </c>
    </row>
    <row r="5177" ht="15.75" customHeight="1">
      <c r="A5177" s="4">
        <v>580727.0</v>
      </c>
      <c r="B5177" s="4" t="s">
        <v>260</v>
      </c>
      <c r="C5177" s="5" t="s">
        <v>261</v>
      </c>
      <c r="D5177" s="5">
        <v>3.0</v>
      </c>
      <c r="E5177" s="5">
        <v>4.13</v>
      </c>
      <c r="F5177" s="4">
        <v>14096.0</v>
      </c>
      <c r="G5177" s="6">
        <v>44717.72013888889</v>
      </c>
      <c r="H5177" s="6" t="str">
        <f>VLOOKUP(F5177,'Customer Details'!$A$1:$B$3264,2,0)</f>
        <v>USA</v>
      </c>
      <c r="I5177" s="7">
        <f t="shared" si="1"/>
        <v>12.39</v>
      </c>
      <c r="J5177" s="7">
        <f t="shared" si="2"/>
        <v>12.39</v>
      </c>
    </row>
    <row r="5178" ht="15.75" customHeight="1">
      <c r="A5178" s="4">
        <v>540524.0</v>
      </c>
      <c r="B5178" s="4" t="s">
        <v>65</v>
      </c>
      <c r="C5178" s="5" t="s">
        <v>66</v>
      </c>
      <c r="D5178" s="5">
        <v>12.0</v>
      </c>
      <c r="E5178" s="5">
        <v>4.25</v>
      </c>
      <c r="F5178" s="4">
        <v>16735.0</v>
      </c>
      <c r="G5178" s="6">
        <v>44386.53680555556</v>
      </c>
      <c r="H5178" s="6" t="str">
        <f>VLOOKUP(F5178,'Customer Details'!$A$1:$B$3264,2,0)</f>
        <v>USA</v>
      </c>
      <c r="I5178" s="7">
        <f t="shared" si="1"/>
        <v>51</v>
      </c>
      <c r="J5178" s="7">
        <f t="shared" si="2"/>
        <v>51</v>
      </c>
    </row>
    <row r="5179" ht="15.75" customHeight="1">
      <c r="A5179" s="4">
        <v>550332.0</v>
      </c>
      <c r="B5179" s="4">
        <v>84991.0</v>
      </c>
      <c r="C5179" s="5" t="s">
        <v>1245</v>
      </c>
      <c r="D5179" s="5">
        <v>2.0</v>
      </c>
      <c r="E5179" s="5">
        <v>0.55</v>
      </c>
      <c r="F5179" s="4">
        <v>13474.0</v>
      </c>
      <c r="G5179" s="6">
        <v>44486.57847222222</v>
      </c>
      <c r="H5179" s="6" t="str">
        <f>VLOOKUP(F5179,'Customer Details'!$A$1:$B$3264,2,0)</f>
        <v>USA</v>
      </c>
      <c r="I5179" s="7">
        <f t="shared" si="1"/>
        <v>1.1</v>
      </c>
      <c r="J5179" s="7">
        <f t="shared" si="2"/>
        <v>1.1</v>
      </c>
    </row>
    <row r="5180" ht="15.75" customHeight="1">
      <c r="A5180" s="4">
        <v>568374.0</v>
      </c>
      <c r="B5180" s="4" t="s">
        <v>2652</v>
      </c>
      <c r="C5180" s="5" t="s">
        <v>2653</v>
      </c>
      <c r="D5180" s="5">
        <v>20.0</v>
      </c>
      <c r="E5180" s="5">
        <v>0.79</v>
      </c>
      <c r="F5180" s="4">
        <v>12748.0</v>
      </c>
      <c r="G5180" s="6">
        <v>44646.70763888889</v>
      </c>
      <c r="H5180" s="6" t="str">
        <f>VLOOKUP(F5180,'Customer Details'!$A$1:$B$3264,2,0)</f>
        <v>USA</v>
      </c>
      <c r="I5180" s="7">
        <f t="shared" si="1"/>
        <v>15.8</v>
      </c>
      <c r="J5180" s="7">
        <f t="shared" si="2"/>
        <v>15.8</v>
      </c>
    </row>
    <row r="5181" ht="15.75" customHeight="1">
      <c r="A5181" s="4" t="s">
        <v>1547</v>
      </c>
      <c r="B5181" s="4">
        <v>85053.0</v>
      </c>
      <c r="C5181" s="5" t="s">
        <v>948</v>
      </c>
      <c r="D5181" s="5">
        <v>-1.0</v>
      </c>
      <c r="E5181" s="5">
        <v>2.1</v>
      </c>
      <c r="F5181" s="4">
        <v>13668.0</v>
      </c>
      <c r="G5181" s="6">
        <v>44503.50972222222</v>
      </c>
      <c r="H5181" s="6" t="str">
        <f>VLOOKUP(F5181,'Customer Details'!$A$1:$B$3264,2,0)</f>
        <v>Australia</v>
      </c>
      <c r="I5181" s="7">
        <f t="shared" si="1"/>
        <v>-2.1</v>
      </c>
      <c r="J5181" s="7">
        <f t="shared" si="2"/>
        <v>2.1</v>
      </c>
    </row>
    <row r="5182" ht="15.75" customHeight="1">
      <c r="A5182" s="4">
        <v>537135.0</v>
      </c>
      <c r="B5182" s="4" t="s">
        <v>1815</v>
      </c>
      <c r="C5182" s="5" t="s">
        <v>1816</v>
      </c>
      <c r="D5182" s="5">
        <v>2.0</v>
      </c>
      <c r="E5182" s="5">
        <v>1.25</v>
      </c>
      <c r="F5182" s="4">
        <v>17059.0</v>
      </c>
      <c r="G5182" s="6">
        <v>44352.52430555555</v>
      </c>
      <c r="H5182" s="6" t="str">
        <f>VLOOKUP(F5182,'Customer Details'!$A$1:$B$3264,2,0)</f>
        <v>USA</v>
      </c>
      <c r="I5182" s="7">
        <f t="shared" si="1"/>
        <v>2.5</v>
      </c>
      <c r="J5182" s="7">
        <f t="shared" si="2"/>
        <v>2.5</v>
      </c>
    </row>
    <row r="5183" ht="15.75" customHeight="1">
      <c r="A5183" s="4">
        <v>553211.0</v>
      </c>
      <c r="B5183" s="4" t="s">
        <v>400</v>
      </c>
      <c r="C5183" s="5" t="s">
        <v>401</v>
      </c>
      <c r="D5183" s="5">
        <v>3.0</v>
      </c>
      <c r="E5183" s="5">
        <v>5.95</v>
      </c>
      <c r="F5183" s="4">
        <v>15358.0</v>
      </c>
      <c r="G5183" s="6">
        <v>44516.40277777778</v>
      </c>
      <c r="H5183" s="6" t="str">
        <f>VLOOKUP(F5183,'Customer Details'!$A$1:$B$3264,2,0)</f>
        <v>Australia</v>
      </c>
      <c r="I5183" s="7">
        <f t="shared" si="1"/>
        <v>17.85</v>
      </c>
      <c r="J5183" s="7">
        <f t="shared" si="2"/>
        <v>17.85</v>
      </c>
    </row>
    <row r="5184" ht="15.75" customHeight="1">
      <c r="A5184" s="4">
        <v>543300.0</v>
      </c>
      <c r="B5184" s="4" t="s">
        <v>48</v>
      </c>
      <c r="C5184" s="5" t="s">
        <v>49</v>
      </c>
      <c r="D5184" s="5">
        <v>10.0</v>
      </c>
      <c r="E5184" s="5">
        <v>1.95</v>
      </c>
      <c r="F5184" s="4">
        <v>13334.0</v>
      </c>
      <c r="G5184" s="6">
        <v>44415.4875</v>
      </c>
      <c r="H5184" s="6" t="str">
        <f>VLOOKUP(F5184,'Customer Details'!$A$1:$B$3264,2,0)</f>
        <v>China</v>
      </c>
      <c r="I5184" s="7">
        <f t="shared" si="1"/>
        <v>19.5</v>
      </c>
      <c r="J5184" s="7">
        <f t="shared" si="2"/>
        <v>19.5</v>
      </c>
    </row>
    <row r="5185" ht="15.75" customHeight="1">
      <c r="A5185" s="4">
        <v>561474.0</v>
      </c>
      <c r="B5185" s="4" t="s">
        <v>87</v>
      </c>
      <c r="C5185" s="5" t="s">
        <v>88</v>
      </c>
      <c r="D5185" s="5">
        <v>72.0</v>
      </c>
      <c r="E5185" s="5">
        <v>3.75</v>
      </c>
      <c r="F5185" s="4">
        <v>14680.0</v>
      </c>
      <c r="G5185" s="6">
        <v>44588.55416666667</v>
      </c>
      <c r="H5185" s="6" t="str">
        <f>VLOOKUP(F5185,'Customer Details'!$A$1:$B$3264,2,0)</f>
        <v>United Kingdom</v>
      </c>
      <c r="I5185" s="7">
        <f t="shared" si="1"/>
        <v>270</v>
      </c>
      <c r="J5185" s="7">
        <f t="shared" si="2"/>
        <v>270</v>
      </c>
    </row>
    <row r="5186" ht="15.75" customHeight="1">
      <c r="A5186" s="4">
        <v>573285.0</v>
      </c>
      <c r="B5186" s="4" t="s">
        <v>1257</v>
      </c>
      <c r="C5186" s="5" t="s">
        <v>1258</v>
      </c>
      <c r="D5186" s="5">
        <v>6.0</v>
      </c>
      <c r="E5186" s="5">
        <v>2.55</v>
      </c>
      <c r="F5186" s="4">
        <v>17611.0</v>
      </c>
      <c r="G5186" s="6">
        <v>44679.60972222222</v>
      </c>
      <c r="H5186" s="6" t="str">
        <f>VLOOKUP(F5186,'Customer Details'!$A$1:$B$3264,2,0)</f>
        <v>China</v>
      </c>
      <c r="I5186" s="7">
        <f t="shared" si="1"/>
        <v>15.3</v>
      </c>
      <c r="J5186" s="7">
        <f t="shared" si="2"/>
        <v>15.3</v>
      </c>
    </row>
    <row r="5187" ht="15.75" customHeight="1">
      <c r="A5187" s="4">
        <v>561600.0</v>
      </c>
      <c r="B5187" s="4" t="s">
        <v>268</v>
      </c>
      <c r="C5187" s="5" t="s">
        <v>269</v>
      </c>
      <c r="D5187" s="5">
        <v>3.0</v>
      </c>
      <c r="E5187" s="5">
        <v>1.95</v>
      </c>
      <c r="F5187" s="4">
        <v>15861.0</v>
      </c>
      <c r="G5187" s="6">
        <v>44589.47847222222</v>
      </c>
      <c r="H5187" s="6" t="str">
        <f>VLOOKUP(F5187,'Customer Details'!$A$1:$B$3264,2,0)</f>
        <v>Australia</v>
      </c>
      <c r="I5187" s="7">
        <f t="shared" si="1"/>
        <v>5.85</v>
      </c>
      <c r="J5187" s="7">
        <f t="shared" si="2"/>
        <v>5.85</v>
      </c>
    </row>
    <row r="5188" ht="15.75" customHeight="1">
      <c r="A5188" s="4">
        <v>553011.0</v>
      </c>
      <c r="B5188" s="4" t="s">
        <v>941</v>
      </c>
      <c r="C5188" s="5" t="s">
        <v>942</v>
      </c>
      <c r="D5188" s="5">
        <v>1.0</v>
      </c>
      <c r="E5188" s="5">
        <v>7.95</v>
      </c>
      <c r="F5188" s="4">
        <v>14390.0</v>
      </c>
      <c r="G5188" s="6">
        <v>44512.71041666667</v>
      </c>
      <c r="H5188" s="6" t="str">
        <f>VLOOKUP(F5188,'Customer Details'!$A$1:$B$3264,2,0)</f>
        <v>India</v>
      </c>
      <c r="I5188" s="7">
        <f t="shared" si="1"/>
        <v>7.95</v>
      </c>
      <c r="J5188" s="7">
        <f t="shared" si="2"/>
        <v>7.95</v>
      </c>
    </row>
    <row r="5189" ht="15.75" customHeight="1">
      <c r="A5189" s="4">
        <v>562711.0</v>
      </c>
      <c r="B5189" s="4" t="s">
        <v>112</v>
      </c>
      <c r="C5189" s="5" t="s">
        <v>113</v>
      </c>
      <c r="D5189" s="5">
        <v>1.0</v>
      </c>
      <c r="E5189" s="5">
        <v>4.25</v>
      </c>
      <c r="F5189" s="4">
        <v>16788.0</v>
      </c>
      <c r="G5189" s="6">
        <v>44600.62013888889</v>
      </c>
      <c r="H5189" s="6" t="str">
        <f>VLOOKUP(F5189,'Customer Details'!$A$1:$B$3264,2,0)</f>
        <v>China</v>
      </c>
      <c r="I5189" s="7">
        <f t="shared" si="1"/>
        <v>4.25</v>
      </c>
      <c r="J5189" s="7">
        <f t="shared" si="2"/>
        <v>4.25</v>
      </c>
    </row>
    <row r="5190" ht="15.75" customHeight="1">
      <c r="A5190" s="4">
        <v>552839.0</v>
      </c>
      <c r="B5190" s="4" t="s">
        <v>18</v>
      </c>
      <c r="C5190" s="5" t="s">
        <v>19</v>
      </c>
      <c r="D5190" s="5">
        <v>7.0</v>
      </c>
      <c r="E5190" s="5">
        <v>1.25</v>
      </c>
      <c r="F5190" s="4">
        <v>14367.0</v>
      </c>
      <c r="G5190" s="6">
        <v>44511.60069444445</v>
      </c>
      <c r="H5190" s="6" t="str">
        <f>VLOOKUP(F5190,'Customer Details'!$A$1:$B$3264,2,0)</f>
        <v>USA</v>
      </c>
      <c r="I5190" s="7">
        <f t="shared" si="1"/>
        <v>8.75</v>
      </c>
      <c r="J5190" s="7">
        <f t="shared" si="2"/>
        <v>8.75</v>
      </c>
    </row>
    <row r="5191" ht="15.75" customHeight="1">
      <c r="A5191" s="4">
        <v>554976.0</v>
      </c>
      <c r="B5191" s="4" t="s">
        <v>289</v>
      </c>
      <c r="C5191" s="5" t="s">
        <v>290</v>
      </c>
      <c r="D5191" s="5">
        <v>1.0</v>
      </c>
      <c r="E5191" s="5">
        <v>0.65</v>
      </c>
      <c r="F5191" s="4">
        <v>15046.0</v>
      </c>
      <c r="G5191" s="6">
        <v>44529.45625</v>
      </c>
      <c r="H5191" s="6" t="str">
        <f>VLOOKUP(F5191,'Customer Details'!$A$1:$B$3264,2,0)</f>
        <v>Australia</v>
      </c>
      <c r="I5191" s="7">
        <f t="shared" si="1"/>
        <v>0.65</v>
      </c>
      <c r="J5191" s="7">
        <f t="shared" si="2"/>
        <v>0.65</v>
      </c>
    </row>
    <row r="5192" ht="15.75" customHeight="1">
      <c r="A5192" s="4">
        <v>563376.0</v>
      </c>
      <c r="B5192" s="4" t="s">
        <v>119</v>
      </c>
      <c r="C5192" s="5" t="s">
        <v>120</v>
      </c>
      <c r="D5192" s="5">
        <v>16.0</v>
      </c>
      <c r="E5192" s="5">
        <v>0.42</v>
      </c>
      <c r="F5192" s="4">
        <v>15752.0</v>
      </c>
      <c r="G5192" s="6">
        <v>44608.44166666667</v>
      </c>
      <c r="H5192" s="6" t="str">
        <f>VLOOKUP(F5192,'Customer Details'!$A$1:$B$3264,2,0)</f>
        <v>United Kingdom</v>
      </c>
      <c r="I5192" s="7">
        <f t="shared" si="1"/>
        <v>6.72</v>
      </c>
      <c r="J5192" s="7">
        <f t="shared" si="2"/>
        <v>6.72</v>
      </c>
    </row>
    <row r="5193" ht="15.75" customHeight="1">
      <c r="A5193" s="4" t="s">
        <v>2654</v>
      </c>
      <c r="B5193" s="4">
        <v>22263.0</v>
      </c>
      <c r="C5193" s="5" t="s">
        <v>2655</v>
      </c>
      <c r="D5193" s="5">
        <v>-49.0</v>
      </c>
      <c r="E5193" s="5">
        <v>0.66</v>
      </c>
      <c r="F5193" s="4">
        <v>17754.0</v>
      </c>
      <c r="G5193" s="6">
        <v>44463.58819444444</v>
      </c>
      <c r="H5193" s="6" t="str">
        <f>VLOOKUP(F5193,'Customer Details'!$A$1:$B$3264,2,0)</f>
        <v>United Kingdom</v>
      </c>
      <c r="I5193" s="7">
        <f t="shared" si="1"/>
        <v>-32.34</v>
      </c>
      <c r="J5193" s="7">
        <f t="shared" si="2"/>
        <v>32.34</v>
      </c>
    </row>
    <row r="5194" ht="15.75" customHeight="1">
      <c r="A5194" s="4">
        <v>559549.0</v>
      </c>
      <c r="B5194" s="4" t="s">
        <v>85</v>
      </c>
      <c r="C5194" s="5" t="s">
        <v>86</v>
      </c>
      <c r="D5194" s="5">
        <v>1.0</v>
      </c>
      <c r="E5194" s="5">
        <v>0.95</v>
      </c>
      <c r="F5194" s="4">
        <v>13230.0</v>
      </c>
      <c r="G5194" s="6">
        <v>44571.64236111111</v>
      </c>
      <c r="H5194" s="6" t="str">
        <f>VLOOKUP(F5194,'Customer Details'!$A$1:$B$3264,2,0)</f>
        <v>USA</v>
      </c>
      <c r="I5194" s="7">
        <f t="shared" si="1"/>
        <v>0.95</v>
      </c>
      <c r="J5194" s="7">
        <f t="shared" si="2"/>
        <v>0.95</v>
      </c>
    </row>
    <row r="5195" ht="15.75" customHeight="1">
      <c r="A5195" s="4">
        <v>574959.0</v>
      </c>
      <c r="B5195" s="4">
        <v>23493.0</v>
      </c>
      <c r="C5195" s="5" t="s">
        <v>2656</v>
      </c>
      <c r="D5195" s="5">
        <v>1.0</v>
      </c>
      <c r="E5195" s="5">
        <v>1.95</v>
      </c>
      <c r="F5195" s="4">
        <v>17886.0</v>
      </c>
      <c r="G5195" s="6">
        <v>44689.42291666667</v>
      </c>
      <c r="H5195" s="6" t="str">
        <f>VLOOKUP(F5195,'Customer Details'!$A$1:$B$3264,2,0)</f>
        <v>Australia</v>
      </c>
      <c r="I5195" s="7">
        <f t="shared" si="1"/>
        <v>1.95</v>
      </c>
      <c r="J5195" s="7">
        <f t="shared" si="2"/>
        <v>1.95</v>
      </c>
    </row>
    <row r="5196" ht="15.75" customHeight="1">
      <c r="A5196" s="4">
        <v>545991.0</v>
      </c>
      <c r="B5196" s="4" t="s">
        <v>472</v>
      </c>
      <c r="C5196" s="5" t="s">
        <v>473</v>
      </c>
      <c r="D5196" s="5">
        <v>2.0</v>
      </c>
      <c r="E5196" s="5">
        <v>0.39</v>
      </c>
      <c r="F5196" s="4">
        <v>15311.0</v>
      </c>
      <c r="G5196" s="6">
        <v>44447.55</v>
      </c>
      <c r="H5196" s="6" t="str">
        <f>VLOOKUP(F5196,'Customer Details'!$A$1:$B$3264,2,0)</f>
        <v>USA</v>
      </c>
      <c r="I5196" s="7">
        <f t="shared" si="1"/>
        <v>0.78</v>
      </c>
      <c r="J5196" s="7">
        <f t="shared" si="2"/>
        <v>0.78</v>
      </c>
    </row>
    <row r="5197" ht="15.75" customHeight="1">
      <c r="A5197" s="4">
        <v>563246.0</v>
      </c>
      <c r="B5197" s="4" t="s">
        <v>54</v>
      </c>
      <c r="C5197" s="5" t="s">
        <v>55</v>
      </c>
      <c r="D5197" s="5">
        <v>6.0</v>
      </c>
      <c r="E5197" s="5">
        <v>5.95</v>
      </c>
      <c r="F5197" s="4">
        <v>13089.0</v>
      </c>
      <c r="G5197" s="6">
        <v>44607.45625</v>
      </c>
      <c r="H5197" s="6" t="str">
        <f>VLOOKUP(F5197,'Customer Details'!$A$1:$B$3264,2,0)</f>
        <v>Australia</v>
      </c>
      <c r="I5197" s="7">
        <f t="shared" si="1"/>
        <v>35.7</v>
      </c>
      <c r="J5197" s="7">
        <f t="shared" si="2"/>
        <v>35.7</v>
      </c>
    </row>
    <row r="5198" ht="15.75" customHeight="1">
      <c r="A5198" s="4" t="s">
        <v>2117</v>
      </c>
      <c r="B5198" s="4">
        <v>22845.0</v>
      </c>
      <c r="C5198" s="5" t="s">
        <v>2319</v>
      </c>
      <c r="D5198" s="5">
        <v>-1.0</v>
      </c>
      <c r="E5198" s="5">
        <v>5.55</v>
      </c>
      <c r="F5198" s="4">
        <v>15311.0</v>
      </c>
      <c r="G5198" s="6">
        <v>44696.55694444444</v>
      </c>
      <c r="H5198" s="6" t="str">
        <f>VLOOKUP(F5198,'Customer Details'!$A$1:$B$3264,2,0)</f>
        <v>USA</v>
      </c>
      <c r="I5198" s="7">
        <f t="shared" si="1"/>
        <v>-5.55</v>
      </c>
      <c r="J5198" s="7">
        <f t="shared" si="2"/>
        <v>5.55</v>
      </c>
    </row>
    <row r="5199" ht="15.75" customHeight="1">
      <c r="A5199" s="4">
        <v>564342.0</v>
      </c>
      <c r="B5199" s="4" t="s">
        <v>187</v>
      </c>
      <c r="C5199" s="5" t="s">
        <v>188</v>
      </c>
      <c r="D5199" s="5">
        <v>1.0</v>
      </c>
      <c r="E5199" s="5">
        <v>0.42</v>
      </c>
      <c r="F5199" s="4">
        <v>16340.0</v>
      </c>
      <c r="G5199" s="6">
        <v>44616.62013888889</v>
      </c>
      <c r="H5199" s="6" t="str">
        <f>VLOOKUP(F5199,'Customer Details'!$A$1:$B$3264,2,0)</f>
        <v>India</v>
      </c>
      <c r="I5199" s="7">
        <f t="shared" si="1"/>
        <v>0.42</v>
      </c>
      <c r="J5199" s="7">
        <f t="shared" si="2"/>
        <v>0.42</v>
      </c>
    </row>
    <row r="5200" ht="15.75" customHeight="1">
      <c r="A5200" s="4">
        <v>547910.0</v>
      </c>
      <c r="B5200" s="4" t="s">
        <v>1983</v>
      </c>
      <c r="C5200" s="5" t="s">
        <v>1984</v>
      </c>
      <c r="D5200" s="5">
        <v>5.0</v>
      </c>
      <c r="E5200" s="5">
        <v>0.29</v>
      </c>
      <c r="F5200" s="4">
        <v>14159.0</v>
      </c>
      <c r="G5200" s="6">
        <v>44467.51597222222</v>
      </c>
      <c r="H5200" s="6" t="str">
        <f>VLOOKUP(F5200,'Customer Details'!$A$1:$B$3264,2,0)</f>
        <v>Australia</v>
      </c>
      <c r="I5200" s="7">
        <f t="shared" si="1"/>
        <v>1.45</v>
      </c>
      <c r="J5200" s="7">
        <f t="shared" si="2"/>
        <v>1.45</v>
      </c>
    </row>
    <row r="5201" ht="15.75" customHeight="1">
      <c r="A5201" s="4">
        <v>574738.0</v>
      </c>
      <c r="B5201" s="4" t="s">
        <v>38</v>
      </c>
      <c r="C5201" s="5" t="s">
        <v>39</v>
      </c>
      <c r="D5201" s="5">
        <v>6.0</v>
      </c>
      <c r="E5201" s="5">
        <v>2.95</v>
      </c>
      <c r="F5201" s="4">
        <v>12748.0</v>
      </c>
      <c r="G5201" s="6">
        <v>44687.66736111111</v>
      </c>
      <c r="H5201" s="6" t="str">
        <f>VLOOKUP(F5201,'Customer Details'!$A$1:$B$3264,2,0)</f>
        <v>USA</v>
      </c>
      <c r="I5201" s="7">
        <f t="shared" si="1"/>
        <v>17.7</v>
      </c>
      <c r="J5201" s="7">
        <f t="shared" si="2"/>
        <v>17.7</v>
      </c>
    </row>
    <row r="5202" ht="15.75" customHeight="1">
      <c r="A5202" s="4">
        <v>562031.0</v>
      </c>
      <c r="B5202" s="4" t="s">
        <v>219</v>
      </c>
      <c r="C5202" s="5" t="s">
        <v>220</v>
      </c>
      <c r="D5202" s="5">
        <v>24.0</v>
      </c>
      <c r="E5202" s="5">
        <v>0.29</v>
      </c>
      <c r="F5202" s="4">
        <v>16984.0</v>
      </c>
      <c r="G5202" s="6">
        <v>44593.73402777778</v>
      </c>
      <c r="H5202" s="6" t="str">
        <f>VLOOKUP(F5202,'Customer Details'!$A$1:$B$3264,2,0)</f>
        <v>Australia</v>
      </c>
      <c r="I5202" s="7">
        <f t="shared" si="1"/>
        <v>6.96</v>
      </c>
      <c r="J5202" s="7">
        <f t="shared" si="2"/>
        <v>6.96</v>
      </c>
    </row>
    <row r="5203" ht="15.75" customHeight="1">
      <c r="A5203" s="4">
        <v>575695.0</v>
      </c>
      <c r="B5203" s="4" t="s">
        <v>651</v>
      </c>
      <c r="C5203" s="5" t="s">
        <v>652</v>
      </c>
      <c r="D5203" s="5">
        <v>24.0</v>
      </c>
      <c r="E5203" s="5">
        <v>1.25</v>
      </c>
      <c r="F5203" s="4">
        <v>17502.0</v>
      </c>
      <c r="G5203" s="6">
        <v>44691.69375</v>
      </c>
      <c r="H5203" s="6" t="str">
        <f>VLOOKUP(F5203,'Customer Details'!$A$1:$B$3264,2,0)</f>
        <v>Australia</v>
      </c>
      <c r="I5203" s="7">
        <f t="shared" si="1"/>
        <v>30</v>
      </c>
      <c r="J5203" s="7">
        <f t="shared" si="2"/>
        <v>30</v>
      </c>
    </row>
    <row r="5204" ht="15.75" customHeight="1">
      <c r="A5204" s="4">
        <v>561020.0</v>
      </c>
      <c r="B5204" s="4" t="s">
        <v>119</v>
      </c>
      <c r="C5204" s="5" t="s">
        <v>120</v>
      </c>
      <c r="D5204" s="5">
        <v>2.0</v>
      </c>
      <c r="E5204" s="5">
        <v>0.42</v>
      </c>
      <c r="F5204" s="4">
        <v>13563.0</v>
      </c>
      <c r="G5204" s="6">
        <v>44583.72291666667</v>
      </c>
      <c r="H5204" s="6" t="str">
        <f>VLOOKUP(F5204,'Customer Details'!$A$1:$B$3264,2,0)</f>
        <v>India</v>
      </c>
      <c r="I5204" s="7">
        <f t="shared" si="1"/>
        <v>0.84</v>
      </c>
      <c r="J5204" s="7">
        <f t="shared" si="2"/>
        <v>0.84</v>
      </c>
    </row>
    <row r="5205" ht="15.75" customHeight="1">
      <c r="A5205" s="4">
        <v>549733.0</v>
      </c>
      <c r="B5205" s="4" t="s">
        <v>54</v>
      </c>
      <c r="C5205" s="5" t="s">
        <v>55</v>
      </c>
      <c r="D5205" s="5">
        <v>2.0</v>
      </c>
      <c r="E5205" s="5">
        <v>5.95</v>
      </c>
      <c r="F5205" s="4">
        <v>17827.0</v>
      </c>
      <c r="G5205" s="6">
        <v>44480.70555555556</v>
      </c>
      <c r="H5205" s="6" t="str">
        <f>VLOOKUP(F5205,'Customer Details'!$A$1:$B$3264,2,0)</f>
        <v>USA</v>
      </c>
      <c r="I5205" s="7">
        <f t="shared" si="1"/>
        <v>11.9</v>
      </c>
      <c r="J5205" s="7">
        <f t="shared" si="2"/>
        <v>11.9</v>
      </c>
    </row>
    <row r="5206" ht="15.75" customHeight="1">
      <c r="A5206" s="4">
        <v>540513.0</v>
      </c>
      <c r="B5206" s="4" t="s">
        <v>38</v>
      </c>
      <c r="C5206" s="5" t="s">
        <v>39</v>
      </c>
      <c r="D5206" s="5">
        <v>32.0</v>
      </c>
      <c r="E5206" s="5">
        <v>2.55</v>
      </c>
      <c r="F5206" s="4">
        <v>13758.0</v>
      </c>
      <c r="G5206" s="6">
        <v>44386.48680555556</v>
      </c>
      <c r="H5206" s="6" t="str">
        <f>VLOOKUP(F5206,'Customer Details'!$A$1:$B$3264,2,0)</f>
        <v>Australia</v>
      </c>
      <c r="I5206" s="7">
        <f t="shared" si="1"/>
        <v>81.6</v>
      </c>
      <c r="J5206" s="7">
        <f t="shared" si="2"/>
        <v>81.6</v>
      </c>
    </row>
    <row r="5207" ht="15.75" customHeight="1">
      <c r="A5207" s="4" t="s">
        <v>2657</v>
      </c>
      <c r="B5207" s="4">
        <v>22701.0</v>
      </c>
      <c r="C5207" s="5" t="s">
        <v>1094</v>
      </c>
      <c r="D5207" s="5">
        <v>-2.0</v>
      </c>
      <c r="E5207" s="5">
        <v>2.95</v>
      </c>
      <c r="F5207" s="4">
        <v>16191.0</v>
      </c>
      <c r="G5207" s="6">
        <v>44408.63055555556</v>
      </c>
      <c r="H5207" s="6" t="str">
        <f>VLOOKUP(F5207,'Customer Details'!$A$1:$B$3264,2,0)</f>
        <v>China</v>
      </c>
      <c r="I5207" s="7">
        <f t="shared" si="1"/>
        <v>-5.9</v>
      </c>
      <c r="J5207" s="7">
        <f t="shared" si="2"/>
        <v>5.9</v>
      </c>
    </row>
    <row r="5208" ht="15.75" customHeight="1">
      <c r="A5208" s="4">
        <v>552886.0</v>
      </c>
      <c r="B5208" s="4" t="s">
        <v>870</v>
      </c>
      <c r="C5208" s="5" t="s">
        <v>871</v>
      </c>
      <c r="D5208" s="5">
        <v>12.0</v>
      </c>
      <c r="E5208" s="5">
        <v>1.95</v>
      </c>
      <c r="F5208" s="4">
        <v>16244.0</v>
      </c>
      <c r="G5208" s="6">
        <v>44512.42916666667</v>
      </c>
      <c r="H5208" s="6" t="str">
        <f>VLOOKUP(F5208,'Customer Details'!$A$1:$B$3264,2,0)</f>
        <v>India</v>
      </c>
      <c r="I5208" s="7">
        <f t="shared" si="1"/>
        <v>23.4</v>
      </c>
      <c r="J5208" s="7">
        <f t="shared" si="2"/>
        <v>23.4</v>
      </c>
    </row>
    <row r="5209" ht="15.75" customHeight="1">
      <c r="A5209" s="4">
        <v>536863.0</v>
      </c>
      <c r="B5209" s="4" t="s">
        <v>425</v>
      </c>
      <c r="C5209" s="5" t="s">
        <v>426</v>
      </c>
      <c r="D5209" s="5">
        <v>1.0</v>
      </c>
      <c r="E5209" s="5">
        <v>7.95</v>
      </c>
      <c r="F5209" s="4">
        <v>17967.0</v>
      </c>
      <c r="G5209" s="6">
        <v>44350.47152777778</v>
      </c>
      <c r="H5209" s="6" t="str">
        <f>VLOOKUP(F5209,'Customer Details'!$A$1:$B$3264,2,0)</f>
        <v>United Kingdom</v>
      </c>
      <c r="I5209" s="7">
        <f t="shared" si="1"/>
        <v>7.95</v>
      </c>
      <c r="J5209" s="7">
        <f t="shared" si="2"/>
        <v>7.95</v>
      </c>
    </row>
    <row r="5210" ht="15.75" customHeight="1">
      <c r="A5210" s="4" t="s">
        <v>2658</v>
      </c>
      <c r="B5210" s="4" t="s">
        <v>357</v>
      </c>
      <c r="C5210" s="5" t="s">
        <v>358</v>
      </c>
      <c r="D5210" s="5">
        <v>-8.0</v>
      </c>
      <c r="E5210" s="5">
        <v>0.85</v>
      </c>
      <c r="F5210" s="4">
        <v>15502.0</v>
      </c>
      <c r="G5210" s="6">
        <v>44558.62777777778</v>
      </c>
      <c r="H5210" s="6" t="str">
        <f>VLOOKUP(F5210,'Customer Details'!$A$1:$B$3264,2,0)</f>
        <v>India</v>
      </c>
      <c r="I5210" s="7">
        <f t="shared" si="1"/>
        <v>-6.8</v>
      </c>
      <c r="J5210" s="7">
        <f t="shared" si="2"/>
        <v>6.8</v>
      </c>
    </row>
    <row r="5211" ht="15.75" customHeight="1">
      <c r="A5211" s="4">
        <v>558105.0</v>
      </c>
      <c r="B5211" s="4" t="s">
        <v>427</v>
      </c>
      <c r="C5211" s="5" t="s">
        <v>428</v>
      </c>
      <c r="D5211" s="5">
        <v>8.0</v>
      </c>
      <c r="E5211" s="5">
        <v>0.42</v>
      </c>
      <c r="F5211" s="4">
        <v>15644.0</v>
      </c>
      <c r="G5211" s="6">
        <v>44556.62083333333</v>
      </c>
      <c r="H5211" s="6" t="str">
        <f>VLOOKUP(F5211,'Customer Details'!$A$1:$B$3264,2,0)</f>
        <v>United Kingdom</v>
      </c>
      <c r="I5211" s="7">
        <f t="shared" si="1"/>
        <v>3.36</v>
      </c>
      <c r="J5211" s="7">
        <f t="shared" si="2"/>
        <v>3.36</v>
      </c>
    </row>
    <row r="5212" ht="15.75" customHeight="1">
      <c r="A5212" s="4">
        <v>576255.0</v>
      </c>
      <c r="B5212" s="4">
        <v>23271.0</v>
      </c>
      <c r="C5212" s="5" t="s">
        <v>2659</v>
      </c>
      <c r="D5212" s="5">
        <v>3.0</v>
      </c>
      <c r="E5212" s="5">
        <v>0.83</v>
      </c>
      <c r="F5212" s="4">
        <v>15993.0</v>
      </c>
      <c r="G5212" s="6">
        <v>44695.58958333333</v>
      </c>
      <c r="H5212" s="6" t="str">
        <f>VLOOKUP(F5212,'Customer Details'!$A$1:$B$3264,2,0)</f>
        <v>USA</v>
      </c>
      <c r="I5212" s="7">
        <f t="shared" si="1"/>
        <v>2.49</v>
      </c>
      <c r="J5212" s="7">
        <f t="shared" si="2"/>
        <v>2.49</v>
      </c>
    </row>
    <row r="5213" ht="15.75" customHeight="1">
      <c r="A5213" s="4">
        <v>546218.0</v>
      </c>
      <c r="B5213" s="4" t="s">
        <v>1560</v>
      </c>
      <c r="C5213" s="5" t="s">
        <v>1561</v>
      </c>
      <c r="D5213" s="5">
        <v>2.0</v>
      </c>
      <c r="E5213" s="5">
        <v>2.1</v>
      </c>
      <c r="F5213" s="4">
        <v>14667.0</v>
      </c>
      <c r="G5213" s="6">
        <v>44449.50763888889</v>
      </c>
      <c r="H5213" s="6" t="str">
        <f>VLOOKUP(F5213,'Customer Details'!$A$1:$B$3264,2,0)</f>
        <v>Australia</v>
      </c>
      <c r="I5213" s="7">
        <f t="shared" si="1"/>
        <v>4.2</v>
      </c>
      <c r="J5213" s="7">
        <f t="shared" si="2"/>
        <v>4.2</v>
      </c>
    </row>
    <row r="5214" ht="15.75" customHeight="1">
      <c r="A5214" s="4">
        <v>564321.0</v>
      </c>
      <c r="B5214" s="4" t="s">
        <v>2660</v>
      </c>
      <c r="C5214" s="5" t="s">
        <v>2661</v>
      </c>
      <c r="D5214" s="5">
        <v>2.0</v>
      </c>
      <c r="E5214" s="5">
        <v>4.25</v>
      </c>
      <c r="F5214" s="4">
        <v>15059.0</v>
      </c>
      <c r="G5214" s="6">
        <v>44616.55694444444</v>
      </c>
      <c r="H5214" s="6" t="str">
        <f>VLOOKUP(F5214,'Customer Details'!$A$1:$B$3264,2,0)</f>
        <v>USA</v>
      </c>
      <c r="I5214" s="7">
        <f t="shared" si="1"/>
        <v>8.5</v>
      </c>
      <c r="J5214" s="7">
        <f t="shared" si="2"/>
        <v>8.5</v>
      </c>
    </row>
    <row r="5215" ht="15.75" customHeight="1">
      <c r="A5215" s="4" t="s">
        <v>2662</v>
      </c>
      <c r="B5215" s="4">
        <v>21670.0</v>
      </c>
      <c r="C5215" s="5" t="s">
        <v>217</v>
      </c>
      <c r="D5215" s="5">
        <v>-1.0</v>
      </c>
      <c r="E5215" s="5">
        <v>1.25</v>
      </c>
      <c r="F5215" s="4">
        <v>17841.0</v>
      </c>
      <c r="G5215" s="6">
        <v>44527.55625</v>
      </c>
      <c r="H5215" s="6" t="str">
        <f>VLOOKUP(F5215,'Customer Details'!$A$1:$B$3264,2,0)</f>
        <v>India</v>
      </c>
      <c r="I5215" s="7">
        <f t="shared" si="1"/>
        <v>-1.25</v>
      </c>
      <c r="J5215" s="7">
        <f t="shared" si="2"/>
        <v>1.25</v>
      </c>
    </row>
    <row r="5216" ht="15.75" customHeight="1">
      <c r="A5216" s="4">
        <v>536637.0</v>
      </c>
      <c r="B5216" s="4">
        <v>22696.0</v>
      </c>
      <c r="C5216" s="5" t="s">
        <v>2663</v>
      </c>
      <c r="D5216" s="5">
        <v>1.0</v>
      </c>
      <c r="E5216" s="5">
        <v>1.95</v>
      </c>
      <c r="F5216" s="4">
        <v>18041.0</v>
      </c>
      <c r="G5216" s="6">
        <v>44349.48263888889</v>
      </c>
      <c r="H5216" s="6" t="str">
        <f>VLOOKUP(F5216,'Customer Details'!$A$1:$B$3264,2,0)</f>
        <v>Australia</v>
      </c>
      <c r="I5216" s="7">
        <f t="shared" si="1"/>
        <v>1.95</v>
      </c>
      <c r="J5216" s="7">
        <f t="shared" si="2"/>
        <v>1.95</v>
      </c>
    </row>
    <row r="5217" ht="15.75" customHeight="1">
      <c r="A5217" s="4">
        <v>564165.0</v>
      </c>
      <c r="B5217" s="4" t="s">
        <v>40</v>
      </c>
      <c r="C5217" s="5" t="s">
        <v>41</v>
      </c>
      <c r="D5217" s="5">
        <v>6.0</v>
      </c>
      <c r="E5217" s="5">
        <v>2.95</v>
      </c>
      <c r="F5217" s="4">
        <v>13593.0</v>
      </c>
      <c r="G5217" s="6">
        <v>44615.56597222222</v>
      </c>
      <c r="H5217" s="6" t="str">
        <f>VLOOKUP(F5217,'Customer Details'!$A$1:$B$3264,2,0)</f>
        <v>China</v>
      </c>
      <c r="I5217" s="7">
        <f t="shared" si="1"/>
        <v>17.7</v>
      </c>
      <c r="J5217" s="7">
        <f t="shared" si="2"/>
        <v>17.7</v>
      </c>
    </row>
    <row r="5218" ht="15.75" customHeight="1">
      <c r="A5218" s="4">
        <v>558028.0</v>
      </c>
      <c r="B5218" s="4" t="s">
        <v>585</v>
      </c>
      <c r="C5218" s="5" t="s">
        <v>586</v>
      </c>
      <c r="D5218" s="5">
        <v>4.0</v>
      </c>
      <c r="E5218" s="5">
        <v>3.75</v>
      </c>
      <c r="F5218" s="4">
        <v>15128.0</v>
      </c>
      <c r="G5218" s="6">
        <v>44554.48541666667</v>
      </c>
      <c r="H5218" s="6" t="str">
        <f>VLOOKUP(F5218,'Customer Details'!$A$1:$B$3264,2,0)</f>
        <v>Australia</v>
      </c>
      <c r="I5218" s="7">
        <f t="shared" si="1"/>
        <v>15</v>
      </c>
      <c r="J5218" s="7">
        <f t="shared" si="2"/>
        <v>15</v>
      </c>
    </row>
    <row r="5219" ht="15.75" customHeight="1">
      <c r="A5219" s="4" t="s">
        <v>2664</v>
      </c>
      <c r="B5219" s="4">
        <v>72741.0</v>
      </c>
      <c r="C5219" s="5" t="s">
        <v>2665</v>
      </c>
      <c r="D5219" s="5">
        <v>-3.0</v>
      </c>
      <c r="E5219" s="5">
        <v>1.45</v>
      </c>
      <c r="F5219" s="4">
        <v>16598.0</v>
      </c>
      <c r="G5219" s="6">
        <v>44446.57083333333</v>
      </c>
      <c r="H5219" s="6" t="str">
        <f>VLOOKUP(F5219,'Customer Details'!$A$1:$B$3264,2,0)</f>
        <v>United Kingdom</v>
      </c>
      <c r="I5219" s="7">
        <f t="shared" si="1"/>
        <v>-4.35</v>
      </c>
      <c r="J5219" s="7">
        <f t="shared" si="2"/>
        <v>4.35</v>
      </c>
    </row>
    <row r="5220" ht="15.75" customHeight="1">
      <c r="A5220" s="4">
        <v>539321.0</v>
      </c>
      <c r="B5220" s="4" t="s">
        <v>307</v>
      </c>
      <c r="C5220" s="5" t="s">
        <v>308</v>
      </c>
      <c r="D5220" s="5">
        <v>1.0</v>
      </c>
      <c r="E5220" s="5">
        <v>0.42</v>
      </c>
      <c r="F5220" s="4">
        <v>14723.0</v>
      </c>
      <c r="G5220" s="6">
        <v>44363.80486111111</v>
      </c>
      <c r="H5220" s="6" t="str">
        <f>VLOOKUP(F5220,'Customer Details'!$A$1:$B$3264,2,0)</f>
        <v>China</v>
      </c>
      <c r="I5220" s="7">
        <f t="shared" si="1"/>
        <v>0.42</v>
      </c>
      <c r="J5220" s="7">
        <f t="shared" si="2"/>
        <v>0.42</v>
      </c>
    </row>
    <row r="5221" ht="15.75" customHeight="1">
      <c r="A5221" s="4">
        <v>547653.0</v>
      </c>
      <c r="B5221" s="4">
        <v>22857.0</v>
      </c>
      <c r="C5221" s="5" t="s">
        <v>2461</v>
      </c>
      <c r="D5221" s="5">
        <v>6.0</v>
      </c>
      <c r="E5221" s="5">
        <v>0.85</v>
      </c>
      <c r="F5221" s="4">
        <v>16745.0</v>
      </c>
      <c r="G5221" s="6">
        <v>44463.51458333333</v>
      </c>
      <c r="H5221" s="6" t="str">
        <f>VLOOKUP(F5221,'Customer Details'!$A$1:$B$3264,2,0)</f>
        <v>USA</v>
      </c>
      <c r="I5221" s="7">
        <f t="shared" si="1"/>
        <v>5.1</v>
      </c>
      <c r="J5221" s="7">
        <f t="shared" si="2"/>
        <v>5.1</v>
      </c>
    </row>
    <row r="5222" ht="15.75" customHeight="1">
      <c r="A5222" s="4">
        <v>549387.0</v>
      </c>
      <c r="B5222" s="4" t="s">
        <v>647</v>
      </c>
      <c r="C5222" s="5" t="s">
        <v>648</v>
      </c>
      <c r="D5222" s="5">
        <v>50.0</v>
      </c>
      <c r="E5222" s="5">
        <v>0.42</v>
      </c>
      <c r="F5222" s="4">
        <v>13178.0</v>
      </c>
      <c r="G5222" s="6">
        <v>44477.48125</v>
      </c>
      <c r="H5222" s="6" t="str">
        <f>VLOOKUP(F5222,'Customer Details'!$A$1:$B$3264,2,0)</f>
        <v>USA</v>
      </c>
      <c r="I5222" s="7">
        <f t="shared" si="1"/>
        <v>21</v>
      </c>
      <c r="J5222" s="7">
        <f t="shared" si="2"/>
        <v>21</v>
      </c>
    </row>
    <row r="5223" ht="15.75" customHeight="1">
      <c r="A5223" s="4" t="s">
        <v>502</v>
      </c>
      <c r="B5223" s="4">
        <v>23309.0</v>
      </c>
      <c r="C5223" s="5" t="s">
        <v>2666</v>
      </c>
      <c r="D5223" s="5">
        <v>-1.0</v>
      </c>
      <c r="E5223" s="5">
        <v>0.55</v>
      </c>
      <c r="F5223" s="4">
        <v>14534.0</v>
      </c>
      <c r="G5223" s="6">
        <v>44656.54027777778</v>
      </c>
      <c r="H5223" s="6" t="str">
        <f>VLOOKUP(F5223,'Customer Details'!$A$1:$B$3264,2,0)</f>
        <v>India</v>
      </c>
      <c r="I5223" s="7">
        <f t="shared" si="1"/>
        <v>-0.55</v>
      </c>
      <c r="J5223" s="7">
        <f t="shared" si="2"/>
        <v>0.55</v>
      </c>
    </row>
    <row r="5224" ht="15.75" customHeight="1">
      <c r="A5224" s="4">
        <v>543668.0</v>
      </c>
      <c r="B5224" s="4" t="s">
        <v>38</v>
      </c>
      <c r="C5224" s="5" t="s">
        <v>39</v>
      </c>
      <c r="D5224" s="5">
        <v>3.0</v>
      </c>
      <c r="E5224" s="5">
        <v>2.95</v>
      </c>
      <c r="F5224" s="4">
        <v>18118.0</v>
      </c>
      <c r="G5224" s="6">
        <v>44419.47013888889</v>
      </c>
      <c r="H5224" s="6" t="str">
        <f>VLOOKUP(F5224,'Customer Details'!$A$1:$B$3264,2,0)</f>
        <v>USA</v>
      </c>
      <c r="I5224" s="7">
        <f t="shared" si="1"/>
        <v>8.85</v>
      </c>
      <c r="J5224" s="7">
        <f t="shared" si="2"/>
        <v>8.85</v>
      </c>
    </row>
    <row r="5225" ht="15.75" customHeight="1">
      <c r="A5225" s="4">
        <v>562348.0</v>
      </c>
      <c r="B5225" s="4" t="s">
        <v>400</v>
      </c>
      <c r="C5225" s="5" t="s">
        <v>401</v>
      </c>
      <c r="D5225" s="5">
        <v>50.0</v>
      </c>
      <c r="E5225" s="5">
        <v>4.65</v>
      </c>
      <c r="F5225" s="4">
        <v>17511.0</v>
      </c>
      <c r="G5225" s="6">
        <v>44596.525</v>
      </c>
      <c r="H5225" s="6" t="str">
        <f>VLOOKUP(F5225,'Customer Details'!$A$1:$B$3264,2,0)</f>
        <v>United Kingdom</v>
      </c>
      <c r="I5225" s="7">
        <f t="shared" si="1"/>
        <v>232.5</v>
      </c>
      <c r="J5225" s="7">
        <f t="shared" si="2"/>
        <v>232.5</v>
      </c>
    </row>
    <row r="5226" ht="15.75" customHeight="1">
      <c r="A5226" s="4">
        <v>541126.0</v>
      </c>
      <c r="B5226" s="4" t="s">
        <v>313</v>
      </c>
      <c r="C5226" s="5" t="s">
        <v>314</v>
      </c>
      <c r="D5226" s="5">
        <v>24.0</v>
      </c>
      <c r="E5226" s="5">
        <v>0.42</v>
      </c>
      <c r="F5226" s="4">
        <v>15626.0</v>
      </c>
      <c r="G5226" s="6">
        <v>44391.42361111111</v>
      </c>
      <c r="H5226" s="6" t="str">
        <f>VLOOKUP(F5226,'Customer Details'!$A$1:$B$3264,2,0)</f>
        <v>USA</v>
      </c>
      <c r="I5226" s="7">
        <f t="shared" si="1"/>
        <v>10.08</v>
      </c>
      <c r="J5226" s="7">
        <f t="shared" si="2"/>
        <v>10.08</v>
      </c>
    </row>
    <row r="5227" ht="15.75" customHeight="1">
      <c r="A5227" s="4">
        <v>580956.0</v>
      </c>
      <c r="B5227" s="4" t="s">
        <v>876</v>
      </c>
      <c r="C5227" s="5" t="s">
        <v>877</v>
      </c>
      <c r="D5227" s="5">
        <v>5.0</v>
      </c>
      <c r="E5227" s="5">
        <v>1.65</v>
      </c>
      <c r="F5227" s="4">
        <v>17841.0</v>
      </c>
      <c r="G5227" s="6">
        <v>44718.59930555556</v>
      </c>
      <c r="H5227" s="6" t="str">
        <f>VLOOKUP(F5227,'Customer Details'!$A$1:$B$3264,2,0)</f>
        <v>India</v>
      </c>
      <c r="I5227" s="7">
        <f t="shared" si="1"/>
        <v>8.25</v>
      </c>
      <c r="J5227" s="7">
        <f t="shared" si="2"/>
        <v>8.25</v>
      </c>
    </row>
    <row r="5228" ht="15.75" customHeight="1">
      <c r="A5228" s="4">
        <v>555557.0</v>
      </c>
      <c r="B5228" s="4" t="s">
        <v>651</v>
      </c>
      <c r="C5228" s="5" t="s">
        <v>652</v>
      </c>
      <c r="D5228" s="5">
        <v>4.0</v>
      </c>
      <c r="E5228" s="5">
        <v>4.25</v>
      </c>
      <c r="F5228" s="4">
        <v>13682.0</v>
      </c>
      <c r="G5228" s="6">
        <v>44535.5875</v>
      </c>
      <c r="H5228" s="6" t="str">
        <f>VLOOKUP(F5228,'Customer Details'!$A$1:$B$3264,2,0)</f>
        <v>China</v>
      </c>
      <c r="I5228" s="7">
        <f t="shared" si="1"/>
        <v>17</v>
      </c>
      <c r="J5228" s="7">
        <f t="shared" si="2"/>
        <v>17</v>
      </c>
    </row>
    <row r="5229" ht="15.75" customHeight="1">
      <c r="A5229" s="4">
        <v>543740.0</v>
      </c>
      <c r="B5229" s="4" t="s">
        <v>1666</v>
      </c>
      <c r="C5229" s="5" t="s">
        <v>1667</v>
      </c>
      <c r="D5229" s="5">
        <v>2.0</v>
      </c>
      <c r="E5229" s="5">
        <v>2.55</v>
      </c>
      <c r="F5229" s="4">
        <v>15311.0</v>
      </c>
      <c r="G5229" s="6">
        <v>44419.56666666667</v>
      </c>
      <c r="H5229" s="6" t="str">
        <f>VLOOKUP(F5229,'Customer Details'!$A$1:$B$3264,2,0)</f>
        <v>USA</v>
      </c>
      <c r="I5229" s="7">
        <f t="shared" si="1"/>
        <v>5.1</v>
      </c>
      <c r="J5229" s="7">
        <f t="shared" si="2"/>
        <v>5.1</v>
      </c>
    </row>
    <row r="5230" ht="15.75" customHeight="1">
      <c r="A5230" s="4">
        <v>549052.0</v>
      </c>
      <c r="B5230" s="4" t="s">
        <v>85</v>
      </c>
      <c r="C5230" s="5" t="s">
        <v>86</v>
      </c>
      <c r="D5230" s="5">
        <v>12.0</v>
      </c>
      <c r="E5230" s="5">
        <v>0.95</v>
      </c>
      <c r="F5230" s="4">
        <v>17682.0</v>
      </c>
      <c r="G5230" s="6">
        <v>44475.42986111111</v>
      </c>
      <c r="H5230" s="6" t="str">
        <f>VLOOKUP(F5230,'Customer Details'!$A$1:$B$3264,2,0)</f>
        <v>China</v>
      </c>
      <c r="I5230" s="7">
        <f t="shared" si="1"/>
        <v>11.4</v>
      </c>
      <c r="J5230" s="7">
        <f t="shared" si="2"/>
        <v>11.4</v>
      </c>
    </row>
    <row r="5231" ht="15.75" customHeight="1">
      <c r="A5231" s="4">
        <v>573413.0</v>
      </c>
      <c r="B5231" s="4">
        <v>20767.0</v>
      </c>
      <c r="C5231" s="5" t="s">
        <v>2667</v>
      </c>
      <c r="D5231" s="5">
        <v>1.0</v>
      </c>
      <c r="E5231" s="5">
        <v>2.55</v>
      </c>
      <c r="F5231" s="4">
        <v>15444.0</v>
      </c>
      <c r="G5231" s="6">
        <v>44681.675</v>
      </c>
      <c r="H5231" s="6" t="str">
        <f>VLOOKUP(F5231,'Customer Details'!$A$1:$B$3264,2,0)</f>
        <v>United Kingdom</v>
      </c>
      <c r="I5231" s="7">
        <f t="shared" si="1"/>
        <v>2.55</v>
      </c>
      <c r="J5231" s="7">
        <f t="shared" si="2"/>
        <v>2.55</v>
      </c>
    </row>
    <row r="5232" ht="15.75" customHeight="1">
      <c r="A5232" s="4">
        <v>557026.0</v>
      </c>
      <c r="B5232" s="4" t="s">
        <v>2628</v>
      </c>
      <c r="C5232" s="5" t="s">
        <v>2629</v>
      </c>
      <c r="D5232" s="5">
        <v>12.0</v>
      </c>
      <c r="E5232" s="5">
        <v>1.95</v>
      </c>
      <c r="F5232" s="4">
        <v>16571.0</v>
      </c>
      <c r="G5232" s="6">
        <v>44546.55138888889</v>
      </c>
      <c r="H5232" s="6" t="str">
        <f>VLOOKUP(F5232,'Customer Details'!$A$1:$B$3264,2,0)</f>
        <v>Australia</v>
      </c>
      <c r="I5232" s="7">
        <f t="shared" si="1"/>
        <v>23.4</v>
      </c>
      <c r="J5232" s="7">
        <f t="shared" si="2"/>
        <v>23.4</v>
      </c>
    </row>
    <row r="5233" ht="15.75" customHeight="1">
      <c r="A5233" s="4">
        <v>559676.0</v>
      </c>
      <c r="B5233" s="4" t="s">
        <v>32</v>
      </c>
      <c r="C5233" s="5" t="s">
        <v>33</v>
      </c>
      <c r="D5233" s="5">
        <v>4.0</v>
      </c>
      <c r="E5233" s="5">
        <v>4.15</v>
      </c>
      <c r="F5233" s="4">
        <v>17340.0</v>
      </c>
      <c r="G5233" s="6">
        <v>44572.61111111111</v>
      </c>
      <c r="H5233" s="6" t="str">
        <f>VLOOKUP(F5233,'Customer Details'!$A$1:$B$3264,2,0)</f>
        <v>China</v>
      </c>
      <c r="I5233" s="7">
        <f t="shared" si="1"/>
        <v>16.6</v>
      </c>
      <c r="J5233" s="7">
        <f t="shared" si="2"/>
        <v>16.6</v>
      </c>
    </row>
    <row r="5234" ht="15.75" customHeight="1">
      <c r="A5234" s="4">
        <v>569236.0</v>
      </c>
      <c r="B5234" s="4" t="s">
        <v>439</v>
      </c>
      <c r="C5234" s="5" t="s">
        <v>440</v>
      </c>
      <c r="D5234" s="5">
        <v>24.0</v>
      </c>
      <c r="E5234" s="5">
        <v>0.29</v>
      </c>
      <c r="F5234" s="4">
        <v>14432.0</v>
      </c>
      <c r="G5234" s="6">
        <v>44653.65902777778</v>
      </c>
      <c r="H5234" s="6" t="str">
        <f>VLOOKUP(F5234,'Customer Details'!$A$1:$B$3264,2,0)</f>
        <v>China</v>
      </c>
      <c r="I5234" s="7">
        <f t="shared" si="1"/>
        <v>6.96</v>
      </c>
      <c r="J5234" s="7">
        <f t="shared" si="2"/>
        <v>6.96</v>
      </c>
    </row>
    <row r="5235" ht="15.75" customHeight="1">
      <c r="A5235" s="4">
        <v>538814.0</v>
      </c>
      <c r="B5235" s="4" t="s">
        <v>200</v>
      </c>
      <c r="C5235" s="5" t="s">
        <v>201</v>
      </c>
      <c r="D5235" s="5">
        <v>16.0</v>
      </c>
      <c r="E5235" s="5">
        <v>2.95</v>
      </c>
      <c r="F5235" s="4">
        <v>15983.0</v>
      </c>
      <c r="G5235" s="6">
        <v>44361.52083333334</v>
      </c>
      <c r="H5235" s="6" t="str">
        <f>VLOOKUP(F5235,'Customer Details'!$A$1:$B$3264,2,0)</f>
        <v>India</v>
      </c>
      <c r="I5235" s="7">
        <f t="shared" si="1"/>
        <v>47.2</v>
      </c>
      <c r="J5235" s="7">
        <f t="shared" si="2"/>
        <v>47.2</v>
      </c>
    </row>
    <row r="5236" ht="15.75" customHeight="1">
      <c r="A5236" s="4" t="s">
        <v>2668</v>
      </c>
      <c r="B5236" s="4">
        <v>22963.0</v>
      </c>
      <c r="C5236" s="5" t="s">
        <v>970</v>
      </c>
      <c r="D5236" s="5">
        <v>-51.0</v>
      </c>
      <c r="E5236" s="5">
        <v>0.72</v>
      </c>
      <c r="F5236" s="4">
        <v>15125.0</v>
      </c>
      <c r="G5236" s="6">
        <v>44505.74791666667</v>
      </c>
      <c r="H5236" s="6" t="str">
        <f>VLOOKUP(F5236,'Customer Details'!$A$1:$B$3264,2,0)</f>
        <v>China</v>
      </c>
      <c r="I5236" s="7">
        <f t="shared" si="1"/>
        <v>-36.72</v>
      </c>
      <c r="J5236" s="7">
        <f t="shared" si="2"/>
        <v>36.72</v>
      </c>
    </row>
    <row r="5237" ht="15.75" customHeight="1">
      <c r="A5237" s="4">
        <v>561485.0</v>
      </c>
      <c r="B5237" s="4" t="s">
        <v>131</v>
      </c>
      <c r="C5237" s="5" t="s">
        <v>132</v>
      </c>
      <c r="D5237" s="5">
        <v>1.0</v>
      </c>
      <c r="E5237" s="5">
        <v>0.42</v>
      </c>
      <c r="F5237" s="4">
        <v>17841.0</v>
      </c>
      <c r="G5237" s="6">
        <v>44588.57083333333</v>
      </c>
      <c r="H5237" s="6" t="str">
        <f>VLOOKUP(F5237,'Customer Details'!$A$1:$B$3264,2,0)</f>
        <v>India</v>
      </c>
      <c r="I5237" s="7">
        <f t="shared" si="1"/>
        <v>0.42</v>
      </c>
      <c r="J5237" s="7">
        <f t="shared" si="2"/>
        <v>0.42</v>
      </c>
    </row>
    <row r="5238" ht="15.75" customHeight="1">
      <c r="A5238" s="4">
        <v>540567.0</v>
      </c>
      <c r="B5238" s="4" t="s">
        <v>1017</v>
      </c>
      <c r="C5238" s="5" t="s">
        <v>1018</v>
      </c>
      <c r="D5238" s="5">
        <v>12.0</v>
      </c>
      <c r="E5238" s="5">
        <v>1.25</v>
      </c>
      <c r="F5238" s="4">
        <v>16850.0</v>
      </c>
      <c r="G5238" s="6">
        <v>44387.46458333333</v>
      </c>
      <c r="H5238" s="6" t="str">
        <f>VLOOKUP(F5238,'Customer Details'!$A$1:$B$3264,2,0)</f>
        <v>Australia</v>
      </c>
      <c r="I5238" s="7">
        <f t="shared" si="1"/>
        <v>15</v>
      </c>
      <c r="J5238" s="7">
        <f t="shared" si="2"/>
        <v>15</v>
      </c>
    </row>
    <row r="5239" ht="15.75" customHeight="1">
      <c r="A5239" s="4">
        <v>551148.0</v>
      </c>
      <c r="B5239" s="4" t="s">
        <v>260</v>
      </c>
      <c r="C5239" s="5" t="s">
        <v>261</v>
      </c>
      <c r="D5239" s="5">
        <v>24.0</v>
      </c>
      <c r="E5239" s="5">
        <v>1.69</v>
      </c>
      <c r="F5239" s="4">
        <v>15939.0</v>
      </c>
      <c r="G5239" s="6">
        <v>44495.59166666667</v>
      </c>
      <c r="H5239" s="6" t="str">
        <f>VLOOKUP(F5239,'Customer Details'!$A$1:$B$3264,2,0)</f>
        <v>Australia</v>
      </c>
      <c r="I5239" s="7">
        <f t="shared" si="1"/>
        <v>40.56</v>
      </c>
      <c r="J5239" s="7">
        <f t="shared" si="2"/>
        <v>40.56</v>
      </c>
    </row>
    <row r="5240" ht="15.75" customHeight="1">
      <c r="A5240" s="4">
        <v>552444.0</v>
      </c>
      <c r="B5240" s="4" t="s">
        <v>357</v>
      </c>
      <c r="C5240" s="5" t="s">
        <v>358</v>
      </c>
      <c r="D5240" s="5">
        <v>2.0</v>
      </c>
      <c r="E5240" s="5">
        <v>1.25</v>
      </c>
      <c r="F5240" s="4">
        <v>17634.0</v>
      </c>
      <c r="G5240" s="6">
        <v>44509.54861111111</v>
      </c>
      <c r="H5240" s="6" t="str">
        <f>VLOOKUP(F5240,'Customer Details'!$A$1:$B$3264,2,0)</f>
        <v>China</v>
      </c>
      <c r="I5240" s="7">
        <f t="shared" si="1"/>
        <v>2.5</v>
      </c>
      <c r="J5240" s="7">
        <f t="shared" si="2"/>
        <v>2.5</v>
      </c>
    </row>
    <row r="5241" ht="15.75" customHeight="1">
      <c r="A5241" s="4" t="s">
        <v>2669</v>
      </c>
      <c r="B5241" s="4">
        <v>22649.0</v>
      </c>
      <c r="C5241" s="5" t="s">
        <v>2279</v>
      </c>
      <c r="D5241" s="5">
        <v>-1.0</v>
      </c>
      <c r="E5241" s="5">
        <v>4.95</v>
      </c>
      <c r="F5241" s="4">
        <v>16180.0</v>
      </c>
      <c r="G5241" s="6">
        <v>44603.425</v>
      </c>
      <c r="H5241" s="6" t="str">
        <f>VLOOKUP(F5241,'Customer Details'!$A$1:$B$3264,2,0)</f>
        <v>United Kingdom</v>
      </c>
      <c r="I5241" s="7">
        <f t="shared" si="1"/>
        <v>-4.95</v>
      </c>
      <c r="J5241" s="7">
        <f t="shared" si="2"/>
        <v>4.95</v>
      </c>
    </row>
    <row r="5242" ht="15.75" customHeight="1">
      <c r="A5242" s="4">
        <v>577057.0</v>
      </c>
      <c r="B5242" s="4">
        <v>21306.0</v>
      </c>
      <c r="C5242" s="5" t="s">
        <v>2670</v>
      </c>
      <c r="D5242" s="5">
        <v>1.0</v>
      </c>
      <c r="E5242" s="5">
        <v>0.29</v>
      </c>
      <c r="F5242" s="4">
        <v>12748.0</v>
      </c>
      <c r="G5242" s="6">
        <v>44698.60138888889</v>
      </c>
      <c r="H5242" s="6" t="str">
        <f>VLOOKUP(F5242,'Customer Details'!$A$1:$B$3264,2,0)</f>
        <v>USA</v>
      </c>
      <c r="I5242" s="7">
        <f t="shared" si="1"/>
        <v>0.29</v>
      </c>
      <c r="J5242" s="7">
        <f t="shared" si="2"/>
        <v>0.29</v>
      </c>
    </row>
    <row r="5243" ht="15.75" customHeight="1">
      <c r="A5243" s="4" t="s">
        <v>2671</v>
      </c>
      <c r="B5243" s="4">
        <v>23175.0</v>
      </c>
      <c r="C5243" s="5" t="s">
        <v>2672</v>
      </c>
      <c r="D5243" s="5">
        <v>-1.0</v>
      </c>
      <c r="E5243" s="5">
        <v>3.25</v>
      </c>
      <c r="F5243" s="4">
        <v>14740.0</v>
      </c>
      <c r="G5243" s="6">
        <v>44531.63680555556</v>
      </c>
      <c r="H5243" s="6" t="str">
        <f>VLOOKUP(F5243,'Customer Details'!$A$1:$B$3264,2,0)</f>
        <v>USA</v>
      </c>
      <c r="I5243" s="7">
        <f t="shared" si="1"/>
        <v>-3.25</v>
      </c>
      <c r="J5243" s="7">
        <f t="shared" si="2"/>
        <v>3.25</v>
      </c>
    </row>
    <row r="5244" ht="15.75" customHeight="1">
      <c r="A5244" s="4">
        <v>574883.0</v>
      </c>
      <c r="B5244" s="4" t="s">
        <v>468</v>
      </c>
      <c r="C5244" s="5" t="s">
        <v>469</v>
      </c>
      <c r="D5244" s="5">
        <v>6.0</v>
      </c>
      <c r="E5244" s="5">
        <v>1.25</v>
      </c>
      <c r="F5244" s="4">
        <v>14623.0</v>
      </c>
      <c r="G5244" s="6">
        <v>44688.58055555556</v>
      </c>
      <c r="H5244" s="6" t="str">
        <f>VLOOKUP(F5244,'Customer Details'!$A$1:$B$3264,2,0)</f>
        <v>USA</v>
      </c>
      <c r="I5244" s="7">
        <f t="shared" si="1"/>
        <v>7.5</v>
      </c>
      <c r="J5244" s="7">
        <f t="shared" si="2"/>
        <v>7.5</v>
      </c>
    </row>
    <row r="5245" ht="15.75" customHeight="1">
      <c r="A5245" s="4">
        <v>580879.0</v>
      </c>
      <c r="B5245" s="4" t="s">
        <v>48</v>
      </c>
      <c r="C5245" s="5" t="s">
        <v>49</v>
      </c>
      <c r="D5245" s="5">
        <v>10.0</v>
      </c>
      <c r="E5245" s="5">
        <v>2.08</v>
      </c>
      <c r="F5245" s="4">
        <v>17346.0</v>
      </c>
      <c r="G5245" s="6">
        <v>44718.5125</v>
      </c>
      <c r="H5245" s="6" t="str">
        <f>VLOOKUP(F5245,'Customer Details'!$A$1:$B$3264,2,0)</f>
        <v>Australia</v>
      </c>
      <c r="I5245" s="7">
        <f t="shared" si="1"/>
        <v>20.8</v>
      </c>
      <c r="J5245" s="7">
        <f t="shared" si="2"/>
        <v>20.8</v>
      </c>
    </row>
    <row r="5246" ht="15.75" customHeight="1">
      <c r="A5246" s="4" t="s">
        <v>2673</v>
      </c>
      <c r="B5246" s="4">
        <v>22148.0</v>
      </c>
      <c r="C5246" s="5" t="s">
        <v>1306</v>
      </c>
      <c r="D5246" s="5">
        <v>-3.0</v>
      </c>
      <c r="E5246" s="5">
        <v>1.95</v>
      </c>
      <c r="F5246" s="4">
        <v>13410.0</v>
      </c>
      <c r="G5246" s="6">
        <v>44441.64166666667</v>
      </c>
      <c r="H5246" s="6" t="str">
        <f>VLOOKUP(F5246,'Customer Details'!$A$1:$B$3264,2,0)</f>
        <v>United Kingdom</v>
      </c>
      <c r="I5246" s="7">
        <f t="shared" si="1"/>
        <v>-5.85</v>
      </c>
      <c r="J5246" s="7">
        <f t="shared" si="2"/>
        <v>5.85</v>
      </c>
    </row>
    <row r="5247" ht="15.75" customHeight="1">
      <c r="A5247" s="4">
        <v>538807.0</v>
      </c>
      <c r="B5247" s="4" t="s">
        <v>1298</v>
      </c>
      <c r="C5247" s="5" t="s">
        <v>1299</v>
      </c>
      <c r="D5247" s="5">
        <v>1.0</v>
      </c>
      <c r="E5247" s="5">
        <v>4.95</v>
      </c>
      <c r="F5247" s="4">
        <v>17194.0</v>
      </c>
      <c r="G5247" s="6">
        <v>44361.50416666667</v>
      </c>
      <c r="H5247" s="6" t="str">
        <f>VLOOKUP(F5247,'Customer Details'!$A$1:$B$3264,2,0)</f>
        <v>Australia</v>
      </c>
      <c r="I5247" s="7">
        <f t="shared" si="1"/>
        <v>4.95</v>
      </c>
      <c r="J5247" s="7">
        <f t="shared" si="2"/>
        <v>4.95</v>
      </c>
    </row>
    <row r="5248" ht="15.75" customHeight="1">
      <c r="A5248" s="4" t="s">
        <v>2674</v>
      </c>
      <c r="B5248" s="4">
        <v>23355.0</v>
      </c>
      <c r="C5248" s="5" t="s">
        <v>478</v>
      </c>
      <c r="D5248" s="5">
        <v>-5.0</v>
      </c>
      <c r="E5248" s="5">
        <v>4.95</v>
      </c>
      <c r="F5248" s="4">
        <v>16362.0</v>
      </c>
      <c r="G5248" s="6">
        <v>44629.62777777778</v>
      </c>
      <c r="H5248" s="6" t="str">
        <f>VLOOKUP(F5248,'Customer Details'!$A$1:$B$3264,2,0)</f>
        <v>USA</v>
      </c>
      <c r="I5248" s="7">
        <f t="shared" si="1"/>
        <v>-24.75</v>
      </c>
      <c r="J5248" s="7">
        <f t="shared" si="2"/>
        <v>24.75</v>
      </c>
    </row>
    <row r="5249" ht="15.75" customHeight="1">
      <c r="A5249" s="4">
        <v>552166.0</v>
      </c>
      <c r="B5249" s="4" t="s">
        <v>85</v>
      </c>
      <c r="C5249" s="5" t="s">
        <v>86</v>
      </c>
      <c r="D5249" s="5">
        <v>12.0</v>
      </c>
      <c r="E5249" s="5">
        <v>0.95</v>
      </c>
      <c r="F5249" s="4">
        <v>13475.0</v>
      </c>
      <c r="G5249" s="6">
        <v>44506.51458333333</v>
      </c>
      <c r="H5249" s="6" t="str">
        <f>VLOOKUP(F5249,'Customer Details'!$A$1:$B$3264,2,0)</f>
        <v>China</v>
      </c>
      <c r="I5249" s="7">
        <f t="shared" si="1"/>
        <v>11.4</v>
      </c>
      <c r="J5249" s="7">
        <f t="shared" si="2"/>
        <v>11.4</v>
      </c>
    </row>
    <row r="5250" ht="15.75" customHeight="1">
      <c r="A5250" s="4">
        <v>536412.0</v>
      </c>
      <c r="B5250" s="4">
        <v>21706.0</v>
      </c>
      <c r="C5250" s="5" t="s">
        <v>2675</v>
      </c>
      <c r="D5250" s="5">
        <v>1.0</v>
      </c>
      <c r="E5250" s="5">
        <v>4.95</v>
      </c>
      <c r="F5250" s="4">
        <v>17920.0</v>
      </c>
      <c r="G5250" s="6">
        <v>44348.49236111111</v>
      </c>
      <c r="H5250" s="6" t="str">
        <f>VLOOKUP(F5250,'Customer Details'!$A$1:$B$3264,2,0)</f>
        <v>United Kingdom</v>
      </c>
      <c r="I5250" s="7">
        <f t="shared" si="1"/>
        <v>4.95</v>
      </c>
      <c r="J5250" s="7">
        <f t="shared" si="2"/>
        <v>4.95</v>
      </c>
    </row>
    <row r="5251" ht="15.75" customHeight="1">
      <c r="A5251" s="4">
        <v>544467.0</v>
      </c>
      <c r="B5251" s="4" t="s">
        <v>936</v>
      </c>
      <c r="C5251" s="5" t="s">
        <v>937</v>
      </c>
      <c r="D5251" s="5">
        <v>1.0</v>
      </c>
      <c r="E5251" s="5">
        <v>4.95</v>
      </c>
      <c r="F5251" s="4">
        <v>14502.0</v>
      </c>
      <c r="G5251" s="6">
        <v>44428.66041666667</v>
      </c>
      <c r="H5251" s="6" t="str">
        <f>VLOOKUP(F5251,'Customer Details'!$A$1:$B$3264,2,0)</f>
        <v>China</v>
      </c>
      <c r="I5251" s="7">
        <f t="shared" si="1"/>
        <v>4.95</v>
      </c>
      <c r="J5251" s="7">
        <f t="shared" si="2"/>
        <v>4.95</v>
      </c>
    </row>
    <row r="5252" ht="15.75" customHeight="1">
      <c r="A5252" s="4">
        <v>577859.0</v>
      </c>
      <c r="B5252" s="4" t="s">
        <v>67</v>
      </c>
      <c r="C5252" s="5" t="s">
        <v>68</v>
      </c>
      <c r="D5252" s="5">
        <v>10.0</v>
      </c>
      <c r="E5252" s="5">
        <v>2.08</v>
      </c>
      <c r="F5252" s="4">
        <v>14534.0</v>
      </c>
      <c r="G5252" s="6">
        <v>44703.475</v>
      </c>
      <c r="H5252" s="6" t="str">
        <f>VLOOKUP(F5252,'Customer Details'!$A$1:$B$3264,2,0)</f>
        <v>India</v>
      </c>
      <c r="I5252" s="7">
        <f t="shared" si="1"/>
        <v>20.8</v>
      </c>
      <c r="J5252" s="7">
        <f t="shared" si="2"/>
        <v>20.8</v>
      </c>
    </row>
    <row r="5253" ht="15.75" customHeight="1">
      <c r="A5253" s="4">
        <v>557064.0</v>
      </c>
      <c r="B5253" s="4" t="s">
        <v>119</v>
      </c>
      <c r="C5253" s="5" t="s">
        <v>120</v>
      </c>
      <c r="D5253" s="5">
        <v>2.0</v>
      </c>
      <c r="E5253" s="5">
        <v>0.42</v>
      </c>
      <c r="F5253" s="4">
        <v>13263.0</v>
      </c>
      <c r="G5253" s="6">
        <v>44546.62986111111</v>
      </c>
      <c r="H5253" s="6" t="str">
        <f>VLOOKUP(F5253,'Customer Details'!$A$1:$B$3264,2,0)</f>
        <v>Australia</v>
      </c>
      <c r="I5253" s="7">
        <f t="shared" si="1"/>
        <v>0.84</v>
      </c>
      <c r="J5253" s="7">
        <f t="shared" si="2"/>
        <v>0.84</v>
      </c>
    </row>
    <row r="5254" ht="15.75" customHeight="1">
      <c r="A5254" s="4" t="s">
        <v>2676</v>
      </c>
      <c r="B5254" s="4">
        <v>21844.0</v>
      </c>
      <c r="C5254" s="5" t="s">
        <v>1123</v>
      </c>
      <c r="D5254" s="5">
        <v>-2.0</v>
      </c>
      <c r="E5254" s="5">
        <v>2.95</v>
      </c>
      <c r="F5254" s="4">
        <v>12909.0</v>
      </c>
      <c r="G5254" s="6">
        <v>44643.33194444444</v>
      </c>
      <c r="H5254" s="6" t="str">
        <f>VLOOKUP(F5254,'Customer Details'!$A$1:$B$3264,2,0)</f>
        <v>Australia</v>
      </c>
      <c r="I5254" s="7">
        <f t="shared" si="1"/>
        <v>-5.9</v>
      </c>
      <c r="J5254" s="7">
        <f t="shared" si="2"/>
        <v>5.9</v>
      </c>
    </row>
    <row r="5255" ht="15.75" customHeight="1">
      <c r="A5255" s="4">
        <v>572677.0</v>
      </c>
      <c r="B5255" s="4" t="s">
        <v>361</v>
      </c>
      <c r="C5255" s="5" t="s">
        <v>362</v>
      </c>
      <c r="D5255" s="5">
        <v>1.0</v>
      </c>
      <c r="E5255" s="5">
        <v>0.85</v>
      </c>
      <c r="F5255" s="4">
        <v>17596.0</v>
      </c>
      <c r="G5255" s="6">
        <v>44676.57361111111</v>
      </c>
      <c r="H5255" s="6" t="str">
        <f>VLOOKUP(F5255,'Customer Details'!$A$1:$B$3264,2,0)</f>
        <v>United Kingdom</v>
      </c>
      <c r="I5255" s="7">
        <f t="shared" si="1"/>
        <v>0.85</v>
      </c>
      <c r="J5255" s="7">
        <f t="shared" si="2"/>
        <v>0.85</v>
      </c>
    </row>
    <row r="5256" ht="15.75" customHeight="1">
      <c r="A5256" s="4" t="s">
        <v>2677</v>
      </c>
      <c r="B5256" s="4">
        <v>22698.0</v>
      </c>
      <c r="C5256" s="5" t="s">
        <v>1101</v>
      </c>
      <c r="D5256" s="5">
        <v>-1.0</v>
      </c>
      <c r="E5256" s="5">
        <v>2.95</v>
      </c>
      <c r="F5256" s="4">
        <v>15095.0</v>
      </c>
      <c r="G5256" s="6">
        <v>44536.45625</v>
      </c>
      <c r="H5256" s="6" t="str">
        <f>VLOOKUP(F5256,'Customer Details'!$A$1:$B$3264,2,0)</f>
        <v>United Kingdom</v>
      </c>
      <c r="I5256" s="7">
        <f t="shared" si="1"/>
        <v>-2.95</v>
      </c>
      <c r="J5256" s="7">
        <f t="shared" si="2"/>
        <v>2.95</v>
      </c>
    </row>
    <row r="5257" ht="15.75" customHeight="1">
      <c r="A5257" s="4" t="s">
        <v>2678</v>
      </c>
      <c r="B5257" s="4">
        <v>22698.0</v>
      </c>
      <c r="C5257" s="5" t="s">
        <v>1101</v>
      </c>
      <c r="D5257" s="5">
        <v>-1.0</v>
      </c>
      <c r="E5257" s="5">
        <v>2.95</v>
      </c>
      <c r="F5257" s="4">
        <v>18084.0</v>
      </c>
      <c r="G5257" s="6">
        <v>44419.6875</v>
      </c>
      <c r="H5257" s="6" t="str">
        <f>VLOOKUP(F5257,'Customer Details'!$A$1:$B$3264,2,0)</f>
        <v>USA</v>
      </c>
      <c r="I5257" s="7">
        <f t="shared" si="1"/>
        <v>-2.95</v>
      </c>
      <c r="J5257" s="7">
        <f t="shared" si="2"/>
        <v>2.95</v>
      </c>
    </row>
    <row r="5258" ht="15.75" customHeight="1">
      <c r="A5258" s="4" t="s">
        <v>2108</v>
      </c>
      <c r="B5258" s="4">
        <v>21731.0</v>
      </c>
      <c r="C5258" s="5" t="s">
        <v>2210</v>
      </c>
      <c r="D5258" s="5">
        <v>-1.0</v>
      </c>
      <c r="E5258" s="5">
        <v>1.65</v>
      </c>
      <c r="F5258" s="4">
        <v>15514.0</v>
      </c>
      <c r="G5258" s="6">
        <v>44357.58541666667</v>
      </c>
      <c r="H5258" s="6" t="str">
        <f>VLOOKUP(F5258,'Customer Details'!$A$1:$B$3264,2,0)</f>
        <v>United Kingdom</v>
      </c>
      <c r="I5258" s="7">
        <f t="shared" si="1"/>
        <v>-1.65</v>
      </c>
      <c r="J5258" s="7">
        <f t="shared" si="2"/>
        <v>1.65</v>
      </c>
    </row>
    <row r="5259" ht="15.75" customHeight="1">
      <c r="A5259" s="4">
        <v>551983.0</v>
      </c>
      <c r="B5259" s="4" t="s">
        <v>59</v>
      </c>
      <c r="C5259" s="5" t="s">
        <v>60</v>
      </c>
      <c r="D5259" s="5">
        <v>4.0</v>
      </c>
      <c r="E5259" s="5">
        <v>4.95</v>
      </c>
      <c r="F5259" s="4">
        <v>17735.0</v>
      </c>
      <c r="G5259" s="6">
        <v>44505.60555555556</v>
      </c>
      <c r="H5259" s="6" t="str">
        <f>VLOOKUP(F5259,'Customer Details'!$A$1:$B$3264,2,0)</f>
        <v>USA</v>
      </c>
      <c r="I5259" s="7">
        <f t="shared" si="1"/>
        <v>19.8</v>
      </c>
      <c r="J5259" s="7">
        <f t="shared" si="2"/>
        <v>19.8</v>
      </c>
    </row>
    <row r="5260" ht="15.75" customHeight="1">
      <c r="A5260" s="4">
        <v>554948.0</v>
      </c>
      <c r="B5260" s="4" t="s">
        <v>235</v>
      </c>
      <c r="C5260" s="5" t="s">
        <v>236</v>
      </c>
      <c r="D5260" s="5">
        <v>4.0</v>
      </c>
      <c r="E5260" s="5">
        <v>4.15</v>
      </c>
      <c r="F5260" s="4">
        <v>14447.0</v>
      </c>
      <c r="G5260" s="6">
        <v>44527.60347222222</v>
      </c>
      <c r="H5260" s="6" t="str">
        <f>VLOOKUP(F5260,'Customer Details'!$A$1:$B$3264,2,0)</f>
        <v>USA</v>
      </c>
      <c r="I5260" s="7">
        <f t="shared" si="1"/>
        <v>16.6</v>
      </c>
      <c r="J5260" s="7">
        <f t="shared" si="2"/>
        <v>16.6</v>
      </c>
    </row>
    <row r="5261" ht="15.75" customHeight="1">
      <c r="A5261" s="4">
        <v>568054.0</v>
      </c>
      <c r="B5261" s="4" t="s">
        <v>38</v>
      </c>
      <c r="C5261" s="5" t="s">
        <v>39</v>
      </c>
      <c r="D5261" s="5">
        <v>5.0</v>
      </c>
      <c r="E5261" s="5">
        <v>2.95</v>
      </c>
      <c r="F5261" s="4">
        <v>16978.0</v>
      </c>
      <c r="G5261" s="6">
        <v>44643.53472222222</v>
      </c>
      <c r="H5261" s="6" t="str">
        <f>VLOOKUP(F5261,'Customer Details'!$A$1:$B$3264,2,0)</f>
        <v>China</v>
      </c>
      <c r="I5261" s="7">
        <f t="shared" si="1"/>
        <v>14.75</v>
      </c>
      <c r="J5261" s="7">
        <f t="shared" si="2"/>
        <v>14.75</v>
      </c>
    </row>
    <row r="5262" ht="15.75" customHeight="1">
      <c r="A5262" s="4">
        <v>548151.0</v>
      </c>
      <c r="B5262" s="4" t="s">
        <v>138</v>
      </c>
      <c r="C5262" s="5" t="s">
        <v>139</v>
      </c>
      <c r="D5262" s="5">
        <v>4.0</v>
      </c>
      <c r="E5262" s="5">
        <v>4.15</v>
      </c>
      <c r="F5262" s="4">
        <v>13803.0</v>
      </c>
      <c r="G5262" s="6">
        <v>44468.53958333333</v>
      </c>
      <c r="H5262" s="6" t="str">
        <f>VLOOKUP(F5262,'Customer Details'!$A$1:$B$3264,2,0)</f>
        <v>United Kingdom</v>
      </c>
      <c r="I5262" s="7">
        <f t="shared" si="1"/>
        <v>16.6</v>
      </c>
      <c r="J5262" s="7">
        <f t="shared" si="2"/>
        <v>16.6</v>
      </c>
    </row>
    <row r="5263" ht="15.75" customHeight="1">
      <c r="A5263" s="4">
        <v>573551.0</v>
      </c>
      <c r="B5263" s="4" t="s">
        <v>530</v>
      </c>
      <c r="C5263" s="5" t="s">
        <v>531</v>
      </c>
      <c r="D5263" s="5">
        <v>4.0</v>
      </c>
      <c r="E5263" s="5">
        <v>4.25</v>
      </c>
      <c r="F5263" s="4">
        <v>15044.0</v>
      </c>
      <c r="G5263" s="6">
        <v>44681.56597222222</v>
      </c>
      <c r="H5263" s="6" t="str">
        <f>VLOOKUP(F5263,'Customer Details'!$A$1:$B$3264,2,0)</f>
        <v>USA</v>
      </c>
      <c r="I5263" s="7">
        <f t="shared" si="1"/>
        <v>17</v>
      </c>
      <c r="J5263" s="7">
        <f t="shared" si="2"/>
        <v>17</v>
      </c>
    </row>
    <row r="5264" ht="15.75" customHeight="1">
      <c r="A5264" s="4">
        <v>545530.0</v>
      </c>
      <c r="B5264" s="4" t="s">
        <v>448</v>
      </c>
      <c r="C5264" s="5" t="s">
        <v>449</v>
      </c>
      <c r="D5264" s="5">
        <v>25.0</v>
      </c>
      <c r="E5264" s="5">
        <v>0.42</v>
      </c>
      <c r="F5264" s="4">
        <v>17416.0</v>
      </c>
      <c r="G5264" s="6">
        <v>44442.57291666666</v>
      </c>
      <c r="H5264" s="6" t="str">
        <f>VLOOKUP(F5264,'Customer Details'!$A$1:$B$3264,2,0)</f>
        <v>United Kingdom</v>
      </c>
      <c r="I5264" s="7">
        <f t="shared" si="1"/>
        <v>10.5</v>
      </c>
      <c r="J5264" s="7">
        <f t="shared" si="2"/>
        <v>10.5</v>
      </c>
    </row>
    <row r="5265" ht="15.75" customHeight="1">
      <c r="A5265" s="4" t="s">
        <v>1344</v>
      </c>
      <c r="B5265" s="4">
        <v>23284.0</v>
      </c>
      <c r="C5265" s="5" t="s">
        <v>2679</v>
      </c>
      <c r="D5265" s="5">
        <v>-2.0</v>
      </c>
      <c r="E5265" s="5">
        <v>8.25</v>
      </c>
      <c r="F5265" s="4">
        <v>15809.0</v>
      </c>
      <c r="G5265" s="6">
        <v>44685.50347222222</v>
      </c>
      <c r="H5265" s="6" t="str">
        <f>VLOOKUP(F5265,'Customer Details'!$A$1:$B$3264,2,0)</f>
        <v>United Kingdom</v>
      </c>
      <c r="I5265" s="7">
        <f t="shared" si="1"/>
        <v>-16.5</v>
      </c>
      <c r="J5265" s="7">
        <f t="shared" si="2"/>
        <v>16.5</v>
      </c>
    </row>
    <row r="5266" ht="15.75" customHeight="1">
      <c r="A5266" s="4">
        <v>573269.0</v>
      </c>
      <c r="B5266" s="4">
        <v>23212.0</v>
      </c>
      <c r="C5266" s="5" t="s">
        <v>2680</v>
      </c>
      <c r="D5266" s="5">
        <v>1.0</v>
      </c>
      <c r="E5266" s="5">
        <v>1.25</v>
      </c>
      <c r="F5266" s="4">
        <v>16764.0</v>
      </c>
      <c r="G5266" s="6">
        <v>44679.54166666666</v>
      </c>
      <c r="H5266" s="6" t="str">
        <f>VLOOKUP(F5266,'Customer Details'!$A$1:$B$3264,2,0)</f>
        <v>USA</v>
      </c>
      <c r="I5266" s="7">
        <f t="shared" si="1"/>
        <v>1.25</v>
      </c>
      <c r="J5266" s="7">
        <f t="shared" si="2"/>
        <v>1.25</v>
      </c>
    </row>
    <row r="5267" ht="15.75" customHeight="1">
      <c r="A5267" s="4">
        <v>536591.0</v>
      </c>
      <c r="B5267" s="4" t="s">
        <v>1812</v>
      </c>
      <c r="C5267" s="5" t="s">
        <v>1813</v>
      </c>
      <c r="D5267" s="5">
        <v>1.0</v>
      </c>
      <c r="E5267" s="5">
        <v>1.65</v>
      </c>
      <c r="F5267" s="4">
        <v>14606.0</v>
      </c>
      <c r="G5267" s="6">
        <v>44348.70625</v>
      </c>
      <c r="H5267" s="6" t="str">
        <f>VLOOKUP(F5267,'Customer Details'!$A$1:$B$3264,2,0)</f>
        <v>USA</v>
      </c>
      <c r="I5267" s="7">
        <f t="shared" si="1"/>
        <v>1.65</v>
      </c>
      <c r="J5267" s="7">
        <f t="shared" si="2"/>
        <v>1.65</v>
      </c>
    </row>
    <row r="5268" ht="15.75" customHeight="1">
      <c r="A5268" s="4">
        <v>561113.0</v>
      </c>
      <c r="B5268" s="4" t="s">
        <v>16</v>
      </c>
      <c r="C5268" s="5" t="s">
        <v>17</v>
      </c>
      <c r="D5268" s="5">
        <v>1.0</v>
      </c>
      <c r="E5268" s="5">
        <v>5.95</v>
      </c>
      <c r="F5268" s="4">
        <v>17841.0</v>
      </c>
      <c r="G5268" s="6">
        <v>44586.50625</v>
      </c>
      <c r="H5268" s="6" t="str">
        <f>VLOOKUP(F5268,'Customer Details'!$A$1:$B$3264,2,0)</f>
        <v>India</v>
      </c>
      <c r="I5268" s="7">
        <f t="shared" si="1"/>
        <v>5.95</v>
      </c>
      <c r="J5268" s="7">
        <f t="shared" si="2"/>
        <v>5.95</v>
      </c>
    </row>
    <row r="5269" ht="15.75" customHeight="1">
      <c r="A5269" s="4">
        <v>563377.0</v>
      </c>
      <c r="B5269" s="4" t="s">
        <v>340</v>
      </c>
      <c r="C5269" s="5" t="s">
        <v>341</v>
      </c>
      <c r="D5269" s="5">
        <v>6.0</v>
      </c>
      <c r="E5269" s="5">
        <v>2.1</v>
      </c>
      <c r="F5269" s="4">
        <v>15002.0</v>
      </c>
      <c r="G5269" s="6">
        <v>44608.44722222222</v>
      </c>
      <c r="H5269" s="6" t="str">
        <f>VLOOKUP(F5269,'Customer Details'!$A$1:$B$3264,2,0)</f>
        <v>United Kingdom</v>
      </c>
      <c r="I5269" s="7">
        <f t="shared" si="1"/>
        <v>12.6</v>
      </c>
      <c r="J5269" s="7">
        <f t="shared" si="2"/>
        <v>12.6</v>
      </c>
    </row>
    <row r="5270" ht="15.75" customHeight="1">
      <c r="A5270" s="4" t="s">
        <v>2681</v>
      </c>
      <c r="B5270" s="4">
        <v>84050.0</v>
      </c>
      <c r="C5270" s="5" t="s">
        <v>2682</v>
      </c>
      <c r="D5270" s="5">
        <v>-1.0</v>
      </c>
      <c r="E5270" s="5">
        <v>1.65</v>
      </c>
      <c r="F5270" s="4">
        <v>17243.0</v>
      </c>
      <c r="G5270" s="6">
        <v>44610.54444444444</v>
      </c>
      <c r="H5270" s="6" t="str">
        <f>VLOOKUP(F5270,'Customer Details'!$A$1:$B$3264,2,0)</f>
        <v>India</v>
      </c>
      <c r="I5270" s="7">
        <f t="shared" si="1"/>
        <v>-1.65</v>
      </c>
      <c r="J5270" s="7">
        <f t="shared" si="2"/>
        <v>1.65</v>
      </c>
    </row>
    <row r="5271" ht="15.75" customHeight="1">
      <c r="A5271" s="4" t="s">
        <v>2683</v>
      </c>
      <c r="B5271" s="4" t="s">
        <v>1941</v>
      </c>
      <c r="C5271" s="5" t="s">
        <v>1942</v>
      </c>
      <c r="D5271" s="5">
        <v>-1.0</v>
      </c>
      <c r="E5271" s="5">
        <v>39.7</v>
      </c>
      <c r="F5271" s="4">
        <v>13408.0</v>
      </c>
      <c r="G5271" s="6">
        <v>44684.52708333333</v>
      </c>
      <c r="H5271" s="6" t="str">
        <f>VLOOKUP(F5271,'Customer Details'!$A$1:$B$3264,2,0)</f>
        <v>Australia</v>
      </c>
      <c r="I5271" s="7">
        <f t="shared" si="1"/>
        <v>-39.7</v>
      </c>
      <c r="J5271" s="7">
        <f t="shared" si="2"/>
        <v>39.7</v>
      </c>
    </row>
    <row r="5272" ht="15.75" customHeight="1">
      <c r="A5272" s="4">
        <v>543658.0</v>
      </c>
      <c r="B5272" s="4" t="s">
        <v>530</v>
      </c>
      <c r="C5272" s="5" t="s">
        <v>531</v>
      </c>
      <c r="D5272" s="5">
        <v>4.0</v>
      </c>
      <c r="E5272" s="5">
        <v>3.75</v>
      </c>
      <c r="F5272" s="4">
        <v>13819.0</v>
      </c>
      <c r="G5272" s="6">
        <v>44419.44305555556</v>
      </c>
      <c r="H5272" s="6" t="str">
        <f>VLOOKUP(F5272,'Customer Details'!$A$1:$B$3264,2,0)</f>
        <v>Australia</v>
      </c>
      <c r="I5272" s="7">
        <f t="shared" si="1"/>
        <v>15</v>
      </c>
      <c r="J5272" s="7">
        <f t="shared" si="2"/>
        <v>15</v>
      </c>
    </row>
    <row r="5273" ht="15.75" customHeight="1">
      <c r="A5273" s="4">
        <v>568186.0</v>
      </c>
      <c r="B5273" s="4" t="s">
        <v>1072</v>
      </c>
      <c r="C5273" s="5" t="s">
        <v>1073</v>
      </c>
      <c r="D5273" s="5">
        <v>2.0</v>
      </c>
      <c r="E5273" s="5">
        <v>0.39</v>
      </c>
      <c r="F5273" s="4">
        <v>17837.0</v>
      </c>
      <c r="G5273" s="6">
        <v>44645.58888888889</v>
      </c>
      <c r="H5273" s="6" t="str">
        <f>VLOOKUP(F5273,'Customer Details'!$A$1:$B$3264,2,0)</f>
        <v>Australia</v>
      </c>
      <c r="I5273" s="7">
        <f t="shared" si="1"/>
        <v>0.78</v>
      </c>
      <c r="J5273" s="7">
        <f t="shared" si="2"/>
        <v>0.78</v>
      </c>
    </row>
    <row r="5274" ht="15.75" customHeight="1">
      <c r="A5274" s="4">
        <v>544676.0</v>
      </c>
      <c r="B5274" s="4" t="s">
        <v>67</v>
      </c>
      <c r="C5274" s="5" t="s">
        <v>68</v>
      </c>
      <c r="D5274" s="5">
        <v>2.0</v>
      </c>
      <c r="E5274" s="5">
        <v>1.95</v>
      </c>
      <c r="F5274" s="4">
        <v>17841.0</v>
      </c>
      <c r="G5274" s="6">
        <v>44430.66875</v>
      </c>
      <c r="H5274" s="6" t="str">
        <f>VLOOKUP(F5274,'Customer Details'!$A$1:$B$3264,2,0)</f>
        <v>India</v>
      </c>
      <c r="I5274" s="7">
        <f t="shared" si="1"/>
        <v>3.9</v>
      </c>
      <c r="J5274" s="7">
        <f t="shared" si="2"/>
        <v>3.9</v>
      </c>
    </row>
    <row r="5275" ht="15.75" customHeight="1">
      <c r="A5275" s="4">
        <v>556193.0</v>
      </c>
      <c r="B5275" s="4" t="s">
        <v>415</v>
      </c>
      <c r="C5275" s="5" t="s">
        <v>416</v>
      </c>
      <c r="D5275" s="5">
        <v>6.0</v>
      </c>
      <c r="E5275" s="5">
        <v>2.1</v>
      </c>
      <c r="F5275" s="4">
        <v>14132.0</v>
      </c>
      <c r="G5275" s="6">
        <v>44539.50277777778</v>
      </c>
      <c r="H5275" s="6" t="str">
        <f>VLOOKUP(F5275,'Customer Details'!$A$1:$B$3264,2,0)</f>
        <v>India</v>
      </c>
      <c r="I5275" s="7">
        <f t="shared" si="1"/>
        <v>12.6</v>
      </c>
      <c r="J5275" s="7">
        <f t="shared" si="2"/>
        <v>12.6</v>
      </c>
    </row>
    <row r="5276" ht="15.75" customHeight="1">
      <c r="A5276" s="4">
        <v>567154.0</v>
      </c>
      <c r="B5276" s="4" t="s">
        <v>400</v>
      </c>
      <c r="C5276" s="5" t="s">
        <v>401</v>
      </c>
      <c r="D5276" s="5">
        <v>50.0</v>
      </c>
      <c r="E5276" s="5">
        <v>4.65</v>
      </c>
      <c r="F5276" s="4">
        <v>15523.0</v>
      </c>
      <c r="G5276" s="6">
        <v>44636.68680555555</v>
      </c>
      <c r="H5276" s="6" t="str">
        <f>VLOOKUP(F5276,'Customer Details'!$A$1:$B$3264,2,0)</f>
        <v>India</v>
      </c>
      <c r="I5276" s="7">
        <f t="shared" si="1"/>
        <v>232.5</v>
      </c>
      <c r="J5276" s="7">
        <f t="shared" si="2"/>
        <v>232.5</v>
      </c>
    </row>
    <row r="5277" ht="15.75" customHeight="1">
      <c r="A5277" s="4">
        <v>580691.0</v>
      </c>
      <c r="B5277" s="4" t="s">
        <v>2684</v>
      </c>
      <c r="C5277" s="5" t="s">
        <v>2685</v>
      </c>
      <c r="D5277" s="5">
        <v>12.0</v>
      </c>
      <c r="E5277" s="5">
        <v>0.29</v>
      </c>
      <c r="F5277" s="4">
        <v>13790.0</v>
      </c>
      <c r="G5277" s="6">
        <v>44717.65833333333</v>
      </c>
      <c r="H5277" s="6" t="str">
        <f>VLOOKUP(F5277,'Customer Details'!$A$1:$B$3264,2,0)</f>
        <v>USA</v>
      </c>
      <c r="I5277" s="7">
        <f t="shared" si="1"/>
        <v>3.48</v>
      </c>
      <c r="J5277" s="7">
        <f t="shared" si="2"/>
        <v>3.48</v>
      </c>
    </row>
    <row r="5278" ht="15.75" customHeight="1">
      <c r="A5278" s="4">
        <v>545150.0</v>
      </c>
      <c r="B5278" s="4" t="s">
        <v>181</v>
      </c>
      <c r="C5278" s="5" t="s">
        <v>182</v>
      </c>
      <c r="D5278" s="5">
        <v>12.0</v>
      </c>
      <c r="E5278" s="5">
        <v>0.85</v>
      </c>
      <c r="F5278" s="4">
        <v>14227.0</v>
      </c>
      <c r="G5278" s="6">
        <v>44436.51875</v>
      </c>
      <c r="H5278" s="6" t="str">
        <f>VLOOKUP(F5278,'Customer Details'!$A$1:$B$3264,2,0)</f>
        <v>India</v>
      </c>
      <c r="I5278" s="7">
        <f t="shared" si="1"/>
        <v>10.2</v>
      </c>
      <c r="J5278" s="7">
        <f t="shared" si="2"/>
        <v>10.2</v>
      </c>
    </row>
    <row r="5279" ht="15.75" customHeight="1">
      <c r="A5279" s="4">
        <v>543975.0</v>
      </c>
      <c r="B5279" s="4" t="s">
        <v>2686</v>
      </c>
      <c r="C5279" s="5" t="s">
        <v>2687</v>
      </c>
      <c r="D5279" s="5">
        <v>2.0</v>
      </c>
      <c r="E5279" s="5">
        <v>2.95</v>
      </c>
      <c r="F5279" s="4">
        <v>17231.0</v>
      </c>
      <c r="G5279" s="6">
        <v>44422.64097222222</v>
      </c>
      <c r="H5279" s="6" t="str">
        <f>VLOOKUP(F5279,'Customer Details'!$A$1:$B$3264,2,0)</f>
        <v>China</v>
      </c>
      <c r="I5279" s="7">
        <f t="shared" si="1"/>
        <v>5.9</v>
      </c>
      <c r="J5279" s="7">
        <f t="shared" si="2"/>
        <v>5.9</v>
      </c>
    </row>
    <row r="5280" ht="15.75" customHeight="1">
      <c r="A5280" s="4">
        <v>581425.0</v>
      </c>
      <c r="B5280" s="4">
        <v>85152.0</v>
      </c>
      <c r="C5280" s="5" t="s">
        <v>2646</v>
      </c>
      <c r="D5280" s="5">
        <v>12.0</v>
      </c>
      <c r="E5280" s="5">
        <v>2.1</v>
      </c>
      <c r="F5280" s="4">
        <v>14796.0</v>
      </c>
      <c r="G5280" s="6">
        <v>44720.64652777778</v>
      </c>
      <c r="H5280" s="6" t="str">
        <f>VLOOKUP(F5280,'Customer Details'!$A$1:$B$3264,2,0)</f>
        <v>China</v>
      </c>
      <c r="I5280" s="7">
        <f t="shared" si="1"/>
        <v>25.2</v>
      </c>
      <c r="J5280" s="7">
        <f t="shared" si="2"/>
        <v>25.2</v>
      </c>
    </row>
    <row r="5281" ht="15.75" customHeight="1">
      <c r="A5281" s="4">
        <v>562558.0</v>
      </c>
      <c r="B5281" s="4">
        <v>22383.0</v>
      </c>
      <c r="C5281" s="5" t="s">
        <v>2349</v>
      </c>
      <c r="D5281" s="5">
        <v>1.0</v>
      </c>
      <c r="E5281" s="5">
        <v>1.65</v>
      </c>
      <c r="F5281" s="4">
        <v>13451.0</v>
      </c>
      <c r="G5281" s="6">
        <v>44597.69652777778</v>
      </c>
      <c r="H5281" s="6" t="str">
        <f>VLOOKUP(F5281,'Customer Details'!$A$1:$B$3264,2,0)</f>
        <v>India</v>
      </c>
      <c r="I5281" s="7">
        <f t="shared" si="1"/>
        <v>1.65</v>
      </c>
      <c r="J5281" s="7">
        <f t="shared" si="2"/>
        <v>1.65</v>
      </c>
    </row>
    <row r="5282" ht="15.75" customHeight="1">
      <c r="A5282" s="4">
        <v>564725.0</v>
      </c>
      <c r="B5282" s="4" t="s">
        <v>732</v>
      </c>
      <c r="C5282" s="5" t="s">
        <v>733</v>
      </c>
      <c r="D5282" s="5">
        <v>6.0</v>
      </c>
      <c r="E5282" s="5">
        <v>0.85</v>
      </c>
      <c r="F5282" s="4">
        <v>18041.0</v>
      </c>
      <c r="G5282" s="6">
        <v>44620.51944444444</v>
      </c>
      <c r="H5282" s="6" t="str">
        <f>VLOOKUP(F5282,'Customer Details'!$A$1:$B$3264,2,0)</f>
        <v>Australia</v>
      </c>
      <c r="I5282" s="7">
        <f t="shared" si="1"/>
        <v>5.1</v>
      </c>
      <c r="J5282" s="7">
        <f t="shared" si="2"/>
        <v>5.1</v>
      </c>
    </row>
    <row r="5283" ht="15.75" customHeight="1">
      <c r="A5283" s="4">
        <v>561378.0</v>
      </c>
      <c r="B5283" s="4" t="s">
        <v>305</v>
      </c>
      <c r="C5283" s="5" t="s">
        <v>306</v>
      </c>
      <c r="D5283" s="5">
        <v>12.0</v>
      </c>
      <c r="E5283" s="5">
        <v>0.85</v>
      </c>
      <c r="F5283" s="4">
        <v>17861.0</v>
      </c>
      <c r="G5283" s="6">
        <v>44587.70486111111</v>
      </c>
      <c r="H5283" s="6" t="str">
        <f>VLOOKUP(F5283,'Customer Details'!$A$1:$B$3264,2,0)</f>
        <v>United Kingdom</v>
      </c>
      <c r="I5283" s="7">
        <f t="shared" si="1"/>
        <v>10.2</v>
      </c>
      <c r="J5283" s="7">
        <f t="shared" si="2"/>
        <v>10.2</v>
      </c>
    </row>
    <row r="5284" ht="15.75" customHeight="1">
      <c r="A5284" s="4">
        <v>537196.0</v>
      </c>
      <c r="B5284" s="4" t="s">
        <v>59</v>
      </c>
      <c r="C5284" s="5" t="s">
        <v>60</v>
      </c>
      <c r="D5284" s="5">
        <v>3.0</v>
      </c>
      <c r="E5284" s="5">
        <v>4.65</v>
      </c>
      <c r="F5284" s="4">
        <v>15426.0</v>
      </c>
      <c r="G5284" s="6">
        <v>44352.57986111111</v>
      </c>
      <c r="H5284" s="6" t="str">
        <f>VLOOKUP(F5284,'Customer Details'!$A$1:$B$3264,2,0)</f>
        <v>India</v>
      </c>
      <c r="I5284" s="7">
        <f t="shared" si="1"/>
        <v>13.95</v>
      </c>
      <c r="J5284" s="7">
        <f t="shared" si="2"/>
        <v>13.95</v>
      </c>
    </row>
    <row r="5285" ht="15.75" customHeight="1">
      <c r="A5285" s="4">
        <v>574733.0</v>
      </c>
      <c r="B5285" s="4" t="s">
        <v>48</v>
      </c>
      <c r="C5285" s="5" t="s">
        <v>49</v>
      </c>
      <c r="D5285" s="5">
        <v>20.0</v>
      </c>
      <c r="E5285" s="5">
        <v>2.08</v>
      </c>
      <c r="F5285" s="4">
        <v>17082.0</v>
      </c>
      <c r="G5285" s="6">
        <v>44687.63680555556</v>
      </c>
      <c r="H5285" s="6" t="str">
        <f>VLOOKUP(F5285,'Customer Details'!$A$1:$B$3264,2,0)</f>
        <v>India</v>
      </c>
      <c r="I5285" s="7">
        <f t="shared" si="1"/>
        <v>41.6</v>
      </c>
      <c r="J5285" s="7">
        <f t="shared" si="2"/>
        <v>41.6</v>
      </c>
    </row>
    <row r="5286" ht="15.75" customHeight="1">
      <c r="A5286" s="4">
        <v>575337.0</v>
      </c>
      <c r="B5286" s="4" t="s">
        <v>140</v>
      </c>
      <c r="C5286" s="5" t="s">
        <v>141</v>
      </c>
      <c r="D5286" s="5">
        <v>1.0</v>
      </c>
      <c r="E5286" s="5">
        <v>2.95</v>
      </c>
      <c r="F5286" s="4">
        <v>17867.0</v>
      </c>
      <c r="G5286" s="6">
        <v>44690.59097222222</v>
      </c>
      <c r="H5286" s="6" t="str">
        <f>VLOOKUP(F5286,'Customer Details'!$A$1:$B$3264,2,0)</f>
        <v>India</v>
      </c>
      <c r="I5286" s="7">
        <f t="shared" si="1"/>
        <v>2.95</v>
      </c>
      <c r="J5286" s="7">
        <f t="shared" si="2"/>
        <v>2.95</v>
      </c>
    </row>
    <row r="5287" ht="15.75" customHeight="1">
      <c r="A5287" s="4">
        <v>540021.0</v>
      </c>
      <c r="B5287" s="4" t="s">
        <v>2688</v>
      </c>
      <c r="C5287" s="5" t="s">
        <v>2689</v>
      </c>
      <c r="D5287" s="5">
        <v>2.0</v>
      </c>
      <c r="E5287" s="5">
        <v>0.42</v>
      </c>
      <c r="F5287" s="4">
        <v>17841.0</v>
      </c>
      <c r="G5287" s="6">
        <v>44381.53541666667</v>
      </c>
      <c r="H5287" s="6" t="str">
        <f>VLOOKUP(F5287,'Customer Details'!$A$1:$B$3264,2,0)</f>
        <v>India</v>
      </c>
      <c r="I5287" s="7">
        <f t="shared" si="1"/>
        <v>0.84</v>
      </c>
      <c r="J5287" s="7">
        <f t="shared" si="2"/>
        <v>0.84</v>
      </c>
    </row>
    <row r="5288" ht="15.75" customHeight="1">
      <c r="A5288" s="4">
        <v>565432.0</v>
      </c>
      <c r="B5288" s="4" t="s">
        <v>357</v>
      </c>
      <c r="C5288" s="5" t="s">
        <v>358</v>
      </c>
      <c r="D5288" s="5">
        <v>2.0</v>
      </c>
      <c r="E5288" s="5">
        <v>1.25</v>
      </c>
      <c r="F5288" s="4">
        <v>16241.0</v>
      </c>
      <c r="G5288" s="6">
        <v>44624.55277777778</v>
      </c>
      <c r="H5288" s="6" t="str">
        <f>VLOOKUP(F5288,'Customer Details'!$A$1:$B$3264,2,0)</f>
        <v>China</v>
      </c>
      <c r="I5288" s="7">
        <f t="shared" si="1"/>
        <v>2.5</v>
      </c>
      <c r="J5288" s="7">
        <f t="shared" si="2"/>
        <v>2.5</v>
      </c>
    </row>
    <row r="5289" ht="15.75" customHeight="1">
      <c r="A5289" s="4" t="s">
        <v>206</v>
      </c>
      <c r="B5289" s="4">
        <v>22558.0</v>
      </c>
      <c r="C5289" s="5" t="s">
        <v>1357</v>
      </c>
      <c r="D5289" s="5">
        <v>-1.0</v>
      </c>
      <c r="E5289" s="5">
        <v>1.65</v>
      </c>
      <c r="F5289" s="4">
        <v>13362.0</v>
      </c>
      <c r="G5289" s="6">
        <v>44718.58125</v>
      </c>
      <c r="H5289" s="6" t="str">
        <f>VLOOKUP(F5289,'Customer Details'!$A$1:$B$3264,2,0)</f>
        <v>United Kingdom</v>
      </c>
      <c r="I5289" s="7">
        <f t="shared" si="1"/>
        <v>-1.65</v>
      </c>
      <c r="J5289" s="7">
        <f t="shared" si="2"/>
        <v>1.65</v>
      </c>
    </row>
    <row r="5290" ht="15.75" customHeight="1">
      <c r="A5290" s="4">
        <v>553657.0</v>
      </c>
      <c r="B5290" s="4" t="s">
        <v>75</v>
      </c>
      <c r="C5290" s="5" t="s">
        <v>76</v>
      </c>
      <c r="D5290" s="5">
        <v>1.0</v>
      </c>
      <c r="E5290" s="5">
        <v>5.45</v>
      </c>
      <c r="F5290" s="4">
        <v>14583.0</v>
      </c>
      <c r="G5290" s="6">
        <v>44518.47777777778</v>
      </c>
      <c r="H5290" s="6" t="str">
        <f>VLOOKUP(F5290,'Customer Details'!$A$1:$B$3264,2,0)</f>
        <v>USA</v>
      </c>
      <c r="I5290" s="7">
        <f t="shared" si="1"/>
        <v>5.45</v>
      </c>
      <c r="J5290" s="7">
        <f t="shared" si="2"/>
        <v>5.45</v>
      </c>
    </row>
    <row r="5291" ht="15.75" customHeight="1">
      <c r="A5291" s="4">
        <v>571069.0</v>
      </c>
      <c r="B5291" s="4" t="s">
        <v>1167</v>
      </c>
      <c r="C5291" s="5" t="s">
        <v>1168</v>
      </c>
      <c r="D5291" s="5">
        <v>1.0</v>
      </c>
      <c r="E5291" s="5">
        <v>9.95</v>
      </c>
      <c r="F5291" s="4">
        <v>13668.0</v>
      </c>
      <c r="G5291" s="6">
        <v>44664.63541666666</v>
      </c>
      <c r="H5291" s="6" t="str">
        <f>VLOOKUP(F5291,'Customer Details'!$A$1:$B$3264,2,0)</f>
        <v>Australia</v>
      </c>
      <c r="I5291" s="7">
        <f t="shared" si="1"/>
        <v>9.95</v>
      </c>
      <c r="J5291" s="7">
        <f t="shared" si="2"/>
        <v>9.95</v>
      </c>
    </row>
    <row r="5292" ht="15.75" customHeight="1">
      <c r="A5292" s="4">
        <v>568198.0</v>
      </c>
      <c r="B5292" s="4" t="s">
        <v>38</v>
      </c>
      <c r="C5292" s="5" t="s">
        <v>39</v>
      </c>
      <c r="D5292" s="5">
        <v>4.0</v>
      </c>
      <c r="E5292" s="5">
        <v>2.95</v>
      </c>
      <c r="F5292" s="4">
        <v>16771.0</v>
      </c>
      <c r="G5292" s="6">
        <v>44645.61944444444</v>
      </c>
      <c r="H5292" s="6" t="str">
        <f>VLOOKUP(F5292,'Customer Details'!$A$1:$B$3264,2,0)</f>
        <v>USA</v>
      </c>
      <c r="I5292" s="7">
        <f t="shared" si="1"/>
        <v>11.8</v>
      </c>
      <c r="J5292" s="7">
        <f t="shared" si="2"/>
        <v>11.8</v>
      </c>
    </row>
    <row r="5293" ht="15.75" customHeight="1">
      <c r="A5293" s="4">
        <v>546980.0</v>
      </c>
      <c r="B5293" s="4" t="s">
        <v>231</v>
      </c>
      <c r="C5293" s="5" t="s">
        <v>232</v>
      </c>
      <c r="D5293" s="5">
        <v>6.0</v>
      </c>
      <c r="E5293" s="5">
        <v>2.95</v>
      </c>
      <c r="F5293" s="4">
        <v>13591.0</v>
      </c>
      <c r="G5293" s="6">
        <v>44457.5125</v>
      </c>
      <c r="H5293" s="6" t="str">
        <f>VLOOKUP(F5293,'Customer Details'!$A$1:$B$3264,2,0)</f>
        <v>United Kingdom</v>
      </c>
      <c r="I5293" s="7">
        <f t="shared" si="1"/>
        <v>17.7</v>
      </c>
      <c r="J5293" s="7">
        <f t="shared" si="2"/>
        <v>17.7</v>
      </c>
    </row>
    <row r="5294" ht="15.75" customHeight="1">
      <c r="A5294" s="4">
        <v>544657.0</v>
      </c>
      <c r="B5294" s="4" t="s">
        <v>38</v>
      </c>
      <c r="C5294" s="5" t="s">
        <v>39</v>
      </c>
      <c r="D5294" s="5">
        <v>6.0</v>
      </c>
      <c r="E5294" s="5">
        <v>2.95</v>
      </c>
      <c r="F5294" s="4">
        <v>14895.0</v>
      </c>
      <c r="G5294" s="6">
        <v>44430.54722222222</v>
      </c>
      <c r="H5294" s="6" t="str">
        <f>VLOOKUP(F5294,'Customer Details'!$A$1:$B$3264,2,0)</f>
        <v>USA</v>
      </c>
      <c r="I5294" s="7">
        <f t="shared" si="1"/>
        <v>17.7</v>
      </c>
      <c r="J5294" s="7">
        <f t="shared" si="2"/>
        <v>17.7</v>
      </c>
    </row>
    <row r="5295" ht="15.75" customHeight="1">
      <c r="A5295" s="4">
        <v>569000.0</v>
      </c>
      <c r="B5295" s="4" t="s">
        <v>212</v>
      </c>
      <c r="C5295" s="5" t="s">
        <v>213</v>
      </c>
      <c r="D5295" s="5">
        <v>12.0</v>
      </c>
      <c r="E5295" s="5">
        <v>0.65</v>
      </c>
      <c r="F5295" s="4">
        <v>17015.0</v>
      </c>
      <c r="G5295" s="6">
        <v>44649.73333333333</v>
      </c>
      <c r="H5295" s="6" t="str">
        <f>VLOOKUP(F5295,'Customer Details'!$A$1:$B$3264,2,0)</f>
        <v>India</v>
      </c>
      <c r="I5295" s="7">
        <f t="shared" si="1"/>
        <v>7.8</v>
      </c>
      <c r="J5295" s="7">
        <f t="shared" si="2"/>
        <v>7.8</v>
      </c>
    </row>
    <row r="5296" ht="15.75" customHeight="1">
      <c r="A5296" s="4">
        <v>560713.0</v>
      </c>
      <c r="B5296" s="4" t="s">
        <v>1243</v>
      </c>
      <c r="C5296" s="5" t="s">
        <v>1244</v>
      </c>
      <c r="D5296" s="5">
        <v>4.0</v>
      </c>
      <c r="E5296" s="5">
        <v>0.85</v>
      </c>
      <c r="F5296" s="4">
        <v>16774.0</v>
      </c>
      <c r="G5296" s="6">
        <v>44581.54791666667</v>
      </c>
      <c r="H5296" s="6" t="str">
        <f>VLOOKUP(F5296,'Customer Details'!$A$1:$B$3264,2,0)</f>
        <v>India</v>
      </c>
      <c r="I5296" s="7">
        <f t="shared" si="1"/>
        <v>3.4</v>
      </c>
      <c r="J5296" s="7">
        <f t="shared" si="2"/>
        <v>3.4</v>
      </c>
    </row>
    <row r="5297" ht="15.75" customHeight="1">
      <c r="A5297" s="4">
        <v>570668.0</v>
      </c>
      <c r="B5297" s="4" t="s">
        <v>40</v>
      </c>
      <c r="C5297" s="5" t="s">
        <v>41</v>
      </c>
      <c r="D5297" s="5">
        <v>6.0</v>
      </c>
      <c r="E5297" s="5">
        <v>2.95</v>
      </c>
      <c r="F5297" s="4">
        <v>17837.0</v>
      </c>
      <c r="G5297" s="6">
        <v>44662.60694444444</v>
      </c>
      <c r="H5297" s="6" t="str">
        <f>VLOOKUP(F5297,'Customer Details'!$A$1:$B$3264,2,0)</f>
        <v>Australia</v>
      </c>
      <c r="I5297" s="7">
        <f t="shared" si="1"/>
        <v>17.7</v>
      </c>
      <c r="J5297" s="7">
        <f t="shared" si="2"/>
        <v>17.7</v>
      </c>
    </row>
    <row r="5298" ht="15.75" customHeight="1">
      <c r="A5298" s="4">
        <v>577504.0</v>
      </c>
      <c r="B5298" s="4">
        <v>22383.0</v>
      </c>
      <c r="C5298" s="5" t="s">
        <v>2349</v>
      </c>
      <c r="D5298" s="5">
        <v>2.0</v>
      </c>
      <c r="E5298" s="5">
        <v>1.65</v>
      </c>
      <c r="F5298" s="4">
        <v>14159.0</v>
      </c>
      <c r="G5298" s="6">
        <v>44701.525</v>
      </c>
      <c r="H5298" s="6" t="str">
        <f>VLOOKUP(F5298,'Customer Details'!$A$1:$B$3264,2,0)</f>
        <v>Australia</v>
      </c>
      <c r="I5298" s="7">
        <f t="shared" si="1"/>
        <v>3.3</v>
      </c>
      <c r="J5298" s="7">
        <f t="shared" si="2"/>
        <v>3.3</v>
      </c>
    </row>
    <row r="5299" ht="15.75" customHeight="1">
      <c r="A5299" s="4">
        <v>554628.0</v>
      </c>
      <c r="B5299" s="4" t="s">
        <v>491</v>
      </c>
      <c r="C5299" s="5" t="s">
        <v>492</v>
      </c>
      <c r="D5299" s="5">
        <v>1.0</v>
      </c>
      <c r="E5299" s="5">
        <v>7.95</v>
      </c>
      <c r="F5299" s="4">
        <v>15039.0</v>
      </c>
      <c r="G5299" s="6">
        <v>44525.47638888889</v>
      </c>
      <c r="H5299" s="6" t="str">
        <f>VLOOKUP(F5299,'Customer Details'!$A$1:$B$3264,2,0)</f>
        <v>United Kingdom</v>
      </c>
      <c r="I5299" s="7">
        <f t="shared" si="1"/>
        <v>7.95</v>
      </c>
      <c r="J5299" s="7">
        <f t="shared" si="2"/>
        <v>7.95</v>
      </c>
    </row>
    <row r="5300" ht="15.75" customHeight="1">
      <c r="A5300" s="4">
        <v>538849.0</v>
      </c>
      <c r="B5300" s="4" t="s">
        <v>48</v>
      </c>
      <c r="C5300" s="5" t="s">
        <v>49</v>
      </c>
      <c r="D5300" s="5">
        <v>10.0</v>
      </c>
      <c r="E5300" s="5">
        <v>1.95</v>
      </c>
      <c r="F5300" s="4">
        <v>14415.0</v>
      </c>
      <c r="G5300" s="6">
        <v>44361.56319444445</v>
      </c>
      <c r="H5300" s="6" t="str">
        <f>VLOOKUP(F5300,'Customer Details'!$A$1:$B$3264,2,0)</f>
        <v>United Kingdom</v>
      </c>
      <c r="I5300" s="7">
        <f t="shared" si="1"/>
        <v>19.5</v>
      </c>
      <c r="J5300" s="7">
        <f t="shared" si="2"/>
        <v>19.5</v>
      </c>
    </row>
    <row r="5301" ht="15.75" customHeight="1">
      <c r="A5301" s="4">
        <v>549734.0</v>
      </c>
      <c r="B5301" s="4" t="s">
        <v>187</v>
      </c>
      <c r="C5301" s="5" t="s">
        <v>188</v>
      </c>
      <c r="D5301" s="5">
        <v>2.0</v>
      </c>
      <c r="E5301" s="5">
        <v>0.42</v>
      </c>
      <c r="F5301" s="4">
        <v>16409.0</v>
      </c>
      <c r="G5301" s="6">
        <v>44480.71666666667</v>
      </c>
      <c r="H5301" s="6" t="str">
        <f>VLOOKUP(F5301,'Customer Details'!$A$1:$B$3264,2,0)</f>
        <v>USA</v>
      </c>
      <c r="I5301" s="7">
        <f t="shared" si="1"/>
        <v>0.84</v>
      </c>
      <c r="J5301" s="7">
        <f t="shared" si="2"/>
        <v>0.84</v>
      </c>
    </row>
    <row r="5302" ht="15.75" customHeight="1">
      <c r="A5302" s="4">
        <v>549844.0</v>
      </c>
      <c r="B5302" s="4" t="s">
        <v>131</v>
      </c>
      <c r="C5302" s="5" t="s">
        <v>132</v>
      </c>
      <c r="D5302" s="5">
        <v>6.0</v>
      </c>
      <c r="E5302" s="5">
        <v>0.42</v>
      </c>
      <c r="F5302" s="4">
        <v>12854.0</v>
      </c>
      <c r="G5302" s="6">
        <v>44481.59513888889</v>
      </c>
      <c r="H5302" s="6" t="str">
        <f>VLOOKUP(F5302,'Customer Details'!$A$1:$B$3264,2,0)</f>
        <v>China</v>
      </c>
      <c r="I5302" s="7">
        <f t="shared" si="1"/>
        <v>2.52</v>
      </c>
      <c r="J5302" s="7">
        <f t="shared" si="2"/>
        <v>2.52</v>
      </c>
    </row>
    <row r="5303" ht="15.75" customHeight="1">
      <c r="A5303" s="4" t="s">
        <v>2690</v>
      </c>
      <c r="B5303" s="4" t="s">
        <v>350</v>
      </c>
      <c r="C5303" s="5" t="s">
        <v>351</v>
      </c>
      <c r="D5303" s="5">
        <v>-1.0</v>
      </c>
      <c r="E5303" s="5">
        <v>1.65</v>
      </c>
      <c r="F5303" s="4">
        <v>14214.0</v>
      </c>
      <c r="G5303" s="6">
        <v>44449.64375</v>
      </c>
      <c r="H5303" s="6" t="str">
        <f>VLOOKUP(F5303,'Customer Details'!$A$1:$B$3264,2,0)</f>
        <v>India</v>
      </c>
      <c r="I5303" s="7">
        <f t="shared" si="1"/>
        <v>-1.65</v>
      </c>
      <c r="J5303" s="7">
        <f t="shared" si="2"/>
        <v>1.65</v>
      </c>
    </row>
    <row r="5304" ht="15.75" customHeight="1">
      <c r="A5304" s="4">
        <v>574308.0</v>
      </c>
      <c r="B5304" s="4" t="s">
        <v>30</v>
      </c>
      <c r="C5304" s="5" t="s">
        <v>31</v>
      </c>
      <c r="D5304" s="5">
        <v>1.0</v>
      </c>
      <c r="E5304" s="5">
        <v>4.25</v>
      </c>
      <c r="F5304" s="4">
        <v>16409.0</v>
      </c>
      <c r="G5304" s="6">
        <v>44684.69791666666</v>
      </c>
      <c r="H5304" s="6" t="str">
        <f>VLOOKUP(F5304,'Customer Details'!$A$1:$B$3264,2,0)</f>
        <v>USA</v>
      </c>
      <c r="I5304" s="7">
        <f t="shared" si="1"/>
        <v>4.25</v>
      </c>
      <c r="J5304" s="7">
        <f t="shared" si="2"/>
        <v>4.25</v>
      </c>
    </row>
    <row r="5305" ht="15.75" customHeight="1">
      <c r="A5305" s="4">
        <v>560861.0</v>
      </c>
      <c r="B5305" s="4" t="s">
        <v>605</v>
      </c>
      <c r="C5305" s="5" t="s">
        <v>606</v>
      </c>
      <c r="D5305" s="5">
        <v>1.0</v>
      </c>
      <c r="E5305" s="5">
        <v>4.25</v>
      </c>
      <c r="F5305" s="4">
        <v>17660.0</v>
      </c>
      <c r="G5305" s="6">
        <v>44582.56736111111</v>
      </c>
      <c r="H5305" s="6" t="str">
        <f>VLOOKUP(F5305,'Customer Details'!$A$1:$B$3264,2,0)</f>
        <v>China</v>
      </c>
      <c r="I5305" s="7">
        <f t="shared" si="1"/>
        <v>4.25</v>
      </c>
      <c r="J5305" s="7">
        <f t="shared" si="2"/>
        <v>4.25</v>
      </c>
    </row>
    <row r="5306" ht="15.75" customHeight="1">
      <c r="A5306" s="4">
        <v>576201.0</v>
      </c>
      <c r="B5306" s="4" t="s">
        <v>2560</v>
      </c>
      <c r="C5306" s="5" t="s">
        <v>2561</v>
      </c>
      <c r="D5306" s="5">
        <v>1.0</v>
      </c>
      <c r="E5306" s="5">
        <v>1.25</v>
      </c>
      <c r="F5306" s="4">
        <v>14606.0</v>
      </c>
      <c r="G5306" s="6">
        <v>44695.5125</v>
      </c>
      <c r="H5306" s="6" t="str">
        <f>VLOOKUP(F5306,'Customer Details'!$A$1:$B$3264,2,0)</f>
        <v>USA</v>
      </c>
      <c r="I5306" s="7">
        <f t="shared" si="1"/>
        <v>1.25</v>
      </c>
      <c r="J5306" s="7">
        <f t="shared" si="2"/>
        <v>1.25</v>
      </c>
    </row>
    <row r="5307" ht="15.75" customHeight="1">
      <c r="A5307" s="4">
        <v>568710.0</v>
      </c>
      <c r="B5307" s="4">
        <v>23399.0</v>
      </c>
      <c r="C5307" s="5" t="s">
        <v>2691</v>
      </c>
      <c r="D5307" s="5">
        <v>1.0</v>
      </c>
      <c r="E5307" s="5">
        <v>0.85</v>
      </c>
      <c r="F5307" s="4">
        <v>14649.0</v>
      </c>
      <c r="G5307" s="6">
        <v>44648.65416666667</v>
      </c>
      <c r="H5307" s="6" t="str">
        <f>VLOOKUP(F5307,'Customer Details'!$A$1:$B$3264,2,0)</f>
        <v>United Kingdom</v>
      </c>
      <c r="I5307" s="7">
        <f t="shared" si="1"/>
        <v>0.85</v>
      </c>
      <c r="J5307" s="7">
        <f t="shared" si="2"/>
        <v>0.85</v>
      </c>
    </row>
    <row r="5308" ht="15.75" customHeight="1">
      <c r="A5308" s="4">
        <v>550906.0</v>
      </c>
      <c r="B5308" s="4" t="s">
        <v>364</v>
      </c>
      <c r="C5308" s="5" t="s">
        <v>365</v>
      </c>
      <c r="D5308" s="5">
        <v>24.0</v>
      </c>
      <c r="E5308" s="5">
        <v>0.42</v>
      </c>
      <c r="F5308" s="4">
        <v>14298.0</v>
      </c>
      <c r="G5308" s="6">
        <v>44490.52361111111</v>
      </c>
      <c r="H5308" s="6" t="str">
        <f>VLOOKUP(F5308,'Customer Details'!$A$1:$B$3264,2,0)</f>
        <v>USA</v>
      </c>
      <c r="I5308" s="7">
        <f t="shared" si="1"/>
        <v>10.08</v>
      </c>
      <c r="J5308" s="7">
        <f t="shared" si="2"/>
        <v>10.08</v>
      </c>
    </row>
    <row r="5309" ht="15.75" customHeight="1">
      <c r="A5309" s="4" t="s">
        <v>2692</v>
      </c>
      <c r="B5309" s="4">
        <v>23209.0</v>
      </c>
      <c r="C5309" s="5" t="s">
        <v>2693</v>
      </c>
      <c r="D5309" s="5">
        <v>-1.0</v>
      </c>
      <c r="E5309" s="5">
        <v>1.65</v>
      </c>
      <c r="F5309" s="4">
        <v>17652.0</v>
      </c>
      <c r="G5309" s="6">
        <v>44576.52083333334</v>
      </c>
      <c r="H5309" s="6" t="str">
        <f>VLOOKUP(F5309,'Customer Details'!$A$1:$B$3264,2,0)</f>
        <v>India</v>
      </c>
      <c r="I5309" s="7">
        <f t="shared" si="1"/>
        <v>-1.65</v>
      </c>
      <c r="J5309" s="7">
        <f t="shared" si="2"/>
        <v>1.65</v>
      </c>
    </row>
    <row r="5310" ht="15.75" customHeight="1">
      <c r="A5310" s="4">
        <v>581502.0</v>
      </c>
      <c r="B5310" s="4" t="s">
        <v>485</v>
      </c>
      <c r="C5310" s="5" t="s">
        <v>486</v>
      </c>
      <c r="D5310" s="5">
        <v>4.0</v>
      </c>
      <c r="E5310" s="5">
        <v>1.25</v>
      </c>
      <c r="F5310" s="4">
        <v>15910.0</v>
      </c>
      <c r="G5310" s="6">
        <v>44721.45208333333</v>
      </c>
      <c r="H5310" s="6" t="str">
        <f>VLOOKUP(F5310,'Customer Details'!$A$1:$B$3264,2,0)</f>
        <v>United Kingdom</v>
      </c>
      <c r="I5310" s="7">
        <f t="shared" si="1"/>
        <v>5</v>
      </c>
      <c r="J5310" s="7">
        <f t="shared" si="2"/>
        <v>5</v>
      </c>
    </row>
    <row r="5311" ht="15.75" customHeight="1">
      <c r="A5311" s="4">
        <v>574481.0</v>
      </c>
      <c r="B5311" s="4" t="s">
        <v>427</v>
      </c>
      <c r="C5311" s="5" t="s">
        <v>428</v>
      </c>
      <c r="D5311" s="5">
        <v>1.0</v>
      </c>
      <c r="E5311" s="5">
        <v>0.42</v>
      </c>
      <c r="F5311" s="4">
        <v>18022.0</v>
      </c>
      <c r="G5311" s="6">
        <v>44685.53125</v>
      </c>
      <c r="H5311" s="6" t="str">
        <f>VLOOKUP(F5311,'Customer Details'!$A$1:$B$3264,2,0)</f>
        <v>United Kingdom</v>
      </c>
      <c r="I5311" s="7">
        <f t="shared" si="1"/>
        <v>0.42</v>
      </c>
      <c r="J5311" s="7">
        <f t="shared" si="2"/>
        <v>0.42</v>
      </c>
    </row>
    <row r="5312" ht="15.75" customHeight="1">
      <c r="A5312" s="4" t="s">
        <v>2694</v>
      </c>
      <c r="B5312" s="4" t="s">
        <v>1049</v>
      </c>
      <c r="C5312" s="5" t="s">
        <v>1050</v>
      </c>
      <c r="D5312" s="5">
        <v>-1.0</v>
      </c>
      <c r="E5312" s="5">
        <v>2.95</v>
      </c>
      <c r="F5312" s="4">
        <v>13115.0</v>
      </c>
      <c r="G5312" s="6">
        <v>44670.68819444445</v>
      </c>
      <c r="H5312" s="6" t="str">
        <f>VLOOKUP(F5312,'Customer Details'!$A$1:$B$3264,2,0)</f>
        <v>Australia</v>
      </c>
      <c r="I5312" s="7">
        <f t="shared" si="1"/>
        <v>-2.95</v>
      </c>
      <c r="J5312" s="7">
        <f t="shared" si="2"/>
        <v>2.95</v>
      </c>
    </row>
    <row r="5313" ht="15.75" customHeight="1">
      <c r="A5313" s="4">
        <v>576614.0</v>
      </c>
      <c r="B5313" s="4" t="s">
        <v>44</v>
      </c>
      <c r="C5313" s="5" t="s">
        <v>45</v>
      </c>
      <c r="D5313" s="5">
        <v>2.0</v>
      </c>
      <c r="E5313" s="5">
        <v>2.1</v>
      </c>
      <c r="F5313" s="4">
        <v>12933.0</v>
      </c>
      <c r="G5313" s="6">
        <v>44696.69305555556</v>
      </c>
      <c r="H5313" s="6" t="str">
        <f>VLOOKUP(F5313,'Customer Details'!$A$1:$B$3264,2,0)</f>
        <v>United Kingdom</v>
      </c>
      <c r="I5313" s="7">
        <f t="shared" si="1"/>
        <v>4.2</v>
      </c>
      <c r="J5313" s="7">
        <f t="shared" si="2"/>
        <v>4.2</v>
      </c>
    </row>
    <row r="5314" ht="15.75" customHeight="1">
      <c r="A5314" s="4">
        <v>570984.0</v>
      </c>
      <c r="B5314" s="4" t="s">
        <v>40</v>
      </c>
      <c r="C5314" s="5" t="s">
        <v>41</v>
      </c>
      <c r="D5314" s="5">
        <v>2.0</v>
      </c>
      <c r="E5314" s="5">
        <v>2.95</v>
      </c>
      <c r="F5314" s="4">
        <v>17279.0</v>
      </c>
      <c r="G5314" s="6">
        <v>44664.49861111111</v>
      </c>
      <c r="H5314" s="6" t="str">
        <f>VLOOKUP(F5314,'Customer Details'!$A$1:$B$3264,2,0)</f>
        <v>India</v>
      </c>
      <c r="I5314" s="7">
        <f t="shared" si="1"/>
        <v>5.9</v>
      </c>
      <c r="J5314" s="7">
        <f t="shared" si="2"/>
        <v>5.9</v>
      </c>
    </row>
    <row r="5315" ht="15.75" customHeight="1">
      <c r="A5315" s="4">
        <v>571032.0</v>
      </c>
      <c r="B5315" s="4" t="s">
        <v>40</v>
      </c>
      <c r="C5315" s="5" t="s">
        <v>41</v>
      </c>
      <c r="D5315" s="5">
        <v>1.0</v>
      </c>
      <c r="E5315" s="5">
        <v>2.95</v>
      </c>
      <c r="F5315" s="4">
        <v>13827.0</v>
      </c>
      <c r="G5315" s="6">
        <v>44664.52638888889</v>
      </c>
      <c r="H5315" s="6" t="str">
        <f>VLOOKUP(F5315,'Customer Details'!$A$1:$B$3264,2,0)</f>
        <v>United Kingdom</v>
      </c>
      <c r="I5315" s="7">
        <f t="shared" si="1"/>
        <v>2.95</v>
      </c>
      <c r="J5315" s="7">
        <f t="shared" si="2"/>
        <v>2.95</v>
      </c>
    </row>
    <row r="5316" ht="15.75" customHeight="1">
      <c r="A5316" s="4">
        <v>571441.0</v>
      </c>
      <c r="B5316" s="4" t="s">
        <v>158</v>
      </c>
      <c r="C5316" s="5" t="s">
        <v>159</v>
      </c>
      <c r="D5316" s="5">
        <v>5.0</v>
      </c>
      <c r="E5316" s="5">
        <v>4.13</v>
      </c>
      <c r="F5316" s="4">
        <v>14096.0</v>
      </c>
      <c r="G5316" s="6">
        <v>44668.56319444445</v>
      </c>
      <c r="H5316" s="6" t="str">
        <f>VLOOKUP(F5316,'Customer Details'!$A$1:$B$3264,2,0)</f>
        <v>USA</v>
      </c>
      <c r="I5316" s="7">
        <f t="shared" si="1"/>
        <v>20.65</v>
      </c>
      <c r="J5316" s="7">
        <f t="shared" si="2"/>
        <v>20.65</v>
      </c>
    </row>
    <row r="5317" ht="15.75" customHeight="1">
      <c r="A5317" s="4" t="s">
        <v>2695</v>
      </c>
      <c r="B5317" s="4">
        <v>22798.0</v>
      </c>
      <c r="C5317" s="5" t="s">
        <v>1320</v>
      </c>
      <c r="D5317" s="5">
        <v>-3.0</v>
      </c>
      <c r="E5317" s="5">
        <v>2.95</v>
      </c>
      <c r="F5317" s="4">
        <v>13267.0</v>
      </c>
      <c r="G5317" s="6">
        <v>44355.62083333333</v>
      </c>
      <c r="H5317" s="6" t="str">
        <f>VLOOKUP(F5317,'Customer Details'!$A$1:$B$3264,2,0)</f>
        <v>China</v>
      </c>
      <c r="I5317" s="7">
        <f t="shared" si="1"/>
        <v>-8.85</v>
      </c>
      <c r="J5317" s="7">
        <f t="shared" si="2"/>
        <v>8.85</v>
      </c>
    </row>
    <row r="5318" ht="15.75" customHeight="1">
      <c r="A5318" s="4" t="s">
        <v>2600</v>
      </c>
      <c r="B5318" s="4">
        <v>22788.0</v>
      </c>
      <c r="C5318" s="5" t="s">
        <v>2696</v>
      </c>
      <c r="D5318" s="5">
        <v>-2.0</v>
      </c>
      <c r="E5318" s="5">
        <v>9.95</v>
      </c>
      <c r="F5318" s="4">
        <v>17841.0</v>
      </c>
      <c r="G5318" s="6">
        <v>44474.58888888889</v>
      </c>
      <c r="H5318" s="6" t="str">
        <f>VLOOKUP(F5318,'Customer Details'!$A$1:$B$3264,2,0)</f>
        <v>India</v>
      </c>
      <c r="I5318" s="7">
        <f t="shared" si="1"/>
        <v>-19.9</v>
      </c>
      <c r="J5318" s="7">
        <f t="shared" si="2"/>
        <v>19.9</v>
      </c>
    </row>
    <row r="5319" ht="15.75" customHeight="1">
      <c r="A5319" s="4">
        <v>538097.0</v>
      </c>
      <c r="B5319" s="4" t="s">
        <v>75</v>
      </c>
      <c r="C5319" s="5" t="s">
        <v>76</v>
      </c>
      <c r="D5319" s="5">
        <v>6.0</v>
      </c>
      <c r="E5319" s="5">
        <v>5.45</v>
      </c>
      <c r="F5319" s="4">
        <v>15192.0</v>
      </c>
      <c r="G5319" s="6">
        <v>44356.62222222222</v>
      </c>
      <c r="H5319" s="6" t="str">
        <f>VLOOKUP(F5319,'Customer Details'!$A$1:$B$3264,2,0)</f>
        <v>USA</v>
      </c>
      <c r="I5319" s="7">
        <f t="shared" si="1"/>
        <v>32.7</v>
      </c>
      <c r="J5319" s="7">
        <f t="shared" si="2"/>
        <v>32.7</v>
      </c>
    </row>
    <row r="5320" ht="15.75" customHeight="1">
      <c r="A5320" s="4">
        <v>543973.0</v>
      </c>
      <c r="B5320" s="4" t="s">
        <v>398</v>
      </c>
      <c r="C5320" s="5" t="s">
        <v>399</v>
      </c>
      <c r="D5320" s="5">
        <v>1.0</v>
      </c>
      <c r="E5320" s="5">
        <v>1.65</v>
      </c>
      <c r="F5320" s="4">
        <v>17571.0</v>
      </c>
      <c r="G5320" s="6">
        <v>44422.63541666666</v>
      </c>
      <c r="H5320" s="6" t="str">
        <f>VLOOKUP(F5320,'Customer Details'!$A$1:$B$3264,2,0)</f>
        <v>USA</v>
      </c>
      <c r="I5320" s="7">
        <f t="shared" si="1"/>
        <v>1.65</v>
      </c>
      <c r="J5320" s="7">
        <f t="shared" si="2"/>
        <v>1.65</v>
      </c>
    </row>
    <row r="5321" ht="15.75" customHeight="1">
      <c r="A5321" s="4" t="s">
        <v>2697</v>
      </c>
      <c r="B5321" s="4">
        <v>82483.0</v>
      </c>
      <c r="C5321" s="5" t="s">
        <v>347</v>
      </c>
      <c r="D5321" s="5">
        <v>-1.0</v>
      </c>
      <c r="E5321" s="5">
        <v>6.95</v>
      </c>
      <c r="F5321" s="4">
        <v>13168.0</v>
      </c>
      <c r="G5321" s="6">
        <v>44524.55902777778</v>
      </c>
      <c r="H5321" s="6" t="str">
        <f>VLOOKUP(F5321,'Customer Details'!$A$1:$B$3264,2,0)</f>
        <v>Australia</v>
      </c>
      <c r="I5321" s="7">
        <f t="shared" si="1"/>
        <v>-6.95</v>
      </c>
      <c r="J5321" s="7">
        <f t="shared" si="2"/>
        <v>6.95</v>
      </c>
    </row>
    <row r="5322" ht="15.75" customHeight="1">
      <c r="A5322" s="4">
        <v>572881.0</v>
      </c>
      <c r="B5322" s="4" t="s">
        <v>103</v>
      </c>
      <c r="C5322" s="5" t="s">
        <v>104</v>
      </c>
      <c r="D5322" s="5">
        <v>224.0</v>
      </c>
      <c r="E5322" s="5">
        <v>0.5</v>
      </c>
      <c r="F5322" s="4">
        <v>12748.0</v>
      </c>
      <c r="G5322" s="6">
        <v>44677.56666666667</v>
      </c>
      <c r="H5322" s="6" t="str">
        <f>VLOOKUP(F5322,'Customer Details'!$A$1:$B$3264,2,0)</f>
        <v>USA</v>
      </c>
      <c r="I5322" s="7">
        <f t="shared" si="1"/>
        <v>112</v>
      </c>
      <c r="J5322" s="7">
        <f t="shared" si="2"/>
        <v>112</v>
      </c>
    </row>
    <row r="5323" ht="15.75" customHeight="1">
      <c r="A5323" s="4">
        <v>579491.0</v>
      </c>
      <c r="B5323" s="4">
        <v>23439.0</v>
      </c>
      <c r="C5323" s="5" t="s">
        <v>992</v>
      </c>
      <c r="D5323" s="5">
        <v>1.0</v>
      </c>
      <c r="E5323" s="5">
        <v>2.1</v>
      </c>
      <c r="F5323" s="4">
        <v>14723.0</v>
      </c>
      <c r="G5323" s="6">
        <v>44710.64097222222</v>
      </c>
      <c r="H5323" s="6" t="str">
        <f>VLOOKUP(F5323,'Customer Details'!$A$1:$B$3264,2,0)</f>
        <v>China</v>
      </c>
      <c r="I5323" s="7">
        <f t="shared" si="1"/>
        <v>2.1</v>
      </c>
      <c r="J5323" s="7">
        <f t="shared" si="2"/>
        <v>2.1</v>
      </c>
    </row>
    <row r="5324" ht="15.75" customHeight="1">
      <c r="A5324" s="4">
        <v>556732.0</v>
      </c>
      <c r="B5324" s="4" t="s">
        <v>720</v>
      </c>
      <c r="C5324" s="5" t="s">
        <v>721</v>
      </c>
      <c r="D5324" s="5">
        <v>6.0</v>
      </c>
      <c r="E5324" s="5">
        <v>2.1</v>
      </c>
      <c r="F5324" s="4">
        <v>15039.0</v>
      </c>
      <c r="G5324" s="6">
        <v>44544.49097222222</v>
      </c>
      <c r="H5324" s="6" t="str">
        <f>VLOOKUP(F5324,'Customer Details'!$A$1:$B$3264,2,0)</f>
        <v>United Kingdom</v>
      </c>
      <c r="I5324" s="7">
        <f t="shared" si="1"/>
        <v>12.6</v>
      </c>
      <c r="J5324" s="7">
        <f t="shared" si="2"/>
        <v>12.6</v>
      </c>
    </row>
    <row r="5325" ht="15.75" customHeight="1">
      <c r="A5325" s="4">
        <v>565923.0</v>
      </c>
      <c r="B5325" s="4" t="s">
        <v>85</v>
      </c>
      <c r="C5325" s="5" t="s">
        <v>86</v>
      </c>
      <c r="D5325" s="5">
        <v>15.0</v>
      </c>
      <c r="E5325" s="5">
        <v>1.25</v>
      </c>
      <c r="F5325" s="4">
        <v>17567.0</v>
      </c>
      <c r="G5325" s="6">
        <v>44628.41666666666</v>
      </c>
      <c r="H5325" s="6" t="str">
        <f>VLOOKUP(F5325,'Customer Details'!$A$1:$B$3264,2,0)</f>
        <v>United Kingdom</v>
      </c>
      <c r="I5325" s="7">
        <f t="shared" si="1"/>
        <v>18.75</v>
      </c>
      <c r="J5325" s="7">
        <f t="shared" si="2"/>
        <v>18.75</v>
      </c>
    </row>
    <row r="5326" ht="15.75" customHeight="1">
      <c r="A5326" s="4">
        <v>541258.0</v>
      </c>
      <c r="B5326" s="4" t="s">
        <v>165</v>
      </c>
      <c r="C5326" s="5" t="s">
        <v>166</v>
      </c>
      <c r="D5326" s="5">
        <v>3.0</v>
      </c>
      <c r="E5326" s="5">
        <v>1.25</v>
      </c>
      <c r="F5326" s="4">
        <v>13634.0</v>
      </c>
      <c r="G5326" s="6">
        <v>44393.64583333334</v>
      </c>
      <c r="H5326" s="6" t="str">
        <f>VLOOKUP(F5326,'Customer Details'!$A$1:$B$3264,2,0)</f>
        <v>China</v>
      </c>
      <c r="I5326" s="7">
        <f t="shared" si="1"/>
        <v>3.75</v>
      </c>
      <c r="J5326" s="7">
        <f t="shared" si="2"/>
        <v>3.75</v>
      </c>
    </row>
    <row r="5327" ht="15.75" customHeight="1">
      <c r="A5327" s="4">
        <v>571909.0</v>
      </c>
      <c r="B5327" s="4" t="s">
        <v>2698</v>
      </c>
      <c r="C5327" s="5" t="s">
        <v>2699</v>
      </c>
      <c r="D5327" s="5">
        <v>1.0</v>
      </c>
      <c r="E5327" s="5">
        <v>8.5</v>
      </c>
      <c r="F5327" s="4">
        <v>15006.0</v>
      </c>
      <c r="G5327" s="6">
        <v>44670.63055555556</v>
      </c>
      <c r="H5327" s="6" t="str">
        <f>VLOOKUP(F5327,'Customer Details'!$A$1:$B$3264,2,0)</f>
        <v>China</v>
      </c>
      <c r="I5327" s="7">
        <f t="shared" si="1"/>
        <v>8.5</v>
      </c>
      <c r="J5327" s="7">
        <f t="shared" si="2"/>
        <v>8.5</v>
      </c>
    </row>
    <row r="5328" ht="15.75" customHeight="1">
      <c r="A5328" s="4">
        <v>556905.0</v>
      </c>
      <c r="B5328" s="4" t="s">
        <v>427</v>
      </c>
      <c r="C5328" s="5" t="s">
        <v>428</v>
      </c>
      <c r="D5328" s="5">
        <v>1.0</v>
      </c>
      <c r="E5328" s="5">
        <v>0.42</v>
      </c>
      <c r="F5328" s="4">
        <v>16904.0</v>
      </c>
      <c r="G5328" s="6">
        <v>44545.54513888889</v>
      </c>
      <c r="H5328" s="6" t="str">
        <f>VLOOKUP(F5328,'Customer Details'!$A$1:$B$3264,2,0)</f>
        <v>USA</v>
      </c>
      <c r="I5328" s="7">
        <f t="shared" si="1"/>
        <v>0.42</v>
      </c>
      <c r="J5328" s="7">
        <f t="shared" si="2"/>
        <v>0.42</v>
      </c>
    </row>
    <row r="5329" ht="15.75" customHeight="1">
      <c r="A5329" s="4">
        <v>581403.0</v>
      </c>
      <c r="B5329" s="4" t="s">
        <v>268</v>
      </c>
      <c r="C5329" s="5" t="s">
        <v>269</v>
      </c>
      <c r="D5329" s="5">
        <v>8.0</v>
      </c>
      <c r="E5329" s="5">
        <v>1.95</v>
      </c>
      <c r="F5329" s="4">
        <v>13510.0</v>
      </c>
      <c r="G5329" s="6">
        <v>44720.57361111111</v>
      </c>
      <c r="H5329" s="6" t="str">
        <f>VLOOKUP(F5329,'Customer Details'!$A$1:$B$3264,2,0)</f>
        <v>Australia</v>
      </c>
      <c r="I5329" s="7">
        <f t="shared" si="1"/>
        <v>15.6</v>
      </c>
      <c r="J5329" s="7">
        <f t="shared" si="2"/>
        <v>15.6</v>
      </c>
    </row>
    <row r="5330" ht="15.75" customHeight="1">
      <c r="A5330" s="4">
        <v>553200.0</v>
      </c>
      <c r="B5330" s="4" t="s">
        <v>181</v>
      </c>
      <c r="C5330" s="5" t="s">
        <v>182</v>
      </c>
      <c r="D5330" s="5">
        <v>12.0</v>
      </c>
      <c r="E5330" s="5">
        <v>0.85</v>
      </c>
      <c r="F5330" s="4">
        <v>16034.0</v>
      </c>
      <c r="G5330" s="6">
        <v>44515.63472222222</v>
      </c>
      <c r="H5330" s="6" t="str">
        <f>VLOOKUP(F5330,'Customer Details'!$A$1:$B$3264,2,0)</f>
        <v>United Kingdom</v>
      </c>
      <c r="I5330" s="7">
        <f t="shared" si="1"/>
        <v>10.2</v>
      </c>
      <c r="J5330" s="7">
        <f t="shared" si="2"/>
        <v>10.2</v>
      </c>
    </row>
    <row r="5331" ht="15.75" customHeight="1">
      <c r="A5331" s="4">
        <v>546429.0</v>
      </c>
      <c r="B5331" s="4">
        <v>84992.0</v>
      </c>
      <c r="C5331" s="5" t="s">
        <v>1739</v>
      </c>
      <c r="D5331" s="5">
        <v>1.0</v>
      </c>
      <c r="E5331" s="5">
        <v>0.55</v>
      </c>
      <c r="F5331" s="4">
        <v>17611.0</v>
      </c>
      <c r="G5331" s="6">
        <v>44452.64236111111</v>
      </c>
      <c r="H5331" s="6" t="str">
        <f>VLOOKUP(F5331,'Customer Details'!$A$1:$B$3264,2,0)</f>
        <v>China</v>
      </c>
      <c r="I5331" s="7">
        <f t="shared" si="1"/>
        <v>0.55</v>
      </c>
      <c r="J5331" s="7">
        <f t="shared" si="2"/>
        <v>0.55</v>
      </c>
    </row>
    <row r="5332" ht="15.75" customHeight="1">
      <c r="A5332" s="4">
        <v>559921.0</v>
      </c>
      <c r="B5332" s="4" t="s">
        <v>2442</v>
      </c>
      <c r="C5332" s="5" t="s">
        <v>2443</v>
      </c>
      <c r="D5332" s="5">
        <v>3.0</v>
      </c>
      <c r="E5332" s="5">
        <v>0.29</v>
      </c>
      <c r="F5332" s="4">
        <v>13667.0</v>
      </c>
      <c r="G5332" s="6">
        <v>44574.65416666667</v>
      </c>
      <c r="H5332" s="6" t="str">
        <f>VLOOKUP(F5332,'Customer Details'!$A$1:$B$3264,2,0)</f>
        <v>USA</v>
      </c>
      <c r="I5332" s="7">
        <f t="shared" si="1"/>
        <v>0.87</v>
      </c>
      <c r="J5332" s="7">
        <f t="shared" si="2"/>
        <v>0.87</v>
      </c>
    </row>
    <row r="5333" ht="15.75" customHeight="1">
      <c r="A5333" s="4">
        <v>538592.0</v>
      </c>
      <c r="B5333" s="4" t="s">
        <v>158</v>
      </c>
      <c r="C5333" s="5" t="s">
        <v>159</v>
      </c>
      <c r="D5333" s="5">
        <v>1.0</v>
      </c>
      <c r="E5333" s="5">
        <v>4.65</v>
      </c>
      <c r="F5333" s="4">
        <v>15854.0</v>
      </c>
      <c r="G5333" s="6">
        <v>44360.49097222222</v>
      </c>
      <c r="H5333" s="6" t="str">
        <f>VLOOKUP(F5333,'Customer Details'!$A$1:$B$3264,2,0)</f>
        <v>United Kingdom</v>
      </c>
      <c r="I5333" s="7">
        <f t="shared" si="1"/>
        <v>4.65</v>
      </c>
      <c r="J5333" s="7">
        <f t="shared" si="2"/>
        <v>4.65</v>
      </c>
    </row>
    <row r="5334" ht="15.75" customHeight="1">
      <c r="A5334" s="4">
        <v>566597.0</v>
      </c>
      <c r="B5334" s="4" t="s">
        <v>22</v>
      </c>
      <c r="C5334" s="5" t="s">
        <v>23</v>
      </c>
      <c r="D5334" s="5">
        <v>10.0</v>
      </c>
      <c r="E5334" s="5">
        <v>2.08</v>
      </c>
      <c r="F5334" s="4">
        <v>14194.0</v>
      </c>
      <c r="G5334" s="6">
        <v>44633.64097222222</v>
      </c>
      <c r="H5334" s="6" t="str">
        <f>VLOOKUP(F5334,'Customer Details'!$A$1:$B$3264,2,0)</f>
        <v>India</v>
      </c>
      <c r="I5334" s="7">
        <f t="shared" si="1"/>
        <v>20.8</v>
      </c>
      <c r="J5334" s="7">
        <f t="shared" si="2"/>
        <v>20.8</v>
      </c>
    </row>
    <row r="5335" ht="15.75" customHeight="1">
      <c r="A5335" s="4">
        <v>578357.0</v>
      </c>
      <c r="B5335" s="4" t="s">
        <v>223</v>
      </c>
      <c r="C5335" s="5" t="s">
        <v>224</v>
      </c>
      <c r="D5335" s="5">
        <v>36.0</v>
      </c>
      <c r="E5335" s="5">
        <v>0.39</v>
      </c>
      <c r="F5335" s="4">
        <v>17228.0</v>
      </c>
      <c r="G5335" s="6">
        <v>44705.43333333333</v>
      </c>
      <c r="H5335" s="6" t="str">
        <f>VLOOKUP(F5335,'Customer Details'!$A$1:$B$3264,2,0)</f>
        <v>India</v>
      </c>
      <c r="I5335" s="7">
        <f t="shared" si="1"/>
        <v>14.04</v>
      </c>
      <c r="J5335" s="7">
        <f t="shared" si="2"/>
        <v>14.04</v>
      </c>
    </row>
    <row r="5336" ht="15.75" customHeight="1">
      <c r="A5336" s="4" t="s">
        <v>916</v>
      </c>
      <c r="B5336" s="4">
        <v>84946.0</v>
      </c>
      <c r="C5336" s="5" t="s">
        <v>1855</v>
      </c>
      <c r="D5336" s="5">
        <v>-1.0</v>
      </c>
      <c r="E5336" s="5">
        <v>1.25</v>
      </c>
      <c r="F5336" s="4">
        <v>15874.0</v>
      </c>
      <c r="G5336" s="6">
        <v>44658.54027777778</v>
      </c>
      <c r="H5336" s="6" t="str">
        <f>VLOOKUP(F5336,'Customer Details'!$A$1:$B$3264,2,0)</f>
        <v>USA</v>
      </c>
      <c r="I5336" s="7">
        <f t="shared" si="1"/>
        <v>-1.25</v>
      </c>
      <c r="J5336" s="7">
        <f t="shared" si="2"/>
        <v>1.25</v>
      </c>
    </row>
    <row r="5337" ht="15.75" customHeight="1">
      <c r="A5337" s="4">
        <v>564065.0</v>
      </c>
      <c r="B5337" s="4" t="s">
        <v>1386</v>
      </c>
      <c r="C5337" s="5" t="s">
        <v>1387</v>
      </c>
      <c r="D5337" s="5">
        <v>24.0</v>
      </c>
      <c r="E5337" s="5">
        <v>0.29</v>
      </c>
      <c r="F5337" s="4">
        <v>15150.0</v>
      </c>
      <c r="G5337" s="6">
        <v>44614.62847222222</v>
      </c>
      <c r="H5337" s="6" t="str">
        <f>VLOOKUP(F5337,'Customer Details'!$A$1:$B$3264,2,0)</f>
        <v>India</v>
      </c>
      <c r="I5337" s="7">
        <f t="shared" si="1"/>
        <v>6.96</v>
      </c>
      <c r="J5337" s="7">
        <f t="shared" si="2"/>
        <v>6.96</v>
      </c>
    </row>
    <row r="5338" ht="15.75" customHeight="1">
      <c r="A5338" s="4">
        <v>537420.0</v>
      </c>
      <c r="B5338" s="4" t="s">
        <v>59</v>
      </c>
      <c r="C5338" s="5" t="s">
        <v>60</v>
      </c>
      <c r="D5338" s="5">
        <v>5.0</v>
      </c>
      <c r="E5338" s="5">
        <v>4.65</v>
      </c>
      <c r="F5338" s="4">
        <v>17519.0</v>
      </c>
      <c r="G5338" s="6">
        <v>44353.6375</v>
      </c>
      <c r="H5338" s="6" t="str">
        <f>VLOOKUP(F5338,'Customer Details'!$A$1:$B$3264,2,0)</f>
        <v>India</v>
      </c>
      <c r="I5338" s="7">
        <f t="shared" si="1"/>
        <v>23.25</v>
      </c>
      <c r="J5338" s="7">
        <f t="shared" si="2"/>
        <v>23.25</v>
      </c>
    </row>
    <row r="5339" ht="15.75" customHeight="1">
      <c r="A5339" s="4">
        <v>562519.0</v>
      </c>
      <c r="B5339" s="4" t="s">
        <v>1072</v>
      </c>
      <c r="C5339" s="5" t="s">
        <v>1073</v>
      </c>
      <c r="D5339" s="5">
        <v>2.0</v>
      </c>
      <c r="E5339" s="5">
        <v>0.39</v>
      </c>
      <c r="F5339" s="4">
        <v>16764.0</v>
      </c>
      <c r="G5339" s="6">
        <v>44597.52569444444</v>
      </c>
      <c r="H5339" s="6" t="str">
        <f>VLOOKUP(F5339,'Customer Details'!$A$1:$B$3264,2,0)</f>
        <v>USA</v>
      </c>
      <c r="I5339" s="7">
        <f t="shared" si="1"/>
        <v>0.78</v>
      </c>
      <c r="J5339" s="7">
        <f t="shared" si="2"/>
        <v>0.78</v>
      </c>
    </row>
    <row r="5340" ht="15.75" customHeight="1">
      <c r="A5340" s="4">
        <v>573094.0</v>
      </c>
      <c r="B5340" s="4">
        <v>22556.0</v>
      </c>
      <c r="C5340" s="5" t="s">
        <v>1686</v>
      </c>
      <c r="D5340" s="5">
        <v>2.0</v>
      </c>
      <c r="E5340" s="5">
        <v>1.65</v>
      </c>
      <c r="F5340" s="4">
        <v>15707.0</v>
      </c>
      <c r="G5340" s="6">
        <v>44678.61041666667</v>
      </c>
      <c r="H5340" s="6" t="str">
        <f>VLOOKUP(F5340,'Customer Details'!$A$1:$B$3264,2,0)</f>
        <v>China</v>
      </c>
      <c r="I5340" s="7">
        <f t="shared" si="1"/>
        <v>3.3</v>
      </c>
      <c r="J5340" s="7">
        <f t="shared" si="2"/>
        <v>3.3</v>
      </c>
    </row>
    <row r="5341" ht="15.75" customHeight="1">
      <c r="A5341" s="4">
        <v>562593.0</v>
      </c>
      <c r="B5341" s="4" t="s">
        <v>131</v>
      </c>
      <c r="C5341" s="5" t="s">
        <v>132</v>
      </c>
      <c r="D5341" s="5">
        <v>6.0</v>
      </c>
      <c r="E5341" s="5">
        <v>0.42</v>
      </c>
      <c r="F5341" s="4">
        <v>16549.0</v>
      </c>
      <c r="G5341" s="6">
        <v>44599.65486111111</v>
      </c>
      <c r="H5341" s="6" t="str">
        <f>VLOOKUP(F5341,'Customer Details'!$A$1:$B$3264,2,0)</f>
        <v>China</v>
      </c>
      <c r="I5341" s="7">
        <f t="shared" si="1"/>
        <v>2.52</v>
      </c>
      <c r="J5341" s="7">
        <f t="shared" si="2"/>
        <v>2.52</v>
      </c>
    </row>
    <row r="5342" ht="15.75" customHeight="1">
      <c r="A5342" s="4">
        <v>571682.0</v>
      </c>
      <c r="B5342" s="4" t="s">
        <v>16</v>
      </c>
      <c r="C5342" s="5" t="s">
        <v>17</v>
      </c>
      <c r="D5342" s="5">
        <v>1.0</v>
      </c>
      <c r="E5342" s="5">
        <v>5.95</v>
      </c>
      <c r="F5342" s="4">
        <v>14179.0</v>
      </c>
      <c r="G5342" s="6">
        <v>44669.58333333334</v>
      </c>
      <c r="H5342" s="6" t="str">
        <f>VLOOKUP(F5342,'Customer Details'!$A$1:$B$3264,2,0)</f>
        <v>Australia</v>
      </c>
      <c r="I5342" s="7">
        <f t="shared" si="1"/>
        <v>5.95</v>
      </c>
      <c r="J5342" s="7">
        <f t="shared" si="2"/>
        <v>5.95</v>
      </c>
    </row>
    <row r="5343" ht="15.75" customHeight="1">
      <c r="A5343" s="4">
        <v>564321.0</v>
      </c>
      <c r="B5343" s="4" t="s">
        <v>1132</v>
      </c>
      <c r="C5343" s="5" t="s">
        <v>1133</v>
      </c>
      <c r="D5343" s="5">
        <v>2.0</v>
      </c>
      <c r="E5343" s="5">
        <v>4.25</v>
      </c>
      <c r="F5343" s="4">
        <v>15059.0</v>
      </c>
      <c r="G5343" s="6">
        <v>44616.55694444444</v>
      </c>
      <c r="H5343" s="6" t="str">
        <f>VLOOKUP(F5343,'Customer Details'!$A$1:$B$3264,2,0)</f>
        <v>USA</v>
      </c>
      <c r="I5343" s="7">
        <f t="shared" si="1"/>
        <v>8.5</v>
      </c>
      <c r="J5343" s="7">
        <f t="shared" si="2"/>
        <v>8.5</v>
      </c>
    </row>
    <row r="5344" ht="15.75" customHeight="1">
      <c r="A5344" s="4" t="s">
        <v>2662</v>
      </c>
      <c r="B5344" s="4">
        <v>22682.0</v>
      </c>
      <c r="C5344" s="5" t="s">
        <v>2700</v>
      </c>
      <c r="D5344" s="5">
        <v>-1.0</v>
      </c>
      <c r="E5344" s="5">
        <v>1.25</v>
      </c>
      <c r="F5344" s="4">
        <v>17841.0</v>
      </c>
      <c r="G5344" s="6">
        <v>44527.55625</v>
      </c>
      <c r="H5344" s="6" t="str">
        <f>VLOOKUP(F5344,'Customer Details'!$A$1:$B$3264,2,0)</f>
        <v>India</v>
      </c>
      <c r="I5344" s="7">
        <f t="shared" si="1"/>
        <v>-1.25</v>
      </c>
      <c r="J5344" s="7">
        <f t="shared" si="2"/>
        <v>1.25</v>
      </c>
    </row>
    <row r="5345" ht="15.75" customHeight="1">
      <c r="A5345" s="4">
        <v>550328.0</v>
      </c>
      <c r="B5345" s="4" t="s">
        <v>289</v>
      </c>
      <c r="C5345" s="5" t="s">
        <v>290</v>
      </c>
      <c r="D5345" s="5">
        <v>1.0</v>
      </c>
      <c r="E5345" s="5">
        <v>0.65</v>
      </c>
      <c r="F5345" s="4">
        <v>17582.0</v>
      </c>
      <c r="G5345" s="6">
        <v>44486.55416666667</v>
      </c>
      <c r="H5345" s="6" t="str">
        <f>VLOOKUP(F5345,'Customer Details'!$A$1:$B$3264,2,0)</f>
        <v>United Kingdom</v>
      </c>
      <c r="I5345" s="7">
        <f t="shared" si="1"/>
        <v>0.65</v>
      </c>
      <c r="J5345" s="7">
        <f t="shared" si="2"/>
        <v>0.65</v>
      </c>
    </row>
    <row r="5346" ht="15.75" customHeight="1">
      <c r="A5346" s="4" t="s">
        <v>2701</v>
      </c>
      <c r="B5346" s="4" t="s">
        <v>38</v>
      </c>
      <c r="C5346" s="5" t="s">
        <v>39</v>
      </c>
      <c r="D5346" s="5">
        <v>-1.0</v>
      </c>
      <c r="E5346" s="5">
        <v>2.95</v>
      </c>
      <c r="F5346" s="4">
        <v>16670.0</v>
      </c>
      <c r="G5346" s="6">
        <v>44632.7625</v>
      </c>
      <c r="H5346" s="6" t="str">
        <f>VLOOKUP(F5346,'Customer Details'!$A$1:$B$3264,2,0)</f>
        <v>China</v>
      </c>
      <c r="I5346" s="7">
        <f t="shared" si="1"/>
        <v>-2.95</v>
      </c>
      <c r="J5346" s="7">
        <f t="shared" si="2"/>
        <v>2.95</v>
      </c>
    </row>
    <row r="5347" ht="15.75" customHeight="1">
      <c r="A5347" s="4">
        <v>557671.0</v>
      </c>
      <c r="B5347" s="4" t="s">
        <v>388</v>
      </c>
      <c r="C5347" s="5" t="s">
        <v>389</v>
      </c>
      <c r="D5347" s="5">
        <v>12.0</v>
      </c>
      <c r="E5347" s="5">
        <v>1.25</v>
      </c>
      <c r="F5347" s="4">
        <v>13849.0</v>
      </c>
      <c r="G5347" s="6">
        <v>44552.42430555556</v>
      </c>
      <c r="H5347" s="6" t="str">
        <f>VLOOKUP(F5347,'Customer Details'!$A$1:$B$3264,2,0)</f>
        <v>United Kingdom</v>
      </c>
      <c r="I5347" s="7">
        <f t="shared" si="1"/>
        <v>15</v>
      </c>
      <c r="J5347" s="7">
        <f t="shared" si="2"/>
        <v>15</v>
      </c>
    </row>
    <row r="5348" ht="15.75" customHeight="1">
      <c r="A5348" s="4">
        <v>580501.0</v>
      </c>
      <c r="B5348" s="4" t="s">
        <v>73</v>
      </c>
      <c r="C5348" s="5" t="s">
        <v>74</v>
      </c>
      <c r="D5348" s="5">
        <v>4.0</v>
      </c>
      <c r="E5348" s="5">
        <v>0.42</v>
      </c>
      <c r="F5348" s="4">
        <v>14546.0</v>
      </c>
      <c r="G5348" s="6">
        <v>44716.54166666666</v>
      </c>
      <c r="H5348" s="6" t="str">
        <f>VLOOKUP(F5348,'Customer Details'!$A$1:$B$3264,2,0)</f>
        <v>USA</v>
      </c>
      <c r="I5348" s="7">
        <f t="shared" si="1"/>
        <v>1.68</v>
      </c>
      <c r="J5348" s="7">
        <f t="shared" si="2"/>
        <v>1.68</v>
      </c>
    </row>
    <row r="5349" ht="15.75" customHeight="1">
      <c r="A5349" s="4" t="s">
        <v>2702</v>
      </c>
      <c r="B5349" s="4">
        <v>23251.0</v>
      </c>
      <c r="C5349" s="5" t="s">
        <v>2703</v>
      </c>
      <c r="D5349" s="5">
        <v>-18.0</v>
      </c>
      <c r="E5349" s="5">
        <v>1.25</v>
      </c>
      <c r="F5349" s="4">
        <v>15038.0</v>
      </c>
      <c r="G5349" s="6">
        <v>44678.6125</v>
      </c>
      <c r="H5349" s="6" t="str">
        <f>VLOOKUP(F5349,'Customer Details'!$A$1:$B$3264,2,0)</f>
        <v>China</v>
      </c>
      <c r="I5349" s="7">
        <f t="shared" si="1"/>
        <v>-22.5</v>
      </c>
      <c r="J5349" s="7">
        <f t="shared" si="2"/>
        <v>22.5</v>
      </c>
    </row>
    <row r="5350" ht="15.75" customHeight="1">
      <c r="A5350" s="4" t="s">
        <v>2704</v>
      </c>
      <c r="B5350" s="4">
        <v>21137.0</v>
      </c>
      <c r="C5350" s="5" t="s">
        <v>2705</v>
      </c>
      <c r="D5350" s="5">
        <v>-4.0</v>
      </c>
      <c r="E5350" s="5">
        <v>3.75</v>
      </c>
      <c r="F5350" s="4">
        <v>17612.0</v>
      </c>
      <c r="G5350" s="6">
        <v>44639.49305555555</v>
      </c>
      <c r="H5350" s="6" t="str">
        <f>VLOOKUP(F5350,'Customer Details'!$A$1:$B$3264,2,0)</f>
        <v>Australia</v>
      </c>
      <c r="I5350" s="7">
        <f t="shared" si="1"/>
        <v>-15</v>
      </c>
      <c r="J5350" s="7">
        <f t="shared" si="2"/>
        <v>15</v>
      </c>
    </row>
    <row r="5351" ht="15.75" customHeight="1">
      <c r="A5351" s="4">
        <v>569897.0</v>
      </c>
      <c r="B5351" s="4" t="s">
        <v>659</v>
      </c>
      <c r="C5351" s="5" t="s">
        <v>660</v>
      </c>
      <c r="D5351" s="5">
        <v>1.0</v>
      </c>
      <c r="E5351" s="5">
        <v>0.85</v>
      </c>
      <c r="F5351" s="4">
        <v>17813.0</v>
      </c>
      <c r="G5351" s="6">
        <v>44657.66736111111</v>
      </c>
      <c r="H5351" s="6" t="str">
        <f>VLOOKUP(F5351,'Customer Details'!$A$1:$B$3264,2,0)</f>
        <v>Australia</v>
      </c>
      <c r="I5351" s="7">
        <f t="shared" si="1"/>
        <v>0.85</v>
      </c>
      <c r="J5351" s="7">
        <f t="shared" si="2"/>
        <v>0.85</v>
      </c>
    </row>
    <row r="5352" ht="15.75" customHeight="1">
      <c r="A5352" s="4">
        <v>562029.0</v>
      </c>
      <c r="B5352" s="4" t="s">
        <v>48</v>
      </c>
      <c r="C5352" s="5" t="s">
        <v>49</v>
      </c>
      <c r="D5352" s="5">
        <v>300.0</v>
      </c>
      <c r="E5352" s="5">
        <v>1.79</v>
      </c>
      <c r="F5352" s="4">
        <v>16182.0</v>
      </c>
      <c r="G5352" s="6">
        <v>44593.69513888889</v>
      </c>
      <c r="H5352" s="6" t="str">
        <f>VLOOKUP(F5352,'Customer Details'!$A$1:$B$3264,2,0)</f>
        <v>India</v>
      </c>
      <c r="I5352" s="7">
        <f t="shared" si="1"/>
        <v>537</v>
      </c>
      <c r="J5352" s="7">
        <f t="shared" si="2"/>
        <v>537</v>
      </c>
    </row>
    <row r="5353" ht="15.75" customHeight="1">
      <c r="A5353" s="4">
        <v>575368.0</v>
      </c>
      <c r="B5353" s="4">
        <v>22866.0</v>
      </c>
      <c r="C5353" s="5" t="s">
        <v>2215</v>
      </c>
      <c r="D5353" s="5">
        <v>1.0</v>
      </c>
      <c r="E5353" s="5">
        <v>2.1</v>
      </c>
      <c r="F5353" s="4">
        <v>14482.0</v>
      </c>
      <c r="G5353" s="6">
        <v>44690.62986111111</v>
      </c>
      <c r="H5353" s="6" t="str">
        <f>VLOOKUP(F5353,'Customer Details'!$A$1:$B$3264,2,0)</f>
        <v>China</v>
      </c>
      <c r="I5353" s="7">
        <f t="shared" si="1"/>
        <v>2.1</v>
      </c>
      <c r="J5353" s="7">
        <f t="shared" si="2"/>
        <v>2.1</v>
      </c>
    </row>
    <row r="5354" ht="15.75" customHeight="1">
      <c r="A5354" s="4" t="s">
        <v>1226</v>
      </c>
      <c r="B5354" s="4">
        <v>21243.0</v>
      </c>
      <c r="C5354" s="5" t="s">
        <v>2706</v>
      </c>
      <c r="D5354" s="5">
        <v>-8.0</v>
      </c>
      <c r="E5354" s="5">
        <v>1.69</v>
      </c>
      <c r="F5354" s="4">
        <v>13069.0</v>
      </c>
      <c r="G5354" s="6">
        <v>44483.73819444444</v>
      </c>
      <c r="H5354" s="6" t="str">
        <f>VLOOKUP(F5354,'Customer Details'!$A$1:$B$3264,2,0)</f>
        <v>China</v>
      </c>
      <c r="I5354" s="7">
        <f t="shared" si="1"/>
        <v>-13.52</v>
      </c>
      <c r="J5354" s="7">
        <f t="shared" si="2"/>
        <v>13.52</v>
      </c>
    </row>
    <row r="5355" ht="15.75" customHeight="1">
      <c r="A5355" s="4">
        <v>541414.0</v>
      </c>
      <c r="B5355" s="4" t="s">
        <v>38</v>
      </c>
      <c r="C5355" s="5" t="s">
        <v>39</v>
      </c>
      <c r="D5355" s="5">
        <v>8.0</v>
      </c>
      <c r="E5355" s="5">
        <v>2.95</v>
      </c>
      <c r="F5355" s="4">
        <v>18212.0</v>
      </c>
      <c r="G5355" s="6">
        <v>44394.67638888889</v>
      </c>
      <c r="H5355" s="6" t="str">
        <f>VLOOKUP(F5355,'Customer Details'!$A$1:$B$3264,2,0)</f>
        <v>USA</v>
      </c>
      <c r="I5355" s="7">
        <f t="shared" si="1"/>
        <v>23.6</v>
      </c>
      <c r="J5355" s="7">
        <f t="shared" si="2"/>
        <v>23.6</v>
      </c>
    </row>
    <row r="5356" ht="15.75" customHeight="1">
      <c r="A5356" s="4">
        <v>578278.0</v>
      </c>
      <c r="B5356" s="4">
        <v>22752.0</v>
      </c>
      <c r="C5356" s="5" t="s">
        <v>2707</v>
      </c>
      <c r="D5356" s="5">
        <v>2.0</v>
      </c>
      <c r="E5356" s="5">
        <v>8.5</v>
      </c>
      <c r="F5356" s="4">
        <v>12748.0</v>
      </c>
      <c r="G5356" s="6">
        <v>44704.57708333333</v>
      </c>
      <c r="H5356" s="6" t="str">
        <f>VLOOKUP(F5356,'Customer Details'!$A$1:$B$3264,2,0)</f>
        <v>USA</v>
      </c>
      <c r="I5356" s="7">
        <f t="shared" si="1"/>
        <v>17</v>
      </c>
      <c r="J5356" s="7">
        <f t="shared" si="2"/>
        <v>17</v>
      </c>
    </row>
    <row r="5357" ht="15.75" customHeight="1">
      <c r="A5357" s="4">
        <v>560577.0</v>
      </c>
      <c r="B5357" s="4" t="s">
        <v>54</v>
      </c>
      <c r="C5357" s="5" t="s">
        <v>55</v>
      </c>
      <c r="D5357" s="5">
        <v>6.0</v>
      </c>
      <c r="E5357" s="5">
        <v>5.95</v>
      </c>
      <c r="F5357" s="4">
        <v>18223.0</v>
      </c>
      <c r="G5357" s="6">
        <v>44580.62986111111</v>
      </c>
      <c r="H5357" s="6" t="str">
        <f>VLOOKUP(F5357,'Customer Details'!$A$1:$B$3264,2,0)</f>
        <v>Australia</v>
      </c>
      <c r="I5357" s="7">
        <f t="shared" si="1"/>
        <v>35.7</v>
      </c>
      <c r="J5357" s="7">
        <f t="shared" si="2"/>
        <v>35.7</v>
      </c>
    </row>
    <row r="5358" ht="15.75" customHeight="1">
      <c r="A5358" s="4">
        <v>580295.0</v>
      </c>
      <c r="B5358" s="4" t="s">
        <v>30</v>
      </c>
      <c r="C5358" s="5" t="s">
        <v>31</v>
      </c>
      <c r="D5358" s="5">
        <v>1.0</v>
      </c>
      <c r="E5358" s="5">
        <v>4.25</v>
      </c>
      <c r="F5358" s="4">
        <v>17841.0</v>
      </c>
      <c r="G5358" s="6">
        <v>44714.57569444444</v>
      </c>
      <c r="H5358" s="6" t="str">
        <f>VLOOKUP(F5358,'Customer Details'!$A$1:$B$3264,2,0)</f>
        <v>India</v>
      </c>
      <c r="I5358" s="7">
        <f t="shared" si="1"/>
        <v>4.25</v>
      </c>
      <c r="J5358" s="7">
        <f t="shared" si="2"/>
        <v>4.25</v>
      </c>
    </row>
    <row r="5359" ht="15.75" customHeight="1">
      <c r="A5359" s="4">
        <v>560501.0</v>
      </c>
      <c r="B5359" s="4" t="s">
        <v>888</v>
      </c>
      <c r="C5359" s="5" t="s">
        <v>889</v>
      </c>
      <c r="D5359" s="5">
        <v>12.0</v>
      </c>
      <c r="E5359" s="5">
        <v>0.85</v>
      </c>
      <c r="F5359" s="4">
        <v>16475.0</v>
      </c>
      <c r="G5359" s="6">
        <v>44580.46388888889</v>
      </c>
      <c r="H5359" s="6" t="str">
        <f>VLOOKUP(F5359,'Customer Details'!$A$1:$B$3264,2,0)</f>
        <v>China</v>
      </c>
      <c r="I5359" s="7">
        <f t="shared" si="1"/>
        <v>10.2</v>
      </c>
      <c r="J5359" s="7">
        <f t="shared" si="2"/>
        <v>10.2</v>
      </c>
    </row>
    <row r="5360" ht="15.75" customHeight="1">
      <c r="A5360" s="4">
        <v>567074.0</v>
      </c>
      <c r="B5360" s="4" t="s">
        <v>270</v>
      </c>
      <c r="C5360" s="5" t="s">
        <v>271</v>
      </c>
      <c r="D5360" s="5">
        <v>10.0</v>
      </c>
      <c r="E5360" s="5">
        <v>0.39</v>
      </c>
      <c r="F5360" s="4">
        <v>17068.0</v>
      </c>
      <c r="G5360" s="6">
        <v>44636.51527777778</v>
      </c>
      <c r="H5360" s="6" t="str">
        <f>VLOOKUP(F5360,'Customer Details'!$A$1:$B$3264,2,0)</f>
        <v>United Kingdom</v>
      </c>
      <c r="I5360" s="7">
        <f t="shared" si="1"/>
        <v>3.9</v>
      </c>
      <c r="J5360" s="7">
        <f t="shared" si="2"/>
        <v>3.9</v>
      </c>
    </row>
    <row r="5361" ht="15.75" customHeight="1">
      <c r="A5361" s="4">
        <v>574149.0</v>
      </c>
      <c r="B5361" s="4" t="s">
        <v>2708</v>
      </c>
      <c r="C5361" s="5" t="s">
        <v>2709</v>
      </c>
      <c r="D5361" s="5">
        <v>1.0</v>
      </c>
      <c r="E5361" s="5">
        <v>8.95</v>
      </c>
      <c r="F5361" s="4">
        <v>13709.0</v>
      </c>
      <c r="G5361" s="6">
        <v>44684.47847222222</v>
      </c>
      <c r="H5361" s="6" t="str">
        <f>VLOOKUP(F5361,'Customer Details'!$A$1:$B$3264,2,0)</f>
        <v>USA</v>
      </c>
      <c r="I5361" s="7">
        <f t="shared" si="1"/>
        <v>8.95</v>
      </c>
      <c r="J5361" s="7">
        <f t="shared" si="2"/>
        <v>8.95</v>
      </c>
    </row>
    <row r="5362" ht="15.75" customHeight="1">
      <c r="A5362" s="4">
        <v>558991.0</v>
      </c>
      <c r="B5362" s="4" t="s">
        <v>388</v>
      </c>
      <c r="C5362" s="5" t="s">
        <v>389</v>
      </c>
      <c r="D5362" s="5">
        <v>1.0</v>
      </c>
      <c r="E5362" s="5">
        <v>1.25</v>
      </c>
      <c r="F5362" s="4">
        <v>14606.0</v>
      </c>
      <c r="G5362" s="6">
        <v>44566.48055555556</v>
      </c>
      <c r="H5362" s="6" t="str">
        <f>VLOOKUP(F5362,'Customer Details'!$A$1:$B$3264,2,0)</f>
        <v>USA</v>
      </c>
      <c r="I5362" s="7">
        <f t="shared" si="1"/>
        <v>1.25</v>
      </c>
      <c r="J5362" s="7">
        <f t="shared" si="2"/>
        <v>1.25</v>
      </c>
    </row>
    <row r="5363" ht="15.75" customHeight="1">
      <c r="A5363" s="4">
        <v>542717.0</v>
      </c>
      <c r="B5363" s="4" t="s">
        <v>38</v>
      </c>
      <c r="C5363" s="5" t="s">
        <v>39</v>
      </c>
      <c r="D5363" s="5">
        <v>1.0</v>
      </c>
      <c r="E5363" s="5">
        <v>2.95</v>
      </c>
      <c r="F5363" s="4">
        <v>17580.0</v>
      </c>
      <c r="G5363" s="6">
        <v>44408.58819444444</v>
      </c>
      <c r="H5363" s="6" t="str">
        <f>VLOOKUP(F5363,'Customer Details'!$A$1:$B$3264,2,0)</f>
        <v>China</v>
      </c>
      <c r="I5363" s="7">
        <f t="shared" si="1"/>
        <v>2.95</v>
      </c>
      <c r="J5363" s="7">
        <f t="shared" si="2"/>
        <v>2.95</v>
      </c>
    </row>
    <row r="5364" ht="15.75" customHeight="1">
      <c r="A5364" s="4" t="s">
        <v>2710</v>
      </c>
      <c r="B5364" s="4">
        <v>22426.0</v>
      </c>
      <c r="C5364" s="5" t="s">
        <v>2369</v>
      </c>
      <c r="D5364" s="5">
        <v>-3.0</v>
      </c>
      <c r="E5364" s="5">
        <v>3.75</v>
      </c>
      <c r="F5364" s="4">
        <v>13999.0</v>
      </c>
      <c r="G5364" s="6">
        <v>44634.65138888889</v>
      </c>
      <c r="H5364" s="6" t="str">
        <f>VLOOKUP(F5364,'Customer Details'!$A$1:$B$3264,2,0)</f>
        <v>China</v>
      </c>
      <c r="I5364" s="7">
        <f t="shared" si="1"/>
        <v>-11.25</v>
      </c>
      <c r="J5364" s="7">
        <f t="shared" si="2"/>
        <v>11.25</v>
      </c>
    </row>
    <row r="5365" ht="15.75" customHeight="1">
      <c r="A5365" s="4">
        <v>556112.0</v>
      </c>
      <c r="B5365" s="4">
        <v>22791.0</v>
      </c>
      <c r="C5365" s="5" t="s">
        <v>717</v>
      </c>
      <c r="D5365" s="5">
        <v>12.0</v>
      </c>
      <c r="E5365" s="5">
        <v>1.25</v>
      </c>
      <c r="F5365" s="4">
        <v>13265.0</v>
      </c>
      <c r="G5365" s="6">
        <v>44539.39444444444</v>
      </c>
      <c r="H5365" s="6" t="str">
        <f>VLOOKUP(F5365,'Customer Details'!$A$1:$B$3264,2,0)</f>
        <v>Australia</v>
      </c>
      <c r="I5365" s="7">
        <f t="shared" si="1"/>
        <v>15</v>
      </c>
      <c r="J5365" s="7">
        <f t="shared" si="2"/>
        <v>15</v>
      </c>
    </row>
    <row r="5366" ht="15.75" customHeight="1">
      <c r="A5366" s="4">
        <v>556102.0</v>
      </c>
      <c r="B5366" s="4" t="s">
        <v>152</v>
      </c>
      <c r="C5366" s="5" t="s">
        <v>153</v>
      </c>
      <c r="D5366" s="5">
        <v>3.0</v>
      </c>
      <c r="E5366" s="5">
        <v>5.45</v>
      </c>
      <c r="F5366" s="4">
        <v>13115.0</v>
      </c>
      <c r="G5366" s="6">
        <v>44538.67708333334</v>
      </c>
      <c r="H5366" s="6" t="str">
        <f>VLOOKUP(F5366,'Customer Details'!$A$1:$B$3264,2,0)</f>
        <v>Australia</v>
      </c>
      <c r="I5366" s="7">
        <f t="shared" si="1"/>
        <v>16.35</v>
      </c>
      <c r="J5366" s="7">
        <f t="shared" si="2"/>
        <v>16.35</v>
      </c>
    </row>
    <row r="5367" ht="15.75" customHeight="1">
      <c r="A5367" s="4">
        <v>579196.0</v>
      </c>
      <c r="B5367" s="4" t="s">
        <v>131</v>
      </c>
      <c r="C5367" s="5" t="s">
        <v>132</v>
      </c>
      <c r="D5367" s="5">
        <v>4.0</v>
      </c>
      <c r="E5367" s="5">
        <v>0.83</v>
      </c>
      <c r="F5367" s="4">
        <v>14096.0</v>
      </c>
      <c r="G5367" s="6">
        <v>44709.6625</v>
      </c>
      <c r="H5367" s="6" t="str">
        <f>VLOOKUP(F5367,'Customer Details'!$A$1:$B$3264,2,0)</f>
        <v>USA</v>
      </c>
      <c r="I5367" s="7">
        <f t="shared" si="1"/>
        <v>3.32</v>
      </c>
      <c r="J5367" s="7">
        <f t="shared" si="2"/>
        <v>3.32</v>
      </c>
    </row>
    <row r="5368" ht="15.75" customHeight="1">
      <c r="A5368" s="4">
        <v>569469.0</v>
      </c>
      <c r="B5368" s="4" t="s">
        <v>165</v>
      </c>
      <c r="C5368" s="5" t="s">
        <v>166</v>
      </c>
      <c r="D5368" s="5">
        <v>5.0</v>
      </c>
      <c r="E5368" s="5">
        <v>1.25</v>
      </c>
      <c r="F5368" s="4">
        <v>16360.0</v>
      </c>
      <c r="G5368" s="6">
        <v>44655.51527777778</v>
      </c>
      <c r="H5368" s="6" t="str">
        <f>VLOOKUP(F5368,'Customer Details'!$A$1:$B$3264,2,0)</f>
        <v>United Kingdom</v>
      </c>
      <c r="I5368" s="7">
        <f t="shared" si="1"/>
        <v>6.25</v>
      </c>
      <c r="J5368" s="7">
        <f t="shared" si="2"/>
        <v>6.25</v>
      </c>
    </row>
    <row r="5369" ht="15.75" customHeight="1">
      <c r="A5369" s="4">
        <v>541606.0</v>
      </c>
      <c r="B5369" s="4" t="s">
        <v>2711</v>
      </c>
      <c r="C5369" s="5" t="s">
        <v>2712</v>
      </c>
      <c r="D5369" s="5">
        <v>12.0</v>
      </c>
      <c r="E5369" s="5">
        <v>2.95</v>
      </c>
      <c r="F5369" s="4">
        <v>14784.0</v>
      </c>
      <c r="G5369" s="6">
        <v>44397.39236111111</v>
      </c>
      <c r="H5369" s="6" t="str">
        <f>VLOOKUP(F5369,'Customer Details'!$A$1:$B$3264,2,0)</f>
        <v>India</v>
      </c>
      <c r="I5369" s="7">
        <f t="shared" si="1"/>
        <v>35.4</v>
      </c>
      <c r="J5369" s="7">
        <f t="shared" si="2"/>
        <v>35.4</v>
      </c>
    </row>
    <row r="5370" ht="15.75" customHeight="1">
      <c r="A5370" s="4">
        <v>574149.0</v>
      </c>
      <c r="B5370" s="4" t="s">
        <v>2713</v>
      </c>
      <c r="C5370" s="5" t="s">
        <v>2714</v>
      </c>
      <c r="D5370" s="5">
        <v>2.0</v>
      </c>
      <c r="E5370" s="5">
        <v>8.5</v>
      </c>
      <c r="F5370" s="4">
        <v>13709.0</v>
      </c>
      <c r="G5370" s="6">
        <v>44684.47847222222</v>
      </c>
      <c r="H5370" s="6" t="str">
        <f>VLOOKUP(F5370,'Customer Details'!$A$1:$B$3264,2,0)</f>
        <v>USA</v>
      </c>
      <c r="I5370" s="7">
        <f t="shared" si="1"/>
        <v>17</v>
      </c>
      <c r="J5370" s="7">
        <f t="shared" si="2"/>
        <v>17</v>
      </c>
    </row>
    <row r="5371" ht="15.75" customHeight="1">
      <c r="A5371" s="4">
        <v>541789.0</v>
      </c>
      <c r="B5371" s="4" t="s">
        <v>103</v>
      </c>
      <c r="C5371" s="5" t="s">
        <v>104</v>
      </c>
      <c r="D5371" s="5">
        <v>6.0</v>
      </c>
      <c r="E5371" s="5">
        <v>3.81</v>
      </c>
      <c r="F5371" s="4">
        <v>14088.0</v>
      </c>
      <c r="G5371" s="6">
        <v>44398.54652777778</v>
      </c>
      <c r="H5371" s="6" t="str">
        <f>VLOOKUP(F5371,'Customer Details'!$A$1:$B$3264,2,0)</f>
        <v>USA</v>
      </c>
      <c r="I5371" s="7">
        <f t="shared" si="1"/>
        <v>22.86</v>
      </c>
      <c r="J5371" s="7">
        <f t="shared" si="2"/>
        <v>22.86</v>
      </c>
    </row>
    <row r="5372" ht="15.75" customHeight="1">
      <c r="A5372" s="4">
        <v>542870.0</v>
      </c>
      <c r="B5372" s="4" t="s">
        <v>22</v>
      </c>
      <c r="C5372" s="5" t="s">
        <v>23</v>
      </c>
      <c r="D5372" s="5">
        <v>10.0</v>
      </c>
      <c r="E5372" s="5">
        <v>1.95</v>
      </c>
      <c r="F5372" s="4">
        <v>15203.0</v>
      </c>
      <c r="G5372" s="6">
        <v>44409.52013888889</v>
      </c>
      <c r="H5372" s="6" t="str">
        <f>VLOOKUP(F5372,'Customer Details'!$A$1:$B$3264,2,0)</f>
        <v>Australia</v>
      </c>
      <c r="I5372" s="7">
        <f t="shared" si="1"/>
        <v>19.5</v>
      </c>
      <c r="J5372" s="7">
        <f t="shared" si="2"/>
        <v>19.5</v>
      </c>
    </row>
    <row r="5373" ht="15.75" customHeight="1">
      <c r="A5373" s="4">
        <v>558927.0</v>
      </c>
      <c r="B5373" s="4" t="s">
        <v>67</v>
      </c>
      <c r="C5373" s="5" t="s">
        <v>68</v>
      </c>
      <c r="D5373" s="5">
        <v>10.0</v>
      </c>
      <c r="E5373" s="5">
        <v>2.08</v>
      </c>
      <c r="F5373" s="4">
        <v>18177.0</v>
      </c>
      <c r="G5373" s="6">
        <v>44566.43263888889</v>
      </c>
      <c r="H5373" s="6" t="str">
        <f>VLOOKUP(F5373,'Customer Details'!$A$1:$B$3264,2,0)</f>
        <v>India</v>
      </c>
      <c r="I5373" s="7">
        <f t="shared" si="1"/>
        <v>20.8</v>
      </c>
      <c r="J5373" s="7">
        <f t="shared" si="2"/>
        <v>20.8</v>
      </c>
    </row>
    <row r="5374" ht="15.75" customHeight="1">
      <c r="A5374" s="4" t="s">
        <v>2715</v>
      </c>
      <c r="B5374" s="4">
        <v>22776.0</v>
      </c>
      <c r="C5374" s="5" t="s">
        <v>2716</v>
      </c>
      <c r="D5374" s="5">
        <v>-1.0</v>
      </c>
      <c r="E5374" s="5">
        <v>9.95</v>
      </c>
      <c r="F5374" s="4">
        <v>13097.0</v>
      </c>
      <c r="G5374" s="6">
        <v>44643.47986111111</v>
      </c>
      <c r="H5374" s="6" t="str">
        <f>VLOOKUP(F5374,'Customer Details'!$A$1:$B$3264,2,0)</f>
        <v>India</v>
      </c>
      <c r="I5374" s="7">
        <f t="shared" si="1"/>
        <v>-9.95</v>
      </c>
      <c r="J5374" s="7">
        <f t="shared" si="2"/>
        <v>9.95</v>
      </c>
    </row>
    <row r="5375" ht="15.75" customHeight="1">
      <c r="A5375" s="4">
        <v>550194.0</v>
      </c>
      <c r="B5375" s="4" t="s">
        <v>357</v>
      </c>
      <c r="C5375" s="5" t="s">
        <v>358</v>
      </c>
      <c r="D5375" s="5">
        <v>192.0</v>
      </c>
      <c r="E5375" s="5">
        <v>0.85</v>
      </c>
      <c r="F5375" s="4">
        <v>15270.0</v>
      </c>
      <c r="G5375" s="6">
        <v>44484.40486111111</v>
      </c>
      <c r="H5375" s="6" t="str">
        <f>VLOOKUP(F5375,'Customer Details'!$A$1:$B$3264,2,0)</f>
        <v>China</v>
      </c>
      <c r="I5375" s="7">
        <f t="shared" si="1"/>
        <v>163.2</v>
      </c>
      <c r="J5375" s="7">
        <f t="shared" si="2"/>
        <v>163.2</v>
      </c>
    </row>
    <row r="5376" ht="15.75" customHeight="1">
      <c r="A5376" s="4">
        <v>564739.0</v>
      </c>
      <c r="B5376" s="4" t="s">
        <v>732</v>
      </c>
      <c r="C5376" s="5" t="s">
        <v>733</v>
      </c>
      <c r="D5376" s="5">
        <v>1.0</v>
      </c>
      <c r="E5376" s="5">
        <v>0.85</v>
      </c>
      <c r="F5376" s="4">
        <v>16931.0</v>
      </c>
      <c r="G5376" s="6">
        <v>44620.60277777778</v>
      </c>
      <c r="H5376" s="6" t="str">
        <f>VLOOKUP(F5376,'Customer Details'!$A$1:$B$3264,2,0)</f>
        <v>USA</v>
      </c>
      <c r="I5376" s="7">
        <f t="shared" si="1"/>
        <v>0.85</v>
      </c>
      <c r="J5376" s="7">
        <f t="shared" si="2"/>
        <v>0.85</v>
      </c>
    </row>
    <row r="5377" ht="15.75" customHeight="1">
      <c r="A5377" s="4" t="s">
        <v>2717</v>
      </c>
      <c r="B5377" s="4">
        <v>84978.0</v>
      </c>
      <c r="C5377" s="5" t="s">
        <v>751</v>
      </c>
      <c r="D5377" s="5">
        <v>-1.0</v>
      </c>
      <c r="E5377" s="5">
        <v>1.06</v>
      </c>
      <c r="F5377" s="4">
        <v>15311.0</v>
      </c>
      <c r="G5377" s="6">
        <v>44559.56180555555</v>
      </c>
      <c r="H5377" s="6" t="str">
        <f>VLOOKUP(F5377,'Customer Details'!$A$1:$B$3264,2,0)</f>
        <v>USA</v>
      </c>
      <c r="I5377" s="7">
        <f t="shared" si="1"/>
        <v>-1.06</v>
      </c>
      <c r="J5377" s="7">
        <f t="shared" si="2"/>
        <v>1.06</v>
      </c>
    </row>
    <row r="5378" ht="15.75" customHeight="1">
      <c r="A5378" s="4">
        <v>573897.0</v>
      </c>
      <c r="B5378" s="4" t="s">
        <v>515</v>
      </c>
      <c r="C5378" s="5" t="s">
        <v>516</v>
      </c>
      <c r="D5378" s="5">
        <v>6.0</v>
      </c>
      <c r="E5378" s="5">
        <v>1.25</v>
      </c>
      <c r="F5378" s="4">
        <v>16729.0</v>
      </c>
      <c r="G5378" s="6">
        <v>44682.60347222222</v>
      </c>
      <c r="H5378" s="6" t="str">
        <f>VLOOKUP(F5378,'Customer Details'!$A$1:$B$3264,2,0)</f>
        <v>China</v>
      </c>
      <c r="I5378" s="7">
        <f t="shared" si="1"/>
        <v>7.5</v>
      </c>
      <c r="J5378" s="7">
        <f t="shared" si="2"/>
        <v>7.5</v>
      </c>
    </row>
    <row r="5379" ht="15.75" customHeight="1">
      <c r="A5379" s="4">
        <v>568537.0</v>
      </c>
      <c r="B5379" s="4" t="s">
        <v>404</v>
      </c>
      <c r="C5379" s="5" t="s">
        <v>405</v>
      </c>
      <c r="D5379" s="5">
        <v>50.0</v>
      </c>
      <c r="E5379" s="5">
        <v>0.42</v>
      </c>
      <c r="F5379" s="4">
        <v>15061.0</v>
      </c>
      <c r="G5379" s="6">
        <v>44647.58611111111</v>
      </c>
      <c r="H5379" s="6" t="str">
        <f>VLOOKUP(F5379,'Customer Details'!$A$1:$B$3264,2,0)</f>
        <v>India</v>
      </c>
      <c r="I5379" s="7">
        <f t="shared" si="1"/>
        <v>21</v>
      </c>
      <c r="J5379" s="7">
        <f t="shared" si="2"/>
        <v>21</v>
      </c>
    </row>
    <row r="5380" ht="15.75" customHeight="1">
      <c r="A5380" s="4">
        <v>564713.0</v>
      </c>
      <c r="B5380" s="4" t="s">
        <v>38</v>
      </c>
      <c r="C5380" s="5" t="s">
        <v>39</v>
      </c>
      <c r="D5380" s="5">
        <v>2.0</v>
      </c>
      <c r="E5380" s="5">
        <v>2.95</v>
      </c>
      <c r="F5380" s="4">
        <v>16768.0</v>
      </c>
      <c r="G5380" s="6">
        <v>44620.44652777778</v>
      </c>
      <c r="H5380" s="6" t="str">
        <f>VLOOKUP(F5380,'Customer Details'!$A$1:$B$3264,2,0)</f>
        <v>USA</v>
      </c>
      <c r="I5380" s="7">
        <f t="shared" si="1"/>
        <v>5.9</v>
      </c>
      <c r="J5380" s="7">
        <f t="shared" si="2"/>
        <v>5.9</v>
      </c>
    </row>
    <row r="5381" ht="15.75" customHeight="1">
      <c r="A5381" s="4">
        <v>558105.0</v>
      </c>
      <c r="B5381" s="4">
        <v>84692.0</v>
      </c>
      <c r="C5381" s="5" t="s">
        <v>2718</v>
      </c>
      <c r="D5381" s="5">
        <v>1.0</v>
      </c>
      <c r="E5381" s="5">
        <v>0.42</v>
      </c>
      <c r="F5381" s="4">
        <v>15644.0</v>
      </c>
      <c r="G5381" s="6">
        <v>44556.62083333333</v>
      </c>
      <c r="H5381" s="6" t="str">
        <f>VLOOKUP(F5381,'Customer Details'!$A$1:$B$3264,2,0)</f>
        <v>United Kingdom</v>
      </c>
      <c r="I5381" s="7">
        <f t="shared" si="1"/>
        <v>0.42</v>
      </c>
      <c r="J5381" s="7">
        <f t="shared" si="2"/>
        <v>0.42</v>
      </c>
    </row>
    <row r="5382" ht="15.75" customHeight="1">
      <c r="A5382" s="4">
        <v>555116.0</v>
      </c>
      <c r="B5382" s="4" t="s">
        <v>427</v>
      </c>
      <c r="C5382" s="5" t="s">
        <v>428</v>
      </c>
      <c r="D5382" s="5">
        <v>16.0</v>
      </c>
      <c r="E5382" s="5">
        <v>0.42</v>
      </c>
      <c r="F5382" s="4">
        <v>16919.0</v>
      </c>
      <c r="G5382" s="6">
        <v>44530.63611111111</v>
      </c>
      <c r="H5382" s="6" t="str">
        <f>VLOOKUP(F5382,'Customer Details'!$A$1:$B$3264,2,0)</f>
        <v>USA</v>
      </c>
      <c r="I5382" s="7">
        <f t="shared" si="1"/>
        <v>6.72</v>
      </c>
      <c r="J5382" s="7">
        <f t="shared" si="2"/>
        <v>6.72</v>
      </c>
    </row>
    <row r="5383" ht="15.75" customHeight="1">
      <c r="A5383" s="4">
        <v>536945.0</v>
      </c>
      <c r="B5383" s="4" t="s">
        <v>69</v>
      </c>
      <c r="C5383" s="5" t="s">
        <v>70</v>
      </c>
      <c r="D5383" s="5">
        <v>1.0</v>
      </c>
      <c r="E5383" s="5">
        <v>2.95</v>
      </c>
      <c r="F5383" s="4">
        <v>14083.0</v>
      </c>
      <c r="G5383" s="6">
        <v>44350.51666666667</v>
      </c>
      <c r="H5383" s="6" t="str">
        <f>VLOOKUP(F5383,'Customer Details'!$A$1:$B$3264,2,0)</f>
        <v>India</v>
      </c>
      <c r="I5383" s="7">
        <f t="shared" si="1"/>
        <v>2.95</v>
      </c>
      <c r="J5383" s="7">
        <f t="shared" si="2"/>
        <v>2.95</v>
      </c>
    </row>
    <row r="5384" ht="15.75" customHeight="1">
      <c r="A5384" s="4" t="s">
        <v>110</v>
      </c>
      <c r="B5384" s="4">
        <v>22377.0</v>
      </c>
      <c r="C5384" s="5" t="s">
        <v>2304</v>
      </c>
      <c r="D5384" s="5">
        <v>-8.0</v>
      </c>
      <c r="E5384" s="5">
        <v>2.1</v>
      </c>
      <c r="F5384" s="4">
        <v>14415.0</v>
      </c>
      <c r="G5384" s="6">
        <v>44562.70972222222</v>
      </c>
      <c r="H5384" s="6" t="str">
        <f>VLOOKUP(F5384,'Customer Details'!$A$1:$B$3264,2,0)</f>
        <v>United Kingdom</v>
      </c>
      <c r="I5384" s="7">
        <f t="shared" si="1"/>
        <v>-16.8</v>
      </c>
      <c r="J5384" s="7">
        <f t="shared" si="2"/>
        <v>16.8</v>
      </c>
    </row>
    <row r="5385" ht="15.75" customHeight="1">
      <c r="A5385" s="4">
        <v>558049.0</v>
      </c>
      <c r="B5385" s="4" t="s">
        <v>634</v>
      </c>
      <c r="C5385" s="5" t="s">
        <v>635</v>
      </c>
      <c r="D5385" s="5">
        <v>12.0</v>
      </c>
      <c r="E5385" s="5">
        <v>0.42</v>
      </c>
      <c r="F5385" s="4">
        <v>15850.0</v>
      </c>
      <c r="G5385" s="6">
        <v>44554.59444444445</v>
      </c>
      <c r="H5385" s="6" t="str">
        <f>VLOOKUP(F5385,'Customer Details'!$A$1:$B$3264,2,0)</f>
        <v>United Kingdom</v>
      </c>
      <c r="I5385" s="7">
        <f t="shared" si="1"/>
        <v>5.04</v>
      </c>
      <c r="J5385" s="7">
        <f t="shared" si="2"/>
        <v>5.04</v>
      </c>
    </row>
    <row r="5386" ht="15.75" customHeight="1">
      <c r="A5386" s="4">
        <v>559921.0</v>
      </c>
      <c r="B5386" s="4" t="s">
        <v>38</v>
      </c>
      <c r="C5386" s="5" t="s">
        <v>39</v>
      </c>
      <c r="D5386" s="5">
        <v>1.0</v>
      </c>
      <c r="E5386" s="5">
        <v>2.95</v>
      </c>
      <c r="F5386" s="4">
        <v>13667.0</v>
      </c>
      <c r="G5386" s="6">
        <v>44574.65416666667</v>
      </c>
      <c r="H5386" s="6" t="str">
        <f>VLOOKUP(F5386,'Customer Details'!$A$1:$B$3264,2,0)</f>
        <v>USA</v>
      </c>
      <c r="I5386" s="7">
        <f t="shared" si="1"/>
        <v>2.95</v>
      </c>
      <c r="J5386" s="7">
        <f t="shared" si="2"/>
        <v>2.95</v>
      </c>
    </row>
    <row r="5387" ht="15.75" customHeight="1">
      <c r="A5387" s="4">
        <v>571418.0</v>
      </c>
      <c r="B5387" s="4">
        <v>22189.0</v>
      </c>
      <c r="C5387" s="5" t="s">
        <v>43</v>
      </c>
      <c r="D5387" s="5">
        <v>1.0</v>
      </c>
      <c r="E5387" s="5">
        <v>3.95</v>
      </c>
      <c r="F5387" s="4">
        <v>16412.0</v>
      </c>
      <c r="G5387" s="6">
        <v>44668.52430555555</v>
      </c>
      <c r="H5387" s="6" t="str">
        <f>VLOOKUP(F5387,'Customer Details'!$A$1:$B$3264,2,0)</f>
        <v>United Kingdom</v>
      </c>
      <c r="I5387" s="7">
        <f t="shared" si="1"/>
        <v>3.95</v>
      </c>
      <c r="J5387" s="7">
        <f t="shared" si="2"/>
        <v>3.95</v>
      </c>
    </row>
    <row r="5388" ht="15.75" customHeight="1">
      <c r="A5388" s="4">
        <v>555350.0</v>
      </c>
      <c r="B5388" s="4" t="s">
        <v>152</v>
      </c>
      <c r="C5388" s="5" t="s">
        <v>153</v>
      </c>
      <c r="D5388" s="5">
        <v>3.0</v>
      </c>
      <c r="E5388" s="5">
        <v>5.45</v>
      </c>
      <c r="F5388" s="4">
        <v>17652.0</v>
      </c>
      <c r="G5388" s="6">
        <v>44532.50555555556</v>
      </c>
      <c r="H5388" s="6" t="str">
        <f>VLOOKUP(F5388,'Customer Details'!$A$1:$B$3264,2,0)</f>
        <v>India</v>
      </c>
      <c r="I5388" s="7">
        <f t="shared" si="1"/>
        <v>16.35</v>
      </c>
      <c r="J5388" s="7">
        <f t="shared" si="2"/>
        <v>16.35</v>
      </c>
    </row>
    <row r="5389" ht="15.75" customHeight="1">
      <c r="A5389" s="4">
        <v>556048.0</v>
      </c>
      <c r="B5389" s="4" t="s">
        <v>2719</v>
      </c>
      <c r="C5389" s="5" t="s">
        <v>2720</v>
      </c>
      <c r="D5389" s="5">
        <v>12.0</v>
      </c>
      <c r="E5389" s="5">
        <v>1.69</v>
      </c>
      <c r="F5389" s="4">
        <v>15609.0</v>
      </c>
      <c r="G5389" s="6">
        <v>44538.54166666666</v>
      </c>
      <c r="H5389" s="6" t="str">
        <f>VLOOKUP(F5389,'Customer Details'!$A$1:$B$3264,2,0)</f>
        <v>China</v>
      </c>
      <c r="I5389" s="7">
        <f t="shared" si="1"/>
        <v>20.28</v>
      </c>
      <c r="J5389" s="7">
        <f t="shared" si="2"/>
        <v>20.28</v>
      </c>
    </row>
    <row r="5390" ht="15.75" customHeight="1">
      <c r="A5390" s="4">
        <v>575898.0</v>
      </c>
      <c r="B5390" s="4" t="s">
        <v>299</v>
      </c>
      <c r="C5390" s="5" t="s">
        <v>300</v>
      </c>
      <c r="D5390" s="5">
        <v>2.0</v>
      </c>
      <c r="E5390" s="5">
        <v>1.25</v>
      </c>
      <c r="F5390" s="4">
        <v>16368.0</v>
      </c>
      <c r="G5390" s="6">
        <v>44692.63055555556</v>
      </c>
      <c r="H5390" s="6" t="str">
        <f>VLOOKUP(F5390,'Customer Details'!$A$1:$B$3264,2,0)</f>
        <v>United Kingdom</v>
      </c>
      <c r="I5390" s="7">
        <f t="shared" si="1"/>
        <v>2.5</v>
      </c>
      <c r="J5390" s="7">
        <f t="shared" si="2"/>
        <v>2.5</v>
      </c>
    </row>
    <row r="5391" ht="15.75" customHeight="1">
      <c r="A5391" s="4" t="s">
        <v>865</v>
      </c>
      <c r="B5391" s="4">
        <v>22659.0</v>
      </c>
      <c r="C5391" s="5" t="s">
        <v>628</v>
      </c>
      <c r="D5391" s="5">
        <v>-2.0</v>
      </c>
      <c r="E5391" s="5">
        <v>1.65</v>
      </c>
      <c r="F5391" s="4">
        <v>17511.0</v>
      </c>
      <c r="G5391" s="6">
        <v>44430.68680555555</v>
      </c>
      <c r="H5391" s="6" t="str">
        <f>VLOOKUP(F5391,'Customer Details'!$A$1:$B$3264,2,0)</f>
        <v>United Kingdom</v>
      </c>
      <c r="I5391" s="7">
        <f t="shared" si="1"/>
        <v>-3.3</v>
      </c>
      <c r="J5391" s="7">
        <f t="shared" si="2"/>
        <v>3.3</v>
      </c>
    </row>
    <row r="5392" ht="15.75" customHeight="1">
      <c r="A5392" s="4">
        <v>536609.0</v>
      </c>
      <c r="B5392" s="4" t="s">
        <v>38</v>
      </c>
      <c r="C5392" s="5" t="s">
        <v>39</v>
      </c>
      <c r="D5392" s="5">
        <v>6.0</v>
      </c>
      <c r="E5392" s="5">
        <v>2.55</v>
      </c>
      <c r="F5392" s="4">
        <v>17850.0</v>
      </c>
      <c r="G5392" s="6">
        <v>44349.40347222222</v>
      </c>
      <c r="H5392" s="6" t="str">
        <f>VLOOKUP(F5392,'Customer Details'!$A$1:$B$3264,2,0)</f>
        <v>India</v>
      </c>
      <c r="I5392" s="7">
        <f t="shared" si="1"/>
        <v>15.3</v>
      </c>
      <c r="J5392" s="7">
        <f t="shared" si="2"/>
        <v>15.3</v>
      </c>
    </row>
    <row r="5393" ht="15.75" customHeight="1">
      <c r="A5393" s="4">
        <v>561922.0</v>
      </c>
      <c r="B5393" s="4" t="s">
        <v>511</v>
      </c>
      <c r="C5393" s="5" t="s">
        <v>512</v>
      </c>
      <c r="D5393" s="5">
        <v>2.0</v>
      </c>
      <c r="E5393" s="5">
        <v>5.95</v>
      </c>
      <c r="F5393" s="4">
        <v>13167.0</v>
      </c>
      <c r="G5393" s="6">
        <v>44593.50833333333</v>
      </c>
      <c r="H5393" s="6" t="str">
        <f>VLOOKUP(F5393,'Customer Details'!$A$1:$B$3264,2,0)</f>
        <v>United Kingdom</v>
      </c>
      <c r="I5393" s="7">
        <f t="shared" si="1"/>
        <v>11.9</v>
      </c>
      <c r="J5393" s="7">
        <f t="shared" si="2"/>
        <v>11.9</v>
      </c>
    </row>
    <row r="5394" ht="15.75" customHeight="1">
      <c r="A5394" s="4">
        <v>569254.0</v>
      </c>
      <c r="B5394" s="4" t="s">
        <v>1980</v>
      </c>
      <c r="C5394" s="5" t="s">
        <v>1981</v>
      </c>
      <c r="D5394" s="5">
        <v>6.0</v>
      </c>
      <c r="E5394" s="5">
        <v>0.39</v>
      </c>
      <c r="F5394" s="4">
        <v>18116.0</v>
      </c>
      <c r="G5394" s="6">
        <v>44654.45833333334</v>
      </c>
      <c r="H5394" s="6" t="str">
        <f>VLOOKUP(F5394,'Customer Details'!$A$1:$B$3264,2,0)</f>
        <v>USA</v>
      </c>
      <c r="I5394" s="7">
        <f t="shared" si="1"/>
        <v>2.34</v>
      </c>
      <c r="J5394" s="7">
        <f t="shared" si="2"/>
        <v>2.34</v>
      </c>
    </row>
    <row r="5395" ht="15.75" customHeight="1">
      <c r="A5395" s="4" t="s">
        <v>2721</v>
      </c>
      <c r="B5395" s="4" t="s">
        <v>1401</v>
      </c>
      <c r="C5395" s="5" t="s">
        <v>1402</v>
      </c>
      <c r="D5395" s="5">
        <v>-1.0</v>
      </c>
      <c r="E5395" s="5">
        <v>1.65</v>
      </c>
      <c r="F5395" s="4">
        <v>16161.0</v>
      </c>
      <c r="G5395" s="6">
        <v>44662.67291666667</v>
      </c>
      <c r="H5395" s="6" t="str">
        <f>VLOOKUP(F5395,'Customer Details'!$A$1:$B$3264,2,0)</f>
        <v>Australia</v>
      </c>
      <c r="I5395" s="7">
        <f t="shared" si="1"/>
        <v>-1.65</v>
      </c>
      <c r="J5395" s="7">
        <f t="shared" si="2"/>
        <v>1.65</v>
      </c>
    </row>
    <row r="5396" ht="15.75" customHeight="1">
      <c r="A5396" s="4">
        <v>572520.0</v>
      </c>
      <c r="B5396" s="4" t="s">
        <v>651</v>
      </c>
      <c r="C5396" s="5" t="s">
        <v>652</v>
      </c>
      <c r="D5396" s="5">
        <v>24.0</v>
      </c>
      <c r="E5396" s="5">
        <v>1.25</v>
      </c>
      <c r="F5396" s="4">
        <v>13165.0</v>
      </c>
      <c r="G5396" s="6">
        <v>44675.62847222222</v>
      </c>
      <c r="H5396" s="6" t="str">
        <f>VLOOKUP(F5396,'Customer Details'!$A$1:$B$3264,2,0)</f>
        <v>India</v>
      </c>
      <c r="I5396" s="7">
        <f t="shared" si="1"/>
        <v>30</v>
      </c>
      <c r="J5396" s="7">
        <f t="shared" si="2"/>
        <v>30</v>
      </c>
    </row>
    <row r="5397" ht="15.75" customHeight="1">
      <c r="A5397" s="4">
        <v>540126.0</v>
      </c>
      <c r="B5397" s="4" t="s">
        <v>320</v>
      </c>
      <c r="C5397" s="5" t="s">
        <v>321</v>
      </c>
      <c r="D5397" s="5">
        <v>48.0</v>
      </c>
      <c r="E5397" s="5">
        <v>1.25</v>
      </c>
      <c r="F5397" s="4">
        <v>13798.0</v>
      </c>
      <c r="G5397" s="6">
        <v>44382.44791666666</v>
      </c>
      <c r="H5397" s="6" t="str">
        <f>VLOOKUP(F5397,'Customer Details'!$A$1:$B$3264,2,0)</f>
        <v>India</v>
      </c>
      <c r="I5397" s="7">
        <f t="shared" si="1"/>
        <v>60</v>
      </c>
      <c r="J5397" s="7">
        <f t="shared" si="2"/>
        <v>60</v>
      </c>
    </row>
    <row r="5398" ht="15.75" customHeight="1">
      <c r="A5398" s="4">
        <v>580054.0</v>
      </c>
      <c r="B5398" s="4" t="s">
        <v>268</v>
      </c>
      <c r="C5398" s="5" t="s">
        <v>269</v>
      </c>
      <c r="D5398" s="5">
        <v>3.0</v>
      </c>
      <c r="E5398" s="5">
        <v>1.95</v>
      </c>
      <c r="F5398" s="4">
        <v>18122.0</v>
      </c>
      <c r="G5398" s="6">
        <v>44713.54722222222</v>
      </c>
      <c r="H5398" s="6" t="str">
        <f>VLOOKUP(F5398,'Customer Details'!$A$1:$B$3264,2,0)</f>
        <v>USA</v>
      </c>
      <c r="I5398" s="7">
        <f t="shared" si="1"/>
        <v>5.85</v>
      </c>
      <c r="J5398" s="7">
        <f t="shared" si="2"/>
        <v>5.85</v>
      </c>
    </row>
    <row r="5399" ht="15.75" customHeight="1">
      <c r="A5399" s="4" t="s">
        <v>2722</v>
      </c>
      <c r="B5399" s="4">
        <v>22667.0</v>
      </c>
      <c r="C5399" s="5" t="s">
        <v>1285</v>
      </c>
      <c r="D5399" s="5">
        <v>-24.0</v>
      </c>
      <c r="E5399" s="5">
        <v>2.55</v>
      </c>
      <c r="F5399" s="4">
        <v>15856.0</v>
      </c>
      <c r="G5399" s="6">
        <v>44665.59861111111</v>
      </c>
      <c r="H5399" s="6" t="str">
        <f>VLOOKUP(F5399,'Customer Details'!$A$1:$B$3264,2,0)</f>
        <v>United Kingdom</v>
      </c>
      <c r="I5399" s="7">
        <f t="shared" si="1"/>
        <v>-61.2</v>
      </c>
      <c r="J5399" s="7">
        <f t="shared" si="2"/>
        <v>61.2</v>
      </c>
    </row>
    <row r="5400" ht="15.75" customHeight="1">
      <c r="A5400" s="4">
        <v>577057.0</v>
      </c>
      <c r="B5400" s="4">
        <v>23081.0</v>
      </c>
      <c r="C5400" s="5" t="s">
        <v>1044</v>
      </c>
      <c r="D5400" s="5">
        <v>1.0</v>
      </c>
      <c r="E5400" s="5">
        <v>8.25</v>
      </c>
      <c r="F5400" s="4">
        <v>12748.0</v>
      </c>
      <c r="G5400" s="6">
        <v>44698.60138888889</v>
      </c>
      <c r="H5400" s="6" t="str">
        <f>VLOOKUP(F5400,'Customer Details'!$A$1:$B$3264,2,0)</f>
        <v>USA</v>
      </c>
      <c r="I5400" s="7">
        <f t="shared" si="1"/>
        <v>8.25</v>
      </c>
      <c r="J5400" s="7">
        <f t="shared" si="2"/>
        <v>8.25</v>
      </c>
    </row>
    <row r="5401" ht="15.75" customHeight="1">
      <c r="A5401" s="4" t="s">
        <v>2723</v>
      </c>
      <c r="B5401" s="4">
        <v>22957.0</v>
      </c>
      <c r="C5401" s="5" t="s">
        <v>2724</v>
      </c>
      <c r="D5401" s="5">
        <v>-1.0</v>
      </c>
      <c r="E5401" s="5">
        <v>2.95</v>
      </c>
      <c r="F5401" s="4">
        <v>14276.0</v>
      </c>
      <c r="G5401" s="6">
        <v>44442.50763888889</v>
      </c>
      <c r="H5401" s="6" t="str">
        <f>VLOOKUP(F5401,'Customer Details'!$A$1:$B$3264,2,0)</f>
        <v>India</v>
      </c>
      <c r="I5401" s="7">
        <f t="shared" si="1"/>
        <v>-2.95</v>
      </c>
      <c r="J5401" s="7">
        <f t="shared" si="2"/>
        <v>2.95</v>
      </c>
    </row>
    <row r="5402" ht="15.75" customHeight="1">
      <c r="A5402" s="4">
        <v>566771.0</v>
      </c>
      <c r="B5402" s="4" t="s">
        <v>305</v>
      </c>
      <c r="C5402" s="5" t="s">
        <v>306</v>
      </c>
      <c r="D5402" s="5">
        <v>10.0</v>
      </c>
      <c r="E5402" s="5">
        <v>0.85</v>
      </c>
      <c r="F5402" s="4">
        <v>15322.0</v>
      </c>
      <c r="G5402" s="6">
        <v>44635.39861111111</v>
      </c>
      <c r="H5402" s="6" t="str">
        <f>VLOOKUP(F5402,'Customer Details'!$A$1:$B$3264,2,0)</f>
        <v>USA</v>
      </c>
      <c r="I5402" s="7">
        <f t="shared" si="1"/>
        <v>8.5</v>
      </c>
      <c r="J5402" s="7">
        <f t="shared" si="2"/>
        <v>8.5</v>
      </c>
    </row>
    <row r="5403" ht="15.75" customHeight="1">
      <c r="A5403" s="4">
        <v>541264.0</v>
      </c>
      <c r="B5403" s="4">
        <v>21928.0</v>
      </c>
      <c r="C5403" s="5" t="s">
        <v>2725</v>
      </c>
      <c r="D5403" s="5">
        <v>2.0</v>
      </c>
      <c r="E5403" s="5">
        <v>1.95</v>
      </c>
      <c r="F5403" s="4">
        <v>17064.0</v>
      </c>
      <c r="G5403" s="6">
        <v>44393.67361111111</v>
      </c>
      <c r="H5403" s="6" t="str">
        <f>VLOOKUP(F5403,'Customer Details'!$A$1:$B$3264,2,0)</f>
        <v>China</v>
      </c>
      <c r="I5403" s="7">
        <f t="shared" si="1"/>
        <v>3.9</v>
      </c>
      <c r="J5403" s="7">
        <f t="shared" si="2"/>
        <v>3.9</v>
      </c>
    </row>
    <row r="5404" ht="15.75" customHeight="1">
      <c r="A5404" s="4">
        <v>580468.0</v>
      </c>
      <c r="B5404" s="4" t="s">
        <v>254</v>
      </c>
      <c r="C5404" s="5" t="s">
        <v>255</v>
      </c>
      <c r="D5404" s="5">
        <v>1.0</v>
      </c>
      <c r="E5404" s="5">
        <v>0.85</v>
      </c>
      <c r="F5404" s="4">
        <v>12748.0</v>
      </c>
      <c r="G5404" s="6">
        <v>44716.52152777778</v>
      </c>
      <c r="H5404" s="6" t="str">
        <f>VLOOKUP(F5404,'Customer Details'!$A$1:$B$3264,2,0)</f>
        <v>USA</v>
      </c>
      <c r="I5404" s="7">
        <f t="shared" si="1"/>
        <v>0.85</v>
      </c>
      <c r="J5404" s="7">
        <f t="shared" si="2"/>
        <v>0.85</v>
      </c>
    </row>
    <row r="5405" ht="15.75" customHeight="1">
      <c r="A5405" s="4">
        <v>573038.0</v>
      </c>
      <c r="B5405" s="4" t="s">
        <v>581</v>
      </c>
      <c r="C5405" s="5" t="s">
        <v>582</v>
      </c>
      <c r="D5405" s="5">
        <v>2.0</v>
      </c>
      <c r="E5405" s="5">
        <v>1.25</v>
      </c>
      <c r="F5405" s="4">
        <v>17545.0</v>
      </c>
      <c r="G5405" s="6">
        <v>44678.575</v>
      </c>
      <c r="H5405" s="6" t="str">
        <f>VLOOKUP(F5405,'Customer Details'!$A$1:$B$3264,2,0)</f>
        <v>Australia</v>
      </c>
      <c r="I5405" s="7">
        <f t="shared" si="1"/>
        <v>2.5</v>
      </c>
      <c r="J5405" s="7">
        <f t="shared" si="2"/>
        <v>2.5</v>
      </c>
    </row>
    <row r="5406" ht="15.75" customHeight="1">
      <c r="A5406" s="4">
        <v>553657.0</v>
      </c>
      <c r="B5406" s="4">
        <v>21755.0</v>
      </c>
      <c r="C5406" s="5" t="s">
        <v>1364</v>
      </c>
      <c r="D5406" s="5">
        <v>1.0</v>
      </c>
      <c r="E5406" s="5">
        <v>5.95</v>
      </c>
      <c r="F5406" s="4">
        <v>14583.0</v>
      </c>
      <c r="G5406" s="6">
        <v>44518.47777777778</v>
      </c>
      <c r="H5406" s="6" t="str">
        <f>VLOOKUP(F5406,'Customer Details'!$A$1:$B$3264,2,0)</f>
        <v>USA</v>
      </c>
      <c r="I5406" s="7">
        <f t="shared" si="1"/>
        <v>5.95</v>
      </c>
      <c r="J5406" s="7">
        <f t="shared" si="2"/>
        <v>5.95</v>
      </c>
    </row>
    <row r="5407" ht="15.75" customHeight="1">
      <c r="A5407" s="4">
        <v>558201.0</v>
      </c>
      <c r="B5407" s="4" t="s">
        <v>48</v>
      </c>
      <c r="C5407" s="5" t="s">
        <v>49</v>
      </c>
      <c r="D5407" s="5">
        <v>100.0</v>
      </c>
      <c r="E5407" s="5">
        <v>1.79</v>
      </c>
      <c r="F5407" s="4">
        <v>15838.0</v>
      </c>
      <c r="G5407" s="6">
        <v>44557.55</v>
      </c>
      <c r="H5407" s="6" t="str">
        <f>VLOOKUP(F5407,'Customer Details'!$A$1:$B$3264,2,0)</f>
        <v>Australia</v>
      </c>
      <c r="I5407" s="7">
        <f t="shared" si="1"/>
        <v>179</v>
      </c>
      <c r="J5407" s="7">
        <f t="shared" si="2"/>
        <v>179</v>
      </c>
    </row>
    <row r="5408" ht="15.75" customHeight="1">
      <c r="A5408" s="4">
        <v>575602.0</v>
      </c>
      <c r="B5408" s="4" t="s">
        <v>119</v>
      </c>
      <c r="C5408" s="5" t="s">
        <v>120</v>
      </c>
      <c r="D5408" s="5">
        <v>1.0</v>
      </c>
      <c r="E5408" s="5">
        <v>0.42</v>
      </c>
      <c r="F5408" s="4">
        <v>17059.0</v>
      </c>
      <c r="G5408" s="6">
        <v>44691.51875</v>
      </c>
      <c r="H5408" s="6" t="str">
        <f>VLOOKUP(F5408,'Customer Details'!$A$1:$B$3264,2,0)</f>
        <v>USA</v>
      </c>
      <c r="I5408" s="7">
        <f t="shared" si="1"/>
        <v>0.42</v>
      </c>
      <c r="J5408" s="7">
        <f t="shared" si="2"/>
        <v>0.42</v>
      </c>
    </row>
    <row r="5409" ht="15.75" customHeight="1">
      <c r="A5409" s="4">
        <v>536993.0</v>
      </c>
      <c r="B5409" s="4" t="s">
        <v>2726</v>
      </c>
      <c r="C5409" s="5" t="s">
        <v>2727</v>
      </c>
      <c r="D5409" s="5">
        <v>1.0</v>
      </c>
      <c r="E5409" s="5">
        <v>7.95</v>
      </c>
      <c r="F5409" s="4">
        <v>14396.0</v>
      </c>
      <c r="G5409" s="6">
        <v>44350.63819444444</v>
      </c>
      <c r="H5409" s="6" t="str">
        <f>VLOOKUP(F5409,'Customer Details'!$A$1:$B$3264,2,0)</f>
        <v>United Kingdom</v>
      </c>
      <c r="I5409" s="7">
        <f t="shared" si="1"/>
        <v>7.95</v>
      </c>
      <c r="J5409" s="7">
        <f t="shared" si="2"/>
        <v>7.95</v>
      </c>
    </row>
    <row r="5410" ht="15.75" customHeight="1">
      <c r="A5410" s="4" t="s">
        <v>2728</v>
      </c>
      <c r="B5410" s="4" t="s">
        <v>1941</v>
      </c>
      <c r="C5410" s="5" t="s">
        <v>1942</v>
      </c>
      <c r="D5410" s="5">
        <v>-18.0</v>
      </c>
      <c r="E5410" s="5">
        <v>1.45</v>
      </c>
      <c r="F5410" s="4">
        <v>16672.0</v>
      </c>
      <c r="G5410" s="6">
        <v>44510.58541666667</v>
      </c>
      <c r="H5410" s="6" t="str">
        <f>VLOOKUP(F5410,'Customer Details'!$A$1:$B$3264,2,0)</f>
        <v>USA</v>
      </c>
      <c r="I5410" s="7">
        <f t="shared" si="1"/>
        <v>-26.1</v>
      </c>
      <c r="J5410" s="7">
        <f t="shared" si="2"/>
        <v>26.1</v>
      </c>
    </row>
    <row r="5411" ht="15.75" customHeight="1">
      <c r="A5411" s="4">
        <v>551517.0</v>
      </c>
      <c r="B5411" s="4" t="s">
        <v>696</v>
      </c>
      <c r="C5411" s="5" t="s">
        <v>697</v>
      </c>
      <c r="D5411" s="5">
        <v>12.0</v>
      </c>
      <c r="E5411" s="5">
        <v>0.39</v>
      </c>
      <c r="F5411" s="4">
        <v>16931.0</v>
      </c>
      <c r="G5411" s="6">
        <v>44501.46805555555</v>
      </c>
      <c r="H5411" s="6" t="str">
        <f>VLOOKUP(F5411,'Customer Details'!$A$1:$B$3264,2,0)</f>
        <v>USA</v>
      </c>
      <c r="I5411" s="7">
        <f t="shared" si="1"/>
        <v>4.68</v>
      </c>
      <c r="J5411" s="7">
        <f t="shared" si="2"/>
        <v>4.68</v>
      </c>
    </row>
    <row r="5412" ht="15.75" customHeight="1">
      <c r="A5412" s="4">
        <v>542719.0</v>
      </c>
      <c r="B5412" s="4" t="s">
        <v>187</v>
      </c>
      <c r="C5412" s="5" t="s">
        <v>188</v>
      </c>
      <c r="D5412" s="5">
        <v>1.0</v>
      </c>
      <c r="E5412" s="5">
        <v>1.25</v>
      </c>
      <c r="F5412" s="4">
        <v>17619.0</v>
      </c>
      <c r="G5412" s="6">
        <v>44408.59583333333</v>
      </c>
      <c r="H5412" s="6" t="str">
        <f>VLOOKUP(F5412,'Customer Details'!$A$1:$B$3264,2,0)</f>
        <v>India</v>
      </c>
      <c r="I5412" s="7">
        <f t="shared" si="1"/>
        <v>1.25</v>
      </c>
      <c r="J5412" s="7">
        <f t="shared" si="2"/>
        <v>1.25</v>
      </c>
    </row>
    <row r="5413" ht="15.75" customHeight="1">
      <c r="A5413" s="4">
        <v>551283.0</v>
      </c>
      <c r="B5413" s="4" t="s">
        <v>2182</v>
      </c>
      <c r="C5413" s="5" t="s">
        <v>2183</v>
      </c>
      <c r="D5413" s="5">
        <v>6.0</v>
      </c>
      <c r="E5413" s="5">
        <v>1.95</v>
      </c>
      <c r="F5413" s="4">
        <v>16755.0</v>
      </c>
      <c r="G5413" s="6">
        <v>44496.58402777778</v>
      </c>
      <c r="H5413" s="6" t="str">
        <f>VLOOKUP(F5413,'Customer Details'!$A$1:$B$3264,2,0)</f>
        <v>Australia</v>
      </c>
      <c r="I5413" s="7">
        <f t="shared" si="1"/>
        <v>11.7</v>
      </c>
      <c r="J5413" s="7">
        <f t="shared" si="2"/>
        <v>11.7</v>
      </c>
    </row>
    <row r="5414" ht="15.75" customHeight="1">
      <c r="A5414" s="4">
        <v>552353.0</v>
      </c>
      <c r="B5414" s="4" t="s">
        <v>870</v>
      </c>
      <c r="C5414" s="5" t="s">
        <v>871</v>
      </c>
      <c r="D5414" s="5">
        <v>12.0</v>
      </c>
      <c r="E5414" s="5">
        <v>1.95</v>
      </c>
      <c r="F5414" s="4">
        <v>17612.0</v>
      </c>
      <c r="G5414" s="6">
        <v>44509.50972222222</v>
      </c>
      <c r="H5414" s="6" t="str">
        <f>VLOOKUP(F5414,'Customer Details'!$A$1:$B$3264,2,0)</f>
        <v>Australia</v>
      </c>
      <c r="I5414" s="7">
        <f t="shared" si="1"/>
        <v>23.4</v>
      </c>
      <c r="J5414" s="7">
        <f t="shared" si="2"/>
        <v>23.4</v>
      </c>
    </row>
    <row r="5415" ht="15.75" customHeight="1">
      <c r="A5415" s="4">
        <v>570210.0</v>
      </c>
      <c r="B5415" s="4" t="s">
        <v>443</v>
      </c>
      <c r="C5415" s="5" t="s">
        <v>444</v>
      </c>
      <c r="D5415" s="5">
        <v>1.0</v>
      </c>
      <c r="E5415" s="5">
        <v>2.95</v>
      </c>
      <c r="F5415" s="4">
        <v>13259.0</v>
      </c>
      <c r="G5415" s="6">
        <v>44660.45</v>
      </c>
      <c r="H5415" s="6" t="str">
        <f>VLOOKUP(F5415,'Customer Details'!$A$1:$B$3264,2,0)</f>
        <v>India</v>
      </c>
      <c r="I5415" s="7">
        <f t="shared" si="1"/>
        <v>2.95</v>
      </c>
      <c r="J5415" s="7">
        <f t="shared" si="2"/>
        <v>2.95</v>
      </c>
    </row>
    <row r="5416" ht="15.75" customHeight="1">
      <c r="A5416" s="4">
        <v>574025.0</v>
      </c>
      <c r="B5416" s="4" t="s">
        <v>603</v>
      </c>
      <c r="C5416" s="5" t="s">
        <v>604</v>
      </c>
      <c r="D5416" s="5">
        <v>3.0</v>
      </c>
      <c r="E5416" s="5">
        <v>1.25</v>
      </c>
      <c r="F5416" s="4">
        <v>12748.0</v>
      </c>
      <c r="G5416" s="6">
        <v>44683.51805555556</v>
      </c>
      <c r="H5416" s="6" t="str">
        <f>VLOOKUP(F5416,'Customer Details'!$A$1:$B$3264,2,0)</f>
        <v>USA</v>
      </c>
      <c r="I5416" s="7">
        <f t="shared" si="1"/>
        <v>3.75</v>
      </c>
      <c r="J5416" s="7">
        <f t="shared" si="2"/>
        <v>3.75</v>
      </c>
    </row>
    <row r="5417" ht="15.75" customHeight="1">
      <c r="A5417" s="4">
        <v>559021.0</v>
      </c>
      <c r="B5417" s="4" t="s">
        <v>40</v>
      </c>
      <c r="C5417" s="5" t="s">
        <v>41</v>
      </c>
      <c r="D5417" s="5">
        <v>24.0</v>
      </c>
      <c r="E5417" s="5">
        <v>2.55</v>
      </c>
      <c r="F5417" s="4">
        <v>16525.0</v>
      </c>
      <c r="G5417" s="6">
        <v>44566.55277777778</v>
      </c>
      <c r="H5417" s="6" t="str">
        <f>VLOOKUP(F5417,'Customer Details'!$A$1:$B$3264,2,0)</f>
        <v>United Kingdom</v>
      </c>
      <c r="I5417" s="7">
        <f t="shared" si="1"/>
        <v>61.2</v>
      </c>
      <c r="J5417" s="7">
        <f t="shared" si="2"/>
        <v>61.2</v>
      </c>
    </row>
    <row r="5418" ht="15.75" customHeight="1">
      <c r="A5418" s="4">
        <v>575391.0</v>
      </c>
      <c r="B5418" s="4" t="s">
        <v>790</v>
      </c>
      <c r="C5418" s="5" t="s">
        <v>791</v>
      </c>
      <c r="D5418" s="5">
        <v>12.0</v>
      </c>
      <c r="E5418" s="5">
        <v>0.65</v>
      </c>
      <c r="F5418" s="4">
        <v>14354.0</v>
      </c>
      <c r="G5418" s="6">
        <v>44690.65</v>
      </c>
      <c r="H5418" s="6" t="str">
        <f>VLOOKUP(F5418,'Customer Details'!$A$1:$B$3264,2,0)</f>
        <v>China</v>
      </c>
      <c r="I5418" s="7">
        <f t="shared" si="1"/>
        <v>7.8</v>
      </c>
      <c r="J5418" s="7">
        <f t="shared" si="2"/>
        <v>7.8</v>
      </c>
    </row>
    <row r="5419" ht="15.75" customHeight="1">
      <c r="A5419" s="4">
        <v>559807.0</v>
      </c>
      <c r="B5419" s="4" t="s">
        <v>185</v>
      </c>
      <c r="C5419" s="5" t="s">
        <v>186</v>
      </c>
      <c r="D5419" s="5">
        <v>4.0</v>
      </c>
      <c r="E5419" s="5">
        <v>1.69</v>
      </c>
      <c r="F5419" s="4">
        <v>17841.0</v>
      </c>
      <c r="G5419" s="6">
        <v>44573.61666666667</v>
      </c>
      <c r="H5419" s="6" t="str">
        <f>VLOOKUP(F5419,'Customer Details'!$A$1:$B$3264,2,0)</f>
        <v>India</v>
      </c>
      <c r="I5419" s="7">
        <f t="shared" si="1"/>
        <v>6.76</v>
      </c>
      <c r="J5419" s="7">
        <f t="shared" si="2"/>
        <v>6.76</v>
      </c>
    </row>
    <row r="5420" ht="15.75" customHeight="1">
      <c r="A5420" s="4">
        <v>545580.0</v>
      </c>
      <c r="B5420" s="4" t="s">
        <v>48</v>
      </c>
      <c r="C5420" s="5" t="s">
        <v>49</v>
      </c>
      <c r="D5420" s="5">
        <v>10.0</v>
      </c>
      <c r="E5420" s="5">
        <v>1.95</v>
      </c>
      <c r="F5420" s="4">
        <v>13931.0</v>
      </c>
      <c r="G5420" s="6">
        <v>44443.36319444444</v>
      </c>
      <c r="H5420" s="6" t="str">
        <f>VLOOKUP(F5420,'Customer Details'!$A$1:$B$3264,2,0)</f>
        <v>United Kingdom</v>
      </c>
      <c r="I5420" s="7">
        <f t="shared" si="1"/>
        <v>19.5</v>
      </c>
      <c r="J5420" s="7">
        <f t="shared" si="2"/>
        <v>19.5</v>
      </c>
    </row>
    <row r="5421" ht="15.75" customHeight="1">
      <c r="A5421" s="4" t="s">
        <v>2729</v>
      </c>
      <c r="B5421" s="4">
        <v>84946.0</v>
      </c>
      <c r="C5421" s="5" t="s">
        <v>1855</v>
      </c>
      <c r="D5421" s="5">
        <v>-6.0</v>
      </c>
      <c r="E5421" s="5">
        <v>1.06</v>
      </c>
      <c r="F5421" s="4">
        <v>13094.0</v>
      </c>
      <c r="G5421" s="6">
        <v>44536.59097222222</v>
      </c>
      <c r="H5421" s="6" t="str">
        <f>VLOOKUP(F5421,'Customer Details'!$A$1:$B$3264,2,0)</f>
        <v>USA</v>
      </c>
      <c r="I5421" s="7">
        <f t="shared" si="1"/>
        <v>-6.36</v>
      </c>
      <c r="J5421" s="7">
        <f t="shared" si="2"/>
        <v>6.36</v>
      </c>
    </row>
    <row r="5422" ht="15.75" customHeight="1">
      <c r="A5422" s="4">
        <v>574994.0</v>
      </c>
      <c r="B5422" s="4" t="s">
        <v>2346</v>
      </c>
      <c r="C5422" s="5" t="s">
        <v>2347</v>
      </c>
      <c r="D5422" s="5">
        <v>6.0</v>
      </c>
      <c r="E5422" s="5">
        <v>4.65</v>
      </c>
      <c r="F5422" s="4">
        <v>17870.0</v>
      </c>
      <c r="G5422" s="6">
        <v>44689.46041666667</v>
      </c>
      <c r="H5422" s="6" t="str">
        <f>VLOOKUP(F5422,'Customer Details'!$A$1:$B$3264,2,0)</f>
        <v>Australia</v>
      </c>
      <c r="I5422" s="7">
        <f t="shared" si="1"/>
        <v>27.9</v>
      </c>
      <c r="J5422" s="7">
        <f t="shared" si="2"/>
        <v>27.9</v>
      </c>
    </row>
    <row r="5423" ht="15.75" customHeight="1">
      <c r="A5423" s="4">
        <v>571828.0</v>
      </c>
      <c r="B5423" s="4" t="s">
        <v>117</v>
      </c>
      <c r="C5423" s="5" t="s">
        <v>118</v>
      </c>
      <c r="D5423" s="5">
        <v>8.0</v>
      </c>
      <c r="E5423" s="5">
        <v>2.95</v>
      </c>
      <c r="F5423" s="4">
        <v>16440.0</v>
      </c>
      <c r="G5423" s="6">
        <v>44670.49444444444</v>
      </c>
      <c r="H5423" s="6" t="str">
        <f>VLOOKUP(F5423,'Customer Details'!$A$1:$B$3264,2,0)</f>
        <v>China</v>
      </c>
      <c r="I5423" s="7">
        <f t="shared" si="1"/>
        <v>23.6</v>
      </c>
      <c r="J5423" s="7">
        <f t="shared" si="2"/>
        <v>23.6</v>
      </c>
    </row>
    <row r="5424" ht="15.75" customHeight="1">
      <c r="A5424" s="4" t="s">
        <v>2730</v>
      </c>
      <c r="B5424" s="4">
        <v>22776.0</v>
      </c>
      <c r="C5424" s="5" t="s">
        <v>128</v>
      </c>
      <c r="D5424" s="5">
        <v>-3.0</v>
      </c>
      <c r="E5424" s="5">
        <v>8.5</v>
      </c>
      <c r="F5424" s="4">
        <v>17672.0</v>
      </c>
      <c r="G5424" s="6">
        <v>44446.57013888889</v>
      </c>
      <c r="H5424" s="6" t="str">
        <f>VLOOKUP(F5424,'Customer Details'!$A$1:$B$3264,2,0)</f>
        <v>Australia</v>
      </c>
      <c r="I5424" s="7">
        <f t="shared" si="1"/>
        <v>-25.5</v>
      </c>
      <c r="J5424" s="7">
        <f t="shared" si="2"/>
        <v>25.5</v>
      </c>
    </row>
    <row r="5425" ht="15.75" customHeight="1">
      <c r="A5425" s="4">
        <v>545635.0</v>
      </c>
      <c r="B5425" s="4" t="s">
        <v>404</v>
      </c>
      <c r="C5425" s="5" t="s">
        <v>405</v>
      </c>
      <c r="D5425" s="5">
        <v>25.0</v>
      </c>
      <c r="E5425" s="5">
        <v>0.42</v>
      </c>
      <c r="F5425" s="4">
        <v>13557.0</v>
      </c>
      <c r="G5425" s="6">
        <v>44443.50972222222</v>
      </c>
      <c r="H5425" s="6" t="str">
        <f>VLOOKUP(F5425,'Customer Details'!$A$1:$B$3264,2,0)</f>
        <v>India</v>
      </c>
      <c r="I5425" s="7">
        <f t="shared" si="1"/>
        <v>10.5</v>
      </c>
      <c r="J5425" s="7">
        <f t="shared" si="2"/>
        <v>10.5</v>
      </c>
    </row>
    <row r="5426" ht="15.75" customHeight="1">
      <c r="A5426" s="4">
        <v>551616.0</v>
      </c>
      <c r="B5426" s="4">
        <v>21034.0</v>
      </c>
      <c r="C5426" s="5" t="s">
        <v>1839</v>
      </c>
      <c r="D5426" s="5">
        <v>1.0</v>
      </c>
      <c r="E5426" s="5">
        <v>0.95</v>
      </c>
      <c r="F5426" s="4">
        <v>15048.0</v>
      </c>
      <c r="G5426" s="6">
        <v>44503.48611111111</v>
      </c>
      <c r="H5426" s="6" t="str">
        <f>VLOOKUP(F5426,'Customer Details'!$A$1:$B$3264,2,0)</f>
        <v>USA</v>
      </c>
      <c r="I5426" s="7">
        <f t="shared" si="1"/>
        <v>0.95</v>
      </c>
      <c r="J5426" s="7">
        <f t="shared" si="2"/>
        <v>0.95</v>
      </c>
    </row>
    <row r="5427" ht="15.75" customHeight="1">
      <c r="A5427" s="4">
        <v>571917.0</v>
      </c>
      <c r="B5427" s="4" t="s">
        <v>905</v>
      </c>
      <c r="C5427" s="5" t="s">
        <v>906</v>
      </c>
      <c r="D5427" s="5">
        <v>12.0</v>
      </c>
      <c r="E5427" s="5">
        <v>4.65</v>
      </c>
      <c r="F5427" s="4">
        <v>13078.0</v>
      </c>
      <c r="G5427" s="6">
        <v>44670.65694444445</v>
      </c>
      <c r="H5427" s="6" t="str">
        <f>VLOOKUP(F5427,'Customer Details'!$A$1:$B$3264,2,0)</f>
        <v>India</v>
      </c>
      <c r="I5427" s="7">
        <f t="shared" si="1"/>
        <v>55.8</v>
      </c>
      <c r="J5427" s="7">
        <f t="shared" si="2"/>
        <v>55.8</v>
      </c>
    </row>
    <row r="5428" ht="15.75" customHeight="1">
      <c r="A5428" s="4">
        <v>571214.0</v>
      </c>
      <c r="B5428" s="4" t="s">
        <v>48</v>
      </c>
      <c r="C5428" s="5" t="s">
        <v>49</v>
      </c>
      <c r="D5428" s="5">
        <v>10.0</v>
      </c>
      <c r="E5428" s="5">
        <v>2.08</v>
      </c>
      <c r="F5428" s="4">
        <v>14390.0</v>
      </c>
      <c r="G5428" s="6">
        <v>44665.53888888889</v>
      </c>
      <c r="H5428" s="6" t="str">
        <f>VLOOKUP(F5428,'Customer Details'!$A$1:$B$3264,2,0)</f>
        <v>India</v>
      </c>
      <c r="I5428" s="7">
        <f t="shared" si="1"/>
        <v>20.8</v>
      </c>
      <c r="J5428" s="7">
        <f t="shared" si="2"/>
        <v>20.8</v>
      </c>
    </row>
    <row r="5429" ht="15.75" customHeight="1">
      <c r="A5429" s="4">
        <v>555257.0</v>
      </c>
      <c r="B5429" s="4" t="s">
        <v>59</v>
      </c>
      <c r="C5429" s="5" t="s">
        <v>60</v>
      </c>
      <c r="D5429" s="5">
        <v>1.0</v>
      </c>
      <c r="E5429" s="5">
        <v>4.95</v>
      </c>
      <c r="F5429" s="4">
        <v>17596.0</v>
      </c>
      <c r="G5429" s="6">
        <v>44531.64444444444</v>
      </c>
      <c r="H5429" s="6" t="str">
        <f>VLOOKUP(F5429,'Customer Details'!$A$1:$B$3264,2,0)</f>
        <v>United Kingdom</v>
      </c>
      <c r="I5429" s="7">
        <f t="shared" si="1"/>
        <v>4.95</v>
      </c>
      <c r="J5429" s="7">
        <f t="shared" si="2"/>
        <v>4.95</v>
      </c>
    </row>
    <row r="5430" ht="15.75" customHeight="1">
      <c r="A5430" s="4">
        <v>566270.0</v>
      </c>
      <c r="B5430" s="4" t="s">
        <v>264</v>
      </c>
      <c r="C5430" s="5" t="s">
        <v>265</v>
      </c>
      <c r="D5430" s="5">
        <v>8.0</v>
      </c>
      <c r="E5430" s="5">
        <v>1.25</v>
      </c>
      <c r="F5430" s="4">
        <v>16523.0</v>
      </c>
      <c r="G5430" s="6">
        <v>44631.56944444445</v>
      </c>
      <c r="H5430" s="6" t="str">
        <f>VLOOKUP(F5430,'Customer Details'!$A$1:$B$3264,2,0)</f>
        <v>India</v>
      </c>
      <c r="I5430" s="7">
        <f t="shared" si="1"/>
        <v>10</v>
      </c>
      <c r="J5430" s="7">
        <f t="shared" si="2"/>
        <v>10</v>
      </c>
    </row>
    <row r="5431" ht="15.75" customHeight="1">
      <c r="A5431" s="4">
        <v>539321.0</v>
      </c>
      <c r="B5431" s="4" t="s">
        <v>1496</v>
      </c>
      <c r="C5431" s="5" t="s">
        <v>1497</v>
      </c>
      <c r="D5431" s="5">
        <v>1.0</v>
      </c>
      <c r="E5431" s="5">
        <v>4.95</v>
      </c>
      <c r="F5431" s="4">
        <v>14723.0</v>
      </c>
      <c r="G5431" s="6">
        <v>44363.80486111111</v>
      </c>
      <c r="H5431" s="6" t="str">
        <f>VLOOKUP(F5431,'Customer Details'!$A$1:$B$3264,2,0)</f>
        <v>China</v>
      </c>
      <c r="I5431" s="7">
        <f t="shared" si="1"/>
        <v>4.95</v>
      </c>
      <c r="J5431" s="7">
        <f t="shared" si="2"/>
        <v>4.95</v>
      </c>
    </row>
    <row r="5432" ht="15.75" customHeight="1">
      <c r="A5432" s="4">
        <v>546261.0</v>
      </c>
      <c r="B5432" s="4" t="s">
        <v>38</v>
      </c>
      <c r="C5432" s="5" t="s">
        <v>39</v>
      </c>
      <c r="D5432" s="5">
        <v>1.0</v>
      </c>
      <c r="E5432" s="5">
        <v>2.95</v>
      </c>
      <c r="F5432" s="4">
        <v>17841.0</v>
      </c>
      <c r="G5432" s="6">
        <v>44449.62569444445</v>
      </c>
      <c r="H5432" s="6" t="str">
        <f>VLOOKUP(F5432,'Customer Details'!$A$1:$B$3264,2,0)</f>
        <v>India</v>
      </c>
      <c r="I5432" s="7">
        <f t="shared" si="1"/>
        <v>2.95</v>
      </c>
      <c r="J5432" s="7">
        <f t="shared" si="2"/>
        <v>2.95</v>
      </c>
    </row>
    <row r="5433" ht="15.75" customHeight="1">
      <c r="A5433" s="4">
        <v>572058.0</v>
      </c>
      <c r="B5433" s="4" t="s">
        <v>1371</v>
      </c>
      <c r="C5433" s="5" t="s">
        <v>1372</v>
      </c>
      <c r="D5433" s="5">
        <v>3.0</v>
      </c>
      <c r="E5433" s="5">
        <v>4.65</v>
      </c>
      <c r="F5433" s="4">
        <v>18252.0</v>
      </c>
      <c r="G5433" s="6">
        <v>44671.52986111111</v>
      </c>
      <c r="H5433" s="6" t="str">
        <f>VLOOKUP(F5433,'Customer Details'!$A$1:$B$3264,2,0)</f>
        <v>China</v>
      </c>
      <c r="I5433" s="7">
        <f t="shared" si="1"/>
        <v>13.95</v>
      </c>
      <c r="J5433" s="7">
        <f t="shared" si="2"/>
        <v>13.95</v>
      </c>
    </row>
    <row r="5434" ht="15.75" customHeight="1">
      <c r="A5434" s="4">
        <v>566290.0</v>
      </c>
      <c r="B5434" s="4" t="s">
        <v>177</v>
      </c>
      <c r="C5434" s="5" t="s">
        <v>178</v>
      </c>
      <c r="D5434" s="5">
        <v>1.0</v>
      </c>
      <c r="E5434" s="5">
        <v>2.1</v>
      </c>
      <c r="F5434" s="4">
        <v>14456.0</v>
      </c>
      <c r="G5434" s="6">
        <v>44631.64166666667</v>
      </c>
      <c r="H5434" s="6" t="str">
        <f>VLOOKUP(F5434,'Customer Details'!$A$1:$B$3264,2,0)</f>
        <v>USA</v>
      </c>
      <c r="I5434" s="7">
        <f t="shared" si="1"/>
        <v>2.1</v>
      </c>
      <c r="J5434" s="7">
        <f t="shared" si="2"/>
        <v>2.1</v>
      </c>
    </row>
    <row r="5435" ht="15.75" customHeight="1">
      <c r="A5435" s="4">
        <v>556964.0</v>
      </c>
      <c r="B5435" s="4" t="s">
        <v>38</v>
      </c>
      <c r="C5435" s="5" t="s">
        <v>39</v>
      </c>
      <c r="D5435" s="5">
        <v>6.0</v>
      </c>
      <c r="E5435" s="5">
        <v>2.95</v>
      </c>
      <c r="F5435" s="4">
        <v>16145.0</v>
      </c>
      <c r="G5435" s="6">
        <v>44546.40694444445</v>
      </c>
      <c r="H5435" s="6" t="str">
        <f>VLOOKUP(F5435,'Customer Details'!$A$1:$B$3264,2,0)</f>
        <v>United Kingdom</v>
      </c>
      <c r="I5435" s="7">
        <f t="shared" si="1"/>
        <v>17.7</v>
      </c>
      <c r="J5435" s="7">
        <f t="shared" si="2"/>
        <v>17.7</v>
      </c>
    </row>
    <row r="5436" ht="15.75" customHeight="1">
      <c r="A5436" s="4">
        <v>547887.0</v>
      </c>
      <c r="B5436" s="4" t="s">
        <v>1747</v>
      </c>
      <c r="C5436" s="5" t="s">
        <v>1748</v>
      </c>
      <c r="D5436" s="5">
        <v>6.0</v>
      </c>
      <c r="E5436" s="5">
        <v>2.55</v>
      </c>
      <c r="F5436" s="4">
        <v>16245.0</v>
      </c>
      <c r="G5436" s="6">
        <v>44467.39583333334</v>
      </c>
      <c r="H5436" s="6" t="str">
        <f>VLOOKUP(F5436,'Customer Details'!$A$1:$B$3264,2,0)</f>
        <v>USA</v>
      </c>
      <c r="I5436" s="7">
        <f t="shared" si="1"/>
        <v>15.3</v>
      </c>
      <c r="J5436" s="7">
        <f t="shared" si="2"/>
        <v>15.3</v>
      </c>
    </row>
    <row r="5437" ht="15.75" customHeight="1">
      <c r="A5437" s="4">
        <v>563201.0</v>
      </c>
      <c r="B5437" s="4" t="s">
        <v>649</v>
      </c>
      <c r="C5437" s="5" t="s">
        <v>650</v>
      </c>
      <c r="D5437" s="5">
        <v>1.0</v>
      </c>
      <c r="E5437" s="5">
        <v>1.25</v>
      </c>
      <c r="F5437" s="4">
        <v>13838.0</v>
      </c>
      <c r="G5437" s="6">
        <v>44606.45277777778</v>
      </c>
      <c r="H5437" s="6" t="str">
        <f>VLOOKUP(F5437,'Customer Details'!$A$1:$B$3264,2,0)</f>
        <v>United Kingdom</v>
      </c>
      <c r="I5437" s="7">
        <f t="shared" si="1"/>
        <v>1.25</v>
      </c>
      <c r="J5437" s="7">
        <f t="shared" si="2"/>
        <v>1.25</v>
      </c>
    </row>
    <row r="5438" ht="15.75" customHeight="1">
      <c r="A5438" s="4" t="s">
        <v>2731</v>
      </c>
      <c r="B5438" s="4" t="s">
        <v>38</v>
      </c>
      <c r="C5438" s="5" t="s">
        <v>39</v>
      </c>
      <c r="D5438" s="5">
        <v>-1.0</v>
      </c>
      <c r="E5438" s="5">
        <v>2.55</v>
      </c>
      <c r="F5438" s="4">
        <v>15270.0</v>
      </c>
      <c r="G5438" s="6">
        <v>44419.71736111111</v>
      </c>
      <c r="H5438" s="6" t="str">
        <f>VLOOKUP(F5438,'Customer Details'!$A$1:$B$3264,2,0)</f>
        <v>China</v>
      </c>
      <c r="I5438" s="7">
        <f t="shared" si="1"/>
        <v>-2.55</v>
      </c>
      <c r="J5438" s="7">
        <f t="shared" si="2"/>
        <v>2.55</v>
      </c>
    </row>
    <row r="5439" ht="15.75" customHeight="1">
      <c r="A5439" s="4">
        <v>578936.0</v>
      </c>
      <c r="B5439" s="4" t="s">
        <v>2122</v>
      </c>
      <c r="C5439" s="5" t="s">
        <v>2123</v>
      </c>
      <c r="D5439" s="5">
        <v>2.0</v>
      </c>
      <c r="E5439" s="5">
        <v>2.95</v>
      </c>
      <c r="F5439" s="4">
        <v>16923.0</v>
      </c>
      <c r="G5439" s="6">
        <v>44708.54166666666</v>
      </c>
      <c r="H5439" s="6" t="str">
        <f>VLOOKUP(F5439,'Customer Details'!$A$1:$B$3264,2,0)</f>
        <v>United Kingdom</v>
      </c>
      <c r="I5439" s="7">
        <f t="shared" si="1"/>
        <v>5.9</v>
      </c>
      <c r="J5439" s="7">
        <f t="shared" si="2"/>
        <v>5.9</v>
      </c>
    </row>
    <row r="5440" ht="15.75" customHeight="1">
      <c r="A5440" s="4">
        <v>577058.0</v>
      </c>
      <c r="B5440" s="4" t="s">
        <v>38</v>
      </c>
      <c r="C5440" s="5" t="s">
        <v>39</v>
      </c>
      <c r="D5440" s="5">
        <v>3.0</v>
      </c>
      <c r="E5440" s="5">
        <v>2.95</v>
      </c>
      <c r="F5440" s="4">
        <v>18122.0</v>
      </c>
      <c r="G5440" s="6">
        <v>44698.60347222222</v>
      </c>
      <c r="H5440" s="6" t="str">
        <f>VLOOKUP(F5440,'Customer Details'!$A$1:$B$3264,2,0)</f>
        <v>USA</v>
      </c>
      <c r="I5440" s="7">
        <f t="shared" si="1"/>
        <v>8.85</v>
      </c>
      <c r="J5440" s="7">
        <f t="shared" si="2"/>
        <v>8.85</v>
      </c>
    </row>
    <row r="5441" ht="15.75" customHeight="1">
      <c r="A5441" s="4">
        <v>540493.0</v>
      </c>
      <c r="B5441" s="4" t="s">
        <v>131</v>
      </c>
      <c r="C5441" s="5" t="s">
        <v>132</v>
      </c>
      <c r="D5441" s="5">
        <v>24.0</v>
      </c>
      <c r="E5441" s="5">
        <v>0.42</v>
      </c>
      <c r="F5441" s="4">
        <v>14867.0</v>
      </c>
      <c r="G5441" s="6">
        <v>44384.69027777778</v>
      </c>
      <c r="H5441" s="6" t="str">
        <f>VLOOKUP(F5441,'Customer Details'!$A$1:$B$3264,2,0)</f>
        <v>United Kingdom</v>
      </c>
      <c r="I5441" s="7">
        <f t="shared" si="1"/>
        <v>10.08</v>
      </c>
      <c r="J5441" s="7">
        <f t="shared" si="2"/>
        <v>10.08</v>
      </c>
    </row>
    <row r="5442" ht="15.75" customHeight="1">
      <c r="A5442" s="4" t="s">
        <v>2732</v>
      </c>
      <c r="B5442" s="4">
        <v>23298.0</v>
      </c>
      <c r="C5442" s="5" t="s">
        <v>1582</v>
      </c>
      <c r="D5442" s="5">
        <v>-2.0</v>
      </c>
      <c r="E5442" s="5">
        <v>4.15</v>
      </c>
      <c r="F5442" s="4">
        <v>13113.0</v>
      </c>
      <c r="G5442" s="6">
        <v>44560.43819444445</v>
      </c>
      <c r="H5442" s="6" t="str">
        <f>VLOOKUP(F5442,'Customer Details'!$A$1:$B$3264,2,0)</f>
        <v>USA</v>
      </c>
      <c r="I5442" s="7">
        <f t="shared" si="1"/>
        <v>-8.3</v>
      </c>
      <c r="J5442" s="7">
        <f t="shared" si="2"/>
        <v>8.3</v>
      </c>
    </row>
    <row r="5443" ht="15.75" customHeight="1">
      <c r="A5443" s="4">
        <v>571280.0</v>
      </c>
      <c r="B5443" s="4" t="s">
        <v>1781</v>
      </c>
      <c r="C5443" s="5" t="s">
        <v>1782</v>
      </c>
      <c r="D5443" s="5">
        <v>2.0</v>
      </c>
      <c r="E5443" s="5">
        <v>1.95</v>
      </c>
      <c r="F5443" s="4">
        <v>18122.0</v>
      </c>
      <c r="G5443" s="6">
        <v>44667.54722222222</v>
      </c>
      <c r="H5443" s="6" t="str">
        <f>VLOOKUP(F5443,'Customer Details'!$A$1:$B$3264,2,0)</f>
        <v>USA</v>
      </c>
      <c r="I5443" s="7">
        <f t="shared" si="1"/>
        <v>3.9</v>
      </c>
      <c r="J5443" s="7">
        <f t="shared" si="2"/>
        <v>3.9</v>
      </c>
    </row>
    <row r="5444" ht="15.75" customHeight="1">
      <c r="A5444" s="4">
        <v>551824.0</v>
      </c>
      <c r="B5444" s="4" t="s">
        <v>73</v>
      </c>
      <c r="C5444" s="5" t="s">
        <v>74</v>
      </c>
      <c r="D5444" s="5">
        <v>16.0</v>
      </c>
      <c r="E5444" s="5">
        <v>0.42</v>
      </c>
      <c r="F5444" s="4">
        <v>15128.0</v>
      </c>
      <c r="G5444" s="6">
        <v>44504.52222222222</v>
      </c>
      <c r="H5444" s="6" t="str">
        <f>VLOOKUP(F5444,'Customer Details'!$A$1:$B$3264,2,0)</f>
        <v>Australia</v>
      </c>
      <c r="I5444" s="7">
        <f t="shared" si="1"/>
        <v>6.72</v>
      </c>
      <c r="J5444" s="7">
        <f t="shared" si="2"/>
        <v>6.72</v>
      </c>
    </row>
    <row r="5445" ht="15.75" customHeight="1">
      <c r="A5445" s="4">
        <v>561512.0</v>
      </c>
      <c r="B5445" s="4" t="s">
        <v>427</v>
      </c>
      <c r="C5445" s="5" t="s">
        <v>428</v>
      </c>
      <c r="D5445" s="5">
        <v>1.0</v>
      </c>
      <c r="E5445" s="5">
        <v>0.42</v>
      </c>
      <c r="F5445" s="4">
        <v>14534.0</v>
      </c>
      <c r="G5445" s="6">
        <v>44588.63125</v>
      </c>
      <c r="H5445" s="6" t="str">
        <f>VLOOKUP(F5445,'Customer Details'!$A$1:$B$3264,2,0)</f>
        <v>India</v>
      </c>
      <c r="I5445" s="7">
        <f t="shared" si="1"/>
        <v>0.42</v>
      </c>
      <c r="J5445" s="7">
        <f t="shared" si="2"/>
        <v>0.42</v>
      </c>
    </row>
    <row r="5446" ht="15.75" customHeight="1">
      <c r="A5446" s="4">
        <v>573405.0</v>
      </c>
      <c r="B5446" s="4" t="s">
        <v>515</v>
      </c>
      <c r="C5446" s="5" t="s">
        <v>516</v>
      </c>
      <c r="D5446" s="5">
        <v>3.0</v>
      </c>
      <c r="E5446" s="5">
        <v>1.25</v>
      </c>
      <c r="F5446" s="4">
        <v>13822.0</v>
      </c>
      <c r="G5446" s="6">
        <v>44681.66319444445</v>
      </c>
      <c r="H5446" s="6" t="str">
        <f>VLOOKUP(F5446,'Customer Details'!$A$1:$B$3264,2,0)</f>
        <v>China</v>
      </c>
      <c r="I5446" s="7">
        <f t="shared" si="1"/>
        <v>3.75</v>
      </c>
      <c r="J5446" s="7">
        <f t="shared" si="2"/>
        <v>3.75</v>
      </c>
    </row>
    <row r="5447" ht="15.75" customHeight="1">
      <c r="A5447" s="4">
        <v>581191.0</v>
      </c>
      <c r="B5447" s="4">
        <v>23329.0</v>
      </c>
      <c r="C5447" s="5" t="s">
        <v>2733</v>
      </c>
      <c r="D5447" s="5">
        <v>1.0</v>
      </c>
      <c r="E5447" s="5">
        <v>1.65</v>
      </c>
      <c r="F5447" s="4">
        <v>17449.0</v>
      </c>
      <c r="G5447" s="6">
        <v>44719.70555555556</v>
      </c>
      <c r="H5447" s="6" t="str">
        <f>VLOOKUP(F5447,'Customer Details'!$A$1:$B$3264,2,0)</f>
        <v>USA</v>
      </c>
      <c r="I5447" s="7">
        <f t="shared" si="1"/>
        <v>1.65</v>
      </c>
      <c r="J5447" s="7">
        <f t="shared" si="2"/>
        <v>1.65</v>
      </c>
    </row>
    <row r="5448" ht="15.75" customHeight="1">
      <c r="A5448" s="4">
        <v>575337.0</v>
      </c>
      <c r="B5448" s="4">
        <v>22743.0</v>
      </c>
      <c r="C5448" s="5" t="s">
        <v>2734</v>
      </c>
      <c r="D5448" s="5">
        <v>1.0</v>
      </c>
      <c r="E5448" s="5">
        <v>2.95</v>
      </c>
      <c r="F5448" s="4">
        <v>17867.0</v>
      </c>
      <c r="G5448" s="6">
        <v>44690.59097222222</v>
      </c>
      <c r="H5448" s="6" t="str">
        <f>VLOOKUP(F5448,'Customer Details'!$A$1:$B$3264,2,0)</f>
        <v>India</v>
      </c>
      <c r="I5448" s="7">
        <f t="shared" si="1"/>
        <v>2.95</v>
      </c>
      <c r="J5448" s="7">
        <f t="shared" si="2"/>
        <v>2.95</v>
      </c>
    </row>
    <row r="5449" ht="15.75" customHeight="1">
      <c r="A5449" s="4">
        <v>558906.0</v>
      </c>
      <c r="B5449" s="4" t="s">
        <v>1932</v>
      </c>
      <c r="C5449" s="5" t="s">
        <v>1933</v>
      </c>
      <c r="D5449" s="5">
        <v>10.0</v>
      </c>
      <c r="E5449" s="5">
        <v>0.19</v>
      </c>
      <c r="F5449" s="4">
        <v>15555.0</v>
      </c>
      <c r="G5449" s="6">
        <v>44565.69097222222</v>
      </c>
      <c r="H5449" s="6" t="str">
        <f>VLOOKUP(F5449,'Customer Details'!$A$1:$B$3264,2,0)</f>
        <v>India</v>
      </c>
      <c r="I5449" s="7">
        <f t="shared" si="1"/>
        <v>1.9</v>
      </c>
      <c r="J5449" s="7">
        <f t="shared" si="2"/>
        <v>1.9</v>
      </c>
    </row>
    <row r="5450" ht="15.75" customHeight="1">
      <c r="A5450" s="4">
        <v>549568.0</v>
      </c>
      <c r="B5450" s="4" t="s">
        <v>22</v>
      </c>
      <c r="C5450" s="5" t="s">
        <v>23</v>
      </c>
      <c r="D5450" s="5">
        <v>10.0</v>
      </c>
      <c r="E5450" s="5">
        <v>2.08</v>
      </c>
      <c r="F5450" s="4">
        <v>15665.0</v>
      </c>
      <c r="G5450" s="6">
        <v>44479.63125</v>
      </c>
      <c r="H5450" s="6" t="str">
        <f>VLOOKUP(F5450,'Customer Details'!$A$1:$B$3264,2,0)</f>
        <v>India</v>
      </c>
      <c r="I5450" s="7">
        <f t="shared" si="1"/>
        <v>20.8</v>
      </c>
      <c r="J5450" s="7">
        <f t="shared" si="2"/>
        <v>20.8</v>
      </c>
    </row>
    <row r="5451" ht="15.75" customHeight="1">
      <c r="A5451" s="4">
        <v>548711.0</v>
      </c>
      <c r="B5451" s="4" t="s">
        <v>1017</v>
      </c>
      <c r="C5451" s="5" t="s">
        <v>1018</v>
      </c>
      <c r="D5451" s="5">
        <v>2.0</v>
      </c>
      <c r="E5451" s="5">
        <v>0.39</v>
      </c>
      <c r="F5451" s="4">
        <v>18116.0</v>
      </c>
      <c r="G5451" s="6">
        <v>44472.6</v>
      </c>
      <c r="H5451" s="6" t="str">
        <f>VLOOKUP(F5451,'Customer Details'!$A$1:$B$3264,2,0)</f>
        <v>USA</v>
      </c>
      <c r="I5451" s="7">
        <f t="shared" si="1"/>
        <v>0.78</v>
      </c>
      <c r="J5451" s="7">
        <f t="shared" si="2"/>
        <v>0.78</v>
      </c>
    </row>
    <row r="5452" ht="15.75" customHeight="1">
      <c r="A5452" s="4">
        <v>578031.0</v>
      </c>
      <c r="B5452" s="4" t="s">
        <v>38</v>
      </c>
      <c r="C5452" s="5" t="s">
        <v>39</v>
      </c>
      <c r="D5452" s="5">
        <v>6.0</v>
      </c>
      <c r="E5452" s="5">
        <v>2.95</v>
      </c>
      <c r="F5452" s="4">
        <v>15796.0</v>
      </c>
      <c r="G5452" s="6">
        <v>44703.57013888889</v>
      </c>
      <c r="H5452" s="6" t="str">
        <f>VLOOKUP(F5452,'Customer Details'!$A$1:$B$3264,2,0)</f>
        <v>United Kingdom</v>
      </c>
      <c r="I5452" s="7">
        <f t="shared" si="1"/>
        <v>17.7</v>
      </c>
      <c r="J5452" s="7">
        <f t="shared" si="2"/>
        <v>17.7</v>
      </c>
    </row>
    <row r="5453" ht="15.75" customHeight="1">
      <c r="A5453" s="4" t="s">
        <v>1796</v>
      </c>
      <c r="B5453" s="4">
        <v>22320.0</v>
      </c>
      <c r="C5453" s="5" t="s">
        <v>2735</v>
      </c>
      <c r="D5453" s="5">
        <v>-1.0</v>
      </c>
      <c r="E5453" s="5">
        <v>5.95</v>
      </c>
      <c r="F5453" s="4">
        <v>15005.0</v>
      </c>
      <c r="G5453" s="6">
        <v>44689.48472222222</v>
      </c>
      <c r="H5453" s="6" t="str">
        <f>VLOOKUP(F5453,'Customer Details'!$A$1:$B$3264,2,0)</f>
        <v>USA</v>
      </c>
      <c r="I5453" s="7">
        <f t="shared" si="1"/>
        <v>-5.95</v>
      </c>
      <c r="J5453" s="7">
        <f t="shared" si="2"/>
        <v>5.95</v>
      </c>
    </row>
    <row r="5454" ht="15.75" customHeight="1">
      <c r="A5454" s="4">
        <v>550906.0</v>
      </c>
      <c r="B5454" s="4" t="s">
        <v>1250</v>
      </c>
      <c r="C5454" s="5" t="s">
        <v>1251</v>
      </c>
      <c r="D5454" s="5">
        <v>12.0</v>
      </c>
      <c r="E5454" s="5">
        <v>0.83</v>
      </c>
      <c r="F5454" s="4">
        <v>14298.0</v>
      </c>
      <c r="G5454" s="6">
        <v>44490.52361111111</v>
      </c>
      <c r="H5454" s="6" t="str">
        <f>VLOOKUP(F5454,'Customer Details'!$A$1:$B$3264,2,0)</f>
        <v>USA</v>
      </c>
      <c r="I5454" s="7">
        <f t="shared" si="1"/>
        <v>9.96</v>
      </c>
      <c r="J5454" s="7">
        <f t="shared" si="2"/>
        <v>9.96</v>
      </c>
    </row>
    <row r="5455" ht="15.75" customHeight="1">
      <c r="A5455" s="4" t="s">
        <v>1940</v>
      </c>
      <c r="B5455" s="4" t="s">
        <v>1941</v>
      </c>
      <c r="C5455" s="5" t="s">
        <v>1942</v>
      </c>
      <c r="D5455" s="5">
        <v>-1.0</v>
      </c>
      <c r="E5455" s="5">
        <v>27.26</v>
      </c>
      <c r="F5455" s="4">
        <v>14527.0</v>
      </c>
      <c r="G5455" s="6">
        <v>44699.50416666667</v>
      </c>
      <c r="H5455" s="6" t="str">
        <f>VLOOKUP(F5455,'Customer Details'!$A$1:$B$3264,2,0)</f>
        <v>USA</v>
      </c>
      <c r="I5455" s="7">
        <f t="shared" si="1"/>
        <v>-27.26</v>
      </c>
      <c r="J5455" s="7">
        <f t="shared" si="2"/>
        <v>27.26</v>
      </c>
    </row>
    <row r="5456" ht="15.75" customHeight="1">
      <c r="A5456" s="4" t="s">
        <v>2736</v>
      </c>
      <c r="B5456" s="4">
        <v>22726.0</v>
      </c>
      <c r="C5456" s="5" t="s">
        <v>495</v>
      </c>
      <c r="D5456" s="5">
        <v>-1.0</v>
      </c>
      <c r="E5456" s="5">
        <v>3.75</v>
      </c>
      <c r="F5456" s="4">
        <v>14493.0</v>
      </c>
      <c r="G5456" s="6">
        <v>44702.45208333333</v>
      </c>
      <c r="H5456" s="6" t="str">
        <f>VLOOKUP(F5456,'Customer Details'!$A$1:$B$3264,2,0)</f>
        <v>USA</v>
      </c>
      <c r="I5456" s="7">
        <f t="shared" si="1"/>
        <v>-3.75</v>
      </c>
      <c r="J5456" s="7">
        <f t="shared" si="2"/>
        <v>3.75</v>
      </c>
    </row>
    <row r="5457" ht="15.75" customHeight="1">
      <c r="A5457" s="4">
        <v>547114.0</v>
      </c>
      <c r="B5457" s="4" t="s">
        <v>1109</v>
      </c>
      <c r="C5457" s="5" t="s">
        <v>1110</v>
      </c>
      <c r="D5457" s="5">
        <v>19.0</v>
      </c>
      <c r="E5457" s="5">
        <v>1.25</v>
      </c>
      <c r="F5457" s="4">
        <v>14688.0</v>
      </c>
      <c r="G5457" s="6">
        <v>44460.49236111111</v>
      </c>
      <c r="H5457" s="6" t="str">
        <f>VLOOKUP(F5457,'Customer Details'!$A$1:$B$3264,2,0)</f>
        <v>China</v>
      </c>
      <c r="I5457" s="7">
        <f t="shared" si="1"/>
        <v>23.75</v>
      </c>
      <c r="J5457" s="7">
        <f t="shared" si="2"/>
        <v>23.75</v>
      </c>
    </row>
    <row r="5458" ht="15.75" customHeight="1">
      <c r="A5458" s="4">
        <v>570818.0</v>
      </c>
      <c r="B5458" s="4">
        <v>23266.0</v>
      </c>
      <c r="C5458" s="5" t="s">
        <v>913</v>
      </c>
      <c r="D5458" s="5">
        <v>4.0</v>
      </c>
      <c r="E5458" s="5">
        <v>1.25</v>
      </c>
      <c r="F5458" s="4">
        <v>17841.0</v>
      </c>
      <c r="G5458" s="6">
        <v>44663.53263888889</v>
      </c>
      <c r="H5458" s="6" t="str">
        <f>VLOOKUP(F5458,'Customer Details'!$A$1:$B$3264,2,0)</f>
        <v>India</v>
      </c>
      <c r="I5458" s="7">
        <f t="shared" si="1"/>
        <v>5</v>
      </c>
      <c r="J5458" s="7">
        <f t="shared" si="2"/>
        <v>5</v>
      </c>
    </row>
    <row r="5459" ht="15.75" customHeight="1">
      <c r="A5459" s="4">
        <v>563858.0</v>
      </c>
      <c r="B5459" s="4" t="s">
        <v>40</v>
      </c>
      <c r="C5459" s="5" t="s">
        <v>41</v>
      </c>
      <c r="D5459" s="5">
        <v>6.0</v>
      </c>
      <c r="E5459" s="5">
        <v>2.95</v>
      </c>
      <c r="F5459" s="4">
        <v>18170.0</v>
      </c>
      <c r="G5459" s="6">
        <v>44611.66944444444</v>
      </c>
      <c r="H5459" s="6" t="str">
        <f>VLOOKUP(F5459,'Customer Details'!$A$1:$B$3264,2,0)</f>
        <v>India</v>
      </c>
      <c r="I5459" s="7">
        <f t="shared" si="1"/>
        <v>17.7</v>
      </c>
      <c r="J5459" s="7">
        <f t="shared" si="2"/>
        <v>17.7</v>
      </c>
    </row>
    <row r="5460" ht="15.75" customHeight="1">
      <c r="A5460" s="4">
        <v>551171.0</v>
      </c>
      <c r="B5460" s="4" t="s">
        <v>1373</v>
      </c>
      <c r="C5460" s="5" t="s">
        <v>1374</v>
      </c>
      <c r="D5460" s="5">
        <v>2.0</v>
      </c>
      <c r="E5460" s="5">
        <v>0.39</v>
      </c>
      <c r="F5460" s="4">
        <v>13263.0</v>
      </c>
      <c r="G5460" s="6">
        <v>44495.69791666666</v>
      </c>
      <c r="H5460" s="6" t="str">
        <f>VLOOKUP(F5460,'Customer Details'!$A$1:$B$3264,2,0)</f>
        <v>Australia</v>
      </c>
      <c r="I5460" s="7">
        <f t="shared" si="1"/>
        <v>0.78</v>
      </c>
      <c r="J5460" s="7">
        <f t="shared" si="2"/>
        <v>0.78</v>
      </c>
    </row>
    <row r="5461" ht="15.75" customHeight="1">
      <c r="A5461" s="4">
        <v>574312.0</v>
      </c>
      <c r="B5461" s="4" t="s">
        <v>221</v>
      </c>
      <c r="C5461" s="5" t="s">
        <v>222</v>
      </c>
      <c r="D5461" s="5">
        <v>25.0</v>
      </c>
      <c r="E5461" s="5">
        <v>0.42</v>
      </c>
      <c r="F5461" s="4">
        <v>17221.0</v>
      </c>
      <c r="G5461" s="6">
        <v>44684.73541666667</v>
      </c>
      <c r="H5461" s="6" t="str">
        <f>VLOOKUP(F5461,'Customer Details'!$A$1:$B$3264,2,0)</f>
        <v>USA</v>
      </c>
      <c r="I5461" s="7">
        <f t="shared" si="1"/>
        <v>10.5</v>
      </c>
      <c r="J5461" s="7">
        <f t="shared" si="2"/>
        <v>10.5</v>
      </c>
    </row>
    <row r="5462" ht="15.75" customHeight="1">
      <c r="A5462" s="4">
        <v>578098.0</v>
      </c>
      <c r="B5462" s="4" t="s">
        <v>177</v>
      </c>
      <c r="C5462" s="5" t="s">
        <v>178</v>
      </c>
      <c r="D5462" s="5">
        <v>1.0</v>
      </c>
      <c r="E5462" s="5">
        <v>2.1</v>
      </c>
      <c r="F5462" s="4">
        <v>12936.0</v>
      </c>
      <c r="G5462" s="6">
        <v>44703.73055555556</v>
      </c>
      <c r="H5462" s="6" t="str">
        <f>VLOOKUP(F5462,'Customer Details'!$A$1:$B$3264,2,0)</f>
        <v>USA</v>
      </c>
      <c r="I5462" s="7">
        <f t="shared" si="1"/>
        <v>2.1</v>
      </c>
      <c r="J5462" s="7">
        <f t="shared" si="2"/>
        <v>2.1</v>
      </c>
    </row>
    <row r="5463" ht="15.75" customHeight="1">
      <c r="A5463" s="4">
        <v>539836.0</v>
      </c>
      <c r="B5463" s="4" t="s">
        <v>38</v>
      </c>
      <c r="C5463" s="5" t="s">
        <v>39</v>
      </c>
      <c r="D5463" s="5">
        <v>5.0</v>
      </c>
      <c r="E5463" s="5">
        <v>2.95</v>
      </c>
      <c r="F5463" s="4">
        <v>17894.0</v>
      </c>
      <c r="G5463" s="6">
        <v>44369.57361111111</v>
      </c>
      <c r="H5463" s="6" t="str">
        <f>VLOOKUP(F5463,'Customer Details'!$A$1:$B$3264,2,0)</f>
        <v>Australia</v>
      </c>
      <c r="I5463" s="7">
        <f t="shared" si="1"/>
        <v>14.75</v>
      </c>
      <c r="J5463" s="7">
        <f t="shared" si="2"/>
        <v>14.75</v>
      </c>
    </row>
    <row r="5464" ht="15.75" customHeight="1">
      <c r="A5464" s="4">
        <v>541509.0</v>
      </c>
      <c r="B5464" s="4" t="s">
        <v>320</v>
      </c>
      <c r="C5464" s="5" t="s">
        <v>321</v>
      </c>
      <c r="D5464" s="5">
        <v>1.0</v>
      </c>
      <c r="E5464" s="5">
        <v>2.95</v>
      </c>
      <c r="F5464" s="4">
        <v>13263.0</v>
      </c>
      <c r="G5464" s="6">
        <v>44395.68819444445</v>
      </c>
      <c r="H5464" s="6" t="str">
        <f>VLOOKUP(F5464,'Customer Details'!$A$1:$B$3264,2,0)</f>
        <v>Australia</v>
      </c>
      <c r="I5464" s="7">
        <f t="shared" si="1"/>
        <v>2.95</v>
      </c>
      <c r="J5464" s="7">
        <f t="shared" si="2"/>
        <v>2.95</v>
      </c>
    </row>
    <row r="5465" ht="15.75" customHeight="1">
      <c r="A5465" s="4">
        <v>549909.0</v>
      </c>
      <c r="B5465" s="4" t="s">
        <v>38</v>
      </c>
      <c r="C5465" s="5" t="s">
        <v>39</v>
      </c>
      <c r="D5465" s="5">
        <v>32.0</v>
      </c>
      <c r="E5465" s="5">
        <v>2.55</v>
      </c>
      <c r="F5465" s="4">
        <v>15777.0</v>
      </c>
      <c r="G5465" s="6">
        <v>44481.69652777778</v>
      </c>
      <c r="H5465" s="6" t="str">
        <f>VLOOKUP(F5465,'Customer Details'!$A$1:$B$3264,2,0)</f>
        <v>USA</v>
      </c>
      <c r="I5465" s="7">
        <f t="shared" si="1"/>
        <v>81.6</v>
      </c>
      <c r="J5465" s="7">
        <f t="shared" si="2"/>
        <v>81.6</v>
      </c>
    </row>
    <row r="5466" ht="15.75" customHeight="1">
      <c r="A5466" s="4">
        <v>579141.0</v>
      </c>
      <c r="B5466" s="4" t="s">
        <v>928</v>
      </c>
      <c r="C5466" s="5" t="s">
        <v>929</v>
      </c>
      <c r="D5466" s="5">
        <v>1.0</v>
      </c>
      <c r="E5466" s="5">
        <v>7.95</v>
      </c>
      <c r="F5466" s="4">
        <v>17019.0</v>
      </c>
      <c r="G5466" s="6">
        <v>44709.54583333333</v>
      </c>
      <c r="H5466" s="6" t="str">
        <f>VLOOKUP(F5466,'Customer Details'!$A$1:$B$3264,2,0)</f>
        <v>Australia</v>
      </c>
      <c r="I5466" s="7">
        <f t="shared" si="1"/>
        <v>7.95</v>
      </c>
      <c r="J5466" s="7">
        <f t="shared" si="2"/>
        <v>7.95</v>
      </c>
    </row>
    <row r="5467" ht="15.75" customHeight="1">
      <c r="A5467" s="4">
        <v>565932.0</v>
      </c>
      <c r="B5467" s="4" t="s">
        <v>67</v>
      </c>
      <c r="C5467" s="5" t="s">
        <v>68</v>
      </c>
      <c r="D5467" s="5">
        <v>1.0</v>
      </c>
      <c r="E5467" s="5">
        <v>2.08</v>
      </c>
      <c r="F5467" s="4">
        <v>16418.0</v>
      </c>
      <c r="G5467" s="6">
        <v>44628.44097222222</v>
      </c>
      <c r="H5467" s="6" t="str">
        <f>VLOOKUP(F5467,'Customer Details'!$A$1:$B$3264,2,0)</f>
        <v>United Kingdom</v>
      </c>
      <c r="I5467" s="7">
        <f t="shared" si="1"/>
        <v>2.08</v>
      </c>
      <c r="J5467" s="7">
        <f t="shared" si="2"/>
        <v>2.08</v>
      </c>
    </row>
    <row r="5468" ht="15.75" customHeight="1">
      <c r="A5468" s="4" t="s">
        <v>1889</v>
      </c>
      <c r="B5468" s="4">
        <v>21038.0</v>
      </c>
      <c r="C5468" s="5" t="s">
        <v>2737</v>
      </c>
      <c r="D5468" s="5">
        <v>-2.0</v>
      </c>
      <c r="E5468" s="5">
        <v>2.95</v>
      </c>
      <c r="F5468" s="4">
        <v>16897.0</v>
      </c>
      <c r="G5468" s="6">
        <v>44421.65625</v>
      </c>
      <c r="H5468" s="6" t="str">
        <f>VLOOKUP(F5468,'Customer Details'!$A$1:$B$3264,2,0)</f>
        <v>China</v>
      </c>
      <c r="I5468" s="7">
        <f t="shared" si="1"/>
        <v>-5.9</v>
      </c>
      <c r="J5468" s="7">
        <f t="shared" si="2"/>
        <v>5.9</v>
      </c>
    </row>
    <row r="5469" ht="15.75" customHeight="1">
      <c r="A5469" s="4">
        <v>544303.0</v>
      </c>
      <c r="B5469" s="4" t="s">
        <v>198</v>
      </c>
      <c r="C5469" s="5" t="s">
        <v>199</v>
      </c>
      <c r="D5469" s="5">
        <v>1.0</v>
      </c>
      <c r="E5469" s="5">
        <v>1.25</v>
      </c>
      <c r="F5469" s="4">
        <v>18116.0</v>
      </c>
      <c r="G5469" s="6">
        <v>44425.56111111111</v>
      </c>
      <c r="H5469" s="6" t="str">
        <f>VLOOKUP(F5469,'Customer Details'!$A$1:$B$3264,2,0)</f>
        <v>USA</v>
      </c>
      <c r="I5469" s="7">
        <f t="shared" si="1"/>
        <v>1.25</v>
      </c>
      <c r="J5469" s="7">
        <f t="shared" si="2"/>
        <v>1.25</v>
      </c>
    </row>
    <row r="5470" ht="15.75" customHeight="1">
      <c r="A5470" s="4">
        <v>555556.0</v>
      </c>
      <c r="B5470" s="4" t="s">
        <v>40</v>
      </c>
      <c r="C5470" s="5" t="s">
        <v>41</v>
      </c>
      <c r="D5470" s="5">
        <v>6.0</v>
      </c>
      <c r="E5470" s="5">
        <v>2.95</v>
      </c>
      <c r="F5470" s="4">
        <v>15704.0</v>
      </c>
      <c r="G5470" s="6">
        <v>44535.58611111111</v>
      </c>
      <c r="H5470" s="6" t="str">
        <f>VLOOKUP(F5470,'Customer Details'!$A$1:$B$3264,2,0)</f>
        <v>China</v>
      </c>
      <c r="I5470" s="7">
        <f t="shared" si="1"/>
        <v>17.7</v>
      </c>
      <c r="J5470" s="7">
        <f t="shared" si="2"/>
        <v>17.7</v>
      </c>
    </row>
    <row r="5471" ht="15.75" customHeight="1">
      <c r="A5471" s="4">
        <v>545980.0</v>
      </c>
      <c r="B5471" s="4" t="s">
        <v>152</v>
      </c>
      <c r="C5471" s="5" t="s">
        <v>153</v>
      </c>
      <c r="D5471" s="5">
        <v>2.0</v>
      </c>
      <c r="E5471" s="5">
        <v>5.45</v>
      </c>
      <c r="F5471" s="4">
        <v>14730.0</v>
      </c>
      <c r="G5471" s="6">
        <v>44447.53402777778</v>
      </c>
      <c r="H5471" s="6" t="str">
        <f>VLOOKUP(F5471,'Customer Details'!$A$1:$B$3264,2,0)</f>
        <v>United Kingdom</v>
      </c>
      <c r="I5471" s="7">
        <f t="shared" si="1"/>
        <v>10.9</v>
      </c>
      <c r="J5471" s="7">
        <f t="shared" si="2"/>
        <v>10.9</v>
      </c>
    </row>
    <row r="5472" ht="15.75" customHeight="1">
      <c r="A5472" s="4" t="s">
        <v>2738</v>
      </c>
      <c r="B5472" s="4">
        <v>21155.0</v>
      </c>
      <c r="C5472" s="5" t="s">
        <v>1080</v>
      </c>
      <c r="D5472" s="5">
        <v>-1.0</v>
      </c>
      <c r="E5472" s="5">
        <v>2.55</v>
      </c>
      <c r="F5472" s="4">
        <v>13534.0</v>
      </c>
      <c r="G5472" s="6">
        <v>44532.63888888889</v>
      </c>
      <c r="H5472" s="6" t="str">
        <f>VLOOKUP(F5472,'Customer Details'!$A$1:$B$3264,2,0)</f>
        <v>United Kingdom</v>
      </c>
      <c r="I5472" s="7">
        <f t="shared" si="1"/>
        <v>-2.55</v>
      </c>
      <c r="J5472" s="7">
        <f t="shared" si="2"/>
        <v>2.55</v>
      </c>
    </row>
    <row r="5473" ht="15.75" customHeight="1">
      <c r="A5473" s="4">
        <v>538827.0</v>
      </c>
      <c r="B5473" s="4" t="s">
        <v>894</v>
      </c>
      <c r="C5473" s="5" t="s">
        <v>895</v>
      </c>
      <c r="D5473" s="5">
        <v>20.0</v>
      </c>
      <c r="E5473" s="5">
        <v>2.55</v>
      </c>
      <c r="F5473" s="4">
        <v>14298.0</v>
      </c>
      <c r="G5473" s="6">
        <v>44361.54097222222</v>
      </c>
      <c r="H5473" s="6" t="str">
        <f>VLOOKUP(F5473,'Customer Details'!$A$1:$B$3264,2,0)</f>
        <v>USA</v>
      </c>
      <c r="I5473" s="7">
        <f t="shared" si="1"/>
        <v>51</v>
      </c>
      <c r="J5473" s="7">
        <f t="shared" si="2"/>
        <v>51</v>
      </c>
    </row>
    <row r="5474" ht="15.75" customHeight="1">
      <c r="A5474" s="4" t="s">
        <v>2483</v>
      </c>
      <c r="B5474" s="4">
        <v>22456.0</v>
      </c>
      <c r="C5474" s="5" t="s">
        <v>766</v>
      </c>
      <c r="D5474" s="5">
        <v>-6.0</v>
      </c>
      <c r="E5474" s="5">
        <v>4.95</v>
      </c>
      <c r="F5474" s="4">
        <v>17451.0</v>
      </c>
      <c r="G5474" s="6">
        <v>44711.63888888889</v>
      </c>
      <c r="H5474" s="6" t="str">
        <f>VLOOKUP(F5474,'Customer Details'!$A$1:$B$3264,2,0)</f>
        <v>India</v>
      </c>
      <c r="I5474" s="7">
        <f t="shared" si="1"/>
        <v>-29.7</v>
      </c>
      <c r="J5474" s="7">
        <f t="shared" si="2"/>
        <v>29.7</v>
      </c>
    </row>
    <row r="5475" ht="15.75" customHeight="1">
      <c r="A5475" s="4">
        <v>575837.0</v>
      </c>
      <c r="B5475" s="4" t="s">
        <v>287</v>
      </c>
      <c r="C5475" s="5" t="s">
        <v>288</v>
      </c>
      <c r="D5475" s="5">
        <v>12.0</v>
      </c>
      <c r="E5475" s="5">
        <v>1.25</v>
      </c>
      <c r="F5475" s="4">
        <v>12748.0</v>
      </c>
      <c r="G5475" s="6">
        <v>44692.48402777778</v>
      </c>
      <c r="H5475" s="6" t="str">
        <f>VLOOKUP(F5475,'Customer Details'!$A$1:$B$3264,2,0)</f>
        <v>USA</v>
      </c>
      <c r="I5475" s="7">
        <f t="shared" si="1"/>
        <v>15</v>
      </c>
      <c r="J5475" s="7">
        <f t="shared" si="2"/>
        <v>15</v>
      </c>
    </row>
    <row r="5476" ht="15.75" customHeight="1">
      <c r="A5476" s="4">
        <v>560385.0</v>
      </c>
      <c r="B5476" s="4" t="s">
        <v>720</v>
      </c>
      <c r="C5476" s="5" t="s">
        <v>721</v>
      </c>
      <c r="D5476" s="5">
        <v>5.0</v>
      </c>
      <c r="E5476" s="5">
        <v>2.1</v>
      </c>
      <c r="F5476" s="4">
        <v>14583.0</v>
      </c>
      <c r="G5476" s="6">
        <v>44579.53680555556</v>
      </c>
      <c r="H5476" s="6" t="str">
        <f>VLOOKUP(F5476,'Customer Details'!$A$1:$B$3264,2,0)</f>
        <v>USA</v>
      </c>
      <c r="I5476" s="7">
        <f t="shared" si="1"/>
        <v>10.5</v>
      </c>
      <c r="J5476" s="7">
        <f t="shared" si="2"/>
        <v>10.5</v>
      </c>
    </row>
    <row r="5477" ht="15.75" customHeight="1">
      <c r="A5477" s="4">
        <v>574063.0</v>
      </c>
      <c r="B5477" s="4">
        <v>22400.0</v>
      </c>
      <c r="C5477" s="5" t="s">
        <v>1846</v>
      </c>
      <c r="D5477" s="5">
        <v>1.0</v>
      </c>
      <c r="E5477" s="5">
        <v>0.39</v>
      </c>
      <c r="F5477" s="4">
        <v>13271.0</v>
      </c>
      <c r="G5477" s="6">
        <v>44683.60486111111</v>
      </c>
      <c r="H5477" s="6" t="str">
        <f>VLOOKUP(F5477,'Customer Details'!$A$1:$B$3264,2,0)</f>
        <v>United Kingdom</v>
      </c>
      <c r="I5477" s="7">
        <f t="shared" si="1"/>
        <v>0.39</v>
      </c>
      <c r="J5477" s="7">
        <f t="shared" si="2"/>
        <v>0.39</v>
      </c>
    </row>
    <row r="5478" ht="15.75" customHeight="1">
      <c r="A5478" s="4">
        <v>580602.0</v>
      </c>
      <c r="B5478" s="4" t="s">
        <v>394</v>
      </c>
      <c r="C5478" s="5" t="s">
        <v>395</v>
      </c>
      <c r="D5478" s="5">
        <v>24.0</v>
      </c>
      <c r="E5478" s="5">
        <v>0.85</v>
      </c>
      <c r="F5478" s="4">
        <v>16149.0</v>
      </c>
      <c r="G5478" s="6">
        <v>44717.47847222222</v>
      </c>
      <c r="H5478" s="6" t="str">
        <f>VLOOKUP(F5478,'Customer Details'!$A$1:$B$3264,2,0)</f>
        <v>China</v>
      </c>
      <c r="I5478" s="7">
        <f t="shared" si="1"/>
        <v>20.4</v>
      </c>
      <c r="J5478" s="7">
        <f t="shared" si="2"/>
        <v>20.4</v>
      </c>
    </row>
    <row r="5479" ht="15.75" customHeight="1">
      <c r="A5479" s="4">
        <v>536733.0</v>
      </c>
      <c r="B5479" s="4" t="s">
        <v>720</v>
      </c>
      <c r="C5479" s="5" t="s">
        <v>721</v>
      </c>
      <c r="D5479" s="5">
        <v>6.0</v>
      </c>
      <c r="E5479" s="5">
        <v>2.1</v>
      </c>
      <c r="F5479" s="4">
        <v>15738.0</v>
      </c>
      <c r="G5479" s="6">
        <v>44349.53472222222</v>
      </c>
      <c r="H5479" s="6" t="str">
        <f>VLOOKUP(F5479,'Customer Details'!$A$1:$B$3264,2,0)</f>
        <v>India</v>
      </c>
      <c r="I5479" s="7">
        <f t="shared" si="1"/>
        <v>12.6</v>
      </c>
      <c r="J5479" s="7">
        <f t="shared" si="2"/>
        <v>12.6</v>
      </c>
    </row>
    <row r="5480" ht="15.75" customHeight="1">
      <c r="A5480" s="4">
        <v>568151.0</v>
      </c>
      <c r="B5480" s="4" t="s">
        <v>404</v>
      </c>
      <c r="C5480" s="5" t="s">
        <v>405</v>
      </c>
      <c r="D5480" s="5">
        <v>25.0</v>
      </c>
      <c r="E5480" s="5">
        <v>0.42</v>
      </c>
      <c r="F5480" s="4">
        <v>17506.0</v>
      </c>
      <c r="G5480" s="6">
        <v>44645.48541666667</v>
      </c>
      <c r="H5480" s="6" t="str">
        <f>VLOOKUP(F5480,'Customer Details'!$A$1:$B$3264,2,0)</f>
        <v>India</v>
      </c>
      <c r="I5480" s="7">
        <f t="shared" si="1"/>
        <v>10.5</v>
      </c>
      <c r="J5480" s="7">
        <f t="shared" si="2"/>
        <v>10.5</v>
      </c>
    </row>
    <row r="5481" ht="15.75" customHeight="1">
      <c r="A5481" s="4">
        <v>544801.0</v>
      </c>
      <c r="B5481" s="4" t="s">
        <v>475</v>
      </c>
      <c r="C5481" s="5" t="s">
        <v>476</v>
      </c>
      <c r="D5481" s="5">
        <v>25.0</v>
      </c>
      <c r="E5481" s="5">
        <v>0.42</v>
      </c>
      <c r="F5481" s="4">
        <v>16145.0</v>
      </c>
      <c r="G5481" s="6">
        <v>44431.575</v>
      </c>
      <c r="H5481" s="6" t="str">
        <f>VLOOKUP(F5481,'Customer Details'!$A$1:$B$3264,2,0)</f>
        <v>United Kingdom</v>
      </c>
      <c r="I5481" s="7">
        <f t="shared" si="1"/>
        <v>10.5</v>
      </c>
      <c r="J5481" s="7">
        <f t="shared" si="2"/>
        <v>10.5</v>
      </c>
    </row>
    <row r="5482" ht="15.75" customHeight="1">
      <c r="A5482" s="4">
        <v>539663.0</v>
      </c>
      <c r="B5482" s="4" t="s">
        <v>210</v>
      </c>
      <c r="C5482" s="5" t="s">
        <v>211</v>
      </c>
      <c r="D5482" s="5">
        <v>6.0</v>
      </c>
      <c r="E5482" s="5">
        <v>0.85</v>
      </c>
      <c r="F5482" s="4">
        <v>17961.0</v>
      </c>
      <c r="G5482" s="6">
        <v>44368.43472222222</v>
      </c>
      <c r="H5482" s="6" t="str">
        <f>VLOOKUP(F5482,'Customer Details'!$A$1:$B$3264,2,0)</f>
        <v>United Kingdom</v>
      </c>
      <c r="I5482" s="7">
        <f t="shared" si="1"/>
        <v>5.1</v>
      </c>
      <c r="J5482" s="7">
        <f t="shared" si="2"/>
        <v>5.1</v>
      </c>
    </row>
    <row r="5483" ht="15.75" customHeight="1">
      <c r="A5483" s="4">
        <v>573904.0</v>
      </c>
      <c r="B5483" s="4" t="s">
        <v>368</v>
      </c>
      <c r="C5483" s="5" t="s">
        <v>369</v>
      </c>
      <c r="D5483" s="5">
        <v>2.0</v>
      </c>
      <c r="E5483" s="5">
        <v>4.25</v>
      </c>
      <c r="F5483" s="4">
        <v>14505.0</v>
      </c>
      <c r="G5483" s="6">
        <v>44682.62083333333</v>
      </c>
      <c r="H5483" s="6" t="str">
        <f>VLOOKUP(F5483,'Customer Details'!$A$1:$B$3264,2,0)</f>
        <v>Australia</v>
      </c>
      <c r="I5483" s="7">
        <f t="shared" si="1"/>
        <v>8.5</v>
      </c>
      <c r="J5483" s="7">
        <f t="shared" si="2"/>
        <v>8.5</v>
      </c>
    </row>
    <row r="5484" ht="15.75" customHeight="1">
      <c r="A5484" s="4">
        <v>548666.0</v>
      </c>
      <c r="B5484" s="4" t="s">
        <v>2282</v>
      </c>
      <c r="C5484" s="5" t="s">
        <v>2283</v>
      </c>
      <c r="D5484" s="5">
        <v>6.0</v>
      </c>
      <c r="E5484" s="5">
        <v>2.55</v>
      </c>
      <c r="F5484" s="4">
        <v>13124.0</v>
      </c>
      <c r="G5484" s="6">
        <v>44470.62361111111</v>
      </c>
      <c r="H5484" s="6" t="str">
        <f>VLOOKUP(F5484,'Customer Details'!$A$1:$B$3264,2,0)</f>
        <v>USA</v>
      </c>
      <c r="I5484" s="7">
        <f t="shared" si="1"/>
        <v>15.3</v>
      </c>
      <c r="J5484" s="7">
        <f t="shared" si="2"/>
        <v>15.3</v>
      </c>
    </row>
    <row r="5485" ht="15.75" customHeight="1">
      <c r="A5485" s="4" t="s">
        <v>2070</v>
      </c>
      <c r="B5485" s="4">
        <v>21730.0</v>
      </c>
      <c r="C5485" s="5" t="s">
        <v>2739</v>
      </c>
      <c r="D5485" s="5">
        <v>-1.0</v>
      </c>
      <c r="E5485" s="5">
        <v>4.95</v>
      </c>
      <c r="F5485" s="4">
        <v>17850.0</v>
      </c>
      <c r="G5485" s="6">
        <v>44418.60972222222</v>
      </c>
      <c r="H5485" s="6" t="str">
        <f>VLOOKUP(F5485,'Customer Details'!$A$1:$B$3264,2,0)</f>
        <v>India</v>
      </c>
      <c r="I5485" s="7">
        <f t="shared" si="1"/>
        <v>-4.95</v>
      </c>
      <c r="J5485" s="7">
        <f t="shared" si="2"/>
        <v>4.95</v>
      </c>
    </row>
    <row r="5486" ht="15.75" customHeight="1">
      <c r="A5486" s="4">
        <v>549989.0</v>
      </c>
      <c r="B5486" s="4" t="s">
        <v>2740</v>
      </c>
      <c r="C5486" s="5" t="s">
        <v>2741</v>
      </c>
      <c r="D5486" s="5">
        <v>2.0</v>
      </c>
      <c r="E5486" s="5">
        <v>2.55</v>
      </c>
      <c r="F5486" s="4">
        <v>13221.0</v>
      </c>
      <c r="G5486" s="6">
        <v>44482.70694444444</v>
      </c>
      <c r="H5486" s="6" t="str">
        <f>VLOOKUP(F5486,'Customer Details'!$A$1:$B$3264,2,0)</f>
        <v>USA</v>
      </c>
      <c r="I5486" s="7">
        <f t="shared" si="1"/>
        <v>5.1</v>
      </c>
      <c r="J5486" s="7">
        <f t="shared" si="2"/>
        <v>5.1</v>
      </c>
    </row>
    <row r="5487" ht="15.75" customHeight="1">
      <c r="A5487" s="4">
        <v>549548.0</v>
      </c>
      <c r="B5487" s="4" t="s">
        <v>576</v>
      </c>
      <c r="C5487" s="5" t="s">
        <v>577</v>
      </c>
      <c r="D5487" s="5">
        <v>3.0</v>
      </c>
      <c r="E5487" s="5">
        <v>3.75</v>
      </c>
      <c r="F5487" s="4">
        <v>13548.0</v>
      </c>
      <c r="G5487" s="6">
        <v>44479.48263888889</v>
      </c>
      <c r="H5487" s="6" t="str">
        <f>VLOOKUP(F5487,'Customer Details'!$A$1:$B$3264,2,0)</f>
        <v>USA</v>
      </c>
      <c r="I5487" s="7">
        <f t="shared" si="1"/>
        <v>11.25</v>
      </c>
      <c r="J5487" s="7">
        <f t="shared" si="2"/>
        <v>11.25</v>
      </c>
    </row>
    <row r="5488" ht="15.75" customHeight="1">
      <c r="A5488" s="4">
        <v>567180.0</v>
      </c>
      <c r="B5488" s="4" t="s">
        <v>48</v>
      </c>
      <c r="C5488" s="5" t="s">
        <v>49</v>
      </c>
      <c r="D5488" s="5">
        <v>2.0</v>
      </c>
      <c r="E5488" s="5">
        <v>2.08</v>
      </c>
      <c r="F5488" s="4">
        <v>17802.0</v>
      </c>
      <c r="G5488" s="6">
        <v>44638.62222222222</v>
      </c>
      <c r="H5488" s="6" t="str">
        <f>VLOOKUP(F5488,'Customer Details'!$A$1:$B$3264,2,0)</f>
        <v>Australia</v>
      </c>
      <c r="I5488" s="7">
        <f t="shared" si="1"/>
        <v>4.16</v>
      </c>
      <c r="J5488" s="7">
        <f t="shared" si="2"/>
        <v>4.16</v>
      </c>
    </row>
    <row r="5489" ht="15.75" customHeight="1">
      <c r="A5489" s="4">
        <v>579555.0</v>
      </c>
      <c r="B5489" s="4" t="s">
        <v>320</v>
      </c>
      <c r="C5489" s="5" t="s">
        <v>570</v>
      </c>
      <c r="D5489" s="5">
        <v>2.0</v>
      </c>
      <c r="E5489" s="5">
        <v>2.95</v>
      </c>
      <c r="F5489" s="4">
        <v>16241.0</v>
      </c>
      <c r="G5489" s="6">
        <v>44711.46388888889</v>
      </c>
      <c r="H5489" s="6" t="str">
        <f>VLOOKUP(F5489,'Customer Details'!$A$1:$B$3264,2,0)</f>
        <v>China</v>
      </c>
      <c r="I5489" s="7">
        <f t="shared" si="1"/>
        <v>5.9</v>
      </c>
      <c r="J5489" s="7">
        <f t="shared" si="2"/>
        <v>5.9</v>
      </c>
    </row>
    <row r="5490" ht="15.75" customHeight="1">
      <c r="A5490" s="4">
        <v>550630.0</v>
      </c>
      <c r="B5490" s="4" t="s">
        <v>1956</v>
      </c>
      <c r="C5490" s="5" t="s">
        <v>1957</v>
      </c>
      <c r="D5490" s="5">
        <v>24.0</v>
      </c>
      <c r="E5490" s="5">
        <v>0.39</v>
      </c>
      <c r="F5490" s="4">
        <v>14298.0</v>
      </c>
      <c r="G5490" s="6">
        <v>44488.61736111111</v>
      </c>
      <c r="H5490" s="6" t="str">
        <f>VLOOKUP(F5490,'Customer Details'!$A$1:$B$3264,2,0)</f>
        <v>USA</v>
      </c>
      <c r="I5490" s="7">
        <f t="shared" si="1"/>
        <v>9.36</v>
      </c>
      <c r="J5490" s="7">
        <f t="shared" si="2"/>
        <v>9.36</v>
      </c>
    </row>
    <row r="5491" ht="15.75" customHeight="1">
      <c r="A5491" s="4" t="s">
        <v>2742</v>
      </c>
      <c r="B5491" s="4">
        <v>21232.0</v>
      </c>
      <c r="C5491" s="5" t="s">
        <v>84</v>
      </c>
      <c r="D5491" s="5">
        <v>-1.0</v>
      </c>
      <c r="E5491" s="5">
        <v>1.25</v>
      </c>
      <c r="F5491" s="4">
        <v>13081.0</v>
      </c>
      <c r="G5491" s="6">
        <v>44382.65486111111</v>
      </c>
      <c r="H5491" s="6" t="str">
        <f>VLOOKUP(F5491,'Customer Details'!$A$1:$B$3264,2,0)</f>
        <v>India</v>
      </c>
      <c r="I5491" s="7">
        <f t="shared" si="1"/>
        <v>-1.25</v>
      </c>
      <c r="J5491" s="7">
        <f t="shared" si="2"/>
        <v>1.25</v>
      </c>
    </row>
    <row r="5492" ht="15.75" customHeight="1">
      <c r="A5492" s="4">
        <v>540473.0</v>
      </c>
      <c r="B5492" s="4" t="s">
        <v>576</v>
      </c>
      <c r="C5492" s="5" t="s">
        <v>577</v>
      </c>
      <c r="D5492" s="5">
        <v>2.0</v>
      </c>
      <c r="E5492" s="5">
        <v>3.75</v>
      </c>
      <c r="F5492" s="4">
        <v>17284.0</v>
      </c>
      <c r="G5492" s="6">
        <v>44384.60486111111</v>
      </c>
      <c r="H5492" s="6" t="str">
        <f>VLOOKUP(F5492,'Customer Details'!$A$1:$B$3264,2,0)</f>
        <v>Australia</v>
      </c>
      <c r="I5492" s="7">
        <f t="shared" si="1"/>
        <v>7.5</v>
      </c>
      <c r="J5492" s="7">
        <f t="shared" si="2"/>
        <v>7.5</v>
      </c>
    </row>
    <row r="5493" ht="15.75" customHeight="1">
      <c r="A5493" s="4">
        <v>552951.0</v>
      </c>
      <c r="B5493" s="4" t="s">
        <v>75</v>
      </c>
      <c r="C5493" s="5" t="s">
        <v>76</v>
      </c>
      <c r="D5493" s="5">
        <v>2.0</v>
      </c>
      <c r="E5493" s="5">
        <v>5.45</v>
      </c>
      <c r="F5493" s="4">
        <v>14988.0</v>
      </c>
      <c r="G5493" s="6">
        <v>44512.50347222222</v>
      </c>
      <c r="H5493" s="6" t="str">
        <f>VLOOKUP(F5493,'Customer Details'!$A$1:$B$3264,2,0)</f>
        <v>USA</v>
      </c>
      <c r="I5493" s="7">
        <f t="shared" si="1"/>
        <v>10.9</v>
      </c>
      <c r="J5493" s="7">
        <f t="shared" si="2"/>
        <v>10.9</v>
      </c>
    </row>
    <row r="5494" ht="15.75" customHeight="1">
      <c r="A5494" s="4" t="s">
        <v>2743</v>
      </c>
      <c r="B5494" s="4">
        <v>22364.0</v>
      </c>
      <c r="C5494" s="5" t="s">
        <v>170</v>
      </c>
      <c r="D5494" s="5">
        <v>-4.0</v>
      </c>
      <c r="E5494" s="5">
        <v>2.95</v>
      </c>
      <c r="F5494" s="4">
        <v>13089.0</v>
      </c>
      <c r="G5494" s="6">
        <v>44580.54444444444</v>
      </c>
      <c r="H5494" s="6" t="str">
        <f>VLOOKUP(F5494,'Customer Details'!$A$1:$B$3264,2,0)</f>
        <v>Australia</v>
      </c>
      <c r="I5494" s="7">
        <f t="shared" si="1"/>
        <v>-11.8</v>
      </c>
      <c r="J5494" s="7">
        <f t="shared" si="2"/>
        <v>11.8</v>
      </c>
    </row>
    <row r="5495" ht="15.75" customHeight="1">
      <c r="A5495" s="4">
        <v>577951.0</v>
      </c>
      <c r="B5495" s="4" t="s">
        <v>485</v>
      </c>
      <c r="C5495" s="5" t="s">
        <v>486</v>
      </c>
      <c r="D5495" s="5">
        <v>1.0</v>
      </c>
      <c r="E5495" s="5">
        <v>1.25</v>
      </c>
      <c r="F5495" s="4">
        <v>17238.0</v>
      </c>
      <c r="G5495" s="6">
        <v>44703.50625</v>
      </c>
      <c r="H5495" s="6" t="str">
        <f>VLOOKUP(F5495,'Customer Details'!$A$1:$B$3264,2,0)</f>
        <v>USA</v>
      </c>
      <c r="I5495" s="7">
        <f t="shared" si="1"/>
        <v>1.25</v>
      </c>
      <c r="J5495" s="7">
        <f t="shared" si="2"/>
        <v>1.25</v>
      </c>
    </row>
    <row r="5496" ht="15.75" customHeight="1">
      <c r="A5496" s="4">
        <v>545416.0</v>
      </c>
      <c r="B5496" s="4" t="s">
        <v>1664</v>
      </c>
      <c r="C5496" s="5" t="s">
        <v>1665</v>
      </c>
      <c r="D5496" s="5">
        <v>10.0</v>
      </c>
      <c r="E5496" s="5">
        <v>1.65</v>
      </c>
      <c r="F5496" s="4">
        <v>17770.0</v>
      </c>
      <c r="G5496" s="6">
        <v>44441.56597222222</v>
      </c>
      <c r="H5496" s="6" t="str">
        <f>VLOOKUP(F5496,'Customer Details'!$A$1:$B$3264,2,0)</f>
        <v>United Kingdom</v>
      </c>
      <c r="I5496" s="7">
        <f t="shared" si="1"/>
        <v>16.5</v>
      </c>
      <c r="J5496" s="7">
        <f t="shared" si="2"/>
        <v>16.5</v>
      </c>
    </row>
    <row r="5497" ht="15.75" customHeight="1">
      <c r="A5497" s="4" t="s">
        <v>2744</v>
      </c>
      <c r="B5497" s="4">
        <v>22644.0</v>
      </c>
      <c r="C5497" s="5" t="s">
        <v>2745</v>
      </c>
      <c r="D5497" s="5">
        <v>-5.0</v>
      </c>
      <c r="E5497" s="5">
        <v>1.45</v>
      </c>
      <c r="F5497" s="4">
        <v>12982.0</v>
      </c>
      <c r="G5497" s="6">
        <v>44483.45069444444</v>
      </c>
      <c r="H5497" s="6" t="str">
        <f>VLOOKUP(F5497,'Customer Details'!$A$1:$B$3264,2,0)</f>
        <v>China</v>
      </c>
      <c r="I5497" s="7">
        <f t="shared" si="1"/>
        <v>-7.25</v>
      </c>
      <c r="J5497" s="7">
        <f t="shared" si="2"/>
        <v>7.25</v>
      </c>
    </row>
    <row r="5498" ht="15.75" customHeight="1">
      <c r="A5498" s="4" t="s">
        <v>2746</v>
      </c>
      <c r="B5498" s="4">
        <v>22697.0</v>
      </c>
      <c r="C5498" s="5" t="s">
        <v>824</v>
      </c>
      <c r="D5498" s="5">
        <v>-1.0</v>
      </c>
      <c r="E5498" s="5">
        <v>2.95</v>
      </c>
      <c r="F5498" s="4">
        <v>17865.0</v>
      </c>
      <c r="G5498" s="6">
        <v>44441.71875</v>
      </c>
      <c r="H5498" s="6" t="str">
        <f>VLOOKUP(F5498,'Customer Details'!$A$1:$B$3264,2,0)</f>
        <v>Australia</v>
      </c>
      <c r="I5498" s="7">
        <f t="shared" si="1"/>
        <v>-2.95</v>
      </c>
      <c r="J5498" s="7">
        <f t="shared" si="2"/>
        <v>2.95</v>
      </c>
    </row>
    <row r="5499" ht="15.75" customHeight="1">
      <c r="A5499" s="4">
        <v>580654.0</v>
      </c>
      <c r="B5499" s="4">
        <v>84006.0</v>
      </c>
      <c r="C5499" s="5" t="s">
        <v>2747</v>
      </c>
      <c r="D5499" s="5">
        <v>1.0</v>
      </c>
      <c r="E5499" s="5">
        <v>0.85</v>
      </c>
      <c r="F5499" s="4">
        <v>15854.0</v>
      </c>
      <c r="G5499" s="6">
        <v>44717.56736111111</v>
      </c>
      <c r="H5499" s="6" t="str">
        <f>VLOOKUP(F5499,'Customer Details'!$A$1:$B$3264,2,0)</f>
        <v>United Kingdom</v>
      </c>
      <c r="I5499" s="7">
        <f t="shared" si="1"/>
        <v>0.85</v>
      </c>
      <c r="J5499" s="7">
        <f t="shared" si="2"/>
        <v>0.85</v>
      </c>
    </row>
    <row r="5500" ht="15.75" customHeight="1">
      <c r="A5500" s="4">
        <v>580054.0</v>
      </c>
      <c r="B5500" s="4">
        <v>84581.0</v>
      </c>
      <c r="C5500" s="5" t="s">
        <v>2748</v>
      </c>
      <c r="D5500" s="5">
        <v>2.0</v>
      </c>
      <c r="E5500" s="5">
        <v>3.75</v>
      </c>
      <c r="F5500" s="4">
        <v>18122.0</v>
      </c>
      <c r="G5500" s="6">
        <v>44713.54722222222</v>
      </c>
      <c r="H5500" s="6" t="str">
        <f>VLOOKUP(F5500,'Customer Details'!$A$1:$B$3264,2,0)</f>
        <v>USA</v>
      </c>
      <c r="I5500" s="7">
        <f t="shared" si="1"/>
        <v>7.5</v>
      </c>
      <c r="J5500" s="7">
        <f t="shared" si="2"/>
        <v>7.5</v>
      </c>
    </row>
    <row r="5501" ht="15.75" customHeight="1">
      <c r="A5501" s="4">
        <v>536946.0</v>
      </c>
      <c r="B5501" s="4" t="s">
        <v>165</v>
      </c>
      <c r="C5501" s="5" t="s">
        <v>166</v>
      </c>
      <c r="D5501" s="5">
        <v>12.0</v>
      </c>
      <c r="E5501" s="5">
        <v>1.25</v>
      </c>
      <c r="F5501" s="4">
        <v>13013.0</v>
      </c>
      <c r="G5501" s="6">
        <v>44350.51944444444</v>
      </c>
      <c r="H5501" s="6" t="str">
        <f>VLOOKUP(F5501,'Customer Details'!$A$1:$B$3264,2,0)</f>
        <v>United Kingdom</v>
      </c>
      <c r="I5501" s="7">
        <f t="shared" si="1"/>
        <v>15</v>
      </c>
      <c r="J5501" s="7">
        <f t="shared" si="2"/>
        <v>15</v>
      </c>
    </row>
    <row r="5502" ht="15.75" customHeight="1">
      <c r="A5502" s="4" t="s">
        <v>2749</v>
      </c>
      <c r="B5502" s="4" t="s">
        <v>1386</v>
      </c>
      <c r="C5502" s="5" t="s">
        <v>1387</v>
      </c>
      <c r="D5502" s="5">
        <v>-48.0</v>
      </c>
      <c r="E5502" s="5">
        <v>0.29</v>
      </c>
      <c r="F5502" s="4">
        <v>12748.0</v>
      </c>
      <c r="G5502" s="6">
        <v>44599.65555555555</v>
      </c>
      <c r="H5502" s="6" t="str">
        <f>VLOOKUP(F5502,'Customer Details'!$A$1:$B$3264,2,0)</f>
        <v>USA</v>
      </c>
      <c r="I5502" s="7">
        <f t="shared" si="1"/>
        <v>-13.92</v>
      </c>
      <c r="J5502" s="7">
        <f t="shared" si="2"/>
        <v>13.92</v>
      </c>
    </row>
    <row r="5503" ht="15.75" customHeight="1">
      <c r="A5503" s="4">
        <v>547357.0</v>
      </c>
      <c r="B5503" s="4" t="s">
        <v>38</v>
      </c>
      <c r="C5503" s="5" t="s">
        <v>39</v>
      </c>
      <c r="D5503" s="5">
        <v>6.0</v>
      </c>
      <c r="E5503" s="5">
        <v>2.95</v>
      </c>
      <c r="F5503" s="4">
        <v>17613.0</v>
      </c>
      <c r="G5503" s="6">
        <v>44461.51041666666</v>
      </c>
      <c r="H5503" s="6" t="str">
        <f>VLOOKUP(F5503,'Customer Details'!$A$1:$B$3264,2,0)</f>
        <v>China</v>
      </c>
      <c r="I5503" s="7">
        <f t="shared" si="1"/>
        <v>17.7</v>
      </c>
      <c r="J5503" s="7">
        <f t="shared" si="2"/>
        <v>17.7</v>
      </c>
    </row>
    <row r="5504" ht="15.75" customHeight="1">
      <c r="A5504" s="4">
        <v>581495.0</v>
      </c>
      <c r="B5504" s="4" t="s">
        <v>16</v>
      </c>
      <c r="C5504" s="5" t="s">
        <v>17</v>
      </c>
      <c r="D5504" s="5">
        <v>36.0</v>
      </c>
      <c r="E5504" s="5">
        <v>5.95</v>
      </c>
      <c r="F5504" s="4">
        <v>14051.0</v>
      </c>
      <c r="G5504" s="6">
        <v>44721.43055555555</v>
      </c>
      <c r="H5504" s="6" t="str">
        <f>VLOOKUP(F5504,'Customer Details'!$A$1:$B$3264,2,0)</f>
        <v>India</v>
      </c>
      <c r="I5504" s="7">
        <f t="shared" si="1"/>
        <v>214.2</v>
      </c>
      <c r="J5504" s="7">
        <f t="shared" si="2"/>
        <v>214.2</v>
      </c>
    </row>
    <row r="5505" ht="15.75" customHeight="1">
      <c r="A5505" s="4">
        <v>550631.0</v>
      </c>
      <c r="B5505" s="4" t="s">
        <v>38</v>
      </c>
      <c r="C5505" s="5" t="s">
        <v>39</v>
      </c>
      <c r="D5505" s="5">
        <v>12.0</v>
      </c>
      <c r="E5505" s="5">
        <v>2.95</v>
      </c>
      <c r="F5505" s="4">
        <v>15225.0</v>
      </c>
      <c r="G5505" s="6">
        <v>44488.61875</v>
      </c>
      <c r="H5505" s="6" t="str">
        <f>VLOOKUP(F5505,'Customer Details'!$A$1:$B$3264,2,0)</f>
        <v>United Kingdom</v>
      </c>
      <c r="I5505" s="7">
        <f t="shared" si="1"/>
        <v>35.4</v>
      </c>
      <c r="J5505" s="7">
        <f t="shared" si="2"/>
        <v>35.4</v>
      </c>
    </row>
    <row r="5506" ht="15.75" customHeight="1">
      <c r="A5506" s="4">
        <v>577058.0</v>
      </c>
      <c r="B5506" s="4" t="s">
        <v>1465</v>
      </c>
      <c r="C5506" s="5" t="s">
        <v>265</v>
      </c>
      <c r="D5506" s="5">
        <v>1.0</v>
      </c>
      <c r="E5506" s="5">
        <v>1.25</v>
      </c>
      <c r="F5506" s="4">
        <v>18122.0</v>
      </c>
      <c r="G5506" s="6">
        <v>44698.60347222222</v>
      </c>
      <c r="H5506" s="6" t="str">
        <f>VLOOKUP(F5506,'Customer Details'!$A$1:$B$3264,2,0)</f>
        <v>USA</v>
      </c>
      <c r="I5506" s="7">
        <f t="shared" si="1"/>
        <v>1.25</v>
      </c>
      <c r="J5506" s="7">
        <f t="shared" si="2"/>
        <v>1.25</v>
      </c>
    </row>
    <row r="5507" ht="15.75" customHeight="1">
      <c r="A5507" s="4">
        <v>538869.0</v>
      </c>
      <c r="B5507" s="4" t="s">
        <v>1025</v>
      </c>
      <c r="C5507" s="5" t="s">
        <v>1026</v>
      </c>
      <c r="D5507" s="5">
        <v>1.0</v>
      </c>
      <c r="E5507" s="5">
        <v>12.75</v>
      </c>
      <c r="F5507" s="4">
        <v>15107.0</v>
      </c>
      <c r="G5507" s="6">
        <v>44361.61805555555</v>
      </c>
      <c r="H5507" s="6" t="str">
        <f>VLOOKUP(F5507,'Customer Details'!$A$1:$B$3264,2,0)</f>
        <v>Australia</v>
      </c>
      <c r="I5507" s="7">
        <f t="shared" si="1"/>
        <v>12.75</v>
      </c>
      <c r="J5507" s="7">
        <f t="shared" si="2"/>
        <v>12.75</v>
      </c>
    </row>
    <row r="5508" ht="15.75" customHeight="1">
      <c r="A5508" s="4">
        <v>544900.0</v>
      </c>
      <c r="B5508" s="4" t="s">
        <v>85</v>
      </c>
      <c r="C5508" s="5" t="s">
        <v>86</v>
      </c>
      <c r="D5508" s="5">
        <v>12.0</v>
      </c>
      <c r="E5508" s="5">
        <v>0.95</v>
      </c>
      <c r="F5508" s="4">
        <v>15121.0</v>
      </c>
      <c r="G5508" s="6">
        <v>44432.52847222222</v>
      </c>
      <c r="H5508" s="6" t="str">
        <f>VLOOKUP(F5508,'Customer Details'!$A$1:$B$3264,2,0)</f>
        <v>Australia</v>
      </c>
      <c r="I5508" s="7">
        <f t="shared" si="1"/>
        <v>11.4</v>
      </c>
      <c r="J5508" s="7">
        <f t="shared" si="2"/>
        <v>11.4</v>
      </c>
    </row>
    <row r="5509" ht="15.75" customHeight="1">
      <c r="A5509" s="4" t="s">
        <v>2750</v>
      </c>
      <c r="B5509" s="4" t="s">
        <v>148</v>
      </c>
      <c r="C5509" s="5" t="s">
        <v>149</v>
      </c>
      <c r="D5509" s="5">
        <v>-1.0</v>
      </c>
      <c r="E5509" s="5">
        <v>3.71</v>
      </c>
      <c r="F5509" s="4">
        <v>15128.0</v>
      </c>
      <c r="G5509" s="6">
        <v>44518.51666666667</v>
      </c>
      <c r="H5509" s="6" t="str">
        <f>VLOOKUP(F5509,'Customer Details'!$A$1:$B$3264,2,0)</f>
        <v>Australia</v>
      </c>
      <c r="I5509" s="7">
        <f t="shared" si="1"/>
        <v>-3.71</v>
      </c>
      <c r="J5509" s="7">
        <f t="shared" si="2"/>
        <v>3.71</v>
      </c>
    </row>
    <row r="5510" ht="15.75" customHeight="1">
      <c r="A5510" s="4">
        <v>536837.0</v>
      </c>
      <c r="B5510" s="4" t="s">
        <v>38</v>
      </c>
      <c r="C5510" s="5" t="s">
        <v>39</v>
      </c>
      <c r="D5510" s="5">
        <v>2.0</v>
      </c>
      <c r="E5510" s="5">
        <v>2.95</v>
      </c>
      <c r="F5510" s="4">
        <v>14395.0</v>
      </c>
      <c r="G5510" s="6">
        <v>44349.76041666666</v>
      </c>
      <c r="H5510" s="6" t="str">
        <f>VLOOKUP(F5510,'Customer Details'!$A$1:$B$3264,2,0)</f>
        <v>USA</v>
      </c>
      <c r="I5510" s="7">
        <f t="shared" si="1"/>
        <v>5.9</v>
      </c>
      <c r="J5510" s="7">
        <f t="shared" si="2"/>
        <v>5.9</v>
      </c>
    </row>
    <row r="5511" ht="15.75" customHeight="1">
      <c r="A5511" s="4">
        <v>538076.0</v>
      </c>
      <c r="B5511" s="4" t="s">
        <v>32</v>
      </c>
      <c r="C5511" s="5" t="s">
        <v>370</v>
      </c>
      <c r="D5511" s="5">
        <v>1.0</v>
      </c>
      <c r="E5511" s="5">
        <v>3.75</v>
      </c>
      <c r="F5511" s="4">
        <v>15311.0</v>
      </c>
      <c r="G5511" s="6">
        <v>44356.59375</v>
      </c>
      <c r="H5511" s="6" t="str">
        <f>VLOOKUP(F5511,'Customer Details'!$A$1:$B$3264,2,0)</f>
        <v>USA</v>
      </c>
      <c r="I5511" s="7">
        <f t="shared" si="1"/>
        <v>3.75</v>
      </c>
      <c r="J5511" s="7">
        <f t="shared" si="2"/>
        <v>3.75</v>
      </c>
    </row>
    <row r="5512" ht="15.75" customHeight="1">
      <c r="A5512" s="4">
        <v>539470.0</v>
      </c>
      <c r="B5512" s="4" t="s">
        <v>551</v>
      </c>
      <c r="C5512" s="5" t="s">
        <v>552</v>
      </c>
      <c r="D5512" s="5">
        <v>3.0</v>
      </c>
      <c r="E5512" s="5">
        <v>4.25</v>
      </c>
      <c r="F5512" s="4">
        <v>14472.0</v>
      </c>
      <c r="G5512" s="6">
        <v>44366.58541666667</v>
      </c>
      <c r="H5512" s="6" t="str">
        <f>VLOOKUP(F5512,'Customer Details'!$A$1:$B$3264,2,0)</f>
        <v>Australia</v>
      </c>
      <c r="I5512" s="7">
        <f t="shared" si="1"/>
        <v>12.75</v>
      </c>
      <c r="J5512" s="7">
        <f t="shared" si="2"/>
        <v>12.75</v>
      </c>
    </row>
    <row r="5513" ht="15.75" customHeight="1">
      <c r="A5513" s="4">
        <v>549943.0</v>
      </c>
      <c r="B5513" s="4" t="s">
        <v>380</v>
      </c>
      <c r="C5513" s="5" t="s">
        <v>381</v>
      </c>
      <c r="D5513" s="5">
        <v>1.0</v>
      </c>
      <c r="E5513" s="5">
        <v>7.95</v>
      </c>
      <c r="F5513" s="4">
        <v>13544.0</v>
      </c>
      <c r="G5513" s="6">
        <v>44482.50625</v>
      </c>
      <c r="H5513" s="6" t="str">
        <f>VLOOKUP(F5513,'Customer Details'!$A$1:$B$3264,2,0)</f>
        <v>China</v>
      </c>
      <c r="I5513" s="7">
        <f t="shared" si="1"/>
        <v>7.95</v>
      </c>
      <c r="J5513" s="7">
        <f t="shared" si="2"/>
        <v>7.95</v>
      </c>
    </row>
    <row r="5514" ht="15.75" customHeight="1">
      <c r="A5514" s="4">
        <v>580272.0</v>
      </c>
      <c r="B5514" s="4" t="s">
        <v>119</v>
      </c>
      <c r="C5514" s="5" t="s">
        <v>120</v>
      </c>
      <c r="D5514" s="5">
        <v>3.0</v>
      </c>
      <c r="E5514" s="5">
        <v>0.42</v>
      </c>
      <c r="F5514" s="4">
        <v>15547.0</v>
      </c>
      <c r="G5514" s="6">
        <v>44714.53611111111</v>
      </c>
      <c r="H5514" s="6" t="str">
        <f>VLOOKUP(F5514,'Customer Details'!$A$1:$B$3264,2,0)</f>
        <v>USA</v>
      </c>
      <c r="I5514" s="7">
        <f t="shared" si="1"/>
        <v>1.26</v>
      </c>
      <c r="J5514" s="7">
        <f t="shared" si="2"/>
        <v>1.26</v>
      </c>
    </row>
    <row r="5515" ht="15.75" customHeight="1">
      <c r="A5515" s="4" t="s">
        <v>2147</v>
      </c>
      <c r="B5515" s="4">
        <v>22252.0</v>
      </c>
      <c r="C5515" s="5" t="s">
        <v>102</v>
      </c>
      <c r="D5515" s="5">
        <v>-6.0</v>
      </c>
      <c r="E5515" s="5">
        <v>1.25</v>
      </c>
      <c r="F5515" s="4">
        <v>14071.0</v>
      </c>
      <c r="G5515" s="6">
        <v>44481.49861111111</v>
      </c>
      <c r="H5515" s="6" t="str">
        <f>VLOOKUP(F5515,'Customer Details'!$A$1:$B$3264,2,0)</f>
        <v>USA</v>
      </c>
      <c r="I5515" s="7">
        <f t="shared" si="1"/>
        <v>-7.5</v>
      </c>
      <c r="J5515" s="7">
        <f t="shared" si="2"/>
        <v>7.5</v>
      </c>
    </row>
    <row r="5516" ht="15.75" customHeight="1">
      <c r="A5516" s="4">
        <v>547418.0</v>
      </c>
      <c r="B5516" s="4" t="s">
        <v>276</v>
      </c>
      <c r="C5516" s="5" t="s">
        <v>277</v>
      </c>
      <c r="D5516" s="5">
        <v>6.0</v>
      </c>
      <c r="E5516" s="5">
        <v>1.65</v>
      </c>
      <c r="F5516" s="4">
        <v>13148.0</v>
      </c>
      <c r="G5516" s="6">
        <v>44462.43402777778</v>
      </c>
      <c r="H5516" s="6" t="str">
        <f>VLOOKUP(F5516,'Customer Details'!$A$1:$B$3264,2,0)</f>
        <v>USA</v>
      </c>
      <c r="I5516" s="7">
        <f t="shared" si="1"/>
        <v>9.9</v>
      </c>
      <c r="J5516" s="7">
        <f t="shared" si="2"/>
        <v>9.9</v>
      </c>
    </row>
    <row r="5517" ht="15.75" customHeight="1">
      <c r="A5517" s="4" t="s">
        <v>555</v>
      </c>
      <c r="B5517" s="4">
        <v>22960.0</v>
      </c>
      <c r="C5517" s="5" t="s">
        <v>21</v>
      </c>
      <c r="D5517" s="5">
        <v>-1.0</v>
      </c>
      <c r="E5517" s="5">
        <v>4.25</v>
      </c>
      <c r="F5517" s="4">
        <v>13113.0</v>
      </c>
      <c r="G5517" s="6">
        <v>44660.53888888889</v>
      </c>
      <c r="H5517" s="6" t="str">
        <f>VLOOKUP(F5517,'Customer Details'!$A$1:$B$3264,2,0)</f>
        <v>USA</v>
      </c>
      <c r="I5517" s="7">
        <f t="shared" si="1"/>
        <v>-4.25</v>
      </c>
      <c r="J5517" s="7">
        <f t="shared" si="2"/>
        <v>4.25</v>
      </c>
    </row>
    <row r="5518" ht="15.75" customHeight="1">
      <c r="A5518" s="4">
        <v>558197.0</v>
      </c>
      <c r="B5518" s="4" t="s">
        <v>223</v>
      </c>
      <c r="C5518" s="5" t="s">
        <v>224</v>
      </c>
      <c r="D5518" s="5">
        <v>24.0</v>
      </c>
      <c r="E5518" s="5">
        <v>0.39</v>
      </c>
      <c r="F5518" s="4">
        <v>14298.0</v>
      </c>
      <c r="G5518" s="6">
        <v>44557.53125</v>
      </c>
      <c r="H5518" s="6" t="str">
        <f>VLOOKUP(F5518,'Customer Details'!$A$1:$B$3264,2,0)</f>
        <v>USA</v>
      </c>
      <c r="I5518" s="7">
        <f t="shared" si="1"/>
        <v>9.36</v>
      </c>
      <c r="J5518" s="7">
        <f t="shared" si="2"/>
        <v>9.36</v>
      </c>
    </row>
    <row r="5519" ht="15.75" customHeight="1">
      <c r="A5519" s="4">
        <v>568517.0</v>
      </c>
      <c r="B5519" s="4" t="s">
        <v>38</v>
      </c>
      <c r="C5519" s="5" t="s">
        <v>39</v>
      </c>
      <c r="D5519" s="5">
        <v>1.0</v>
      </c>
      <c r="E5519" s="5">
        <v>2.95</v>
      </c>
      <c r="F5519" s="4">
        <v>14456.0</v>
      </c>
      <c r="G5519" s="6">
        <v>44647.53611111111</v>
      </c>
      <c r="H5519" s="6" t="str">
        <f>VLOOKUP(F5519,'Customer Details'!$A$1:$B$3264,2,0)</f>
        <v>USA</v>
      </c>
      <c r="I5519" s="7">
        <f t="shared" si="1"/>
        <v>2.95</v>
      </c>
      <c r="J5519" s="7">
        <f t="shared" si="2"/>
        <v>2.95</v>
      </c>
    </row>
    <row r="5520" ht="15.75" customHeight="1">
      <c r="A5520" s="4">
        <v>540516.0</v>
      </c>
      <c r="B5520" s="4" t="s">
        <v>1538</v>
      </c>
      <c r="C5520" s="5" t="s">
        <v>1539</v>
      </c>
      <c r="D5520" s="5">
        <v>6.0</v>
      </c>
      <c r="E5520" s="5">
        <v>4.95</v>
      </c>
      <c r="F5520" s="4">
        <v>16326.0</v>
      </c>
      <c r="G5520" s="6">
        <v>44386.50069444445</v>
      </c>
      <c r="H5520" s="6" t="str">
        <f>VLOOKUP(F5520,'Customer Details'!$A$1:$B$3264,2,0)</f>
        <v>Australia</v>
      </c>
      <c r="I5520" s="7">
        <f t="shared" si="1"/>
        <v>29.7</v>
      </c>
      <c r="J5520" s="7">
        <f t="shared" si="2"/>
        <v>29.7</v>
      </c>
    </row>
    <row r="5521" ht="15.75" customHeight="1">
      <c r="A5521" s="4">
        <v>546910.0</v>
      </c>
      <c r="B5521" s="4" t="s">
        <v>1261</v>
      </c>
      <c r="C5521" s="5" t="s">
        <v>1262</v>
      </c>
      <c r="D5521" s="5">
        <v>2.0</v>
      </c>
      <c r="E5521" s="5">
        <v>0.39</v>
      </c>
      <c r="F5521" s="4">
        <v>13969.0</v>
      </c>
      <c r="G5521" s="6">
        <v>44456.82361111111</v>
      </c>
      <c r="H5521" s="6" t="str">
        <f>VLOOKUP(F5521,'Customer Details'!$A$1:$B$3264,2,0)</f>
        <v>USA</v>
      </c>
      <c r="I5521" s="7">
        <f t="shared" si="1"/>
        <v>0.78</v>
      </c>
      <c r="J5521" s="7">
        <f t="shared" si="2"/>
        <v>0.78</v>
      </c>
    </row>
    <row r="5522" ht="15.75" customHeight="1">
      <c r="A5522" s="4">
        <v>547860.0</v>
      </c>
      <c r="B5522" s="4" t="s">
        <v>293</v>
      </c>
      <c r="C5522" s="5" t="s">
        <v>294</v>
      </c>
      <c r="D5522" s="5">
        <v>5.0</v>
      </c>
      <c r="E5522" s="5">
        <v>0.42</v>
      </c>
      <c r="F5522" s="4">
        <v>17625.0</v>
      </c>
      <c r="G5522" s="6">
        <v>44466.51458333333</v>
      </c>
      <c r="H5522" s="6" t="str">
        <f>VLOOKUP(F5522,'Customer Details'!$A$1:$B$3264,2,0)</f>
        <v>United Kingdom</v>
      </c>
      <c r="I5522" s="7">
        <f t="shared" si="1"/>
        <v>2.1</v>
      </c>
      <c r="J5522" s="7">
        <f t="shared" si="2"/>
        <v>2.1</v>
      </c>
    </row>
    <row r="5523" ht="15.75" customHeight="1">
      <c r="A5523" s="4">
        <v>538518.0</v>
      </c>
      <c r="B5523" s="4" t="s">
        <v>160</v>
      </c>
      <c r="C5523" s="5" t="s">
        <v>161</v>
      </c>
      <c r="D5523" s="5">
        <v>3.0</v>
      </c>
      <c r="E5523" s="5">
        <v>4.95</v>
      </c>
      <c r="F5523" s="4">
        <v>14505.0</v>
      </c>
      <c r="G5523" s="6">
        <v>44359.67638888889</v>
      </c>
      <c r="H5523" s="6" t="str">
        <f>VLOOKUP(F5523,'Customer Details'!$A$1:$B$3264,2,0)</f>
        <v>Australia</v>
      </c>
      <c r="I5523" s="7">
        <f t="shared" si="1"/>
        <v>14.85</v>
      </c>
      <c r="J5523" s="7">
        <f t="shared" si="2"/>
        <v>14.85</v>
      </c>
    </row>
    <row r="5524" ht="15.75" customHeight="1">
      <c r="A5524" s="4">
        <v>544790.0</v>
      </c>
      <c r="B5524" s="4" t="s">
        <v>131</v>
      </c>
      <c r="C5524" s="5" t="s">
        <v>132</v>
      </c>
      <c r="D5524" s="5">
        <v>26.0</v>
      </c>
      <c r="E5524" s="5">
        <v>0.42</v>
      </c>
      <c r="F5524" s="4">
        <v>16940.0</v>
      </c>
      <c r="G5524" s="6">
        <v>44431.51875</v>
      </c>
      <c r="H5524" s="6" t="str">
        <f>VLOOKUP(F5524,'Customer Details'!$A$1:$B$3264,2,0)</f>
        <v>Australia</v>
      </c>
      <c r="I5524" s="7">
        <f t="shared" si="1"/>
        <v>10.92</v>
      </c>
      <c r="J5524" s="7">
        <f t="shared" si="2"/>
        <v>10.92</v>
      </c>
    </row>
    <row r="5525" ht="15.75" customHeight="1">
      <c r="A5525" s="4">
        <v>557064.0</v>
      </c>
      <c r="B5525" s="4" t="s">
        <v>1017</v>
      </c>
      <c r="C5525" s="5" t="s">
        <v>1018</v>
      </c>
      <c r="D5525" s="5">
        <v>3.0</v>
      </c>
      <c r="E5525" s="5">
        <v>0.39</v>
      </c>
      <c r="F5525" s="4">
        <v>13263.0</v>
      </c>
      <c r="G5525" s="6">
        <v>44546.62986111111</v>
      </c>
      <c r="H5525" s="6" t="str">
        <f>VLOOKUP(F5525,'Customer Details'!$A$1:$B$3264,2,0)</f>
        <v>Australia</v>
      </c>
      <c r="I5525" s="7">
        <f t="shared" si="1"/>
        <v>1.17</v>
      </c>
      <c r="J5525" s="7">
        <f t="shared" si="2"/>
        <v>1.17</v>
      </c>
    </row>
    <row r="5526" ht="15.75" customHeight="1">
      <c r="A5526" s="4">
        <v>570598.0</v>
      </c>
      <c r="B5526" s="4" t="s">
        <v>404</v>
      </c>
      <c r="C5526" s="5" t="s">
        <v>405</v>
      </c>
      <c r="D5526" s="5">
        <v>25.0</v>
      </c>
      <c r="E5526" s="5">
        <v>0.42</v>
      </c>
      <c r="F5526" s="4">
        <v>14175.0</v>
      </c>
      <c r="G5526" s="6">
        <v>44662.49652777778</v>
      </c>
      <c r="H5526" s="6" t="str">
        <f>VLOOKUP(F5526,'Customer Details'!$A$1:$B$3264,2,0)</f>
        <v>USA</v>
      </c>
      <c r="I5526" s="7">
        <f t="shared" si="1"/>
        <v>10.5</v>
      </c>
      <c r="J5526" s="7">
        <f t="shared" si="2"/>
        <v>10.5</v>
      </c>
    </row>
    <row r="5527" ht="15.75" customHeight="1">
      <c r="A5527" s="4">
        <v>552290.0</v>
      </c>
      <c r="B5527" s="4" t="s">
        <v>73</v>
      </c>
      <c r="C5527" s="5" t="s">
        <v>74</v>
      </c>
      <c r="D5527" s="5">
        <v>6.0</v>
      </c>
      <c r="E5527" s="5">
        <v>0.42</v>
      </c>
      <c r="F5527" s="4">
        <v>16007.0</v>
      </c>
      <c r="G5527" s="6">
        <v>44508.56388888889</v>
      </c>
      <c r="H5527" s="6" t="str">
        <f>VLOOKUP(F5527,'Customer Details'!$A$1:$B$3264,2,0)</f>
        <v>India</v>
      </c>
      <c r="I5527" s="7">
        <f t="shared" si="1"/>
        <v>2.52</v>
      </c>
      <c r="J5527" s="7">
        <f t="shared" si="2"/>
        <v>2.52</v>
      </c>
    </row>
    <row r="5528" ht="15.75" customHeight="1">
      <c r="A5528" s="4">
        <v>576587.0</v>
      </c>
      <c r="B5528" s="4" t="s">
        <v>48</v>
      </c>
      <c r="C5528" s="5" t="s">
        <v>49</v>
      </c>
      <c r="D5528" s="5">
        <v>4.0</v>
      </c>
      <c r="E5528" s="5">
        <v>2.08</v>
      </c>
      <c r="F5528" s="4">
        <v>18123.0</v>
      </c>
      <c r="G5528" s="6">
        <v>44696.59930555556</v>
      </c>
      <c r="H5528" s="6" t="str">
        <f>VLOOKUP(F5528,'Customer Details'!$A$1:$B$3264,2,0)</f>
        <v>India</v>
      </c>
      <c r="I5528" s="7">
        <f t="shared" si="1"/>
        <v>8.32</v>
      </c>
      <c r="J5528" s="7">
        <f t="shared" si="2"/>
        <v>8.32</v>
      </c>
    </row>
    <row r="5529" ht="15.75" customHeight="1">
      <c r="A5529" s="4" t="s">
        <v>862</v>
      </c>
      <c r="B5529" s="4">
        <v>21240.0</v>
      </c>
      <c r="C5529" s="5" t="s">
        <v>1194</v>
      </c>
      <c r="D5529" s="5">
        <v>-8.0</v>
      </c>
      <c r="E5529" s="5">
        <v>0.85</v>
      </c>
      <c r="F5529" s="4">
        <v>16252.0</v>
      </c>
      <c r="G5529" s="6">
        <v>44355.67708333334</v>
      </c>
      <c r="H5529" s="6" t="str">
        <f>VLOOKUP(F5529,'Customer Details'!$A$1:$B$3264,2,0)</f>
        <v>Australia</v>
      </c>
      <c r="I5529" s="7">
        <f t="shared" si="1"/>
        <v>-6.8</v>
      </c>
      <c r="J5529" s="7">
        <f t="shared" si="2"/>
        <v>6.8</v>
      </c>
    </row>
    <row r="5530" ht="15.75" customHeight="1">
      <c r="A5530" s="4">
        <v>562378.0</v>
      </c>
      <c r="B5530" s="4" t="s">
        <v>485</v>
      </c>
      <c r="C5530" s="5" t="s">
        <v>486</v>
      </c>
      <c r="D5530" s="5">
        <v>6.0</v>
      </c>
      <c r="E5530" s="5">
        <v>1.25</v>
      </c>
      <c r="F5530" s="4">
        <v>15046.0</v>
      </c>
      <c r="G5530" s="6">
        <v>44596.62986111111</v>
      </c>
      <c r="H5530" s="6" t="str">
        <f>VLOOKUP(F5530,'Customer Details'!$A$1:$B$3264,2,0)</f>
        <v>Australia</v>
      </c>
      <c r="I5530" s="7">
        <f t="shared" si="1"/>
        <v>7.5</v>
      </c>
      <c r="J5530" s="7">
        <f t="shared" si="2"/>
        <v>7.5</v>
      </c>
    </row>
    <row r="5531" ht="15.75" customHeight="1">
      <c r="A5531" s="4">
        <v>548257.0</v>
      </c>
      <c r="B5531" s="4" t="s">
        <v>1998</v>
      </c>
      <c r="C5531" s="5" t="s">
        <v>1999</v>
      </c>
      <c r="D5531" s="5">
        <v>12.0</v>
      </c>
      <c r="E5531" s="5">
        <v>1.95</v>
      </c>
      <c r="F5531" s="4">
        <v>13802.0</v>
      </c>
      <c r="G5531" s="6">
        <v>44469.45416666667</v>
      </c>
      <c r="H5531" s="6" t="str">
        <f>VLOOKUP(F5531,'Customer Details'!$A$1:$B$3264,2,0)</f>
        <v>Australia</v>
      </c>
      <c r="I5531" s="7">
        <f t="shared" si="1"/>
        <v>23.4</v>
      </c>
      <c r="J5531" s="7">
        <f t="shared" si="2"/>
        <v>23.4</v>
      </c>
    </row>
    <row r="5532" ht="15.75" customHeight="1">
      <c r="A5532" s="4">
        <v>578620.0</v>
      </c>
      <c r="B5532" s="4" t="s">
        <v>1049</v>
      </c>
      <c r="C5532" s="5" t="s">
        <v>1050</v>
      </c>
      <c r="D5532" s="5">
        <v>1.0</v>
      </c>
      <c r="E5532" s="5">
        <v>2.95</v>
      </c>
      <c r="F5532" s="4">
        <v>17247.0</v>
      </c>
      <c r="G5532" s="6">
        <v>44705.63958333333</v>
      </c>
      <c r="H5532" s="6" t="str">
        <f>VLOOKUP(F5532,'Customer Details'!$A$1:$B$3264,2,0)</f>
        <v>USA</v>
      </c>
      <c r="I5532" s="7">
        <f t="shared" si="1"/>
        <v>2.95</v>
      </c>
      <c r="J5532" s="7">
        <f t="shared" si="2"/>
        <v>2.95</v>
      </c>
    </row>
    <row r="5533" ht="15.75" customHeight="1">
      <c r="A5533" s="4">
        <v>567173.0</v>
      </c>
      <c r="B5533" s="4" t="s">
        <v>1611</v>
      </c>
      <c r="C5533" s="5" t="s">
        <v>1612</v>
      </c>
      <c r="D5533" s="5">
        <v>12.0</v>
      </c>
      <c r="E5533" s="5">
        <v>2.95</v>
      </c>
      <c r="F5533" s="4">
        <v>16689.0</v>
      </c>
      <c r="G5533" s="6">
        <v>44638.56180555555</v>
      </c>
      <c r="H5533" s="6" t="str">
        <f>VLOOKUP(F5533,'Customer Details'!$A$1:$B$3264,2,0)</f>
        <v>China</v>
      </c>
      <c r="I5533" s="7">
        <f t="shared" si="1"/>
        <v>35.4</v>
      </c>
      <c r="J5533" s="7">
        <f t="shared" si="2"/>
        <v>35.4</v>
      </c>
    </row>
    <row r="5534" ht="15.75" customHeight="1">
      <c r="A5534" s="4">
        <v>543354.0</v>
      </c>
      <c r="B5534" s="4" t="s">
        <v>291</v>
      </c>
      <c r="C5534" s="5" t="s">
        <v>292</v>
      </c>
      <c r="D5534" s="5">
        <v>24.0</v>
      </c>
      <c r="E5534" s="5">
        <v>0.65</v>
      </c>
      <c r="F5534" s="4">
        <v>13458.0</v>
      </c>
      <c r="G5534" s="6">
        <v>44415.57638888889</v>
      </c>
      <c r="H5534" s="6" t="str">
        <f>VLOOKUP(F5534,'Customer Details'!$A$1:$B$3264,2,0)</f>
        <v>India</v>
      </c>
      <c r="I5534" s="7">
        <f t="shared" si="1"/>
        <v>15.6</v>
      </c>
      <c r="J5534" s="7">
        <f t="shared" si="2"/>
        <v>15.6</v>
      </c>
    </row>
    <row r="5535" ht="15.75" customHeight="1">
      <c r="A5535" s="4">
        <v>571883.0</v>
      </c>
      <c r="B5535" s="4" t="s">
        <v>46</v>
      </c>
      <c r="C5535" s="5" t="s">
        <v>47</v>
      </c>
      <c r="D5535" s="5">
        <v>6.0</v>
      </c>
      <c r="E5535" s="5">
        <v>0.39</v>
      </c>
      <c r="F5535" s="4">
        <v>14704.0</v>
      </c>
      <c r="G5535" s="6">
        <v>44670.58194444444</v>
      </c>
      <c r="H5535" s="6" t="str">
        <f>VLOOKUP(F5535,'Customer Details'!$A$1:$B$3264,2,0)</f>
        <v>United Kingdom</v>
      </c>
      <c r="I5535" s="7">
        <f t="shared" si="1"/>
        <v>2.34</v>
      </c>
      <c r="J5535" s="7">
        <f t="shared" si="2"/>
        <v>2.34</v>
      </c>
    </row>
    <row r="5536" ht="15.75" customHeight="1">
      <c r="A5536" s="4">
        <v>550437.0</v>
      </c>
      <c r="B5536" s="4" t="s">
        <v>506</v>
      </c>
      <c r="C5536" s="5" t="s">
        <v>507</v>
      </c>
      <c r="D5536" s="5">
        <v>1.0</v>
      </c>
      <c r="E5536" s="5">
        <v>0.29</v>
      </c>
      <c r="F5536" s="4">
        <v>16923.0</v>
      </c>
      <c r="G5536" s="6">
        <v>44487.50972222222</v>
      </c>
      <c r="H5536" s="6" t="str">
        <f>VLOOKUP(F5536,'Customer Details'!$A$1:$B$3264,2,0)</f>
        <v>United Kingdom</v>
      </c>
      <c r="I5536" s="7">
        <f t="shared" si="1"/>
        <v>0.29</v>
      </c>
      <c r="J5536" s="7">
        <f t="shared" si="2"/>
        <v>0.29</v>
      </c>
    </row>
    <row r="5537" ht="15.75" customHeight="1">
      <c r="A5537" s="4" t="s">
        <v>2751</v>
      </c>
      <c r="B5537" s="4">
        <v>23127.0</v>
      </c>
      <c r="C5537" s="5" t="s">
        <v>2752</v>
      </c>
      <c r="D5537" s="5">
        <v>-2.0</v>
      </c>
      <c r="E5537" s="5">
        <v>4.95</v>
      </c>
      <c r="F5537" s="4">
        <v>15561.0</v>
      </c>
      <c r="G5537" s="6">
        <v>44624.52777777778</v>
      </c>
      <c r="H5537" s="6" t="str">
        <f>VLOOKUP(F5537,'Customer Details'!$A$1:$B$3264,2,0)</f>
        <v>USA</v>
      </c>
      <c r="I5537" s="7">
        <f t="shared" si="1"/>
        <v>-9.9</v>
      </c>
      <c r="J5537" s="7">
        <f t="shared" si="2"/>
        <v>9.9</v>
      </c>
    </row>
    <row r="5538" ht="15.75" customHeight="1">
      <c r="A5538" s="4">
        <v>538655.0</v>
      </c>
      <c r="B5538" s="4" t="s">
        <v>131</v>
      </c>
      <c r="C5538" s="5" t="s">
        <v>132</v>
      </c>
      <c r="D5538" s="5">
        <v>2.0</v>
      </c>
      <c r="E5538" s="5">
        <v>0.42</v>
      </c>
      <c r="F5538" s="4">
        <v>17375.0</v>
      </c>
      <c r="G5538" s="6">
        <v>44360.63611111111</v>
      </c>
      <c r="H5538" s="6" t="str">
        <f>VLOOKUP(F5538,'Customer Details'!$A$1:$B$3264,2,0)</f>
        <v>China</v>
      </c>
      <c r="I5538" s="7">
        <f t="shared" si="1"/>
        <v>0.84</v>
      </c>
      <c r="J5538" s="7">
        <f t="shared" si="2"/>
        <v>0.84</v>
      </c>
    </row>
    <row r="5539" ht="15.75" customHeight="1">
      <c r="A5539" s="4">
        <v>549845.0</v>
      </c>
      <c r="B5539" s="4" t="s">
        <v>313</v>
      </c>
      <c r="C5539" s="5" t="s">
        <v>314</v>
      </c>
      <c r="D5539" s="5">
        <v>12.0</v>
      </c>
      <c r="E5539" s="5">
        <v>1.25</v>
      </c>
      <c r="F5539" s="4">
        <v>16729.0</v>
      </c>
      <c r="G5539" s="6">
        <v>44481.59861111111</v>
      </c>
      <c r="H5539" s="6" t="str">
        <f>VLOOKUP(F5539,'Customer Details'!$A$1:$B$3264,2,0)</f>
        <v>China</v>
      </c>
      <c r="I5539" s="7">
        <f t="shared" si="1"/>
        <v>15</v>
      </c>
      <c r="J5539" s="7">
        <f t="shared" si="2"/>
        <v>15</v>
      </c>
    </row>
    <row r="5540" ht="15.75" customHeight="1">
      <c r="A5540" s="4" t="s">
        <v>2753</v>
      </c>
      <c r="B5540" s="4">
        <v>23209.0</v>
      </c>
      <c r="C5540" s="5" t="s">
        <v>2693</v>
      </c>
      <c r="D5540" s="5">
        <v>-1.0</v>
      </c>
      <c r="E5540" s="5">
        <v>1.65</v>
      </c>
      <c r="F5540" s="4">
        <v>13534.0</v>
      </c>
      <c r="G5540" s="6">
        <v>44594.47152777778</v>
      </c>
      <c r="H5540" s="6" t="str">
        <f>VLOOKUP(F5540,'Customer Details'!$A$1:$B$3264,2,0)</f>
        <v>United Kingdom</v>
      </c>
      <c r="I5540" s="7">
        <f t="shared" si="1"/>
        <v>-1.65</v>
      </c>
      <c r="J5540" s="7">
        <f t="shared" si="2"/>
        <v>1.65</v>
      </c>
    </row>
    <row r="5541" ht="15.75" customHeight="1">
      <c r="A5541" s="4" t="s">
        <v>800</v>
      </c>
      <c r="B5541" s="4">
        <v>22768.0</v>
      </c>
      <c r="C5541" s="5" t="s">
        <v>107</v>
      </c>
      <c r="D5541" s="5">
        <v>-4.0</v>
      </c>
      <c r="E5541" s="5">
        <v>9.95</v>
      </c>
      <c r="F5541" s="4">
        <v>16150.0</v>
      </c>
      <c r="G5541" s="6">
        <v>44384.39236111111</v>
      </c>
      <c r="H5541" s="6" t="str">
        <f>VLOOKUP(F5541,'Customer Details'!$A$1:$B$3264,2,0)</f>
        <v>United Kingdom</v>
      </c>
      <c r="I5541" s="7">
        <f t="shared" si="1"/>
        <v>-39.8</v>
      </c>
      <c r="J5541" s="7">
        <f t="shared" si="2"/>
        <v>39.8</v>
      </c>
    </row>
    <row r="5542" ht="15.75" customHeight="1">
      <c r="A5542" s="4">
        <v>571054.0</v>
      </c>
      <c r="B5542" s="4" t="s">
        <v>223</v>
      </c>
      <c r="C5542" s="5" t="s">
        <v>224</v>
      </c>
      <c r="D5542" s="5">
        <v>1.0</v>
      </c>
      <c r="E5542" s="5">
        <v>0.39</v>
      </c>
      <c r="F5542" s="4">
        <v>14234.0</v>
      </c>
      <c r="G5542" s="6">
        <v>44664.58194444444</v>
      </c>
      <c r="H5542" s="6" t="str">
        <f>VLOOKUP(F5542,'Customer Details'!$A$1:$B$3264,2,0)</f>
        <v>China</v>
      </c>
      <c r="I5542" s="7">
        <f t="shared" si="1"/>
        <v>0.39</v>
      </c>
      <c r="J5542" s="7">
        <f t="shared" si="2"/>
        <v>0.39</v>
      </c>
    </row>
    <row r="5543" ht="15.75" customHeight="1">
      <c r="A5543" s="4">
        <v>571185.0</v>
      </c>
      <c r="B5543" s="4" t="s">
        <v>165</v>
      </c>
      <c r="C5543" s="5" t="s">
        <v>166</v>
      </c>
      <c r="D5543" s="5">
        <v>12.0</v>
      </c>
      <c r="E5543" s="5">
        <v>1.25</v>
      </c>
      <c r="F5543" s="4">
        <v>13047.0</v>
      </c>
      <c r="G5543" s="6">
        <v>44665.46875</v>
      </c>
      <c r="H5543" s="6" t="str">
        <f>VLOOKUP(F5543,'Customer Details'!$A$1:$B$3264,2,0)</f>
        <v>United Kingdom</v>
      </c>
      <c r="I5543" s="7">
        <f t="shared" si="1"/>
        <v>15</v>
      </c>
      <c r="J5543" s="7">
        <f t="shared" si="2"/>
        <v>15</v>
      </c>
    </row>
    <row r="5544" ht="15.75" customHeight="1">
      <c r="A5544" s="4">
        <v>542617.0</v>
      </c>
      <c r="B5544" s="4" t="s">
        <v>2754</v>
      </c>
      <c r="C5544" s="5" t="s">
        <v>2755</v>
      </c>
      <c r="D5544" s="5">
        <v>2.0</v>
      </c>
      <c r="E5544" s="5">
        <v>1.65</v>
      </c>
      <c r="F5544" s="4">
        <v>17463.0</v>
      </c>
      <c r="G5544" s="6">
        <v>44407.65833333333</v>
      </c>
      <c r="H5544" s="6" t="str">
        <f>VLOOKUP(F5544,'Customer Details'!$A$1:$B$3264,2,0)</f>
        <v>USA</v>
      </c>
      <c r="I5544" s="7">
        <f t="shared" si="1"/>
        <v>3.3</v>
      </c>
      <c r="J5544" s="7">
        <f t="shared" si="2"/>
        <v>3.3</v>
      </c>
    </row>
    <row r="5545" ht="15.75" customHeight="1">
      <c r="A5545" s="4">
        <v>538418.0</v>
      </c>
      <c r="B5545" s="4" t="s">
        <v>638</v>
      </c>
      <c r="C5545" s="5" t="s">
        <v>639</v>
      </c>
      <c r="D5545" s="5">
        <v>2.0</v>
      </c>
      <c r="E5545" s="5">
        <v>0.42</v>
      </c>
      <c r="F5545" s="4">
        <v>17372.0</v>
      </c>
      <c r="G5545" s="6">
        <v>44359.5</v>
      </c>
      <c r="H5545" s="6" t="str">
        <f>VLOOKUP(F5545,'Customer Details'!$A$1:$B$3264,2,0)</f>
        <v>Australia</v>
      </c>
      <c r="I5545" s="7">
        <f t="shared" si="1"/>
        <v>0.84</v>
      </c>
      <c r="J5545" s="7">
        <f t="shared" si="2"/>
        <v>0.84</v>
      </c>
    </row>
    <row r="5546" ht="15.75" customHeight="1">
      <c r="A5546" s="4">
        <v>554939.0</v>
      </c>
      <c r="B5546" s="4" t="s">
        <v>77</v>
      </c>
      <c r="C5546" s="5" t="s">
        <v>78</v>
      </c>
      <c r="D5546" s="5">
        <v>1.0</v>
      </c>
      <c r="E5546" s="5">
        <v>4.15</v>
      </c>
      <c r="F5546" s="4">
        <v>15311.0</v>
      </c>
      <c r="G5546" s="6">
        <v>44527.57569444444</v>
      </c>
      <c r="H5546" s="6" t="str">
        <f>VLOOKUP(F5546,'Customer Details'!$A$1:$B$3264,2,0)</f>
        <v>USA</v>
      </c>
      <c r="I5546" s="7">
        <f t="shared" si="1"/>
        <v>4.15</v>
      </c>
      <c r="J5546" s="7">
        <f t="shared" si="2"/>
        <v>4.15</v>
      </c>
    </row>
    <row r="5547" ht="15.75" customHeight="1">
      <c r="A5547" s="4">
        <v>573501.0</v>
      </c>
      <c r="B5547" s="4">
        <v>23245.0</v>
      </c>
      <c r="C5547" s="5" t="s">
        <v>337</v>
      </c>
      <c r="D5547" s="5">
        <v>1.0</v>
      </c>
      <c r="E5547" s="5">
        <v>4.95</v>
      </c>
      <c r="F5547" s="4">
        <v>18055.0</v>
      </c>
      <c r="G5547" s="6">
        <v>44681.50138888889</v>
      </c>
      <c r="H5547" s="6" t="str">
        <f>VLOOKUP(F5547,'Customer Details'!$A$1:$B$3264,2,0)</f>
        <v>USA</v>
      </c>
      <c r="I5547" s="7">
        <f t="shared" si="1"/>
        <v>4.95</v>
      </c>
      <c r="J5547" s="7">
        <f t="shared" si="2"/>
        <v>4.95</v>
      </c>
    </row>
    <row r="5548" ht="15.75" customHeight="1">
      <c r="A5548" s="4">
        <v>575895.0</v>
      </c>
      <c r="B5548" s="4">
        <v>22951.0</v>
      </c>
      <c r="C5548" s="5" t="s">
        <v>2756</v>
      </c>
      <c r="D5548" s="5">
        <v>1.0</v>
      </c>
      <c r="E5548" s="5">
        <v>0.55</v>
      </c>
      <c r="F5548" s="4">
        <v>17052.0</v>
      </c>
      <c r="G5548" s="6">
        <v>44692.61805555555</v>
      </c>
      <c r="H5548" s="6" t="str">
        <f>VLOOKUP(F5548,'Customer Details'!$A$1:$B$3264,2,0)</f>
        <v>China</v>
      </c>
      <c r="I5548" s="7">
        <f t="shared" si="1"/>
        <v>0.55</v>
      </c>
      <c r="J5548" s="7">
        <f t="shared" si="2"/>
        <v>0.55</v>
      </c>
    </row>
    <row r="5549" ht="15.75" customHeight="1">
      <c r="A5549" s="4" t="s">
        <v>2757</v>
      </c>
      <c r="B5549" s="4" t="s">
        <v>148</v>
      </c>
      <c r="C5549" s="5" t="s">
        <v>149</v>
      </c>
      <c r="D5549" s="5">
        <v>-1.0</v>
      </c>
      <c r="E5549" s="5">
        <v>3.25</v>
      </c>
      <c r="F5549" s="4">
        <v>16191.0</v>
      </c>
      <c r="G5549" s="6">
        <v>44703.48819444444</v>
      </c>
      <c r="H5549" s="6" t="str">
        <f>VLOOKUP(F5549,'Customer Details'!$A$1:$B$3264,2,0)</f>
        <v>China</v>
      </c>
      <c r="I5549" s="7">
        <f t="shared" si="1"/>
        <v>-3.25</v>
      </c>
      <c r="J5549" s="7">
        <f t="shared" si="2"/>
        <v>3.25</v>
      </c>
    </row>
    <row r="5550" ht="15.75" customHeight="1">
      <c r="A5550" s="4">
        <v>566442.0</v>
      </c>
      <c r="B5550" s="4" t="s">
        <v>1302</v>
      </c>
      <c r="C5550" s="5" t="s">
        <v>1303</v>
      </c>
      <c r="D5550" s="5">
        <v>24.0</v>
      </c>
      <c r="E5550" s="5">
        <v>0.65</v>
      </c>
      <c r="F5550" s="4">
        <v>14732.0</v>
      </c>
      <c r="G5550" s="6">
        <v>44632.64513888889</v>
      </c>
      <c r="H5550" s="6" t="str">
        <f>VLOOKUP(F5550,'Customer Details'!$A$1:$B$3264,2,0)</f>
        <v>India</v>
      </c>
      <c r="I5550" s="7">
        <f t="shared" si="1"/>
        <v>15.6</v>
      </c>
      <c r="J5550" s="7">
        <f t="shared" si="2"/>
        <v>15.6</v>
      </c>
    </row>
    <row r="5551" ht="15.75" customHeight="1">
      <c r="A5551" s="4" t="s">
        <v>2758</v>
      </c>
      <c r="B5551" s="4">
        <v>22064.0</v>
      </c>
      <c r="C5551" s="5" t="s">
        <v>1604</v>
      </c>
      <c r="D5551" s="5">
        <v>-2.0</v>
      </c>
      <c r="E5551" s="5">
        <v>1.65</v>
      </c>
      <c r="F5551" s="4">
        <v>14032.0</v>
      </c>
      <c r="G5551" s="6">
        <v>44487.56527777778</v>
      </c>
      <c r="H5551" s="6" t="str">
        <f>VLOOKUP(F5551,'Customer Details'!$A$1:$B$3264,2,0)</f>
        <v>USA</v>
      </c>
      <c r="I5551" s="7">
        <f t="shared" si="1"/>
        <v>-3.3</v>
      </c>
      <c r="J5551" s="7">
        <f t="shared" si="2"/>
        <v>3.3</v>
      </c>
    </row>
    <row r="5552" ht="15.75" customHeight="1">
      <c r="A5552" s="4">
        <v>545710.0</v>
      </c>
      <c r="B5552" s="4" t="s">
        <v>1174</v>
      </c>
      <c r="C5552" s="5" t="s">
        <v>1175</v>
      </c>
      <c r="D5552" s="5">
        <v>6.0</v>
      </c>
      <c r="E5552" s="5">
        <v>2.55</v>
      </c>
      <c r="F5552" s="4">
        <v>13117.0</v>
      </c>
      <c r="G5552" s="6">
        <v>44446.41111111111</v>
      </c>
      <c r="H5552" s="6" t="str">
        <f>VLOOKUP(F5552,'Customer Details'!$A$1:$B$3264,2,0)</f>
        <v>China</v>
      </c>
      <c r="I5552" s="7">
        <f t="shared" si="1"/>
        <v>15.3</v>
      </c>
      <c r="J5552" s="7">
        <f t="shared" si="2"/>
        <v>15.3</v>
      </c>
    </row>
    <row r="5553" ht="15.75" customHeight="1">
      <c r="A5553" s="4">
        <v>553014.0</v>
      </c>
      <c r="B5553" s="4" t="s">
        <v>2299</v>
      </c>
      <c r="C5553" s="5" t="s">
        <v>2300</v>
      </c>
      <c r="D5553" s="5">
        <v>2.0</v>
      </c>
      <c r="E5553" s="5">
        <v>2.95</v>
      </c>
      <c r="F5553" s="4">
        <v>13451.0</v>
      </c>
      <c r="G5553" s="6">
        <v>44512.78402777778</v>
      </c>
      <c r="H5553" s="6" t="str">
        <f>VLOOKUP(F5553,'Customer Details'!$A$1:$B$3264,2,0)</f>
        <v>India</v>
      </c>
      <c r="I5553" s="7">
        <f t="shared" si="1"/>
        <v>5.9</v>
      </c>
      <c r="J5553" s="7">
        <f t="shared" si="2"/>
        <v>5.9</v>
      </c>
    </row>
    <row r="5554" ht="15.75" customHeight="1">
      <c r="A5554" s="4">
        <v>570333.0</v>
      </c>
      <c r="B5554" s="4">
        <v>47480.0</v>
      </c>
      <c r="C5554" s="5" t="s">
        <v>2759</v>
      </c>
      <c r="D5554" s="5">
        <v>1.0</v>
      </c>
      <c r="E5554" s="5">
        <v>1.65</v>
      </c>
      <c r="F5554" s="4">
        <v>18126.0</v>
      </c>
      <c r="G5554" s="6">
        <v>44661.51319444444</v>
      </c>
      <c r="H5554" s="6" t="str">
        <f>VLOOKUP(F5554,'Customer Details'!$A$1:$B$3264,2,0)</f>
        <v>China</v>
      </c>
      <c r="I5554" s="7">
        <f t="shared" si="1"/>
        <v>1.65</v>
      </c>
      <c r="J5554" s="7">
        <f t="shared" si="2"/>
        <v>1.65</v>
      </c>
    </row>
    <row r="5555" ht="15.75" customHeight="1">
      <c r="A5555" s="4">
        <v>541316.0</v>
      </c>
      <c r="B5555" s="4" t="s">
        <v>38</v>
      </c>
      <c r="C5555" s="5" t="s">
        <v>39</v>
      </c>
      <c r="D5555" s="5">
        <v>18.0</v>
      </c>
      <c r="E5555" s="5">
        <v>2.95</v>
      </c>
      <c r="F5555" s="4">
        <v>13209.0</v>
      </c>
      <c r="G5555" s="6">
        <v>44394.60208333333</v>
      </c>
      <c r="H5555" s="6" t="str">
        <f>VLOOKUP(F5555,'Customer Details'!$A$1:$B$3264,2,0)</f>
        <v>China</v>
      </c>
      <c r="I5555" s="7">
        <f t="shared" si="1"/>
        <v>53.1</v>
      </c>
      <c r="J5555" s="7">
        <f t="shared" si="2"/>
        <v>53.1</v>
      </c>
    </row>
    <row r="5556" ht="15.75" customHeight="1">
      <c r="A5556" s="4">
        <v>562688.0</v>
      </c>
      <c r="B5556" s="4" t="s">
        <v>605</v>
      </c>
      <c r="C5556" s="5" t="s">
        <v>606</v>
      </c>
      <c r="D5556" s="5">
        <v>4.0</v>
      </c>
      <c r="E5556" s="5">
        <v>4.25</v>
      </c>
      <c r="F5556" s="4">
        <v>13869.0</v>
      </c>
      <c r="G5556" s="6">
        <v>44600.57847222222</v>
      </c>
      <c r="H5556" s="6" t="str">
        <f>VLOOKUP(F5556,'Customer Details'!$A$1:$B$3264,2,0)</f>
        <v>United Kingdom</v>
      </c>
      <c r="I5556" s="7">
        <f t="shared" si="1"/>
        <v>17</v>
      </c>
      <c r="J5556" s="7">
        <f t="shared" si="2"/>
        <v>17</v>
      </c>
    </row>
    <row r="5557" ht="15.75" customHeight="1">
      <c r="A5557" s="4">
        <v>566272.0</v>
      </c>
      <c r="B5557" s="4" t="s">
        <v>1084</v>
      </c>
      <c r="C5557" s="5" t="s">
        <v>1085</v>
      </c>
      <c r="D5557" s="5">
        <v>1.0</v>
      </c>
      <c r="E5557" s="5">
        <v>1.25</v>
      </c>
      <c r="F5557" s="4">
        <v>14487.0</v>
      </c>
      <c r="G5557" s="6">
        <v>44631.57708333333</v>
      </c>
      <c r="H5557" s="6" t="str">
        <f>VLOOKUP(F5557,'Customer Details'!$A$1:$B$3264,2,0)</f>
        <v>United Kingdom</v>
      </c>
      <c r="I5557" s="7">
        <f t="shared" si="1"/>
        <v>1.25</v>
      </c>
      <c r="J5557" s="7">
        <f t="shared" si="2"/>
        <v>1.25</v>
      </c>
    </row>
    <row r="5558" ht="15.75" customHeight="1">
      <c r="A5558" s="4">
        <v>556733.0</v>
      </c>
      <c r="B5558" s="4">
        <v>22996.0</v>
      </c>
      <c r="C5558" s="5" t="s">
        <v>2760</v>
      </c>
      <c r="D5558" s="5">
        <v>10.0</v>
      </c>
      <c r="E5558" s="5">
        <v>0.42</v>
      </c>
      <c r="F5558" s="4">
        <v>16919.0</v>
      </c>
      <c r="G5558" s="6">
        <v>44544.49513888889</v>
      </c>
      <c r="H5558" s="6" t="str">
        <f>VLOOKUP(F5558,'Customer Details'!$A$1:$B$3264,2,0)</f>
        <v>USA</v>
      </c>
      <c r="I5558" s="7">
        <f t="shared" si="1"/>
        <v>4.2</v>
      </c>
      <c r="J5558" s="7">
        <f t="shared" si="2"/>
        <v>4.2</v>
      </c>
    </row>
    <row r="5559" ht="15.75" customHeight="1">
      <c r="A5559" s="4">
        <v>578946.0</v>
      </c>
      <c r="B5559" s="4" t="s">
        <v>332</v>
      </c>
      <c r="C5559" s="5" t="s">
        <v>333</v>
      </c>
      <c r="D5559" s="5">
        <v>1.0</v>
      </c>
      <c r="E5559" s="5">
        <v>5.95</v>
      </c>
      <c r="F5559" s="4">
        <v>16005.0</v>
      </c>
      <c r="G5559" s="6">
        <v>44708.57430555556</v>
      </c>
      <c r="H5559" s="6" t="str">
        <f>VLOOKUP(F5559,'Customer Details'!$A$1:$B$3264,2,0)</f>
        <v>China</v>
      </c>
      <c r="I5559" s="7">
        <f t="shared" si="1"/>
        <v>5.95</v>
      </c>
      <c r="J5559" s="7">
        <f t="shared" si="2"/>
        <v>5.95</v>
      </c>
    </row>
    <row r="5560" ht="15.75" customHeight="1">
      <c r="A5560" s="4">
        <v>560104.0</v>
      </c>
      <c r="B5560" s="4">
        <v>23322.0</v>
      </c>
      <c r="C5560" s="5" t="s">
        <v>2311</v>
      </c>
      <c r="D5560" s="5">
        <v>1.0</v>
      </c>
      <c r="E5560" s="5">
        <v>2.95</v>
      </c>
      <c r="F5560" s="4">
        <v>17921.0</v>
      </c>
      <c r="G5560" s="6">
        <v>44575.78888888889</v>
      </c>
      <c r="H5560" s="6" t="str">
        <f>VLOOKUP(F5560,'Customer Details'!$A$1:$B$3264,2,0)</f>
        <v>United Kingdom</v>
      </c>
      <c r="I5560" s="7">
        <f t="shared" si="1"/>
        <v>2.95</v>
      </c>
      <c r="J5560" s="7">
        <f t="shared" si="2"/>
        <v>2.95</v>
      </c>
    </row>
    <row r="5561" ht="15.75" customHeight="1">
      <c r="A5561" s="4" t="s">
        <v>1100</v>
      </c>
      <c r="B5561" s="4">
        <v>22644.0</v>
      </c>
      <c r="C5561" s="5" t="s">
        <v>2745</v>
      </c>
      <c r="D5561" s="5">
        <v>-2.0</v>
      </c>
      <c r="E5561" s="5">
        <v>1.45</v>
      </c>
      <c r="F5561" s="4">
        <v>14606.0</v>
      </c>
      <c r="G5561" s="6">
        <v>44627.53333333333</v>
      </c>
      <c r="H5561" s="6" t="str">
        <f>VLOOKUP(F5561,'Customer Details'!$A$1:$B$3264,2,0)</f>
        <v>USA</v>
      </c>
      <c r="I5561" s="7">
        <f t="shared" si="1"/>
        <v>-2.9</v>
      </c>
      <c r="J5561" s="7">
        <f t="shared" si="2"/>
        <v>2.9</v>
      </c>
    </row>
    <row r="5562" ht="15.75" customHeight="1">
      <c r="A5562" s="4">
        <v>549556.0</v>
      </c>
      <c r="B5562" s="4" t="s">
        <v>40</v>
      </c>
      <c r="C5562" s="5" t="s">
        <v>41</v>
      </c>
      <c r="D5562" s="5">
        <v>3.0</v>
      </c>
      <c r="E5562" s="5">
        <v>2.95</v>
      </c>
      <c r="F5562" s="4">
        <v>17372.0</v>
      </c>
      <c r="G5562" s="6">
        <v>44479.53680555556</v>
      </c>
      <c r="H5562" s="6" t="str">
        <f>VLOOKUP(F5562,'Customer Details'!$A$1:$B$3264,2,0)</f>
        <v>Australia</v>
      </c>
      <c r="I5562" s="7">
        <f t="shared" si="1"/>
        <v>8.85</v>
      </c>
      <c r="J5562" s="7">
        <f t="shared" si="2"/>
        <v>8.85</v>
      </c>
    </row>
    <row r="5563" ht="15.75" customHeight="1">
      <c r="A5563" s="4" t="s">
        <v>2761</v>
      </c>
      <c r="B5563" s="4">
        <v>22072.0</v>
      </c>
      <c r="C5563" s="5" t="s">
        <v>840</v>
      </c>
      <c r="D5563" s="5">
        <v>-1.0</v>
      </c>
      <c r="E5563" s="5">
        <v>3.75</v>
      </c>
      <c r="F5563" s="4">
        <v>14410.0</v>
      </c>
      <c r="G5563" s="6">
        <v>44469.59930555556</v>
      </c>
      <c r="H5563" s="6" t="str">
        <f>VLOOKUP(F5563,'Customer Details'!$A$1:$B$3264,2,0)</f>
        <v>United Kingdom</v>
      </c>
      <c r="I5563" s="7">
        <f t="shared" si="1"/>
        <v>-3.75</v>
      </c>
      <c r="J5563" s="7">
        <f t="shared" si="2"/>
        <v>3.75</v>
      </c>
    </row>
    <row r="5564" ht="15.75" customHeight="1">
      <c r="A5564" s="4">
        <v>579132.0</v>
      </c>
      <c r="B5564" s="4">
        <v>22553.0</v>
      </c>
      <c r="C5564" s="5" t="s">
        <v>1156</v>
      </c>
      <c r="D5564" s="5">
        <v>1.0</v>
      </c>
      <c r="E5564" s="5">
        <v>1.65</v>
      </c>
      <c r="F5564" s="4">
        <v>15022.0</v>
      </c>
      <c r="G5564" s="6">
        <v>44709.52430555555</v>
      </c>
      <c r="H5564" s="6" t="str">
        <f>VLOOKUP(F5564,'Customer Details'!$A$1:$B$3264,2,0)</f>
        <v>USA</v>
      </c>
      <c r="I5564" s="7">
        <f t="shared" si="1"/>
        <v>1.65</v>
      </c>
      <c r="J5564" s="7">
        <f t="shared" si="2"/>
        <v>1.65</v>
      </c>
    </row>
    <row r="5565" ht="15.75" customHeight="1">
      <c r="A5565" s="4">
        <v>571117.0</v>
      </c>
      <c r="B5565" s="4" t="s">
        <v>647</v>
      </c>
      <c r="C5565" s="5" t="s">
        <v>648</v>
      </c>
      <c r="D5565" s="5">
        <v>25.0</v>
      </c>
      <c r="E5565" s="5">
        <v>0.42</v>
      </c>
      <c r="F5565" s="4">
        <v>16224.0</v>
      </c>
      <c r="G5565" s="6">
        <v>44664.74375</v>
      </c>
      <c r="H5565" s="6" t="str">
        <f>VLOOKUP(F5565,'Customer Details'!$A$1:$B$3264,2,0)</f>
        <v>China</v>
      </c>
      <c r="I5565" s="7">
        <f t="shared" si="1"/>
        <v>10.5</v>
      </c>
      <c r="J5565" s="7">
        <f t="shared" si="2"/>
        <v>10.5</v>
      </c>
    </row>
    <row r="5566" ht="15.75" customHeight="1">
      <c r="A5566" s="4">
        <v>572843.0</v>
      </c>
      <c r="B5566" s="4" t="s">
        <v>380</v>
      </c>
      <c r="C5566" s="5" t="s">
        <v>381</v>
      </c>
      <c r="D5566" s="5">
        <v>4.0</v>
      </c>
      <c r="E5566" s="5">
        <v>8.25</v>
      </c>
      <c r="F5566" s="4">
        <v>14315.0</v>
      </c>
      <c r="G5566" s="6">
        <v>44677.50416666667</v>
      </c>
      <c r="H5566" s="6" t="str">
        <f>VLOOKUP(F5566,'Customer Details'!$A$1:$B$3264,2,0)</f>
        <v>Australia</v>
      </c>
      <c r="I5566" s="7">
        <f t="shared" si="1"/>
        <v>33</v>
      </c>
      <c r="J5566" s="7">
        <f t="shared" si="2"/>
        <v>33</v>
      </c>
    </row>
    <row r="5567" ht="15.75" customHeight="1">
      <c r="A5567" s="4">
        <v>565144.0</v>
      </c>
      <c r="B5567" s="4" t="s">
        <v>48</v>
      </c>
      <c r="C5567" s="5" t="s">
        <v>49</v>
      </c>
      <c r="D5567" s="5">
        <v>30.0</v>
      </c>
      <c r="E5567" s="5">
        <v>2.08</v>
      </c>
      <c r="F5567" s="4">
        <v>16456.0</v>
      </c>
      <c r="G5567" s="6">
        <v>44621.57638888889</v>
      </c>
      <c r="H5567" s="6" t="str">
        <f>VLOOKUP(F5567,'Customer Details'!$A$1:$B$3264,2,0)</f>
        <v>India</v>
      </c>
      <c r="I5567" s="7">
        <f t="shared" si="1"/>
        <v>62.4</v>
      </c>
      <c r="J5567" s="7">
        <f t="shared" si="2"/>
        <v>62.4</v>
      </c>
    </row>
    <row r="5568" ht="15.75" customHeight="1">
      <c r="A5568" s="4">
        <v>548455.0</v>
      </c>
      <c r="B5568" s="4" t="s">
        <v>894</v>
      </c>
      <c r="C5568" s="5" t="s">
        <v>895</v>
      </c>
      <c r="D5568" s="5">
        <v>6.0</v>
      </c>
      <c r="E5568" s="5">
        <v>2.95</v>
      </c>
      <c r="F5568" s="4">
        <v>14790.0</v>
      </c>
      <c r="G5568" s="6">
        <v>44469.49236111111</v>
      </c>
      <c r="H5568" s="6" t="str">
        <f>VLOOKUP(F5568,'Customer Details'!$A$1:$B$3264,2,0)</f>
        <v>China</v>
      </c>
      <c r="I5568" s="7">
        <f t="shared" si="1"/>
        <v>17.7</v>
      </c>
      <c r="J5568" s="7">
        <f t="shared" si="2"/>
        <v>17.7</v>
      </c>
    </row>
    <row r="5569" ht="15.75" customHeight="1">
      <c r="A5569" s="4" t="s">
        <v>1880</v>
      </c>
      <c r="B5569" s="4">
        <v>20726.0</v>
      </c>
      <c r="C5569" s="5" t="s">
        <v>1662</v>
      </c>
      <c r="D5569" s="5">
        <v>-1.0</v>
      </c>
      <c r="E5569" s="5">
        <v>1.65</v>
      </c>
      <c r="F5569" s="4">
        <v>12826.0</v>
      </c>
      <c r="G5569" s="6">
        <v>44554.49097222222</v>
      </c>
      <c r="H5569" s="6" t="str">
        <f>VLOOKUP(F5569,'Customer Details'!$A$1:$B$3264,2,0)</f>
        <v>USA</v>
      </c>
      <c r="I5569" s="7">
        <f t="shared" si="1"/>
        <v>-1.65</v>
      </c>
      <c r="J5569" s="7">
        <f t="shared" si="2"/>
        <v>1.65</v>
      </c>
    </row>
    <row r="5570" ht="15.75" customHeight="1">
      <c r="A5570" s="4">
        <v>565150.0</v>
      </c>
      <c r="B5570" s="4" t="s">
        <v>67</v>
      </c>
      <c r="C5570" s="5" t="s">
        <v>68</v>
      </c>
      <c r="D5570" s="5">
        <v>20.0</v>
      </c>
      <c r="E5570" s="5">
        <v>1.79</v>
      </c>
      <c r="F5570" s="4">
        <v>14298.0</v>
      </c>
      <c r="G5570" s="6">
        <v>44621.60138888889</v>
      </c>
      <c r="H5570" s="6" t="str">
        <f>VLOOKUP(F5570,'Customer Details'!$A$1:$B$3264,2,0)</f>
        <v>USA</v>
      </c>
      <c r="I5570" s="7">
        <f t="shared" si="1"/>
        <v>35.8</v>
      </c>
      <c r="J5570" s="7">
        <f t="shared" si="2"/>
        <v>35.8</v>
      </c>
    </row>
    <row r="5571" ht="15.75" customHeight="1">
      <c r="A5571" s="4">
        <v>541648.0</v>
      </c>
      <c r="B5571" s="4" t="s">
        <v>941</v>
      </c>
      <c r="C5571" s="5" t="s">
        <v>942</v>
      </c>
      <c r="D5571" s="5">
        <v>1.0</v>
      </c>
      <c r="E5571" s="5">
        <v>7.95</v>
      </c>
      <c r="F5571" s="4">
        <v>17811.0</v>
      </c>
      <c r="G5571" s="6">
        <v>44397.46875</v>
      </c>
      <c r="H5571" s="6" t="str">
        <f>VLOOKUP(F5571,'Customer Details'!$A$1:$B$3264,2,0)</f>
        <v>USA</v>
      </c>
      <c r="I5571" s="7">
        <f t="shared" si="1"/>
        <v>7.95</v>
      </c>
      <c r="J5571" s="7">
        <f t="shared" si="2"/>
        <v>7.95</v>
      </c>
    </row>
    <row r="5572" ht="15.75" customHeight="1">
      <c r="A5572" s="4">
        <v>556252.0</v>
      </c>
      <c r="B5572" s="4" t="s">
        <v>181</v>
      </c>
      <c r="C5572" s="5" t="s">
        <v>182</v>
      </c>
      <c r="D5572" s="5">
        <v>12.0</v>
      </c>
      <c r="E5572" s="5">
        <v>0.85</v>
      </c>
      <c r="F5572" s="4">
        <v>16779.0</v>
      </c>
      <c r="G5572" s="6">
        <v>44539.69722222222</v>
      </c>
      <c r="H5572" s="6" t="str">
        <f>VLOOKUP(F5572,'Customer Details'!$A$1:$B$3264,2,0)</f>
        <v>Australia</v>
      </c>
      <c r="I5572" s="7">
        <f t="shared" si="1"/>
        <v>10.2</v>
      </c>
      <c r="J5572" s="7">
        <f t="shared" si="2"/>
        <v>10.2</v>
      </c>
    </row>
    <row r="5573" ht="15.75" customHeight="1">
      <c r="A5573" s="4">
        <v>544351.0</v>
      </c>
      <c r="B5573" s="4" t="s">
        <v>48</v>
      </c>
      <c r="C5573" s="5" t="s">
        <v>49</v>
      </c>
      <c r="D5573" s="5">
        <v>200.0</v>
      </c>
      <c r="E5573" s="5">
        <v>1.65</v>
      </c>
      <c r="F5573" s="4">
        <v>16182.0</v>
      </c>
      <c r="G5573" s="6">
        <v>44426.42430555556</v>
      </c>
      <c r="H5573" s="6" t="str">
        <f>VLOOKUP(F5573,'Customer Details'!$A$1:$B$3264,2,0)</f>
        <v>India</v>
      </c>
      <c r="I5573" s="7">
        <f t="shared" si="1"/>
        <v>330</v>
      </c>
      <c r="J5573" s="7">
        <f t="shared" si="2"/>
        <v>330</v>
      </c>
    </row>
    <row r="5574" ht="15.75" customHeight="1">
      <c r="A5574" s="4">
        <v>543043.0</v>
      </c>
      <c r="B5574" s="4" t="s">
        <v>40</v>
      </c>
      <c r="C5574" s="5" t="s">
        <v>41</v>
      </c>
      <c r="D5574" s="5">
        <v>1.0</v>
      </c>
      <c r="E5574" s="5">
        <v>2.95</v>
      </c>
      <c r="F5574" s="4">
        <v>17848.0</v>
      </c>
      <c r="G5574" s="6">
        <v>44410.71875</v>
      </c>
      <c r="H5574" s="6" t="str">
        <f>VLOOKUP(F5574,'Customer Details'!$A$1:$B$3264,2,0)</f>
        <v>USA</v>
      </c>
      <c r="I5574" s="7">
        <f t="shared" si="1"/>
        <v>2.95</v>
      </c>
      <c r="J5574" s="7">
        <f t="shared" si="2"/>
        <v>2.95</v>
      </c>
    </row>
    <row r="5575" ht="15.75" customHeight="1">
      <c r="A5575" s="4" t="s">
        <v>2762</v>
      </c>
      <c r="B5575" s="4" t="s">
        <v>46</v>
      </c>
      <c r="C5575" s="5" t="s">
        <v>47</v>
      </c>
      <c r="D5575" s="5">
        <v>-1.0</v>
      </c>
      <c r="E5575" s="5">
        <v>71.46</v>
      </c>
      <c r="F5575" s="4">
        <v>13672.0</v>
      </c>
      <c r="G5575" s="6">
        <v>44419.57986111111</v>
      </c>
      <c r="H5575" s="6" t="str">
        <f>VLOOKUP(F5575,'Customer Details'!$A$1:$B$3264,2,0)</f>
        <v>USA</v>
      </c>
      <c r="I5575" s="7">
        <f t="shared" si="1"/>
        <v>-71.46</v>
      </c>
      <c r="J5575" s="7">
        <f t="shared" si="2"/>
        <v>71.46</v>
      </c>
    </row>
    <row r="5576" ht="15.75" customHeight="1">
      <c r="A5576" s="4">
        <v>553507.0</v>
      </c>
      <c r="B5576" s="4" t="s">
        <v>77</v>
      </c>
      <c r="C5576" s="5" t="s">
        <v>78</v>
      </c>
      <c r="D5576" s="5">
        <v>1.0</v>
      </c>
      <c r="E5576" s="5">
        <v>4.15</v>
      </c>
      <c r="F5576" s="4">
        <v>17220.0</v>
      </c>
      <c r="G5576" s="6">
        <v>44517.56597222222</v>
      </c>
      <c r="H5576" s="6" t="str">
        <f>VLOOKUP(F5576,'Customer Details'!$A$1:$B$3264,2,0)</f>
        <v>India</v>
      </c>
      <c r="I5576" s="7">
        <f t="shared" si="1"/>
        <v>4.15</v>
      </c>
      <c r="J5576" s="7">
        <f t="shared" si="2"/>
        <v>4.15</v>
      </c>
    </row>
    <row r="5577" ht="15.75" customHeight="1">
      <c r="A5577" s="4">
        <v>544303.0</v>
      </c>
      <c r="B5577" s="4" t="s">
        <v>1323</v>
      </c>
      <c r="C5577" s="5" t="s">
        <v>1324</v>
      </c>
      <c r="D5577" s="5">
        <v>2.0</v>
      </c>
      <c r="E5577" s="5">
        <v>12.75</v>
      </c>
      <c r="F5577" s="4">
        <v>18116.0</v>
      </c>
      <c r="G5577" s="6">
        <v>44425.56111111111</v>
      </c>
      <c r="H5577" s="6" t="str">
        <f>VLOOKUP(F5577,'Customer Details'!$A$1:$B$3264,2,0)</f>
        <v>USA</v>
      </c>
      <c r="I5577" s="7">
        <f t="shared" si="1"/>
        <v>25.5</v>
      </c>
      <c r="J5577" s="7">
        <f t="shared" si="2"/>
        <v>25.5</v>
      </c>
    </row>
    <row r="5578" ht="15.75" customHeight="1">
      <c r="A5578" s="4">
        <v>541208.0</v>
      </c>
      <c r="B5578" s="4" t="s">
        <v>200</v>
      </c>
      <c r="C5578" s="5" t="s">
        <v>201</v>
      </c>
      <c r="D5578" s="5">
        <v>24.0</v>
      </c>
      <c r="E5578" s="5">
        <v>0.85</v>
      </c>
      <c r="F5578" s="4">
        <v>15159.0</v>
      </c>
      <c r="G5578" s="6">
        <v>44391.52013888889</v>
      </c>
      <c r="H5578" s="6" t="str">
        <f>VLOOKUP(F5578,'Customer Details'!$A$1:$B$3264,2,0)</f>
        <v>United Kingdom</v>
      </c>
      <c r="I5578" s="7">
        <f t="shared" si="1"/>
        <v>20.4</v>
      </c>
      <c r="J5578" s="7">
        <f t="shared" si="2"/>
        <v>20.4</v>
      </c>
    </row>
    <row r="5579" ht="15.75" customHeight="1">
      <c r="A5579" s="4">
        <v>551518.0</v>
      </c>
      <c r="B5579" s="4" t="s">
        <v>38</v>
      </c>
      <c r="C5579" s="5" t="s">
        <v>39</v>
      </c>
      <c r="D5579" s="5">
        <v>10.0</v>
      </c>
      <c r="E5579" s="5">
        <v>2.95</v>
      </c>
      <c r="F5579" s="4">
        <v>15708.0</v>
      </c>
      <c r="G5579" s="6">
        <v>44501.48333333333</v>
      </c>
      <c r="H5579" s="6" t="str">
        <f>VLOOKUP(F5579,'Customer Details'!$A$1:$B$3264,2,0)</f>
        <v>India</v>
      </c>
      <c r="I5579" s="7">
        <f t="shared" si="1"/>
        <v>29.5</v>
      </c>
      <c r="J5579" s="7">
        <f t="shared" si="2"/>
        <v>29.5</v>
      </c>
    </row>
    <row r="5580" ht="15.75" customHeight="1">
      <c r="A5580" s="4">
        <v>546984.0</v>
      </c>
      <c r="B5580" s="4" t="s">
        <v>649</v>
      </c>
      <c r="C5580" s="5" t="s">
        <v>650</v>
      </c>
      <c r="D5580" s="5">
        <v>1.0</v>
      </c>
      <c r="E5580" s="5">
        <v>1.25</v>
      </c>
      <c r="F5580" s="4">
        <v>15019.0</v>
      </c>
      <c r="G5580" s="6">
        <v>44457.52430555555</v>
      </c>
      <c r="H5580" s="6" t="str">
        <f>VLOOKUP(F5580,'Customer Details'!$A$1:$B$3264,2,0)</f>
        <v>USA</v>
      </c>
      <c r="I5580" s="7">
        <f t="shared" si="1"/>
        <v>1.25</v>
      </c>
      <c r="J5580" s="7">
        <f t="shared" si="2"/>
        <v>1.25</v>
      </c>
    </row>
    <row r="5581" ht="15.75" customHeight="1">
      <c r="A5581" s="4">
        <v>578072.0</v>
      </c>
      <c r="B5581" s="4">
        <v>23122.0</v>
      </c>
      <c r="C5581" s="5" t="s">
        <v>2763</v>
      </c>
      <c r="D5581" s="5">
        <v>1.0</v>
      </c>
      <c r="E5581" s="5">
        <v>0.83</v>
      </c>
      <c r="F5581" s="4">
        <v>17759.0</v>
      </c>
      <c r="G5581" s="6">
        <v>44703.66805555556</v>
      </c>
      <c r="H5581" s="6" t="str">
        <f>VLOOKUP(F5581,'Customer Details'!$A$1:$B$3264,2,0)</f>
        <v>China</v>
      </c>
      <c r="I5581" s="7">
        <f t="shared" si="1"/>
        <v>0.83</v>
      </c>
      <c r="J5581" s="7">
        <f t="shared" si="2"/>
        <v>0.83</v>
      </c>
    </row>
    <row r="5582" ht="15.75" customHeight="1">
      <c r="A5582" s="4">
        <v>541002.0</v>
      </c>
      <c r="B5582" s="4" t="s">
        <v>85</v>
      </c>
      <c r="C5582" s="5" t="s">
        <v>86</v>
      </c>
      <c r="D5582" s="5">
        <v>12.0</v>
      </c>
      <c r="E5582" s="5">
        <v>0.95</v>
      </c>
      <c r="F5582" s="4">
        <v>12951.0</v>
      </c>
      <c r="G5582" s="6">
        <v>44390.43958333333</v>
      </c>
      <c r="H5582" s="6" t="str">
        <f>VLOOKUP(F5582,'Customer Details'!$A$1:$B$3264,2,0)</f>
        <v>Australia</v>
      </c>
      <c r="I5582" s="7">
        <f t="shared" si="1"/>
        <v>11.4</v>
      </c>
      <c r="J5582" s="7">
        <f t="shared" si="2"/>
        <v>11.4</v>
      </c>
    </row>
    <row r="5583" ht="15.75" customHeight="1">
      <c r="A5583" s="4">
        <v>563557.0</v>
      </c>
      <c r="B5583" s="4">
        <v>21976.0</v>
      </c>
      <c r="C5583" s="5" t="s">
        <v>803</v>
      </c>
      <c r="D5583" s="5">
        <v>24.0</v>
      </c>
      <c r="E5583" s="5">
        <v>0.55</v>
      </c>
      <c r="F5583" s="4">
        <v>15786.0</v>
      </c>
      <c r="G5583" s="6">
        <v>44609.56458333333</v>
      </c>
      <c r="H5583" s="6" t="str">
        <f>VLOOKUP(F5583,'Customer Details'!$A$1:$B$3264,2,0)</f>
        <v>United Kingdom</v>
      </c>
      <c r="I5583" s="7">
        <f t="shared" si="1"/>
        <v>13.2</v>
      </c>
      <c r="J5583" s="7">
        <f t="shared" si="2"/>
        <v>13.2</v>
      </c>
    </row>
    <row r="5584" ht="15.75" customHeight="1">
      <c r="A5584" s="4">
        <v>563917.0</v>
      </c>
      <c r="B5584" s="4" t="s">
        <v>481</v>
      </c>
      <c r="C5584" s="5" t="s">
        <v>482</v>
      </c>
      <c r="D5584" s="5">
        <v>2.0</v>
      </c>
      <c r="E5584" s="5">
        <v>2.95</v>
      </c>
      <c r="F5584" s="4">
        <v>14572.0</v>
      </c>
      <c r="G5584" s="6">
        <v>44613.57361111111</v>
      </c>
      <c r="H5584" s="6" t="str">
        <f>VLOOKUP(F5584,'Customer Details'!$A$1:$B$3264,2,0)</f>
        <v>United Kingdom</v>
      </c>
      <c r="I5584" s="7">
        <f t="shared" si="1"/>
        <v>5.9</v>
      </c>
      <c r="J5584" s="7">
        <f t="shared" si="2"/>
        <v>5.9</v>
      </c>
    </row>
    <row r="5585" ht="15.75" customHeight="1">
      <c r="A5585" s="4">
        <v>569089.0</v>
      </c>
      <c r="B5585" s="4" t="s">
        <v>46</v>
      </c>
      <c r="C5585" s="5" t="s">
        <v>47</v>
      </c>
      <c r="D5585" s="5">
        <v>3.0</v>
      </c>
      <c r="E5585" s="5">
        <v>1.0</v>
      </c>
      <c r="F5585" s="4">
        <v>13764.0</v>
      </c>
      <c r="G5585" s="6">
        <v>44650.50208333333</v>
      </c>
      <c r="H5585" s="6" t="str">
        <f>VLOOKUP(F5585,'Customer Details'!$A$1:$B$3264,2,0)</f>
        <v>United Kingdom</v>
      </c>
      <c r="I5585" s="7">
        <f t="shared" si="1"/>
        <v>3</v>
      </c>
      <c r="J5585" s="7">
        <f t="shared" si="2"/>
        <v>3</v>
      </c>
    </row>
    <row r="5586" ht="15.75" customHeight="1">
      <c r="A5586" s="4">
        <v>571940.0</v>
      </c>
      <c r="B5586" s="4" t="s">
        <v>485</v>
      </c>
      <c r="C5586" s="5" t="s">
        <v>486</v>
      </c>
      <c r="D5586" s="5">
        <v>12.0</v>
      </c>
      <c r="E5586" s="5">
        <v>1.25</v>
      </c>
      <c r="F5586" s="4">
        <v>15301.0</v>
      </c>
      <c r="G5586" s="6">
        <v>44671.41458333333</v>
      </c>
      <c r="H5586" s="6" t="str">
        <f>VLOOKUP(F5586,'Customer Details'!$A$1:$B$3264,2,0)</f>
        <v>Australia</v>
      </c>
      <c r="I5586" s="7">
        <f t="shared" si="1"/>
        <v>15</v>
      </c>
      <c r="J5586" s="7">
        <f t="shared" si="2"/>
        <v>15</v>
      </c>
    </row>
    <row r="5587" ht="15.75" customHeight="1">
      <c r="A5587" s="4">
        <v>568792.0</v>
      </c>
      <c r="B5587" s="4" t="s">
        <v>368</v>
      </c>
      <c r="C5587" s="5" t="s">
        <v>369</v>
      </c>
      <c r="D5587" s="5">
        <v>4.0</v>
      </c>
      <c r="E5587" s="5">
        <v>4.25</v>
      </c>
      <c r="F5587" s="4">
        <v>18192.0</v>
      </c>
      <c r="G5587" s="6">
        <v>44649.41180555556</v>
      </c>
      <c r="H5587" s="6" t="str">
        <f>VLOOKUP(F5587,'Customer Details'!$A$1:$B$3264,2,0)</f>
        <v>China</v>
      </c>
      <c r="I5587" s="7">
        <f t="shared" si="1"/>
        <v>17</v>
      </c>
      <c r="J5587" s="7">
        <f t="shared" si="2"/>
        <v>17</v>
      </c>
    </row>
    <row r="5588" ht="15.75" customHeight="1">
      <c r="A5588" s="4">
        <v>575936.0</v>
      </c>
      <c r="B5588" s="4" t="s">
        <v>268</v>
      </c>
      <c r="C5588" s="5" t="s">
        <v>269</v>
      </c>
      <c r="D5588" s="5">
        <v>11.0</v>
      </c>
      <c r="E5588" s="5">
        <v>1.95</v>
      </c>
      <c r="F5588" s="4">
        <v>17041.0</v>
      </c>
      <c r="G5588" s="6">
        <v>44694.47291666667</v>
      </c>
      <c r="H5588" s="6" t="str">
        <f>VLOOKUP(F5588,'Customer Details'!$A$1:$B$3264,2,0)</f>
        <v>China</v>
      </c>
      <c r="I5588" s="7">
        <f t="shared" si="1"/>
        <v>21.45</v>
      </c>
      <c r="J5588" s="7">
        <f t="shared" si="2"/>
        <v>21.45</v>
      </c>
    </row>
    <row r="5589" ht="15.75" customHeight="1">
      <c r="A5589" s="4">
        <v>577506.0</v>
      </c>
      <c r="B5589" s="4" t="s">
        <v>1217</v>
      </c>
      <c r="C5589" s="5" t="s">
        <v>1218</v>
      </c>
      <c r="D5589" s="5">
        <v>1.0</v>
      </c>
      <c r="E5589" s="5">
        <v>0.39</v>
      </c>
      <c r="F5589" s="4">
        <v>13212.0</v>
      </c>
      <c r="G5589" s="6">
        <v>44701.52777777778</v>
      </c>
      <c r="H5589" s="6" t="str">
        <f>VLOOKUP(F5589,'Customer Details'!$A$1:$B$3264,2,0)</f>
        <v>Australia</v>
      </c>
      <c r="I5589" s="7">
        <f t="shared" si="1"/>
        <v>0.39</v>
      </c>
      <c r="J5589" s="7">
        <f t="shared" si="2"/>
        <v>0.39</v>
      </c>
    </row>
    <row r="5590" ht="15.75" customHeight="1">
      <c r="A5590" s="4">
        <v>567661.0</v>
      </c>
      <c r="B5590" s="4" t="s">
        <v>270</v>
      </c>
      <c r="C5590" s="5" t="s">
        <v>271</v>
      </c>
      <c r="D5590" s="5">
        <v>1.0</v>
      </c>
      <c r="E5590" s="5">
        <v>0.39</v>
      </c>
      <c r="F5590" s="4">
        <v>13959.0</v>
      </c>
      <c r="G5590" s="6">
        <v>44641.62916666667</v>
      </c>
      <c r="H5590" s="6" t="str">
        <f>VLOOKUP(F5590,'Customer Details'!$A$1:$B$3264,2,0)</f>
        <v>USA</v>
      </c>
      <c r="I5590" s="7">
        <f t="shared" si="1"/>
        <v>0.39</v>
      </c>
      <c r="J5590" s="7">
        <f t="shared" si="2"/>
        <v>0.39</v>
      </c>
    </row>
    <row r="5591" ht="15.75" customHeight="1">
      <c r="A5591" s="4">
        <v>578977.0</v>
      </c>
      <c r="B5591" s="4" t="s">
        <v>2496</v>
      </c>
      <c r="C5591" s="5" t="s">
        <v>2497</v>
      </c>
      <c r="D5591" s="5">
        <v>1.0</v>
      </c>
      <c r="E5591" s="5">
        <v>6.35</v>
      </c>
      <c r="F5591" s="4">
        <v>17231.0</v>
      </c>
      <c r="G5591" s="6">
        <v>44708.6375</v>
      </c>
      <c r="H5591" s="6" t="str">
        <f>VLOOKUP(F5591,'Customer Details'!$A$1:$B$3264,2,0)</f>
        <v>China</v>
      </c>
      <c r="I5591" s="7">
        <f t="shared" si="1"/>
        <v>6.35</v>
      </c>
      <c r="J5591" s="7">
        <f t="shared" si="2"/>
        <v>6.35</v>
      </c>
    </row>
    <row r="5592" ht="15.75" customHeight="1">
      <c r="A5592" s="4">
        <v>568527.0</v>
      </c>
      <c r="B5592" s="4" t="s">
        <v>22</v>
      </c>
      <c r="C5592" s="5" t="s">
        <v>23</v>
      </c>
      <c r="D5592" s="5">
        <v>10.0</v>
      </c>
      <c r="E5592" s="5">
        <v>2.08</v>
      </c>
      <c r="F5592" s="4">
        <v>13178.0</v>
      </c>
      <c r="G5592" s="6">
        <v>44647.55625</v>
      </c>
      <c r="H5592" s="6" t="str">
        <f>VLOOKUP(F5592,'Customer Details'!$A$1:$B$3264,2,0)</f>
        <v>USA</v>
      </c>
      <c r="I5592" s="7">
        <f t="shared" si="1"/>
        <v>20.8</v>
      </c>
      <c r="J5592" s="7">
        <f t="shared" si="2"/>
        <v>20.8</v>
      </c>
    </row>
    <row r="5593" ht="15.75" customHeight="1">
      <c r="A5593" s="4">
        <v>549715.0</v>
      </c>
      <c r="B5593" s="4" t="s">
        <v>359</v>
      </c>
      <c r="C5593" s="5" t="s">
        <v>360</v>
      </c>
      <c r="D5593" s="5">
        <v>12.0</v>
      </c>
      <c r="E5593" s="5">
        <v>0.85</v>
      </c>
      <c r="F5593" s="4">
        <v>13203.0</v>
      </c>
      <c r="G5593" s="6">
        <v>44480.61111111111</v>
      </c>
      <c r="H5593" s="6" t="str">
        <f>VLOOKUP(F5593,'Customer Details'!$A$1:$B$3264,2,0)</f>
        <v>India</v>
      </c>
      <c r="I5593" s="7">
        <f t="shared" si="1"/>
        <v>10.2</v>
      </c>
      <c r="J5593" s="7">
        <f t="shared" si="2"/>
        <v>10.2</v>
      </c>
    </row>
    <row r="5594" ht="15.75" customHeight="1">
      <c r="A5594" s="4">
        <v>580128.0</v>
      </c>
      <c r="B5594" s="4" t="s">
        <v>38</v>
      </c>
      <c r="C5594" s="5" t="s">
        <v>39</v>
      </c>
      <c r="D5594" s="5">
        <v>4.0</v>
      </c>
      <c r="E5594" s="5">
        <v>2.95</v>
      </c>
      <c r="F5594" s="4">
        <v>17576.0</v>
      </c>
      <c r="G5594" s="6">
        <v>44713.74722222222</v>
      </c>
      <c r="H5594" s="6" t="str">
        <f>VLOOKUP(F5594,'Customer Details'!$A$1:$B$3264,2,0)</f>
        <v>USA</v>
      </c>
      <c r="I5594" s="7">
        <f t="shared" si="1"/>
        <v>11.8</v>
      </c>
      <c r="J5594" s="7">
        <f t="shared" si="2"/>
        <v>11.8</v>
      </c>
    </row>
    <row r="5595" ht="15.75" customHeight="1">
      <c r="A5595" s="4">
        <v>546986.0</v>
      </c>
      <c r="B5595" s="4" t="s">
        <v>291</v>
      </c>
      <c r="C5595" s="5" t="s">
        <v>292</v>
      </c>
      <c r="D5595" s="5">
        <v>24.0</v>
      </c>
      <c r="E5595" s="5">
        <v>0.65</v>
      </c>
      <c r="F5595" s="4">
        <v>14194.0</v>
      </c>
      <c r="G5595" s="6">
        <v>44457.53888888889</v>
      </c>
      <c r="H5595" s="6" t="str">
        <f>VLOOKUP(F5595,'Customer Details'!$A$1:$B$3264,2,0)</f>
        <v>India</v>
      </c>
      <c r="I5595" s="7">
        <f t="shared" si="1"/>
        <v>15.6</v>
      </c>
      <c r="J5595" s="7">
        <f t="shared" si="2"/>
        <v>15.6</v>
      </c>
    </row>
    <row r="5596" ht="15.75" customHeight="1">
      <c r="A5596" s="4">
        <v>575298.0</v>
      </c>
      <c r="B5596" s="4" t="s">
        <v>38</v>
      </c>
      <c r="C5596" s="5" t="s">
        <v>39</v>
      </c>
      <c r="D5596" s="5">
        <v>2.0</v>
      </c>
      <c r="E5596" s="5">
        <v>2.95</v>
      </c>
      <c r="F5596" s="4">
        <v>17841.0</v>
      </c>
      <c r="G5596" s="6">
        <v>44690.52013888889</v>
      </c>
      <c r="H5596" s="6" t="str">
        <f>VLOOKUP(F5596,'Customer Details'!$A$1:$B$3264,2,0)</f>
        <v>India</v>
      </c>
      <c r="I5596" s="7">
        <f t="shared" si="1"/>
        <v>5.9</v>
      </c>
      <c r="J5596" s="7">
        <f t="shared" si="2"/>
        <v>5.9</v>
      </c>
    </row>
    <row r="5597" ht="15.75" customHeight="1">
      <c r="A5597" s="4">
        <v>563723.0</v>
      </c>
      <c r="B5597" s="4" t="s">
        <v>67</v>
      </c>
      <c r="C5597" s="5" t="s">
        <v>68</v>
      </c>
      <c r="D5597" s="5">
        <v>10.0</v>
      </c>
      <c r="E5597" s="5">
        <v>2.08</v>
      </c>
      <c r="F5597" s="4">
        <v>13319.0</v>
      </c>
      <c r="G5597" s="6">
        <v>44610.69652777778</v>
      </c>
      <c r="H5597" s="6" t="str">
        <f>VLOOKUP(F5597,'Customer Details'!$A$1:$B$3264,2,0)</f>
        <v>India</v>
      </c>
      <c r="I5597" s="7">
        <f t="shared" si="1"/>
        <v>20.8</v>
      </c>
      <c r="J5597" s="7">
        <f t="shared" si="2"/>
        <v>20.8</v>
      </c>
    </row>
    <row r="5598" ht="15.75" customHeight="1">
      <c r="A5598" s="4">
        <v>538814.0</v>
      </c>
      <c r="B5598" s="4" t="s">
        <v>1087</v>
      </c>
      <c r="C5598" s="5" t="s">
        <v>1088</v>
      </c>
      <c r="D5598" s="5">
        <v>12.0</v>
      </c>
      <c r="E5598" s="5">
        <v>1.25</v>
      </c>
      <c r="F5598" s="4">
        <v>15983.0</v>
      </c>
      <c r="G5598" s="6">
        <v>44361.52083333334</v>
      </c>
      <c r="H5598" s="6" t="str">
        <f>VLOOKUP(F5598,'Customer Details'!$A$1:$B$3264,2,0)</f>
        <v>India</v>
      </c>
      <c r="I5598" s="7">
        <f t="shared" si="1"/>
        <v>15</v>
      </c>
      <c r="J5598" s="7">
        <f t="shared" si="2"/>
        <v>15</v>
      </c>
    </row>
    <row r="5599" ht="15.75" customHeight="1">
      <c r="A5599" s="4">
        <v>579012.0</v>
      </c>
      <c r="B5599" s="4" t="s">
        <v>340</v>
      </c>
      <c r="C5599" s="5" t="s">
        <v>341</v>
      </c>
      <c r="D5599" s="5">
        <v>3.0</v>
      </c>
      <c r="E5599" s="5">
        <v>2.1</v>
      </c>
      <c r="F5599" s="4">
        <v>15511.0</v>
      </c>
      <c r="G5599" s="6">
        <v>44709.40486111111</v>
      </c>
      <c r="H5599" s="6" t="str">
        <f>VLOOKUP(F5599,'Customer Details'!$A$1:$B$3264,2,0)</f>
        <v>India</v>
      </c>
      <c r="I5599" s="7">
        <f t="shared" si="1"/>
        <v>6.3</v>
      </c>
      <c r="J5599" s="7">
        <f t="shared" si="2"/>
        <v>6.3</v>
      </c>
    </row>
    <row r="5600" ht="15.75" customHeight="1">
      <c r="A5600" s="4">
        <v>554347.0</v>
      </c>
      <c r="B5600" s="4" t="s">
        <v>22</v>
      </c>
      <c r="C5600" s="5" t="s">
        <v>23</v>
      </c>
      <c r="D5600" s="5">
        <v>30.0</v>
      </c>
      <c r="E5600" s="5">
        <v>2.08</v>
      </c>
      <c r="F5600" s="4">
        <v>16523.0</v>
      </c>
      <c r="G5600" s="6">
        <v>44524.34791666667</v>
      </c>
      <c r="H5600" s="6" t="str">
        <f>VLOOKUP(F5600,'Customer Details'!$A$1:$B$3264,2,0)</f>
        <v>India</v>
      </c>
      <c r="I5600" s="7">
        <f t="shared" si="1"/>
        <v>62.4</v>
      </c>
      <c r="J5600" s="7">
        <f t="shared" si="2"/>
        <v>62.4</v>
      </c>
    </row>
    <row r="5601" ht="15.75" customHeight="1">
      <c r="A5601" s="4">
        <v>546255.0</v>
      </c>
      <c r="B5601" s="4" t="s">
        <v>38</v>
      </c>
      <c r="C5601" s="5" t="s">
        <v>39</v>
      </c>
      <c r="D5601" s="5">
        <v>6.0</v>
      </c>
      <c r="E5601" s="5">
        <v>2.95</v>
      </c>
      <c r="F5601" s="4">
        <v>13468.0</v>
      </c>
      <c r="G5601" s="6">
        <v>44449.62222222222</v>
      </c>
      <c r="H5601" s="6" t="str">
        <f>VLOOKUP(F5601,'Customer Details'!$A$1:$B$3264,2,0)</f>
        <v>India</v>
      </c>
      <c r="I5601" s="7">
        <f t="shared" si="1"/>
        <v>17.7</v>
      </c>
      <c r="J5601" s="7">
        <f t="shared" si="2"/>
        <v>17.7</v>
      </c>
    </row>
    <row r="5602" ht="15.75" customHeight="1">
      <c r="A5602" s="4">
        <v>540687.0</v>
      </c>
      <c r="B5602" s="4" t="s">
        <v>299</v>
      </c>
      <c r="C5602" s="5" t="s">
        <v>300</v>
      </c>
      <c r="D5602" s="5">
        <v>2.0</v>
      </c>
      <c r="E5602" s="5">
        <v>1.25</v>
      </c>
      <c r="F5602" s="4">
        <v>15867.0</v>
      </c>
      <c r="G5602" s="6">
        <v>44387.72083333333</v>
      </c>
      <c r="H5602" s="6" t="str">
        <f>VLOOKUP(F5602,'Customer Details'!$A$1:$B$3264,2,0)</f>
        <v>Australia</v>
      </c>
      <c r="I5602" s="7">
        <f t="shared" si="1"/>
        <v>2.5</v>
      </c>
      <c r="J5602" s="7">
        <f t="shared" si="2"/>
        <v>2.5</v>
      </c>
    </row>
    <row r="5603" ht="15.75" customHeight="1">
      <c r="A5603" s="4">
        <v>536795.0</v>
      </c>
      <c r="B5603" s="4" t="s">
        <v>38</v>
      </c>
      <c r="C5603" s="5" t="s">
        <v>39</v>
      </c>
      <c r="D5603" s="5">
        <v>32.0</v>
      </c>
      <c r="E5603" s="5">
        <v>2.55</v>
      </c>
      <c r="F5603" s="4">
        <v>15640.0</v>
      </c>
      <c r="G5603" s="6">
        <v>44349.65277777778</v>
      </c>
      <c r="H5603" s="6" t="str">
        <f>VLOOKUP(F5603,'Customer Details'!$A$1:$B$3264,2,0)</f>
        <v>United Kingdom</v>
      </c>
      <c r="I5603" s="7">
        <f t="shared" si="1"/>
        <v>81.6</v>
      </c>
      <c r="J5603" s="7">
        <f t="shared" si="2"/>
        <v>81.6</v>
      </c>
    </row>
    <row r="5604" ht="15.75" customHeight="1">
      <c r="A5604" s="4">
        <v>569417.0</v>
      </c>
      <c r="B5604" s="4" t="s">
        <v>2754</v>
      </c>
      <c r="C5604" s="5" t="s">
        <v>2755</v>
      </c>
      <c r="D5604" s="5">
        <v>24.0</v>
      </c>
      <c r="E5604" s="5">
        <v>1.65</v>
      </c>
      <c r="F5604" s="4">
        <v>17629.0</v>
      </c>
      <c r="G5604" s="6">
        <v>44655.43680555555</v>
      </c>
      <c r="H5604" s="6" t="str">
        <f>VLOOKUP(F5604,'Customer Details'!$A$1:$B$3264,2,0)</f>
        <v>India</v>
      </c>
      <c r="I5604" s="7">
        <f t="shared" si="1"/>
        <v>39.6</v>
      </c>
      <c r="J5604" s="7">
        <f t="shared" si="2"/>
        <v>39.6</v>
      </c>
    </row>
    <row r="5605" ht="15.75" customHeight="1">
      <c r="A5605" s="4">
        <v>545419.0</v>
      </c>
      <c r="B5605" s="4" t="s">
        <v>1097</v>
      </c>
      <c r="C5605" s="5" t="s">
        <v>1098</v>
      </c>
      <c r="D5605" s="5">
        <v>12.0</v>
      </c>
      <c r="E5605" s="5">
        <v>0.19</v>
      </c>
      <c r="F5605" s="4">
        <v>15104.0</v>
      </c>
      <c r="G5605" s="6">
        <v>44441.59444444445</v>
      </c>
      <c r="H5605" s="6" t="str">
        <f>VLOOKUP(F5605,'Customer Details'!$A$1:$B$3264,2,0)</f>
        <v>China</v>
      </c>
      <c r="I5605" s="7">
        <f t="shared" si="1"/>
        <v>2.28</v>
      </c>
      <c r="J5605" s="7">
        <f t="shared" si="2"/>
        <v>2.28</v>
      </c>
    </row>
    <row r="5606" ht="15.75" customHeight="1">
      <c r="A5606" s="4">
        <v>539470.0</v>
      </c>
      <c r="B5606" s="4">
        <v>21340.0</v>
      </c>
      <c r="C5606" s="5" t="s">
        <v>2764</v>
      </c>
      <c r="D5606" s="5">
        <v>1.0</v>
      </c>
      <c r="E5606" s="5">
        <v>12.75</v>
      </c>
      <c r="F5606" s="4">
        <v>14472.0</v>
      </c>
      <c r="G5606" s="6">
        <v>44366.58541666667</v>
      </c>
      <c r="H5606" s="6" t="str">
        <f>VLOOKUP(F5606,'Customer Details'!$A$1:$B$3264,2,0)</f>
        <v>Australia</v>
      </c>
      <c r="I5606" s="7">
        <f t="shared" si="1"/>
        <v>12.75</v>
      </c>
      <c r="J5606" s="7">
        <f t="shared" si="2"/>
        <v>12.75</v>
      </c>
    </row>
    <row r="5607" ht="15.75" customHeight="1">
      <c r="A5607" s="4">
        <v>551525.0</v>
      </c>
      <c r="B5607" s="4" t="s">
        <v>388</v>
      </c>
      <c r="C5607" s="5" t="s">
        <v>389</v>
      </c>
      <c r="D5607" s="5">
        <v>6.0</v>
      </c>
      <c r="E5607" s="5">
        <v>1.25</v>
      </c>
      <c r="F5607" s="4">
        <v>14667.0</v>
      </c>
      <c r="G5607" s="6">
        <v>44501.52569444444</v>
      </c>
      <c r="H5607" s="6" t="str">
        <f>VLOOKUP(F5607,'Customer Details'!$A$1:$B$3264,2,0)</f>
        <v>Australia</v>
      </c>
      <c r="I5607" s="7">
        <f t="shared" si="1"/>
        <v>7.5</v>
      </c>
      <c r="J5607" s="7">
        <f t="shared" si="2"/>
        <v>7.5</v>
      </c>
    </row>
    <row r="5608" ht="15.75" customHeight="1">
      <c r="A5608" s="4">
        <v>572913.0</v>
      </c>
      <c r="B5608" s="4" t="s">
        <v>2765</v>
      </c>
      <c r="C5608" s="5" t="s">
        <v>2766</v>
      </c>
      <c r="D5608" s="5">
        <v>1.0</v>
      </c>
      <c r="E5608" s="5">
        <v>1.95</v>
      </c>
      <c r="F5608" s="4">
        <v>15993.0</v>
      </c>
      <c r="G5608" s="6">
        <v>44677.68125</v>
      </c>
      <c r="H5608" s="6" t="str">
        <f>VLOOKUP(F5608,'Customer Details'!$A$1:$B$3264,2,0)</f>
        <v>USA</v>
      </c>
      <c r="I5608" s="7">
        <f t="shared" si="1"/>
        <v>1.95</v>
      </c>
      <c r="J5608" s="7">
        <f t="shared" si="2"/>
        <v>1.95</v>
      </c>
    </row>
    <row r="5609" ht="15.75" customHeight="1">
      <c r="A5609" s="4">
        <v>551395.0</v>
      </c>
      <c r="B5609" s="4" t="s">
        <v>932</v>
      </c>
      <c r="C5609" s="5" t="s">
        <v>933</v>
      </c>
      <c r="D5609" s="5">
        <v>12.0</v>
      </c>
      <c r="E5609" s="5">
        <v>0.65</v>
      </c>
      <c r="F5609" s="4">
        <v>14271.0</v>
      </c>
      <c r="G5609" s="6">
        <v>44497.53263888889</v>
      </c>
      <c r="H5609" s="6" t="str">
        <f>VLOOKUP(F5609,'Customer Details'!$A$1:$B$3264,2,0)</f>
        <v>United Kingdom</v>
      </c>
      <c r="I5609" s="7">
        <f t="shared" si="1"/>
        <v>7.8</v>
      </c>
      <c r="J5609" s="7">
        <f t="shared" si="2"/>
        <v>7.8</v>
      </c>
    </row>
    <row r="5610" ht="15.75" customHeight="1">
      <c r="A5610" s="4">
        <v>549835.0</v>
      </c>
      <c r="B5610" s="4" t="s">
        <v>666</v>
      </c>
      <c r="C5610" s="5" t="s">
        <v>667</v>
      </c>
      <c r="D5610" s="5">
        <v>8.0</v>
      </c>
      <c r="E5610" s="5">
        <v>2.95</v>
      </c>
      <c r="F5610" s="4">
        <v>17511.0</v>
      </c>
      <c r="G5610" s="6">
        <v>44481.55833333333</v>
      </c>
      <c r="H5610" s="6" t="str">
        <f>VLOOKUP(F5610,'Customer Details'!$A$1:$B$3264,2,0)</f>
        <v>United Kingdom</v>
      </c>
      <c r="I5610" s="7">
        <f t="shared" si="1"/>
        <v>23.6</v>
      </c>
      <c r="J5610" s="7">
        <f t="shared" si="2"/>
        <v>23.6</v>
      </c>
    </row>
    <row r="5611" ht="15.75" customHeight="1">
      <c r="A5611" s="4">
        <v>549047.0</v>
      </c>
      <c r="B5611" s="4" t="s">
        <v>48</v>
      </c>
      <c r="C5611" s="5" t="s">
        <v>49</v>
      </c>
      <c r="D5611" s="5">
        <v>2.0</v>
      </c>
      <c r="E5611" s="5">
        <v>2.08</v>
      </c>
      <c r="F5611" s="4">
        <v>17783.0</v>
      </c>
      <c r="G5611" s="6">
        <v>44475.42152777778</v>
      </c>
      <c r="H5611" s="6" t="str">
        <f>VLOOKUP(F5611,'Customer Details'!$A$1:$B$3264,2,0)</f>
        <v>India</v>
      </c>
      <c r="I5611" s="7">
        <f t="shared" si="1"/>
        <v>4.16</v>
      </c>
      <c r="J5611" s="7">
        <f t="shared" si="2"/>
        <v>4.16</v>
      </c>
    </row>
    <row r="5612" ht="15.75" customHeight="1">
      <c r="A5612" s="4">
        <v>579555.0</v>
      </c>
      <c r="B5612" s="4" t="s">
        <v>443</v>
      </c>
      <c r="C5612" s="5" t="s">
        <v>444</v>
      </c>
      <c r="D5612" s="5">
        <v>3.0</v>
      </c>
      <c r="E5612" s="5">
        <v>2.95</v>
      </c>
      <c r="F5612" s="4">
        <v>16241.0</v>
      </c>
      <c r="G5612" s="6">
        <v>44711.46388888889</v>
      </c>
      <c r="H5612" s="6" t="str">
        <f>VLOOKUP(F5612,'Customer Details'!$A$1:$B$3264,2,0)</f>
        <v>China</v>
      </c>
      <c r="I5612" s="7">
        <f t="shared" si="1"/>
        <v>8.85</v>
      </c>
      <c r="J5612" s="7">
        <f t="shared" si="2"/>
        <v>8.85</v>
      </c>
    </row>
    <row r="5613" ht="15.75" customHeight="1">
      <c r="A5613" s="4">
        <v>576661.0</v>
      </c>
      <c r="B5613" s="4" t="s">
        <v>48</v>
      </c>
      <c r="C5613" s="5" t="s">
        <v>49</v>
      </c>
      <c r="D5613" s="5">
        <v>2.0</v>
      </c>
      <c r="E5613" s="5">
        <v>2.08</v>
      </c>
      <c r="F5613" s="4">
        <v>17377.0</v>
      </c>
      <c r="G5613" s="6">
        <v>44697.47013888889</v>
      </c>
      <c r="H5613" s="6" t="str">
        <f>VLOOKUP(F5613,'Customer Details'!$A$1:$B$3264,2,0)</f>
        <v>India</v>
      </c>
      <c r="I5613" s="7">
        <f t="shared" si="1"/>
        <v>4.16</v>
      </c>
      <c r="J5613" s="7">
        <f t="shared" si="2"/>
        <v>4.16</v>
      </c>
    </row>
    <row r="5614" ht="15.75" customHeight="1">
      <c r="A5614" s="4">
        <v>581253.0</v>
      </c>
      <c r="B5614" s="4" t="s">
        <v>38</v>
      </c>
      <c r="C5614" s="5" t="s">
        <v>39</v>
      </c>
      <c r="D5614" s="5">
        <v>2.0</v>
      </c>
      <c r="E5614" s="5">
        <v>2.95</v>
      </c>
      <c r="F5614" s="4">
        <v>16891.0</v>
      </c>
      <c r="G5614" s="6">
        <v>44720.46875</v>
      </c>
      <c r="H5614" s="6" t="str">
        <f>VLOOKUP(F5614,'Customer Details'!$A$1:$B$3264,2,0)</f>
        <v>India</v>
      </c>
      <c r="I5614" s="7">
        <f t="shared" si="1"/>
        <v>5.9</v>
      </c>
      <c r="J5614" s="7">
        <f t="shared" si="2"/>
        <v>5.9</v>
      </c>
    </row>
    <row r="5615" ht="15.75" customHeight="1">
      <c r="A5615" s="4">
        <v>547367.0</v>
      </c>
      <c r="B5615" s="4" t="s">
        <v>40</v>
      </c>
      <c r="C5615" s="5" t="s">
        <v>41</v>
      </c>
      <c r="D5615" s="5">
        <v>1.0</v>
      </c>
      <c r="E5615" s="5">
        <v>2.95</v>
      </c>
      <c r="F5615" s="4">
        <v>15437.0</v>
      </c>
      <c r="G5615" s="6">
        <v>44461.54930555556</v>
      </c>
      <c r="H5615" s="6" t="str">
        <f>VLOOKUP(F5615,'Customer Details'!$A$1:$B$3264,2,0)</f>
        <v>India</v>
      </c>
      <c r="I5615" s="7">
        <f t="shared" si="1"/>
        <v>2.95</v>
      </c>
      <c r="J5615" s="7">
        <f t="shared" si="2"/>
        <v>2.95</v>
      </c>
    </row>
    <row r="5616" ht="15.75" customHeight="1">
      <c r="A5616" s="4">
        <v>542797.0</v>
      </c>
      <c r="B5616" s="4" t="s">
        <v>32</v>
      </c>
      <c r="C5616" s="5" t="s">
        <v>370</v>
      </c>
      <c r="D5616" s="5">
        <v>1.0</v>
      </c>
      <c r="E5616" s="5">
        <v>3.75</v>
      </c>
      <c r="F5616" s="4">
        <v>17884.0</v>
      </c>
      <c r="G5616" s="6">
        <v>44409.46388888889</v>
      </c>
      <c r="H5616" s="6" t="str">
        <f>VLOOKUP(F5616,'Customer Details'!$A$1:$B$3264,2,0)</f>
        <v>China</v>
      </c>
      <c r="I5616" s="7">
        <f t="shared" si="1"/>
        <v>3.75</v>
      </c>
      <c r="J5616" s="7">
        <f t="shared" si="2"/>
        <v>3.75</v>
      </c>
    </row>
    <row r="5617" ht="15.75" customHeight="1">
      <c r="A5617" s="4">
        <v>572423.0</v>
      </c>
      <c r="B5617" s="4" t="s">
        <v>46</v>
      </c>
      <c r="C5617" s="5" t="s">
        <v>47</v>
      </c>
      <c r="D5617" s="5">
        <v>1.0</v>
      </c>
      <c r="E5617" s="5">
        <v>464.9</v>
      </c>
      <c r="F5617" s="4">
        <v>16742.0</v>
      </c>
      <c r="G5617" s="6">
        <v>44675.50138888889</v>
      </c>
      <c r="H5617" s="6" t="str">
        <f>VLOOKUP(F5617,'Customer Details'!$A$1:$B$3264,2,0)</f>
        <v>USA</v>
      </c>
      <c r="I5617" s="7">
        <f t="shared" si="1"/>
        <v>464.9</v>
      </c>
      <c r="J5617" s="7">
        <f t="shared" si="2"/>
        <v>464.9</v>
      </c>
    </row>
    <row r="5618" ht="15.75" customHeight="1">
      <c r="A5618" s="4">
        <v>580639.0</v>
      </c>
      <c r="B5618" s="4" t="s">
        <v>592</v>
      </c>
      <c r="C5618" s="5" t="s">
        <v>593</v>
      </c>
      <c r="D5618" s="5">
        <v>1.0</v>
      </c>
      <c r="E5618" s="5">
        <v>1.25</v>
      </c>
      <c r="F5618" s="4">
        <v>17254.0</v>
      </c>
      <c r="G5618" s="6">
        <v>44717.53194444445</v>
      </c>
      <c r="H5618" s="6" t="str">
        <f>VLOOKUP(F5618,'Customer Details'!$A$1:$B$3264,2,0)</f>
        <v>India</v>
      </c>
      <c r="I5618" s="7">
        <f t="shared" si="1"/>
        <v>1.25</v>
      </c>
      <c r="J5618" s="7">
        <f t="shared" si="2"/>
        <v>1.25</v>
      </c>
    </row>
    <row r="5619" ht="15.75" customHeight="1">
      <c r="A5619" s="4" t="s">
        <v>916</v>
      </c>
      <c r="B5619" s="4">
        <v>21231.0</v>
      </c>
      <c r="C5619" s="5" t="s">
        <v>1864</v>
      </c>
      <c r="D5619" s="5">
        <v>-1.0</v>
      </c>
      <c r="E5619" s="5">
        <v>1.25</v>
      </c>
      <c r="F5619" s="4">
        <v>15874.0</v>
      </c>
      <c r="G5619" s="6">
        <v>44658.54027777778</v>
      </c>
      <c r="H5619" s="6" t="str">
        <f>VLOOKUP(F5619,'Customer Details'!$A$1:$B$3264,2,0)</f>
        <v>USA</v>
      </c>
      <c r="I5619" s="7">
        <f t="shared" si="1"/>
        <v>-1.25</v>
      </c>
      <c r="J5619" s="7">
        <f t="shared" si="2"/>
        <v>1.25</v>
      </c>
    </row>
    <row r="5620" ht="15.75" customHeight="1">
      <c r="A5620" s="4">
        <v>559302.0</v>
      </c>
      <c r="B5620" s="4" t="s">
        <v>235</v>
      </c>
      <c r="C5620" s="5" t="s">
        <v>236</v>
      </c>
      <c r="D5620" s="5">
        <v>2.0</v>
      </c>
      <c r="E5620" s="5">
        <v>4.15</v>
      </c>
      <c r="F5620" s="4">
        <v>14527.0</v>
      </c>
      <c r="G5620" s="6">
        <v>44568.53263888889</v>
      </c>
      <c r="H5620" s="6" t="str">
        <f>VLOOKUP(F5620,'Customer Details'!$A$1:$B$3264,2,0)</f>
        <v>USA</v>
      </c>
      <c r="I5620" s="7">
        <f t="shared" si="1"/>
        <v>8.3</v>
      </c>
      <c r="J5620" s="7">
        <f t="shared" si="2"/>
        <v>8.3</v>
      </c>
    </row>
    <row r="5621" ht="15.75" customHeight="1">
      <c r="A5621" s="4">
        <v>569962.0</v>
      </c>
      <c r="B5621" s="4" t="s">
        <v>338</v>
      </c>
      <c r="C5621" s="5" t="s">
        <v>339</v>
      </c>
      <c r="D5621" s="5">
        <v>12.0</v>
      </c>
      <c r="E5621" s="5">
        <v>1.25</v>
      </c>
      <c r="F5621" s="4">
        <v>13993.0</v>
      </c>
      <c r="G5621" s="6">
        <v>44657.78125</v>
      </c>
      <c r="H5621" s="6" t="str">
        <f>VLOOKUP(F5621,'Customer Details'!$A$1:$B$3264,2,0)</f>
        <v>India</v>
      </c>
      <c r="I5621" s="7">
        <f t="shared" si="1"/>
        <v>15</v>
      </c>
      <c r="J5621" s="7">
        <f t="shared" si="2"/>
        <v>15</v>
      </c>
    </row>
    <row r="5622" ht="15.75" customHeight="1">
      <c r="A5622" s="4" t="s">
        <v>513</v>
      </c>
      <c r="B5622" s="4">
        <v>21212.0</v>
      </c>
      <c r="C5622" s="5" t="s">
        <v>379</v>
      </c>
      <c r="D5622" s="5">
        <v>-24.0</v>
      </c>
      <c r="E5622" s="5">
        <v>0.55</v>
      </c>
      <c r="F5622" s="4">
        <v>14426.0</v>
      </c>
      <c r="G5622" s="6">
        <v>44575.42986111111</v>
      </c>
      <c r="H5622" s="6" t="str">
        <f>VLOOKUP(F5622,'Customer Details'!$A$1:$B$3264,2,0)</f>
        <v>China</v>
      </c>
      <c r="I5622" s="7">
        <f t="shared" si="1"/>
        <v>-13.2</v>
      </c>
      <c r="J5622" s="7">
        <f t="shared" si="2"/>
        <v>13.2</v>
      </c>
    </row>
    <row r="5623" ht="15.75" customHeight="1">
      <c r="A5623" s="4">
        <v>555746.0</v>
      </c>
      <c r="B5623" s="4" t="s">
        <v>40</v>
      </c>
      <c r="C5623" s="5" t="s">
        <v>41</v>
      </c>
      <c r="D5623" s="5">
        <v>3.0</v>
      </c>
      <c r="E5623" s="5">
        <v>2.95</v>
      </c>
      <c r="F5623" s="4">
        <v>14606.0</v>
      </c>
      <c r="G5623" s="6">
        <v>44537.45486111111</v>
      </c>
      <c r="H5623" s="6" t="str">
        <f>VLOOKUP(F5623,'Customer Details'!$A$1:$B$3264,2,0)</f>
        <v>USA</v>
      </c>
      <c r="I5623" s="7">
        <f t="shared" si="1"/>
        <v>8.85</v>
      </c>
      <c r="J5623" s="7">
        <f t="shared" si="2"/>
        <v>8.85</v>
      </c>
    </row>
    <row r="5624" ht="15.75" customHeight="1">
      <c r="A5624" s="4">
        <v>537372.0</v>
      </c>
      <c r="B5624" s="4" t="s">
        <v>268</v>
      </c>
      <c r="C5624" s="5" t="s">
        <v>269</v>
      </c>
      <c r="D5624" s="5">
        <v>8.0</v>
      </c>
      <c r="E5624" s="5">
        <v>1.95</v>
      </c>
      <c r="F5624" s="4">
        <v>16919.0</v>
      </c>
      <c r="G5624" s="6">
        <v>44353.53611111111</v>
      </c>
      <c r="H5624" s="6" t="str">
        <f>VLOOKUP(F5624,'Customer Details'!$A$1:$B$3264,2,0)</f>
        <v>USA</v>
      </c>
      <c r="I5624" s="7">
        <f t="shared" si="1"/>
        <v>15.6</v>
      </c>
      <c r="J5624" s="7">
        <f t="shared" si="2"/>
        <v>15.6</v>
      </c>
    </row>
    <row r="5625" ht="15.75" customHeight="1">
      <c r="A5625" s="4">
        <v>568046.0</v>
      </c>
      <c r="B5625" s="4" t="s">
        <v>268</v>
      </c>
      <c r="C5625" s="5" t="s">
        <v>269</v>
      </c>
      <c r="D5625" s="5">
        <v>1.0</v>
      </c>
      <c r="E5625" s="5">
        <v>1.95</v>
      </c>
      <c r="F5625" s="4">
        <v>18118.0</v>
      </c>
      <c r="G5625" s="6">
        <v>44643.51111111111</v>
      </c>
      <c r="H5625" s="6" t="str">
        <f>VLOOKUP(F5625,'Customer Details'!$A$1:$B$3264,2,0)</f>
        <v>USA</v>
      </c>
      <c r="I5625" s="7">
        <f t="shared" si="1"/>
        <v>1.95</v>
      </c>
      <c r="J5625" s="7">
        <f t="shared" si="2"/>
        <v>1.95</v>
      </c>
    </row>
    <row r="5626" ht="15.75" customHeight="1">
      <c r="A5626" s="4">
        <v>573265.0</v>
      </c>
      <c r="B5626" s="4" t="s">
        <v>175</v>
      </c>
      <c r="C5626" s="5" t="s">
        <v>176</v>
      </c>
      <c r="D5626" s="5">
        <v>12.0</v>
      </c>
      <c r="E5626" s="5">
        <v>1.95</v>
      </c>
      <c r="F5626" s="4">
        <v>16150.0</v>
      </c>
      <c r="G5626" s="6">
        <v>44679.52708333333</v>
      </c>
      <c r="H5626" s="6" t="str">
        <f>VLOOKUP(F5626,'Customer Details'!$A$1:$B$3264,2,0)</f>
        <v>United Kingdom</v>
      </c>
      <c r="I5626" s="7">
        <f t="shared" si="1"/>
        <v>23.4</v>
      </c>
      <c r="J5626" s="7">
        <f t="shared" si="2"/>
        <v>23.4</v>
      </c>
    </row>
    <row r="5627" ht="15.75" customHeight="1">
      <c r="A5627" s="4">
        <v>565915.0</v>
      </c>
      <c r="B5627" s="4" t="s">
        <v>40</v>
      </c>
      <c r="C5627" s="5" t="s">
        <v>41</v>
      </c>
      <c r="D5627" s="5">
        <v>2.0</v>
      </c>
      <c r="E5627" s="5">
        <v>2.95</v>
      </c>
      <c r="F5627" s="4">
        <v>15752.0</v>
      </c>
      <c r="G5627" s="6">
        <v>44627.66111111111</v>
      </c>
      <c r="H5627" s="6" t="str">
        <f>VLOOKUP(F5627,'Customer Details'!$A$1:$B$3264,2,0)</f>
        <v>United Kingdom</v>
      </c>
      <c r="I5627" s="7">
        <f t="shared" si="1"/>
        <v>5.9</v>
      </c>
      <c r="J5627" s="7">
        <f t="shared" si="2"/>
        <v>5.9</v>
      </c>
    </row>
    <row r="5628" ht="15.75" customHeight="1">
      <c r="A5628" s="4">
        <v>572295.0</v>
      </c>
      <c r="B5628" s="4" t="s">
        <v>413</v>
      </c>
      <c r="C5628" s="5" t="s">
        <v>414</v>
      </c>
      <c r="D5628" s="5">
        <v>2.0</v>
      </c>
      <c r="E5628" s="5">
        <v>0.85</v>
      </c>
      <c r="F5628" s="4">
        <v>16686.0</v>
      </c>
      <c r="G5628" s="6">
        <v>44674.57569444444</v>
      </c>
      <c r="H5628" s="6" t="str">
        <f>VLOOKUP(F5628,'Customer Details'!$A$1:$B$3264,2,0)</f>
        <v>Australia</v>
      </c>
      <c r="I5628" s="7">
        <f t="shared" si="1"/>
        <v>1.7</v>
      </c>
      <c r="J5628" s="7">
        <f t="shared" si="2"/>
        <v>1.7</v>
      </c>
    </row>
    <row r="5629" ht="15.75" customHeight="1">
      <c r="A5629" s="4" t="s">
        <v>934</v>
      </c>
      <c r="B5629" s="4">
        <v>37450.0</v>
      </c>
      <c r="C5629" s="5" t="s">
        <v>904</v>
      </c>
      <c r="D5629" s="5">
        <v>-1.0</v>
      </c>
      <c r="E5629" s="5">
        <v>2.55</v>
      </c>
      <c r="F5629" s="4">
        <v>13798.0</v>
      </c>
      <c r="G5629" s="6">
        <v>44400.67222222222</v>
      </c>
      <c r="H5629" s="6" t="str">
        <f>VLOOKUP(F5629,'Customer Details'!$A$1:$B$3264,2,0)</f>
        <v>India</v>
      </c>
      <c r="I5629" s="7">
        <f t="shared" si="1"/>
        <v>-2.55</v>
      </c>
      <c r="J5629" s="7">
        <f t="shared" si="2"/>
        <v>2.55</v>
      </c>
    </row>
    <row r="5630" ht="15.75" customHeight="1">
      <c r="A5630" s="4">
        <v>576076.0</v>
      </c>
      <c r="B5630" s="4" t="s">
        <v>415</v>
      </c>
      <c r="C5630" s="5" t="s">
        <v>416</v>
      </c>
      <c r="D5630" s="5">
        <v>2.0</v>
      </c>
      <c r="E5630" s="5">
        <v>2.1</v>
      </c>
      <c r="F5630" s="4">
        <v>14382.0</v>
      </c>
      <c r="G5630" s="6">
        <v>44694.67916666667</v>
      </c>
      <c r="H5630" s="6" t="str">
        <f>VLOOKUP(F5630,'Customer Details'!$A$1:$B$3264,2,0)</f>
        <v>United Kingdom</v>
      </c>
      <c r="I5630" s="7">
        <f t="shared" si="1"/>
        <v>4.2</v>
      </c>
      <c r="J5630" s="7">
        <f t="shared" si="2"/>
        <v>4.2</v>
      </c>
    </row>
    <row r="5631" ht="15.75" customHeight="1">
      <c r="A5631" s="4">
        <v>567697.0</v>
      </c>
      <c r="B5631" s="4" t="s">
        <v>48</v>
      </c>
      <c r="C5631" s="5" t="s">
        <v>49</v>
      </c>
      <c r="D5631" s="5">
        <v>10.0</v>
      </c>
      <c r="E5631" s="5">
        <v>2.08</v>
      </c>
      <c r="F5631" s="4">
        <v>16558.0</v>
      </c>
      <c r="G5631" s="6">
        <v>44642.36180555556</v>
      </c>
      <c r="H5631" s="6" t="str">
        <f>VLOOKUP(F5631,'Customer Details'!$A$1:$B$3264,2,0)</f>
        <v>China</v>
      </c>
      <c r="I5631" s="7">
        <f t="shared" si="1"/>
        <v>20.8</v>
      </c>
      <c r="J5631" s="7">
        <f t="shared" si="2"/>
        <v>20.8</v>
      </c>
    </row>
    <row r="5632" ht="15.75" customHeight="1">
      <c r="A5632" s="4">
        <v>548556.0</v>
      </c>
      <c r="B5632" s="4" t="s">
        <v>744</v>
      </c>
      <c r="C5632" s="5" t="s">
        <v>745</v>
      </c>
      <c r="D5632" s="5">
        <v>96.0</v>
      </c>
      <c r="E5632" s="5">
        <v>1.95</v>
      </c>
      <c r="F5632" s="4">
        <v>13694.0</v>
      </c>
      <c r="G5632" s="6">
        <v>44470.39236111111</v>
      </c>
      <c r="H5632" s="6" t="str">
        <f>VLOOKUP(F5632,'Customer Details'!$A$1:$B$3264,2,0)</f>
        <v>USA</v>
      </c>
      <c r="I5632" s="7">
        <f t="shared" si="1"/>
        <v>187.2</v>
      </c>
      <c r="J5632" s="7">
        <f t="shared" si="2"/>
        <v>187.2</v>
      </c>
    </row>
    <row r="5633" ht="15.75" customHeight="1">
      <c r="A5633" s="4">
        <v>550630.0</v>
      </c>
      <c r="B5633" s="4" t="s">
        <v>696</v>
      </c>
      <c r="C5633" s="5" t="s">
        <v>697</v>
      </c>
      <c r="D5633" s="5">
        <v>48.0</v>
      </c>
      <c r="E5633" s="5">
        <v>0.39</v>
      </c>
      <c r="F5633" s="4">
        <v>14298.0</v>
      </c>
      <c r="G5633" s="6">
        <v>44488.61736111111</v>
      </c>
      <c r="H5633" s="6" t="str">
        <f>VLOOKUP(F5633,'Customer Details'!$A$1:$B$3264,2,0)</f>
        <v>USA</v>
      </c>
      <c r="I5633" s="7">
        <f t="shared" si="1"/>
        <v>18.72</v>
      </c>
      <c r="J5633" s="7">
        <f t="shared" si="2"/>
        <v>18.72</v>
      </c>
    </row>
    <row r="5634" ht="15.75" customHeight="1">
      <c r="A5634" s="4">
        <v>549322.0</v>
      </c>
      <c r="B5634" s="4" t="s">
        <v>2290</v>
      </c>
      <c r="C5634" s="5" t="s">
        <v>2291</v>
      </c>
      <c r="D5634" s="5">
        <v>2.0</v>
      </c>
      <c r="E5634" s="5">
        <v>0.79</v>
      </c>
      <c r="F5634" s="4">
        <v>16558.0</v>
      </c>
      <c r="G5634" s="6">
        <v>44477.43055555555</v>
      </c>
      <c r="H5634" s="6" t="str">
        <f>VLOOKUP(F5634,'Customer Details'!$A$1:$B$3264,2,0)</f>
        <v>China</v>
      </c>
      <c r="I5634" s="7">
        <f t="shared" si="1"/>
        <v>1.58</v>
      </c>
      <c r="J5634" s="7">
        <f t="shared" si="2"/>
        <v>1.58</v>
      </c>
    </row>
    <row r="5635" ht="15.75" customHeight="1">
      <c r="A5635" s="4">
        <v>553576.0</v>
      </c>
      <c r="B5635" s="4" t="s">
        <v>22</v>
      </c>
      <c r="C5635" s="5" t="s">
        <v>23</v>
      </c>
      <c r="D5635" s="5">
        <v>100.0</v>
      </c>
      <c r="E5635" s="5">
        <v>1.79</v>
      </c>
      <c r="F5635" s="4">
        <v>14282.0</v>
      </c>
      <c r="G5635" s="6">
        <v>44518.43680555555</v>
      </c>
      <c r="H5635" s="6" t="str">
        <f>VLOOKUP(F5635,'Customer Details'!$A$1:$B$3264,2,0)</f>
        <v>USA</v>
      </c>
      <c r="I5635" s="7">
        <f t="shared" si="1"/>
        <v>179</v>
      </c>
      <c r="J5635" s="7">
        <f t="shared" si="2"/>
        <v>179</v>
      </c>
    </row>
    <row r="5636" ht="15.75" customHeight="1">
      <c r="A5636" s="4">
        <v>547497.0</v>
      </c>
      <c r="B5636" s="4" t="s">
        <v>1536</v>
      </c>
      <c r="C5636" s="5" t="s">
        <v>1537</v>
      </c>
      <c r="D5636" s="5">
        <v>4.0</v>
      </c>
      <c r="E5636" s="5">
        <v>9.95</v>
      </c>
      <c r="F5636" s="4">
        <v>14461.0</v>
      </c>
      <c r="G5636" s="6">
        <v>44462.51041666666</v>
      </c>
      <c r="H5636" s="6" t="str">
        <f>VLOOKUP(F5636,'Customer Details'!$A$1:$B$3264,2,0)</f>
        <v>China</v>
      </c>
      <c r="I5636" s="7">
        <f t="shared" si="1"/>
        <v>39.8</v>
      </c>
      <c r="J5636" s="7">
        <f t="shared" si="2"/>
        <v>39.8</v>
      </c>
    </row>
    <row r="5637" ht="15.75" customHeight="1">
      <c r="A5637" s="4">
        <v>557615.0</v>
      </c>
      <c r="B5637" s="4" t="s">
        <v>48</v>
      </c>
      <c r="C5637" s="5" t="s">
        <v>49</v>
      </c>
      <c r="D5637" s="5">
        <v>20.0</v>
      </c>
      <c r="E5637" s="5">
        <v>2.08</v>
      </c>
      <c r="F5637" s="4">
        <v>15498.0</v>
      </c>
      <c r="G5637" s="6">
        <v>44551.55833333333</v>
      </c>
      <c r="H5637" s="6" t="str">
        <f>VLOOKUP(F5637,'Customer Details'!$A$1:$B$3264,2,0)</f>
        <v>India</v>
      </c>
      <c r="I5637" s="7">
        <f t="shared" si="1"/>
        <v>41.6</v>
      </c>
      <c r="J5637" s="7">
        <f t="shared" si="2"/>
        <v>41.6</v>
      </c>
    </row>
    <row r="5638" ht="15.75" customHeight="1">
      <c r="A5638" s="4">
        <v>564335.0</v>
      </c>
      <c r="B5638" s="4" t="s">
        <v>56</v>
      </c>
      <c r="C5638" s="5" t="s">
        <v>57</v>
      </c>
      <c r="D5638" s="5">
        <v>3.0</v>
      </c>
      <c r="E5638" s="5">
        <v>0.79</v>
      </c>
      <c r="F5638" s="4">
        <v>15800.0</v>
      </c>
      <c r="G5638" s="6">
        <v>44616.59930555556</v>
      </c>
      <c r="H5638" s="6" t="str">
        <f>VLOOKUP(F5638,'Customer Details'!$A$1:$B$3264,2,0)</f>
        <v>China</v>
      </c>
      <c r="I5638" s="7">
        <f t="shared" si="1"/>
        <v>2.37</v>
      </c>
      <c r="J5638" s="7">
        <f t="shared" si="2"/>
        <v>2.37</v>
      </c>
    </row>
    <row r="5639" ht="15.75" customHeight="1">
      <c r="A5639" s="4">
        <v>574555.0</v>
      </c>
      <c r="B5639" s="4" t="s">
        <v>464</v>
      </c>
      <c r="C5639" s="5" t="s">
        <v>465</v>
      </c>
      <c r="D5639" s="5">
        <v>12.0</v>
      </c>
      <c r="E5639" s="5">
        <v>0.39</v>
      </c>
      <c r="F5639" s="4">
        <v>16426.0</v>
      </c>
      <c r="G5639" s="6">
        <v>44685.64513888889</v>
      </c>
      <c r="H5639" s="6" t="str">
        <f>VLOOKUP(F5639,'Customer Details'!$A$1:$B$3264,2,0)</f>
        <v>United Kingdom</v>
      </c>
      <c r="I5639" s="7">
        <f t="shared" si="1"/>
        <v>4.68</v>
      </c>
      <c r="J5639" s="7">
        <f t="shared" si="2"/>
        <v>4.68</v>
      </c>
    </row>
    <row r="5640" ht="15.75" customHeight="1">
      <c r="A5640" s="4" t="s">
        <v>2767</v>
      </c>
      <c r="B5640" s="4">
        <v>23139.0</v>
      </c>
      <c r="C5640" s="5" t="s">
        <v>2768</v>
      </c>
      <c r="D5640" s="5">
        <v>-12.0</v>
      </c>
      <c r="E5640" s="5">
        <v>1.45</v>
      </c>
      <c r="F5640" s="4">
        <v>12748.0</v>
      </c>
      <c r="G5640" s="6">
        <v>44710.75763888889</v>
      </c>
      <c r="H5640" s="6" t="str">
        <f>VLOOKUP(F5640,'Customer Details'!$A$1:$B$3264,2,0)</f>
        <v>USA</v>
      </c>
      <c r="I5640" s="7">
        <f t="shared" si="1"/>
        <v>-17.4</v>
      </c>
      <c r="J5640" s="7">
        <f t="shared" si="2"/>
        <v>17.4</v>
      </c>
    </row>
    <row r="5641" ht="15.75" customHeight="1">
      <c r="A5641" s="4">
        <v>538065.0</v>
      </c>
      <c r="B5641" s="4" t="s">
        <v>30</v>
      </c>
      <c r="C5641" s="5" t="s">
        <v>31</v>
      </c>
      <c r="D5641" s="5">
        <v>4.0</v>
      </c>
      <c r="E5641" s="5">
        <v>3.75</v>
      </c>
      <c r="F5641" s="4">
        <v>13982.0</v>
      </c>
      <c r="G5641" s="6">
        <v>44356.58125</v>
      </c>
      <c r="H5641" s="6" t="str">
        <f>VLOOKUP(F5641,'Customer Details'!$A$1:$B$3264,2,0)</f>
        <v>India</v>
      </c>
      <c r="I5641" s="7">
        <f t="shared" si="1"/>
        <v>15</v>
      </c>
      <c r="J5641" s="7">
        <f t="shared" si="2"/>
        <v>15</v>
      </c>
    </row>
    <row r="5642" ht="15.75" customHeight="1">
      <c r="A5642" s="4">
        <v>578041.0</v>
      </c>
      <c r="B5642" s="4" t="s">
        <v>340</v>
      </c>
      <c r="C5642" s="5" t="s">
        <v>341</v>
      </c>
      <c r="D5642" s="5">
        <v>2.0</v>
      </c>
      <c r="E5642" s="5">
        <v>2.1</v>
      </c>
      <c r="F5642" s="4">
        <v>17338.0</v>
      </c>
      <c r="G5642" s="6">
        <v>44703.59930555556</v>
      </c>
      <c r="H5642" s="6" t="str">
        <f>VLOOKUP(F5642,'Customer Details'!$A$1:$B$3264,2,0)</f>
        <v>China</v>
      </c>
      <c r="I5642" s="7">
        <f t="shared" si="1"/>
        <v>4.2</v>
      </c>
      <c r="J5642" s="7">
        <f t="shared" si="2"/>
        <v>4.2</v>
      </c>
    </row>
    <row r="5643" ht="15.75" customHeight="1">
      <c r="A5643" s="4">
        <v>571909.0</v>
      </c>
      <c r="B5643" s="4">
        <v>16048.0</v>
      </c>
      <c r="C5643" s="5" t="s">
        <v>2769</v>
      </c>
      <c r="D5643" s="5">
        <v>1.0</v>
      </c>
      <c r="E5643" s="5">
        <v>0.12</v>
      </c>
      <c r="F5643" s="4">
        <v>15006.0</v>
      </c>
      <c r="G5643" s="6">
        <v>44670.63055555556</v>
      </c>
      <c r="H5643" s="6" t="str">
        <f>VLOOKUP(F5643,'Customer Details'!$A$1:$B$3264,2,0)</f>
        <v>China</v>
      </c>
      <c r="I5643" s="7">
        <f t="shared" si="1"/>
        <v>0.12</v>
      </c>
      <c r="J5643" s="7">
        <f t="shared" si="2"/>
        <v>0.12</v>
      </c>
    </row>
    <row r="5644" ht="15.75" customHeight="1">
      <c r="A5644" s="4">
        <v>568044.0</v>
      </c>
      <c r="B5644" s="4" t="s">
        <v>140</v>
      </c>
      <c r="C5644" s="5" t="s">
        <v>141</v>
      </c>
      <c r="D5644" s="5">
        <v>6.0</v>
      </c>
      <c r="E5644" s="5">
        <v>2.95</v>
      </c>
      <c r="F5644" s="4">
        <v>15763.0</v>
      </c>
      <c r="G5644" s="6">
        <v>44643.50694444445</v>
      </c>
      <c r="H5644" s="6" t="str">
        <f>VLOOKUP(F5644,'Customer Details'!$A$1:$B$3264,2,0)</f>
        <v>China</v>
      </c>
      <c r="I5644" s="7">
        <f t="shared" si="1"/>
        <v>17.7</v>
      </c>
      <c r="J5644" s="7">
        <f t="shared" si="2"/>
        <v>17.7</v>
      </c>
    </row>
    <row r="5645" ht="15.75" customHeight="1">
      <c r="A5645" s="4">
        <v>568066.0</v>
      </c>
      <c r="B5645" s="4">
        <v>23294.0</v>
      </c>
      <c r="C5645" s="5" t="s">
        <v>2770</v>
      </c>
      <c r="D5645" s="5">
        <v>1.0</v>
      </c>
      <c r="E5645" s="5">
        <v>0.83</v>
      </c>
      <c r="F5645" s="4">
        <v>14529.0</v>
      </c>
      <c r="G5645" s="6">
        <v>44643.575</v>
      </c>
      <c r="H5645" s="6" t="str">
        <f>VLOOKUP(F5645,'Customer Details'!$A$1:$B$3264,2,0)</f>
        <v>United Kingdom</v>
      </c>
      <c r="I5645" s="7">
        <f t="shared" si="1"/>
        <v>0.83</v>
      </c>
      <c r="J5645" s="7">
        <f t="shared" si="2"/>
        <v>0.83</v>
      </c>
    </row>
    <row r="5646" ht="15.75" customHeight="1">
      <c r="A5646" s="4">
        <v>549951.0</v>
      </c>
      <c r="B5646" s="4" t="s">
        <v>720</v>
      </c>
      <c r="C5646" s="5" t="s">
        <v>721</v>
      </c>
      <c r="D5646" s="5">
        <v>6.0</v>
      </c>
      <c r="E5646" s="5">
        <v>2.1</v>
      </c>
      <c r="F5646" s="4">
        <v>13134.0</v>
      </c>
      <c r="G5646" s="6">
        <v>44482.53958333333</v>
      </c>
      <c r="H5646" s="6" t="str">
        <f>VLOOKUP(F5646,'Customer Details'!$A$1:$B$3264,2,0)</f>
        <v>China</v>
      </c>
      <c r="I5646" s="7">
        <f t="shared" si="1"/>
        <v>12.6</v>
      </c>
      <c r="J5646" s="7">
        <f t="shared" si="2"/>
        <v>12.6</v>
      </c>
    </row>
    <row r="5647" ht="15.75" customHeight="1">
      <c r="A5647" s="4" t="s">
        <v>1340</v>
      </c>
      <c r="B5647" s="4">
        <v>22613.0</v>
      </c>
      <c r="C5647" s="5" t="s">
        <v>2771</v>
      </c>
      <c r="D5647" s="5">
        <v>-10.0</v>
      </c>
      <c r="E5647" s="5">
        <v>0.85</v>
      </c>
      <c r="F5647" s="4">
        <v>15433.0</v>
      </c>
      <c r="G5647" s="6">
        <v>44641.68333333333</v>
      </c>
      <c r="H5647" s="6" t="str">
        <f>VLOOKUP(F5647,'Customer Details'!$A$1:$B$3264,2,0)</f>
        <v>USA</v>
      </c>
      <c r="I5647" s="7">
        <f t="shared" si="1"/>
        <v>-8.5</v>
      </c>
      <c r="J5647" s="7">
        <f t="shared" si="2"/>
        <v>8.5</v>
      </c>
    </row>
    <row r="5648" ht="15.75" customHeight="1">
      <c r="A5648" s="4">
        <v>560228.0</v>
      </c>
      <c r="B5648" s="4" t="s">
        <v>659</v>
      </c>
      <c r="C5648" s="5" t="s">
        <v>660</v>
      </c>
      <c r="D5648" s="5">
        <v>10.0</v>
      </c>
      <c r="E5648" s="5">
        <v>0.85</v>
      </c>
      <c r="F5648" s="4">
        <v>17750.0</v>
      </c>
      <c r="G5648" s="6">
        <v>44576.72847222222</v>
      </c>
      <c r="H5648" s="6" t="str">
        <f>VLOOKUP(F5648,'Customer Details'!$A$1:$B$3264,2,0)</f>
        <v>United Kingdom</v>
      </c>
      <c r="I5648" s="7">
        <f t="shared" si="1"/>
        <v>8.5</v>
      </c>
      <c r="J5648" s="7">
        <f t="shared" si="2"/>
        <v>8.5</v>
      </c>
    </row>
    <row r="5649" ht="15.75" customHeight="1">
      <c r="A5649" s="4">
        <v>562551.0</v>
      </c>
      <c r="B5649" s="4" t="s">
        <v>1545</v>
      </c>
      <c r="C5649" s="5" t="s">
        <v>1546</v>
      </c>
      <c r="D5649" s="5">
        <v>1.0</v>
      </c>
      <c r="E5649" s="5">
        <v>7.95</v>
      </c>
      <c r="F5649" s="4">
        <v>17231.0</v>
      </c>
      <c r="G5649" s="6">
        <v>44597.67986111111</v>
      </c>
      <c r="H5649" s="6" t="str">
        <f>VLOOKUP(F5649,'Customer Details'!$A$1:$B$3264,2,0)</f>
        <v>China</v>
      </c>
      <c r="I5649" s="7">
        <f t="shared" si="1"/>
        <v>7.95</v>
      </c>
      <c r="J5649" s="7">
        <f t="shared" si="2"/>
        <v>7.95</v>
      </c>
    </row>
    <row r="5650" ht="15.75" customHeight="1">
      <c r="A5650" s="4">
        <v>568194.0</v>
      </c>
      <c r="B5650" s="4" t="s">
        <v>48</v>
      </c>
      <c r="C5650" s="5" t="s">
        <v>49</v>
      </c>
      <c r="D5650" s="5">
        <v>10.0</v>
      </c>
      <c r="E5650" s="5">
        <v>2.08</v>
      </c>
      <c r="F5650" s="4">
        <v>16008.0</v>
      </c>
      <c r="G5650" s="6">
        <v>44645.60972222222</v>
      </c>
      <c r="H5650" s="6" t="str">
        <f>VLOOKUP(F5650,'Customer Details'!$A$1:$B$3264,2,0)</f>
        <v>China</v>
      </c>
      <c r="I5650" s="7">
        <f t="shared" si="1"/>
        <v>20.8</v>
      </c>
      <c r="J5650" s="7">
        <f t="shared" si="2"/>
        <v>20.8</v>
      </c>
    </row>
    <row r="5651" ht="15.75" customHeight="1">
      <c r="A5651" s="4">
        <v>545530.0</v>
      </c>
      <c r="B5651" s="4" t="s">
        <v>48</v>
      </c>
      <c r="C5651" s="5" t="s">
        <v>49</v>
      </c>
      <c r="D5651" s="5">
        <v>10.0</v>
      </c>
      <c r="E5651" s="5">
        <v>1.95</v>
      </c>
      <c r="F5651" s="4">
        <v>17416.0</v>
      </c>
      <c r="G5651" s="6">
        <v>44442.57291666666</v>
      </c>
      <c r="H5651" s="6" t="str">
        <f>VLOOKUP(F5651,'Customer Details'!$A$1:$B$3264,2,0)</f>
        <v>United Kingdom</v>
      </c>
      <c r="I5651" s="7">
        <f t="shared" si="1"/>
        <v>19.5</v>
      </c>
      <c r="J5651" s="7">
        <f t="shared" si="2"/>
        <v>19.5</v>
      </c>
    </row>
    <row r="5652" ht="15.75" customHeight="1">
      <c r="A5652" s="4">
        <v>540372.0</v>
      </c>
      <c r="B5652" s="4" t="s">
        <v>320</v>
      </c>
      <c r="C5652" s="5" t="s">
        <v>321</v>
      </c>
      <c r="D5652" s="5">
        <v>24.0</v>
      </c>
      <c r="E5652" s="5">
        <v>1.25</v>
      </c>
      <c r="F5652" s="4">
        <v>13081.0</v>
      </c>
      <c r="G5652" s="6">
        <v>44383.69513888889</v>
      </c>
      <c r="H5652" s="6" t="str">
        <f>VLOOKUP(F5652,'Customer Details'!$A$1:$B$3264,2,0)</f>
        <v>India</v>
      </c>
      <c r="I5652" s="7">
        <f t="shared" si="1"/>
        <v>30</v>
      </c>
      <c r="J5652" s="7">
        <f t="shared" si="2"/>
        <v>30</v>
      </c>
    </row>
    <row r="5653" ht="15.75" customHeight="1">
      <c r="A5653" s="4" t="s">
        <v>2772</v>
      </c>
      <c r="B5653" s="4">
        <v>22046.0</v>
      </c>
      <c r="C5653" s="5" t="s">
        <v>2773</v>
      </c>
      <c r="D5653" s="5">
        <v>-9.0</v>
      </c>
      <c r="E5653" s="5">
        <v>0.42</v>
      </c>
      <c r="F5653" s="4">
        <v>15093.0</v>
      </c>
      <c r="G5653" s="6">
        <v>44449.62638888889</v>
      </c>
      <c r="H5653" s="6" t="str">
        <f>VLOOKUP(F5653,'Customer Details'!$A$1:$B$3264,2,0)</f>
        <v>India</v>
      </c>
      <c r="I5653" s="7">
        <f t="shared" si="1"/>
        <v>-3.78</v>
      </c>
      <c r="J5653" s="7">
        <f t="shared" si="2"/>
        <v>3.78</v>
      </c>
    </row>
    <row r="5654" ht="15.75" customHeight="1">
      <c r="A5654" s="4">
        <v>546562.0</v>
      </c>
      <c r="B5654" s="4" t="s">
        <v>38</v>
      </c>
      <c r="C5654" s="5" t="s">
        <v>39</v>
      </c>
      <c r="D5654" s="5">
        <v>6.0</v>
      </c>
      <c r="E5654" s="5">
        <v>2.95</v>
      </c>
      <c r="F5654" s="4">
        <v>16293.0</v>
      </c>
      <c r="G5654" s="6">
        <v>44454.44791666666</v>
      </c>
      <c r="H5654" s="6" t="str">
        <f>VLOOKUP(F5654,'Customer Details'!$A$1:$B$3264,2,0)</f>
        <v>India</v>
      </c>
      <c r="I5654" s="7">
        <f t="shared" si="1"/>
        <v>17.7</v>
      </c>
      <c r="J5654" s="7">
        <f t="shared" si="2"/>
        <v>17.7</v>
      </c>
    </row>
    <row r="5655" ht="15.75" customHeight="1">
      <c r="A5655" s="4">
        <v>572227.0</v>
      </c>
      <c r="B5655" s="4" t="s">
        <v>100</v>
      </c>
      <c r="C5655" s="5" t="s">
        <v>101</v>
      </c>
      <c r="D5655" s="5">
        <v>2.0</v>
      </c>
      <c r="E5655" s="5">
        <v>1.45</v>
      </c>
      <c r="F5655" s="4">
        <v>15051.0</v>
      </c>
      <c r="G5655" s="6">
        <v>44672.58402777778</v>
      </c>
      <c r="H5655" s="6" t="str">
        <f>VLOOKUP(F5655,'Customer Details'!$A$1:$B$3264,2,0)</f>
        <v>China</v>
      </c>
      <c r="I5655" s="7">
        <f t="shared" si="1"/>
        <v>2.9</v>
      </c>
      <c r="J5655" s="7">
        <f t="shared" si="2"/>
        <v>2.9</v>
      </c>
    </row>
    <row r="5656" ht="15.75" customHeight="1">
      <c r="A5656" s="4" t="s">
        <v>2732</v>
      </c>
      <c r="B5656" s="4" t="s">
        <v>491</v>
      </c>
      <c r="C5656" s="5" t="s">
        <v>492</v>
      </c>
      <c r="D5656" s="5">
        <v>-2.0</v>
      </c>
      <c r="E5656" s="5">
        <v>6.75</v>
      </c>
      <c r="F5656" s="4">
        <v>13113.0</v>
      </c>
      <c r="G5656" s="6">
        <v>44560.43819444445</v>
      </c>
      <c r="H5656" s="6" t="str">
        <f>VLOOKUP(F5656,'Customer Details'!$A$1:$B$3264,2,0)</f>
        <v>USA</v>
      </c>
      <c r="I5656" s="7">
        <f t="shared" si="1"/>
        <v>-13.5</v>
      </c>
      <c r="J5656" s="7">
        <f t="shared" si="2"/>
        <v>13.5</v>
      </c>
    </row>
    <row r="5657" ht="15.75" customHeight="1">
      <c r="A5657" s="4" t="s">
        <v>842</v>
      </c>
      <c r="B5657" s="4">
        <v>22236.0</v>
      </c>
      <c r="C5657" s="5" t="s">
        <v>1775</v>
      </c>
      <c r="D5657" s="5">
        <v>-1.0</v>
      </c>
      <c r="E5657" s="5">
        <v>12.75</v>
      </c>
      <c r="F5657" s="4">
        <v>17302.0</v>
      </c>
      <c r="G5657" s="6">
        <v>44610.26944444444</v>
      </c>
      <c r="H5657" s="6" t="str">
        <f>VLOOKUP(F5657,'Customer Details'!$A$1:$B$3264,2,0)</f>
        <v>Australia</v>
      </c>
      <c r="I5657" s="7">
        <f t="shared" si="1"/>
        <v>-12.75</v>
      </c>
      <c r="J5657" s="7">
        <f t="shared" si="2"/>
        <v>12.75</v>
      </c>
    </row>
    <row r="5658" ht="15.75" customHeight="1">
      <c r="A5658" s="4">
        <v>536747.0</v>
      </c>
      <c r="B5658" s="4" t="s">
        <v>649</v>
      </c>
      <c r="C5658" s="5" t="s">
        <v>650</v>
      </c>
      <c r="D5658" s="5">
        <v>3.0</v>
      </c>
      <c r="E5658" s="5">
        <v>1.25</v>
      </c>
      <c r="F5658" s="4">
        <v>17802.0</v>
      </c>
      <c r="G5658" s="6">
        <v>44349.57222222222</v>
      </c>
      <c r="H5658" s="6" t="str">
        <f>VLOOKUP(F5658,'Customer Details'!$A$1:$B$3264,2,0)</f>
        <v>Australia</v>
      </c>
      <c r="I5658" s="7">
        <f t="shared" si="1"/>
        <v>3.75</v>
      </c>
      <c r="J5658" s="7">
        <f t="shared" si="2"/>
        <v>3.75</v>
      </c>
    </row>
    <row r="5659" ht="15.75" customHeight="1">
      <c r="A5659" s="4" t="s">
        <v>2774</v>
      </c>
      <c r="B5659" s="4">
        <v>23084.0</v>
      </c>
      <c r="C5659" s="5" t="s">
        <v>1145</v>
      </c>
      <c r="D5659" s="5">
        <v>-45.0</v>
      </c>
      <c r="E5659" s="5">
        <v>1.79</v>
      </c>
      <c r="F5659" s="4">
        <v>15521.0</v>
      </c>
      <c r="G5659" s="6">
        <v>44684.57777777778</v>
      </c>
      <c r="H5659" s="6" t="str">
        <f>VLOOKUP(F5659,'Customer Details'!$A$1:$B$3264,2,0)</f>
        <v>United Kingdom</v>
      </c>
      <c r="I5659" s="7">
        <f t="shared" si="1"/>
        <v>-80.55</v>
      </c>
      <c r="J5659" s="7">
        <f t="shared" si="2"/>
        <v>80.55</v>
      </c>
    </row>
    <row r="5660" ht="15.75" customHeight="1">
      <c r="A5660" s="4">
        <v>541859.0</v>
      </c>
      <c r="B5660" s="4" t="s">
        <v>359</v>
      </c>
      <c r="C5660" s="5" t="s">
        <v>360</v>
      </c>
      <c r="D5660" s="5">
        <v>3.0</v>
      </c>
      <c r="E5660" s="5">
        <v>0.85</v>
      </c>
      <c r="F5660" s="4">
        <v>14606.0</v>
      </c>
      <c r="G5660" s="6">
        <v>44400.64861111111</v>
      </c>
      <c r="H5660" s="6" t="str">
        <f>VLOOKUP(F5660,'Customer Details'!$A$1:$B$3264,2,0)</f>
        <v>USA</v>
      </c>
      <c r="I5660" s="7">
        <f t="shared" si="1"/>
        <v>2.55</v>
      </c>
      <c r="J5660" s="7">
        <f t="shared" si="2"/>
        <v>2.55</v>
      </c>
    </row>
    <row r="5661" ht="15.75" customHeight="1">
      <c r="A5661" s="4">
        <v>567183.0</v>
      </c>
      <c r="B5661" s="4" t="s">
        <v>10</v>
      </c>
      <c r="C5661" s="5" t="s">
        <v>11</v>
      </c>
      <c r="D5661" s="5">
        <v>2.0</v>
      </c>
      <c r="E5661" s="5">
        <v>2.55</v>
      </c>
      <c r="F5661" s="4">
        <v>14769.0</v>
      </c>
      <c r="G5661" s="6">
        <v>44638.64722222222</v>
      </c>
      <c r="H5661" s="6" t="str">
        <f>VLOOKUP(F5661,'Customer Details'!$A$1:$B$3264,2,0)</f>
        <v>USA</v>
      </c>
      <c r="I5661" s="7">
        <f t="shared" si="1"/>
        <v>5.1</v>
      </c>
      <c r="J5661" s="7">
        <f t="shared" si="2"/>
        <v>5.1</v>
      </c>
    </row>
    <row r="5662" ht="15.75" customHeight="1">
      <c r="A5662" s="4" t="s">
        <v>2775</v>
      </c>
      <c r="B5662" s="4">
        <v>20914.0</v>
      </c>
      <c r="C5662" s="5" t="s">
        <v>423</v>
      </c>
      <c r="D5662" s="5">
        <v>-3.0</v>
      </c>
      <c r="E5662" s="5">
        <v>2.95</v>
      </c>
      <c r="F5662" s="4">
        <v>17204.0</v>
      </c>
      <c r="G5662" s="6">
        <v>44553.57916666667</v>
      </c>
      <c r="H5662" s="6" t="str">
        <f>VLOOKUP(F5662,'Customer Details'!$A$1:$B$3264,2,0)</f>
        <v>Australia</v>
      </c>
      <c r="I5662" s="7">
        <f t="shared" si="1"/>
        <v>-8.85</v>
      </c>
      <c r="J5662" s="7">
        <f t="shared" si="2"/>
        <v>8.85</v>
      </c>
    </row>
    <row r="5663" ht="15.75" customHeight="1">
      <c r="A5663" s="4">
        <v>564172.0</v>
      </c>
      <c r="B5663" s="4" t="s">
        <v>40</v>
      </c>
      <c r="C5663" s="5" t="s">
        <v>41</v>
      </c>
      <c r="D5663" s="5">
        <v>4.0</v>
      </c>
      <c r="E5663" s="5">
        <v>2.95</v>
      </c>
      <c r="F5663" s="4">
        <v>16033.0</v>
      </c>
      <c r="G5663" s="6">
        <v>44615.59652777778</v>
      </c>
      <c r="H5663" s="6" t="str">
        <f>VLOOKUP(F5663,'Customer Details'!$A$1:$B$3264,2,0)</f>
        <v>China</v>
      </c>
      <c r="I5663" s="7">
        <f t="shared" si="1"/>
        <v>11.8</v>
      </c>
      <c r="J5663" s="7">
        <f t="shared" si="2"/>
        <v>11.8</v>
      </c>
    </row>
    <row r="5664" ht="15.75" customHeight="1">
      <c r="A5664" s="4">
        <v>578270.0</v>
      </c>
      <c r="B5664" s="4" t="s">
        <v>1622</v>
      </c>
      <c r="C5664" s="5" t="s">
        <v>1623</v>
      </c>
      <c r="D5664" s="5">
        <v>2.0</v>
      </c>
      <c r="E5664" s="5">
        <v>0.83</v>
      </c>
      <c r="F5664" s="4">
        <v>14096.0</v>
      </c>
      <c r="G5664" s="6">
        <v>44704.56875</v>
      </c>
      <c r="H5664" s="6" t="str">
        <f>VLOOKUP(F5664,'Customer Details'!$A$1:$B$3264,2,0)</f>
        <v>USA</v>
      </c>
      <c r="I5664" s="7">
        <f t="shared" si="1"/>
        <v>1.66</v>
      </c>
      <c r="J5664" s="7">
        <f t="shared" si="2"/>
        <v>1.66</v>
      </c>
    </row>
    <row r="5665" ht="15.75" customHeight="1">
      <c r="A5665" s="4">
        <v>541004.0</v>
      </c>
      <c r="B5665" s="4" t="s">
        <v>38</v>
      </c>
      <c r="C5665" s="5" t="s">
        <v>39</v>
      </c>
      <c r="D5665" s="5">
        <v>6.0</v>
      </c>
      <c r="E5665" s="5">
        <v>2.95</v>
      </c>
      <c r="F5665" s="4">
        <v>18190.0</v>
      </c>
      <c r="G5665" s="6">
        <v>44390.44097222222</v>
      </c>
      <c r="H5665" s="6" t="str">
        <f>VLOOKUP(F5665,'Customer Details'!$A$1:$B$3264,2,0)</f>
        <v>USA</v>
      </c>
      <c r="I5665" s="7">
        <f t="shared" si="1"/>
        <v>17.7</v>
      </c>
      <c r="J5665" s="7">
        <f t="shared" si="2"/>
        <v>17.7</v>
      </c>
    </row>
    <row r="5666" ht="15.75" customHeight="1">
      <c r="A5666" s="4">
        <v>545377.0</v>
      </c>
      <c r="B5666" s="4" t="s">
        <v>1179</v>
      </c>
      <c r="C5666" s="5" t="s">
        <v>1180</v>
      </c>
      <c r="D5666" s="5">
        <v>1.0</v>
      </c>
      <c r="E5666" s="5">
        <v>2.55</v>
      </c>
      <c r="F5666" s="4">
        <v>14606.0</v>
      </c>
      <c r="G5666" s="6">
        <v>44441.48055555556</v>
      </c>
      <c r="H5666" s="6" t="str">
        <f>VLOOKUP(F5666,'Customer Details'!$A$1:$B$3264,2,0)</f>
        <v>USA</v>
      </c>
      <c r="I5666" s="7">
        <f t="shared" si="1"/>
        <v>2.55</v>
      </c>
      <c r="J5666" s="7">
        <f t="shared" si="2"/>
        <v>2.55</v>
      </c>
    </row>
    <row r="5667" ht="15.75" customHeight="1">
      <c r="A5667" s="4">
        <v>577495.0</v>
      </c>
      <c r="B5667" s="4">
        <v>21034.0</v>
      </c>
      <c r="C5667" s="5" t="s">
        <v>1839</v>
      </c>
      <c r="D5667" s="5">
        <v>1.0</v>
      </c>
      <c r="E5667" s="5">
        <v>0.95</v>
      </c>
      <c r="F5667" s="4">
        <v>14704.0</v>
      </c>
      <c r="G5667" s="6">
        <v>44701.51388888889</v>
      </c>
      <c r="H5667" s="6" t="str">
        <f>VLOOKUP(F5667,'Customer Details'!$A$1:$B$3264,2,0)</f>
        <v>United Kingdom</v>
      </c>
      <c r="I5667" s="7">
        <f t="shared" si="1"/>
        <v>0.95</v>
      </c>
      <c r="J5667" s="7">
        <f t="shared" si="2"/>
        <v>0.95</v>
      </c>
    </row>
    <row r="5668" ht="15.75" customHeight="1">
      <c r="A5668" s="4" t="s">
        <v>2776</v>
      </c>
      <c r="B5668" s="4">
        <v>22890.0</v>
      </c>
      <c r="C5668" s="5" t="s">
        <v>1005</v>
      </c>
      <c r="D5668" s="5">
        <v>-1.0</v>
      </c>
      <c r="E5668" s="5">
        <v>9.95</v>
      </c>
      <c r="F5668" s="4">
        <v>17841.0</v>
      </c>
      <c r="G5668" s="6">
        <v>44661.53611111111</v>
      </c>
      <c r="H5668" s="6" t="str">
        <f>VLOOKUP(F5668,'Customer Details'!$A$1:$B$3264,2,0)</f>
        <v>India</v>
      </c>
      <c r="I5668" s="7">
        <f t="shared" si="1"/>
        <v>-9.95</v>
      </c>
      <c r="J5668" s="7">
        <f t="shared" si="2"/>
        <v>9.95</v>
      </c>
    </row>
    <row r="5669" ht="15.75" customHeight="1">
      <c r="A5669" s="4">
        <v>560504.0</v>
      </c>
      <c r="B5669" s="4" t="s">
        <v>732</v>
      </c>
      <c r="C5669" s="5" t="s">
        <v>733</v>
      </c>
      <c r="D5669" s="5">
        <v>12.0</v>
      </c>
      <c r="E5669" s="5">
        <v>0.85</v>
      </c>
      <c r="F5669" s="4">
        <v>13081.0</v>
      </c>
      <c r="G5669" s="6">
        <v>44580.49097222222</v>
      </c>
      <c r="H5669" s="6" t="str">
        <f>VLOOKUP(F5669,'Customer Details'!$A$1:$B$3264,2,0)</f>
        <v>India</v>
      </c>
      <c r="I5669" s="7">
        <f t="shared" si="1"/>
        <v>10.2</v>
      </c>
      <c r="J5669" s="7">
        <f t="shared" si="2"/>
        <v>10.2</v>
      </c>
    </row>
    <row r="5670" ht="15.75" customHeight="1">
      <c r="A5670" s="4">
        <v>547805.0</v>
      </c>
      <c r="B5670" s="4" t="s">
        <v>48</v>
      </c>
      <c r="C5670" s="5" t="s">
        <v>49</v>
      </c>
      <c r="D5670" s="5">
        <v>40.0</v>
      </c>
      <c r="E5670" s="5">
        <v>1.95</v>
      </c>
      <c r="F5670" s="4">
        <v>13327.0</v>
      </c>
      <c r="G5670" s="6">
        <v>44464.56597222222</v>
      </c>
      <c r="H5670" s="6" t="str">
        <f>VLOOKUP(F5670,'Customer Details'!$A$1:$B$3264,2,0)</f>
        <v>Australia</v>
      </c>
      <c r="I5670" s="7">
        <f t="shared" si="1"/>
        <v>78</v>
      </c>
      <c r="J5670" s="7">
        <f t="shared" si="2"/>
        <v>78</v>
      </c>
    </row>
    <row r="5671" ht="15.75" customHeight="1">
      <c r="A5671" s="4">
        <v>553477.0</v>
      </c>
      <c r="B5671" s="4" t="s">
        <v>38</v>
      </c>
      <c r="C5671" s="5" t="s">
        <v>39</v>
      </c>
      <c r="D5671" s="5">
        <v>6.0</v>
      </c>
      <c r="E5671" s="5">
        <v>2.95</v>
      </c>
      <c r="F5671" s="4">
        <v>14239.0</v>
      </c>
      <c r="G5671" s="6">
        <v>44517.49027777778</v>
      </c>
      <c r="H5671" s="6" t="str">
        <f>VLOOKUP(F5671,'Customer Details'!$A$1:$B$3264,2,0)</f>
        <v>United Kingdom</v>
      </c>
      <c r="I5671" s="7">
        <f t="shared" si="1"/>
        <v>17.7</v>
      </c>
      <c r="J5671" s="7">
        <f t="shared" si="2"/>
        <v>17.7</v>
      </c>
    </row>
    <row r="5672" ht="15.75" customHeight="1">
      <c r="A5672" s="4" t="s">
        <v>2777</v>
      </c>
      <c r="B5672" s="4">
        <v>20725.0</v>
      </c>
      <c r="C5672" s="5" t="s">
        <v>556</v>
      </c>
      <c r="D5672" s="5">
        <v>-1.0</v>
      </c>
      <c r="E5672" s="5">
        <v>1.45</v>
      </c>
      <c r="F5672" s="4">
        <v>17511.0</v>
      </c>
      <c r="G5672" s="6">
        <v>44657.58472222222</v>
      </c>
      <c r="H5672" s="6" t="str">
        <f>VLOOKUP(F5672,'Customer Details'!$A$1:$B$3264,2,0)</f>
        <v>United Kingdom</v>
      </c>
      <c r="I5672" s="7">
        <f t="shared" si="1"/>
        <v>-1.45</v>
      </c>
      <c r="J5672" s="7">
        <f t="shared" si="2"/>
        <v>1.45</v>
      </c>
    </row>
    <row r="5673" ht="15.75" customHeight="1">
      <c r="A5673" s="4">
        <v>572307.0</v>
      </c>
      <c r="B5673" s="4" t="s">
        <v>129</v>
      </c>
      <c r="C5673" s="5" t="s">
        <v>130</v>
      </c>
      <c r="D5673" s="5">
        <v>25.0</v>
      </c>
      <c r="E5673" s="5">
        <v>0.21</v>
      </c>
      <c r="F5673" s="4">
        <v>16905.0</v>
      </c>
      <c r="G5673" s="6">
        <v>44674.64097222222</v>
      </c>
      <c r="H5673" s="6" t="str">
        <f>VLOOKUP(F5673,'Customer Details'!$A$1:$B$3264,2,0)</f>
        <v>China</v>
      </c>
      <c r="I5673" s="7">
        <f t="shared" si="1"/>
        <v>5.25</v>
      </c>
      <c r="J5673" s="7">
        <f t="shared" si="2"/>
        <v>5.25</v>
      </c>
    </row>
    <row r="5674" ht="15.75" customHeight="1">
      <c r="A5674" s="4">
        <v>542990.0</v>
      </c>
      <c r="B5674" s="4" t="s">
        <v>943</v>
      </c>
      <c r="C5674" s="5" t="s">
        <v>944</v>
      </c>
      <c r="D5674" s="5">
        <v>12.0</v>
      </c>
      <c r="E5674" s="5">
        <v>1.65</v>
      </c>
      <c r="F5674" s="4">
        <v>13468.0</v>
      </c>
      <c r="G5674" s="6">
        <v>44410.48819444444</v>
      </c>
      <c r="H5674" s="6" t="str">
        <f>VLOOKUP(F5674,'Customer Details'!$A$1:$B$3264,2,0)</f>
        <v>India</v>
      </c>
      <c r="I5674" s="7">
        <f t="shared" si="1"/>
        <v>19.8</v>
      </c>
      <c r="J5674" s="7">
        <f t="shared" si="2"/>
        <v>19.8</v>
      </c>
    </row>
    <row r="5675" ht="15.75" customHeight="1">
      <c r="A5675" s="4">
        <v>550299.0</v>
      </c>
      <c r="B5675" s="4" t="s">
        <v>152</v>
      </c>
      <c r="C5675" s="5" t="s">
        <v>153</v>
      </c>
      <c r="D5675" s="5">
        <v>12.0</v>
      </c>
      <c r="E5675" s="5">
        <v>5.45</v>
      </c>
      <c r="F5675" s="4">
        <v>17389.0</v>
      </c>
      <c r="G5675" s="6">
        <v>44484.69861111111</v>
      </c>
      <c r="H5675" s="6" t="str">
        <f>VLOOKUP(F5675,'Customer Details'!$A$1:$B$3264,2,0)</f>
        <v>Australia</v>
      </c>
      <c r="I5675" s="7">
        <f t="shared" si="1"/>
        <v>65.4</v>
      </c>
      <c r="J5675" s="7">
        <f t="shared" si="2"/>
        <v>65.4</v>
      </c>
    </row>
    <row r="5676" ht="15.75" customHeight="1">
      <c r="A5676" s="4">
        <v>571681.0</v>
      </c>
      <c r="B5676" s="4" t="s">
        <v>659</v>
      </c>
      <c r="C5676" s="5" t="s">
        <v>660</v>
      </c>
      <c r="D5676" s="5">
        <v>24.0</v>
      </c>
      <c r="E5676" s="5">
        <v>0.85</v>
      </c>
      <c r="F5676" s="4">
        <v>16734.0</v>
      </c>
      <c r="G5676" s="6">
        <v>44669.57222222222</v>
      </c>
      <c r="H5676" s="6" t="str">
        <f>VLOOKUP(F5676,'Customer Details'!$A$1:$B$3264,2,0)</f>
        <v>India</v>
      </c>
      <c r="I5676" s="7">
        <f t="shared" si="1"/>
        <v>20.4</v>
      </c>
      <c r="J5676" s="7">
        <f t="shared" si="2"/>
        <v>20.4</v>
      </c>
    </row>
    <row r="5677" ht="15.75" customHeight="1">
      <c r="A5677" s="4">
        <v>560862.0</v>
      </c>
      <c r="B5677" s="4" t="s">
        <v>419</v>
      </c>
      <c r="C5677" s="5" t="s">
        <v>420</v>
      </c>
      <c r="D5677" s="5">
        <v>3.0</v>
      </c>
      <c r="E5677" s="5">
        <v>1.25</v>
      </c>
      <c r="F5677" s="4">
        <v>14085.0</v>
      </c>
      <c r="G5677" s="6">
        <v>44582.575</v>
      </c>
      <c r="H5677" s="6" t="str">
        <f>VLOOKUP(F5677,'Customer Details'!$A$1:$B$3264,2,0)</f>
        <v>USA</v>
      </c>
      <c r="I5677" s="7">
        <f t="shared" si="1"/>
        <v>3.75</v>
      </c>
      <c r="J5677" s="7">
        <f t="shared" si="2"/>
        <v>3.75</v>
      </c>
    </row>
    <row r="5678" ht="15.75" customHeight="1">
      <c r="A5678" s="4">
        <v>537754.0</v>
      </c>
      <c r="B5678" s="4" t="s">
        <v>429</v>
      </c>
      <c r="C5678" s="5" t="s">
        <v>430</v>
      </c>
      <c r="D5678" s="5">
        <v>1.0</v>
      </c>
      <c r="E5678" s="5">
        <v>3.75</v>
      </c>
      <c r="F5678" s="4">
        <v>16081.0</v>
      </c>
      <c r="G5678" s="6">
        <v>44355.46944444445</v>
      </c>
      <c r="H5678" s="6" t="str">
        <f>VLOOKUP(F5678,'Customer Details'!$A$1:$B$3264,2,0)</f>
        <v>China</v>
      </c>
      <c r="I5678" s="7">
        <f t="shared" si="1"/>
        <v>3.75</v>
      </c>
      <c r="J5678" s="7">
        <f t="shared" si="2"/>
        <v>3.75</v>
      </c>
    </row>
    <row r="5679" ht="15.75" customHeight="1">
      <c r="A5679" s="4">
        <v>539831.0</v>
      </c>
      <c r="B5679" s="4" t="s">
        <v>299</v>
      </c>
      <c r="C5679" s="5" t="s">
        <v>300</v>
      </c>
      <c r="D5679" s="5">
        <v>1.0</v>
      </c>
      <c r="E5679" s="5">
        <v>1.25</v>
      </c>
      <c r="F5679" s="4">
        <v>14606.0</v>
      </c>
      <c r="G5679" s="6">
        <v>44369.55347222222</v>
      </c>
      <c r="H5679" s="6" t="str">
        <f>VLOOKUP(F5679,'Customer Details'!$A$1:$B$3264,2,0)</f>
        <v>USA</v>
      </c>
      <c r="I5679" s="7">
        <f t="shared" si="1"/>
        <v>1.25</v>
      </c>
      <c r="J5679" s="7">
        <f t="shared" si="2"/>
        <v>1.25</v>
      </c>
    </row>
    <row r="5680" ht="15.75" customHeight="1">
      <c r="A5680" s="4">
        <v>563720.0</v>
      </c>
      <c r="B5680" s="4" t="s">
        <v>103</v>
      </c>
      <c r="C5680" s="5" t="s">
        <v>104</v>
      </c>
      <c r="D5680" s="5">
        <v>6.0</v>
      </c>
      <c r="E5680" s="5">
        <v>4.25</v>
      </c>
      <c r="F5680" s="4">
        <v>15867.0</v>
      </c>
      <c r="G5680" s="6">
        <v>44610.68333333333</v>
      </c>
      <c r="H5680" s="6" t="str">
        <f>VLOOKUP(F5680,'Customer Details'!$A$1:$B$3264,2,0)</f>
        <v>Australia</v>
      </c>
      <c r="I5680" s="7">
        <f t="shared" si="1"/>
        <v>25.5</v>
      </c>
      <c r="J5680" s="7">
        <f t="shared" si="2"/>
        <v>25.5</v>
      </c>
    </row>
    <row r="5681" ht="15.75" customHeight="1">
      <c r="A5681" s="4">
        <v>541086.0</v>
      </c>
      <c r="B5681" s="4" t="s">
        <v>398</v>
      </c>
      <c r="C5681" s="5" t="s">
        <v>399</v>
      </c>
      <c r="D5681" s="5">
        <v>6.0</v>
      </c>
      <c r="E5681" s="5">
        <v>1.65</v>
      </c>
      <c r="F5681" s="4">
        <v>16503.0</v>
      </c>
      <c r="G5681" s="6">
        <v>44390.52222222222</v>
      </c>
      <c r="H5681" s="6" t="str">
        <f>VLOOKUP(F5681,'Customer Details'!$A$1:$B$3264,2,0)</f>
        <v>Australia</v>
      </c>
      <c r="I5681" s="7">
        <f t="shared" si="1"/>
        <v>9.9</v>
      </c>
      <c r="J5681" s="7">
        <f t="shared" si="2"/>
        <v>9.9</v>
      </c>
    </row>
    <row r="5682" ht="15.75" customHeight="1">
      <c r="A5682" s="4" t="s">
        <v>454</v>
      </c>
      <c r="B5682" s="4">
        <v>23243.0</v>
      </c>
      <c r="C5682" s="5" t="s">
        <v>2035</v>
      </c>
      <c r="D5682" s="5">
        <v>-18.0</v>
      </c>
      <c r="E5682" s="5">
        <v>4.15</v>
      </c>
      <c r="F5682" s="4">
        <v>16839.0</v>
      </c>
      <c r="G5682" s="6">
        <v>44657.83888888889</v>
      </c>
      <c r="H5682" s="6" t="str">
        <f>VLOOKUP(F5682,'Customer Details'!$A$1:$B$3264,2,0)</f>
        <v>United Kingdom</v>
      </c>
      <c r="I5682" s="7">
        <f t="shared" si="1"/>
        <v>-74.7</v>
      </c>
      <c r="J5682" s="7">
        <f t="shared" si="2"/>
        <v>74.7</v>
      </c>
    </row>
    <row r="5683" ht="15.75" customHeight="1">
      <c r="A5683" s="4" t="s">
        <v>2778</v>
      </c>
      <c r="B5683" s="4">
        <v>22278.0</v>
      </c>
      <c r="C5683" s="5" t="s">
        <v>2527</v>
      </c>
      <c r="D5683" s="5">
        <v>-2.0</v>
      </c>
      <c r="E5683" s="5">
        <v>4.95</v>
      </c>
      <c r="F5683" s="4">
        <v>18069.0</v>
      </c>
      <c r="G5683" s="6">
        <v>44694.67013888889</v>
      </c>
      <c r="H5683" s="6" t="str">
        <f>VLOOKUP(F5683,'Customer Details'!$A$1:$B$3264,2,0)</f>
        <v>United Kingdom</v>
      </c>
      <c r="I5683" s="7">
        <f t="shared" si="1"/>
        <v>-9.9</v>
      </c>
      <c r="J5683" s="7">
        <f t="shared" si="2"/>
        <v>9.9</v>
      </c>
    </row>
    <row r="5684" ht="15.75" customHeight="1">
      <c r="A5684" s="4">
        <v>561933.0</v>
      </c>
      <c r="B5684" s="4" t="s">
        <v>38</v>
      </c>
      <c r="C5684" s="5" t="s">
        <v>39</v>
      </c>
      <c r="D5684" s="5">
        <v>12.0</v>
      </c>
      <c r="E5684" s="5">
        <v>2.95</v>
      </c>
      <c r="F5684" s="4">
        <v>12949.0</v>
      </c>
      <c r="G5684" s="6">
        <v>44593.53888888889</v>
      </c>
      <c r="H5684" s="6" t="str">
        <f>VLOOKUP(F5684,'Customer Details'!$A$1:$B$3264,2,0)</f>
        <v>United Kingdom</v>
      </c>
      <c r="I5684" s="7">
        <f t="shared" si="1"/>
        <v>35.4</v>
      </c>
      <c r="J5684" s="7">
        <f t="shared" si="2"/>
        <v>35.4</v>
      </c>
    </row>
    <row r="5685" ht="15.75" customHeight="1">
      <c r="A5685" s="4" t="s">
        <v>2779</v>
      </c>
      <c r="B5685" s="4">
        <v>22248.0</v>
      </c>
      <c r="C5685" s="5" t="s">
        <v>2780</v>
      </c>
      <c r="D5685" s="5">
        <v>-4.0</v>
      </c>
      <c r="E5685" s="5">
        <v>0.85</v>
      </c>
      <c r="F5685" s="4">
        <v>15146.0</v>
      </c>
      <c r="G5685" s="6">
        <v>44432.41736111111</v>
      </c>
      <c r="H5685" s="6" t="str">
        <f>VLOOKUP(F5685,'Customer Details'!$A$1:$B$3264,2,0)</f>
        <v>China</v>
      </c>
      <c r="I5685" s="7">
        <f t="shared" si="1"/>
        <v>-3.4</v>
      </c>
      <c r="J5685" s="7">
        <f t="shared" si="2"/>
        <v>3.4</v>
      </c>
    </row>
    <row r="5686" ht="15.75" customHeight="1">
      <c r="A5686" s="4">
        <v>558620.0</v>
      </c>
      <c r="B5686" s="4" t="s">
        <v>605</v>
      </c>
      <c r="C5686" s="5" t="s">
        <v>606</v>
      </c>
      <c r="D5686" s="5">
        <v>1.0</v>
      </c>
      <c r="E5686" s="5">
        <v>4.25</v>
      </c>
      <c r="F5686" s="4">
        <v>15584.0</v>
      </c>
      <c r="G5686" s="6">
        <v>44560.69375</v>
      </c>
      <c r="H5686" s="6" t="str">
        <f>VLOOKUP(F5686,'Customer Details'!$A$1:$B$3264,2,0)</f>
        <v>USA</v>
      </c>
      <c r="I5686" s="7">
        <f t="shared" si="1"/>
        <v>4.25</v>
      </c>
      <c r="J5686" s="7">
        <f t="shared" si="2"/>
        <v>4.25</v>
      </c>
    </row>
    <row r="5687" ht="15.75" customHeight="1">
      <c r="A5687" s="4">
        <v>576593.0</v>
      </c>
      <c r="B5687" s="4" t="s">
        <v>340</v>
      </c>
      <c r="C5687" s="5" t="s">
        <v>341</v>
      </c>
      <c r="D5687" s="5">
        <v>1.0</v>
      </c>
      <c r="E5687" s="5">
        <v>2.1</v>
      </c>
      <c r="F5687" s="4">
        <v>15720.0</v>
      </c>
      <c r="G5687" s="6">
        <v>44696.61666666667</v>
      </c>
      <c r="H5687" s="6" t="str">
        <f>VLOOKUP(F5687,'Customer Details'!$A$1:$B$3264,2,0)</f>
        <v>Australia</v>
      </c>
      <c r="I5687" s="7">
        <f t="shared" si="1"/>
        <v>2.1</v>
      </c>
      <c r="J5687" s="7">
        <f t="shared" si="2"/>
        <v>2.1</v>
      </c>
    </row>
    <row r="5688" ht="15.75" customHeight="1">
      <c r="A5688" s="4">
        <v>558761.0</v>
      </c>
      <c r="B5688" s="4">
        <v>22630.0</v>
      </c>
      <c r="C5688" s="5" t="s">
        <v>1876</v>
      </c>
      <c r="D5688" s="5">
        <v>1.0</v>
      </c>
      <c r="E5688" s="5">
        <v>1.95</v>
      </c>
      <c r="F5688" s="4">
        <v>15033.0</v>
      </c>
      <c r="G5688" s="6">
        <v>44564.53611111111</v>
      </c>
      <c r="H5688" s="6" t="str">
        <f>VLOOKUP(F5688,'Customer Details'!$A$1:$B$3264,2,0)</f>
        <v>United Kingdom</v>
      </c>
      <c r="I5688" s="7">
        <f t="shared" si="1"/>
        <v>1.95</v>
      </c>
      <c r="J5688" s="7">
        <f t="shared" si="2"/>
        <v>1.95</v>
      </c>
    </row>
    <row r="5689" ht="15.75" customHeight="1">
      <c r="A5689" s="4" t="s">
        <v>1282</v>
      </c>
      <c r="B5689" s="4">
        <v>21535.0</v>
      </c>
      <c r="C5689" s="5" t="s">
        <v>1613</v>
      </c>
      <c r="D5689" s="5">
        <v>-2.0</v>
      </c>
      <c r="E5689" s="5">
        <v>2.55</v>
      </c>
      <c r="F5689" s="4">
        <v>13883.0</v>
      </c>
      <c r="G5689" s="6">
        <v>44720.80555555555</v>
      </c>
      <c r="H5689" s="6" t="str">
        <f>VLOOKUP(F5689,'Customer Details'!$A$1:$B$3264,2,0)</f>
        <v>United Kingdom</v>
      </c>
      <c r="I5689" s="7">
        <f t="shared" si="1"/>
        <v>-5.1</v>
      </c>
      <c r="J5689" s="7">
        <f t="shared" si="2"/>
        <v>5.1</v>
      </c>
    </row>
    <row r="5690" ht="15.75" customHeight="1">
      <c r="A5690" s="4">
        <v>539658.0</v>
      </c>
      <c r="B5690" s="4" t="s">
        <v>140</v>
      </c>
      <c r="C5690" s="5" t="s">
        <v>141</v>
      </c>
      <c r="D5690" s="5">
        <v>6.0</v>
      </c>
      <c r="E5690" s="5">
        <v>2.95</v>
      </c>
      <c r="F5690" s="4">
        <v>17213.0</v>
      </c>
      <c r="G5690" s="6">
        <v>44368.39861111111</v>
      </c>
      <c r="H5690" s="6" t="str">
        <f>VLOOKUP(F5690,'Customer Details'!$A$1:$B$3264,2,0)</f>
        <v>China</v>
      </c>
      <c r="I5690" s="7">
        <f t="shared" si="1"/>
        <v>17.7</v>
      </c>
      <c r="J5690" s="7">
        <f t="shared" si="2"/>
        <v>17.7</v>
      </c>
    </row>
    <row r="5691" ht="15.75" customHeight="1">
      <c r="A5691" s="4">
        <v>545459.0</v>
      </c>
      <c r="B5691" s="4" t="s">
        <v>466</v>
      </c>
      <c r="C5691" s="5" t="s">
        <v>467</v>
      </c>
      <c r="D5691" s="5">
        <v>24.0</v>
      </c>
      <c r="E5691" s="5">
        <v>0.29</v>
      </c>
      <c r="F5691" s="4">
        <v>17576.0</v>
      </c>
      <c r="G5691" s="6">
        <v>44441.72291666667</v>
      </c>
      <c r="H5691" s="6" t="str">
        <f>VLOOKUP(F5691,'Customer Details'!$A$1:$B$3264,2,0)</f>
        <v>USA</v>
      </c>
      <c r="I5691" s="7">
        <f t="shared" si="1"/>
        <v>6.96</v>
      </c>
      <c r="J5691" s="7">
        <f t="shared" si="2"/>
        <v>6.96</v>
      </c>
    </row>
    <row r="5692" ht="15.75" customHeight="1">
      <c r="A5692" s="4">
        <v>547065.0</v>
      </c>
      <c r="B5692" s="4" t="s">
        <v>48</v>
      </c>
      <c r="C5692" s="5" t="s">
        <v>49</v>
      </c>
      <c r="D5692" s="5">
        <v>10.0</v>
      </c>
      <c r="E5692" s="5">
        <v>1.95</v>
      </c>
      <c r="F5692" s="4">
        <v>17068.0</v>
      </c>
      <c r="G5692" s="6">
        <v>44459.56805555556</v>
      </c>
      <c r="H5692" s="6" t="str">
        <f>VLOOKUP(F5692,'Customer Details'!$A$1:$B$3264,2,0)</f>
        <v>United Kingdom</v>
      </c>
      <c r="I5692" s="7">
        <f t="shared" si="1"/>
        <v>19.5</v>
      </c>
      <c r="J5692" s="7">
        <f t="shared" si="2"/>
        <v>19.5</v>
      </c>
    </row>
    <row r="5693" ht="15.75" customHeight="1">
      <c r="A5693" s="4">
        <v>559884.0</v>
      </c>
      <c r="B5693" s="4" t="s">
        <v>1128</v>
      </c>
      <c r="C5693" s="5" t="s">
        <v>1129</v>
      </c>
      <c r="D5693" s="5">
        <v>12.0</v>
      </c>
      <c r="E5693" s="5">
        <v>1.25</v>
      </c>
      <c r="F5693" s="4">
        <v>16843.0</v>
      </c>
      <c r="G5693" s="6">
        <v>44574.48194444444</v>
      </c>
      <c r="H5693" s="6" t="str">
        <f>VLOOKUP(F5693,'Customer Details'!$A$1:$B$3264,2,0)</f>
        <v>USA</v>
      </c>
      <c r="I5693" s="7">
        <f t="shared" si="1"/>
        <v>15</v>
      </c>
      <c r="J5693" s="7">
        <f t="shared" si="2"/>
        <v>15</v>
      </c>
    </row>
    <row r="5694" ht="15.75" customHeight="1">
      <c r="A5694" s="4">
        <v>544586.0</v>
      </c>
      <c r="B5694" s="4" t="s">
        <v>210</v>
      </c>
      <c r="C5694" s="5" t="s">
        <v>211</v>
      </c>
      <c r="D5694" s="5">
        <v>6.0</v>
      </c>
      <c r="E5694" s="5">
        <v>0.85</v>
      </c>
      <c r="F5694" s="4">
        <v>17338.0</v>
      </c>
      <c r="G5694" s="6">
        <v>44429.62777777778</v>
      </c>
      <c r="H5694" s="6" t="str">
        <f>VLOOKUP(F5694,'Customer Details'!$A$1:$B$3264,2,0)</f>
        <v>China</v>
      </c>
      <c r="I5694" s="7">
        <f t="shared" si="1"/>
        <v>5.1</v>
      </c>
      <c r="J5694" s="7">
        <f t="shared" si="2"/>
        <v>5.1</v>
      </c>
    </row>
    <row r="5695" ht="15.75" customHeight="1">
      <c r="A5695" s="4">
        <v>581142.0</v>
      </c>
      <c r="B5695" s="4">
        <v>22533.0</v>
      </c>
      <c r="C5695" s="5" t="s">
        <v>2781</v>
      </c>
      <c r="D5695" s="5">
        <v>5.0</v>
      </c>
      <c r="E5695" s="5">
        <v>0.42</v>
      </c>
      <c r="F5695" s="4">
        <v>14204.0</v>
      </c>
      <c r="G5695" s="6">
        <v>44719.56805555556</v>
      </c>
      <c r="H5695" s="6" t="str">
        <f>VLOOKUP(F5695,'Customer Details'!$A$1:$B$3264,2,0)</f>
        <v>United Kingdom</v>
      </c>
      <c r="I5695" s="7">
        <f t="shared" si="1"/>
        <v>2.1</v>
      </c>
      <c r="J5695" s="7">
        <f t="shared" si="2"/>
        <v>2.1</v>
      </c>
    </row>
    <row r="5696" ht="15.75" customHeight="1">
      <c r="A5696" s="4">
        <v>579168.0</v>
      </c>
      <c r="B5696" s="4" t="s">
        <v>2782</v>
      </c>
      <c r="C5696" s="5" t="s">
        <v>2783</v>
      </c>
      <c r="D5696" s="5">
        <v>10.0</v>
      </c>
      <c r="E5696" s="5">
        <v>0.42</v>
      </c>
      <c r="F5696" s="4">
        <v>17806.0</v>
      </c>
      <c r="G5696" s="6">
        <v>44709.59166666667</v>
      </c>
      <c r="H5696" s="6" t="str">
        <f>VLOOKUP(F5696,'Customer Details'!$A$1:$B$3264,2,0)</f>
        <v>India</v>
      </c>
      <c r="I5696" s="7">
        <f t="shared" si="1"/>
        <v>4.2</v>
      </c>
      <c r="J5696" s="7">
        <f t="shared" si="2"/>
        <v>4.2</v>
      </c>
    </row>
    <row r="5697" ht="15.75" customHeight="1">
      <c r="A5697" s="4">
        <v>547203.0</v>
      </c>
      <c r="B5697" s="4" t="s">
        <v>138</v>
      </c>
      <c r="C5697" s="5" t="s">
        <v>139</v>
      </c>
      <c r="D5697" s="5">
        <v>4.0</v>
      </c>
      <c r="E5697" s="5">
        <v>4.15</v>
      </c>
      <c r="F5697" s="4">
        <v>17146.0</v>
      </c>
      <c r="G5697" s="6">
        <v>44460.57708333333</v>
      </c>
      <c r="H5697" s="6" t="str">
        <f>VLOOKUP(F5697,'Customer Details'!$A$1:$B$3264,2,0)</f>
        <v>Australia</v>
      </c>
      <c r="I5697" s="7">
        <f t="shared" si="1"/>
        <v>16.6</v>
      </c>
      <c r="J5697" s="7">
        <f t="shared" si="2"/>
        <v>16.6</v>
      </c>
    </row>
    <row r="5698" ht="15.75" customHeight="1">
      <c r="A5698" s="4">
        <v>537133.0</v>
      </c>
      <c r="B5698" s="4" t="s">
        <v>30</v>
      </c>
      <c r="C5698" s="5" t="s">
        <v>31</v>
      </c>
      <c r="D5698" s="5">
        <v>1.0</v>
      </c>
      <c r="E5698" s="5">
        <v>3.75</v>
      </c>
      <c r="F5698" s="4">
        <v>18156.0</v>
      </c>
      <c r="G5698" s="6">
        <v>44352.52013888889</v>
      </c>
      <c r="H5698" s="6" t="str">
        <f>VLOOKUP(F5698,'Customer Details'!$A$1:$B$3264,2,0)</f>
        <v>United Kingdom</v>
      </c>
      <c r="I5698" s="7">
        <f t="shared" si="1"/>
        <v>3.75</v>
      </c>
      <c r="J5698" s="7">
        <f t="shared" si="2"/>
        <v>3.75</v>
      </c>
    </row>
    <row r="5699" ht="15.75" customHeight="1">
      <c r="A5699" s="4">
        <v>545684.0</v>
      </c>
      <c r="B5699" s="4" t="s">
        <v>905</v>
      </c>
      <c r="C5699" s="5" t="s">
        <v>906</v>
      </c>
      <c r="D5699" s="5">
        <v>12.0</v>
      </c>
      <c r="E5699" s="5">
        <v>4.65</v>
      </c>
      <c r="F5699" s="4">
        <v>15606.0</v>
      </c>
      <c r="G5699" s="6">
        <v>44445.49444444444</v>
      </c>
      <c r="H5699" s="6" t="str">
        <f>VLOOKUP(F5699,'Customer Details'!$A$1:$B$3264,2,0)</f>
        <v>USA</v>
      </c>
      <c r="I5699" s="7">
        <f t="shared" si="1"/>
        <v>55.8</v>
      </c>
      <c r="J5699" s="7">
        <f t="shared" si="2"/>
        <v>55.8</v>
      </c>
    </row>
    <row r="5700" ht="15.75" customHeight="1">
      <c r="A5700" s="4">
        <v>540288.0</v>
      </c>
      <c r="B5700" s="4" t="s">
        <v>40</v>
      </c>
      <c r="C5700" s="5" t="s">
        <v>41</v>
      </c>
      <c r="D5700" s="5">
        <v>6.0</v>
      </c>
      <c r="E5700" s="5">
        <v>2.95</v>
      </c>
      <c r="F5700" s="4">
        <v>17634.0</v>
      </c>
      <c r="G5700" s="6">
        <v>44383.53125</v>
      </c>
      <c r="H5700" s="6" t="str">
        <f>VLOOKUP(F5700,'Customer Details'!$A$1:$B$3264,2,0)</f>
        <v>China</v>
      </c>
      <c r="I5700" s="7">
        <f t="shared" si="1"/>
        <v>17.7</v>
      </c>
      <c r="J5700" s="7">
        <f t="shared" si="2"/>
        <v>17.7</v>
      </c>
    </row>
    <row r="5701" ht="15.75" customHeight="1">
      <c r="A5701" s="4">
        <v>562583.0</v>
      </c>
      <c r="B5701" s="4" t="s">
        <v>2608</v>
      </c>
      <c r="C5701" s="5" t="s">
        <v>2609</v>
      </c>
      <c r="D5701" s="5">
        <v>33.0</v>
      </c>
      <c r="E5701" s="5">
        <v>1.95</v>
      </c>
      <c r="F5701" s="4">
        <v>15831.0</v>
      </c>
      <c r="G5701" s="6">
        <v>44599.57916666667</v>
      </c>
      <c r="H5701" s="6" t="str">
        <f>VLOOKUP(F5701,'Customer Details'!$A$1:$B$3264,2,0)</f>
        <v>Australia</v>
      </c>
      <c r="I5701" s="7">
        <f t="shared" si="1"/>
        <v>64.35</v>
      </c>
      <c r="J5701" s="7">
        <f t="shared" si="2"/>
        <v>64.35</v>
      </c>
    </row>
    <row r="5702" ht="15.75" customHeight="1">
      <c r="A5702" s="4">
        <v>559061.0</v>
      </c>
      <c r="B5702" s="4" t="s">
        <v>289</v>
      </c>
      <c r="C5702" s="5" t="s">
        <v>290</v>
      </c>
      <c r="D5702" s="5">
        <v>2.0</v>
      </c>
      <c r="E5702" s="5">
        <v>0.65</v>
      </c>
      <c r="F5702" s="4">
        <v>17220.0</v>
      </c>
      <c r="G5702" s="6">
        <v>44567.41944444444</v>
      </c>
      <c r="H5702" s="6" t="str">
        <f>VLOOKUP(F5702,'Customer Details'!$A$1:$B$3264,2,0)</f>
        <v>India</v>
      </c>
      <c r="I5702" s="7">
        <f t="shared" si="1"/>
        <v>1.3</v>
      </c>
      <c r="J5702" s="7">
        <f t="shared" si="2"/>
        <v>1.3</v>
      </c>
    </row>
    <row r="5703" ht="15.75" customHeight="1">
      <c r="A5703" s="4">
        <v>564764.0</v>
      </c>
      <c r="B5703" s="4" t="s">
        <v>2632</v>
      </c>
      <c r="C5703" s="5" t="s">
        <v>2633</v>
      </c>
      <c r="D5703" s="5">
        <v>1.0</v>
      </c>
      <c r="E5703" s="5">
        <v>2.46</v>
      </c>
      <c r="F5703" s="4">
        <v>14096.0</v>
      </c>
      <c r="G5703" s="6">
        <v>44620.45069444444</v>
      </c>
      <c r="H5703" s="6" t="str">
        <f>VLOOKUP(F5703,'Customer Details'!$A$1:$B$3264,2,0)</f>
        <v>USA</v>
      </c>
      <c r="I5703" s="7">
        <f t="shared" si="1"/>
        <v>2.46</v>
      </c>
      <c r="J5703" s="7">
        <f t="shared" si="2"/>
        <v>2.46</v>
      </c>
    </row>
    <row r="5704" ht="15.75" customHeight="1">
      <c r="A5704" s="4">
        <v>562031.0</v>
      </c>
      <c r="B5704" s="4" t="s">
        <v>2698</v>
      </c>
      <c r="C5704" s="5" t="s">
        <v>2699</v>
      </c>
      <c r="D5704" s="5">
        <v>1.0</v>
      </c>
      <c r="E5704" s="5">
        <v>8.5</v>
      </c>
      <c r="F5704" s="4">
        <v>16984.0</v>
      </c>
      <c r="G5704" s="6">
        <v>44593.73402777778</v>
      </c>
      <c r="H5704" s="6" t="str">
        <f>VLOOKUP(F5704,'Customer Details'!$A$1:$B$3264,2,0)</f>
        <v>Australia</v>
      </c>
      <c r="I5704" s="7">
        <f t="shared" si="1"/>
        <v>8.5</v>
      </c>
      <c r="J5704" s="7">
        <f t="shared" si="2"/>
        <v>8.5</v>
      </c>
    </row>
    <row r="5705" ht="15.75" customHeight="1">
      <c r="A5705" s="4">
        <v>569532.0</v>
      </c>
      <c r="B5705" s="4" t="s">
        <v>30</v>
      </c>
      <c r="C5705" s="5" t="s">
        <v>31</v>
      </c>
      <c r="D5705" s="5">
        <v>8.0</v>
      </c>
      <c r="E5705" s="5">
        <v>4.25</v>
      </c>
      <c r="F5705" s="4">
        <v>13552.0</v>
      </c>
      <c r="G5705" s="6">
        <v>44655.63819444444</v>
      </c>
      <c r="H5705" s="6" t="str">
        <f>VLOOKUP(F5705,'Customer Details'!$A$1:$B$3264,2,0)</f>
        <v>USA</v>
      </c>
      <c r="I5705" s="7">
        <f t="shared" si="1"/>
        <v>34</v>
      </c>
      <c r="J5705" s="7">
        <f t="shared" si="2"/>
        <v>34</v>
      </c>
    </row>
    <row r="5706" ht="15.75" customHeight="1">
      <c r="A5706" s="4" t="s">
        <v>1966</v>
      </c>
      <c r="B5706" s="4">
        <v>20974.0</v>
      </c>
      <c r="C5706" s="5" t="s">
        <v>2784</v>
      </c>
      <c r="D5706" s="5">
        <v>-48.0</v>
      </c>
      <c r="E5706" s="5">
        <v>0.65</v>
      </c>
      <c r="F5706" s="4">
        <v>17368.0</v>
      </c>
      <c r="G5706" s="6">
        <v>44402.72291666667</v>
      </c>
      <c r="H5706" s="6" t="str">
        <f>VLOOKUP(F5706,'Customer Details'!$A$1:$B$3264,2,0)</f>
        <v>Australia</v>
      </c>
      <c r="I5706" s="7">
        <f t="shared" si="1"/>
        <v>-31.2</v>
      </c>
      <c r="J5706" s="7">
        <f t="shared" si="2"/>
        <v>31.2</v>
      </c>
    </row>
    <row r="5707" ht="15.75" customHeight="1">
      <c r="A5707" s="4" t="s">
        <v>2135</v>
      </c>
      <c r="B5707" s="4">
        <v>22186.0</v>
      </c>
      <c r="C5707" s="5" t="s">
        <v>2785</v>
      </c>
      <c r="D5707" s="5">
        <v>-1.0</v>
      </c>
      <c r="E5707" s="5">
        <v>1.95</v>
      </c>
      <c r="F5707" s="4">
        <v>15159.0</v>
      </c>
      <c r="G5707" s="6">
        <v>44685.56805555556</v>
      </c>
      <c r="H5707" s="6" t="str">
        <f>VLOOKUP(F5707,'Customer Details'!$A$1:$B$3264,2,0)</f>
        <v>United Kingdom</v>
      </c>
      <c r="I5707" s="7">
        <f t="shared" si="1"/>
        <v>-1.95</v>
      </c>
      <c r="J5707" s="7">
        <f t="shared" si="2"/>
        <v>1.95</v>
      </c>
    </row>
    <row r="5708" ht="15.75" customHeight="1">
      <c r="A5708" s="4">
        <v>569218.0</v>
      </c>
      <c r="B5708" s="4" t="s">
        <v>368</v>
      </c>
      <c r="C5708" s="5" t="s">
        <v>369</v>
      </c>
      <c r="D5708" s="5">
        <v>2.0</v>
      </c>
      <c r="E5708" s="5">
        <v>4.25</v>
      </c>
      <c r="F5708" s="4">
        <v>15952.0</v>
      </c>
      <c r="G5708" s="6">
        <v>44653.53263888889</v>
      </c>
      <c r="H5708" s="6" t="str">
        <f>VLOOKUP(F5708,'Customer Details'!$A$1:$B$3264,2,0)</f>
        <v>USA</v>
      </c>
      <c r="I5708" s="7">
        <f t="shared" si="1"/>
        <v>8.5</v>
      </c>
      <c r="J5708" s="7">
        <f t="shared" si="2"/>
        <v>8.5</v>
      </c>
    </row>
    <row r="5709" ht="15.75" customHeight="1">
      <c r="A5709" s="4">
        <v>556254.0</v>
      </c>
      <c r="B5709" s="4" t="s">
        <v>133</v>
      </c>
      <c r="C5709" s="5" t="s">
        <v>134</v>
      </c>
      <c r="D5709" s="5">
        <v>12.0</v>
      </c>
      <c r="E5709" s="5">
        <v>0.85</v>
      </c>
      <c r="F5709" s="4">
        <v>13213.0</v>
      </c>
      <c r="G5709" s="6">
        <v>44539.70625</v>
      </c>
      <c r="H5709" s="6" t="str">
        <f>VLOOKUP(F5709,'Customer Details'!$A$1:$B$3264,2,0)</f>
        <v>United Kingdom</v>
      </c>
      <c r="I5709" s="7">
        <f t="shared" si="1"/>
        <v>10.2</v>
      </c>
      <c r="J5709" s="7">
        <f t="shared" si="2"/>
        <v>10.2</v>
      </c>
    </row>
    <row r="5710" ht="15.75" customHeight="1">
      <c r="A5710" s="4">
        <v>579524.0</v>
      </c>
      <c r="B5710" s="4" t="s">
        <v>1664</v>
      </c>
      <c r="C5710" s="5" t="s">
        <v>1665</v>
      </c>
      <c r="D5710" s="5">
        <v>6.0</v>
      </c>
      <c r="E5710" s="5">
        <v>1.65</v>
      </c>
      <c r="F5710" s="4">
        <v>16295.0</v>
      </c>
      <c r="G5710" s="6">
        <v>44711.34513888889</v>
      </c>
      <c r="H5710" s="6" t="str">
        <f>VLOOKUP(F5710,'Customer Details'!$A$1:$B$3264,2,0)</f>
        <v>USA</v>
      </c>
      <c r="I5710" s="7">
        <f t="shared" si="1"/>
        <v>9.9</v>
      </c>
      <c r="J5710" s="7">
        <f t="shared" si="2"/>
        <v>9.9</v>
      </c>
    </row>
    <row r="5711" ht="15.75" customHeight="1">
      <c r="A5711" s="4">
        <v>573543.0</v>
      </c>
      <c r="B5711" s="4" t="s">
        <v>394</v>
      </c>
      <c r="C5711" s="5" t="s">
        <v>395</v>
      </c>
      <c r="D5711" s="5">
        <v>2.0</v>
      </c>
      <c r="E5711" s="5">
        <v>0.85</v>
      </c>
      <c r="F5711" s="4">
        <v>17777.0</v>
      </c>
      <c r="G5711" s="6">
        <v>44681.54513888889</v>
      </c>
      <c r="H5711" s="6" t="str">
        <f>VLOOKUP(F5711,'Customer Details'!$A$1:$B$3264,2,0)</f>
        <v>China</v>
      </c>
      <c r="I5711" s="7">
        <f t="shared" si="1"/>
        <v>1.7</v>
      </c>
      <c r="J5711" s="7">
        <f t="shared" si="2"/>
        <v>1.7</v>
      </c>
    </row>
    <row r="5712" ht="15.75" customHeight="1">
      <c r="A5712" s="4" t="s">
        <v>2786</v>
      </c>
      <c r="B5712" s="4">
        <v>37449.0</v>
      </c>
      <c r="C5712" s="5" t="s">
        <v>1435</v>
      </c>
      <c r="D5712" s="5">
        <v>-1.0</v>
      </c>
      <c r="E5712" s="5">
        <v>9.95</v>
      </c>
      <c r="F5712" s="4">
        <v>15212.0</v>
      </c>
      <c r="G5712" s="6">
        <v>44483.55</v>
      </c>
      <c r="H5712" s="6" t="str">
        <f>VLOOKUP(F5712,'Customer Details'!$A$1:$B$3264,2,0)</f>
        <v>Australia</v>
      </c>
      <c r="I5712" s="7">
        <f t="shared" si="1"/>
        <v>-9.95</v>
      </c>
      <c r="J5712" s="7">
        <f t="shared" si="2"/>
        <v>9.95</v>
      </c>
    </row>
    <row r="5713" ht="15.75" customHeight="1">
      <c r="A5713" s="4">
        <v>562427.0</v>
      </c>
      <c r="B5713" s="4" t="s">
        <v>54</v>
      </c>
      <c r="C5713" s="5" t="s">
        <v>55</v>
      </c>
      <c r="D5713" s="5">
        <v>1.0</v>
      </c>
      <c r="E5713" s="5">
        <v>5.95</v>
      </c>
      <c r="F5713" s="4">
        <v>17267.0</v>
      </c>
      <c r="G5713" s="6">
        <v>44596.72152777778</v>
      </c>
      <c r="H5713" s="6" t="str">
        <f>VLOOKUP(F5713,'Customer Details'!$A$1:$B$3264,2,0)</f>
        <v>USA</v>
      </c>
      <c r="I5713" s="7">
        <f t="shared" si="1"/>
        <v>5.95</v>
      </c>
      <c r="J5713" s="7">
        <f t="shared" si="2"/>
        <v>5.95</v>
      </c>
    </row>
    <row r="5714" ht="15.75" customHeight="1">
      <c r="A5714" s="4">
        <v>543812.0</v>
      </c>
      <c r="B5714" s="4" t="s">
        <v>75</v>
      </c>
      <c r="C5714" s="5" t="s">
        <v>76</v>
      </c>
      <c r="D5714" s="5">
        <v>1.0</v>
      </c>
      <c r="E5714" s="5">
        <v>5.45</v>
      </c>
      <c r="F5714" s="4">
        <v>17472.0</v>
      </c>
      <c r="G5714" s="6">
        <v>44421.61111111111</v>
      </c>
      <c r="H5714" s="6" t="str">
        <f>VLOOKUP(F5714,'Customer Details'!$A$1:$B$3264,2,0)</f>
        <v>United Kingdom</v>
      </c>
      <c r="I5714" s="7">
        <f t="shared" si="1"/>
        <v>5.45</v>
      </c>
      <c r="J5714" s="7">
        <f t="shared" si="2"/>
        <v>5.45</v>
      </c>
    </row>
    <row r="5715" ht="15.75" customHeight="1">
      <c r="A5715" s="4">
        <v>546223.0</v>
      </c>
      <c r="B5715" s="4" t="s">
        <v>291</v>
      </c>
      <c r="C5715" s="5" t="s">
        <v>292</v>
      </c>
      <c r="D5715" s="5">
        <v>24.0</v>
      </c>
      <c r="E5715" s="5">
        <v>0.65</v>
      </c>
      <c r="F5715" s="4">
        <v>14854.0</v>
      </c>
      <c r="G5715" s="6">
        <v>44449.51527777778</v>
      </c>
      <c r="H5715" s="6" t="str">
        <f>VLOOKUP(F5715,'Customer Details'!$A$1:$B$3264,2,0)</f>
        <v>United Kingdom</v>
      </c>
      <c r="I5715" s="7">
        <f t="shared" si="1"/>
        <v>15.6</v>
      </c>
      <c r="J5715" s="7">
        <f t="shared" si="2"/>
        <v>15.6</v>
      </c>
    </row>
    <row r="5716" ht="15.75" customHeight="1">
      <c r="A5716" s="4">
        <v>555640.0</v>
      </c>
      <c r="B5716" s="4" t="s">
        <v>48</v>
      </c>
      <c r="C5716" s="5" t="s">
        <v>49</v>
      </c>
      <c r="D5716" s="5">
        <v>10.0</v>
      </c>
      <c r="E5716" s="5">
        <v>2.08</v>
      </c>
      <c r="F5716" s="4">
        <v>14475.0</v>
      </c>
      <c r="G5716" s="6">
        <v>44536.54583333333</v>
      </c>
      <c r="H5716" s="6" t="str">
        <f>VLOOKUP(F5716,'Customer Details'!$A$1:$B$3264,2,0)</f>
        <v>Australia</v>
      </c>
      <c r="I5716" s="7">
        <f t="shared" si="1"/>
        <v>20.8</v>
      </c>
      <c r="J5716" s="7">
        <f t="shared" si="2"/>
        <v>20.8</v>
      </c>
    </row>
    <row r="5717" ht="15.75" customHeight="1">
      <c r="A5717" s="4">
        <v>547876.0</v>
      </c>
      <c r="B5717" s="4" t="s">
        <v>2787</v>
      </c>
      <c r="C5717" s="5" t="s">
        <v>2788</v>
      </c>
      <c r="D5717" s="5">
        <v>1.0</v>
      </c>
      <c r="E5717" s="5">
        <v>12.75</v>
      </c>
      <c r="F5717" s="4">
        <v>16638.0</v>
      </c>
      <c r="G5717" s="6">
        <v>44466.65347222222</v>
      </c>
      <c r="H5717" s="6" t="str">
        <f>VLOOKUP(F5717,'Customer Details'!$A$1:$B$3264,2,0)</f>
        <v>India</v>
      </c>
      <c r="I5717" s="7">
        <f t="shared" si="1"/>
        <v>12.75</v>
      </c>
      <c r="J5717" s="7">
        <f t="shared" si="2"/>
        <v>12.75</v>
      </c>
    </row>
    <row r="5718" ht="15.75" customHeight="1">
      <c r="A5718" s="4">
        <v>545933.0</v>
      </c>
      <c r="B5718" s="4" t="s">
        <v>511</v>
      </c>
      <c r="C5718" s="5" t="s">
        <v>512</v>
      </c>
      <c r="D5718" s="5">
        <v>3.0</v>
      </c>
      <c r="E5718" s="5">
        <v>5.95</v>
      </c>
      <c r="F5718" s="4">
        <v>13908.0</v>
      </c>
      <c r="G5718" s="6">
        <v>44447.50277777778</v>
      </c>
      <c r="H5718" s="6" t="str">
        <f>VLOOKUP(F5718,'Customer Details'!$A$1:$B$3264,2,0)</f>
        <v>China</v>
      </c>
      <c r="I5718" s="7">
        <f t="shared" si="1"/>
        <v>17.85</v>
      </c>
      <c r="J5718" s="7">
        <f t="shared" si="2"/>
        <v>17.85</v>
      </c>
    </row>
    <row r="5719" ht="15.75" customHeight="1">
      <c r="A5719" s="4">
        <v>543255.0</v>
      </c>
      <c r="B5719" s="4" t="s">
        <v>1486</v>
      </c>
      <c r="C5719" s="5" t="s">
        <v>1487</v>
      </c>
      <c r="D5719" s="5">
        <v>4.0</v>
      </c>
      <c r="E5719" s="5">
        <v>3.75</v>
      </c>
      <c r="F5719" s="4">
        <v>13050.0</v>
      </c>
      <c r="G5719" s="6">
        <v>44412.65486111111</v>
      </c>
      <c r="H5719" s="6" t="str">
        <f>VLOOKUP(F5719,'Customer Details'!$A$1:$B$3264,2,0)</f>
        <v>China</v>
      </c>
      <c r="I5719" s="7">
        <f t="shared" si="1"/>
        <v>15</v>
      </c>
      <c r="J5719" s="7">
        <f t="shared" si="2"/>
        <v>15</v>
      </c>
    </row>
    <row r="5720" ht="15.75" customHeight="1">
      <c r="A5720" s="4">
        <v>540268.0</v>
      </c>
      <c r="B5720" s="4" t="s">
        <v>75</v>
      </c>
      <c r="C5720" s="5" t="s">
        <v>76</v>
      </c>
      <c r="D5720" s="5">
        <v>3.0</v>
      </c>
      <c r="E5720" s="5">
        <v>5.45</v>
      </c>
      <c r="F5720" s="4">
        <v>13458.0</v>
      </c>
      <c r="G5720" s="6">
        <v>44383.47569444445</v>
      </c>
      <c r="H5720" s="6" t="str">
        <f>VLOOKUP(F5720,'Customer Details'!$A$1:$B$3264,2,0)</f>
        <v>India</v>
      </c>
      <c r="I5720" s="7">
        <f t="shared" si="1"/>
        <v>16.35</v>
      </c>
      <c r="J5720" s="7">
        <f t="shared" si="2"/>
        <v>16.35</v>
      </c>
    </row>
    <row r="5721" ht="15.75" customHeight="1">
      <c r="A5721" s="4" t="s">
        <v>2789</v>
      </c>
      <c r="B5721" s="4">
        <v>22698.0</v>
      </c>
      <c r="C5721" s="5" t="s">
        <v>1101</v>
      </c>
      <c r="D5721" s="5">
        <v>-1.0</v>
      </c>
      <c r="E5721" s="5">
        <v>2.95</v>
      </c>
      <c r="F5721" s="4">
        <v>17865.0</v>
      </c>
      <c r="G5721" s="6">
        <v>44629.5</v>
      </c>
      <c r="H5721" s="6" t="str">
        <f>VLOOKUP(F5721,'Customer Details'!$A$1:$B$3264,2,0)</f>
        <v>Australia</v>
      </c>
      <c r="I5721" s="7">
        <f t="shared" si="1"/>
        <v>-2.95</v>
      </c>
      <c r="J5721" s="7">
        <f t="shared" si="2"/>
        <v>2.95</v>
      </c>
    </row>
    <row r="5722" ht="15.75" customHeight="1">
      <c r="A5722" s="4">
        <v>540464.0</v>
      </c>
      <c r="B5722" s="4" t="s">
        <v>1386</v>
      </c>
      <c r="C5722" s="5" t="s">
        <v>1387</v>
      </c>
      <c r="D5722" s="5">
        <v>24.0</v>
      </c>
      <c r="E5722" s="5">
        <v>0.21</v>
      </c>
      <c r="F5722" s="4">
        <v>14298.0</v>
      </c>
      <c r="G5722" s="6">
        <v>44384.55347222222</v>
      </c>
      <c r="H5722" s="6" t="str">
        <f>VLOOKUP(F5722,'Customer Details'!$A$1:$B$3264,2,0)</f>
        <v>USA</v>
      </c>
      <c r="I5722" s="7">
        <f t="shared" si="1"/>
        <v>5.04</v>
      </c>
      <c r="J5722" s="7">
        <f t="shared" si="2"/>
        <v>5.04</v>
      </c>
    </row>
    <row r="5723" ht="15.75" customHeight="1">
      <c r="A5723" s="4">
        <v>559322.0</v>
      </c>
      <c r="B5723" s="4" t="s">
        <v>235</v>
      </c>
      <c r="C5723" s="5" t="s">
        <v>236</v>
      </c>
      <c r="D5723" s="5">
        <v>72.0</v>
      </c>
      <c r="E5723" s="5">
        <v>3.75</v>
      </c>
      <c r="F5723" s="4">
        <v>15769.0</v>
      </c>
      <c r="G5723" s="6">
        <v>44568.61527777778</v>
      </c>
      <c r="H5723" s="6" t="str">
        <f>VLOOKUP(F5723,'Customer Details'!$A$1:$B$3264,2,0)</f>
        <v>Australia</v>
      </c>
      <c r="I5723" s="7">
        <f t="shared" si="1"/>
        <v>270</v>
      </c>
      <c r="J5723" s="7">
        <f t="shared" si="2"/>
        <v>270</v>
      </c>
    </row>
    <row r="5724" ht="15.75" customHeight="1">
      <c r="A5724" s="4">
        <v>557671.0</v>
      </c>
      <c r="B5724" s="4" t="s">
        <v>1049</v>
      </c>
      <c r="C5724" s="5" t="s">
        <v>1429</v>
      </c>
      <c r="D5724" s="5">
        <v>6.0</v>
      </c>
      <c r="E5724" s="5">
        <v>2.95</v>
      </c>
      <c r="F5724" s="4">
        <v>13849.0</v>
      </c>
      <c r="G5724" s="6">
        <v>44552.42430555556</v>
      </c>
      <c r="H5724" s="6" t="str">
        <f>VLOOKUP(F5724,'Customer Details'!$A$1:$B$3264,2,0)</f>
        <v>United Kingdom</v>
      </c>
      <c r="I5724" s="7">
        <f t="shared" si="1"/>
        <v>17.7</v>
      </c>
      <c r="J5724" s="7">
        <f t="shared" si="2"/>
        <v>17.7</v>
      </c>
    </row>
    <row r="5725" ht="15.75" customHeight="1">
      <c r="A5725" s="4">
        <v>538356.0</v>
      </c>
      <c r="B5725" s="4" t="s">
        <v>1010</v>
      </c>
      <c r="C5725" s="5" t="s">
        <v>1011</v>
      </c>
      <c r="D5725" s="5">
        <v>18.0</v>
      </c>
      <c r="E5725" s="5">
        <v>1.25</v>
      </c>
      <c r="F5725" s="4">
        <v>14062.0</v>
      </c>
      <c r="G5725" s="6">
        <v>44357.66388888889</v>
      </c>
      <c r="H5725" s="6" t="str">
        <f>VLOOKUP(F5725,'Customer Details'!$A$1:$B$3264,2,0)</f>
        <v>United Kingdom</v>
      </c>
      <c r="I5725" s="7">
        <f t="shared" si="1"/>
        <v>22.5</v>
      </c>
      <c r="J5725" s="7">
        <f t="shared" si="2"/>
        <v>22.5</v>
      </c>
    </row>
    <row r="5726" ht="15.75" customHeight="1">
      <c r="A5726" s="4">
        <v>571441.0</v>
      </c>
      <c r="B5726" s="4" t="s">
        <v>1335</v>
      </c>
      <c r="C5726" s="5" t="s">
        <v>1336</v>
      </c>
      <c r="D5726" s="5">
        <v>1.0</v>
      </c>
      <c r="E5726" s="5">
        <v>2.46</v>
      </c>
      <c r="F5726" s="4">
        <v>14096.0</v>
      </c>
      <c r="G5726" s="6">
        <v>44668.56319444445</v>
      </c>
      <c r="H5726" s="6" t="str">
        <f>VLOOKUP(F5726,'Customer Details'!$A$1:$B$3264,2,0)</f>
        <v>USA</v>
      </c>
      <c r="I5726" s="7">
        <f t="shared" si="1"/>
        <v>2.46</v>
      </c>
      <c r="J5726" s="7">
        <f t="shared" si="2"/>
        <v>2.46</v>
      </c>
    </row>
    <row r="5727" ht="15.75" customHeight="1">
      <c r="A5727" s="4">
        <v>572732.0</v>
      </c>
      <c r="B5727" s="4" t="s">
        <v>404</v>
      </c>
      <c r="C5727" s="5" t="s">
        <v>405</v>
      </c>
      <c r="D5727" s="5">
        <v>25.0</v>
      </c>
      <c r="E5727" s="5">
        <v>0.42</v>
      </c>
      <c r="F5727" s="4">
        <v>18079.0</v>
      </c>
      <c r="G5727" s="6">
        <v>44676.63958333333</v>
      </c>
      <c r="H5727" s="6" t="str">
        <f>VLOOKUP(F5727,'Customer Details'!$A$1:$B$3264,2,0)</f>
        <v>India</v>
      </c>
      <c r="I5727" s="7">
        <f t="shared" si="1"/>
        <v>10.5</v>
      </c>
      <c r="J5727" s="7">
        <f t="shared" si="2"/>
        <v>10.5</v>
      </c>
    </row>
    <row r="5728" ht="15.75" customHeight="1">
      <c r="A5728" s="4">
        <v>579196.0</v>
      </c>
      <c r="B5728" s="4" t="s">
        <v>95</v>
      </c>
      <c r="C5728" s="5" t="s">
        <v>96</v>
      </c>
      <c r="D5728" s="5">
        <v>1.0</v>
      </c>
      <c r="E5728" s="5">
        <v>1.63</v>
      </c>
      <c r="F5728" s="4">
        <v>14096.0</v>
      </c>
      <c r="G5728" s="6">
        <v>44709.6625</v>
      </c>
      <c r="H5728" s="6" t="str">
        <f>VLOOKUP(F5728,'Customer Details'!$A$1:$B$3264,2,0)</f>
        <v>USA</v>
      </c>
      <c r="I5728" s="7">
        <f t="shared" si="1"/>
        <v>1.63</v>
      </c>
      <c r="J5728" s="7">
        <f t="shared" si="2"/>
        <v>1.63</v>
      </c>
    </row>
    <row r="5729" ht="15.75" customHeight="1">
      <c r="A5729" s="4">
        <v>572311.0</v>
      </c>
      <c r="B5729" s="4" t="s">
        <v>307</v>
      </c>
      <c r="C5729" s="5" t="s">
        <v>308</v>
      </c>
      <c r="D5729" s="5">
        <v>6.0</v>
      </c>
      <c r="E5729" s="5">
        <v>0.42</v>
      </c>
      <c r="F5729" s="4">
        <v>14035.0</v>
      </c>
      <c r="G5729" s="6">
        <v>44674.65625</v>
      </c>
      <c r="H5729" s="6" t="str">
        <f>VLOOKUP(F5729,'Customer Details'!$A$1:$B$3264,2,0)</f>
        <v>Australia</v>
      </c>
      <c r="I5729" s="7">
        <f t="shared" si="1"/>
        <v>2.52</v>
      </c>
      <c r="J5729" s="7">
        <f t="shared" si="2"/>
        <v>2.52</v>
      </c>
    </row>
    <row r="5730" ht="15.75" customHeight="1">
      <c r="A5730" s="4">
        <v>536836.0</v>
      </c>
      <c r="B5730" s="4" t="s">
        <v>1006</v>
      </c>
      <c r="C5730" s="5" t="s">
        <v>1007</v>
      </c>
      <c r="D5730" s="5">
        <v>1.0</v>
      </c>
      <c r="E5730" s="5">
        <v>10.65</v>
      </c>
      <c r="F5730" s="4">
        <v>18168.0</v>
      </c>
      <c r="G5730" s="6">
        <v>44349.75555555556</v>
      </c>
      <c r="H5730" s="6" t="str">
        <f>VLOOKUP(F5730,'Customer Details'!$A$1:$B$3264,2,0)</f>
        <v>United Kingdom</v>
      </c>
      <c r="I5730" s="7">
        <f t="shared" si="1"/>
        <v>10.65</v>
      </c>
      <c r="J5730" s="7">
        <f t="shared" si="2"/>
        <v>10.65</v>
      </c>
    </row>
    <row r="5731" ht="15.75" customHeight="1">
      <c r="A5731" s="4">
        <v>551057.0</v>
      </c>
      <c r="B5731" s="4" t="s">
        <v>38</v>
      </c>
      <c r="C5731" s="5" t="s">
        <v>39</v>
      </c>
      <c r="D5731" s="5">
        <v>4.0</v>
      </c>
      <c r="E5731" s="5">
        <v>2.95</v>
      </c>
      <c r="F5731" s="4">
        <v>16942.0</v>
      </c>
      <c r="G5731" s="6">
        <v>44495.49930555555</v>
      </c>
      <c r="H5731" s="6" t="str">
        <f>VLOOKUP(F5731,'Customer Details'!$A$1:$B$3264,2,0)</f>
        <v>USA</v>
      </c>
      <c r="I5731" s="7">
        <f t="shared" si="1"/>
        <v>11.8</v>
      </c>
      <c r="J5731" s="7">
        <f t="shared" si="2"/>
        <v>11.8</v>
      </c>
    </row>
    <row r="5732" ht="15.75" customHeight="1">
      <c r="A5732" s="4">
        <v>569651.0</v>
      </c>
      <c r="B5732" s="4" t="s">
        <v>1700</v>
      </c>
      <c r="C5732" s="5" t="s">
        <v>1701</v>
      </c>
      <c r="D5732" s="5">
        <v>1.0</v>
      </c>
      <c r="E5732" s="5">
        <v>4.65</v>
      </c>
      <c r="F5732" s="4">
        <v>14534.0</v>
      </c>
      <c r="G5732" s="6">
        <v>44656.53402777778</v>
      </c>
      <c r="H5732" s="6" t="str">
        <f>VLOOKUP(F5732,'Customer Details'!$A$1:$B$3264,2,0)</f>
        <v>India</v>
      </c>
      <c r="I5732" s="7">
        <f t="shared" si="1"/>
        <v>4.65</v>
      </c>
      <c r="J5732" s="7">
        <f t="shared" si="2"/>
        <v>4.65</v>
      </c>
    </row>
    <row r="5733" ht="15.75" customHeight="1">
      <c r="A5733" s="4">
        <v>542618.0</v>
      </c>
      <c r="B5733" s="4">
        <v>22469.0</v>
      </c>
      <c r="C5733" s="5" t="s">
        <v>1280</v>
      </c>
      <c r="D5733" s="5">
        <v>1.0</v>
      </c>
      <c r="E5733" s="5">
        <v>1.65</v>
      </c>
      <c r="F5733" s="4">
        <v>14502.0</v>
      </c>
      <c r="G5733" s="6">
        <v>44407.66111111111</v>
      </c>
      <c r="H5733" s="6" t="str">
        <f>VLOOKUP(F5733,'Customer Details'!$A$1:$B$3264,2,0)</f>
        <v>China</v>
      </c>
      <c r="I5733" s="7">
        <f t="shared" si="1"/>
        <v>1.65</v>
      </c>
      <c r="J5733" s="7">
        <f t="shared" si="2"/>
        <v>1.65</v>
      </c>
    </row>
    <row r="5734" ht="15.75" customHeight="1">
      <c r="A5734" s="4">
        <v>537382.0</v>
      </c>
      <c r="B5734" s="4" t="s">
        <v>200</v>
      </c>
      <c r="C5734" s="5" t="s">
        <v>201</v>
      </c>
      <c r="D5734" s="5">
        <v>4.0</v>
      </c>
      <c r="E5734" s="5">
        <v>2.95</v>
      </c>
      <c r="F5734" s="4">
        <v>16710.0</v>
      </c>
      <c r="G5734" s="6">
        <v>44353.55069444444</v>
      </c>
      <c r="H5734" s="6" t="str">
        <f>VLOOKUP(F5734,'Customer Details'!$A$1:$B$3264,2,0)</f>
        <v>China</v>
      </c>
      <c r="I5734" s="7">
        <f t="shared" si="1"/>
        <v>11.8</v>
      </c>
      <c r="J5734" s="7">
        <f t="shared" si="2"/>
        <v>11.8</v>
      </c>
    </row>
    <row r="5735" ht="15.75" customHeight="1">
      <c r="A5735" s="4">
        <v>577473.0</v>
      </c>
      <c r="B5735" s="4">
        <v>22962.0</v>
      </c>
      <c r="C5735" s="5" t="s">
        <v>832</v>
      </c>
      <c r="D5735" s="5">
        <v>6.0</v>
      </c>
      <c r="E5735" s="5">
        <v>0.85</v>
      </c>
      <c r="F5735" s="4">
        <v>15919.0</v>
      </c>
      <c r="G5735" s="6">
        <v>44701.47777777778</v>
      </c>
      <c r="H5735" s="6" t="str">
        <f>VLOOKUP(F5735,'Customer Details'!$A$1:$B$3264,2,0)</f>
        <v>China</v>
      </c>
      <c r="I5735" s="7">
        <f t="shared" si="1"/>
        <v>5.1</v>
      </c>
      <c r="J5735" s="7">
        <f t="shared" si="2"/>
        <v>5.1</v>
      </c>
    </row>
    <row r="5736" ht="15.75" customHeight="1">
      <c r="A5736" s="4">
        <v>569232.0</v>
      </c>
      <c r="B5736" s="4" t="s">
        <v>156</v>
      </c>
      <c r="C5736" s="5" t="s">
        <v>157</v>
      </c>
      <c r="D5736" s="5">
        <v>5.0</v>
      </c>
      <c r="E5736" s="5">
        <v>0.39</v>
      </c>
      <c r="F5736" s="4">
        <v>16667.0</v>
      </c>
      <c r="G5736" s="6">
        <v>44653.64305555556</v>
      </c>
      <c r="H5736" s="6" t="str">
        <f>VLOOKUP(F5736,'Customer Details'!$A$1:$B$3264,2,0)</f>
        <v>Australia</v>
      </c>
      <c r="I5736" s="7">
        <f t="shared" si="1"/>
        <v>1.95</v>
      </c>
      <c r="J5736" s="7">
        <f t="shared" si="2"/>
        <v>1.95</v>
      </c>
    </row>
    <row r="5737" ht="15.75" customHeight="1">
      <c r="A5737" s="4" t="s">
        <v>2574</v>
      </c>
      <c r="B5737" s="4">
        <v>22778.0</v>
      </c>
      <c r="C5737" s="5" t="s">
        <v>2435</v>
      </c>
      <c r="D5737" s="5">
        <v>-24.0</v>
      </c>
      <c r="E5737" s="5">
        <v>3.39</v>
      </c>
      <c r="F5737" s="4">
        <v>15311.0</v>
      </c>
      <c r="G5737" s="6">
        <v>44610.44722222222</v>
      </c>
      <c r="H5737" s="6" t="str">
        <f>VLOOKUP(F5737,'Customer Details'!$A$1:$B$3264,2,0)</f>
        <v>USA</v>
      </c>
      <c r="I5737" s="7">
        <f t="shared" si="1"/>
        <v>-81.36</v>
      </c>
      <c r="J5737" s="7">
        <f t="shared" si="2"/>
        <v>81.36</v>
      </c>
    </row>
    <row r="5738" ht="15.75" customHeight="1">
      <c r="A5738" s="4">
        <v>539010.0</v>
      </c>
      <c r="B5738" s="4" t="s">
        <v>1067</v>
      </c>
      <c r="C5738" s="5" t="s">
        <v>1068</v>
      </c>
      <c r="D5738" s="5">
        <v>4.0</v>
      </c>
      <c r="E5738" s="5">
        <v>1.55</v>
      </c>
      <c r="F5738" s="4">
        <v>15005.0</v>
      </c>
      <c r="G5738" s="6">
        <v>44362.55833333333</v>
      </c>
      <c r="H5738" s="6" t="str">
        <f>VLOOKUP(F5738,'Customer Details'!$A$1:$B$3264,2,0)</f>
        <v>USA</v>
      </c>
      <c r="I5738" s="7">
        <f t="shared" si="1"/>
        <v>6.2</v>
      </c>
      <c r="J5738" s="7">
        <f t="shared" si="2"/>
        <v>6.2</v>
      </c>
    </row>
    <row r="5739" ht="15.75" customHeight="1">
      <c r="A5739" s="4">
        <v>546751.0</v>
      </c>
      <c r="B5739" s="4" t="s">
        <v>380</v>
      </c>
      <c r="C5739" s="5" t="s">
        <v>381</v>
      </c>
      <c r="D5739" s="5">
        <v>2.0</v>
      </c>
      <c r="E5739" s="5">
        <v>7.95</v>
      </c>
      <c r="F5739" s="4">
        <v>13668.0</v>
      </c>
      <c r="G5739" s="6">
        <v>44455.53125</v>
      </c>
      <c r="H5739" s="6" t="str">
        <f>VLOOKUP(F5739,'Customer Details'!$A$1:$B$3264,2,0)</f>
        <v>Australia</v>
      </c>
      <c r="I5739" s="7">
        <f t="shared" si="1"/>
        <v>15.9</v>
      </c>
      <c r="J5739" s="7">
        <f t="shared" si="2"/>
        <v>15.9</v>
      </c>
    </row>
    <row r="5740" ht="15.75" customHeight="1">
      <c r="A5740" s="4">
        <v>538198.0</v>
      </c>
      <c r="B5740" s="4" t="s">
        <v>30</v>
      </c>
      <c r="C5740" s="5" t="s">
        <v>31</v>
      </c>
      <c r="D5740" s="5">
        <v>3.0</v>
      </c>
      <c r="E5740" s="5">
        <v>3.75</v>
      </c>
      <c r="F5740" s="4">
        <v>17827.0</v>
      </c>
      <c r="G5740" s="6">
        <v>44357.45902777778</v>
      </c>
      <c r="H5740" s="6" t="str">
        <f>VLOOKUP(F5740,'Customer Details'!$A$1:$B$3264,2,0)</f>
        <v>USA</v>
      </c>
      <c r="I5740" s="7">
        <f t="shared" si="1"/>
        <v>11.25</v>
      </c>
      <c r="J5740" s="7">
        <f t="shared" si="2"/>
        <v>11.25</v>
      </c>
    </row>
    <row r="5741" ht="15.75" customHeight="1">
      <c r="A5741" s="4">
        <v>572028.0</v>
      </c>
      <c r="B5741" s="4" t="s">
        <v>75</v>
      </c>
      <c r="C5741" s="5" t="s">
        <v>76</v>
      </c>
      <c r="D5741" s="5">
        <v>3.0</v>
      </c>
      <c r="E5741" s="5">
        <v>5.45</v>
      </c>
      <c r="F5741" s="4">
        <v>15296.0</v>
      </c>
      <c r="G5741" s="6">
        <v>44671.49097222222</v>
      </c>
      <c r="H5741" s="6" t="str">
        <f>VLOOKUP(F5741,'Customer Details'!$A$1:$B$3264,2,0)</f>
        <v>India</v>
      </c>
      <c r="I5741" s="7">
        <f t="shared" si="1"/>
        <v>16.35</v>
      </c>
      <c r="J5741" s="7">
        <f t="shared" si="2"/>
        <v>16.35</v>
      </c>
    </row>
    <row r="5742" ht="15.75" customHeight="1">
      <c r="A5742" s="4">
        <v>551275.0</v>
      </c>
      <c r="B5742" s="4" t="s">
        <v>181</v>
      </c>
      <c r="C5742" s="5" t="s">
        <v>182</v>
      </c>
      <c r="D5742" s="5">
        <v>12.0</v>
      </c>
      <c r="E5742" s="5">
        <v>0.85</v>
      </c>
      <c r="F5742" s="4">
        <v>13285.0</v>
      </c>
      <c r="G5742" s="6">
        <v>44496.54375</v>
      </c>
      <c r="H5742" s="6" t="str">
        <f>VLOOKUP(F5742,'Customer Details'!$A$1:$B$3264,2,0)</f>
        <v>USA</v>
      </c>
      <c r="I5742" s="7">
        <f t="shared" si="1"/>
        <v>10.2</v>
      </c>
      <c r="J5742" s="7">
        <f t="shared" si="2"/>
        <v>10.2</v>
      </c>
    </row>
    <row r="5743" ht="15.75" customHeight="1">
      <c r="A5743" s="4">
        <v>557311.0</v>
      </c>
      <c r="B5743" s="4" t="s">
        <v>427</v>
      </c>
      <c r="C5743" s="5" t="s">
        <v>428</v>
      </c>
      <c r="D5743" s="5">
        <v>3.0</v>
      </c>
      <c r="E5743" s="5">
        <v>0.42</v>
      </c>
      <c r="F5743" s="4">
        <v>15700.0</v>
      </c>
      <c r="G5743" s="6">
        <v>44549.65</v>
      </c>
      <c r="H5743" s="6" t="str">
        <f>VLOOKUP(F5743,'Customer Details'!$A$1:$B$3264,2,0)</f>
        <v>Australia</v>
      </c>
      <c r="I5743" s="7">
        <f t="shared" si="1"/>
        <v>1.26</v>
      </c>
      <c r="J5743" s="7">
        <f t="shared" si="2"/>
        <v>1.26</v>
      </c>
    </row>
    <row r="5744" ht="15.75" customHeight="1">
      <c r="A5744" s="4">
        <v>536576.0</v>
      </c>
      <c r="B5744" s="4" t="s">
        <v>48</v>
      </c>
      <c r="C5744" s="5" t="s">
        <v>49</v>
      </c>
      <c r="D5744" s="5">
        <v>30.0</v>
      </c>
      <c r="E5744" s="5">
        <v>1.65</v>
      </c>
      <c r="F5744" s="4">
        <v>13777.0</v>
      </c>
      <c r="G5744" s="6">
        <v>44348.67430555556</v>
      </c>
      <c r="H5744" s="6" t="str">
        <f>VLOOKUP(F5744,'Customer Details'!$A$1:$B$3264,2,0)</f>
        <v>India</v>
      </c>
      <c r="I5744" s="7">
        <f t="shared" si="1"/>
        <v>49.5</v>
      </c>
      <c r="J5744" s="7">
        <f t="shared" si="2"/>
        <v>49.5</v>
      </c>
    </row>
    <row r="5745" ht="15.75" customHeight="1">
      <c r="A5745" s="4">
        <v>542719.0</v>
      </c>
      <c r="B5745" s="4" t="s">
        <v>38</v>
      </c>
      <c r="C5745" s="5" t="s">
        <v>39</v>
      </c>
      <c r="D5745" s="5">
        <v>2.0</v>
      </c>
      <c r="E5745" s="5">
        <v>2.95</v>
      </c>
      <c r="F5745" s="4">
        <v>17619.0</v>
      </c>
      <c r="G5745" s="6">
        <v>44408.59583333333</v>
      </c>
      <c r="H5745" s="6" t="str">
        <f>VLOOKUP(F5745,'Customer Details'!$A$1:$B$3264,2,0)</f>
        <v>India</v>
      </c>
      <c r="I5745" s="7">
        <f t="shared" si="1"/>
        <v>5.9</v>
      </c>
      <c r="J5745" s="7">
        <f t="shared" si="2"/>
        <v>5.9</v>
      </c>
    </row>
    <row r="5746" ht="15.75" customHeight="1">
      <c r="A5746" s="4">
        <v>565766.0</v>
      </c>
      <c r="B5746" s="4">
        <v>22896.0</v>
      </c>
      <c r="C5746" s="5" t="s">
        <v>2790</v>
      </c>
      <c r="D5746" s="5">
        <v>1.0</v>
      </c>
      <c r="E5746" s="5">
        <v>2.55</v>
      </c>
      <c r="F5746" s="4">
        <v>17841.0</v>
      </c>
      <c r="G5746" s="6">
        <v>44626.59930555556</v>
      </c>
      <c r="H5746" s="6" t="str">
        <f>VLOOKUP(F5746,'Customer Details'!$A$1:$B$3264,2,0)</f>
        <v>India</v>
      </c>
      <c r="I5746" s="7">
        <f t="shared" si="1"/>
        <v>2.55</v>
      </c>
      <c r="J5746" s="7">
        <f t="shared" si="2"/>
        <v>2.55</v>
      </c>
    </row>
    <row r="5747" ht="15.75" customHeight="1">
      <c r="A5747" s="4">
        <v>540456.0</v>
      </c>
      <c r="B5747" s="4" t="s">
        <v>67</v>
      </c>
      <c r="C5747" s="5" t="s">
        <v>68</v>
      </c>
      <c r="D5747" s="5">
        <v>10.0</v>
      </c>
      <c r="E5747" s="5">
        <v>1.95</v>
      </c>
      <c r="F5747" s="4">
        <v>13534.0</v>
      </c>
      <c r="G5747" s="6">
        <v>44384.50972222222</v>
      </c>
      <c r="H5747" s="6" t="str">
        <f>VLOOKUP(F5747,'Customer Details'!$A$1:$B$3264,2,0)</f>
        <v>United Kingdom</v>
      </c>
      <c r="I5747" s="7">
        <f t="shared" si="1"/>
        <v>19.5</v>
      </c>
      <c r="J5747" s="7">
        <f t="shared" si="2"/>
        <v>19.5</v>
      </c>
    </row>
    <row r="5748" ht="15.75" customHeight="1">
      <c r="A5748" s="4">
        <v>575941.0</v>
      </c>
      <c r="B5748" s="4" t="s">
        <v>596</v>
      </c>
      <c r="C5748" s="5" t="s">
        <v>597</v>
      </c>
      <c r="D5748" s="5">
        <v>3.0</v>
      </c>
      <c r="E5748" s="5">
        <v>0.85</v>
      </c>
      <c r="F5748" s="4">
        <v>16438.0</v>
      </c>
      <c r="G5748" s="6">
        <v>44694.48541666667</v>
      </c>
      <c r="H5748" s="6" t="str">
        <f>VLOOKUP(F5748,'Customer Details'!$A$1:$B$3264,2,0)</f>
        <v>Australia</v>
      </c>
      <c r="I5748" s="7">
        <f t="shared" si="1"/>
        <v>2.55</v>
      </c>
      <c r="J5748" s="7">
        <f t="shared" si="2"/>
        <v>2.55</v>
      </c>
    </row>
    <row r="5749" ht="15.75" customHeight="1">
      <c r="A5749" s="4">
        <v>554682.0</v>
      </c>
      <c r="B5749" s="4" t="s">
        <v>2791</v>
      </c>
      <c r="C5749" s="5" t="s">
        <v>2792</v>
      </c>
      <c r="D5749" s="5">
        <v>4.0</v>
      </c>
      <c r="E5749" s="5">
        <v>0.39</v>
      </c>
      <c r="F5749" s="4">
        <v>14085.0</v>
      </c>
      <c r="G5749" s="6">
        <v>44525.67222222222</v>
      </c>
      <c r="H5749" s="6" t="str">
        <f>VLOOKUP(F5749,'Customer Details'!$A$1:$B$3264,2,0)</f>
        <v>USA</v>
      </c>
      <c r="I5749" s="7">
        <f t="shared" si="1"/>
        <v>1.56</v>
      </c>
      <c r="J5749" s="7">
        <f t="shared" si="2"/>
        <v>1.56</v>
      </c>
    </row>
    <row r="5750" ht="15.75" customHeight="1">
      <c r="A5750" s="4">
        <v>541012.0</v>
      </c>
      <c r="B5750" s="4" t="s">
        <v>398</v>
      </c>
      <c r="C5750" s="5" t="s">
        <v>399</v>
      </c>
      <c r="D5750" s="5">
        <v>2.0</v>
      </c>
      <c r="E5750" s="5">
        <v>1.65</v>
      </c>
      <c r="F5750" s="4">
        <v>17019.0</v>
      </c>
      <c r="G5750" s="6">
        <v>44390.49166666667</v>
      </c>
      <c r="H5750" s="6" t="str">
        <f>VLOOKUP(F5750,'Customer Details'!$A$1:$B$3264,2,0)</f>
        <v>Australia</v>
      </c>
      <c r="I5750" s="7">
        <f t="shared" si="1"/>
        <v>3.3</v>
      </c>
      <c r="J5750" s="7">
        <f t="shared" si="2"/>
        <v>3.3</v>
      </c>
    </row>
    <row r="5751" ht="15.75" customHeight="1">
      <c r="A5751" s="4">
        <v>547709.0</v>
      </c>
      <c r="B5751" s="4" t="s">
        <v>38</v>
      </c>
      <c r="C5751" s="5" t="s">
        <v>39</v>
      </c>
      <c r="D5751" s="5">
        <v>6.0</v>
      </c>
      <c r="E5751" s="5">
        <v>2.95</v>
      </c>
      <c r="F5751" s="4">
        <v>18109.0</v>
      </c>
      <c r="G5751" s="6">
        <v>44463.77986111111</v>
      </c>
      <c r="H5751" s="6" t="str">
        <f>VLOOKUP(F5751,'Customer Details'!$A$1:$B$3264,2,0)</f>
        <v>India</v>
      </c>
      <c r="I5751" s="7">
        <f t="shared" si="1"/>
        <v>17.7</v>
      </c>
      <c r="J5751" s="7">
        <f t="shared" si="2"/>
        <v>17.7</v>
      </c>
    </row>
    <row r="5752" ht="15.75" customHeight="1">
      <c r="A5752" s="4" t="s">
        <v>2793</v>
      </c>
      <c r="B5752" s="4" t="s">
        <v>1465</v>
      </c>
      <c r="C5752" s="5" t="s">
        <v>265</v>
      </c>
      <c r="D5752" s="5">
        <v>-20.0</v>
      </c>
      <c r="E5752" s="5">
        <v>0.42</v>
      </c>
      <c r="F5752" s="4">
        <v>14643.0</v>
      </c>
      <c r="G5752" s="6">
        <v>44368.55208333334</v>
      </c>
      <c r="H5752" s="6" t="str">
        <f>VLOOKUP(F5752,'Customer Details'!$A$1:$B$3264,2,0)</f>
        <v>United Kingdom</v>
      </c>
      <c r="I5752" s="7">
        <f t="shared" si="1"/>
        <v>-8.4</v>
      </c>
      <c r="J5752" s="7">
        <f t="shared" si="2"/>
        <v>8.4</v>
      </c>
    </row>
    <row r="5753" ht="15.75" customHeight="1">
      <c r="A5753" s="4">
        <v>545186.0</v>
      </c>
      <c r="B5753" s="4" t="s">
        <v>2119</v>
      </c>
      <c r="C5753" s="5" t="s">
        <v>2120</v>
      </c>
      <c r="D5753" s="5">
        <v>2.0</v>
      </c>
      <c r="E5753" s="5">
        <v>2.55</v>
      </c>
      <c r="F5753" s="4">
        <v>17841.0</v>
      </c>
      <c r="G5753" s="6">
        <v>44436.62847222222</v>
      </c>
      <c r="H5753" s="6" t="str">
        <f>VLOOKUP(F5753,'Customer Details'!$A$1:$B$3264,2,0)</f>
        <v>India</v>
      </c>
      <c r="I5753" s="7">
        <f t="shared" si="1"/>
        <v>5.1</v>
      </c>
      <c r="J5753" s="7">
        <f t="shared" si="2"/>
        <v>5.1</v>
      </c>
    </row>
    <row r="5754" ht="15.75" customHeight="1">
      <c r="A5754" s="4">
        <v>562199.0</v>
      </c>
      <c r="B5754" s="4" t="s">
        <v>67</v>
      </c>
      <c r="C5754" s="5" t="s">
        <v>68</v>
      </c>
      <c r="D5754" s="5">
        <v>2.0</v>
      </c>
      <c r="E5754" s="5">
        <v>2.08</v>
      </c>
      <c r="F5754" s="4">
        <v>12748.0</v>
      </c>
      <c r="G5754" s="6">
        <v>44595.51388888889</v>
      </c>
      <c r="H5754" s="6" t="str">
        <f>VLOOKUP(F5754,'Customer Details'!$A$1:$B$3264,2,0)</f>
        <v>USA</v>
      </c>
      <c r="I5754" s="7">
        <f t="shared" si="1"/>
        <v>4.16</v>
      </c>
      <c r="J5754" s="7">
        <f t="shared" si="2"/>
        <v>4.16</v>
      </c>
    </row>
    <row r="5755" ht="15.75" customHeight="1">
      <c r="A5755" s="4" t="s">
        <v>2794</v>
      </c>
      <c r="B5755" s="4">
        <v>23230.0</v>
      </c>
      <c r="C5755" s="5" t="s">
        <v>2795</v>
      </c>
      <c r="D5755" s="5">
        <v>-25.0</v>
      </c>
      <c r="E5755" s="5">
        <v>0.42</v>
      </c>
      <c r="F5755" s="4">
        <v>17504.0</v>
      </c>
      <c r="G5755" s="6">
        <v>44510.47291666667</v>
      </c>
      <c r="H5755" s="6" t="str">
        <f>VLOOKUP(F5755,'Customer Details'!$A$1:$B$3264,2,0)</f>
        <v>United Kingdom</v>
      </c>
      <c r="I5755" s="7">
        <f t="shared" si="1"/>
        <v>-10.5</v>
      </c>
      <c r="J5755" s="7">
        <f t="shared" si="2"/>
        <v>10.5</v>
      </c>
    </row>
    <row r="5756" ht="15.75" customHeight="1">
      <c r="A5756" s="4">
        <v>537037.0</v>
      </c>
      <c r="B5756" s="4" t="s">
        <v>530</v>
      </c>
      <c r="C5756" s="5" t="s">
        <v>531</v>
      </c>
      <c r="D5756" s="5">
        <v>6.0</v>
      </c>
      <c r="E5756" s="5">
        <v>3.75</v>
      </c>
      <c r="F5756" s="4">
        <v>17243.0</v>
      </c>
      <c r="G5756" s="6">
        <v>44352.41875</v>
      </c>
      <c r="H5756" s="6" t="str">
        <f>VLOOKUP(F5756,'Customer Details'!$A$1:$B$3264,2,0)</f>
        <v>India</v>
      </c>
      <c r="I5756" s="7">
        <f t="shared" si="1"/>
        <v>22.5</v>
      </c>
      <c r="J5756" s="7">
        <f t="shared" si="2"/>
        <v>22.5</v>
      </c>
    </row>
    <row r="5757" ht="15.75" customHeight="1">
      <c r="A5757" s="4">
        <v>572865.0</v>
      </c>
      <c r="B5757" s="4" t="s">
        <v>100</v>
      </c>
      <c r="C5757" s="5" t="s">
        <v>101</v>
      </c>
      <c r="D5757" s="5">
        <v>3.0</v>
      </c>
      <c r="E5757" s="5">
        <v>1.45</v>
      </c>
      <c r="F5757" s="4">
        <v>17841.0</v>
      </c>
      <c r="G5757" s="6">
        <v>44677.54236111111</v>
      </c>
      <c r="H5757" s="6" t="str">
        <f>VLOOKUP(F5757,'Customer Details'!$A$1:$B$3264,2,0)</f>
        <v>India</v>
      </c>
      <c r="I5757" s="7">
        <f t="shared" si="1"/>
        <v>4.35</v>
      </c>
      <c r="J5757" s="7">
        <f t="shared" si="2"/>
        <v>4.35</v>
      </c>
    </row>
    <row r="5758" ht="15.75" customHeight="1">
      <c r="A5758" s="4">
        <v>549874.0</v>
      </c>
      <c r="B5758" s="4" t="s">
        <v>119</v>
      </c>
      <c r="C5758" s="5" t="s">
        <v>120</v>
      </c>
      <c r="D5758" s="5">
        <v>24.0</v>
      </c>
      <c r="E5758" s="5">
        <v>0.42</v>
      </c>
      <c r="F5758" s="4">
        <v>16919.0</v>
      </c>
      <c r="G5758" s="6">
        <v>44481.64097222222</v>
      </c>
      <c r="H5758" s="6" t="str">
        <f>VLOOKUP(F5758,'Customer Details'!$A$1:$B$3264,2,0)</f>
        <v>USA</v>
      </c>
      <c r="I5758" s="7">
        <f t="shared" si="1"/>
        <v>10.08</v>
      </c>
      <c r="J5758" s="7">
        <f t="shared" si="2"/>
        <v>10.08</v>
      </c>
    </row>
    <row r="5759" ht="15.75" customHeight="1">
      <c r="A5759" s="4">
        <v>574304.0</v>
      </c>
      <c r="B5759" s="4" t="s">
        <v>131</v>
      </c>
      <c r="C5759" s="5" t="s">
        <v>132</v>
      </c>
      <c r="D5759" s="5">
        <v>8.0</v>
      </c>
      <c r="E5759" s="5">
        <v>0.42</v>
      </c>
      <c r="F5759" s="4">
        <v>14428.0</v>
      </c>
      <c r="G5759" s="6">
        <v>44684.6875</v>
      </c>
      <c r="H5759" s="6" t="str">
        <f>VLOOKUP(F5759,'Customer Details'!$A$1:$B$3264,2,0)</f>
        <v>China</v>
      </c>
      <c r="I5759" s="7">
        <f t="shared" si="1"/>
        <v>3.36</v>
      </c>
      <c r="J5759" s="7">
        <f t="shared" si="2"/>
        <v>3.36</v>
      </c>
    </row>
    <row r="5760" ht="15.75" customHeight="1">
      <c r="A5760" s="4">
        <v>564727.0</v>
      </c>
      <c r="B5760" s="4">
        <v>22755.0</v>
      </c>
      <c r="C5760" s="5" t="s">
        <v>2796</v>
      </c>
      <c r="D5760" s="5">
        <v>1.0</v>
      </c>
      <c r="E5760" s="5">
        <v>0.85</v>
      </c>
      <c r="F5760" s="4">
        <v>16686.0</v>
      </c>
      <c r="G5760" s="6">
        <v>44620.52152777778</v>
      </c>
      <c r="H5760" s="6" t="str">
        <f>VLOOKUP(F5760,'Customer Details'!$A$1:$B$3264,2,0)</f>
        <v>Australia</v>
      </c>
      <c r="I5760" s="7">
        <f t="shared" si="1"/>
        <v>0.85</v>
      </c>
      <c r="J5760" s="7">
        <f t="shared" si="2"/>
        <v>0.85</v>
      </c>
    </row>
    <row r="5761" ht="15.75" customHeight="1">
      <c r="A5761" s="4">
        <v>580304.0</v>
      </c>
      <c r="B5761" s="4" t="s">
        <v>509</v>
      </c>
      <c r="C5761" s="5" t="s">
        <v>510</v>
      </c>
      <c r="D5761" s="5">
        <v>4.0</v>
      </c>
      <c r="E5761" s="5">
        <v>0.85</v>
      </c>
      <c r="F5761" s="4">
        <v>18055.0</v>
      </c>
      <c r="G5761" s="6">
        <v>44714.60069444445</v>
      </c>
      <c r="H5761" s="6" t="str">
        <f>VLOOKUP(F5761,'Customer Details'!$A$1:$B$3264,2,0)</f>
        <v>USA</v>
      </c>
      <c r="I5761" s="7">
        <f t="shared" si="1"/>
        <v>3.4</v>
      </c>
      <c r="J5761" s="7">
        <f t="shared" si="2"/>
        <v>3.4</v>
      </c>
    </row>
    <row r="5762" ht="15.75" customHeight="1">
      <c r="A5762" s="4">
        <v>572843.0</v>
      </c>
      <c r="B5762" s="4" t="s">
        <v>85</v>
      </c>
      <c r="C5762" s="5" t="s">
        <v>86</v>
      </c>
      <c r="D5762" s="5">
        <v>12.0</v>
      </c>
      <c r="E5762" s="5">
        <v>1.25</v>
      </c>
      <c r="F5762" s="4">
        <v>14315.0</v>
      </c>
      <c r="G5762" s="6">
        <v>44677.50416666667</v>
      </c>
      <c r="H5762" s="6" t="str">
        <f>VLOOKUP(F5762,'Customer Details'!$A$1:$B$3264,2,0)</f>
        <v>Australia</v>
      </c>
      <c r="I5762" s="7">
        <f t="shared" si="1"/>
        <v>15</v>
      </c>
      <c r="J5762" s="7">
        <f t="shared" si="2"/>
        <v>15</v>
      </c>
    </row>
    <row r="5763" ht="15.75" customHeight="1">
      <c r="A5763" s="4" t="s">
        <v>663</v>
      </c>
      <c r="B5763" s="4">
        <v>21209.0</v>
      </c>
      <c r="C5763" s="5" t="s">
        <v>2797</v>
      </c>
      <c r="D5763" s="5">
        <v>-2.0</v>
      </c>
      <c r="E5763" s="5">
        <v>0.39</v>
      </c>
      <c r="F5763" s="4">
        <v>14410.0</v>
      </c>
      <c r="G5763" s="6">
        <v>44582.54166666666</v>
      </c>
      <c r="H5763" s="6" t="str">
        <f>VLOOKUP(F5763,'Customer Details'!$A$1:$B$3264,2,0)</f>
        <v>United Kingdom</v>
      </c>
      <c r="I5763" s="7">
        <f t="shared" si="1"/>
        <v>-0.78</v>
      </c>
      <c r="J5763" s="7">
        <f t="shared" si="2"/>
        <v>0.78</v>
      </c>
    </row>
    <row r="5764" ht="15.75" customHeight="1">
      <c r="A5764" s="4">
        <v>580727.0</v>
      </c>
      <c r="B5764" s="4" t="s">
        <v>1848</v>
      </c>
      <c r="C5764" s="5" t="s">
        <v>1849</v>
      </c>
      <c r="D5764" s="5">
        <v>1.0</v>
      </c>
      <c r="E5764" s="5">
        <v>1.63</v>
      </c>
      <c r="F5764" s="4">
        <v>14096.0</v>
      </c>
      <c r="G5764" s="6">
        <v>44717.72013888889</v>
      </c>
      <c r="H5764" s="6" t="str">
        <f>VLOOKUP(F5764,'Customer Details'!$A$1:$B$3264,2,0)</f>
        <v>USA</v>
      </c>
      <c r="I5764" s="7">
        <f t="shared" si="1"/>
        <v>1.63</v>
      </c>
      <c r="J5764" s="7">
        <f t="shared" si="2"/>
        <v>1.63</v>
      </c>
    </row>
    <row r="5765" ht="15.75" customHeight="1">
      <c r="A5765" s="4">
        <v>572216.0</v>
      </c>
      <c r="B5765" s="4" t="s">
        <v>1217</v>
      </c>
      <c r="C5765" s="5" t="s">
        <v>1218</v>
      </c>
      <c r="D5765" s="5">
        <v>2.0</v>
      </c>
      <c r="E5765" s="5">
        <v>0.39</v>
      </c>
      <c r="F5765" s="4">
        <v>16015.0</v>
      </c>
      <c r="G5765" s="6">
        <v>44672.53888888889</v>
      </c>
      <c r="H5765" s="6" t="str">
        <f>VLOOKUP(F5765,'Customer Details'!$A$1:$B$3264,2,0)</f>
        <v>Australia</v>
      </c>
      <c r="I5765" s="7">
        <f t="shared" si="1"/>
        <v>0.78</v>
      </c>
      <c r="J5765" s="7">
        <f t="shared" si="2"/>
        <v>0.78</v>
      </c>
    </row>
    <row r="5766" ht="15.75" customHeight="1">
      <c r="A5766" s="4">
        <v>555549.0</v>
      </c>
      <c r="B5766" s="4" t="s">
        <v>394</v>
      </c>
      <c r="C5766" s="5" t="s">
        <v>395</v>
      </c>
      <c r="D5766" s="5">
        <v>4.0</v>
      </c>
      <c r="E5766" s="5">
        <v>0.85</v>
      </c>
      <c r="F5766" s="4">
        <v>13637.0</v>
      </c>
      <c r="G5766" s="6">
        <v>44535.55833333333</v>
      </c>
      <c r="H5766" s="6" t="str">
        <f>VLOOKUP(F5766,'Customer Details'!$A$1:$B$3264,2,0)</f>
        <v>United Kingdom</v>
      </c>
      <c r="I5766" s="7">
        <f t="shared" si="1"/>
        <v>3.4</v>
      </c>
      <c r="J5766" s="7">
        <f t="shared" si="2"/>
        <v>3.4</v>
      </c>
    </row>
    <row r="5767" ht="15.75" customHeight="1">
      <c r="A5767" s="4">
        <v>541018.0</v>
      </c>
      <c r="B5767" s="4" t="s">
        <v>1624</v>
      </c>
      <c r="C5767" s="5" t="s">
        <v>1625</v>
      </c>
      <c r="D5767" s="5">
        <v>1.0</v>
      </c>
      <c r="E5767" s="5">
        <v>4.25</v>
      </c>
      <c r="F5767" s="4">
        <v>14978.0</v>
      </c>
      <c r="G5767" s="6">
        <v>44390.50208333333</v>
      </c>
      <c r="H5767" s="6" t="str">
        <f>VLOOKUP(F5767,'Customer Details'!$A$1:$B$3264,2,0)</f>
        <v>Australia</v>
      </c>
      <c r="I5767" s="7">
        <f t="shared" si="1"/>
        <v>4.25</v>
      </c>
      <c r="J5767" s="7">
        <f t="shared" si="2"/>
        <v>4.25</v>
      </c>
    </row>
    <row r="5768" ht="15.75" customHeight="1">
      <c r="A5768" s="4" t="s">
        <v>2798</v>
      </c>
      <c r="B5768" s="4">
        <v>23169.0</v>
      </c>
      <c r="C5768" s="5" t="s">
        <v>480</v>
      </c>
      <c r="D5768" s="5">
        <v>-3.0</v>
      </c>
      <c r="E5768" s="5">
        <v>4.15</v>
      </c>
      <c r="F5768" s="4">
        <v>13862.0</v>
      </c>
      <c r="G5768" s="6">
        <v>44537.65416666667</v>
      </c>
      <c r="H5768" s="6" t="str">
        <f>VLOOKUP(F5768,'Customer Details'!$A$1:$B$3264,2,0)</f>
        <v>Australia</v>
      </c>
      <c r="I5768" s="7">
        <f t="shared" si="1"/>
        <v>-12.45</v>
      </c>
      <c r="J5768" s="7">
        <f t="shared" si="2"/>
        <v>12.45</v>
      </c>
    </row>
    <row r="5769" ht="15.75" customHeight="1">
      <c r="A5769" s="4">
        <v>572513.0</v>
      </c>
      <c r="B5769" s="4" t="s">
        <v>709</v>
      </c>
      <c r="C5769" s="5" t="s">
        <v>710</v>
      </c>
      <c r="D5769" s="5">
        <v>6.0</v>
      </c>
      <c r="E5769" s="5">
        <v>0.19</v>
      </c>
      <c r="F5769" s="4">
        <v>16728.0</v>
      </c>
      <c r="G5769" s="6">
        <v>44675.60833333333</v>
      </c>
      <c r="H5769" s="6" t="str">
        <f>VLOOKUP(F5769,'Customer Details'!$A$1:$B$3264,2,0)</f>
        <v>India</v>
      </c>
      <c r="I5769" s="7">
        <f t="shared" si="1"/>
        <v>1.14</v>
      </c>
      <c r="J5769" s="7">
        <f t="shared" si="2"/>
        <v>1.14</v>
      </c>
    </row>
    <row r="5770" ht="15.75" customHeight="1">
      <c r="A5770" s="4">
        <v>559549.0</v>
      </c>
      <c r="B5770" s="4">
        <v>21559.0</v>
      </c>
      <c r="C5770" s="5" t="s">
        <v>2234</v>
      </c>
      <c r="D5770" s="5">
        <v>1.0</v>
      </c>
      <c r="E5770" s="5">
        <v>2.55</v>
      </c>
      <c r="F5770" s="4">
        <v>13230.0</v>
      </c>
      <c r="G5770" s="6">
        <v>44571.64236111111</v>
      </c>
      <c r="H5770" s="6" t="str">
        <f>VLOOKUP(F5770,'Customer Details'!$A$1:$B$3264,2,0)</f>
        <v>USA</v>
      </c>
      <c r="I5770" s="7">
        <f t="shared" si="1"/>
        <v>2.55</v>
      </c>
      <c r="J5770" s="7">
        <f t="shared" si="2"/>
        <v>2.55</v>
      </c>
    </row>
    <row r="5771" ht="15.75" customHeight="1">
      <c r="A5771" s="4">
        <v>572103.0</v>
      </c>
      <c r="B5771" s="4">
        <v>22505.0</v>
      </c>
      <c r="C5771" s="5" t="s">
        <v>782</v>
      </c>
      <c r="D5771" s="5">
        <v>1.0</v>
      </c>
      <c r="E5771" s="5">
        <v>4.95</v>
      </c>
      <c r="F5771" s="4">
        <v>17571.0</v>
      </c>
      <c r="G5771" s="6">
        <v>44671.66458333333</v>
      </c>
      <c r="H5771" s="6" t="str">
        <f>VLOOKUP(F5771,'Customer Details'!$A$1:$B$3264,2,0)</f>
        <v>USA</v>
      </c>
      <c r="I5771" s="7">
        <f t="shared" si="1"/>
        <v>4.95</v>
      </c>
      <c r="J5771" s="7">
        <f t="shared" si="2"/>
        <v>4.95</v>
      </c>
    </row>
    <row r="5772" ht="15.75" customHeight="1">
      <c r="A5772" s="4">
        <v>566482.0</v>
      </c>
      <c r="B5772" s="4" t="s">
        <v>22</v>
      </c>
      <c r="C5772" s="5" t="s">
        <v>23</v>
      </c>
      <c r="D5772" s="5">
        <v>10.0</v>
      </c>
      <c r="E5772" s="5">
        <v>2.08</v>
      </c>
      <c r="F5772" s="4">
        <v>16609.0</v>
      </c>
      <c r="G5772" s="6">
        <v>44633.40486111111</v>
      </c>
      <c r="H5772" s="6" t="str">
        <f>VLOOKUP(F5772,'Customer Details'!$A$1:$B$3264,2,0)</f>
        <v>USA</v>
      </c>
      <c r="I5772" s="7">
        <f t="shared" si="1"/>
        <v>20.8</v>
      </c>
      <c r="J5772" s="7">
        <f t="shared" si="2"/>
        <v>20.8</v>
      </c>
    </row>
    <row r="5773" ht="15.75" customHeight="1">
      <c r="A5773" s="4" t="s">
        <v>2799</v>
      </c>
      <c r="B5773" s="4" t="s">
        <v>46</v>
      </c>
      <c r="C5773" s="5" t="s">
        <v>47</v>
      </c>
      <c r="D5773" s="5">
        <v>-1.0</v>
      </c>
      <c r="E5773" s="5">
        <v>82.5</v>
      </c>
      <c r="F5773" s="4">
        <v>16027.0</v>
      </c>
      <c r="G5773" s="6">
        <v>44426.72152777778</v>
      </c>
      <c r="H5773" s="6" t="str">
        <f>VLOOKUP(F5773,'Customer Details'!$A$1:$B$3264,2,0)</f>
        <v>USA</v>
      </c>
      <c r="I5773" s="7">
        <f t="shared" si="1"/>
        <v>-82.5</v>
      </c>
      <c r="J5773" s="7">
        <f t="shared" si="2"/>
        <v>82.5</v>
      </c>
    </row>
    <row r="5774" ht="15.75" customHeight="1">
      <c r="A5774" s="4">
        <v>550775.0</v>
      </c>
      <c r="B5774" s="4" t="s">
        <v>152</v>
      </c>
      <c r="C5774" s="5" t="s">
        <v>153</v>
      </c>
      <c r="D5774" s="5">
        <v>4.0</v>
      </c>
      <c r="E5774" s="5">
        <v>5.45</v>
      </c>
      <c r="F5774" s="4">
        <v>15805.0</v>
      </c>
      <c r="G5774" s="6">
        <v>44489.55416666667</v>
      </c>
      <c r="H5774" s="6" t="str">
        <f>VLOOKUP(F5774,'Customer Details'!$A$1:$B$3264,2,0)</f>
        <v>USA</v>
      </c>
      <c r="I5774" s="7">
        <f t="shared" si="1"/>
        <v>21.8</v>
      </c>
      <c r="J5774" s="7">
        <f t="shared" si="2"/>
        <v>21.8</v>
      </c>
    </row>
    <row r="5775" ht="15.75" customHeight="1">
      <c r="A5775" s="4">
        <v>574269.0</v>
      </c>
      <c r="B5775" s="4" t="s">
        <v>578</v>
      </c>
      <c r="C5775" s="5" t="s">
        <v>579</v>
      </c>
      <c r="D5775" s="5">
        <v>6.0</v>
      </c>
      <c r="E5775" s="5">
        <v>2.95</v>
      </c>
      <c r="F5775" s="4">
        <v>15570.0</v>
      </c>
      <c r="G5775" s="6">
        <v>44684.60208333333</v>
      </c>
      <c r="H5775" s="6" t="str">
        <f>VLOOKUP(F5775,'Customer Details'!$A$1:$B$3264,2,0)</f>
        <v>China</v>
      </c>
      <c r="I5775" s="7">
        <f t="shared" si="1"/>
        <v>17.7</v>
      </c>
      <c r="J5775" s="7">
        <f t="shared" si="2"/>
        <v>17.7</v>
      </c>
    </row>
    <row r="5776" ht="15.75" customHeight="1">
      <c r="A5776" s="4">
        <v>573546.0</v>
      </c>
      <c r="B5776" s="4" t="s">
        <v>464</v>
      </c>
      <c r="C5776" s="5" t="s">
        <v>465</v>
      </c>
      <c r="D5776" s="5">
        <v>48.0</v>
      </c>
      <c r="E5776" s="5">
        <v>0.39</v>
      </c>
      <c r="F5776" s="4">
        <v>15974.0</v>
      </c>
      <c r="G5776" s="6">
        <v>44681.55069444444</v>
      </c>
      <c r="H5776" s="6" t="str">
        <f>VLOOKUP(F5776,'Customer Details'!$A$1:$B$3264,2,0)</f>
        <v>USA</v>
      </c>
      <c r="I5776" s="7">
        <f t="shared" si="1"/>
        <v>18.72</v>
      </c>
      <c r="J5776" s="7">
        <f t="shared" si="2"/>
        <v>18.72</v>
      </c>
    </row>
    <row r="5777" ht="15.75" customHeight="1">
      <c r="A5777" s="4">
        <v>564324.0</v>
      </c>
      <c r="B5777" s="4" t="s">
        <v>2800</v>
      </c>
      <c r="C5777" s="5" t="s">
        <v>2801</v>
      </c>
      <c r="D5777" s="5">
        <v>48.0</v>
      </c>
      <c r="E5777" s="5">
        <v>1.95</v>
      </c>
      <c r="F5777" s="4">
        <v>13694.0</v>
      </c>
      <c r="G5777" s="6">
        <v>44616.55972222222</v>
      </c>
      <c r="H5777" s="6" t="str">
        <f>VLOOKUP(F5777,'Customer Details'!$A$1:$B$3264,2,0)</f>
        <v>USA</v>
      </c>
      <c r="I5777" s="7">
        <f t="shared" si="1"/>
        <v>93.6</v>
      </c>
      <c r="J5777" s="7">
        <f t="shared" si="2"/>
        <v>93.6</v>
      </c>
    </row>
    <row r="5778" ht="15.75" customHeight="1">
      <c r="A5778" s="4" t="s">
        <v>83</v>
      </c>
      <c r="B5778" s="4">
        <v>22791.0</v>
      </c>
      <c r="C5778" s="5" t="s">
        <v>717</v>
      </c>
      <c r="D5778" s="5">
        <v>-2.0</v>
      </c>
      <c r="E5778" s="5">
        <v>1.25</v>
      </c>
      <c r="F5778" s="4">
        <v>14443.0</v>
      </c>
      <c r="G5778" s="6">
        <v>44415.57777777778</v>
      </c>
      <c r="H5778" s="6" t="str">
        <f>VLOOKUP(F5778,'Customer Details'!$A$1:$B$3264,2,0)</f>
        <v>Australia</v>
      </c>
      <c r="I5778" s="7">
        <f t="shared" si="1"/>
        <v>-2.5</v>
      </c>
      <c r="J5778" s="7">
        <f t="shared" si="2"/>
        <v>2.5</v>
      </c>
    </row>
    <row r="5779" ht="15.75" customHeight="1">
      <c r="A5779" s="4">
        <v>543273.0</v>
      </c>
      <c r="B5779" s="4" t="s">
        <v>67</v>
      </c>
      <c r="C5779" s="5" t="s">
        <v>68</v>
      </c>
      <c r="D5779" s="5">
        <v>20.0</v>
      </c>
      <c r="E5779" s="5">
        <v>1.95</v>
      </c>
      <c r="F5779" s="4">
        <v>16456.0</v>
      </c>
      <c r="G5779" s="6">
        <v>44414.47847222222</v>
      </c>
      <c r="H5779" s="6" t="str">
        <f>VLOOKUP(F5779,'Customer Details'!$A$1:$B$3264,2,0)</f>
        <v>India</v>
      </c>
      <c r="I5779" s="7">
        <f t="shared" si="1"/>
        <v>39</v>
      </c>
      <c r="J5779" s="7">
        <f t="shared" si="2"/>
        <v>39</v>
      </c>
    </row>
    <row r="5780" ht="15.75" customHeight="1">
      <c r="A5780" s="4" t="s">
        <v>890</v>
      </c>
      <c r="B5780" s="4">
        <v>22193.0</v>
      </c>
      <c r="C5780" s="5" t="s">
        <v>2168</v>
      </c>
      <c r="D5780" s="5">
        <v>-2.0</v>
      </c>
      <c r="E5780" s="5">
        <v>8.5</v>
      </c>
      <c r="F5780" s="4">
        <v>16801.0</v>
      </c>
      <c r="G5780" s="6">
        <v>44469.49861111111</v>
      </c>
      <c r="H5780" s="6" t="str">
        <f>VLOOKUP(F5780,'Customer Details'!$A$1:$B$3264,2,0)</f>
        <v>China</v>
      </c>
      <c r="I5780" s="7">
        <f t="shared" si="1"/>
        <v>-17</v>
      </c>
      <c r="J5780" s="7">
        <f t="shared" si="2"/>
        <v>17</v>
      </c>
    </row>
    <row r="5781" ht="15.75" customHeight="1">
      <c r="A5781" s="4">
        <v>563437.0</v>
      </c>
      <c r="B5781" s="4" t="s">
        <v>1359</v>
      </c>
      <c r="C5781" s="5" t="s">
        <v>1360</v>
      </c>
      <c r="D5781" s="5">
        <v>12.0</v>
      </c>
      <c r="E5781" s="5">
        <v>1.25</v>
      </c>
      <c r="F5781" s="4">
        <v>14232.0</v>
      </c>
      <c r="G5781" s="6">
        <v>44608.53611111111</v>
      </c>
      <c r="H5781" s="6" t="str">
        <f>VLOOKUP(F5781,'Customer Details'!$A$1:$B$3264,2,0)</f>
        <v>China</v>
      </c>
      <c r="I5781" s="7">
        <f t="shared" si="1"/>
        <v>15</v>
      </c>
      <c r="J5781" s="7">
        <f t="shared" si="2"/>
        <v>15</v>
      </c>
    </row>
    <row r="5782" ht="15.75" customHeight="1">
      <c r="A5782" s="4">
        <v>557033.0</v>
      </c>
      <c r="B5782" s="4" t="s">
        <v>1167</v>
      </c>
      <c r="C5782" s="5" t="s">
        <v>1168</v>
      </c>
      <c r="D5782" s="5">
        <v>2.0</v>
      </c>
      <c r="E5782" s="5">
        <v>9.95</v>
      </c>
      <c r="F5782" s="4">
        <v>13826.0</v>
      </c>
      <c r="G5782" s="6">
        <v>44546.575</v>
      </c>
      <c r="H5782" s="6" t="str">
        <f>VLOOKUP(F5782,'Customer Details'!$A$1:$B$3264,2,0)</f>
        <v>China</v>
      </c>
      <c r="I5782" s="7">
        <f t="shared" si="1"/>
        <v>19.9</v>
      </c>
      <c r="J5782" s="7">
        <f t="shared" si="2"/>
        <v>19.9</v>
      </c>
    </row>
    <row r="5783" ht="15.75" customHeight="1">
      <c r="A5783" s="4">
        <v>546857.0</v>
      </c>
      <c r="B5783" s="4" t="s">
        <v>320</v>
      </c>
      <c r="C5783" s="5" t="s">
        <v>321</v>
      </c>
      <c r="D5783" s="5">
        <v>1.0</v>
      </c>
      <c r="E5783" s="5">
        <v>2.95</v>
      </c>
      <c r="F5783" s="4">
        <v>12937.0</v>
      </c>
      <c r="G5783" s="6">
        <v>44456.59652777778</v>
      </c>
      <c r="H5783" s="6" t="str">
        <f>VLOOKUP(F5783,'Customer Details'!$A$1:$B$3264,2,0)</f>
        <v>United Kingdom</v>
      </c>
      <c r="I5783" s="7">
        <f t="shared" si="1"/>
        <v>2.95</v>
      </c>
      <c r="J5783" s="7">
        <f t="shared" si="2"/>
        <v>2.95</v>
      </c>
    </row>
    <row r="5784" ht="15.75" customHeight="1">
      <c r="A5784" s="4" t="s">
        <v>2802</v>
      </c>
      <c r="B5784" s="4">
        <v>22423.0</v>
      </c>
      <c r="C5784" s="5" t="s">
        <v>434</v>
      </c>
      <c r="D5784" s="5">
        <v>-48.0</v>
      </c>
      <c r="E5784" s="5">
        <v>10.95</v>
      </c>
      <c r="F5784" s="4">
        <v>14031.0</v>
      </c>
      <c r="G5784" s="6">
        <v>44469.71944444445</v>
      </c>
      <c r="H5784" s="6" t="str">
        <f>VLOOKUP(F5784,'Customer Details'!$A$1:$B$3264,2,0)</f>
        <v>India</v>
      </c>
      <c r="I5784" s="7">
        <f t="shared" si="1"/>
        <v>-525.6</v>
      </c>
      <c r="J5784" s="7">
        <f t="shared" si="2"/>
        <v>525.6</v>
      </c>
    </row>
    <row r="5785" ht="15.75" customHeight="1">
      <c r="A5785" s="4" t="s">
        <v>1964</v>
      </c>
      <c r="B5785" s="4">
        <v>47566.0</v>
      </c>
      <c r="C5785" s="5" t="s">
        <v>503</v>
      </c>
      <c r="D5785" s="5">
        <v>-4.0</v>
      </c>
      <c r="E5785" s="5">
        <v>4.95</v>
      </c>
      <c r="F5785" s="4">
        <v>15073.0</v>
      </c>
      <c r="G5785" s="6">
        <v>44536.52291666667</v>
      </c>
      <c r="H5785" s="6" t="str">
        <f>VLOOKUP(F5785,'Customer Details'!$A$1:$B$3264,2,0)</f>
        <v>Australia</v>
      </c>
      <c r="I5785" s="7">
        <f t="shared" si="1"/>
        <v>-19.8</v>
      </c>
      <c r="J5785" s="7">
        <f t="shared" si="2"/>
        <v>19.8</v>
      </c>
    </row>
    <row r="5786" ht="15.75" customHeight="1">
      <c r="A5786" s="4">
        <v>553702.0</v>
      </c>
      <c r="B5786" s="4" t="s">
        <v>38</v>
      </c>
      <c r="C5786" s="5" t="s">
        <v>39</v>
      </c>
      <c r="D5786" s="5">
        <v>2.0</v>
      </c>
      <c r="E5786" s="5">
        <v>2.95</v>
      </c>
      <c r="F5786" s="4">
        <v>13263.0</v>
      </c>
      <c r="G5786" s="6">
        <v>44518.61805555555</v>
      </c>
      <c r="H5786" s="6" t="str">
        <f>VLOOKUP(F5786,'Customer Details'!$A$1:$B$3264,2,0)</f>
        <v>Australia</v>
      </c>
      <c r="I5786" s="7">
        <f t="shared" si="1"/>
        <v>5.9</v>
      </c>
      <c r="J5786" s="7">
        <f t="shared" si="2"/>
        <v>5.9</v>
      </c>
    </row>
    <row r="5787" ht="15.75" customHeight="1">
      <c r="A5787" s="4">
        <v>536739.0</v>
      </c>
      <c r="B5787" s="4" t="s">
        <v>623</v>
      </c>
      <c r="C5787" s="5" t="s">
        <v>624</v>
      </c>
      <c r="D5787" s="5">
        <v>3.0</v>
      </c>
      <c r="E5787" s="5">
        <v>5.45</v>
      </c>
      <c r="F5787" s="4">
        <v>14180.0</v>
      </c>
      <c r="G5787" s="6">
        <v>44349.54722222222</v>
      </c>
      <c r="H5787" s="6" t="str">
        <f>VLOOKUP(F5787,'Customer Details'!$A$1:$B$3264,2,0)</f>
        <v>Australia</v>
      </c>
      <c r="I5787" s="7">
        <f t="shared" si="1"/>
        <v>16.35</v>
      </c>
      <c r="J5787" s="7">
        <f t="shared" si="2"/>
        <v>16.35</v>
      </c>
    </row>
    <row r="5788" ht="15.75" customHeight="1">
      <c r="A5788" s="4">
        <v>550637.0</v>
      </c>
      <c r="B5788" s="4" t="s">
        <v>48</v>
      </c>
      <c r="C5788" s="5" t="s">
        <v>49</v>
      </c>
      <c r="D5788" s="5">
        <v>5.0</v>
      </c>
      <c r="E5788" s="5">
        <v>2.08</v>
      </c>
      <c r="F5788" s="4">
        <v>14415.0</v>
      </c>
      <c r="G5788" s="6">
        <v>44488.65208333333</v>
      </c>
      <c r="H5788" s="6" t="str">
        <f>VLOOKUP(F5788,'Customer Details'!$A$1:$B$3264,2,0)</f>
        <v>United Kingdom</v>
      </c>
      <c r="I5788" s="7">
        <f t="shared" si="1"/>
        <v>10.4</v>
      </c>
      <c r="J5788" s="7">
        <f t="shared" si="2"/>
        <v>10.4</v>
      </c>
    </row>
    <row r="5789" ht="15.75" customHeight="1">
      <c r="A5789" s="4">
        <v>573151.0</v>
      </c>
      <c r="B5789" s="4">
        <v>21528.0</v>
      </c>
      <c r="C5789" s="5" t="s">
        <v>1183</v>
      </c>
      <c r="D5789" s="5">
        <v>1.0</v>
      </c>
      <c r="E5789" s="5">
        <v>6.95</v>
      </c>
      <c r="F5789" s="4">
        <v>17602.0</v>
      </c>
      <c r="G5789" s="6">
        <v>44678.83958333333</v>
      </c>
      <c r="H5789" s="6" t="str">
        <f>VLOOKUP(F5789,'Customer Details'!$A$1:$B$3264,2,0)</f>
        <v>Australia</v>
      </c>
      <c r="I5789" s="7">
        <f t="shared" si="1"/>
        <v>6.95</v>
      </c>
      <c r="J5789" s="7">
        <f t="shared" si="2"/>
        <v>6.95</v>
      </c>
    </row>
    <row r="5790" ht="15.75" customHeight="1">
      <c r="A5790" s="4">
        <v>542174.0</v>
      </c>
      <c r="B5790" s="4" t="s">
        <v>38</v>
      </c>
      <c r="C5790" s="5" t="s">
        <v>39</v>
      </c>
      <c r="D5790" s="5">
        <v>6.0</v>
      </c>
      <c r="E5790" s="5">
        <v>2.95</v>
      </c>
      <c r="F5790" s="4">
        <v>16043.0</v>
      </c>
      <c r="G5790" s="6">
        <v>44403.46805555555</v>
      </c>
      <c r="H5790" s="6" t="str">
        <f>VLOOKUP(F5790,'Customer Details'!$A$1:$B$3264,2,0)</f>
        <v>USA</v>
      </c>
      <c r="I5790" s="7">
        <f t="shared" si="1"/>
        <v>17.7</v>
      </c>
      <c r="J5790" s="7">
        <f t="shared" si="2"/>
        <v>17.7</v>
      </c>
    </row>
    <row r="5791" ht="15.75" customHeight="1">
      <c r="A5791" s="4" t="s">
        <v>2803</v>
      </c>
      <c r="B5791" s="4">
        <v>22796.0</v>
      </c>
      <c r="C5791" s="5" t="s">
        <v>2804</v>
      </c>
      <c r="D5791" s="5">
        <v>-1.0</v>
      </c>
      <c r="E5791" s="5">
        <v>9.95</v>
      </c>
      <c r="F5791" s="4">
        <v>17841.0</v>
      </c>
      <c r="G5791" s="6">
        <v>44677.51527777778</v>
      </c>
      <c r="H5791" s="6" t="str">
        <f>VLOOKUP(F5791,'Customer Details'!$A$1:$B$3264,2,0)</f>
        <v>India</v>
      </c>
      <c r="I5791" s="7">
        <f t="shared" si="1"/>
        <v>-9.95</v>
      </c>
      <c r="J5791" s="7">
        <f t="shared" si="2"/>
        <v>9.95</v>
      </c>
    </row>
    <row r="5792" ht="15.75" customHeight="1">
      <c r="A5792" s="4">
        <v>574247.0</v>
      </c>
      <c r="B5792" s="4" t="s">
        <v>886</v>
      </c>
      <c r="C5792" s="5" t="s">
        <v>887</v>
      </c>
      <c r="D5792" s="5">
        <v>6.0</v>
      </c>
      <c r="E5792" s="5">
        <v>2.55</v>
      </c>
      <c r="F5792" s="4">
        <v>13168.0</v>
      </c>
      <c r="G5792" s="6">
        <v>44684.53888888889</v>
      </c>
      <c r="H5792" s="6" t="str">
        <f>VLOOKUP(F5792,'Customer Details'!$A$1:$B$3264,2,0)</f>
        <v>Australia</v>
      </c>
      <c r="I5792" s="7">
        <f t="shared" si="1"/>
        <v>15.3</v>
      </c>
      <c r="J5792" s="7">
        <f t="shared" si="2"/>
        <v>15.3</v>
      </c>
    </row>
    <row r="5793" ht="15.75" customHeight="1">
      <c r="A5793" s="4">
        <v>574043.0</v>
      </c>
      <c r="B5793" s="4" t="s">
        <v>156</v>
      </c>
      <c r="C5793" s="5" t="s">
        <v>157</v>
      </c>
      <c r="D5793" s="5">
        <v>6.0</v>
      </c>
      <c r="E5793" s="5">
        <v>0.39</v>
      </c>
      <c r="F5793" s="4">
        <v>16367.0</v>
      </c>
      <c r="G5793" s="6">
        <v>44683.55069444444</v>
      </c>
      <c r="H5793" s="6" t="str">
        <f>VLOOKUP(F5793,'Customer Details'!$A$1:$B$3264,2,0)</f>
        <v>Australia</v>
      </c>
      <c r="I5793" s="7">
        <f t="shared" si="1"/>
        <v>2.34</v>
      </c>
      <c r="J5793" s="7">
        <f t="shared" si="2"/>
        <v>2.34</v>
      </c>
    </row>
    <row r="5794" ht="15.75" customHeight="1">
      <c r="A5794" s="4">
        <v>572058.0</v>
      </c>
      <c r="B5794" s="4" t="s">
        <v>171</v>
      </c>
      <c r="C5794" s="5" t="s">
        <v>172</v>
      </c>
      <c r="D5794" s="5">
        <v>2.0</v>
      </c>
      <c r="E5794" s="5">
        <v>1.25</v>
      </c>
      <c r="F5794" s="4">
        <v>18252.0</v>
      </c>
      <c r="G5794" s="6">
        <v>44671.52986111111</v>
      </c>
      <c r="H5794" s="6" t="str">
        <f>VLOOKUP(F5794,'Customer Details'!$A$1:$B$3264,2,0)</f>
        <v>China</v>
      </c>
      <c r="I5794" s="7">
        <f t="shared" si="1"/>
        <v>2.5</v>
      </c>
      <c r="J5794" s="7">
        <f t="shared" si="2"/>
        <v>2.5</v>
      </c>
    </row>
    <row r="5795" ht="15.75" customHeight="1">
      <c r="A5795" s="4" t="s">
        <v>2805</v>
      </c>
      <c r="B5795" s="4">
        <v>22776.0</v>
      </c>
      <c r="C5795" s="5" t="s">
        <v>128</v>
      </c>
      <c r="D5795" s="5">
        <v>-5.0</v>
      </c>
      <c r="E5795" s="5">
        <v>9.95</v>
      </c>
      <c r="F5795" s="4">
        <v>17188.0</v>
      </c>
      <c r="G5795" s="6">
        <v>44418.68333333333</v>
      </c>
      <c r="H5795" s="6" t="str">
        <f>VLOOKUP(F5795,'Customer Details'!$A$1:$B$3264,2,0)</f>
        <v>India</v>
      </c>
      <c r="I5795" s="7">
        <f t="shared" si="1"/>
        <v>-49.75</v>
      </c>
      <c r="J5795" s="7">
        <f t="shared" si="2"/>
        <v>49.75</v>
      </c>
    </row>
    <row r="5796" ht="15.75" customHeight="1">
      <c r="A5796" s="4">
        <v>561382.0</v>
      </c>
      <c r="B5796" s="4" t="s">
        <v>40</v>
      </c>
      <c r="C5796" s="5" t="s">
        <v>41</v>
      </c>
      <c r="D5796" s="5">
        <v>1.0</v>
      </c>
      <c r="E5796" s="5">
        <v>2.95</v>
      </c>
      <c r="F5796" s="4">
        <v>16750.0</v>
      </c>
      <c r="G5796" s="6">
        <v>44587.72708333333</v>
      </c>
      <c r="H5796" s="6" t="str">
        <f>VLOOKUP(F5796,'Customer Details'!$A$1:$B$3264,2,0)</f>
        <v>China</v>
      </c>
      <c r="I5796" s="7">
        <f t="shared" si="1"/>
        <v>2.95</v>
      </c>
      <c r="J5796" s="7">
        <f t="shared" si="2"/>
        <v>2.95</v>
      </c>
    </row>
    <row r="5797" ht="15.75" customHeight="1">
      <c r="A5797" s="4">
        <v>572528.0</v>
      </c>
      <c r="B5797" s="4">
        <v>22937.0</v>
      </c>
      <c r="C5797" s="5" t="s">
        <v>2806</v>
      </c>
      <c r="D5797" s="5">
        <v>1.0</v>
      </c>
      <c r="E5797" s="5">
        <v>2.55</v>
      </c>
      <c r="F5797" s="4">
        <v>13176.0</v>
      </c>
      <c r="G5797" s="6">
        <v>44675.65486111111</v>
      </c>
      <c r="H5797" s="6" t="str">
        <f>VLOOKUP(F5797,'Customer Details'!$A$1:$B$3264,2,0)</f>
        <v>India</v>
      </c>
      <c r="I5797" s="7">
        <f t="shared" si="1"/>
        <v>2.55</v>
      </c>
      <c r="J5797" s="7">
        <f t="shared" si="2"/>
        <v>2.55</v>
      </c>
    </row>
    <row r="5798" ht="15.75" customHeight="1">
      <c r="A5798" s="4">
        <v>556876.0</v>
      </c>
      <c r="B5798" s="4" t="s">
        <v>581</v>
      </c>
      <c r="C5798" s="5" t="s">
        <v>582</v>
      </c>
      <c r="D5798" s="5">
        <v>1.0</v>
      </c>
      <c r="E5798" s="5">
        <v>1.25</v>
      </c>
      <c r="F5798" s="4">
        <v>16241.0</v>
      </c>
      <c r="G5798" s="6">
        <v>44545.49722222222</v>
      </c>
      <c r="H5798" s="6" t="str">
        <f>VLOOKUP(F5798,'Customer Details'!$A$1:$B$3264,2,0)</f>
        <v>China</v>
      </c>
      <c r="I5798" s="7">
        <f t="shared" si="1"/>
        <v>1.25</v>
      </c>
      <c r="J5798" s="7">
        <f t="shared" si="2"/>
        <v>1.25</v>
      </c>
    </row>
    <row r="5799" ht="15.75" customHeight="1">
      <c r="A5799" s="4">
        <v>560915.0</v>
      </c>
      <c r="B5799" s="4" t="s">
        <v>38</v>
      </c>
      <c r="C5799" s="5" t="s">
        <v>39</v>
      </c>
      <c r="D5799" s="5">
        <v>6.0</v>
      </c>
      <c r="E5799" s="5">
        <v>2.95</v>
      </c>
      <c r="F5799" s="4">
        <v>13313.0</v>
      </c>
      <c r="G5799" s="6">
        <v>44582.76319444444</v>
      </c>
      <c r="H5799" s="6" t="str">
        <f>VLOOKUP(F5799,'Customer Details'!$A$1:$B$3264,2,0)</f>
        <v>United Kingdom</v>
      </c>
      <c r="I5799" s="7">
        <f t="shared" si="1"/>
        <v>17.7</v>
      </c>
      <c r="J5799" s="7">
        <f t="shared" si="2"/>
        <v>17.7</v>
      </c>
    </row>
    <row r="5800" ht="15.75" customHeight="1">
      <c r="A5800" s="4" t="s">
        <v>1797</v>
      </c>
      <c r="B5800" s="4">
        <v>22215.0</v>
      </c>
      <c r="C5800" s="5" t="s">
        <v>2807</v>
      </c>
      <c r="D5800" s="5">
        <v>-1.0</v>
      </c>
      <c r="E5800" s="5">
        <v>8.5</v>
      </c>
      <c r="F5800" s="4">
        <v>17147.0</v>
      </c>
      <c r="G5800" s="6">
        <v>44432.40625</v>
      </c>
      <c r="H5800" s="6" t="str">
        <f>VLOOKUP(F5800,'Customer Details'!$A$1:$B$3264,2,0)</f>
        <v>United Kingdom</v>
      </c>
      <c r="I5800" s="7">
        <f t="shared" si="1"/>
        <v>-8.5</v>
      </c>
      <c r="J5800" s="7">
        <f t="shared" si="2"/>
        <v>8.5</v>
      </c>
    </row>
    <row r="5801" ht="15.75" customHeight="1">
      <c r="A5801" s="4">
        <v>548984.0</v>
      </c>
      <c r="B5801" s="4" t="s">
        <v>649</v>
      </c>
      <c r="C5801" s="5" t="s">
        <v>650</v>
      </c>
      <c r="D5801" s="5">
        <v>2.0</v>
      </c>
      <c r="E5801" s="5">
        <v>1.25</v>
      </c>
      <c r="F5801" s="4">
        <v>14546.0</v>
      </c>
      <c r="G5801" s="6">
        <v>44474.52569444444</v>
      </c>
      <c r="H5801" s="6" t="str">
        <f>VLOOKUP(F5801,'Customer Details'!$A$1:$B$3264,2,0)</f>
        <v>USA</v>
      </c>
      <c r="I5801" s="7">
        <f t="shared" si="1"/>
        <v>2.5</v>
      </c>
      <c r="J5801" s="7">
        <f t="shared" si="2"/>
        <v>2.5</v>
      </c>
    </row>
    <row r="5802" ht="15.75" customHeight="1">
      <c r="A5802" s="4">
        <v>572103.0</v>
      </c>
      <c r="B5802" s="4">
        <v>22866.0</v>
      </c>
      <c r="C5802" s="5" t="s">
        <v>2215</v>
      </c>
      <c r="D5802" s="5">
        <v>1.0</v>
      </c>
      <c r="E5802" s="5">
        <v>2.1</v>
      </c>
      <c r="F5802" s="4">
        <v>17571.0</v>
      </c>
      <c r="G5802" s="6">
        <v>44671.66458333333</v>
      </c>
      <c r="H5802" s="6" t="str">
        <f>VLOOKUP(F5802,'Customer Details'!$A$1:$B$3264,2,0)</f>
        <v>USA</v>
      </c>
      <c r="I5802" s="7">
        <f t="shared" si="1"/>
        <v>2.1</v>
      </c>
      <c r="J5802" s="7">
        <f t="shared" si="2"/>
        <v>2.1</v>
      </c>
    </row>
    <row r="5803" ht="15.75" customHeight="1">
      <c r="A5803" s="4">
        <v>561642.0</v>
      </c>
      <c r="B5803" s="4" t="s">
        <v>165</v>
      </c>
      <c r="C5803" s="5" t="s">
        <v>166</v>
      </c>
      <c r="D5803" s="5">
        <v>1.0</v>
      </c>
      <c r="E5803" s="5">
        <v>1.25</v>
      </c>
      <c r="F5803" s="4">
        <v>17965.0</v>
      </c>
      <c r="G5803" s="6">
        <v>44589.62777777778</v>
      </c>
      <c r="H5803" s="6" t="str">
        <f>VLOOKUP(F5803,'Customer Details'!$A$1:$B$3264,2,0)</f>
        <v>India</v>
      </c>
      <c r="I5803" s="7">
        <f t="shared" si="1"/>
        <v>1.25</v>
      </c>
      <c r="J5803" s="7">
        <f t="shared" si="2"/>
        <v>1.25</v>
      </c>
    </row>
    <row r="5804" ht="15.75" customHeight="1">
      <c r="A5804" s="4">
        <v>542584.0</v>
      </c>
      <c r="B5804" s="4">
        <v>21041.0</v>
      </c>
      <c r="C5804" s="5" t="s">
        <v>1523</v>
      </c>
      <c r="D5804" s="5">
        <v>2.0</v>
      </c>
      <c r="E5804" s="5">
        <v>2.95</v>
      </c>
      <c r="F5804" s="4">
        <v>18016.0</v>
      </c>
      <c r="G5804" s="6">
        <v>44405.63958333333</v>
      </c>
      <c r="H5804" s="6" t="str">
        <f>VLOOKUP(F5804,'Customer Details'!$A$1:$B$3264,2,0)</f>
        <v>USA</v>
      </c>
      <c r="I5804" s="7">
        <f t="shared" si="1"/>
        <v>5.9</v>
      </c>
      <c r="J5804" s="7">
        <f t="shared" si="2"/>
        <v>5.9</v>
      </c>
    </row>
    <row r="5805" ht="15.75" customHeight="1">
      <c r="A5805" s="4">
        <v>580727.0</v>
      </c>
      <c r="B5805" s="4" t="s">
        <v>2102</v>
      </c>
      <c r="C5805" s="5" t="s">
        <v>2103</v>
      </c>
      <c r="D5805" s="5">
        <v>2.0</v>
      </c>
      <c r="E5805" s="5">
        <v>1.63</v>
      </c>
      <c r="F5805" s="4">
        <v>14096.0</v>
      </c>
      <c r="G5805" s="6">
        <v>44717.72013888889</v>
      </c>
      <c r="H5805" s="6" t="str">
        <f>VLOOKUP(F5805,'Customer Details'!$A$1:$B$3264,2,0)</f>
        <v>USA</v>
      </c>
      <c r="I5805" s="7">
        <f t="shared" si="1"/>
        <v>3.26</v>
      </c>
      <c r="J5805" s="7">
        <f t="shared" si="2"/>
        <v>3.26</v>
      </c>
    </row>
    <row r="5806" ht="15.75" customHeight="1">
      <c r="A5806" s="4">
        <v>576696.0</v>
      </c>
      <c r="B5806" s="4" t="s">
        <v>485</v>
      </c>
      <c r="C5806" s="5" t="s">
        <v>486</v>
      </c>
      <c r="D5806" s="5">
        <v>5.0</v>
      </c>
      <c r="E5806" s="5">
        <v>1.25</v>
      </c>
      <c r="F5806" s="4">
        <v>16669.0</v>
      </c>
      <c r="G5806" s="6">
        <v>44697.51805555556</v>
      </c>
      <c r="H5806" s="6" t="str">
        <f>VLOOKUP(F5806,'Customer Details'!$A$1:$B$3264,2,0)</f>
        <v>India</v>
      </c>
      <c r="I5806" s="7">
        <f t="shared" si="1"/>
        <v>6.25</v>
      </c>
      <c r="J5806" s="7">
        <f t="shared" si="2"/>
        <v>6.25</v>
      </c>
    </row>
    <row r="5807" ht="15.75" customHeight="1">
      <c r="A5807" s="4">
        <v>554103.0</v>
      </c>
      <c r="B5807" s="4" t="s">
        <v>18</v>
      </c>
      <c r="C5807" s="5" t="s">
        <v>19</v>
      </c>
      <c r="D5807" s="5">
        <v>2.0</v>
      </c>
      <c r="E5807" s="5">
        <v>1.25</v>
      </c>
      <c r="F5807" s="4">
        <v>15555.0</v>
      </c>
      <c r="G5807" s="6">
        <v>44522.57708333333</v>
      </c>
      <c r="H5807" s="6" t="str">
        <f>VLOOKUP(F5807,'Customer Details'!$A$1:$B$3264,2,0)</f>
        <v>India</v>
      </c>
      <c r="I5807" s="7">
        <f t="shared" si="1"/>
        <v>2.5</v>
      </c>
      <c r="J5807" s="7">
        <f t="shared" si="2"/>
        <v>2.5</v>
      </c>
    </row>
    <row r="5808" ht="15.75" customHeight="1">
      <c r="A5808" s="4" t="s">
        <v>2808</v>
      </c>
      <c r="B5808" s="4">
        <v>23249.0</v>
      </c>
      <c r="C5808" s="5" t="s">
        <v>1907</v>
      </c>
      <c r="D5808" s="5">
        <v>-1.0</v>
      </c>
      <c r="E5808" s="5">
        <v>1.65</v>
      </c>
      <c r="F5808" s="4">
        <v>17490.0</v>
      </c>
      <c r="G5808" s="6">
        <v>44718.48402777778</v>
      </c>
      <c r="H5808" s="6" t="str">
        <f>VLOOKUP(F5808,'Customer Details'!$A$1:$B$3264,2,0)</f>
        <v>Australia</v>
      </c>
      <c r="I5808" s="7">
        <f t="shared" si="1"/>
        <v>-1.65</v>
      </c>
      <c r="J5808" s="7">
        <f t="shared" si="2"/>
        <v>1.65</v>
      </c>
    </row>
    <row r="5809" ht="15.75" customHeight="1">
      <c r="A5809" s="4">
        <v>559690.0</v>
      </c>
      <c r="B5809" s="4" t="s">
        <v>340</v>
      </c>
      <c r="C5809" s="5" t="s">
        <v>341</v>
      </c>
      <c r="D5809" s="5">
        <v>12.0</v>
      </c>
      <c r="E5809" s="5">
        <v>2.1</v>
      </c>
      <c r="F5809" s="4">
        <v>16422.0</v>
      </c>
      <c r="G5809" s="6">
        <v>44572.66111111111</v>
      </c>
      <c r="H5809" s="6" t="str">
        <f>VLOOKUP(F5809,'Customer Details'!$A$1:$B$3264,2,0)</f>
        <v>China</v>
      </c>
      <c r="I5809" s="7">
        <f t="shared" si="1"/>
        <v>25.2</v>
      </c>
      <c r="J5809" s="7">
        <f t="shared" si="2"/>
        <v>25.2</v>
      </c>
    </row>
    <row r="5810" ht="15.75" customHeight="1">
      <c r="A5810" s="4">
        <v>567182.0</v>
      </c>
      <c r="B5810" s="4" t="s">
        <v>530</v>
      </c>
      <c r="C5810" s="5" t="s">
        <v>531</v>
      </c>
      <c r="D5810" s="5">
        <v>6.0</v>
      </c>
      <c r="E5810" s="5">
        <v>4.25</v>
      </c>
      <c r="F5810" s="4">
        <v>13334.0</v>
      </c>
      <c r="G5810" s="6">
        <v>44638.63958333333</v>
      </c>
      <c r="H5810" s="6" t="str">
        <f>VLOOKUP(F5810,'Customer Details'!$A$1:$B$3264,2,0)</f>
        <v>China</v>
      </c>
      <c r="I5810" s="7">
        <f t="shared" si="1"/>
        <v>25.5</v>
      </c>
      <c r="J5810" s="7">
        <f t="shared" si="2"/>
        <v>25.5</v>
      </c>
    </row>
    <row r="5811" ht="15.75" customHeight="1">
      <c r="A5811" s="4">
        <v>566495.0</v>
      </c>
      <c r="B5811" s="4">
        <v>21788.0</v>
      </c>
      <c r="C5811" s="5" t="s">
        <v>802</v>
      </c>
      <c r="D5811" s="5">
        <v>3.0</v>
      </c>
      <c r="E5811" s="5">
        <v>0.85</v>
      </c>
      <c r="F5811" s="4">
        <v>15529.0</v>
      </c>
      <c r="G5811" s="6">
        <v>44633.46805555555</v>
      </c>
      <c r="H5811" s="6" t="str">
        <f>VLOOKUP(F5811,'Customer Details'!$A$1:$B$3264,2,0)</f>
        <v>USA</v>
      </c>
      <c r="I5811" s="7">
        <f t="shared" si="1"/>
        <v>2.55</v>
      </c>
      <c r="J5811" s="7">
        <f t="shared" si="2"/>
        <v>2.55</v>
      </c>
    </row>
    <row r="5812" ht="15.75" customHeight="1">
      <c r="A5812" s="4" t="s">
        <v>2809</v>
      </c>
      <c r="B5812" s="4">
        <v>23407.0</v>
      </c>
      <c r="C5812" s="5" t="s">
        <v>447</v>
      </c>
      <c r="D5812" s="5">
        <v>-2.0</v>
      </c>
      <c r="E5812" s="5">
        <v>9.95</v>
      </c>
      <c r="F5812" s="4">
        <v>13924.0</v>
      </c>
      <c r="G5812" s="6">
        <v>44657.65694444445</v>
      </c>
      <c r="H5812" s="6" t="str">
        <f>VLOOKUP(F5812,'Customer Details'!$A$1:$B$3264,2,0)</f>
        <v>China</v>
      </c>
      <c r="I5812" s="7">
        <f t="shared" si="1"/>
        <v>-19.9</v>
      </c>
      <c r="J5812" s="7">
        <f t="shared" si="2"/>
        <v>19.9</v>
      </c>
    </row>
    <row r="5813" ht="15.75" customHeight="1">
      <c r="A5813" s="4" t="s">
        <v>2303</v>
      </c>
      <c r="B5813" s="4">
        <v>79337.0</v>
      </c>
      <c r="C5813" s="5" t="s">
        <v>2810</v>
      </c>
      <c r="D5813" s="5">
        <v>-6.0</v>
      </c>
      <c r="E5813" s="5">
        <v>0.38</v>
      </c>
      <c r="F5813" s="4">
        <v>14620.0</v>
      </c>
      <c r="G5813" s="6">
        <v>44519.59305555555</v>
      </c>
      <c r="H5813" s="6" t="str">
        <f>VLOOKUP(F5813,'Customer Details'!$A$1:$B$3264,2,0)</f>
        <v>China</v>
      </c>
      <c r="I5813" s="7">
        <f t="shared" si="1"/>
        <v>-2.28</v>
      </c>
      <c r="J5813" s="7">
        <f t="shared" si="2"/>
        <v>2.28</v>
      </c>
    </row>
    <row r="5814" ht="15.75" customHeight="1">
      <c r="A5814" s="4">
        <v>542863.0</v>
      </c>
      <c r="B5814" s="4" t="s">
        <v>231</v>
      </c>
      <c r="C5814" s="5" t="s">
        <v>232</v>
      </c>
      <c r="D5814" s="5">
        <v>6.0</v>
      </c>
      <c r="E5814" s="5">
        <v>2.95</v>
      </c>
      <c r="F5814" s="4">
        <v>13494.0</v>
      </c>
      <c r="G5814" s="6">
        <v>44409.49861111111</v>
      </c>
      <c r="H5814" s="6" t="str">
        <f>VLOOKUP(F5814,'Customer Details'!$A$1:$B$3264,2,0)</f>
        <v>United Kingdom</v>
      </c>
      <c r="I5814" s="7">
        <f t="shared" si="1"/>
        <v>17.7</v>
      </c>
      <c r="J5814" s="7">
        <f t="shared" si="2"/>
        <v>17.7</v>
      </c>
    </row>
    <row r="5815" ht="15.75" customHeight="1">
      <c r="A5815" s="4" t="s">
        <v>2240</v>
      </c>
      <c r="B5815" s="4">
        <v>20723.0</v>
      </c>
      <c r="C5815" s="5" t="s">
        <v>872</v>
      </c>
      <c r="D5815" s="5">
        <v>-1.0</v>
      </c>
      <c r="E5815" s="5">
        <v>0.85</v>
      </c>
      <c r="F5815" s="4">
        <v>16150.0</v>
      </c>
      <c r="G5815" s="6">
        <v>44456.77291666667</v>
      </c>
      <c r="H5815" s="6" t="str">
        <f>VLOOKUP(F5815,'Customer Details'!$A$1:$B$3264,2,0)</f>
        <v>United Kingdom</v>
      </c>
      <c r="I5815" s="7">
        <f t="shared" si="1"/>
        <v>-0.85</v>
      </c>
      <c r="J5815" s="7">
        <f t="shared" si="2"/>
        <v>0.85</v>
      </c>
    </row>
    <row r="5816" ht="15.75" customHeight="1">
      <c r="A5816" s="4">
        <v>578041.0</v>
      </c>
      <c r="B5816" s="4" t="s">
        <v>332</v>
      </c>
      <c r="C5816" s="5" t="s">
        <v>333</v>
      </c>
      <c r="D5816" s="5">
        <v>2.0</v>
      </c>
      <c r="E5816" s="5">
        <v>5.95</v>
      </c>
      <c r="F5816" s="4">
        <v>17338.0</v>
      </c>
      <c r="G5816" s="6">
        <v>44703.59930555556</v>
      </c>
      <c r="H5816" s="6" t="str">
        <f>VLOOKUP(F5816,'Customer Details'!$A$1:$B$3264,2,0)</f>
        <v>China</v>
      </c>
      <c r="I5816" s="7">
        <f t="shared" si="1"/>
        <v>11.9</v>
      </c>
      <c r="J5816" s="7">
        <f t="shared" si="2"/>
        <v>11.9</v>
      </c>
    </row>
    <row r="5817" ht="15.75" customHeight="1">
      <c r="A5817" s="4" t="s">
        <v>2811</v>
      </c>
      <c r="B5817" s="4">
        <v>22456.0</v>
      </c>
      <c r="C5817" s="5" t="s">
        <v>766</v>
      </c>
      <c r="D5817" s="5">
        <v>-2.0</v>
      </c>
      <c r="E5817" s="5">
        <v>4.25</v>
      </c>
      <c r="F5817" s="4">
        <v>13408.0</v>
      </c>
      <c r="G5817" s="6">
        <v>44363.64652777778</v>
      </c>
      <c r="H5817" s="6" t="str">
        <f>VLOOKUP(F5817,'Customer Details'!$A$1:$B$3264,2,0)</f>
        <v>Australia</v>
      </c>
      <c r="I5817" s="7">
        <f t="shared" si="1"/>
        <v>-8.5</v>
      </c>
      <c r="J5817" s="7">
        <f t="shared" si="2"/>
        <v>8.5</v>
      </c>
    </row>
    <row r="5818" ht="15.75" customHeight="1">
      <c r="A5818" s="4">
        <v>559360.0</v>
      </c>
      <c r="B5818" s="4" t="s">
        <v>40</v>
      </c>
      <c r="C5818" s="5" t="s">
        <v>41</v>
      </c>
      <c r="D5818" s="5">
        <v>1.0</v>
      </c>
      <c r="E5818" s="5">
        <v>2.95</v>
      </c>
      <c r="F5818" s="4">
        <v>14657.0</v>
      </c>
      <c r="G5818" s="6">
        <v>44568.82916666667</v>
      </c>
      <c r="H5818" s="6" t="str">
        <f>VLOOKUP(F5818,'Customer Details'!$A$1:$B$3264,2,0)</f>
        <v>India</v>
      </c>
      <c r="I5818" s="7">
        <f t="shared" si="1"/>
        <v>2.95</v>
      </c>
      <c r="J5818" s="7">
        <f t="shared" si="2"/>
        <v>2.95</v>
      </c>
    </row>
    <row r="5819" ht="15.75" customHeight="1">
      <c r="A5819" s="4">
        <v>564510.0</v>
      </c>
      <c r="B5819" s="4" t="s">
        <v>1591</v>
      </c>
      <c r="C5819" s="5" t="s">
        <v>1592</v>
      </c>
      <c r="D5819" s="5">
        <v>20.0</v>
      </c>
      <c r="E5819" s="5">
        <v>0.79</v>
      </c>
      <c r="F5819" s="4">
        <v>14194.0</v>
      </c>
      <c r="G5819" s="6">
        <v>44617.6125</v>
      </c>
      <c r="H5819" s="6" t="str">
        <f>VLOOKUP(F5819,'Customer Details'!$A$1:$B$3264,2,0)</f>
        <v>India</v>
      </c>
      <c r="I5819" s="7">
        <f t="shared" si="1"/>
        <v>15.8</v>
      </c>
      <c r="J5819" s="7">
        <f t="shared" si="2"/>
        <v>15.8</v>
      </c>
    </row>
    <row r="5820" ht="15.75" customHeight="1">
      <c r="A5820" s="4">
        <v>540415.0</v>
      </c>
      <c r="B5820" s="4" t="s">
        <v>976</v>
      </c>
      <c r="C5820" s="5" t="s">
        <v>977</v>
      </c>
      <c r="D5820" s="5">
        <v>10.0</v>
      </c>
      <c r="E5820" s="5">
        <v>0.85</v>
      </c>
      <c r="F5820" s="4">
        <v>16889.0</v>
      </c>
      <c r="G5820" s="6">
        <v>44384.44930555556</v>
      </c>
      <c r="H5820" s="6" t="str">
        <f>VLOOKUP(F5820,'Customer Details'!$A$1:$B$3264,2,0)</f>
        <v>United Kingdom</v>
      </c>
      <c r="I5820" s="7">
        <f t="shared" si="1"/>
        <v>8.5</v>
      </c>
      <c r="J5820" s="7">
        <f t="shared" si="2"/>
        <v>8.5</v>
      </c>
    </row>
    <row r="5821" ht="15.75" customHeight="1">
      <c r="A5821" s="4">
        <v>549431.0</v>
      </c>
      <c r="B5821" s="4" t="s">
        <v>2812</v>
      </c>
      <c r="C5821" s="5" t="s">
        <v>2813</v>
      </c>
      <c r="D5821" s="5">
        <v>36.0</v>
      </c>
      <c r="E5821" s="5">
        <v>0.42</v>
      </c>
      <c r="F5821" s="4">
        <v>15874.0</v>
      </c>
      <c r="G5821" s="6">
        <v>44477.51180555556</v>
      </c>
      <c r="H5821" s="6" t="str">
        <f>VLOOKUP(F5821,'Customer Details'!$A$1:$B$3264,2,0)</f>
        <v>USA</v>
      </c>
      <c r="I5821" s="7">
        <f t="shared" si="1"/>
        <v>15.12</v>
      </c>
      <c r="J5821" s="7">
        <f t="shared" si="2"/>
        <v>15.12</v>
      </c>
    </row>
    <row r="5822" ht="15.75" customHeight="1">
      <c r="A5822" s="4">
        <v>578703.0</v>
      </c>
      <c r="B5822" s="4" t="s">
        <v>1149</v>
      </c>
      <c r="C5822" s="5" t="s">
        <v>1150</v>
      </c>
      <c r="D5822" s="5">
        <v>2.0</v>
      </c>
      <c r="E5822" s="5">
        <v>2.95</v>
      </c>
      <c r="F5822" s="4">
        <v>17385.0</v>
      </c>
      <c r="G5822" s="6">
        <v>44706.45972222222</v>
      </c>
      <c r="H5822" s="6" t="str">
        <f>VLOOKUP(F5822,'Customer Details'!$A$1:$B$3264,2,0)</f>
        <v>China</v>
      </c>
      <c r="I5822" s="7">
        <f t="shared" si="1"/>
        <v>5.9</v>
      </c>
      <c r="J5822" s="7">
        <f t="shared" si="2"/>
        <v>5.9</v>
      </c>
    </row>
    <row r="5823" ht="15.75" customHeight="1">
      <c r="A5823" s="4">
        <v>572918.0</v>
      </c>
      <c r="B5823" s="4" t="s">
        <v>515</v>
      </c>
      <c r="C5823" s="5" t="s">
        <v>516</v>
      </c>
      <c r="D5823" s="5">
        <v>4.0</v>
      </c>
      <c r="E5823" s="5">
        <v>1.25</v>
      </c>
      <c r="F5823" s="4">
        <v>14379.0</v>
      </c>
      <c r="G5823" s="6">
        <v>44677.69652777778</v>
      </c>
      <c r="H5823" s="6" t="str">
        <f>VLOOKUP(F5823,'Customer Details'!$A$1:$B$3264,2,0)</f>
        <v>United Kingdom</v>
      </c>
      <c r="I5823" s="7">
        <f t="shared" si="1"/>
        <v>5</v>
      </c>
      <c r="J5823" s="7">
        <f t="shared" si="2"/>
        <v>5</v>
      </c>
    </row>
    <row r="5824" ht="15.75" customHeight="1">
      <c r="A5824" s="4">
        <v>573300.0</v>
      </c>
      <c r="B5824" s="4" t="s">
        <v>485</v>
      </c>
      <c r="C5824" s="5" t="s">
        <v>486</v>
      </c>
      <c r="D5824" s="5">
        <v>2.0</v>
      </c>
      <c r="E5824" s="5">
        <v>1.25</v>
      </c>
      <c r="F5824" s="4">
        <v>16049.0</v>
      </c>
      <c r="G5824" s="6">
        <v>44679.67361111111</v>
      </c>
      <c r="H5824" s="6" t="str">
        <f>VLOOKUP(F5824,'Customer Details'!$A$1:$B$3264,2,0)</f>
        <v>Australia</v>
      </c>
      <c r="I5824" s="7">
        <f t="shared" si="1"/>
        <v>2.5</v>
      </c>
      <c r="J5824" s="7">
        <f t="shared" si="2"/>
        <v>2.5</v>
      </c>
    </row>
    <row r="5825" ht="15.75" customHeight="1">
      <c r="A5825" s="4" t="s">
        <v>2814</v>
      </c>
      <c r="B5825" s="4">
        <v>79160.0</v>
      </c>
      <c r="C5825" s="5" t="s">
        <v>2815</v>
      </c>
      <c r="D5825" s="5">
        <v>-1.0</v>
      </c>
      <c r="E5825" s="5">
        <v>2.1</v>
      </c>
      <c r="F5825" s="4">
        <v>17841.0</v>
      </c>
      <c r="G5825" s="6">
        <v>44425.59652777778</v>
      </c>
      <c r="H5825" s="6" t="str">
        <f>VLOOKUP(F5825,'Customer Details'!$A$1:$B$3264,2,0)</f>
        <v>India</v>
      </c>
      <c r="I5825" s="7">
        <f t="shared" si="1"/>
        <v>-2.1</v>
      </c>
      <c r="J5825" s="7">
        <f t="shared" si="2"/>
        <v>2.1</v>
      </c>
    </row>
    <row r="5826" ht="15.75" customHeight="1">
      <c r="A5826" s="4">
        <v>547488.0</v>
      </c>
      <c r="B5826" s="4" t="s">
        <v>48</v>
      </c>
      <c r="C5826" s="5" t="s">
        <v>49</v>
      </c>
      <c r="D5826" s="5">
        <v>2.0</v>
      </c>
      <c r="E5826" s="5">
        <v>1.95</v>
      </c>
      <c r="F5826" s="4">
        <v>13821.0</v>
      </c>
      <c r="G5826" s="6">
        <v>44462.47916666666</v>
      </c>
      <c r="H5826" s="6" t="str">
        <f>VLOOKUP(F5826,'Customer Details'!$A$1:$B$3264,2,0)</f>
        <v>United Kingdom</v>
      </c>
      <c r="I5826" s="7">
        <f t="shared" si="1"/>
        <v>3.9</v>
      </c>
      <c r="J5826" s="7">
        <f t="shared" si="2"/>
        <v>3.9</v>
      </c>
    </row>
    <row r="5827" ht="15.75" customHeight="1">
      <c r="A5827" s="4">
        <v>541258.0</v>
      </c>
      <c r="B5827" s="4" t="s">
        <v>2816</v>
      </c>
      <c r="C5827" s="5" t="s">
        <v>2817</v>
      </c>
      <c r="D5827" s="5">
        <v>3.0</v>
      </c>
      <c r="E5827" s="5">
        <v>3.75</v>
      </c>
      <c r="F5827" s="4">
        <v>13634.0</v>
      </c>
      <c r="G5827" s="6">
        <v>44393.64583333334</v>
      </c>
      <c r="H5827" s="6" t="str">
        <f>VLOOKUP(F5827,'Customer Details'!$A$1:$B$3264,2,0)</f>
        <v>China</v>
      </c>
      <c r="I5827" s="7">
        <f t="shared" si="1"/>
        <v>11.25</v>
      </c>
      <c r="J5827" s="7">
        <f t="shared" si="2"/>
        <v>11.25</v>
      </c>
    </row>
    <row r="5828" ht="15.75" customHeight="1">
      <c r="A5828" s="4">
        <v>546525.0</v>
      </c>
      <c r="B5828" s="4" t="s">
        <v>59</v>
      </c>
      <c r="C5828" s="5" t="s">
        <v>60</v>
      </c>
      <c r="D5828" s="5">
        <v>8.0</v>
      </c>
      <c r="E5828" s="5">
        <v>4.95</v>
      </c>
      <c r="F5828" s="4">
        <v>14733.0</v>
      </c>
      <c r="G5828" s="6">
        <v>44453.54027777778</v>
      </c>
      <c r="H5828" s="6" t="str">
        <f>VLOOKUP(F5828,'Customer Details'!$A$1:$B$3264,2,0)</f>
        <v>India</v>
      </c>
      <c r="I5828" s="7">
        <f t="shared" si="1"/>
        <v>39.6</v>
      </c>
      <c r="J5828" s="7">
        <f t="shared" si="2"/>
        <v>39.6</v>
      </c>
    </row>
    <row r="5829" ht="15.75" customHeight="1">
      <c r="A5829" s="4">
        <v>564355.0</v>
      </c>
      <c r="B5829" s="4" t="s">
        <v>268</v>
      </c>
      <c r="C5829" s="5" t="s">
        <v>269</v>
      </c>
      <c r="D5829" s="5">
        <v>8.0</v>
      </c>
      <c r="E5829" s="5">
        <v>1.95</v>
      </c>
      <c r="F5829" s="4">
        <v>13507.0</v>
      </c>
      <c r="G5829" s="6">
        <v>44616.63333333333</v>
      </c>
      <c r="H5829" s="6" t="str">
        <f>VLOOKUP(F5829,'Customer Details'!$A$1:$B$3264,2,0)</f>
        <v>USA</v>
      </c>
      <c r="I5829" s="7">
        <f t="shared" si="1"/>
        <v>15.6</v>
      </c>
      <c r="J5829" s="7">
        <f t="shared" si="2"/>
        <v>15.6</v>
      </c>
    </row>
    <row r="5830" ht="15.75" customHeight="1">
      <c r="A5830" s="4">
        <v>566450.0</v>
      </c>
      <c r="B5830" s="4">
        <v>23238.0</v>
      </c>
      <c r="C5830" s="5" t="s">
        <v>1778</v>
      </c>
      <c r="D5830" s="5">
        <v>6.0</v>
      </c>
      <c r="E5830" s="5">
        <v>4.15</v>
      </c>
      <c r="F5830" s="4">
        <v>15673.0</v>
      </c>
      <c r="G5830" s="6">
        <v>44632.675</v>
      </c>
      <c r="H5830" s="6" t="str">
        <f>VLOOKUP(F5830,'Customer Details'!$A$1:$B$3264,2,0)</f>
        <v>United Kingdom</v>
      </c>
      <c r="I5830" s="7">
        <f t="shared" si="1"/>
        <v>24.9</v>
      </c>
      <c r="J5830" s="7">
        <f t="shared" si="2"/>
        <v>24.9</v>
      </c>
    </row>
    <row r="5831" ht="15.75" customHeight="1">
      <c r="A5831" s="4">
        <v>552638.0</v>
      </c>
      <c r="B5831" s="4" t="s">
        <v>59</v>
      </c>
      <c r="C5831" s="5" t="s">
        <v>60</v>
      </c>
      <c r="D5831" s="5">
        <v>4.0</v>
      </c>
      <c r="E5831" s="5">
        <v>4.95</v>
      </c>
      <c r="F5831" s="4">
        <v>17700.0</v>
      </c>
      <c r="G5831" s="6">
        <v>44510.54166666666</v>
      </c>
      <c r="H5831" s="6" t="str">
        <f>VLOOKUP(F5831,'Customer Details'!$A$1:$B$3264,2,0)</f>
        <v>United Kingdom</v>
      </c>
      <c r="I5831" s="7">
        <f t="shared" si="1"/>
        <v>19.8</v>
      </c>
      <c r="J5831" s="7">
        <f t="shared" si="2"/>
        <v>19.8</v>
      </c>
    </row>
    <row r="5832" ht="15.75" customHeight="1">
      <c r="A5832" s="4" t="s">
        <v>2818</v>
      </c>
      <c r="B5832" s="4">
        <v>23404.0</v>
      </c>
      <c r="C5832" s="5" t="s">
        <v>2819</v>
      </c>
      <c r="D5832" s="5">
        <v>-3.0</v>
      </c>
      <c r="E5832" s="5">
        <v>4.95</v>
      </c>
      <c r="F5832" s="4">
        <v>13447.0</v>
      </c>
      <c r="G5832" s="6">
        <v>44695.56597222222</v>
      </c>
      <c r="H5832" s="6" t="str">
        <f>VLOOKUP(F5832,'Customer Details'!$A$1:$B$3264,2,0)</f>
        <v>United Kingdom</v>
      </c>
      <c r="I5832" s="7">
        <f t="shared" si="1"/>
        <v>-14.85</v>
      </c>
      <c r="J5832" s="7">
        <f t="shared" si="2"/>
        <v>14.85</v>
      </c>
    </row>
    <row r="5833" ht="15.75" customHeight="1">
      <c r="A5833" s="4">
        <v>538183.0</v>
      </c>
      <c r="B5833" s="4" t="s">
        <v>788</v>
      </c>
      <c r="C5833" s="5" t="s">
        <v>789</v>
      </c>
      <c r="D5833" s="5">
        <v>6.0</v>
      </c>
      <c r="E5833" s="5">
        <v>2.55</v>
      </c>
      <c r="F5833" s="4">
        <v>16265.0</v>
      </c>
      <c r="G5833" s="6">
        <v>44357.43125</v>
      </c>
      <c r="H5833" s="6" t="str">
        <f>VLOOKUP(F5833,'Customer Details'!$A$1:$B$3264,2,0)</f>
        <v>United Kingdom</v>
      </c>
      <c r="I5833" s="7">
        <f t="shared" si="1"/>
        <v>15.3</v>
      </c>
      <c r="J5833" s="7">
        <f t="shared" si="2"/>
        <v>15.3</v>
      </c>
    </row>
    <row r="5834" ht="15.75" customHeight="1">
      <c r="A5834" s="4">
        <v>571944.0</v>
      </c>
      <c r="B5834" s="4" t="s">
        <v>239</v>
      </c>
      <c r="C5834" s="5" t="s">
        <v>240</v>
      </c>
      <c r="D5834" s="5">
        <v>12.0</v>
      </c>
      <c r="E5834" s="5">
        <v>0.79</v>
      </c>
      <c r="F5834" s="4">
        <v>13755.0</v>
      </c>
      <c r="G5834" s="6">
        <v>44671.42708333334</v>
      </c>
      <c r="H5834" s="6" t="str">
        <f>VLOOKUP(F5834,'Customer Details'!$A$1:$B$3264,2,0)</f>
        <v>USA</v>
      </c>
      <c r="I5834" s="7">
        <f t="shared" si="1"/>
        <v>9.48</v>
      </c>
      <c r="J5834" s="7">
        <f t="shared" si="2"/>
        <v>9.48</v>
      </c>
    </row>
    <row r="5835" ht="15.75" customHeight="1">
      <c r="A5835" s="4">
        <v>572028.0</v>
      </c>
      <c r="B5835" s="4" t="s">
        <v>40</v>
      </c>
      <c r="C5835" s="5" t="s">
        <v>41</v>
      </c>
      <c r="D5835" s="5">
        <v>6.0</v>
      </c>
      <c r="E5835" s="5">
        <v>2.95</v>
      </c>
      <c r="F5835" s="4">
        <v>15296.0</v>
      </c>
      <c r="G5835" s="6">
        <v>44671.49097222222</v>
      </c>
      <c r="H5835" s="6" t="str">
        <f>VLOOKUP(F5835,'Customer Details'!$A$1:$B$3264,2,0)</f>
        <v>India</v>
      </c>
      <c r="I5835" s="7">
        <f t="shared" si="1"/>
        <v>17.7</v>
      </c>
      <c r="J5835" s="7">
        <f t="shared" si="2"/>
        <v>17.7</v>
      </c>
    </row>
    <row r="5836" ht="15.75" customHeight="1">
      <c r="A5836" s="4">
        <v>574863.0</v>
      </c>
      <c r="B5836" s="4" t="s">
        <v>12</v>
      </c>
      <c r="C5836" s="5" t="s">
        <v>13</v>
      </c>
      <c r="D5836" s="5">
        <v>2.0</v>
      </c>
      <c r="E5836" s="5">
        <v>0.42</v>
      </c>
      <c r="F5836" s="4">
        <v>15719.0</v>
      </c>
      <c r="G5836" s="6">
        <v>44688.52013888889</v>
      </c>
      <c r="H5836" s="6" t="str">
        <f>VLOOKUP(F5836,'Customer Details'!$A$1:$B$3264,2,0)</f>
        <v>Australia</v>
      </c>
      <c r="I5836" s="7">
        <f t="shared" si="1"/>
        <v>0.84</v>
      </c>
      <c r="J5836" s="7">
        <f t="shared" si="2"/>
        <v>0.84</v>
      </c>
    </row>
    <row r="5837" ht="15.75" customHeight="1">
      <c r="A5837" s="4">
        <v>573345.0</v>
      </c>
      <c r="B5837" s="4" t="s">
        <v>515</v>
      </c>
      <c r="C5837" s="5" t="s">
        <v>516</v>
      </c>
      <c r="D5837" s="5">
        <v>2.0</v>
      </c>
      <c r="E5837" s="5">
        <v>1.25</v>
      </c>
      <c r="F5837" s="4">
        <v>17609.0</v>
      </c>
      <c r="G5837" s="6">
        <v>44681.50972222222</v>
      </c>
      <c r="H5837" s="6" t="str">
        <f>VLOOKUP(F5837,'Customer Details'!$A$1:$B$3264,2,0)</f>
        <v>USA</v>
      </c>
      <c r="I5837" s="7">
        <f t="shared" si="1"/>
        <v>2.5</v>
      </c>
      <c r="J5837" s="7">
        <f t="shared" si="2"/>
        <v>2.5</v>
      </c>
    </row>
    <row r="5838" ht="15.75" customHeight="1">
      <c r="A5838" s="4">
        <v>556056.0</v>
      </c>
      <c r="B5838" s="4">
        <v>21975.0</v>
      </c>
      <c r="C5838" s="5" t="s">
        <v>784</v>
      </c>
      <c r="D5838" s="5">
        <v>2.0</v>
      </c>
      <c r="E5838" s="5">
        <v>0.55</v>
      </c>
      <c r="F5838" s="4">
        <v>17841.0</v>
      </c>
      <c r="G5838" s="6">
        <v>44538.56597222222</v>
      </c>
      <c r="H5838" s="6" t="str">
        <f>VLOOKUP(F5838,'Customer Details'!$A$1:$B$3264,2,0)</f>
        <v>India</v>
      </c>
      <c r="I5838" s="7">
        <f t="shared" si="1"/>
        <v>1.1</v>
      </c>
      <c r="J5838" s="7">
        <f t="shared" si="2"/>
        <v>1.1</v>
      </c>
    </row>
    <row r="5839" ht="15.75" customHeight="1">
      <c r="A5839" s="4">
        <v>549989.0</v>
      </c>
      <c r="B5839" s="4" t="s">
        <v>2185</v>
      </c>
      <c r="C5839" s="5" t="s">
        <v>2186</v>
      </c>
      <c r="D5839" s="5">
        <v>2.0</v>
      </c>
      <c r="E5839" s="5">
        <v>4.25</v>
      </c>
      <c r="F5839" s="4">
        <v>13221.0</v>
      </c>
      <c r="G5839" s="6">
        <v>44482.70694444444</v>
      </c>
      <c r="H5839" s="6" t="str">
        <f>VLOOKUP(F5839,'Customer Details'!$A$1:$B$3264,2,0)</f>
        <v>USA</v>
      </c>
      <c r="I5839" s="7">
        <f t="shared" si="1"/>
        <v>8.5</v>
      </c>
      <c r="J5839" s="7">
        <f t="shared" si="2"/>
        <v>8.5</v>
      </c>
    </row>
    <row r="5840" ht="15.75" customHeight="1">
      <c r="A5840" s="4">
        <v>566051.0</v>
      </c>
      <c r="B5840" s="4" t="s">
        <v>56</v>
      </c>
      <c r="C5840" s="5" t="s">
        <v>57</v>
      </c>
      <c r="D5840" s="5">
        <v>12.0</v>
      </c>
      <c r="E5840" s="5">
        <v>0.79</v>
      </c>
      <c r="F5840" s="4">
        <v>15198.0</v>
      </c>
      <c r="G5840" s="6">
        <v>44628.6125</v>
      </c>
      <c r="H5840" s="6" t="str">
        <f>VLOOKUP(F5840,'Customer Details'!$A$1:$B$3264,2,0)</f>
        <v>India</v>
      </c>
      <c r="I5840" s="7">
        <f t="shared" si="1"/>
        <v>9.48</v>
      </c>
      <c r="J5840" s="7">
        <f t="shared" si="2"/>
        <v>9.48</v>
      </c>
    </row>
    <row r="5841" ht="15.75" customHeight="1">
      <c r="A5841" s="4">
        <v>548900.0</v>
      </c>
      <c r="B5841" s="4" t="s">
        <v>1956</v>
      </c>
      <c r="C5841" s="5" t="s">
        <v>1957</v>
      </c>
      <c r="D5841" s="5">
        <v>12.0</v>
      </c>
      <c r="E5841" s="5">
        <v>0.39</v>
      </c>
      <c r="F5841" s="4">
        <v>17848.0</v>
      </c>
      <c r="G5841" s="6">
        <v>44473.69166666667</v>
      </c>
      <c r="H5841" s="6" t="str">
        <f>VLOOKUP(F5841,'Customer Details'!$A$1:$B$3264,2,0)</f>
        <v>USA</v>
      </c>
      <c r="I5841" s="7">
        <f t="shared" si="1"/>
        <v>4.68</v>
      </c>
      <c r="J5841" s="7">
        <f t="shared" si="2"/>
        <v>4.68</v>
      </c>
    </row>
    <row r="5842" ht="15.75" customHeight="1">
      <c r="A5842" s="4">
        <v>569218.0</v>
      </c>
      <c r="B5842" s="4" t="s">
        <v>651</v>
      </c>
      <c r="C5842" s="5" t="s">
        <v>652</v>
      </c>
      <c r="D5842" s="5">
        <v>1.0</v>
      </c>
      <c r="E5842" s="5">
        <v>4.25</v>
      </c>
      <c r="F5842" s="4">
        <v>15952.0</v>
      </c>
      <c r="G5842" s="6">
        <v>44653.53263888889</v>
      </c>
      <c r="H5842" s="6" t="str">
        <f>VLOOKUP(F5842,'Customer Details'!$A$1:$B$3264,2,0)</f>
        <v>USA</v>
      </c>
      <c r="I5842" s="7">
        <f t="shared" si="1"/>
        <v>4.25</v>
      </c>
      <c r="J5842" s="7">
        <f t="shared" si="2"/>
        <v>4.25</v>
      </c>
    </row>
    <row r="5843" ht="15.75" customHeight="1">
      <c r="A5843" s="4">
        <v>580108.0</v>
      </c>
      <c r="B5843" s="4" t="s">
        <v>40</v>
      </c>
      <c r="C5843" s="5" t="s">
        <v>41</v>
      </c>
      <c r="D5843" s="5">
        <v>12.0</v>
      </c>
      <c r="E5843" s="5">
        <v>2.95</v>
      </c>
      <c r="F5843" s="4">
        <v>14440.0</v>
      </c>
      <c r="G5843" s="6">
        <v>44713.65416666667</v>
      </c>
      <c r="H5843" s="6" t="str">
        <f>VLOOKUP(F5843,'Customer Details'!$A$1:$B$3264,2,0)</f>
        <v>India</v>
      </c>
      <c r="I5843" s="7">
        <f t="shared" si="1"/>
        <v>35.4</v>
      </c>
      <c r="J5843" s="7">
        <f t="shared" si="2"/>
        <v>35.4</v>
      </c>
    </row>
    <row r="5844" ht="15.75" customHeight="1">
      <c r="A5844" s="4">
        <v>574262.0</v>
      </c>
      <c r="B5844" s="4" t="s">
        <v>30</v>
      </c>
      <c r="C5844" s="5" t="s">
        <v>31</v>
      </c>
      <c r="D5844" s="5">
        <v>4.0</v>
      </c>
      <c r="E5844" s="5">
        <v>4.25</v>
      </c>
      <c r="F5844" s="4">
        <v>13721.0</v>
      </c>
      <c r="G5844" s="6">
        <v>44684.58680555555</v>
      </c>
      <c r="H5844" s="6" t="str">
        <f>VLOOKUP(F5844,'Customer Details'!$A$1:$B$3264,2,0)</f>
        <v>USA</v>
      </c>
      <c r="I5844" s="7">
        <f t="shared" si="1"/>
        <v>17</v>
      </c>
      <c r="J5844" s="7">
        <f t="shared" si="2"/>
        <v>17</v>
      </c>
    </row>
    <row r="5845" ht="15.75" customHeight="1">
      <c r="A5845" s="4">
        <v>539328.0</v>
      </c>
      <c r="B5845" s="4" t="s">
        <v>40</v>
      </c>
      <c r="C5845" s="5" t="s">
        <v>41</v>
      </c>
      <c r="D5845" s="5">
        <v>24.0</v>
      </c>
      <c r="E5845" s="5">
        <v>2.55</v>
      </c>
      <c r="F5845" s="4">
        <v>13854.0</v>
      </c>
      <c r="G5845" s="6">
        <v>44364.40069444444</v>
      </c>
      <c r="H5845" s="6" t="str">
        <f>VLOOKUP(F5845,'Customer Details'!$A$1:$B$3264,2,0)</f>
        <v>Australia</v>
      </c>
      <c r="I5845" s="7">
        <f t="shared" si="1"/>
        <v>61.2</v>
      </c>
      <c r="J5845" s="7">
        <f t="shared" si="2"/>
        <v>61.2</v>
      </c>
    </row>
    <row r="5846" ht="15.75" customHeight="1">
      <c r="A5846" s="4" t="s">
        <v>502</v>
      </c>
      <c r="B5846" s="4">
        <v>22961.0</v>
      </c>
      <c r="C5846" s="5" t="s">
        <v>1503</v>
      </c>
      <c r="D5846" s="5">
        <v>-2.0</v>
      </c>
      <c r="E5846" s="5">
        <v>1.45</v>
      </c>
      <c r="F5846" s="4">
        <v>14534.0</v>
      </c>
      <c r="G5846" s="6">
        <v>44656.54027777778</v>
      </c>
      <c r="H5846" s="6" t="str">
        <f>VLOOKUP(F5846,'Customer Details'!$A$1:$B$3264,2,0)</f>
        <v>India</v>
      </c>
      <c r="I5846" s="7">
        <f t="shared" si="1"/>
        <v>-2.9</v>
      </c>
      <c r="J5846" s="7">
        <f t="shared" si="2"/>
        <v>2.9</v>
      </c>
    </row>
    <row r="5847" ht="15.75" customHeight="1">
      <c r="A5847" s="4">
        <v>559544.0</v>
      </c>
      <c r="B5847" s="4" t="s">
        <v>156</v>
      </c>
      <c r="C5847" s="5" t="s">
        <v>157</v>
      </c>
      <c r="D5847" s="5">
        <v>1.0</v>
      </c>
      <c r="E5847" s="5">
        <v>0.39</v>
      </c>
      <c r="F5847" s="4">
        <v>17126.0</v>
      </c>
      <c r="G5847" s="6">
        <v>44571.57777777778</v>
      </c>
      <c r="H5847" s="6" t="str">
        <f>VLOOKUP(F5847,'Customer Details'!$A$1:$B$3264,2,0)</f>
        <v>United Kingdom</v>
      </c>
      <c r="I5847" s="7">
        <f t="shared" si="1"/>
        <v>0.39</v>
      </c>
      <c r="J5847" s="7">
        <f t="shared" si="2"/>
        <v>0.39</v>
      </c>
    </row>
    <row r="5848" ht="15.75" customHeight="1">
      <c r="A5848" s="4">
        <v>565769.0</v>
      </c>
      <c r="B5848" s="4" t="s">
        <v>357</v>
      </c>
      <c r="C5848" s="5" t="s">
        <v>358</v>
      </c>
      <c r="D5848" s="5">
        <v>24.0</v>
      </c>
      <c r="E5848" s="5">
        <v>1.25</v>
      </c>
      <c r="F5848" s="4">
        <v>16175.0</v>
      </c>
      <c r="G5848" s="6">
        <v>44626.60555555556</v>
      </c>
      <c r="H5848" s="6" t="str">
        <f>VLOOKUP(F5848,'Customer Details'!$A$1:$B$3264,2,0)</f>
        <v>USA</v>
      </c>
      <c r="I5848" s="7">
        <f t="shared" si="1"/>
        <v>30</v>
      </c>
      <c r="J5848" s="7">
        <f t="shared" si="2"/>
        <v>30</v>
      </c>
    </row>
    <row r="5849" ht="15.75" customHeight="1">
      <c r="A5849" s="4">
        <v>541006.0</v>
      </c>
      <c r="B5849" s="4" t="s">
        <v>98</v>
      </c>
      <c r="C5849" s="5" t="s">
        <v>99</v>
      </c>
      <c r="D5849" s="5">
        <v>4.0</v>
      </c>
      <c r="E5849" s="5">
        <v>3.75</v>
      </c>
      <c r="F5849" s="4">
        <v>13993.0</v>
      </c>
      <c r="G5849" s="6">
        <v>44390.44652777778</v>
      </c>
      <c r="H5849" s="6" t="str">
        <f>VLOOKUP(F5849,'Customer Details'!$A$1:$B$3264,2,0)</f>
        <v>India</v>
      </c>
      <c r="I5849" s="7">
        <f t="shared" si="1"/>
        <v>15</v>
      </c>
      <c r="J5849" s="7">
        <f t="shared" si="2"/>
        <v>15</v>
      </c>
    </row>
    <row r="5850" ht="15.75" customHeight="1">
      <c r="A5850" s="4">
        <v>570117.0</v>
      </c>
      <c r="B5850" s="4" t="s">
        <v>1149</v>
      </c>
      <c r="C5850" s="5" t="s">
        <v>1150</v>
      </c>
      <c r="D5850" s="5">
        <v>12.0</v>
      </c>
      <c r="E5850" s="5">
        <v>2.95</v>
      </c>
      <c r="F5850" s="4">
        <v>15815.0</v>
      </c>
      <c r="G5850" s="6">
        <v>44658.52916666667</v>
      </c>
      <c r="H5850" s="6" t="str">
        <f>VLOOKUP(F5850,'Customer Details'!$A$1:$B$3264,2,0)</f>
        <v>Australia</v>
      </c>
      <c r="I5850" s="7">
        <f t="shared" si="1"/>
        <v>35.4</v>
      </c>
      <c r="J5850" s="7">
        <f t="shared" si="2"/>
        <v>35.4</v>
      </c>
    </row>
    <row r="5851" ht="15.75" customHeight="1">
      <c r="A5851" s="4">
        <v>559921.0</v>
      </c>
      <c r="B5851" s="4" t="s">
        <v>268</v>
      </c>
      <c r="C5851" s="5" t="s">
        <v>269</v>
      </c>
      <c r="D5851" s="5">
        <v>1.0</v>
      </c>
      <c r="E5851" s="5">
        <v>1.95</v>
      </c>
      <c r="F5851" s="4">
        <v>13667.0</v>
      </c>
      <c r="G5851" s="6">
        <v>44574.65416666667</v>
      </c>
      <c r="H5851" s="6" t="str">
        <f>VLOOKUP(F5851,'Customer Details'!$A$1:$B$3264,2,0)</f>
        <v>USA</v>
      </c>
      <c r="I5851" s="7">
        <f t="shared" si="1"/>
        <v>1.95</v>
      </c>
      <c r="J5851" s="7">
        <f t="shared" si="2"/>
        <v>1.95</v>
      </c>
    </row>
    <row r="5852" ht="15.75" customHeight="1">
      <c r="A5852" s="4" t="s">
        <v>438</v>
      </c>
      <c r="B5852" s="4">
        <v>23145.0</v>
      </c>
      <c r="C5852" s="5" t="s">
        <v>2820</v>
      </c>
      <c r="D5852" s="5">
        <v>-10.0</v>
      </c>
      <c r="E5852" s="5">
        <v>0.95</v>
      </c>
      <c r="F5852" s="4">
        <v>16859.0</v>
      </c>
      <c r="G5852" s="6">
        <v>44617.59166666667</v>
      </c>
      <c r="H5852" s="6" t="str">
        <f>VLOOKUP(F5852,'Customer Details'!$A$1:$B$3264,2,0)</f>
        <v>India</v>
      </c>
      <c r="I5852" s="7">
        <f t="shared" si="1"/>
        <v>-9.5</v>
      </c>
      <c r="J5852" s="7">
        <f t="shared" si="2"/>
        <v>9.5</v>
      </c>
    </row>
    <row r="5853" ht="15.75" customHeight="1">
      <c r="A5853" s="4">
        <v>549262.0</v>
      </c>
      <c r="B5853" s="4" t="s">
        <v>59</v>
      </c>
      <c r="C5853" s="5" t="s">
        <v>60</v>
      </c>
      <c r="D5853" s="5">
        <v>1.0</v>
      </c>
      <c r="E5853" s="5">
        <v>4.95</v>
      </c>
      <c r="F5853" s="4">
        <v>14465.0</v>
      </c>
      <c r="G5853" s="6">
        <v>44476.52638888889</v>
      </c>
      <c r="H5853" s="6" t="str">
        <f>VLOOKUP(F5853,'Customer Details'!$A$1:$B$3264,2,0)</f>
        <v>India</v>
      </c>
      <c r="I5853" s="7">
        <f t="shared" si="1"/>
        <v>4.95</v>
      </c>
      <c r="J5853" s="7">
        <f t="shared" si="2"/>
        <v>4.95</v>
      </c>
    </row>
    <row r="5854" ht="15.75" customHeight="1">
      <c r="A5854" s="4" t="s">
        <v>2821</v>
      </c>
      <c r="B5854" s="4">
        <v>23243.0</v>
      </c>
      <c r="C5854" s="5" t="s">
        <v>2035</v>
      </c>
      <c r="D5854" s="5">
        <v>-1.0</v>
      </c>
      <c r="E5854" s="5">
        <v>4.95</v>
      </c>
      <c r="F5854" s="4">
        <v>14141.0</v>
      </c>
      <c r="G5854" s="6">
        <v>44643.38819444444</v>
      </c>
      <c r="H5854" s="6" t="str">
        <f>VLOOKUP(F5854,'Customer Details'!$A$1:$B$3264,2,0)</f>
        <v>India</v>
      </c>
      <c r="I5854" s="7">
        <f t="shared" si="1"/>
        <v>-4.95</v>
      </c>
      <c r="J5854" s="7">
        <f t="shared" si="2"/>
        <v>4.95</v>
      </c>
    </row>
    <row r="5855" ht="15.75" customHeight="1">
      <c r="A5855" s="4">
        <v>538369.0</v>
      </c>
      <c r="B5855" s="4" t="s">
        <v>485</v>
      </c>
      <c r="C5855" s="5" t="s">
        <v>486</v>
      </c>
      <c r="D5855" s="5">
        <v>4.0</v>
      </c>
      <c r="E5855" s="5">
        <v>1.25</v>
      </c>
      <c r="F5855" s="4">
        <v>17251.0</v>
      </c>
      <c r="G5855" s="6">
        <v>44359.4625</v>
      </c>
      <c r="H5855" s="6" t="str">
        <f>VLOOKUP(F5855,'Customer Details'!$A$1:$B$3264,2,0)</f>
        <v>United Kingdom</v>
      </c>
      <c r="I5855" s="7">
        <f t="shared" si="1"/>
        <v>5</v>
      </c>
      <c r="J5855" s="7">
        <f t="shared" si="2"/>
        <v>5</v>
      </c>
    </row>
    <row r="5856" ht="15.75" customHeight="1">
      <c r="A5856" s="4">
        <v>580527.0</v>
      </c>
      <c r="B5856" s="4" t="s">
        <v>77</v>
      </c>
      <c r="C5856" s="5" t="s">
        <v>78</v>
      </c>
      <c r="D5856" s="5">
        <v>1.0</v>
      </c>
      <c r="E5856" s="5">
        <v>4.15</v>
      </c>
      <c r="F5856" s="4">
        <v>13736.0</v>
      </c>
      <c r="G5856" s="6">
        <v>44716.63819444444</v>
      </c>
      <c r="H5856" s="6" t="str">
        <f>VLOOKUP(F5856,'Customer Details'!$A$1:$B$3264,2,0)</f>
        <v>India</v>
      </c>
      <c r="I5856" s="7">
        <f t="shared" si="1"/>
        <v>4.15</v>
      </c>
      <c r="J5856" s="7">
        <f t="shared" si="2"/>
        <v>4.15</v>
      </c>
    </row>
    <row r="5857" ht="15.75" customHeight="1">
      <c r="A5857" s="4">
        <v>538263.0</v>
      </c>
      <c r="B5857" s="4" t="s">
        <v>54</v>
      </c>
      <c r="C5857" s="5" t="s">
        <v>55</v>
      </c>
      <c r="D5857" s="5">
        <v>3.0</v>
      </c>
      <c r="E5857" s="5">
        <v>5.95</v>
      </c>
      <c r="F5857" s="4">
        <v>18065.0</v>
      </c>
      <c r="G5857" s="6">
        <v>44357.53055555555</v>
      </c>
      <c r="H5857" s="6" t="str">
        <f>VLOOKUP(F5857,'Customer Details'!$A$1:$B$3264,2,0)</f>
        <v>China</v>
      </c>
      <c r="I5857" s="7">
        <f t="shared" si="1"/>
        <v>17.85</v>
      </c>
      <c r="J5857" s="7">
        <f t="shared" si="2"/>
        <v>17.85</v>
      </c>
    </row>
    <row r="5858" ht="15.75" customHeight="1">
      <c r="A5858" s="4">
        <v>544071.0</v>
      </c>
      <c r="B5858" s="4" t="s">
        <v>647</v>
      </c>
      <c r="C5858" s="5" t="s">
        <v>648</v>
      </c>
      <c r="D5858" s="5">
        <v>25.0</v>
      </c>
      <c r="E5858" s="5">
        <v>0.42</v>
      </c>
      <c r="F5858" s="4">
        <v>16317.0</v>
      </c>
      <c r="G5858" s="6">
        <v>44423.60416666666</v>
      </c>
      <c r="H5858" s="6" t="str">
        <f>VLOOKUP(F5858,'Customer Details'!$A$1:$B$3264,2,0)</f>
        <v>India</v>
      </c>
      <c r="I5858" s="7">
        <f t="shared" si="1"/>
        <v>10.5</v>
      </c>
      <c r="J5858" s="7">
        <f t="shared" si="2"/>
        <v>10.5</v>
      </c>
    </row>
    <row r="5859" ht="15.75" customHeight="1">
      <c r="A5859" s="4">
        <v>568156.0</v>
      </c>
      <c r="B5859" s="4" t="s">
        <v>396</v>
      </c>
      <c r="C5859" s="5" t="s">
        <v>397</v>
      </c>
      <c r="D5859" s="5">
        <v>36.0</v>
      </c>
      <c r="E5859" s="5">
        <v>0.38</v>
      </c>
      <c r="F5859" s="4">
        <v>14367.0</v>
      </c>
      <c r="G5859" s="6">
        <v>44645.51111111111</v>
      </c>
      <c r="H5859" s="6" t="str">
        <f>VLOOKUP(F5859,'Customer Details'!$A$1:$B$3264,2,0)</f>
        <v>USA</v>
      </c>
      <c r="I5859" s="7">
        <f t="shared" si="1"/>
        <v>13.68</v>
      </c>
      <c r="J5859" s="7">
        <f t="shared" si="2"/>
        <v>13.68</v>
      </c>
    </row>
    <row r="5860" ht="15.75" customHeight="1">
      <c r="A5860" s="4">
        <v>546913.0</v>
      </c>
      <c r="B5860" s="4" t="s">
        <v>95</v>
      </c>
      <c r="C5860" s="5" t="s">
        <v>1819</v>
      </c>
      <c r="D5860" s="5">
        <v>6.0</v>
      </c>
      <c r="E5860" s="5">
        <v>1.25</v>
      </c>
      <c r="F5860" s="4">
        <v>15861.0</v>
      </c>
      <c r="G5860" s="6">
        <v>44456.84583333333</v>
      </c>
      <c r="H5860" s="6" t="str">
        <f>VLOOKUP(F5860,'Customer Details'!$A$1:$B$3264,2,0)</f>
        <v>Australia</v>
      </c>
      <c r="I5860" s="7">
        <f t="shared" si="1"/>
        <v>7.5</v>
      </c>
      <c r="J5860" s="7">
        <f t="shared" si="2"/>
        <v>7.5</v>
      </c>
    </row>
    <row r="5861" ht="15.75" customHeight="1">
      <c r="A5861" s="4">
        <v>564312.0</v>
      </c>
      <c r="B5861" s="4" t="s">
        <v>67</v>
      </c>
      <c r="C5861" s="5" t="s">
        <v>68</v>
      </c>
      <c r="D5861" s="5">
        <v>200.0</v>
      </c>
      <c r="E5861" s="5">
        <v>1.79</v>
      </c>
      <c r="F5861" s="4">
        <v>15769.0</v>
      </c>
      <c r="G5861" s="6">
        <v>44616.53611111111</v>
      </c>
      <c r="H5861" s="6" t="str">
        <f>VLOOKUP(F5861,'Customer Details'!$A$1:$B$3264,2,0)</f>
        <v>Australia</v>
      </c>
      <c r="I5861" s="7">
        <f t="shared" si="1"/>
        <v>358</v>
      </c>
      <c r="J5861" s="7">
        <f t="shared" si="2"/>
        <v>358</v>
      </c>
    </row>
    <row r="5862" ht="15.75" customHeight="1">
      <c r="A5862" s="4" t="s">
        <v>2822</v>
      </c>
      <c r="B5862" s="4" t="s">
        <v>1941</v>
      </c>
      <c r="C5862" s="5" t="s">
        <v>1942</v>
      </c>
      <c r="D5862" s="5">
        <v>-1.0</v>
      </c>
      <c r="E5862" s="5">
        <v>10.0</v>
      </c>
      <c r="F5862" s="4">
        <v>16029.0</v>
      </c>
      <c r="G5862" s="6">
        <v>44553.62222222222</v>
      </c>
      <c r="H5862" s="6" t="str">
        <f>VLOOKUP(F5862,'Customer Details'!$A$1:$B$3264,2,0)</f>
        <v>India</v>
      </c>
      <c r="I5862" s="7">
        <f t="shared" si="1"/>
        <v>-10</v>
      </c>
      <c r="J5862" s="7">
        <f t="shared" si="2"/>
        <v>10</v>
      </c>
    </row>
    <row r="5863" ht="15.75" customHeight="1">
      <c r="A5863" s="4">
        <v>574892.0</v>
      </c>
      <c r="B5863" s="4">
        <v>22775.0</v>
      </c>
      <c r="C5863" s="5" t="s">
        <v>2615</v>
      </c>
      <c r="D5863" s="5">
        <v>12.0</v>
      </c>
      <c r="E5863" s="5">
        <v>1.25</v>
      </c>
      <c r="F5863" s="4">
        <v>14700.0</v>
      </c>
      <c r="G5863" s="6">
        <v>44688.61111111111</v>
      </c>
      <c r="H5863" s="6" t="str">
        <f>VLOOKUP(F5863,'Customer Details'!$A$1:$B$3264,2,0)</f>
        <v>USA</v>
      </c>
      <c r="I5863" s="7">
        <f t="shared" si="1"/>
        <v>15</v>
      </c>
      <c r="J5863" s="7">
        <f t="shared" si="2"/>
        <v>15</v>
      </c>
    </row>
    <row r="5864" ht="15.75" customHeight="1">
      <c r="A5864" s="4">
        <v>555340.0</v>
      </c>
      <c r="B5864" s="4" t="s">
        <v>181</v>
      </c>
      <c r="C5864" s="5" t="s">
        <v>182</v>
      </c>
      <c r="D5864" s="5">
        <v>12.0</v>
      </c>
      <c r="E5864" s="5">
        <v>0.85</v>
      </c>
      <c r="F5864" s="4">
        <v>13334.0</v>
      </c>
      <c r="G5864" s="6">
        <v>44532.48125</v>
      </c>
      <c r="H5864" s="6" t="str">
        <f>VLOOKUP(F5864,'Customer Details'!$A$1:$B$3264,2,0)</f>
        <v>China</v>
      </c>
      <c r="I5864" s="7">
        <f t="shared" si="1"/>
        <v>10.2</v>
      </c>
      <c r="J5864" s="7">
        <f t="shared" si="2"/>
        <v>10.2</v>
      </c>
    </row>
    <row r="5865" ht="15.75" customHeight="1">
      <c r="A5865" s="4">
        <v>562886.0</v>
      </c>
      <c r="B5865" s="4" t="s">
        <v>268</v>
      </c>
      <c r="C5865" s="5" t="s">
        <v>269</v>
      </c>
      <c r="D5865" s="5">
        <v>4.0</v>
      </c>
      <c r="E5865" s="5">
        <v>1.95</v>
      </c>
      <c r="F5865" s="4">
        <v>17994.0</v>
      </c>
      <c r="G5865" s="6">
        <v>44602.48680555556</v>
      </c>
      <c r="H5865" s="6" t="str">
        <f>VLOOKUP(F5865,'Customer Details'!$A$1:$B$3264,2,0)</f>
        <v>Australia</v>
      </c>
      <c r="I5865" s="7">
        <f t="shared" si="1"/>
        <v>7.8</v>
      </c>
      <c r="J5865" s="7">
        <f t="shared" si="2"/>
        <v>7.8</v>
      </c>
    </row>
    <row r="5866" ht="15.75" customHeight="1">
      <c r="A5866" s="4">
        <v>559927.0</v>
      </c>
      <c r="B5866" s="4" t="s">
        <v>85</v>
      </c>
      <c r="C5866" s="5" t="s">
        <v>86</v>
      </c>
      <c r="D5866" s="5">
        <v>12.0</v>
      </c>
      <c r="E5866" s="5">
        <v>0.95</v>
      </c>
      <c r="F5866" s="4">
        <v>17567.0</v>
      </c>
      <c r="G5866" s="6">
        <v>44574.71041666667</v>
      </c>
      <c r="H5866" s="6" t="str">
        <f>VLOOKUP(F5866,'Customer Details'!$A$1:$B$3264,2,0)</f>
        <v>United Kingdom</v>
      </c>
      <c r="I5866" s="7">
        <f t="shared" si="1"/>
        <v>11.4</v>
      </c>
      <c r="J5866" s="7">
        <f t="shared" si="2"/>
        <v>11.4</v>
      </c>
    </row>
    <row r="5867" ht="15.75" customHeight="1">
      <c r="A5867" s="4">
        <v>540953.0</v>
      </c>
      <c r="B5867" s="4" t="s">
        <v>576</v>
      </c>
      <c r="C5867" s="5" t="s">
        <v>577</v>
      </c>
      <c r="D5867" s="5">
        <v>1.0</v>
      </c>
      <c r="E5867" s="5">
        <v>3.75</v>
      </c>
      <c r="F5867" s="4">
        <v>14587.0</v>
      </c>
      <c r="G5867" s="6">
        <v>44389.55277777778</v>
      </c>
      <c r="H5867" s="6" t="str">
        <f>VLOOKUP(F5867,'Customer Details'!$A$1:$B$3264,2,0)</f>
        <v>China</v>
      </c>
      <c r="I5867" s="7">
        <f t="shared" si="1"/>
        <v>3.75</v>
      </c>
      <c r="J5867" s="7">
        <f t="shared" si="2"/>
        <v>3.75</v>
      </c>
    </row>
    <row r="5868" ht="15.75" customHeight="1">
      <c r="A5868" s="4" t="s">
        <v>2823</v>
      </c>
      <c r="B5868" s="4">
        <v>23459.0</v>
      </c>
      <c r="C5868" s="5" t="s">
        <v>328</v>
      </c>
      <c r="D5868" s="5">
        <v>-2.0</v>
      </c>
      <c r="E5868" s="5">
        <v>12.5</v>
      </c>
      <c r="F5868" s="4">
        <v>15950.0</v>
      </c>
      <c r="G5868" s="6">
        <v>44720.44027777778</v>
      </c>
      <c r="H5868" s="6" t="str">
        <f>VLOOKUP(F5868,'Customer Details'!$A$1:$B$3264,2,0)</f>
        <v>Australia</v>
      </c>
      <c r="I5868" s="7">
        <f t="shared" si="1"/>
        <v>-25</v>
      </c>
      <c r="J5868" s="7">
        <f t="shared" si="2"/>
        <v>25</v>
      </c>
    </row>
    <row r="5869" ht="15.75" customHeight="1">
      <c r="A5869" s="4">
        <v>576215.0</v>
      </c>
      <c r="B5869" s="4" t="s">
        <v>427</v>
      </c>
      <c r="C5869" s="5" t="s">
        <v>428</v>
      </c>
      <c r="D5869" s="5">
        <v>16.0</v>
      </c>
      <c r="E5869" s="5">
        <v>0.42</v>
      </c>
      <c r="F5869" s="4">
        <v>17652.0</v>
      </c>
      <c r="G5869" s="6">
        <v>44695.53819444445</v>
      </c>
      <c r="H5869" s="6" t="str">
        <f>VLOOKUP(F5869,'Customer Details'!$A$1:$B$3264,2,0)</f>
        <v>India</v>
      </c>
      <c r="I5869" s="7">
        <f t="shared" si="1"/>
        <v>6.72</v>
      </c>
      <c r="J5869" s="7">
        <f t="shared" si="2"/>
        <v>6.72</v>
      </c>
    </row>
    <row r="5870" ht="15.75" customHeight="1">
      <c r="A5870" s="4">
        <v>537224.0</v>
      </c>
      <c r="B5870" s="4" t="s">
        <v>699</v>
      </c>
      <c r="C5870" s="5" t="s">
        <v>700</v>
      </c>
      <c r="D5870" s="5">
        <v>1.0</v>
      </c>
      <c r="E5870" s="5">
        <v>1.95</v>
      </c>
      <c r="F5870" s="4">
        <v>13174.0</v>
      </c>
      <c r="G5870" s="6">
        <v>44352.68333333333</v>
      </c>
      <c r="H5870" s="6" t="str">
        <f>VLOOKUP(F5870,'Customer Details'!$A$1:$B$3264,2,0)</f>
        <v>USA</v>
      </c>
      <c r="I5870" s="7">
        <f t="shared" si="1"/>
        <v>1.95</v>
      </c>
      <c r="J5870" s="7">
        <f t="shared" si="2"/>
        <v>1.95</v>
      </c>
    </row>
    <row r="5871" ht="15.75" customHeight="1">
      <c r="A5871" s="4">
        <v>579002.0</v>
      </c>
      <c r="B5871" s="4" t="s">
        <v>287</v>
      </c>
      <c r="C5871" s="5" t="s">
        <v>288</v>
      </c>
      <c r="D5871" s="5">
        <v>4.0</v>
      </c>
      <c r="E5871" s="5">
        <v>1.25</v>
      </c>
      <c r="F5871" s="4">
        <v>14093.0</v>
      </c>
      <c r="G5871" s="6">
        <v>44708.68541666667</v>
      </c>
      <c r="H5871" s="6" t="str">
        <f>VLOOKUP(F5871,'Customer Details'!$A$1:$B$3264,2,0)</f>
        <v>United Kingdom</v>
      </c>
      <c r="I5871" s="7">
        <f t="shared" si="1"/>
        <v>5</v>
      </c>
      <c r="J5871" s="7">
        <f t="shared" si="2"/>
        <v>5</v>
      </c>
    </row>
    <row r="5872" ht="15.75" customHeight="1">
      <c r="A5872" s="4">
        <v>557942.0</v>
      </c>
      <c r="B5872" s="4" t="s">
        <v>491</v>
      </c>
      <c r="C5872" s="5" t="s">
        <v>492</v>
      </c>
      <c r="D5872" s="5">
        <v>2.0</v>
      </c>
      <c r="E5872" s="5">
        <v>7.95</v>
      </c>
      <c r="F5872" s="4">
        <v>13725.0</v>
      </c>
      <c r="G5872" s="6">
        <v>44553.66805555556</v>
      </c>
      <c r="H5872" s="6" t="str">
        <f>VLOOKUP(F5872,'Customer Details'!$A$1:$B$3264,2,0)</f>
        <v>Australia</v>
      </c>
      <c r="I5872" s="7">
        <f t="shared" si="1"/>
        <v>15.9</v>
      </c>
      <c r="J5872" s="7">
        <f t="shared" si="2"/>
        <v>15.9</v>
      </c>
    </row>
    <row r="5873" ht="15.75" customHeight="1">
      <c r="A5873" s="4">
        <v>561794.0</v>
      </c>
      <c r="B5873" s="4" t="s">
        <v>85</v>
      </c>
      <c r="C5873" s="5" t="s">
        <v>86</v>
      </c>
      <c r="D5873" s="5">
        <v>24.0</v>
      </c>
      <c r="E5873" s="5">
        <v>0.95</v>
      </c>
      <c r="F5873" s="4">
        <v>12921.0</v>
      </c>
      <c r="G5873" s="6">
        <v>44590.54930555556</v>
      </c>
      <c r="H5873" s="6" t="str">
        <f>VLOOKUP(F5873,'Customer Details'!$A$1:$B$3264,2,0)</f>
        <v>United Kingdom</v>
      </c>
      <c r="I5873" s="7">
        <f t="shared" si="1"/>
        <v>22.8</v>
      </c>
      <c r="J5873" s="7">
        <f t="shared" si="2"/>
        <v>22.8</v>
      </c>
    </row>
    <row r="5874" ht="15.75" customHeight="1">
      <c r="A5874" s="4" t="s">
        <v>2824</v>
      </c>
      <c r="B5874" s="4">
        <v>22998.0</v>
      </c>
      <c r="C5874" s="5" t="s">
        <v>1969</v>
      </c>
      <c r="D5874" s="5">
        <v>-2.0</v>
      </c>
      <c r="E5874" s="5">
        <v>0.42</v>
      </c>
      <c r="F5874" s="4">
        <v>12841.0</v>
      </c>
      <c r="G5874" s="6">
        <v>44656.50972222222</v>
      </c>
      <c r="H5874" s="6" t="str">
        <f>VLOOKUP(F5874,'Customer Details'!$A$1:$B$3264,2,0)</f>
        <v>United Kingdom</v>
      </c>
      <c r="I5874" s="7">
        <f t="shared" si="1"/>
        <v>-0.84</v>
      </c>
      <c r="J5874" s="7">
        <f t="shared" si="2"/>
        <v>0.84</v>
      </c>
    </row>
    <row r="5875" ht="15.75" customHeight="1">
      <c r="A5875" s="4">
        <v>575491.0</v>
      </c>
      <c r="B5875" s="4" t="s">
        <v>264</v>
      </c>
      <c r="C5875" s="5" t="s">
        <v>265</v>
      </c>
      <c r="D5875" s="5">
        <v>5.0</v>
      </c>
      <c r="E5875" s="5">
        <v>1.25</v>
      </c>
      <c r="F5875" s="4">
        <v>15531.0</v>
      </c>
      <c r="G5875" s="6">
        <v>44690.74097222222</v>
      </c>
      <c r="H5875" s="6" t="str">
        <f>VLOOKUP(F5875,'Customer Details'!$A$1:$B$3264,2,0)</f>
        <v>Australia</v>
      </c>
      <c r="I5875" s="7">
        <f t="shared" si="1"/>
        <v>6.25</v>
      </c>
      <c r="J5875" s="7">
        <f t="shared" si="2"/>
        <v>6.25</v>
      </c>
    </row>
    <row r="5876" ht="15.75" customHeight="1">
      <c r="A5876" s="4">
        <v>578400.0</v>
      </c>
      <c r="B5876" s="4" t="s">
        <v>511</v>
      </c>
      <c r="C5876" s="5" t="s">
        <v>512</v>
      </c>
      <c r="D5876" s="5">
        <v>1.0</v>
      </c>
      <c r="E5876" s="5">
        <v>5.95</v>
      </c>
      <c r="F5876" s="4">
        <v>12748.0</v>
      </c>
      <c r="G5876" s="6">
        <v>44705.49444444444</v>
      </c>
      <c r="H5876" s="6" t="str">
        <f>VLOOKUP(F5876,'Customer Details'!$A$1:$B$3264,2,0)</f>
        <v>USA</v>
      </c>
      <c r="I5876" s="7">
        <f t="shared" si="1"/>
        <v>5.95</v>
      </c>
      <c r="J5876" s="7">
        <f t="shared" si="2"/>
        <v>5.95</v>
      </c>
    </row>
    <row r="5877" ht="15.75" customHeight="1">
      <c r="A5877" s="4">
        <v>559321.0</v>
      </c>
      <c r="B5877" s="4" t="s">
        <v>189</v>
      </c>
      <c r="C5877" s="5" t="s">
        <v>190</v>
      </c>
      <c r="D5877" s="5">
        <v>20.0</v>
      </c>
      <c r="E5877" s="5">
        <v>0.79</v>
      </c>
      <c r="F5877" s="4">
        <v>17069.0</v>
      </c>
      <c r="G5877" s="6">
        <v>44568.60416666666</v>
      </c>
      <c r="H5877" s="6" t="str">
        <f>VLOOKUP(F5877,'Customer Details'!$A$1:$B$3264,2,0)</f>
        <v>United Kingdom</v>
      </c>
      <c r="I5877" s="7">
        <f t="shared" si="1"/>
        <v>15.8</v>
      </c>
      <c r="J5877" s="7">
        <f t="shared" si="2"/>
        <v>15.8</v>
      </c>
    </row>
    <row r="5878" ht="15.75" customHeight="1">
      <c r="A5878" s="4">
        <v>537067.0</v>
      </c>
      <c r="B5878" s="4" t="s">
        <v>1850</v>
      </c>
      <c r="C5878" s="5" t="s">
        <v>1851</v>
      </c>
      <c r="D5878" s="5">
        <v>2.0</v>
      </c>
      <c r="E5878" s="5">
        <v>2.55</v>
      </c>
      <c r="F5878" s="4">
        <v>14813.0</v>
      </c>
      <c r="G5878" s="6">
        <v>44352.49791666667</v>
      </c>
      <c r="H5878" s="6" t="str">
        <f>VLOOKUP(F5878,'Customer Details'!$A$1:$B$3264,2,0)</f>
        <v>Australia</v>
      </c>
      <c r="I5878" s="7">
        <f t="shared" si="1"/>
        <v>5.1</v>
      </c>
      <c r="J5878" s="7">
        <f t="shared" si="2"/>
        <v>5.1</v>
      </c>
    </row>
    <row r="5879" ht="15.75" customHeight="1">
      <c r="A5879" s="4">
        <v>579301.0</v>
      </c>
      <c r="B5879" s="4" t="s">
        <v>32</v>
      </c>
      <c r="C5879" s="5" t="s">
        <v>33</v>
      </c>
      <c r="D5879" s="5">
        <v>1.0</v>
      </c>
      <c r="E5879" s="5">
        <v>4.15</v>
      </c>
      <c r="F5879" s="4">
        <v>18118.0</v>
      </c>
      <c r="G5879" s="6">
        <v>44710.48055555556</v>
      </c>
      <c r="H5879" s="6" t="str">
        <f>VLOOKUP(F5879,'Customer Details'!$A$1:$B$3264,2,0)</f>
        <v>USA</v>
      </c>
      <c r="I5879" s="7">
        <f t="shared" si="1"/>
        <v>4.15</v>
      </c>
      <c r="J5879" s="7">
        <f t="shared" si="2"/>
        <v>4.15</v>
      </c>
    </row>
    <row r="5880" ht="15.75" customHeight="1">
      <c r="A5880" s="4">
        <v>573074.0</v>
      </c>
      <c r="B5880" s="4" t="s">
        <v>100</v>
      </c>
      <c r="C5880" s="5" t="s">
        <v>101</v>
      </c>
      <c r="D5880" s="5">
        <v>4.0</v>
      </c>
      <c r="E5880" s="5">
        <v>1.45</v>
      </c>
      <c r="F5880" s="4">
        <v>16265.0</v>
      </c>
      <c r="G5880" s="6">
        <v>44678.58541666667</v>
      </c>
      <c r="H5880" s="6" t="str">
        <f>VLOOKUP(F5880,'Customer Details'!$A$1:$B$3264,2,0)</f>
        <v>United Kingdom</v>
      </c>
      <c r="I5880" s="7">
        <f t="shared" si="1"/>
        <v>5.8</v>
      </c>
      <c r="J5880" s="7">
        <f t="shared" si="2"/>
        <v>5.8</v>
      </c>
    </row>
    <row r="5881" ht="15.75" customHeight="1">
      <c r="A5881" s="4" t="s">
        <v>2825</v>
      </c>
      <c r="B5881" s="4">
        <v>22698.0</v>
      </c>
      <c r="C5881" s="5" t="s">
        <v>1101</v>
      </c>
      <c r="D5881" s="5">
        <v>-1.0</v>
      </c>
      <c r="E5881" s="5">
        <v>2.95</v>
      </c>
      <c r="F5881" s="4">
        <v>13488.0</v>
      </c>
      <c r="G5881" s="6">
        <v>44469.7125</v>
      </c>
      <c r="H5881" s="6" t="str">
        <f>VLOOKUP(F5881,'Customer Details'!$A$1:$B$3264,2,0)</f>
        <v>Australia</v>
      </c>
      <c r="I5881" s="7">
        <f t="shared" si="1"/>
        <v>-2.95</v>
      </c>
      <c r="J5881" s="7">
        <f t="shared" si="2"/>
        <v>2.95</v>
      </c>
    </row>
    <row r="5882" ht="15.75" customHeight="1">
      <c r="A5882" s="4">
        <v>543359.0</v>
      </c>
      <c r="B5882" s="4" t="s">
        <v>179</v>
      </c>
      <c r="C5882" s="5" t="s">
        <v>180</v>
      </c>
      <c r="D5882" s="5">
        <v>3.0</v>
      </c>
      <c r="E5882" s="5">
        <v>3.75</v>
      </c>
      <c r="F5882" s="4">
        <v>16332.0</v>
      </c>
      <c r="G5882" s="6">
        <v>44415.59444444445</v>
      </c>
      <c r="H5882" s="6" t="str">
        <f>VLOOKUP(F5882,'Customer Details'!$A$1:$B$3264,2,0)</f>
        <v>China</v>
      </c>
      <c r="I5882" s="7">
        <f t="shared" si="1"/>
        <v>11.25</v>
      </c>
      <c r="J5882" s="7">
        <f t="shared" si="2"/>
        <v>11.25</v>
      </c>
    </row>
    <row r="5883" ht="15.75" customHeight="1">
      <c r="A5883" s="4">
        <v>574914.0</v>
      </c>
      <c r="B5883" s="4" t="s">
        <v>185</v>
      </c>
      <c r="C5883" s="5" t="s">
        <v>186</v>
      </c>
      <c r="D5883" s="5">
        <v>2.0</v>
      </c>
      <c r="E5883" s="5">
        <v>1.69</v>
      </c>
      <c r="F5883" s="4">
        <v>17109.0</v>
      </c>
      <c r="G5883" s="6">
        <v>44688.67777777778</v>
      </c>
      <c r="H5883" s="6" t="str">
        <f>VLOOKUP(F5883,'Customer Details'!$A$1:$B$3264,2,0)</f>
        <v>United Kingdom</v>
      </c>
      <c r="I5883" s="7">
        <f t="shared" si="1"/>
        <v>3.38</v>
      </c>
      <c r="J5883" s="7">
        <f t="shared" si="2"/>
        <v>3.38</v>
      </c>
    </row>
    <row r="5884" ht="15.75" customHeight="1">
      <c r="A5884" s="4">
        <v>542231.0</v>
      </c>
      <c r="B5884" s="4" t="s">
        <v>38</v>
      </c>
      <c r="C5884" s="5" t="s">
        <v>39</v>
      </c>
      <c r="D5884" s="5">
        <v>6.0</v>
      </c>
      <c r="E5884" s="5">
        <v>2.95</v>
      </c>
      <c r="F5884" s="4">
        <v>16714.0</v>
      </c>
      <c r="G5884" s="6">
        <v>44403.56944444445</v>
      </c>
      <c r="H5884" s="6" t="str">
        <f>VLOOKUP(F5884,'Customer Details'!$A$1:$B$3264,2,0)</f>
        <v>United Kingdom</v>
      </c>
      <c r="I5884" s="7">
        <f t="shared" si="1"/>
        <v>17.7</v>
      </c>
      <c r="J5884" s="7">
        <f t="shared" si="2"/>
        <v>17.7</v>
      </c>
    </row>
    <row r="5885" ht="15.75" customHeight="1">
      <c r="A5885" s="4">
        <v>547896.0</v>
      </c>
      <c r="B5885" s="4" t="s">
        <v>2826</v>
      </c>
      <c r="C5885" s="5" t="s">
        <v>2827</v>
      </c>
      <c r="D5885" s="5">
        <v>1.0</v>
      </c>
      <c r="E5885" s="5">
        <v>1.25</v>
      </c>
      <c r="F5885" s="4">
        <v>17841.0</v>
      </c>
      <c r="G5885" s="6">
        <v>44467.48194444444</v>
      </c>
      <c r="H5885" s="6" t="str">
        <f>VLOOKUP(F5885,'Customer Details'!$A$1:$B$3264,2,0)</f>
        <v>India</v>
      </c>
      <c r="I5885" s="7">
        <f t="shared" si="1"/>
        <v>1.25</v>
      </c>
      <c r="J5885" s="7">
        <f t="shared" si="2"/>
        <v>1.25</v>
      </c>
    </row>
    <row r="5886" ht="15.75" customHeight="1">
      <c r="A5886" s="4" t="s">
        <v>2828</v>
      </c>
      <c r="B5886" s="4">
        <v>21878.0</v>
      </c>
      <c r="C5886" s="5" t="s">
        <v>2829</v>
      </c>
      <c r="D5886" s="5">
        <v>-12.0</v>
      </c>
      <c r="E5886" s="5">
        <v>0.85</v>
      </c>
      <c r="F5886" s="4">
        <v>13012.0</v>
      </c>
      <c r="G5886" s="6">
        <v>44543.67638888889</v>
      </c>
      <c r="H5886" s="6" t="str">
        <f>VLOOKUP(F5886,'Customer Details'!$A$1:$B$3264,2,0)</f>
        <v>Australia</v>
      </c>
      <c r="I5886" s="7">
        <f t="shared" si="1"/>
        <v>-10.2</v>
      </c>
      <c r="J5886" s="7">
        <f t="shared" si="2"/>
        <v>10.2</v>
      </c>
    </row>
    <row r="5887" ht="15.75" customHeight="1">
      <c r="A5887" s="4">
        <v>559143.0</v>
      </c>
      <c r="B5887" s="4" t="s">
        <v>299</v>
      </c>
      <c r="C5887" s="5" t="s">
        <v>300</v>
      </c>
      <c r="D5887" s="5">
        <v>1.0</v>
      </c>
      <c r="E5887" s="5">
        <v>1.25</v>
      </c>
      <c r="F5887" s="4">
        <v>15581.0</v>
      </c>
      <c r="G5887" s="6">
        <v>44567.58611111111</v>
      </c>
      <c r="H5887" s="6" t="str">
        <f>VLOOKUP(F5887,'Customer Details'!$A$1:$B$3264,2,0)</f>
        <v>United Kingdom</v>
      </c>
      <c r="I5887" s="7">
        <f t="shared" si="1"/>
        <v>1.25</v>
      </c>
      <c r="J5887" s="7">
        <f t="shared" si="2"/>
        <v>1.25</v>
      </c>
    </row>
    <row r="5888" ht="15.75" customHeight="1">
      <c r="A5888" s="4">
        <v>569383.0</v>
      </c>
      <c r="B5888" s="4" t="s">
        <v>187</v>
      </c>
      <c r="C5888" s="5" t="s">
        <v>188</v>
      </c>
      <c r="D5888" s="5">
        <v>32.0</v>
      </c>
      <c r="E5888" s="5">
        <v>0.42</v>
      </c>
      <c r="F5888" s="4">
        <v>15159.0</v>
      </c>
      <c r="G5888" s="6">
        <v>44654.69861111111</v>
      </c>
      <c r="H5888" s="6" t="str">
        <f>VLOOKUP(F5888,'Customer Details'!$A$1:$B$3264,2,0)</f>
        <v>United Kingdom</v>
      </c>
      <c r="I5888" s="7">
        <f t="shared" si="1"/>
        <v>13.44</v>
      </c>
      <c r="J5888" s="7">
        <f t="shared" si="2"/>
        <v>13.44</v>
      </c>
    </row>
    <row r="5889" ht="15.75" customHeight="1">
      <c r="A5889" s="4">
        <v>555745.0</v>
      </c>
      <c r="B5889" s="4" t="s">
        <v>2830</v>
      </c>
      <c r="C5889" s="5" t="s">
        <v>2831</v>
      </c>
      <c r="D5889" s="5">
        <v>9.0</v>
      </c>
      <c r="E5889" s="5">
        <v>0.12</v>
      </c>
      <c r="F5889" s="4">
        <v>14462.0</v>
      </c>
      <c r="G5889" s="6">
        <v>44537.44861111111</v>
      </c>
      <c r="H5889" s="6" t="str">
        <f>VLOOKUP(F5889,'Customer Details'!$A$1:$B$3264,2,0)</f>
        <v>Australia</v>
      </c>
      <c r="I5889" s="7">
        <f t="shared" si="1"/>
        <v>1.08</v>
      </c>
      <c r="J5889" s="7">
        <f t="shared" si="2"/>
        <v>1.08</v>
      </c>
    </row>
    <row r="5890" ht="15.75" customHeight="1">
      <c r="A5890" s="4" t="s">
        <v>2832</v>
      </c>
      <c r="B5890" s="4">
        <v>21232.0</v>
      </c>
      <c r="C5890" s="5" t="s">
        <v>84</v>
      </c>
      <c r="D5890" s="5">
        <v>-1.0</v>
      </c>
      <c r="E5890" s="5">
        <v>1.25</v>
      </c>
      <c r="F5890" s="4">
        <v>18168.0</v>
      </c>
      <c r="G5890" s="6">
        <v>44519.79305555556</v>
      </c>
      <c r="H5890" s="6" t="str">
        <f>VLOOKUP(F5890,'Customer Details'!$A$1:$B$3264,2,0)</f>
        <v>United Kingdom</v>
      </c>
      <c r="I5890" s="7">
        <f t="shared" si="1"/>
        <v>-1.25</v>
      </c>
      <c r="J5890" s="7">
        <f t="shared" si="2"/>
        <v>1.25</v>
      </c>
    </row>
    <row r="5891" ht="15.75" customHeight="1">
      <c r="A5891" s="4" t="s">
        <v>2833</v>
      </c>
      <c r="B5891" s="4">
        <v>23002.0</v>
      </c>
      <c r="C5891" s="5" t="s">
        <v>1733</v>
      </c>
      <c r="D5891" s="5">
        <v>-18.0</v>
      </c>
      <c r="E5891" s="5">
        <v>0.42</v>
      </c>
      <c r="F5891" s="4">
        <v>16394.0</v>
      </c>
      <c r="G5891" s="6">
        <v>44657.77013888889</v>
      </c>
      <c r="H5891" s="6" t="str">
        <f>VLOOKUP(F5891,'Customer Details'!$A$1:$B$3264,2,0)</f>
        <v>Australia</v>
      </c>
      <c r="I5891" s="7">
        <f t="shared" si="1"/>
        <v>-7.56</v>
      </c>
      <c r="J5891" s="7">
        <f t="shared" si="2"/>
        <v>7.56</v>
      </c>
    </row>
    <row r="5892" ht="15.75" customHeight="1">
      <c r="A5892" s="4">
        <v>545559.0</v>
      </c>
      <c r="B5892" s="4" t="s">
        <v>268</v>
      </c>
      <c r="C5892" s="5" t="s">
        <v>269</v>
      </c>
      <c r="D5892" s="5">
        <v>4.0</v>
      </c>
      <c r="E5892" s="5">
        <v>1.95</v>
      </c>
      <c r="F5892" s="4">
        <v>15005.0</v>
      </c>
      <c r="G5892" s="6">
        <v>44442.64652777778</v>
      </c>
      <c r="H5892" s="6" t="str">
        <f>VLOOKUP(F5892,'Customer Details'!$A$1:$B$3264,2,0)</f>
        <v>USA</v>
      </c>
      <c r="I5892" s="7">
        <f t="shared" si="1"/>
        <v>7.8</v>
      </c>
      <c r="J5892" s="7">
        <f t="shared" si="2"/>
        <v>7.8</v>
      </c>
    </row>
    <row r="5893" ht="15.75" customHeight="1">
      <c r="A5893" s="4">
        <v>567976.0</v>
      </c>
      <c r="B5893" s="4" t="s">
        <v>152</v>
      </c>
      <c r="C5893" s="5" t="s">
        <v>153</v>
      </c>
      <c r="D5893" s="5">
        <v>3.0</v>
      </c>
      <c r="E5893" s="5">
        <v>5.45</v>
      </c>
      <c r="F5893" s="4">
        <v>13127.0</v>
      </c>
      <c r="G5893" s="6">
        <v>44643.43472222222</v>
      </c>
      <c r="H5893" s="6" t="str">
        <f>VLOOKUP(F5893,'Customer Details'!$A$1:$B$3264,2,0)</f>
        <v>United Kingdom</v>
      </c>
      <c r="I5893" s="7">
        <f t="shared" si="1"/>
        <v>16.35</v>
      </c>
      <c r="J5893" s="7">
        <f t="shared" si="2"/>
        <v>16.35</v>
      </c>
    </row>
    <row r="5894" ht="15.75" customHeight="1">
      <c r="A5894" s="4">
        <v>572309.0</v>
      </c>
      <c r="B5894" s="4" t="s">
        <v>659</v>
      </c>
      <c r="C5894" s="5" t="s">
        <v>660</v>
      </c>
      <c r="D5894" s="5">
        <v>1.0</v>
      </c>
      <c r="E5894" s="5">
        <v>0.85</v>
      </c>
      <c r="F5894" s="4">
        <v>14432.0</v>
      </c>
      <c r="G5894" s="6">
        <v>44674.64513888889</v>
      </c>
      <c r="H5894" s="6" t="str">
        <f>VLOOKUP(F5894,'Customer Details'!$A$1:$B$3264,2,0)</f>
        <v>China</v>
      </c>
      <c r="I5894" s="7">
        <f t="shared" si="1"/>
        <v>0.85</v>
      </c>
      <c r="J5894" s="7">
        <f t="shared" si="2"/>
        <v>0.85</v>
      </c>
    </row>
    <row r="5895" ht="15.75" customHeight="1">
      <c r="A5895" s="4">
        <v>575167.0</v>
      </c>
      <c r="B5895" s="4" t="s">
        <v>2834</v>
      </c>
      <c r="C5895" s="5" t="s">
        <v>2835</v>
      </c>
      <c r="D5895" s="5">
        <v>6.0</v>
      </c>
      <c r="E5895" s="5">
        <v>2.95</v>
      </c>
      <c r="F5895" s="4">
        <v>15153.0</v>
      </c>
      <c r="G5895" s="6">
        <v>44689.71458333333</v>
      </c>
      <c r="H5895" s="6" t="str">
        <f>VLOOKUP(F5895,'Customer Details'!$A$1:$B$3264,2,0)</f>
        <v>India</v>
      </c>
      <c r="I5895" s="7">
        <f t="shared" si="1"/>
        <v>17.7</v>
      </c>
      <c r="J5895" s="7">
        <f t="shared" si="2"/>
        <v>17.7</v>
      </c>
    </row>
    <row r="5896" ht="15.75" customHeight="1">
      <c r="A5896" s="4" t="s">
        <v>2836</v>
      </c>
      <c r="B5896" s="4" t="s">
        <v>1527</v>
      </c>
      <c r="C5896" s="5" t="s">
        <v>1528</v>
      </c>
      <c r="D5896" s="5">
        <v>-1.0</v>
      </c>
      <c r="E5896" s="5">
        <v>849.93</v>
      </c>
      <c r="F5896" s="4">
        <v>14096.0</v>
      </c>
      <c r="G5896" s="6">
        <v>44704.56875</v>
      </c>
      <c r="H5896" s="6" t="str">
        <f>VLOOKUP(F5896,'Customer Details'!$A$1:$B$3264,2,0)</f>
        <v>USA</v>
      </c>
      <c r="I5896" s="7">
        <f t="shared" si="1"/>
        <v>-849.93</v>
      </c>
      <c r="J5896" s="7">
        <f t="shared" si="2"/>
        <v>849.93</v>
      </c>
    </row>
    <row r="5897" ht="15.75" customHeight="1">
      <c r="A5897" s="4">
        <v>579741.0</v>
      </c>
      <c r="B5897" s="4" t="s">
        <v>788</v>
      </c>
      <c r="C5897" s="5" t="s">
        <v>789</v>
      </c>
      <c r="D5897" s="5">
        <v>2.0</v>
      </c>
      <c r="E5897" s="5">
        <v>0.79</v>
      </c>
      <c r="F5897" s="4">
        <v>16910.0</v>
      </c>
      <c r="G5897" s="6">
        <v>44711.60625</v>
      </c>
      <c r="H5897" s="6" t="str">
        <f>VLOOKUP(F5897,'Customer Details'!$A$1:$B$3264,2,0)</f>
        <v>China</v>
      </c>
      <c r="I5897" s="7">
        <f t="shared" si="1"/>
        <v>1.58</v>
      </c>
      <c r="J5897" s="7">
        <f t="shared" si="2"/>
        <v>1.58</v>
      </c>
    </row>
    <row r="5898" ht="15.75" customHeight="1">
      <c r="A5898" s="4">
        <v>563909.0</v>
      </c>
      <c r="B5898" s="4">
        <v>85204.0</v>
      </c>
      <c r="C5898" s="5" t="s">
        <v>2837</v>
      </c>
      <c r="D5898" s="5">
        <v>5.0</v>
      </c>
      <c r="E5898" s="5">
        <v>0.12</v>
      </c>
      <c r="F5898" s="4">
        <v>15701.0</v>
      </c>
      <c r="G5898" s="6">
        <v>44613.525</v>
      </c>
      <c r="H5898" s="6" t="str">
        <f>VLOOKUP(F5898,'Customer Details'!$A$1:$B$3264,2,0)</f>
        <v>India</v>
      </c>
      <c r="I5898" s="7">
        <f t="shared" si="1"/>
        <v>0.6</v>
      </c>
      <c r="J5898" s="7">
        <f t="shared" si="2"/>
        <v>0.6</v>
      </c>
    </row>
    <row r="5899" ht="15.75" customHeight="1">
      <c r="A5899" s="4">
        <v>557267.0</v>
      </c>
      <c r="B5899" s="4" t="s">
        <v>129</v>
      </c>
      <c r="C5899" s="5" t="s">
        <v>130</v>
      </c>
      <c r="D5899" s="5">
        <v>24.0</v>
      </c>
      <c r="E5899" s="5">
        <v>0.21</v>
      </c>
      <c r="F5899" s="4">
        <v>16805.0</v>
      </c>
      <c r="G5899" s="6">
        <v>44549.47430555556</v>
      </c>
      <c r="H5899" s="6" t="str">
        <f>VLOOKUP(F5899,'Customer Details'!$A$1:$B$3264,2,0)</f>
        <v>India</v>
      </c>
      <c r="I5899" s="7">
        <f t="shared" si="1"/>
        <v>5.04</v>
      </c>
      <c r="J5899" s="7">
        <f t="shared" si="2"/>
        <v>5.04</v>
      </c>
    </row>
    <row r="5900" ht="15.75" customHeight="1">
      <c r="A5900" s="4">
        <v>574062.0</v>
      </c>
      <c r="B5900" s="4" t="s">
        <v>38</v>
      </c>
      <c r="C5900" s="5" t="s">
        <v>39</v>
      </c>
      <c r="D5900" s="5">
        <v>32.0</v>
      </c>
      <c r="E5900" s="5">
        <v>2.55</v>
      </c>
      <c r="F5900" s="4">
        <v>17675.0</v>
      </c>
      <c r="G5900" s="6">
        <v>44683.60416666666</v>
      </c>
      <c r="H5900" s="6" t="str">
        <f>VLOOKUP(F5900,'Customer Details'!$A$1:$B$3264,2,0)</f>
        <v>China</v>
      </c>
      <c r="I5900" s="7">
        <f t="shared" si="1"/>
        <v>81.6</v>
      </c>
      <c r="J5900" s="7">
        <f t="shared" si="2"/>
        <v>81.6</v>
      </c>
    </row>
    <row r="5901" ht="15.75" customHeight="1">
      <c r="A5901" s="4" t="s">
        <v>2838</v>
      </c>
      <c r="B5901" s="4">
        <v>22847.0</v>
      </c>
      <c r="C5901" s="5" t="s">
        <v>2364</v>
      </c>
      <c r="D5901" s="5">
        <v>-4.0</v>
      </c>
      <c r="E5901" s="5">
        <v>14.95</v>
      </c>
      <c r="F5901" s="4">
        <v>15502.0</v>
      </c>
      <c r="G5901" s="6">
        <v>44353.62013888889</v>
      </c>
      <c r="H5901" s="6" t="str">
        <f>VLOOKUP(F5901,'Customer Details'!$A$1:$B$3264,2,0)</f>
        <v>India</v>
      </c>
      <c r="I5901" s="7">
        <f t="shared" si="1"/>
        <v>-59.8</v>
      </c>
      <c r="J5901" s="7">
        <f t="shared" si="2"/>
        <v>59.8</v>
      </c>
    </row>
    <row r="5902" ht="15.75" customHeight="1">
      <c r="A5902" s="4">
        <v>559544.0</v>
      </c>
      <c r="B5902" s="4" t="s">
        <v>1116</v>
      </c>
      <c r="C5902" s="5" t="s">
        <v>1117</v>
      </c>
      <c r="D5902" s="5">
        <v>3.0</v>
      </c>
      <c r="E5902" s="5">
        <v>0.75</v>
      </c>
      <c r="F5902" s="4">
        <v>17126.0</v>
      </c>
      <c r="G5902" s="6">
        <v>44571.57777777778</v>
      </c>
      <c r="H5902" s="6" t="str">
        <f>VLOOKUP(F5902,'Customer Details'!$A$1:$B$3264,2,0)</f>
        <v>United Kingdom</v>
      </c>
      <c r="I5902" s="7">
        <f t="shared" si="1"/>
        <v>2.25</v>
      </c>
      <c r="J5902" s="7">
        <f t="shared" si="2"/>
        <v>2.25</v>
      </c>
    </row>
    <row r="5903" ht="15.75" customHeight="1">
      <c r="A5903" s="4">
        <v>571212.0</v>
      </c>
      <c r="B5903" s="4" t="s">
        <v>171</v>
      </c>
      <c r="C5903" s="5" t="s">
        <v>172</v>
      </c>
      <c r="D5903" s="5">
        <v>2.0</v>
      </c>
      <c r="E5903" s="5">
        <v>1.25</v>
      </c>
      <c r="F5903" s="4">
        <v>12856.0</v>
      </c>
      <c r="G5903" s="6">
        <v>44665.53680555556</v>
      </c>
      <c r="H5903" s="6" t="str">
        <f>VLOOKUP(F5903,'Customer Details'!$A$1:$B$3264,2,0)</f>
        <v>India</v>
      </c>
      <c r="I5903" s="7">
        <f t="shared" si="1"/>
        <v>2.5</v>
      </c>
      <c r="J5903" s="7">
        <f t="shared" si="2"/>
        <v>2.5</v>
      </c>
    </row>
    <row r="5904" ht="15.75" customHeight="1">
      <c r="A5904" s="4">
        <v>536945.0</v>
      </c>
      <c r="B5904" s="4" t="s">
        <v>235</v>
      </c>
      <c r="C5904" s="5" t="s">
        <v>690</v>
      </c>
      <c r="D5904" s="5">
        <v>1.0</v>
      </c>
      <c r="E5904" s="5">
        <v>3.75</v>
      </c>
      <c r="F5904" s="4">
        <v>14083.0</v>
      </c>
      <c r="G5904" s="6">
        <v>44350.51666666667</v>
      </c>
      <c r="H5904" s="6" t="str">
        <f>VLOOKUP(F5904,'Customer Details'!$A$1:$B$3264,2,0)</f>
        <v>India</v>
      </c>
      <c r="I5904" s="7">
        <f t="shared" si="1"/>
        <v>3.75</v>
      </c>
      <c r="J5904" s="7">
        <f t="shared" si="2"/>
        <v>3.75</v>
      </c>
    </row>
    <row r="5905" ht="15.75" customHeight="1">
      <c r="A5905" s="4">
        <v>549120.0</v>
      </c>
      <c r="B5905" s="4" t="s">
        <v>77</v>
      </c>
      <c r="C5905" s="5" t="s">
        <v>78</v>
      </c>
      <c r="D5905" s="5">
        <v>2.0</v>
      </c>
      <c r="E5905" s="5">
        <v>4.15</v>
      </c>
      <c r="F5905" s="4">
        <v>14587.0</v>
      </c>
      <c r="G5905" s="6">
        <v>44475.56111111111</v>
      </c>
      <c r="H5905" s="6" t="str">
        <f>VLOOKUP(F5905,'Customer Details'!$A$1:$B$3264,2,0)</f>
        <v>China</v>
      </c>
      <c r="I5905" s="7">
        <f t="shared" si="1"/>
        <v>8.3</v>
      </c>
      <c r="J5905" s="7">
        <f t="shared" si="2"/>
        <v>8.3</v>
      </c>
    </row>
    <row r="5906" ht="15.75" customHeight="1">
      <c r="A5906" s="4">
        <v>570246.0</v>
      </c>
      <c r="B5906" s="4">
        <v>22062.0</v>
      </c>
      <c r="C5906" s="5" t="s">
        <v>2839</v>
      </c>
      <c r="D5906" s="5">
        <v>1.0</v>
      </c>
      <c r="E5906" s="5">
        <v>0.83</v>
      </c>
      <c r="F5906" s="4">
        <v>16921.0</v>
      </c>
      <c r="G5906" s="6">
        <v>44660.68194444444</v>
      </c>
      <c r="H5906" s="6" t="str">
        <f>VLOOKUP(F5906,'Customer Details'!$A$1:$B$3264,2,0)</f>
        <v>India</v>
      </c>
      <c r="I5906" s="7">
        <f t="shared" si="1"/>
        <v>0.83</v>
      </c>
      <c r="J5906" s="7">
        <f t="shared" si="2"/>
        <v>0.83</v>
      </c>
    </row>
    <row r="5907" ht="15.75" customHeight="1">
      <c r="A5907" s="4">
        <v>568156.0</v>
      </c>
      <c r="B5907" s="4" t="s">
        <v>332</v>
      </c>
      <c r="C5907" s="5" t="s">
        <v>333</v>
      </c>
      <c r="D5907" s="5">
        <v>2.0</v>
      </c>
      <c r="E5907" s="5">
        <v>5.95</v>
      </c>
      <c r="F5907" s="4">
        <v>14367.0</v>
      </c>
      <c r="G5907" s="6">
        <v>44645.51111111111</v>
      </c>
      <c r="H5907" s="6" t="str">
        <f>VLOOKUP(F5907,'Customer Details'!$A$1:$B$3264,2,0)</f>
        <v>USA</v>
      </c>
      <c r="I5907" s="7">
        <f t="shared" si="1"/>
        <v>11.9</v>
      </c>
      <c r="J5907" s="7">
        <f t="shared" si="2"/>
        <v>11.9</v>
      </c>
    </row>
    <row r="5908" ht="15.75" customHeight="1">
      <c r="A5908" s="4">
        <v>561466.0</v>
      </c>
      <c r="B5908" s="4" t="s">
        <v>237</v>
      </c>
      <c r="C5908" s="5" t="s">
        <v>238</v>
      </c>
      <c r="D5908" s="5">
        <v>1.0</v>
      </c>
      <c r="E5908" s="5">
        <v>2.55</v>
      </c>
      <c r="F5908" s="4">
        <v>17243.0</v>
      </c>
      <c r="G5908" s="6">
        <v>44588.53472222222</v>
      </c>
      <c r="H5908" s="6" t="str">
        <f>VLOOKUP(F5908,'Customer Details'!$A$1:$B$3264,2,0)</f>
        <v>India</v>
      </c>
      <c r="I5908" s="7">
        <f t="shared" si="1"/>
        <v>2.55</v>
      </c>
      <c r="J5908" s="7">
        <f t="shared" si="2"/>
        <v>2.55</v>
      </c>
    </row>
    <row r="5909" ht="15.75" customHeight="1">
      <c r="A5909" s="4">
        <v>580974.0</v>
      </c>
      <c r="B5909" s="4" t="s">
        <v>443</v>
      </c>
      <c r="C5909" s="5" t="s">
        <v>444</v>
      </c>
      <c r="D5909" s="5">
        <v>6.0</v>
      </c>
      <c r="E5909" s="5">
        <v>2.95</v>
      </c>
      <c r="F5909" s="4">
        <v>14293.0</v>
      </c>
      <c r="G5909" s="6">
        <v>44718.63680555556</v>
      </c>
      <c r="H5909" s="6" t="str">
        <f>VLOOKUP(F5909,'Customer Details'!$A$1:$B$3264,2,0)</f>
        <v>China</v>
      </c>
      <c r="I5909" s="7">
        <f t="shared" si="1"/>
        <v>17.7</v>
      </c>
      <c r="J5909" s="7">
        <f t="shared" si="2"/>
        <v>17.7</v>
      </c>
    </row>
    <row r="5910" ht="15.75" customHeight="1">
      <c r="A5910" s="4">
        <v>565292.0</v>
      </c>
      <c r="B5910" s="4" t="s">
        <v>340</v>
      </c>
      <c r="C5910" s="5" t="s">
        <v>341</v>
      </c>
      <c r="D5910" s="5">
        <v>12.0</v>
      </c>
      <c r="E5910" s="5">
        <v>2.1</v>
      </c>
      <c r="F5910" s="4">
        <v>16102.0</v>
      </c>
      <c r="G5910" s="6">
        <v>44622.49583333333</v>
      </c>
      <c r="H5910" s="6" t="str">
        <f>VLOOKUP(F5910,'Customer Details'!$A$1:$B$3264,2,0)</f>
        <v>United Kingdom</v>
      </c>
      <c r="I5910" s="7">
        <f t="shared" si="1"/>
        <v>25.2</v>
      </c>
      <c r="J5910" s="7">
        <f t="shared" si="2"/>
        <v>25.2</v>
      </c>
    </row>
    <row r="5911" ht="15.75" customHeight="1">
      <c r="A5911" s="4">
        <v>568675.0</v>
      </c>
      <c r="B5911" s="4" t="s">
        <v>48</v>
      </c>
      <c r="C5911" s="5" t="s">
        <v>49</v>
      </c>
      <c r="D5911" s="5">
        <v>20.0</v>
      </c>
      <c r="E5911" s="5">
        <v>1.79</v>
      </c>
      <c r="F5911" s="4">
        <v>14298.0</v>
      </c>
      <c r="G5911" s="6">
        <v>44648.56388888889</v>
      </c>
      <c r="H5911" s="6" t="str">
        <f>VLOOKUP(F5911,'Customer Details'!$A$1:$B$3264,2,0)</f>
        <v>USA</v>
      </c>
      <c r="I5911" s="7">
        <f t="shared" si="1"/>
        <v>35.8</v>
      </c>
      <c r="J5911" s="7">
        <f t="shared" si="2"/>
        <v>35.8</v>
      </c>
    </row>
    <row r="5912" ht="15.75" customHeight="1">
      <c r="A5912" s="4">
        <v>542737.0</v>
      </c>
      <c r="B5912" s="4">
        <v>84947.0</v>
      </c>
      <c r="C5912" s="5" t="s">
        <v>2078</v>
      </c>
      <c r="D5912" s="5">
        <v>6.0</v>
      </c>
      <c r="E5912" s="5">
        <v>1.25</v>
      </c>
      <c r="F5912" s="4">
        <v>15058.0</v>
      </c>
      <c r="G5912" s="6">
        <v>44408.66111111111</v>
      </c>
      <c r="H5912" s="6" t="str">
        <f>VLOOKUP(F5912,'Customer Details'!$A$1:$B$3264,2,0)</f>
        <v>India</v>
      </c>
      <c r="I5912" s="7">
        <f t="shared" si="1"/>
        <v>7.5</v>
      </c>
      <c r="J5912" s="7">
        <f t="shared" si="2"/>
        <v>7.5</v>
      </c>
    </row>
    <row r="5913" ht="15.75" customHeight="1">
      <c r="A5913" s="4">
        <v>575516.0</v>
      </c>
      <c r="B5913" s="4" t="s">
        <v>158</v>
      </c>
      <c r="C5913" s="5" t="s">
        <v>159</v>
      </c>
      <c r="D5913" s="5">
        <v>6.0</v>
      </c>
      <c r="E5913" s="5">
        <v>4.65</v>
      </c>
      <c r="F5913" s="4">
        <v>17340.0</v>
      </c>
      <c r="G5913" s="6">
        <v>44691.44791666666</v>
      </c>
      <c r="H5913" s="6" t="str">
        <f>VLOOKUP(F5913,'Customer Details'!$A$1:$B$3264,2,0)</f>
        <v>China</v>
      </c>
      <c r="I5913" s="7">
        <f t="shared" si="1"/>
        <v>27.9</v>
      </c>
      <c r="J5913" s="7">
        <f t="shared" si="2"/>
        <v>27.9</v>
      </c>
    </row>
    <row r="5914" ht="15.75" customHeight="1">
      <c r="A5914" s="4">
        <v>574907.0</v>
      </c>
      <c r="B5914" s="4" t="s">
        <v>1298</v>
      </c>
      <c r="C5914" s="5" t="s">
        <v>1299</v>
      </c>
      <c r="D5914" s="5">
        <v>6.0</v>
      </c>
      <c r="E5914" s="5">
        <v>4.95</v>
      </c>
      <c r="F5914" s="4">
        <v>17043.0</v>
      </c>
      <c r="G5914" s="6">
        <v>44688.64791666667</v>
      </c>
      <c r="H5914" s="6" t="str">
        <f>VLOOKUP(F5914,'Customer Details'!$A$1:$B$3264,2,0)</f>
        <v>United Kingdom</v>
      </c>
      <c r="I5914" s="7">
        <f t="shared" si="1"/>
        <v>29.7</v>
      </c>
      <c r="J5914" s="7">
        <f t="shared" si="2"/>
        <v>29.7</v>
      </c>
    </row>
    <row r="5915" ht="15.75" customHeight="1">
      <c r="A5915" s="4">
        <v>549917.0</v>
      </c>
      <c r="B5915" s="4" t="s">
        <v>647</v>
      </c>
      <c r="C5915" s="5" t="s">
        <v>648</v>
      </c>
      <c r="D5915" s="5">
        <v>50.0</v>
      </c>
      <c r="E5915" s="5">
        <v>0.42</v>
      </c>
      <c r="F5915" s="4">
        <v>16607.0</v>
      </c>
      <c r="G5915" s="6">
        <v>44482.40416666667</v>
      </c>
      <c r="H5915" s="6" t="str">
        <f>VLOOKUP(F5915,'Customer Details'!$A$1:$B$3264,2,0)</f>
        <v>China</v>
      </c>
      <c r="I5915" s="7">
        <f t="shared" si="1"/>
        <v>21</v>
      </c>
      <c r="J5915" s="7">
        <f t="shared" si="2"/>
        <v>21</v>
      </c>
    </row>
    <row r="5916" ht="15.75" customHeight="1">
      <c r="A5916" s="4">
        <v>538156.0</v>
      </c>
      <c r="B5916" s="4" t="s">
        <v>10</v>
      </c>
      <c r="C5916" s="5" t="s">
        <v>2840</v>
      </c>
      <c r="D5916" s="5">
        <v>10.0</v>
      </c>
      <c r="E5916" s="5">
        <v>2.55</v>
      </c>
      <c r="F5916" s="4">
        <v>15555.0</v>
      </c>
      <c r="G5916" s="6">
        <v>44356.70347222222</v>
      </c>
      <c r="H5916" s="6" t="str">
        <f>VLOOKUP(F5916,'Customer Details'!$A$1:$B$3264,2,0)</f>
        <v>India</v>
      </c>
      <c r="I5916" s="7">
        <f t="shared" si="1"/>
        <v>25.5</v>
      </c>
      <c r="J5916" s="7">
        <f t="shared" si="2"/>
        <v>25.5</v>
      </c>
    </row>
    <row r="5917" ht="15.75" customHeight="1">
      <c r="A5917" s="4">
        <v>560024.0</v>
      </c>
      <c r="B5917" s="4" t="s">
        <v>214</v>
      </c>
      <c r="C5917" s="5" t="s">
        <v>215</v>
      </c>
      <c r="D5917" s="5">
        <v>12.0</v>
      </c>
      <c r="E5917" s="5">
        <v>0.39</v>
      </c>
      <c r="F5917" s="4">
        <v>15005.0</v>
      </c>
      <c r="G5917" s="6">
        <v>44575.54166666666</v>
      </c>
      <c r="H5917" s="6" t="str">
        <f>VLOOKUP(F5917,'Customer Details'!$A$1:$B$3264,2,0)</f>
        <v>USA</v>
      </c>
      <c r="I5917" s="7">
        <f t="shared" si="1"/>
        <v>4.68</v>
      </c>
      <c r="J5917" s="7">
        <f t="shared" si="2"/>
        <v>4.68</v>
      </c>
    </row>
    <row r="5918" ht="15.75" customHeight="1">
      <c r="A5918" s="4">
        <v>550662.0</v>
      </c>
      <c r="B5918" s="4" t="s">
        <v>332</v>
      </c>
      <c r="C5918" s="5" t="s">
        <v>333</v>
      </c>
      <c r="D5918" s="5">
        <v>4.0</v>
      </c>
      <c r="E5918" s="5">
        <v>5.95</v>
      </c>
      <c r="F5918" s="4">
        <v>15078.0</v>
      </c>
      <c r="G5918" s="6">
        <v>44489.39513888889</v>
      </c>
      <c r="H5918" s="6" t="str">
        <f>VLOOKUP(F5918,'Customer Details'!$A$1:$B$3264,2,0)</f>
        <v>United Kingdom</v>
      </c>
      <c r="I5918" s="7">
        <f t="shared" si="1"/>
        <v>23.8</v>
      </c>
      <c r="J5918" s="7">
        <f t="shared" si="2"/>
        <v>23.8</v>
      </c>
    </row>
    <row r="5919" ht="15.75" customHeight="1">
      <c r="A5919" s="4">
        <v>561685.0</v>
      </c>
      <c r="B5919" s="4" t="s">
        <v>22</v>
      </c>
      <c r="C5919" s="5" t="s">
        <v>23</v>
      </c>
      <c r="D5919" s="5">
        <v>10.0</v>
      </c>
      <c r="E5919" s="5">
        <v>2.08</v>
      </c>
      <c r="F5919" s="4">
        <v>14315.0</v>
      </c>
      <c r="G5919" s="6">
        <v>44589.82361111111</v>
      </c>
      <c r="H5919" s="6" t="str">
        <f>VLOOKUP(F5919,'Customer Details'!$A$1:$B$3264,2,0)</f>
        <v>Australia</v>
      </c>
      <c r="I5919" s="7">
        <f t="shared" si="1"/>
        <v>20.8</v>
      </c>
      <c r="J5919" s="7">
        <f t="shared" si="2"/>
        <v>20.8</v>
      </c>
    </row>
    <row r="5920" ht="15.75" customHeight="1">
      <c r="A5920" s="4">
        <v>555728.0</v>
      </c>
      <c r="B5920" s="4" t="s">
        <v>1850</v>
      </c>
      <c r="C5920" s="5" t="s">
        <v>1851</v>
      </c>
      <c r="D5920" s="5">
        <v>1.0</v>
      </c>
      <c r="E5920" s="5">
        <v>2.55</v>
      </c>
      <c r="F5920" s="4">
        <v>17252.0</v>
      </c>
      <c r="G5920" s="6">
        <v>44536.69513888889</v>
      </c>
      <c r="H5920" s="6" t="str">
        <f>VLOOKUP(F5920,'Customer Details'!$A$1:$B$3264,2,0)</f>
        <v>China</v>
      </c>
      <c r="I5920" s="7">
        <f t="shared" si="1"/>
        <v>2.55</v>
      </c>
      <c r="J5920" s="7">
        <f t="shared" si="2"/>
        <v>2.55</v>
      </c>
    </row>
    <row r="5921" ht="15.75" customHeight="1">
      <c r="A5921" s="4" t="s">
        <v>1002</v>
      </c>
      <c r="B5921" s="4">
        <v>22144.0</v>
      </c>
      <c r="C5921" s="5" t="s">
        <v>1208</v>
      </c>
      <c r="D5921" s="5">
        <v>-2.0</v>
      </c>
      <c r="E5921" s="5">
        <v>2.1</v>
      </c>
      <c r="F5921" s="4">
        <v>16014.0</v>
      </c>
      <c r="G5921" s="6">
        <v>44685.47430555556</v>
      </c>
      <c r="H5921" s="6" t="str">
        <f>VLOOKUP(F5921,'Customer Details'!$A$1:$B$3264,2,0)</f>
        <v>India</v>
      </c>
      <c r="I5921" s="7">
        <f t="shared" si="1"/>
        <v>-4.2</v>
      </c>
      <c r="J5921" s="7">
        <f t="shared" si="2"/>
        <v>4.2</v>
      </c>
    </row>
    <row r="5922" ht="15.75" customHeight="1">
      <c r="A5922" s="4">
        <v>545901.0</v>
      </c>
      <c r="B5922" s="4" t="s">
        <v>867</v>
      </c>
      <c r="C5922" s="5" t="s">
        <v>868</v>
      </c>
      <c r="D5922" s="5">
        <v>1.0</v>
      </c>
      <c r="E5922" s="5">
        <v>1.95</v>
      </c>
      <c r="F5922" s="4">
        <v>15834.0</v>
      </c>
      <c r="G5922" s="6">
        <v>44446.74444444444</v>
      </c>
      <c r="H5922" s="6" t="str">
        <f>VLOOKUP(F5922,'Customer Details'!$A$1:$B$3264,2,0)</f>
        <v>USA</v>
      </c>
      <c r="I5922" s="7">
        <f t="shared" si="1"/>
        <v>1.95</v>
      </c>
      <c r="J5922" s="7">
        <f t="shared" si="2"/>
        <v>1.95</v>
      </c>
    </row>
    <row r="5923" ht="15.75" customHeight="1">
      <c r="A5923" s="4">
        <v>569524.0</v>
      </c>
      <c r="B5923" s="4">
        <v>22722.0</v>
      </c>
      <c r="C5923" s="5" t="s">
        <v>487</v>
      </c>
      <c r="D5923" s="5">
        <v>1.0</v>
      </c>
      <c r="E5923" s="5">
        <v>3.95</v>
      </c>
      <c r="F5923" s="4">
        <v>14506.0</v>
      </c>
      <c r="G5923" s="6">
        <v>44655.6125</v>
      </c>
      <c r="H5923" s="6" t="str">
        <f>VLOOKUP(F5923,'Customer Details'!$A$1:$B$3264,2,0)</f>
        <v>United Kingdom</v>
      </c>
      <c r="I5923" s="7">
        <f t="shared" si="1"/>
        <v>3.95</v>
      </c>
      <c r="J5923" s="7">
        <f t="shared" si="2"/>
        <v>3.95</v>
      </c>
    </row>
    <row r="5924" ht="15.75" customHeight="1">
      <c r="A5924" s="4">
        <v>574034.0</v>
      </c>
      <c r="B5924" s="4" t="s">
        <v>1524</v>
      </c>
      <c r="C5924" s="5" t="s">
        <v>1525</v>
      </c>
      <c r="D5924" s="5">
        <v>3.0</v>
      </c>
      <c r="E5924" s="5">
        <v>12.75</v>
      </c>
      <c r="F5924" s="4">
        <v>17841.0</v>
      </c>
      <c r="G5924" s="6">
        <v>44683.53125</v>
      </c>
      <c r="H5924" s="6" t="str">
        <f>VLOOKUP(F5924,'Customer Details'!$A$1:$B$3264,2,0)</f>
        <v>India</v>
      </c>
      <c r="I5924" s="7">
        <f t="shared" si="1"/>
        <v>38.25</v>
      </c>
      <c r="J5924" s="7">
        <f t="shared" si="2"/>
        <v>38.25</v>
      </c>
    </row>
    <row r="5925" ht="15.75" customHeight="1">
      <c r="A5925" s="4">
        <v>540185.0</v>
      </c>
      <c r="B5925" s="4" t="s">
        <v>448</v>
      </c>
      <c r="C5925" s="5" t="s">
        <v>449</v>
      </c>
      <c r="D5925" s="5">
        <v>25.0</v>
      </c>
      <c r="E5925" s="5">
        <v>0.42</v>
      </c>
      <c r="F5925" s="4">
        <v>14653.0</v>
      </c>
      <c r="G5925" s="6">
        <v>44382.56944444445</v>
      </c>
      <c r="H5925" s="6" t="str">
        <f>VLOOKUP(F5925,'Customer Details'!$A$1:$B$3264,2,0)</f>
        <v>China</v>
      </c>
      <c r="I5925" s="7">
        <f t="shared" si="1"/>
        <v>10.5</v>
      </c>
      <c r="J5925" s="7">
        <f t="shared" si="2"/>
        <v>10.5</v>
      </c>
    </row>
    <row r="5926" ht="15.75" customHeight="1">
      <c r="A5926" s="4">
        <v>572475.0</v>
      </c>
      <c r="B5926" s="4">
        <v>22082.0</v>
      </c>
      <c r="C5926" s="5" t="s">
        <v>1872</v>
      </c>
      <c r="D5926" s="5">
        <v>1.0</v>
      </c>
      <c r="E5926" s="5">
        <v>1.65</v>
      </c>
      <c r="F5926" s="4">
        <v>15271.0</v>
      </c>
      <c r="G5926" s="6">
        <v>44675.56736111111</v>
      </c>
      <c r="H5926" s="6" t="str">
        <f>VLOOKUP(F5926,'Customer Details'!$A$1:$B$3264,2,0)</f>
        <v>China</v>
      </c>
      <c r="I5926" s="7">
        <f t="shared" si="1"/>
        <v>1.65</v>
      </c>
      <c r="J5926" s="7">
        <f t="shared" si="2"/>
        <v>1.65</v>
      </c>
    </row>
    <row r="5927" ht="15.75" customHeight="1">
      <c r="A5927" s="4">
        <v>578707.0</v>
      </c>
      <c r="B5927" s="4" t="s">
        <v>651</v>
      </c>
      <c r="C5927" s="5" t="s">
        <v>652</v>
      </c>
      <c r="D5927" s="5">
        <v>3.0</v>
      </c>
      <c r="E5927" s="5">
        <v>1.25</v>
      </c>
      <c r="F5927" s="4">
        <v>17870.0</v>
      </c>
      <c r="G5927" s="6">
        <v>44706.47222222222</v>
      </c>
      <c r="H5927" s="6" t="str">
        <f>VLOOKUP(F5927,'Customer Details'!$A$1:$B$3264,2,0)</f>
        <v>Australia</v>
      </c>
      <c r="I5927" s="7">
        <f t="shared" si="1"/>
        <v>3.75</v>
      </c>
      <c r="J5927" s="7">
        <f t="shared" si="2"/>
        <v>3.75</v>
      </c>
    </row>
    <row r="5928" ht="15.75" customHeight="1">
      <c r="A5928" s="4">
        <v>575367.0</v>
      </c>
      <c r="B5928" s="4" t="s">
        <v>131</v>
      </c>
      <c r="C5928" s="5" t="s">
        <v>132</v>
      </c>
      <c r="D5928" s="5">
        <v>24.0</v>
      </c>
      <c r="E5928" s="5">
        <v>0.42</v>
      </c>
      <c r="F5928" s="4">
        <v>15114.0</v>
      </c>
      <c r="G5928" s="6">
        <v>44690.62847222222</v>
      </c>
      <c r="H5928" s="6" t="str">
        <f>VLOOKUP(F5928,'Customer Details'!$A$1:$B$3264,2,0)</f>
        <v>United Kingdom</v>
      </c>
      <c r="I5928" s="7">
        <f t="shared" si="1"/>
        <v>10.08</v>
      </c>
      <c r="J5928" s="7">
        <f t="shared" si="2"/>
        <v>10.08</v>
      </c>
    </row>
    <row r="5929" ht="15.75" customHeight="1">
      <c r="A5929" s="4">
        <v>541854.0</v>
      </c>
      <c r="B5929" s="4" t="s">
        <v>67</v>
      </c>
      <c r="C5929" s="5" t="s">
        <v>68</v>
      </c>
      <c r="D5929" s="5">
        <v>1.0</v>
      </c>
      <c r="E5929" s="5">
        <v>1.95</v>
      </c>
      <c r="F5929" s="4">
        <v>18283.0</v>
      </c>
      <c r="G5929" s="6">
        <v>44400.62361111111</v>
      </c>
      <c r="H5929" s="6" t="str">
        <f>VLOOKUP(F5929,'Customer Details'!$A$1:$B$3264,2,0)</f>
        <v>China</v>
      </c>
      <c r="I5929" s="7">
        <f t="shared" si="1"/>
        <v>1.95</v>
      </c>
      <c r="J5929" s="7">
        <f t="shared" si="2"/>
        <v>1.95</v>
      </c>
    </row>
    <row r="5930" ht="15.75" customHeight="1">
      <c r="A5930" s="4">
        <v>540504.0</v>
      </c>
      <c r="B5930" s="4" t="s">
        <v>38</v>
      </c>
      <c r="C5930" s="5" t="s">
        <v>39</v>
      </c>
      <c r="D5930" s="5">
        <v>2.0</v>
      </c>
      <c r="E5930" s="5">
        <v>2.95</v>
      </c>
      <c r="F5930" s="4">
        <v>13668.0</v>
      </c>
      <c r="G5930" s="6">
        <v>44386.45972222222</v>
      </c>
      <c r="H5930" s="6" t="str">
        <f>VLOOKUP(F5930,'Customer Details'!$A$1:$B$3264,2,0)</f>
        <v>Australia</v>
      </c>
      <c r="I5930" s="7">
        <f t="shared" si="1"/>
        <v>5.9</v>
      </c>
      <c r="J5930" s="7">
        <f t="shared" si="2"/>
        <v>5.9</v>
      </c>
    </row>
    <row r="5931" ht="15.75" customHeight="1">
      <c r="A5931" s="4">
        <v>537765.0</v>
      </c>
      <c r="B5931" s="4" t="s">
        <v>1557</v>
      </c>
      <c r="C5931" s="5" t="s">
        <v>1558</v>
      </c>
      <c r="D5931" s="5">
        <v>1.0</v>
      </c>
      <c r="E5931" s="5">
        <v>1.25</v>
      </c>
      <c r="F5931" s="4">
        <v>14606.0</v>
      </c>
      <c r="G5931" s="6">
        <v>44355.50555555556</v>
      </c>
      <c r="H5931" s="6" t="str">
        <f>VLOOKUP(F5931,'Customer Details'!$A$1:$B$3264,2,0)</f>
        <v>USA</v>
      </c>
      <c r="I5931" s="7">
        <f t="shared" si="1"/>
        <v>1.25</v>
      </c>
      <c r="J5931" s="7">
        <f t="shared" si="2"/>
        <v>1.25</v>
      </c>
    </row>
    <row r="5932" ht="15.75" customHeight="1">
      <c r="A5932" s="4" t="s">
        <v>2823</v>
      </c>
      <c r="B5932" s="4">
        <v>23273.0</v>
      </c>
      <c r="C5932" s="5" t="s">
        <v>2841</v>
      </c>
      <c r="D5932" s="5">
        <v>-1.0</v>
      </c>
      <c r="E5932" s="5">
        <v>1.65</v>
      </c>
      <c r="F5932" s="4">
        <v>15950.0</v>
      </c>
      <c r="G5932" s="6">
        <v>44720.44027777778</v>
      </c>
      <c r="H5932" s="6" t="str">
        <f>VLOOKUP(F5932,'Customer Details'!$A$1:$B$3264,2,0)</f>
        <v>Australia</v>
      </c>
      <c r="I5932" s="7">
        <f t="shared" si="1"/>
        <v>-1.65</v>
      </c>
      <c r="J5932" s="7">
        <f t="shared" si="2"/>
        <v>1.65</v>
      </c>
    </row>
    <row r="5933" ht="15.75" customHeight="1">
      <c r="A5933" s="4">
        <v>566451.0</v>
      </c>
      <c r="B5933" s="4" t="s">
        <v>2842</v>
      </c>
      <c r="C5933" s="5" t="s">
        <v>2843</v>
      </c>
      <c r="D5933" s="5">
        <v>1.0</v>
      </c>
      <c r="E5933" s="5">
        <v>9.95</v>
      </c>
      <c r="F5933" s="4">
        <v>18069.0</v>
      </c>
      <c r="G5933" s="6">
        <v>44632.67638888889</v>
      </c>
      <c r="H5933" s="6" t="str">
        <f>VLOOKUP(F5933,'Customer Details'!$A$1:$B$3264,2,0)</f>
        <v>United Kingdom</v>
      </c>
      <c r="I5933" s="7">
        <f t="shared" si="1"/>
        <v>9.95</v>
      </c>
      <c r="J5933" s="7">
        <f t="shared" si="2"/>
        <v>9.95</v>
      </c>
    </row>
    <row r="5934" ht="15.75" customHeight="1">
      <c r="A5934" s="4">
        <v>562539.0</v>
      </c>
      <c r="B5934" s="4">
        <v>21533.0</v>
      </c>
      <c r="C5934" s="5" t="s">
        <v>1807</v>
      </c>
      <c r="D5934" s="5">
        <v>1.0</v>
      </c>
      <c r="E5934" s="5">
        <v>4.95</v>
      </c>
      <c r="F5934" s="4">
        <v>17220.0</v>
      </c>
      <c r="G5934" s="6">
        <v>44597.64583333334</v>
      </c>
      <c r="H5934" s="6" t="str">
        <f>VLOOKUP(F5934,'Customer Details'!$A$1:$B$3264,2,0)</f>
        <v>India</v>
      </c>
      <c r="I5934" s="7">
        <f t="shared" si="1"/>
        <v>4.95</v>
      </c>
      <c r="J5934" s="7">
        <f t="shared" si="2"/>
        <v>4.95</v>
      </c>
    </row>
    <row r="5935" ht="15.75" customHeight="1">
      <c r="A5935" s="4">
        <v>557570.0</v>
      </c>
      <c r="B5935" s="4" t="s">
        <v>361</v>
      </c>
      <c r="C5935" s="5" t="s">
        <v>362</v>
      </c>
      <c r="D5935" s="5">
        <v>2.0</v>
      </c>
      <c r="E5935" s="5">
        <v>0.85</v>
      </c>
      <c r="F5935" s="4">
        <v>15998.0</v>
      </c>
      <c r="G5935" s="6">
        <v>44551.45</v>
      </c>
      <c r="H5935" s="6" t="str">
        <f>VLOOKUP(F5935,'Customer Details'!$A$1:$B$3264,2,0)</f>
        <v>United Kingdom</v>
      </c>
      <c r="I5935" s="7">
        <f t="shared" si="1"/>
        <v>1.7</v>
      </c>
      <c r="J5935" s="7">
        <f t="shared" si="2"/>
        <v>1.7</v>
      </c>
    </row>
    <row r="5936" ht="15.75" customHeight="1">
      <c r="A5936" s="4">
        <v>562878.0</v>
      </c>
      <c r="B5936" s="4" t="s">
        <v>119</v>
      </c>
      <c r="C5936" s="5" t="s">
        <v>120</v>
      </c>
      <c r="D5936" s="5">
        <v>2.0</v>
      </c>
      <c r="E5936" s="5">
        <v>0.42</v>
      </c>
      <c r="F5936" s="4">
        <v>16241.0</v>
      </c>
      <c r="G5936" s="6">
        <v>44602.44791666666</v>
      </c>
      <c r="H5936" s="6" t="str">
        <f>VLOOKUP(F5936,'Customer Details'!$A$1:$B$3264,2,0)</f>
        <v>China</v>
      </c>
      <c r="I5936" s="7">
        <f t="shared" si="1"/>
        <v>0.84</v>
      </c>
      <c r="J5936" s="7">
        <f t="shared" si="2"/>
        <v>0.84</v>
      </c>
    </row>
    <row r="5937" ht="15.75" customHeight="1">
      <c r="A5937" s="4" t="s">
        <v>2844</v>
      </c>
      <c r="B5937" s="4">
        <v>22839.0</v>
      </c>
      <c r="C5937" s="5" t="s">
        <v>2309</v>
      </c>
      <c r="D5937" s="5">
        <v>-2.0</v>
      </c>
      <c r="E5937" s="5">
        <v>14.95</v>
      </c>
      <c r="F5937" s="4">
        <v>16928.0</v>
      </c>
      <c r="G5937" s="6">
        <v>44421.66944444444</v>
      </c>
      <c r="H5937" s="6" t="str">
        <f>VLOOKUP(F5937,'Customer Details'!$A$1:$B$3264,2,0)</f>
        <v>China</v>
      </c>
      <c r="I5937" s="7">
        <f t="shared" si="1"/>
        <v>-29.9</v>
      </c>
      <c r="J5937" s="7">
        <f t="shared" si="2"/>
        <v>29.9</v>
      </c>
    </row>
    <row r="5938" ht="15.75" customHeight="1">
      <c r="A5938" s="4">
        <v>572353.0</v>
      </c>
      <c r="B5938" s="4" t="s">
        <v>368</v>
      </c>
      <c r="C5938" s="5" t="s">
        <v>369</v>
      </c>
      <c r="D5938" s="5">
        <v>4.0</v>
      </c>
      <c r="E5938" s="5">
        <v>4.25</v>
      </c>
      <c r="F5938" s="4">
        <v>15215.0</v>
      </c>
      <c r="G5938" s="6">
        <v>44675.48611111111</v>
      </c>
      <c r="H5938" s="6" t="str">
        <f>VLOOKUP(F5938,'Customer Details'!$A$1:$B$3264,2,0)</f>
        <v>India</v>
      </c>
      <c r="I5938" s="7">
        <f t="shared" si="1"/>
        <v>17</v>
      </c>
      <c r="J5938" s="7">
        <f t="shared" si="2"/>
        <v>17</v>
      </c>
    </row>
    <row r="5939" ht="15.75" customHeight="1">
      <c r="A5939" s="4">
        <v>547063.0</v>
      </c>
      <c r="B5939" s="4" t="s">
        <v>165</v>
      </c>
      <c r="C5939" s="5" t="s">
        <v>166</v>
      </c>
      <c r="D5939" s="5">
        <v>2.0</v>
      </c>
      <c r="E5939" s="5">
        <v>1.25</v>
      </c>
      <c r="F5939" s="4">
        <v>14769.0</v>
      </c>
      <c r="G5939" s="6">
        <v>44459.56458333333</v>
      </c>
      <c r="H5939" s="6" t="str">
        <f>VLOOKUP(F5939,'Customer Details'!$A$1:$B$3264,2,0)</f>
        <v>USA</v>
      </c>
      <c r="I5939" s="7">
        <f t="shared" si="1"/>
        <v>2.5</v>
      </c>
      <c r="J5939" s="7">
        <f t="shared" si="2"/>
        <v>2.5</v>
      </c>
    </row>
    <row r="5940" ht="15.75" customHeight="1">
      <c r="A5940" s="4">
        <v>558761.0</v>
      </c>
      <c r="B5940" s="4">
        <v>22629.0</v>
      </c>
      <c r="C5940" s="5" t="s">
        <v>2845</v>
      </c>
      <c r="D5940" s="5">
        <v>1.0</v>
      </c>
      <c r="E5940" s="5">
        <v>1.95</v>
      </c>
      <c r="F5940" s="4">
        <v>15033.0</v>
      </c>
      <c r="G5940" s="6">
        <v>44564.53611111111</v>
      </c>
      <c r="H5940" s="6" t="str">
        <f>VLOOKUP(F5940,'Customer Details'!$A$1:$B$3264,2,0)</f>
        <v>United Kingdom</v>
      </c>
      <c r="I5940" s="7">
        <f t="shared" si="1"/>
        <v>1.95</v>
      </c>
      <c r="J5940" s="7">
        <f t="shared" si="2"/>
        <v>1.95</v>
      </c>
    </row>
    <row r="5941" ht="15.75" customHeight="1">
      <c r="A5941" s="4">
        <v>543022.0</v>
      </c>
      <c r="B5941" s="4" t="s">
        <v>181</v>
      </c>
      <c r="C5941" s="5" t="s">
        <v>182</v>
      </c>
      <c r="D5941" s="5">
        <v>12.0</v>
      </c>
      <c r="E5941" s="5">
        <v>0.85</v>
      </c>
      <c r="F5941" s="4">
        <v>16771.0</v>
      </c>
      <c r="G5941" s="6">
        <v>44410.60902777778</v>
      </c>
      <c r="H5941" s="6" t="str">
        <f>VLOOKUP(F5941,'Customer Details'!$A$1:$B$3264,2,0)</f>
        <v>USA</v>
      </c>
      <c r="I5941" s="7">
        <f t="shared" si="1"/>
        <v>10.2</v>
      </c>
      <c r="J5941" s="7">
        <f t="shared" si="2"/>
        <v>10.2</v>
      </c>
    </row>
    <row r="5942" ht="15.75" customHeight="1">
      <c r="A5942" s="4">
        <v>549188.0</v>
      </c>
      <c r="B5942" s="4" t="s">
        <v>1491</v>
      </c>
      <c r="C5942" s="5" t="s">
        <v>1492</v>
      </c>
      <c r="D5942" s="5">
        <v>12.0</v>
      </c>
      <c r="E5942" s="5">
        <v>1.25</v>
      </c>
      <c r="F5942" s="4">
        <v>13731.0</v>
      </c>
      <c r="G5942" s="6">
        <v>44476.42361111111</v>
      </c>
      <c r="H5942" s="6" t="str">
        <f>VLOOKUP(F5942,'Customer Details'!$A$1:$B$3264,2,0)</f>
        <v>USA</v>
      </c>
      <c r="I5942" s="7">
        <f t="shared" si="1"/>
        <v>15</v>
      </c>
      <c r="J5942" s="7">
        <f t="shared" si="2"/>
        <v>15</v>
      </c>
    </row>
    <row r="5943" ht="15.75" customHeight="1">
      <c r="A5943" s="4">
        <v>543596.0</v>
      </c>
      <c r="B5943" s="4" t="s">
        <v>260</v>
      </c>
      <c r="C5943" s="5" t="s">
        <v>261</v>
      </c>
      <c r="D5943" s="5">
        <v>6.0</v>
      </c>
      <c r="E5943" s="5">
        <v>2.1</v>
      </c>
      <c r="F5943" s="4">
        <v>14898.0</v>
      </c>
      <c r="G5943" s="6">
        <v>44418.51458333333</v>
      </c>
      <c r="H5943" s="6" t="str">
        <f>VLOOKUP(F5943,'Customer Details'!$A$1:$B$3264,2,0)</f>
        <v>USA</v>
      </c>
      <c r="I5943" s="7">
        <f t="shared" si="1"/>
        <v>12.6</v>
      </c>
      <c r="J5943" s="7">
        <f t="shared" si="2"/>
        <v>12.6</v>
      </c>
    </row>
    <row r="5944" ht="15.75" customHeight="1">
      <c r="A5944" s="4">
        <v>557959.0</v>
      </c>
      <c r="B5944" s="4" t="s">
        <v>572</v>
      </c>
      <c r="C5944" s="5" t="s">
        <v>573</v>
      </c>
      <c r="D5944" s="5">
        <v>1.0</v>
      </c>
      <c r="E5944" s="5">
        <v>7.95</v>
      </c>
      <c r="F5944" s="4">
        <v>17351.0</v>
      </c>
      <c r="G5944" s="6">
        <v>44553.81180555555</v>
      </c>
      <c r="H5944" s="6" t="str">
        <f>VLOOKUP(F5944,'Customer Details'!$A$1:$B$3264,2,0)</f>
        <v>Australia</v>
      </c>
      <c r="I5944" s="7">
        <f t="shared" si="1"/>
        <v>7.95</v>
      </c>
      <c r="J5944" s="7">
        <f t="shared" si="2"/>
        <v>7.95</v>
      </c>
    </row>
    <row r="5945" ht="15.75" customHeight="1">
      <c r="A5945" s="4" t="s">
        <v>2721</v>
      </c>
      <c r="B5945" s="4">
        <v>23203.0</v>
      </c>
      <c r="C5945" s="5" t="s">
        <v>2846</v>
      </c>
      <c r="D5945" s="5">
        <v>-2.0</v>
      </c>
      <c r="E5945" s="5">
        <v>2.08</v>
      </c>
      <c r="F5945" s="4">
        <v>16161.0</v>
      </c>
      <c r="G5945" s="6">
        <v>44662.67291666667</v>
      </c>
      <c r="H5945" s="6" t="str">
        <f>VLOOKUP(F5945,'Customer Details'!$A$1:$B$3264,2,0)</f>
        <v>Australia</v>
      </c>
      <c r="I5945" s="7">
        <f t="shared" si="1"/>
        <v>-4.16</v>
      </c>
      <c r="J5945" s="7">
        <f t="shared" si="2"/>
        <v>4.16</v>
      </c>
    </row>
    <row r="5946" ht="15.75" customHeight="1">
      <c r="A5946" s="4">
        <v>562465.0</v>
      </c>
      <c r="B5946" s="4" t="s">
        <v>647</v>
      </c>
      <c r="C5946" s="5" t="s">
        <v>648</v>
      </c>
      <c r="D5946" s="5">
        <v>25.0</v>
      </c>
      <c r="E5946" s="5">
        <v>0.42</v>
      </c>
      <c r="F5946" s="4">
        <v>13908.0</v>
      </c>
      <c r="G5946" s="6">
        <v>44597.49027777778</v>
      </c>
      <c r="H5946" s="6" t="str">
        <f>VLOOKUP(F5946,'Customer Details'!$A$1:$B$3264,2,0)</f>
        <v>China</v>
      </c>
      <c r="I5946" s="7">
        <f t="shared" si="1"/>
        <v>10.5</v>
      </c>
      <c r="J5946" s="7">
        <f t="shared" si="2"/>
        <v>10.5</v>
      </c>
    </row>
    <row r="5947" ht="15.75" customHeight="1">
      <c r="A5947" s="4">
        <v>565388.0</v>
      </c>
      <c r="B5947" s="4" t="s">
        <v>2719</v>
      </c>
      <c r="C5947" s="5" t="s">
        <v>2720</v>
      </c>
      <c r="D5947" s="5">
        <v>3.0</v>
      </c>
      <c r="E5947" s="5">
        <v>1.69</v>
      </c>
      <c r="F5947" s="4">
        <v>14415.0</v>
      </c>
      <c r="G5947" s="6">
        <v>44622.66388888889</v>
      </c>
      <c r="H5947" s="6" t="str">
        <f>VLOOKUP(F5947,'Customer Details'!$A$1:$B$3264,2,0)</f>
        <v>United Kingdom</v>
      </c>
      <c r="I5947" s="7">
        <f t="shared" si="1"/>
        <v>5.07</v>
      </c>
      <c r="J5947" s="7">
        <f t="shared" si="2"/>
        <v>5.07</v>
      </c>
    </row>
    <row r="5948" ht="15.75" customHeight="1">
      <c r="A5948" s="4">
        <v>548309.0</v>
      </c>
      <c r="B5948" s="4" t="s">
        <v>77</v>
      </c>
      <c r="C5948" s="5" t="s">
        <v>78</v>
      </c>
      <c r="D5948" s="5">
        <v>1.0</v>
      </c>
      <c r="E5948" s="5">
        <v>4.15</v>
      </c>
      <c r="F5948" s="4">
        <v>16657.0</v>
      </c>
      <c r="G5948" s="6">
        <v>44469.50138888889</v>
      </c>
      <c r="H5948" s="6" t="str">
        <f>VLOOKUP(F5948,'Customer Details'!$A$1:$B$3264,2,0)</f>
        <v>United Kingdom</v>
      </c>
      <c r="I5948" s="7">
        <f t="shared" si="1"/>
        <v>4.15</v>
      </c>
      <c r="J5948" s="7">
        <f t="shared" si="2"/>
        <v>4.15</v>
      </c>
    </row>
    <row r="5949" ht="15.75" customHeight="1">
      <c r="A5949" s="4">
        <v>549573.0</v>
      </c>
      <c r="B5949" s="4" t="s">
        <v>1132</v>
      </c>
      <c r="C5949" s="5" t="s">
        <v>1133</v>
      </c>
      <c r="D5949" s="5">
        <v>2.0</v>
      </c>
      <c r="E5949" s="5">
        <v>4.25</v>
      </c>
      <c r="F5949" s="4">
        <v>14504.0</v>
      </c>
      <c r="G5949" s="6">
        <v>44479.66736111111</v>
      </c>
      <c r="H5949" s="6" t="str">
        <f>VLOOKUP(F5949,'Customer Details'!$A$1:$B$3264,2,0)</f>
        <v>USA</v>
      </c>
      <c r="I5949" s="7">
        <f t="shared" si="1"/>
        <v>8.5</v>
      </c>
      <c r="J5949" s="7">
        <f t="shared" si="2"/>
        <v>8.5</v>
      </c>
    </row>
    <row r="5950" ht="15.75" customHeight="1">
      <c r="A5950" s="4">
        <v>545545.0</v>
      </c>
      <c r="B5950" s="4" t="s">
        <v>777</v>
      </c>
      <c r="C5950" s="5" t="s">
        <v>778</v>
      </c>
      <c r="D5950" s="5">
        <v>2.0</v>
      </c>
      <c r="E5950" s="5">
        <v>0.85</v>
      </c>
      <c r="F5950" s="4">
        <v>17841.0</v>
      </c>
      <c r="G5950" s="6">
        <v>44442.62638888889</v>
      </c>
      <c r="H5950" s="6" t="str">
        <f>VLOOKUP(F5950,'Customer Details'!$A$1:$B$3264,2,0)</f>
        <v>India</v>
      </c>
      <c r="I5950" s="7">
        <f t="shared" si="1"/>
        <v>1.7</v>
      </c>
      <c r="J5950" s="7">
        <f t="shared" si="2"/>
        <v>1.7</v>
      </c>
    </row>
    <row r="5951" ht="15.75" customHeight="1">
      <c r="A5951" s="4">
        <v>544392.0</v>
      </c>
      <c r="B5951" s="4" t="s">
        <v>32</v>
      </c>
      <c r="C5951" s="5" t="s">
        <v>370</v>
      </c>
      <c r="D5951" s="5">
        <v>72.0</v>
      </c>
      <c r="E5951" s="5">
        <v>3.75</v>
      </c>
      <c r="F5951" s="4">
        <v>14680.0</v>
      </c>
      <c r="G5951" s="6">
        <v>44426.49583333333</v>
      </c>
      <c r="H5951" s="6" t="str">
        <f>VLOOKUP(F5951,'Customer Details'!$A$1:$B$3264,2,0)</f>
        <v>United Kingdom</v>
      </c>
      <c r="I5951" s="7">
        <f t="shared" si="1"/>
        <v>270</v>
      </c>
      <c r="J5951" s="7">
        <f t="shared" si="2"/>
        <v>270</v>
      </c>
    </row>
    <row r="5952" ht="15.75" customHeight="1">
      <c r="A5952" s="4">
        <v>580539.0</v>
      </c>
      <c r="B5952" s="4" t="s">
        <v>368</v>
      </c>
      <c r="C5952" s="5" t="s">
        <v>369</v>
      </c>
      <c r="D5952" s="5">
        <v>4.0</v>
      </c>
      <c r="E5952" s="5">
        <v>4.25</v>
      </c>
      <c r="F5952" s="4">
        <v>18180.0</v>
      </c>
      <c r="G5952" s="6">
        <v>44717.36041666667</v>
      </c>
      <c r="H5952" s="6" t="str">
        <f>VLOOKUP(F5952,'Customer Details'!$A$1:$B$3264,2,0)</f>
        <v>China</v>
      </c>
      <c r="I5952" s="7">
        <f t="shared" si="1"/>
        <v>17</v>
      </c>
      <c r="J5952" s="7">
        <f t="shared" si="2"/>
        <v>17</v>
      </c>
    </row>
    <row r="5953" ht="15.75" customHeight="1">
      <c r="A5953" s="4">
        <v>575885.0</v>
      </c>
      <c r="B5953" s="4" t="s">
        <v>1692</v>
      </c>
      <c r="C5953" s="5" t="s">
        <v>1693</v>
      </c>
      <c r="D5953" s="5">
        <v>6.0</v>
      </c>
      <c r="E5953" s="5">
        <v>1.95</v>
      </c>
      <c r="F5953" s="4">
        <v>16460.0</v>
      </c>
      <c r="G5953" s="6">
        <v>44692.57361111111</v>
      </c>
      <c r="H5953" s="6" t="str">
        <f>VLOOKUP(F5953,'Customer Details'!$A$1:$B$3264,2,0)</f>
        <v>China</v>
      </c>
      <c r="I5953" s="7">
        <f t="shared" si="1"/>
        <v>11.7</v>
      </c>
      <c r="J5953" s="7">
        <f t="shared" si="2"/>
        <v>11.7</v>
      </c>
    </row>
    <row r="5954" ht="15.75" customHeight="1">
      <c r="A5954" s="4">
        <v>546542.0</v>
      </c>
      <c r="B5954" s="4" t="s">
        <v>133</v>
      </c>
      <c r="C5954" s="5" t="s">
        <v>134</v>
      </c>
      <c r="D5954" s="5">
        <v>3.0</v>
      </c>
      <c r="E5954" s="5">
        <v>0.85</v>
      </c>
      <c r="F5954" s="4">
        <v>13263.0</v>
      </c>
      <c r="G5954" s="6">
        <v>44453.63402777778</v>
      </c>
      <c r="H5954" s="6" t="str">
        <f>VLOOKUP(F5954,'Customer Details'!$A$1:$B$3264,2,0)</f>
        <v>Australia</v>
      </c>
      <c r="I5954" s="7">
        <f t="shared" si="1"/>
        <v>2.55</v>
      </c>
      <c r="J5954" s="7">
        <f t="shared" si="2"/>
        <v>2.55</v>
      </c>
    </row>
    <row r="5955" ht="15.75" customHeight="1">
      <c r="A5955" s="4">
        <v>537895.0</v>
      </c>
      <c r="B5955" s="4" t="s">
        <v>165</v>
      </c>
      <c r="C5955" s="5" t="s">
        <v>166</v>
      </c>
      <c r="D5955" s="5">
        <v>12.0</v>
      </c>
      <c r="E5955" s="5">
        <v>1.25</v>
      </c>
      <c r="F5955" s="4">
        <v>14299.0</v>
      </c>
      <c r="G5955" s="6">
        <v>44356.4375</v>
      </c>
      <c r="H5955" s="6" t="str">
        <f>VLOOKUP(F5955,'Customer Details'!$A$1:$B$3264,2,0)</f>
        <v>Australia</v>
      </c>
      <c r="I5955" s="7">
        <f t="shared" si="1"/>
        <v>15</v>
      </c>
      <c r="J5955" s="7">
        <f t="shared" si="2"/>
        <v>15</v>
      </c>
    </row>
    <row r="5956" ht="15.75" customHeight="1">
      <c r="A5956" s="4" t="s">
        <v>2847</v>
      </c>
      <c r="B5956" s="4">
        <v>84978.0</v>
      </c>
      <c r="C5956" s="5" t="s">
        <v>751</v>
      </c>
      <c r="D5956" s="5">
        <v>-4.0</v>
      </c>
      <c r="E5956" s="5">
        <v>1.06</v>
      </c>
      <c r="F5956" s="4">
        <v>14428.0</v>
      </c>
      <c r="G5956" s="6">
        <v>44490.69444444445</v>
      </c>
      <c r="H5956" s="6" t="str">
        <f>VLOOKUP(F5956,'Customer Details'!$A$1:$B$3264,2,0)</f>
        <v>China</v>
      </c>
      <c r="I5956" s="7">
        <f t="shared" si="1"/>
        <v>-4.24</v>
      </c>
      <c r="J5956" s="7">
        <f t="shared" si="2"/>
        <v>4.24</v>
      </c>
    </row>
    <row r="5957" ht="15.75" customHeight="1">
      <c r="A5957" s="4" t="s">
        <v>2848</v>
      </c>
      <c r="B5957" s="4">
        <v>84817.0</v>
      </c>
      <c r="C5957" s="5" t="s">
        <v>2849</v>
      </c>
      <c r="D5957" s="5">
        <v>-2.0</v>
      </c>
      <c r="E5957" s="5">
        <v>2.1</v>
      </c>
      <c r="F5957" s="4">
        <v>18272.0</v>
      </c>
      <c r="G5957" s="6">
        <v>44511.40902777778</v>
      </c>
      <c r="H5957" s="6" t="str">
        <f>VLOOKUP(F5957,'Customer Details'!$A$1:$B$3264,2,0)</f>
        <v>USA</v>
      </c>
      <c r="I5957" s="7">
        <f t="shared" si="1"/>
        <v>-4.2</v>
      </c>
      <c r="J5957" s="7">
        <f t="shared" si="2"/>
        <v>4.2</v>
      </c>
    </row>
    <row r="5958" ht="15.75" customHeight="1">
      <c r="A5958" s="4">
        <v>542208.0</v>
      </c>
      <c r="B5958" s="4" t="s">
        <v>415</v>
      </c>
      <c r="C5958" s="5" t="s">
        <v>416</v>
      </c>
      <c r="D5958" s="5">
        <v>144.0</v>
      </c>
      <c r="E5958" s="5">
        <v>1.69</v>
      </c>
      <c r="F5958" s="4">
        <v>16422.0</v>
      </c>
      <c r="G5958" s="6">
        <v>44403.48263888889</v>
      </c>
      <c r="H5958" s="6" t="str">
        <f>VLOOKUP(F5958,'Customer Details'!$A$1:$B$3264,2,0)</f>
        <v>China</v>
      </c>
      <c r="I5958" s="7">
        <f t="shared" si="1"/>
        <v>243.36</v>
      </c>
      <c r="J5958" s="7">
        <f t="shared" si="2"/>
        <v>243.36</v>
      </c>
    </row>
    <row r="5959" ht="15.75" customHeight="1">
      <c r="A5959" s="4">
        <v>546913.0</v>
      </c>
      <c r="B5959" s="4" t="s">
        <v>231</v>
      </c>
      <c r="C5959" s="5" t="s">
        <v>232</v>
      </c>
      <c r="D5959" s="5">
        <v>1.0</v>
      </c>
      <c r="E5959" s="5">
        <v>2.95</v>
      </c>
      <c r="F5959" s="4">
        <v>15861.0</v>
      </c>
      <c r="G5959" s="6">
        <v>44456.84583333333</v>
      </c>
      <c r="H5959" s="6" t="str">
        <f>VLOOKUP(F5959,'Customer Details'!$A$1:$B$3264,2,0)</f>
        <v>Australia</v>
      </c>
      <c r="I5959" s="7">
        <f t="shared" si="1"/>
        <v>2.95</v>
      </c>
      <c r="J5959" s="7">
        <f t="shared" si="2"/>
        <v>2.95</v>
      </c>
    </row>
    <row r="5960" ht="15.75" customHeight="1">
      <c r="A5960" s="4">
        <v>568212.0</v>
      </c>
      <c r="B5960" s="4">
        <v>90143.0</v>
      </c>
      <c r="C5960" s="5" t="s">
        <v>2850</v>
      </c>
      <c r="D5960" s="5">
        <v>1.0</v>
      </c>
      <c r="E5960" s="5">
        <v>7.5</v>
      </c>
      <c r="F5960" s="4">
        <v>15154.0</v>
      </c>
      <c r="G5960" s="6">
        <v>44645.67013888889</v>
      </c>
      <c r="H5960" s="6" t="str">
        <f>VLOOKUP(F5960,'Customer Details'!$A$1:$B$3264,2,0)</f>
        <v>Australia</v>
      </c>
      <c r="I5960" s="7">
        <f t="shared" si="1"/>
        <v>7.5</v>
      </c>
      <c r="J5960" s="7">
        <f t="shared" si="2"/>
        <v>7.5</v>
      </c>
    </row>
    <row r="5961" ht="15.75" customHeight="1">
      <c r="A5961" s="4" t="s">
        <v>890</v>
      </c>
      <c r="B5961" s="4">
        <v>21523.0</v>
      </c>
      <c r="C5961" s="5" t="s">
        <v>2851</v>
      </c>
      <c r="D5961" s="5">
        <v>-2.0</v>
      </c>
      <c r="E5961" s="5">
        <v>7.95</v>
      </c>
      <c r="F5961" s="4">
        <v>16801.0</v>
      </c>
      <c r="G5961" s="6">
        <v>44469.49861111111</v>
      </c>
      <c r="H5961" s="6" t="str">
        <f>VLOOKUP(F5961,'Customer Details'!$A$1:$B$3264,2,0)</f>
        <v>China</v>
      </c>
      <c r="I5961" s="7">
        <f t="shared" si="1"/>
        <v>-15.9</v>
      </c>
      <c r="J5961" s="7">
        <f t="shared" si="2"/>
        <v>15.9</v>
      </c>
    </row>
    <row r="5962" ht="15.75" customHeight="1">
      <c r="A5962" s="4" t="s">
        <v>2852</v>
      </c>
      <c r="B5962" s="4">
        <v>22941.0</v>
      </c>
      <c r="C5962" s="5" t="s">
        <v>142</v>
      </c>
      <c r="D5962" s="5">
        <v>-4.0</v>
      </c>
      <c r="E5962" s="5">
        <v>8.5</v>
      </c>
      <c r="F5962" s="4">
        <v>18245.0</v>
      </c>
      <c r="G5962" s="6">
        <v>44415.61527777778</v>
      </c>
      <c r="H5962" s="6" t="str">
        <f>VLOOKUP(F5962,'Customer Details'!$A$1:$B$3264,2,0)</f>
        <v>USA</v>
      </c>
      <c r="I5962" s="7">
        <f t="shared" si="1"/>
        <v>-34</v>
      </c>
      <c r="J5962" s="7">
        <f t="shared" si="2"/>
        <v>34</v>
      </c>
    </row>
    <row r="5963" ht="15.75" customHeight="1">
      <c r="A5963" s="4" t="s">
        <v>2853</v>
      </c>
      <c r="B5963" s="4">
        <v>20682.0</v>
      </c>
      <c r="C5963" s="5" t="s">
        <v>2854</v>
      </c>
      <c r="D5963" s="5">
        <v>-1.0</v>
      </c>
      <c r="E5963" s="5">
        <v>3.25</v>
      </c>
      <c r="F5963" s="4">
        <v>16933.0</v>
      </c>
      <c r="G5963" s="6">
        <v>44483.51944444444</v>
      </c>
      <c r="H5963" s="6" t="str">
        <f>VLOOKUP(F5963,'Customer Details'!$A$1:$B$3264,2,0)</f>
        <v>China</v>
      </c>
      <c r="I5963" s="7">
        <f t="shared" si="1"/>
        <v>-3.25</v>
      </c>
      <c r="J5963" s="7">
        <f t="shared" si="2"/>
        <v>3.25</v>
      </c>
    </row>
    <row r="5964" ht="15.75" customHeight="1">
      <c r="A5964" s="4">
        <v>548860.0</v>
      </c>
      <c r="B5964" s="4" t="s">
        <v>870</v>
      </c>
      <c r="C5964" s="5" t="s">
        <v>871</v>
      </c>
      <c r="D5964" s="5">
        <v>12.0</v>
      </c>
      <c r="E5964" s="5">
        <v>1.95</v>
      </c>
      <c r="F5964" s="4">
        <v>13263.0</v>
      </c>
      <c r="G5964" s="6">
        <v>44473.56805555556</v>
      </c>
      <c r="H5964" s="6" t="str">
        <f>VLOOKUP(F5964,'Customer Details'!$A$1:$B$3264,2,0)</f>
        <v>Australia</v>
      </c>
      <c r="I5964" s="7">
        <f t="shared" si="1"/>
        <v>23.4</v>
      </c>
      <c r="J5964" s="7">
        <f t="shared" si="2"/>
        <v>23.4</v>
      </c>
    </row>
    <row r="5965" ht="15.75" customHeight="1">
      <c r="A5965" s="4">
        <v>552823.0</v>
      </c>
      <c r="B5965" s="4" t="s">
        <v>320</v>
      </c>
      <c r="C5965" s="5" t="s">
        <v>321</v>
      </c>
      <c r="D5965" s="5">
        <v>2.0</v>
      </c>
      <c r="E5965" s="5">
        <v>2.95</v>
      </c>
      <c r="F5965" s="4">
        <v>14731.0</v>
      </c>
      <c r="G5965" s="6">
        <v>44511.54583333333</v>
      </c>
      <c r="H5965" s="6" t="str">
        <f>VLOOKUP(F5965,'Customer Details'!$A$1:$B$3264,2,0)</f>
        <v>Australia</v>
      </c>
      <c r="I5965" s="7">
        <f t="shared" si="1"/>
        <v>5.9</v>
      </c>
      <c r="J5965" s="7">
        <f t="shared" si="2"/>
        <v>5.9</v>
      </c>
    </row>
    <row r="5966" ht="15.75" customHeight="1">
      <c r="A5966" s="4">
        <v>547417.0</v>
      </c>
      <c r="B5966" s="4" t="s">
        <v>175</v>
      </c>
      <c r="C5966" s="5" t="s">
        <v>176</v>
      </c>
      <c r="D5966" s="5">
        <v>12.0</v>
      </c>
      <c r="E5966" s="5">
        <v>1.95</v>
      </c>
      <c r="F5966" s="4">
        <v>13239.0</v>
      </c>
      <c r="G5966" s="6">
        <v>44462.43402777778</v>
      </c>
      <c r="H5966" s="6" t="str">
        <f>VLOOKUP(F5966,'Customer Details'!$A$1:$B$3264,2,0)</f>
        <v>Australia</v>
      </c>
      <c r="I5966" s="7">
        <f t="shared" si="1"/>
        <v>23.4</v>
      </c>
      <c r="J5966" s="7">
        <f t="shared" si="2"/>
        <v>23.4</v>
      </c>
    </row>
    <row r="5967" ht="15.75" customHeight="1">
      <c r="A5967" s="4">
        <v>550784.0</v>
      </c>
      <c r="B5967" s="4" t="s">
        <v>48</v>
      </c>
      <c r="C5967" s="5" t="s">
        <v>49</v>
      </c>
      <c r="D5967" s="5">
        <v>10.0</v>
      </c>
      <c r="E5967" s="5">
        <v>2.08</v>
      </c>
      <c r="F5967" s="4">
        <v>13269.0</v>
      </c>
      <c r="G5967" s="6">
        <v>44489.58263888889</v>
      </c>
      <c r="H5967" s="6" t="str">
        <f>VLOOKUP(F5967,'Customer Details'!$A$1:$B$3264,2,0)</f>
        <v>USA</v>
      </c>
      <c r="I5967" s="7">
        <f t="shared" si="1"/>
        <v>20.8</v>
      </c>
      <c r="J5967" s="7">
        <f t="shared" si="2"/>
        <v>20.8</v>
      </c>
    </row>
    <row r="5968" ht="15.75" customHeight="1">
      <c r="A5968" s="4">
        <v>558892.0</v>
      </c>
      <c r="B5968" s="4" t="s">
        <v>150</v>
      </c>
      <c r="C5968" s="5" t="s">
        <v>151</v>
      </c>
      <c r="D5968" s="5">
        <v>24.0</v>
      </c>
      <c r="E5968" s="5">
        <v>0.85</v>
      </c>
      <c r="F5968" s="4">
        <v>17581.0</v>
      </c>
      <c r="G5968" s="6">
        <v>44565.65694444445</v>
      </c>
      <c r="H5968" s="6" t="str">
        <f>VLOOKUP(F5968,'Customer Details'!$A$1:$B$3264,2,0)</f>
        <v>United Kingdom</v>
      </c>
      <c r="I5968" s="7">
        <f t="shared" si="1"/>
        <v>20.4</v>
      </c>
      <c r="J5968" s="7">
        <f t="shared" si="2"/>
        <v>20.4</v>
      </c>
    </row>
    <row r="5969" ht="15.75" customHeight="1">
      <c r="A5969" s="4">
        <v>575480.0</v>
      </c>
      <c r="B5969" s="4" t="s">
        <v>16</v>
      </c>
      <c r="C5969" s="5" t="s">
        <v>17</v>
      </c>
      <c r="D5969" s="5">
        <v>3.0</v>
      </c>
      <c r="E5969" s="5">
        <v>5.95</v>
      </c>
      <c r="F5969" s="4">
        <v>15594.0</v>
      </c>
      <c r="G5969" s="6">
        <v>44690.68472222222</v>
      </c>
      <c r="H5969" s="6" t="str">
        <f>VLOOKUP(F5969,'Customer Details'!$A$1:$B$3264,2,0)</f>
        <v>India</v>
      </c>
      <c r="I5969" s="7">
        <f t="shared" si="1"/>
        <v>17.85</v>
      </c>
      <c r="J5969" s="7">
        <f t="shared" si="2"/>
        <v>17.85</v>
      </c>
    </row>
    <row r="5970" ht="15.75" customHeight="1">
      <c r="A5970" s="4">
        <v>543354.0</v>
      </c>
      <c r="B5970" s="4" t="s">
        <v>297</v>
      </c>
      <c r="C5970" s="5" t="s">
        <v>298</v>
      </c>
      <c r="D5970" s="5">
        <v>24.0</v>
      </c>
      <c r="E5970" s="5">
        <v>1.49</v>
      </c>
      <c r="F5970" s="4">
        <v>13458.0</v>
      </c>
      <c r="G5970" s="6">
        <v>44415.57638888889</v>
      </c>
      <c r="H5970" s="6" t="str">
        <f>VLOOKUP(F5970,'Customer Details'!$A$1:$B$3264,2,0)</f>
        <v>India</v>
      </c>
      <c r="I5970" s="7">
        <f t="shared" si="1"/>
        <v>35.76</v>
      </c>
      <c r="J5970" s="7">
        <f t="shared" si="2"/>
        <v>35.76</v>
      </c>
    </row>
    <row r="5971" ht="15.75" customHeight="1">
      <c r="A5971" s="4">
        <v>575956.0</v>
      </c>
      <c r="B5971" s="4" t="s">
        <v>287</v>
      </c>
      <c r="C5971" s="5" t="s">
        <v>288</v>
      </c>
      <c r="D5971" s="5">
        <v>3.0</v>
      </c>
      <c r="E5971" s="5">
        <v>1.25</v>
      </c>
      <c r="F5971" s="4">
        <v>14487.0</v>
      </c>
      <c r="G5971" s="6">
        <v>44694.51180555556</v>
      </c>
      <c r="H5971" s="6" t="str">
        <f>VLOOKUP(F5971,'Customer Details'!$A$1:$B$3264,2,0)</f>
        <v>United Kingdom</v>
      </c>
      <c r="I5971" s="7">
        <f t="shared" si="1"/>
        <v>3.75</v>
      </c>
      <c r="J5971" s="7">
        <f t="shared" si="2"/>
        <v>3.75</v>
      </c>
    </row>
    <row r="5972" ht="15.75" customHeight="1">
      <c r="A5972" s="4">
        <v>576592.0</v>
      </c>
      <c r="B5972" s="4" t="s">
        <v>91</v>
      </c>
      <c r="C5972" s="5" t="s">
        <v>92</v>
      </c>
      <c r="D5972" s="5">
        <v>3.0</v>
      </c>
      <c r="E5972" s="5">
        <v>0.65</v>
      </c>
      <c r="F5972" s="4">
        <v>13614.0</v>
      </c>
      <c r="G5972" s="6">
        <v>44696.61597222222</v>
      </c>
      <c r="H5972" s="6" t="str">
        <f>VLOOKUP(F5972,'Customer Details'!$A$1:$B$3264,2,0)</f>
        <v>India</v>
      </c>
      <c r="I5972" s="7">
        <f t="shared" si="1"/>
        <v>1.95</v>
      </c>
      <c r="J5972" s="7">
        <f t="shared" si="2"/>
        <v>1.95</v>
      </c>
    </row>
    <row r="5973" ht="15.75" customHeight="1">
      <c r="A5973" s="4">
        <v>560305.0</v>
      </c>
      <c r="B5973" s="4">
        <v>22382.0</v>
      </c>
      <c r="C5973" s="5" t="s">
        <v>324</v>
      </c>
      <c r="D5973" s="5">
        <v>1.0</v>
      </c>
      <c r="E5973" s="5">
        <v>1.65</v>
      </c>
      <c r="F5973" s="4">
        <v>16511.0</v>
      </c>
      <c r="G5973" s="6">
        <v>44579.45069444444</v>
      </c>
      <c r="H5973" s="6" t="str">
        <f>VLOOKUP(F5973,'Customer Details'!$A$1:$B$3264,2,0)</f>
        <v>Australia</v>
      </c>
      <c r="I5973" s="7">
        <f t="shared" si="1"/>
        <v>1.65</v>
      </c>
      <c r="J5973" s="7">
        <f t="shared" si="2"/>
        <v>1.65</v>
      </c>
    </row>
    <row r="5974" ht="15.75" customHeight="1">
      <c r="A5974" s="4">
        <v>572318.0</v>
      </c>
      <c r="B5974" s="4">
        <v>22581.0</v>
      </c>
      <c r="C5974" s="5" t="s">
        <v>2855</v>
      </c>
      <c r="D5974" s="5">
        <v>1.0</v>
      </c>
      <c r="E5974" s="5">
        <v>0.85</v>
      </c>
      <c r="F5974" s="4">
        <v>15436.0</v>
      </c>
      <c r="G5974" s="6">
        <v>44674.67986111111</v>
      </c>
      <c r="H5974" s="6" t="str">
        <f>VLOOKUP(F5974,'Customer Details'!$A$1:$B$3264,2,0)</f>
        <v>India</v>
      </c>
      <c r="I5974" s="7">
        <f t="shared" si="1"/>
        <v>0.85</v>
      </c>
      <c r="J5974" s="7">
        <f t="shared" si="2"/>
        <v>0.85</v>
      </c>
    </row>
    <row r="5975" ht="15.75" customHeight="1">
      <c r="A5975" s="4">
        <v>578925.0</v>
      </c>
      <c r="B5975" s="4" t="s">
        <v>73</v>
      </c>
      <c r="C5975" s="5" t="s">
        <v>74</v>
      </c>
      <c r="D5975" s="5">
        <v>40.0</v>
      </c>
      <c r="E5975" s="5">
        <v>0.42</v>
      </c>
      <c r="F5975" s="4">
        <v>17365.0</v>
      </c>
      <c r="G5975" s="6">
        <v>44708.50902777778</v>
      </c>
      <c r="H5975" s="6" t="str">
        <f>VLOOKUP(F5975,'Customer Details'!$A$1:$B$3264,2,0)</f>
        <v>Australia</v>
      </c>
      <c r="I5975" s="7">
        <f t="shared" si="1"/>
        <v>16.8</v>
      </c>
      <c r="J5975" s="7">
        <f t="shared" si="2"/>
        <v>16.8</v>
      </c>
    </row>
    <row r="5976" ht="15.75" customHeight="1">
      <c r="A5976" s="4" t="s">
        <v>2856</v>
      </c>
      <c r="B5976" s="4">
        <v>22361.0</v>
      </c>
      <c r="C5976" s="5" t="s">
        <v>1440</v>
      </c>
      <c r="D5976" s="5">
        <v>-3.0</v>
      </c>
      <c r="E5976" s="5">
        <v>2.95</v>
      </c>
      <c r="F5976" s="4">
        <v>15489.0</v>
      </c>
      <c r="G5976" s="6">
        <v>44682.41319444445</v>
      </c>
      <c r="H5976" s="6" t="str">
        <f>VLOOKUP(F5976,'Customer Details'!$A$1:$B$3264,2,0)</f>
        <v>USA</v>
      </c>
      <c r="I5976" s="7">
        <f t="shared" si="1"/>
        <v>-8.85</v>
      </c>
      <c r="J5976" s="7">
        <f t="shared" si="2"/>
        <v>8.85</v>
      </c>
    </row>
    <row r="5977" ht="15.75" customHeight="1">
      <c r="A5977" s="4">
        <v>570018.0</v>
      </c>
      <c r="B5977" s="4" t="s">
        <v>48</v>
      </c>
      <c r="C5977" s="5" t="s">
        <v>49</v>
      </c>
      <c r="D5977" s="5">
        <v>100.0</v>
      </c>
      <c r="E5977" s="5">
        <v>1.79</v>
      </c>
      <c r="F5977" s="4">
        <v>13629.0</v>
      </c>
      <c r="G5977" s="6">
        <v>44658.425</v>
      </c>
      <c r="H5977" s="6" t="str">
        <f>VLOOKUP(F5977,'Customer Details'!$A$1:$B$3264,2,0)</f>
        <v>India</v>
      </c>
      <c r="I5977" s="7">
        <f t="shared" si="1"/>
        <v>179</v>
      </c>
      <c r="J5977" s="7">
        <f t="shared" si="2"/>
        <v>179</v>
      </c>
    </row>
    <row r="5978" ht="15.75" customHeight="1">
      <c r="A5978" s="4">
        <v>548744.0</v>
      </c>
      <c r="B5978" s="4" t="s">
        <v>10</v>
      </c>
      <c r="C5978" s="5" t="s">
        <v>2840</v>
      </c>
      <c r="D5978" s="5">
        <v>6.0</v>
      </c>
      <c r="E5978" s="5">
        <v>2.55</v>
      </c>
      <c r="F5978" s="4">
        <v>17725.0</v>
      </c>
      <c r="G5978" s="6">
        <v>44473.50486111111</v>
      </c>
      <c r="H5978" s="6" t="str">
        <f>VLOOKUP(F5978,'Customer Details'!$A$1:$B$3264,2,0)</f>
        <v>India</v>
      </c>
      <c r="I5978" s="7">
        <f t="shared" si="1"/>
        <v>15.3</v>
      </c>
      <c r="J5978" s="7">
        <f t="shared" si="2"/>
        <v>15.3</v>
      </c>
    </row>
    <row r="5979" ht="15.75" customHeight="1">
      <c r="A5979" s="4">
        <v>550301.0</v>
      </c>
      <c r="B5979" s="4" t="s">
        <v>193</v>
      </c>
      <c r="C5979" s="5" t="s">
        <v>194</v>
      </c>
      <c r="D5979" s="5">
        <v>12.0</v>
      </c>
      <c r="E5979" s="5">
        <v>4.25</v>
      </c>
      <c r="F5979" s="4">
        <v>17243.0</v>
      </c>
      <c r="G5979" s="6">
        <v>44486.42708333334</v>
      </c>
      <c r="H5979" s="6" t="str">
        <f>VLOOKUP(F5979,'Customer Details'!$A$1:$B$3264,2,0)</f>
        <v>India</v>
      </c>
      <c r="I5979" s="7">
        <f t="shared" si="1"/>
        <v>51</v>
      </c>
      <c r="J5979" s="7">
        <f t="shared" si="2"/>
        <v>51</v>
      </c>
    </row>
    <row r="5980" ht="15.75" customHeight="1">
      <c r="A5980" s="4">
        <v>569469.0</v>
      </c>
      <c r="B5980" s="4" t="s">
        <v>309</v>
      </c>
      <c r="C5980" s="5" t="s">
        <v>310</v>
      </c>
      <c r="D5980" s="5">
        <v>2.0</v>
      </c>
      <c r="E5980" s="5">
        <v>4.95</v>
      </c>
      <c r="F5980" s="4">
        <v>16360.0</v>
      </c>
      <c r="G5980" s="6">
        <v>44655.51527777778</v>
      </c>
      <c r="H5980" s="6" t="str">
        <f>VLOOKUP(F5980,'Customer Details'!$A$1:$B$3264,2,0)</f>
        <v>United Kingdom</v>
      </c>
      <c r="I5980" s="7">
        <f t="shared" si="1"/>
        <v>9.9</v>
      </c>
      <c r="J5980" s="7">
        <f t="shared" si="2"/>
        <v>9.9</v>
      </c>
    </row>
    <row r="5981" ht="15.75" customHeight="1">
      <c r="A5981" s="4" t="s">
        <v>2857</v>
      </c>
      <c r="B5981" s="4">
        <v>22728.0</v>
      </c>
      <c r="C5981" s="5" t="s">
        <v>259</v>
      </c>
      <c r="D5981" s="5">
        <v>-1.0</v>
      </c>
      <c r="E5981" s="5">
        <v>3.75</v>
      </c>
      <c r="F5981" s="4">
        <v>16842.0</v>
      </c>
      <c r="G5981" s="6">
        <v>44657.73472222222</v>
      </c>
      <c r="H5981" s="6" t="str">
        <f>VLOOKUP(F5981,'Customer Details'!$A$1:$B$3264,2,0)</f>
        <v>India</v>
      </c>
      <c r="I5981" s="7">
        <f t="shared" si="1"/>
        <v>-3.75</v>
      </c>
      <c r="J5981" s="7">
        <f t="shared" si="2"/>
        <v>3.75</v>
      </c>
    </row>
    <row r="5982" ht="15.75" customHeight="1">
      <c r="A5982" s="4" t="s">
        <v>2858</v>
      </c>
      <c r="B5982" s="4">
        <v>84755.0</v>
      </c>
      <c r="C5982" s="5" t="s">
        <v>830</v>
      </c>
      <c r="D5982" s="5">
        <v>-4.0</v>
      </c>
      <c r="E5982" s="5">
        <v>0.65</v>
      </c>
      <c r="F5982" s="4">
        <v>14606.0</v>
      </c>
      <c r="G5982" s="6">
        <v>44508.61458333334</v>
      </c>
      <c r="H5982" s="6" t="str">
        <f>VLOOKUP(F5982,'Customer Details'!$A$1:$B$3264,2,0)</f>
        <v>USA</v>
      </c>
      <c r="I5982" s="7">
        <f t="shared" si="1"/>
        <v>-2.6</v>
      </c>
      <c r="J5982" s="7">
        <f t="shared" si="2"/>
        <v>2.6</v>
      </c>
    </row>
    <row r="5983" ht="15.75" customHeight="1">
      <c r="A5983" s="4" t="s">
        <v>2859</v>
      </c>
      <c r="B5983" s="4">
        <v>21217.0</v>
      </c>
      <c r="C5983" s="5" t="s">
        <v>2638</v>
      </c>
      <c r="D5983" s="5">
        <v>-1.0</v>
      </c>
      <c r="E5983" s="5">
        <v>9.95</v>
      </c>
      <c r="F5983" s="4">
        <v>14081.0</v>
      </c>
      <c r="G5983" s="6">
        <v>44418.61944444444</v>
      </c>
      <c r="H5983" s="6" t="str">
        <f>VLOOKUP(F5983,'Customer Details'!$A$1:$B$3264,2,0)</f>
        <v>India</v>
      </c>
      <c r="I5983" s="7">
        <f t="shared" si="1"/>
        <v>-9.95</v>
      </c>
      <c r="J5983" s="7">
        <f t="shared" si="2"/>
        <v>9.95</v>
      </c>
    </row>
    <row r="5984" ht="15.75" customHeight="1">
      <c r="A5984" s="4">
        <v>557484.0</v>
      </c>
      <c r="B5984" s="4" t="s">
        <v>427</v>
      </c>
      <c r="C5984" s="5" t="s">
        <v>428</v>
      </c>
      <c r="D5984" s="5">
        <v>8.0</v>
      </c>
      <c r="E5984" s="5">
        <v>0.42</v>
      </c>
      <c r="F5984" s="4">
        <v>14796.0</v>
      </c>
      <c r="G5984" s="6">
        <v>44550.60833333333</v>
      </c>
      <c r="H5984" s="6" t="str">
        <f>VLOOKUP(F5984,'Customer Details'!$A$1:$B$3264,2,0)</f>
        <v>China</v>
      </c>
      <c r="I5984" s="7">
        <f t="shared" si="1"/>
        <v>3.36</v>
      </c>
      <c r="J5984" s="7">
        <f t="shared" si="2"/>
        <v>3.36</v>
      </c>
    </row>
    <row r="5985" ht="15.75" customHeight="1">
      <c r="A5985" s="4" t="s">
        <v>1221</v>
      </c>
      <c r="B5985" s="4">
        <v>22064.0</v>
      </c>
      <c r="C5985" s="5" t="s">
        <v>1604</v>
      </c>
      <c r="D5985" s="5">
        <v>-1.0</v>
      </c>
      <c r="E5985" s="5">
        <v>1.65</v>
      </c>
      <c r="F5985" s="4">
        <v>16180.0</v>
      </c>
      <c r="G5985" s="6">
        <v>44595.44930555556</v>
      </c>
      <c r="H5985" s="6" t="str">
        <f>VLOOKUP(F5985,'Customer Details'!$A$1:$B$3264,2,0)</f>
        <v>United Kingdom</v>
      </c>
      <c r="I5985" s="7">
        <f t="shared" si="1"/>
        <v>-1.65</v>
      </c>
      <c r="J5985" s="7">
        <f t="shared" si="2"/>
        <v>1.65</v>
      </c>
    </row>
    <row r="5986" ht="15.75" customHeight="1">
      <c r="A5986" s="4">
        <v>578233.0</v>
      </c>
      <c r="B5986" s="4" t="s">
        <v>551</v>
      </c>
      <c r="C5986" s="5" t="s">
        <v>552</v>
      </c>
      <c r="D5986" s="5">
        <v>1.0</v>
      </c>
      <c r="E5986" s="5">
        <v>4.25</v>
      </c>
      <c r="F5986" s="4">
        <v>14049.0</v>
      </c>
      <c r="G5986" s="6">
        <v>44704.51388888889</v>
      </c>
      <c r="H5986" s="6" t="str">
        <f>VLOOKUP(F5986,'Customer Details'!$A$1:$B$3264,2,0)</f>
        <v>Australia</v>
      </c>
      <c r="I5986" s="7">
        <f t="shared" si="1"/>
        <v>4.25</v>
      </c>
      <c r="J5986" s="7">
        <f t="shared" si="2"/>
        <v>4.25</v>
      </c>
    </row>
    <row r="5987" ht="15.75" customHeight="1">
      <c r="A5987" s="4">
        <v>547063.0</v>
      </c>
      <c r="B5987" s="4">
        <v>22673.0</v>
      </c>
      <c r="C5987" s="5" t="s">
        <v>2860</v>
      </c>
      <c r="D5987" s="5">
        <v>2.0</v>
      </c>
      <c r="E5987" s="5">
        <v>1.25</v>
      </c>
      <c r="F5987" s="4">
        <v>14769.0</v>
      </c>
      <c r="G5987" s="6">
        <v>44459.56458333333</v>
      </c>
      <c r="H5987" s="6" t="str">
        <f>VLOOKUP(F5987,'Customer Details'!$A$1:$B$3264,2,0)</f>
        <v>USA</v>
      </c>
      <c r="I5987" s="7">
        <f t="shared" si="1"/>
        <v>2.5</v>
      </c>
      <c r="J5987" s="7">
        <f t="shared" si="2"/>
        <v>2.5</v>
      </c>
    </row>
    <row r="5988" ht="15.75" customHeight="1">
      <c r="A5988" s="4">
        <v>553925.0</v>
      </c>
      <c r="B5988" s="4" t="s">
        <v>119</v>
      </c>
      <c r="C5988" s="5" t="s">
        <v>120</v>
      </c>
      <c r="D5988" s="5">
        <v>16.0</v>
      </c>
      <c r="E5988" s="5">
        <v>0.42</v>
      </c>
      <c r="F5988" s="4">
        <v>15370.0</v>
      </c>
      <c r="G5988" s="6">
        <v>44520.40138888889</v>
      </c>
      <c r="H5988" s="6" t="str">
        <f>VLOOKUP(F5988,'Customer Details'!$A$1:$B$3264,2,0)</f>
        <v>United Kingdom</v>
      </c>
      <c r="I5988" s="7">
        <f t="shared" si="1"/>
        <v>6.72</v>
      </c>
      <c r="J5988" s="7">
        <f t="shared" si="2"/>
        <v>6.72</v>
      </c>
    </row>
    <row r="5989" ht="15.75" customHeight="1">
      <c r="A5989" s="4" t="s">
        <v>1247</v>
      </c>
      <c r="B5989" s="4">
        <v>22356.0</v>
      </c>
      <c r="C5989" s="5" t="s">
        <v>2601</v>
      </c>
      <c r="D5989" s="5">
        <v>-2.0</v>
      </c>
      <c r="E5989" s="5">
        <v>0.85</v>
      </c>
      <c r="F5989" s="4">
        <v>17841.0</v>
      </c>
      <c r="G5989" s="6">
        <v>44503.42222222222</v>
      </c>
      <c r="H5989" s="6" t="str">
        <f>VLOOKUP(F5989,'Customer Details'!$A$1:$B$3264,2,0)</f>
        <v>India</v>
      </c>
      <c r="I5989" s="7">
        <f t="shared" si="1"/>
        <v>-1.7</v>
      </c>
      <c r="J5989" s="7">
        <f t="shared" si="2"/>
        <v>1.7</v>
      </c>
    </row>
    <row r="5990" ht="15.75" customHeight="1">
      <c r="A5990" s="4">
        <v>579679.0</v>
      </c>
      <c r="B5990" s="4" t="s">
        <v>368</v>
      </c>
      <c r="C5990" s="5" t="s">
        <v>369</v>
      </c>
      <c r="D5990" s="5">
        <v>1.0</v>
      </c>
      <c r="E5990" s="5">
        <v>4.25</v>
      </c>
      <c r="F5990" s="4">
        <v>13755.0</v>
      </c>
      <c r="G5990" s="6">
        <v>44711.56180555555</v>
      </c>
      <c r="H5990" s="6" t="str">
        <f>VLOOKUP(F5990,'Customer Details'!$A$1:$B$3264,2,0)</f>
        <v>USA</v>
      </c>
      <c r="I5990" s="7">
        <f t="shared" si="1"/>
        <v>4.25</v>
      </c>
      <c r="J5990" s="7">
        <f t="shared" si="2"/>
        <v>4.25</v>
      </c>
    </row>
    <row r="5991" ht="15.75" customHeight="1">
      <c r="A5991" s="4">
        <v>537156.0</v>
      </c>
      <c r="B5991" s="4">
        <v>21673.0</v>
      </c>
      <c r="C5991" s="5" t="s">
        <v>1214</v>
      </c>
      <c r="D5991" s="5">
        <v>6.0</v>
      </c>
      <c r="E5991" s="5">
        <v>1.25</v>
      </c>
      <c r="F5991" s="4">
        <v>17858.0</v>
      </c>
      <c r="G5991" s="6">
        <v>44352.54722222222</v>
      </c>
      <c r="H5991" s="6" t="str">
        <f>VLOOKUP(F5991,'Customer Details'!$A$1:$B$3264,2,0)</f>
        <v>China</v>
      </c>
      <c r="I5991" s="7">
        <f t="shared" si="1"/>
        <v>7.5</v>
      </c>
      <c r="J5991" s="7">
        <f t="shared" si="2"/>
        <v>7.5</v>
      </c>
    </row>
    <row r="5992" ht="15.75" customHeight="1">
      <c r="A5992" s="4">
        <v>574043.0</v>
      </c>
      <c r="B5992" s="4" t="s">
        <v>305</v>
      </c>
      <c r="C5992" s="5" t="s">
        <v>306</v>
      </c>
      <c r="D5992" s="5">
        <v>2.0</v>
      </c>
      <c r="E5992" s="5">
        <v>0.85</v>
      </c>
      <c r="F5992" s="4">
        <v>16367.0</v>
      </c>
      <c r="G5992" s="6">
        <v>44683.55069444444</v>
      </c>
      <c r="H5992" s="6" t="str">
        <f>VLOOKUP(F5992,'Customer Details'!$A$1:$B$3264,2,0)</f>
        <v>Australia</v>
      </c>
      <c r="I5992" s="7">
        <f t="shared" si="1"/>
        <v>1.7</v>
      </c>
      <c r="J5992" s="7">
        <f t="shared" si="2"/>
        <v>1.7</v>
      </c>
    </row>
    <row r="5993" ht="15.75" customHeight="1">
      <c r="A5993" s="4">
        <v>544944.0</v>
      </c>
      <c r="B5993" s="4" t="s">
        <v>100</v>
      </c>
      <c r="C5993" s="5" t="s">
        <v>101</v>
      </c>
      <c r="D5993" s="5">
        <v>12.0</v>
      </c>
      <c r="E5993" s="5">
        <v>1.45</v>
      </c>
      <c r="F5993" s="4">
        <v>14541.0</v>
      </c>
      <c r="G5993" s="6">
        <v>44433.44861111111</v>
      </c>
      <c r="H5993" s="6" t="str">
        <f>VLOOKUP(F5993,'Customer Details'!$A$1:$B$3264,2,0)</f>
        <v>India</v>
      </c>
      <c r="I5993" s="7">
        <f t="shared" si="1"/>
        <v>17.4</v>
      </c>
      <c r="J5993" s="7">
        <f t="shared" si="2"/>
        <v>17.4</v>
      </c>
    </row>
    <row r="5994" ht="15.75" customHeight="1">
      <c r="A5994" s="4">
        <v>562219.0</v>
      </c>
      <c r="B5994" s="4" t="s">
        <v>210</v>
      </c>
      <c r="C5994" s="5" t="s">
        <v>211</v>
      </c>
      <c r="D5994" s="5">
        <v>12.0</v>
      </c>
      <c r="E5994" s="5">
        <v>0.85</v>
      </c>
      <c r="F5994" s="4">
        <v>15089.0</v>
      </c>
      <c r="G5994" s="6">
        <v>44595.59305555555</v>
      </c>
      <c r="H5994" s="6" t="str">
        <f>VLOOKUP(F5994,'Customer Details'!$A$1:$B$3264,2,0)</f>
        <v>China</v>
      </c>
      <c r="I5994" s="7">
        <f t="shared" si="1"/>
        <v>10.2</v>
      </c>
      <c r="J5994" s="7">
        <f t="shared" si="2"/>
        <v>10.2</v>
      </c>
    </row>
    <row r="5995" ht="15.75" customHeight="1">
      <c r="A5995" s="4" t="s">
        <v>2861</v>
      </c>
      <c r="B5995" s="4">
        <v>22847.0</v>
      </c>
      <c r="C5995" s="5" t="s">
        <v>2364</v>
      </c>
      <c r="D5995" s="5">
        <v>-1.0</v>
      </c>
      <c r="E5995" s="5">
        <v>16.95</v>
      </c>
      <c r="F5995" s="4">
        <v>16871.0</v>
      </c>
      <c r="G5995" s="6">
        <v>44525.70555555556</v>
      </c>
      <c r="H5995" s="6" t="str">
        <f>VLOOKUP(F5995,'Customer Details'!$A$1:$B$3264,2,0)</f>
        <v>India</v>
      </c>
      <c r="I5995" s="7">
        <f t="shared" si="1"/>
        <v>-16.95</v>
      </c>
      <c r="J5995" s="7">
        <f t="shared" si="2"/>
        <v>16.95</v>
      </c>
    </row>
    <row r="5996" ht="15.75" customHeight="1">
      <c r="A5996" s="4">
        <v>573904.0</v>
      </c>
      <c r="B5996" s="4" t="s">
        <v>1832</v>
      </c>
      <c r="C5996" s="5" t="s">
        <v>1833</v>
      </c>
      <c r="D5996" s="5">
        <v>2.0</v>
      </c>
      <c r="E5996" s="5">
        <v>1.25</v>
      </c>
      <c r="F5996" s="4">
        <v>14505.0</v>
      </c>
      <c r="G5996" s="6">
        <v>44682.62083333333</v>
      </c>
      <c r="H5996" s="6" t="str">
        <f>VLOOKUP(F5996,'Customer Details'!$A$1:$B$3264,2,0)</f>
        <v>Australia</v>
      </c>
      <c r="I5996" s="7">
        <f t="shared" si="1"/>
        <v>2.5</v>
      </c>
      <c r="J5996" s="7">
        <f t="shared" si="2"/>
        <v>2.5</v>
      </c>
    </row>
    <row r="5997" ht="15.75" customHeight="1">
      <c r="A5997" s="4">
        <v>553915.0</v>
      </c>
      <c r="B5997" s="4" t="s">
        <v>67</v>
      </c>
      <c r="C5997" s="5" t="s">
        <v>68</v>
      </c>
      <c r="D5997" s="5">
        <v>10.0</v>
      </c>
      <c r="E5997" s="5">
        <v>2.08</v>
      </c>
      <c r="F5997" s="4">
        <v>18225.0</v>
      </c>
      <c r="G5997" s="6">
        <v>44519.82708333333</v>
      </c>
      <c r="H5997" s="6" t="str">
        <f>VLOOKUP(F5997,'Customer Details'!$A$1:$B$3264,2,0)</f>
        <v>India</v>
      </c>
      <c r="I5997" s="7">
        <f t="shared" si="1"/>
        <v>20.8</v>
      </c>
      <c r="J5997" s="7">
        <f t="shared" si="2"/>
        <v>20.8</v>
      </c>
    </row>
    <row r="5998" ht="15.75" customHeight="1">
      <c r="A5998" s="4">
        <v>568797.0</v>
      </c>
      <c r="B5998" s="4" t="s">
        <v>67</v>
      </c>
      <c r="C5998" s="5" t="s">
        <v>68</v>
      </c>
      <c r="D5998" s="5">
        <v>100.0</v>
      </c>
      <c r="E5998" s="5">
        <v>1.75</v>
      </c>
      <c r="F5998" s="4">
        <v>13694.0</v>
      </c>
      <c r="G5998" s="6">
        <v>44649.43194444444</v>
      </c>
      <c r="H5998" s="6" t="str">
        <f>VLOOKUP(F5998,'Customer Details'!$A$1:$B$3264,2,0)</f>
        <v>USA</v>
      </c>
      <c r="I5998" s="7">
        <f t="shared" si="1"/>
        <v>175</v>
      </c>
      <c r="J5998" s="7">
        <f t="shared" si="2"/>
        <v>175</v>
      </c>
    </row>
    <row r="5999" ht="15.75" customHeight="1">
      <c r="A5999" s="4">
        <v>572558.0</v>
      </c>
      <c r="B5999" s="4" t="s">
        <v>364</v>
      </c>
      <c r="C5999" s="5" t="s">
        <v>365</v>
      </c>
      <c r="D5999" s="5">
        <v>12.0</v>
      </c>
      <c r="E5999" s="5">
        <v>0.85</v>
      </c>
      <c r="F5999" s="4">
        <v>14286.0</v>
      </c>
      <c r="G5999" s="6">
        <v>44676.35138888889</v>
      </c>
      <c r="H5999" s="6" t="str">
        <f>VLOOKUP(F5999,'Customer Details'!$A$1:$B$3264,2,0)</f>
        <v>India</v>
      </c>
      <c r="I5999" s="7">
        <f t="shared" si="1"/>
        <v>10.2</v>
      </c>
      <c r="J5999" s="7">
        <f t="shared" si="2"/>
        <v>10.2</v>
      </c>
    </row>
    <row r="6000" ht="15.75" customHeight="1">
      <c r="A6000" s="4">
        <v>544777.0</v>
      </c>
      <c r="B6000" s="4" t="s">
        <v>1089</v>
      </c>
      <c r="C6000" s="5" t="s">
        <v>1090</v>
      </c>
      <c r="D6000" s="5">
        <v>4.0</v>
      </c>
      <c r="E6000" s="5">
        <v>0.85</v>
      </c>
      <c r="F6000" s="4">
        <v>15311.0</v>
      </c>
      <c r="G6000" s="6">
        <v>44431.5</v>
      </c>
      <c r="H6000" s="6" t="str">
        <f>VLOOKUP(F6000,'Customer Details'!$A$1:$B$3264,2,0)</f>
        <v>USA</v>
      </c>
      <c r="I6000" s="7">
        <f t="shared" si="1"/>
        <v>3.4</v>
      </c>
      <c r="J6000" s="7">
        <f t="shared" si="2"/>
        <v>3.4</v>
      </c>
    </row>
    <row r="6001" ht="15.75" customHeight="1">
      <c r="A6001" s="4" t="s">
        <v>663</v>
      </c>
      <c r="B6001" s="4" t="s">
        <v>1116</v>
      </c>
      <c r="C6001" s="5" t="s">
        <v>1117</v>
      </c>
      <c r="D6001" s="5">
        <v>-2.0</v>
      </c>
      <c r="E6001" s="5">
        <v>0.75</v>
      </c>
      <c r="F6001" s="4">
        <v>14410.0</v>
      </c>
      <c r="G6001" s="6">
        <v>44582.54166666666</v>
      </c>
      <c r="H6001" s="6" t="str">
        <f>VLOOKUP(F6001,'Customer Details'!$A$1:$B$3264,2,0)</f>
        <v>United Kingdom</v>
      </c>
      <c r="I6001" s="7">
        <f t="shared" si="1"/>
        <v>-1.5</v>
      </c>
      <c r="J6001" s="7">
        <f t="shared" si="2"/>
        <v>1.5</v>
      </c>
    </row>
    <row r="6002" ht="15.75" customHeight="1">
      <c r="A6002" s="4">
        <v>578270.0</v>
      </c>
      <c r="B6002" s="4" t="s">
        <v>241</v>
      </c>
      <c r="C6002" s="5" t="s">
        <v>242</v>
      </c>
      <c r="D6002" s="5">
        <v>2.0</v>
      </c>
      <c r="E6002" s="5">
        <v>4.13</v>
      </c>
      <c r="F6002" s="4">
        <v>14096.0</v>
      </c>
      <c r="G6002" s="6">
        <v>44704.56875</v>
      </c>
      <c r="H6002" s="6" t="str">
        <f>VLOOKUP(F6002,'Customer Details'!$A$1:$B$3264,2,0)</f>
        <v>USA</v>
      </c>
      <c r="I6002" s="7">
        <f t="shared" si="1"/>
        <v>8.26</v>
      </c>
      <c r="J6002" s="7">
        <f t="shared" si="2"/>
        <v>8.26</v>
      </c>
    </row>
    <row r="6003" ht="15.75" customHeight="1">
      <c r="A6003" s="4">
        <v>581194.0</v>
      </c>
      <c r="B6003" s="4" t="s">
        <v>1119</v>
      </c>
      <c r="C6003" s="5" t="s">
        <v>1120</v>
      </c>
      <c r="D6003" s="5">
        <v>12.0</v>
      </c>
      <c r="E6003" s="5">
        <v>1.25</v>
      </c>
      <c r="F6003" s="4">
        <v>15298.0</v>
      </c>
      <c r="G6003" s="6">
        <v>44719.72013888889</v>
      </c>
      <c r="H6003" s="6" t="str">
        <f>VLOOKUP(F6003,'Customer Details'!$A$1:$B$3264,2,0)</f>
        <v>USA</v>
      </c>
      <c r="I6003" s="7">
        <f t="shared" si="1"/>
        <v>15</v>
      </c>
      <c r="J6003" s="7">
        <f t="shared" si="2"/>
        <v>15</v>
      </c>
    </row>
    <row r="6004" ht="15.75" customHeight="1">
      <c r="A6004" s="4">
        <v>542412.0</v>
      </c>
      <c r="B6004" s="4" t="s">
        <v>398</v>
      </c>
      <c r="C6004" s="5" t="s">
        <v>399</v>
      </c>
      <c r="D6004" s="5">
        <v>1.0</v>
      </c>
      <c r="E6004" s="5">
        <v>1.65</v>
      </c>
      <c r="F6004" s="4">
        <v>16725.0</v>
      </c>
      <c r="G6004" s="6">
        <v>44404.70069444444</v>
      </c>
      <c r="H6004" s="6" t="str">
        <f>VLOOKUP(F6004,'Customer Details'!$A$1:$B$3264,2,0)</f>
        <v>United Kingdom</v>
      </c>
      <c r="I6004" s="7">
        <f t="shared" si="1"/>
        <v>1.65</v>
      </c>
      <c r="J6004" s="7">
        <f t="shared" si="2"/>
        <v>1.65</v>
      </c>
    </row>
    <row r="6005" ht="15.75" customHeight="1">
      <c r="A6005" s="4" t="s">
        <v>2862</v>
      </c>
      <c r="B6005" s="4">
        <v>22768.0</v>
      </c>
      <c r="C6005" s="5" t="s">
        <v>107</v>
      </c>
      <c r="D6005" s="5">
        <v>-1.0</v>
      </c>
      <c r="E6005" s="5">
        <v>9.95</v>
      </c>
      <c r="F6005" s="4">
        <v>14619.0</v>
      </c>
      <c r="G6005" s="6">
        <v>44483.71736111111</v>
      </c>
      <c r="H6005" s="6" t="str">
        <f>VLOOKUP(F6005,'Customer Details'!$A$1:$B$3264,2,0)</f>
        <v>India</v>
      </c>
      <c r="I6005" s="7">
        <f t="shared" si="1"/>
        <v>-9.95</v>
      </c>
      <c r="J6005" s="7">
        <f t="shared" si="2"/>
        <v>9.95</v>
      </c>
    </row>
    <row r="6006" ht="15.75" customHeight="1">
      <c r="A6006" s="4">
        <v>569384.0</v>
      </c>
      <c r="B6006" s="4" t="s">
        <v>427</v>
      </c>
      <c r="C6006" s="5" t="s">
        <v>428</v>
      </c>
      <c r="D6006" s="5">
        <v>16.0</v>
      </c>
      <c r="E6006" s="5">
        <v>0.42</v>
      </c>
      <c r="F6006" s="4">
        <v>15159.0</v>
      </c>
      <c r="G6006" s="6">
        <v>44654.69930555556</v>
      </c>
      <c r="H6006" s="6" t="str">
        <f>VLOOKUP(F6006,'Customer Details'!$A$1:$B$3264,2,0)</f>
        <v>United Kingdom</v>
      </c>
      <c r="I6006" s="7">
        <f t="shared" si="1"/>
        <v>6.72</v>
      </c>
      <c r="J6006" s="7">
        <f t="shared" si="2"/>
        <v>6.72</v>
      </c>
    </row>
    <row r="6007" ht="15.75" customHeight="1">
      <c r="A6007" s="4">
        <v>553356.0</v>
      </c>
      <c r="B6007" s="4" t="s">
        <v>268</v>
      </c>
      <c r="C6007" s="5" t="s">
        <v>269</v>
      </c>
      <c r="D6007" s="5">
        <v>8.0</v>
      </c>
      <c r="E6007" s="5">
        <v>1.95</v>
      </c>
      <c r="F6007" s="4">
        <v>14038.0</v>
      </c>
      <c r="G6007" s="6">
        <v>44516.58680555555</v>
      </c>
      <c r="H6007" s="6" t="str">
        <f>VLOOKUP(F6007,'Customer Details'!$A$1:$B$3264,2,0)</f>
        <v>India</v>
      </c>
      <c r="I6007" s="7">
        <f t="shared" si="1"/>
        <v>15.6</v>
      </c>
      <c r="J6007" s="7">
        <f t="shared" si="2"/>
        <v>15.6</v>
      </c>
    </row>
    <row r="6008" ht="15.75" customHeight="1">
      <c r="A6008" s="4">
        <v>558310.0</v>
      </c>
      <c r="B6008" s="4" t="s">
        <v>485</v>
      </c>
      <c r="C6008" s="5" t="s">
        <v>486</v>
      </c>
      <c r="D6008" s="5">
        <v>288.0</v>
      </c>
      <c r="E6008" s="5">
        <v>1.06</v>
      </c>
      <c r="F6008" s="4">
        <v>16671.0</v>
      </c>
      <c r="G6008" s="6">
        <v>44558.47222222222</v>
      </c>
      <c r="H6008" s="6" t="str">
        <f>VLOOKUP(F6008,'Customer Details'!$A$1:$B$3264,2,0)</f>
        <v>United Kingdom</v>
      </c>
      <c r="I6008" s="7">
        <f t="shared" si="1"/>
        <v>305.28</v>
      </c>
      <c r="J6008" s="7">
        <f t="shared" si="2"/>
        <v>305.28</v>
      </c>
    </row>
    <row r="6009" ht="15.75" customHeight="1">
      <c r="A6009" s="4" t="s">
        <v>2863</v>
      </c>
      <c r="B6009" s="4" t="s">
        <v>148</v>
      </c>
      <c r="C6009" s="5" t="s">
        <v>149</v>
      </c>
      <c r="D6009" s="5">
        <v>-1.0</v>
      </c>
      <c r="E6009" s="5">
        <v>5.5</v>
      </c>
      <c r="F6009" s="4">
        <v>13394.0</v>
      </c>
      <c r="G6009" s="6">
        <v>44683.525</v>
      </c>
      <c r="H6009" s="6" t="str">
        <f>VLOOKUP(F6009,'Customer Details'!$A$1:$B$3264,2,0)</f>
        <v>India</v>
      </c>
      <c r="I6009" s="7">
        <f t="shared" si="1"/>
        <v>-5.5</v>
      </c>
      <c r="J6009" s="7">
        <f t="shared" si="2"/>
        <v>5.5</v>
      </c>
    </row>
    <row r="6010" ht="15.75" customHeight="1">
      <c r="A6010" s="4">
        <v>558200.0</v>
      </c>
      <c r="B6010" s="4" t="s">
        <v>489</v>
      </c>
      <c r="C6010" s="5" t="s">
        <v>490</v>
      </c>
      <c r="D6010" s="5">
        <v>3.0</v>
      </c>
      <c r="E6010" s="5">
        <v>1.25</v>
      </c>
      <c r="F6010" s="4">
        <v>15976.0</v>
      </c>
      <c r="G6010" s="6">
        <v>44557.54166666666</v>
      </c>
      <c r="H6010" s="6" t="str">
        <f>VLOOKUP(F6010,'Customer Details'!$A$1:$B$3264,2,0)</f>
        <v>China</v>
      </c>
      <c r="I6010" s="7">
        <f t="shared" si="1"/>
        <v>3.75</v>
      </c>
      <c r="J6010" s="7">
        <f t="shared" si="2"/>
        <v>3.75</v>
      </c>
    </row>
    <row r="6011" ht="15.75" customHeight="1">
      <c r="A6011" s="4">
        <v>558999.0</v>
      </c>
      <c r="B6011" s="4" t="s">
        <v>75</v>
      </c>
      <c r="C6011" s="5" t="s">
        <v>76</v>
      </c>
      <c r="D6011" s="5">
        <v>3.0</v>
      </c>
      <c r="E6011" s="5">
        <v>5.45</v>
      </c>
      <c r="F6011" s="4">
        <v>15806.0</v>
      </c>
      <c r="G6011" s="6">
        <v>44566.51041666666</v>
      </c>
      <c r="H6011" s="6" t="str">
        <f>VLOOKUP(F6011,'Customer Details'!$A$1:$B$3264,2,0)</f>
        <v>China</v>
      </c>
      <c r="I6011" s="7">
        <f t="shared" si="1"/>
        <v>16.35</v>
      </c>
      <c r="J6011" s="7">
        <f t="shared" si="2"/>
        <v>16.35</v>
      </c>
    </row>
    <row r="6012" ht="15.75" customHeight="1">
      <c r="A6012" s="4" t="s">
        <v>301</v>
      </c>
      <c r="B6012" s="4" t="s">
        <v>46</v>
      </c>
      <c r="C6012" s="5" t="s">
        <v>47</v>
      </c>
      <c r="D6012" s="5">
        <v>-1.0</v>
      </c>
      <c r="E6012" s="5">
        <v>12.75</v>
      </c>
      <c r="F6012" s="4">
        <v>17841.0</v>
      </c>
      <c r="G6012" s="6">
        <v>44685.57847222222</v>
      </c>
      <c r="H6012" s="6" t="str">
        <f>VLOOKUP(F6012,'Customer Details'!$A$1:$B$3264,2,0)</f>
        <v>India</v>
      </c>
      <c r="I6012" s="7">
        <f t="shared" si="1"/>
        <v>-12.75</v>
      </c>
      <c r="J6012" s="7">
        <f t="shared" si="2"/>
        <v>12.75</v>
      </c>
    </row>
    <row r="6013" ht="15.75" customHeight="1">
      <c r="A6013" s="4">
        <v>540687.0</v>
      </c>
      <c r="B6013" s="4" t="s">
        <v>594</v>
      </c>
      <c r="C6013" s="5" t="s">
        <v>595</v>
      </c>
      <c r="D6013" s="5">
        <v>25.0</v>
      </c>
      <c r="E6013" s="5">
        <v>0.42</v>
      </c>
      <c r="F6013" s="4">
        <v>15867.0</v>
      </c>
      <c r="G6013" s="6">
        <v>44387.72083333333</v>
      </c>
      <c r="H6013" s="6" t="str">
        <f>VLOOKUP(F6013,'Customer Details'!$A$1:$B$3264,2,0)</f>
        <v>Australia</v>
      </c>
      <c r="I6013" s="7">
        <f t="shared" si="1"/>
        <v>10.5</v>
      </c>
      <c r="J6013" s="7">
        <f t="shared" si="2"/>
        <v>10.5</v>
      </c>
    </row>
    <row r="6014" ht="15.75" customHeight="1">
      <c r="A6014" s="4" t="s">
        <v>2864</v>
      </c>
      <c r="B6014" s="4">
        <v>22059.0</v>
      </c>
      <c r="C6014" s="5" t="s">
        <v>899</v>
      </c>
      <c r="D6014" s="5">
        <v>-6.0</v>
      </c>
      <c r="E6014" s="5">
        <v>1.49</v>
      </c>
      <c r="F6014" s="4">
        <v>13118.0</v>
      </c>
      <c r="G6014" s="6">
        <v>44432.41597222222</v>
      </c>
      <c r="H6014" s="6" t="str">
        <f>VLOOKUP(F6014,'Customer Details'!$A$1:$B$3264,2,0)</f>
        <v>Australia</v>
      </c>
      <c r="I6014" s="7">
        <f t="shared" si="1"/>
        <v>-8.94</v>
      </c>
      <c r="J6014" s="7">
        <f t="shared" si="2"/>
        <v>8.94</v>
      </c>
    </row>
    <row r="6015" ht="15.75" customHeight="1">
      <c r="A6015" s="4">
        <v>539406.0</v>
      </c>
      <c r="B6015" s="4" t="s">
        <v>16</v>
      </c>
      <c r="C6015" s="5" t="s">
        <v>17</v>
      </c>
      <c r="D6015" s="5">
        <v>36.0</v>
      </c>
      <c r="E6015" s="5">
        <v>5.95</v>
      </c>
      <c r="F6015" s="4">
        <v>16711.0</v>
      </c>
      <c r="G6015" s="6">
        <v>44364.52986111111</v>
      </c>
      <c r="H6015" s="6" t="str">
        <f>VLOOKUP(F6015,'Customer Details'!$A$1:$B$3264,2,0)</f>
        <v>United Kingdom</v>
      </c>
      <c r="I6015" s="7">
        <f t="shared" si="1"/>
        <v>214.2</v>
      </c>
      <c r="J6015" s="7">
        <f t="shared" si="2"/>
        <v>214.2</v>
      </c>
    </row>
    <row r="6016" ht="15.75" customHeight="1">
      <c r="A6016" s="4">
        <v>561352.0</v>
      </c>
      <c r="B6016" s="4" t="s">
        <v>48</v>
      </c>
      <c r="C6016" s="5" t="s">
        <v>49</v>
      </c>
      <c r="D6016" s="5">
        <v>10.0</v>
      </c>
      <c r="E6016" s="5">
        <v>2.08</v>
      </c>
      <c r="F6016" s="4">
        <v>18094.0</v>
      </c>
      <c r="G6016" s="6">
        <v>44587.61180555556</v>
      </c>
      <c r="H6016" s="6" t="str">
        <f>VLOOKUP(F6016,'Customer Details'!$A$1:$B$3264,2,0)</f>
        <v>United Kingdom</v>
      </c>
      <c r="I6016" s="7">
        <f t="shared" si="1"/>
        <v>20.8</v>
      </c>
      <c r="J6016" s="7">
        <f t="shared" si="2"/>
        <v>20.8</v>
      </c>
    </row>
    <row r="6017" ht="15.75" customHeight="1">
      <c r="A6017" s="4">
        <v>574864.0</v>
      </c>
      <c r="B6017" s="4" t="s">
        <v>221</v>
      </c>
      <c r="C6017" s="5" t="s">
        <v>222</v>
      </c>
      <c r="D6017" s="5">
        <v>25.0</v>
      </c>
      <c r="E6017" s="5">
        <v>0.42</v>
      </c>
      <c r="F6017" s="4">
        <v>14387.0</v>
      </c>
      <c r="G6017" s="6">
        <v>44688.52013888889</v>
      </c>
      <c r="H6017" s="6" t="str">
        <f>VLOOKUP(F6017,'Customer Details'!$A$1:$B$3264,2,0)</f>
        <v>China</v>
      </c>
      <c r="I6017" s="7">
        <f t="shared" si="1"/>
        <v>10.5</v>
      </c>
      <c r="J6017" s="7">
        <f t="shared" si="2"/>
        <v>10.5</v>
      </c>
    </row>
    <row r="6018" ht="15.75" customHeight="1">
      <c r="A6018" s="4">
        <v>577331.0</v>
      </c>
      <c r="B6018" s="4">
        <v>23300.0</v>
      </c>
      <c r="C6018" s="5" t="s">
        <v>1842</v>
      </c>
      <c r="D6018" s="5">
        <v>1.0</v>
      </c>
      <c r="E6018" s="5">
        <v>1.65</v>
      </c>
      <c r="F6018" s="4">
        <v>14667.0</v>
      </c>
      <c r="G6018" s="6">
        <v>44699.59930555556</v>
      </c>
      <c r="H6018" s="6" t="str">
        <f>VLOOKUP(F6018,'Customer Details'!$A$1:$B$3264,2,0)</f>
        <v>Australia</v>
      </c>
      <c r="I6018" s="7">
        <f t="shared" si="1"/>
        <v>1.65</v>
      </c>
      <c r="J6018" s="7">
        <f t="shared" si="2"/>
        <v>1.65</v>
      </c>
    </row>
    <row r="6019" ht="15.75" customHeight="1">
      <c r="A6019" s="4">
        <v>543020.0</v>
      </c>
      <c r="B6019" s="4" t="s">
        <v>38</v>
      </c>
      <c r="C6019" s="5" t="s">
        <v>39</v>
      </c>
      <c r="D6019" s="5">
        <v>2.0</v>
      </c>
      <c r="E6019" s="5">
        <v>2.95</v>
      </c>
      <c r="F6019" s="4">
        <v>15005.0</v>
      </c>
      <c r="G6019" s="6">
        <v>44410.60347222222</v>
      </c>
      <c r="H6019" s="6" t="str">
        <f>VLOOKUP(F6019,'Customer Details'!$A$1:$B$3264,2,0)</f>
        <v>USA</v>
      </c>
      <c r="I6019" s="7">
        <f t="shared" si="1"/>
        <v>5.9</v>
      </c>
      <c r="J6019" s="7">
        <f t="shared" si="2"/>
        <v>5.9</v>
      </c>
    </row>
    <row r="6020" ht="15.75" customHeight="1">
      <c r="A6020" s="4">
        <v>574686.0</v>
      </c>
      <c r="B6020" s="4" t="s">
        <v>131</v>
      </c>
      <c r="C6020" s="5" t="s">
        <v>132</v>
      </c>
      <c r="D6020" s="5">
        <v>5.0</v>
      </c>
      <c r="E6020" s="5">
        <v>0.42</v>
      </c>
      <c r="F6020" s="4">
        <v>17608.0</v>
      </c>
      <c r="G6020" s="6">
        <v>44687.54166666666</v>
      </c>
      <c r="H6020" s="6" t="str">
        <f>VLOOKUP(F6020,'Customer Details'!$A$1:$B$3264,2,0)</f>
        <v>USA</v>
      </c>
      <c r="I6020" s="7">
        <f t="shared" si="1"/>
        <v>2.1</v>
      </c>
      <c r="J6020" s="7">
        <f t="shared" si="2"/>
        <v>2.1</v>
      </c>
    </row>
    <row r="6021" ht="15.75" customHeight="1">
      <c r="A6021" s="4">
        <v>543011.0</v>
      </c>
      <c r="B6021" s="4" t="s">
        <v>38</v>
      </c>
      <c r="C6021" s="5" t="s">
        <v>39</v>
      </c>
      <c r="D6021" s="5">
        <v>24.0</v>
      </c>
      <c r="E6021" s="5">
        <v>2.95</v>
      </c>
      <c r="F6021" s="4">
        <v>15270.0</v>
      </c>
      <c r="G6021" s="6">
        <v>44410.55902777778</v>
      </c>
      <c r="H6021" s="6" t="str">
        <f>VLOOKUP(F6021,'Customer Details'!$A$1:$B$3264,2,0)</f>
        <v>China</v>
      </c>
      <c r="I6021" s="7">
        <f t="shared" si="1"/>
        <v>70.8</v>
      </c>
      <c r="J6021" s="7">
        <f t="shared" si="2"/>
        <v>70.8</v>
      </c>
    </row>
    <row r="6022" ht="15.75" customHeight="1">
      <c r="A6022" s="4">
        <v>563214.0</v>
      </c>
      <c r="B6022" s="4" t="s">
        <v>67</v>
      </c>
      <c r="C6022" s="5" t="s">
        <v>68</v>
      </c>
      <c r="D6022" s="5">
        <v>3.0</v>
      </c>
      <c r="E6022" s="5">
        <v>2.08</v>
      </c>
      <c r="F6022" s="4">
        <v>16370.0</v>
      </c>
      <c r="G6022" s="6">
        <v>44606.53888888889</v>
      </c>
      <c r="H6022" s="6" t="str">
        <f>VLOOKUP(F6022,'Customer Details'!$A$1:$B$3264,2,0)</f>
        <v>USA</v>
      </c>
      <c r="I6022" s="7">
        <f t="shared" si="1"/>
        <v>6.24</v>
      </c>
      <c r="J6022" s="7">
        <f t="shared" si="2"/>
        <v>6.24</v>
      </c>
    </row>
    <row r="6023" ht="15.75" customHeight="1">
      <c r="A6023" s="4" t="s">
        <v>421</v>
      </c>
      <c r="B6023" s="4">
        <v>22470.0</v>
      </c>
      <c r="C6023" s="5" t="s">
        <v>1821</v>
      </c>
      <c r="D6023" s="5">
        <v>-1.0</v>
      </c>
      <c r="E6023" s="5">
        <v>2.55</v>
      </c>
      <c r="F6023" s="4">
        <v>13113.0</v>
      </c>
      <c r="G6023" s="6">
        <v>44480.51180555556</v>
      </c>
      <c r="H6023" s="6" t="str">
        <f>VLOOKUP(F6023,'Customer Details'!$A$1:$B$3264,2,0)</f>
        <v>USA</v>
      </c>
      <c r="I6023" s="7">
        <f t="shared" si="1"/>
        <v>-2.55</v>
      </c>
      <c r="J6023" s="7">
        <f t="shared" si="2"/>
        <v>2.55</v>
      </c>
    </row>
    <row r="6024" ht="15.75" customHeight="1">
      <c r="A6024" s="4">
        <v>546421.0</v>
      </c>
      <c r="B6024" s="4" t="s">
        <v>415</v>
      </c>
      <c r="C6024" s="5" t="s">
        <v>416</v>
      </c>
      <c r="D6024" s="5">
        <v>6.0</v>
      </c>
      <c r="E6024" s="5">
        <v>2.1</v>
      </c>
      <c r="F6024" s="4">
        <v>13700.0</v>
      </c>
      <c r="G6024" s="6">
        <v>44452.47291666667</v>
      </c>
      <c r="H6024" s="6" t="str">
        <f>VLOOKUP(F6024,'Customer Details'!$A$1:$B$3264,2,0)</f>
        <v>USA</v>
      </c>
      <c r="I6024" s="7">
        <f t="shared" si="1"/>
        <v>12.6</v>
      </c>
      <c r="J6024" s="7">
        <f t="shared" si="2"/>
        <v>12.6</v>
      </c>
    </row>
    <row r="6025" ht="15.75" customHeight="1">
      <c r="A6025" s="4">
        <v>579461.0</v>
      </c>
      <c r="B6025" s="4" t="s">
        <v>67</v>
      </c>
      <c r="C6025" s="5" t="s">
        <v>68</v>
      </c>
      <c r="D6025" s="5">
        <v>10.0</v>
      </c>
      <c r="E6025" s="5">
        <v>2.08</v>
      </c>
      <c r="F6025" s="4">
        <v>15615.0</v>
      </c>
      <c r="G6025" s="6">
        <v>44710.6125</v>
      </c>
      <c r="H6025" s="6" t="str">
        <f>VLOOKUP(F6025,'Customer Details'!$A$1:$B$3264,2,0)</f>
        <v>China</v>
      </c>
      <c r="I6025" s="7">
        <f t="shared" si="1"/>
        <v>20.8</v>
      </c>
      <c r="J6025" s="7">
        <f t="shared" si="2"/>
        <v>20.8</v>
      </c>
    </row>
    <row r="6026" ht="15.75" customHeight="1">
      <c r="A6026" s="4">
        <v>565541.0</v>
      </c>
      <c r="B6026" s="4">
        <v>23399.0</v>
      </c>
      <c r="C6026" s="5" t="s">
        <v>2691</v>
      </c>
      <c r="D6026" s="5">
        <v>2.0</v>
      </c>
      <c r="E6026" s="5">
        <v>0.85</v>
      </c>
      <c r="F6026" s="4">
        <v>14159.0</v>
      </c>
      <c r="G6026" s="6">
        <v>44625.5</v>
      </c>
      <c r="H6026" s="6" t="str">
        <f>VLOOKUP(F6026,'Customer Details'!$A$1:$B$3264,2,0)</f>
        <v>Australia</v>
      </c>
      <c r="I6026" s="7">
        <f t="shared" si="1"/>
        <v>1.7</v>
      </c>
      <c r="J6026" s="7">
        <f t="shared" si="2"/>
        <v>1.7</v>
      </c>
    </row>
    <row r="6027" ht="15.75" customHeight="1">
      <c r="A6027" s="4">
        <v>548541.0</v>
      </c>
      <c r="B6027" s="4" t="s">
        <v>506</v>
      </c>
      <c r="C6027" s="5" t="s">
        <v>507</v>
      </c>
      <c r="D6027" s="5">
        <v>6.0</v>
      </c>
      <c r="E6027" s="5">
        <v>0.29</v>
      </c>
      <c r="F6027" s="4">
        <v>14957.0</v>
      </c>
      <c r="G6027" s="6">
        <v>44469.74930555555</v>
      </c>
      <c r="H6027" s="6" t="str">
        <f>VLOOKUP(F6027,'Customer Details'!$A$1:$B$3264,2,0)</f>
        <v>China</v>
      </c>
      <c r="I6027" s="7">
        <f t="shared" si="1"/>
        <v>1.74</v>
      </c>
      <c r="J6027" s="7">
        <f t="shared" si="2"/>
        <v>1.74</v>
      </c>
    </row>
    <row r="6028" ht="15.75" customHeight="1">
      <c r="A6028" s="4">
        <v>552376.0</v>
      </c>
      <c r="B6028" s="4">
        <v>48188.0</v>
      </c>
      <c r="C6028" s="5" t="s">
        <v>2865</v>
      </c>
      <c r="D6028" s="5">
        <v>1.0</v>
      </c>
      <c r="E6028" s="5">
        <v>7.95</v>
      </c>
      <c r="F6028" s="4">
        <v>16326.0</v>
      </c>
      <c r="G6028" s="6">
        <v>44509.52083333334</v>
      </c>
      <c r="H6028" s="6" t="str">
        <f>VLOOKUP(F6028,'Customer Details'!$A$1:$B$3264,2,0)</f>
        <v>Australia</v>
      </c>
      <c r="I6028" s="7">
        <f t="shared" si="1"/>
        <v>7.95</v>
      </c>
      <c r="J6028" s="7">
        <f t="shared" si="2"/>
        <v>7.95</v>
      </c>
    </row>
    <row r="6029" ht="15.75" customHeight="1">
      <c r="A6029" s="4">
        <v>564139.0</v>
      </c>
      <c r="B6029" s="4" t="s">
        <v>38</v>
      </c>
      <c r="C6029" s="5" t="s">
        <v>39</v>
      </c>
      <c r="D6029" s="5">
        <v>1.0</v>
      </c>
      <c r="E6029" s="5">
        <v>2.95</v>
      </c>
      <c r="F6029" s="4">
        <v>16904.0</v>
      </c>
      <c r="G6029" s="6">
        <v>44615.48680555556</v>
      </c>
      <c r="H6029" s="6" t="str">
        <f>VLOOKUP(F6029,'Customer Details'!$A$1:$B$3264,2,0)</f>
        <v>USA</v>
      </c>
      <c r="I6029" s="7">
        <f t="shared" si="1"/>
        <v>2.95</v>
      </c>
      <c r="J6029" s="7">
        <f t="shared" si="2"/>
        <v>2.95</v>
      </c>
    </row>
    <row r="6030" ht="15.75" customHeight="1">
      <c r="A6030" s="4">
        <v>574333.0</v>
      </c>
      <c r="B6030" s="4" t="s">
        <v>485</v>
      </c>
      <c r="C6030" s="5" t="s">
        <v>486</v>
      </c>
      <c r="D6030" s="5">
        <v>60.0</v>
      </c>
      <c r="E6030" s="5">
        <v>1.25</v>
      </c>
      <c r="F6030" s="4">
        <v>16671.0</v>
      </c>
      <c r="G6030" s="6">
        <v>44685.39722222222</v>
      </c>
      <c r="H6030" s="6" t="str">
        <f>VLOOKUP(F6030,'Customer Details'!$A$1:$B$3264,2,0)</f>
        <v>United Kingdom</v>
      </c>
      <c r="I6030" s="7">
        <f t="shared" si="1"/>
        <v>75</v>
      </c>
      <c r="J6030" s="7">
        <f t="shared" si="2"/>
        <v>75</v>
      </c>
    </row>
    <row r="6031" ht="15.75" customHeight="1">
      <c r="A6031" s="4">
        <v>551399.0</v>
      </c>
      <c r="B6031" s="4" t="s">
        <v>1151</v>
      </c>
      <c r="C6031" s="5" t="s">
        <v>1152</v>
      </c>
      <c r="D6031" s="5">
        <v>1.0</v>
      </c>
      <c r="E6031" s="5">
        <v>4.25</v>
      </c>
      <c r="F6031" s="4">
        <v>17874.0</v>
      </c>
      <c r="G6031" s="6">
        <v>44497.55347222222</v>
      </c>
      <c r="H6031" s="6" t="str">
        <f>VLOOKUP(F6031,'Customer Details'!$A$1:$B$3264,2,0)</f>
        <v>United Kingdom</v>
      </c>
      <c r="I6031" s="7">
        <f t="shared" si="1"/>
        <v>4.25</v>
      </c>
      <c r="J6031" s="7">
        <f t="shared" si="2"/>
        <v>4.25</v>
      </c>
    </row>
    <row r="6032" ht="15.75" customHeight="1">
      <c r="A6032" s="4">
        <v>556575.0</v>
      </c>
      <c r="B6032" s="4" t="s">
        <v>81</v>
      </c>
      <c r="C6032" s="5" t="s">
        <v>82</v>
      </c>
      <c r="D6032" s="5">
        <v>4.0</v>
      </c>
      <c r="E6032" s="5">
        <v>1.25</v>
      </c>
      <c r="F6032" s="4">
        <v>17027.0</v>
      </c>
      <c r="G6032" s="6">
        <v>44543.57222222222</v>
      </c>
      <c r="H6032" s="6" t="str">
        <f>VLOOKUP(F6032,'Customer Details'!$A$1:$B$3264,2,0)</f>
        <v>Australia</v>
      </c>
      <c r="I6032" s="7">
        <f t="shared" si="1"/>
        <v>5</v>
      </c>
      <c r="J6032" s="7">
        <f t="shared" si="2"/>
        <v>5</v>
      </c>
    </row>
    <row r="6033" ht="15.75" customHeight="1">
      <c r="A6033" s="4">
        <v>546116.0</v>
      </c>
      <c r="B6033" s="4" t="s">
        <v>1174</v>
      </c>
      <c r="C6033" s="5" t="s">
        <v>1175</v>
      </c>
      <c r="D6033" s="5">
        <v>12.0</v>
      </c>
      <c r="E6033" s="5">
        <v>2.55</v>
      </c>
      <c r="F6033" s="4">
        <v>15367.0</v>
      </c>
      <c r="G6033" s="6">
        <v>44448.57847222222</v>
      </c>
      <c r="H6033" s="6" t="str">
        <f>VLOOKUP(F6033,'Customer Details'!$A$1:$B$3264,2,0)</f>
        <v>United Kingdom</v>
      </c>
      <c r="I6033" s="7">
        <f t="shared" si="1"/>
        <v>30.6</v>
      </c>
      <c r="J6033" s="7">
        <f t="shared" si="2"/>
        <v>30.6</v>
      </c>
    </row>
    <row r="6034" ht="15.75" customHeight="1">
      <c r="A6034" s="4">
        <v>547047.0</v>
      </c>
      <c r="B6034" s="4" t="s">
        <v>1167</v>
      </c>
      <c r="C6034" s="5" t="s">
        <v>1168</v>
      </c>
      <c r="D6034" s="5">
        <v>32.0</v>
      </c>
      <c r="E6034" s="5">
        <v>8.49</v>
      </c>
      <c r="F6034" s="4">
        <v>14258.0</v>
      </c>
      <c r="G6034" s="6">
        <v>44459.49027777778</v>
      </c>
      <c r="H6034" s="6" t="str">
        <f>VLOOKUP(F6034,'Customer Details'!$A$1:$B$3264,2,0)</f>
        <v>India</v>
      </c>
      <c r="I6034" s="7">
        <f t="shared" si="1"/>
        <v>271.68</v>
      </c>
      <c r="J6034" s="7">
        <f t="shared" si="2"/>
        <v>271.68</v>
      </c>
    </row>
    <row r="6035" ht="15.75" customHeight="1">
      <c r="A6035" s="4">
        <v>538707.0</v>
      </c>
      <c r="B6035" s="4" t="s">
        <v>38</v>
      </c>
      <c r="C6035" s="5" t="s">
        <v>39</v>
      </c>
      <c r="D6035" s="5">
        <v>5.0</v>
      </c>
      <c r="E6035" s="5">
        <v>2.95</v>
      </c>
      <c r="F6035" s="4">
        <v>17894.0</v>
      </c>
      <c r="G6035" s="6">
        <v>44361.44305555556</v>
      </c>
      <c r="H6035" s="6" t="str">
        <f>VLOOKUP(F6035,'Customer Details'!$A$1:$B$3264,2,0)</f>
        <v>Australia</v>
      </c>
      <c r="I6035" s="7">
        <f t="shared" si="1"/>
        <v>14.75</v>
      </c>
      <c r="J6035" s="7">
        <f t="shared" si="2"/>
        <v>14.75</v>
      </c>
    </row>
    <row r="6036" ht="15.75" customHeight="1">
      <c r="A6036" s="4" t="s">
        <v>2866</v>
      </c>
      <c r="B6036" s="4">
        <v>22666.0</v>
      </c>
      <c r="C6036" s="5" t="s">
        <v>407</v>
      </c>
      <c r="D6036" s="5">
        <v>-1.0</v>
      </c>
      <c r="E6036" s="5">
        <v>2.95</v>
      </c>
      <c r="F6036" s="4">
        <v>18223.0</v>
      </c>
      <c r="G6036" s="6">
        <v>44720.49375</v>
      </c>
      <c r="H6036" s="6" t="str">
        <f>VLOOKUP(F6036,'Customer Details'!$A$1:$B$3264,2,0)</f>
        <v>Australia</v>
      </c>
      <c r="I6036" s="7">
        <f t="shared" si="1"/>
        <v>-2.95</v>
      </c>
      <c r="J6036" s="7">
        <f t="shared" si="2"/>
        <v>2.95</v>
      </c>
    </row>
    <row r="6037" ht="15.75" customHeight="1">
      <c r="A6037" s="4" t="s">
        <v>2867</v>
      </c>
      <c r="B6037" s="4">
        <v>85048.0</v>
      </c>
      <c r="C6037" s="5" t="s">
        <v>2614</v>
      </c>
      <c r="D6037" s="5">
        <v>-1.0</v>
      </c>
      <c r="E6037" s="5">
        <v>7.95</v>
      </c>
      <c r="F6037" s="4">
        <v>16042.0</v>
      </c>
      <c r="G6037" s="6">
        <v>44356.64097222222</v>
      </c>
      <c r="H6037" s="6" t="str">
        <f>VLOOKUP(F6037,'Customer Details'!$A$1:$B$3264,2,0)</f>
        <v>Australia</v>
      </c>
      <c r="I6037" s="7">
        <f t="shared" si="1"/>
        <v>-7.95</v>
      </c>
      <c r="J6037" s="7">
        <f t="shared" si="2"/>
        <v>7.95</v>
      </c>
    </row>
    <row r="6038" ht="15.75" customHeight="1">
      <c r="A6038" s="4" t="s">
        <v>2868</v>
      </c>
      <c r="B6038" s="4">
        <v>21735.0</v>
      </c>
      <c r="C6038" s="5" t="s">
        <v>772</v>
      </c>
      <c r="D6038" s="5">
        <v>-1.0</v>
      </c>
      <c r="E6038" s="5">
        <v>12.75</v>
      </c>
      <c r="F6038" s="4">
        <v>15498.0</v>
      </c>
      <c r="G6038" s="6">
        <v>44551.71875</v>
      </c>
      <c r="H6038" s="6" t="str">
        <f>VLOOKUP(F6038,'Customer Details'!$A$1:$B$3264,2,0)</f>
        <v>India</v>
      </c>
      <c r="I6038" s="7">
        <f t="shared" si="1"/>
        <v>-12.75</v>
      </c>
      <c r="J6038" s="7">
        <f t="shared" si="2"/>
        <v>12.75</v>
      </c>
    </row>
    <row r="6039" ht="15.75" customHeight="1">
      <c r="A6039" s="4">
        <v>577034.0</v>
      </c>
      <c r="B6039" s="4" t="s">
        <v>1065</v>
      </c>
      <c r="C6039" s="5" t="s">
        <v>1066</v>
      </c>
      <c r="D6039" s="5">
        <v>3.0</v>
      </c>
      <c r="E6039" s="5">
        <v>1.95</v>
      </c>
      <c r="F6039" s="4">
        <v>12847.0</v>
      </c>
      <c r="G6039" s="6">
        <v>44698.55277777778</v>
      </c>
      <c r="H6039" s="6" t="str">
        <f>VLOOKUP(F6039,'Customer Details'!$A$1:$B$3264,2,0)</f>
        <v>United Kingdom</v>
      </c>
      <c r="I6039" s="7">
        <f t="shared" si="1"/>
        <v>5.85</v>
      </c>
      <c r="J6039" s="7">
        <f t="shared" si="2"/>
        <v>5.85</v>
      </c>
    </row>
    <row r="6040" ht="15.75" customHeight="1">
      <c r="A6040" s="4">
        <v>541293.0</v>
      </c>
      <c r="B6040" s="4" t="s">
        <v>623</v>
      </c>
      <c r="C6040" s="5" t="s">
        <v>624</v>
      </c>
      <c r="D6040" s="5">
        <v>12.0</v>
      </c>
      <c r="E6040" s="5">
        <v>4.65</v>
      </c>
      <c r="F6040" s="4">
        <v>15311.0</v>
      </c>
      <c r="G6040" s="6">
        <v>44394.56875</v>
      </c>
      <c r="H6040" s="6" t="str">
        <f>VLOOKUP(F6040,'Customer Details'!$A$1:$B$3264,2,0)</f>
        <v>USA</v>
      </c>
      <c r="I6040" s="7">
        <f t="shared" si="1"/>
        <v>55.8</v>
      </c>
      <c r="J6040" s="7">
        <f t="shared" si="2"/>
        <v>55.8</v>
      </c>
    </row>
    <row r="6041" ht="15.75" customHeight="1">
      <c r="A6041" s="4">
        <v>550906.0</v>
      </c>
      <c r="B6041" s="4" t="s">
        <v>506</v>
      </c>
      <c r="C6041" s="5" t="s">
        <v>507</v>
      </c>
      <c r="D6041" s="5">
        <v>48.0</v>
      </c>
      <c r="E6041" s="5">
        <v>0.29</v>
      </c>
      <c r="F6041" s="4">
        <v>14298.0</v>
      </c>
      <c r="G6041" s="6">
        <v>44490.52361111111</v>
      </c>
      <c r="H6041" s="6" t="str">
        <f>VLOOKUP(F6041,'Customer Details'!$A$1:$B$3264,2,0)</f>
        <v>USA</v>
      </c>
      <c r="I6041" s="7">
        <f t="shared" si="1"/>
        <v>13.92</v>
      </c>
      <c r="J6041" s="7">
        <f t="shared" si="2"/>
        <v>13.92</v>
      </c>
    </row>
    <row r="6042" ht="15.75" customHeight="1">
      <c r="A6042" s="4">
        <v>554160.0</v>
      </c>
      <c r="B6042" s="4" t="s">
        <v>100</v>
      </c>
      <c r="C6042" s="5" t="s">
        <v>101</v>
      </c>
      <c r="D6042" s="5">
        <v>4.0</v>
      </c>
      <c r="E6042" s="5">
        <v>1.45</v>
      </c>
      <c r="F6042" s="4">
        <v>17841.0</v>
      </c>
      <c r="G6042" s="6">
        <v>44523.49236111111</v>
      </c>
      <c r="H6042" s="6" t="str">
        <f>VLOOKUP(F6042,'Customer Details'!$A$1:$B$3264,2,0)</f>
        <v>India</v>
      </c>
      <c r="I6042" s="7">
        <f t="shared" si="1"/>
        <v>5.8</v>
      </c>
      <c r="J6042" s="7">
        <f t="shared" si="2"/>
        <v>5.8</v>
      </c>
    </row>
    <row r="6043" ht="15.75" customHeight="1">
      <c r="A6043" s="4">
        <v>577317.0</v>
      </c>
      <c r="B6043" s="4">
        <v>23421.0</v>
      </c>
      <c r="C6043" s="5" t="s">
        <v>2869</v>
      </c>
      <c r="D6043" s="5">
        <v>2.0</v>
      </c>
      <c r="E6043" s="5">
        <v>2.08</v>
      </c>
      <c r="F6043" s="4">
        <v>16426.0</v>
      </c>
      <c r="G6043" s="6">
        <v>44699.56458333333</v>
      </c>
      <c r="H6043" s="6" t="str">
        <f>VLOOKUP(F6043,'Customer Details'!$A$1:$B$3264,2,0)</f>
        <v>United Kingdom</v>
      </c>
      <c r="I6043" s="7">
        <f t="shared" si="1"/>
        <v>4.16</v>
      </c>
      <c r="J6043" s="7">
        <f t="shared" si="2"/>
        <v>4.16</v>
      </c>
    </row>
    <row r="6044" ht="15.75" customHeight="1">
      <c r="A6044" s="4">
        <v>563714.0</v>
      </c>
      <c r="B6044" s="4" t="s">
        <v>816</v>
      </c>
      <c r="C6044" s="5" t="s">
        <v>817</v>
      </c>
      <c r="D6044" s="5">
        <v>1.0</v>
      </c>
      <c r="E6044" s="5">
        <v>50.0</v>
      </c>
      <c r="F6044" s="4">
        <v>14565.0</v>
      </c>
      <c r="G6044" s="6">
        <v>44610.66041666667</v>
      </c>
      <c r="H6044" s="6" t="str">
        <f>VLOOKUP(F6044,'Customer Details'!$A$1:$B$3264,2,0)</f>
        <v>USA</v>
      </c>
      <c r="I6044" s="7">
        <f t="shared" si="1"/>
        <v>50</v>
      </c>
      <c r="J6044" s="7">
        <f t="shared" si="2"/>
        <v>50</v>
      </c>
    </row>
    <row r="6045" ht="15.75" customHeight="1">
      <c r="A6045" s="4">
        <v>559455.0</v>
      </c>
      <c r="B6045" s="4" t="s">
        <v>189</v>
      </c>
      <c r="C6045" s="5" t="s">
        <v>190</v>
      </c>
      <c r="D6045" s="5">
        <v>10.0</v>
      </c>
      <c r="E6045" s="5">
        <v>0.79</v>
      </c>
      <c r="F6045" s="4">
        <v>13018.0</v>
      </c>
      <c r="G6045" s="6">
        <v>44569.52361111111</v>
      </c>
      <c r="H6045" s="6" t="str">
        <f>VLOOKUP(F6045,'Customer Details'!$A$1:$B$3264,2,0)</f>
        <v>USA</v>
      </c>
      <c r="I6045" s="7">
        <f t="shared" si="1"/>
        <v>7.9</v>
      </c>
      <c r="J6045" s="7">
        <f t="shared" si="2"/>
        <v>7.9</v>
      </c>
    </row>
    <row r="6046" ht="15.75" customHeight="1">
      <c r="A6046" s="4">
        <v>557319.0</v>
      </c>
      <c r="B6046" s="4" t="s">
        <v>77</v>
      </c>
      <c r="C6046" s="5" t="s">
        <v>78</v>
      </c>
      <c r="D6046" s="5">
        <v>4.0</v>
      </c>
      <c r="E6046" s="5">
        <v>4.15</v>
      </c>
      <c r="F6046" s="4">
        <v>15076.0</v>
      </c>
      <c r="G6046" s="6">
        <v>44550.34930555556</v>
      </c>
      <c r="H6046" s="6" t="str">
        <f>VLOOKUP(F6046,'Customer Details'!$A$1:$B$3264,2,0)</f>
        <v>China</v>
      </c>
      <c r="I6046" s="7">
        <f t="shared" si="1"/>
        <v>16.6</v>
      </c>
      <c r="J6046" s="7">
        <f t="shared" si="2"/>
        <v>16.6</v>
      </c>
    </row>
    <row r="6047" ht="15.75" customHeight="1">
      <c r="A6047" s="4">
        <v>558351.0</v>
      </c>
      <c r="B6047" s="4" t="s">
        <v>16</v>
      </c>
      <c r="C6047" s="5" t="s">
        <v>17</v>
      </c>
      <c r="D6047" s="5">
        <v>6.0</v>
      </c>
      <c r="E6047" s="5">
        <v>5.95</v>
      </c>
      <c r="F6047" s="4">
        <v>13767.0</v>
      </c>
      <c r="G6047" s="6">
        <v>44558.61944444444</v>
      </c>
      <c r="H6047" s="6" t="str">
        <f>VLOOKUP(F6047,'Customer Details'!$A$1:$B$3264,2,0)</f>
        <v>Australia</v>
      </c>
      <c r="I6047" s="7">
        <f t="shared" si="1"/>
        <v>35.7</v>
      </c>
      <c r="J6047" s="7">
        <f t="shared" si="2"/>
        <v>35.7</v>
      </c>
    </row>
    <row r="6048" ht="15.75" customHeight="1">
      <c r="A6048" s="4" t="s">
        <v>42</v>
      </c>
      <c r="B6048" s="4">
        <v>23196.0</v>
      </c>
      <c r="C6048" s="5" t="s">
        <v>2870</v>
      </c>
      <c r="D6048" s="5">
        <v>-3.0</v>
      </c>
      <c r="E6048" s="5">
        <v>1.45</v>
      </c>
      <c r="F6048" s="4">
        <v>17451.0</v>
      </c>
      <c r="G6048" s="6">
        <v>44620.72986111111</v>
      </c>
      <c r="H6048" s="6" t="str">
        <f>VLOOKUP(F6048,'Customer Details'!$A$1:$B$3264,2,0)</f>
        <v>India</v>
      </c>
      <c r="I6048" s="7">
        <f t="shared" si="1"/>
        <v>-4.35</v>
      </c>
      <c r="J6048" s="7">
        <f t="shared" si="2"/>
        <v>4.35</v>
      </c>
    </row>
    <row r="6049" ht="15.75" customHeight="1">
      <c r="A6049" s="4">
        <v>575076.0</v>
      </c>
      <c r="B6049" s="4" t="s">
        <v>38</v>
      </c>
      <c r="C6049" s="5" t="s">
        <v>39</v>
      </c>
      <c r="D6049" s="5">
        <v>12.0</v>
      </c>
      <c r="E6049" s="5">
        <v>2.95</v>
      </c>
      <c r="F6049" s="4">
        <v>16639.0</v>
      </c>
      <c r="G6049" s="6">
        <v>44689.55555555555</v>
      </c>
      <c r="H6049" s="6" t="str">
        <f>VLOOKUP(F6049,'Customer Details'!$A$1:$B$3264,2,0)</f>
        <v>United Kingdom</v>
      </c>
      <c r="I6049" s="7">
        <f t="shared" si="1"/>
        <v>35.4</v>
      </c>
      <c r="J6049" s="7">
        <f t="shared" si="2"/>
        <v>35.4</v>
      </c>
    </row>
    <row r="6050" ht="15.75" customHeight="1">
      <c r="A6050" s="4">
        <v>566408.0</v>
      </c>
      <c r="B6050" s="4" t="s">
        <v>305</v>
      </c>
      <c r="C6050" s="5" t="s">
        <v>306</v>
      </c>
      <c r="D6050" s="5">
        <v>1.0</v>
      </c>
      <c r="E6050" s="5">
        <v>0.85</v>
      </c>
      <c r="F6050" s="4">
        <v>16984.0</v>
      </c>
      <c r="G6050" s="6">
        <v>44632.57152777778</v>
      </c>
      <c r="H6050" s="6" t="str">
        <f>VLOOKUP(F6050,'Customer Details'!$A$1:$B$3264,2,0)</f>
        <v>Australia</v>
      </c>
      <c r="I6050" s="7">
        <f t="shared" si="1"/>
        <v>0.85</v>
      </c>
      <c r="J6050" s="7">
        <f t="shared" si="2"/>
        <v>0.85</v>
      </c>
    </row>
    <row r="6051" ht="15.75" customHeight="1">
      <c r="A6051" s="4">
        <v>578808.0</v>
      </c>
      <c r="B6051" s="4" t="s">
        <v>85</v>
      </c>
      <c r="C6051" s="5" t="s">
        <v>86</v>
      </c>
      <c r="D6051" s="5">
        <v>6.0</v>
      </c>
      <c r="E6051" s="5">
        <v>1.25</v>
      </c>
      <c r="F6051" s="4">
        <v>16327.0</v>
      </c>
      <c r="G6051" s="6">
        <v>44706.55763888889</v>
      </c>
      <c r="H6051" s="6" t="str">
        <f>VLOOKUP(F6051,'Customer Details'!$A$1:$B$3264,2,0)</f>
        <v>Australia</v>
      </c>
      <c r="I6051" s="7">
        <f t="shared" si="1"/>
        <v>7.5</v>
      </c>
      <c r="J6051" s="7">
        <f t="shared" si="2"/>
        <v>7.5</v>
      </c>
    </row>
    <row r="6052" ht="15.75" customHeight="1">
      <c r="A6052" s="4">
        <v>576078.0</v>
      </c>
      <c r="B6052" s="4" t="s">
        <v>313</v>
      </c>
      <c r="C6052" s="5" t="s">
        <v>314</v>
      </c>
      <c r="D6052" s="5">
        <v>12.0</v>
      </c>
      <c r="E6052" s="5">
        <v>0.42</v>
      </c>
      <c r="F6052" s="4">
        <v>14432.0</v>
      </c>
      <c r="G6052" s="6">
        <v>44694.68194444444</v>
      </c>
      <c r="H6052" s="6" t="str">
        <f>VLOOKUP(F6052,'Customer Details'!$A$1:$B$3264,2,0)</f>
        <v>China</v>
      </c>
      <c r="I6052" s="7">
        <f t="shared" si="1"/>
        <v>5.04</v>
      </c>
      <c r="J6052" s="7">
        <f t="shared" si="2"/>
        <v>5.04</v>
      </c>
    </row>
    <row r="6053" ht="15.75" customHeight="1">
      <c r="A6053" s="4">
        <v>559672.0</v>
      </c>
      <c r="B6053" s="4">
        <v>37446.0</v>
      </c>
      <c r="C6053" s="5" t="s">
        <v>1082</v>
      </c>
      <c r="D6053" s="5">
        <v>1.0</v>
      </c>
      <c r="E6053" s="5">
        <v>1.45</v>
      </c>
      <c r="F6053" s="4">
        <v>14796.0</v>
      </c>
      <c r="G6053" s="6">
        <v>44572.58611111111</v>
      </c>
      <c r="H6053" s="6" t="str">
        <f>VLOOKUP(F6053,'Customer Details'!$A$1:$B$3264,2,0)</f>
        <v>China</v>
      </c>
      <c r="I6053" s="7">
        <f t="shared" si="1"/>
        <v>1.45</v>
      </c>
      <c r="J6053" s="7">
        <f t="shared" si="2"/>
        <v>1.45</v>
      </c>
    </row>
    <row r="6054" ht="15.75" customHeight="1">
      <c r="A6054" s="4" t="s">
        <v>2871</v>
      </c>
      <c r="B6054" s="4">
        <v>22551.0</v>
      </c>
      <c r="C6054" s="5" t="s">
        <v>137</v>
      </c>
      <c r="D6054" s="5">
        <v>-1.0</v>
      </c>
      <c r="E6054" s="5">
        <v>1.65</v>
      </c>
      <c r="F6054" s="4">
        <v>13300.0</v>
      </c>
      <c r="G6054" s="6">
        <v>44558.49930555555</v>
      </c>
      <c r="H6054" s="6" t="str">
        <f>VLOOKUP(F6054,'Customer Details'!$A$1:$B$3264,2,0)</f>
        <v>USA</v>
      </c>
      <c r="I6054" s="7">
        <f t="shared" si="1"/>
        <v>-1.65</v>
      </c>
      <c r="J6054" s="7">
        <f t="shared" si="2"/>
        <v>1.65</v>
      </c>
    </row>
    <row r="6055" ht="15.75" customHeight="1">
      <c r="A6055" s="4">
        <v>572861.0</v>
      </c>
      <c r="B6055" s="4" t="s">
        <v>2185</v>
      </c>
      <c r="C6055" s="5" t="s">
        <v>2186</v>
      </c>
      <c r="D6055" s="5">
        <v>1.0</v>
      </c>
      <c r="E6055" s="5">
        <v>4.25</v>
      </c>
      <c r="F6055" s="4">
        <v>14102.0</v>
      </c>
      <c r="G6055" s="6">
        <v>44677.53194444445</v>
      </c>
      <c r="H6055" s="6" t="str">
        <f>VLOOKUP(F6055,'Customer Details'!$A$1:$B$3264,2,0)</f>
        <v>United Kingdom</v>
      </c>
      <c r="I6055" s="7">
        <f t="shared" si="1"/>
        <v>4.25</v>
      </c>
      <c r="J6055" s="7">
        <f t="shared" si="2"/>
        <v>4.25</v>
      </c>
    </row>
    <row r="6056" ht="15.75" customHeight="1">
      <c r="A6056" s="4">
        <v>577043.0</v>
      </c>
      <c r="B6056" s="4" t="s">
        <v>22</v>
      </c>
      <c r="C6056" s="5" t="s">
        <v>23</v>
      </c>
      <c r="D6056" s="5">
        <v>20.0</v>
      </c>
      <c r="E6056" s="5">
        <v>2.08</v>
      </c>
      <c r="F6056" s="4">
        <v>14282.0</v>
      </c>
      <c r="G6056" s="6">
        <v>44698.56805555556</v>
      </c>
      <c r="H6056" s="6" t="str">
        <f>VLOOKUP(F6056,'Customer Details'!$A$1:$B$3264,2,0)</f>
        <v>USA</v>
      </c>
      <c r="I6056" s="7">
        <f t="shared" si="1"/>
        <v>41.6</v>
      </c>
      <c r="J6056" s="7">
        <f t="shared" si="2"/>
        <v>41.6</v>
      </c>
    </row>
    <row r="6057" ht="15.75" customHeight="1">
      <c r="A6057" s="4">
        <v>559894.0</v>
      </c>
      <c r="B6057" s="4" t="s">
        <v>59</v>
      </c>
      <c r="C6057" s="5" t="s">
        <v>60</v>
      </c>
      <c r="D6057" s="5">
        <v>2.0</v>
      </c>
      <c r="E6057" s="5">
        <v>4.95</v>
      </c>
      <c r="F6057" s="4">
        <v>14159.0</v>
      </c>
      <c r="G6057" s="6">
        <v>44574.50416666667</v>
      </c>
      <c r="H6057" s="6" t="str">
        <f>VLOOKUP(F6057,'Customer Details'!$A$1:$B$3264,2,0)</f>
        <v>Australia</v>
      </c>
      <c r="I6057" s="7">
        <f t="shared" si="1"/>
        <v>9.9</v>
      </c>
      <c r="J6057" s="7">
        <f t="shared" si="2"/>
        <v>9.9</v>
      </c>
    </row>
    <row r="6058" ht="15.75" customHeight="1">
      <c r="A6058" s="4" t="s">
        <v>1370</v>
      </c>
      <c r="B6058" s="4">
        <v>21232.0</v>
      </c>
      <c r="C6058" s="5" t="s">
        <v>84</v>
      </c>
      <c r="D6058" s="5">
        <v>-4.0</v>
      </c>
      <c r="E6058" s="5">
        <v>1.06</v>
      </c>
      <c r="F6058" s="4">
        <v>13798.0</v>
      </c>
      <c r="G6058" s="6">
        <v>44357.62569444445</v>
      </c>
      <c r="H6058" s="6" t="str">
        <f>VLOOKUP(F6058,'Customer Details'!$A$1:$B$3264,2,0)</f>
        <v>India</v>
      </c>
      <c r="I6058" s="7">
        <f t="shared" si="1"/>
        <v>-4.24</v>
      </c>
      <c r="J6058" s="7">
        <f t="shared" si="2"/>
        <v>4.24</v>
      </c>
    </row>
    <row r="6059" ht="15.75" customHeight="1">
      <c r="A6059" s="4" t="s">
        <v>2872</v>
      </c>
      <c r="B6059" s="4">
        <v>84947.0</v>
      </c>
      <c r="C6059" s="5" t="s">
        <v>2078</v>
      </c>
      <c r="D6059" s="5">
        <v>-1.0</v>
      </c>
      <c r="E6059" s="5">
        <v>1.25</v>
      </c>
      <c r="F6059" s="4">
        <v>16995.0</v>
      </c>
      <c r="G6059" s="6">
        <v>44349.71458333333</v>
      </c>
      <c r="H6059" s="6" t="str">
        <f>VLOOKUP(F6059,'Customer Details'!$A$1:$B$3264,2,0)</f>
        <v>India</v>
      </c>
      <c r="I6059" s="7">
        <f t="shared" si="1"/>
        <v>-1.25</v>
      </c>
      <c r="J6059" s="7">
        <f t="shared" si="2"/>
        <v>1.25</v>
      </c>
    </row>
    <row r="6060" ht="15.75" customHeight="1">
      <c r="A6060" s="4">
        <v>574734.0</v>
      </c>
      <c r="B6060" s="4">
        <v>23571.0</v>
      </c>
      <c r="C6060" s="5" t="s">
        <v>2873</v>
      </c>
      <c r="D6060" s="5">
        <v>1.0</v>
      </c>
      <c r="E6060" s="5">
        <v>1.65</v>
      </c>
      <c r="F6060" s="4">
        <v>15025.0</v>
      </c>
      <c r="G6060" s="6">
        <v>44687.63888888889</v>
      </c>
      <c r="H6060" s="6" t="str">
        <f>VLOOKUP(F6060,'Customer Details'!$A$1:$B$3264,2,0)</f>
        <v>USA</v>
      </c>
      <c r="I6060" s="7">
        <f t="shared" si="1"/>
        <v>1.65</v>
      </c>
      <c r="J6060" s="7">
        <f t="shared" si="2"/>
        <v>1.65</v>
      </c>
    </row>
    <row r="6061" ht="15.75" customHeight="1">
      <c r="A6061" s="4" t="s">
        <v>2874</v>
      </c>
      <c r="B6061" s="4">
        <v>21669.0</v>
      </c>
      <c r="C6061" s="5" t="s">
        <v>1640</v>
      </c>
      <c r="D6061" s="5">
        <v>-12.0</v>
      </c>
      <c r="E6061" s="5">
        <v>1.45</v>
      </c>
      <c r="F6061" s="4">
        <v>13364.0</v>
      </c>
      <c r="G6061" s="6">
        <v>44655.40833333333</v>
      </c>
      <c r="H6061" s="6" t="str">
        <f>VLOOKUP(F6061,'Customer Details'!$A$1:$B$3264,2,0)</f>
        <v>USA</v>
      </c>
      <c r="I6061" s="7">
        <f t="shared" si="1"/>
        <v>-17.4</v>
      </c>
      <c r="J6061" s="7">
        <f t="shared" si="2"/>
        <v>17.4</v>
      </c>
    </row>
    <row r="6062" ht="15.75" customHeight="1">
      <c r="A6062" s="4">
        <v>540146.0</v>
      </c>
      <c r="B6062" s="4" t="s">
        <v>38</v>
      </c>
      <c r="C6062" s="5" t="s">
        <v>39</v>
      </c>
      <c r="D6062" s="5">
        <v>12.0</v>
      </c>
      <c r="E6062" s="5">
        <v>2.95</v>
      </c>
      <c r="F6062" s="4">
        <v>15002.0</v>
      </c>
      <c r="G6062" s="6">
        <v>44382.45208333333</v>
      </c>
      <c r="H6062" s="6" t="str">
        <f>VLOOKUP(F6062,'Customer Details'!$A$1:$B$3264,2,0)</f>
        <v>United Kingdom</v>
      </c>
      <c r="I6062" s="7">
        <f t="shared" si="1"/>
        <v>35.4</v>
      </c>
      <c r="J6062" s="7">
        <f t="shared" si="2"/>
        <v>35.4</v>
      </c>
    </row>
    <row r="6063" ht="15.75" customHeight="1">
      <c r="A6063" s="4">
        <v>537603.0</v>
      </c>
      <c r="B6063" s="4" t="s">
        <v>85</v>
      </c>
      <c r="C6063" s="5" t="s">
        <v>86</v>
      </c>
      <c r="D6063" s="5">
        <v>12.0</v>
      </c>
      <c r="E6063" s="5">
        <v>0.95</v>
      </c>
      <c r="F6063" s="4">
        <v>14673.0</v>
      </c>
      <c r="G6063" s="6">
        <v>44354.53402777778</v>
      </c>
      <c r="H6063" s="6" t="str">
        <f>VLOOKUP(F6063,'Customer Details'!$A$1:$B$3264,2,0)</f>
        <v>Australia</v>
      </c>
      <c r="I6063" s="7">
        <f t="shared" si="1"/>
        <v>11.4</v>
      </c>
      <c r="J6063" s="7">
        <f t="shared" si="2"/>
        <v>11.4</v>
      </c>
    </row>
    <row r="6064" ht="15.75" customHeight="1">
      <c r="A6064" s="4">
        <v>553856.0</v>
      </c>
      <c r="B6064" s="4" t="s">
        <v>1465</v>
      </c>
      <c r="C6064" s="5" t="s">
        <v>265</v>
      </c>
      <c r="D6064" s="5">
        <v>1.0</v>
      </c>
      <c r="E6064" s="5">
        <v>1.25</v>
      </c>
      <c r="F6064" s="4">
        <v>16813.0</v>
      </c>
      <c r="G6064" s="6">
        <v>44519.56111111111</v>
      </c>
      <c r="H6064" s="6" t="str">
        <f>VLOOKUP(F6064,'Customer Details'!$A$1:$B$3264,2,0)</f>
        <v>Australia</v>
      </c>
      <c r="I6064" s="7">
        <f t="shared" si="1"/>
        <v>1.25</v>
      </c>
      <c r="J6064" s="7">
        <f t="shared" si="2"/>
        <v>1.25</v>
      </c>
    </row>
    <row r="6065" ht="15.75" customHeight="1">
      <c r="A6065" s="4">
        <v>554597.0</v>
      </c>
      <c r="B6065" s="4" t="s">
        <v>181</v>
      </c>
      <c r="C6065" s="5" t="s">
        <v>182</v>
      </c>
      <c r="D6065" s="5">
        <v>36.0</v>
      </c>
      <c r="E6065" s="5">
        <v>0.85</v>
      </c>
      <c r="F6065" s="4">
        <v>15140.0</v>
      </c>
      <c r="G6065" s="6">
        <v>44525.45902777778</v>
      </c>
      <c r="H6065" s="6" t="str">
        <f>VLOOKUP(F6065,'Customer Details'!$A$1:$B$3264,2,0)</f>
        <v>United Kingdom</v>
      </c>
      <c r="I6065" s="7">
        <f t="shared" si="1"/>
        <v>30.6</v>
      </c>
      <c r="J6065" s="7">
        <f t="shared" si="2"/>
        <v>30.6</v>
      </c>
    </row>
    <row r="6066" ht="15.75" customHeight="1">
      <c r="A6066" s="4">
        <v>560385.0</v>
      </c>
      <c r="B6066" s="4" t="s">
        <v>1781</v>
      </c>
      <c r="C6066" s="5" t="s">
        <v>1782</v>
      </c>
      <c r="D6066" s="5">
        <v>1.0</v>
      </c>
      <c r="E6066" s="5">
        <v>1.95</v>
      </c>
      <c r="F6066" s="4">
        <v>14583.0</v>
      </c>
      <c r="G6066" s="6">
        <v>44579.53680555556</v>
      </c>
      <c r="H6066" s="6" t="str">
        <f>VLOOKUP(F6066,'Customer Details'!$A$1:$B$3264,2,0)</f>
        <v>USA</v>
      </c>
      <c r="I6066" s="7">
        <f t="shared" si="1"/>
        <v>1.95</v>
      </c>
      <c r="J6066" s="7">
        <f t="shared" si="2"/>
        <v>1.95</v>
      </c>
    </row>
    <row r="6067" ht="15.75" customHeight="1">
      <c r="A6067" s="4">
        <v>563626.0</v>
      </c>
      <c r="B6067" s="4" t="s">
        <v>268</v>
      </c>
      <c r="C6067" s="5" t="s">
        <v>269</v>
      </c>
      <c r="D6067" s="5">
        <v>8.0</v>
      </c>
      <c r="E6067" s="5">
        <v>1.95</v>
      </c>
      <c r="F6067" s="4">
        <v>16187.0</v>
      </c>
      <c r="G6067" s="6">
        <v>44610.43819444445</v>
      </c>
      <c r="H6067" s="6" t="str">
        <f>VLOOKUP(F6067,'Customer Details'!$A$1:$B$3264,2,0)</f>
        <v>United Kingdom</v>
      </c>
      <c r="I6067" s="7">
        <f t="shared" si="1"/>
        <v>15.6</v>
      </c>
      <c r="J6067" s="7">
        <f t="shared" si="2"/>
        <v>15.6</v>
      </c>
    </row>
    <row r="6068" ht="15.75" customHeight="1">
      <c r="A6068" s="4">
        <v>551426.0</v>
      </c>
      <c r="B6068" s="4" t="s">
        <v>404</v>
      </c>
      <c r="C6068" s="5" t="s">
        <v>405</v>
      </c>
      <c r="D6068" s="5">
        <v>25.0</v>
      </c>
      <c r="E6068" s="5">
        <v>0.42</v>
      </c>
      <c r="F6068" s="4">
        <v>14022.0</v>
      </c>
      <c r="G6068" s="6">
        <v>44497.61041666667</v>
      </c>
      <c r="H6068" s="6" t="str">
        <f>VLOOKUP(F6068,'Customer Details'!$A$1:$B$3264,2,0)</f>
        <v>Australia</v>
      </c>
      <c r="I6068" s="7">
        <f t="shared" si="1"/>
        <v>10.5</v>
      </c>
      <c r="J6068" s="7">
        <f t="shared" si="2"/>
        <v>10.5</v>
      </c>
    </row>
    <row r="6069" ht="15.75" customHeight="1">
      <c r="A6069" s="4" t="s">
        <v>815</v>
      </c>
      <c r="B6069" s="4">
        <v>22720.0</v>
      </c>
      <c r="C6069" s="5" t="s">
        <v>109</v>
      </c>
      <c r="D6069" s="5">
        <v>-3.0</v>
      </c>
      <c r="E6069" s="5">
        <v>4.95</v>
      </c>
      <c r="F6069" s="4">
        <v>18274.0</v>
      </c>
      <c r="G6069" s="6">
        <v>44703.42916666667</v>
      </c>
      <c r="H6069" s="6" t="str">
        <f>VLOOKUP(F6069,'Customer Details'!$A$1:$B$3264,2,0)</f>
        <v>United Kingdom</v>
      </c>
      <c r="I6069" s="7">
        <f t="shared" si="1"/>
        <v>-14.85</v>
      </c>
      <c r="J6069" s="7">
        <f t="shared" si="2"/>
        <v>14.85</v>
      </c>
    </row>
    <row r="6070" ht="15.75" customHeight="1">
      <c r="A6070" s="4">
        <v>555540.0</v>
      </c>
      <c r="B6070" s="4" t="s">
        <v>581</v>
      </c>
      <c r="C6070" s="5" t="s">
        <v>582</v>
      </c>
      <c r="D6070" s="5">
        <v>4.0</v>
      </c>
      <c r="E6070" s="5">
        <v>1.25</v>
      </c>
      <c r="F6070" s="4">
        <v>13668.0</v>
      </c>
      <c r="G6070" s="6">
        <v>44535.53333333333</v>
      </c>
      <c r="H6070" s="6" t="str">
        <f>VLOOKUP(F6070,'Customer Details'!$A$1:$B$3264,2,0)</f>
        <v>Australia</v>
      </c>
      <c r="I6070" s="7">
        <f t="shared" si="1"/>
        <v>5</v>
      </c>
      <c r="J6070" s="7">
        <f t="shared" si="2"/>
        <v>5</v>
      </c>
    </row>
    <row r="6071" ht="15.75" customHeight="1">
      <c r="A6071" s="4">
        <v>536796.0</v>
      </c>
      <c r="B6071" s="4">
        <v>22553.0</v>
      </c>
      <c r="C6071" s="5" t="s">
        <v>1156</v>
      </c>
      <c r="D6071" s="5">
        <v>1.0</v>
      </c>
      <c r="E6071" s="5">
        <v>1.65</v>
      </c>
      <c r="F6071" s="4">
        <v>15574.0</v>
      </c>
      <c r="G6071" s="6">
        <v>44349.65694444445</v>
      </c>
      <c r="H6071" s="6" t="str">
        <f>VLOOKUP(F6071,'Customer Details'!$A$1:$B$3264,2,0)</f>
        <v>USA</v>
      </c>
      <c r="I6071" s="7">
        <f t="shared" si="1"/>
        <v>1.65</v>
      </c>
      <c r="J6071" s="7">
        <f t="shared" si="2"/>
        <v>1.65</v>
      </c>
    </row>
    <row r="6072" ht="15.75" customHeight="1">
      <c r="A6072" s="4">
        <v>578676.0</v>
      </c>
      <c r="B6072" s="4">
        <v>22553.0</v>
      </c>
      <c r="C6072" s="5" t="s">
        <v>1156</v>
      </c>
      <c r="D6072" s="5">
        <v>1.0</v>
      </c>
      <c r="E6072" s="5">
        <v>1.65</v>
      </c>
      <c r="F6072" s="4">
        <v>16016.0</v>
      </c>
      <c r="G6072" s="6">
        <v>44705.79652777778</v>
      </c>
      <c r="H6072" s="6" t="str">
        <f>VLOOKUP(F6072,'Customer Details'!$A$1:$B$3264,2,0)</f>
        <v>China</v>
      </c>
      <c r="I6072" s="7">
        <f t="shared" si="1"/>
        <v>1.65</v>
      </c>
      <c r="J6072" s="7">
        <f t="shared" si="2"/>
        <v>1.65</v>
      </c>
    </row>
    <row r="6073" ht="15.75" customHeight="1">
      <c r="A6073" s="4">
        <v>567174.0</v>
      </c>
      <c r="B6073" s="4" t="s">
        <v>2102</v>
      </c>
      <c r="C6073" s="5" t="s">
        <v>2103</v>
      </c>
      <c r="D6073" s="5">
        <v>4.0</v>
      </c>
      <c r="E6073" s="5">
        <v>1.65</v>
      </c>
      <c r="F6073" s="4">
        <v>16438.0</v>
      </c>
      <c r="G6073" s="6">
        <v>44638.56319444445</v>
      </c>
      <c r="H6073" s="6" t="str">
        <f>VLOOKUP(F6073,'Customer Details'!$A$1:$B$3264,2,0)</f>
        <v>Australia</v>
      </c>
      <c r="I6073" s="7">
        <f t="shared" si="1"/>
        <v>6.6</v>
      </c>
      <c r="J6073" s="7">
        <f t="shared" si="2"/>
        <v>6.6</v>
      </c>
    </row>
    <row r="6074" ht="15.75" customHeight="1">
      <c r="A6074" s="4">
        <v>574311.0</v>
      </c>
      <c r="B6074" s="4">
        <v>22946.0</v>
      </c>
      <c r="C6074" s="5" t="s">
        <v>2606</v>
      </c>
      <c r="D6074" s="5">
        <v>1.0</v>
      </c>
      <c r="E6074" s="5">
        <v>16.95</v>
      </c>
      <c r="F6074" s="4">
        <v>15640.0</v>
      </c>
      <c r="G6074" s="6">
        <v>44684.70555555556</v>
      </c>
      <c r="H6074" s="6" t="str">
        <f>VLOOKUP(F6074,'Customer Details'!$A$1:$B$3264,2,0)</f>
        <v>United Kingdom</v>
      </c>
      <c r="I6074" s="7">
        <f t="shared" si="1"/>
        <v>16.95</v>
      </c>
      <c r="J6074" s="7">
        <f t="shared" si="2"/>
        <v>16.95</v>
      </c>
    </row>
    <row r="6075" ht="15.75" customHeight="1">
      <c r="A6075" s="4">
        <v>562562.0</v>
      </c>
      <c r="B6075" s="4" t="s">
        <v>313</v>
      </c>
      <c r="C6075" s="5" t="s">
        <v>314</v>
      </c>
      <c r="D6075" s="5">
        <v>1.0</v>
      </c>
      <c r="E6075" s="5">
        <v>0.42</v>
      </c>
      <c r="F6075" s="4">
        <v>16271.0</v>
      </c>
      <c r="G6075" s="6">
        <v>44597.73819444444</v>
      </c>
      <c r="H6075" s="6" t="str">
        <f>VLOOKUP(F6075,'Customer Details'!$A$1:$B$3264,2,0)</f>
        <v>Australia</v>
      </c>
      <c r="I6075" s="7">
        <f t="shared" si="1"/>
        <v>0.42</v>
      </c>
      <c r="J6075" s="7">
        <f t="shared" si="2"/>
        <v>0.42</v>
      </c>
    </row>
    <row r="6076" ht="15.75" customHeight="1">
      <c r="A6076" s="4" t="s">
        <v>673</v>
      </c>
      <c r="B6076" s="4" t="s">
        <v>932</v>
      </c>
      <c r="C6076" s="5" t="s">
        <v>933</v>
      </c>
      <c r="D6076" s="5">
        <v>-12.0</v>
      </c>
      <c r="E6076" s="5">
        <v>0.65</v>
      </c>
      <c r="F6076" s="4">
        <v>14146.0</v>
      </c>
      <c r="G6076" s="6">
        <v>44405.39722222222</v>
      </c>
      <c r="H6076" s="6" t="str">
        <f>VLOOKUP(F6076,'Customer Details'!$A$1:$B$3264,2,0)</f>
        <v>United Kingdom</v>
      </c>
      <c r="I6076" s="7">
        <f t="shared" si="1"/>
        <v>-7.8</v>
      </c>
      <c r="J6076" s="7">
        <f t="shared" si="2"/>
        <v>7.8</v>
      </c>
    </row>
    <row r="6077" ht="15.75" customHeight="1">
      <c r="A6077" s="4">
        <v>565664.0</v>
      </c>
      <c r="B6077" s="4" t="s">
        <v>75</v>
      </c>
      <c r="C6077" s="5" t="s">
        <v>76</v>
      </c>
      <c r="D6077" s="5">
        <v>4.0</v>
      </c>
      <c r="E6077" s="5">
        <v>5.45</v>
      </c>
      <c r="F6077" s="4">
        <v>13211.0</v>
      </c>
      <c r="G6077" s="6">
        <v>44625.73333333333</v>
      </c>
      <c r="H6077" s="6" t="str">
        <f>VLOOKUP(F6077,'Customer Details'!$A$1:$B$3264,2,0)</f>
        <v>United Kingdom</v>
      </c>
      <c r="I6077" s="7">
        <f t="shared" si="1"/>
        <v>21.8</v>
      </c>
      <c r="J6077" s="7">
        <f t="shared" si="2"/>
        <v>21.8</v>
      </c>
    </row>
    <row r="6078" ht="15.75" customHeight="1">
      <c r="A6078" s="4">
        <v>563346.0</v>
      </c>
      <c r="B6078" s="4" t="s">
        <v>313</v>
      </c>
      <c r="C6078" s="5" t="s">
        <v>314</v>
      </c>
      <c r="D6078" s="5">
        <v>24.0</v>
      </c>
      <c r="E6078" s="5">
        <v>0.42</v>
      </c>
      <c r="F6078" s="4">
        <v>14282.0</v>
      </c>
      <c r="G6078" s="6">
        <v>44607.56736111111</v>
      </c>
      <c r="H6078" s="6" t="str">
        <f>VLOOKUP(F6078,'Customer Details'!$A$1:$B$3264,2,0)</f>
        <v>USA</v>
      </c>
      <c r="I6078" s="7">
        <f t="shared" si="1"/>
        <v>10.08</v>
      </c>
      <c r="J6078" s="7">
        <f t="shared" si="2"/>
        <v>10.08</v>
      </c>
    </row>
    <row r="6079" ht="15.75" customHeight="1">
      <c r="A6079" s="4">
        <v>552277.0</v>
      </c>
      <c r="B6079" s="4">
        <v>20754.0</v>
      </c>
      <c r="C6079" s="5" t="s">
        <v>2875</v>
      </c>
      <c r="D6079" s="5">
        <v>1.0</v>
      </c>
      <c r="E6079" s="5">
        <v>2.1</v>
      </c>
      <c r="F6079" s="4">
        <v>13642.0</v>
      </c>
      <c r="G6079" s="6">
        <v>44508.52361111111</v>
      </c>
      <c r="H6079" s="6" t="str">
        <f>VLOOKUP(F6079,'Customer Details'!$A$1:$B$3264,2,0)</f>
        <v>China</v>
      </c>
      <c r="I6079" s="7">
        <f t="shared" si="1"/>
        <v>2.1</v>
      </c>
      <c r="J6079" s="7">
        <f t="shared" si="2"/>
        <v>2.1</v>
      </c>
    </row>
    <row r="6080" ht="15.75" customHeight="1">
      <c r="A6080" s="4">
        <v>546689.0</v>
      </c>
      <c r="B6080" s="4" t="s">
        <v>112</v>
      </c>
      <c r="C6080" s="5" t="s">
        <v>113</v>
      </c>
      <c r="D6080" s="5">
        <v>8.0</v>
      </c>
      <c r="E6080" s="5">
        <v>4.25</v>
      </c>
      <c r="F6080" s="4">
        <v>16985.0</v>
      </c>
      <c r="G6080" s="6">
        <v>44455.43333333333</v>
      </c>
      <c r="H6080" s="6" t="str">
        <f>VLOOKUP(F6080,'Customer Details'!$A$1:$B$3264,2,0)</f>
        <v>United Kingdom</v>
      </c>
      <c r="I6080" s="7">
        <f t="shared" si="1"/>
        <v>34</v>
      </c>
      <c r="J6080" s="7">
        <f t="shared" si="2"/>
        <v>34</v>
      </c>
    </row>
    <row r="6081" ht="15.75" customHeight="1">
      <c r="A6081" s="4">
        <v>540827.0</v>
      </c>
      <c r="B6081" s="4" t="s">
        <v>2444</v>
      </c>
      <c r="C6081" s="5" t="s">
        <v>2445</v>
      </c>
      <c r="D6081" s="5">
        <v>2.0</v>
      </c>
      <c r="E6081" s="5">
        <v>1.95</v>
      </c>
      <c r="F6081" s="4">
        <v>17569.0</v>
      </c>
      <c r="G6081" s="6">
        <v>44388.59375</v>
      </c>
      <c r="H6081" s="6" t="str">
        <f>VLOOKUP(F6081,'Customer Details'!$A$1:$B$3264,2,0)</f>
        <v>United Kingdom</v>
      </c>
      <c r="I6081" s="7">
        <f t="shared" si="1"/>
        <v>3.9</v>
      </c>
      <c r="J6081" s="7">
        <f t="shared" si="2"/>
        <v>3.9</v>
      </c>
    </row>
    <row r="6082" ht="15.75" customHeight="1">
      <c r="A6082" s="4">
        <v>560930.0</v>
      </c>
      <c r="B6082" s="4" t="s">
        <v>175</v>
      </c>
      <c r="C6082" s="5" t="s">
        <v>176</v>
      </c>
      <c r="D6082" s="5">
        <v>12.0</v>
      </c>
      <c r="E6082" s="5">
        <v>1.95</v>
      </c>
      <c r="F6082" s="4">
        <v>15829.0</v>
      </c>
      <c r="G6082" s="6">
        <v>44583.43263888889</v>
      </c>
      <c r="H6082" s="6" t="str">
        <f>VLOOKUP(F6082,'Customer Details'!$A$1:$B$3264,2,0)</f>
        <v>USA</v>
      </c>
      <c r="I6082" s="7">
        <f t="shared" si="1"/>
        <v>23.4</v>
      </c>
      <c r="J6082" s="7">
        <f t="shared" si="2"/>
        <v>23.4</v>
      </c>
    </row>
    <row r="6083" ht="15.75" customHeight="1">
      <c r="A6083" s="4">
        <v>561396.0</v>
      </c>
      <c r="B6083" s="4" t="s">
        <v>38</v>
      </c>
      <c r="C6083" s="5" t="s">
        <v>39</v>
      </c>
      <c r="D6083" s="5">
        <v>32.0</v>
      </c>
      <c r="E6083" s="5">
        <v>2.55</v>
      </c>
      <c r="F6083" s="4">
        <v>13458.0</v>
      </c>
      <c r="G6083" s="6">
        <v>44588.44444444445</v>
      </c>
      <c r="H6083" s="6" t="str">
        <f>VLOOKUP(F6083,'Customer Details'!$A$1:$B$3264,2,0)</f>
        <v>India</v>
      </c>
      <c r="I6083" s="7">
        <f t="shared" si="1"/>
        <v>81.6</v>
      </c>
      <c r="J6083" s="7">
        <f t="shared" si="2"/>
        <v>81.6</v>
      </c>
    </row>
    <row r="6084" ht="15.75" customHeight="1">
      <c r="A6084" s="4">
        <v>544060.0</v>
      </c>
      <c r="B6084" s="4" t="s">
        <v>22</v>
      </c>
      <c r="C6084" s="5" t="s">
        <v>23</v>
      </c>
      <c r="D6084" s="5">
        <v>1.0</v>
      </c>
      <c r="E6084" s="5">
        <v>1.95</v>
      </c>
      <c r="F6084" s="4">
        <v>13623.0</v>
      </c>
      <c r="G6084" s="6">
        <v>44423.54722222222</v>
      </c>
      <c r="H6084" s="6" t="str">
        <f>VLOOKUP(F6084,'Customer Details'!$A$1:$B$3264,2,0)</f>
        <v>United Kingdom</v>
      </c>
      <c r="I6084" s="7">
        <f t="shared" si="1"/>
        <v>1.95</v>
      </c>
      <c r="J6084" s="7">
        <f t="shared" si="2"/>
        <v>1.95</v>
      </c>
    </row>
    <row r="6085" ht="15.75" customHeight="1">
      <c r="A6085" s="4">
        <v>577747.0</v>
      </c>
      <c r="B6085" s="4" t="s">
        <v>380</v>
      </c>
      <c r="C6085" s="5" t="s">
        <v>381</v>
      </c>
      <c r="D6085" s="5">
        <v>48.0</v>
      </c>
      <c r="E6085" s="5">
        <v>7.08</v>
      </c>
      <c r="F6085" s="4">
        <v>17450.0</v>
      </c>
      <c r="G6085" s="6">
        <v>44702.59791666667</v>
      </c>
      <c r="H6085" s="6" t="str">
        <f>VLOOKUP(F6085,'Customer Details'!$A$1:$B$3264,2,0)</f>
        <v>USA</v>
      </c>
      <c r="I6085" s="7">
        <f t="shared" si="1"/>
        <v>339.84</v>
      </c>
      <c r="J6085" s="7">
        <f t="shared" si="2"/>
        <v>339.84</v>
      </c>
    </row>
    <row r="6086" ht="15.75" customHeight="1">
      <c r="A6086" s="4">
        <v>573376.0</v>
      </c>
      <c r="B6086" s="4" t="s">
        <v>886</v>
      </c>
      <c r="C6086" s="5" t="s">
        <v>887</v>
      </c>
      <c r="D6086" s="5">
        <v>2.0</v>
      </c>
      <c r="E6086" s="5">
        <v>2.55</v>
      </c>
      <c r="F6086" s="4">
        <v>13617.0</v>
      </c>
      <c r="G6086" s="6">
        <v>44681.57638888889</v>
      </c>
      <c r="H6086" s="6" t="str">
        <f>VLOOKUP(F6086,'Customer Details'!$A$1:$B$3264,2,0)</f>
        <v>USA</v>
      </c>
      <c r="I6086" s="7">
        <f t="shared" si="1"/>
        <v>5.1</v>
      </c>
      <c r="J6086" s="7">
        <f t="shared" si="2"/>
        <v>5.1</v>
      </c>
    </row>
    <row r="6087" ht="15.75" customHeight="1">
      <c r="A6087" s="4">
        <v>554939.0</v>
      </c>
      <c r="B6087" s="4" t="s">
        <v>22</v>
      </c>
      <c r="C6087" s="5" t="s">
        <v>23</v>
      </c>
      <c r="D6087" s="5">
        <v>2.0</v>
      </c>
      <c r="E6087" s="5">
        <v>2.08</v>
      </c>
      <c r="F6087" s="4">
        <v>15311.0</v>
      </c>
      <c r="G6087" s="6">
        <v>44527.57569444444</v>
      </c>
      <c r="H6087" s="6" t="str">
        <f>VLOOKUP(F6087,'Customer Details'!$A$1:$B$3264,2,0)</f>
        <v>USA</v>
      </c>
      <c r="I6087" s="7">
        <f t="shared" si="1"/>
        <v>4.16</v>
      </c>
      <c r="J6087" s="7">
        <f t="shared" si="2"/>
        <v>4.16</v>
      </c>
    </row>
    <row r="6088" ht="15.75" customHeight="1">
      <c r="A6088" s="4">
        <v>546396.0</v>
      </c>
      <c r="B6088" s="4" t="s">
        <v>44</v>
      </c>
      <c r="C6088" s="5" t="s">
        <v>45</v>
      </c>
      <c r="D6088" s="5">
        <v>4.0</v>
      </c>
      <c r="E6088" s="5">
        <v>2.1</v>
      </c>
      <c r="F6088" s="4">
        <v>13226.0</v>
      </c>
      <c r="G6088" s="6">
        <v>44450.60763888889</v>
      </c>
      <c r="H6088" s="6" t="str">
        <f>VLOOKUP(F6088,'Customer Details'!$A$1:$B$3264,2,0)</f>
        <v>India</v>
      </c>
      <c r="I6088" s="7">
        <f t="shared" si="1"/>
        <v>8.4</v>
      </c>
      <c r="J6088" s="7">
        <f t="shared" si="2"/>
        <v>8.4</v>
      </c>
    </row>
    <row r="6089" ht="15.75" customHeight="1">
      <c r="A6089" s="4">
        <v>565971.0</v>
      </c>
      <c r="B6089" s="4" t="s">
        <v>16</v>
      </c>
      <c r="C6089" s="5" t="s">
        <v>17</v>
      </c>
      <c r="D6089" s="5">
        <v>2.0</v>
      </c>
      <c r="E6089" s="5">
        <v>5.95</v>
      </c>
      <c r="F6089" s="4">
        <v>13571.0</v>
      </c>
      <c r="G6089" s="6">
        <v>44628.47708333333</v>
      </c>
      <c r="H6089" s="6" t="str">
        <f>VLOOKUP(F6089,'Customer Details'!$A$1:$B$3264,2,0)</f>
        <v>India</v>
      </c>
      <c r="I6089" s="7">
        <f t="shared" si="1"/>
        <v>11.9</v>
      </c>
      <c r="J6089" s="7">
        <f t="shared" si="2"/>
        <v>11.9</v>
      </c>
    </row>
    <row r="6090" ht="15.75" customHeight="1">
      <c r="A6090" s="4" t="s">
        <v>2876</v>
      </c>
      <c r="B6090" s="4">
        <v>22768.0</v>
      </c>
      <c r="C6090" s="5" t="s">
        <v>107</v>
      </c>
      <c r="D6090" s="5">
        <v>-1.0</v>
      </c>
      <c r="E6090" s="5">
        <v>9.95</v>
      </c>
      <c r="F6090" s="4">
        <v>18190.0</v>
      </c>
      <c r="G6090" s="6">
        <v>44395.64583333334</v>
      </c>
      <c r="H6090" s="6" t="str">
        <f>VLOOKUP(F6090,'Customer Details'!$A$1:$B$3264,2,0)</f>
        <v>USA</v>
      </c>
      <c r="I6090" s="7">
        <f t="shared" si="1"/>
        <v>-9.95</v>
      </c>
      <c r="J6090" s="7">
        <f t="shared" si="2"/>
        <v>9.95</v>
      </c>
    </row>
    <row r="6091" ht="15.75" customHeight="1">
      <c r="A6091" s="4">
        <v>569832.0</v>
      </c>
      <c r="B6091" s="4" t="s">
        <v>223</v>
      </c>
      <c r="C6091" s="5" t="s">
        <v>224</v>
      </c>
      <c r="D6091" s="5">
        <v>24.0</v>
      </c>
      <c r="E6091" s="5">
        <v>0.39</v>
      </c>
      <c r="F6091" s="4">
        <v>15315.0</v>
      </c>
      <c r="G6091" s="6">
        <v>44657.53541666667</v>
      </c>
      <c r="H6091" s="6" t="str">
        <f>VLOOKUP(F6091,'Customer Details'!$A$1:$B$3264,2,0)</f>
        <v>Australia</v>
      </c>
      <c r="I6091" s="7">
        <f t="shared" si="1"/>
        <v>9.36</v>
      </c>
      <c r="J6091" s="7">
        <f t="shared" si="2"/>
        <v>9.36</v>
      </c>
    </row>
    <row r="6092" ht="15.75" customHeight="1">
      <c r="A6092" s="4">
        <v>556492.0</v>
      </c>
      <c r="B6092" s="4" t="s">
        <v>54</v>
      </c>
      <c r="C6092" s="5" t="s">
        <v>55</v>
      </c>
      <c r="D6092" s="5">
        <v>60.0</v>
      </c>
      <c r="E6092" s="5">
        <v>4.95</v>
      </c>
      <c r="F6092" s="4">
        <v>15939.0</v>
      </c>
      <c r="G6092" s="6">
        <v>44542.61666666667</v>
      </c>
      <c r="H6092" s="6" t="str">
        <f>VLOOKUP(F6092,'Customer Details'!$A$1:$B$3264,2,0)</f>
        <v>Australia</v>
      </c>
      <c r="I6092" s="7">
        <f t="shared" si="1"/>
        <v>297</v>
      </c>
      <c r="J6092" s="7">
        <f t="shared" si="2"/>
        <v>297</v>
      </c>
    </row>
    <row r="6093" ht="15.75" customHeight="1">
      <c r="A6093" s="4">
        <v>565672.0</v>
      </c>
      <c r="B6093" s="4" t="s">
        <v>299</v>
      </c>
      <c r="C6093" s="5" t="s">
        <v>300</v>
      </c>
      <c r="D6093" s="5">
        <v>12.0</v>
      </c>
      <c r="E6093" s="5">
        <v>1.25</v>
      </c>
      <c r="F6093" s="4">
        <v>17700.0</v>
      </c>
      <c r="G6093" s="6">
        <v>44626.39861111111</v>
      </c>
      <c r="H6093" s="6" t="str">
        <f>VLOOKUP(F6093,'Customer Details'!$A$1:$B$3264,2,0)</f>
        <v>United Kingdom</v>
      </c>
      <c r="I6093" s="7">
        <f t="shared" si="1"/>
        <v>15</v>
      </c>
      <c r="J6093" s="7">
        <f t="shared" si="2"/>
        <v>15</v>
      </c>
    </row>
    <row r="6094" ht="15.75" customHeight="1">
      <c r="A6094" s="4">
        <v>574722.0</v>
      </c>
      <c r="B6094" s="4" t="s">
        <v>592</v>
      </c>
      <c r="C6094" s="5" t="s">
        <v>593</v>
      </c>
      <c r="D6094" s="5">
        <v>2.0</v>
      </c>
      <c r="E6094" s="5">
        <v>1.25</v>
      </c>
      <c r="F6094" s="4">
        <v>14502.0</v>
      </c>
      <c r="G6094" s="6">
        <v>44687.61458333334</v>
      </c>
      <c r="H6094" s="6" t="str">
        <f>VLOOKUP(F6094,'Customer Details'!$A$1:$B$3264,2,0)</f>
        <v>China</v>
      </c>
      <c r="I6094" s="7">
        <f t="shared" si="1"/>
        <v>2.5</v>
      </c>
      <c r="J6094" s="7">
        <f t="shared" si="2"/>
        <v>2.5</v>
      </c>
    </row>
    <row r="6095" ht="15.75" customHeight="1">
      <c r="A6095" s="4">
        <v>542277.0</v>
      </c>
      <c r="B6095" s="4" t="s">
        <v>112</v>
      </c>
      <c r="C6095" s="5" t="s">
        <v>113</v>
      </c>
      <c r="D6095" s="5">
        <v>8.0</v>
      </c>
      <c r="E6095" s="5">
        <v>4.25</v>
      </c>
      <c r="F6095" s="4">
        <v>14440.0</v>
      </c>
      <c r="G6095" s="6">
        <v>44404.4375</v>
      </c>
      <c r="H6095" s="6" t="str">
        <f>VLOOKUP(F6095,'Customer Details'!$A$1:$B$3264,2,0)</f>
        <v>India</v>
      </c>
      <c r="I6095" s="7">
        <f t="shared" si="1"/>
        <v>34</v>
      </c>
      <c r="J6095" s="7">
        <f t="shared" si="2"/>
        <v>34</v>
      </c>
    </row>
    <row r="6096" ht="15.75" customHeight="1">
      <c r="A6096" s="4">
        <v>580434.0</v>
      </c>
      <c r="B6096" s="4">
        <v>23329.0</v>
      </c>
      <c r="C6096" s="5" t="s">
        <v>2733</v>
      </c>
      <c r="D6096" s="5">
        <v>1.0</v>
      </c>
      <c r="E6096" s="5">
        <v>1.65</v>
      </c>
      <c r="F6096" s="4">
        <v>17114.0</v>
      </c>
      <c r="G6096" s="6">
        <v>44716.51180555556</v>
      </c>
      <c r="H6096" s="6" t="str">
        <f>VLOOKUP(F6096,'Customer Details'!$A$1:$B$3264,2,0)</f>
        <v>China</v>
      </c>
      <c r="I6096" s="7">
        <f t="shared" si="1"/>
        <v>1.65</v>
      </c>
      <c r="J6096" s="7">
        <f t="shared" si="2"/>
        <v>1.65</v>
      </c>
    </row>
    <row r="6097" ht="15.75" customHeight="1">
      <c r="A6097" s="4">
        <v>536542.0</v>
      </c>
      <c r="B6097" s="4" t="s">
        <v>67</v>
      </c>
      <c r="C6097" s="5" t="s">
        <v>68</v>
      </c>
      <c r="D6097" s="5">
        <v>30.0</v>
      </c>
      <c r="E6097" s="5">
        <v>1.95</v>
      </c>
      <c r="F6097" s="4">
        <v>16456.0</v>
      </c>
      <c r="G6097" s="6">
        <v>44348.59097222222</v>
      </c>
      <c r="H6097" s="6" t="str">
        <f>VLOOKUP(F6097,'Customer Details'!$A$1:$B$3264,2,0)</f>
        <v>India</v>
      </c>
      <c r="I6097" s="7">
        <f t="shared" si="1"/>
        <v>58.5</v>
      </c>
      <c r="J6097" s="7">
        <f t="shared" si="2"/>
        <v>58.5</v>
      </c>
    </row>
    <row r="6098" ht="15.75" customHeight="1">
      <c r="A6098" s="4">
        <v>574909.0</v>
      </c>
      <c r="B6098" s="4">
        <v>22620.0</v>
      </c>
      <c r="C6098" s="5" t="s">
        <v>2877</v>
      </c>
      <c r="D6098" s="5">
        <v>1.0</v>
      </c>
      <c r="E6098" s="5">
        <v>1.45</v>
      </c>
      <c r="F6098" s="4">
        <v>13673.0</v>
      </c>
      <c r="G6098" s="6">
        <v>44688.65277777778</v>
      </c>
      <c r="H6098" s="6" t="str">
        <f>VLOOKUP(F6098,'Customer Details'!$A$1:$B$3264,2,0)</f>
        <v>China</v>
      </c>
      <c r="I6098" s="7">
        <f t="shared" si="1"/>
        <v>1.45</v>
      </c>
      <c r="J6098" s="7">
        <f t="shared" si="2"/>
        <v>1.45</v>
      </c>
    </row>
    <row r="6099" ht="15.75" customHeight="1">
      <c r="A6099" s="4" t="s">
        <v>934</v>
      </c>
      <c r="B6099" s="4">
        <v>21936.0</v>
      </c>
      <c r="C6099" s="5" t="s">
        <v>2878</v>
      </c>
      <c r="D6099" s="5">
        <v>-1.0</v>
      </c>
      <c r="E6099" s="5">
        <v>2.55</v>
      </c>
      <c r="F6099" s="4">
        <v>13798.0</v>
      </c>
      <c r="G6099" s="6">
        <v>44400.67222222222</v>
      </c>
      <c r="H6099" s="6" t="str">
        <f>VLOOKUP(F6099,'Customer Details'!$A$1:$B$3264,2,0)</f>
        <v>India</v>
      </c>
      <c r="I6099" s="7">
        <f t="shared" si="1"/>
        <v>-2.55</v>
      </c>
      <c r="J6099" s="7">
        <f t="shared" si="2"/>
        <v>2.55</v>
      </c>
    </row>
    <row r="6100" ht="15.75" customHeight="1">
      <c r="A6100" s="4">
        <v>578211.0</v>
      </c>
      <c r="B6100" s="4" t="s">
        <v>2879</v>
      </c>
      <c r="C6100" s="5" t="s">
        <v>2880</v>
      </c>
      <c r="D6100" s="5">
        <v>10.0</v>
      </c>
      <c r="E6100" s="5">
        <v>2.1</v>
      </c>
      <c r="F6100" s="4">
        <v>12748.0</v>
      </c>
      <c r="G6100" s="6">
        <v>44704.49097222222</v>
      </c>
      <c r="H6100" s="6" t="str">
        <f>VLOOKUP(F6100,'Customer Details'!$A$1:$B$3264,2,0)</f>
        <v>USA</v>
      </c>
      <c r="I6100" s="7">
        <f t="shared" si="1"/>
        <v>21</v>
      </c>
      <c r="J6100" s="7">
        <f t="shared" si="2"/>
        <v>21</v>
      </c>
    </row>
    <row r="6101" ht="15.75" customHeight="1">
      <c r="A6101" s="4">
        <v>580048.0</v>
      </c>
      <c r="B6101" s="4" t="s">
        <v>468</v>
      </c>
      <c r="C6101" s="5" t="s">
        <v>469</v>
      </c>
      <c r="D6101" s="5">
        <v>1.0</v>
      </c>
      <c r="E6101" s="5">
        <v>1.25</v>
      </c>
      <c r="F6101" s="4">
        <v>12748.0</v>
      </c>
      <c r="G6101" s="6">
        <v>44713.53680555556</v>
      </c>
      <c r="H6101" s="6" t="str">
        <f>VLOOKUP(F6101,'Customer Details'!$A$1:$B$3264,2,0)</f>
        <v>USA</v>
      </c>
      <c r="I6101" s="7">
        <f t="shared" si="1"/>
        <v>1.25</v>
      </c>
      <c r="J6101" s="7">
        <f t="shared" si="2"/>
        <v>1.25</v>
      </c>
    </row>
    <row r="6102" ht="15.75" customHeight="1">
      <c r="A6102" s="4" t="s">
        <v>2881</v>
      </c>
      <c r="B6102" s="4">
        <v>22727.0</v>
      </c>
      <c r="C6102" s="5" t="s">
        <v>902</v>
      </c>
      <c r="D6102" s="5">
        <v>-1.0</v>
      </c>
      <c r="E6102" s="5">
        <v>3.75</v>
      </c>
      <c r="F6102" s="4">
        <v>13767.0</v>
      </c>
      <c r="G6102" s="6">
        <v>44449.54027777778</v>
      </c>
      <c r="H6102" s="6" t="str">
        <f>VLOOKUP(F6102,'Customer Details'!$A$1:$B$3264,2,0)</f>
        <v>Australia</v>
      </c>
      <c r="I6102" s="7">
        <f t="shared" si="1"/>
        <v>-3.75</v>
      </c>
      <c r="J6102" s="7">
        <f t="shared" si="2"/>
        <v>3.75</v>
      </c>
    </row>
    <row r="6103" ht="15.75" customHeight="1">
      <c r="A6103" s="4">
        <v>573270.0</v>
      </c>
      <c r="B6103" s="4" t="s">
        <v>38</v>
      </c>
      <c r="C6103" s="5" t="s">
        <v>39</v>
      </c>
      <c r="D6103" s="5">
        <v>6.0</v>
      </c>
      <c r="E6103" s="5">
        <v>2.95</v>
      </c>
      <c r="F6103" s="4">
        <v>17418.0</v>
      </c>
      <c r="G6103" s="6">
        <v>44679.54166666666</v>
      </c>
      <c r="H6103" s="6" t="str">
        <f>VLOOKUP(F6103,'Customer Details'!$A$1:$B$3264,2,0)</f>
        <v>India</v>
      </c>
      <c r="I6103" s="7">
        <f t="shared" si="1"/>
        <v>17.7</v>
      </c>
      <c r="J6103" s="7">
        <f t="shared" si="2"/>
        <v>17.7</v>
      </c>
    </row>
    <row r="6104" ht="15.75" customHeight="1">
      <c r="A6104" s="4">
        <v>578270.0</v>
      </c>
      <c r="B6104" s="4" t="s">
        <v>368</v>
      </c>
      <c r="C6104" s="5" t="s">
        <v>369</v>
      </c>
      <c r="D6104" s="5">
        <v>1.0</v>
      </c>
      <c r="E6104" s="5">
        <v>8.29</v>
      </c>
      <c r="F6104" s="4">
        <v>14096.0</v>
      </c>
      <c r="G6104" s="6">
        <v>44704.56875</v>
      </c>
      <c r="H6104" s="6" t="str">
        <f>VLOOKUP(F6104,'Customer Details'!$A$1:$B$3264,2,0)</f>
        <v>USA</v>
      </c>
      <c r="I6104" s="7">
        <f t="shared" si="1"/>
        <v>8.29</v>
      </c>
      <c r="J6104" s="7">
        <f t="shared" si="2"/>
        <v>8.29</v>
      </c>
    </row>
    <row r="6105" ht="15.75" customHeight="1">
      <c r="A6105" s="4">
        <v>569219.0</v>
      </c>
      <c r="B6105" s="4">
        <v>23371.0</v>
      </c>
      <c r="C6105" s="5" t="s">
        <v>1920</v>
      </c>
      <c r="D6105" s="5">
        <v>1.0</v>
      </c>
      <c r="E6105" s="5">
        <v>1.25</v>
      </c>
      <c r="F6105" s="4">
        <v>13558.0</v>
      </c>
      <c r="G6105" s="6">
        <v>44653.54236111111</v>
      </c>
      <c r="H6105" s="6" t="str">
        <f>VLOOKUP(F6105,'Customer Details'!$A$1:$B$3264,2,0)</f>
        <v>Australia</v>
      </c>
      <c r="I6105" s="7">
        <f t="shared" si="1"/>
        <v>1.25</v>
      </c>
      <c r="J6105" s="7">
        <f t="shared" si="2"/>
        <v>1.25</v>
      </c>
    </row>
    <row r="6106" ht="15.75" customHeight="1">
      <c r="A6106" s="4">
        <v>545015.0</v>
      </c>
      <c r="B6106" s="4" t="s">
        <v>40</v>
      </c>
      <c r="C6106" s="5" t="s">
        <v>41</v>
      </c>
      <c r="D6106" s="5">
        <v>6.0</v>
      </c>
      <c r="E6106" s="5">
        <v>2.95</v>
      </c>
      <c r="F6106" s="4">
        <v>13742.0</v>
      </c>
      <c r="G6106" s="6">
        <v>44433.56944444445</v>
      </c>
      <c r="H6106" s="6" t="str">
        <f>VLOOKUP(F6106,'Customer Details'!$A$1:$B$3264,2,0)</f>
        <v>USA</v>
      </c>
      <c r="I6106" s="7">
        <f t="shared" si="1"/>
        <v>17.7</v>
      </c>
      <c r="J6106" s="7">
        <f t="shared" si="2"/>
        <v>17.7</v>
      </c>
    </row>
    <row r="6107" ht="15.75" customHeight="1">
      <c r="A6107" s="4">
        <v>578942.0</v>
      </c>
      <c r="B6107" s="4" t="s">
        <v>100</v>
      </c>
      <c r="C6107" s="5" t="s">
        <v>101</v>
      </c>
      <c r="D6107" s="5">
        <v>2.0</v>
      </c>
      <c r="E6107" s="5">
        <v>1.45</v>
      </c>
      <c r="F6107" s="4">
        <v>17288.0</v>
      </c>
      <c r="G6107" s="6">
        <v>44708.56180555555</v>
      </c>
      <c r="H6107" s="6" t="str">
        <f>VLOOKUP(F6107,'Customer Details'!$A$1:$B$3264,2,0)</f>
        <v>Australia</v>
      </c>
      <c r="I6107" s="7">
        <f t="shared" si="1"/>
        <v>2.9</v>
      </c>
      <c r="J6107" s="7">
        <f t="shared" si="2"/>
        <v>2.9</v>
      </c>
    </row>
    <row r="6108" ht="15.75" customHeight="1">
      <c r="A6108" s="4">
        <v>558757.0</v>
      </c>
      <c r="B6108" s="4">
        <v>21420.0</v>
      </c>
      <c r="C6108" s="5" t="s">
        <v>2882</v>
      </c>
      <c r="D6108" s="5">
        <v>1.0</v>
      </c>
      <c r="E6108" s="5">
        <v>3.25</v>
      </c>
      <c r="F6108" s="4">
        <v>13148.0</v>
      </c>
      <c r="G6108" s="6">
        <v>44564.51527777778</v>
      </c>
      <c r="H6108" s="6" t="str">
        <f>VLOOKUP(F6108,'Customer Details'!$A$1:$B$3264,2,0)</f>
        <v>USA</v>
      </c>
      <c r="I6108" s="7">
        <f t="shared" si="1"/>
        <v>3.25</v>
      </c>
      <c r="J6108" s="7">
        <f t="shared" si="2"/>
        <v>3.25</v>
      </c>
    </row>
    <row r="6109" ht="15.75" customHeight="1">
      <c r="A6109" s="4">
        <v>569218.0</v>
      </c>
      <c r="B6109" s="4" t="s">
        <v>67</v>
      </c>
      <c r="C6109" s="5" t="s">
        <v>68</v>
      </c>
      <c r="D6109" s="5">
        <v>2.0</v>
      </c>
      <c r="E6109" s="5">
        <v>2.08</v>
      </c>
      <c r="F6109" s="4">
        <v>15952.0</v>
      </c>
      <c r="G6109" s="6">
        <v>44653.53263888889</v>
      </c>
      <c r="H6109" s="6" t="str">
        <f>VLOOKUP(F6109,'Customer Details'!$A$1:$B$3264,2,0)</f>
        <v>USA</v>
      </c>
      <c r="I6109" s="7">
        <f t="shared" si="1"/>
        <v>4.16</v>
      </c>
      <c r="J6109" s="7">
        <f t="shared" si="2"/>
        <v>4.16</v>
      </c>
    </row>
    <row r="6110" ht="15.75" customHeight="1">
      <c r="A6110" s="4">
        <v>577410.0</v>
      </c>
      <c r="B6110" s="4" t="s">
        <v>44</v>
      </c>
      <c r="C6110" s="5" t="s">
        <v>45</v>
      </c>
      <c r="D6110" s="5">
        <v>1.0</v>
      </c>
      <c r="E6110" s="5">
        <v>2.1</v>
      </c>
      <c r="F6110" s="4">
        <v>14664.0</v>
      </c>
      <c r="G6110" s="6">
        <v>44701.45763888889</v>
      </c>
      <c r="H6110" s="6" t="str">
        <f>VLOOKUP(F6110,'Customer Details'!$A$1:$B$3264,2,0)</f>
        <v>China</v>
      </c>
      <c r="I6110" s="7">
        <f t="shared" si="1"/>
        <v>2.1</v>
      </c>
      <c r="J6110" s="7">
        <f t="shared" si="2"/>
        <v>2.1</v>
      </c>
    </row>
    <row r="6111" ht="15.75" customHeight="1">
      <c r="A6111" s="4">
        <v>572302.0</v>
      </c>
      <c r="B6111" s="4" t="s">
        <v>457</v>
      </c>
      <c r="C6111" s="5" t="s">
        <v>458</v>
      </c>
      <c r="D6111" s="5">
        <v>3.0</v>
      </c>
      <c r="E6111" s="5">
        <v>1.25</v>
      </c>
      <c r="F6111" s="4">
        <v>15427.0</v>
      </c>
      <c r="G6111" s="6">
        <v>44674.61597222222</v>
      </c>
      <c r="H6111" s="6" t="str">
        <f>VLOOKUP(F6111,'Customer Details'!$A$1:$B$3264,2,0)</f>
        <v>USA</v>
      </c>
      <c r="I6111" s="7">
        <f t="shared" si="1"/>
        <v>3.75</v>
      </c>
      <c r="J6111" s="7">
        <f t="shared" si="2"/>
        <v>3.75</v>
      </c>
    </row>
    <row r="6112" ht="15.75" customHeight="1">
      <c r="A6112" s="4" t="s">
        <v>2833</v>
      </c>
      <c r="B6112" s="4">
        <v>23000.0</v>
      </c>
      <c r="C6112" s="5" t="s">
        <v>2883</v>
      </c>
      <c r="D6112" s="5">
        <v>-2.0</v>
      </c>
      <c r="E6112" s="5">
        <v>0.42</v>
      </c>
      <c r="F6112" s="4">
        <v>16394.0</v>
      </c>
      <c r="G6112" s="6">
        <v>44657.77013888889</v>
      </c>
      <c r="H6112" s="6" t="str">
        <f>VLOOKUP(F6112,'Customer Details'!$A$1:$B$3264,2,0)</f>
        <v>Australia</v>
      </c>
      <c r="I6112" s="7">
        <f t="shared" si="1"/>
        <v>-0.84</v>
      </c>
      <c r="J6112" s="7">
        <f t="shared" si="2"/>
        <v>0.84</v>
      </c>
    </row>
    <row r="6113" ht="15.75" customHeight="1">
      <c r="A6113" s="4">
        <v>569229.0</v>
      </c>
      <c r="B6113" s="4" t="s">
        <v>1021</v>
      </c>
      <c r="C6113" s="5" t="s">
        <v>1022</v>
      </c>
      <c r="D6113" s="5">
        <v>2.0</v>
      </c>
      <c r="E6113" s="5">
        <v>0.79</v>
      </c>
      <c r="F6113" s="4">
        <v>14502.0</v>
      </c>
      <c r="G6113" s="6">
        <v>44653.62222222222</v>
      </c>
      <c r="H6113" s="6" t="str">
        <f>VLOOKUP(F6113,'Customer Details'!$A$1:$B$3264,2,0)</f>
        <v>China</v>
      </c>
      <c r="I6113" s="7">
        <f t="shared" si="1"/>
        <v>1.58</v>
      </c>
      <c r="J6113" s="7">
        <f t="shared" si="2"/>
        <v>1.58</v>
      </c>
    </row>
    <row r="6114" ht="15.75" customHeight="1">
      <c r="A6114" s="4" t="s">
        <v>2884</v>
      </c>
      <c r="B6114" s="4">
        <v>22666.0</v>
      </c>
      <c r="C6114" s="5" t="s">
        <v>407</v>
      </c>
      <c r="D6114" s="5">
        <v>-1.0</v>
      </c>
      <c r="E6114" s="5">
        <v>2.95</v>
      </c>
      <c r="F6114" s="4">
        <v>13050.0</v>
      </c>
      <c r="G6114" s="6">
        <v>44527.45</v>
      </c>
      <c r="H6114" s="6" t="str">
        <f>VLOOKUP(F6114,'Customer Details'!$A$1:$B$3264,2,0)</f>
        <v>China</v>
      </c>
      <c r="I6114" s="7">
        <f t="shared" si="1"/>
        <v>-2.95</v>
      </c>
      <c r="J6114" s="7">
        <f t="shared" si="2"/>
        <v>2.95</v>
      </c>
    </row>
    <row r="6115" ht="15.75" customHeight="1">
      <c r="A6115" s="4" t="s">
        <v>2885</v>
      </c>
      <c r="B6115" s="4">
        <v>22726.0</v>
      </c>
      <c r="C6115" s="5" t="s">
        <v>495</v>
      </c>
      <c r="D6115" s="5">
        <v>-1.0</v>
      </c>
      <c r="E6115" s="5">
        <v>3.75</v>
      </c>
      <c r="F6115" s="4">
        <v>15034.0</v>
      </c>
      <c r="G6115" s="6">
        <v>44692.45486111111</v>
      </c>
      <c r="H6115" s="6" t="str">
        <f>VLOOKUP(F6115,'Customer Details'!$A$1:$B$3264,2,0)</f>
        <v>USA</v>
      </c>
      <c r="I6115" s="7">
        <f t="shared" si="1"/>
        <v>-3.75</v>
      </c>
      <c r="J6115" s="7">
        <f t="shared" si="2"/>
        <v>3.75</v>
      </c>
    </row>
    <row r="6116" ht="15.75" customHeight="1">
      <c r="A6116" s="4">
        <v>563384.0</v>
      </c>
      <c r="B6116" s="4" t="s">
        <v>325</v>
      </c>
      <c r="C6116" s="5" t="s">
        <v>326</v>
      </c>
      <c r="D6116" s="5">
        <v>2.0</v>
      </c>
      <c r="E6116" s="5">
        <v>1.25</v>
      </c>
      <c r="F6116" s="4">
        <v>17315.0</v>
      </c>
      <c r="G6116" s="6">
        <v>44608.45277777778</v>
      </c>
      <c r="H6116" s="6" t="str">
        <f>VLOOKUP(F6116,'Customer Details'!$A$1:$B$3264,2,0)</f>
        <v>United Kingdom</v>
      </c>
      <c r="I6116" s="7">
        <f t="shared" si="1"/>
        <v>2.5</v>
      </c>
      <c r="J6116" s="7">
        <f t="shared" si="2"/>
        <v>2.5</v>
      </c>
    </row>
    <row r="6117" ht="15.75" customHeight="1">
      <c r="A6117" s="4">
        <v>576848.0</v>
      </c>
      <c r="B6117" s="4" t="s">
        <v>270</v>
      </c>
      <c r="C6117" s="5" t="s">
        <v>271</v>
      </c>
      <c r="D6117" s="5">
        <v>4.0</v>
      </c>
      <c r="E6117" s="5">
        <v>0.39</v>
      </c>
      <c r="F6117" s="4">
        <v>15051.0</v>
      </c>
      <c r="G6117" s="6">
        <v>44697.65138888889</v>
      </c>
      <c r="H6117" s="6" t="str">
        <f>VLOOKUP(F6117,'Customer Details'!$A$1:$B$3264,2,0)</f>
        <v>China</v>
      </c>
      <c r="I6117" s="7">
        <f t="shared" si="1"/>
        <v>1.56</v>
      </c>
      <c r="J6117" s="7">
        <f t="shared" si="2"/>
        <v>1.56</v>
      </c>
    </row>
    <row r="6118" ht="15.75" customHeight="1">
      <c r="A6118" s="4">
        <v>559289.0</v>
      </c>
      <c r="B6118" s="4" t="s">
        <v>40</v>
      </c>
      <c r="C6118" s="5" t="s">
        <v>41</v>
      </c>
      <c r="D6118" s="5">
        <v>2.0</v>
      </c>
      <c r="E6118" s="5">
        <v>2.95</v>
      </c>
      <c r="F6118" s="4">
        <v>15719.0</v>
      </c>
      <c r="G6118" s="6">
        <v>44568.51527777778</v>
      </c>
      <c r="H6118" s="6" t="str">
        <f>VLOOKUP(F6118,'Customer Details'!$A$1:$B$3264,2,0)</f>
        <v>Australia</v>
      </c>
      <c r="I6118" s="7">
        <f t="shared" si="1"/>
        <v>5.9</v>
      </c>
      <c r="J6118" s="7">
        <f t="shared" si="2"/>
        <v>5.9</v>
      </c>
    </row>
    <row r="6119" ht="15.75" customHeight="1">
      <c r="A6119" s="4">
        <v>551517.0</v>
      </c>
      <c r="B6119" s="4" t="s">
        <v>457</v>
      </c>
      <c r="C6119" s="5" t="s">
        <v>458</v>
      </c>
      <c r="D6119" s="5">
        <v>3.0</v>
      </c>
      <c r="E6119" s="5">
        <v>1.25</v>
      </c>
      <c r="F6119" s="4">
        <v>16931.0</v>
      </c>
      <c r="G6119" s="6">
        <v>44501.46805555555</v>
      </c>
      <c r="H6119" s="6" t="str">
        <f>VLOOKUP(F6119,'Customer Details'!$A$1:$B$3264,2,0)</f>
        <v>USA</v>
      </c>
      <c r="I6119" s="7">
        <f t="shared" si="1"/>
        <v>3.75</v>
      </c>
      <c r="J6119" s="7">
        <f t="shared" si="2"/>
        <v>3.75</v>
      </c>
    </row>
    <row r="6120" ht="15.75" customHeight="1">
      <c r="A6120" s="4">
        <v>566398.0</v>
      </c>
      <c r="B6120" s="4" t="s">
        <v>48</v>
      </c>
      <c r="C6120" s="5" t="s">
        <v>49</v>
      </c>
      <c r="D6120" s="5">
        <v>10.0</v>
      </c>
      <c r="E6120" s="5">
        <v>2.08</v>
      </c>
      <c r="F6120" s="4">
        <v>12884.0</v>
      </c>
      <c r="G6120" s="6">
        <v>44632.54861111111</v>
      </c>
      <c r="H6120" s="6" t="str">
        <f>VLOOKUP(F6120,'Customer Details'!$A$1:$B$3264,2,0)</f>
        <v>Australia</v>
      </c>
      <c r="I6120" s="7">
        <f t="shared" si="1"/>
        <v>20.8</v>
      </c>
      <c r="J6120" s="7">
        <f t="shared" si="2"/>
        <v>20.8</v>
      </c>
    </row>
    <row r="6121" ht="15.75" customHeight="1">
      <c r="A6121" s="4">
        <v>554866.0</v>
      </c>
      <c r="B6121" s="4" t="s">
        <v>152</v>
      </c>
      <c r="C6121" s="5" t="s">
        <v>153</v>
      </c>
      <c r="D6121" s="5">
        <v>3.0</v>
      </c>
      <c r="E6121" s="5">
        <v>5.45</v>
      </c>
      <c r="F6121" s="4">
        <v>13488.0</v>
      </c>
      <c r="G6121" s="6">
        <v>44527.44513888889</v>
      </c>
      <c r="H6121" s="6" t="str">
        <f>VLOOKUP(F6121,'Customer Details'!$A$1:$B$3264,2,0)</f>
        <v>Australia</v>
      </c>
      <c r="I6121" s="7">
        <f t="shared" si="1"/>
        <v>16.35</v>
      </c>
      <c r="J6121" s="7">
        <f t="shared" si="2"/>
        <v>16.35</v>
      </c>
    </row>
    <row r="6122" ht="15.75" customHeight="1">
      <c r="A6122" s="4">
        <v>563441.0</v>
      </c>
      <c r="B6122" s="4" t="s">
        <v>625</v>
      </c>
      <c r="C6122" s="5" t="s">
        <v>626</v>
      </c>
      <c r="D6122" s="5">
        <v>2.0</v>
      </c>
      <c r="E6122" s="5">
        <v>3.75</v>
      </c>
      <c r="F6122" s="4">
        <v>13140.0</v>
      </c>
      <c r="G6122" s="6">
        <v>44608.55069444444</v>
      </c>
      <c r="H6122" s="6" t="str">
        <f>VLOOKUP(F6122,'Customer Details'!$A$1:$B$3264,2,0)</f>
        <v>USA</v>
      </c>
      <c r="I6122" s="7">
        <f t="shared" si="1"/>
        <v>7.5</v>
      </c>
      <c r="J6122" s="7">
        <f t="shared" si="2"/>
        <v>7.5</v>
      </c>
    </row>
    <row r="6123" ht="15.75" customHeight="1">
      <c r="A6123" s="4">
        <v>564719.0</v>
      </c>
      <c r="B6123" s="4" t="s">
        <v>596</v>
      </c>
      <c r="C6123" s="5" t="s">
        <v>597</v>
      </c>
      <c r="D6123" s="5">
        <v>1.0</v>
      </c>
      <c r="E6123" s="5">
        <v>0.85</v>
      </c>
      <c r="F6123" s="4">
        <v>15325.0</v>
      </c>
      <c r="G6123" s="6">
        <v>44620.49652777778</v>
      </c>
      <c r="H6123" s="6" t="str">
        <f>VLOOKUP(F6123,'Customer Details'!$A$1:$B$3264,2,0)</f>
        <v>India</v>
      </c>
      <c r="I6123" s="7">
        <f t="shared" si="1"/>
        <v>0.85</v>
      </c>
      <c r="J6123" s="7">
        <f t="shared" si="2"/>
        <v>0.85</v>
      </c>
    </row>
    <row r="6124" ht="15.75" customHeight="1">
      <c r="A6124" s="4">
        <v>578998.0</v>
      </c>
      <c r="B6124" s="4">
        <v>23365.0</v>
      </c>
      <c r="C6124" s="5" t="s">
        <v>2886</v>
      </c>
      <c r="D6124" s="5">
        <v>1.0</v>
      </c>
      <c r="E6124" s="5">
        <v>0.65</v>
      </c>
      <c r="F6124" s="4">
        <v>15436.0</v>
      </c>
      <c r="G6124" s="6">
        <v>44708.67013888889</v>
      </c>
      <c r="H6124" s="6" t="str">
        <f>VLOOKUP(F6124,'Customer Details'!$A$1:$B$3264,2,0)</f>
        <v>India</v>
      </c>
      <c r="I6124" s="7">
        <f t="shared" si="1"/>
        <v>0.65</v>
      </c>
      <c r="J6124" s="7">
        <f t="shared" si="2"/>
        <v>0.65</v>
      </c>
    </row>
    <row r="6125" ht="15.75" customHeight="1">
      <c r="A6125" s="4">
        <v>571270.0</v>
      </c>
      <c r="B6125" s="4" t="s">
        <v>287</v>
      </c>
      <c r="C6125" s="5" t="s">
        <v>288</v>
      </c>
      <c r="D6125" s="5">
        <v>3.0</v>
      </c>
      <c r="E6125" s="5">
        <v>1.25</v>
      </c>
      <c r="F6125" s="4">
        <v>12940.0</v>
      </c>
      <c r="G6125" s="6">
        <v>44667.50625</v>
      </c>
      <c r="H6125" s="6" t="str">
        <f>VLOOKUP(F6125,'Customer Details'!$A$1:$B$3264,2,0)</f>
        <v>China</v>
      </c>
      <c r="I6125" s="7">
        <f t="shared" si="1"/>
        <v>3.75</v>
      </c>
      <c r="J6125" s="7">
        <f t="shared" si="2"/>
        <v>3.75</v>
      </c>
    </row>
    <row r="6126" ht="15.75" customHeight="1">
      <c r="A6126" s="4" t="s">
        <v>2887</v>
      </c>
      <c r="B6126" s="4">
        <v>22039.0</v>
      </c>
      <c r="C6126" s="5" t="s">
        <v>2888</v>
      </c>
      <c r="D6126" s="5">
        <v>-25.0</v>
      </c>
      <c r="E6126" s="5">
        <v>0.42</v>
      </c>
      <c r="F6126" s="4">
        <v>15150.0</v>
      </c>
      <c r="G6126" s="6">
        <v>44650.52777777778</v>
      </c>
      <c r="H6126" s="6" t="str">
        <f>VLOOKUP(F6126,'Customer Details'!$A$1:$B$3264,2,0)</f>
        <v>India</v>
      </c>
      <c r="I6126" s="7">
        <f t="shared" si="1"/>
        <v>-10.5</v>
      </c>
      <c r="J6126" s="7">
        <f t="shared" si="2"/>
        <v>10.5</v>
      </c>
    </row>
    <row r="6127" ht="15.75" customHeight="1">
      <c r="A6127" s="4">
        <v>568991.0</v>
      </c>
      <c r="B6127" s="4" t="s">
        <v>165</v>
      </c>
      <c r="C6127" s="5" t="s">
        <v>166</v>
      </c>
      <c r="D6127" s="5">
        <v>24.0</v>
      </c>
      <c r="E6127" s="5">
        <v>1.25</v>
      </c>
      <c r="F6127" s="4">
        <v>18204.0</v>
      </c>
      <c r="G6127" s="6">
        <v>44649.69722222222</v>
      </c>
      <c r="H6127" s="6" t="str">
        <f>VLOOKUP(F6127,'Customer Details'!$A$1:$B$3264,2,0)</f>
        <v>USA</v>
      </c>
      <c r="I6127" s="7">
        <f t="shared" si="1"/>
        <v>30</v>
      </c>
      <c r="J6127" s="7">
        <f t="shared" si="2"/>
        <v>30</v>
      </c>
    </row>
    <row r="6128" ht="15.75" customHeight="1">
      <c r="A6128" s="4">
        <v>558686.0</v>
      </c>
      <c r="B6128" s="4" t="s">
        <v>48</v>
      </c>
      <c r="C6128" s="5" t="s">
        <v>49</v>
      </c>
      <c r="D6128" s="5">
        <v>10.0</v>
      </c>
      <c r="E6128" s="5">
        <v>2.08</v>
      </c>
      <c r="F6128" s="4">
        <v>17706.0</v>
      </c>
      <c r="G6128" s="6">
        <v>44562.48125</v>
      </c>
      <c r="H6128" s="6" t="str">
        <f>VLOOKUP(F6128,'Customer Details'!$A$1:$B$3264,2,0)</f>
        <v>India</v>
      </c>
      <c r="I6128" s="7">
        <f t="shared" si="1"/>
        <v>20.8</v>
      </c>
      <c r="J6128" s="7">
        <f t="shared" si="2"/>
        <v>20.8</v>
      </c>
    </row>
    <row r="6129" ht="15.75" customHeight="1">
      <c r="A6129" s="4" t="s">
        <v>2202</v>
      </c>
      <c r="B6129" s="4">
        <v>22169.0</v>
      </c>
      <c r="C6129" s="5" t="s">
        <v>753</v>
      </c>
      <c r="D6129" s="5">
        <v>-1.0</v>
      </c>
      <c r="E6129" s="5">
        <v>8.5</v>
      </c>
      <c r="F6129" s="4">
        <v>17449.0</v>
      </c>
      <c r="G6129" s="6">
        <v>44632.74305555555</v>
      </c>
      <c r="H6129" s="6" t="str">
        <f>VLOOKUP(F6129,'Customer Details'!$A$1:$B$3264,2,0)</f>
        <v>USA</v>
      </c>
      <c r="I6129" s="7">
        <f t="shared" si="1"/>
        <v>-8.5</v>
      </c>
      <c r="J6129" s="7">
        <f t="shared" si="2"/>
        <v>8.5</v>
      </c>
    </row>
    <row r="6130" ht="15.75" customHeight="1">
      <c r="A6130" s="4">
        <v>543040.0</v>
      </c>
      <c r="B6130" s="4" t="s">
        <v>239</v>
      </c>
      <c r="C6130" s="5" t="s">
        <v>240</v>
      </c>
      <c r="D6130" s="5">
        <v>2.0</v>
      </c>
      <c r="E6130" s="5">
        <v>1.95</v>
      </c>
      <c r="F6130" s="4">
        <v>17337.0</v>
      </c>
      <c r="G6130" s="6">
        <v>44410.7125</v>
      </c>
      <c r="H6130" s="6" t="str">
        <f>VLOOKUP(F6130,'Customer Details'!$A$1:$B$3264,2,0)</f>
        <v>China</v>
      </c>
      <c r="I6130" s="7">
        <f t="shared" si="1"/>
        <v>3.9</v>
      </c>
      <c r="J6130" s="7">
        <f t="shared" si="2"/>
        <v>3.9</v>
      </c>
    </row>
    <row r="6131" ht="15.75" customHeight="1">
      <c r="A6131" s="4">
        <v>550799.0</v>
      </c>
      <c r="B6131" s="4" t="s">
        <v>48</v>
      </c>
      <c r="C6131" s="5" t="s">
        <v>49</v>
      </c>
      <c r="D6131" s="5">
        <v>10.0</v>
      </c>
      <c r="E6131" s="5">
        <v>2.08</v>
      </c>
      <c r="F6131" s="4">
        <v>17115.0</v>
      </c>
      <c r="G6131" s="6">
        <v>44489.61527777778</v>
      </c>
      <c r="H6131" s="6" t="str">
        <f>VLOOKUP(F6131,'Customer Details'!$A$1:$B$3264,2,0)</f>
        <v>China</v>
      </c>
      <c r="I6131" s="7">
        <f t="shared" si="1"/>
        <v>20.8</v>
      </c>
      <c r="J6131" s="7">
        <f t="shared" si="2"/>
        <v>20.8</v>
      </c>
    </row>
    <row r="6132" ht="15.75" customHeight="1">
      <c r="A6132" s="4" t="s">
        <v>2889</v>
      </c>
      <c r="B6132" s="4">
        <v>23181.0</v>
      </c>
      <c r="C6132" s="5" t="s">
        <v>2890</v>
      </c>
      <c r="D6132" s="5">
        <v>-1.0</v>
      </c>
      <c r="E6132" s="5">
        <v>8.25</v>
      </c>
      <c r="F6132" s="4">
        <v>13462.0</v>
      </c>
      <c r="G6132" s="6">
        <v>44539.82847222222</v>
      </c>
      <c r="H6132" s="6" t="str">
        <f>VLOOKUP(F6132,'Customer Details'!$A$1:$B$3264,2,0)</f>
        <v>Australia</v>
      </c>
      <c r="I6132" s="7">
        <f t="shared" si="1"/>
        <v>-8.25</v>
      </c>
      <c r="J6132" s="7">
        <f t="shared" si="2"/>
        <v>8.25</v>
      </c>
    </row>
    <row r="6133" ht="15.75" customHeight="1">
      <c r="A6133" s="4">
        <v>569129.0</v>
      </c>
      <c r="B6133" s="4">
        <v>22729.0</v>
      </c>
      <c r="C6133" s="5" t="s">
        <v>1753</v>
      </c>
      <c r="D6133" s="5">
        <v>1.0</v>
      </c>
      <c r="E6133" s="5">
        <v>3.75</v>
      </c>
      <c r="F6133" s="4">
        <v>15034.0</v>
      </c>
      <c r="G6133" s="6">
        <v>44650.56944444445</v>
      </c>
      <c r="H6133" s="6" t="str">
        <f>VLOOKUP(F6133,'Customer Details'!$A$1:$B$3264,2,0)</f>
        <v>USA</v>
      </c>
      <c r="I6133" s="7">
        <f t="shared" si="1"/>
        <v>3.75</v>
      </c>
      <c r="J6133" s="7">
        <f t="shared" si="2"/>
        <v>3.75</v>
      </c>
    </row>
    <row r="6134" ht="15.75" customHeight="1">
      <c r="A6134" s="4">
        <v>547362.0</v>
      </c>
      <c r="B6134" s="4" t="s">
        <v>493</v>
      </c>
      <c r="C6134" s="5" t="s">
        <v>494</v>
      </c>
      <c r="D6134" s="5">
        <v>144.0</v>
      </c>
      <c r="E6134" s="5">
        <v>0.63</v>
      </c>
      <c r="F6134" s="4">
        <v>13694.0</v>
      </c>
      <c r="G6134" s="6">
        <v>44461.52291666667</v>
      </c>
      <c r="H6134" s="6" t="str">
        <f>VLOOKUP(F6134,'Customer Details'!$A$1:$B$3264,2,0)</f>
        <v>USA</v>
      </c>
      <c r="I6134" s="7">
        <f t="shared" si="1"/>
        <v>90.72</v>
      </c>
      <c r="J6134" s="7">
        <f t="shared" si="2"/>
        <v>90.72</v>
      </c>
    </row>
    <row r="6135" ht="15.75" customHeight="1">
      <c r="A6135" s="4">
        <v>573346.0</v>
      </c>
      <c r="B6135" s="4" t="s">
        <v>2488</v>
      </c>
      <c r="C6135" s="5" t="s">
        <v>2489</v>
      </c>
      <c r="D6135" s="5">
        <v>1.0</v>
      </c>
      <c r="E6135" s="5">
        <v>9.95</v>
      </c>
      <c r="F6135" s="4">
        <v>17255.0</v>
      </c>
      <c r="G6135" s="6">
        <v>44681.5125</v>
      </c>
      <c r="H6135" s="6" t="str">
        <f>VLOOKUP(F6135,'Customer Details'!$A$1:$B$3264,2,0)</f>
        <v>Australia</v>
      </c>
      <c r="I6135" s="7">
        <f t="shared" si="1"/>
        <v>9.95</v>
      </c>
      <c r="J6135" s="7">
        <f t="shared" si="2"/>
        <v>9.95</v>
      </c>
    </row>
    <row r="6136" ht="15.75" customHeight="1">
      <c r="A6136" s="4">
        <v>580362.0</v>
      </c>
      <c r="B6136" s="4" t="s">
        <v>38</v>
      </c>
      <c r="C6136" s="5" t="s">
        <v>39</v>
      </c>
      <c r="D6136" s="5">
        <v>6.0</v>
      </c>
      <c r="E6136" s="5">
        <v>2.95</v>
      </c>
      <c r="F6136" s="4">
        <v>13884.0</v>
      </c>
      <c r="G6136" s="6">
        <v>44714.6875</v>
      </c>
      <c r="H6136" s="6" t="str">
        <f>VLOOKUP(F6136,'Customer Details'!$A$1:$B$3264,2,0)</f>
        <v>Australia</v>
      </c>
      <c r="I6136" s="7">
        <f t="shared" si="1"/>
        <v>17.7</v>
      </c>
      <c r="J6136" s="7">
        <f t="shared" si="2"/>
        <v>17.7</v>
      </c>
    </row>
    <row r="6137" ht="15.75" customHeight="1">
      <c r="A6137" s="4">
        <v>542111.0</v>
      </c>
      <c r="B6137" s="4" t="s">
        <v>67</v>
      </c>
      <c r="C6137" s="5" t="s">
        <v>68</v>
      </c>
      <c r="D6137" s="5">
        <v>10.0</v>
      </c>
      <c r="E6137" s="5">
        <v>1.95</v>
      </c>
      <c r="F6137" s="4">
        <v>14341.0</v>
      </c>
      <c r="G6137" s="6">
        <v>44402.57986111111</v>
      </c>
      <c r="H6137" s="6" t="str">
        <f>VLOOKUP(F6137,'Customer Details'!$A$1:$B$3264,2,0)</f>
        <v>Australia</v>
      </c>
      <c r="I6137" s="7">
        <f t="shared" si="1"/>
        <v>19.5</v>
      </c>
      <c r="J6137" s="7">
        <f t="shared" si="2"/>
        <v>19.5</v>
      </c>
    </row>
    <row r="6138" ht="15.75" customHeight="1">
      <c r="A6138" s="4" t="s">
        <v>2117</v>
      </c>
      <c r="B6138" s="4">
        <v>23089.0</v>
      </c>
      <c r="C6138" s="5" t="s">
        <v>2891</v>
      </c>
      <c r="D6138" s="5">
        <v>-1.0</v>
      </c>
      <c r="E6138" s="5">
        <v>1.65</v>
      </c>
      <c r="F6138" s="4">
        <v>15311.0</v>
      </c>
      <c r="G6138" s="6">
        <v>44696.55694444444</v>
      </c>
      <c r="H6138" s="6" t="str">
        <f>VLOOKUP(F6138,'Customer Details'!$A$1:$B$3264,2,0)</f>
        <v>USA</v>
      </c>
      <c r="I6138" s="7">
        <f t="shared" si="1"/>
        <v>-1.65</v>
      </c>
      <c r="J6138" s="7">
        <f t="shared" si="2"/>
        <v>1.65</v>
      </c>
    </row>
    <row r="6139" ht="15.75" customHeight="1">
      <c r="A6139" s="4">
        <v>576059.0</v>
      </c>
      <c r="B6139" s="4">
        <v>22120.0</v>
      </c>
      <c r="C6139" s="5" t="s">
        <v>2892</v>
      </c>
      <c r="D6139" s="5">
        <v>1.0</v>
      </c>
      <c r="E6139" s="5">
        <v>9.95</v>
      </c>
      <c r="F6139" s="4">
        <v>15411.0</v>
      </c>
      <c r="G6139" s="6">
        <v>44694.63819444444</v>
      </c>
      <c r="H6139" s="6" t="str">
        <f>VLOOKUP(F6139,'Customer Details'!$A$1:$B$3264,2,0)</f>
        <v>Australia</v>
      </c>
      <c r="I6139" s="7">
        <f t="shared" si="1"/>
        <v>9.95</v>
      </c>
      <c r="J6139" s="7">
        <f t="shared" si="2"/>
        <v>9.95</v>
      </c>
    </row>
    <row r="6140" ht="15.75" customHeight="1">
      <c r="A6140" s="4">
        <v>576933.0</v>
      </c>
      <c r="B6140" s="4">
        <v>21967.0</v>
      </c>
      <c r="C6140" s="5" t="s">
        <v>2893</v>
      </c>
      <c r="D6140" s="5">
        <v>1.0</v>
      </c>
      <c r="E6140" s="5">
        <v>0.39</v>
      </c>
      <c r="F6140" s="4">
        <v>15529.0</v>
      </c>
      <c r="G6140" s="6">
        <v>44698.47847222222</v>
      </c>
      <c r="H6140" s="6" t="str">
        <f>VLOOKUP(F6140,'Customer Details'!$A$1:$B$3264,2,0)</f>
        <v>USA</v>
      </c>
      <c r="I6140" s="7">
        <f t="shared" si="1"/>
        <v>0.39</v>
      </c>
      <c r="J6140" s="7">
        <f t="shared" si="2"/>
        <v>0.39</v>
      </c>
    </row>
    <row r="6141" ht="15.75" customHeight="1">
      <c r="A6141" s="4">
        <v>568301.0</v>
      </c>
      <c r="B6141" s="4" t="s">
        <v>81</v>
      </c>
      <c r="C6141" s="5" t="s">
        <v>82</v>
      </c>
      <c r="D6141" s="5">
        <v>2.0</v>
      </c>
      <c r="E6141" s="5">
        <v>1.25</v>
      </c>
      <c r="F6141" s="4">
        <v>16383.0</v>
      </c>
      <c r="G6141" s="6">
        <v>44646.53125</v>
      </c>
      <c r="H6141" s="6" t="str">
        <f>VLOOKUP(F6141,'Customer Details'!$A$1:$B$3264,2,0)</f>
        <v>USA</v>
      </c>
      <c r="I6141" s="7">
        <f t="shared" si="1"/>
        <v>2.5</v>
      </c>
      <c r="J6141" s="7">
        <f t="shared" si="2"/>
        <v>2.5</v>
      </c>
    </row>
    <row r="6142" ht="15.75" customHeight="1">
      <c r="A6142" s="4">
        <v>548666.0</v>
      </c>
      <c r="B6142" s="4" t="s">
        <v>2158</v>
      </c>
      <c r="C6142" s="5" t="s">
        <v>2159</v>
      </c>
      <c r="D6142" s="5">
        <v>2.0</v>
      </c>
      <c r="E6142" s="5">
        <v>2.1</v>
      </c>
      <c r="F6142" s="4">
        <v>13124.0</v>
      </c>
      <c r="G6142" s="6">
        <v>44470.62361111111</v>
      </c>
      <c r="H6142" s="6" t="str">
        <f>VLOOKUP(F6142,'Customer Details'!$A$1:$B$3264,2,0)</f>
        <v>USA</v>
      </c>
      <c r="I6142" s="7">
        <f t="shared" si="1"/>
        <v>4.2</v>
      </c>
      <c r="J6142" s="7">
        <f t="shared" si="2"/>
        <v>4.2</v>
      </c>
    </row>
    <row r="6143" ht="15.75" customHeight="1">
      <c r="A6143" s="4">
        <v>547401.0</v>
      </c>
      <c r="B6143" s="4" t="s">
        <v>439</v>
      </c>
      <c r="C6143" s="5" t="s">
        <v>440</v>
      </c>
      <c r="D6143" s="5">
        <v>24.0</v>
      </c>
      <c r="E6143" s="5">
        <v>0.29</v>
      </c>
      <c r="F6143" s="4">
        <v>17576.0</v>
      </c>
      <c r="G6143" s="6">
        <v>44461.70833333334</v>
      </c>
      <c r="H6143" s="6" t="str">
        <f>VLOOKUP(F6143,'Customer Details'!$A$1:$B$3264,2,0)</f>
        <v>USA</v>
      </c>
      <c r="I6143" s="7">
        <f t="shared" si="1"/>
        <v>6.96</v>
      </c>
      <c r="J6143" s="7">
        <f t="shared" si="2"/>
        <v>6.96</v>
      </c>
    </row>
    <row r="6144" ht="15.75" customHeight="1">
      <c r="A6144" s="4" t="s">
        <v>1480</v>
      </c>
      <c r="B6144" s="4">
        <v>22727.0</v>
      </c>
      <c r="C6144" s="5" t="s">
        <v>902</v>
      </c>
      <c r="D6144" s="5">
        <v>-4.0</v>
      </c>
      <c r="E6144" s="5">
        <v>3.75</v>
      </c>
      <c r="F6144" s="4">
        <v>15365.0</v>
      </c>
      <c r="G6144" s="6">
        <v>44657.82708333333</v>
      </c>
      <c r="H6144" s="6" t="str">
        <f>VLOOKUP(F6144,'Customer Details'!$A$1:$B$3264,2,0)</f>
        <v>Australia</v>
      </c>
      <c r="I6144" s="7">
        <f t="shared" si="1"/>
        <v>-15</v>
      </c>
      <c r="J6144" s="7">
        <f t="shared" si="2"/>
        <v>15</v>
      </c>
    </row>
    <row r="6145" ht="15.75" customHeight="1">
      <c r="A6145" s="4">
        <v>539032.0</v>
      </c>
      <c r="B6145" s="4" t="s">
        <v>179</v>
      </c>
      <c r="C6145" s="5" t="s">
        <v>180</v>
      </c>
      <c r="D6145" s="5">
        <v>4.0</v>
      </c>
      <c r="E6145" s="5">
        <v>3.75</v>
      </c>
      <c r="F6145" s="4">
        <v>18050.0</v>
      </c>
      <c r="G6145" s="6">
        <v>44362.60069444445</v>
      </c>
      <c r="H6145" s="6" t="str">
        <f>VLOOKUP(F6145,'Customer Details'!$A$1:$B$3264,2,0)</f>
        <v>China</v>
      </c>
      <c r="I6145" s="7">
        <f t="shared" si="1"/>
        <v>15</v>
      </c>
      <c r="J6145" s="7">
        <f t="shared" si="2"/>
        <v>15</v>
      </c>
    </row>
    <row r="6146" ht="15.75" customHeight="1">
      <c r="A6146" s="4">
        <v>568662.0</v>
      </c>
      <c r="B6146" s="4" t="s">
        <v>38</v>
      </c>
      <c r="C6146" s="5" t="s">
        <v>39</v>
      </c>
      <c r="D6146" s="5">
        <v>1.0</v>
      </c>
      <c r="E6146" s="5">
        <v>2.95</v>
      </c>
      <c r="F6146" s="4">
        <v>16764.0</v>
      </c>
      <c r="G6146" s="6">
        <v>44648.525</v>
      </c>
      <c r="H6146" s="6" t="str">
        <f>VLOOKUP(F6146,'Customer Details'!$A$1:$B$3264,2,0)</f>
        <v>USA</v>
      </c>
      <c r="I6146" s="7">
        <f t="shared" si="1"/>
        <v>2.95</v>
      </c>
      <c r="J6146" s="7">
        <f t="shared" si="2"/>
        <v>2.95</v>
      </c>
    </row>
    <row r="6147" ht="15.75" customHeight="1">
      <c r="A6147" s="4">
        <v>570410.0</v>
      </c>
      <c r="B6147" s="4" t="s">
        <v>1932</v>
      </c>
      <c r="C6147" s="5" t="s">
        <v>1933</v>
      </c>
      <c r="D6147" s="5">
        <v>1.0</v>
      </c>
      <c r="E6147" s="5">
        <v>0.19</v>
      </c>
      <c r="F6147" s="4">
        <v>16776.0</v>
      </c>
      <c r="G6147" s="6">
        <v>44661.54444444444</v>
      </c>
      <c r="H6147" s="6" t="str">
        <f>VLOOKUP(F6147,'Customer Details'!$A$1:$B$3264,2,0)</f>
        <v>Australia</v>
      </c>
      <c r="I6147" s="7">
        <f t="shared" si="1"/>
        <v>0.19</v>
      </c>
      <c r="J6147" s="7">
        <f t="shared" si="2"/>
        <v>0.19</v>
      </c>
    </row>
    <row r="6148" ht="15.75" customHeight="1">
      <c r="A6148" s="4">
        <v>549251.0</v>
      </c>
      <c r="B6148" s="4" t="s">
        <v>359</v>
      </c>
      <c r="C6148" s="5" t="s">
        <v>360</v>
      </c>
      <c r="D6148" s="5">
        <v>4.0</v>
      </c>
      <c r="E6148" s="5">
        <v>0.85</v>
      </c>
      <c r="F6148" s="4">
        <v>14449.0</v>
      </c>
      <c r="G6148" s="6">
        <v>44476.51111111111</v>
      </c>
      <c r="H6148" s="6" t="str">
        <f>VLOOKUP(F6148,'Customer Details'!$A$1:$B$3264,2,0)</f>
        <v>India</v>
      </c>
      <c r="I6148" s="7">
        <f t="shared" si="1"/>
        <v>3.4</v>
      </c>
      <c r="J6148" s="7">
        <f t="shared" si="2"/>
        <v>3.4</v>
      </c>
    </row>
    <row r="6149" ht="15.75" customHeight="1">
      <c r="A6149" s="4">
        <v>556579.0</v>
      </c>
      <c r="B6149" s="4" t="s">
        <v>2894</v>
      </c>
      <c r="C6149" s="5" t="s">
        <v>2895</v>
      </c>
      <c r="D6149" s="5">
        <v>2.0</v>
      </c>
      <c r="E6149" s="5">
        <v>5.95</v>
      </c>
      <c r="F6149" s="4">
        <v>15069.0</v>
      </c>
      <c r="G6149" s="6">
        <v>44543.59444444445</v>
      </c>
      <c r="H6149" s="6" t="str">
        <f>VLOOKUP(F6149,'Customer Details'!$A$1:$B$3264,2,0)</f>
        <v>China</v>
      </c>
      <c r="I6149" s="7">
        <f t="shared" si="1"/>
        <v>11.9</v>
      </c>
      <c r="J6149" s="7">
        <f t="shared" si="2"/>
        <v>11.9</v>
      </c>
    </row>
    <row r="6150" ht="15.75" customHeight="1">
      <c r="A6150" s="4" t="s">
        <v>1263</v>
      </c>
      <c r="B6150" s="4">
        <v>22561.0</v>
      </c>
      <c r="C6150" s="5" t="s">
        <v>1186</v>
      </c>
      <c r="D6150" s="5">
        <v>-12.0</v>
      </c>
      <c r="E6150" s="5">
        <v>1.65</v>
      </c>
      <c r="F6150" s="4">
        <v>14320.0</v>
      </c>
      <c r="G6150" s="6">
        <v>44398.47013888889</v>
      </c>
      <c r="H6150" s="6" t="str">
        <f>VLOOKUP(F6150,'Customer Details'!$A$1:$B$3264,2,0)</f>
        <v>Australia</v>
      </c>
      <c r="I6150" s="7">
        <f t="shared" si="1"/>
        <v>-19.8</v>
      </c>
      <c r="J6150" s="7">
        <f t="shared" si="2"/>
        <v>19.8</v>
      </c>
    </row>
    <row r="6151" ht="15.75" customHeight="1">
      <c r="A6151" s="4">
        <v>576066.0</v>
      </c>
      <c r="B6151" s="4">
        <v>23343.0</v>
      </c>
      <c r="C6151" s="5" t="s">
        <v>1147</v>
      </c>
      <c r="D6151" s="5">
        <v>1.0</v>
      </c>
      <c r="E6151" s="5">
        <v>2.08</v>
      </c>
      <c r="F6151" s="4">
        <v>16898.0</v>
      </c>
      <c r="G6151" s="6">
        <v>44694.65555555555</v>
      </c>
      <c r="H6151" s="6" t="str">
        <f>VLOOKUP(F6151,'Customer Details'!$A$1:$B$3264,2,0)</f>
        <v>USA</v>
      </c>
      <c r="I6151" s="7">
        <f t="shared" si="1"/>
        <v>2.08</v>
      </c>
      <c r="J6151" s="7">
        <f t="shared" si="2"/>
        <v>2.08</v>
      </c>
    </row>
    <row r="6152" ht="15.75" customHeight="1">
      <c r="A6152" s="4">
        <v>541414.0</v>
      </c>
      <c r="B6152" s="4" t="s">
        <v>320</v>
      </c>
      <c r="C6152" s="5" t="s">
        <v>321</v>
      </c>
      <c r="D6152" s="5">
        <v>2.0</v>
      </c>
      <c r="E6152" s="5">
        <v>2.95</v>
      </c>
      <c r="F6152" s="4">
        <v>18212.0</v>
      </c>
      <c r="G6152" s="6">
        <v>44394.67638888889</v>
      </c>
      <c r="H6152" s="6" t="str">
        <f>VLOOKUP(F6152,'Customer Details'!$A$1:$B$3264,2,0)</f>
        <v>USA</v>
      </c>
      <c r="I6152" s="7">
        <f t="shared" si="1"/>
        <v>5.9</v>
      </c>
      <c r="J6152" s="7">
        <f t="shared" si="2"/>
        <v>5.9</v>
      </c>
    </row>
    <row r="6153" ht="15.75" customHeight="1">
      <c r="A6153" s="4">
        <v>571180.0</v>
      </c>
      <c r="B6153" s="4" t="s">
        <v>1768</v>
      </c>
      <c r="C6153" s="5" t="s">
        <v>1769</v>
      </c>
      <c r="D6153" s="5">
        <v>3.0</v>
      </c>
      <c r="E6153" s="5">
        <v>4.65</v>
      </c>
      <c r="F6153" s="4">
        <v>15498.0</v>
      </c>
      <c r="G6153" s="6">
        <v>44665.44930555556</v>
      </c>
      <c r="H6153" s="6" t="str">
        <f>VLOOKUP(F6153,'Customer Details'!$A$1:$B$3264,2,0)</f>
        <v>India</v>
      </c>
      <c r="I6153" s="7">
        <f t="shared" si="1"/>
        <v>13.95</v>
      </c>
      <c r="J6153" s="7">
        <f t="shared" si="2"/>
        <v>13.95</v>
      </c>
    </row>
    <row r="6154" ht="15.75" customHeight="1">
      <c r="A6154" s="4">
        <v>542393.0</v>
      </c>
      <c r="B6154" s="4" t="s">
        <v>350</v>
      </c>
      <c r="C6154" s="5" t="s">
        <v>351</v>
      </c>
      <c r="D6154" s="5">
        <v>2.0</v>
      </c>
      <c r="E6154" s="5">
        <v>1.65</v>
      </c>
      <c r="F6154" s="4">
        <v>18125.0</v>
      </c>
      <c r="G6154" s="6">
        <v>44404.62638888889</v>
      </c>
      <c r="H6154" s="6" t="str">
        <f>VLOOKUP(F6154,'Customer Details'!$A$1:$B$3264,2,0)</f>
        <v>Australia</v>
      </c>
      <c r="I6154" s="7">
        <f t="shared" si="1"/>
        <v>3.3</v>
      </c>
      <c r="J6154" s="7">
        <f t="shared" si="2"/>
        <v>3.3</v>
      </c>
    </row>
    <row r="6155" ht="15.75" customHeight="1">
      <c r="A6155" s="4">
        <v>545821.0</v>
      </c>
      <c r="B6155" s="4" t="s">
        <v>40</v>
      </c>
      <c r="C6155" s="5" t="s">
        <v>41</v>
      </c>
      <c r="D6155" s="5">
        <v>6.0</v>
      </c>
      <c r="E6155" s="5">
        <v>2.95</v>
      </c>
      <c r="F6155" s="4">
        <v>13001.0</v>
      </c>
      <c r="G6155" s="6">
        <v>44446.53472222222</v>
      </c>
      <c r="H6155" s="6" t="str">
        <f>VLOOKUP(F6155,'Customer Details'!$A$1:$B$3264,2,0)</f>
        <v>United Kingdom</v>
      </c>
      <c r="I6155" s="7">
        <f t="shared" si="1"/>
        <v>17.7</v>
      </c>
      <c r="J6155" s="7">
        <f t="shared" si="2"/>
        <v>17.7</v>
      </c>
    </row>
    <row r="6156" ht="15.75" customHeight="1">
      <c r="A6156" s="4">
        <v>573576.0</v>
      </c>
      <c r="B6156" s="4" t="s">
        <v>38</v>
      </c>
      <c r="C6156" s="5" t="s">
        <v>39</v>
      </c>
      <c r="D6156" s="5">
        <v>2.0</v>
      </c>
      <c r="E6156" s="5">
        <v>5.79</v>
      </c>
      <c r="F6156" s="4">
        <v>14096.0</v>
      </c>
      <c r="G6156" s="6">
        <v>44681.58958333333</v>
      </c>
      <c r="H6156" s="6" t="str">
        <f>VLOOKUP(F6156,'Customer Details'!$A$1:$B$3264,2,0)</f>
        <v>USA</v>
      </c>
      <c r="I6156" s="7">
        <f t="shared" si="1"/>
        <v>11.58</v>
      </c>
      <c r="J6156" s="7">
        <f t="shared" si="2"/>
        <v>11.58</v>
      </c>
    </row>
    <row r="6157" ht="15.75" customHeight="1">
      <c r="A6157" s="4">
        <v>542526.0</v>
      </c>
      <c r="B6157" s="4" t="s">
        <v>2896</v>
      </c>
      <c r="C6157" s="5" t="s">
        <v>2897</v>
      </c>
      <c r="D6157" s="5">
        <v>10.0</v>
      </c>
      <c r="E6157" s="5">
        <v>0.85</v>
      </c>
      <c r="F6157" s="4">
        <v>14659.0</v>
      </c>
      <c r="G6157" s="6">
        <v>44405.52986111111</v>
      </c>
      <c r="H6157" s="6" t="str">
        <f>VLOOKUP(F6157,'Customer Details'!$A$1:$B$3264,2,0)</f>
        <v>United Kingdom</v>
      </c>
      <c r="I6157" s="7">
        <f t="shared" si="1"/>
        <v>8.5</v>
      </c>
      <c r="J6157" s="7">
        <f t="shared" si="2"/>
        <v>8.5</v>
      </c>
    </row>
    <row r="6158" ht="15.75" customHeight="1">
      <c r="A6158" s="4" t="s">
        <v>2898</v>
      </c>
      <c r="B6158" s="4">
        <v>23170.0</v>
      </c>
      <c r="C6158" s="5" t="s">
        <v>1656</v>
      </c>
      <c r="D6158" s="5">
        <v>-12.0</v>
      </c>
      <c r="E6158" s="5">
        <v>1.65</v>
      </c>
      <c r="F6158" s="4">
        <v>15513.0</v>
      </c>
      <c r="G6158" s="6">
        <v>44689.68125</v>
      </c>
      <c r="H6158" s="6" t="str">
        <f>VLOOKUP(F6158,'Customer Details'!$A$1:$B$3264,2,0)</f>
        <v>India</v>
      </c>
      <c r="I6158" s="7">
        <f t="shared" si="1"/>
        <v>-19.8</v>
      </c>
      <c r="J6158" s="7">
        <f t="shared" si="2"/>
        <v>19.8</v>
      </c>
    </row>
    <row r="6159" ht="15.75" customHeight="1">
      <c r="A6159" s="4">
        <v>538248.0</v>
      </c>
      <c r="B6159" s="4" t="s">
        <v>1205</v>
      </c>
      <c r="C6159" s="5" t="s">
        <v>1206</v>
      </c>
      <c r="D6159" s="5">
        <v>2.0</v>
      </c>
      <c r="E6159" s="5">
        <v>1.25</v>
      </c>
      <c r="F6159" s="4">
        <v>18116.0</v>
      </c>
      <c r="G6159" s="6">
        <v>44357.50972222222</v>
      </c>
      <c r="H6159" s="6" t="str">
        <f>VLOOKUP(F6159,'Customer Details'!$A$1:$B$3264,2,0)</f>
        <v>USA</v>
      </c>
      <c r="I6159" s="7">
        <f t="shared" si="1"/>
        <v>2.5</v>
      </c>
      <c r="J6159" s="7">
        <f t="shared" si="2"/>
        <v>2.5</v>
      </c>
    </row>
    <row r="6160" ht="15.75" customHeight="1">
      <c r="A6160" s="4">
        <v>545993.0</v>
      </c>
      <c r="B6160" s="4" t="s">
        <v>1624</v>
      </c>
      <c r="C6160" s="5" t="s">
        <v>1625</v>
      </c>
      <c r="D6160" s="5">
        <v>24.0</v>
      </c>
      <c r="E6160" s="5">
        <v>3.81</v>
      </c>
      <c r="F6160" s="4">
        <v>13777.0</v>
      </c>
      <c r="G6160" s="6">
        <v>44447.55763888889</v>
      </c>
      <c r="H6160" s="6" t="str">
        <f>VLOOKUP(F6160,'Customer Details'!$A$1:$B$3264,2,0)</f>
        <v>India</v>
      </c>
      <c r="I6160" s="7">
        <f t="shared" si="1"/>
        <v>91.44</v>
      </c>
      <c r="J6160" s="7">
        <f t="shared" si="2"/>
        <v>91.44</v>
      </c>
    </row>
    <row r="6161" ht="15.75" customHeight="1">
      <c r="A6161" s="4">
        <v>545461.0</v>
      </c>
      <c r="B6161" s="4" t="s">
        <v>48</v>
      </c>
      <c r="C6161" s="5" t="s">
        <v>49</v>
      </c>
      <c r="D6161" s="5">
        <v>10.0</v>
      </c>
      <c r="E6161" s="5">
        <v>1.95</v>
      </c>
      <c r="F6161" s="4">
        <v>14388.0</v>
      </c>
      <c r="G6161" s="6">
        <v>44442.35</v>
      </c>
      <c r="H6161" s="6" t="str">
        <f>VLOOKUP(F6161,'Customer Details'!$A$1:$B$3264,2,0)</f>
        <v>Australia</v>
      </c>
      <c r="I6161" s="7">
        <f t="shared" si="1"/>
        <v>19.5</v>
      </c>
      <c r="J6161" s="7">
        <f t="shared" si="2"/>
        <v>19.5</v>
      </c>
    </row>
    <row r="6162" ht="15.75" customHeight="1">
      <c r="A6162" s="4" t="s">
        <v>2352</v>
      </c>
      <c r="B6162" s="4">
        <v>21535.0</v>
      </c>
      <c r="C6162" s="5" t="s">
        <v>1613</v>
      </c>
      <c r="D6162" s="5">
        <v>-1.0</v>
      </c>
      <c r="E6162" s="5">
        <v>2.55</v>
      </c>
      <c r="F6162" s="4">
        <v>12749.0</v>
      </c>
      <c r="G6162" s="6">
        <v>44523.71388888889</v>
      </c>
      <c r="H6162" s="6" t="str">
        <f>VLOOKUP(F6162,'Customer Details'!$A$1:$B$3264,2,0)</f>
        <v>Australia</v>
      </c>
      <c r="I6162" s="7">
        <f t="shared" si="1"/>
        <v>-2.55</v>
      </c>
      <c r="J6162" s="7">
        <f t="shared" si="2"/>
        <v>2.55</v>
      </c>
    </row>
    <row r="6163" ht="15.75" customHeight="1">
      <c r="A6163" s="4">
        <v>565675.0</v>
      </c>
      <c r="B6163" s="4" t="s">
        <v>38</v>
      </c>
      <c r="C6163" s="5" t="s">
        <v>39</v>
      </c>
      <c r="D6163" s="5">
        <v>32.0</v>
      </c>
      <c r="E6163" s="5">
        <v>2.55</v>
      </c>
      <c r="F6163" s="4">
        <v>15513.0</v>
      </c>
      <c r="G6163" s="6">
        <v>44626.41041666667</v>
      </c>
      <c r="H6163" s="6" t="str">
        <f>VLOOKUP(F6163,'Customer Details'!$A$1:$B$3264,2,0)</f>
        <v>India</v>
      </c>
      <c r="I6163" s="7">
        <f t="shared" si="1"/>
        <v>81.6</v>
      </c>
      <c r="J6163" s="7">
        <f t="shared" si="2"/>
        <v>81.6</v>
      </c>
    </row>
    <row r="6164" ht="15.75" customHeight="1">
      <c r="A6164" s="4" t="s">
        <v>2899</v>
      </c>
      <c r="B6164" s="4">
        <v>84978.0</v>
      </c>
      <c r="C6164" s="5" t="s">
        <v>751</v>
      </c>
      <c r="D6164" s="5">
        <v>-3.0</v>
      </c>
      <c r="E6164" s="5">
        <v>1.25</v>
      </c>
      <c r="F6164" s="4">
        <v>14315.0</v>
      </c>
      <c r="G6164" s="6">
        <v>44699.64930555555</v>
      </c>
      <c r="H6164" s="6" t="str">
        <f>VLOOKUP(F6164,'Customer Details'!$A$1:$B$3264,2,0)</f>
        <v>Australia</v>
      </c>
      <c r="I6164" s="7">
        <f t="shared" si="1"/>
        <v>-3.75</v>
      </c>
      <c r="J6164" s="7">
        <f t="shared" si="2"/>
        <v>3.75</v>
      </c>
    </row>
    <row r="6165" ht="15.75" customHeight="1">
      <c r="A6165" s="4">
        <v>553887.0</v>
      </c>
      <c r="B6165" s="4" t="s">
        <v>152</v>
      </c>
      <c r="C6165" s="5" t="s">
        <v>153</v>
      </c>
      <c r="D6165" s="5">
        <v>3.0</v>
      </c>
      <c r="E6165" s="5">
        <v>5.45</v>
      </c>
      <c r="F6165" s="4">
        <v>17068.0</v>
      </c>
      <c r="G6165" s="6">
        <v>44519.66944444444</v>
      </c>
      <c r="H6165" s="6" t="str">
        <f>VLOOKUP(F6165,'Customer Details'!$A$1:$B$3264,2,0)</f>
        <v>United Kingdom</v>
      </c>
      <c r="I6165" s="7">
        <f t="shared" si="1"/>
        <v>16.35</v>
      </c>
      <c r="J6165" s="7">
        <f t="shared" si="2"/>
        <v>16.35</v>
      </c>
    </row>
    <row r="6166" ht="15.75" customHeight="1">
      <c r="A6166" s="4" t="s">
        <v>2900</v>
      </c>
      <c r="B6166" s="4" t="s">
        <v>342</v>
      </c>
      <c r="C6166" s="5" t="s">
        <v>343</v>
      </c>
      <c r="D6166" s="5">
        <v>-1.0</v>
      </c>
      <c r="E6166" s="5">
        <v>3.75</v>
      </c>
      <c r="F6166" s="4">
        <v>17613.0</v>
      </c>
      <c r="G6166" s="6">
        <v>44606.50694444445</v>
      </c>
      <c r="H6166" s="6" t="str">
        <f>VLOOKUP(F6166,'Customer Details'!$A$1:$B$3264,2,0)</f>
        <v>China</v>
      </c>
      <c r="I6166" s="7">
        <f t="shared" si="1"/>
        <v>-3.75</v>
      </c>
      <c r="J6166" s="7">
        <f t="shared" si="2"/>
        <v>3.75</v>
      </c>
    </row>
    <row r="6167" ht="15.75" customHeight="1">
      <c r="A6167" s="4" t="s">
        <v>2240</v>
      </c>
      <c r="B6167" s="4">
        <v>22784.0</v>
      </c>
      <c r="C6167" s="5" t="s">
        <v>1338</v>
      </c>
      <c r="D6167" s="5">
        <v>-1.0</v>
      </c>
      <c r="E6167" s="5">
        <v>4.95</v>
      </c>
      <c r="F6167" s="4">
        <v>16150.0</v>
      </c>
      <c r="G6167" s="6">
        <v>44456.77291666667</v>
      </c>
      <c r="H6167" s="6" t="str">
        <f>VLOOKUP(F6167,'Customer Details'!$A$1:$B$3264,2,0)</f>
        <v>United Kingdom</v>
      </c>
      <c r="I6167" s="7">
        <f t="shared" si="1"/>
        <v>-4.95</v>
      </c>
      <c r="J6167" s="7">
        <f t="shared" si="2"/>
        <v>4.95</v>
      </c>
    </row>
    <row r="6168" ht="15.75" customHeight="1">
      <c r="A6168" s="4">
        <v>576053.0</v>
      </c>
      <c r="B6168" s="4" t="s">
        <v>38</v>
      </c>
      <c r="C6168" s="5" t="s">
        <v>39</v>
      </c>
      <c r="D6168" s="5">
        <v>2.0</v>
      </c>
      <c r="E6168" s="5">
        <v>2.95</v>
      </c>
      <c r="F6168" s="4">
        <v>16726.0</v>
      </c>
      <c r="G6168" s="6">
        <v>44694.62013888889</v>
      </c>
      <c r="H6168" s="6" t="str">
        <f>VLOOKUP(F6168,'Customer Details'!$A$1:$B$3264,2,0)</f>
        <v>United Kingdom</v>
      </c>
      <c r="I6168" s="7">
        <f t="shared" si="1"/>
        <v>5.9</v>
      </c>
      <c r="J6168" s="7">
        <f t="shared" si="2"/>
        <v>5.9</v>
      </c>
    </row>
    <row r="6169" ht="15.75" customHeight="1">
      <c r="A6169" s="4">
        <v>577048.0</v>
      </c>
      <c r="B6169" s="4" t="s">
        <v>268</v>
      </c>
      <c r="C6169" s="5" t="s">
        <v>269</v>
      </c>
      <c r="D6169" s="5">
        <v>8.0</v>
      </c>
      <c r="E6169" s="5">
        <v>1.95</v>
      </c>
      <c r="F6169" s="4">
        <v>13247.0</v>
      </c>
      <c r="G6169" s="6">
        <v>44698.57638888889</v>
      </c>
      <c r="H6169" s="6" t="str">
        <f>VLOOKUP(F6169,'Customer Details'!$A$1:$B$3264,2,0)</f>
        <v>United Kingdom</v>
      </c>
      <c r="I6169" s="7">
        <f t="shared" si="1"/>
        <v>15.6</v>
      </c>
      <c r="J6169" s="7">
        <f t="shared" si="2"/>
        <v>15.6</v>
      </c>
    </row>
    <row r="6170" ht="15.75" customHeight="1">
      <c r="A6170" s="4" t="s">
        <v>2901</v>
      </c>
      <c r="B6170" s="4">
        <v>22486.0</v>
      </c>
      <c r="C6170" s="5" t="s">
        <v>2902</v>
      </c>
      <c r="D6170" s="5">
        <v>-4.0</v>
      </c>
      <c r="E6170" s="5">
        <v>12.75</v>
      </c>
      <c r="F6170" s="4">
        <v>16553.0</v>
      </c>
      <c r="G6170" s="6">
        <v>44481.65277777778</v>
      </c>
      <c r="H6170" s="6" t="str">
        <f>VLOOKUP(F6170,'Customer Details'!$A$1:$B$3264,2,0)</f>
        <v>United Kingdom</v>
      </c>
      <c r="I6170" s="7">
        <f t="shared" si="1"/>
        <v>-51</v>
      </c>
      <c r="J6170" s="7">
        <f t="shared" si="2"/>
        <v>51</v>
      </c>
    </row>
    <row r="6171" ht="15.75" customHeight="1">
      <c r="A6171" s="4">
        <v>549044.0</v>
      </c>
      <c r="B6171" s="4" t="s">
        <v>67</v>
      </c>
      <c r="C6171" s="5" t="s">
        <v>68</v>
      </c>
      <c r="D6171" s="5">
        <v>10.0</v>
      </c>
      <c r="E6171" s="5">
        <v>1.95</v>
      </c>
      <c r="F6171" s="4">
        <v>16161.0</v>
      </c>
      <c r="G6171" s="6">
        <v>44475.38263888889</v>
      </c>
      <c r="H6171" s="6" t="str">
        <f>VLOOKUP(F6171,'Customer Details'!$A$1:$B$3264,2,0)</f>
        <v>Australia</v>
      </c>
      <c r="I6171" s="7">
        <f t="shared" si="1"/>
        <v>19.5</v>
      </c>
      <c r="J6171" s="7">
        <f t="shared" si="2"/>
        <v>19.5</v>
      </c>
    </row>
    <row r="6172" ht="15.75" customHeight="1">
      <c r="A6172" s="4">
        <v>537396.0</v>
      </c>
      <c r="B6172" s="4" t="s">
        <v>1700</v>
      </c>
      <c r="C6172" s="5" t="s">
        <v>1701</v>
      </c>
      <c r="D6172" s="5">
        <v>1.0</v>
      </c>
      <c r="E6172" s="5">
        <v>4.65</v>
      </c>
      <c r="F6172" s="4">
        <v>17223.0</v>
      </c>
      <c r="G6172" s="6">
        <v>44353.58888888889</v>
      </c>
      <c r="H6172" s="6" t="str">
        <f>VLOOKUP(F6172,'Customer Details'!$A$1:$B$3264,2,0)</f>
        <v>USA</v>
      </c>
      <c r="I6172" s="7">
        <f t="shared" si="1"/>
        <v>4.65</v>
      </c>
      <c r="J6172" s="7">
        <f t="shared" si="2"/>
        <v>4.65</v>
      </c>
    </row>
    <row r="6173" ht="15.75" customHeight="1">
      <c r="A6173" s="4">
        <v>546984.0</v>
      </c>
      <c r="B6173" s="4" t="s">
        <v>1109</v>
      </c>
      <c r="C6173" s="5" t="s">
        <v>1110</v>
      </c>
      <c r="D6173" s="5">
        <v>2.0</v>
      </c>
      <c r="E6173" s="5">
        <v>1.25</v>
      </c>
      <c r="F6173" s="4">
        <v>15019.0</v>
      </c>
      <c r="G6173" s="6">
        <v>44457.52430555555</v>
      </c>
      <c r="H6173" s="6" t="str">
        <f>VLOOKUP(F6173,'Customer Details'!$A$1:$B$3264,2,0)</f>
        <v>USA</v>
      </c>
      <c r="I6173" s="7">
        <f t="shared" si="1"/>
        <v>2.5</v>
      </c>
      <c r="J6173" s="7">
        <f t="shared" si="2"/>
        <v>2.5</v>
      </c>
    </row>
    <row r="6174" ht="15.75" customHeight="1">
      <c r="A6174" s="4">
        <v>564317.0</v>
      </c>
      <c r="B6174" s="4" t="s">
        <v>382</v>
      </c>
      <c r="C6174" s="5" t="s">
        <v>383</v>
      </c>
      <c r="D6174" s="5">
        <v>24.0</v>
      </c>
      <c r="E6174" s="5">
        <v>0.79</v>
      </c>
      <c r="F6174" s="4">
        <v>13890.0</v>
      </c>
      <c r="G6174" s="6">
        <v>44616.55</v>
      </c>
      <c r="H6174" s="6" t="str">
        <f>VLOOKUP(F6174,'Customer Details'!$A$1:$B$3264,2,0)</f>
        <v>Australia</v>
      </c>
      <c r="I6174" s="7">
        <f t="shared" si="1"/>
        <v>18.96</v>
      </c>
      <c r="J6174" s="7">
        <f t="shared" si="2"/>
        <v>18.96</v>
      </c>
    </row>
    <row r="6175" ht="15.75" customHeight="1">
      <c r="A6175" s="4">
        <v>580272.0</v>
      </c>
      <c r="B6175" s="4" t="s">
        <v>1021</v>
      </c>
      <c r="C6175" s="5" t="s">
        <v>1022</v>
      </c>
      <c r="D6175" s="5">
        <v>3.0</v>
      </c>
      <c r="E6175" s="5">
        <v>0.79</v>
      </c>
      <c r="F6175" s="4">
        <v>15547.0</v>
      </c>
      <c r="G6175" s="6">
        <v>44714.53611111111</v>
      </c>
      <c r="H6175" s="6" t="str">
        <f>VLOOKUP(F6175,'Customer Details'!$A$1:$B$3264,2,0)</f>
        <v>USA</v>
      </c>
      <c r="I6175" s="7">
        <f t="shared" si="1"/>
        <v>2.37</v>
      </c>
      <c r="J6175" s="7">
        <f t="shared" si="2"/>
        <v>2.37</v>
      </c>
    </row>
    <row r="6176" ht="15.75" customHeight="1">
      <c r="A6176" s="4" t="s">
        <v>2903</v>
      </c>
      <c r="B6176" s="4">
        <v>22654.0</v>
      </c>
      <c r="C6176" s="5" t="s">
        <v>2904</v>
      </c>
      <c r="D6176" s="5">
        <v>-2.0</v>
      </c>
      <c r="E6176" s="5">
        <v>5.95</v>
      </c>
      <c r="F6176" s="4">
        <v>17509.0</v>
      </c>
      <c r="G6176" s="6">
        <v>44664.51111111111</v>
      </c>
      <c r="H6176" s="6" t="str">
        <f>VLOOKUP(F6176,'Customer Details'!$A$1:$B$3264,2,0)</f>
        <v>Australia</v>
      </c>
      <c r="I6176" s="7">
        <f t="shared" si="1"/>
        <v>-11.9</v>
      </c>
      <c r="J6176" s="7">
        <f t="shared" si="2"/>
        <v>11.9</v>
      </c>
    </row>
    <row r="6177" ht="15.75" customHeight="1">
      <c r="A6177" s="4" t="s">
        <v>2905</v>
      </c>
      <c r="B6177" s="4" t="s">
        <v>150</v>
      </c>
      <c r="C6177" s="5" t="s">
        <v>151</v>
      </c>
      <c r="D6177" s="5">
        <v>-1.0</v>
      </c>
      <c r="E6177" s="5">
        <v>0.85</v>
      </c>
      <c r="F6177" s="4">
        <v>16145.0</v>
      </c>
      <c r="G6177" s="6">
        <v>44504.675</v>
      </c>
      <c r="H6177" s="6" t="str">
        <f>VLOOKUP(F6177,'Customer Details'!$A$1:$B$3264,2,0)</f>
        <v>United Kingdom</v>
      </c>
      <c r="I6177" s="7">
        <f t="shared" si="1"/>
        <v>-0.85</v>
      </c>
      <c r="J6177" s="7">
        <f t="shared" si="2"/>
        <v>0.85</v>
      </c>
    </row>
    <row r="6178" ht="15.75" customHeight="1">
      <c r="A6178" s="4">
        <v>570479.0</v>
      </c>
      <c r="B6178" s="4" t="s">
        <v>77</v>
      </c>
      <c r="C6178" s="5" t="s">
        <v>78</v>
      </c>
      <c r="D6178" s="5">
        <v>2.0</v>
      </c>
      <c r="E6178" s="5">
        <v>4.15</v>
      </c>
      <c r="F6178" s="4">
        <v>17589.0</v>
      </c>
      <c r="G6178" s="6">
        <v>44661.70694444444</v>
      </c>
      <c r="H6178" s="6" t="str">
        <f>VLOOKUP(F6178,'Customer Details'!$A$1:$B$3264,2,0)</f>
        <v>USA</v>
      </c>
      <c r="I6178" s="7">
        <f t="shared" si="1"/>
        <v>8.3</v>
      </c>
      <c r="J6178" s="7">
        <f t="shared" si="2"/>
        <v>8.3</v>
      </c>
    </row>
    <row r="6179" ht="15.75" customHeight="1">
      <c r="A6179" s="4">
        <v>571274.0</v>
      </c>
      <c r="B6179" s="4" t="s">
        <v>181</v>
      </c>
      <c r="C6179" s="5" t="s">
        <v>182</v>
      </c>
      <c r="D6179" s="5">
        <v>12.0</v>
      </c>
      <c r="E6179" s="5">
        <v>0.85</v>
      </c>
      <c r="F6179" s="4">
        <v>16934.0</v>
      </c>
      <c r="G6179" s="6">
        <v>44667.51736111111</v>
      </c>
      <c r="H6179" s="6" t="str">
        <f>VLOOKUP(F6179,'Customer Details'!$A$1:$B$3264,2,0)</f>
        <v>China</v>
      </c>
      <c r="I6179" s="7">
        <f t="shared" si="1"/>
        <v>10.2</v>
      </c>
      <c r="J6179" s="7">
        <f t="shared" si="2"/>
        <v>10.2</v>
      </c>
    </row>
    <row r="6180" ht="15.75" customHeight="1">
      <c r="A6180" s="4" t="s">
        <v>591</v>
      </c>
      <c r="B6180" s="4">
        <v>23207.0</v>
      </c>
      <c r="C6180" s="5" t="s">
        <v>1419</v>
      </c>
      <c r="D6180" s="5">
        <v>-10.0</v>
      </c>
      <c r="E6180" s="5">
        <v>1.65</v>
      </c>
      <c r="F6180" s="4">
        <v>14665.0</v>
      </c>
      <c r="G6180" s="6">
        <v>44661.49583333333</v>
      </c>
      <c r="H6180" s="6" t="str">
        <f>VLOOKUP(F6180,'Customer Details'!$A$1:$B$3264,2,0)</f>
        <v>United Kingdom</v>
      </c>
      <c r="I6180" s="7">
        <f t="shared" si="1"/>
        <v>-16.5</v>
      </c>
      <c r="J6180" s="7">
        <f t="shared" si="2"/>
        <v>16.5</v>
      </c>
    </row>
    <row r="6181" ht="15.75" customHeight="1">
      <c r="A6181" s="4">
        <v>570228.0</v>
      </c>
      <c r="B6181" s="4" t="s">
        <v>100</v>
      </c>
      <c r="C6181" s="5" t="s">
        <v>101</v>
      </c>
      <c r="D6181" s="5">
        <v>4.0</v>
      </c>
      <c r="E6181" s="5">
        <v>1.45</v>
      </c>
      <c r="F6181" s="4">
        <v>15821.0</v>
      </c>
      <c r="G6181" s="6">
        <v>44660.56111111111</v>
      </c>
      <c r="H6181" s="6" t="str">
        <f>VLOOKUP(F6181,'Customer Details'!$A$1:$B$3264,2,0)</f>
        <v>Australia</v>
      </c>
      <c r="I6181" s="7">
        <f t="shared" si="1"/>
        <v>5.8</v>
      </c>
      <c r="J6181" s="7">
        <f t="shared" si="2"/>
        <v>5.8</v>
      </c>
    </row>
    <row r="6182" ht="15.75" customHeight="1">
      <c r="A6182" s="4" t="s">
        <v>1392</v>
      </c>
      <c r="B6182" s="4">
        <v>20983.0</v>
      </c>
      <c r="C6182" s="5" t="s">
        <v>2906</v>
      </c>
      <c r="D6182" s="5">
        <v>-2.0</v>
      </c>
      <c r="E6182" s="5">
        <v>0.85</v>
      </c>
      <c r="F6182" s="4">
        <v>16394.0</v>
      </c>
      <c r="G6182" s="6">
        <v>44483.71319444444</v>
      </c>
      <c r="H6182" s="6" t="str">
        <f>VLOOKUP(F6182,'Customer Details'!$A$1:$B$3264,2,0)</f>
        <v>Australia</v>
      </c>
      <c r="I6182" s="7">
        <f t="shared" si="1"/>
        <v>-1.7</v>
      </c>
      <c r="J6182" s="7">
        <f t="shared" si="2"/>
        <v>1.7</v>
      </c>
    </row>
    <row r="6183" ht="15.75" customHeight="1">
      <c r="A6183" s="4">
        <v>548521.0</v>
      </c>
      <c r="B6183" s="4" t="s">
        <v>794</v>
      </c>
      <c r="C6183" s="5" t="s">
        <v>795</v>
      </c>
      <c r="D6183" s="5">
        <v>24.0</v>
      </c>
      <c r="E6183" s="5">
        <v>0.42</v>
      </c>
      <c r="F6183" s="4">
        <v>17735.0</v>
      </c>
      <c r="G6183" s="6">
        <v>44469.69513888889</v>
      </c>
      <c r="H6183" s="6" t="str">
        <f>VLOOKUP(F6183,'Customer Details'!$A$1:$B$3264,2,0)</f>
        <v>USA</v>
      </c>
      <c r="I6183" s="7">
        <f t="shared" si="1"/>
        <v>10.08</v>
      </c>
      <c r="J6183" s="7">
        <f t="shared" si="2"/>
        <v>10.08</v>
      </c>
    </row>
    <row r="6184" ht="15.75" customHeight="1">
      <c r="A6184" s="4" t="s">
        <v>2907</v>
      </c>
      <c r="B6184" s="4">
        <v>20727.0</v>
      </c>
      <c r="C6184" s="5" t="s">
        <v>935</v>
      </c>
      <c r="D6184" s="5">
        <v>-2.0</v>
      </c>
      <c r="E6184" s="5">
        <v>1.65</v>
      </c>
      <c r="F6184" s="4">
        <v>16401.0</v>
      </c>
      <c r="G6184" s="6">
        <v>44655.74375</v>
      </c>
      <c r="H6184" s="6" t="str">
        <f>VLOOKUP(F6184,'Customer Details'!$A$1:$B$3264,2,0)</f>
        <v>USA</v>
      </c>
      <c r="I6184" s="7">
        <f t="shared" si="1"/>
        <v>-3.3</v>
      </c>
      <c r="J6184" s="7">
        <f t="shared" si="2"/>
        <v>3.3</v>
      </c>
    </row>
    <row r="6185" ht="15.75" customHeight="1">
      <c r="A6185" s="4">
        <v>569932.0</v>
      </c>
      <c r="B6185" s="4" t="s">
        <v>223</v>
      </c>
      <c r="C6185" s="5" t="s">
        <v>224</v>
      </c>
      <c r="D6185" s="5">
        <v>24.0</v>
      </c>
      <c r="E6185" s="5">
        <v>0.39</v>
      </c>
      <c r="F6185" s="4">
        <v>18221.0</v>
      </c>
      <c r="G6185" s="6">
        <v>44657.74375</v>
      </c>
      <c r="H6185" s="6" t="str">
        <f>VLOOKUP(F6185,'Customer Details'!$A$1:$B$3264,2,0)</f>
        <v>India</v>
      </c>
      <c r="I6185" s="7">
        <f t="shared" si="1"/>
        <v>9.36</v>
      </c>
      <c r="J6185" s="7">
        <f t="shared" si="2"/>
        <v>9.36</v>
      </c>
    </row>
    <row r="6186" ht="15.75" customHeight="1">
      <c r="A6186" s="4">
        <v>572746.0</v>
      </c>
      <c r="B6186" s="4" t="s">
        <v>38</v>
      </c>
      <c r="C6186" s="5" t="s">
        <v>39</v>
      </c>
      <c r="D6186" s="5">
        <v>2.0</v>
      </c>
      <c r="E6186" s="5">
        <v>2.95</v>
      </c>
      <c r="F6186" s="4">
        <v>13263.0</v>
      </c>
      <c r="G6186" s="6">
        <v>44676.6875</v>
      </c>
      <c r="H6186" s="6" t="str">
        <f>VLOOKUP(F6186,'Customer Details'!$A$1:$B$3264,2,0)</f>
        <v>Australia</v>
      </c>
      <c r="I6186" s="7">
        <f t="shared" si="1"/>
        <v>5.9</v>
      </c>
      <c r="J6186" s="7">
        <f t="shared" si="2"/>
        <v>5.9</v>
      </c>
    </row>
    <row r="6187" ht="15.75" customHeight="1">
      <c r="A6187" s="4">
        <v>548622.0</v>
      </c>
      <c r="B6187" s="4" t="s">
        <v>394</v>
      </c>
      <c r="C6187" s="5" t="s">
        <v>395</v>
      </c>
      <c r="D6187" s="5">
        <v>24.0</v>
      </c>
      <c r="E6187" s="5">
        <v>0.85</v>
      </c>
      <c r="F6187" s="4">
        <v>13636.0</v>
      </c>
      <c r="G6187" s="6">
        <v>44470.50625</v>
      </c>
      <c r="H6187" s="6" t="str">
        <f>VLOOKUP(F6187,'Customer Details'!$A$1:$B$3264,2,0)</f>
        <v>Australia</v>
      </c>
      <c r="I6187" s="7">
        <f t="shared" si="1"/>
        <v>20.4</v>
      </c>
      <c r="J6187" s="7">
        <f t="shared" si="2"/>
        <v>20.4</v>
      </c>
    </row>
    <row r="6188" ht="15.75" customHeight="1">
      <c r="A6188" s="4">
        <v>547062.0</v>
      </c>
      <c r="B6188" s="4" t="s">
        <v>350</v>
      </c>
      <c r="C6188" s="5" t="s">
        <v>351</v>
      </c>
      <c r="D6188" s="5">
        <v>1.0</v>
      </c>
      <c r="E6188" s="5">
        <v>1.65</v>
      </c>
      <c r="F6188" s="4">
        <v>16728.0</v>
      </c>
      <c r="G6188" s="6">
        <v>44459.56111111111</v>
      </c>
      <c r="H6188" s="6" t="str">
        <f>VLOOKUP(F6188,'Customer Details'!$A$1:$B$3264,2,0)</f>
        <v>India</v>
      </c>
      <c r="I6188" s="7">
        <f t="shared" si="1"/>
        <v>1.65</v>
      </c>
      <c r="J6188" s="7">
        <f t="shared" si="2"/>
        <v>1.65</v>
      </c>
    </row>
    <row r="6189" ht="15.75" customHeight="1">
      <c r="A6189" s="4" t="s">
        <v>438</v>
      </c>
      <c r="B6189" s="4" t="s">
        <v>85</v>
      </c>
      <c r="C6189" s="5" t="s">
        <v>86</v>
      </c>
      <c r="D6189" s="5">
        <v>-12.0</v>
      </c>
      <c r="E6189" s="5">
        <v>0.95</v>
      </c>
      <c r="F6189" s="4">
        <v>16859.0</v>
      </c>
      <c r="G6189" s="6">
        <v>44617.59166666667</v>
      </c>
      <c r="H6189" s="6" t="str">
        <f>VLOOKUP(F6189,'Customer Details'!$A$1:$B$3264,2,0)</f>
        <v>India</v>
      </c>
      <c r="I6189" s="7">
        <f t="shared" si="1"/>
        <v>-11.4</v>
      </c>
      <c r="J6189" s="7">
        <f t="shared" si="2"/>
        <v>11.4</v>
      </c>
    </row>
    <row r="6190" ht="15.75" customHeight="1">
      <c r="A6190" s="4">
        <v>564139.0</v>
      </c>
      <c r="B6190" s="4" t="s">
        <v>198</v>
      </c>
      <c r="C6190" s="5" t="s">
        <v>199</v>
      </c>
      <c r="D6190" s="5">
        <v>1.0</v>
      </c>
      <c r="E6190" s="5">
        <v>0.42</v>
      </c>
      <c r="F6190" s="4">
        <v>16904.0</v>
      </c>
      <c r="G6190" s="6">
        <v>44615.48680555556</v>
      </c>
      <c r="H6190" s="6" t="str">
        <f>VLOOKUP(F6190,'Customer Details'!$A$1:$B$3264,2,0)</f>
        <v>USA</v>
      </c>
      <c r="I6190" s="7">
        <f t="shared" si="1"/>
        <v>0.42</v>
      </c>
      <c r="J6190" s="7">
        <f t="shared" si="2"/>
        <v>0.42</v>
      </c>
    </row>
    <row r="6191" ht="15.75" customHeight="1">
      <c r="A6191" s="4">
        <v>566049.0</v>
      </c>
      <c r="B6191" s="4" t="s">
        <v>1568</v>
      </c>
      <c r="C6191" s="5" t="s">
        <v>1569</v>
      </c>
      <c r="D6191" s="5">
        <v>6.0</v>
      </c>
      <c r="E6191" s="5">
        <v>2.95</v>
      </c>
      <c r="F6191" s="4">
        <v>15730.0</v>
      </c>
      <c r="G6191" s="6">
        <v>44628.60277777778</v>
      </c>
      <c r="H6191" s="6" t="str">
        <f>VLOOKUP(F6191,'Customer Details'!$A$1:$B$3264,2,0)</f>
        <v>Australia</v>
      </c>
      <c r="I6191" s="7">
        <f t="shared" si="1"/>
        <v>17.7</v>
      </c>
      <c r="J6191" s="7">
        <f t="shared" si="2"/>
        <v>17.7</v>
      </c>
    </row>
    <row r="6192" ht="15.75" customHeight="1">
      <c r="A6192" s="4">
        <v>568993.0</v>
      </c>
      <c r="B6192" s="4" t="s">
        <v>1335</v>
      </c>
      <c r="C6192" s="5" t="s">
        <v>1336</v>
      </c>
      <c r="D6192" s="5">
        <v>12.0</v>
      </c>
      <c r="E6192" s="5">
        <v>1.25</v>
      </c>
      <c r="F6192" s="4">
        <v>15062.0</v>
      </c>
      <c r="G6192" s="6">
        <v>44649.70208333333</v>
      </c>
      <c r="H6192" s="6" t="str">
        <f>VLOOKUP(F6192,'Customer Details'!$A$1:$B$3264,2,0)</f>
        <v>India</v>
      </c>
      <c r="I6192" s="7">
        <f t="shared" si="1"/>
        <v>15</v>
      </c>
      <c r="J6192" s="7">
        <f t="shared" si="2"/>
        <v>15</v>
      </c>
    </row>
    <row r="6193" ht="15.75" customHeight="1">
      <c r="A6193" s="4">
        <v>559529.0</v>
      </c>
      <c r="B6193" s="4" t="s">
        <v>1602</v>
      </c>
      <c r="C6193" s="5" t="s">
        <v>1603</v>
      </c>
      <c r="D6193" s="5">
        <v>6.0</v>
      </c>
      <c r="E6193" s="5">
        <v>2.55</v>
      </c>
      <c r="F6193" s="4">
        <v>14808.0</v>
      </c>
      <c r="G6193" s="6">
        <v>44571.50208333333</v>
      </c>
      <c r="H6193" s="6" t="str">
        <f>VLOOKUP(F6193,'Customer Details'!$A$1:$B$3264,2,0)</f>
        <v>Australia</v>
      </c>
      <c r="I6193" s="7">
        <f t="shared" si="1"/>
        <v>15.3</v>
      </c>
      <c r="J6193" s="7">
        <f t="shared" si="2"/>
        <v>15.3</v>
      </c>
    </row>
    <row r="6194" ht="15.75" customHeight="1">
      <c r="A6194" s="4">
        <v>545410.0</v>
      </c>
      <c r="B6194" s="4" t="s">
        <v>400</v>
      </c>
      <c r="C6194" s="5" t="s">
        <v>401</v>
      </c>
      <c r="D6194" s="5">
        <v>3.0</v>
      </c>
      <c r="E6194" s="5">
        <v>5.95</v>
      </c>
      <c r="F6194" s="4">
        <v>16670.0</v>
      </c>
      <c r="G6194" s="6">
        <v>44441.5125</v>
      </c>
      <c r="H6194" s="6" t="str">
        <f>VLOOKUP(F6194,'Customer Details'!$A$1:$B$3264,2,0)</f>
        <v>China</v>
      </c>
      <c r="I6194" s="7">
        <f t="shared" si="1"/>
        <v>17.85</v>
      </c>
      <c r="J6194" s="7">
        <f t="shared" si="2"/>
        <v>17.85</v>
      </c>
    </row>
    <row r="6195" ht="15.75" customHeight="1">
      <c r="A6195" s="4">
        <v>546412.0</v>
      </c>
      <c r="B6195" s="4" t="s">
        <v>16</v>
      </c>
      <c r="C6195" s="5" t="s">
        <v>17</v>
      </c>
      <c r="D6195" s="5">
        <v>2.0</v>
      </c>
      <c r="E6195" s="5">
        <v>5.95</v>
      </c>
      <c r="F6195" s="4">
        <v>12748.0</v>
      </c>
      <c r="G6195" s="6">
        <v>44450.70138888889</v>
      </c>
      <c r="H6195" s="6" t="str">
        <f>VLOOKUP(F6195,'Customer Details'!$A$1:$B$3264,2,0)</f>
        <v>USA</v>
      </c>
      <c r="I6195" s="7">
        <f t="shared" si="1"/>
        <v>11.9</v>
      </c>
      <c r="J6195" s="7">
        <f t="shared" si="2"/>
        <v>11.9</v>
      </c>
    </row>
    <row r="6196" ht="15.75" customHeight="1">
      <c r="A6196" s="4">
        <v>538087.0</v>
      </c>
      <c r="B6196" s="4" t="s">
        <v>530</v>
      </c>
      <c r="C6196" s="5" t="s">
        <v>531</v>
      </c>
      <c r="D6196" s="5">
        <v>4.0</v>
      </c>
      <c r="E6196" s="5">
        <v>3.75</v>
      </c>
      <c r="F6196" s="4">
        <v>17339.0</v>
      </c>
      <c r="G6196" s="6">
        <v>44356.61388888889</v>
      </c>
      <c r="H6196" s="6" t="str">
        <f>VLOOKUP(F6196,'Customer Details'!$A$1:$B$3264,2,0)</f>
        <v>USA</v>
      </c>
      <c r="I6196" s="7">
        <f t="shared" si="1"/>
        <v>15</v>
      </c>
      <c r="J6196" s="7">
        <f t="shared" si="2"/>
        <v>15</v>
      </c>
    </row>
    <row r="6197" ht="15.75" customHeight="1">
      <c r="A6197" s="4">
        <v>563022.0</v>
      </c>
      <c r="B6197" s="4" t="s">
        <v>332</v>
      </c>
      <c r="C6197" s="5" t="s">
        <v>333</v>
      </c>
      <c r="D6197" s="5">
        <v>1.0</v>
      </c>
      <c r="E6197" s="5">
        <v>5.95</v>
      </c>
      <c r="F6197" s="4">
        <v>17248.0</v>
      </c>
      <c r="G6197" s="6">
        <v>44603.56527777778</v>
      </c>
      <c r="H6197" s="6" t="str">
        <f>VLOOKUP(F6197,'Customer Details'!$A$1:$B$3264,2,0)</f>
        <v>United Kingdom</v>
      </c>
      <c r="I6197" s="7">
        <f t="shared" si="1"/>
        <v>5.95</v>
      </c>
      <c r="J6197" s="7">
        <f t="shared" si="2"/>
        <v>5.95</v>
      </c>
    </row>
    <row r="6198" ht="15.75" customHeight="1">
      <c r="A6198" s="4">
        <v>573876.0</v>
      </c>
      <c r="B6198" s="4">
        <v>23207.0</v>
      </c>
      <c r="C6198" s="5" t="s">
        <v>1419</v>
      </c>
      <c r="D6198" s="5">
        <v>1.0</v>
      </c>
      <c r="E6198" s="5">
        <v>1.65</v>
      </c>
      <c r="F6198" s="4">
        <v>16360.0</v>
      </c>
      <c r="G6198" s="6">
        <v>44682.53333333333</v>
      </c>
      <c r="H6198" s="6" t="str">
        <f>VLOOKUP(F6198,'Customer Details'!$A$1:$B$3264,2,0)</f>
        <v>United Kingdom</v>
      </c>
      <c r="I6198" s="7">
        <f t="shared" si="1"/>
        <v>1.65</v>
      </c>
      <c r="J6198" s="7">
        <f t="shared" si="2"/>
        <v>1.65</v>
      </c>
    </row>
    <row r="6199" ht="15.75" customHeight="1">
      <c r="A6199" s="4">
        <v>541789.0</v>
      </c>
      <c r="B6199" s="4" t="s">
        <v>1624</v>
      </c>
      <c r="C6199" s="5" t="s">
        <v>1625</v>
      </c>
      <c r="D6199" s="5">
        <v>6.0</v>
      </c>
      <c r="E6199" s="5">
        <v>3.81</v>
      </c>
      <c r="F6199" s="4">
        <v>14088.0</v>
      </c>
      <c r="G6199" s="6">
        <v>44398.54652777778</v>
      </c>
      <c r="H6199" s="6" t="str">
        <f>VLOOKUP(F6199,'Customer Details'!$A$1:$B$3264,2,0)</f>
        <v>USA</v>
      </c>
      <c r="I6199" s="7">
        <f t="shared" si="1"/>
        <v>22.86</v>
      </c>
      <c r="J6199" s="7">
        <f t="shared" si="2"/>
        <v>22.86</v>
      </c>
    </row>
    <row r="6200" ht="15.75" customHeight="1">
      <c r="A6200" s="4">
        <v>552451.0</v>
      </c>
      <c r="B6200" s="4" t="s">
        <v>551</v>
      </c>
      <c r="C6200" s="5" t="s">
        <v>552</v>
      </c>
      <c r="D6200" s="5">
        <v>16.0</v>
      </c>
      <c r="E6200" s="5">
        <v>4.25</v>
      </c>
      <c r="F6200" s="4">
        <v>14543.0</v>
      </c>
      <c r="G6200" s="6">
        <v>44509.58263888889</v>
      </c>
      <c r="H6200" s="6" t="str">
        <f>VLOOKUP(F6200,'Customer Details'!$A$1:$B$3264,2,0)</f>
        <v>United Kingdom</v>
      </c>
      <c r="I6200" s="7">
        <f t="shared" si="1"/>
        <v>68</v>
      </c>
      <c r="J6200" s="7">
        <f t="shared" si="2"/>
        <v>68</v>
      </c>
    </row>
    <row r="6201" ht="15.75" customHeight="1">
      <c r="A6201" s="4" t="s">
        <v>2908</v>
      </c>
      <c r="B6201" s="4">
        <v>22649.0</v>
      </c>
      <c r="C6201" s="5" t="s">
        <v>2279</v>
      </c>
      <c r="D6201" s="5">
        <v>-1.0</v>
      </c>
      <c r="E6201" s="5">
        <v>4.95</v>
      </c>
      <c r="F6201" s="4">
        <v>17406.0</v>
      </c>
      <c r="G6201" s="6">
        <v>44390.53611111111</v>
      </c>
      <c r="H6201" s="6" t="str">
        <f>VLOOKUP(F6201,'Customer Details'!$A$1:$B$3264,2,0)</f>
        <v>India</v>
      </c>
      <c r="I6201" s="7">
        <f t="shared" si="1"/>
        <v>-4.95</v>
      </c>
      <c r="J6201" s="7">
        <f t="shared" si="2"/>
        <v>4.95</v>
      </c>
    </row>
    <row r="6202" ht="15.75" customHeight="1">
      <c r="A6202" s="4">
        <v>554808.0</v>
      </c>
      <c r="B6202" s="4" t="s">
        <v>457</v>
      </c>
      <c r="C6202" s="5" t="s">
        <v>458</v>
      </c>
      <c r="D6202" s="5">
        <v>6.0</v>
      </c>
      <c r="E6202" s="5">
        <v>1.25</v>
      </c>
      <c r="F6202" s="4">
        <v>17059.0</v>
      </c>
      <c r="G6202" s="6">
        <v>44526.54236111111</v>
      </c>
      <c r="H6202" s="6" t="str">
        <f>VLOOKUP(F6202,'Customer Details'!$A$1:$B$3264,2,0)</f>
        <v>USA</v>
      </c>
      <c r="I6202" s="7">
        <f t="shared" si="1"/>
        <v>7.5</v>
      </c>
      <c r="J6202" s="7">
        <f t="shared" si="2"/>
        <v>7.5</v>
      </c>
    </row>
    <row r="6203" ht="15.75" customHeight="1">
      <c r="A6203" s="4">
        <v>553054.0</v>
      </c>
      <c r="B6203" s="4" t="s">
        <v>621</v>
      </c>
      <c r="C6203" s="5" t="s">
        <v>622</v>
      </c>
      <c r="D6203" s="5">
        <v>2.0</v>
      </c>
      <c r="E6203" s="5">
        <v>3.75</v>
      </c>
      <c r="F6203" s="4">
        <v>17886.0</v>
      </c>
      <c r="G6203" s="6">
        <v>44513.43194444444</v>
      </c>
      <c r="H6203" s="6" t="str">
        <f>VLOOKUP(F6203,'Customer Details'!$A$1:$B$3264,2,0)</f>
        <v>Australia</v>
      </c>
      <c r="I6203" s="7">
        <f t="shared" si="1"/>
        <v>7.5</v>
      </c>
      <c r="J6203" s="7">
        <f t="shared" si="2"/>
        <v>7.5</v>
      </c>
    </row>
    <row r="6204" ht="15.75" customHeight="1">
      <c r="A6204" s="4">
        <v>553405.0</v>
      </c>
      <c r="B6204" s="4" t="s">
        <v>2719</v>
      </c>
      <c r="C6204" s="5" t="s">
        <v>2720</v>
      </c>
      <c r="D6204" s="5">
        <v>12.0</v>
      </c>
      <c r="E6204" s="5">
        <v>1.69</v>
      </c>
      <c r="F6204" s="4">
        <v>14952.0</v>
      </c>
      <c r="G6204" s="6">
        <v>44517.35902777778</v>
      </c>
      <c r="H6204" s="6" t="str">
        <f>VLOOKUP(F6204,'Customer Details'!$A$1:$B$3264,2,0)</f>
        <v>Australia</v>
      </c>
      <c r="I6204" s="7">
        <f t="shared" si="1"/>
        <v>20.28</v>
      </c>
      <c r="J6204" s="7">
        <f t="shared" si="2"/>
        <v>20.28</v>
      </c>
    </row>
    <row r="6205" ht="15.75" customHeight="1">
      <c r="A6205" s="4" t="s">
        <v>2909</v>
      </c>
      <c r="B6205" s="4">
        <v>22771.0</v>
      </c>
      <c r="C6205" s="5" t="s">
        <v>2910</v>
      </c>
      <c r="D6205" s="5">
        <v>-3.0</v>
      </c>
      <c r="E6205" s="5">
        <v>1.25</v>
      </c>
      <c r="F6205" s="4">
        <v>16255.0</v>
      </c>
      <c r="G6205" s="6">
        <v>44600.52638888889</v>
      </c>
      <c r="H6205" s="6" t="str">
        <f>VLOOKUP(F6205,'Customer Details'!$A$1:$B$3264,2,0)</f>
        <v>USA</v>
      </c>
      <c r="I6205" s="7">
        <f t="shared" si="1"/>
        <v>-3.75</v>
      </c>
      <c r="J6205" s="7">
        <f t="shared" si="2"/>
        <v>3.75</v>
      </c>
    </row>
    <row r="6206" ht="15.75" customHeight="1">
      <c r="A6206" s="4">
        <v>552847.0</v>
      </c>
      <c r="B6206" s="4" t="s">
        <v>1548</v>
      </c>
      <c r="C6206" s="5" t="s">
        <v>1549</v>
      </c>
      <c r="D6206" s="5">
        <v>3.0</v>
      </c>
      <c r="E6206" s="5">
        <v>6.95</v>
      </c>
      <c r="F6206" s="4">
        <v>14649.0</v>
      </c>
      <c r="G6206" s="6">
        <v>44511.6125</v>
      </c>
      <c r="H6206" s="6" t="str">
        <f>VLOOKUP(F6206,'Customer Details'!$A$1:$B$3264,2,0)</f>
        <v>United Kingdom</v>
      </c>
      <c r="I6206" s="7">
        <f t="shared" si="1"/>
        <v>20.85</v>
      </c>
      <c r="J6206" s="7">
        <f t="shared" si="2"/>
        <v>20.85</v>
      </c>
    </row>
    <row r="6207" ht="15.75" customHeight="1">
      <c r="A6207" s="4">
        <v>548712.0</v>
      </c>
      <c r="B6207" s="4">
        <v>22965.0</v>
      </c>
      <c r="C6207" s="5" t="s">
        <v>2911</v>
      </c>
      <c r="D6207" s="5">
        <v>1.0</v>
      </c>
      <c r="E6207" s="5">
        <v>2.1</v>
      </c>
      <c r="F6207" s="4">
        <v>17050.0</v>
      </c>
      <c r="G6207" s="6">
        <v>44472.6125</v>
      </c>
      <c r="H6207" s="6" t="str">
        <f>VLOOKUP(F6207,'Customer Details'!$A$1:$B$3264,2,0)</f>
        <v>USA</v>
      </c>
      <c r="I6207" s="7">
        <f t="shared" si="1"/>
        <v>2.1</v>
      </c>
      <c r="J6207" s="7">
        <f t="shared" si="2"/>
        <v>2.1</v>
      </c>
    </row>
    <row r="6208" ht="15.75" customHeight="1">
      <c r="A6208" s="4">
        <v>552039.0</v>
      </c>
      <c r="B6208" s="4" t="s">
        <v>38</v>
      </c>
      <c r="C6208" s="5" t="s">
        <v>39</v>
      </c>
      <c r="D6208" s="5">
        <v>64.0</v>
      </c>
      <c r="E6208" s="5">
        <v>2.55</v>
      </c>
      <c r="F6208" s="4">
        <v>13081.0</v>
      </c>
      <c r="G6208" s="6">
        <v>44506.34027777778</v>
      </c>
      <c r="H6208" s="6" t="str">
        <f>VLOOKUP(F6208,'Customer Details'!$A$1:$B$3264,2,0)</f>
        <v>India</v>
      </c>
      <c r="I6208" s="7">
        <f t="shared" si="1"/>
        <v>163.2</v>
      </c>
      <c r="J6208" s="7">
        <f t="shared" si="2"/>
        <v>163.2</v>
      </c>
    </row>
    <row r="6209" ht="15.75" customHeight="1">
      <c r="A6209" s="4">
        <v>568054.0</v>
      </c>
      <c r="B6209" s="4" t="s">
        <v>429</v>
      </c>
      <c r="C6209" s="5" t="s">
        <v>430</v>
      </c>
      <c r="D6209" s="5">
        <v>4.0</v>
      </c>
      <c r="E6209" s="5">
        <v>3.75</v>
      </c>
      <c r="F6209" s="4">
        <v>16978.0</v>
      </c>
      <c r="G6209" s="6">
        <v>44643.53472222222</v>
      </c>
      <c r="H6209" s="6" t="str">
        <f>VLOOKUP(F6209,'Customer Details'!$A$1:$B$3264,2,0)</f>
        <v>China</v>
      </c>
      <c r="I6209" s="7">
        <f t="shared" si="1"/>
        <v>15</v>
      </c>
      <c r="J6209" s="7">
        <f t="shared" si="2"/>
        <v>15</v>
      </c>
    </row>
    <row r="6210" ht="15.75" customHeight="1">
      <c r="A6210" s="4">
        <v>562031.0</v>
      </c>
      <c r="B6210" s="4" t="s">
        <v>1325</v>
      </c>
      <c r="C6210" s="5" t="s">
        <v>1326</v>
      </c>
      <c r="D6210" s="5">
        <v>1.0</v>
      </c>
      <c r="E6210" s="5">
        <v>4.95</v>
      </c>
      <c r="F6210" s="4">
        <v>16984.0</v>
      </c>
      <c r="G6210" s="6">
        <v>44593.73402777778</v>
      </c>
      <c r="H6210" s="6" t="str">
        <f>VLOOKUP(F6210,'Customer Details'!$A$1:$B$3264,2,0)</f>
        <v>Australia</v>
      </c>
      <c r="I6210" s="7">
        <f t="shared" si="1"/>
        <v>4.95</v>
      </c>
      <c r="J6210" s="7">
        <f t="shared" si="2"/>
        <v>4.95</v>
      </c>
    </row>
    <row r="6211" ht="15.75" customHeight="1">
      <c r="A6211" s="4">
        <v>573124.0</v>
      </c>
      <c r="B6211" s="4" t="s">
        <v>77</v>
      </c>
      <c r="C6211" s="5" t="s">
        <v>78</v>
      </c>
      <c r="D6211" s="5">
        <v>4.0</v>
      </c>
      <c r="E6211" s="5">
        <v>4.15</v>
      </c>
      <c r="F6211" s="4">
        <v>13654.0</v>
      </c>
      <c r="G6211" s="6">
        <v>44678.68333333333</v>
      </c>
      <c r="H6211" s="6" t="str">
        <f>VLOOKUP(F6211,'Customer Details'!$A$1:$B$3264,2,0)</f>
        <v>United Kingdom</v>
      </c>
      <c r="I6211" s="7">
        <f t="shared" si="1"/>
        <v>16.6</v>
      </c>
      <c r="J6211" s="7">
        <f t="shared" si="2"/>
        <v>16.6</v>
      </c>
    </row>
    <row r="6212" ht="15.75" customHeight="1">
      <c r="A6212" s="4">
        <v>541848.0</v>
      </c>
      <c r="B6212" s="4" t="s">
        <v>493</v>
      </c>
      <c r="C6212" s="5" t="s">
        <v>494</v>
      </c>
      <c r="D6212" s="5">
        <v>1.0</v>
      </c>
      <c r="E6212" s="5">
        <v>0.85</v>
      </c>
      <c r="F6212" s="4">
        <v>17611.0</v>
      </c>
      <c r="G6212" s="6">
        <v>44400.56319444445</v>
      </c>
      <c r="H6212" s="6" t="str">
        <f>VLOOKUP(F6212,'Customer Details'!$A$1:$B$3264,2,0)</f>
        <v>China</v>
      </c>
      <c r="I6212" s="7">
        <f t="shared" si="1"/>
        <v>0.85</v>
      </c>
      <c r="J6212" s="7">
        <f t="shared" si="2"/>
        <v>0.85</v>
      </c>
    </row>
    <row r="6213" ht="15.75" customHeight="1">
      <c r="A6213" s="4">
        <v>577813.0</v>
      </c>
      <c r="B6213" s="4" t="s">
        <v>30</v>
      </c>
      <c r="C6213" s="5" t="s">
        <v>31</v>
      </c>
      <c r="D6213" s="5">
        <v>4.0</v>
      </c>
      <c r="E6213" s="5">
        <v>4.25</v>
      </c>
      <c r="F6213" s="4">
        <v>14297.0</v>
      </c>
      <c r="G6213" s="6">
        <v>44703.37916666667</v>
      </c>
      <c r="H6213" s="6" t="str">
        <f>VLOOKUP(F6213,'Customer Details'!$A$1:$B$3264,2,0)</f>
        <v>China</v>
      </c>
      <c r="I6213" s="7">
        <f t="shared" si="1"/>
        <v>17</v>
      </c>
      <c r="J6213" s="7">
        <f t="shared" si="2"/>
        <v>17</v>
      </c>
    </row>
    <row r="6214" ht="15.75" customHeight="1">
      <c r="A6214" s="4">
        <v>541213.0</v>
      </c>
      <c r="B6214" s="4" t="s">
        <v>32</v>
      </c>
      <c r="C6214" s="5" t="s">
        <v>370</v>
      </c>
      <c r="D6214" s="5">
        <v>1.0</v>
      </c>
      <c r="E6214" s="5">
        <v>3.75</v>
      </c>
      <c r="F6214" s="4">
        <v>15033.0</v>
      </c>
      <c r="G6214" s="6">
        <v>44391.56111111111</v>
      </c>
      <c r="H6214" s="6" t="str">
        <f>VLOOKUP(F6214,'Customer Details'!$A$1:$B$3264,2,0)</f>
        <v>United Kingdom</v>
      </c>
      <c r="I6214" s="7">
        <f t="shared" si="1"/>
        <v>3.75</v>
      </c>
      <c r="J6214" s="7">
        <f t="shared" si="2"/>
        <v>3.75</v>
      </c>
    </row>
    <row r="6215" ht="15.75" customHeight="1">
      <c r="A6215" s="4">
        <v>571099.0</v>
      </c>
      <c r="B6215" s="4" t="s">
        <v>475</v>
      </c>
      <c r="C6215" s="5" t="s">
        <v>476</v>
      </c>
      <c r="D6215" s="5">
        <v>50.0</v>
      </c>
      <c r="E6215" s="5">
        <v>0.42</v>
      </c>
      <c r="F6215" s="4">
        <v>13911.0</v>
      </c>
      <c r="G6215" s="6">
        <v>44664.65486111111</v>
      </c>
      <c r="H6215" s="6" t="str">
        <f>VLOOKUP(F6215,'Customer Details'!$A$1:$B$3264,2,0)</f>
        <v>China</v>
      </c>
      <c r="I6215" s="7">
        <f t="shared" si="1"/>
        <v>21</v>
      </c>
      <c r="J6215" s="7">
        <f t="shared" si="2"/>
        <v>21</v>
      </c>
    </row>
    <row r="6216" ht="15.75" customHeight="1">
      <c r="A6216" s="4">
        <v>544450.0</v>
      </c>
      <c r="B6216" s="4" t="s">
        <v>1006</v>
      </c>
      <c r="C6216" s="5" t="s">
        <v>1007</v>
      </c>
      <c r="D6216" s="5">
        <v>2.0</v>
      </c>
      <c r="E6216" s="5">
        <v>10.65</v>
      </c>
      <c r="F6216" s="4">
        <v>17811.0</v>
      </c>
      <c r="G6216" s="6">
        <v>44428.51597222222</v>
      </c>
      <c r="H6216" s="6" t="str">
        <f>VLOOKUP(F6216,'Customer Details'!$A$1:$B$3264,2,0)</f>
        <v>USA</v>
      </c>
      <c r="I6216" s="7">
        <f t="shared" si="1"/>
        <v>21.3</v>
      </c>
      <c r="J6216" s="7">
        <f t="shared" si="2"/>
        <v>21.3</v>
      </c>
    </row>
    <row r="6217" ht="15.75" customHeight="1">
      <c r="A6217" s="4">
        <v>552039.0</v>
      </c>
      <c r="B6217" s="4" t="s">
        <v>332</v>
      </c>
      <c r="C6217" s="5" t="s">
        <v>333</v>
      </c>
      <c r="D6217" s="5">
        <v>6.0</v>
      </c>
      <c r="E6217" s="5">
        <v>5.95</v>
      </c>
      <c r="F6217" s="4">
        <v>13081.0</v>
      </c>
      <c r="G6217" s="6">
        <v>44506.34027777778</v>
      </c>
      <c r="H6217" s="6" t="str">
        <f>VLOOKUP(F6217,'Customer Details'!$A$1:$B$3264,2,0)</f>
        <v>India</v>
      </c>
      <c r="I6217" s="7">
        <f t="shared" si="1"/>
        <v>35.7</v>
      </c>
      <c r="J6217" s="7">
        <f t="shared" si="2"/>
        <v>35.7</v>
      </c>
    </row>
    <row r="6218" ht="15.75" customHeight="1">
      <c r="A6218" s="4">
        <v>555537.0</v>
      </c>
      <c r="B6218" s="4">
        <v>21900.0</v>
      </c>
      <c r="C6218" s="5" t="s">
        <v>62</v>
      </c>
      <c r="D6218" s="5">
        <v>1.0</v>
      </c>
      <c r="E6218" s="5">
        <v>0.65</v>
      </c>
      <c r="F6218" s="4">
        <v>15453.0</v>
      </c>
      <c r="G6218" s="6">
        <v>44535.52569444444</v>
      </c>
      <c r="H6218" s="6" t="str">
        <f>VLOOKUP(F6218,'Customer Details'!$A$1:$B$3264,2,0)</f>
        <v>Australia</v>
      </c>
      <c r="I6218" s="7">
        <f t="shared" si="1"/>
        <v>0.65</v>
      </c>
      <c r="J6218" s="7">
        <f t="shared" si="2"/>
        <v>0.65</v>
      </c>
    </row>
    <row r="6219" ht="15.75" customHeight="1">
      <c r="A6219" s="4">
        <v>579690.0</v>
      </c>
      <c r="B6219" s="4" t="s">
        <v>485</v>
      </c>
      <c r="C6219" s="5" t="s">
        <v>486</v>
      </c>
      <c r="D6219" s="5">
        <v>1.0</v>
      </c>
      <c r="E6219" s="5">
        <v>1.25</v>
      </c>
      <c r="F6219" s="4">
        <v>15060.0</v>
      </c>
      <c r="G6219" s="6">
        <v>44711.58541666667</v>
      </c>
      <c r="H6219" s="6" t="str">
        <f>VLOOKUP(F6219,'Customer Details'!$A$1:$B$3264,2,0)</f>
        <v>Australia</v>
      </c>
      <c r="I6219" s="7">
        <f t="shared" si="1"/>
        <v>1.25</v>
      </c>
      <c r="J6219" s="7">
        <f t="shared" si="2"/>
        <v>1.25</v>
      </c>
    </row>
    <row r="6220" ht="15.75" customHeight="1">
      <c r="A6220" s="4" t="s">
        <v>2912</v>
      </c>
      <c r="B6220" s="4">
        <v>22041.0</v>
      </c>
      <c r="C6220" s="5" t="s">
        <v>2065</v>
      </c>
      <c r="D6220" s="5">
        <v>-1.0</v>
      </c>
      <c r="E6220" s="5">
        <v>2.55</v>
      </c>
      <c r="F6220" s="4">
        <v>17841.0</v>
      </c>
      <c r="G6220" s="6">
        <v>44617.47083333333</v>
      </c>
      <c r="H6220" s="6" t="str">
        <f>VLOOKUP(F6220,'Customer Details'!$A$1:$B$3264,2,0)</f>
        <v>India</v>
      </c>
      <c r="I6220" s="7">
        <f t="shared" si="1"/>
        <v>-2.55</v>
      </c>
      <c r="J6220" s="7">
        <f t="shared" si="2"/>
        <v>2.55</v>
      </c>
    </row>
    <row r="6221" ht="15.75" customHeight="1">
      <c r="A6221" s="4" t="s">
        <v>2913</v>
      </c>
      <c r="B6221" s="4">
        <v>22383.0</v>
      </c>
      <c r="C6221" s="5" t="s">
        <v>2349</v>
      </c>
      <c r="D6221" s="5">
        <v>-1.0</v>
      </c>
      <c r="E6221" s="5">
        <v>1.65</v>
      </c>
      <c r="F6221" s="4">
        <v>13098.0</v>
      </c>
      <c r="G6221" s="6">
        <v>44487.54305555556</v>
      </c>
      <c r="H6221" s="6" t="str">
        <f>VLOOKUP(F6221,'Customer Details'!$A$1:$B$3264,2,0)</f>
        <v>Australia</v>
      </c>
      <c r="I6221" s="7">
        <f t="shared" si="1"/>
        <v>-1.65</v>
      </c>
      <c r="J6221" s="7">
        <f t="shared" si="2"/>
        <v>1.65</v>
      </c>
    </row>
    <row r="6222" ht="15.75" customHeight="1">
      <c r="A6222" s="4">
        <v>554942.0</v>
      </c>
      <c r="B6222" s="4" t="s">
        <v>131</v>
      </c>
      <c r="C6222" s="5" t="s">
        <v>132</v>
      </c>
      <c r="D6222" s="5">
        <v>5.0</v>
      </c>
      <c r="E6222" s="5">
        <v>0.42</v>
      </c>
      <c r="F6222" s="4">
        <v>17841.0</v>
      </c>
      <c r="G6222" s="6">
        <v>44527.58402777778</v>
      </c>
      <c r="H6222" s="6" t="str">
        <f>VLOOKUP(F6222,'Customer Details'!$A$1:$B$3264,2,0)</f>
        <v>India</v>
      </c>
      <c r="I6222" s="7">
        <f t="shared" si="1"/>
        <v>2.1</v>
      </c>
      <c r="J6222" s="7">
        <f t="shared" si="2"/>
        <v>2.1</v>
      </c>
    </row>
    <row r="6223" ht="15.75" customHeight="1">
      <c r="A6223" s="4">
        <v>564627.0</v>
      </c>
      <c r="B6223" s="4" t="s">
        <v>138</v>
      </c>
      <c r="C6223" s="5" t="s">
        <v>139</v>
      </c>
      <c r="D6223" s="5">
        <v>4.0</v>
      </c>
      <c r="E6223" s="5">
        <v>4.15</v>
      </c>
      <c r="F6223" s="4">
        <v>15132.0</v>
      </c>
      <c r="G6223" s="6">
        <v>44618.49097222222</v>
      </c>
      <c r="H6223" s="6" t="str">
        <f>VLOOKUP(F6223,'Customer Details'!$A$1:$B$3264,2,0)</f>
        <v>India</v>
      </c>
      <c r="I6223" s="7">
        <f t="shared" si="1"/>
        <v>16.6</v>
      </c>
      <c r="J6223" s="7">
        <f t="shared" si="2"/>
        <v>16.6</v>
      </c>
    </row>
    <row r="6224" ht="15.75" customHeight="1">
      <c r="A6224" s="4" t="s">
        <v>2261</v>
      </c>
      <c r="B6224" s="4">
        <v>23169.0</v>
      </c>
      <c r="C6224" s="5" t="s">
        <v>480</v>
      </c>
      <c r="D6224" s="5">
        <v>-1.0</v>
      </c>
      <c r="E6224" s="5">
        <v>4.15</v>
      </c>
      <c r="F6224" s="4">
        <v>12749.0</v>
      </c>
      <c r="G6224" s="6">
        <v>44603.42361111111</v>
      </c>
      <c r="H6224" s="6" t="str">
        <f>VLOOKUP(F6224,'Customer Details'!$A$1:$B$3264,2,0)</f>
        <v>Australia</v>
      </c>
      <c r="I6224" s="7">
        <f t="shared" si="1"/>
        <v>-4.15</v>
      </c>
      <c r="J6224" s="7">
        <f t="shared" si="2"/>
        <v>4.15</v>
      </c>
    </row>
    <row r="6225" ht="15.75" customHeight="1">
      <c r="A6225" s="4">
        <v>566345.0</v>
      </c>
      <c r="B6225" s="4" t="s">
        <v>276</v>
      </c>
      <c r="C6225" s="5" t="s">
        <v>277</v>
      </c>
      <c r="D6225" s="5">
        <v>120.0</v>
      </c>
      <c r="E6225" s="5">
        <v>1.45</v>
      </c>
      <c r="F6225" s="4">
        <v>17685.0</v>
      </c>
      <c r="G6225" s="6">
        <v>44632.51875</v>
      </c>
      <c r="H6225" s="6" t="str">
        <f>VLOOKUP(F6225,'Customer Details'!$A$1:$B$3264,2,0)</f>
        <v>Australia</v>
      </c>
      <c r="I6225" s="7">
        <f t="shared" si="1"/>
        <v>174</v>
      </c>
      <c r="J6225" s="7">
        <f t="shared" si="2"/>
        <v>174</v>
      </c>
    </row>
    <row r="6226" ht="15.75" customHeight="1">
      <c r="A6226" s="4">
        <v>580727.0</v>
      </c>
      <c r="B6226" s="4" t="s">
        <v>85</v>
      </c>
      <c r="C6226" s="5" t="s">
        <v>86</v>
      </c>
      <c r="D6226" s="5">
        <v>58.0</v>
      </c>
      <c r="E6226" s="5">
        <v>2.08</v>
      </c>
      <c r="F6226" s="4">
        <v>14096.0</v>
      </c>
      <c r="G6226" s="6">
        <v>44717.72013888889</v>
      </c>
      <c r="H6226" s="6" t="str">
        <f>VLOOKUP(F6226,'Customer Details'!$A$1:$B$3264,2,0)</f>
        <v>USA</v>
      </c>
      <c r="I6226" s="7">
        <f t="shared" si="1"/>
        <v>120.64</v>
      </c>
      <c r="J6226" s="7">
        <f t="shared" si="2"/>
        <v>120.64</v>
      </c>
    </row>
    <row r="6227" ht="15.75" customHeight="1">
      <c r="A6227" s="4">
        <v>554098.0</v>
      </c>
      <c r="B6227" s="4" t="s">
        <v>1091</v>
      </c>
      <c r="C6227" s="5" t="s">
        <v>1092</v>
      </c>
      <c r="D6227" s="5">
        <v>2.0</v>
      </c>
      <c r="E6227" s="5">
        <v>2.55</v>
      </c>
      <c r="F6227" s="4">
        <v>14769.0</v>
      </c>
      <c r="G6227" s="6">
        <v>44522.54236111111</v>
      </c>
      <c r="H6227" s="6" t="str">
        <f>VLOOKUP(F6227,'Customer Details'!$A$1:$B$3264,2,0)</f>
        <v>USA</v>
      </c>
      <c r="I6227" s="7">
        <f t="shared" si="1"/>
        <v>5.1</v>
      </c>
      <c r="J6227" s="7">
        <f t="shared" si="2"/>
        <v>5.1</v>
      </c>
    </row>
    <row r="6228" ht="15.75" customHeight="1">
      <c r="A6228" s="4">
        <v>536842.0</v>
      </c>
      <c r="B6228" s="4" t="s">
        <v>75</v>
      </c>
      <c r="C6228" s="5" t="s">
        <v>76</v>
      </c>
      <c r="D6228" s="5">
        <v>6.0</v>
      </c>
      <c r="E6228" s="5">
        <v>5.45</v>
      </c>
      <c r="F6228" s="4">
        <v>17552.0</v>
      </c>
      <c r="G6228" s="6">
        <v>44349.78125</v>
      </c>
      <c r="H6228" s="6" t="str">
        <f>VLOOKUP(F6228,'Customer Details'!$A$1:$B$3264,2,0)</f>
        <v>India</v>
      </c>
      <c r="I6228" s="7">
        <f t="shared" si="1"/>
        <v>32.7</v>
      </c>
      <c r="J6228" s="7">
        <f t="shared" si="2"/>
        <v>32.7</v>
      </c>
    </row>
    <row r="6229" ht="15.75" customHeight="1">
      <c r="A6229" s="4">
        <v>563533.0</v>
      </c>
      <c r="B6229" s="4" t="s">
        <v>1267</v>
      </c>
      <c r="C6229" s="5" t="s">
        <v>1268</v>
      </c>
      <c r="D6229" s="5">
        <v>2.0</v>
      </c>
      <c r="E6229" s="5">
        <v>0.39</v>
      </c>
      <c r="F6229" s="4">
        <v>16241.0</v>
      </c>
      <c r="G6229" s="6">
        <v>44609.46805555555</v>
      </c>
      <c r="H6229" s="6" t="str">
        <f>VLOOKUP(F6229,'Customer Details'!$A$1:$B$3264,2,0)</f>
        <v>China</v>
      </c>
      <c r="I6229" s="7">
        <f t="shared" si="1"/>
        <v>0.78</v>
      </c>
      <c r="J6229" s="7">
        <f t="shared" si="2"/>
        <v>0.78</v>
      </c>
    </row>
    <row r="6230" ht="15.75" customHeight="1">
      <c r="A6230" s="4">
        <v>555110.0</v>
      </c>
      <c r="B6230" s="4" t="s">
        <v>46</v>
      </c>
      <c r="C6230" s="5" t="s">
        <v>47</v>
      </c>
      <c r="D6230" s="5">
        <v>2.0</v>
      </c>
      <c r="E6230" s="5">
        <v>1.65</v>
      </c>
      <c r="F6230" s="4">
        <v>17841.0</v>
      </c>
      <c r="G6230" s="6">
        <v>44530.60694444444</v>
      </c>
      <c r="H6230" s="6" t="str">
        <f>VLOOKUP(F6230,'Customer Details'!$A$1:$B$3264,2,0)</f>
        <v>India</v>
      </c>
      <c r="I6230" s="7">
        <f t="shared" si="1"/>
        <v>3.3</v>
      </c>
      <c r="J6230" s="7">
        <f t="shared" si="2"/>
        <v>3.3</v>
      </c>
    </row>
    <row r="6231" ht="15.75" customHeight="1">
      <c r="A6231" s="4">
        <v>568712.0</v>
      </c>
      <c r="B6231" s="4">
        <v>20685.0</v>
      </c>
      <c r="C6231" s="5" t="s">
        <v>2914</v>
      </c>
      <c r="D6231" s="5">
        <v>1.0</v>
      </c>
      <c r="E6231" s="5">
        <v>8.25</v>
      </c>
      <c r="F6231" s="4">
        <v>17841.0</v>
      </c>
      <c r="G6231" s="6">
        <v>44648.65972222222</v>
      </c>
      <c r="H6231" s="6" t="str">
        <f>VLOOKUP(F6231,'Customer Details'!$A$1:$B$3264,2,0)</f>
        <v>India</v>
      </c>
      <c r="I6231" s="7">
        <f t="shared" si="1"/>
        <v>8.25</v>
      </c>
      <c r="J6231" s="7">
        <f t="shared" si="2"/>
        <v>8.25</v>
      </c>
    </row>
    <row r="6232" ht="15.75" customHeight="1">
      <c r="A6232" s="4">
        <v>569220.0</v>
      </c>
      <c r="B6232" s="4" t="s">
        <v>307</v>
      </c>
      <c r="C6232" s="5" t="s">
        <v>308</v>
      </c>
      <c r="D6232" s="5">
        <v>6.0</v>
      </c>
      <c r="E6232" s="5">
        <v>0.42</v>
      </c>
      <c r="F6232" s="4">
        <v>16007.0</v>
      </c>
      <c r="G6232" s="6">
        <v>44653.55972222222</v>
      </c>
      <c r="H6232" s="6" t="str">
        <f>VLOOKUP(F6232,'Customer Details'!$A$1:$B$3264,2,0)</f>
        <v>India</v>
      </c>
      <c r="I6232" s="7">
        <f t="shared" si="1"/>
        <v>2.52</v>
      </c>
      <c r="J6232" s="7">
        <f t="shared" si="2"/>
        <v>2.52</v>
      </c>
    </row>
    <row r="6233" ht="15.75" customHeight="1">
      <c r="A6233" s="4">
        <v>549569.0</v>
      </c>
      <c r="B6233" s="4" t="s">
        <v>340</v>
      </c>
      <c r="C6233" s="5" t="s">
        <v>341</v>
      </c>
      <c r="D6233" s="5">
        <v>1.0</v>
      </c>
      <c r="E6233" s="5">
        <v>2.1</v>
      </c>
      <c r="F6233" s="4">
        <v>15547.0</v>
      </c>
      <c r="G6233" s="6">
        <v>44479.63541666666</v>
      </c>
      <c r="H6233" s="6" t="str">
        <f>VLOOKUP(F6233,'Customer Details'!$A$1:$B$3264,2,0)</f>
        <v>USA</v>
      </c>
      <c r="I6233" s="7">
        <f t="shared" si="1"/>
        <v>2.1</v>
      </c>
      <c r="J6233" s="7">
        <f t="shared" si="2"/>
        <v>2.1</v>
      </c>
    </row>
    <row r="6234" ht="15.75" customHeight="1">
      <c r="A6234" s="4" t="s">
        <v>2915</v>
      </c>
      <c r="B6234" s="4" t="s">
        <v>46</v>
      </c>
      <c r="C6234" s="5" t="s">
        <v>47</v>
      </c>
      <c r="D6234" s="5">
        <v>-1.0</v>
      </c>
      <c r="E6234" s="5">
        <v>120.58</v>
      </c>
      <c r="F6234" s="4">
        <v>15498.0</v>
      </c>
      <c r="G6234" s="6">
        <v>44669.50069444445</v>
      </c>
      <c r="H6234" s="6" t="str">
        <f>VLOOKUP(F6234,'Customer Details'!$A$1:$B$3264,2,0)</f>
        <v>India</v>
      </c>
      <c r="I6234" s="7">
        <f t="shared" si="1"/>
        <v>-120.58</v>
      </c>
      <c r="J6234" s="7">
        <f t="shared" si="2"/>
        <v>120.58</v>
      </c>
    </row>
    <row r="6235" ht="15.75" customHeight="1">
      <c r="A6235" s="4">
        <v>540473.0</v>
      </c>
      <c r="B6235" s="4" t="s">
        <v>634</v>
      </c>
      <c r="C6235" s="5" t="s">
        <v>635</v>
      </c>
      <c r="D6235" s="5">
        <v>4.0</v>
      </c>
      <c r="E6235" s="5">
        <v>0.42</v>
      </c>
      <c r="F6235" s="4">
        <v>17284.0</v>
      </c>
      <c r="G6235" s="6">
        <v>44384.60486111111</v>
      </c>
      <c r="H6235" s="6" t="str">
        <f>VLOOKUP(F6235,'Customer Details'!$A$1:$B$3264,2,0)</f>
        <v>Australia</v>
      </c>
      <c r="I6235" s="7">
        <f t="shared" si="1"/>
        <v>1.68</v>
      </c>
      <c r="J6235" s="7">
        <f t="shared" si="2"/>
        <v>1.68</v>
      </c>
    </row>
    <row r="6236" ht="15.75" customHeight="1">
      <c r="A6236" s="4">
        <v>545030.0</v>
      </c>
      <c r="B6236" s="4" t="s">
        <v>48</v>
      </c>
      <c r="C6236" s="5" t="s">
        <v>49</v>
      </c>
      <c r="D6236" s="5">
        <v>100.0</v>
      </c>
      <c r="E6236" s="5">
        <v>1.65</v>
      </c>
      <c r="F6236" s="4">
        <v>13798.0</v>
      </c>
      <c r="G6236" s="6">
        <v>44433.64722222222</v>
      </c>
      <c r="H6236" s="6" t="str">
        <f>VLOOKUP(F6236,'Customer Details'!$A$1:$B$3264,2,0)</f>
        <v>India</v>
      </c>
      <c r="I6236" s="7">
        <f t="shared" si="1"/>
        <v>165</v>
      </c>
      <c r="J6236" s="7">
        <f t="shared" si="2"/>
        <v>165</v>
      </c>
    </row>
    <row r="6237" ht="15.75" customHeight="1">
      <c r="A6237" s="4">
        <v>553522.0</v>
      </c>
      <c r="B6237" s="4" t="s">
        <v>22</v>
      </c>
      <c r="C6237" s="5" t="s">
        <v>23</v>
      </c>
      <c r="D6237" s="5">
        <v>3.0</v>
      </c>
      <c r="E6237" s="5">
        <v>2.08</v>
      </c>
      <c r="F6237" s="4">
        <v>15005.0</v>
      </c>
      <c r="G6237" s="6">
        <v>44517.61319444444</v>
      </c>
      <c r="H6237" s="6" t="str">
        <f>VLOOKUP(F6237,'Customer Details'!$A$1:$B$3264,2,0)</f>
        <v>USA</v>
      </c>
      <c r="I6237" s="7">
        <f t="shared" si="1"/>
        <v>6.24</v>
      </c>
      <c r="J6237" s="7">
        <f t="shared" si="2"/>
        <v>6.24</v>
      </c>
    </row>
    <row r="6238" ht="15.75" customHeight="1">
      <c r="A6238" s="4">
        <v>560601.0</v>
      </c>
      <c r="B6238" s="4" t="s">
        <v>40</v>
      </c>
      <c r="C6238" s="5" t="s">
        <v>41</v>
      </c>
      <c r="D6238" s="5">
        <v>2.0</v>
      </c>
      <c r="E6238" s="5">
        <v>2.95</v>
      </c>
      <c r="F6238" s="4">
        <v>16764.0</v>
      </c>
      <c r="G6238" s="6">
        <v>44580.72013888889</v>
      </c>
      <c r="H6238" s="6" t="str">
        <f>VLOOKUP(F6238,'Customer Details'!$A$1:$B$3264,2,0)</f>
        <v>USA</v>
      </c>
      <c r="I6238" s="7">
        <f t="shared" si="1"/>
        <v>5.9</v>
      </c>
      <c r="J6238" s="7">
        <f t="shared" si="2"/>
        <v>5.9</v>
      </c>
    </row>
    <row r="6239" ht="15.75" customHeight="1">
      <c r="A6239" s="4">
        <v>552039.0</v>
      </c>
      <c r="B6239" s="4" t="s">
        <v>813</v>
      </c>
      <c r="C6239" s="5" t="s">
        <v>814</v>
      </c>
      <c r="D6239" s="5">
        <v>6.0</v>
      </c>
      <c r="E6239" s="5">
        <v>2.95</v>
      </c>
      <c r="F6239" s="4">
        <v>13081.0</v>
      </c>
      <c r="G6239" s="6">
        <v>44506.34027777778</v>
      </c>
      <c r="H6239" s="6" t="str">
        <f>VLOOKUP(F6239,'Customer Details'!$A$1:$B$3264,2,0)</f>
        <v>India</v>
      </c>
      <c r="I6239" s="7">
        <f t="shared" si="1"/>
        <v>17.7</v>
      </c>
      <c r="J6239" s="7">
        <f t="shared" si="2"/>
        <v>17.7</v>
      </c>
    </row>
    <row r="6240" ht="15.75" customHeight="1">
      <c r="A6240" s="4">
        <v>578270.0</v>
      </c>
      <c r="B6240" s="4" t="s">
        <v>2102</v>
      </c>
      <c r="C6240" s="5" t="s">
        <v>2103</v>
      </c>
      <c r="D6240" s="5">
        <v>2.0</v>
      </c>
      <c r="E6240" s="5">
        <v>1.63</v>
      </c>
      <c r="F6240" s="4">
        <v>14096.0</v>
      </c>
      <c r="G6240" s="6">
        <v>44704.56875</v>
      </c>
      <c r="H6240" s="6" t="str">
        <f>VLOOKUP(F6240,'Customer Details'!$A$1:$B$3264,2,0)</f>
        <v>USA</v>
      </c>
      <c r="I6240" s="7">
        <f t="shared" si="1"/>
        <v>3.26</v>
      </c>
      <c r="J6240" s="7">
        <f t="shared" si="2"/>
        <v>3.26</v>
      </c>
    </row>
    <row r="6241" ht="15.75" customHeight="1">
      <c r="A6241" s="4" t="s">
        <v>2916</v>
      </c>
      <c r="B6241" s="4">
        <v>21463.0</v>
      </c>
      <c r="C6241" s="5" t="s">
        <v>2570</v>
      </c>
      <c r="D6241" s="5">
        <v>-1.0</v>
      </c>
      <c r="E6241" s="5">
        <v>4.95</v>
      </c>
      <c r="F6241" s="4">
        <v>13078.0</v>
      </c>
      <c r="G6241" s="6">
        <v>44361.48263888889</v>
      </c>
      <c r="H6241" s="6" t="str">
        <f>VLOOKUP(F6241,'Customer Details'!$A$1:$B$3264,2,0)</f>
        <v>India</v>
      </c>
      <c r="I6241" s="7">
        <f t="shared" si="1"/>
        <v>-4.95</v>
      </c>
      <c r="J6241" s="7">
        <f t="shared" si="2"/>
        <v>4.95</v>
      </c>
    </row>
    <row r="6242" ht="15.75" customHeight="1">
      <c r="A6242" s="4">
        <v>541408.0</v>
      </c>
      <c r="B6242" s="4" t="s">
        <v>75</v>
      </c>
      <c r="C6242" s="5" t="s">
        <v>76</v>
      </c>
      <c r="D6242" s="5">
        <v>9.0</v>
      </c>
      <c r="E6242" s="5">
        <v>5.45</v>
      </c>
      <c r="F6242" s="4">
        <v>15738.0</v>
      </c>
      <c r="G6242" s="6">
        <v>44394.65416666667</v>
      </c>
      <c r="H6242" s="6" t="str">
        <f>VLOOKUP(F6242,'Customer Details'!$A$1:$B$3264,2,0)</f>
        <v>India</v>
      </c>
      <c r="I6242" s="7">
        <f t="shared" si="1"/>
        <v>49.05</v>
      </c>
      <c r="J6242" s="7">
        <f t="shared" si="2"/>
        <v>49.05</v>
      </c>
    </row>
    <row r="6243" ht="15.75" customHeight="1">
      <c r="A6243" s="4">
        <v>558031.0</v>
      </c>
      <c r="B6243" s="4" t="s">
        <v>2917</v>
      </c>
      <c r="C6243" s="5" t="s">
        <v>2918</v>
      </c>
      <c r="D6243" s="5">
        <v>6.0</v>
      </c>
      <c r="E6243" s="5">
        <v>1.25</v>
      </c>
      <c r="F6243" s="4">
        <v>14180.0</v>
      </c>
      <c r="G6243" s="6">
        <v>44554.50972222222</v>
      </c>
      <c r="H6243" s="6" t="str">
        <f>VLOOKUP(F6243,'Customer Details'!$A$1:$B$3264,2,0)</f>
        <v>Australia</v>
      </c>
      <c r="I6243" s="7">
        <f t="shared" si="1"/>
        <v>7.5</v>
      </c>
      <c r="J6243" s="7">
        <f t="shared" si="2"/>
        <v>7.5</v>
      </c>
    </row>
    <row r="6244" ht="15.75" customHeight="1">
      <c r="A6244" s="4">
        <v>547498.0</v>
      </c>
      <c r="B6244" s="4" t="s">
        <v>187</v>
      </c>
      <c r="C6244" s="5" t="s">
        <v>188</v>
      </c>
      <c r="D6244" s="5">
        <v>1.0</v>
      </c>
      <c r="E6244" s="5">
        <v>0.42</v>
      </c>
      <c r="F6244" s="4">
        <v>15021.0</v>
      </c>
      <c r="G6244" s="6">
        <v>44462.51666666667</v>
      </c>
      <c r="H6244" s="6" t="str">
        <f>VLOOKUP(F6244,'Customer Details'!$A$1:$B$3264,2,0)</f>
        <v>China</v>
      </c>
      <c r="I6244" s="7">
        <f t="shared" si="1"/>
        <v>0.42</v>
      </c>
      <c r="J6244" s="7">
        <f t="shared" si="2"/>
        <v>0.42</v>
      </c>
    </row>
    <row r="6245" ht="15.75" customHeight="1">
      <c r="A6245" s="4">
        <v>578781.0</v>
      </c>
      <c r="B6245" s="4">
        <v>22601.0</v>
      </c>
      <c r="C6245" s="5" t="s">
        <v>1705</v>
      </c>
      <c r="D6245" s="5">
        <v>2.0</v>
      </c>
      <c r="E6245" s="5">
        <v>0.85</v>
      </c>
      <c r="F6245" s="4">
        <v>15872.0</v>
      </c>
      <c r="G6245" s="6">
        <v>44706.49583333333</v>
      </c>
      <c r="H6245" s="6" t="str">
        <f>VLOOKUP(F6245,'Customer Details'!$A$1:$B$3264,2,0)</f>
        <v>India</v>
      </c>
      <c r="I6245" s="7">
        <f t="shared" si="1"/>
        <v>1.7</v>
      </c>
      <c r="J6245" s="7">
        <f t="shared" si="2"/>
        <v>1.7</v>
      </c>
    </row>
    <row r="6246" ht="15.75" customHeight="1">
      <c r="A6246" s="4" t="s">
        <v>2919</v>
      </c>
      <c r="B6246" s="4">
        <v>22699.0</v>
      </c>
      <c r="C6246" s="5" t="s">
        <v>230</v>
      </c>
      <c r="D6246" s="5">
        <v>-2.0</v>
      </c>
      <c r="E6246" s="5">
        <v>2.95</v>
      </c>
      <c r="F6246" s="4">
        <v>14431.0</v>
      </c>
      <c r="G6246" s="6">
        <v>44422.45555555556</v>
      </c>
      <c r="H6246" s="6" t="str">
        <f>VLOOKUP(F6246,'Customer Details'!$A$1:$B$3264,2,0)</f>
        <v>Australia</v>
      </c>
      <c r="I6246" s="7">
        <f t="shared" si="1"/>
        <v>-5.9</v>
      </c>
      <c r="J6246" s="7">
        <f t="shared" si="2"/>
        <v>5.9</v>
      </c>
    </row>
    <row r="6247" ht="15.75" customHeight="1">
      <c r="A6247" s="4">
        <v>579288.0</v>
      </c>
      <c r="B6247" s="4" t="s">
        <v>2920</v>
      </c>
      <c r="C6247" s="5" t="s">
        <v>2921</v>
      </c>
      <c r="D6247" s="5">
        <v>1.0</v>
      </c>
      <c r="E6247" s="5">
        <v>2.95</v>
      </c>
      <c r="F6247" s="4">
        <v>17772.0</v>
      </c>
      <c r="G6247" s="6">
        <v>44710.46180555555</v>
      </c>
      <c r="H6247" s="6" t="str">
        <f>VLOOKUP(F6247,'Customer Details'!$A$1:$B$3264,2,0)</f>
        <v>Australia</v>
      </c>
      <c r="I6247" s="7">
        <f t="shared" si="1"/>
        <v>2.95</v>
      </c>
      <c r="J6247" s="7">
        <f t="shared" si="2"/>
        <v>2.95</v>
      </c>
    </row>
    <row r="6248" ht="15.75" customHeight="1">
      <c r="A6248" s="4">
        <v>569533.0</v>
      </c>
      <c r="B6248" s="4" t="s">
        <v>46</v>
      </c>
      <c r="C6248" s="5" t="s">
        <v>47</v>
      </c>
      <c r="D6248" s="5">
        <v>1.0</v>
      </c>
      <c r="E6248" s="5">
        <v>7.95</v>
      </c>
      <c r="F6248" s="4">
        <v>16374.0</v>
      </c>
      <c r="G6248" s="6">
        <v>44655.63958333333</v>
      </c>
      <c r="H6248" s="6" t="str">
        <f>VLOOKUP(F6248,'Customer Details'!$A$1:$B$3264,2,0)</f>
        <v>India</v>
      </c>
      <c r="I6248" s="7">
        <f t="shared" si="1"/>
        <v>7.95</v>
      </c>
      <c r="J6248" s="7">
        <f t="shared" si="2"/>
        <v>7.95</v>
      </c>
    </row>
    <row r="6249" ht="15.75" customHeight="1">
      <c r="A6249" s="4">
        <v>579473.0</v>
      </c>
      <c r="B6249" s="4" t="s">
        <v>281</v>
      </c>
      <c r="C6249" s="5" t="s">
        <v>282</v>
      </c>
      <c r="D6249" s="5">
        <v>1.0</v>
      </c>
      <c r="E6249" s="5">
        <v>39.95</v>
      </c>
      <c r="F6249" s="4">
        <v>13198.0</v>
      </c>
      <c r="G6249" s="6">
        <v>44710.63680555556</v>
      </c>
      <c r="H6249" s="6" t="str">
        <f>VLOOKUP(F6249,'Customer Details'!$A$1:$B$3264,2,0)</f>
        <v>India</v>
      </c>
      <c r="I6249" s="7">
        <f t="shared" si="1"/>
        <v>39.95</v>
      </c>
      <c r="J6249" s="7">
        <f t="shared" si="2"/>
        <v>39.95</v>
      </c>
    </row>
    <row r="6250" ht="15.75" customHeight="1">
      <c r="A6250" s="4">
        <v>571671.0</v>
      </c>
      <c r="B6250" s="4" t="s">
        <v>299</v>
      </c>
      <c r="C6250" s="5" t="s">
        <v>300</v>
      </c>
      <c r="D6250" s="5">
        <v>6.0</v>
      </c>
      <c r="E6250" s="5">
        <v>1.25</v>
      </c>
      <c r="F6250" s="4">
        <v>16940.0</v>
      </c>
      <c r="G6250" s="6">
        <v>44669.55208333334</v>
      </c>
      <c r="H6250" s="6" t="str">
        <f>VLOOKUP(F6250,'Customer Details'!$A$1:$B$3264,2,0)</f>
        <v>Australia</v>
      </c>
      <c r="I6250" s="7">
        <f t="shared" si="1"/>
        <v>7.5</v>
      </c>
      <c r="J6250" s="7">
        <f t="shared" si="2"/>
        <v>7.5</v>
      </c>
    </row>
    <row r="6251" ht="15.75" customHeight="1">
      <c r="A6251" s="4">
        <v>581113.0</v>
      </c>
      <c r="B6251" s="4" t="s">
        <v>427</v>
      </c>
      <c r="C6251" s="5" t="s">
        <v>428</v>
      </c>
      <c r="D6251" s="5">
        <v>8.0</v>
      </c>
      <c r="E6251" s="5">
        <v>0.42</v>
      </c>
      <c r="F6251" s="4">
        <v>14534.0</v>
      </c>
      <c r="G6251" s="6">
        <v>44719.51319444444</v>
      </c>
      <c r="H6251" s="6" t="str">
        <f>VLOOKUP(F6251,'Customer Details'!$A$1:$B$3264,2,0)</f>
        <v>India</v>
      </c>
      <c r="I6251" s="7">
        <f t="shared" si="1"/>
        <v>3.36</v>
      </c>
      <c r="J6251" s="7">
        <f t="shared" si="2"/>
        <v>3.36</v>
      </c>
    </row>
    <row r="6252" ht="15.75" customHeight="1">
      <c r="A6252" s="4">
        <v>580691.0</v>
      </c>
      <c r="B6252" s="4" t="s">
        <v>880</v>
      </c>
      <c r="C6252" s="5" t="s">
        <v>881</v>
      </c>
      <c r="D6252" s="5">
        <v>12.0</v>
      </c>
      <c r="E6252" s="5">
        <v>0.29</v>
      </c>
      <c r="F6252" s="4">
        <v>13790.0</v>
      </c>
      <c r="G6252" s="6">
        <v>44717.65833333333</v>
      </c>
      <c r="H6252" s="6" t="str">
        <f>VLOOKUP(F6252,'Customer Details'!$A$1:$B$3264,2,0)</f>
        <v>USA</v>
      </c>
      <c r="I6252" s="7">
        <f t="shared" si="1"/>
        <v>3.48</v>
      </c>
      <c r="J6252" s="7">
        <f t="shared" si="2"/>
        <v>3.48</v>
      </c>
    </row>
    <row r="6253" ht="15.75" customHeight="1">
      <c r="A6253" s="4">
        <v>543281.0</v>
      </c>
      <c r="B6253" s="4" t="s">
        <v>380</v>
      </c>
      <c r="C6253" s="5" t="s">
        <v>381</v>
      </c>
      <c r="D6253" s="5">
        <v>1.0</v>
      </c>
      <c r="E6253" s="5">
        <v>7.95</v>
      </c>
      <c r="F6253" s="4">
        <v>14606.0</v>
      </c>
      <c r="G6253" s="6">
        <v>44414.64861111111</v>
      </c>
      <c r="H6253" s="6" t="str">
        <f>VLOOKUP(F6253,'Customer Details'!$A$1:$B$3264,2,0)</f>
        <v>USA</v>
      </c>
      <c r="I6253" s="7">
        <f t="shared" si="1"/>
        <v>7.95</v>
      </c>
      <c r="J6253" s="7">
        <f t="shared" si="2"/>
        <v>7.95</v>
      </c>
    </row>
    <row r="6254" ht="15.75" customHeight="1">
      <c r="A6254" s="4" t="s">
        <v>2922</v>
      </c>
      <c r="B6254" s="4">
        <v>22699.0</v>
      </c>
      <c r="C6254" s="5" t="s">
        <v>230</v>
      </c>
      <c r="D6254" s="5">
        <v>-3.0</v>
      </c>
      <c r="E6254" s="5">
        <v>2.95</v>
      </c>
      <c r="F6254" s="4">
        <v>14292.0</v>
      </c>
      <c r="G6254" s="6">
        <v>44634.67013888889</v>
      </c>
      <c r="H6254" s="6" t="str">
        <f>VLOOKUP(F6254,'Customer Details'!$A$1:$B$3264,2,0)</f>
        <v>United Kingdom</v>
      </c>
      <c r="I6254" s="7">
        <f t="shared" si="1"/>
        <v>-8.85</v>
      </c>
      <c r="J6254" s="7">
        <f t="shared" si="2"/>
        <v>8.85</v>
      </c>
    </row>
    <row r="6255" ht="15.75" customHeight="1">
      <c r="A6255" s="4">
        <v>567099.0</v>
      </c>
      <c r="B6255" s="4" t="s">
        <v>1359</v>
      </c>
      <c r="C6255" s="5" t="s">
        <v>1360</v>
      </c>
      <c r="D6255" s="5">
        <v>2.0</v>
      </c>
      <c r="E6255" s="5">
        <v>1.25</v>
      </c>
      <c r="F6255" s="4">
        <v>15311.0</v>
      </c>
      <c r="G6255" s="6">
        <v>44636.56319444445</v>
      </c>
      <c r="H6255" s="6" t="str">
        <f>VLOOKUP(F6255,'Customer Details'!$A$1:$B$3264,2,0)</f>
        <v>USA</v>
      </c>
      <c r="I6255" s="7">
        <f t="shared" si="1"/>
        <v>2.5</v>
      </c>
      <c r="J6255" s="7">
        <f t="shared" si="2"/>
        <v>2.5</v>
      </c>
    </row>
    <row r="6256" ht="15.75" customHeight="1">
      <c r="A6256" s="4">
        <v>556879.0</v>
      </c>
      <c r="B6256" s="4">
        <v>21621.0</v>
      </c>
      <c r="C6256" s="5" t="s">
        <v>2059</v>
      </c>
      <c r="D6256" s="5">
        <v>1.0</v>
      </c>
      <c r="E6256" s="5">
        <v>8.5</v>
      </c>
      <c r="F6256" s="4">
        <v>16461.0</v>
      </c>
      <c r="G6256" s="6">
        <v>44545.50486111111</v>
      </c>
      <c r="H6256" s="6" t="str">
        <f>VLOOKUP(F6256,'Customer Details'!$A$1:$B$3264,2,0)</f>
        <v>China</v>
      </c>
      <c r="I6256" s="7">
        <f t="shared" si="1"/>
        <v>8.5</v>
      </c>
      <c r="J6256" s="7">
        <f t="shared" si="2"/>
        <v>8.5</v>
      </c>
    </row>
    <row r="6257" ht="15.75" customHeight="1">
      <c r="A6257" s="4">
        <v>563161.0</v>
      </c>
      <c r="B6257" s="4" t="s">
        <v>260</v>
      </c>
      <c r="C6257" s="5" t="s">
        <v>261</v>
      </c>
      <c r="D6257" s="5">
        <v>6.0</v>
      </c>
      <c r="E6257" s="5">
        <v>2.1</v>
      </c>
      <c r="F6257" s="4">
        <v>14790.0</v>
      </c>
      <c r="G6257" s="6">
        <v>44604.51041666666</v>
      </c>
      <c r="H6257" s="6" t="str">
        <f>VLOOKUP(F6257,'Customer Details'!$A$1:$B$3264,2,0)</f>
        <v>China</v>
      </c>
      <c r="I6257" s="7">
        <f t="shared" si="1"/>
        <v>12.6</v>
      </c>
      <c r="J6257" s="7">
        <f t="shared" si="2"/>
        <v>12.6</v>
      </c>
    </row>
    <row r="6258" ht="15.75" customHeight="1">
      <c r="A6258" s="4">
        <v>547906.0</v>
      </c>
      <c r="B6258" s="4" t="s">
        <v>1089</v>
      </c>
      <c r="C6258" s="5" t="s">
        <v>1090</v>
      </c>
      <c r="D6258" s="5">
        <v>4.0</v>
      </c>
      <c r="E6258" s="5">
        <v>0.85</v>
      </c>
      <c r="F6258" s="4">
        <v>14410.0</v>
      </c>
      <c r="G6258" s="6">
        <v>44467.50902777778</v>
      </c>
      <c r="H6258" s="6" t="str">
        <f>VLOOKUP(F6258,'Customer Details'!$A$1:$B$3264,2,0)</f>
        <v>United Kingdom</v>
      </c>
      <c r="I6258" s="7">
        <f t="shared" si="1"/>
        <v>3.4</v>
      </c>
      <c r="J6258" s="7">
        <f t="shared" si="2"/>
        <v>3.4</v>
      </c>
    </row>
    <row r="6259" ht="15.75" customHeight="1">
      <c r="A6259" s="4">
        <v>540168.0</v>
      </c>
      <c r="B6259" s="4" t="s">
        <v>2923</v>
      </c>
      <c r="C6259" s="5" t="s">
        <v>2924</v>
      </c>
      <c r="D6259" s="5">
        <v>3.0</v>
      </c>
      <c r="E6259" s="5">
        <v>2.1</v>
      </c>
      <c r="F6259" s="4">
        <v>13715.0</v>
      </c>
      <c r="G6259" s="6">
        <v>44382.51041666666</v>
      </c>
      <c r="H6259" s="6" t="str">
        <f>VLOOKUP(F6259,'Customer Details'!$A$1:$B$3264,2,0)</f>
        <v>India</v>
      </c>
      <c r="I6259" s="7">
        <f t="shared" si="1"/>
        <v>6.3</v>
      </c>
      <c r="J6259" s="7">
        <f t="shared" si="2"/>
        <v>6.3</v>
      </c>
    </row>
    <row r="6260" ht="15.75" customHeight="1">
      <c r="A6260" s="4">
        <v>543029.0</v>
      </c>
      <c r="B6260" s="4" t="s">
        <v>585</v>
      </c>
      <c r="C6260" s="5" t="s">
        <v>586</v>
      </c>
      <c r="D6260" s="5">
        <v>24.0</v>
      </c>
      <c r="E6260" s="5">
        <v>3.39</v>
      </c>
      <c r="F6260" s="4">
        <v>13576.0</v>
      </c>
      <c r="G6260" s="6">
        <v>44410.63402777778</v>
      </c>
      <c r="H6260" s="6" t="str">
        <f>VLOOKUP(F6260,'Customer Details'!$A$1:$B$3264,2,0)</f>
        <v>USA</v>
      </c>
      <c r="I6260" s="7">
        <f t="shared" si="1"/>
        <v>81.36</v>
      </c>
      <c r="J6260" s="7">
        <f t="shared" si="2"/>
        <v>81.36</v>
      </c>
    </row>
    <row r="6261" ht="15.75" customHeight="1">
      <c r="A6261" s="4">
        <v>541485.0</v>
      </c>
      <c r="B6261" s="4" t="s">
        <v>181</v>
      </c>
      <c r="C6261" s="5" t="s">
        <v>182</v>
      </c>
      <c r="D6261" s="5">
        <v>1.0</v>
      </c>
      <c r="E6261" s="5">
        <v>0.85</v>
      </c>
      <c r="F6261" s="4">
        <v>18118.0</v>
      </c>
      <c r="G6261" s="6">
        <v>44395.54513888889</v>
      </c>
      <c r="H6261" s="6" t="str">
        <f>VLOOKUP(F6261,'Customer Details'!$A$1:$B$3264,2,0)</f>
        <v>USA</v>
      </c>
      <c r="I6261" s="7">
        <f t="shared" si="1"/>
        <v>0.85</v>
      </c>
      <c r="J6261" s="7">
        <f t="shared" si="2"/>
        <v>0.85</v>
      </c>
    </row>
    <row r="6262" ht="15.75" customHeight="1">
      <c r="A6262" s="4">
        <v>557527.0</v>
      </c>
      <c r="B6262" s="4" t="s">
        <v>1768</v>
      </c>
      <c r="C6262" s="5" t="s">
        <v>1769</v>
      </c>
      <c r="D6262" s="5">
        <v>24.0</v>
      </c>
      <c r="E6262" s="5">
        <v>3.81</v>
      </c>
      <c r="F6262" s="4">
        <v>13941.0</v>
      </c>
      <c r="G6262" s="6">
        <v>44551.40555555555</v>
      </c>
      <c r="H6262" s="6" t="str">
        <f>VLOOKUP(F6262,'Customer Details'!$A$1:$B$3264,2,0)</f>
        <v>Australia</v>
      </c>
      <c r="I6262" s="7">
        <f t="shared" si="1"/>
        <v>91.44</v>
      </c>
      <c r="J6262" s="7">
        <f t="shared" si="2"/>
        <v>91.44</v>
      </c>
    </row>
    <row r="6263" ht="15.75" customHeight="1">
      <c r="A6263" s="4">
        <v>564732.0</v>
      </c>
      <c r="B6263" s="4" t="s">
        <v>357</v>
      </c>
      <c r="C6263" s="5" t="s">
        <v>358</v>
      </c>
      <c r="D6263" s="5">
        <v>3.0</v>
      </c>
      <c r="E6263" s="5">
        <v>1.25</v>
      </c>
      <c r="F6263" s="4">
        <v>16466.0</v>
      </c>
      <c r="G6263" s="6">
        <v>44620.54722222222</v>
      </c>
      <c r="H6263" s="6" t="str">
        <f>VLOOKUP(F6263,'Customer Details'!$A$1:$B$3264,2,0)</f>
        <v>Australia</v>
      </c>
      <c r="I6263" s="7">
        <f t="shared" si="1"/>
        <v>3.75</v>
      </c>
      <c r="J6263" s="7">
        <f t="shared" si="2"/>
        <v>3.75</v>
      </c>
    </row>
    <row r="6264" ht="15.75" customHeight="1">
      <c r="A6264" s="4" t="s">
        <v>2925</v>
      </c>
      <c r="B6264" s="4" t="s">
        <v>1179</v>
      </c>
      <c r="C6264" s="5" t="s">
        <v>1180</v>
      </c>
      <c r="D6264" s="5">
        <v>-1.0</v>
      </c>
      <c r="E6264" s="5">
        <v>2.55</v>
      </c>
      <c r="F6264" s="4">
        <v>17211.0</v>
      </c>
      <c r="G6264" s="6">
        <v>44489.56875</v>
      </c>
      <c r="H6264" s="6" t="str">
        <f>VLOOKUP(F6264,'Customer Details'!$A$1:$B$3264,2,0)</f>
        <v>China</v>
      </c>
      <c r="I6264" s="7">
        <f t="shared" si="1"/>
        <v>-2.55</v>
      </c>
      <c r="J6264" s="7">
        <f t="shared" si="2"/>
        <v>2.55</v>
      </c>
    </row>
    <row r="6265" ht="15.75" customHeight="1">
      <c r="A6265" s="4">
        <v>549845.0</v>
      </c>
      <c r="B6265" s="4" t="s">
        <v>1261</v>
      </c>
      <c r="C6265" s="5" t="s">
        <v>1262</v>
      </c>
      <c r="D6265" s="5">
        <v>6.0</v>
      </c>
      <c r="E6265" s="5">
        <v>0.39</v>
      </c>
      <c r="F6265" s="4">
        <v>16729.0</v>
      </c>
      <c r="G6265" s="6">
        <v>44481.59861111111</v>
      </c>
      <c r="H6265" s="6" t="str">
        <f>VLOOKUP(F6265,'Customer Details'!$A$1:$B$3264,2,0)</f>
        <v>China</v>
      </c>
      <c r="I6265" s="7">
        <f t="shared" si="1"/>
        <v>2.34</v>
      </c>
      <c r="J6265" s="7">
        <f t="shared" si="2"/>
        <v>2.34</v>
      </c>
    </row>
    <row r="6266" ht="15.75" customHeight="1">
      <c r="A6266" s="4" t="s">
        <v>2926</v>
      </c>
      <c r="B6266" s="4">
        <v>22776.0</v>
      </c>
      <c r="C6266" s="5" t="s">
        <v>128</v>
      </c>
      <c r="D6266" s="5">
        <v>-1.0</v>
      </c>
      <c r="E6266" s="5">
        <v>9.95</v>
      </c>
      <c r="F6266" s="4">
        <v>13693.0</v>
      </c>
      <c r="G6266" s="6">
        <v>44395.63958333333</v>
      </c>
      <c r="H6266" s="6" t="str">
        <f>VLOOKUP(F6266,'Customer Details'!$A$1:$B$3264,2,0)</f>
        <v>India</v>
      </c>
      <c r="I6266" s="7">
        <f t="shared" si="1"/>
        <v>-9.95</v>
      </c>
      <c r="J6266" s="7">
        <f t="shared" si="2"/>
        <v>9.95</v>
      </c>
    </row>
    <row r="6267" ht="15.75" customHeight="1">
      <c r="A6267" s="4">
        <v>580600.0</v>
      </c>
      <c r="B6267" s="4" t="s">
        <v>388</v>
      </c>
      <c r="C6267" s="5" t="s">
        <v>389</v>
      </c>
      <c r="D6267" s="5">
        <v>2.0</v>
      </c>
      <c r="E6267" s="5">
        <v>1.25</v>
      </c>
      <c r="F6267" s="4">
        <v>12841.0</v>
      </c>
      <c r="G6267" s="6">
        <v>44717.46736111111</v>
      </c>
      <c r="H6267" s="6" t="str">
        <f>VLOOKUP(F6267,'Customer Details'!$A$1:$B$3264,2,0)</f>
        <v>United Kingdom</v>
      </c>
      <c r="I6267" s="7">
        <f t="shared" si="1"/>
        <v>2.5</v>
      </c>
      <c r="J6267" s="7">
        <f t="shared" si="2"/>
        <v>2.5</v>
      </c>
    </row>
    <row r="6268" ht="15.75" customHeight="1">
      <c r="A6268" s="4">
        <v>541841.0</v>
      </c>
      <c r="B6268" s="4" t="s">
        <v>623</v>
      </c>
      <c r="C6268" s="5" t="s">
        <v>624</v>
      </c>
      <c r="D6268" s="5">
        <v>4.0</v>
      </c>
      <c r="E6268" s="5">
        <v>5.45</v>
      </c>
      <c r="F6268" s="4">
        <v>14450.0</v>
      </c>
      <c r="G6268" s="6">
        <v>44400.49513888889</v>
      </c>
      <c r="H6268" s="6" t="str">
        <f>VLOOKUP(F6268,'Customer Details'!$A$1:$B$3264,2,0)</f>
        <v>United Kingdom</v>
      </c>
      <c r="I6268" s="7">
        <f t="shared" si="1"/>
        <v>21.8</v>
      </c>
      <c r="J6268" s="7">
        <f t="shared" si="2"/>
        <v>21.8</v>
      </c>
    </row>
    <row r="6269" ht="15.75" customHeight="1">
      <c r="A6269" s="4">
        <v>574911.0</v>
      </c>
      <c r="B6269" s="4" t="s">
        <v>2062</v>
      </c>
      <c r="C6269" s="5" t="s">
        <v>2063</v>
      </c>
      <c r="D6269" s="5">
        <v>2.0</v>
      </c>
      <c r="E6269" s="5">
        <v>4.25</v>
      </c>
      <c r="F6269" s="4">
        <v>14073.0</v>
      </c>
      <c r="G6269" s="6">
        <v>44688.65902777778</v>
      </c>
      <c r="H6269" s="6" t="str">
        <f>VLOOKUP(F6269,'Customer Details'!$A$1:$B$3264,2,0)</f>
        <v>Australia</v>
      </c>
      <c r="I6269" s="7">
        <f t="shared" si="1"/>
        <v>8.5</v>
      </c>
      <c r="J6269" s="7">
        <f t="shared" si="2"/>
        <v>8.5</v>
      </c>
    </row>
    <row r="6270" ht="15.75" customHeight="1">
      <c r="A6270" s="4" t="s">
        <v>2927</v>
      </c>
      <c r="B6270" s="4">
        <v>22835.0</v>
      </c>
      <c r="C6270" s="5" t="s">
        <v>424</v>
      </c>
      <c r="D6270" s="5">
        <v>-4.0</v>
      </c>
      <c r="E6270" s="5">
        <v>4.95</v>
      </c>
      <c r="F6270" s="4">
        <v>18110.0</v>
      </c>
      <c r="G6270" s="6">
        <v>44701.54097222222</v>
      </c>
      <c r="H6270" s="6" t="str">
        <f>VLOOKUP(F6270,'Customer Details'!$A$1:$B$3264,2,0)</f>
        <v>United Kingdom</v>
      </c>
      <c r="I6270" s="7">
        <f t="shared" si="1"/>
        <v>-19.8</v>
      </c>
      <c r="J6270" s="7">
        <f t="shared" si="2"/>
        <v>19.8</v>
      </c>
    </row>
    <row r="6271" ht="15.75" customHeight="1">
      <c r="A6271" s="4">
        <v>564716.0</v>
      </c>
      <c r="B6271" s="4" t="s">
        <v>1017</v>
      </c>
      <c r="C6271" s="5" t="s">
        <v>1018</v>
      </c>
      <c r="D6271" s="5">
        <v>6.0</v>
      </c>
      <c r="E6271" s="5">
        <v>0.39</v>
      </c>
      <c r="F6271" s="4">
        <v>14810.0</v>
      </c>
      <c r="G6271" s="6">
        <v>44620.45972222222</v>
      </c>
      <c r="H6271" s="6" t="str">
        <f>VLOOKUP(F6271,'Customer Details'!$A$1:$B$3264,2,0)</f>
        <v>China</v>
      </c>
      <c r="I6271" s="7">
        <f t="shared" si="1"/>
        <v>2.34</v>
      </c>
      <c r="J6271" s="7">
        <f t="shared" si="2"/>
        <v>2.34</v>
      </c>
    </row>
    <row r="6272" ht="15.75" customHeight="1">
      <c r="A6272" s="4" t="s">
        <v>2928</v>
      </c>
      <c r="B6272" s="4">
        <v>23238.0</v>
      </c>
      <c r="C6272" s="5" t="s">
        <v>1778</v>
      </c>
      <c r="D6272" s="5">
        <v>-2.0</v>
      </c>
      <c r="E6272" s="5">
        <v>4.15</v>
      </c>
      <c r="F6272" s="4">
        <v>16393.0</v>
      </c>
      <c r="G6272" s="6">
        <v>44709.54513888889</v>
      </c>
      <c r="H6272" s="6" t="str">
        <f>VLOOKUP(F6272,'Customer Details'!$A$1:$B$3264,2,0)</f>
        <v>United Kingdom</v>
      </c>
      <c r="I6272" s="7">
        <f t="shared" si="1"/>
        <v>-8.3</v>
      </c>
      <c r="J6272" s="7">
        <f t="shared" si="2"/>
        <v>8.3</v>
      </c>
    </row>
    <row r="6273" ht="15.75" customHeight="1">
      <c r="A6273" s="4">
        <v>543734.0</v>
      </c>
      <c r="B6273" s="4" t="s">
        <v>38</v>
      </c>
      <c r="C6273" s="5" t="s">
        <v>39</v>
      </c>
      <c r="D6273" s="5">
        <v>12.0</v>
      </c>
      <c r="E6273" s="5">
        <v>2.95</v>
      </c>
      <c r="F6273" s="4">
        <v>17512.0</v>
      </c>
      <c r="G6273" s="6">
        <v>44419.51527777778</v>
      </c>
      <c r="H6273" s="6" t="str">
        <f>VLOOKUP(F6273,'Customer Details'!$A$1:$B$3264,2,0)</f>
        <v>USA</v>
      </c>
      <c r="I6273" s="7">
        <f t="shared" si="1"/>
        <v>35.4</v>
      </c>
      <c r="J6273" s="7">
        <f t="shared" si="2"/>
        <v>35.4</v>
      </c>
    </row>
    <row r="6274" ht="15.75" customHeight="1">
      <c r="A6274" s="4">
        <v>551436.0</v>
      </c>
      <c r="B6274" s="4">
        <v>21872.0</v>
      </c>
      <c r="C6274" s="5" t="s">
        <v>2929</v>
      </c>
      <c r="D6274" s="5">
        <v>1.0</v>
      </c>
      <c r="E6274" s="5">
        <v>1.25</v>
      </c>
      <c r="F6274" s="4">
        <v>16904.0</v>
      </c>
      <c r="G6274" s="6">
        <v>44497.63402777778</v>
      </c>
      <c r="H6274" s="6" t="str">
        <f>VLOOKUP(F6274,'Customer Details'!$A$1:$B$3264,2,0)</f>
        <v>USA</v>
      </c>
      <c r="I6274" s="7">
        <f t="shared" si="1"/>
        <v>1.25</v>
      </c>
      <c r="J6274" s="7">
        <f t="shared" si="2"/>
        <v>1.25</v>
      </c>
    </row>
    <row r="6275" ht="15.75" customHeight="1">
      <c r="A6275" s="4">
        <v>570862.0</v>
      </c>
      <c r="B6275" s="4" t="s">
        <v>67</v>
      </c>
      <c r="C6275" s="5" t="s">
        <v>68</v>
      </c>
      <c r="D6275" s="5">
        <v>10.0</v>
      </c>
      <c r="E6275" s="5">
        <v>2.08</v>
      </c>
      <c r="F6275" s="4">
        <v>17528.0</v>
      </c>
      <c r="G6275" s="6">
        <v>44663.64930555555</v>
      </c>
      <c r="H6275" s="6" t="str">
        <f>VLOOKUP(F6275,'Customer Details'!$A$1:$B$3264,2,0)</f>
        <v>USA</v>
      </c>
      <c r="I6275" s="7">
        <f t="shared" si="1"/>
        <v>20.8</v>
      </c>
      <c r="J6275" s="7">
        <f t="shared" si="2"/>
        <v>20.8</v>
      </c>
    </row>
    <row r="6276" ht="15.75" customHeight="1">
      <c r="A6276" s="4">
        <v>537381.0</v>
      </c>
      <c r="B6276" s="4" t="s">
        <v>210</v>
      </c>
      <c r="C6276" s="5" t="s">
        <v>211</v>
      </c>
      <c r="D6276" s="5">
        <v>6.0</v>
      </c>
      <c r="E6276" s="5">
        <v>0.85</v>
      </c>
      <c r="F6276" s="4">
        <v>14667.0</v>
      </c>
      <c r="G6276" s="6">
        <v>44353.55069444444</v>
      </c>
      <c r="H6276" s="6" t="str">
        <f>VLOOKUP(F6276,'Customer Details'!$A$1:$B$3264,2,0)</f>
        <v>Australia</v>
      </c>
      <c r="I6276" s="7">
        <f t="shared" si="1"/>
        <v>5.1</v>
      </c>
      <c r="J6276" s="7">
        <f t="shared" si="2"/>
        <v>5.1</v>
      </c>
    </row>
    <row r="6277" ht="15.75" customHeight="1">
      <c r="A6277" s="4">
        <v>580848.0</v>
      </c>
      <c r="B6277" s="4">
        <v>22619.0</v>
      </c>
      <c r="C6277" s="5" t="s">
        <v>459</v>
      </c>
      <c r="D6277" s="5">
        <v>1.0</v>
      </c>
      <c r="E6277" s="5">
        <v>3.75</v>
      </c>
      <c r="F6277" s="4">
        <v>18005.0</v>
      </c>
      <c r="G6277" s="6">
        <v>44718.49375</v>
      </c>
      <c r="H6277" s="6" t="str">
        <f>VLOOKUP(F6277,'Customer Details'!$A$1:$B$3264,2,0)</f>
        <v>Australia</v>
      </c>
      <c r="I6277" s="7">
        <f t="shared" si="1"/>
        <v>3.75</v>
      </c>
      <c r="J6277" s="7">
        <f t="shared" si="2"/>
        <v>3.75</v>
      </c>
    </row>
    <row r="6278" ht="15.75" customHeight="1">
      <c r="A6278" s="4">
        <v>536750.0</v>
      </c>
      <c r="B6278" s="4" t="s">
        <v>530</v>
      </c>
      <c r="C6278" s="5" t="s">
        <v>531</v>
      </c>
      <c r="D6278" s="5">
        <v>6.0</v>
      </c>
      <c r="E6278" s="5">
        <v>3.39</v>
      </c>
      <c r="F6278" s="4">
        <v>17850.0</v>
      </c>
      <c r="G6278" s="6">
        <v>44349.58611111111</v>
      </c>
      <c r="H6278" s="6" t="str">
        <f>VLOOKUP(F6278,'Customer Details'!$A$1:$B$3264,2,0)</f>
        <v>India</v>
      </c>
      <c r="I6278" s="7">
        <f t="shared" si="1"/>
        <v>20.34</v>
      </c>
      <c r="J6278" s="7">
        <f t="shared" si="2"/>
        <v>20.34</v>
      </c>
    </row>
    <row r="6279" ht="15.75" customHeight="1">
      <c r="A6279" s="4">
        <v>561800.0</v>
      </c>
      <c r="B6279" s="4" t="s">
        <v>48</v>
      </c>
      <c r="C6279" s="5" t="s">
        <v>49</v>
      </c>
      <c r="D6279" s="5">
        <v>10.0</v>
      </c>
      <c r="E6279" s="5">
        <v>2.08</v>
      </c>
      <c r="F6279" s="4">
        <v>13975.0</v>
      </c>
      <c r="G6279" s="6">
        <v>44590.59236111111</v>
      </c>
      <c r="H6279" s="6" t="str">
        <f>VLOOKUP(F6279,'Customer Details'!$A$1:$B$3264,2,0)</f>
        <v>Australia</v>
      </c>
      <c r="I6279" s="7">
        <f t="shared" si="1"/>
        <v>20.8</v>
      </c>
      <c r="J6279" s="7">
        <f t="shared" si="2"/>
        <v>20.8</v>
      </c>
    </row>
    <row r="6280" ht="15.75" customHeight="1">
      <c r="A6280" s="4">
        <v>563729.0</v>
      </c>
      <c r="B6280" s="4" t="s">
        <v>54</v>
      </c>
      <c r="C6280" s="5" t="s">
        <v>55</v>
      </c>
      <c r="D6280" s="5">
        <v>48.0</v>
      </c>
      <c r="E6280" s="5">
        <v>5.95</v>
      </c>
      <c r="F6280" s="4">
        <v>14051.0</v>
      </c>
      <c r="G6280" s="6">
        <v>44610.73541666667</v>
      </c>
      <c r="H6280" s="6" t="str">
        <f>VLOOKUP(F6280,'Customer Details'!$A$1:$B$3264,2,0)</f>
        <v>India</v>
      </c>
      <c r="I6280" s="7">
        <f t="shared" si="1"/>
        <v>285.6</v>
      </c>
      <c r="J6280" s="7">
        <f t="shared" si="2"/>
        <v>285.6</v>
      </c>
    </row>
    <row r="6281" ht="15.75" customHeight="1">
      <c r="A6281" s="4">
        <v>536557.0</v>
      </c>
      <c r="B6281" s="4" t="s">
        <v>233</v>
      </c>
      <c r="C6281" s="5" t="s">
        <v>234</v>
      </c>
      <c r="D6281" s="5">
        <v>1.0</v>
      </c>
      <c r="E6281" s="5">
        <v>2.55</v>
      </c>
      <c r="F6281" s="4">
        <v>17841.0</v>
      </c>
      <c r="G6281" s="6">
        <v>44348.61180555556</v>
      </c>
      <c r="H6281" s="6" t="str">
        <f>VLOOKUP(F6281,'Customer Details'!$A$1:$B$3264,2,0)</f>
        <v>India</v>
      </c>
      <c r="I6281" s="7">
        <f t="shared" si="1"/>
        <v>2.55</v>
      </c>
      <c r="J6281" s="7">
        <f t="shared" si="2"/>
        <v>2.55</v>
      </c>
    </row>
    <row r="6282" ht="15.75" customHeight="1">
      <c r="A6282" s="4">
        <v>581385.0</v>
      </c>
      <c r="B6282" s="4" t="s">
        <v>530</v>
      </c>
      <c r="C6282" s="5" t="s">
        <v>531</v>
      </c>
      <c r="D6282" s="5">
        <v>24.0</v>
      </c>
      <c r="E6282" s="5">
        <v>3.75</v>
      </c>
      <c r="F6282" s="4">
        <v>13298.0</v>
      </c>
      <c r="G6282" s="6">
        <v>44720.54930555556</v>
      </c>
      <c r="H6282" s="6" t="str">
        <f>VLOOKUP(F6282,'Customer Details'!$A$1:$B$3264,2,0)</f>
        <v>India</v>
      </c>
      <c r="I6282" s="7">
        <f t="shared" si="1"/>
        <v>90</v>
      </c>
      <c r="J6282" s="7">
        <f t="shared" si="2"/>
        <v>90</v>
      </c>
    </row>
    <row r="6283" ht="15.75" customHeight="1">
      <c r="A6283" s="4" t="s">
        <v>2930</v>
      </c>
      <c r="B6283" s="4">
        <v>20979.0</v>
      </c>
      <c r="C6283" s="5" t="s">
        <v>1714</v>
      </c>
      <c r="D6283" s="5">
        <v>-4.0</v>
      </c>
      <c r="E6283" s="5">
        <v>1.25</v>
      </c>
      <c r="F6283" s="4">
        <v>14837.0</v>
      </c>
      <c r="G6283" s="6">
        <v>44629.54097222222</v>
      </c>
      <c r="H6283" s="6" t="str">
        <f>VLOOKUP(F6283,'Customer Details'!$A$1:$B$3264,2,0)</f>
        <v>United Kingdom</v>
      </c>
      <c r="I6283" s="7">
        <f t="shared" si="1"/>
        <v>-5</v>
      </c>
      <c r="J6283" s="7">
        <f t="shared" si="2"/>
        <v>5</v>
      </c>
    </row>
    <row r="6284" ht="15.75" customHeight="1">
      <c r="A6284" s="4">
        <v>547063.0</v>
      </c>
      <c r="B6284" s="4" t="s">
        <v>1067</v>
      </c>
      <c r="C6284" s="5" t="s">
        <v>1068</v>
      </c>
      <c r="D6284" s="5">
        <v>3.0</v>
      </c>
      <c r="E6284" s="5">
        <v>1.55</v>
      </c>
      <c r="F6284" s="4">
        <v>14769.0</v>
      </c>
      <c r="G6284" s="6">
        <v>44459.56458333333</v>
      </c>
      <c r="H6284" s="6" t="str">
        <f>VLOOKUP(F6284,'Customer Details'!$A$1:$B$3264,2,0)</f>
        <v>USA</v>
      </c>
      <c r="I6284" s="7">
        <f t="shared" si="1"/>
        <v>4.65</v>
      </c>
      <c r="J6284" s="7">
        <f t="shared" si="2"/>
        <v>4.65</v>
      </c>
    </row>
    <row r="6285" ht="15.75" customHeight="1">
      <c r="A6285" s="4" t="s">
        <v>862</v>
      </c>
      <c r="B6285" s="4">
        <v>21066.0</v>
      </c>
      <c r="C6285" s="5" t="s">
        <v>2931</v>
      </c>
      <c r="D6285" s="5">
        <v>-12.0</v>
      </c>
      <c r="E6285" s="5">
        <v>1.25</v>
      </c>
      <c r="F6285" s="4">
        <v>16252.0</v>
      </c>
      <c r="G6285" s="6">
        <v>44355.67708333334</v>
      </c>
      <c r="H6285" s="6" t="str">
        <f>VLOOKUP(F6285,'Customer Details'!$A$1:$B$3264,2,0)</f>
        <v>Australia</v>
      </c>
      <c r="I6285" s="7">
        <f t="shared" si="1"/>
        <v>-15</v>
      </c>
      <c r="J6285" s="7">
        <f t="shared" si="2"/>
        <v>15</v>
      </c>
    </row>
    <row r="6286" ht="15.75" customHeight="1">
      <c r="A6286" s="4">
        <v>573149.0</v>
      </c>
      <c r="B6286" s="4" t="s">
        <v>340</v>
      </c>
      <c r="C6286" s="5" t="s">
        <v>341</v>
      </c>
      <c r="D6286" s="5">
        <v>3.0</v>
      </c>
      <c r="E6286" s="5">
        <v>2.1</v>
      </c>
      <c r="F6286" s="4">
        <v>16438.0</v>
      </c>
      <c r="G6286" s="6">
        <v>44678.83055555556</v>
      </c>
      <c r="H6286" s="6" t="str">
        <f>VLOOKUP(F6286,'Customer Details'!$A$1:$B$3264,2,0)</f>
        <v>Australia</v>
      </c>
      <c r="I6286" s="7">
        <f t="shared" si="1"/>
        <v>6.3</v>
      </c>
      <c r="J6286" s="7">
        <f t="shared" si="2"/>
        <v>6.3</v>
      </c>
    </row>
    <row r="6287" ht="15.75" customHeight="1">
      <c r="A6287" s="4">
        <v>536863.0</v>
      </c>
      <c r="B6287" s="4" t="s">
        <v>2932</v>
      </c>
      <c r="C6287" s="5" t="s">
        <v>2933</v>
      </c>
      <c r="D6287" s="5">
        <v>1.0</v>
      </c>
      <c r="E6287" s="5">
        <v>0.65</v>
      </c>
      <c r="F6287" s="4">
        <v>17967.0</v>
      </c>
      <c r="G6287" s="6">
        <v>44350.47152777778</v>
      </c>
      <c r="H6287" s="6" t="str">
        <f>VLOOKUP(F6287,'Customer Details'!$A$1:$B$3264,2,0)</f>
        <v>United Kingdom</v>
      </c>
      <c r="I6287" s="7">
        <f t="shared" si="1"/>
        <v>0.65</v>
      </c>
      <c r="J6287" s="7">
        <f t="shared" si="2"/>
        <v>0.65</v>
      </c>
    </row>
    <row r="6288" ht="15.75" customHeight="1">
      <c r="A6288" s="4">
        <v>537390.0</v>
      </c>
      <c r="B6288" s="4" t="s">
        <v>445</v>
      </c>
      <c r="C6288" s="5" t="s">
        <v>446</v>
      </c>
      <c r="D6288" s="5">
        <v>1.0</v>
      </c>
      <c r="E6288" s="5">
        <v>1.25</v>
      </c>
      <c r="F6288" s="4">
        <v>16658.0</v>
      </c>
      <c r="G6288" s="6">
        <v>44353.57430555556</v>
      </c>
      <c r="H6288" s="6" t="str">
        <f>VLOOKUP(F6288,'Customer Details'!$A$1:$B$3264,2,0)</f>
        <v>China</v>
      </c>
      <c r="I6288" s="7">
        <f t="shared" si="1"/>
        <v>1.25</v>
      </c>
      <c r="J6288" s="7">
        <f t="shared" si="2"/>
        <v>1.25</v>
      </c>
    </row>
    <row r="6289" ht="15.75" customHeight="1">
      <c r="A6289" s="4">
        <v>537653.0</v>
      </c>
      <c r="B6289" s="4" t="s">
        <v>198</v>
      </c>
      <c r="C6289" s="5" t="s">
        <v>199</v>
      </c>
      <c r="D6289" s="5">
        <v>1.0</v>
      </c>
      <c r="E6289" s="5">
        <v>1.25</v>
      </c>
      <c r="F6289" s="4">
        <v>17897.0</v>
      </c>
      <c r="G6289" s="6">
        <v>44354.6625</v>
      </c>
      <c r="H6289" s="6" t="str">
        <f>VLOOKUP(F6289,'Customer Details'!$A$1:$B$3264,2,0)</f>
        <v>United Kingdom</v>
      </c>
      <c r="I6289" s="7">
        <f t="shared" si="1"/>
        <v>1.25</v>
      </c>
      <c r="J6289" s="7">
        <f t="shared" si="2"/>
        <v>1.25</v>
      </c>
    </row>
    <row r="6290" ht="15.75" customHeight="1">
      <c r="A6290" s="4" t="s">
        <v>2934</v>
      </c>
      <c r="B6290" s="4">
        <v>22424.0</v>
      </c>
      <c r="C6290" s="5" t="s">
        <v>2935</v>
      </c>
      <c r="D6290" s="5">
        <v>-1.0</v>
      </c>
      <c r="E6290" s="5">
        <v>12.75</v>
      </c>
      <c r="F6290" s="4">
        <v>15039.0</v>
      </c>
      <c r="G6290" s="6">
        <v>44560.47986111111</v>
      </c>
      <c r="H6290" s="6" t="str">
        <f>VLOOKUP(F6290,'Customer Details'!$A$1:$B$3264,2,0)</f>
        <v>United Kingdom</v>
      </c>
      <c r="I6290" s="7">
        <f t="shared" si="1"/>
        <v>-12.75</v>
      </c>
      <c r="J6290" s="7">
        <f t="shared" si="2"/>
        <v>12.75</v>
      </c>
    </row>
    <row r="6291" ht="15.75" customHeight="1">
      <c r="A6291" s="4">
        <v>578699.0</v>
      </c>
      <c r="B6291" s="4" t="s">
        <v>268</v>
      </c>
      <c r="C6291" s="5" t="s">
        <v>269</v>
      </c>
      <c r="D6291" s="5">
        <v>8.0</v>
      </c>
      <c r="E6291" s="5">
        <v>1.95</v>
      </c>
      <c r="F6291" s="4">
        <v>13113.0</v>
      </c>
      <c r="G6291" s="6">
        <v>44706.43194444444</v>
      </c>
      <c r="H6291" s="6" t="str">
        <f>VLOOKUP(F6291,'Customer Details'!$A$1:$B$3264,2,0)</f>
        <v>USA</v>
      </c>
      <c r="I6291" s="7">
        <f t="shared" si="1"/>
        <v>15.6</v>
      </c>
      <c r="J6291" s="7">
        <f t="shared" si="2"/>
        <v>15.6</v>
      </c>
    </row>
    <row r="6292" ht="15.75" customHeight="1">
      <c r="A6292" s="4">
        <v>578262.0</v>
      </c>
      <c r="B6292" s="4">
        <v>21212.0</v>
      </c>
      <c r="C6292" s="5" t="s">
        <v>379</v>
      </c>
      <c r="D6292" s="5">
        <v>1.0</v>
      </c>
      <c r="E6292" s="5">
        <v>0.55</v>
      </c>
      <c r="F6292" s="4">
        <v>18283.0</v>
      </c>
      <c r="G6292" s="6">
        <v>44704.56041666667</v>
      </c>
      <c r="H6292" s="6" t="str">
        <f>VLOOKUP(F6292,'Customer Details'!$A$1:$B$3264,2,0)</f>
        <v>China</v>
      </c>
      <c r="I6292" s="7">
        <f t="shared" si="1"/>
        <v>0.55</v>
      </c>
      <c r="J6292" s="7">
        <f t="shared" si="2"/>
        <v>0.55</v>
      </c>
    </row>
    <row r="6293" ht="15.75" customHeight="1">
      <c r="A6293" s="4">
        <v>544406.0</v>
      </c>
      <c r="B6293" s="4">
        <v>22713.0</v>
      </c>
      <c r="C6293" s="5" t="s">
        <v>2936</v>
      </c>
      <c r="D6293" s="5">
        <v>12.0</v>
      </c>
      <c r="E6293" s="5">
        <v>0.42</v>
      </c>
      <c r="F6293" s="4">
        <v>16726.0</v>
      </c>
      <c r="G6293" s="6">
        <v>44426.55972222222</v>
      </c>
      <c r="H6293" s="6" t="str">
        <f>VLOOKUP(F6293,'Customer Details'!$A$1:$B$3264,2,0)</f>
        <v>United Kingdom</v>
      </c>
      <c r="I6293" s="7">
        <f t="shared" si="1"/>
        <v>5.04</v>
      </c>
      <c r="J6293" s="7">
        <f t="shared" si="2"/>
        <v>5.04</v>
      </c>
    </row>
    <row r="6294" ht="15.75" customHeight="1">
      <c r="A6294" s="4">
        <v>569424.0</v>
      </c>
      <c r="B6294" s="4" t="s">
        <v>48</v>
      </c>
      <c r="C6294" s="5" t="s">
        <v>49</v>
      </c>
      <c r="D6294" s="5">
        <v>4.0</v>
      </c>
      <c r="E6294" s="5">
        <v>2.08</v>
      </c>
      <c r="F6294" s="4">
        <v>15529.0</v>
      </c>
      <c r="G6294" s="6">
        <v>44655.45069444444</v>
      </c>
      <c r="H6294" s="6" t="str">
        <f>VLOOKUP(F6294,'Customer Details'!$A$1:$B$3264,2,0)</f>
        <v>USA</v>
      </c>
      <c r="I6294" s="7">
        <f t="shared" si="1"/>
        <v>8.32</v>
      </c>
      <c r="J6294" s="7">
        <f t="shared" si="2"/>
        <v>8.32</v>
      </c>
    </row>
    <row r="6295" ht="15.75" customHeight="1">
      <c r="A6295" s="4">
        <v>537055.0</v>
      </c>
      <c r="B6295" s="4" t="s">
        <v>40</v>
      </c>
      <c r="C6295" s="5" t="s">
        <v>41</v>
      </c>
      <c r="D6295" s="5">
        <v>6.0</v>
      </c>
      <c r="E6295" s="5">
        <v>2.95</v>
      </c>
      <c r="F6295" s="4">
        <v>16814.0</v>
      </c>
      <c r="G6295" s="6">
        <v>44352.48958333334</v>
      </c>
      <c r="H6295" s="6" t="str">
        <f>VLOOKUP(F6295,'Customer Details'!$A$1:$B$3264,2,0)</f>
        <v>China</v>
      </c>
      <c r="I6295" s="7">
        <f t="shared" si="1"/>
        <v>17.7</v>
      </c>
      <c r="J6295" s="7">
        <f t="shared" si="2"/>
        <v>17.7</v>
      </c>
    </row>
    <row r="6296" ht="15.75" customHeight="1">
      <c r="A6296" s="4" t="s">
        <v>2937</v>
      </c>
      <c r="B6296" s="4" t="s">
        <v>175</v>
      </c>
      <c r="C6296" s="5" t="s">
        <v>176</v>
      </c>
      <c r="D6296" s="5">
        <v>-2.0</v>
      </c>
      <c r="E6296" s="5">
        <v>1.95</v>
      </c>
      <c r="F6296" s="4">
        <v>16150.0</v>
      </c>
      <c r="G6296" s="6">
        <v>44682.39513888889</v>
      </c>
      <c r="H6296" s="6" t="str">
        <f>VLOOKUP(F6296,'Customer Details'!$A$1:$B$3264,2,0)</f>
        <v>United Kingdom</v>
      </c>
      <c r="I6296" s="7">
        <f t="shared" si="1"/>
        <v>-3.9</v>
      </c>
      <c r="J6296" s="7">
        <f t="shared" si="2"/>
        <v>3.9</v>
      </c>
    </row>
    <row r="6297" ht="15.75" customHeight="1">
      <c r="A6297" s="4">
        <v>572295.0</v>
      </c>
      <c r="B6297" s="4" t="s">
        <v>1087</v>
      </c>
      <c r="C6297" s="5" t="s">
        <v>1088</v>
      </c>
      <c r="D6297" s="5">
        <v>4.0</v>
      </c>
      <c r="E6297" s="5">
        <v>1.25</v>
      </c>
      <c r="F6297" s="4">
        <v>16686.0</v>
      </c>
      <c r="G6297" s="6">
        <v>44674.57569444444</v>
      </c>
      <c r="H6297" s="6" t="str">
        <f>VLOOKUP(F6297,'Customer Details'!$A$1:$B$3264,2,0)</f>
        <v>Australia</v>
      </c>
      <c r="I6297" s="7">
        <f t="shared" si="1"/>
        <v>5</v>
      </c>
      <c r="J6297" s="7">
        <f t="shared" si="2"/>
        <v>5</v>
      </c>
    </row>
    <row r="6298" ht="15.75" customHeight="1">
      <c r="A6298" s="4">
        <v>565226.0</v>
      </c>
      <c r="B6298" s="4" t="s">
        <v>48</v>
      </c>
      <c r="C6298" s="5" t="s">
        <v>49</v>
      </c>
      <c r="D6298" s="5">
        <v>10.0</v>
      </c>
      <c r="E6298" s="5">
        <v>2.08</v>
      </c>
      <c r="F6298" s="4">
        <v>16992.0</v>
      </c>
      <c r="G6298" s="6">
        <v>44622.36805555555</v>
      </c>
      <c r="H6298" s="6" t="str">
        <f>VLOOKUP(F6298,'Customer Details'!$A$1:$B$3264,2,0)</f>
        <v>USA</v>
      </c>
      <c r="I6298" s="7">
        <f t="shared" si="1"/>
        <v>20.8</v>
      </c>
      <c r="J6298" s="7">
        <f t="shared" si="2"/>
        <v>20.8</v>
      </c>
    </row>
    <row r="6299" ht="15.75" customHeight="1">
      <c r="A6299" s="4">
        <v>572295.0</v>
      </c>
      <c r="B6299" s="4">
        <v>23505.0</v>
      </c>
      <c r="C6299" s="5" t="s">
        <v>2938</v>
      </c>
      <c r="D6299" s="5">
        <v>1.0</v>
      </c>
      <c r="E6299" s="5">
        <v>1.25</v>
      </c>
      <c r="F6299" s="4">
        <v>16686.0</v>
      </c>
      <c r="G6299" s="6">
        <v>44674.57569444444</v>
      </c>
      <c r="H6299" s="6" t="str">
        <f>VLOOKUP(F6299,'Customer Details'!$A$1:$B$3264,2,0)</f>
        <v>Australia</v>
      </c>
      <c r="I6299" s="7">
        <f t="shared" si="1"/>
        <v>1.25</v>
      </c>
      <c r="J6299" s="7">
        <f t="shared" si="2"/>
        <v>1.25</v>
      </c>
    </row>
    <row r="6300" ht="15.75" customHeight="1">
      <c r="A6300" s="4">
        <v>567855.0</v>
      </c>
      <c r="B6300" s="4" t="s">
        <v>221</v>
      </c>
      <c r="C6300" s="5" t="s">
        <v>222</v>
      </c>
      <c r="D6300" s="5">
        <v>25.0</v>
      </c>
      <c r="E6300" s="5">
        <v>0.42</v>
      </c>
      <c r="F6300" s="4">
        <v>13220.0</v>
      </c>
      <c r="G6300" s="6">
        <v>44642.56805555556</v>
      </c>
      <c r="H6300" s="6" t="str">
        <f>VLOOKUP(F6300,'Customer Details'!$A$1:$B$3264,2,0)</f>
        <v>USA</v>
      </c>
      <c r="I6300" s="7">
        <f t="shared" si="1"/>
        <v>10.5</v>
      </c>
      <c r="J6300" s="7">
        <f t="shared" si="2"/>
        <v>10.5</v>
      </c>
    </row>
    <row r="6301" ht="15.75" customHeight="1">
      <c r="A6301" s="4">
        <v>577504.0</v>
      </c>
      <c r="B6301" s="4" t="s">
        <v>38</v>
      </c>
      <c r="C6301" s="5" t="s">
        <v>39</v>
      </c>
      <c r="D6301" s="5">
        <v>6.0</v>
      </c>
      <c r="E6301" s="5">
        <v>2.95</v>
      </c>
      <c r="F6301" s="4">
        <v>14159.0</v>
      </c>
      <c r="G6301" s="6">
        <v>44701.525</v>
      </c>
      <c r="H6301" s="6" t="str">
        <f>VLOOKUP(F6301,'Customer Details'!$A$1:$B$3264,2,0)</f>
        <v>Australia</v>
      </c>
      <c r="I6301" s="7">
        <f t="shared" si="1"/>
        <v>17.7</v>
      </c>
      <c r="J6301" s="7">
        <f t="shared" si="2"/>
        <v>17.7</v>
      </c>
    </row>
    <row r="6302" ht="15.75" customHeight="1">
      <c r="A6302" s="4">
        <v>559672.0</v>
      </c>
      <c r="B6302" s="4" t="s">
        <v>1128</v>
      </c>
      <c r="C6302" s="5" t="s">
        <v>1129</v>
      </c>
      <c r="D6302" s="5">
        <v>7.0</v>
      </c>
      <c r="E6302" s="5">
        <v>1.25</v>
      </c>
      <c r="F6302" s="4">
        <v>14796.0</v>
      </c>
      <c r="G6302" s="6">
        <v>44572.58611111111</v>
      </c>
      <c r="H6302" s="6" t="str">
        <f>VLOOKUP(F6302,'Customer Details'!$A$1:$B$3264,2,0)</f>
        <v>China</v>
      </c>
      <c r="I6302" s="7">
        <f t="shared" si="1"/>
        <v>8.75</v>
      </c>
      <c r="J6302" s="7">
        <f t="shared" si="2"/>
        <v>8.75</v>
      </c>
    </row>
    <row r="6303" ht="15.75" customHeight="1">
      <c r="A6303" s="4">
        <v>545797.0</v>
      </c>
      <c r="B6303" s="4" t="s">
        <v>2719</v>
      </c>
      <c r="C6303" s="5" t="s">
        <v>2720</v>
      </c>
      <c r="D6303" s="5">
        <v>1.0</v>
      </c>
      <c r="E6303" s="5">
        <v>1.69</v>
      </c>
      <c r="F6303" s="4">
        <v>16225.0</v>
      </c>
      <c r="G6303" s="6">
        <v>44446.51180555556</v>
      </c>
      <c r="H6303" s="6" t="str">
        <f>VLOOKUP(F6303,'Customer Details'!$A$1:$B$3264,2,0)</f>
        <v>United Kingdom</v>
      </c>
      <c r="I6303" s="7">
        <f t="shared" si="1"/>
        <v>1.69</v>
      </c>
      <c r="J6303" s="7">
        <f t="shared" si="2"/>
        <v>1.69</v>
      </c>
    </row>
    <row r="6304" ht="15.75" customHeight="1">
      <c r="A6304" s="4" t="s">
        <v>2939</v>
      </c>
      <c r="B6304" s="4">
        <v>23556.0</v>
      </c>
      <c r="C6304" s="5" t="s">
        <v>2940</v>
      </c>
      <c r="D6304" s="5">
        <v>-1.0</v>
      </c>
      <c r="E6304" s="5">
        <v>12.5</v>
      </c>
      <c r="F6304" s="4">
        <v>16912.0</v>
      </c>
      <c r="G6304" s="6">
        <v>44697.66041666667</v>
      </c>
      <c r="H6304" s="6" t="str">
        <f>VLOOKUP(F6304,'Customer Details'!$A$1:$B$3264,2,0)</f>
        <v>India</v>
      </c>
      <c r="I6304" s="7">
        <f t="shared" si="1"/>
        <v>-12.5</v>
      </c>
      <c r="J6304" s="7">
        <f t="shared" si="2"/>
        <v>12.5</v>
      </c>
    </row>
    <row r="6305" ht="15.75" customHeight="1">
      <c r="A6305" s="4" t="s">
        <v>2941</v>
      </c>
      <c r="B6305" s="4">
        <v>82483.0</v>
      </c>
      <c r="C6305" s="5" t="s">
        <v>347</v>
      </c>
      <c r="D6305" s="5">
        <v>-2.0</v>
      </c>
      <c r="E6305" s="5">
        <v>6.95</v>
      </c>
      <c r="F6305" s="4">
        <v>13050.0</v>
      </c>
      <c r="G6305" s="6">
        <v>44466.50972222222</v>
      </c>
      <c r="H6305" s="6" t="str">
        <f>VLOOKUP(F6305,'Customer Details'!$A$1:$B$3264,2,0)</f>
        <v>China</v>
      </c>
      <c r="I6305" s="7">
        <f t="shared" si="1"/>
        <v>-13.9</v>
      </c>
      <c r="J6305" s="7">
        <f t="shared" si="2"/>
        <v>13.9</v>
      </c>
    </row>
    <row r="6306" ht="15.75" customHeight="1">
      <c r="A6306" s="4">
        <v>563094.0</v>
      </c>
      <c r="B6306" s="4" t="s">
        <v>138</v>
      </c>
      <c r="C6306" s="5" t="s">
        <v>139</v>
      </c>
      <c r="D6306" s="5">
        <v>4.0</v>
      </c>
      <c r="E6306" s="5">
        <v>4.15</v>
      </c>
      <c r="F6306" s="4">
        <v>14525.0</v>
      </c>
      <c r="G6306" s="6">
        <v>44603.73263888889</v>
      </c>
      <c r="H6306" s="6" t="str">
        <f>VLOOKUP(F6306,'Customer Details'!$A$1:$B$3264,2,0)</f>
        <v>USA</v>
      </c>
      <c r="I6306" s="7">
        <f t="shared" si="1"/>
        <v>16.6</v>
      </c>
      <c r="J6306" s="7">
        <f t="shared" si="2"/>
        <v>16.6</v>
      </c>
    </row>
    <row r="6307" ht="15.75" customHeight="1">
      <c r="A6307" s="4">
        <v>541249.0</v>
      </c>
      <c r="B6307" s="4">
        <v>22661.0</v>
      </c>
      <c r="C6307" s="5" t="s">
        <v>2942</v>
      </c>
      <c r="D6307" s="5">
        <v>10.0</v>
      </c>
      <c r="E6307" s="5">
        <v>0.85</v>
      </c>
      <c r="F6307" s="4">
        <v>13700.0</v>
      </c>
      <c r="G6307" s="6">
        <v>44393.55416666667</v>
      </c>
      <c r="H6307" s="6" t="str">
        <f>VLOOKUP(F6307,'Customer Details'!$A$1:$B$3264,2,0)</f>
        <v>USA</v>
      </c>
      <c r="I6307" s="7">
        <f t="shared" si="1"/>
        <v>8.5</v>
      </c>
      <c r="J6307" s="7">
        <f t="shared" si="2"/>
        <v>8.5</v>
      </c>
    </row>
    <row r="6308" ht="15.75" customHeight="1">
      <c r="A6308" s="4">
        <v>554157.0</v>
      </c>
      <c r="B6308" s="4">
        <v>22896.0</v>
      </c>
      <c r="C6308" s="5" t="s">
        <v>2790</v>
      </c>
      <c r="D6308" s="5">
        <v>1.0</v>
      </c>
      <c r="E6308" s="5">
        <v>2.55</v>
      </c>
      <c r="F6308" s="4">
        <v>18283.0</v>
      </c>
      <c r="G6308" s="6">
        <v>44523.48125</v>
      </c>
      <c r="H6308" s="6" t="str">
        <f>VLOOKUP(F6308,'Customer Details'!$A$1:$B$3264,2,0)</f>
        <v>China</v>
      </c>
      <c r="I6308" s="7">
        <f t="shared" si="1"/>
        <v>2.55</v>
      </c>
      <c r="J6308" s="7">
        <f t="shared" si="2"/>
        <v>2.55</v>
      </c>
    </row>
    <row r="6309" ht="15.75" customHeight="1">
      <c r="A6309" s="4">
        <v>551747.0</v>
      </c>
      <c r="B6309" s="4" t="s">
        <v>1783</v>
      </c>
      <c r="C6309" s="5" t="s">
        <v>1784</v>
      </c>
      <c r="D6309" s="5">
        <v>48.0</v>
      </c>
      <c r="E6309" s="5">
        <v>0.85</v>
      </c>
      <c r="F6309" s="4">
        <v>14298.0</v>
      </c>
      <c r="G6309" s="6">
        <v>44504.45833333334</v>
      </c>
      <c r="H6309" s="6" t="str">
        <f>VLOOKUP(F6309,'Customer Details'!$A$1:$B$3264,2,0)</f>
        <v>USA</v>
      </c>
      <c r="I6309" s="7">
        <f t="shared" si="1"/>
        <v>40.8</v>
      </c>
      <c r="J6309" s="7">
        <f t="shared" si="2"/>
        <v>40.8</v>
      </c>
    </row>
    <row r="6310" ht="15.75" customHeight="1">
      <c r="A6310" s="4">
        <v>574444.0</v>
      </c>
      <c r="B6310" s="4" t="s">
        <v>334</v>
      </c>
      <c r="C6310" s="5" t="s">
        <v>335</v>
      </c>
      <c r="D6310" s="5">
        <v>6.0</v>
      </c>
      <c r="E6310" s="5">
        <v>1.25</v>
      </c>
      <c r="F6310" s="4">
        <v>18122.0</v>
      </c>
      <c r="G6310" s="6">
        <v>44685.48680555556</v>
      </c>
      <c r="H6310" s="6" t="str">
        <f>VLOOKUP(F6310,'Customer Details'!$A$1:$B$3264,2,0)</f>
        <v>USA</v>
      </c>
      <c r="I6310" s="7">
        <f t="shared" si="1"/>
        <v>7.5</v>
      </c>
      <c r="J6310" s="7">
        <f t="shared" si="2"/>
        <v>7.5</v>
      </c>
    </row>
    <row r="6311" ht="15.75" customHeight="1">
      <c r="A6311" s="4">
        <v>562031.0</v>
      </c>
      <c r="B6311" s="4" t="s">
        <v>2190</v>
      </c>
      <c r="C6311" s="5" t="s">
        <v>2191</v>
      </c>
      <c r="D6311" s="5">
        <v>2.0</v>
      </c>
      <c r="E6311" s="5">
        <v>6.95</v>
      </c>
      <c r="F6311" s="4">
        <v>16984.0</v>
      </c>
      <c r="G6311" s="6">
        <v>44593.73402777778</v>
      </c>
      <c r="H6311" s="6" t="str">
        <f>VLOOKUP(F6311,'Customer Details'!$A$1:$B$3264,2,0)</f>
        <v>Australia</v>
      </c>
      <c r="I6311" s="7">
        <f t="shared" si="1"/>
        <v>13.9</v>
      </c>
      <c r="J6311" s="7">
        <f t="shared" si="2"/>
        <v>13.9</v>
      </c>
    </row>
    <row r="6312" ht="15.75" customHeight="1">
      <c r="A6312" s="4" t="s">
        <v>2943</v>
      </c>
      <c r="B6312" s="4">
        <v>84947.0</v>
      </c>
      <c r="C6312" s="5" t="s">
        <v>2078</v>
      </c>
      <c r="D6312" s="5">
        <v>-9.0</v>
      </c>
      <c r="E6312" s="5">
        <v>1.06</v>
      </c>
      <c r="F6312" s="4">
        <v>17856.0</v>
      </c>
      <c r="G6312" s="6">
        <v>44489.54097222222</v>
      </c>
      <c r="H6312" s="6" t="str">
        <f>VLOOKUP(F6312,'Customer Details'!$A$1:$B$3264,2,0)</f>
        <v>China</v>
      </c>
      <c r="I6312" s="7">
        <f t="shared" si="1"/>
        <v>-9.54</v>
      </c>
      <c r="J6312" s="7">
        <f t="shared" si="2"/>
        <v>9.54</v>
      </c>
    </row>
    <row r="6313" ht="15.75" customHeight="1">
      <c r="A6313" s="4">
        <v>552542.0</v>
      </c>
      <c r="B6313" s="4" t="s">
        <v>744</v>
      </c>
      <c r="C6313" s="5" t="s">
        <v>745</v>
      </c>
      <c r="D6313" s="5">
        <v>12.0</v>
      </c>
      <c r="E6313" s="5">
        <v>1.95</v>
      </c>
      <c r="F6313" s="4">
        <v>16841.0</v>
      </c>
      <c r="G6313" s="6">
        <v>44510.43055555555</v>
      </c>
      <c r="H6313" s="6" t="str">
        <f>VLOOKUP(F6313,'Customer Details'!$A$1:$B$3264,2,0)</f>
        <v>Australia</v>
      </c>
      <c r="I6313" s="7">
        <f t="shared" si="1"/>
        <v>23.4</v>
      </c>
      <c r="J6313" s="7">
        <f t="shared" si="2"/>
        <v>23.4</v>
      </c>
    </row>
    <row r="6314" ht="15.75" customHeight="1">
      <c r="A6314" s="4">
        <v>558102.0</v>
      </c>
      <c r="B6314" s="4" t="s">
        <v>32</v>
      </c>
      <c r="C6314" s="5" t="s">
        <v>33</v>
      </c>
      <c r="D6314" s="5">
        <v>4.0</v>
      </c>
      <c r="E6314" s="5">
        <v>4.15</v>
      </c>
      <c r="F6314" s="4">
        <v>17372.0</v>
      </c>
      <c r="G6314" s="6">
        <v>44556.5875</v>
      </c>
      <c r="H6314" s="6" t="str">
        <f>VLOOKUP(F6314,'Customer Details'!$A$1:$B$3264,2,0)</f>
        <v>Australia</v>
      </c>
      <c r="I6314" s="7">
        <f t="shared" si="1"/>
        <v>16.6</v>
      </c>
      <c r="J6314" s="7">
        <f t="shared" si="2"/>
        <v>16.6</v>
      </c>
    </row>
    <row r="6315" ht="15.75" customHeight="1">
      <c r="A6315" s="4">
        <v>563253.0</v>
      </c>
      <c r="B6315" s="4" t="s">
        <v>1205</v>
      </c>
      <c r="C6315" s="5" t="s">
        <v>1206</v>
      </c>
      <c r="D6315" s="5">
        <v>24.0</v>
      </c>
      <c r="E6315" s="5">
        <v>0.38</v>
      </c>
      <c r="F6315" s="4">
        <v>15218.0</v>
      </c>
      <c r="G6315" s="6">
        <v>44607.50277777778</v>
      </c>
      <c r="H6315" s="6" t="str">
        <f>VLOOKUP(F6315,'Customer Details'!$A$1:$B$3264,2,0)</f>
        <v>United Kingdom</v>
      </c>
      <c r="I6315" s="7">
        <f t="shared" si="1"/>
        <v>9.12</v>
      </c>
      <c r="J6315" s="7">
        <f t="shared" si="2"/>
        <v>9.12</v>
      </c>
    </row>
    <row r="6316" ht="15.75" customHeight="1">
      <c r="A6316" s="4">
        <v>571031.0</v>
      </c>
      <c r="B6316" s="4" t="s">
        <v>548</v>
      </c>
      <c r="C6316" s="5" t="s">
        <v>549</v>
      </c>
      <c r="D6316" s="5">
        <v>7.0</v>
      </c>
      <c r="E6316" s="5">
        <v>0.79</v>
      </c>
      <c r="F6316" s="4">
        <v>15005.0</v>
      </c>
      <c r="G6316" s="6">
        <v>44664.52083333334</v>
      </c>
      <c r="H6316" s="6" t="str">
        <f>VLOOKUP(F6316,'Customer Details'!$A$1:$B$3264,2,0)</f>
        <v>USA</v>
      </c>
      <c r="I6316" s="7">
        <f t="shared" si="1"/>
        <v>5.53</v>
      </c>
      <c r="J6316" s="7">
        <f t="shared" si="2"/>
        <v>5.53</v>
      </c>
    </row>
    <row r="6317" ht="15.75" customHeight="1">
      <c r="A6317" s="4">
        <v>567424.0</v>
      </c>
      <c r="B6317" s="4">
        <v>22080.0</v>
      </c>
      <c r="C6317" s="5" t="s">
        <v>2944</v>
      </c>
      <c r="D6317" s="5">
        <v>5.0</v>
      </c>
      <c r="E6317" s="5">
        <v>1.65</v>
      </c>
      <c r="F6317" s="4">
        <v>16369.0</v>
      </c>
      <c r="G6317" s="6">
        <v>44640.46944444445</v>
      </c>
      <c r="H6317" s="6" t="str">
        <f>VLOOKUP(F6317,'Customer Details'!$A$1:$B$3264,2,0)</f>
        <v>USA</v>
      </c>
      <c r="I6317" s="7">
        <f t="shared" si="1"/>
        <v>8.25</v>
      </c>
      <c r="J6317" s="7">
        <f t="shared" si="2"/>
        <v>8.25</v>
      </c>
    </row>
    <row r="6318" ht="15.75" customHeight="1">
      <c r="A6318" s="4">
        <v>576323.0</v>
      </c>
      <c r="B6318" s="4" t="s">
        <v>457</v>
      </c>
      <c r="C6318" s="5" t="s">
        <v>458</v>
      </c>
      <c r="D6318" s="5">
        <v>3.0</v>
      </c>
      <c r="E6318" s="5">
        <v>1.25</v>
      </c>
      <c r="F6318" s="4">
        <v>16161.0</v>
      </c>
      <c r="G6318" s="6">
        <v>44695.63194444445</v>
      </c>
      <c r="H6318" s="6" t="str">
        <f>VLOOKUP(F6318,'Customer Details'!$A$1:$B$3264,2,0)</f>
        <v>Australia</v>
      </c>
      <c r="I6318" s="7">
        <f t="shared" si="1"/>
        <v>3.75</v>
      </c>
      <c r="J6318" s="7">
        <f t="shared" si="2"/>
        <v>3.75</v>
      </c>
    </row>
    <row r="6319" ht="15.75" customHeight="1">
      <c r="A6319" s="4">
        <v>554112.0</v>
      </c>
      <c r="B6319" s="4" t="s">
        <v>1015</v>
      </c>
      <c r="C6319" s="5" t="s">
        <v>1016</v>
      </c>
      <c r="D6319" s="5">
        <v>1.0</v>
      </c>
      <c r="E6319" s="5">
        <v>2.95</v>
      </c>
      <c r="F6319" s="4">
        <v>17611.0</v>
      </c>
      <c r="G6319" s="6">
        <v>44522.61388888889</v>
      </c>
      <c r="H6319" s="6" t="str">
        <f>VLOOKUP(F6319,'Customer Details'!$A$1:$B$3264,2,0)</f>
        <v>China</v>
      </c>
      <c r="I6319" s="7">
        <f t="shared" si="1"/>
        <v>2.95</v>
      </c>
      <c r="J6319" s="7">
        <f t="shared" si="2"/>
        <v>2.95</v>
      </c>
    </row>
    <row r="6320" ht="15.75" customHeight="1">
      <c r="A6320" s="4">
        <v>571883.0</v>
      </c>
      <c r="B6320" s="4" t="s">
        <v>91</v>
      </c>
      <c r="C6320" s="5" t="s">
        <v>92</v>
      </c>
      <c r="D6320" s="5">
        <v>1.0</v>
      </c>
      <c r="E6320" s="5">
        <v>0.65</v>
      </c>
      <c r="F6320" s="4">
        <v>14704.0</v>
      </c>
      <c r="G6320" s="6">
        <v>44670.58194444444</v>
      </c>
      <c r="H6320" s="6" t="str">
        <f>VLOOKUP(F6320,'Customer Details'!$A$1:$B$3264,2,0)</f>
        <v>United Kingdom</v>
      </c>
      <c r="I6320" s="7">
        <f t="shared" si="1"/>
        <v>0.65</v>
      </c>
      <c r="J6320" s="7">
        <f t="shared" si="2"/>
        <v>0.65</v>
      </c>
    </row>
    <row r="6321" ht="15.75" customHeight="1">
      <c r="A6321" s="4">
        <v>562444.0</v>
      </c>
      <c r="B6321" s="4" t="s">
        <v>38</v>
      </c>
      <c r="C6321" s="5" t="s">
        <v>39</v>
      </c>
      <c r="D6321" s="5">
        <v>4.0</v>
      </c>
      <c r="E6321" s="5">
        <v>2.95</v>
      </c>
      <c r="F6321" s="4">
        <v>14713.0</v>
      </c>
      <c r="G6321" s="6">
        <v>44596.78055555555</v>
      </c>
      <c r="H6321" s="6" t="str">
        <f>VLOOKUP(F6321,'Customer Details'!$A$1:$B$3264,2,0)</f>
        <v>United Kingdom</v>
      </c>
      <c r="I6321" s="7">
        <f t="shared" si="1"/>
        <v>11.8</v>
      </c>
      <c r="J6321" s="7">
        <f t="shared" si="2"/>
        <v>11.8</v>
      </c>
    </row>
    <row r="6322" ht="15.75" customHeight="1">
      <c r="A6322" s="4">
        <v>551351.0</v>
      </c>
      <c r="B6322" s="4" t="s">
        <v>439</v>
      </c>
      <c r="C6322" s="5" t="s">
        <v>440</v>
      </c>
      <c r="D6322" s="5">
        <v>144.0</v>
      </c>
      <c r="E6322" s="5">
        <v>0.21</v>
      </c>
      <c r="F6322" s="4">
        <v>14298.0</v>
      </c>
      <c r="G6322" s="6">
        <v>44497.43055555555</v>
      </c>
      <c r="H6322" s="6" t="str">
        <f>VLOOKUP(F6322,'Customer Details'!$A$1:$B$3264,2,0)</f>
        <v>USA</v>
      </c>
      <c r="I6322" s="7">
        <f t="shared" si="1"/>
        <v>30.24</v>
      </c>
      <c r="J6322" s="7">
        <f t="shared" si="2"/>
        <v>30.24</v>
      </c>
    </row>
    <row r="6323" ht="15.75" customHeight="1">
      <c r="A6323" s="4">
        <v>566408.0</v>
      </c>
      <c r="B6323" s="4">
        <v>22393.0</v>
      </c>
      <c r="C6323" s="5" t="s">
        <v>525</v>
      </c>
      <c r="D6323" s="5">
        <v>2.0</v>
      </c>
      <c r="E6323" s="5">
        <v>2.55</v>
      </c>
      <c r="F6323" s="4">
        <v>16984.0</v>
      </c>
      <c r="G6323" s="6">
        <v>44632.57152777778</v>
      </c>
      <c r="H6323" s="6" t="str">
        <f>VLOOKUP(F6323,'Customer Details'!$A$1:$B$3264,2,0)</f>
        <v>Australia</v>
      </c>
      <c r="I6323" s="7">
        <f t="shared" si="1"/>
        <v>5.1</v>
      </c>
      <c r="J6323" s="7">
        <f t="shared" si="2"/>
        <v>5.1</v>
      </c>
    </row>
    <row r="6324" ht="15.75" customHeight="1">
      <c r="A6324" s="4" t="s">
        <v>2945</v>
      </c>
      <c r="B6324" s="4">
        <v>20977.0</v>
      </c>
      <c r="C6324" s="5" t="s">
        <v>2946</v>
      </c>
      <c r="D6324" s="5">
        <v>-16.0</v>
      </c>
      <c r="E6324" s="5">
        <v>1.25</v>
      </c>
      <c r="F6324" s="4">
        <v>16303.0</v>
      </c>
      <c r="G6324" s="6">
        <v>44620.57013888889</v>
      </c>
      <c r="H6324" s="6" t="str">
        <f>VLOOKUP(F6324,'Customer Details'!$A$1:$B$3264,2,0)</f>
        <v>United Kingdom</v>
      </c>
      <c r="I6324" s="7">
        <f t="shared" si="1"/>
        <v>-20</v>
      </c>
      <c r="J6324" s="7">
        <f t="shared" si="2"/>
        <v>20</v>
      </c>
    </row>
    <row r="6325" ht="15.75" customHeight="1">
      <c r="A6325" s="4">
        <v>576400.0</v>
      </c>
      <c r="B6325" s="4" t="s">
        <v>38</v>
      </c>
      <c r="C6325" s="5" t="s">
        <v>39</v>
      </c>
      <c r="D6325" s="5">
        <v>18.0</v>
      </c>
      <c r="E6325" s="5">
        <v>2.95</v>
      </c>
      <c r="F6325" s="4">
        <v>13632.0</v>
      </c>
      <c r="G6325" s="6">
        <v>44696.45208333333</v>
      </c>
      <c r="H6325" s="6" t="str">
        <f>VLOOKUP(F6325,'Customer Details'!$A$1:$B$3264,2,0)</f>
        <v>India</v>
      </c>
      <c r="I6325" s="7">
        <f t="shared" si="1"/>
        <v>53.1</v>
      </c>
      <c r="J6325" s="7">
        <f t="shared" si="2"/>
        <v>53.1</v>
      </c>
    </row>
    <row r="6326" ht="15.75" customHeight="1">
      <c r="A6326" s="4">
        <v>566914.0</v>
      </c>
      <c r="B6326" s="4" t="s">
        <v>468</v>
      </c>
      <c r="C6326" s="5" t="s">
        <v>469</v>
      </c>
      <c r="D6326" s="5">
        <v>6.0</v>
      </c>
      <c r="E6326" s="5">
        <v>1.25</v>
      </c>
      <c r="F6326" s="4">
        <v>15466.0</v>
      </c>
      <c r="G6326" s="6">
        <v>44635.58888888889</v>
      </c>
      <c r="H6326" s="6" t="str">
        <f>VLOOKUP(F6326,'Customer Details'!$A$1:$B$3264,2,0)</f>
        <v>United Kingdom</v>
      </c>
      <c r="I6326" s="7">
        <f t="shared" si="1"/>
        <v>7.5</v>
      </c>
      <c r="J6326" s="7">
        <f t="shared" si="2"/>
        <v>7.5</v>
      </c>
    </row>
    <row r="6327" ht="15.75" customHeight="1">
      <c r="A6327" s="4">
        <v>570272.0</v>
      </c>
      <c r="B6327" s="4" t="s">
        <v>30</v>
      </c>
      <c r="C6327" s="5" t="s">
        <v>31</v>
      </c>
      <c r="D6327" s="5">
        <v>4.0</v>
      </c>
      <c r="E6327" s="5">
        <v>4.25</v>
      </c>
      <c r="F6327" s="4">
        <v>14297.0</v>
      </c>
      <c r="G6327" s="6">
        <v>44661.44791666666</v>
      </c>
      <c r="H6327" s="6" t="str">
        <f>VLOOKUP(F6327,'Customer Details'!$A$1:$B$3264,2,0)</f>
        <v>China</v>
      </c>
      <c r="I6327" s="7">
        <f t="shared" si="1"/>
        <v>17</v>
      </c>
      <c r="J6327" s="7">
        <f t="shared" si="2"/>
        <v>17</v>
      </c>
    </row>
    <row r="6328" ht="15.75" customHeight="1">
      <c r="A6328" s="4">
        <v>540817.0</v>
      </c>
      <c r="B6328" s="4" t="s">
        <v>38</v>
      </c>
      <c r="C6328" s="5" t="s">
        <v>39</v>
      </c>
      <c r="D6328" s="5">
        <v>32.0</v>
      </c>
      <c r="E6328" s="5">
        <v>2.55</v>
      </c>
      <c r="F6328" s="4">
        <v>14209.0</v>
      </c>
      <c r="G6328" s="6">
        <v>44388.53888888889</v>
      </c>
      <c r="H6328" s="6" t="str">
        <f>VLOOKUP(F6328,'Customer Details'!$A$1:$B$3264,2,0)</f>
        <v>Australia</v>
      </c>
      <c r="I6328" s="7">
        <f t="shared" si="1"/>
        <v>81.6</v>
      </c>
      <c r="J6328" s="7">
        <f t="shared" si="2"/>
        <v>81.6</v>
      </c>
    </row>
    <row r="6329" ht="15.75" customHeight="1">
      <c r="A6329" s="4">
        <v>575919.0</v>
      </c>
      <c r="B6329" s="4" t="s">
        <v>585</v>
      </c>
      <c r="C6329" s="5" t="s">
        <v>747</v>
      </c>
      <c r="D6329" s="5">
        <v>24.0</v>
      </c>
      <c r="E6329" s="5">
        <v>3.39</v>
      </c>
      <c r="F6329" s="4">
        <v>15311.0</v>
      </c>
      <c r="G6329" s="6">
        <v>44692.70833333334</v>
      </c>
      <c r="H6329" s="6" t="str">
        <f>VLOOKUP(F6329,'Customer Details'!$A$1:$B$3264,2,0)</f>
        <v>USA</v>
      </c>
      <c r="I6329" s="7">
        <f t="shared" si="1"/>
        <v>81.36</v>
      </c>
      <c r="J6329" s="7">
        <f t="shared" si="2"/>
        <v>81.36</v>
      </c>
    </row>
    <row r="6330" ht="15.75" customHeight="1">
      <c r="A6330" s="4">
        <v>551270.0</v>
      </c>
      <c r="B6330" s="4" t="s">
        <v>1151</v>
      </c>
      <c r="C6330" s="5" t="s">
        <v>1152</v>
      </c>
      <c r="D6330" s="5">
        <v>1.0</v>
      </c>
      <c r="E6330" s="5">
        <v>4.25</v>
      </c>
      <c r="F6330" s="4">
        <v>15891.0</v>
      </c>
      <c r="G6330" s="6">
        <v>44496.52430555555</v>
      </c>
      <c r="H6330" s="6" t="str">
        <f>VLOOKUP(F6330,'Customer Details'!$A$1:$B$3264,2,0)</f>
        <v>China</v>
      </c>
      <c r="I6330" s="7">
        <f t="shared" si="1"/>
        <v>4.25</v>
      </c>
      <c r="J6330" s="7">
        <f t="shared" si="2"/>
        <v>4.25</v>
      </c>
    </row>
    <row r="6331" ht="15.75" customHeight="1">
      <c r="A6331" s="4">
        <v>540994.0</v>
      </c>
      <c r="B6331" s="4" t="s">
        <v>777</v>
      </c>
      <c r="C6331" s="5" t="s">
        <v>778</v>
      </c>
      <c r="D6331" s="5">
        <v>12.0</v>
      </c>
      <c r="E6331" s="5">
        <v>0.85</v>
      </c>
      <c r="F6331" s="4">
        <v>13089.0</v>
      </c>
      <c r="G6331" s="6">
        <v>44390.39513888889</v>
      </c>
      <c r="H6331" s="6" t="str">
        <f>VLOOKUP(F6331,'Customer Details'!$A$1:$B$3264,2,0)</f>
        <v>Australia</v>
      </c>
      <c r="I6331" s="7">
        <f t="shared" si="1"/>
        <v>10.2</v>
      </c>
      <c r="J6331" s="7">
        <f t="shared" si="2"/>
        <v>10.2</v>
      </c>
    </row>
    <row r="6332" ht="15.75" customHeight="1">
      <c r="A6332" s="4">
        <v>573496.0</v>
      </c>
      <c r="B6332" s="4" t="s">
        <v>131</v>
      </c>
      <c r="C6332" s="5" t="s">
        <v>132</v>
      </c>
      <c r="D6332" s="5">
        <v>2.0</v>
      </c>
      <c r="E6332" s="5">
        <v>0.42</v>
      </c>
      <c r="F6332" s="4">
        <v>17841.0</v>
      </c>
      <c r="G6332" s="6">
        <v>44681.49930555555</v>
      </c>
      <c r="H6332" s="6" t="str">
        <f>VLOOKUP(F6332,'Customer Details'!$A$1:$B$3264,2,0)</f>
        <v>India</v>
      </c>
      <c r="I6332" s="7">
        <f t="shared" si="1"/>
        <v>0.84</v>
      </c>
      <c r="J6332" s="7">
        <f t="shared" si="2"/>
        <v>0.84</v>
      </c>
    </row>
    <row r="6333" ht="15.75" customHeight="1">
      <c r="A6333" s="4">
        <v>568101.0</v>
      </c>
      <c r="B6333" s="4" t="s">
        <v>485</v>
      </c>
      <c r="C6333" s="5" t="s">
        <v>486</v>
      </c>
      <c r="D6333" s="5">
        <v>12.0</v>
      </c>
      <c r="E6333" s="5">
        <v>1.25</v>
      </c>
      <c r="F6333" s="4">
        <v>15978.0</v>
      </c>
      <c r="G6333" s="6">
        <v>44643.63958333333</v>
      </c>
      <c r="H6333" s="6" t="str">
        <f>VLOOKUP(F6333,'Customer Details'!$A$1:$B$3264,2,0)</f>
        <v>Australia</v>
      </c>
      <c r="I6333" s="7">
        <f t="shared" si="1"/>
        <v>15</v>
      </c>
      <c r="J6333" s="7">
        <f t="shared" si="2"/>
        <v>15</v>
      </c>
    </row>
    <row r="6334" ht="15.75" customHeight="1">
      <c r="A6334" s="4">
        <v>546096.0</v>
      </c>
      <c r="B6334" s="4" t="s">
        <v>181</v>
      </c>
      <c r="C6334" s="5" t="s">
        <v>182</v>
      </c>
      <c r="D6334" s="5">
        <v>24.0</v>
      </c>
      <c r="E6334" s="5">
        <v>0.85</v>
      </c>
      <c r="F6334" s="4">
        <v>15502.0</v>
      </c>
      <c r="G6334" s="6">
        <v>44448.49930555555</v>
      </c>
      <c r="H6334" s="6" t="str">
        <f>VLOOKUP(F6334,'Customer Details'!$A$1:$B$3264,2,0)</f>
        <v>India</v>
      </c>
      <c r="I6334" s="7">
        <f t="shared" si="1"/>
        <v>20.4</v>
      </c>
      <c r="J6334" s="7">
        <f t="shared" si="2"/>
        <v>20.4</v>
      </c>
    </row>
    <row r="6335" ht="15.75" customHeight="1">
      <c r="A6335" s="4">
        <v>551956.0</v>
      </c>
      <c r="B6335" s="4" t="s">
        <v>119</v>
      </c>
      <c r="C6335" s="5" t="s">
        <v>120</v>
      </c>
      <c r="D6335" s="5">
        <v>1.0</v>
      </c>
      <c r="E6335" s="5">
        <v>0.42</v>
      </c>
      <c r="F6335" s="4">
        <v>15021.0</v>
      </c>
      <c r="G6335" s="6">
        <v>44505.51527777778</v>
      </c>
      <c r="H6335" s="6" t="str">
        <f>VLOOKUP(F6335,'Customer Details'!$A$1:$B$3264,2,0)</f>
        <v>China</v>
      </c>
      <c r="I6335" s="7">
        <f t="shared" si="1"/>
        <v>0.42</v>
      </c>
      <c r="J6335" s="7">
        <f t="shared" si="2"/>
        <v>0.42</v>
      </c>
    </row>
    <row r="6336" ht="15.75" customHeight="1">
      <c r="A6336" s="4">
        <v>557144.0</v>
      </c>
      <c r="B6336" s="4" t="s">
        <v>491</v>
      </c>
      <c r="C6336" s="5" t="s">
        <v>492</v>
      </c>
      <c r="D6336" s="5">
        <v>20.0</v>
      </c>
      <c r="E6336" s="5">
        <v>6.75</v>
      </c>
      <c r="F6336" s="4">
        <v>13113.0</v>
      </c>
      <c r="G6336" s="6">
        <v>44547.42847222222</v>
      </c>
      <c r="H6336" s="6" t="str">
        <f>VLOOKUP(F6336,'Customer Details'!$A$1:$B$3264,2,0)</f>
        <v>USA</v>
      </c>
      <c r="I6336" s="7">
        <f t="shared" si="1"/>
        <v>135</v>
      </c>
      <c r="J6336" s="7">
        <f t="shared" si="2"/>
        <v>135</v>
      </c>
    </row>
    <row r="6337" ht="15.75" customHeight="1">
      <c r="A6337" s="4">
        <v>558232.0</v>
      </c>
      <c r="B6337" s="4" t="s">
        <v>1951</v>
      </c>
      <c r="C6337" s="5" t="s">
        <v>1952</v>
      </c>
      <c r="D6337" s="5">
        <v>2.0</v>
      </c>
      <c r="E6337" s="5">
        <v>0.42</v>
      </c>
      <c r="F6337" s="4">
        <v>17841.0</v>
      </c>
      <c r="G6337" s="6">
        <v>44557.60416666666</v>
      </c>
      <c r="H6337" s="6" t="str">
        <f>VLOOKUP(F6337,'Customer Details'!$A$1:$B$3264,2,0)</f>
        <v>India</v>
      </c>
      <c r="I6337" s="7">
        <f t="shared" si="1"/>
        <v>0.84</v>
      </c>
      <c r="J6337" s="7">
        <f t="shared" si="2"/>
        <v>0.84</v>
      </c>
    </row>
    <row r="6338" ht="15.75" customHeight="1">
      <c r="A6338" s="4" t="s">
        <v>2947</v>
      </c>
      <c r="B6338" s="4">
        <v>22727.0</v>
      </c>
      <c r="C6338" s="5" t="s">
        <v>902</v>
      </c>
      <c r="D6338" s="5">
        <v>-1.0</v>
      </c>
      <c r="E6338" s="5">
        <v>3.75</v>
      </c>
      <c r="F6338" s="4">
        <v>13418.0</v>
      </c>
      <c r="G6338" s="6">
        <v>44473.64861111111</v>
      </c>
      <c r="H6338" s="6" t="str">
        <f>VLOOKUP(F6338,'Customer Details'!$A$1:$B$3264,2,0)</f>
        <v>USA</v>
      </c>
      <c r="I6338" s="7">
        <f t="shared" si="1"/>
        <v>-3.75</v>
      </c>
      <c r="J6338" s="7">
        <f t="shared" si="2"/>
        <v>3.75</v>
      </c>
    </row>
    <row r="6339" ht="15.75" customHeight="1">
      <c r="A6339" s="4" t="s">
        <v>591</v>
      </c>
      <c r="B6339" s="4">
        <v>21231.0</v>
      </c>
      <c r="C6339" s="5" t="s">
        <v>1864</v>
      </c>
      <c r="D6339" s="5">
        <v>-12.0</v>
      </c>
      <c r="E6339" s="5">
        <v>1.25</v>
      </c>
      <c r="F6339" s="4">
        <v>14665.0</v>
      </c>
      <c r="G6339" s="6">
        <v>44661.49583333333</v>
      </c>
      <c r="H6339" s="6" t="str">
        <f>VLOOKUP(F6339,'Customer Details'!$A$1:$B$3264,2,0)</f>
        <v>United Kingdom</v>
      </c>
      <c r="I6339" s="7">
        <f t="shared" si="1"/>
        <v>-15</v>
      </c>
      <c r="J6339" s="7">
        <f t="shared" si="2"/>
        <v>15</v>
      </c>
    </row>
    <row r="6340" ht="15.75" customHeight="1">
      <c r="A6340" s="4">
        <v>566315.0</v>
      </c>
      <c r="B6340" s="4" t="s">
        <v>270</v>
      </c>
      <c r="C6340" s="5" t="s">
        <v>271</v>
      </c>
      <c r="D6340" s="5">
        <v>24.0</v>
      </c>
      <c r="E6340" s="5">
        <v>0.39</v>
      </c>
      <c r="F6340" s="4">
        <v>15392.0</v>
      </c>
      <c r="G6340" s="6">
        <v>44632.41736111111</v>
      </c>
      <c r="H6340" s="6" t="str">
        <f>VLOOKUP(F6340,'Customer Details'!$A$1:$B$3264,2,0)</f>
        <v>USA</v>
      </c>
      <c r="I6340" s="7">
        <f t="shared" si="1"/>
        <v>9.36</v>
      </c>
      <c r="J6340" s="7">
        <f t="shared" si="2"/>
        <v>9.36</v>
      </c>
    </row>
    <row r="6341" ht="15.75" customHeight="1">
      <c r="A6341" s="4">
        <v>539826.0</v>
      </c>
      <c r="B6341" s="4" t="s">
        <v>40</v>
      </c>
      <c r="C6341" s="5" t="s">
        <v>41</v>
      </c>
      <c r="D6341" s="5">
        <v>12.0</v>
      </c>
      <c r="E6341" s="5">
        <v>2.95</v>
      </c>
      <c r="F6341" s="4">
        <v>15044.0</v>
      </c>
      <c r="G6341" s="6">
        <v>44369.52708333333</v>
      </c>
      <c r="H6341" s="6" t="str">
        <f>VLOOKUP(F6341,'Customer Details'!$A$1:$B$3264,2,0)</f>
        <v>USA</v>
      </c>
      <c r="I6341" s="7">
        <f t="shared" si="1"/>
        <v>35.4</v>
      </c>
      <c r="J6341" s="7">
        <f t="shared" si="2"/>
        <v>35.4</v>
      </c>
    </row>
    <row r="6342" ht="15.75" customHeight="1">
      <c r="A6342" s="4" t="s">
        <v>2948</v>
      </c>
      <c r="B6342" s="4">
        <v>22168.0</v>
      </c>
      <c r="C6342" s="5" t="s">
        <v>2949</v>
      </c>
      <c r="D6342" s="5">
        <v>-1.0</v>
      </c>
      <c r="E6342" s="5">
        <v>8.5</v>
      </c>
      <c r="F6342" s="4">
        <v>15671.0</v>
      </c>
      <c r="G6342" s="6">
        <v>44456.75763888889</v>
      </c>
      <c r="H6342" s="6" t="str">
        <f>VLOOKUP(F6342,'Customer Details'!$A$1:$B$3264,2,0)</f>
        <v>China</v>
      </c>
      <c r="I6342" s="7">
        <f t="shared" si="1"/>
        <v>-8.5</v>
      </c>
      <c r="J6342" s="7">
        <f t="shared" si="2"/>
        <v>8.5</v>
      </c>
    </row>
    <row r="6343" ht="15.75" customHeight="1">
      <c r="A6343" s="4">
        <v>580907.0</v>
      </c>
      <c r="B6343" s="4" t="s">
        <v>38</v>
      </c>
      <c r="C6343" s="5" t="s">
        <v>39</v>
      </c>
      <c r="D6343" s="5">
        <v>6.0</v>
      </c>
      <c r="E6343" s="5">
        <v>2.95</v>
      </c>
      <c r="F6343" s="4">
        <v>13507.0</v>
      </c>
      <c r="G6343" s="6">
        <v>44718.55069444444</v>
      </c>
      <c r="H6343" s="6" t="str">
        <f>VLOOKUP(F6343,'Customer Details'!$A$1:$B$3264,2,0)</f>
        <v>USA</v>
      </c>
      <c r="I6343" s="7">
        <f t="shared" si="1"/>
        <v>17.7</v>
      </c>
      <c r="J6343" s="7">
        <f t="shared" si="2"/>
        <v>17.7</v>
      </c>
    </row>
    <row r="6344" ht="15.75" customHeight="1">
      <c r="A6344" s="4">
        <v>542236.0</v>
      </c>
      <c r="B6344" s="4" t="s">
        <v>388</v>
      </c>
      <c r="C6344" s="5" t="s">
        <v>389</v>
      </c>
      <c r="D6344" s="5">
        <v>3.0</v>
      </c>
      <c r="E6344" s="5">
        <v>1.25</v>
      </c>
      <c r="F6344" s="4">
        <v>17027.0</v>
      </c>
      <c r="G6344" s="6">
        <v>44403.59652777778</v>
      </c>
      <c r="H6344" s="6" t="str">
        <f>VLOOKUP(F6344,'Customer Details'!$A$1:$B$3264,2,0)</f>
        <v>Australia</v>
      </c>
      <c r="I6344" s="7">
        <f t="shared" si="1"/>
        <v>3.75</v>
      </c>
      <c r="J6344" s="7">
        <f t="shared" si="2"/>
        <v>3.75</v>
      </c>
    </row>
    <row r="6345" ht="15.75" customHeight="1">
      <c r="A6345" s="4" t="s">
        <v>34</v>
      </c>
      <c r="B6345" s="4">
        <v>23525.0</v>
      </c>
      <c r="C6345" s="5" t="s">
        <v>2950</v>
      </c>
      <c r="D6345" s="5">
        <v>-6.0</v>
      </c>
      <c r="E6345" s="5">
        <v>3.75</v>
      </c>
      <c r="F6345" s="4">
        <v>15622.0</v>
      </c>
      <c r="G6345" s="6">
        <v>44718.62291666667</v>
      </c>
      <c r="H6345" s="6" t="str">
        <f>VLOOKUP(F6345,'Customer Details'!$A$1:$B$3264,2,0)</f>
        <v>China</v>
      </c>
      <c r="I6345" s="7">
        <f t="shared" si="1"/>
        <v>-22.5</v>
      </c>
      <c r="J6345" s="7">
        <f t="shared" si="2"/>
        <v>22.5</v>
      </c>
    </row>
    <row r="6346" ht="15.75" customHeight="1">
      <c r="A6346" s="4">
        <v>549575.0</v>
      </c>
      <c r="B6346" s="4" t="s">
        <v>548</v>
      </c>
      <c r="C6346" s="5" t="s">
        <v>549</v>
      </c>
      <c r="D6346" s="5">
        <v>2.0</v>
      </c>
      <c r="E6346" s="5">
        <v>1.65</v>
      </c>
      <c r="F6346" s="4">
        <v>13956.0</v>
      </c>
      <c r="G6346" s="6">
        <v>44479.66944444444</v>
      </c>
      <c r="H6346" s="6" t="str">
        <f>VLOOKUP(F6346,'Customer Details'!$A$1:$B$3264,2,0)</f>
        <v>USA</v>
      </c>
      <c r="I6346" s="7">
        <f t="shared" si="1"/>
        <v>3.3</v>
      </c>
      <c r="J6346" s="7">
        <f t="shared" si="2"/>
        <v>3.3</v>
      </c>
    </row>
    <row r="6347" ht="15.75" customHeight="1">
      <c r="A6347" s="4">
        <v>563909.0</v>
      </c>
      <c r="B6347" s="4" t="s">
        <v>85</v>
      </c>
      <c r="C6347" s="5" t="s">
        <v>86</v>
      </c>
      <c r="D6347" s="5">
        <v>12.0</v>
      </c>
      <c r="E6347" s="5">
        <v>0.95</v>
      </c>
      <c r="F6347" s="4">
        <v>15701.0</v>
      </c>
      <c r="G6347" s="6">
        <v>44613.525</v>
      </c>
      <c r="H6347" s="6" t="str">
        <f>VLOOKUP(F6347,'Customer Details'!$A$1:$B$3264,2,0)</f>
        <v>India</v>
      </c>
      <c r="I6347" s="7">
        <f t="shared" si="1"/>
        <v>11.4</v>
      </c>
      <c r="J6347" s="7">
        <f t="shared" si="2"/>
        <v>11.4</v>
      </c>
    </row>
    <row r="6348" ht="15.75" customHeight="1">
      <c r="A6348" s="4">
        <v>570448.0</v>
      </c>
      <c r="B6348" s="4" t="s">
        <v>485</v>
      </c>
      <c r="C6348" s="5" t="s">
        <v>486</v>
      </c>
      <c r="D6348" s="5">
        <v>3.0</v>
      </c>
      <c r="E6348" s="5">
        <v>1.25</v>
      </c>
      <c r="F6348" s="4">
        <v>13224.0</v>
      </c>
      <c r="G6348" s="6">
        <v>44661.62152777778</v>
      </c>
      <c r="H6348" s="6" t="str">
        <f>VLOOKUP(F6348,'Customer Details'!$A$1:$B$3264,2,0)</f>
        <v>USA</v>
      </c>
      <c r="I6348" s="7">
        <f t="shared" si="1"/>
        <v>3.75</v>
      </c>
      <c r="J6348" s="7">
        <f t="shared" si="2"/>
        <v>3.75</v>
      </c>
    </row>
    <row r="6349" ht="15.75" customHeight="1">
      <c r="A6349" s="4" t="s">
        <v>2951</v>
      </c>
      <c r="B6349" s="4">
        <v>21318.0</v>
      </c>
      <c r="C6349" s="5" t="s">
        <v>2952</v>
      </c>
      <c r="D6349" s="5">
        <v>-3.0</v>
      </c>
      <c r="E6349" s="5">
        <v>0.39</v>
      </c>
      <c r="F6349" s="4">
        <v>15932.0</v>
      </c>
      <c r="G6349" s="6">
        <v>44488.47569444445</v>
      </c>
      <c r="H6349" s="6" t="str">
        <f>VLOOKUP(F6349,'Customer Details'!$A$1:$B$3264,2,0)</f>
        <v>China</v>
      </c>
      <c r="I6349" s="7">
        <f t="shared" si="1"/>
        <v>-1.17</v>
      </c>
      <c r="J6349" s="7">
        <f t="shared" si="2"/>
        <v>1.17</v>
      </c>
    </row>
    <row r="6350" ht="15.75" customHeight="1">
      <c r="A6350" s="4">
        <v>571544.0</v>
      </c>
      <c r="B6350" s="4" t="s">
        <v>75</v>
      </c>
      <c r="C6350" s="5" t="s">
        <v>76</v>
      </c>
      <c r="D6350" s="5">
        <v>1.0</v>
      </c>
      <c r="E6350" s="5">
        <v>5.45</v>
      </c>
      <c r="F6350" s="4">
        <v>17757.0</v>
      </c>
      <c r="G6350" s="6">
        <v>44668.70347222222</v>
      </c>
      <c r="H6350" s="6" t="str">
        <f>VLOOKUP(F6350,'Customer Details'!$A$1:$B$3264,2,0)</f>
        <v>Australia</v>
      </c>
      <c r="I6350" s="7">
        <f t="shared" si="1"/>
        <v>5.45</v>
      </c>
      <c r="J6350" s="7">
        <f t="shared" si="2"/>
        <v>5.45</v>
      </c>
    </row>
    <row r="6351" ht="15.75" customHeight="1">
      <c r="A6351" s="4">
        <v>563235.0</v>
      </c>
      <c r="B6351" s="4" t="s">
        <v>85</v>
      </c>
      <c r="C6351" s="5" t="s">
        <v>86</v>
      </c>
      <c r="D6351" s="5">
        <v>60.0</v>
      </c>
      <c r="E6351" s="5">
        <v>0.79</v>
      </c>
      <c r="F6351" s="4">
        <v>15939.0</v>
      </c>
      <c r="G6351" s="6">
        <v>44607.3875</v>
      </c>
      <c r="H6351" s="6" t="str">
        <f>VLOOKUP(F6351,'Customer Details'!$A$1:$B$3264,2,0)</f>
        <v>Australia</v>
      </c>
      <c r="I6351" s="7">
        <f t="shared" si="1"/>
        <v>47.4</v>
      </c>
      <c r="J6351" s="7">
        <f t="shared" si="2"/>
        <v>47.4</v>
      </c>
    </row>
    <row r="6352" ht="15.75" customHeight="1">
      <c r="A6352" s="4">
        <v>565750.0</v>
      </c>
      <c r="B6352" s="4" t="s">
        <v>221</v>
      </c>
      <c r="C6352" s="5" t="s">
        <v>222</v>
      </c>
      <c r="D6352" s="5">
        <v>25.0</v>
      </c>
      <c r="E6352" s="5">
        <v>0.42</v>
      </c>
      <c r="F6352" s="4">
        <v>14208.0</v>
      </c>
      <c r="G6352" s="6">
        <v>44626.53333333333</v>
      </c>
      <c r="H6352" s="6" t="str">
        <f>VLOOKUP(F6352,'Customer Details'!$A$1:$B$3264,2,0)</f>
        <v>China</v>
      </c>
      <c r="I6352" s="7">
        <f t="shared" si="1"/>
        <v>10.5</v>
      </c>
      <c r="J6352" s="7">
        <f t="shared" si="2"/>
        <v>10.5</v>
      </c>
    </row>
    <row r="6353" ht="15.75" customHeight="1">
      <c r="A6353" s="4">
        <v>542719.0</v>
      </c>
      <c r="B6353" s="4">
        <v>22293.0</v>
      </c>
      <c r="C6353" s="5" t="s">
        <v>2953</v>
      </c>
      <c r="D6353" s="5">
        <v>1.0</v>
      </c>
      <c r="E6353" s="5">
        <v>1.45</v>
      </c>
      <c r="F6353" s="4">
        <v>17619.0</v>
      </c>
      <c r="G6353" s="6">
        <v>44408.59583333333</v>
      </c>
      <c r="H6353" s="6" t="str">
        <f>VLOOKUP(F6353,'Customer Details'!$A$1:$B$3264,2,0)</f>
        <v>India</v>
      </c>
      <c r="I6353" s="7">
        <f t="shared" si="1"/>
        <v>1.45</v>
      </c>
      <c r="J6353" s="7">
        <f t="shared" si="2"/>
        <v>1.45</v>
      </c>
    </row>
    <row r="6354" ht="15.75" customHeight="1">
      <c r="A6354" s="4">
        <v>537844.0</v>
      </c>
      <c r="B6354" s="4" t="s">
        <v>150</v>
      </c>
      <c r="C6354" s="5" t="s">
        <v>151</v>
      </c>
      <c r="D6354" s="5">
        <v>2.0</v>
      </c>
      <c r="E6354" s="5">
        <v>2.95</v>
      </c>
      <c r="F6354" s="4">
        <v>17999.0</v>
      </c>
      <c r="G6354" s="6">
        <v>44355.63680555556</v>
      </c>
      <c r="H6354" s="6" t="str">
        <f>VLOOKUP(F6354,'Customer Details'!$A$1:$B$3264,2,0)</f>
        <v>China</v>
      </c>
      <c r="I6354" s="7">
        <f t="shared" si="1"/>
        <v>5.9</v>
      </c>
      <c r="J6354" s="7">
        <f t="shared" si="2"/>
        <v>5.9</v>
      </c>
    </row>
    <row r="6355" ht="15.75" customHeight="1">
      <c r="A6355" s="4">
        <v>538853.0</v>
      </c>
      <c r="B6355" s="4" t="s">
        <v>1499</v>
      </c>
      <c r="C6355" s="5" t="s">
        <v>1500</v>
      </c>
      <c r="D6355" s="5">
        <v>2.0</v>
      </c>
      <c r="E6355" s="5">
        <v>1.25</v>
      </c>
      <c r="F6355" s="4">
        <v>16805.0</v>
      </c>
      <c r="G6355" s="6">
        <v>44361.56597222222</v>
      </c>
      <c r="H6355" s="6" t="str">
        <f>VLOOKUP(F6355,'Customer Details'!$A$1:$B$3264,2,0)</f>
        <v>India</v>
      </c>
      <c r="I6355" s="7">
        <f t="shared" si="1"/>
        <v>2.5</v>
      </c>
      <c r="J6355" s="7">
        <f t="shared" si="2"/>
        <v>2.5</v>
      </c>
    </row>
    <row r="6356" ht="15.75" customHeight="1">
      <c r="A6356" s="4">
        <v>550279.0</v>
      </c>
      <c r="B6356" s="4" t="s">
        <v>48</v>
      </c>
      <c r="C6356" s="5" t="s">
        <v>49</v>
      </c>
      <c r="D6356" s="5">
        <v>10.0</v>
      </c>
      <c r="E6356" s="5">
        <v>2.08</v>
      </c>
      <c r="F6356" s="4">
        <v>14700.0</v>
      </c>
      <c r="G6356" s="6">
        <v>44484.55277777778</v>
      </c>
      <c r="H6356" s="6" t="str">
        <f>VLOOKUP(F6356,'Customer Details'!$A$1:$B$3264,2,0)</f>
        <v>USA</v>
      </c>
      <c r="I6356" s="7">
        <f t="shared" si="1"/>
        <v>20.8</v>
      </c>
      <c r="J6356" s="7">
        <f t="shared" si="2"/>
        <v>20.8</v>
      </c>
    </row>
    <row r="6357" ht="15.75" customHeight="1">
      <c r="A6357" s="4">
        <v>560992.0</v>
      </c>
      <c r="B6357" s="4" t="s">
        <v>38</v>
      </c>
      <c r="C6357" s="5" t="s">
        <v>39</v>
      </c>
      <c r="D6357" s="5">
        <v>6.0</v>
      </c>
      <c r="E6357" s="5">
        <v>2.95</v>
      </c>
      <c r="F6357" s="4">
        <v>18161.0</v>
      </c>
      <c r="G6357" s="6">
        <v>44583.56319444445</v>
      </c>
      <c r="H6357" s="6" t="str">
        <f>VLOOKUP(F6357,'Customer Details'!$A$1:$B$3264,2,0)</f>
        <v>USA</v>
      </c>
      <c r="I6357" s="7">
        <f t="shared" si="1"/>
        <v>17.7</v>
      </c>
      <c r="J6357" s="7">
        <f t="shared" si="2"/>
        <v>17.7</v>
      </c>
    </row>
    <row r="6358" ht="15.75" customHeight="1">
      <c r="A6358" s="4" t="s">
        <v>2954</v>
      </c>
      <c r="B6358" s="4">
        <v>22178.0</v>
      </c>
      <c r="C6358" s="5" t="s">
        <v>2619</v>
      </c>
      <c r="D6358" s="5">
        <v>-1.0</v>
      </c>
      <c r="E6358" s="5">
        <v>1.95</v>
      </c>
      <c r="F6358" s="4">
        <v>14546.0</v>
      </c>
      <c r="G6358" s="6">
        <v>44681.44097222222</v>
      </c>
      <c r="H6358" s="6" t="str">
        <f>VLOOKUP(F6358,'Customer Details'!$A$1:$B$3264,2,0)</f>
        <v>USA</v>
      </c>
      <c r="I6358" s="7">
        <f t="shared" si="1"/>
        <v>-1.95</v>
      </c>
      <c r="J6358" s="7">
        <f t="shared" si="2"/>
        <v>1.95</v>
      </c>
    </row>
    <row r="6359" ht="15.75" customHeight="1">
      <c r="A6359" s="4" t="s">
        <v>2955</v>
      </c>
      <c r="B6359" s="4">
        <v>21314.0</v>
      </c>
      <c r="C6359" s="5" t="s">
        <v>111</v>
      </c>
      <c r="D6359" s="5">
        <v>-1.0</v>
      </c>
      <c r="E6359" s="5">
        <v>2.1</v>
      </c>
      <c r="F6359" s="4">
        <v>13741.0</v>
      </c>
      <c r="G6359" s="6">
        <v>44512.81805555556</v>
      </c>
      <c r="H6359" s="6" t="str">
        <f>VLOOKUP(F6359,'Customer Details'!$A$1:$B$3264,2,0)</f>
        <v>USA</v>
      </c>
      <c r="I6359" s="7">
        <f t="shared" si="1"/>
        <v>-2.1</v>
      </c>
      <c r="J6359" s="7">
        <f t="shared" si="2"/>
        <v>2.1</v>
      </c>
    </row>
    <row r="6360" ht="15.75" customHeight="1">
      <c r="A6360" s="4">
        <v>578041.0</v>
      </c>
      <c r="B6360" s="4" t="s">
        <v>40</v>
      </c>
      <c r="C6360" s="5" t="s">
        <v>41</v>
      </c>
      <c r="D6360" s="5">
        <v>6.0</v>
      </c>
      <c r="E6360" s="5">
        <v>2.95</v>
      </c>
      <c r="F6360" s="4">
        <v>17338.0</v>
      </c>
      <c r="G6360" s="6">
        <v>44703.59930555556</v>
      </c>
      <c r="H6360" s="6" t="str">
        <f>VLOOKUP(F6360,'Customer Details'!$A$1:$B$3264,2,0)</f>
        <v>China</v>
      </c>
      <c r="I6360" s="7">
        <f t="shared" si="1"/>
        <v>17.7</v>
      </c>
      <c r="J6360" s="7">
        <f t="shared" si="2"/>
        <v>17.7</v>
      </c>
    </row>
    <row r="6361" ht="15.75" customHeight="1">
      <c r="A6361" s="4">
        <v>555573.0</v>
      </c>
      <c r="B6361" s="4" t="s">
        <v>38</v>
      </c>
      <c r="C6361" s="5" t="s">
        <v>39</v>
      </c>
      <c r="D6361" s="5">
        <v>1.0</v>
      </c>
      <c r="E6361" s="5">
        <v>2.95</v>
      </c>
      <c r="F6361" s="4">
        <v>15349.0</v>
      </c>
      <c r="G6361" s="6">
        <v>44535.65694444445</v>
      </c>
      <c r="H6361" s="6" t="str">
        <f>VLOOKUP(F6361,'Customer Details'!$A$1:$B$3264,2,0)</f>
        <v>India</v>
      </c>
      <c r="I6361" s="7">
        <f t="shared" si="1"/>
        <v>2.95</v>
      </c>
      <c r="J6361" s="7">
        <f t="shared" si="2"/>
        <v>2.95</v>
      </c>
    </row>
    <row r="6362" ht="15.75" customHeight="1">
      <c r="A6362" s="4">
        <v>576076.0</v>
      </c>
      <c r="B6362" s="4" t="s">
        <v>634</v>
      </c>
      <c r="C6362" s="5" t="s">
        <v>635</v>
      </c>
      <c r="D6362" s="5">
        <v>1.0</v>
      </c>
      <c r="E6362" s="5">
        <v>0.42</v>
      </c>
      <c r="F6362" s="4">
        <v>14382.0</v>
      </c>
      <c r="G6362" s="6">
        <v>44694.67916666667</v>
      </c>
      <c r="H6362" s="6" t="str">
        <f>VLOOKUP(F6362,'Customer Details'!$A$1:$B$3264,2,0)</f>
        <v>United Kingdom</v>
      </c>
      <c r="I6362" s="7">
        <f t="shared" si="1"/>
        <v>0.42</v>
      </c>
      <c r="J6362" s="7">
        <f t="shared" si="2"/>
        <v>0.42</v>
      </c>
    </row>
    <row r="6363" ht="15.75" customHeight="1">
      <c r="A6363" s="4">
        <v>572130.0</v>
      </c>
      <c r="B6363" s="4" t="s">
        <v>647</v>
      </c>
      <c r="C6363" s="5" t="s">
        <v>648</v>
      </c>
      <c r="D6363" s="5">
        <v>25.0</v>
      </c>
      <c r="E6363" s="5">
        <v>0.42</v>
      </c>
      <c r="F6363" s="4">
        <v>13460.0</v>
      </c>
      <c r="G6363" s="6">
        <v>44672.40972222222</v>
      </c>
      <c r="H6363" s="6" t="str">
        <f>VLOOKUP(F6363,'Customer Details'!$A$1:$B$3264,2,0)</f>
        <v>United Kingdom</v>
      </c>
      <c r="I6363" s="7">
        <f t="shared" si="1"/>
        <v>10.5</v>
      </c>
      <c r="J6363" s="7">
        <f t="shared" si="2"/>
        <v>10.5</v>
      </c>
    </row>
    <row r="6364" ht="15.75" customHeight="1">
      <c r="A6364" s="4" t="s">
        <v>106</v>
      </c>
      <c r="B6364" s="4">
        <v>21232.0</v>
      </c>
      <c r="C6364" s="5" t="s">
        <v>84</v>
      </c>
      <c r="D6364" s="5">
        <v>-4.0</v>
      </c>
      <c r="E6364" s="5">
        <v>1.06</v>
      </c>
      <c r="F6364" s="4">
        <v>17511.0</v>
      </c>
      <c r="G6364" s="6">
        <v>44505.47291666667</v>
      </c>
      <c r="H6364" s="6" t="str">
        <f>VLOOKUP(F6364,'Customer Details'!$A$1:$B$3264,2,0)</f>
        <v>United Kingdom</v>
      </c>
      <c r="I6364" s="7">
        <f t="shared" si="1"/>
        <v>-4.24</v>
      </c>
      <c r="J6364" s="7">
        <f t="shared" si="2"/>
        <v>4.24</v>
      </c>
    </row>
    <row r="6365" ht="15.75" customHeight="1">
      <c r="A6365" s="4">
        <v>554306.0</v>
      </c>
      <c r="B6365" s="4" t="s">
        <v>87</v>
      </c>
      <c r="C6365" s="5" t="s">
        <v>88</v>
      </c>
      <c r="D6365" s="5">
        <v>4.0</v>
      </c>
      <c r="E6365" s="5">
        <v>4.15</v>
      </c>
      <c r="F6365" s="4">
        <v>15734.0</v>
      </c>
      <c r="G6365" s="6">
        <v>44523.62430555555</v>
      </c>
      <c r="H6365" s="6" t="str">
        <f>VLOOKUP(F6365,'Customer Details'!$A$1:$B$3264,2,0)</f>
        <v>Australia</v>
      </c>
      <c r="I6365" s="7">
        <f t="shared" si="1"/>
        <v>16.6</v>
      </c>
      <c r="J6365" s="7">
        <f t="shared" si="2"/>
        <v>16.6</v>
      </c>
    </row>
    <row r="6366" ht="15.75" customHeight="1">
      <c r="A6366" s="4">
        <v>538365.0</v>
      </c>
      <c r="B6366" s="4" t="s">
        <v>368</v>
      </c>
      <c r="C6366" s="5" t="s">
        <v>369</v>
      </c>
      <c r="D6366" s="5">
        <v>3.0</v>
      </c>
      <c r="E6366" s="5">
        <v>4.25</v>
      </c>
      <c r="F6366" s="4">
        <v>17243.0</v>
      </c>
      <c r="G6366" s="6">
        <v>44359.42430555556</v>
      </c>
      <c r="H6366" s="6" t="str">
        <f>VLOOKUP(F6366,'Customer Details'!$A$1:$B$3264,2,0)</f>
        <v>India</v>
      </c>
      <c r="I6366" s="7">
        <f t="shared" si="1"/>
        <v>12.75</v>
      </c>
      <c r="J6366" s="7">
        <f t="shared" si="2"/>
        <v>12.75</v>
      </c>
    </row>
    <row r="6367" ht="15.75" customHeight="1">
      <c r="A6367" s="4">
        <v>577782.0</v>
      </c>
      <c r="B6367" s="4" t="s">
        <v>38</v>
      </c>
      <c r="C6367" s="5" t="s">
        <v>39</v>
      </c>
      <c r="D6367" s="5">
        <v>1.0</v>
      </c>
      <c r="E6367" s="5">
        <v>2.95</v>
      </c>
      <c r="F6367" s="4">
        <v>16549.0</v>
      </c>
      <c r="G6367" s="6">
        <v>44702.67847222222</v>
      </c>
      <c r="H6367" s="6" t="str">
        <f>VLOOKUP(F6367,'Customer Details'!$A$1:$B$3264,2,0)</f>
        <v>China</v>
      </c>
      <c r="I6367" s="7">
        <f t="shared" si="1"/>
        <v>2.95</v>
      </c>
      <c r="J6367" s="7">
        <f t="shared" si="2"/>
        <v>2.95</v>
      </c>
    </row>
    <row r="6368" ht="15.75" customHeight="1">
      <c r="A6368" s="4" t="s">
        <v>421</v>
      </c>
      <c r="B6368" s="4">
        <v>22469.0</v>
      </c>
      <c r="C6368" s="5" t="s">
        <v>1280</v>
      </c>
      <c r="D6368" s="5">
        <v>-1.0</v>
      </c>
      <c r="E6368" s="5">
        <v>1.65</v>
      </c>
      <c r="F6368" s="4">
        <v>13113.0</v>
      </c>
      <c r="G6368" s="6">
        <v>44480.51180555556</v>
      </c>
      <c r="H6368" s="6" t="str">
        <f>VLOOKUP(F6368,'Customer Details'!$A$1:$B$3264,2,0)</f>
        <v>USA</v>
      </c>
      <c r="I6368" s="7">
        <f t="shared" si="1"/>
        <v>-1.65</v>
      </c>
      <c r="J6368" s="7">
        <f t="shared" si="2"/>
        <v>1.65</v>
      </c>
    </row>
    <row r="6369" ht="15.75" customHeight="1">
      <c r="A6369" s="4">
        <v>576689.0</v>
      </c>
      <c r="B6369" s="4">
        <v>21030.0</v>
      </c>
      <c r="C6369" s="5" t="s">
        <v>2956</v>
      </c>
      <c r="D6369" s="5">
        <v>10.0</v>
      </c>
      <c r="E6369" s="5">
        <v>1.25</v>
      </c>
      <c r="F6369" s="4">
        <v>16657.0</v>
      </c>
      <c r="G6369" s="6">
        <v>44697.5125</v>
      </c>
      <c r="H6369" s="6" t="str">
        <f>VLOOKUP(F6369,'Customer Details'!$A$1:$B$3264,2,0)</f>
        <v>United Kingdom</v>
      </c>
      <c r="I6369" s="7">
        <f t="shared" si="1"/>
        <v>12.5</v>
      </c>
      <c r="J6369" s="7">
        <f t="shared" si="2"/>
        <v>12.5</v>
      </c>
    </row>
    <row r="6370" ht="15.75" customHeight="1">
      <c r="A6370" s="4">
        <v>549468.0</v>
      </c>
      <c r="B6370" s="4" t="s">
        <v>46</v>
      </c>
      <c r="C6370" s="5" t="s">
        <v>47</v>
      </c>
      <c r="D6370" s="5">
        <v>1.0</v>
      </c>
      <c r="E6370" s="5">
        <v>1867.86</v>
      </c>
      <c r="F6370" s="4">
        <v>17940.0</v>
      </c>
      <c r="G6370" s="6">
        <v>44477.60208333333</v>
      </c>
      <c r="H6370" s="6" t="str">
        <f>VLOOKUP(F6370,'Customer Details'!$A$1:$B$3264,2,0)</f>
        <v>China</v>
      </c>
      <c r="I6370" s="7">
        <f t="shared" si="1"/>
        <v>1867.86</v>
      </c>
      <c r="J6370" s="7">
        <f t="shared" si="2"/>
        <v>1867.86</v>
      </c>
    </row>
    <row r="6371" ht="15.75" customHeight="1">
      <c r="A6371" s="4">
        <v>540003.0</v>
      </c>
      <c r="B6371" s="4" t="s">
        <v>85</v>
      </c>
      <c r="C6371" s="5" t="s">
        <v>86</v>
      </c>
      <c r="D6371" s="5">
        <v>12.0</v>
      </c>
      <c r="E6371" s="5">
        <v>0.95</v>
      </c>
      <c r="F6371" s="4">
        <v>16875.0</v>
      </c>
      <c r="G6371" s="6">
        <v>44381.44236111111</v>
      </c>
      <c r="H6371" s="6" t="str">
        <f>VLOOKUP(F6371,'Customer Details'!$A$1:$B$3264,2,0)</f>
        <v>China</v>
      </c>
      <c r="I6371" s="7">
        <f t="shared" si="1"/>
        <v>11.4</v>
      </c>
      <c r="J6371" s="7">
        <f t="shared" si="2"/>
        <v>11.4</v>
      </c>
    </row>
    <row r="6372" ht="15.75" customHeight="1">
      <c r="A6372" s="4" t="s">
        <v>122</v>
      </c>
      <c r="B6372" s="4">
        <v>21975.0</v>
      </c>
      <c r="C6372" s="5" t="s">
        <v>784</v>
      </c>
      <c r="D6372" s="5">
        <v>-23.0</v>
      </c>
      <c r="E6372" s="5">
        <v>0.42</v>
      </c>
      <c r="F6372" s="4">
        <v>14680.0</v>
      </c>
      <c r="G6372" s="6">
        <v>44649.52638888889</v>
      </c>
      <c r="H6372" s="6" t="str">
        <f>VLOOKUP(F6372,'Customer Details'!$A$1:$B$3264,2,0)</f>
        <v>United Kingdom</v>
      </c>
      <c r="I6372" s="7">
        <f t="shared" si="1"/>
        <v>-9.66</v>
      </c>
      <c r="J6372" s="7">
        <f t="shared" si="2"/>
        <v>9.66</v>
      </c>
    </row>
    <row r="6373" ht="15.75" customHeight="1">
      <c r="A6373" s="4">
        <v>536571.0</v>
      </c>
      <c r="B6373" s="4" t="s">
        <v>50</v>
      </c>
      <c r="C6373" s="5" t="s">
        <v>51</v>
      </c>
      <c r="D6373" s="5">
        <v>12.0</v>
      </c>
      <c r="E6373" s="5">
        <v>1.45</v>
      </c>
      <c r="F6373" s="4">
        <v>14696.0</v>
      </c>
      <c r="G6373" s="6">
        <v>44348.65069444444</v>
      </c>
      <c r="H6373" s="6" t="str">
        <f>VLOOKUP(F6373,'Customer Details'!$A$1:$B$3264,2,0)</f>
        <v>USA</v>
      </c>
      <c r="I6373" s="7">
        <f t="shared" si="1"/>
        <v>17.4</v>
      </c>
      <c r="J6373" s="7">
        <f t="shared" si="2"/>
        <v>17.4</v>
      </c>
    </row>
    <row r="6374" ht="15.75" customHeight="1">
      <c r="A6374" s="4">
        <v>539038.0</v>
      </c>
      <c r="B6374" s="4" t="s">
        <v>63</v>
      </c>
      <c r="C6374" s="5" t="s">
        <v>64</v>
      </c>
      <c r="D6374" s="5">
        <v>20.0</v>
      </c>
      <c r="E6374" s="5">
        <v>0.42</v>
      </c>
      <c r="F6374" s="4">
        <v>15641.0</v>
      </c>
      <c r="G6374" s="6">
        <v>44362.61458333334</v>
      </c>
      <c r="H6374" s="6" t="str">
        <f>VLOOKUP(F6374,'Customer Details'!$A$1:$B$3264,2,0)</f>
        <v>Australia</v>
      </c>
      <c r="I6374" s="7">
        <f t="shared" si="1"/>
        <v>8.4</v>
      </c>
      <c r="J6374" s="7">
        <f t="shared" si="2"/>
        <v>8.4</v>
      </c>
    </row>
    <row r="6375" ht="15.75" customHeight="1">
      <c r="A6375" s="4">
        <v>568801.0</v>
      </c>
      <c r="B6375" s="4" t="s">
        <v>38</v>
      </c>
      <c r="C6375" s="5" t="s">
        <v>39</v>
      </c>
      <c r="D6375" s="5">
        <v>6.0</v>
      </c>
      <c r="E6375" s="5">
        <v>2.95</v>
      </c>
      <c r="F6375" s="4">
        <v>14475.0</v>
      </c>
      <c r="G6375" s="6">
        <v>44649.44861111111</v>
      </c>
      <c r="H6375" s="6" t="str">
        <f>VLOOKUP(F6375,'Customer Details'!$A$1:$B$3264,2,0)</f>
        <v>Australia</v>
      </c>
      <c r="I6375" s="7">
        <f t="shared" si="1"/>
        <v>17.7</v>
      </c>
      <c r="J6375" s="7">
        <f t="shared" si="2"/>
        <v>17.7</v>
      </c>
    </row>
    <row r="6376" ht="15.75" customHeight="1">
      <c r="A6376" s="4">
        <v>565238.0</v>
      </c>
      <c r="B6376" s="4" t="s">
        <v>22</v>
      </c>
      <c r="C6376" s="5" t="s">
        <v>23</v>
      </c>
      <c r="D6376" s="5">
        <v>10.0</v>
      </c>
      <c r="E6376" s="5">
        <v>2.08</v>
      </c>
      <c r="F6376" s="4">
        <v>16945.0</v>
      </c>
      <c r="G6376" s="6">
        <v>44622.40833333333</v>
      </c>
      <c r="H6376" s="6" t="str">
        <f>VLOOKUP(F6376,'Customer Details'!$A$1:$B$3264,2,0)</f>
        <v>India</v>
      </c>
      <c r="I6376" s="7">
        <f t="shared" si="1"/>
        <v>20.8</v>
      </c>
      <c r="J6376" s="7">
        <f t="shared" si="2"/>
        <v>20.8</v>
      </c>
    </row>
    <row r="6377" ht="15.75" customHeight="1">
      <c r="A6377" s="4">
        <v>552245.0</v>
      </c>
      <c r="B6377" s="4" t="s">
        <v>171</v>
      </c>
      <c r="C6377" s="5" t="s">
        <v>172</v>
      </c>
      <c r="D6377" s="5">
        <v>1.0</v>
      </c>
      <c r="E6377" s="5">
        <v>4.25</v>
      </c>
      <c r="F6377" s="4">
        <v>12748.0</v>
      </c>
      <c r="G6377" s="6">
        <v>44506.82083333333</v>
      </c>
      <c r="H6377" s="6" t="str">
        <f>VLOOKUP(F6377,'Customer Details'!$A$1:$B$3264,2,0)</f>
        <v>USA</v>
      </c>
      <c r="I6377" s="7">
        <f t="shared" si="1"/>
        <v>4.25</v>
      </c>
      <c r="J6377" s="7">
        <f t="shared" si="2"/>
        <v>4.25</v>
      </c>
    </row>
    <row r="6378" ht="15.75" customHeight="1">
      <c r="A6378" s="4" t="s">
        <v>984</v>
      </c>
      <c r="B6378" s="4">
        <v>21533.0</v>
      </c>
      <c r="C6378" s="5" t="s">
        <v>1807</v>
      </c>
      <c r="D6378" s="5">
        <v>-6.0</v>
      </c>
      <c r="E6378" s="5">
        <v>4.95</v>
      </c>
      <c r="F6378" s="4">
        <v>15823.0</v>
      </c>
      <c r="G6378" s="6">
        <v>44383.54027777778</v>
      </c>
      <c r="H6378" s="6" t="str">
        <f>VLOOKUP(F6378,'Customer Details'!$A$1:$B$3264,2,0)</f>
        <v>China</v>
      </c>
      <c r="I6378" s="7">
        <f t="shared" si="1"/>
        <v>-29.7</v>
      </c>
      <c r="J6378" s="7">
        <f t="shared" si="2"/>
        <v>29.7</v>
      </c>
    </row>
    <row r="6379" ht="15.75" customHeight="1">
      <c r="A6379" s="4">
        <v>581149.0</v>
      </c>
      <c r="B6379" s="4" t="s">
        <v>382</v>
      </c>
      <c r="C6379" s="5" t="s">
        <v>383</v>
      </c>
      <c r="D6379" s="5">
        <v>1.0</v>
      </c>
      <c r="E6379" s="5">
        <v>0.79</v>
      </c>
      <c r="F6379" s="4">
        <v>15471.0</v>
      </c>
      <c r="G6379" s="6">
        <v>44719.59166666667</v>
      </c>
      <c r="H6379" s="6" t="str">
        <f>VLOOKUP(F6379,'Customer Details'!$A$1:$B$3264,2,0)</f>
        <v>India</v>
      </c>
      <c r="I6379" s="7">
        <f t="shared" si="1"/>
        <v>0.79</v>
      </c>
      <c r="J6379" s="7">
        <f t="shared" si="2"/>
        <v>0.79</v>
      </c>
    </row>
    <row r="6380" ht="15.75" customHeight="1">
      <c r="A6380" s="4">
        <v>574237.0</v>
      </c>
      <c r="B6380" s="4" t="s">
        <v>1072</v>
      </c>
      <c r="C6380" s="5" t="s">
        <v>1073</v>
      </c>
      <c r="D6380" s="5">
        <v>7.0</v>
      </c>
      <c r="E6380" s="5">
        <v>0.39</v>
      </c>
      <c r="F6380" s="4">
        <v>15551.0</v>
      </c>
      <c r="G6380" s="6">
        <v>44684.52569444444</v>
      </c>
      <c r="H6380" s="6" t="str">
        <f>VLOOKUP(F6380,'Customer Details'!$A$1:$B$3264,2,0)</f>
        <v>Australia</v>
      </c>
      <c r="I6380" s="7">
        <f t="shared" si="1"/>
        <v>2.73</v>
      </c>
      <c r="J6380" s="7">
        <f t="shared" si="2"/>
        <v>2.73</v>
      </c>
    </row>
    <row r="6381" ht="15.75" customHeight="1">
      <c r="A6381" s="4" t="s">
        <v>2957</v>
      </c>
      <c r="B6381" s="4">
        <v>22863.0</v>
      </c>
      <c r="C6381" s="5" t="s">
        <v>2958</v>
      </c>
      <c r="D6381" s="5">
        <v>-12.0</v>
      </c>
      <c r="E6381" s="5">
        <v>2.95</v>
      </c>
      <c r="F6381" s="4">
        <v>15681.0</v>
      </c>
      <c r="G6381" s="6">
        <v>44702.55902777778</v>
      </c>
      <c r="H6381" s="6" t="str">
        <f>VLOOKUP(F6381,'Customer Details'!$A$1:$B$3264,2,0)</f>
        <v>India</v>
      </c>
      <c r="I6381" s="7">
        <f t="shared" si="1"/>
        <v>-35.4</v>
      </c>
      <c r="J6381" s="7">
        <f t="shared" si="2"/>
        <v>35.4</v>
      </c>
    </row>
    <row r="6382" ht="15.75" customHeight="1">
      <c r="A6382" s="4">
        <v>575745.0</v>
      </c>
      <c r="B6382" s="4" t="s">
        <v>48</v>
      </c>
      <c r="C6382" s="5" t="s">
        <v>49</v>
      </c>
      <c r="D6382" s="5">
        <v>10.0</v>
      </c>
      <c r="E6382" s="5">
        <v>2.08</v>
      </c>
      <c r="F6382" s="4">
        <v>16458.0</v>
      </c>
      <c r="G6382" s="6">
        <v>44692.42638888889</v>
      </c>
      <c r="H6382" s="6" t="str">
        <f>VLOOKUP(F6382,'Customer Details'!$A$1:$B$3264,2,0)</f>
        <v>United Kingdom</v>
      </c>
      <c r="I6382" s="7">
        <f t="shared" si="1"/>
        <v>20.8</v>
      </c>
      <c r="J6382" s="7">
        <f t="shared" si="2"/>
        <v>20.8</v>
      </c>
    </row>
    <row r="6383" ht="15.75" customHeight="1">
      <c r="A6383" s="4" t="s">
        <v>2959</v>
      </c>
      <c r="B6383" s="4" t="s">
        <v>1941</v>
      </c>
      <c r="C6383" s="5" t="s">
        <v>1942</v>
      </c>
      <c r="D6383" s="5">
        <v>-1.0</v>
      </c>
      <c r="E6383" s="5">
        <v>45.33</v>
      </c>
      <c r="F6383" s="4">
        <v>13137.0</v>
      </c>
      <c r="G6383" s="6">
        <v>44629.40138888889</v>
      </c>
      <c r="H6383" s="6" t="str">
        <f>VLOOKUP(F6383,'Customer Details'!$A$1:$B$3264,2,0)</f>
        <v>China</v>
      </c>
      <c r="I6383" s="7">
        <f t="shared" si="1"/>
        <v>-45.33</v>
      </c>
      <c r="J6383" s="7">
        <f t="shared" si="2"/>
        <v>45.33</v>
      </c>
    </row>
    <row r="6384" ht="15.75" customHeight="1">
      <c r="A6384" s="4" t="s">
        <v>2960</v>
      </c>
      <c r="B6384" s="4">
        <v>20973.0</v>
      </c>
      <c r="C6384" s="5" t="s">
        <v>550</v>
      </c>
      <c r="D6384" s="5">
        <v>-2.0</v>
      </c>
      <c r="E6384" s="5">
        <v>0.65</v>
      </c>
      <c r="F6384" s="4">
        <v>16161.0</v>
      </c>
      <c r="G6384" s="6">
        <v>44695.63194444445</v>
      </c>
      <c r="H6384" s="6" t="str">
        <f>VLOOKUP(F6384,'Customer Details'!$A$1:$B$3264,2,0)</f>
        <v>Australia</v>
      </c>
      <c r="I6384" s="7">
        <f t="shared" si="1"/>
        <v>-1.3</v>
      </c>
      <c r="J6384" s="7">
        <f t="shared" si="2"/>
        <v>1.3</v>
      </c>
    </row>
    <row r="6385" ht="15.75" customHeight="1">
      <c r="A6385" s="4" t="s">
        <v>2961</v>
      </c>
      <c r="B6385" s="4">
        <v>37449.0</v>
      </c>
      <c r="C6385" s="5" t="s">
        <v>1435</v>
      </c>
      <c r="D6385" s="5">
        <v>-1.0</v>
      </c>
      <c r="E6385" s="5">
        <v>9.95</v>
      </c>
      <c r="F6385" s="4">
        <v>18118.0</v>
      </c>
      <c r="G6385" s="6">
        <v>44554.42708333334</v>
      </c>
      <c r="H6385" s="6" t="str">
        <f>VLOOKUP(F6385,'Customer Details'!$A$1:$B$3264,2,0)</f>
        <v>USA</v>
      </c>
      <c r="I6385" s="7">
        <f t="shared" si="1"/>
        <v>-9.95</v>
      </c>
      <c r="J6385" s="7">
        <f t="shared" si="2"/>
        <v>9.95</v>
      </c>
    </row>
    <row r="6386" ht="15.75" customHeight="1">
      <c r="A6386" s="4" t="s">
        <v>2962</v>
      </c>
      <c r="B6386" s="4">
        <v>84945.0</v>
      </c>
      <c r="C6386" s="5" t="s">
        <v>869</v>
      </c>
      <c r="D6386" s="5">
        <v>-1.0</v>
      </c>
      <c r="E6386" s="5">
        <v>0.85</v>
      </c>
      <c r="F6386" s="4">
        <v>15998.0</v>
      </c>
      <c r="G6386" s="6">
        <v>44551.44375</v>
      </c>
      <c r="H6386" s="6" t="str">
        <f>VLOOKUP(F6386,'Customer Details'!$A$1:$B$3264,2,0)</f>
        <v>United Kingdom</v>
      </c>
      <c r="I6386" s="7">
        <f t="shared" si="1"/>
        <v>-0.85</v>
      </c>
      <c r="J6386" s="7">
        <f t="shared" si="2"/>
        <v>0.85</v>
      </c>
    </row>
    <row r="6387" ht="15.75" customHeight="1">
      <c r="A6387" s="4">
        <v>550327.0</v>
      </c>
      <c r="B6387" s="4" t="s">
        <v>1664</v>
      </c>
      <c r="C6387" s="5" t="s">
        <v>1665</v>
      </c>
      <c r="D6387" s="5">
        <v>6.0</v>
      </c>
      <c r="E6387" s="5">
        <v>1.65</v>
      </c>
      <c r="F6387" s="4">
        <v>12878.0</v>
      </c>
      <c r="G6387" s="6">
        <v>44486.54652777778</v>
      </c>
      <c r="H6387" s="6" t="str">
        <f>VLOOKUP(F6387,'Customer Details'!$A$1:$B$3264,2,0)</f>
        <v>China</v>
      </c>
      <c r="I6387" s="7">
        <f t="shared" si="1"/>
        <v>9.9</v>
      </c>
      <c r="J6387" s="7">
        <f t="shared" si="2"/>
        <v>9.9</v>
      </c>
    </row>
    <row r="6388" ht="15.75" customHeight="1">
      <c r="A6388" s="4">
        <v>543256.0</v>
      </c>
      <c r="B6388" s="4" t="s">
        <v>165</v>
      </c>
      <c r="C6388" s="5" t="s">
        <v>166</v>
      </c>
      <c r="D6388" s="5">
        <v>5.0</v>
      </c>
      <c r="E6388" s="5">
        <v>1.25</v>
      </c>
      <c r="F6388" s="4">
        <v>17293.0</v>
      </c>
      <c r="G6388" s="6">
        <v>44412.6625</v>
      </c>
      <c r="H6388" s="6" t="str">
        <f>VLOOKUP(F6388,'Customer Details'!$A$1:$B$3264,2,0)</f>
        <v>India</v>
      </c>
      <c r="I6388" s="7">
        <f t="shared" si="1"/>
        <v>6.25</v>
      </c>
      <c r="J6388" s="7">
        <f t="shared" si="2"/>
        <v>6.25</v>
      </c>
    </row>
    <row r="6389" ht="15.75" customHeight="1">
      <c r="A6389" s="4">
        <v>548708.0</v>
      </c>
      <c r="B6389" s="4" t="s">
        <v>38</v>
      </c>
      <c r="C6389" s="5" t="s">
        <v>39</v>
      </c>
      <c r="D6389" s="5">
        <v>3.0</v>
      </c>
      <c r="E6389" s="5">
        <v>2.95</v>
      </c>
      <c r="F6389" s="4">
        <v>13269.0</v>
      </c>
      <c r="G6389" s="6">
        <v>44472.52847222222</v>
      </c>
      <c r="H6389" s="6" t="str">
        <f>VLOOKUP(F6389,'Customer Details'!$A$1:$B$3264,2,0)</f>
        <v>USA</v>
      </c>
      <c r="I6389" s="7">
        <f t="shared" si="1"/>
        <v>8.85</v>
      </c>
      <c r="J6389" s="7">
        <f t="shared" si="2"/>
        <v>8.85</v>
      </c>
    </row>
    <row r="6390" ht="15.75" customHeight="1">
      <c r="A6390" s="4" t="s">
        <v>2963</v>
      </c>
      <c r="B6390" s="4">
        <v>21535.0</v>
      </c>
      <c r="C6390" s="5" t="s">
        <v>1613</v>
      </c>
      <c r="D6390" s="5">
        <v>-1.0</v>
      </c>
      <c r="E6390" s="5">
        <v>2.55</v>
      </c>
      <c r="F6390" s="4">
        <v>13982.0</v>
      </c>
      <c r="G6390" s="6">
        <v>44559.63472222222</v>
      </c>
      <c r="H6390" s="6" t="str">
        <f>VLOOKUP(F6390,'Customer Details'!$A$1:$B$3264,2,0)</f>
        <v>India</v>
      </c>
      <c r="I6390" s="7">
        <f t="shared" si="1"/>
        <v>-2.55</v>
      </c>
      <c r="J6390" s="7">
        <f t="shared" si="2"/>
        <v>2.55</v>
      </c>
    </row>
    <row r="6391" ht="15.75" customHeight="1">
      <c r="A6391" s="4">
        <v>580695.0</v>
      </c>
      <c r="B6391" s="4" t="s">
        <v>545</v>
      </c>
      <c r="C6391" s="5" t="s">
        <v>546</v>
      </c>
      <c r="D6391" s="5">
        <v>2.0</v>
      </c>
      <c r="E6391" s="5">
        <v>0.65</v>
      </c>
      <c r="F6391" s="4">
        <v>13230.0</v>
      </c>
      <c r="G6391" s="6">
        <v>44717.66875</v>
      </c>
      <c r="H6391" s="6" t="str">
        <f>VLOOKUP(F6391,'Customer Details'!$A$1:$B$3264,2,0)</f>
        <v>USA</v>
      </c>
      <c r="I6391" s="7">
        <f t="shared" si="1"/>
        <v>1.3</v>
      </c>
      <c r="J6391" s="7">
        <f t="shared" si="2"/>
        <v>1.3</v>
      </c>
    </row>
    <row r="6392" ht="15.75" customHeight="1">
      <c r="A6392" s="4">
        <v>568703.0</v>
      </c>
      <c r="B6392" s="4" t="s">
        <v>1302</v>
      </c>
      <c r="C6392" s="5" t="s">
        <v>1303</v>
      </c>
      <c r="D6392" s="5">
        <v>12.0</v>
      </c>
      <c r="E6392" s="5">
        <v>0.65</v>
      </c>
      <c r="F6392" s="4">
        <v>12748.0</v>
      </c>
      <c r="G6392" s="6">
        <v>44648.63958333333</v>
      </c>
      <c r="H6392" s="6" t="str">
        <f>VLOOKUP(F6392,'Customer Details'!$A$1:$B$3264,2,0)</f>
        <v>USA</v>
      </c>
      <c r="I6392" s="7">
        <f t="shared" si="1"/>
        <v>7.8</v>
      </c>
      <c r="J6392" s="7">
        <f t="shared" si="2"/>
        <v>7.8</v>
      </c>
    </row>
    <row r="6393" ht="15.75" customHeight="1">
      <c r="A6393" s="4">
        <v>558738.0</v>
      </c>
      <c r="B6393" s="4" t="s">
        <v>59</v>
      </c>
      <c r="C6393" s="5" t="s">
        <v>60</v>
      </c>
      <c r="D6393" s="5">
        <v>4.0</v>
      </c>
      <c r="E6393" s="5">
        <v>4.95</v>
      </c>
      <c r="F6393" s="4">
        <v>12922.0</v>
      </c>
      <c r="G6393" s="6">
        <v>44562.64930555555</v>
      </c>
      <c r="H6393" s="6" t="str">
        <f>VLOOKUP(F6393,'Customer Details'!$A$1:$B$3264,2,0)</f>
        <v>USA</v>
      </c>
      <c r="I6393" s="7">
        <f t="shared" si="1"/>
        <v>19.8</v>
      </c>
      <c r="J6393" s="7">
        <f t="shared" si="2"/>
        <v>19.8</v>
      </c>
    </row>
    <row r="6394" ht="15.75" customHeight="1">
      <c r="A6394" s="4">
        <v>538051.0</v>
      </c>
      <c r="B6394" s="4" t="s">
        <v>876</v>
      </c>
      <c r="C6394" s="5" t="s">
        <v>877</v>
      </c>
      <c r="D6394" s="5">
        <v>8.0</v>
      </c>
      <c r="E6394" s="5">
        <v>1.65</v>
      </c>
      <c r="F6394" s="4">
        <v>18041.0</v>
      </c>
      <c r="G6394" s="6">
        <v>44356.55833333333</v>
      </c>
      <c r="H6394" s="6" t="str">
        <f>VLOOKUP(F6394,'Customer Details'!$A$1:$B$3264,2,0)</f>
        <v>Australia</v>
      </c>
      <c r="I6394" s="7">
        <f t="shared" si="1"/>
        <v>13.2</v>
      </c>
      <c r="J6394" s="7">
        <f t="shared" si="2"/>
        <v>13.2</v>
      </c>
    </row>
    <row r="6395" ht="15.75" customHeight="1">
      <c r="A6395" s="4">
        <v>540516.0</v>
      </c>
      <c r="B6395" s="4" t="s">
        <v>2964</v>
      </c>
      <c r="C6395" s="5" t="s">
        <v>2965</v>
      </c>
      <c r="D6395" s="5">
        <v>1.0</v>
      </c>
      <c r="E6395" s="5">
        <v>1.65</v>
      </c>
      <c r="F6395" s="4">
        <v>16326.0</v>
      </c>
      <c r="G6395" s="6">
        <v>44386.50069444445</v>
      </c>
      <c r="H6395" s="6" t="str">
        <f>VLOOKUP(F6395,'Customer Details'!$A$1:$B$3264,2,0)</f>
        <v>Australia</v>
      </c>
      <c r="I6395" s="7">
        <f t="shared" si="1"/>
        <v>1.65</v>
      </c>
      <c r="J6395" s="7">
        <f t="shared" si="2"/>
        <v>1.65</v>
      </c>
    </row>
    <row r="6396" ht="15.75" customHeight="1">
      <c r="A6396" s="4">
        <v>544808.0</v>
      </c>
      <c r="B6396" s="4" t="s">
        <v>1087</v>
      </c>
      <c r="C6396" s="5" t="s">
        <v>1088</v>
      </c>
      <c r="D6396" s="5">
        <v>5.0</v>
      </c>
      <c r="E6396" s="5">
        <v>1.25</v>
      </c>
      <c r="F6396" s="4">
        <v>14562.0</v>
      </c>
      <c r="G6396" s="6">
        <v>44431.63263888889</v>
      </c>
      <c r="H6396" s="6" t="str">
        <f>VLOOKUP(F6396,'Customer Details'!$A$1:$B$3264,2,0)</f>
        <v>United Kingdom</v>
      </c>
      <c r="I6396" s="7">
        <f t="shared" si="1"/>
        <v>6.25</v>
      </c>
      <c r="J6396" s="7">
        <f t="shared" si="2"/>
        <v>6.25</v>
      </c>
    </row>
    <row r="6397" ht="15.75" customHeight="1">
      <c r="A6397" s="4">
        <v>562345.0</v>
      </c>
      <c r="B6397" s="4" t="s">
        <v>22</v>
      </c>
      <c r="C6397" s="5" t="s">
        <v>23</v>
      </c>
      <c r="D6397" s="5">
        <v>200.0</v>
      </c>
      <c r="E6397" s="5">
        <v>1.79</v>
      </c>
      <c r="F6397" s="4">
        <v>13694.0</v>
      </c>
      <c r="G6397" s="6">
        <v>44596.50972222222</v>
      </c>
      <c r="H6397" s="6" t="str">
        <f>VLOOKUP(F6397,'Customer Details'!$A$1:$B$3264,2,0)</f>
        <v>USA</v>
      </c>
      <c r="I6397" s="7">
        <f t="shared" si="1"/>
        <v>358</v>
      </c>
      <c r="J6397" s="7">
        <f t="shared" si="2"/>
        <v>358</v>
      </c>
    </row>
    <row r="6398" ht="15.75" customHeight="1">
      <c r="A6398" s="4" t="s">
        <v>438</v>
      </c>
      <c r="B6398" s="4">
        <v>23144.0</v>
      </c>
      <c r="C6398" s="5" t="s">
        <v>2966</v>
      </c>
      <c r="D6398" s="5">
        <v>-9.0</v>
      </c>
      <c r="E6398" s="5">
        <v>0.83</v>
      </c>
      <c r="F6398" s="4">
        <v>16859.0</v>
      </c>
      <c r="G6398" s="6">
        <v>44617.59166666667</v>
      </c>
      <c r="H6398" s="6" t="str">
        <f>VLOOKUP(F6398,'Customer Details'!$A$1:$B$3264,2,0)</f>
        <v>India</v>
      </c>
      <c r="I6398" s="7">
        <f t="shared" si="1"/>
        <v>-7.47</v>
      </c>
      <c r="J6398" s="7">
        <f t="shared" si="2"/>
        <v>7.47</v>
      </c>
    </row>
    <row r="6399" ht="15.75" customHeight="1">
      <c r="A6399" s="4">
        <v>574907.0</v>
      </c>
      <c r="B6399" s="4" t="s">
        <v>427</v>
      </c>
      <c r="C6399" s="5" t="s">
        <v>428</v>
      </c>
      <c r="D6399" s="5">
        <v>8.0</v>
      </c>
      <c r="E6399" s="5">
        <v>0.42</v>
      </c>
      <c r="F6399" s="4">
        <v>17043.0</v>
      </c>
      <c r="G6399" s="6">
        <v>44688.64791666667</v>
      </c>
      <c r="H6399" s="6" t="str">
        <f>VLOOKUP(F6399,'Customer Details'!$A$1:$B$3264,2,0)</f>
        <v>United Kingdom</v>
      </c>
      <c r="I6399" s="7">
        <f t="shared" si="1"/>
        <v>3.36</v>
      </c>
      <c r="J6399" s="7">
        <f t="shared" si="2"/>
        <v>3.36</v>
      </c>
    </row>
    <row r="6400" ht="15.75" customHeight="1">
      <c r="A6400" s="4">
        <v>570459.0</v>
      </c>
      <c r="B6400" s="4" t="s">
        <v>181</v>
      </c>
      <c r="C6400" s="5" t="s">
        <v>182</v>
      </c>
      <c r="D6400" s="5">
        <v>12.0</v>
      </c>
      <c r="E6400" s="5">
        <v>0.85</v>
      </c>
      <c r="F6400" s="4">
        <v>15801.0</v>
      </c>
      <c r="G6400" s="6">
        <v>44661.65416666667</v>
      </c>
      <c r="H6400" s="6" t="str">
        <f>VLOOKUP(F6400,'Customer Details'!$A$1:$B$3264,2,0)</f>
        <v>Australia</v>
      </c>
      <c r="I6400" s="7">
        <f t="shared" si="1"/>
        <v>10.2</v>
      </c>
      <c r="J6400" s="7">
        <f t="shared" si="2"/>
        <v>10.2</v>
      </c>
    </row>
    <row r="6401" ht="15.75" customHeight="1">
      <c r="A6401" s="4">
        <v>540698.0</v>
      </c>
      <c r="B6401" s="4" t="s">
        <v>138</v>
      </c>
      <c r="C6401" s="5" t="s">
        <v>139</v>
      </c>
      <c r="D6401" s="5">
        <v>16.0</v>
      </c>
      <c r="E6401" s="5">
        <v>3.44</v>
      </c>
      <c r="F6401" s="4">
        <v>17450.0</v>
      </c>
      <c r="G6401" s="6">
        <v>44388.39166666667</v>
      </c>
      <c r="H6401" s="6" t="str">
        <f>VLOOKUP(F6401,'Customer Details'!$A$1:$B$3264,2,0)</f>
        <v>USA</v>
      </c>
      <c r="I6401" s="7">
        <f t="shared" si="1"/>
        <v>55.04</v>
      </c>
      <c r="J6401" s="7">
        <f t="shared" si="2"/>
        <v>55.04</v>
      </c>
    </row>
    <row r="6402" ht="15.75" customHeight="1">
      <c r="A6402" s="4">
        <v>537409.0</v>
      </c>
      <c r="B6402" s="4" t="s">
        <v>1151</v>
      </c>
      <c r="C6402" s="5" t="s">
        <v>1152</v>
      </c>
      <c r="D6402" s="5">
        <v>6.0</v>
      </c>
      <c r="E6402" s="5">
        <v>4.25</v>
      </c>
      <c r="F6402" s="4">
        <v>15194.0</v>
      </c>
      <c r="G6402" s="6">
        <v>44353.625</v>
      </c>
      <c r="H6402" s="6" t="str">
        <f>VLOOKUP(F6402,'Customer Details'!$A$1:$B$3264,2,0)</f>
        <v>Australia</v>
      </c>
      <c r="I6402" s="7">
        <f t="shared" si="1"/>
        <v>25.5</v>
      </c>
      <c r="J6402" s="7">
        <f t="shared" si="2"/>
        <v>25.5</v>
      </c>
    </row>
    <row r="6403" ht="15.75" customHeight="1">
      <c r="A6403" s="4">
        <v>544090.0</v>
      </c>
      <c r="B6403" s="4" t="s">
        <v>398</v>
      </c>
      <c r="C6403" s="5" t="s">
        <v>399</v>
      </c>
      <c r="D6403" s="5">
        <v>6.0</v>
      </c>
      <c r="E6403" s="5">
        <v>1.65</v>
      </c>
      <c r="F6403" s="4">
        <v>13880.0</v>
      </c>
      <c r="G6403" s="6">
        <v>44424.34375</v>
      </c>
      <c r="H6403" s="6" t="str">
        <f>VLOOKUP(F6403,'Customer Details'!$A$1:$B$3264,2,0)</f>
        <v>Australia</v>
      </c>
      <c r="I6403" s="7">
        <f t="shared" si="1"/>
        <v>9.9</v>
      </c>
      <c r="J6403" s="7">
        <f t="shared" si="2"/>
        <v>9.9</v>
      </c>
    </row>
    <row r="6404" ht="15.75" customHeight="1">
      <c r="A6404" s="4">
        <v>544368.0</v>
      </c>
      <c r="B6404" s="4" t="s">
        <v>732</v>
      </c>
      <c r="C6404" s="5" t="s">
        <v>733</v>
      </c>
      <c r="D6404" s="5">
        <v>8.0</v>
      </c>
      <c r="E6404" s="5">
        <v>0.85</v>
      </c>
      <c r="F6404" s="4">
        <v>14057.0</v>
      </c>
      <c r="G6404" s="6">
        <v>44426.47708333333</v>
      </c>
      <c r="H6404" s="6" t="str">
        <f>VLOOKUP(F6404,'Customer Details'!$A$1:$B$3264,2,0)</f>
        <v>USA</v>
      </c>
      <c r="I6404" s="7">
        <f t="shared" si="1"/>
        <v>6.8</v>
      </c>
      <c r="J6404" s="7">
        <f t="shared" si="2"/>
        <v>6.8</v>
      </c>
    </row>
    <row r="6405" ht="15.75" customHeight="1">
      <c r="A6405" s="4">
        <v>580998.0</v>
      </c>
      <c r="B6405" s="4" t="s">
        <v>530</v>
      </c>
      <c r="C6405" s="5" t="s">
        <v>531</v>
      </c>
      <c r="D6405" s="5">
        <v>2.0</v>
      </c>
      <c r="E6405" s="5">
        <v>4.25</v>
      </c>
      <c r="F6405" s="4">
        <v>16987.0</v>
      </c>
      <c r="G6405" s="6">
        <v>44718.72638888889</v>
      </c>
      <c r="H6405" s="6" t="str">
        <f>VLOOKUP(F6405,'Customer Details'!$A$1:$B$3264,2,0)</f>
        <v>USA</v>
      </c>
      <c r="I6405" s="7">
        <f t="shared" si="1"/>
        <v>8.5</v>
      </c>
      <c r="J6405" s="7">
        <f t="shared" si="2"/>
        <v>8.5</v>
      </c>
    </row>
    <row r="6406" ht="15.75" customHeight="1">
      <c r="A6406" s="4">
        <v>578088.0</v>
      </c>
      <c r="B6406" s="4">
        <v>23454.0</v>
      </c>
      <c r="C6406" s="5" t="s">
        <v>2967</v>
      </c>
      <c r="D6406" s="5">
        <v>1.0</v>
      </c>
      <c r="E6406" s="5">
        <v>4.15</v>
      </c>
      <c r="F6406" s="4">
        <v>16376.0</v>
      </c>
      <c r="G6406" s="6">
        <v>44703.69930555556</v>
      </c>
      <c r="H6406" s="6" t="str">
        <f>VLOOKUP(F6406,'Customer Details'!$A$1:$B$3264,2,0)</f>
        <v>India</v>
      </c>
      <c r="I6406" s="7">
        <f t="shared" si="1"/>
        <v>4.15</v>
      </c>
      <c r="J6406" s="7">
        <f t="shared" si="2"/>
        <v>4.15</v>
      </c>
    </row>
    <row r="6407" ht="15.75" customHeight="1">
      <c r="A6407" s="4">
        <v>550626.0</v>
      </c>
      <c r="B6407" s="4" t="s">
        <v>870</v>
      </c>
      <c r="C6407" s="5" t="s">
        <v>871</v>
      </c>
      <c r="D6407" s="5">
        <v>2.0</v>
      </c>
      <c r="E6407" s="5">
        <v>1.95</v>
      </c>
      <c r="F6407" s="4">
        <v>13184.0</v>
      </c>
      <c r="G6407" s="6">
        <v>44488.59930555556</v>
      </c>
      <c r="H6407" s="6" t="str">
        <f>VLOOKUP(F6407,'Customer Details'!$A$1:$B$3264,2,0)</f>
        <v>Australia</v>
      </c>
      <c r="I6407" s="7">
        <f t="shared" si="1"/>
        <v>3.9</v>
      </c>
      <c r="J6407" s="7">
        <f t="shared" si="2"/>
        <v>3.9</v>
      </c>
    </row>
    <row r="6408" ht="15.75" customHeight="1">
      <c r="A6408" s="4">
        <v>540489.0</v>
      </c>
      <c r="B6408" s="4" t="s">
        <v>138</v>
      </c>
      <c r="C6408" s="5" t="s">
        <v>139</v>
      </c>
      <c r="D6408" s="5">
        <v>4.0</v>
      </c>
      <c r="E6408" s="5">
        <v>3.25</v>
      </c>
      <c r="F6408" s="4">
        <v>13593.0</v>
      </c>
      <c r="G6408" s="6">
        <v>44384.68888888889</v>
      </c>
      <c r="H6408" s="6" t="str">
        <f>VLOOKUP(F6408,'Customer Details'!$A$1:$B$3264,2,0)</f>
        <v>China</v>
      </c>
      <c r="I6408" s="7">
        <f t="shared" si="1"/>
        <v>13</v>
      </c>
      <c r="J6408" s="7">
        <f t="shared" si="2"/>
        <v>13</v>
      </c>
    </row>
    <row r="6409" ht="15.75" customHeight="1">
      <c r="A6409" s="4">
        <v>554379.0</v>
      </c>
      <c r="B6409" s="4" t="s">
        <v>38</v>
      </c>
      <c r="C6409" s="5" t="s">
        <v>39</v>
      </c>
      <c r="D6409" s="5">
        <v>32.0</v>
      </c>
      <c r="E6409" s="5">
        <v>2.55</v>
      </c>
      <c r="F6409" s="4">
        <v>14047.0</v>
      </c>
      <c r="G6409" s="6">
        <v>44524.48263888889</v>
      </c>
      <c r="H6409" s="6" t="str">
        <f>VLOOKUP(F6409,'Customer Details'!$A$1:$B$3264,2,0)</f>
        <v>India</v>
      </c>
      <c r="I6409" s="7">
        <f t="shared" si="1"/>
        <v>81.6</v>
      </c>
      <c r="J6409" s="7">
        <f t="shared" si="2"/>
        <v>81.6</v>
      </c>
    </row>
    <row r="6410" ht="15.75" customHeight="1">
      <c r="A6410" s="4">
        <v>547903.0</v>
      </c>
      <c r="B6410" s="4" t="s">
        <v>794</v>
      </c>
      <c r="C6410" s="5" t="s">
        <v>795</v>
      </c>
      <c r="D6410" s="5">
        <v>16.0</v>
      </c>
      <c r="E6410" s="5">
        <v>0.42</v>
      </c>
      <c r="F6410" s="4">
        <v>15039.0</v>
      </c>
      <c r="G6410" s="6">
        <v>44467.49930555555</v>
      </c>
      <c r="H6410" s="6" t="str">
        <f>VLOOKUP(F6410,'Customer Details'!$A$1:$B$3264,2,0)</f>
        <v>United Kingdom</v>
      </c>
      <c r="I6410" s="7">
        <f t="shared" si="1"/>
        <v>6.72</v>
      </c>
      <c r="J6410" s="7">
        <f t="shared" si="2"/>
        <v>6.72</v>
      </c>
    </row>
    <row r="6411" ht="15.75" customHeight="1">
      <c r="A6411" s="4" t="s">
        <v>1432</v>
      </c>
      <c r="B6411" s="4">
        <v>23287.0</v>
      </c>
      <c r="C6411" s="5" t="s">
        <v>2968</v>
      </c>
      <c r="D6411" s="5">
        <v>-43.0</v>
      </c>
      <c r="E6411" s="5">
        <v>0.85</v>
      </c>
      <c r="F6411" s="4">
        <v>13725.0</v>
      </c>
      <c r="G6411" s="6">
        <v>44649.48194444444</v>
      </c>
      <c r="H6411" s="6" t="str">
        <f>VLOOKUP(F6411,'Customer Details'!$A$1:$B$3264,2,0)</f>
        <v>Australia</v>
      </c>
      <c r="I6411" s="7">
        <f t="shared" si="1"/>
        <v>-36.55</v>
      </c>
      <c r="J6411" s="7">
        <f t="shared" si="2"/>
        <v>36.55</v>
      </c>
    </row>
    <row r="6412" ht="15.75" customHeight="1">
      <c r="A6412" s="4">
        <v>537195.0</v>
      </c>
      <c r="B6412" s="4" t="s">
        <v>472</v>
      </c>
      <c r="C6412" s="5" t="s">
        <v>473</v>
      </c>
      <c r="D6412" s="5">
        <v>1.0</v>
      </c>
      <c r="E6412" s="5">
        <v>2.95</v>
      </c>
      <c r="F6412" s="4">
        <v>15311.0</v>
      </c>
      <c r="G6412" s="6">
        <v>44352.57986111111</v>
      </c>
      <c r="H6412" s="6" t="str">
        <f>VLOOKUP(F6412,'Customer Details'!$A$1:$B$3264,2,0)</f>
        <v>USA</v>
      </c>
      <c r="I6412" s="7">
        <f t="shared" si="1"/>
        <v>2.95</v>
      </c>
      <c r="J6412" s="7">
        <f t="shared" si="2"/>
        <v>2.95</v>
      </c>
    </row>
    <row r="6413" ht="15.75" customHeight="1">
      <c r="A6413" s="4">
        <v>573074.0</v>
      </c>
      <c r="B6413" s="4" t="s">
        <v>475</v>
      </c>
      <c r="C6413" s="5" t="s">
        <v>476</v>
      </c>
      <c r="D6413" s="5">
        <v>25.0</v>
      </c>
      <c r="E6413" s="5">
        <v>0.42</v>
      </c>
      <c r="F6413" s="4">
        <v>16265.0</v>
      </c>
      <c r="G6413" s="6">
        <v>44678.58541666667</v>
      </c>
      <c r="H6413" s="6" t="str">
        <f>VLOOKUP(F6413,'Customer Details'!$A$1:$B$3264,2,0)</f>
        <v>United Kingdom</v>
      </c>
      <c r="I6413" s="7">
        <f t="shared" si="1"/>
        <v>10.5</v>
      </c>
      <c r="J6413" s="7">
        <f t="shared" si="2"/>
        <v>10.5</v>
      </c>
    </row>
    <row r="6414" ht="15.75" customHeight="1">
      <c r="A6414" s="4">
        <v>545334.0</v>
      </c>
      <c r="B6414" s="4" t="s">
        <v>2969</v>
      </c>
      <c r="C6414" s="5" t="s">
        <v>2970</v>
      </c>
      <c r="D6414" s="5">
        <v>6.0</v>
      </c>
      <c r="E6414" s="5">
        <v>2.1</v>
      </c>
      <c r="F6414" s="4">
        <v>15750.0</v>
      </c>
      <c r="G6414" s="6">
        <v>44440.69027777778</v>
      </c>
      <c r="H6414" s="6" t="str">
        <f>VLOOKUP(F6414,'Customer Details'!$A$1:$B$3264,2,0)</f>
        <v>USA</v>
      </c>
      <c r="I6414" s="7">
        <f t="shared" si="1"/>
        <v>12.6</v>
      </c>
      <c r="J6414" s="7">
        <f t="shared" si="2"/>
        <v>12.6</v>
      </c>
    </row>
    <row r="6415" ht="15.75" customHeight="1">
      <c r="A6415" s="4">
        <v>547850.0</v>
      </c>
      <c r="B6415" s="4" t="s">
        <v>394</v>
      </c>
      <c r="C6415" s="5" t="s">
        <v>395</v>
      </c>
      <c r="D6415" s="5">
        <v>5.0</v>
      </c>
      <c r="E6415" s="5">
        <v>0.85</v>
      </c>
      <c r="F6415" s="4">
        <v>14472.0</v>
      </c>
      <c r="G6415" s="6">
        <v>44466.50416666667</v>
      </c>
      <c r="H6415" s="6" t="str">
        <f>VLOOKUP(F6415,'Customer Details'!$A$1:$B$3264,2,0)</f>
        <v>Australia</v>
      </c>
      <c r="I6415" s="7">
        <f t="shared" si="1"/>
        <v>4.25</v>
      </c>
      <c r="J6415" s="7">
        <f t="shared" si="2"/>
        <v>4.25</v>
      </c>
    </row>
    <row r="6416" ht="15.75" customHeight="1">
      <c r="A6416" s="4">
        <v>566434.0</v>
      </c>
      <c r="B6416" s="4">
        <v>23355.0</v>
      </c>
      <c r="C6416" s="5" t="s">
        <v>478</v>
      </c>
      <c r="D6416" s="5">
        <v>12.0</v>
      </c>
      <c r="E6416" s="5">
        <v>4.95</v>
      </c>
      <c r="F6416" s="4">
        <v>17090.0</v>
      </c>
      <c r="G6416" s="6">
        <v>44632.62569444445</v>
      </c>
      <c r="H6416" s="6" t="str">
        <f>VLOOKUP(F6416,'Customer Details'!$A$1:$B$3264,2,0)</f>
        <v>United Kingdom</v>
      </c>
      <c r="I6416" s="7">
        <f t="shared" si="1"/>
        <v>59.4</v>
      </c>
      <c r="J6416" s="7">
        <f t="shared" si="2"/>
        <v>59.4</v>
      </c>
    </row>
    <row r="6417" ht="15.75" customHeight="1">
      <c r="A6417" s="4">
        <v>548714.0</v>
      </c>
      <c r="B6417" s="4" t="s">
        <v>2203</v>
      </c>
      <c r="C6417" s="5" t="s">
        <v>2204</v>
      </c>
      <c r="D6417" s="5">
        <v>2.0</v>
      </c>
      <c r="E6417" s="5">
        <v>0.39</v>
      </c>
      <c r="F6417" s="4">
        <v>17337.0</v>
      </c>
      <c r="G6417" s="6">
        <v>44472.62986111111</v>
      </c>
      <c r="H6417" s="6" t="str">
        <f>VLOOKUP(F6417,'Customer Details'!$A$1:$B$3264,2,0)</f>
        <v>China</v>
      </c>
      <c r="I6417" s="7">
        <f t="shared" si="1"/>
        <v>0.78</v>
      </c>
      <c r="J6417" s="7">
        <f t="shared" si="2"/>
        <v>0.78</v>
      </c>
    </row>
    <row r="6418" ht="15.75" customHeight="1">
      <c r="A6418" s="4">
        <v>576091.0</v>
      </c>
      <c r="B6418" s="4" t="s">
        <v>2971</v>
      </c>
      <c r="C6418" s="5" t="s">
        <v>2972</v>
      </c>
      <c r="D6418" s="5">
        <v>6.0</v>
      </c>
      <c r="E6418" s="5">
        <v>1.25</v>
      </c>
      <c r="F6418" s="4">
        <v>16779.0</v>
      </c>
      <c r="G6418" s="6">
        <v>44695.375</v>
      </c>
      <c r="H6418" s="6" t="str">
        <f>VLOOKUP(F6418,'Customer Details'!$A$1:$B$3264,2,0)</f>
        <v>Australia</v>
      </c>
      <c r="I6418" s="7">
        <f t="shared" si="1"/>
        <v>7.5</v>
      </c>
      <c r="J6418" s="7">
        <f t="shared" si="2"/>
        <v>7.5</v>
      </c>
    </row>
    <row r="6419" ht="15.75" customHeight="1">
      <c r="A6419" s="4">
        <v>580903.0</v>
      </c>
      <c r="B6419" s="4">
        <v>21850.0</v>
      </c>
      <c r="C6419" s="5" t="s">
        <v>2973</v>
      </c>
      <c r="D6419" s="5">
        <v>1.0</v>
      </c>
      <c r="E6419" s="5">
        <v>4.95</v>
      </c>
      <c r="F6419" s="4">
        <v>14606.0</v>
      </c>
      <c r="G6419" s="6">
        <v>44718.53888888889</v>
      </c>
      <c r="H6419" s="6" t="str">
        <f>VLOOKUP(F6419,'Customer Details'!$A$1:$B$3264,2,0)</f>
        <v>USA</v>
      </c>
      <c r="I6419" s="7">
        <f t="shared" si="1"/>
        <v>4.95</v>
      </c>
      <c r="J6419" s="7">
        <f t="shared" si="2"/>
        <v>4.95</v>
      </c>
    </row>
    <row r="6420" ht="15.75" customHeight="1">
      <c r="A6420" s="4">
        <v>563161.0</v>
      </c>
      <c r="B6420" s="4" t="s">
        <v>1267</v>
      </c>
      <c r="C6420" s="5" t="s">
        <v>1268</v>
      </c>
      <c r="D6420" s="5">
        <v>12.0</v>
      </c>
      <c r="E6420" s="5">
        <v>0.39</v>
      </c>
      <c r="F6420" s="4">
        <v>14790.0</v>
      </c>
      <c r="G6420" s="6">
        <v>44604.51041666666</v>
      </c>
      <c r="H6420" s="6" t="str">
        <f>VLOOKUP(F6420,'Customer Details'!$A$1:$B$3264,2,0)</f>
        <v>China</v>
      </c>
      <c r="I6420" s="7">
        <f t="shared" si="1"/>
        <v>4.68</v>
      </c>
      <c r="J6420" s="7">
        <f t="shared" si="2"/>
        <v>4.68</v>
      </c>
    </row>
    <row r="6421" ht="15.75" customHeight="1">
      <c r="A6421" s="4">
        <v>564668.0</v>
      </c>
      <c r="B6421" s="4" t="s">
        <v>530</v>
      </c>
      <c r="C6421" s="5" t="s">
        <v>531</v>
      </c>
      <c r="D6421" s="5">
        <v>24.0</v>
      </c>
      <c r="E6421" s="5">
        <v>3.39</v>
      </c>
      <c r="F6421" s="4">
        <v>17183.0</v>
      </c>
      <c r="G6421" s="6">
        <v>44618.64236111111</v>
      </c>
      <c r="H6421" s="6" t="str">
        <f>VLOOKUP(F6421,'Customer Details'!$A$1:$B$3264,2,0)</f>
        <v>USA</v>
      </c>
      <c r="I6421" s="7">
        <f t="shared" si="1"/>
        <v>81.36</v>
      </c>
      <c r="J6421" s="7">
        <f t="shared" si="2"/>
        <v>81.36</v>
      </c>
    </row>
    <row r="6422" ht="15.75" customHeight="1">
      <c r="A6422" s="4">
        <v>553034.0</v>
      </c>
      <c r="B6422" s="4" t="s">
        <v>54</v>
      </c>
      <c r="C6422" s="5" t="s">
        <v>55</v>
      </c>
      <c r="D6422" s="5">
        <v>5.0</v>
      </c>
      <c r="E6422" s="5">
        <v>5.95</v>
      </c>
      <c r="F6422" s="4">
        <v>17970.0</v>
      </c>
      <c r="G6422" s="6">
        <v>44512.83541666667</v>
      </c>
      <c r="H6422" s="6" t="str">
        <f>VLOOKUP(F6422,'Customer Details'!$A$1:$B$3264,2,0)</f>
        <v>China</v>
      </c>
      <c r="I6422" s="7">
        <f t="shared" si="1"/>
        <v>29.75</v>
      </c>
      <c r="J6422" s="7">
        <f t="shared" si="2"/>
        <v>29.75</v>
      </c>
    </row>
    <row r="6423" ht="15.75" customHeight="1">
      <c r="A6423" s="4" t="s">
        <v>61</v>
      </c>
      <c r="B6423" s="4">
        <v>22171.0</v>
      </c>
      <c r="C6423" s="5" t="s">
        <v>590</v>
      </c>
      <c r="D6423" s="5">
        <v>-1.0</v>
      </c>
      <c r="E6423" s="5">
        <v>8.5</v>
      </c>
      <c r="F6423" s="4">
        <v>17802.0</v>
      </c>
      <c r="G6423" s="6">
        <v>44542.62222222222</v>
      </c>
      <c r="H6423" s="6" t="str">
        <f>VLOOKUP(F6423,'Customer Details'!$A$1:$B$3264,2,0)</f>
        <v>Australia</v>
      </c>
      <c r="I6423" s="7">
        <f t="shared" si="1"/>
        <v>-8.5</v>
      </c>
      <c r="J6423" s="7">
        <f t="shared" si="2"/>
        <v>8.5</v>
      </c>
    </row>
    <row r="6424" ht="15.75" customHeight="1">
      <c r="A6424" s="4">
        <v>540275.0</v>
      </c>
      <c r="B6424" s="4" t="s">
        <v>59</v>
      </c>
      <c r="C6424" s="5" t="s">
        <v>60</v>
      </c>
      <c r="D6424" s="5">
        <v>50.0</v>
      </c>
      <c r="E6424" s="5">
        <v>3.75</v>
      </c>
      <c r="F6424" s="4">
        <v>13680.0</v>
      </c>
      <c r="G6424" s="6">
        <v>44383.50763888889</v>
      </c>
      <c r="H6424" s="6" t="str">
        <f>VLOOKUP(F6424,'Customer Details'!$A$1:$B$3264,2,0)</f>
        <v>USA</v>
      </c>
      <c r="I6424" s="7">
        <f t="shared" si="1"/>
        <v>187.5</v>
      </c>
      <c r="J6424" s="7">
        <f t="shared" si="2"/>
        <v>187.5</v>
      </c>
    </row>
    <row r="6425" ht="15.75" customHeight="1">
      <c r="A6425" s="4" t="s">
        <v>2974</v>
      </c>
      <c r="B6425" s="4">
        <v>71459.0</v>
      </c>
      <c r="C6425" s="5" t="s">
        <v>670</v>
      </c>
      <c r="D6425" s="5">
        <v>-1.0</v>
      </c>
      <c r="E6425" s="5">
        <v>0.85</v>
      </c>
      <c r="F6425" s="4">
        <v>17069.0</v>
      </c>
      <c r="G6425" s="6">
        <v>44370.48611111111</v>
      </c>
      <c r="H6425" s="6" t="str">
        <f>VLOOKUP(F6425,'Customer Details'!$A$1:$B$3264,2,0)</f>
        <v>United Kingdom</v>
      </c>
      <c r="I6425" s="7">
        <f t="shared" si="1"/>
        <v>-0.85</v>
      </c>
      <c r="J6425" s="7">
        <f t="shared" si="2"/>
        <v>0.85</v>
      </c>
    </row>
    <row r="6426" ht="15.75" customHeight="1">
      <c r="A6426" s="4" t="s">
        <v>2975</v>
      </c>
      <c r="B6426" s="4">
        <v>22424.0</v>
      </c>
      <c r="C6426" s="5" t="s">
        <v>2935</v>
      </c>
      <c r="D6426" s="5">
        <v>-1.0</v>
      </c>
      <c r="E6426" s="5">
        <v>12.75</v>
      </c>
      <c r="F6426" s="4">
        <v>14407.0</v>
      </c>
      <c r="G6426" s="6">
        <v>44475.39236111111</v>
      </c>
      <c r="H6426" s="6" t="str">
        <f>VLOOKUP(F6426,'Customer Details'!$A$1:$B$3264,2,0)</f>
        <v>Australia</v>
      </c>
      <c r="I6426" s="7">
        <f t="shared" si="1"/>
        <v>-12.75</v>
      </c>
      <c r="J6426" s="7">
        <f t="shared" si="2"/>
        <v>12.75</v>
      </c>
    </row>
    <row r="6427" ht="15.75" customHeight="1">
      <c r="A6427" s="4" t="s">
        <v>2348</v>
      </c>
      <c r="B6427" s="4">
        <v>22846.0</v>
      </c>
      <c r="C6427" s="5" t="s">
        <v>1442</v>
      </c>
      <c r="D6427" s="5">
        <v>-1.0</v>
      </c>
      <c r="E6427" s="5">
        <v>14.95</v>
      </c>
      <c r="F6427" s="4">
        <v>13093.0</v>
      </c>
      <c r="G6427" s="6">
        <v>44441.66111111111</v>
      </c>
      <c r="H6427" s="6" t="str">
        <f>VLOOKUP(F6427,'Customer Details'!$A$1:$B$3264,2,0)</f>
        <v>India</v>
      </c>
      <c r="I6427" s="7">
        <f t="shared" si="1"/>
        <v>-14.95</v>
      </c>
      <c r="J6427" s="7">
        <f t="shared" si="2"/>
        <v>14.95</v>
      </c>
    </row>
    <row r="6428" ht="15.75" customHeight="1">
      <c r="A6428" s="4">
        <v>548715.0</v>
      </c>
      <c r="B6428" s="4" t="s">
        <v>1097</v>
      </c>
      <c r="C6428" s="5" t="s">
        <v>1098</v>
      </c>
      <c r="D6428" s="5">
        <v>12.0</v>
      </c>
      <c r="E6428" s="5">
        <v>0.19</v>
      </c>
      <c r="F6428" s="4">
        <v>17758.0</v>
      </c>
      <c r="G6428" s="6">
        <v>44472.64027777778</v>
      </c>
      <c r="H6428" s="6" t="str">
        <f>VLOOKUP(F6428,'Customer Details'!$A$1:$B$3264,2,0)</f>
        <v>USA</v>
      </c>
      <c r="I6428" s="7">
        <f t="shared" si="1"/>
        <v>2.28</v>
      </c>
      <c r="J6428" s="7">
        <f t="shared" si="2"/>
        <v>2.28</v>
      </c>
    </row>
    <row r="6429" ht="15.75" customHeight="1">
      <c r="A6429" s="4" t="s">
        <v>2416</v>
      </c>
      <c r="B6429" s="4">
        <v>21672.0</v>
      </c>
      <c r="C6429" s="5" t="s">
        <v>2976</v>
      </c>
      <c r="D6429" s="5">
        <v>-1.0</v>
      </c>
      <c r="E6429" s="5">
        <v>1.45</v>
      </c>
      <c r="F6429" s="4">
        <v>14415.0</v>
      </c>
      <c r="G6429" s="6">
        <v>44679.49236111111</v>
      </c>
      <c r="H6429" s="6" t="str">
        <f>VLOOKUP(F6429,'Customer Details'!$A$1:$B$3264,2,0)</f>
        <v>United Kingdom</v>
      </c>
      <c r="I6429" s="7">
        <f t="shared" si="1"/>
        <v>-1.45</v>
      </c>
      <c r="J6429" s="7">
        <f t="shared" si="2"/>
        <v>1.45</v>
      </c>
    </row>
    <row r="6430" ht="15.75" customHeight="1">
      <c r="A6430" s="4">
        <v>549566.0</v>
      </c>
      <c r="B6430" s="4">
        <v>21977.0</v>
      </c>
      <c r="C6430" s="5" t="s">
        <v>826</v>
      </c>
      <c r="D6430" s="5">
        <v>1.0</v>
      </c>
      <c r="E6430" s="5">
        <v>0.55</v>
      </c>
      <c r="F6430" s="4">
        <v>13610.0</v>
      </c>
      <c r="G6430" s="6">
        <v>44479.60208333333</v>
      </c>
      <c r="H6430" s="6" t="str">
        <f>VLOOKUP(F6430,'Customer Details'!$A$1:$B$3264,2,0)</f>
        <v>USA</v>
      </c>
      <c r="I6430" s="7">
        <f t="shared" si="1"/>
        <v>0.55</v>
      </c>
      <c r="J6430" s="7">
        <f t="shared" si="2"/>
        <v>0.55</v>
      </c>
    </row>
    <row r="6431" ht="15.75" customHeight="1">
      <c r="A6431" s="4">
        <v>549056.0</v>
      </c>
      <c r="B6431" s="4" t="s">
        <v>1412</v>
      </c>
      <c r="C6431" s="5" t="s">
        <v>1413</v>
      </c>
      <c r="D6431" s="5">
        <v>12.0</v>
      </c>
      <c r="E6431" s="5">
        <v>0.85</v>
      </c>
      <c r="F6431" s="4">
        <v>15917.0</v>
      </c>
      <c r="G6431" s="6">
        <v>44475.44444444445</v>
      </c>
      <c r="H6431" s="6" t="str">
        <f>VLOOKUP(F6431,'Customer Details'!$A$1:$B$3264,2,0)</f>
        <v>Australia</v>
      </c>
      <c r="I6431" s="7">
        <f t="shared" si="1"/>
        <v>10.2</v>
      </c>
      <c r="J6431" s="7">
        <f t="shared" si="2"/>
        <v>10.2</v>
      </c>
    </row>
    <row r="6432" ht="15.75" customHeight="1">
      <c r="A6432" s="4">
        <v>566281.0</v>
      </c>
      <c r="B6432" s="4">
        <v>23356.0</v>
      </c>
      <c r="C6432" s="5" t="s">
        <v>1207</v>
      </c>
      <c r="D6432" s="5">
        <v>12.0</v>
      </c>
      <c r="E6432" s="5">
        <v>5.95</v>
      </c>
      <c r="F6432" s="4">
        <v>12748.0</v>
      </c>
      <c r="G6432" s="6">
        <v>44631.59375</v>
      </c>
      <c r="H6432" s="6" t="str">
        <f>VLOOKUP(F6432,'Customer Details'!$A$1:$B$3264,2,0)</f>
        <v>USA</v>
      </c>
      <c r="I6432" s="7">
        <f t="shared" si="1"/>
        <v>71.4</v>
      </c>
      <c r="J6432" s="7">
        <f t="shared" si="2"/>
        <v>71.4</v>
      </c>
    </row>
    <row r="6433" ht="15.75" customHeight="1">
      <c r="A6433" s="4">
        <v>561389.0</v>
      </c>
      <c r="B6433" s="4" t="s">
        <v>1669</v>
      </c>
      <c r="C6433" s="5" t="s">
        <v>1670</v>
      </c>
      <c r="D6433" s="5">
        <v>12.0</v>
      </c>
      <c r="E6433" s="5">
        <v>1.25</v>
      </c>
      <c r="F6433" s="4">
        <v>12971.0</v>
      </c>
      <c r="G6433" s="6">
        <v>44588.40069444444</v>
      </c>
      <c r="H6433" s="6" t="str">
        <f>VLOOKUP(F6433,'Customer Details'!$A$1:$B$3264,2,0)</f>
        <v>United Kingdom</v>
      </c>
      <c r="I6433" s="7">
        <f t="shared" si="1"/>
        <v>15</v>
      </c>
      <c r="J6433" s="7">
        <f t="shared" si="2"/>
        <v>15</v>
      </c>
    </row>
    <row r="6434" ht="15.75" customHeight="1">
      <c r="A6434" s="4">
        <v>559330.0</v>
      </c>
      <c r="B6434" s="4" t="s">
        <v>1702</v>
      </c>
      <c r="C6434" s="5" t="s">
        <v>1703</v>
      </c>
      <c r="D6434" s="5">
        <v>6.0</v>
      </c>
      <c r="E6434" s="5">
        <v>1.25</v>
      </c>
      <c r="F6434" s="4">
        <v>17696.0</v>
      </c>
      <c r="G6434" s="6">
        <v>44568.65555555555</v>
      </c>
      <c r="H6434" s="6" t="str">
        <f>VLOOKUP(F6434,'Customer Details'!$A$1:$B$3264,2,0)</f>
        <v>United Kingdom</v>
      </c>
      <c r="I6434" s="7">
        <f t="shared" si="1"/>
        <v>7.5</v>
      </c>
      <c r="J6434" s="7">
        <f t="shared" si="2"/>
        <v>7.5</v>
      </c>
    </row>
    <row r="6435" ht="15.75" customHeight="1">
      <c r="A6435" s="4">
        <v>553721.0</v>
      </c>
      <c r="B6435" s="4" t="s">
        <v>181</v>
      </c>
      <c r="C6435" s="5" t="s">
        <v>182</v>
      </c>
      <c r="D6435" s="5">
        <v>24.0</v>
      </c>
      <c r="E6435" s="5">
        <v>0.85</v>
      </c>
      <c r="F6435" s="4">
        <v>16570.0</v>
      </c>
      <c r="G6435" s="6">
        <v>44518.69236111111</v>
      </c>
      <c r="H6435" s="6" t="str">
        <f>VLOOKUP(F6435,'Customer Details'!$A$1:$B$3264,2,0)</f>
        <v>India</v>
      </c>
      <c r="I6435" s="7">
        <f t="shared" si="1"/>
        <v>20.4</v>
      </c>
      <c r="J6435" s="7">
        <f t="shared" si="2"/>
        <v>20.4</v>
      </c>
    </row>
    <row r="6436" ht="15.75" customHeight="1">
      <c r="A6436" s="4">
        <v>568219.0</v>
      </c>
      <c r="B6436" s="4" t="s">
        <v>1067</v>
      </c>
      <c r="C6436" s="5" t="s">
        <v>1068</v>
      </c>
      <c r="D6436" s="5">
        <v>4.0</v>
      </c>
      <c r="E6436" s="5">
        <v>1.55</v>
      </c>
      <c r="F6436" s="4">
        <v>13468.0</v>
      </c>
      <c r="G6436" s="6">
        <v>44646.41597222222</v>
      </c>
      <c r="H6436" s="6" t="str">
        <f>VLOOKUP(F6436,'Customer Details'!$A$1:$B$3264,2,0)</f>
        <v>India</v>
      </c>
      <c r="I6436" s="7">
        <f t="shared" si="1"/>
        <v>6.2</v>
      </c>
      <c r="J6436" s="7">
        <f t="shared" si="2"/>
        <v>6.2</v>
      </c>
    </row>
    <row r="6437" ht="15.75" customHeight="1">
      <c r="A6437" s="4">
        <v>537769.0</v>
      </c>
      <c r="B6437" s="4" t="s">
        <v>1624</v>
      </c>
      <c r="C6437" s="5" t="s">
        <v>1625</v>
      </c>
      <c r="D6437" s="5">
        <v>1.0</v>
      </c>
      <c r="E6437" s="5">
        <v>4.25</v>
      </c>
      <c r="F6437" s="4">
        <v>15021.0</v>
      </c>
      <c r="G6437" s="6">
        <v>44355.51180555556</v>
      </c>
      <c r="H6437" s="6" t="str">
        <f>VLOOKUP(F6437,'Customer Details'!$A$1:$B$3264,2,0)</f>
        <v>China</v>
      </c>
      <c r="I6437" s="7">
        <f t="shared" si="1"/>
        <v>4.25</v>
      </c>
      <c r="J6437" s="7">
        <f t="shared" si="2"/>
        <v>4.25</v>
      </c>
    </row>
    <row r="6438" ht="15.75" customHeight="1">
      <c r="A6438" s="4" t="s">
        <v>785</v>
      </c>
      <c r="B6438" s="4">
        <v>22892.0</v>
      </c>
      <c r="C6438" s="5" t="s">
        <v>951</v>
      </c>
      <c r="D6438" s="5">
        <v>-1.0</v>
      </c>
      <c r="E6438" s="5">
        <v>1.25</v>
      </c>
      <c r="F6438" s="4">
        <v>14194.0</v>
      </c>
      <c r="G6438" s="6">
        <v>44650.53958333333</v>
      </c>
      <c r="H6438" s="6" t="str">
        <f>VLOOKUP(F6438,'Customer Details'!$A$1:$B$3264,2,0)</f>
        <v>India</v>
      </c>
      <c r="I6438" s="7">
        <f t="shared" si="1"/>
        <v>-1.25</v>
      </c>
      <c r="J6438" s="7">
        <f t="shared" si="2"/>
        <v>1.25</v>
      </c>
    </row>
    <row r="6439" ht="15.75" customHeight="1">
      <c r="A6439" s="4">
        <v>552803.0</v>
      </c>
      <c r="B6439" s="4" t="s">
        <v>268</v>
      </c>
      <c r="C6439" s="5" t="s">
        <v>269</v>
      </c>
      <c r="D6439" s="5">
        <v>1.0</v>
      </c>
      <c r="E6439" s="5">
        <v>1.95</v>
      </c>
      <c r="F6439" s="4">
        <v>14573.0</v>
      </c>
      <c r="G6439" s="6">
        <v>44511.52222222222</v>
      </c>
      <c r="H6439" s="6" t="str">
        <f>VLOOKUP(F6439,'Customer Details'!$A$1:$B$3264,2,0)</f>
        <v>India</v>
      </c>
      <c r="I6439" s="7">
        <f t="shared" si="1"/>
        <v>1.95</v>
      </c>
      <c r="J6439" s="7">
        <f t="shared" si="2"/>
        <v>1.95</v>
      </c>
    </row>
    <row r="6440" ht="15.75" customHeight="1">
      <c r="A6440" s="4">
        <v>577485.0</v>
      </c>
      <c r="B6440" s="4" t="s">
        <v>380</v>
      </c>
      <c r="C6440" s="5" t="s">
        <v>381</v>
      </c>
      <c r="D6440" s="5">
        <v>1.0</v>
      </c>
      <c r="E6440" s="5">
        <v>8.25</v>
      </c>
      <c r="F6440" s="4">
        <v>16360.0</v>
      </c>
      <c r="G6440" s="6">
        <v>44701.49722222222</v>
      </c>
      <c r="H6440" s="6" t="str">
        <f>VLOOKUP(F6440,'Customer Details'!$A$1:$B$3264,2,0)</f>
        <v>United Kingdom</v>
      </c>
      <c r="I6440" s="7">
        <f t="shared" si="1"/>
        <v>8.25</v>
      </c>
      <c r="J6440" s="7">
        <f t="shared" si="2"/>
        <v>8.25</v>
      </c>
    </row>
    <row r="6441" ht="15.75" customHeight="1">
      <c r="A6441" s="4">
        <v>568188.0</v>
      </c>
      <c r="B6441" s="4" t="s">
        <v>703</v>
      </c>
      <c r="C6441" s="5" t="s">
        <v>704</v>
      </c>
      <c r="D6441" s="5">
        <v>25.0</v>
      </c>
      <c r="E6441" s="5">
        <v>0.1</v>
      </c>
      <c r="F6441" s="4">
        <v>16049.0</v>
      </c>
      <c r="G6441" s="6">
        <v>44645.60625</v>
      </c>
      <c r="H6441" s="6" t="str">
        <f>VLOOKUP(F6441,'Customer Details'!$A$1:$B$3264,2,0)</f>
        <v>Australia</v>
      </c>
      <c r="I6441" s="7">
        <f t="shared" si="1"/>
        <v>2.5</v>
      </c>
      <c r="J6441" s="7">
        <f t="shared" si="2"/>
        <v>2.5</v>
      </c>
    </row>
    <row r="6442" ht="15.75" customHeight="1">
      <c r="A6442" s="4">
        <v>540524.0</v>
      </c>
      <c r="B6442" s="4" t="s">
        <v>1815</v>
      </c>
      <c r="C6442" s="5" t="s">
        <v>1816</v>
      </c>
      <c r="D6442" s="5">
        <v>24.0</v>
      </c>
      <c r="E6442" s="5">
        <v>1.25</v>
      </c>
      <c r="F6442" s="4">
        <v>16735.0</v>
      </c>
      <c r="G6442" s="6">
        <v>44386.53680555556</v>
      </c>
      <c r="H6442" s="6" t="str">
        <f>VLOOKUP(F6442,'Customer Details'!$A$1:$B$3264,2,0)</f>
        <v>USA</v>
      </c>
      <c r="I6442" s="7">
        <f t="shared" si="1"/>
        <v>30</v>
      </c>
      <c r="J6442" s="7">
        <f t="shared" si="2"/>
        <v>30</v>
      </c>
    </row>
    <row r="6443" ht="15.75" customHeight="1">
      <c r="A6443" s="4">
        <v>554009.0</v>
      </c>
      <c r="B6443" s="4" t="s">
        <v>1174</v>
      </c>
      <c r="C6443" s="5" t="s">
        <v>1175</v>
      </c>
      <c r="D6443" s="5">
        <v>6.0</v>
      </c>
      <c r="E6443" s="5">
        <v>2.55</v>
      </c>
      <c r="F6443" s="4">
        <v>12935.0</v>
      </c>
      <c r="G6443" s="6">
        <v>44520.52638888889</v>
      </c>
      <c r="H6443" s="6" t="str">
        <f>VLOOKUP(F6443,'Customer Details'!$A$1:$B$3264,2,0)</f>
        <v>Australia</v>
      </c>
      <c r="I6443" s="7">
        <f t="shared" si="1"/>
        <v>15.3</v>
      </c>
      <c r="J6443" s="7">
        <f t="shared" si="2"/>
        <v>15.3</v>
      </c>
    </row>
    <row r="6444" ht="15.75" customHeight="1">
      <c r="A6444" s="4">
        <v>561860.0</v>
      </c>
      <c r="B6444" s="4" t="s">
        <v>223</v>
      </c>
      <c r="C6444" s="5" t="s">
        <v>224</v>
      </c>
      <c r="D6444" s="5">
        <v>12.0</v>
      </c>
      <c r="E6444" s="5">
        <v>0.39</v>
      </c>
      <c r="F6444" s="4">
        <v>17997.0</v>
      </c>
      <c r="G6444" s="6">
        <v>44590.72777777778</v>
      </c>
      <c r="H6444" s="6" t="str">
        <f>VLOOKUP(F6444,'Customer Details'!$A$1:$B$3264,2,0)</f>
        <v>USA</v>
      </c>
      <c r="I6444" s="7">
        <f t="shared" si="1"/>
        <v>4.68</v>
      </c>
      <c r="J6444" s="7">
        <f t="shared" si="2"/>
        <v>4.68</v>
      </c>
    </row>
    <row r="6445" ht="15.75" customHeight="1">
      <c r="A6445" s="4">
        <v>549188.0</v>
      </c>
      <c r="B6445" s="4" t="s">
        <v>645</v>
      </c>
      <c r="C6445" s="5" t="s">
        <v>646</v>
      </c>
      <c r="D6445" s="5">
        <v>4.0</v>
      </c>
      <c r="E6445" s="5">
        <v>3.75</v>
      </c>
      <c r="F6445" s="4">
        <v>13731.0</v>
      </c>
      <c r="G6445" s="6">
        <v>44476.42361111111</v>
      </c>
      <c r="H6445" s="6" t="str">
        <f>VLOOKUP(F6445,'Customer Details'!$A$1:$B$3264,2,0)</f>
        <v>USA</v>
      </c>
      <c r="I6445" s="7">
        <f t="shared" si="1"/>
        <v>15</v>
      </c>
      <c r="J6445" s="7">
        <f t="shared" si="2"/>
        <v>15</v>
      </c>
    </row>
    <row r="6446" ht="15.75" customHeight="1">
      <c r="A6446" s="4">
        <v>581136.0</v>
      </c>
      <c r="B6446" s="4" t="s">
        <v>894</v>
      </c>
      <c r="C6446" s="5" t="s">
        <v>895</v>
      </c>
      <c r="D6446" s="5">
        <v>20.0</v>
      </c>
      <c r="E6446" s="5">
        <v>2.55</v>
      </c>
      <c r="F6446" s="4">
        <v>18273.0</v>
      </c>
      <c r="G6446" s="6">
        <v>44719.55277777778</v>
      </c>
      <c r="H6446" s="6" t="str">
        <f>VLOOKUP(F6446,'Customer Details'!$A$1:$B$3264,2,0)</f>
        <v>USA</v>
      </c>
      <c r="I6446" s="7">
        <f t="shared" si="1"/>
        <v>51</v>
      </c>
      <c r="J6446" s="7">
        <f t="shared" si="2"/>
        <v>51</v>
      </c>
    </row>
    <row r="6447" ht="15.75" customHeight="1">
      <c r="A6447" s="4">
        <v>557350.0</v>
      </c>
      <c r="B6447" s="4" t="s">
        <v>603</v>
      </c>
      <c r="C6447" s="5" t="s">
        <v>604</v>
      </c>
      <c r="D6447" s="5">
        <v>24.0</v>
      </c>
      <c r="E6447" s="5">
        <v>1.25</v>
      </c>
      <c r="F6447" s="4">
        <v>16670.0</v>
      </c>
      <c r="G6447" s="6">
        <v>44550.44513888889</v>
      </c>
      <c r="H6447" s="6" t="str">
        <f>VLOOKUP(F6447,'Customer Details'!$A$1:$B$3264,2,0)</f>
        <v>China</v>
      </c>
      <c r="I6447" s="7">
        <f t="shared" si="1"/>
        <v>30</v>
      </c>
      <c r="J6447" s="7">
        <f t="shared" si="2"/>
        <v>30</v>
      </c>
    </row>
    <row r="6448" ht="15.75" customHeight="1">
      <c r="A6448" s="4" t="s">
        <v>2977</v>
      </c>
      <c r="B6448" s="4">
        <v>85048.0</v>
      </c>
      <c r="C6448" s="5" t="s">
        <v>2614</v>
      </c>
      <c r="D6448" s="5">
        <v>-1.0</v>
      </c>
      <c r="E6448" s="5">
        <v>7.95</v>
      </c>
      <c r="F6448" s="4">
        <v>15468.0</v>
      </c>
      <c r="G6448" s="6">
        <v>44685.54930555556</v>
      </c>
      <c r="H6448" s="6" t="str">
        <f>VLOOKUP(F6448,'Customer Details'!$A$1:$B$3264,2,0)</f>
        <v>India</v>
      </c>
      <c r="I6448" s="7">
        <f t="shared" si="1"/>
        <v>-7.95</v>
      </c>
      <c r="J6448" s="7">
        <f t="shared" si="2"/>
        <v>7.95</v>
      </c>
    </row>
    <row r="6449" ht="15.75" customHeight="1">
      <c r="A6449" s="4">
        <v>573888.0</v>
      </c>
      <c r="B6449" s="4" t="s">
        <v>225</v>
      </c>
      <c r="C6449" s="5" t="s">
        <v>226</v>
      </c>
      <c r="D6449" s="5">
        <v>24.0</v>
      </c>
      <c r="E6449" s="5">
        <v>0.85</v>
      </c>
      <c r="F6449" s="4">
        <v>17696.0</v>
      </c>
      <c r="G6449" s="6">
        <v>44682.57152777778</v>
      </c>
      <c r="H6449" s="6" t="str">
        <f>VLOOKUP(F6449,'Customer Details'!$A$1:$B$3264,2,0)</f>
        <v>United Kingdom</v>
      </c>
      <c r="I6449" s="7">
        <f t="shared" si="1"/>
        <v>20.4</v>
      </c>
      <c r="J6449" s="7">
        <f t="shared" si="2"/>
        <v>20.4</v>
      </c>
    </row>
    <row r="6450" ht="15.75" customHeight="1">
      <c r="A6450" s="4" t="s">
        <v>2978</v>
      </c>
      <c r="B6450" s="4">
        <v>82583.0</v>
      </c>
      <c r="C6450" s="5" t="s">
        <v>554</v>
      </c>
      <c r="D6450" s="5">
        <v>-1.0</v>
      </c>
      <c r="E6450" s="5">
        <v>2.1</v>
      </c>
      <c r="F6450" s="4">
        <v>13668.0</v>
      </c>
      <c r="G6450" s="6">
        <v>44480.57152777778</v>
      </c>
      <c r="H6450" s="6" t="str">
        <f>VLOOKUP(F6450,'Customer Details'!$A$1:$B$3264,2,0)</f>
        <v>Australia</v>
      </c>
      <c r="I6450" s="7">
        <f t="shared" si="1"/>
        <v>-2.1</v>
      </c>
      <c r="J6450" s="7">
        <f t="shared" si="2"/>
        <v>2.1</v>
      </c>
    </row>
    <row r="6451" ht="15.75" customHeight="1">
      <c r="A6451" s="4" t="s">
        <v>2979</v>
      </c>
      <c r="B6451" s="4">
        <v>23169.0</v>
      </c>
      <c r="C6451" s="5" t="s">
        <v>480</v>
      </c>
      <c r="D6451" s="5">
        <v>-6.0</v>
      </c>
      <c r="E6451" s="5">
        <v>4.15</v>
      </c>
      <c r="F6451" s="4">
        <v>17677.0</v>
      </c>
      <c r="G6451" s="6">
        <v>44668.70347222222</v>
      </c>
      <c r="H6451" s="6" t="str">
        <f>VLOOKUP(F6451,'Customer Details'!$A$1:$B$3264,2,0)</f>
        <v>China</v>
      </c>
      <c r="I6451" s="7">
        <f t="shared" si="1"/>
        <v>-24.9</v>
      </c>
      <c r="J6451" s="7">
        <f t="shared" si="2"/>
        <v>24.9</v>
      </c>
    </row>
    <row r="6452" ht="15.75" customHeight="1">
      <c r="A6452" s="4">
        <v>554494.0</v>
      </c>
      <c r="B6452" s="4" t="s">
        <v>225</v>
      </c>
      <c r="C6452" s="5" t="s">
        <v>226</v>
      </c>
      <c r="D6452" s="5">
        <v>1.0</v>
      </c>
      <c r="E6452" s="5">
        <v>0.85</v>
      </c>
      <c r="F6452" s="4">
        <v>16327.0</v>
      </c>
      <c r="G6452" s="6">
        <v>44524.58333333334</v>
      </c>
      <c r="H6452" s="6" t="str">
        <f>VLOOKUP(F6452,'Customer Details'!$A$1:$B$3264,2,0)</f>
        <v>Australia</v>
      </c>
      <c r="I6452" s="7">
        <f t="shared" si="1"/>
        <v>0.85</v>
      </c>
      <c r="J6452" s="7">
        <f t="shared" si="2"/>
        <v>0.85</v>
      </c>
    </row>
    <row r="6453" ht="15.75" customHeight="1">
      <c r="A6453" s="4">
        <v>542719.0</v>
      </c>
      <c r="B6453" s="4">
        <v>22291.0</v>
      </c>
      <c r="C6453" s="5" t="s">
        <v>2980</v>
      </c>
      <c r="D6453" s="5">
        <v>1.0</v>
      </c>
      <c r="E6453" s="5">
        <v>1.45</v>
      </c>
      <c r="F6453" s="4">
        <v>17619.0</v>
      </c>
      <c r="G6453" s="6">
        <v>44408.59583333333</v>
      </c>
      <c r="H6453" s="6" t="str">
        <f>VLOOKUP(F6453,'Customer Details'!$A$1:$B$3264,2,0)</f>
        <v>India</v>
      </c>
      <c r="I6453" s="7">
        <f t="shared" si="1"/>
        <v>1.45</v>
      </c>
      <c r="J6453" s="7">
        <f t="shared" si="2"/>
        <v>1.45</v>
      </c>
    </row>
    <row r="6454" ht="15.75" customHeight="1">
      <c r="A6454" s="4">
        <v>550835.0</v>
      </c>
      <c r="B6454" s="4">
        <v>22630.0</v>
      </c>
      <c r="C6454" s="5" t="s">
        <v>1876</v>
      </c>
      <c r="D6454" s="5">
        <v>1.0</v>
      </c>
      <c r="E6454" s="5">
        <v>1.95</v>
      </c>
      <c r="F6454" s="4">
        <v>15034.0</v>
      </c>
      <c r="G6454" s="6">
        <v>44490.45277777778</v>
      </c>
      <c r="H6454" s="6" t="str">
        <f>VLOOKUP(F6454,'Customer Details'!$A$1:$B$3264,2,0)</f>
        <v>USA</v>
      </c>
      <c r="I6454" s="7">
        <f t="shared" si="1"/>
        <v>1.95</v>
      </c>
      <c r="J6454" s="7">
        <f t="shared" si="2"/>
        <v>1.95</v>
      </c>
    </row>
    <row r="6455" ht="15.75" customHeight="1">
      <c r="A6455" s="4" t="s">
        <v>322</v>
      </c>
      <c r="B6455" s="4">
        <v>22945.0</v>
      </c>
      <c r="C6455" s="5" t="s">
        <v>2981</v>
      </c>
      <c r="D6455" s="5">
        <v>-6.0</v>
      </c>
      <c r="E6455" s="5">
        <v>0.85</v>
      </c>
      <c r="F6455" s="4">
        <v>12748.0</v>
      </c>
      <c r="G6455" s="6">
        <v>44457.56388888889</v>
      </c>
      <c r="H6455" s="6" t="str">
        <f>VLOOKUP(F6455,'Customer Details'!$A$1:$B$3264,2,0)</f>
        <v>USA</v>
      </c>
      <c r="I6455" s="7">
        <f t="shared" si="1"/>
        <v>-5.1</v>
      </c>
      <c r="J6455" s="7">
        <f t="shared" si="2"/>
        <v>5.1</v>
      </c>
    </row>
    <row r="6456" ht="15.75" customHeight="1">
      <c r="A6456" s="4">
        <v>570806.0</v>
      </c>
      <c r="B6456" s="4" t="s">
        <v>281</v>
      </c>
      <c r="C6456" s="5" t="s">
        <v>282</v>
      </c>
      <c r="D6456" s="5">
        <v>1.0</v>
      </c>
      <c r="E6456" s="5">
        <v>39.95</v>
      </c>
      <c r="F6456" s="4">
        <v>13115.0</v>
      </c>
      <c r="G6456" s="6">
        <v>44663.52916666667</v>
      </c>
      <c r="H6456" s="6" t="str">
        <f>VLOOKUP(F6456,'Customer Details'!$A$1:$B$3264,2,0)</f>
        <v>Australia</v>
      </c>
      <c r="I6456" s="7">
        <f t="shared" si="1"/>
        <v>39.95</v>
      </c>
      <c r="J6456" s="7">
        <f t="shared" si="2"/>
        <v>39.95</v>
      </c>
    </row>
    <row r="6457" ht="15.75" customHeight="1">
      <c r="A6457" s="4">
        <v>543389.0</v>
      </c>
      <c r="B6457" s="4" t="s">
        <v>281</v>
      </c>
      <c r="C6457" s="5" t="s">
        <v>282</v>
      </c>
      <c r="D6457" s="5">
        <v>2.0</v>
      </c>
      <c r="E6457" s="5">
        <v>39.95</v>
      </c>
      <c r="F6457" s="4">
        <v>17841.0</v>
      </c>
      <c r="G6457" s="6">
        <v>44416.41388888889</v>
      </c>
      <c r="H6457" s="6" t="str">
        <f>VLOOKUP(F6457,'Customer Details'!$A$1:$B$3264,2,0)</f>
        <v>India</v>
      </c>
      <c r="I6457" s="7">
        <f t="shared" si="1"/>
        <v>79.9</v>
      </c>
      <c r="J6457" s="7">
        <f t="shared" si="2"/>
        <v>79.9</v>
      </c>
    </row>
    <row r="6458" ht="15.75" customHeight="1">
      <c r="A6458" s="4">
        <v>560249.0</v>
      </c>
      <c r="B6458" s="4" t="s">
        <v>485</v>
      </c>
      <c r="C6458" s="5" t="s">
        <v>486</v>
      </c>
      <c r="D6458" s="5">
        <v>1.0</v>
      </c>
      <c r="E6458" s="5">
        <v>1.25</v>
      </c>
      <c r="F6458" s="4">
        <v>17571.0</v>
      </c>
      <c r="G6458" s="6">
        <v>44578.51805555556</v>
      </c>
      <c r="H6458" s="6" t="str">
        <f>VLOOKUP(F6458,'Customer Details'!$A$1:$B$3264,2,0)</f>
        <v>USA</v>
      </c>
      <c r="I6458" s="7">
        <f t="shared" si="1"/>
        <v>1.25</v>
      </c>
      <c r="J6458" s="7">
        <f t="shared" si="2"/>
        <v>1.25</v>
      </c>
    </row>
    <row r="6459" ht="15.75" customHeight="1">
      <c r="A6459" s="4">
        <v>577800.0</v>
      </c>
      <c r="B6459" s="4" t="s">
        <v>48</v>
      </c>
      <c r="C6459" s="5" t="s">
        <v>49</v>
      </c>
      <c r="D6459" s="5">
        <v>10.0</v>
      </c>
      <c r="E6459" s="5">
        <v>2.08</v>
      </c>
      <c r="F6459" s="4">
        <v>15484.0</v>
      </c>
      <c r="G6459" s="6">
        <v>44702.70833333334</v>
      </c>
      <c r="H6459" s="6" t="str">
        <f>VLOOKUP(F6459,'Customer Details'!$A$1:$B$3264,2,0)</f>
        <v>Australia</v>
      </c>
      <c r="I6459" s="7">
        <f t="shared" si="1"/>
        <v>20.8</v>
      </c>
      <c r="J6459" s="7">
        <f t="shared" si="2"/>
        <v>20.8</v>
      </c>
    </row>
    <row r="6460" ht="15.75" customHeight="1">
      <c r="A6460" s="4">
        <v>566451.0</v>
      </c>
      <c r="B6460" s="4" t="s">
        <v>634</v>
      </c>
      <c r="C6460" s="5" t="s">
        <v>635</v>
      </c>
      <c r="D6460" s="5">
        <v>2.0</v>
      </c>
      <c r="E6460" s="5">
        <v>0.42</v>
      </c>
      <c r="F6460" s="4">
        <v>18069.0</v>
      </c>
      <c r="G6460" s="6">
        <v>44632.67638888889</v>
      </c>
      <c r="H6460" s="6" t="str">
        <f>VLOOKUP(F6460,'Customer Details'!$A$1:$B$3264,2,0)</f>
        <v>United Kingdom</v>
      </c>
      <c r="I6460" s="7">
        <f t="shared" si="1"/>
        <v>0.84</v>
      </c>
      <c r="J6460" s="7">
        <f t="shared" si="2"/>
        <v>0.84</v>
      </c>
    </row>
    <row r="6461" ht="15.75" customHeight="1">
      <c r="A6461" s="4">
        <v>550627.0</v>
      </c>
      <c r="B6461" s="4" t="s">
        <v>75</v>
      </c>
      <c r="C6461" s="5" t="s">
        <v>76</v>
      </c>
      <c r="D6461" s="5">
        <v>3.0</v>
      </c>
      <c r="E6461" s="5">
        <v>5.45</v>
      </c>
      <c r="F6461" s="4">
        <v>16633.0</v>
      </c>
      <c r="G6461" s="6">
        <v>44488.60833333333</v>
      </c>
      <c r="H6461" s="6" t="str">
        <f>VLOOKUP(F6461,'Customer Details'!$A$1:$B$3264,2,0)</f>
        <v>India</v>
      </c>
      <c r="I6461" s="7">
        <f t="shared" si="1"/>
        <v>16.35</v>
      </c>
      <c r="J6461" s="7">
        <f t="shared" si="2"/>
        <v>16.35</v>
      </c>
    </row>
    <row r="6462" ht="15.75" customHeight="1">
      <c r="A6462" s="4">
        <v>561874.0</v>
      </c>
      <c r="B6462" s="4" t="s">
        <v>2312</v>
      </c>
      <c r="C6462" s="5" t="s">
        <v>2313</v>
      </c>
      <c r="D6462" s="5">
        <v>1.0</v>
      </c>
      <c r="E6462" s="5">
        <v>2.95</v>
      </c>
      <c r="F6462" s="4">
        <v>16255.0</v>
      </c>
      <c r="G6462" s="6">
        <v>44592.50138888889</v>
      </c>
      <c r="H6462" s="6" t="str">
        <f>VLOOKUP(F6462,'Customer Details'!$A$1:$B$3264,2,0)</f>
        <v>USA</v>
      </c>
      <c r="I6462" s="7">
        <f t="shared" si="1"/>
        <v>2.95</v>
      </c>
      <c r="J6462" s="7">
        <f t="shared" si="2"/>
        <v>2.95</v>
      </c>
    </row>
    <row r="6463" ht="15.75" customHeight="1">
      <c r="A6463" s="4">
        <v>550964.0</v>
      </c>
      <c r="B6463" s="4" t="s">
        <v>187</v>
      </c>
      <c r="C6463" s="5" t="s">
        <v>188</v>
      </c>
      <c r="D6463" s="5">
        <v>8.0</v>
      </c>
      <c r="E6463" s="5">
        <v>0.42</v>
      </c>
      <c r="F6463" s="4">
        <v>15856.0</v>
      </c>
      <c r="G6463" s="6">
        <v>44490.7</v>
      </c>
      <c r="H6463" s="6" t="str">
        <f>VLOOKUP(F6463,'Customer Details'!$A$1:$B$3264,2,0)</f>
        <v>United Kingdom</v>
      </c>
      <c r="I6463" s="7">
        <f t="shared" si="1"/>
        <v>3.36</v>
      </c>
      <c r="J6463" s="7">
        <f t="shared" si="2"/>
        <v>3.36</v>
      </c>
    </row>
    <row r="6464" ht="15.75" customHeight="1">
      <c r="A6464" s="4">
        <v>566735.0</v>
      </c>
      <c r="B6464" s="4">
        <v>22358.0</v>
      </c>
      <c r="C6464" s="5" t="s">
        <v>843</v>
      </c>
      <c r="D6464" s="5">
        <v>1.0</v>
      </c>
      <c r="E6464" s="5">
        <v>2.95</v>
      </c>
      <c r="F6464" s="4">
        <v>15707.0</v>
      </c>
      <c r="G6464" s="6">
        <v>44634.59652777778</v>
      </c>
      <c r="H6464" s="6" t="str">
        <f>VLOOKUP(F6464,'Customer Details'!$A$1:$B$3264,2,0)</f>
        <v>China</v>
      </c>
      <c r="I6464" s="7">
        <f t="shared" si="1"/>
        <v>2.95</v>
      </c>
      <c r="J6464" s="7">
        <f t="shared" si="2"/>
        <v>2.95</v>
      </c>
    </row>
    <row r="6465" ht="15.75" customHeight="1">
      <c r="A6465" s="4">
        <v>569843.0</v>
      </c>
      <c r="B6465" s="4" t="s">
        <v>1160</v>
      </c>
      <c r="C6465" s="5" t="s">
        <v>1161</v>
      </c>
      <c r="D6465" s="5">
        <v>2.0</v>
      </c>
      <c r="E6465" s="5">
        <v>1.95</v>
      </c>
      <c r="F6465" s="4">
        <v>14449.0</v>
      </c>
      <c r="G6465" s="6">
        <v>44657.56180555555</v>
      </c>
      <c r="H6465" s="6" t="str">
        <f>VLOOKUP(F6465,'Customer Details'!$A$1:$B$3264,2,0)</f>
        <v>India</v>
      </c>
      <c r="I6465" s="7">
        <f t="shared" si="1"/>
        <v>3.9</v>
      </c>
      <c r="J6465" s="7">
        <f t="shared" si="2"/>
        <v>3.9</v>
      </c>
    </row>
    <row r="6466" ht="15.75" customHeight="1">
      <c r="A6466" s="4">
        <v>540176.0</v>
      </c>
      <c r="B6466" s="4" t="s">
        <v>67</v>
      </c>
      <c r="C6466" s="5" t="s">
        <v>68</v>
      </c>
      <c r="D6466" s="5">
        <v>100.0</v>
      </c>
      <c r="E6466" s="5">
        <v>1.65</v>
      </c>
      <c r="F6466" s="4">
        <v>17511.0</v>
      </c>
      <c r="G6466" s="6">
        <v>44382.52777777778</v>
      </c>
      <c r="H6466" s="6" t="str">
        <f>VLOOKUP(F6466,'Customer Details'!$A$1:$B$3264,2,0)</f>
        <v>United Kingdom</v>
      </c>
      <c r="I6466" s="7">
        <f t="shared" si="1"/>
        <v>165</v>
      </c>
      <c r="J6466" s="7">
        <f t="shared" si="2"/>
        <v>165</v>
      </c>
    </row>
    <row r="6467" ht="15.75" customHeight="1">
      <c r="A6467" s="4">
        <v>566913.0</v>
      </c>
      <c r="B6467" s="4">
        <v>23096.0</v>
      </c>
      <c r="C6467" s="5" t="s">
        <v>2982</v>
      </c>
      <c r="D6467" s="5">
        <v>12.0</v>
      </c>
      <c r="E6467" s="5">
        <v>1.65</v>
      </c>
      <c r="F6467" s="4">
        <v>17602.0</v>
      </c>
      <c r="G6467" s="6">
        <v>44635.58819444444</v>
      </c>
      <c r="H6467" s="6" t="str">
        <f>VLOOKUP(F6467,'Customer Details'!$A$1:$B$3264,2,0)</f>
        <v>Australia</v>
      </c>
      <c r="I6467" s="7">
        <f t="shared" si="1"/>
        <v>19.8</v>
      </c>
      <c r="J6467" s="7">
        <f t="shared" si="2"/>
        <v>19.8</v>
      </c>
    </row>
    <row r="6468" ht="15.75" customHeight="1">
      <c r="A6468" s="4">
        <v>569897.0</v>
      </c>
      <c r="B6468" s="4" t="s">
        <v>338</v>
      </c>
      <c r="C6468" s="5" t="s">
        <v>339</v>
      </c>
      <c r="D6468" s="5">
        <v>1.0</v>
      </c>
      <c r="E6468" s="5">
        <v>1.25</v>
      </c>
      <c r="F6468" s="4">
        <v>17813.0</v>
      </c>
      <c r="G6468" s="6">
        <v>44657.66736111111</v>
      </c>
      <c r="H6468" s="6" t="str">
        <f>VLOOKUP(F6468,'Customer Details'!$A$1:$B$3264,2,0)</f>
        <v>Australia</v>
      </c>
      <c r="I6468" s="7">
        <f t="shared" si="1"/>
        <v>1.25</v>
      </c>
      <c r="J6468" s="7">
        <f t="shared" si="2"/>
        <v>1.25</v>
      </c>
    </row>
    <row r="6469" ht="15.75" customHeight="1">
      <c r="A6469" s="4">
        <v>557956.0</v>
      </c>
      <c r="B6469" s="4" t="s">
        <v>48</v>
      </c>
      <c r="C6469" s="5" t="s">
        <v>49</v>
      </c>
      <c r="D6469" s="5">
        <v>1.0</v>
      </c>
      <c r="E6469" s="5">
        <v>2.08</v>
      </c>
      <c r="F6469" s="4">
        <v>18283.0</v>
      </c>
      <c r="G6469" s="6">
        <v>44553.80555555555</v>
      </c>
      <c r="H6469" s="6" t="str">
        <f>VLOOKUP(F6469,'Customer Details'!$A$1:$B$3264,2,0)</f>
        <v>China</v>
      </c>
      <c r="I6469" s="7">
        <f t="shared" si="1"/>
        <v>2.08</v>
      </c>
      <c r="J6469" s="7">
        <f t="shared" si="2"/>
        <v>2.08</v>
      </c>
    </row>
    <row r="6470" ht="15.75" customHeight="1">
      <c r="A6470" s="4">
        <v>566726.0</v>
      </c>
      <c r="B6470" s="4" t="s">
        <v>22</v>
      </c>
      <c r="C6470" s="5" t="s">
        <v>23</v>
      </c>
      <c r="D6470" s="5">
        <v>2.0</v>
      </c>
      <c r="E6470" s="5">
        <v>2.08</v>
      </c>
      <c r="F6470" s="4">
        <v>15021.0</v>
      </c>
      <c r="G6470" s="6">
        <v>44634.55</v>
      </c>
      <c r="H6470" s="6" t="str">
        <f>VLOOKUP(F6470,'Customer Details'!$A$1:$B$3264,2,0)</f>
        <v>China</v>
      </c>
      <c r="I6470" s="7">
        <f t="shared" si="1"/>
        <v>4.16</v>
      </c>
      <c r="J6470" s="7">
        <f t="shared" si="2"/>
        <v>4.16</v>
      </c>
    </row>
    <row r="6471" ht="15.75" customHeight="1">
      <c r="A6471" s="4">
        <v>572677.0</v>
      </c>
      <c r="B6471" s="4" t="s">
        <v>12</v>
      </c>
      <c r="C6471" s="5" t="s">
        <v>13</v>
      </c>
      <c r="D6471" s="5">
        <v>17.0</v>
      </c>
      <c r="E6471" s="5">
        <v>0.42</v>
      </c>
      <c r="F6471" s="4">
        <v>17596.0</v>
      </c>
      <c r="G6471" s="6">
        <v>44676.57361111111</v>
      </c>
      <c r="H6471" s="6" t="str">
        <f>VLOOKUP(F6471,'Customer Details'!$A$1:$B$3264,2,0)</f>
        <v>United Kingdom</v>
      </c>
      <c r="I6471" s="7">
        <f t="shared" si="1"/>
        <v>7.14</v>
      </c>
      <c r="J6471" s="7">
        <f t="shared" si="2"/>
        <v>7.14</v>
      </c>
    </row>
    <row r="6472" ht="15.75" customHeight="1">
      <c r="A6472" s="4">
        <v>544789.0</v>
      </c>
      <c r="B6472" s="4" t="s">
        <v>281</v>
      </c>
      <c r="C6472" s="5" t="s">
        <v>282</v>
      </c>
      <c r="D6472" s="5">
        <v>4.0</v>
      </c>
      <c r="E6472" s="5">
        <v>34.95</v>
      </c>
      <c r="F6472" s="4">
        <v>13993.0</v>
      </c>
      <c r="G6472" s="6">
        <v>44431.51736111111</v>
      </c>
      <c r="H6472" s="6" t="str">
        <f>VLOOKUP(F6472,'Customer Details'!$A$1:$B$3264,2,0)</f>
        <v>India</v>
      </c>
      <c r="I6472" s="7">
        <f t="shared" si="1"/>
        <v>139.8</v>
      </c>
      <c r="J6472" s="7">
        <f t="shared" si="2"/>
        <v>139.8</v>
      </c>
    </row>
    <row r="6473" ht="15.75" customHeight="1">
      <c r="A6473" s="4">
        <v>557011.0</v>
      </c>
      <c r="B6473" s="4" t="s">
        <v>48</v>
      </c>
      <c r="C6473" s="5" t="s">
        <v>49</v>
      </c>
      <c r="D6473" s="5">
        <v>10.0</v>
      </c>
      <c r="E6473" s="5">
        <v>2.08</v>
      </c>
      <c r="F6473" s="4">
        <v>16279.0</v>
      </c>
      <c r="G6473" s="6">
        <v>44546.49305555555</v>
      </c>
      <c r="H6473" s="6" t="str">
        <f>VLOOKUP(F6473,'Customer Details'!$A$1:$B$3264,2,0)</f>
        <v>USA</v>
      </c>
      <c r="I6473" s="7">
        <f t="shared" si="1"/>
        <v>20.8</v>
      </c>
      <c r="J6473" s="7">
        <f t="shared" si="2"/>
        <v>20.8</v>
      </c>
    </row>
    <row r="6474" ht="15.75" customHeight="1">
      <c r="A6474" s="4">
        <v>567816.0</v>
      </c>
      <c r="B6474" s="4" t="s">
        <v>551</v>
      </c>
      <c r="C6474" s="5" t="s">
        <v>552</v>
      </c>
      <c r="D6474" s="5">
        <v>3.0</v>
      </c>
      <c r="E6474" s="5">
        <v>4.25</v>
      </c>
      <c r="F6474" s="4">
        <v>17243.0</v>
      </c>
      <c r="G6474" s="6">
        <v>44642.52361111111</v>
      </c>
      <c r="H6474" s="6" t="str">
        <f>VLOOKUP(F6474,'Customer Details'!$A$1:$B$3264,2,0)</f>
        <v>India</v>
      </c>
      <c r="I6474" s="7">
        <f t="shared" si="1"/>
        <v>12.75</v>
      </c>
      <c r="J6474" s="7">
        <f t="shared" si="2"/>
        <v>12.75</v>
      </c>
    </row>
    <row r="6475" ht="15.75" customHeight="1">
      <c r="A6475" s="4">
        <v>571465.0</v>
      </c>
      <c r="B6475" s="4" t="s">
        <v>67</v>
      </c>
      <c r="C6475" s="5" t="s">
        <v>68</v>
      </c>
      <c r="D6475" s="5">
        <v>1.0</v>
      </c>
      <c r="E6475" s="5">
        <v>2.08</v>
      </c>
      <c r="F6475" s="4">
        <v>14830.0</v>
      </c>
      <c r="G6475" s="6">
        <v>44668.60347222222</v>
      </c>
      <c r="H6475" s="6" t="str">
        <f>VLOOKUP(F6475,'Customer Details'!$A$1:$B$3264,2,0)</f>
        <v>China</v>
      </c>
      <c r="I6475" s="7">
        <f t="shared" si="1"/>
        <v>2.08</v>
      </c>
      <c r="J6475" s="7">
        <f t="shared" si="2"/>
        <v>2.08</v>
      </c>
    </row>
    <row r="6476" ht="15.75" customHeight="1">
      <c r="A6476" s="4" t="s">
        <v>2983</v>
      </c>
      <c r="B6476" s="4">
        <v>23494.0</v>
      </c>
      <c r="C6476" s="5" t="s">
        <v>2563</v>
      </c>
      <c r="D6476" s="5">
        <v>-3.0</v>
      </c>
      <c r="E6476" s="5">
        <v>5.95</v>
      </c>
      <c r="F6476" s="4">
        <v>17652.0</v>
      </c>
      <c r="G6476" s="6">
        <v>44657.81180555555</v>
      </c>
      <c r="H6476" s="6" t="str">
        <f>VLOOKUP(F6476,'Customer Details'!$A$1:$B$3264,2,0)</f>
        <v>India</v>
      </c>
      <c r="I6476" s="7">
        <f t="shared" si="1"/>
        <v>-17.85</v>
      </c>
      <c r="J6476" s="7">
        <f t="shared" si="2"/>
        <v>17.85</v>
      </c>
    </row>
    <row r="6477" ht="15.75" customHeight="1">
      <c r="A6477" s="4" t="s">
        <v>2984</v>
      </c>
      <c r="B6477" s="4">
        <v>21527.0</v>
      </c>
      <c r="C6477" s="5" t="s">
        <v>1414</v>
      </c>
      <c r="D6477" s="5">
        <v>-1.0</v>
      </c>
      <c r="E6477" s="5">
        <v>7.95</v>
      </c>
      <c r="F6477" s="4">
        <v>18168.0</v>
      </c>
      <c r="G6477" s="6">
        <v>44362.43680555555</v>
      </c>
      <c r="H6477" s="6" t="str">
        <f>VLOOKUP(F6477,'Customer Details'!$A$1:$B$3264,2,0)</f>
        <v>United Kingdom</v>
      </c>
      <c r="I6477" s="7">
        <f t="shared" si="1"/>
        <v>-7.95</v>
      </c>
      <c r="J6477" s="7">
        <f t="shared" si="2"/>
        <v>7.95</v>
      </c>
    </row>
    <row r="6478" ht="15.75" customHeight="1">
      <c r="A6478" s="4">
        <v>537050.0</v>
      </c>
      <c r="B6478" s="4" t="s">
        <v>1091</v>
      </c>
      <c r="C6478" s="5" t="s">
        <v>1092</v>
      </c>
      <c r="D6478" s="5">
        <v>6.0</v>
      </c>
      <c r="E6478" s="5">
        <v>2.55</v>
      </c>
      <c r="F6478" s="4">
        <v>14800.0</v>
      </c>
      <c r="G6478" s="6">
        <v>44352.46527777778</v>
      </c>
      <c r="H6478" s="6" t="str">
        <f>VLOOKUP(F6478,'Customer Details'!$A$1:$B$3264,2,0)</f>
        <v>Australia</v>
      </c>
      <c r="I6478" s="7">
        <f t="shared" si="1"/>
        <v>15.3</v>
      </c>
      <c r="J6478" s="7">
        <f t="shared" si="2"/>
        <v>15.3</v>
      </c>
    </row>
    <row r="6479" ht="15.75" customHeight="1">
      <c r="A6479" s="4">
        <v>545661.0</v>
      </c>
      <c r="B6479" s="4" t="s">
        <v>165</v>
      </c>
      <c r="C6479" s="5" t="s">
        <v>166</v>
      </c>
      <c r="D6479" s="5">
        <v>12.0</v>
      </c>
      <c r="E6479" s="5">
        <v>1.25</v>
      </c>
      <c r="F6479" s="4">
        <v>15358.0</v>
      </c>
      <c r="G6479" s="6">
        <v>44443.61180555556</v>
      </c>
      <c r="H6479" s="6" t="str">
        <f>VLOOKUP(F6479,'Customer Details'!$A$1:$B$3264,2,0)</f>
        <v>Australia</v>
      </c>
      <c r="I6479" s="7">
        <f t="shared" si="1"/>
        <v>15</v>
      </c>
      <c r="J6479" s="7">
        <f t="shared" si="2"/>
        <v>15</v>
      </c>
    </row>
    <row r="6480" ht="15.75" customHeight="1">
      <c r="A6480" s="4">
        <v>542372.0</v>
      </c>
      <c r="B6480" s="4" t="s">
        <v>380</v>
      </c>
      <c r="C6480" s="5" t="s">
        <v>381</v>
      </c>
      <c r="D6480" s="5">
        <v>10.0</v>
      </c>
      <c r="E6480" s="5">
        <v>6.75</v>
      </c>
      <c r="F6480" s="4">
        <v>13078.0</v>
      </c>
      <c r="G6480" s="6">
        <v>44404.56736111111</v>
      </c>
      <c r="H6480" s="6" t="str">
        <f>VLOOKUP(F6480,'Customer Details'!$A$1:$B$3264,2,0)</f>
        <v>India</v>
      </c>
      <c r="I6480" s="7">
        <f t="shared" si="1"/>
        <v>67.5</v>
      </c>
      <c r="J6480" s="7">
        <f t="shared" si="2"/>
        <v>67.5</v>
      </c>
    </row>
    <row r="6481" ht="15.75" customHeight="1">
      <c r="A6481" s="4">
        <v>544777.0</v>
      </c>
      <c r="B6481" s="4" t="s">
        <v>185</v>
      </c>
      <c r="C6481" s="5" t="s">
        <v>186</v>
      </c>
      <c r="D6481" s="5">
        <v>2.0</v>
      </c>
      <c r="E6481" s="5">
        <v>1.69</v>
      </c>
      <c r="F6481" s="4">
        <v>15311.0</v>
      </c>
      <c r="G6481" s="6">
        <v>44431.5</v>
      </c>
      <c r="H6481" s="6" t="str">
        <f>VLOOKUP(F6481,'Customer Details'!$A$1:$B$3264,2,0)</f>
        <v>USA</v>
      </c>
      <c r="I6481" s="7">
        <f t="shared" si="1"/>
        <v>3.38</v>
      </c>
      <c r="J6481" s="7">
        <f t="shared" si="2"/>
        <v>3.38</v>
      </c>
    </row>
    <row r="6482" ht="15.75" customHeight="1">
      <c r="A6482" s="4">
        <v>550193.0</v>
      </c>
      <c r="B6482" s="4" t="s">
        <v>1067</v>
      </c>
      <c r="C6482" s="5" t="s">
        <v>1068</v>
      </c>
      <c r="D6482" s="5">
        <v>8.0</v>
      </c>
      <c r="E6482" s="5">
        <v>1.55</v>
      </c>
      <c r="F6482" s="4">
        <v>13952.0</v>
      </c>
      <c r="G6482" s="6">
        <v>44484.39375</v>
      </c>
      <c r="H6482" s="6" t="str">
        <f>VLOOKUP(F6482,'Customer Details'!$A$1:$B$3264,2,0)</f>
        <v>Australia</v>
      </c>
      <c r="I6482" s="7">
        <f t="shared" si="1"/>
        <v>12.4</v>
      </c>
      <c r="J6482" s="7">
        <f t="shared" si="2"/>
        <v>12.4</v>
      </c>
    </row>
    <row r="6483" ht="15.75" customHeight="1">
      <c r="A6483" s="4">
        <v>539641.0</v>
      </c>
      <c r="B6483" s="4" t="s">
        <v>185</v>
      </c>
      <c r="C6483" s="5" t="s">
        <v>186</v>
      </c>
      <c r="D6483" s="5">
        <v>1.0</v>
      </c>
      <c r="E6483" s="5">
        <v>1.69</v>
      </c>
      <c r="F6483" s="4">
        <v>15311.0</v>
      </c>
      <c r="G6483" s="6">
        <v>44367.64583333334</v>
      </c>
      <c r="H6483" s="6" t="str">
        <f>VLOOKUP(F6483,'Customer Details'!$A$1:$B$3264,2,0)</f>
        <v>USA</v>
      </c>
      <c r="I6483" s="7">
        <f t="shared" si="1"/>
        <v>1.69</v>
      </c>
      <c r="J6483" s="7">
        <f t="shared" si="2"/>
        <v>1.69</v>
      </c>
    </row>
    <row r="6484" ht="15.75" customHeight="1">
      <c r="A6484" s="4">
        <v>578292.0</v>
      </c>
      <c r="B6484" s="4" t="s">
        <v>221</v>
      </c>
      <c r="C6484" s="5" t="s">
        <v>222</v>
      </c>
      <c r="D6484" s="5">
        <v>25.0</v>
      </c>
      <c r="E6484" s="5">
        <v>0.42</v>
      </c>
      <c r="F6484" s="4">
        <v>13174.0</v>
      </c>
      <c r="G6484" s="6">
        <v>44704.60763888889</v>
      </c>
      <c r="H6484" s="6" t="str">
        <f>VLOOKUP(F6484,'Customer Details'!$A$1:$B$3264,2,0)</f>
        <v>USA</v>
      </c>
      <c r="I6484" s="7">
        <f t="shared" si="1"/>
        <v>10.5</v>
      </c>
      <c r="J6484" s="7">
        <f t="shared" si="2"/>
        <v>10.5</v>
      </c>
    </row>
    <row r="6485" ht="15.75" customHeight="1">
      <c r="A6485" s="4">
        <v>566585.0</v>
      </c>
      <c r="B6485" s="4" t="s">
        <v>340</v>
      </c>
      <c r="C6485" s="5" t="s">
        <v>341</v>
      </c>
      <c r="D6485" s="5">
        <v>12.0</v>
      </c>
      <c r="E6485" s="5">
        <v>2.1</v>
      </c>
      <c r="F6485" s="4">
        <v>16409.0</v>
      </c>
      <c r="G6485" s="6">
        <v>44633.5875</v>
      </c>
      <c r="H6485" s="6" t="str">
        <f>VLOOKUP(F6485,'Customer Details'!$A$1:$B$3264,2,0)</f>
        <v>USA</v>
      </c>
      <c r="I6485" s="7">
        <f t="shared" si="1"/>
        <v>25.2</v>
      </c>
      <c r="J6485" s="7">
        <f t="shared" si="2"/>
        <v>25.2</v>
      </c>
    </row>
    <row r="6486" ht="15.75" customHeight="1">
      <c r="A6486" s="4">
        <v>575959.0</v>
      </c>
      <c r="B6486" s="4" t="s">
        <v>287</v>
      </c>
      <c r="C6486" s="5" t="s">
        <v>288</v>
      </c>
      <c r="D6486" s="5">
        <v>12.0</v>
      </c>
      <c r="E6486" s="5">
        <v>1.25</v>
      </c>
      <c r="F6486" s="4">
        <v>14547.0</v>
      </c>
      <c r="G6486" s="6">
        <v>44694.51875</v>
      </c>
      <c r="H6486" s="6" t="str">
        <f>VLOOKUP(F6486,'Customer Details'!$A$1:$B$3264,2,0)</f>
        <v>United Kingdom</v>
      </c>
      <c r="I6486" s="7">
        <f t="shared" si="1"/>
        <v>15</v>
      </c>
      <c r="J6486" s="7">
        <f t="shared" si="2"/>
        <v>15</v>
      </c>
    </row>
    <row r="6487" ht="15.75" customHeight="1">
      <c r="A6487" s="4" t="s">
        <v>2985</v>
      </c>
      <c r="B6487" s="4">
        <v>84843.0</v>
      </c>
      <c r="C6487" s="5" t="s">
        <v>2986</v>
      </c>
      <c r="D6487" s="5">
        <v>-1.0</v>
      </c>
      <c r="E6487" s="5">
        <v>5.95</v>
      </c>
      <c r="F6487" s="4">
        <v>16984.0</v>
      </c>
      <c r="G6487" s="6">
        <v>44620.50347222222</v>
      </c>
      <c r="H6487" s="6" t="str">
        <f>VLOOKUP(F6487,'Customer Details'!$A$1:$B$3264,2,0)</f>
        <v>Australia</v>
      </c>
      <c r="I6487" s="7">
        <f t="shared" si="1"/>
        <v>-5.95</v>
      </c>
      <c r="J6487" s="7">
        <f t="shared" si="2"/>
        <v>5.95</v>
      </c>
    </row>
    <row r="6488" ht="15.75" customHeight="1">
      <c r="A6488" s="4">
        <v>567742.0</v>
      </c>
      <c r="B6488" s="4" t="s">
        <v>85</v>
      </c>
      <c r="C6488" s="5" t="s">
        <v>86</v>
      </c>
      <c r="D6488" s="5">
        <v>12.0</v>
      </c>
      <c r="E6488" s="5">
        <v>1.25</v>
      </c>
      <c r="F6488" s="4">
        <v>14261.0</v>
      </c>
      <c r="G6488" s="6">
        <v>44642.44930555556</v>
      </c>
      <c r="H6488" s="6" t="str">
        <f>VLOOKUP(F6488,'Customer Details'!$A$1:$B$3264,2,0)</f>
        <v>Australia</v>
      </c>
      <c r="I6488" s="7">
        <f t="shared" si="1"/>
        <v>15</v>
      </c>
      <c r="J6488" s="7">
        <f t="shared" si="2"/>
        <v>15</v>
      </c>
    </row>
    <row r="6489" ht="15.75" customHeight="1">
      <c r="A6489" s="4">
        <v>557492.0</v>
      </c>
      <c r="B6489" s="4" t="s">
        <v>1010</v>
      </c>
      <c r="C6489" s="5" t="s">
        <v>1011</v>
      </c>
      <c r="D6489" s="5">
        <v>48.0</v>
      </c>
      <c r="E6489" s="5">
        <v>0.39</v>
      </c>
      <c r="F6489" s="4">
        <v>13717.0</v>
      </c>
      <c r="G6489" s="6">
        <v>44550.63055555556</v>
      </c>
      <c r="H6489" s="6" t="str">
        <f>VLOOKUP(F6489,'Customer Details'!$A$1:$B$3264,2,0)</f>
        <v>China</v>
      </c>
      <c r="I6489" s="7">
        <f t="shared" si="1"/>
        <v>18.72</v>
      </c>
      <c r="J6489" s="7">
        <f t="shared" si="2"/>
        <v>18.72</v>
      </c>
    </row>
    <row r="6490" ht="15.75" customHeight="1">
      <c r="A6490" s="4" t="s">
        <v>2987</v>
      </c>
      <c r="B6490" s="4">
        <v>23015.0</v>
      </c>
      <c r="C6490" s="5" t="s">
        <v>2988</v>
      </c>
      <c r="D6490" s="5">
        <v>-2.0</v>
      </c>
      <c r="E6490" s="5">
        <v>8.25</v>
      </c>
      <c r="F6490" s="4">
        <v>16245.0</v>
      </c>
      <c r="G6490" s="6">
        <v>44657.82777777778</v>
      </c>
      <c r="H6490" s="6" t="str">
        <f>VLOOKUP(F6490,'Customer Details'!$A$1:$B$3264,2,0)</f>
        <v>USA</v>
      </c>
      <c r="I6490" s="7">
        <f t="shared" si="1"/>
        <v>-16.5</v>
      </c>
      <c r="J6490" s="7">
        <f t="shared" si="2"/>
        <v>16.5</v>
      </c>
    </row>
    <row r="6491" ht="15.75" customHeight="1">
      <c r="A6491" s="4">
        <v>571105.0</v>
      </c>
      <c r="B6491" s="4" t="s">
        <v>651</v>
      </c>
      <c r="C6491" s="5" t="s">
        <v>652</v>
      </c>
      <c r="D6491" s="5">
        <v>1.0</v>
      </c>
      <c r="E6491" s="5">
        <v>1.25</v>
      </c>
      <c r="F6491" s="4">
        <v>17614.0</v>
      </c>
      <c r="G6491" s="6">
        <v>44664.66736111111</v>
      </c>
      <c r="H6491" s="6" t="str">
        <f>VLOOKUP(F6491,'Customer Details'!$A$1:$B$3264,2,0)</f>
        <v>USA</v>
      </c>
      <c r="I6491" s="7">
        <f t="shared" si="1"/>
        <v>1.25</v>
      </c>
      <c r="J6491" s="7">
        <f t="shared" si="2"/>
        <v>1.25</v>
      </c>
    </row>
    <row r="6492" ht="15.75" customHeight="1">
      <c r="A6492" s="4">
        <v>578270.0</v>
      </c>
      <c r="B6492" s="4" t="s">
        <v>763</v>
      </c>
      <c r="C6492" s="5" t="s">
        <v>764</v>
      </c>
      <c r="D6492" s="5">
        <v>1.0</v>
      </c>
      <c r="E6492" s="5">
        <v>2.46</v>
      </c>
      <c r="F6492" s="4">
        <v>14096.0</v>
      </c>
      <c r="G6492" s="6">
        <v>44704.56875</v>
      </c>
      <c r="H6492" s="6" t="str">
        <f>VLOOKUP(F6492,'Customer Details'!$A$1:$B$3264,2,0)</f>
        <v>USA</v>
      </c>
      <c r="I6492" s="7">
        <f t="shared" si="1"/>
        <v>2.46</v>
      </c>
      <c r="J6492" s="7">
        <f t="shared" si="2"/>
        <v>2.46</v>
      </c>
    </row>
    <row r="6493" ht="15.75" customHeight="1">
      <c r="A6493" s="4">
        <v>568188.0</v>
      </c>
      <c r="B6493" s="4" t="s">
        <v>117</v>
      </c>
      <c r="C6493" s="5" t="s">
        <v>118</v>
      </c>
      <c r="D6493" s="5">
        <v>1.0</v>
      </c>
      <c r="E6493" s="5">
        <v>2.95</v>
      </c>
      <c r="F6493" s="4">
        <v>16049.0</v>
      </c>
      <c r="G6493" s="6">
        <v>44645.60625</v>
      </c>
      <c r="H6493" s="6" t="str">
        <f>VLOOKUP(F6493,'Customer Details'!$A$1:$B$3264,2,0)</f>
        <v>Australia</v>
      </c>
      <c r="I6493" s="7">
        <f t="shared" si="1"/>
        <v>2.95</v>
      </c>
      <c r="J6493" s="7">
        <f t="shared" si="2"/>
        <v>2.95</v>
      </c>
    </row>
    <row r="6494" ht="15.75" customHeight="1">
      <c r="A6494" s="4">
        <v>577490.0</v>
      </c>
      <c r="B6494" s="4" t="s">
        <v>368</v>
      </c>
      <c r="C6494" s="5" t="s">
        <v>369</v>
      </c>
      <c r="D6494" s="5">
        <v>1.0</v>
      </c>
      <c r="E6494" s="5">
        <v>4.25</v>
      </c>
      <c r="F6494" s="4">
        <v>16464.0</v>
      </c>
      <c r="G6494" s="6">
        <v>44701.50763888889</v>
      </c>
      <c r="H6494" s="6" t="str">
        <f>VLOOKUP(F6494,'Customer Details'!$A$1:$B$3264,2,0)</f>
        <v>India</v>
      </c>
      <c r="I6494" s="7">
        <f t="shared" si="1"/>
        <v>4.25</v>
      </c>
      <c r="J6494" s="7">
        <f t="shared" si="2"/>
        <v>4.25</v>
      </c>
    </row>
    <row r="6495" ht="15.75" customHeight="1">
      <c r="A6495" s="4">
        <v>569225.0</v>
      </c>
      <c r="B6495" s="4">
        <v>22062.0</v>
      </c>
      <c r="C6495" s="5" t="s">
        <v>2839</v>
      </c>
      <c r="D6495" s="5">
        <v>2.0</v>
      </c>
      <c r="E6495" s="5">
        <v>0.83</v>
      </c>
      <c r="F6495" s="4">
        <v>16930.0</v>
      </c>
      <c r="G6495" s="6">
        <v>44653.60069444445</v>
      </c>
      <c r="H6495" s="6" t="str">
        <f>VLOOKUP(F6495,'Customer Details'!$A$1:$B$3264,2,0)</f>
        <v>Australia</v>
      </c>
      <c r="I6495" s="7">
        <f t="shared" si="1"/>
        <v>1.66</v>
      </c>
      <c r="J6495" s="7">
        <f t="shared" si="2"/>
        <v>1.66</v>
      </c>
    </row>
    <row r="6496" ht="15.75" customHeight="1">
      <c r="A6496" s="4">
        <v>573075.0</v>
      </c>
      <c r="B6496" s="4">
        <v>22096.0</v>
      </c>
      <c r="C6496" s="5" t="s">
        <v>1689</v>
      </c>
      <c r="D6496" s="5">
        <v>1.0</v>
      </c>
      <c r="E6496" s="5">
        <v>0.39</v>
      </c>
      <c r="F6496" s="4">
        <v>17545.0</v>
      </c>
      <c r="G6496" s="6">
        <v>44678.58611111111</v>
      </c>
      <c r="H6496" s="6" t="str">
        <f>VLOOKUP(F6496,'Customer Details'!$A$1:$B$3264,2,0)</f>
        <v>Australia</v>
      </c>
      <c r="I6496" s="7">
        <f t="shared" si="1"/>
        <v>0.39</v>
      </c>
      <c r="J6496" s="7">
        <f t="shared" si="2"/>
        <v>0.39</v>
      </c>
    </row>
    <row r="6497" ht="15.75" customHeight="1">
      <c r="A6497" s="4">
        <v>543642.0</v>
      </c>
      <c r="B6497" s="4" t="s">
        <v>398</v>
      </c>
      <c r="C6497" s="5" t="s">
        <v>399</v>
      </c>
      <c r="D6497" s="5">
        <v>3.0</v>
      </c>
      <c r="E6497" s="5">
        <v>1.65</v>
      </c>
      <c r="F6497" s="4">
        <v>16161.0</v>
      </c>
      <c r="G6497" s="6">
        <v>44418.73611111111</v>
      </c>
      <c r="H6497" s="6" t="str">
        <f>VLOOKUP(F6497,'Customer Details'!$A$1:$B$3264,2,0)</f>
        <v>Australia</v>
      </c>
      <c r="I6497" s="7">
        <f t="shared" si="1"/>
        <v>4.95</v>
      </c>
      <c r="J6497" s="7">
        <f t="shared" si="2"/>
        <v>4.95</v>
      </c>
    </row>
    <row r="6498" ht="15.75" customHeight="1">
      <c r="A6498" s="4">
        <v>567183.0</v>
      </c>
      <c r="B6498" s="4" t="s">
        <v>81</v>
      </c>
      <c r="C6498" s="5" t="s">
        <v>82</v>
      </c>
      <c r="D6498" s="5">
        <v>1.0</v>
      </c>
      <c r="E6498" s="5">
        <v>1.25</v>
      </c>
      <c r="F6498" s="4">
        <v>14769.0</v>
      </c>
      <c r="G6498" s="6">
        <v>44638.64722222222</v>
      </c>
      <c r="H6498" s="6" t="str">
        <f>VLOOKUP(F6498,'Customer Details'!$A$1:$B$3264,2,0)</f>
        <v>USA</v>
      </c>
      <c r="I6498" s="7">
        <f t="shared" si="1"/>
        <v>1.25</v>
      </c>
      <c r="J6498" s="7">
        <f t="shared" si="2"/>
        <v>1.25</v>
      </c>
    </row>
    <row r="6499" ht="15.75" customHeight="1">
      <c r="A6499" s="4">
        <v>559909.0</v>
      </c>
      <c r="B6499" s="4" t="s">
        <v>647</v>
      </c>
      <c r="C6499" s="5" t="s">
        <v>648</v>
      </c>
      <c r="D6499" s="5">
        <v>25.0</v>
      </c>
      <c r="E6499" s="5">
        <v>0.42</v>
      </c>
      <c r="F6499" s="4">
        <v>18245.0</v>
      </c>
      <c r="G6499" s="6">
        <v>44574.60277777778</v>
      </c>
      <c r="H6499" s="6" t="str">
        <f>VLOOKUP(F6499,'Customer Details'!$A$1:$B$3264,2,0)</f>
        <v>USA</v>
      </c>
      <c r="I6499" s="7">
        <f t="shared" si="1"/>
        <v>10.5</v>
      </c>
      <c r="J6499" s="7">
        <f t="shared" si="2"/>
        <v>10.5</v>
      </c>
    </row>
    <row r="6500" ht="15.75" customHeight="1">
      <c r="A6500" s="4">
        <v>577106.0</v>
      </c>
      <c r="B6500" s="4" t="s">
        <v>177</v>
      </c>
      <c r="C6500" s="5" t="s">
        <v>178</v>
      </c>
      <c r="D6500" s="5">
        <v>1.0</v>
      </c>
      <c r="E6500" s="5">
        <v>2.1</v>
      </c>
      <c r="F6500" s="4">
        <v>14456.0</v>
      </c>
      <c r="G6500" s="6">
        <v>44698.72083333333</v>
      </c>
      <c r="H6500" s="6" t="str">
        <f>VLOOKUP(F6500,'Customer Details'!$A$1:$B$3264,2,0)</f>
        <v>USA</v>
      </c>
      <c r="I6500" s="7">
        <f t="shared" si="1"/>
        <v>2.1</v>
      </c>
      <c r="J6500" s="7">
        <f t="shared" si="2"/>
        <v>2.1</v>
      </c>
    </row>
    <row r="6501" ht="15.75" customHeight="1">
      <c r="A6501" s="4">
        <v>538532.0</v>
      </c>
      <c r="B6501" s="4" t="s">
        <v>40</v>
      </c>
      <c r="C6501" s="5" t="s">
        <v>41</v>
      </c>
      <c r="D6501" s="5">
        <v>6.0</v>
      </c>
      <c r="E6501" s="5">
        <v>2.95</v>
      </c>
      <c r="F6501" s="4">
        <v>13209.0</v>
      </c>
      <c r="G6501" s="6">
        <v>44360.43819444445</v>
      </c>
      <c r="H6501" s="6" t="str">
        <f>VLOOKUP(F6501,'Customer Details'!$A$1:$B$3264,2,0)</f>
        <v>China</v>
      </c>
      <c r="I6501" s="7">
        <f t="shared" si="1"/>
        <v>17.7</v>
      </c>
      <c r="J6501" s="7">
        <f t="shared" si="2"/>
        <v>17.7</v>
      </c>
    </row>
    <row r="6502" ht="15.75" customHeight="1">
      <c r="A6502" s="4">
        <v>580287.0</v>
      </c>
      <c r="B6502" s="4" t="s">
        <v>38</v>
      </c>
      <c r="C6502" s="5" t="s">
        <v>39</v>
      </c>
      <c r="D6502" s="5">
        <v>2.0</v>
      </c>
      <c r="E6502" s="5">
        <v>2.95</v>
      </c>
      <c r="F6502" s="4">
        <v>14594.0</v>
      </c>
      <c r="G6502" s="6">
        <v>44714.56111111111</v>
      </c>
      <c r="H6502" s="6" t="str">
        <f>VLOOKUP(F6502,'Customer Details'!$A$1:$B$3264,2,0)</f>
        <v>USA</v>
      </c>
      <c r="I6502" s="7">
        <f t="shared" si="1"/>
        <v>5.9</v>
      </c>
      <c r="J6502" s="7">
        <f t="shared" si="2"/>
        <v>5.9</v>
      </c>
    </row>
    <row r="6503" ht="15.75" customHeight="1">
      <c r="A6503" s="4">
        <v>553461.0</v>
      </c>
      <c r="B6503" s="4" t="s">
        <v>48</v>
      </c>
      <c r="C6503" s="5" t="s">
        <v>49</v>
      </c>
      <c r="D6503" s="5">
        <v>10.0</v>
      </c>
      <c r="E6503" s="5">
        <v>2.08</v>
      </c>
      <c r="F6503" s="4">
        <v>16316.0</v>
      </c>
      <c r="G6503" s="6">
        <v>44517.45625</v>
      </c>
      <c r="H6503" s="6" t="str">
        <f>VLOOKUP(F6503,'Customer Details'!$A$1:$B$3264,2,0)</f>
        <v>Australia</v>
      </c>
      <c r="I6503" s="7">
        <f t="shared" si="1"/>
        <v>20.8</v>
      </c>
      <c r="J6503" s="7">
        <f t="shared" si="2"/>
        <v>20.8</v>
      </c>
    </row>
    <row r="6504" ht="15.75" customHeight="1">
      <c r="A6504" s="4">
        <v>553344.0</v>
      </c>
      <c r="B6504" s="4" t="s">
        <v>87</v>
      </c>
      <c r="C6504" s="5" t="s">
        <v>88</v>
      </c>
      <c r="D6504" s="5">
        <v>18.0</v>
      </c>
      <c r="E6504" s="5">
        <v>4.15</v>
      </c>
      <c r="F6504" s="4">
        <v>14952.0</v>
      </c>
      <c r="G6504" s="6">
        <v>44516.53125</v>
      </c>
      <c r="H6504" s="6" t="str">
        <f>VLOOKUP(F6504,'Customer Details'!$A$1:$B$3264,2,0)</f>
        <v>Australia</v>
      </c>
      <c r="I6504" s="7">
        <f t="shared" si="1"/>
        <v>74.7</v>
      </c>
      <c r="J6504" s="7">
        <f t="shared" si="2"/>
        <v>74.7</v>
      </c>
    </row>
    <row r="6505" ht="15.75" customHeight="1">
      <c r="A6505" s="4">
        <v>557063.0</v>
      </c>
      <c r="B6505" s="4" t="s">
        <v>886</v>
      </c>
      <c r="C6505" s="5" t="s">
        <v>887</v>
      </c>
      <c r="D6505" s="5">
        <v>1.0</v>
      </c>
      <c r="E6505" s="5">
        <v>2.55</v>
      </c>
      <c r="F6505" s="4">
        <v>17368.0</v>
      </c>
      <c r="G6505" s="6">
        <v>44546.62569444445</v>
      </c>
      <c r="H6505" s="6" t="str">
        <f>VLOOKUP(F6505,'Customer Details'!$A$1:$B$3264,2,0)</f>
        <v>Australia</v>
      </c>
      <c r="I6505" s="7">
        <f t="shared" si="1"/>
        <v>2.55</v>
      </c>
      <c r="J6505" s="7">
        <f t="shared" si="2"/>
        <v>2.55</v>
      </c>
    </row>
    <row r="6506" ht="15.75" customHeight="1">
      <c r="A6506" s="4">
        <v>537864.0</v>
      </c>
      <c r="B6506" s="4" t="s">
        <v>48</v>
      </c>
      <c r="C6506" s="5" t="s">
        <v>49</v>
      </c>
      <c r="D6506" s="5">
        <v>20.0</v>
      </c>
      <c r="E6506" s="5">
        <v>1.95</v>
      </c>
      <c r="F6506" s="4">
        <v>16700.0</v>
      </c>
      <c r="G6506" s="6">
        <v>44355.69027777778</v>
      </c>
      <c r="H6506" s="6" t="str">
        <f>VLOOKUP(F6506,'Customer Details'!$A$1:$B$3264,2,0)</f>
        <v>Australia</v>
      </c>
      <c r="I6506" s="7">
        <f t="shared" si="1"/>
        <v>39</v>
      </c>
      <c r="J6506" s="7">
        <f t="shared" si="2"/>
        <v>39</v>
      </c>
    </row>
    <row r="6507" ht="15.75" customHeight="1">
      <c r="A6507" s="4">
        <v>542277.0</v>
      </c>
      <c r="B6507" s="4" t="s">
        <v>181</v>
      </c>
      <c r="C6507" s="5" t="s">
        <v>182</v>
      </c>
      <c r="D6507" s="5">
        <v>12.0</v>
      </c>
      <c r="E6507" s="5">
        <v>0.85</v>
      </c>
      <c r="F6507" s="4">
        <v>14440.0</v>
      </c>
      <c r="G6507" s="6">
        <v>44404.4375</v>
      </c>
      <c r="H6507" s="6" t="str">
        <f>VLOOKUP(F6507,'Customer Details'!$A$1:$B$3264,2,0)</f>
        <v>India</v>
      </c>
      <c r="I6507" s="7">
        <f t="shared" si="1"/>
        <v>10.2</v>
      </c>
      <c r="J6507" s="7">
        <f t="shared" si="2"/>
        <v>10.2</v>
      </c>
    </row>
    <row r="6508" ht="15.75" customHeight="1">
      <c r="A6508" s="4">
        <v>539728.0</v>
      </c>
      <c r="B6508" s="4" t="s">
        <v>231</v>
      </c>
      <c r="C6508" s="5" t="s">
        <v>232</v>
      </c>
      <c r="D6508" s="5">
        <v>6.0</v>
      </c>
      <c r="E6508" s="5">
        <v>2.95</v>
      </c>
      <c r="F6508" s="4">
        <v>16270.0</v>
      </c>
      <c r="G6508" s="6">
        <v>44368.60138888889</v>
      </c>
      <c r="H6508" s="6" t="str">
        <f>VLOOKUP(F6508,'Customer Details'!$A$1:$B$3264,2,0)</f>
        <v>United Kingdom</v>
      </c>
      <c r="I6508" s="7">
        <f t="shared" si="1"/>
        <v>17.7</v>
      </c>
      <c r="J6508" s="7">
        <f t="shared" si="2"/>
        <v>17.7</v>
      </c>
    </row>
    <row r="6509" ht="15.75" customHeight="1">
      <c r="A6509" s="4" t="s">
        <v>2989</v>
      </c>
      <c r="B6509" s="4">
        <v>22423.0</v>
      </c>
      <c r="C6509" s="5" t="s">
        <v>434</v>
      </c>
      <c r="D6509" s="5">
        <v>-1.0</v>
      </c>
      <c r="E6509" s="5">
        <v>12.75</v>
      </c>
      <c r="F6509" s="4">
        <v>17511.0</v>
      </c>
      <c r="G6509" s="6">
        <v>44468.62916666667</v>
      </c>
      <c r="H6509" s="6" t="str">
        <f>VLOOKUP(F6509,'Customer Details'!$A$1:$B$3264,2,0)</f>
        <v>United Kingdom</v>
      </c>
      <c r="I6509" s="7">
        <f t="shared" si="1"/>
        <v>-12.75</v>
      </c>
      <c r="J6509" s="7">
        <f t="shared" si="2"/>
        <v>12.75</v>
      </c>
    </row>
    <row r="6510" ht="15.75" customHeight="1">
      <c r="A6510" s="4">
        <v>562574.0</v>
      </c>
      <c r="B6510" s="4" t="s">
        <v>1049</v>
      </c>
      <c r="C6510" s="5" t="s">
        <v>1429</v>
      </c>
      <c r="D6510" s="5">
        <v>2.0</v>
      </c>
      <c r="E6510" s="5">
        <v>2.95</v>
      </c>
      <c r="F6510" s="4">
        <v>14903.0</v>
      </c>
      <c r="G6510" s="6">
        <v>44599.52916666667</v>
      </c>
      <c r="H6510" s="6" t="str">
        <f>VLOOKUP(F6510,'Customer Details'!$A$1:$B$3264,2,0)</f>
        <v>USA</v>
      </c>
      <c r="I6510" s="7">
        <f t="shared" si="1"/>
        <v>5.9</v>
      </c>
      <c r="J6510" s="7">
        <f t="shared" si="2"/>
        <v>5.9</v>
      </c>
    </row>
    <row r="6511" ht="15.75" customHeight="1">
      <c r="A6511" s="4">
        <v>578534.0</v>
      </c>
      <c r="B6511" s="4" t="s">
        <v>1017</v>
      </c>
      <c r="C6511" s="5" t="s">
        <v>1018</v>
      </c>
      <c r="D6511" s="5">
        <v>12.0</v>
      </c>
      <c r="E6511" s="5">
        <v>0.39</v>
      </c>
      <c r="F6511" s="4">
        <v>15725.0</v>
      </c>
      <c r="G6511" s="6">
        <v>44705.61875</v>
      </c>
      <c r="H6511" s="6" t="str">
        <f>VLOOKUP(F6511,'Customer Details'!$A$1:$B$3264,2,0)</f>
        <v>India</v>
      </c>
      <c r="I6511" s="7">
        <f t="shared" si="1"/>
        <v>4.68</v>
      </c>
      <c r="J6511" s="7">
        <f t="shared" si="2"/>
        <v>4.68</v>
      </c>
    </row>
    <row r="6512" ht="15.75" customHeight="1">
      <c r="A6512" s="4">
        <v>557442.0</v>
      </c>
      <c r="B6512" s="4" t="s">
        <v>1602</v>
      </c>
      <c r="C6512" s="5" t="s">
        <v>1603</v>
      </c>
      <c r="D6512" s="5">
        <v>2.0</v>
      </c>
      <c r="E6512" s="5">
        <v>2.55</v>
      </c>
      <c r="F6512" s="4">
        <v>14808.0</v>
      </c>
      <c r="G6512" s="6">
        <v>44550.53680555556</v>
      </c>
      <c r="H6512" s="6" t="str">
        <f>VLOOKUP(F6512,'Customer Details'!$A$1:$B$3264,2,0)</f>
        <v>Australia</v>
      </c>
      <c r="I6512" s="7">
        <f t="shared" si="1"/>
        <v>5.1</v>
      </c>
      <c r="J6512" s="7">
        <f t="shared" si="2"/>
        <v>5.1</v>
      </c>
    </row>
    <row r="6513" ht="15.75" customHeight="1">
      <c r="A6513" s="4">
        <v>549542.0</v>
      </c>
      <c r="B6513" s="4" t="s">
        <v>2611</v>
      </c>
      <c r="C6513" s="5" t="s">
        <v>2612</v>
      </c>
      <c r="D6513" s="5">
        <v>48.0</v>
      </c>
      <c r="E6513" s="5">
        <v>0.64</v>
      </c>
      <c r="F6513" s="4">
        <v>15311.0</v>
      </c>
      <c r="G6513" s="6">
        <v>44479.46597222222</v>
      </c>
      <c r="H6513" s="6" t="str">
        <f>VLOOKUP(F6513,'Customer Details'!$A$1:$B$3264,2,0)</f>
        <v>USA</v>
      </c>
      <c r="I6513" s="7">
        <f t="shared" si="1"/>
        <v>30.72</v>
      </c>
      <c r="J6513" s="7">
        <f t="shared" si="2"/>
        <v>30.72</v>
      </c>
    </row>
    <row r="6514" ht="15.75" customHeight="1">
      <c r="A6514" s="4" t="s">
        <v>663</v>
      </c>
      <c r="B6514" s="4" t="s">
        <v>1089</v>
      </c>
      <c r="C6514" s="5" t="s">
        <v>1090</v>
      </c>
      <c r="D6514" s="5">
        <v>-3.0</v>
      </c>
      <c r="E6514" s="5">
        <v>0.85</v>
      </c>
      <c r="F6514" s="4">
        <v>14410.0</v>
      </c>
      <c r="G6514" s="6">
        <v>44582.54166666666</v>
      </c>
      <c r="H6514" s="6" t="str">
        <f>VLOOKUP(F6514,'Customer Details'!$A$1:$B$3264,2,0)</f>
        <v>United Kingdom</v>
      </c>
      <c r="I6514" s="7">
        <f t="shared" si="1"/>
        <v>-2.55</v>
      </c>
      <c r="J6514" s="7">
        <f t="shared" si="2"/>
        <v>2.55</v>
      </c>
    </row>
    <row r="6515" ht="15.75" customHeight="1">
      <c r="A6515" s="4">
        <v>573814.0</v>
      </c>
      <c r="B6515" s="4" t="s">
        <v>281</v>
      </c>
      <c r="C6515" s="5" t="s">
        <v>282</v>
      </c>
      <c r="D6515" s="5">
        <v>1.0</v>
      </c>
      <c r="E6515" s="5">
        <v>39.95</v>
      </c>
      <c r="F6515" s="4">
        <v>13268.0</v>
      </c>
      <c r="G6515" s="6">
        <v>44682.47986111111</v>
      </c>
      <c r="H6515" s="6" t="str">
        <f>VLOOKUP(F6515,'Customer Details'!$A$1:$B$3264,2,0)</f>
        <v>India</v>
      </c>
      <c r="I6515" s="7">
        <f t="shared" si="1"/>
        <v>39.95</v>
      </c>
      <c r="J6515" s="7">
        <f t="shared" si="2"/>
        <v>39.95</v>
      </c>
    </row>
    <row r="6516" ht="15.75" customHeight="1">
      <c r="A6516" s="4">
        <v>546982.0</v>
      </c>
      <c r="B6516" s="4" t="s">
        <v>119</v>
      </c>
      <c r="C6516" s="5" t="s">
        <v>120</v>
      </c>
      <c r="D6516" s="5">
        <v>1.0</v>
      </c>
      <c r="E6516" s="5">
        <v>0.42</v>
      </c>
      <c r="F6516" s="4">
        <v>15483.0</v>
      </c>
      <c r="G6516" s="6">
        <v>44457.51805555556</v>
      </c>
      <c r="H6516" s="6" t="str">
        <f>VLOOKUP(F6516,'Customer Details'!$A$1:$B$3264,2,0)</f>
        <v>Australia</v>
      </c>
      <c r="I6516" s="7">
        <f t="shared" si="1"/>
        <v>0.42</v>
      </c>
      <c r="J6516" s="7">
        <f t="shared" si="2"/>
        <v>0.42</v>
      </c>
    </row>
    <row r="6517" ht="15.75" customHeight="1">
      <c r="A6517" s="4">
        <v>567473.0</v>
      </c>
      <c r="B6517" s="4" t="s">
        <v>187</v>
      </c>
      <c r="C6517" s="5" t="s">
        <v>188</v>
      </c>
      <c r="D6517" s="5">
        <v>8.0</v>
      </c>
      <c r="E6517" s="5">
        <v>0.42</v>
      </c>
      <c r="F6517" s="4">
        <v>17841.0</v>
      </c>
      <c r="G6517" s="6">
        <v>44640.53472222222</v>
      </c>
      <c r="H6517" s="6" t="str">
        <f>VLOOKUP(F6517,'Customer Details'!$A$1:$B$3264,2,0)</f>
        <v>India</v>
      </c>
      <c r="I6517" s="7">
        <f t="shared" si="1"/>
        <v>3.36</v>
      </c>
      <c r="J6517" s="7">
        <f t="shared" si="2"/>
        <v>3.36</v>
      </c>
    </row>
    <row r="6518" ht="15.75" customHeight="1">
      <c r="A6518" s="4">
        <v>573876.0</v>
      </c>
      <c r="B6518" s="4" t="s">
        <v>380</v>
      </c>
      <c r="C6518" s="5" t="s">
        <v>381</v>
      </c>
      <c r="D6518" s="5">
        <v>1.0</v>
      </c>
      <c r="E6518" s="5">
        <v>8.25</v>
      </c>
      <c r="F6518" s="4">
        <v>16360.0</v>
      </c>
      <c r="G6518" s="6">
        <v>44682.53333333333</v>
      </c>
      <c r="H6518" s="6" t="str">
        <f>VLOOKUP(F6518,'Customer Details'!$A$1:$B$3264,2,0)</f>
        <v>United Kingdom</v>
      </c>
      <c r="I6518" s="7">
        <f t="shared" si="1"/>
        <v>8.25</v>
      </c>
      <c r="J6518" s="7">
        <f t="shared" si="2"/>
        <v>8.25</v>
      </c>
    </row>
    <row r="6519" ht="15.75" customHeight="1">
      <c r="A6519" s="4">
        <v>547063.0</v>
      </c>
      <c r="B6519" s="4" t="s">
        <v>293</v>
      </c>
      <c r="C6519" s="5" t="s">
        <v>294</v>
      </c>
      <c r="D6519" s="5">
        <v>7.0</v>
      </c>
      <c r="E6519" s="5">
        <v>0.42</v>
      </c>
      <c r="F6519" s="4">
        <v>14769.0</v>
      </c>
      <c r="G6519" s="6">
        <v>44459.56458333333</v>
      </c>
      <c r="H6519" s="6" t="str">
        <f>VLOOKUP(F6519,'Customer Details'!$A$1:$B$3264,2,0)</f>
        <v>USA</v>
      </c>
      <c r="I6519" s="7">
        <f t="shared" si="1"/>
        <v>2.94</v>
      </c>
      <c r="J6519" s="7">
        <f t="shared" si="2"/>
        <v>2.94</v>
      </c>
    </row>
    <row r="6520" ht="15.75" customHeight="1">
      <c r="A6520" s="4">
        <v>571909.0</v>
      </c>
      <c r="B6520" s="4" t="s">
        <v>1740</v>
      </c>
      <c r="C6520" s="5" t="s">
        <v>1741</v>
      </c>
      <c r="D6520" s="5">
        <v>2.0</v>
      </c>
      <c r="E6520" s="5">
        <v>4.25</v>
      </c>
      <c r="F6520" s="4">
        <v>15006.0</v>
      </c>
      <c r="G6520" s="6">
        <v>44670.63055555556</v>
      </c>
      <c r="H6520" s="6" t="str">
        <f>VLOOKUP(F6520,'Customer Details'!$A$1:$B$3264,2,0)</f>
        <v>China</v>
      </c>
      <c r="I6520" s="7">
        <f t="shared" si="1"/>
        <v>8.5</v>
      </c>
      <c r="J6520" s="7">
        <f t="shared" si="2"/>
        <v>8.5</v>
      </c>
    </row>
    <row r="6521" ht="15.75" customHeight="1">
      <c r="A6521" s="4">
        <v>572834.0</v>
      </c>
      <c r="B6521" s="4">
        <v>23035.0</v>
      </c>
      <c r="C6521" s="5" t="s">
        <v>2990</v>
      </c>
      <c r="D6521" s="5">
        <v>6.0</v>
      </c>
      <c r="E6521" s="5">
        <v>1.45</v>
      </c>
      <c r="F6521" s="4">
        <v>12748.0</v>
      </c>
      <c r="G6521" s="6">
        <v>44677.49027777778</v>
      </c>
      <c r="H6521" s="6" t="str">
        <f>VLOOKUP(F6521,'Customer Details'!$A$1:$B$3264,2,0)</f>
        <v>USA</v>
      </c>
      <c r="I6521" s="7">
        <f t="shared" si="1"/>
        <v>8.7</v>
      </c>
      <c r="J6521" s="7">
        <f t="shared" si="2"/>
        <v>8.7</v>
      </c>
    </row>
    <row r="6522" ht="15.75" customHeight="1">
      <c r="A6522" s="4" t="s">
        <v>2991</v>
      </c>
      <c r="B6522" s="4">
        <v>22423.0</v>
      </c>
      <c r="C6522" s="5" t="s">
        <v>434</v>
      </c>
      <c r="D6522" s="5">
        <v>-1.0</v>
      </c>
      <c r="E6522" s="5">
        <v>12.75</v>
      </c>
      <c r="F6522" s="4">
        <v>14487.0</v>
      </c>
      <c r="G6522" s="6">
        <v>44353.53819444445</v>
      </c>
      <c r="H6522" s="6" t="str">
        <f>VLOOKUP(F6522,'Customer Details'!$A$1:$B$3264,2,0)</f>
        <v>United Kingdom</v>
      </c>
      <c r="I6522" s="7">
        <f t="shared" si="1"/>
        <v>-12.75</v>
      </c>
      <c r="J6522" s="7">
        <f t="shared" si="2"/>
        <v>12.75</v>
      </c>
    </row>
    <row r="6523" ht="15.75" customHeight="1">
      <c r="A6523" s="4">
        <v>567866.0</v>
      </c>
      <c r="B6523" s="4" t="s">
        <v>77</v>
      </c>
      <c r="C6523" s="5" t="s">
        <v>78</v>
      </c>
      <c r="D6523" s="5">
        <v>2.0</v>
      </c>
      <c r="E6523" s="5">
        <v>4.15</v>
      </c>
      <c r="F6523" s="4">
        <v>16669.0</v>
      </c>
      <c r="G6523" s="6">
        <v>44642.59236111111</v>
      </c>
      <c r="H6523" s="6" t="str">
        <f>VLOOKUP(F6523,'Customer Details'!$A$1:$B$3264,2,0)</f>
        <v>India</v>
      </c>
      <c r="I6523" s="7">
        <f t="shared" si="1"/>
        <v>8.3</v>
      </c>
      <c r="J6523" s="7">
        <f t="shared" si="2"/>
        <v>8.3</v>
      </c>
    </row>
    <row r="6524" ht="15.75" customHeight="1">
      <c r="A6524" s="4">
        <v>572314.0</v>
      </c>
      <c r="B6524" s="4" t="s">
        <v>2992</v>
      </c>
      <c r="C6524" s="5" t="s">
        <v>2993</v>
      </c>
      <c r="D6524" s="5">
        <v>6.0</v>
      </c>
      <c r="E6524" s="5">
        <v>1.25</v>
      </c>
      <c r="F6524" s="4">
        <v>17111.0</v>
      </c>
      <c r="G6524" s="6">
        <v>44674.66597222222</v>
      </c>
      <c r="H6524" s="6" t="str">
        <f>VLOOKUP(F6524,'Customer Details'!$A$1:$B$3264,2,0)</f>
        <v>United Kingdom</v>
      </c>
      <c r="I6524" s="7">
        <f t="shared" si="1"/>
        <v>7.5</v>
      </c>
      <c r="J6524" s="7">
        <f t="shared" si="2"/>
        <v>7.5</v>
      </c>
    </row>
    <row r="6525" ht="15.75" customHeight="1">
      <c r="A6525" s="4">
        <v>537156.0</v>
      </c>
      <c r="B6525" s="4" t="s">
        <v>2994</v>
      </c>
      <c r="C6525" s="5" t="s">
        <v>2995</v>
      </c>
      <c r="D6525" s="5">
        <v>4.0</v>
      </c>
      <c r="E6525" s="5">
        <v>1.65</v>
      </c>
      <c r="F6525" s="4">
        <v>17858.0</v>
      </c>
      <c r="G6525" s="6">
        <v>44352.54722222222</v>
      </c>
      <c r="H6525" s="6" t="str">
        <f>VLOOKUP(F6525,'Customer Details'!$A$1:$B$3264,2,0)</f>
        <v>China</v>
      </c>
      <c r="I6525" s="7">
        <f t="shared" si="1"/>
        <v>6.6</v>
      </c>
      <c r="J6525" s="7">
        <f t="shared" si="2"/>
        <v>6.6</v>
      </c>
    </row>
    <row r="6526" ht="15.75" customHeight="1">
      <c r="A6526" s="4">
        <v>553552.0</v>
      </c>
      <c r="B6526" s="4" t="s">
        <v>48</v>
      </c>
      <c r="C6526" s="5" t="s">
        <v>49</v>
      </c>
      <c r="D6526" s="5">
        <v>20.0</v>
      </c>
      <c r="E6526" s="5">
        <v>2.08</v>
      </c>
      <c r="F6526" s="4">
        <v>17702.0</v>
      </c>
      <c r="G6526" s="6">
        <v>44517.68263888889</v>
      </c>
      <c r="H6526" s="6" t="str">
        <f>VLOOKUP(F6526,'Customer Details'!$A$1:$B$3264,2,0)</f>
        <v>USA</v>
      </c>
      <c r="I6526" s="7">
        <f t="shared" si="1"/>
        <v>41.6</v>
      </c>
      <c r="J6526" s="7">
        <f t="shared" si="2"/>
        <v>41.6</v>
      </c>
    </row>
    <row r="6527" ht="15.75" customHeight="1">
      <c r="A6527" s="4">
        <v>579687.0</v>
      </c>
      <c r="B6527" s="4" t="s">
        <v>38</v>
      </c>
      <c r="C6527" s="5" t="s">
        <v>39</v>
      </c>
      <c r="D6527" s="5">
        <v>12.0</v>
      </c>
      <c r="E6527" s="5">
        <v>2.95</v>
      </c>
      <c r="F6527" s="4">
        <v>14448.0</v>
      </c>
      <c r="G6527" s="6">
        <v>44711.57638888889</v>
      </c>
      <c r="H6527" s="6" t="str">
        <f>VLOOKUP(F6527,'Customer Details'!$A$1:$B$3264,2,0)</f>
        <v>India</v>
      </c>
      <c r="I6527" s="7">
        <f t="shared" si="1"/>
        <v>35.4</v>
      </c>
      <c r="J6527" s="7">
        <f t="shared" si="2"/>
        <v>35.4</v>
      </c>
    </row>
    <row r="6528" ht="15.75" customHeight="1">
      <c r="A6528" s="4">
        <v>545023.0</v>
      </c>
      <c r="B6528" s="4" t="s">
        <v>77</v>
      </c>
      <c r="C6528" s="5" t="s">
        <v>78</v>
      </c>
      <c r="D6528" s="5">
        <v>6.0</v>
      </c>
      <c r="E6528" s="5">
        <v>4.15</v>
      </c>
      <c r="F6528" s="4">
        <v>12921.0</v>
      </c>
      <c r="G6528" s="6">
        <v>44433.60069444445</v>
      </c>
      <c r="H6528" s="6" t="str">
        <f>VLOOKUP(F6528,'Customer Details'!$A$1:$B$3264,2,0)</f>
        <v>United Kingdom</v>
      </c>
      <c r="I6528" s="7">
        <f t="shared" si="1"/>
        <v>24.9</v>
      </c>
      <c r="J6528" s="7">
        <f t="shared" si="2"/>
        <v>24.9</v>
      </c>
    </row>
    <row r="6529" ht="15.75" customHeight="1">
      <c r="A6529" s="4">
        <v>536863.0</v>
      </c>
      <c r="B6529" s="4">
        <v>22383.0</v>
      </c>
      <c r="C6529" s="5" t="s">
        <v>391</v>
      </c>
      <c r="D6529" s="5">
        <v>1.0</v>
      </c>
      <c r="E6529" s="5">
        <v>1.65</v>
      </c>
      <c r="F6529" s="4">
        <v>17967.0</v>
      </c>
      <c r="G6529" s="6">
        <v>44350.47152777778</v>
      </c>
      <c r="H6529" s="6" t="str">
        <f>VLOOKUP(F6529,'Customer Details'!$A$1:$B$3264,2,0)</f>
        <v>United Kingdom</v>
      </c>
      <c r="I6529" s="7">
        <f t="shared" si="1"/>
        <v>1.65</v>
      </c>
      <c r="J6529" s="7">
        <f t="shared" si="2"/>
        <v>1.65</v>
      </c>
    </row>
    <row r="6530" ht="15.75" customHeight="1">
      <c r="A6530" s="4">
        <v>567356.0</v>
      </c>
      <c r="B6530" s="4" t="s">
        <v>1151</v>
      </c>
      <c r="C6530" s="5" t="s">
        <v>1152</v>
      </c>
      <c r="D6530" s="5">
        <v>6.0</v>
      </c>
      <c r="E6530" s="5">
        <v>4.25</v>
      </c>
      <c r="F6530" s="4">
        <v>16527.0</v>
      </c>
      <c r="G6530" s="6">
        <v>44639.68125</v>
      </c>
      <c r="H6530" s="6" t="str">
        <f>VLOOKUP(F6530,'Customer Details'!$A$1:$B$3264,2,0)</f>
        <v>USA</v>
      </c>
      <c r="I6530" s="7">
        <f t="shared" si="1"/>
        <v>25.5</v>
      </c>
      <c r="J6530" s="7">
        <f t="shared" si="2"/>
        <v>25.5</v>
      </c>
    </row>
    <row r="6531" ht="15.75" customHeight="1">
      <c r="A6531" s="4">
        <v>540827.0</v>
      </c>
      <c r="B6531" s="4" t="s">
        <v>1564</v>
      </c>
      <c r="C6531" s="5" t="s">
        <v>1565</v>
      </c>
      <c r="D6531" s="5">
        <v>2.0</v>
      </c>
      <c r="E6531" s="5">
        <v>1.95</v>
      </c>
      <c r="F6531" s="4">
        <v>17569.0</v>
      </c>
      <c r="G6531" s="6">
        <v>44388.59375</v>
      </c>
      <c r="H6531" s="6" t="str">
        <f>VLOOKUP(F6531,'Customer Details'!$A$1:$B$3264,2,0)</f>
        <v>United Kingdom</v>
      </c>
      <c r="I6531" s="7">
        <f t="shared" si="1"/>
        <v>3.9</v>
      </c>
      <c r="J6531" s="7">
        <f t="shared" si="2"/>
        <v>3.9</v>
      </c>
    </row>
    <row r="6532" ht="15.75" customHeight="1">
      <c r="A6532" s="4">
        <v>537769.0</v>
      </c>
      <c r="B6532" s="4" t="s">
        <v>38</v>
      </c>
      <c r="C6532" s="5" t="s">
        <v>39</v>
      </c>
      <c r="D6532" s="5">
        <v>1.0</v>
      </c>
      <c r="E6532" s="5">
        <v>2.95</v>
      </c>
      <c r="F6532" s="4">
        <v>15021.0</v>
      </c>
      <c r="G6532" s="6">
        <v>44355.51180555556</v>
      </c>
      <c r="H6532" s="6" t="str">
        <f>VLOOKUP(F6532,'Customer Details'!$A$1:$B$3264,2,0)</f>
        <v>China</v>
      </c>
      <c r="I6532" s="7">
        <f t="shared" si="1"/>
        <v>2.95</v>
      </c>
      <c r="J6532" s="7">
        <f t="shared" si="2"/>
        <v>2.95</v>
      </c>
    </row>
    <row r="6533" ht="15.75" customHeight="1">
      <c r="A6533" s="4">
        <v>577049.0</v>
      </c>
      <c r="B6533" s="4" t="s">
        <v>921</v>
      </c>
      <c r="C6533" s="5" t="s">
        <v>922</v>
      </c>
      <c r="D6533" s="5">
        <v>1.0</v>
      </c>
      <c r="E6533" s="5">
        <v>9.95</v>
      </c>
      <c r="F6533" s="4">
        <v>17397.0</v>
      </c>
      <c r="G6533" s="6">
        <v>44698.58194444444</v>
      </c>
      <c r="H6533" s="6" t="str">
        <f>VLOOKUP(F6533,'Customer Details'!$A$1:$B$3264,2,0)</f>
        <v>United Kingdom</v>
      </c>
      <c r="I6533" s="7">
        <f t="shared" si="1"/>
        <v>9.95</v>
      </c>
      <c r="J6533" s="7">
        <f t="shared" si="2"/>
        <v>9.95</v>
      </c>
    </row>
    <row r="6534" ht="15.75" customHeight="1">
      <c r="A6534" s="4">
        <v>568212.0</v>
      </c>
      <c r="B6534" s="4">
        <v>90148.0</v>
      </c>
      <c r="C6534" s="5" t="s">
        <v>2996</v>
      </c>
      <c r="D6534" s="5">
        <v>1.0</v>
      </c>
      <c r="E6534" s="5">
        <v>12.75</v>
      </c>
      <c r="F6534" s="4">
        <v>15154.0</v>
      </c>
      <c r="G6534" s="6">
        <v>44645.67013888889</v>
      </c>
      <c r="H6534" s="6" t="str">
        <f>VLOOKUP(F6534,'Customer Details'!$A$1:$B$3264,2,0)</f>
        <v>Australia</v>
      </c>
      <c r="I6534" s="7">
        <f t="shared" si="1"/>
        <v>12.75</v>
      </c>
      <c r="J6534" s="7">
        <f t="shared" si="2"/>
        <v>12.75</v>
      </c>
    </row>
    <row r="6535" ht="15.75" customHeight="1">
      <c r="A6535" s="4">
        <v>537567.0</v>
      </c>
      <c r="B6535" s="4">
        <v>21916.0</v>
      </c>
      <c r="C6535" s="5" t="s">
        <v>2997</v>
      </c>
      <c r="D6535" s="5">
        <v>1.0</v>
      </c>
      <c r="E6535" s="5">
        <v>0.42</v>
      </c>
      <c r="F6535" s="4">
        <v>18119.0</v>
      </c>
      <c r="G6535" s="6">
        <v>44354.49930555555</v>
      </c>
      <c r="H6535" s="6" t="str">
        <f>VLOOKUP(F6535,'Customer Details'!$A$1:$B$3264,2,0)</f>
        <v>United Kingdom</v>
      </c>
      <c r="I6535" s="7">
        <f t="shared" si="1"/>
        <v>0.42</v>
      </c>
      <c r="J6535" s="7">
        <f t="shared" si="2"/>
        <v>0.42</v>
      </c>
    </row>
    <row r="6536" ht="15.75" customHeight="1">
      <c r="A6536" s="4">
        <v>556042.0</v>
      </c>
      <c r="B6536" s="4" t="s">
        <v>75</v>
      </c>
      <c r="C6536" s="5" t="s">
        <v>76</v>
      </c>
      <c r="D6536" s="5">
        <v>6.0</v>
      </c>
      <c r="E6536" s="5">
        <v>5.45</v>
      </c>
      <c r="F6536" s="4">
        <v>14367.0</v>
      </c>
      <c r="G6536" s="6">
        <v>44538.53055555555</v>
      </c>
      <c r="H6536" s="6" t="str">
        <f>VLOOKUP(F6536,'Customer Details'!$A$1:$B$3264,2,0)</f>
        <v>USA</v>
      </c>
      <c r="I6536" s="7">
        <f t="shared" si="1"/>
        <v>32.7</v>
      </c>
      <c r="J6536" s="7">
        <f t="shared" si="2"/>
        <v>32.7</v>
      </c>
    </row>
    <row r="6537" ht="15.75" customHeight="1">
      <c r="A6537" s="4">
        <v>575985.0</v>
      </c>
      <c r="B6537" s="4" t="s">
        <v>886</v>
      </c>
      <c r="C6537" s="5" t="s">
        <v>887</v>
      </c>
      <c r="D6537" s="5">
        <v>1.0</v>
      </c>
      <c r="E6537" s="5">
        <v>2.55</v>
      </c>
      <c r="F6537" s="4">
        <v>17841.0</v>
      </c>
      <c r="G6537" s="6">
        <v>44694.58958333333</v>
      </c>
      <c r="H6537" s="6" t="str">
        <f>VLOOKUP(F6537,'Customer Details'!$A$1:$B$3264,2,0)</f>
        <v>India</v>
      </c>
      <c r="I6537" s="7">
        <f t="shared" si="1"/>
        <v>2.55</v>
      </c>
      <c r="J6537" s="7">
        <f t="shared" si="2"/>
        <v>2.55</v>
      </c>
    </row>
    <row r="6538" ht="15.75" customHeight="1">
      <c r="A6538" s="4" t="s">
        <v>110</v>
      </c>
      <c r="B6538" s="4">
        <v>20712.0</v>
      </c>
      <c r="C6538" s="5" t="s">
        <v>1923</v>
      </c>
      <c r="D6538" s="5">
        <v>-1.0</v>
      </c>
      <c r="E6538" s="5">
        <v>2.08</v>
      </c>
      <c r="F6538" s="4">
        <v>14415.0</v>
      </c>
      <c r="G6538" s="6">
        <v>44562.70972222222</v>
      </c>
      <c r="H6538" s="6" t="str">
        <f>VLOOKUP(F6538,'Customer Details'!$A$1:$B$3264,2,0)</f>
        <v>United Kingdom</v>
      </c>
      <c r="I6538" s="7">
        <f t="shared" si="1"/>
        <v>-2.08</v>
      </c>
      <c r="J6538" s="7">
        <f t="shared" si="2"/>
        <v>2.08</v>
      </c>
    </row>
    <row r="6539" ht="15.75" customHeight="1">
      <c r="A6539" s="4" t="s">
        <v>2634</v>
      </c>
      <c r="B6539" s="4">
        <v>82483.0</v>
      </c>
      <c r="C6539" s="5" t="s">
        <v>347</v>
      </c>
      <c r="D6539" s="5">
        <v>-2.0</v>
      </c>
      <c r="E6539" s="5">
        <v>5.95</v>
      </c>
      <c r="F6539" s="4">
        <v>15311.0</v>
      </c>
      <c r="G6539" s="6">
        <v>44547.55694444444</v>
      </c>
      <c r="H6539" s="6" t="str">
        <f>VLOOKUP(F6539,'Customer Details'!$A$1:$B$3264,2,0)</f>
        <v>USA</v>
      </c>
      <c r="I6539" s="7">
        <f t="shared" si="1"/>
        <v>-11.9</v>
      </c>
      <c r="J6539" s="7">
        <f t="shared" si="2"/>
        <v>11.9</v>
      </c>
    </row>
    <row r="6540" ht="15.75" customHeight="1">
      <c r="A6540" s="4">
        <v>558860.0</v>
      </c>
      <c r="B6540" s="4" t="s">
        <v>790</v>
      </c>
      <c r="C6540" s="5" t="s">
        <v>791</v>
      </c>
      <c r="D6540" s="5">
        <v>1.0</v>
      </c>
      <c r="E6540" s="5">
        <v>0.65</v>
      </c>
      <c r="F6540" s="4">
        <v>17975.0</v>
      </c>
      <c r="G6540" s="6">
        <v>44565.5125</v>
      </c>
      <c r="H6540" s="6" t="str">
        <f>VLOOKUP(F6540,'Customer Details'!$A$1:$B$3264,2,0)</f>
        <v>China</v>
      </c>
      <c r="I6540" s="7">
        <f t="shared" si="1"/>
        <v>0.65</v>
      </c>
      <c r="J6540" s="7">
        <f t="shared" si="2"/>
        <v>0.65</v>
      </c>
    </row>
    <row r="6541" ht="15.75" customHeight="1">
      <c r="A6541" s="4" t="s">
        <v>2998</v>
      </c>
      <c r="B6541" s="4">
        <v>22632.0</v>
      </c>
      <c r="C6541" s="5" t="s">
        <v>2342</v>
      </c>
      <c r="D6541" s="5">
        <v>-1.0</v>
      </c>
      <c r="E6541" s="5">
        <v>2.1</v>
      </c>
      <c r="F6541" s="4">
        <v>14667.0</v>
      </c>
      <c r="G6541" s="6">
        <v>44428.575</v>
      </c>
      <c r="H6541" s="6" t="str">
        <f>VLOOKUP(F6541,'Customer Details'!$A$1:$B$3264,2,0)</f>
        <v>Australia</v>
      </c>
      <c r="I6541" s="7">
        <f t="shared" si="1"/>
        <v>-2.1</v>
      </c>
      <c r="J6541" s="7">
        <f t="shared" si="2"/>
        <v>2.1</v>
      </c>
    </row>
    <row r="6542" ht="15.75" customHeight="1">
      <c r="A6542" s="4">
        <v>549007.0</v>
      </c>
      <c r="B6542" s="4" t="s">
        <v>870</v>
      </c>
      <c r="C6542" s="5" t="s">
        <v>871</v>
      </c>
      <c r="D6542" s="5">
        <v>12.0</v>
      </c>
      <c r="E6542" s="5">
        <v>1.95</v>
      </c>
      <c r="F6542" s="4">
        <v>17470.0</v>
      </c>
      <c r="G6542" s="6">
        <v>44474.60972222222</v>
      </c>
      <c r="H6542" s="6" t="str">
        <f>VLOOKUP(F6542,'Customer Details'!$A$1:$B$3264,2,0)</f>
        <v>China</v>
      </c>
      <c r="I6542" s="7">
        <f t="shared" si="1"/>
        <v>23.4</v>
      </c>
      <c r="J6542" s="7">
        <f t="shared" si="2"/>
        <v>23.4</v>
      </c>
    </row>
    <row r="6543" ht="15.75" customHeight="1">
      <c r="A6543" s="4">
        <v>565648.0</v>
      </c>
      <c r="B6543" s="4">
        <v>23210.0</v>
      </c>
      <c r="C6543" s="5" t="s">
        <v>1521</v>
      </c>
      <c r="D6543" s="5">
        <v>1.0</v>
      </c>
      <c r="E6543" s="5">
        <v>1.25</v>
      </c>
      <c r="F6543" s="4">
        <v>18196.0</v>
      </c>
      <c r="G6543" s="6">
        <v>44625.68194444444</v>
      </c>
      <c r="H6543" s="6" t="str">
        <f>VLOOKUP(F6543,'Customer Details'!$A$1:$B$3264,2,0)</f>
        <v>India</v>
      </c>
      <c r="I6543" s="7">
        <f t="shared" si="1"/>
        <v>1.25</v>
      </c>
      <c r="J6543" s="7">
        <f t="shared" si="2"/>
        <v>1.25</v>
      </c>
    </row>
    <row r="6544" ht="15.75" customHeight="1">
      <c r="A6544" s="4">
        <v>575852.0</v>
      </c>
      <c r="B6544" s="4" t="s">
        <v>443</v>
      </c>
      <c r="C6544" s="5" t="s">
        <v>444</v>
      </c>
      <c r="D6544" s="5">
        <v>4.0</v>
      </c>
      <c r="E6544" s="5">
        <v>2.95</v>
      </c>
      <c r="F6544" s="4">
        <v>17238.0</v>
      </c>
      <c r="G6544" s="6">
        <v>44692.51180555556</v>
      </c>
      <c r="H6544" s="6" t="str">
        <f>VLOOKUP(F6544,'Customer Details'!$A$1:$B$3264,2,0)</f>
        <v>USA</v>
      </c>
      <c r="I6544" s="7">
        <f t="shared" si="1"/>
        <v>11.8</v>
      </c>
      <c r="J6544" s="7">
        <f t="shared" si="2"/>
        <v>11.8</v>
      </c>
    </row>
    <row r="6545" ht="15.75" customHeight="1">
      <c r="A6545" s="4">
        <v>568527.0</v>
      </c>
      <c r="B6545" s="4" t="s">
        <v>48</v>
      </c>
      <c r="C6545" s="5" t="s">
        <v>49</v>
      </c>
      <c r="D6545" s="5">
        <v>10.0</v>
      </c>
      <c r="E6545" s="5">
        <v>2.08</v>
      </c>
      <c r="F6545" s="4">
        <v>13178.0</v>
      </c>
      <c r="G6545" s="6">
        <v>44647.55625</v>
      </c>
      <c r="H6545" s="6" t="str">
        <f>VLOOKUP(F6545,'Customer Details'!$A$1:$B$3264,2,0)</f>
        <v>USA</v>
      </c>
      <c r="I6545" s="7">
        <f t="shared" si="1"/>
        <v>20.8</v>
      </c>
      <c r="J6545" s="7">
        <f t="shared" si="2"/>
        <v>20.8</v>
      </c>
    </row>
    <row r="6546" ht="15.75" customHeight="1">
      <c r="A6546" s="4">
        <v>571228.0</v>
      </c>
      <c r="B6546" s="4" t="s">
        <v>38</v>
      </c>
      <c r="C6546" s="5" t="s">
        <v>39</v>
      </c>
      <c r="D6546" s="5">
        <v>12.0</v>
      </c>
      <c r="E6546" s="5">
        <v>2.95</v>
      </c>
      <c r="F6546" s="4">
        <v>15132.0</v>
      </c>
      <c r="G6546" s="6">
        <v>44665.58333333334</v>
      </c>
      <c r="H6546" s="6" t="str">
        <f>VLOOKUP(F6546,'Customer Details'!$A$1:$B$3264,2,0)</f>
        <v>India</v>
      </c>
      <c r="I6546" s="7">
        <f t="shared" si="1"/>
        <v>35.4</v>
      </c>
      <c r="J6546" s="7">
        <f t="shared" si="2"/>
        <v>35.4</v>
      </c>
    </row>
    <row r="6547" ht="15.75" customHeight="1">
      <c r="A6547" s="4">
        <v>545826.0</v>
      </c>
      <c r="B6547" s="4" t="s">
        <v>2102</v>
      </c>
      <c r="C6547" s="5" t="s">
        <v>2103</v>
      </c>
      <c r="D6547" s="5">
        <v>12.0</v>
      </c>
      <c r="E6547" s="5">
        <v>1.65</v>
      </c>
      <c r="F6547" s="4">
        <v>17696.0</v>
      </c>
      <c r="G6547" s="6">
        <v>44446.54375</v>
      </c>
      <c r="H6547" s="6" t="str">
        <f>VLOOKUP(F6547,'Customer Details'!$A$1:$B$3264,2,0)</f>
        <v>United Kingdom</v>
      </c>
      <c r="I6547" s="7">
        <f t="shared" si="1"/>
        <v>19.8</v>
      </c>
      <c r="J6547" s="7">
        <f t="shared" si="2"/>
        <v>19.8</v>
      </c>
    </row>
    <row r="6548" ht="15.75" customHeight="1">
      <c r="A6548" s="4">
        <v>566979.0</v>
      </c>
      <c r="B6548" s="4" t="s">
        <v>48</v>
      </c>
      <c r="C6548" s="5" t="s">
        <v>49</v>
      </c>
      <c r="D6548" s="5">
        <v>10.0</v>
      </c>
      <c r="E6548" s="5">
        <v>2.08</v>
      </c>
      <c r="F6548" s="4">
        <v>13141.0</v>
      </c>
      <c r="G6548" s="6">
        <v>44636.4125</v>
      </c>
      <c r="H6548" s="6" t="str">
        <f>VLOOKUP(F6548,'Customer Details'!$A$1:$B$3264,2,0)</f>
        <v>Australia</v>
      </c>
      <c r="I6548" s="7">
        <f t="shared" si="1"/>
        <v>20.8</v>
      </c>
      <c r="J6548" s="7">
        <f t="shared" si="2"/>
        <v>20.8</v>
      </c>
    </row>
    <row r="6549" ht="15.75" customHeight="1">
      <c r="A6549" s="4">
        <v>542617.0</v>
      </c>
      <c r="B6549" s="4" t="s">
        <v>235</v>
      </c>
      <c r="C6549" s="5" t="s">
        <v>690</v>
      </c>
      <c r="D6549" s="5">
        <v>3.0</v>
      </c>
      <c r="E6549" s="5">
        <v>3.75</v>
      </c>
      <c r="F6549" s="4">
        <v>17463.0</v>
      </c>
      <c r="G6549" s="6">
        <v>44407.65833333333</v>
      </c>
      <c r="H6549" s="6" t="str">
        <f>VLOOKUP(F6549,'Customer Details'!$A$1:$B$3264,2,0)</f>
        <v>USA</v>
      </c>
      <c r="I6549" s="7">
        <f t="shared" si="1"/>
        <v>11.25</v>
      </c>
      <c r="J6549" s="7">
        <f t="shared" si="2"/>
        <v>11.25</v>
      </c>
    </row>
    <row r="6550" ht="15.75" customHeight="1">
      <c r="A6550" s="4">
        <v>538744.0</v>
      </c>
      <c r="B6550" s="4">
        <v>21479.0</v>
      </c>
      <c r="C6550" s="5" t="s">
        <v>2999</v>
      </c>
      <c r="D6550" s="5">
        <v>1.0</v>
      </c>
      <c r="E6550" s="5">
        <v>3.75</v>
      </c>
      <c r="F6550" s="4">
        <v>15356.0</v>
      </c>
      <c r="G6550" s="6">
        <v>44361.47638888889</v>
      </c>
      <c r="H6550" s="6" t="str">
        <f>VLOOKUP(F6550,'Customer Details'!$A$1:$B$3264,2,0)</f>
        <v>China</v>
      </c>
      <c r="I6550" s="7">
        <f t="shared" si="1"/>
        <v>3.75</v>
      </c>
      <c r="J6550" s="7">
        <f t="shared" si="2"/>
        <v>3.75</v>
      </c>
    </row>
    <row r="6551" ht="15.75" customHeight="1">
      <c r="A6551" s="4">
        <v>559980.0</v>
      </c>
      <c r="B6551" s="4" t="s">
        <v>303</v>
      </c>
      <c r="C6551" s="5" t="s">
        <v>304</v>
      </c>
      <c r="D6551" s="5">
        <v>9.0</v>
      </c>
      <c r="E6551" s="5">
        <v>5.95</v>
      </c>
      <c r="F6551" s="4">
        <v>17314.0</v>
      </c>
      <c r="G6551" s="6">
        <v>44575.47777777778</v>
      </c>
      <c r="H6551" s="6" t="str">
        <f>VLOOKUP(F6551,'Customer Details'!$A$1:$B$3264,2,0)</f>
        <v>China</v>
      </c>
      <c r="I6551" s="7">
        <f t="shared" si="1"/>
        <v>53.55</v>
      </c>
      <c r="J6551" s="7">
        <f t="shared" si="2"/>
        <v>53.55</v>
      </c>
    </row>
    <row r="6552" ht="15.75" customHeight="1">
      <c r="A6552" s="4">
        <v>543191.0</v>
      </c>
      <c r="B6552" s="4">
        <v>84748.0</v>
      </c>
      <c r="C6552" s="5" t="s">
        <v>821</v>
      </c>
      <c r="D6552" s="5">
        <v>2.0</v>
      </c>
      <c r="E6552" s="5">
        <v>3.75</v>
      </c>
      <c r="F6552" s="4">
        <v>13137.0</v>
      </c>
      <c r="G6552" s="6">
        <v>44412.49583333333</v>
      </c>
      <c r="H6552" s="6" t="str">
        <f>VLOOKUP(F6552,'Customer Details'!$A$1:$B$3264,2,0)</f>
        <v>China</v>
      </c>
      <c r="I6552" s="7">
        <f t="shared" si="1"/>
        <v>7.5</v>
      </c>
      <c r="J6552" s="7">
        <f t="shared" si="2"/>
        <v>7.5</v>
      </c>
    </row>
    <row r="6553" ht="15.75" customHeight="1">
      <c r="A6553" s="4">
        <v>577740.0</v>
      </c>
      <c r="B6553" s="4" t="s">
        <v>112</v>
      </c>
      <c r="C6553" s="5" t="s">
        <v>113</v>
      </c>
      <c r="D6553" s="5">
        <v>2.0</v>
      </c>
      <c r="E6553" s="5">
        <v>4.25</v>
      </c>
      <c r="F6553" s="4">
        <v>17625.0</v>
      </c>
      <c r="G6553" s="6">
        <v>44702.56666666667</v>
      </c>
      <c r="H6553" s="6" t="str">
        <f>VLOOKUP(F6553,'Customer Details'!$A$1:$B$3264,2,0)</f>
        <v>United Kingdom</v>
      </c>
      <c r="I6553" s="7">
        <f t="shared" si="1"/>
        <v>8.5</v>
      </c>
      <c r="J6553" s="7">
        <f t="shared" si="2"/>
        <v>8.5</v>
      </c>
    </row>
    <row r="6554" ht="15.75" customHeight="1">
      <c r="A6554" s="4">
        <v>573413.0</v>
      </c>
      <c r="B6554" s="4">
        <v>21992.0</v>
      </c>
      <c r="C6554" s="5" t="s">
        <v>864</v>
      </c>
      <c r="D6554" s="5">
        <v>1.0</v>
      </c>
      <c r="E6554" s="5">
        <v>1.25</v>
      </c>
      <c r="F6554" s="4">
        <v>15444.0</v>
      </c>
      <c r="G6554" s="6">
        <v>44681.675</v>
      </c>
      <c r="H6554" s="6" t="str">
        <f>VLOOKUP(F6554,'Customer Details'!$A$1:$B$3264,2,0)</f>
        <v>United Kingdom</v>
      </c>
      <c r="I6554" s="7">
        <f t="shared" si="1"/>
        <v>1.25</v>
      </c>
      <c r="J6554" s="7">
        <f t="shared" si="2"/>
        <v>1.25</v>
      </c>
    </row>
    <row r="6555" ht="15.75" customHeight="1">
      <c r="A6555" s="4">
        <v>549120.0</v>
      </c>
      <c r="B6555" s="4" t="s">
        <v>40</v>
      </c>
      <c r="C6555" s="5" t="s">
        <v>41</v>
      </c>
      <c r="D6555" s="5">
        <v>4.0</v>
      </c>
      <c r="E6555" s="5">
        <v>2.95</v>
      </c>
      <c r="F6555" s="4">
        <v>14587.0</v>
      </c>
      <c r="G6555" s="6">
        <v>44475.56111111111</v>
      </c>
      <c r="H6555" s="6" t="str">
        <f>VLOOKUP(F6555,'Customer Details'!$A$1:$B$3264,2,0)</f>
        <v>China</v>
      </c>
      <c r="I6555" s="7">
        <f t="shared" si="1"/>
        <v>11.8</v>
      </c>
      <c r="J6555" s="7">
        <f t="shared" si="2"/>
        <v>11.8</v>
      </c>
    </row>
    <row r="6556" ht="15.75" customHeight="1">
      <c r="A6556" s="4">
        <v>562258.0</v>
      </c>
      <c r="B6556" s="4">
        <v>22561.0</v>
      </c>
      <c r="C6556" s="5" t="s">
        <v>1186</v>
      </c>
      <c r="D6556" s="5">
        <v>1.0</v>
      </c>
      <c r="E6556" s="5">
        <v>1.65</v>
      </c>
      <c r="F6556" s="4">
        <v>16348.0</v>
      </c>
      <c r="G6556" s="6">
        <v>44595.64444444444</v>
      </c>
      <c r="H6556" s="6" t="str">
        <f>VLOOKUP(F6556,'Customer Details'!$A$1:$B$3264,2,0)</f>
        <v>USA</v>
      </c>
      <c r="I6556" s="7">
        <f t="shared" si="1"/>
        <v>1.65</v>
      </c>
      <c r="J6556" s="7">
        <f t="shared" si="2"/>
        <v>1.65</v>
      </c>
    </row>
    <row r="6557" ht="15.75" customHeight="1">
      <c r="A6557" s="4">
        <v>575487.0</v>
      </c>
      <c r="B6557" s="4" t="s">
        <v>100</v>
      </c>
      <c r="C6557" s="5" t="s">
        <v>101</v>
      </c>
      <c r="D6557" s="5">
        <v>4.0</v>
      </c>
      <c r="E6557" s="5">
        <v>1.45</v>
      </c>
      <c r="F6557" s="4">
        <v>15450.0</v>
      </c>
      <c r="G6557" s="6">
        <v>44690.71597222222</v>
      </c>
      <c r="H6557" s="6" t="str">
        <f>VLOOKUP(F6557,'Customer Details'!$A$1:$B$3264,2,0)</f>
        <v>China</v>
      </c>
      <c r="I6557" s="7">
        <f t="shared" si="1"/>
        <v>5.8</v>
      </c>
      <c r="J6557" s="7">
        <f t="shared" si="2"/>
        <v>5.8</v>
      </c>
    </row>
    <row r="6558" ht="15.75" customHeight="1">
      <c r="A6558" s="4">
        <v>539411.0</v>
      </c>
      <c r="B6558" s="4" t="s">
        <v>40</v>
      </c>
      <c r="C6558" s="5" t="s">
        <v>41</v>
      </c>
      <c r="D6558" s="5">
        <v>12.0</v>
      </c>
      <c r="E6558" s="5">
        <v>2.95</v>
      </c>
      <c r="F6558" s="4">
        <v>14243.0</v>
      </c>
      <c r="G6558" s="6">
        <v>44364.56180555555</v>
      </c>
      <c r="H6558" s="6" t="str">
        <f>VLOOKUP(F6558,'Customer Details'!$A$1:$B$3264,2,0)</f>
        <v>Australia</v>
      </c>
      <c r="I6558" s="7">
        <f t="shared" si="1"/>
        <v>35.4</v>
      </c>
      <c r="J6558" s="7">
        <f t="shared" si="2"/>
        <v>35.4</v>
      </c>
    </row>
    <row r="6559" ht="15.75" customHeight="1">
      <c r="A6559" s="4">
        <v>573874.0</v>
      </c>
      <c r="B6559" s="4" t="s">
        <v>245</v>
      </c>
      <c r="C6559" s="5" t="s">
        <v>246</v>
      </c>
      <c r="D6559" s="5">
        <v>1.0</v>
      </c>
      <c r="E6559" s="5">
        <v>1.45</v>
      </c>
      <c r="F6559" s="4">
        <v>13868.0</v>
      </c>
      <c r="G6559" s="6">
        <v>44682.53125</v>
      </c>
      <c r="H6559" s="6" t="str">
        <f>VLOOKUP(F6559,'Customer Details'!$A$1:$B$3264,2,0)</f>
        <v>China</v>
      </c>
      <c r="I6559" s="7">
        <f t="shared" si="1"/>
        <v>1.45</v>
      </c>
      <c r="J6559" s="7">
        <f t="shared" si="2"/>
        <v>1.45</v>
      </c>
    </row>
    <row r="6560" ht="15.75" customHeight="1">
      <c r="A6560" s="4">
        <v>542217.0</v>
      </c>
      <c r="B6560" s="4" t="s">
        <v>468</v>
      </c>
      <c r="C6560" s="5" t="s">
        <v>469</v>
      </c>
      <c r="D6560" s="5">
        <v>1.0</v>
      </c>
      <c r="E6560" s="5">
        <v>2.95</v>
      </c>
      <c r="F6560" s="4">
        <v>14606.0</v>
      </c>
      <c r="G6560" s="6">
        <v>44403.525</v>
      </c>
      <c r="H6560" s="6" t="str">
        <f>VLOOKUP(F6560,'Customer Details'!$A$1:$B$3264,2,0)</f>
        <v>USA</v>
      </c>
      <c r="I6560" s="7">
        <f t="shared" si="1"/>
        <v>2.95</v>
      </c>
      <c r="J6560" s="7">
        <f t="shared" si="2"/>
        <v>2.95</v>
      </c>
    </row>
    <row r="6561" ht="15.75" customHeight="1">
      <c r="A6561" s="4">
        <v>552265.0</v>
      </c>
      <c r="B6561" s="4" t="s">
        <v>943</v>
      </c>
      <c r="C6561" s="5" t="s">
        <v>944</v>
      </c>
      <c r="D6561" s="5">
        <v>6.0</v>
      </c>
      <c r="E6561" s="5">
        <v>1.65</v>
      </c>
      <c r="F6561" s="4">
        <v>14161.0</v>
      </c>
      <c r="G6561" s="6">
        <v>44508.48680555556</v>
      </c>
      <c r="H6561" s="6" t="str">
        <f>VLOOKUP(F6561,'Customer Details'!$A$1:$B$3264,2,0)</f>
        <v>China</v>
      </c>
      <c r="I6561" s="7">
        <f t="shared" si="1"/>
        <v>9.9</v>
      </c>
      <c r="J6561" s="7">
        <f t="shared" si="2"/>
        <v>9.9</v>
      </c>
    </row>
    <row r="6562" ht="15.75" customHeight="1">
      <c r="A6562" s="4">
        <v>568423.0</v>
      </c>
      <c r="B6562" s="4" t="s">
        <v>75</v>
      </c>
      <c r="C6562" s="5" t="s">
        <v>76</v>
      </c>
      <c r="D6562" s="5">
        <v>10.0</v>
      </c>
      <c r="E6562" s="5">
        <v>5.45</v>
      </c>
      <c r="F6562" s="4">
        <v>17061.0</v>
      </c>
      <c r="G6562" s="6">
        <v>44647.475</v>
      </c>
      <c r="H6562" s="6" t="str">
        <f>VLOOKUP(F6562,'Customer Details'!$A$1:$B$3264,2,0)</f>
        <v>USA</v>
      </c>
      <c r="I6562" s="7">
        <f t="shared" si="1"/>
        <v>54.5</v>
      </c>
      <c r="J6562" s="7">
        <f t="shared" si="2"/>
        <v>54.5</v>
      </c>
    </row>
    <row r="6563" ht="15.75" customHeight="1">
      <c r="A6563" s="4">
        <v>578479.0</v>
      </c>
      <c r="B6563" s="4" t="s">
        <v>1049</v>
      </c>
      <c r="C6563" s="5" t="s">
        <v>1050</v>
      </c>
      <c r="D6563" s="5">
        <v>1.0</v>
      </c>
      <c r="E6563" s="5">
        <v>2.95</v>
      </c>
      <c r="F6563" s="4">
        <v>15858.0</v>
      </c>
      <c r="G6563" s="6">
        <v>44705.53333333333</v>
      </c>
      <c r="H6563" s="6" t="str">
        <f>VLOOKUP(F6563,'Customer Details'!$A$1:$B$3264,2,0)</f>
        <v>United Kingdom</v>
      </c>
      <c r="I6563" s="7">
        <f t="shared" si="1"/>
        <v>2.95</v>
      </c>
      <c r="J6563" s="7">
        <f t="shared" si="2"/>
        <v>2.95</v>
      </c>
    </row>
    <row r="6564" ht="15.75" customHeight="1">
      <c r="A6564" s="4">
        <v>560106.0</v>
      </c>
      <c r="B6564" s="4" t="s">
        <v>1747</v>
      </c>
      <c r="C6564" s="5" t="s">
        <v>1748</v>
      </c>
      <c r="D6564" s="5">
        <v>3.0</v>
      </c>
      <c r="E6564" s="5">
        <v>2.55</v>
      </c>
      <c r="F6564" s="4">
        <v>17554.0</v>
      </c>
      <c r="G6564" s="6">
        <v>44575.83402777778</v>
      </c>
      <c r="H6564" s="6" t="str">
        <f>VLOOKUP(F6564,'Customer Details'!$A$1:$B$3264,2,0)</f>
        <v>United Kingdom</v>
      </c>
      <c r="I6564" s="7">
        <f t="shared" si="1"/>
        <v>7.65</v>
      </c>
      <c r="J6564" s="7">
        <f t="shared" si="2"/>
        <v>7.65</v>
      </c>
    </row>
    <row r="6565" ht="15.75" customHeight="1">
      <c r="A6565" s="4">
        <v>550459.0</v>
      </c>
      <c r="B6565" s="4" t="s">
        <v>1641</v>
      </c>
      <c r="C6565" s="5" t="s">
        <v>1642</v>
      </c>
      <c r="D6565" s="5">
        <v>2.0</v>
      </c>
      <c r="E6565" s="5">
        <v>0.38</v>
      </c>
      <c r="F6565" s="4">
        <v>18116.0</v>
      </c>
      <c r="G6565" s="6">
        <v>44487.55347222222</v>
      </c>
      <c r="H6565" s="6" t="str">
        <f>VLOOKUP(F6565,'Customer Details'!$A$1:$B$3264,2,0)</f>
        <v>USA</v>
      </c>
      <c r="I6565" s="7">
        <f t="shared" si="1"/>
        <v>0.76</v>
      </c>
      <c r="J6565" s="7">
        <f t="shared" si="2"/>
        <v>0.76</v>
      </c>
    </row>
    <row r="6566" ht="15.75" customHeight="1">
      <c r="A6566" s="4">
        <v>565444.0</v>
      </c>
      <c r="B6566" s="4" t="s">
        <v>3000</v>
      </c>
      <c r="C6566" s="5" t="s">
        <v>3001</v>
      </c>
      <c r="D6566" s="5">
        <v>2.0</v>
      </c>
      <c r="E6566" s="5">
        <v>2.1</v>
      </c>
      <c r="F6566" s="4">
        <v>17894.0</v>
      </c>
      <c r="G6566" s="6">
        <v>44624.60833333333</v>
      </c>
      <c r="H6566" s="6" t="str">
        <f>VLOOKUP(F6566,'Customer Details'!$A$1:$B$3264,2,0)</f>
        <v>Australia</v>
      </c>
      <c r="I6566" s="7">
        <f t="shared" si="1"/>
        <v>4.2</v>
      </c>
      <c r="J6566" s="7">
        <f t="shared" si="2"/>
        <v>4.2</v>
      </c>
    </row>
    <row r="6567" ht="15.75" customHeight="1">
      <c r="A6567" s="4">
        <v>566420.0</v>
      </c>
      <c r="B6567" s="4" t="s">
        <v>3002</v>
      </c>
      <c r="C6567" s="5" t="s">
        <v>3003</v>
      </c>
      <c r="D6567" s="5">
        <v>2.0</v>
      </c>
      <c r="E6567" s="5">
        <v>4.95</v>
      </c>
      <c r="F6567" s="4">
        <v>16360.0</v>
      </c>
      <c r="G6567" s="6">
        <v>44632.57638888889</v>
      </c>
      <c r="H6567" s="6" t="str">
        <f>VLOOKUP(F6567,'Customer Details'!$A$1:$B$3264,2,0)</f>
        <v>United Kingdom</v>
      </c>
      <c r="I6567" s="7">
        <f t="shared" si="1"/>
        <v>9.9</v>
      </c>
      <c r="J6567" s="7">
        <f t="shared" si="2"/>
        <v>9.9</v>
      </c>
    </row>
    <row r="6568" ht="15.75" customHeight="1">
      <c r="A6568" s="4">
        <v>557316.0</v>
      </c>
      <c r="B6568" s="4" t="s">
        <v>448</v>
      </c>
      <c r="C6568" s="5" t="s">
        <v>449</v>
      </c>
      <c r="D6568" s="5">
        <v>25.0</v>
      </c>
      <c r="E6568" s="5">
        <v>0.42</v>
      </c>
      <c r="F6568" s="4">
        <v>17299.0</v>
      </c>
      <c r="G6568" s="6">
        <v>44549.66944444444</v>
      </c>
      <c r="H6568" s="6" t="str">
        <f>VLOOKUP(F6568,'Customer Details'!$A$1:$B$3264,2,0)</f>
        <v>China</v>
      </c>
      <c r="I6568" s="7">
        <f t="shared" si="1"/>
        <v>10.5</v>
      </c>
      <c r="J6568" s="7">
        <f t="shared" si="2"/>
        <v>10.5</v>
      </c>
    </row>
    <row r="6569" ht="15.75" customHeight="1">
      <c r="A6569" s="4">
        <v>541258.0</v>
      </c>
      <c r="B6569" s="4" t="s">
        <v>530</v>
      </c>
      <c r="C6569" s="5" t="s">
        <v>531</v>
      </c>
      <c r="D6569" s="5">
        <v>2.0</v>
      </c>
      <c r="E6569" s="5">
        <v>3.75</v>
      </c>
      <c r="F6569" s="4">
        <v>13634.0</v>
      </c>
      <c r="G6569" s="6">
        <v>44393.64583333334</v>
      </c>
      <c r="H6569" s="6" t="str">
        <f>VLOOKUP(F6569,'Customer Details'!$A$1:$B$3264,2,0)</f>
        <v>China</v>
      </c>
      <c r="I6569" s="7">
        <f t="shared" si="1"/>
        <v>7.5</v>
      </c>
      <c r="J6569" s="7">
        <f t="shared" si="2"/>
        <v>7.5</v>
      </c>
    </row>
    <row r="6570" ht="15.75" customHeight="1">
      <c r="A6570" s="4">
        <v>556102.0</v>
      </c>
      <c r="B6570" s="4" t="s">
        <v>475</v>
      </c>
      <c r="C6570" s="5" t="s">
        <v>476</v>
      </c>
      <c r="D6570" s="5">
        <v>25.0</v>
      </c>
      <c r="E6570" s="5">
        <v>0.42</v>
      </c>
      <c r="F6570" s="4">
        <v>13115.0</v>
      </c>
      <c r="G6570" s="6">
        <v>44538.67708333334</v>
      </c>
      <c r="H6570" s="6" t="str">
        <f>VLOOKUP(F6570,'Customer Details'!$A$1:$B$3264,2,0)</f>
        <v>Australia</v>
      </c>
      <c r="I6570" s="7">
        <f t="shared" si="1"/>
        <v>10.5</v>
      </c>
      <c r="J6570" s="7">
        <f t="shared" si="2"/>
        <v>10.5</v>
      </c>
    </row>
    <row r="6571" ht="15.75" customHeight="1">
      <c r="A6571" s="4" t="s">
        <v>3004</v>
      </c>
      <c r="B6571" s="4">
        <v>22580.0</v>
      </c>
      <c r="C6571" s="5" t="s">
        <v>1252</v>
      </c>
      <c r="D6571" s="5">
        <v>-8.0</v>
      </c>
      <c r="E6571" s="5">
        <v>5.95</v>
      </c>
      <c r="F6571" s="4">
        <v>14850.0</v>
      </c>
      <c r="G6571" s="6">
        <v>44354.3625</v>
      </c>
      <c r="H6571" s="6" t="str">
        <f>VLOOKUP(F6571,'Customer Details'!$A$1:$B$3264,2,0)</f>
        <v>USA</v>
      </c>
      <c r="I6571" s="7">
        <f t="shared" si="1"/>
        <v>-47.6</v>
      </c>
      <c r="J6571" s="7">
        <f t="shared" si="2"/>
        <v>47.6</v>
      </c>
    </row>
    <row r="6572" ht="15.75" customHeight="1">
      <c r="A6572" s="4">
        <v>566930.0</v>
      </c>
      <c r="B6572" s="4" t="s">
        <v>67</v>
      </c>
      <c r="C6572" s="5" t="s">
        <v>68</v>
      </c>
      <c r="D6572" s="5">
        <v>10.0</v>
      </c>
      <c r="E6572" s="5">
        <v>2.08</v>
      </c>
      <c r="F6572" s="4">
        <v>15417.0</v>
      </c>
      <c r="G6572" s="6">
        <v>44635.64305555556</v>
      </c>
      <c r="H6572" s="6" t="str">
        <f>VLOOKUP(F6572,'Customer Details'!$A$1:$B$3264,2,0)</f>
        <v>United Kingdom</v>
      </c>
      <c r="I6572" s="7">
        <f t="shared" si="1"/>
        <v>20.8</v>
      </c>
      <c r="J6572" s="7">
        <f t="shared" si="2"/>
        <v>20.8</v>
      </c>
    </row>
    <row r="6573" ht="15.75" customHeight="1">
      <c r="A6573" s="4" t="s">
        <v>3005</v>
      </c>
      <c r="B6573" s="4">
        <v>21843.0</v>
      </c>
      <c r="C6573" s="5" t="s">
        <v>564</v>
      </c>
      <c r="D6573" s="5">
        <v>-1.0</v>
      </c>
      <c r="E6573" s="5">
        <v>9.95</v>
      </c>
      <c r="F6573" s="4">
        <v>17511.0</v>
      </c>
      <c r="G6573" s="6">
        <v>44354.53125</v>
      </c>
      <c r="H6573" s="6" t="str">
        <f>VLOOKUP(F6573,'Customer Details'!$A$1:$B$3264,2,0)</f>
        <v>United Kingdom</v>
      </c>
      <c r="I6573" s="7">
        <f t="shared" si="1"/>
        <v>-9.95</v>
      </c>
      <c r="J6573" s="7">
        <f t="shared" si="2"/>
        <v>9.95</v>
      </c>
    </row>
    <row r="6574" ht="15.75" customHeight="1">
      <c r="A6574" s="4">
        <v>569457.0</v>
      </c>
      <c r="B6574" s="4" t="s">
        <v>133</v>
      </c>
      <c r="C6574" s="5" t="s">
        <v>134</v>
      </c>
      <c r="D6574" s="5">
        <v>1.0</v>
      </c>
      <c r="E6574" s="5">
        <v>0.85</v>
      </c>
      <c r="F6574" s="4">
        <v>14606.0</v>
      </c>
      <c r="G6574" s="6">
        <v>44655.47847222222</v>
      </c>
      <c r="H6574" s="6" t="str">
        <f>VLOOKUP(F6574,'Customer Details'!$A$1:$B$3264,2,0)</f>
        <v>USA</v>
      </c>
      <c r="I6574" s="7">
        <f t="shared" si="1"/>
        <v>0.85</v>
      </c>
      <c r="J6574" s="7">
        <f t="shared" si="2"/>
        <v>0.85</v>
      </c>
    </row>
    <row r="6575" ht="15.75" customHeight="1">
      <c r="A6575" s="4">
        <v>546951.0</v>
      </c>
      <c r="B6575" s="4" t="s">
        <v>133</v>
      </c>
      <c r="C6575" s="5" t="s">
        <v>134</v>
      </c>
      <c r="D6575" s="5">
        <v>2.0</v>
      </c>
      <c r="E6575" s="5">
        <v>0.85</v>
      </c>
      <c r="F6575" s="4">
        <v>17673.0</v>
      </c>
      <c r="G6575" s="6">
        <v>44457.47916666666</v>
      </c>
      <c r="H6575" s="6" t="str">
        <f>VLOOKUP(F6575,'Customer Details'!$A$1:$B$3264,2,0)</f>
        <v>United Kingdom</v>
      </c>
      <c r="I6575" s="7">
        <f t="shared" si="1"/>
        <v>1.7</v>
      </c>
      <c r="J6575" s="7">
        <f t="shared" si="2"/>
        <v>1.7</v>
      </c>
    </row>
    <row r="6576" ht="15.75" customHeight="1">
      <c r="A6576" s="4">
        <v>558749.0</v>
      </c>
      <c r="B6576" s="4" t="s">
        <v>786</v>
      </c>
      <c r="C6576" s="5" t="s">
        <v>787</v>
      </c>
      <c r="D6576" s="5">
        <v>2.0</v>
      </c>
      <c r="E6576" s="5">
        <v>1.95</v>
      </c>
      <c r="F6576" s="4">
        <v>16326.0</v>
      </c>
      <c r="G6576" s="6">
        <v>44564.43611111111</v>
      </c>
      <c r="H6576" s="6" t="str">
        <f>VLOOKUP(F6576,'Customer Details'!$A$1:$B$3264,2,0)</f>
        <v>Australia</v>
      </c>
      <c r="I6576" s="7">
        <f t="shared" si="1"/>
        <v>3.9</v>
      </c>
      <c r="J6576" s="7">
        <f t="shared" si="2"/>
        <v>3.9</v>
      </c>
    </row>
    <row r="6577" ht="15.75" customHeight="1">
      <c r="A6577" s="4">
        <v>580272.0</v>
      </c>
      <c r="B6577" s="4" t="s">
        <v>357</v>
      </c>
      <c r="C6577" s="5" t="s">
        <v>358</v>
      </c>
      <c r="D6577" s="5">
        <v>2.0</v>
      </c>
      <c r="E6577" s="5">
        <v>1.25</v>
      </c>
      <c r="F6577" s="4">
        <v>15547.0</v>
      </c>
      <c r="G6577" s="6">
        <v>44714.53611111111</v>
      </c>
      <c r="H6577" s="6" t="str">
        <f>VLOOKUP(F6577,'Customer Details'!$A$1:$B$3264,2,0)</f>
        <v>USA</v>
      </c>
      <c r="I6577" s="7">
        <f t="shared" si="1"/>
        <v>2.5</v>
      </c>
      <c r="J6577" s="7">
        <f t="shared" si="2"/>
        <v>2.5</v>
      </c>
    </row>
    <row r="6578" ht="15.75" customHeight="1">
      <c r="A6578" s="4" t="s">
        <v>3006</v>
      </c>
      <c r="B6578" s="4">
        <v>23254.0</v>
      </c>
      <c r="C6578" s="5" t="s">
        <v>3007</v>
      </c>
      <c r="D6578" s="5">
        <v>-4.0</v>
      </c>
      <c r="E6578" s="5">
        <v>4.15</v>
      </c>
      <c r="F6578" s="4">
        <v>15521.0</v>
      </c>
      <c r="G6578" s="6">
        <v>44626.44583333333</v>
      </c>
      <c r="H6578" s="6" t="str">
        <f>VLOOKUP(F6578,'Customer Details'!$A$1:$B$3264,2,0)</f>
        <v>United Kingdom</v>
      </c>
      <c r="I6578" s="7">
        <f t="shared" si="1"/>
        <v>-16.6</v>
      </c>
      <c r="J6578" s="7">
        <f t="shared" si="2"/>
        <v>16.6</v>
      </c>
    </row>
    <row r="6579" ht="15.75" customHeight="1">
      <c r="A6579" s="4">
        <v>566562.0</v>
      </c>
      <c r="B6579" s="4" t="s">
        <v>165</v>
      </c>
      <c r="C6579" s="5" t="s">
        <v>166</v>
      </c>
      <c r="D6579" s="5">
        <v>12.0</v>
      </c>
      <c r="E6579" s="5">
        <v>1.25</v>
      </c>
      <c r="F6579" s="4">
        <v>17365.0</v>
      </c>
      <c r="G6579" s="6">
        <v>44633.5125</v>
      </c>
      <c r="H6579" s="6" t="str">
        <f>VLOOKUP(F6579,'Customer Details'!$A$1:$B$3264,2,0)</f>
        <v>Australia</v>
      </c>
      <c r="I6579" s="7">
        <f t="shared" si="1"/>
        <v>15</v>
      </c>
      <c r="J6579" s="7">
        <f t="shared" si="2"/>
        <v>15</v>
      </c>
    </row>
    <row r="6580" ht="15.75" customHeight="1">
      <c r="A6580" s="4" t="s">
        <v>3008</v>
      </c>
      <c r="B6580" s="4">
        <v>20703.0</v>
      </c>
      <c r="C6580" s="5" t="s">
        <v>3009</v>
      </c>
      <c r="D6580" s="5">
        <v>-3.0</v>
      </c>
      <c r="E6580" s="5">
        <v>4.25</v>
      </c>
      <c r="F6580" s="4">
        <v>17375.0</v>
      </c>
      <c r="G6580" s="6">
        <v>44532.72916666666</v>
      </c>
      <c r="H6580" s="6" t="str">
        <f>VLOOKUP(F6580,'Customer Details'!$A$1:$B$3264,2,0)</f>
        <v>China</v>
      </c>
      <c r="I6580" s="7">
        <f t="shared" si="1"/>
        <v>-12.75</v>
      </c>
      <c r="J6580" s="7">
        <f t="shared" si="2"/>
        <v>12.75</v>
      </c>
    </row>
    <row r="6581" ht="15.75" customHeight="1">
      <c r="A6581" s="4">
        <v>560711.0</v>
      </c>
      <c r="B6581" s="4" t="s">
        <v>48</v>
      </c>
      <c r="C6581" s="5" t="s">
        <v>49</v>
      </c>
      <c r="D6581" s="5">
        <v>1.0</v>
      </c>
      <c r="E6581" s="5">
        <v>2.08</v>
      </c>
      <c r="F6581" s="4">
        <v>17841.0</v>
      </c>
      <c r="G6581" s="6">
        <v>44581.54027777778</v>
      </c>
      <c r="H6581" s="6" t="str">
        <f>VLOOKUP(F6581,'Customer Details'!$A$1:$B$3264,2,0)</f>
        <v>India</v>
      </c>
      <c r="I6581" s="7">
        <f t="shared" si="1"/>
        <v>2.08</v>
      </c>
      <c r="J6581" s="7">
        <f t="shared" si="2"/>
        <v>2.08</v>
      </c>
    </row>
    <row r="6582" ht="15.75" customHeight="1">
      <c r="A6582" s="4">
        <v>575972.0</v>
      </c>
      <c r="B6582" s="4" t="s">
        <v>165</v>
      </c>
      <c r="C6582" s="5" t="s">
        <v>166</v>
      </c>
      <c r="D6582" s="5">
        <v>1.0</v>
      </c>
      <c r="E6582" s="5">
        <v>1.25</v>
      </c>
      <c r="F6582" s="4">
        <v>14499.0</v>
      </c>
      <c r="G6582" s="6">
        <v>44694.54236111111</v>
      </c>
      <c r="H6582" s="6" t="str">
        <f>VLOOKUP(F6582,'Customer Details'!$A$1:$B$3264,2,0)</f>
        <v>United Kingdom</v>
      </c>
      <c r="I6582" s="7">
        <f t="shared" si="1"/>
        <v>1.25</v>
      </c>
      <c r="J6582" s="7">
        <f t="shared" si="2"/>
        <v>1.25</v>
      </c>
    </row>
    <row r="6583" ht="15.75" customHeight="1">
      <c r="A6583" s="4">
        <v>556942.0</v>
      </c>
      <c r="B6583" s="4" t="s">
        <v>48</v>
      </c>
      <c r="C6583" s="5" t="s">
        <v>49</v>
      </c>
      <c r="D6583" s="5">
        <v>10.0</v>
      </c>
      <c r="E6583" s="5">
        <v>2.08</v>
      </c>
      <c r="F6583" s="4">
        <v>14222.0</v>
      </c>
      <c r="G6583" s="6">
        <v>44545.69583333333</v>
      </c>
      <c r="H6583" s="6" t="str">
        <f>VLOOKUP(F6583,'Customer Details'!$A$1:$B$3264,2,0)</f>
        <v>Australia</v>
      </c>
      <c r="I6583" s="7">
        <f t="shared" si="1"/>
        <v>20.8</v>
      </c>
      <c r="J6583" s="7">
        <f t="shared" si="2"/>
        <v>20.8</v>
      </c>
    </row>
    <row r="6584" ht="15.75" customHeight="1">
      <c r="A6584" s="4">
        <v>579544.0</v>
      </c>
      <c r="B6584" s="4" t="s">
        <v>1600</v>
      </c>
      <c r="C6584" s="5" t="s">
        <v>1601</v>
      </c>
      <c r="D6584" s="5">
        <v>4.0</v>
      </c>
      <c r="E6584" s="5">
        <v>4.65</v>
      </c>
      <c r="F6584" s="4">
        <v>14540.0</v>
      </c>
      <c r="G6584" s="6">
        <v>44711.42708333334</v>
      </c>
      <c r="H6584" s="6" t="str">
        <f>VLOOKUP(F6584,'Customer Details'!$A$1:$B$3264,2,0)</f>
        <v>USA</v>
      </c>
      <c r="I6584" s="7">
        <f t="shared" si="1"/>
        <v>18.6</v>
      </c>
      <c r="J6584" s="7">
        <f t="shared" si="2"/>
        <v>18.6</v>
      </c>
    </row>
    <row r="6585" ht="15.75" customHeight="1">
      <c r="A6585" s="4">
        <v>576665.0</v>
      </c>
      <c r="B6585" s="4" t="s">
        <v>177</v>
      </c>
      <c r="C6585" s="5" t="s">
        <v>178</v>
      </c>
      <c r="D6585" s="5">
        <v>1.0</v>
      </c>
      <c r="E6585" s="5">
        <v>2.1</v>
      </c>
      <c r="F6585" s="4">
        <v>17841.0</v>
      </c>
      <c r="G6585" s="6">
        <v>44697.49027777778</v>
      </c>
      <c r="H6585" s="6" t="str">
        <f>VLOOKUP(F6585,'Customer Details'!$A$1:$B$3264,2,0)</f>
        <v>India</v>
      </c>
      <c r="I6585" s="7">
        <f t="shared" si="1"/>
        <v>2.1</v>
      </c>
      <c r="J6585" s="7">
        <f t="shared" si="2"/>
        <v>2.1</v>
      </c>
    </row>
    <row r="6586" ht="15.75" customHeight="1">
      <c r="A6586" s="4">
        <v>536390.0</v>
      </c>
      <c r="B6586" s="4" t="s">
        <v>530</v>
      </c>
      <c r="C6586" s="5" t="s">
        <v>531</v>
      </c>
      <c r="D6586" s="5">
        <v>24.0</v>
      </c>
      <c r="E6586" s="5">
        <v>3.39</v>
      </c>
      <c r="F6586" s="4">
        <v>17511.0</v>
      </c>
      <c r="G6586" s="6">
        <v>44348.42986111111</v>
      </c>
      <c r="H6586" s="6" t="str">
        <f>VLOOKUP(F6586,'Customer Details'!$A$1:$B$3264,2,0)</f>
        <v>United Kingdom</v>
      </c>
      <c r="I6586" s="7">
        <f t="shared" si="1"/>
        <v>81.36</v>
      </c>
      <c r="J6586" s="7">
        <f t="shared" si="2"/>
        <v>81.36</v>
      </c>
    </row>
    <row r="6587" ht="15.75" customHeight="1">
      <c r="A6587" s="4">
        <v>565329.0</v>
      </c>
      <c r="B6587" s="4" t="s">
        <v>952</v>
      </c>
      <c r="C6587" s="5" t="s">
        <v>953</v>
      </c>
      <c r="D6587" s="5">
        <v>2.0</v>
      </c>
      <c r="E6587" s="5">
        <v>3.95</v>
      </c>
      <c r="F6587" s="4">
        <v>14606.0</v>
      </c>
      <c r="G6587" s="6">
        <v>44622.57916666667</v>
      </c>
      <c r="H6587" s="6" t="str">
        <f>VLOOKUP(F6587,'Customer Details'!$A$1:$B$3264,2,0)</f>
        <v>USA</v>
      </c>
      <c r="I6587" s="7">
        <f t="shared" si="1"/>
        <v>7.9</v>
      </c>
      <c r="J6587" s="7">
        <f t="shared" si="2"/>
        <v>7.9</v>
      </c>
    </row>
    <row r="6588" ht="15.75" customHeight="1">
      <c r="A6588" s="4">
        <v>563935.0</v>
      </c>
      <c r="B6588" s="4" t="s">
        <v>133</v>
      </c>
      <c r="C6588" s="5" t="s">
        <v>134</v>
      </c>
      <c r="D6588" s="5">
        <v>4.0</v>
      </c>
      <c r="E6588" s="5">
        <v>0.85</v>
      </c>
      <c r="F6588" s="4">
        <v>15547.0</v>
      </c>
      <c r="G6588" s="6">
        <v>44613.68333333333</v>
      </c>
      <c r="H6588" s="6" t="str">
        <f>VLOOKUP(F6588,'Customer Details'!$A$1:$B$3264,2,0)</f>
        <v>USA</v>
      </c>
      <c r="I6588" s="7">
        <f t="shared" si="1"/>
        <v>3.4</v>
      </c>
      <c r="J6588" s="7">
        <f t="shared" si="2"/>
        <v>3.4</v>
      </c>
    </row>
    <row r="6589" ht="15.75" customHeight="1">
      <c r="A6589" s="4">
        <v>580727.0</v>
      </c>
      <c r="B6589" s="4" t="s">
        <v>214</v>
      </c>
      <c r="C6589" s="5" t="s">
        <v>215</v>
      </c>
      <c r="D6589" s="5">
        <v>31.0</v>
      </c>
      <c r="E6589" s="5">
        <v>0.83</v>
      </c>
      <c r="F6589" s="4">
        <v>14096.0</v>
      </c>
      <c r="G6589" s="6">
        <v>44717.72013888889</v>
      </c>
      <c r="H6589" s="6" t="str">
        <f>VLOOKUP(F6589,'Customer Details'!$A$1:$B$3264,2,0)</f>
        <v>USA</v>
      </c>
      <c r="I6589" s="7">
        <f t="shared" si="1"/>
        <v>25.73</v>
      </c>
      <c r="J6589" s="7">
        <f t="shared" si="2"/>
        <v>25.73</v>
      </c>
    </row>
    <row r="6590" ht="15.75" customHeight="1">
      <c r="A6590" s="4">
        <v>538592.0</v>
      </c>
      <c r="B6590" s="4" t="s">
        <v>38</v>
      </c>
      <c r="C6590" s="5" t="s">
        <v>39</v>
      </c>
      <c r="D6590" s="5">
        <v>4.0</v>
      </c>
      <c r="E6590" s="5">
        <v>2.95</v>
      </c>
      <c r="F6590" s="4">
        <v>15854.0</v>
      </c>
      <c r="G6590" s="6">
        <v>44360.49097222222</v>
      </c>
      <c r="H6590" s="6" t="str">
        <f>VLOOKUP(F6590,'Customer Details'!$A$1:$B$3264,2,0)</f>
        <v>United Kingdom</v>
      </c>
      <c r="I6590" s="7">
        <f t="shared" si="1"/>
        <v>11.8</v>
      </c>
      <c r="J6590" s="7">
        <f t="shared" si="2"/>
        <v>11.8</v>
      </c>
    </row>
    <row r="6591" ht="15.75" customHeight="1">
      <c r="A6591" s="4">
        <v>577482.0</v>
      </c>
      <c r="B6591" s="4" t="s">
        <v>30</v>
      </c>
      <c r="C6591" s="5" t="s">
        <v>31</v>
      </c>
      <c r="D6591" s="5">
        <v>3.0</v>
      </c>
      <c r="E6591" s="5">
        <v>4.25</v>
      </c>
      <c r="F6591" s="4">
        <v>16762.0</v>
      </c>
      <c r="G6591" s="6">
        <v>44701.48819444444</v>
      </c>
      <c r="H6591" s="6" t="str">
        <f>VLOOKUP(F6591,'Customer Details'!$A$1:$B$3264,2,0)</f>
        <v>India</v>
      </c>
      <c r="I6591" s="7">
        <f t="shared" si="1"/>
        <v>12.75</v>
      </c>
      <c r="J6591" s="7">
        <f t="shared" si="2"/>
        <v>12.75</v>
      </c>
    </row>
    <row r="6592" ht="15.75" customHeight="1">
      <c r="A6592" s="4">
        <v>554124.0</v>
      </c>
      <c r="B6592" s="4" t="s">
        <v>3010</v>
      </c>
      <c r="C6592" s="5" t="s">
        <v>3011</v>
      </c>
      <c r="D6592" s="5">
        <v>3.0</v>
      </c>
      <c r="E6592" s="5">
        <v>4.95</v>
      </c>
      <c r="F6592" s="4">
        <v>13339.0</v>
      </c>
      <c r="G6592" s="6">
        <v>44523.35486111111</v>
      </c>
      <c r="H6592" s="6" t="str">
        <f>VLOOKUP(F6592,'Customer Details'!$A$1:$B$3264,2,0)</f>
        <v>United Kingdom</v>
      </c>
      <c r="I6592" s="7">
        <f t="shared" si="1"/>
        <v>14.85</v>
      </c>
      <c r="J6592" s="7">
        <f t="shared" si="2"/>
        <v>14.85</v>
      </c>
    </row>
    <row r="6593" ht="15.75" customHeight="1">
      <c r="A6593" s="4">
        <v>554158.0</v>
      </c>
      <c r="B6593" s="4" t="s">
        <v>1257</v>
      </c>
      <c r="C6593" s="5" t="s">
        <v>1258</v>
      </c>
      <c r="D6593" s="5">
        <v>2.0</v>
      </c>
      <c r="E6593" s="5">
        <v>2.55</v>
      </c>
      <c r="F6593" s="4">
        <v>15563.0</v>
      </c>
      <c r="G6593" s="6">
        <v>44523.48888888889</v>
      </c>
      <c r="H6593" s="6" t="str">
        <f>VLOOKUP(F6593,'Customer Details'!$A$1:$B$3264,2,0)</f>
        <v>China</v>
      </c>
      <c r="I6593" s="7">
        <f t="shared" si="1"/>
        <v>5.1</v>
      </c>
      <c r="J6593" s="7">
        <f t="shared" si="2"/>
        <v>5.1</v>
      </c>
    </row>
    <row r="6594" ht="15.75" customHeight="1">
      <c r="A6594" s="4">
        <v>562542.0</v>
      </c>
      <c r="B6594" s="4" t="s">
        <v>165</v>
      </c>
      <c r="C6594" s="5" t="s">
        <v>166</v>
      </c>
      <c r="D6594" s="5">
        <v>3.0</v>
      </c>
      <c r="E6594" s="5">
        <v>1.25</v>
      </c>
      <c r="F6594" s="4">
        <v>17377.0</v>
      </c>
      <c r="G6594" s="6">
        <v>44597.65277777778</v>
      </c>
      <c r="H6594" s="6" t="str">
        <f>VLOOKUP(F6594,'Customer Details'!$A$1:$B$3264,2,0)</f>
        <v>India</v>
      </c>
      <c r="I6594" s="7">
        <f t="shared" si="1"/>
        <v>3.75</v>
      </c>
      <c r="J6594" s="7">
        <f t="shared" si="2"/>
        <v>3.75</v>
      </c>
    </row>
    <row r="6595" ht="15.75" customHeight="1">
      <c r="A6595" s="4">
        <v>537435.0</v>
      </c>
      <c r="B6595" s="4" t="s">
        <v>46</v>
      </c>
      <c r="C6595" s="5" t="s">
        <v>47</v>
      </c>
      <c r="D6595" s="5">
        <v>2.0</v>
      </c>
      <c r="E6595" s="5">
        <v>5.95</v>
      </c>
      <c r="F6595" s="4">
        <v>17920.0</v>
      </c>
      <c r="G6595" s="6">
        <v>44353.70694444444</v>
      </c>
      <c r="H6595" s="6" t="str">
        <f>VLOOKUP(F6595,'Customer Details'!$A$1:$B$3264,2,0)</f>
        <v>United Kingdom</v>
      </c>
      <c r="I6595" s="7">
        <f t="shared" si="1"/>
        <v>11.9</v>
      </c>
      <c r="J6595" s="7">
        <f t="shared" si="2"/>
        <v>11.9</v>
      </c>
    </row>
    <row r="6596" ht="15.75" customHeight="1">
      <c r="A6596" s="4">
        <v>543398.0</v>
      </c>
      <c r="B6596" s="4" t="s">
        <v>138</v>
      </c>
      <c r="C6596" s="5" t="s">
        <v>139</v>
      </c>
      <c r="D6596" s="5">
        <v>4.0</v>
      </c>
      <c r="E6596" s="5">
        <v>4.15</v>
      </c>
      <c r="F6596" s="4">
        <v>16458.0</v>
      </c>
      <c r="G6596" s="6">
        <v>44416.44930555556</v>
      </c>
      <c r="H6596" s="6" t="str">
        <f>VLOOKUP(F6596,'Customer Details'!$A$1:$B$3264,2,0)</f>
        <v>United Kingdom</v>
      </c>
      <c r="I6596" s="7">
        <f t="shared" si="1"/>
        <v>16.6</v>
      </c>
      <c r="J6596" s="7">
        <f t="shared" si="2"/>
        <v>16.6</v>
      </c>
    </row>
    <row r="6597" ht="15.75" customHeight="1">
      <c r="A6597" s="4">
        <v>554057.0</v>
      </c>
      <c r="B6597" s="4" t="s">
        <v>415</v>
      </c>
      <c r="C6597" s="5" t="s">
        <v>416</v>
      </c>
      <c r="D6597" s="5">
        <v>1.0</v>
      </c>
      <c r="E6597" s="5">
        <v>2.1</v>
      </c>
      <c r="F6597" s="4">
        <v>17867.0</v>
      </c>
      <c r="G6597" s="6">
        <v>44520.66111111111</v>
      </c>
      <c r="H6597" s="6" t="str">
        <f>VLOOKUP(F6597,'Customer Details'!$A$1:$B$3264,2,0)</f>
        <v>India</v>
      </c>
      <c r="I6597" s="7">
        <f t="shared" si="1"/>
        <v>2.1</v>
      </c>
      <c r="J6597" s="7">
        <f t="shared" si="2"/>
        <v>2.1</v>
      </c>
    </row>
    <row r="6598" ht="15.75" customHeight="1">
      <c r="A6598" s="4" t="s">
        <v>3012</v>
      </c>
      <c r="B6598" s="4">
        <v>23112.0</v>
      </c>
      <c r="C6598" s="5" t="s">
        <v>1408</v>
      </c>
      <c r="D6598" s="5">
        <v>-1.0</v>
      </c>
      <c r="E6598" s="5">
        <v>7.5</v>
      </c>
      <c r="F6598" s="4">
        <v>13319.0</v>
      </c>
      <c r="G6598" s="6">
        <v>44544.48402777778</v>
      </c>
      <c r="H6598" s="6" t="str">
        <f>VLOOKUP(F6598,'Customer Details'!$A$1:$B$3264,2,0)</f>
        <v>India</v>
      </c>
      <c r="I6598" s="7">
        <f t="shared" si="1"/>
        <v>-7.5</v>
      </c>
      <c r="J6598" s="7">
        <f t="shared" si="2"/>
        <v>7.5</v>
      </c>
    </row>
    <row r="6599" ht="15.75" customHeight="1">
      <c r="A6599" s="4">
        <v>567656.0</v>
      </c>
      <c r="B6599" s="4" t="s">
        <v>140</v>
      </c>
      <c r="C6599" s="5" t="s">
        <v>141</v>
      </c>
      <c r="D6599" s="5">
        <v>1.0</v>
      </c>
      <c r="E6599" s="5">
        <v>3.29</v>
      </c>
      <c r="F6599" s="4">
        <v>14096.0</v>
      </c>
      <c r="G6599" s="6">
        <v>44641.61111111111</v>
      </c>
      <c r="H6599" s="6" t="str">
        <f>VLOOKUP(F6599,'Customer Details'!$A$1:$B$3264,2,0)</f>
        <v>USA</v>
      </c>
      <c r="I6599" s="7">
        <f t="shared" si="1"/>
        <v>3.29</v>
      </c>
      <c r="J6599" s="7">
        <f t="shared" si="2"/>
        <v>3.29</v>
      </c>
    </row>
    <row r="6600" ht="15.75" customHeight="1">
      <c r="A6600" s="4" t="s">
        <v>3013</v>
      </c>
      <c r="B6600" s="4">
        <v>23167.0</v>
      </c>
      <c r="C6600" s="5" t="s">
        <v>1108</v>
      </c>
      <c r="D6600" s="5">
        <v>-3.0</v>
      </c>
      <c r="E6600" s="5">
        <v>0.83</v>
      </c>
      <c r="F6600" s="4">
        <v>14916.0</v>
      </c>
      <c r="G6600" s="6">
        <v>44583.70138888889</v>
      </c>
      <c r="H6600" s="6" t="str">
        <f>VLOOKUP(F6600,'Customer Details'!$A$1:$B$3264,2,0)</f>
        <v>Australia</v>
      </c>
      <c r="I6600" s="7">
        <f t="shared" si="1"/>
        <v>-2.49</v>
      </c>
      <c r="J6600" s="7">
        <f t="shared" si="2"/>
        <v>2.49</v>
      </c>
    </row>
    <row r="6601" ht="15.75" customHeight="1">
      <c r="A6601" s="4">
        <v>542595.0</v>
      </c>
      <c r="B6601" s="4" t="s">
        <v>3014</v>
      </c>
      <c r="C6601" s="5" t="s">
        <v>3015</v>
      </c>
      <c r="D6601" s="5">
        <v>6.0</v>
      </c>
      <c r="E6601" s="5">
        <v>1.25</v>
      </c>
      <c r="F6601" s="4">
        <v>14040.0</v>
      </c>
      <c r="G6601" s="6">
        <v>44407.42986111111</v>
      </c>
      <c r="H6601" s="6" t="str">
        <f>VLOOKUP(F6601,'Customer Details'!$A$1:$B$3264,2,0)</f>
        <v>United Kingdom</v>
      </c>
      <c r="I6601" s="7">
        <f t="shared" si="1"/>
        <v>7.5</v>
      </c>
      <c r="J6601" s="7">
        <f t="shared" si="2"/>
        <v>7.5</v>
      </c>
    </row>
    <row r="6602" ht="15.75" customHeight="1">
      <c r="A6602" s="4">
        <v>545682.0</v>
      </c>
      <c r="B6602" s="4" t="s">
        <v>3016</v>
      </c>
      <c r="C6602" s="5" t="s">
        <v>3017</v>
      </c>
      <c r="D6602" s="5">
        <v>1.0</v>
      </c>
      <c r="E6602" s="5">
        <v>3.75</v>
      </c>
      <c r="F6602" s="4">
        <v>14701.0</v>
      </c>
      <c r="G6602" s="6">
        <v>44445.48541666667</v>
      </c>
      <c r="H6602" s="6" t="str">
        <f>VLOOKUP(F6602,'Customer Details'!$A$1:$B$3264,2,0)</f>
        <v>India</v>
      </c>
      <c r="I6602" s="7">
        <f t="shared" si="1"/>
        <v>3.75</v>
      </c>
      <c r="J6602" s="7">
        <f t="shared" si="2"/>
        <v>3.75</v>
      </c>
    </row>
    <row r="6603" ht="15.75" customHeight="1">
      <c r="A6603" s="4">
        <v>562932.0</v>
      </c>
      <c r="B6603" s="4" t="s">
        <v>198</v>
      </c>
      <c r="C6603" s="5" t="s">
        <v>199</v>
      </c>
      <c r="D6603" s="5">
        <v>4.0</v>
      </c>
      <c r="E6603" s="5">
        <v>0.42</v>
      </c>
      <c r="F6603" s="4">
        <v>16904.0</v>
      </c>
      <c r="G6603" s="6">
        <v>44602.69375</v>
      </c>
      <c r="H6603" s="6" t="str">
        <f>VLOOKUP(F6603,'Customer Details'!$A$1:$B$3264,2,0)</f>
        <v>USA</v>
      </c>
      <c r="I6603" s="7">
        <f t="shared" si="1"/>
        <v>1.68</v>
      </c>
      <c r="J6603" s="7">
        <f t="shared" si="2"/>
        <v>1.68</v>
      </c>
    </row>
    <row r="6604" ht="15.75" customHeight="1">
      <c r="A6604" s="4">
        <v>550477.0</v>
      </c>
      <c r="B6604" s="4" t="s">
        <v>350</v>
      </c>
      <c r="C6604" s="5" t="s">
        <v>351</v>
      </c>
      <c r="D6604" s="5">
        <v>6.0</v>
      </c>
      <c r="E6604" s="5">
        <v>1.65</v>
      </c>
      <c r="F6604" s="4">
        <v>17338.0</v>
      </c>
      <c r="G6604" s="6">
        <v>44487.58402777778</v>
      </c>
      <c r="H6604" s="6" t="str">
        <f>VLOOKUP(F6604,'Customer Details'!$A$1:$B$3264,2,0)</f>
        <v>China</v>
      </c>
      <c r="I6604" s="7">
        <f t="shared" si="1"/>
        <v>9.9</v>
      </c>
      <c r="J6604" s="7">
        <f t="shared" si="2"/>
        <v>9.9</v>
      </c>
    </row>
    <row r="6605" ht="15.75" customHeight="1">
      <c r="A6605" s="4" t="s">
        <v>3018</v>
      </c>
      <c r="B6605" s="4">
        <v>22196.0</v>
      </c>
      <c r="C6605" s="5" t="s">
        <v>1860</v>
      </c>
      <c r="D6605" s="5">
        <v>-4.0</v>
      </c>
      <c r="E6605" s="5">
        <v>0.72</v>
      </c>
      <c r="F6605" s="4">
        <v>17511.0</v>
      </c>
      <c r="G6605" s="6">
        <v>44456.57986111111</v>
      </c>
      <c r="H6605" s="6" t="str">
        <f>VLOOKUP(F6605,'Customer Details'!$A$1:$B$3264,2,0)</f>
        <v>United Kingdom</v>
      </c>
      <c r="I6605" s="7">
        <f t="shared" si="1"/>
        <v>-2.88</v>
      </c>
      <c r="J6605" s="7">
        <f t="shared" si="2"/>
        <v>2.88</v>
      </c>
    </row>
    <row r="6606" ht="15.75" customHeight="1">
      <c r="A6606" s="4">
        <v>560979.0</v>
      </c>
      <c r="B6606" s="4" t="s">
        <v>603</v>
      </c>
      <c r="C6606" s="5" t="s">
        <v>604</v>
      </c>
      <c r="D6606" s="5">
        <v>24.0</v>
      </c>
      <c r="E6606" s="5">
        <v>1.25</v>
      </c>
      <c r="F6606" s="4">
        <v>15232.0</v>
      </c>
      <c r="G6606" s="6">
        <v>44583.51458333333</v>
      </c>
      <c r="H6606" s="6" t="str">
        <f>VLOOKUP(F6606,'Customer Details'!$A$1:$B$3264,2,0)</f>
        <v>USA</v>
      </c>
      <c r="I6606" s="7">
        <f t="shared" si="1"/>
        <v>30</v>
      </c>
      <c r="J6606" s="7">
        <f t="shared" si="2"/>
        <v>30</v>
      </c>
    </row>
    <row r="6607" ht="15.75" customHeight="1">
      <c r="A6607" s="4">
        <v>547785.0</v>
      </c>
      <c r="B6607" s="4" t="s">
        <v>54</v>
      </c>
      <c r="C6607" s="5" t="s">
        <v>55</v>
      </c>
      <c r="D6607" s="5">
        <v>6.0</v>
      </c>
      <c r="E6607" s="5">
        <v>5.95</v>
      </c>
      <c r="F6607" s="4">
        <v>13097.0</v>
      </c>
      <c r="G6607" s="6">
        <v>44464.48680555556</v>
      </c>
      <c r="H6607" s="6" t="str">
        <f>VLOOKUP(F6607,'Customer Details'!$A$1:$B$3264,2,0)</f>
        <v>India</v>
      </c>
      <c r="I6607" s="7">
        <f t="shared" si="1"/>
        <v>35.7</v>
      </c>
      <c r="J6607" s="7">
        <f t="shared" si="2"/>
        <v>35.7</v>
      </c>
    </row>
    <row r="6608" ht="15.75" customHeight="1">
      <c r="A6608" s="4" t="s">
        <v>3019</v>
      </c>
      <c r="B6608" s="4">
        <v>22065.0</v>
      </c>
      <c r="C6608" s="5" t="s">
        <v>488</v>
      </c>
      <c r="D6608" s="5">
        <v>-6.0</v>
      </c>
      <c r="E6608" s="5">
        <v>0.39</v>
      </c>
      <c r="F6608" s="4">
        <v>16670.0</v>
      </c>
      <c r="G6608" s="6">
        <v>44702.60902777778</v>
      </c>
      <c r="H6608" s="6" t="str">
        <f>VLOOKUP(F6608,'Customer Details'!$A$1:$B$3264,2,0)</f>
        <v>China</v>
      </c>
      <c r="I6608" s="7">
        <f t="shared" si="1"/>
        <v>-2.34</v>
      </c>
      <c r="J6608" s="7">
        <f t="shared" si="2"/>
        <v>2.34</v>
      </c>
    </row>
    <row r="6609" ht="15.75" customHeight="1">
      <c r="A6609" s="4">
        <v>542595.0</v>
      </c>
      <c r="B6609" s="4" t="s">
        <v>196</v>
      </c>
      <c r="C6609" s="5" t="s">
        <v>197</v>
      </c>
      <c r="D6609" s="5">
        <v>3.0</v>
      </c>
      <c r="E6609" s="5">
        <v>1.49</v>
      </c>
      <c r="F6609" s="4">
        <v>14040.0</v>
      </c>
      <c r="G6609" s="6">
        <v>44407.42986111111</v>
      </c>
      <c r="H6609" s="6" t="str">
        <f>VLOOKUP(F6609,'Customer Details'!$A$1:$B$3264,2,0)</f>
        <v>United Kingdom</v>
      </c>
      <c r="I6609" s="7">
        <f t="shared" si="1"/>
        <v>4.47</v>
      </c>
      <c r="J6609" s="7">
        <f t="shared" si="2"/>
        <v>4.47</v>
      </c>
    </row>
    <row r="6610" ht="15.75" customHeight="1">
      <c r="A6610" s="4">
        <v>571641.0</v>
      </c>
      <c r="B6610" s="4" t="s">
        <v>844</v>
      </c>
      <c r="C6610" s="5" t="s">
        <v>845</v>
      </c>
      <c r="D6610" s="5">
        <v>24.0</v>
      </c>
      <c r="E6610" s="5">
        <v>0.65</v>
      </c>
      <c r="F6610" s="4">
        <v>17135.0</v>
      </c>
      <c r="G6610" s="6">
        <v>44669.50486111111</v>
      </c>
      <c r="H6610" s="6" t="str">
        <f>VLOOKUP(F6610,'Customer Details'!$A$1:$B$3264,2,0)</f>
        <v>India</v>
      </c>
      <c r="I6610" s="7">
        <f t="shared" si="1"/>
        <v>15.6</v>
      </c>
      <c r="J6610" s="7">
        <f t="shared" si="2"/>
        <v>15.6</v>
      </c>
    </row>
    <row r="6611" ht="15.75" customHeight="1">
      <c r="A6611" s="4">
        <v>557636.0</v>
      </c>
      <c r="B6611" s="4" t="s">
        <v>813</v>
      </c>
      <c r="C6611" s="5" t="s">
        <v>814</v>
      </c>
      <c r="D6611" s="5">
        <v>1.0</v>
      </c>
      <c r="E6611" s="5">
        <v>2.95</v>
      </c>
      <c r="F6611" s="4">
        <v>17841.0</v>
      </c>
      <c r="G6611" s="6">
        <v>44551.65347222222</v>
      </c>
      <c r="H6611" s="6" t="str">
        <f>VLOOKUP(F6611,'Customer Details'!$A$1:$B$3264,2,0)</f>
        <v>India</v>
      </c>
      <c r="I6611" s="7">
        <f t="shared" si="1"/>
        <v>2.95</v>
      </c>
      <c r="J6611" s="7">
        <f t="shared" si="2"/>
        <v>2.95</v>
      </c>
    </row>
    <row r="6612" ht="15.75" customHeight="1">
      <c r="A6612" s="4">
        <v>565673.0</v>
      </c>
      <c r="B6612" s="4" t="s">
        <v>530</v>
      </c>
      <c r="C6612" s="5" t="s">
        <v>531</v>
      </c>
      <c r="D6612" s="5">
        <v>12.0</v>
      </c>
      <c r="E6612" s="5">
        <v>4.25</v>
      </c>
      <c r="F6612" s="4">
        <v>14441.0</v>
      </c>
      <c r="G6612" s="6">
        <v>44626.40625</v>
      </c>
      <c r="H6612" s="6" t="str">
        <f>VLOOKUP(F6612,'Customer Details'!$A$1:$B$3264,2,0)</f>
        <v>China</v>
      </c>
      <c r="I6612" s="7">
        <f t="shared" si="1"/>
        <v>51</v>
      </c>
      <c r="J6612" s="7">
        <f t="shared" si="2"/>
        <v>51</v>
      </c>
    </row>
    <row r="6613" ht="15.75" customHeight="1">
      <c r="A6613" s="4">
        <v>549568.0</v>
      </c>
      <c r="B6613" s="4" t="s">
        <v>85</v>
      </c>
      <c r="C6613" s="5" t="s">
        <v>86</v>
      </c>
      <c r="D6613" s="5">
        <v>12.0</v>
      </c>
      <c r="E6613" s="5">
        <v>0.95</v>
      </c>
      <c r="F6613" s="4">
        <v>15665.0</v>
      </c>
      <c r="G6613" s="6">
        <v>44479.63125</v>
      </c>
      <c r="H6613" s="6" t="str">
        <f>VLOOKUP(F6613,'Customer Details'!$A$1:$B$3264,2,0)</f>
        <v>India</v>
      </c>
      <c r="I6613" s="7">
        <f t="shared" si="1"/>
        <v>11.4</v>
      </c>
      <c r="J6613" s="7">
        <f t="shared" si="2"/>
        <v>11.4</v>
      </c>
    </row>
    <row r="6614" ht="15.75" customHeight="1">
      <c r="A6614" s="4">
        <v>544391.0</v>
      </c>
      <c r="B6614" s="4" t="s">
        <v>359</v>
      </c>
      <c r="C6614" s="5" t="s">
        <v>360</v>
      </c>
      <c r="D6614" s="5">
        <v>12.0</v>
      </c>
      <c r="E6614" s="5">
        <v>0.85</v>
      </c>
      <c r="F6614" s="4">
        <v>15755.0</v>
      </c>
      <c r="G6614" s="6">
        <v>44426.49513888889</v>
      </c>
      <c r="H6614" s="6" t="str">
        <f>VLOOKUP(F6614,'Customer Details'!$A$1:$B$3264,2,0)</f>
        <v>Australia</v>
      </c>
      <c r="I6614" s="7">
        <f t="shared" si="1"/>
        <v>10.2</v>
      </c>
      <c r="J6614" s="7">
        <f t="shared" si="2"/>
        <v>10.2</v>
      </c>
    </row>
    <row r="6615" ht="15.75" customHeight="1">
      <c r="A6615" s="4">
        <v>537133.0</v>
      </c>
      <c r="B6615" s="4">
        <v>22480.0</v>
      </c>
      <c r="C6615" s="5" t="s">
        <v>3020</v>
      </c>
      <c r="D6615" s="5">
        <v>1.0</v>
      </c>
      <c r="E6615" s="5">
        <v>1.25</v>
      </c>
      <c r="F6615" s="4">
        <v>18156.0</v>
      </c>
      <c r="G6615" s="6">
        <v>44352.52013888889</v>
      </c>
      <c r="H6615" s="6" t="str">
        <f>VLOOKUP(F6615,'Customer Details'!$A$1:$B$3264,2,0)</f>
        <v>United Kingdom</v>
      </c>
      <c r="I6615" s="7">
        <f t="shared" si="1"/>
        <v>1.25</v>
      </c>
      <c r="J6615" s="7">
        <f t="shared" si="2"/>
        <v>1.25</v>
      </c>
    </row>
    <row r="6616" ht="15.75" customHeight="1">
      <c r="A6616" s="4">
        <v>542585.0</v>
      </c>
      <c r="B6616" s="4" t="s">
        <v>530</v>
      </c>
      <c r="C6616" s="5" t="s">
        <v>531</v>
      </c>
      <c r="D6616" s="5">
        <v>2.0</v>
      </c>
      <c r="E6616" s="5">
        <v>3.75</v>
      </c>
      <c r="F6616" s="4">
        <v>17329.0</v>
      </c>
      <c r="G6616" s="6">
        <v>44405.64513888889</v>
      </c>
      <c r="H6616" s="6" t="str">
        <f>VLOOKUP(F6616,'Customer Details'!$A$1:$B$3264,2,0)</f>
        <v>Australia</v>
      </c>
      <c r="I6616" s="7">
        <f t="shared" si="1"/>
        <v>7.5</v>
      </c>
      <c r="J6616" s="7">
        <f t="shared" si="2"/>
        <v>7.5</v>
      </c>
    </row>
    <row r="6617" ht="15.75" customHeight="1">
      <c r="A6617" s="4">
        <v>547651.0</v>
      </c>
      <c r="B6617" s="4" t="s">
        <v>332</v>
      </c>
      <c r="C6617" s="5" t="s">
        <v>333</v>
      </c>
      <c r="D6617" s="5">
        <v>1.0</v>
      </c>
      <c r="E6617" s="5">
        <v>5.95</v>
      </c>
      <c r="F6617" s="4">
        <v>16904.0</v>
      </c>
      <c r="G6617" s="6">
        <v>44463.50763888889</v>
      </c>
      <c r="H6617" s="6" t="str">
        <f>VLOOKUP(F6617,'Customer Details'!$A$1:$B$3264,2,0)</f>
        <v>USA</v>
      </c>
      <c r="I6617" s="7">
        <f t="shared" si="1"/>
        <v>5.95</v>
      </c>
      <c r="J6617" s="7">
        <f t="shared" si="2"/>
        <v>5.95</v>
      </c>
    </row>
    <row r="6618" ht="15.75" customHeight="1">
      <c r="A6618" s="4" t="s">
        <v>3021</v>
      </c>
      <c r="B6618" s="4">
        <v>23108.0</v>
      </c>
      <c r="C6618" s="5" t="s">
        <v>2387</v>
      </c>
      <c r="D6618" s="5">
        <v>-2.0</v>
      </c>
      <c r="E6618" s="5">
        <v>6.25</v>
      </c>
      <c r="F6618" s="4">
        <v>15238.0</v>
      </c>
      <c r="G6618" s="6">
        <v>44543.67708333334</v>
      </c>
      <c r="H6618" s="6" t="str">
        <f>VLOOKUP(F6618,'Customer Details'!$A$1:$B$3264,2,0)</f>
        <v>Australia</v>
      </c>
      <c r="I6618" s="7">
        <f t="shared" si="1"/>
        <v>-12.5</v>
      </c>
      <c r="J6618" s="7">
        <f t="shared" si="2"/>
        <v>12.5</v>
      </c>
    </row>
    <row r="6619" ht="15.75" customHeight="1">
      <c r="A6619" s="4" t="s">
        <v>3022</v>
      </c>
      <c r="B6619" s="4">
        <v>22712.0</v>
      </c>
      <c r="C6619" s="5" t="s">
        <v>3023</v>
      </c>
      <c r="D6619" s="5">
        <v>-1.0</v>
      </c>
      <c r="E6619" s="5">
        <v>0.42</v>
      </c>
      <c r="F6619" s="4">
        <v>17334.0</v>
      </c>
      <c r="G6619" s="6">
        <v>44419.69027777778</v>
      </c>
      <c r="H6619" s="6" t="str">
        <f>VLOOKUP(F6619,'Customer Details'!$A$1:$B$3264,2,0)</f>
        <v>USA</v>
      </c>
      <c r="I6619" s="7">
        <f t="shared" si="1"/>
        <v>-0.42</v>
      </c>
      <c r="J6619" s="7">
        <f t="shared" si="2"/>
        <v>0.42</v>
      </c>
    </row>
    <row r="6620" ht="15.75" customHeight="1">
      <c r="A6620" s="4" t="s">
        <v>3024</v>
      </c>
      <c r="B6620" s="4">
        <v>22962.0</v>
      </c>
      <c r="C6620" s="5" t="s">
        <v>832</v>
      </c>
      <c r="D6620" s="5">
        <v>-2.0</v>
      </c>
      <c r="E6620" s="5">
        <v>0.85</v>
      </c>
      <c r="F6620" s="4">
        <v>13418.0</v>
      </c>
      <c r="G6620" s="6">
        <v>44662.68541666667</v>
      </c>
      <c r="H6620" s="6" t="str">
        <f>VLOOKUP(F6620,'Customer Details'!$A$1:$B$3264,2,0)</f>
        <v>USA</v>
      </c>
      <c r="I6620" s="7">
        <f t="shared" si="1"/>
        <v>-1.7</v>
      </c>
      <c r="J6620" s="7">
        <f t="shared" si="2"/>
        <v>1.7</v>
      </c>
    </row>
    <row r="6621" ht="15.75" customHeight="1">
      <c r="A6621" s="4">
        <v>567304.0</v>
      </c>
      <c r="B6621" s="4" t="s">
        <v>40</v>
      </c>
      <c r="C6621" s="5" t="s">
        <v>41</v>
      </c>
      <c r="D6621" s="5">
        <v>2.0</v>
      </c>
      <c r="E6621" s="5">
        <v>2.95</v>
      </c>
      <c r="F6621" s="4">
        <v>14704.0</v>
      </c>
      <c r="G6621" s="6">
        <v>44639.56041666667</v>
      </c>
      <c r="H6621" s="6" t="str">
        <f>VLOOKUP(F6621,'Customer Details'!$A$1:$B$3264,2,0)</f>
        <v>United Kingdom</v>
      </c>
      <c r="I6621" s="7">
        <f t="shared" si="1"/>
        <v>5.9</v>
      </c>
      <c r="J6621" s="7">
        <f t="shared" si="2"/>
        <v>5.9</v>
      </c>
    </row>
    <row r="6622" ht="15.75" customHeight="1">
      <c r="A6622" s="4">
        <v>543300.0</v>
      </c>
      <c r="B6622" s="4" t="s">
        <v>95</v>
      </c>
      <c r="C6622" s="5" t="s">
        <v>1819</v>
      </c>
      <c r="D6622" s="5">
        <v>3.0</v>
      </c>
      <c r="E6622" s="5">
        <v>1.25</v>
      </c>
      <c r="F6622" s="4">
        <v>13334.0</v>
      </c>
      <c r="G6622" s="6">
        <v>44415.4875</v>
      </c>
      <c r="H6622" s="6" t="str">
        <f>VLOOKUP(F6622,'Customer Details'!$A$1:$B$3264,2,0)</f>
        <v>China</v>
      </c>
      <c r="I6622" s="7">
        <f t="shared" si="1"/>
        <v>3.75</v>
      </c>
      <c r="J6622" s="7">
        <f t="shared" si="2"/>
        <v>3.75</v>
      </c>
    </row>
    <row r="6623" ht="15.75" customHeight="1">
      <c r="A6623" s="4">
        <v>577482.0</v>
      </c>
      <c r="B6623" s="4">
        <v>21484.0</v>
      </c>
      <c r="C6623" s="5" t="s">
        <v>927</v>
      </c>
      <c r="D6623" s="5">
        <v>2.0</v>
      </c>
      <c r="E6623" s="5">
        <v>4.25</v>
      </c>
      <c r="F6623" s="4">
        <v>16762.0</v>
      </c>
      <c r="G6623" s="6">
        <v>44701.48819444444</v>
      </c>
      <c r="H6623" s="6" t="str">
        <f>VLOOKUP(F6623,'Customer Details'!$A$1:$B$3264,2,0)</f>
        <v>India</v>
      </c>
      <c r="I6623" s="7">
        <f t="shared" si="1"/>
        <v>8.5</v>
      </c>
      <c r="J6623" s="7">
        <f t="shared" si="2"/>
        <v>8.5</v>
      </c>
    </row>
    <row r="6624" ht="15.75" customHeight="1">
      <c r="A6624" s="4">
        <v>568710.0</v>
      </c>
      <c r="B6624" s="4">
        <v>23344.0</v>
      </c>
      <c r="C6624" s="5" t="s">
        <v>1404</v>
      </c>
      <c r="D6624" s="5">
        <v>1.0</v>
      </c>
      <c r="E6624" s="5">
        <v>2.08</v>
      </c>
      <c r="F6624" s="4">
        <v>14649.0</v>
      </c>
      <c r="G6624" s="6">
        <v>44648.65416666667</v>
      </c>
      <c r="H6624" s="6" t="str">
        <f>VLOOKUP(F6624,'Customer Details'!$A$1:$B$3264,2,0)</f>
        <v>United Kingdom</v>
      </c>
      <c r="I6624" s="7">
        <f t="shared" si="1"/>
        <v>2.08</v>
      </c>
      <c r="J6624" s="7">
        <f t="shared" si="2"/>
        <v>2.08</v>
      </c>
    </row>
    <row r="6625" ht="15.75" customHeight="1">
      <c r="A6625" s="4">
        <v>547380.0</v>
      </c>
      <c r="B6625" s="4" t="s">
        <v>18</v>
      </c>
      <c r="C6625" s="5" t="s">
        <v>19</v>
      </c>
      <c r="D6625" s="5">
        <v>2.0</v>
      </c>
      <c r="E6625" s="5">
        <v>1.25</v>
      </c>
      <c r="F6625" s="4">
        <v>16809.0</v>
      </c>
      <c r="G6625" s="6">
        <v>44461.63888888889</v>
      </c>
      <c r="H6625" s="6" t="str">
        <f>VLOOKUP(F6625,'Customer Details'!$A$1:$B$3264,2,0)</f>
        <v>India</v>
      </c>
      <c r="I6625" s="7">
        <f t="shared" si="1"/>
        <v>2.5</v>
      </c>
      <c r="J6625" s="7">
        <f t="shared" si="2"/>
        <v>2.5</v>
      </c>
    </row>
    <row r="6626" ht="15.75" customHeight="1">
      <c r="A6626" s="4">
        <v>565431.0</v>
      </c>
      <c r="B6626" s="4" t="s">
        <v>682</v>
      </c>
      <c r="C6626" s="5" t="s">
        <v>683</v>
      </c>
      <c r="D6626" s="5">
        <v>2.0</v>
      </c>
      <c r="E6626" s="5">
        <v>4.25</v>
      </c>
      <c r="F6626" s="4">
        <v>14965.0</v>
      </c>
      <c r="G6626" s="6">
        <v>44624.55208333334</v>
      </c>
      <c r="H6626" s="6" t="str">
        <f>VLOOKUP(F6626,'Customer Details'!$A$1:$B$3264,2,0)</f>
        <v>United Kingdom</v>
      </c>
      <c r="I6626" s="7">
        <f t="shared" si="1"/>
        <v>8.5</v>
      </c>
      <c r="J6626" s="7">
        <f t="shared" si="2"/>
        <v>8.5</v>
      </c>
    </row>
    <row r="6627" ht="15.75" customHeight="1">
      <c r="A6627" s="4">
        <v>564042.0</v>
      </c>
      <c r="B6627" s="4" t="s">
        <v>368</v>
      </c>
      <c r="C6627" s="5" t="s">
        <v>369</v>
      </c>
      <c r="D6627" s="5">
        <v>1.0</v>
      </c>
      <c r="E6627" s="5">
        <v>4.25</v>
      </c>
      <c r="F6627" s="4">
        <v>15443.0</v>
      </c>
      <c r="G6627" s="6">
        <v>44614.53611111111</v>
      </c>
      <c r="H6627" s="6" t="str">
        <f>VLOOKUP(F6627,'Customer Details'!$A$1:$B$3264,2,0)</f>
        <v>Australia</v>
      </c>
      <c r="I6627" s="7">
        <f t="shared" si="1"/>
        <v>4.25</v>
      </c>
      <c r="J6627" s="7">
        <f t="shared" si="2"/>
        <v>4.25</v>
      </c>
    </row>
    <row r="6628" ht="15.75" customHeight="1">
      <c r="A6628" s="4">
        <v>547860.0</v>
      </c>
      <c r="B6628" s="4" t="s">
        <v>338</v>
      </c>
      <c r="C6628" s="5" t="s">
        <v>339</v>
      </c>
      <c r="D6628" s="5">
        <v>2.0</v>
      </c>
      <c r="E6628" s="5">
        <v>1.25</v>
      </c>
      <c r="F6628" s="4">
        <v>17625.0</v>
      </c>
      <c r="G6628" s="6">
        <v>44466.51458333333</v>
      </c>
      <c r="H6628" s="6" t="str">
        <f>VLOOKUP(F6628,'Customer Details'!$A$1:$B$3264,2,0)</f>
        <v>United Kingdom</v>
      </c>
      <c r="I6628" s="7">
        <f t="shared" si="1"/>
        <v>2.5</v>
      </c>
      <c r="J6628" s="7">
        <f t="shared" si="2"/>
        <v>2.5</v>
      </c>
    </row>
    <row r="6629" ht="15.75" customHeight="1">
      <c r="A6629" s="4">
        <v>561517.0</v>
      </c>
      <c r="B6629" s="4" t="s">
        <v>48</v>
      </c>
      <c r="C6629" s="5" t="s">
        <v>49</v>
      </c>
      <c r="D6629" s="5">
        <v>20.0</v>
      </c>
      <c r="E6629" s="5">
        <v>2.08</v>
      </c>
      <c r="F6629" s="4">
        <v>18226.0</v>
      </c>
      <c r="G6629" s="6">
        <v>44588.63680555556</v>
      </c>
      <c r="H6629" s="6" t="str">
        <f>VLOOKUP(F6629,'Customer Details'!$A$1:$B$3264,2,0)</f>
        <v>Australia</v>
      </c>
      <c r="I6629" s="7">
        <f t="shared" si="1"/>
        <v>41.6</v>
      </c>
      <c r="J6629" s="7">
        <f t="shared" si="2"/>
        <v>41.6</v>
      </c>
    </row>
    <row r="6630" ht="15.75" customHeight="1">
      <c r="A6630" s="4">
        <v>539456.0</v>
      </c>
      <c r="B6630" s="4" t="s">
        <v>941</v>
      </c>
      <c r="C6630" s="5" t="s">
        <v>942</v>
      </c>
      <c r="D6630" s="5">
        <v>2.0</v>
      </c>
      <c r="E6630" s="5">
        <v>7.95</v>
      </c>
      <c r="F6630" s="4">
        <v>16885.0</v>
      </c>
      <c r="G6630" s="6">
        <v>44364.72430555556</v>
      </c>
      <c r="H6630" s="6" t="str">
        <f>VLOOKUP(F6630,'Customer Details'!$A$1:$B$3264,2,0)</f>
        <v>Australia</v>
      </c>
      <c r="I6630" s="7">
        <f t="shared" si="1"/>
        <v>15.9</v>
      </c>
      <c r="J6630" s="7">
        <f t="shared" si="2"/>
        <v>15.9</v>
      </c>
    </row>
    <row r="6631" ht="15.75" customHeight="1">
      <c r="A6631" s="4">
        <v>575070.0</v>
      </c>
      <c r="B6631" s="4" t="s">
        <v>1359</v>
      </c>
      <c r="C6631" s="5" t="s">
        <v>1360</v>
      </c>
      <c r="D6631" s="5">
        <v>5.0</v>
      </c>
      <c r="E6631" s="5">
        <v>1.25</v>
      </c>
      <c r="F6631" s="4">
        <v>17841.0</v>
      </c>
      <c r="G6631" s="6">
        <v>44689.54027777778</v>
      </c>
      <c r="H6631" s="6" t="str">
        <f>VLOOKUP(F6631,'Customer Details'!$A$1:$B$3264,2,0)</f>
        <v>India</v>
      </c>
      <c r="I6631" s="7">
        <f t="shared" si="1"/>
        <v>6.25</v>
      </c>
      <c r="J6631" s="7">
        <f t="shared" si="2"/>
        <v>6.25</v>
      </c>
    </row>
    <row r="6632" ht="15.75" customHeight="1">
      <c r="A6632" s="4">
        <v>539321.0</v>
      </c>
      <c r="B6632" s="4">
        <v>21098.0</v>
      </c>
      <c r="C6632" s="5" t="s">
        <v>3025</v>
      </c>
      <c r="D6632" s="5">
        <v>2.0</v>
      </c>
      <c r="E6632" s="5">
        <v>1.25</v>
      </c>
      <c r="F6632" s="4">
        <v>14723.0</v>
      </c>
      <c r="G6632" s="6">
        <v>44363.80486111111</v>
      </c>
      <c r="H6632" s="6" t="str">
        <f>VLOOKUP(F6632,'Customer Details'!$A$1:$B$3264,2,0)</f>
        <v>China</v>
      </c>
      <c r="I6632" s="7">
        <f t="shared" si="1"/>
        <v>2.5</v>
      </c>
      <c r="J6632" s="7">
        <f t="shared" si="2"/>
        <v>2.5</v>
      </c>
    </row>
    <row r="6633" ht="15.75" customHeight="1">
      <c r="A6633" s="4" t="s">
        <v>2794</v>
      </c>
      <c r="B6633" s="4">
        <v>22722.0</v>
      </c>
      <c r="C6633" s="5" t="s">
        <v>487</v>
      </c>
      <c r="D6633" s="5">
        <v>-4.0</v>
      </c>
      <c r="E6633" s="5">
        <v>3.95</v>
      </c>
      <c r="F6633" s="4">
        <v>17504.0</v>
      </c>
      <c r="G6633" s="6">
        <v>44510.47291666667</v>
      </c>
      <c r="H6633" s="6" t="str">
        <f>VLOOKUP(F6633,'Customer Details'!$A$1:$B$3264,2,0)</f>
        <v>United Kingdom</v>
      </c>
      <c r="I6633" s="7">
        <f t="shared" si="1"/>
        <v>-15.8</v>
      </c>
      <c r="J6633" s="7">
        <f t="shared" si="2"/>
        <v>15.8</v>
      </c>
    </row>
    <row r="6634" ht="15.75" customHeight="1">
      <c r="A6634" s="4">
        <v>570818.0</v>
      </c>
      <c r="B6634" s="4">
        <v>22553.0</v>
      </c>
      <c r="C6634" s="5" t="s">
        <v>1156</v>
      </c>
      <c r="D6634" s="5">
        <v>1.0</v>
      </c>
      <c r="E6634" s="5">
        <v>1.65</v>
      </c>
      <c r="F6634" s="4">
        <v>17841.0</v>
      </c>
      <c r="G6634" s="6">
        <v>44663.53263888889</v>
      </c>
      <c r="H6634" s="6" t="str">
        <f>VLOOKUP(F6634,'Customer Details'!$A$1:$B$3264,2,0)</f>
        <v>India</v>
      </c>
      <c r="I6634" s="7">
        <f t="shared" si="1"/>
        <v>1.65</v>
      </c>
      <c r="J6634" s="7">
        <f t="shared" si="2"/>
        <v>1.65</v>
      </c>
    </row>
    <row r="6635" ht="15.75" customHeight="1">
      <c r="A6635" s="4">
        <v>546742.0</v>
      </c>
      <c r="B6635" s="4" t="s">
        <v>46</v>
      </c>
      <c r="C6635" s="5" t="s">
        <v>47</v>
      </c>
      <c r="D6635" s="5">
        <v>6.0</v>
      </c>
      <c r="E6635" s="5">
        <v>2.1</v>
      </c>
      <c r="F6635" s="4">
        <v>12849.0</v>
      </c>
      <c r="G6635" s="6">
        <v>44455.51805555556</v>
      </c>
      <c r="H6635" s="6" t="str">
        <f>VLOOKUP(F6635,'Customer Details'!$A$1:$B$3264,2,0)</f>
        <v>Australia</v>
      </c>
      <c r="I6635" s="7">
        <f t="shared" si="1"/>
        <v>12.6</v>
      </c>
      <c r="J6635" s="7">
        <f t="shared" si="2"/>
        <v>12.6</v>
      </c>
    </row>
    <row r="6636" ht="15.75" customHeight="1">
      <c r="A6636" s="4">
        <v>564078.0</v>
      </c>
      <c r="B6636" s="4" t="s">
        <v>77</v>
      </c>
      <c r="C6636" s="5" t="s">
        <v>78</v>
      </c>
      <c r="D6636" s="5">
        <v>12.0</v>
      </c>
      <c r="E6636" s="5">
        <v>4.15</v>
      </c>
      <c r="F6636" s="4">
        <v>17083.0</v>
      </c>
      <c r="G6636" s="6">
        <v>44614.65486111111</v>
      </c>
      <c r="H6636" s="6" t="str">
        <f>VLOOKUP(F6636,'Customer Details'!$A$1:$B$3264,2,0)</f>
        <v>India</v>
      </c>
      <c r="I6636" s="7">
        <f t="shared" si="1"/>
        <v>49.8</v>
      </c>
      <c r="J6636" s="7">
        <f t="shared" si="2"/>
        <v>49.8</v>
      </c>
    </row>
    <row r="6637" ht="15.75" customHeight="1">
      <c r="A6637" s="4" t="s">
        <v>3026</v>
      </c>
      <c r="B6637" s="4">
        <v>21931.0</v>
      </c>
      <c r="C6637" s="5" t="s">
        <v>2039</v>
      </c>
      <c r="D6637" s="5">
        <v>-1.0</v>
      </c>
      <c r="E6637" s="5">
        <v>2.08</v>
      </c>
      <c r="F6637" s="4">
        <v>18223.0</v>
      </c>
      <c r="G6637" s="6">
        <v>44648.47291666667</v>
      </c>
      <c r="H6637" s="6" t="str">
        <f>VLOOKUP(F6637,'Customer Details'!$A$1:$B$3264,2,0)</f>
        <v>Australia</v>
      </c>
      <c r="I6637" s="7">
        <f t="shared" si="1"/>
        <v>-2.08</v>
      </c>
      <c r="J6637" s="7">
        <f t="shared" si="2"/>
        <v>2.08</v>
      </c>
    </row>
    <row r="6638" ht="15.75" customHeight="1">
      <c r="A6638" s="4" t="s">
        <v>2794</v>
      </c>
      <c r="B6638" s="4">
        <v>23144.0</v>
      </c>
      <c r="C6638" s="5" t="s">
        <v>2966</v>
      </c>
      <c r="D6638" s="5">
        <v>-24.0</v>
      </c>
      <c r="E6638" s="5">
        <v>0.83</v>
      </c>
      <c r="F6638" s="4">
        <v>17504.0</v>
      </c>
      <c r="G6638" s="6">
        <v>44510.47291666667</v>
      </c>
      <c r="H6638" s="6" t="str">
        <f>VLOOKUP(F6638,'Customer Details'!$A$1:$B$3264,2,0)</f>
        <v>United Kingdom</v>
      </c>
      <c r="I6638" s="7">
        <f t="shared" si="1"/>
        <v>-19.92</v>
      </c>
      <c r="J6638" s="7">
        <f t="shared" si="2"/>
        <v>19.92</v>
      </c>
    </row>
    <row r="6639" ht="15.75" customHeight="1">
      <c r="A6639" s="4" t="s">
        <v>627</v>
      </c>
      <c r="B6639" s="4">
        <v>21481.0</v>
      </c>
      <c r="C6639" s="5" t="s">
        <v>2213</v>
      </c>
      <c r="D6639" s="5">
        <v>-2.0</v>
      </c>
      <c r="E6639" s="5">
        <v>2.95</v>
      </c>
      <c r="F6639" s="4">
        <v>13102.0</v>
      </c>
      <c r="G6639" s="6">
        <v>44398.49305555555</v>
      </c>
      <c r="H6639" s="6" t="str">
        <f>VLOOKUP(F6639,'Customer Details'!$A$1:$B$3264,2,0)</f>
        <v>USA</v>
      </c>
      <c r="I6639" s="7">
        <f t="shared" si="1"/>
        <v>-5.9</v>
      </c>
      <c r="J6639" s="7">
        <f t="shared" si="2"/>
        <v>5.9</v>
      </c>
    </row>
    <row r="6640" ht="15.75" customHeight="1">
      <c r="A6640" s="4" t="s">
        <v>2559</v>
      </c>
      <c r="B6640" s="4">
        <v>22061.0</v>
      </c>
      <c r="C6640" s="5" t="s">
        <v>1198</v>
      </c>
      <c r="D6640" s="5">
        <v>-1.0</v>
      </c>
      <c r="E6640" s="5">
        <v>9.95</v>
      </c>
      <c r="F6640" s="4">
        <v>14367.0</v>
      </c>
      <c r="G6640" s="6">
        <v>44482.67083333333</v>
      </c>
      <c r="H6640" s="6" t="str">
        <f>VLOOKUP(F6640,'Customer Details'!$A$1:$B$3264,2,0)</f>
        <v>USA</v>
      </c>
      <c r="I6640" s="7">
        <f t="shared" si="1"/>
        <v>-9.95</v>
      </c>
      <c r="J6640" s="7">
        <f t="shared" si="2"/>
        <v>9.95</v>
      </c>
    </row>
    <row r="6641" ht="15.75" customHeight="1">
      <c r="A6641" s="4">
        <v>562652.0</v>
      </c>
      <c r="B6641" s="4" t="s">
        <v>48</v>
      </c>
      <c r="C6641" s="5" t="s">
        <v>49</v>
      </c>
      <c r="D6641" s="5">
        <v>200.0</v>
      </c>
      <c r="E6641" s="5">
        <v>1.79</v>
      </c>
      <c r="F6641" s="4">
        <v>14844.0</v>
      </c>
      <c r="G6641" s="6">
        <v>44600.56527777778</v>
      </c>
      <c r="H6641" s="6" t="str">
        <f>VLOOKUP(F6641,'Customer Details'!$A$1:$B$3264,2,0)</f>
        <v>USA</v>
      </c>
      <c r="I6641" s="7">
        <f t="shared" si="1"/>
        <v>358</v>
      </c>
      <c r="J6641" s="7">
        <f t="shared" si="2"/>
        <v>358</v>
      </c>
    </row>
    <row r="6642" ht="15.75" customHeight="1">
      <c r="A6642" s="4">
        <v>538053.0</v>
      </c>
      <c r="B6642" s="4" t="s">
        <v>1365</v>
      </c>
      <c r="C6642" s="5" t="s">
        <v>414</v>
      </c>
      <c r="D6642" s="5">
        <v>15.0</v>
      </c>
      <c r="E6642" s="5">
        <v>0.42</v>
      </c>
      <c r="F6642" s="4">
        <v>15856.0</v>
      </c>
      <c r="G6642" s="6">
        <v>44356.56527777778</v>
      </c>
      <c r="H6642" s="6" t="str">
        <f>VLOOKUP(F6642,'Customer Details'!$A$1:$B$3264,2,0)</f>
        <v>United Kingdom</v>
      </c>
      <c r="I6642" s="7">
        <f t="shared" si="1"/>
        <v>6.3</v>
      </c>
      <c r="J6642" s="7">
        <f t="shared" si="2"/>
        <v>6.3</v>
      </c>
    </row>
    <row r="6643" ht="15.75" customHeight="1">
      <c r="A6643" s="4">
        <v>567683.0</v>
      </c>
      <c r="B6643" s="4" t="s">
        <v>1298</v>
      </c>
      <c r="C6643" s="5" t="s">
        <v>1299</v>
      </c>
      <c r="D6643" s="5">
        <v>3.0</v>
      </c>
      <c r="E6643" s="5">
        <v>4.95</v>
      </c>
      <c r="F6643" s="4">
        <v>13704.0</v>
      </c>
      <c r="G6643" s="6">
        <v>44641.68819444445</v>
      </c>
      <c r="H6643" s="6" t="str">
        <f>VLOOKUP(F6643,'Customer Details'!$A$1:$B$3264,2,0)</f>
        <v>China</v>
      </c>
      <c r="I6643" s="7">
        <f t="shared" si="1"/>
        <v>14.85</v>
      </c>
      <c r="J6643" s="7">
        <f t="shared" si="2"/>
        <v>14.85</v>
      </c>
    </row>
    <row r="6644" ht="15.75" customHeight="1">
      <c r="A6644" s="4">
        <v>575668.0</v>
      </c>
      <c r="B6644" s="4" t="s">
        <v>48</v>
      </c>
      <c r="C6644" s="5" t="s">
        <v>49</v>
      </c>
      <c r="D6644" s="5">
        <v>1.0</v>
      </c>
      <c r="E6644" s="5">
        <v>2.08</v>
      </c>
      <c r="F6644" s="4">
        <v>18283.0</v>
      </c>
      <c r="G6644" s="6">
        <v>44691.62430555555</v>
      </c>
      <c r="H6644" s="6" t="str">
        <f>VLOOKUP(F6644,'Customer Details'!$A$1:$B$3264,2,0)</f>
        <v>China</v>
      </c>
      <c r="I6644" s="7">
        <f t="shared" si="1"/>
        <v>2.08</v>
      </c>
      <c r="J6644" s="7">
        <f t="shared" si="2"/>
        <v>2.08</v>
      </c>
    </row>
    <row r="6645" ht="15.75" customHeight="1">
      <c r="A6645" s="4">
        <v>537254.0</v>
      </c>
      <c r="B6645" s="4" t="s">
        <v>103</v>
      </c>
      <c r="C6645" s="5" t="s">
        <v>104</v>
      </c>
      <c r="D6645" s="5">
        <v>4.0</v>
      </c>
      <c r="E6645" s="5">
        <v>4.25</v>
      </c>
      <c r="F6645" s="4">
        <v>15898.0</v>
      </c>
      <c r="G6645" s="6">
        <v>44353.45902777778</v>
      </c>
      <c r="H6645" s="6" t="str">
        <f>VLOOKUP(F6645,'Customer Details'!$A$1:$B$3264,2,0)</f>
        <v>China</v>
      </c>
      <c r="I6645" s="7">
        <f t="shared" si="1"/>
        <v>17</v>
      </c>
      <c r="J6645" s="7">
        <f t="shared" si="2"/>
        <v>17</v>
      </c>
    </row>
    <row r="6646" ht="15.75" customHeight="1">
      <c r="A6646" s="4" t="s">
        <v>3027</v>
      </c>
      <c r="B6646" s="4" t="s">
        <v>46</v>
      </c>
      <c r="C6646" s="5" t="s">
        <v>47</v>
      </c>
      <c r="D6646" s="5">
        <v>-1.0</v>
      </c>
      <c r="E6646" s="5">
        <v>38970.0</v>
      </c>
      <c r="F6646" s="4">
        <v>15098.0</v>
      </c>
      <c r="G6646" s="6">
        <v>44540.64652777778</v>
      </c>
      <c r="H6646" s="6" t="str">
        <f>VLOOKUP(F6646,'Customer Details'!$A$1:$B$3264,2,0)</f>
        <v>United Kingdom</v>
      </c>
      <c r="I6646" s="7">
        <f t="shared" si="1"/>
        <v>-38970</v>
      </c>
      <c r="J6646" s="7">
        <f t="shared" si="2"/>
        <v>38970</v>
      </c>
    </row>
    <row r="6647" ht="15.75" customHeight="1">
      <c r="A6647" s="4">
        <v>545031.0</v>
      </c>
      <c r="B6647" s="4" t="s">
        <v>32</v>
      </c>
      <c r="C6647" s="5" t="s">
        <v>370</v>
      </c>
      <c r="D6647" s="5">
        <v>4.0</v>
      </c>
      <c r="E6647" s="5">
        <v>4.15</v>
      </c>
      <c r="F6647" s="4">
        <v>15990.0</v>
      </c>
      <c r="G6647" s="6">
        <v>44433.64930555555</v>
      </c>
      <c r="H6647" s="6" t="str">
        <f>VLOOKUP(F6647,'Customer Details'!$A$1:$B$3264,2,0)</f>
        <v>Australia</v>
      </c>
      <c r="I6647" s="7">
        <f t="shared" si="1"/>
        <v>16.6</v>
      </c>
      <c r="J6647" s="7">
        <f t="shared" si="2"/>
        <v>16.6</v>
      </c>
    </row>
    <row r="6648" ht="15.75" customHeight="1">
      <c r="A6648" s="4">
        <v>575602.0</v>
      </c>
      <c r="B6648" s="4" t="s">
        <v>67</v>
      </c>
      <c r="C6648" s="5" t="s">
        <v>68</v>
      </c>
      <c r="D6648" s="5">
        <v>2.0</v>
      </c>
      <c r="E6648" s="5">
        <v>2.08</v>
      </c>
      <c r="F6648" s="4">
        <v>17059.0</v>
      </c>
      <c r="G6648" s="6">
        <v>44691.51875</v>
      </c>
      <c r="H6648" s="6" t="str">
        <f>VLOOKUP(F6648,'Customer Details'!$A$1:$B$3264,2,0)</f>
        <v>USA</v>
      </c>
      <c r="I6648" s="7">
        <f t="shared" si="1"/>
        <v>4.16</v>
      </c>
      <c r="J6648" s="7">
        <f t="shared" si="2"/>
        <v>4.16</v>
      </c>
    </row>
    <row r="6649" ht="15.75" customHeight="1">
      <c r="A6649" s="4" t="s">
        <v>3028</v>
      </c>
      <c r="B6649" s="4" t="s">
        <v>359</v>
      </c>
      <c r="C6649" s="5" t="s">
        <v>360</v>
      </c>
      <c r="D6649" s="5">
        <v>-8.0</v>
      </c>
      <c r="E6649" s="5">
        <v>0.85</v>
      </c>
      <c r="F6649" s="4">
        <v>16817.0</v>
      </c>
      <c r="G6649" s="6">
        <v>44460.69027777778</v>
      </c>
      <c r="H6649" s="6" t="str">
        <f>VLOOKUP(F6649,'Customer Details'!$A$1:$B$3264,2,0)</f>
        <v>United Kingdom</v>
      </c>
      <c r="I6649" s="7">
        <f t="shared" si="1"/>
        <v>-6.8</v>
      </c>
      <c r="J6649" s="7">
        <f t="shared" si="2"/>
        <v>6.8</v>
      </c>
    </row>
    <row r="6650" ht="15.75" customHeight="1">
      <c r="A6650" s="4" t="s">
        <v>3029</v>
      </c>
      <c r="B6650" s="4" t="s">
        <v>359</v>
      </c>
      <c r="C6650" s="5" t="s">
        <v>360</v>
      </c>
      <c r="D6650" s="5">
        <v>-12.0</v>
      </c>
      <c r="E6650" s="5">
        <v>0.85</v>
      </c>
      <c r="F6650" s="4">
        <v>18218.0</v>
      </c>
      <c r="G6650" s="6">
        <v>44456.65833333333</v>
      </c>
      <c r="H6650" s="6" t="str">
        <f>VLOOKUP(F6650,'Customer Details'!$A$1:$B$3264,2,0)</f>
        <v>India</v>
      </c>
      <c r="I6650" s="7">
        <f t="shared" si="1"/>
        <v>-10.2</v>
      </c>
      <c r="J6650" s="7">
        <f t="shared" si="2"/>
        <v>10.2</v>
      </c>
    </row>
    <row r="6651" ht="15.75" customHeight="1">
      <c r="A6651" s="4">
        <v>578519.0</v>
      </c>
      <c r="B6651" s="4">
        <v>22327.0</v>
      </c>
      <c r="C6651" s="5" t="s">
        <v>3030</v>
      </c>
      <c r="D6651" s="5">
        <v>1.0</v>
      </c>
      <c r="E6651" s="5">
        <v>2.95</v>
      </c>
      <c r="F6651" s="4">
        <v>14591.0</v>
      </c>
      <c r="G6651" s="6">
        <v>44705.58055555556</v>
      </c>
      <c r="H6651" s="6" t="str">
        <f>VLOOKUP(F6651,'Customer Details'!$A$1:$B$3264,2,0)</f>
        <v>United Kingdom</v>
      </c>
      <c r="I6651" s="7">
        <f t="shared" si="1"/>
        <v>2.95</v>
      </c>
      <c r="J6651" s="7">
        <f t="shared" si="2"/>
        <v>2.95</v>
      </c>
    </row>
    <row r="6652" ht="15.75" customHeight="1">
      <c r="A6652" s="4">
        <v>545045.0</v>
      </c>
      <c r="B6652" s="4">
        <v>22292.0</v>
      </c>
      <c r="C6652" s="5" t="s">
        <v>3031</v>
      </c>
      <c r="D6652" s="5">
        <v>1.0</v>
      </c>
      <c r="E6652" s="5">
        <v>1.45</v>
      </c>
      <c r="F6652" s="4">
        <v>15708.0</v>
      </c>
      <c r="G6652" s="6">
        <v>44435.48611111111</v>
      </c>
      <c r="H6652" s="6" t="str">
        <f>VLOOKUP(F6652,'Customer Details'!$A$1:$B$3264,2,0)</f>
        <v>India</v>
      </c>
      <c r="I6652" s="7">
        <f t="shared" si="1"/>
        <v>1.45</v>
      </c>
      <c r="J6652" s="7">
        <f t="shared" si="2"/>
        <v>1.45</v>
      </c>
    </row>
    <row r="6653" ht="15.75" customHeight="1">
      <c r="A6653" s="4" t="s">
        <v>3032</v>
      </c>
      <c r="B6653" s="4">
        <v>22198.0</v>
      </c>
      <c r="C6653" s="5" t="s">
        <v>2356</v>
      </c>
      <c r="D6653" s="5">
        <v>-3.0</v>
      </c>
      <c r="E6653" s="5">
        <v>1.65</v>
      </c>
      <c r="F6653" s="4">
        <v>14032.0</v>
      </c>
      <c r="G6653" s="6">
        <v>44370.48333333333</v>
      </c>
      <c r="H6653" s="6" t="str">
        <f>VLOOKUP(F6653,'Customer Details'!$A$1:$B$3264,2,0)</f>
        <v>USA</v>
      </c>
      <c r="I6653" s="7">
        <f t="shared" si="1"/>
        <v>-4.95</v>
      </c>
      <c r="J6653" s="7">
        <f t="shared" si="2"/>
        <v>4.95</v>
      </c>
    </row>
    <row r="6654" ht="15.75" customHeight="1">
      <c r="A6654" s="4">
        <v>580639.0</v>
      </c>
      <c r="B6654" s="4" t="s">
        <v>140</v>
      </c>
      <c r="C6654" s="5" t="s">
        <v>141</v>
      </c>
      <c r="D6654" s="5">
        <v>1.0</v>
      </c>
      <c r="E6654" s="5">
        <v>0.79</v>
      </c>
      <c r="F6654" s="4">
        <v>17254.0</v>
      </c>
      <c r="G6654" s="6">
        <v>44717.53194444445</v>
      </c>
      <c r="H6654" s="6" t="str">
        <f>VLOOKUP(F6654,'Customer Details'!$A$1:$B$3264,2,0)</f>
        <v>India</v>
      </c>
      <c r="I6654" s="7">
        <f t="shared" si="1"/>
        <v>0.79</v>
      </c>
      <c r="J6654" s="7">
        <f t="shared" si="2"/>
        <v>0.79</v>
      </c>
    </row>
    <row r="6655" ht="15.75" customHeight="1">
      <c r="A6655" s="4">
        <v>565421.0</v>
      </c>
      <c r="B6655" s="4" t="s">
        <v>299</v>
      </c>
      <c r="C6655" s="5" t="s">
        <v>300</v>
      </c>
      <c r="D6655" s="5">
        <v>1.0</v>
      </c>
      <c r="E6655" s="5">
        <v>1.25</v>
      </c>
      <c r="F6655" s="4">
        <v>16744.0</v>
      </c>
      <c r="G6655" s="6">
        <v>44624.50694444445</v>
      </c>
      <c r="H6655" s="6" t="str">
        <f>VLOOKUP(F6655,'Customer Details'!$A$1:$B$3264,2,0)</f>
        <v>India</v>
      </c>
      <c r="I6655" s="7">
        <f t="shared" si="1"/>
        <v>1.25</v>
      </c>
      <c r="J6655" s="7">
        <f t="shared" si="2"/>
        <v>1.25</v>
      </c>
    </row>
    <row r="6656" ht="15.75" customHeight="1">
      <c r="A6656" s="4">
        <v>550938.0</v>
      </c>
      <c r="B6656" s="4" t="s">
        <v>54</v>
      </c>
      <c r="C6656" s="5" t="s">
        <v>55</v>
      </c>
      <c r="D6656" s="5">
        <v>3.0</v>
      </c>
      <c r="E6656" s="5">
        <v>5.95</v>
      </c>
      <c r="F6656" s="4">
        <v>16019.0</v>
      </c>
      <c r="G6656" s="6">
        <v>44490.63611111111</v>
      </c>
      <c r="H6656" s="6" t="str">
        <f>VLOOKUP(F6656,'Customer Details'!$A$1:$B$3264,2,0)</f>
        <v>United Kingdom</v>
      </c>
      <c r="I6656" s="7">
        <f t="shared" si="1"/>
        <v>17.85</v>
      </c>
      <c r="J6656" s="7">
        <f t="shared" si="2"/>
        <v>17.85</v>
      </c>
    </row>
    <row r="6657" ht="15.75" customHeight="1">
      <c r="A6657" s="4">
        <v>545038.0</v>
      </c>
      <c r="B6657" s="4" t="s">
        <v>357</v>
      </c>
      <c r="C6657" s="5" t="s">
        <v>358</v>
      </c>
      <c r="D6657" s="5">
        <v>6.0</v>
      </c>
      <c r="E6657" s="5">
        <v>1.25</v>
      </c>
      <c r="F6657" s="4">
        <v>13684.0</v>
      </c>
      <c r="G6657" s="6">
        <v>44435.42569444444</v>
      </c>
      <c r="H6657" s="6" t="str">
        <f>VLOOKUP(F6657,'Customer Details'!$A$1:$B$3264,2,0)</f>
        <v>China</v>
      </c>
      <c r="I6657" s="7">
        <f t="shared" si="1"/>
        <v>7.5</v>
      </c>
      <c r="J6657" s="7">
        <f t="shared" si="2"/>
        <v>7.5</v>
      </c>
    </row>
    <row r="6658" ht="15.75" customHeight="1">
      <c r="A6658" s="4">
        <v>539418.0</v>
      </c>
      <c r="B6658" s="4" t="s">
        <v>443</v>
      </c>
      <c r="C6658" s="5" t="s">
        <v>444</v>
      </c>
      <c r="D6658" s="5">
        <v>6.0</v>
      </c>
      <c r="E6658" s="5">
        <v>2.95</v>
      </c>
      <c r="F6658" s="4">
        <v>17007.0</v>
      </c>
      <c r="G6658" s="6">
        <v>44364.58194444444</v>
      </c>
      <c r="H6658" s="6" t="str">
        <f>VLOOKUP(F6658,'Customer Details'!$A$1:$B$3264,2,0)</f>
        <v>Australia</v>
      </c>
      <c r="I6658" s="7">
        <f t="shared" si="1"/>
        <v>17.7</v>
      </c>
      <c r="J6658" s="7">
        <f t="shared" si="2"/>
        <v>17.7</v>
      </c>
    </row>
    <row r="6659" ht="15.75" customHeight="1">
      <c r="A6659" s="4">
        <v>545218.0</v>
      </c>
      <c r="B6659" s="4" t="s">
        <v>48</v>
      </c>
      <c r="C6659" s="5" t="s">
        <v>49</v>
      </c>
      <c r="D6659" s="5">
        <v>10.0</v>
      </c>
      <c r="E6659" s="5">
        <v>1.95</v>
      </c>
      <c r="F6659" s="4">
        <v>17462.0</v>
      </c>
      <c r="G6659" s="6">
        <v>44436.70902777778</v>
      </c>
      <c r="H6659" s="6" t="str">
        <f>VLOOKUP(F6659,'Customer Details'!$A$1:$B$3264,2,0)</f>
        <v>United Kingdom</v>
      </c>
      <c r="I6659" s="7">
        <f t="shared" si="1"/>
        <v>19.5</v>
      </c>
      <c r="J6659" s="7">
        <f t="shared" si="2"/>
        <v>19.5</v>
      </c>
    </row>
    <row r="6660" ht="15.75" customHeight="1">
      <c r="A6660" s="4">
        <v>569216.0</v>
      </c>
      <c r="B6660" s="4" t="s">
        <v>396</v>
      </c>
      <c r="C6660" s="5" t="s">
        <v>397</v>
      </c>
      <c r="D6660" s="5">
        <v>12.0</v>
      </c>
      <c r="E6660" s="5">
        <v>0.38</v>
      </c>
      <c r="F6660" s="4">
        <v>15555.0</v>
      </c>
      <c r="G6660" s="6">
        <v>44653.52847222222</v>
      </c>
      <c r="H6660" s="6" t="str">
        <f>VLOOKUP(F6660,'Customer Details'!$A$1:$B$3264,2,0)</f>
        <v>India</v>
      </c>
      <c r="I6660" s="7">
        <f t="shared" si="1"/>
        <v>4.56</v>
      </c>
      <c r="J6660" s="7">
        <f t="shared" si="2"/>
        <v>4.56</v>
      </c>
    </row>
    <row r="6661" ht="15.75" customHeight="1">
      <c r="A6661" s="4">
        <v>541698.0</v>
      </c>
      <c r="B6661" s="4" t="s">
        <v>48</v>
      </c>
      <c r="C6661" s="5" t="s">
        <v>49</v>
      </c>
      <c r="D6661" s="5">
        <v>2.0</v>
      </c>
      <c r="E6661" s="5">
        <v>1.95</v>
      </c>
      <c r="F6661" s="4">
        <v>14713.0</v>
      </c>
      <c r="G6661" s="6">
        <v>44397.80277777778</v>
      </c>
      <c r="H6661" s="6" t="str">
        <f>VLOOKUP(F6661,'Customer Details'!$A$1:$B$3264,2,0)</f>
        <v>United Kingdom</v>
      </c>
      <c r="I6661" s="7">
        <f t="shared" si="1"/>
        <v>3.9</v>
      </c>
      <c r="J6661" s="7">
        <f t="shared" si="2"/>
        <v>3.9</v>
      </c>
    </row>
    <row r="6662" ht="15.75" customHeight="1">
      <c r="A6662" s="4">
        <v>554098.0</v>
      </c>
      <c r="B6662" s="4" t="s">
        <v>73</v>
      </c>
      <c r="C6662" s="5" t="s">
        <v>74</v>
      </c>
      <c r="D6662" s="5">
        <v>32.0</v>
      </c>
      <c r="E6662" s="5">
        <v>0.42</v>
      </c>
      <c r="F6662" s="4">
        <v>14769.0</v>
      </c>
      <c r="G6662" s="6">
        <v>44522.54236111111</v>
      </c>
      <c r="H6662" s="6" t="str">
        <f>VLOOKUP(F6662,'Customer Details'!$A$1:$B$3264,2,0)</f>
        <v>USA</v>
      </c>
      <c r="I6662" s="7">
        <f t="shared" si="1"/>
        <v>13.44</v>
      </c>
      <c r="J6662" s="7">
        <f t="shared" si="2"/>
        <v>13.44</v>
      </c>
    </row>
    <row r="6663" ht="15.75" customHeight="1">
      <c r="A6663" s="4">
        <v>562387.0</v>
      </c>
      <c r="B6663" s="4" t="s">
        <v>1097</v>
      </c>
      <c r="C6663" s="5" t="s">
        <v>1098</v>
      </c>
      <c r="D6663" s="5">
        <v>12.0</v>
      </c>
      <c r="E6663" s="5">
        <v>0.19</v>
      </c>
      <c r="F6663" s="4">
        <v>13402.0</v>
      </c>
      <c r="G6663" s="6">
        <v>44596.66041666667</v>
      </c>
      <c r="H6663" s="6" t="str">
        <f>VLOOKUP(F6663,'Customer Details'!$A$1:$B$3264,2,0)</f>
        <v>United Kingdom</v>
      </c>
      <c r="I6663" s="7">
        <f t="shared" si="1"/>
        <v>2.28</v>
      </c>
      <c r="J6663" s="7">
        <f t="shared" si="2"/>
        <v>2.28</v>
      </c>
    </row>
    <row r="6664" ht="15.75" customHeight="1">
      <c r="A6664" s="4" t="s">
        <v>3033</v>
      </c>
      <c r="B6664" s="4">
        <v>22768.0</v>
      </c>
      <c r="C6664" s="5" t="s">
        <v>107</v>
      </c>
      <c r="D6664" s="5">
        <v>-1.0</v>
      </c>
      <c r="E6664" s="5">
        <v>8.5</v>
      </c>
      <c r="F6664" s="4">
        <v>13050.0</v>
      </c>
      <c r="G6664" s="6">
        <v>44361.41805555556</v>
      </c>
      <c r="H6664" s="6" t="str">
        <f>VLOOKUP(F6664,'Customer Details'!$A$1:$B$3264,2,0)</f>
        <v>China</v>
      </c>
      <c r="I6664" s="7">
        <f t="shared" si="1"/>
        <v>-8.5</v>
      </c>
      <c r="J6664" s="7">
        <f t="shared" si="2"/>
        <v>8.5</v>
      </c>
    </row>
    <row r="6665" ht="15.75" customHeight="1">
      <c r="A6665" s="4">
        <v>563503.0</v>
      </c>
      <c r="B6665" s="4" t="s">
        <v>156</v>
      </c>
      <c r="C6665" s="5" t="s">
        <v>157</v>
      </c>
      <c r="D6665" s="5">
        <v>24.0</v>
      </c>
      <c r="E6665" s="5">
        <v>0.39</v>
      </c>
      <c r="F6665" s="4">
        <v>16488.0</v>
      </c>
      <c r="G6665" s="6">
        <v>44609.37847222222</v>
      </c>
      <c r="H6665" s="6" t="str">
        <f>VLOOKUP(F6665,'Customer Details'!$A$1:$B$3264,2,0)</f>
        <v>Australia</v>
      </c>
      <c r="I6665" s="7">
        <f t="shared" si="1"/>
        <v>9.36</v>
      </c>
      <c r="J6665" s="7">
        <f t="shared" si="2"/>
        <v>9.36</v>
      </c>
    </row>
    <row r="6666" ht="15.75" customHeight="1">
      <c r="A6666" s="4" t="s">
        <v>2269</v>
      </c>
      <c r="B6666" s="4">
        <v>84946.0</v>
      </c>
      <c r="C6666" s="5" t="s">
        <v>1855</v>
      </c>
      <c r="D6666" s="5">
        <v>-1.0</v>
      </c>
      <c r="E6666" s="5">
        <v>1.25</v>
      </c>
      <c r="F6666" s="4">
        <v>16653.0</v>
      </c>
      <c r="G6666" s="6">
        <v>44657.69930555556</v>
      </c>
      <c r="H6666" s="6" t="str">
        <f>VLOOKUP(F6666,'Customer Details'!$A$1:$B$3264,2,0)</f>
        <v>United Kingdom</v>
      </c>
      <c r="I6666" s="7">
        <f t="shared" si="1"/>
        <v>-1.25</v>
      </c>
      <c r="J6666" s="7">
        <f t="shared" si="2"/>
        <v>1.25</v>
      </c>
    </row>
    <row r="6667" ht="15.75" customHeight="1">
      <c r="A6667" s="4" t="s">
        <v>3034</v>
      </c>
      <c r="B6667" s="4">
        <v>23108.0</v>
      </c>
      <c r="C6667" s="5" t="s">
        <v>2387</v>
      </c>
      <c r="D6667" s="5">
        <v>-1.0</v>
      </c>
      <c r="E6667" s="5">
        <v>6.25</v>
      </c>
      <c r="F6667" s="4">
        <v>13662.0</v>
      </c>
      <c r="G6667" s="6">
        <v>44531.60625</v>
      </c>
      <c r="H6667" s="6" t="str">
        <f>VLOOKUP(F6667,'Customer Details'!$A$1:$B$3264,2,0)</f>
        <v>Australia</v>
      </c>
      <c r="I6667" s="7">
        <f t="shared" si="1"/>
        <v>-6.25</v>
      </c>
      <c r="J6667" s="7">
        <f t="shared" si="2"/>
        <v>6.25</v>
      </c>
    </row>
    <row r="6668" ht="15.75" customHeight="1">
      <c r="A6668" s="4">
        <v>549730.0</v>
      </c>
      <c r="B6668" s="4" t="s">
        <v>54</v>
      </c>
      <c r="C6668" s="5" t="s">
        <v>55</v>
      </c>
      <c r="D6668" s="5">
        <v>2.0</v>
      </c>
      <c r="E6668" s="5">
        <v>5.95</v>
      </c>
      <c r="F6668" s="4">
        <v>15867.0</v>
      </c>
      <c r="G6668" s="6">
        <v>44480.69097222222</v>
      </c>
      <c r="H6668" s="6" t="str">
        <f>VLOOKUP(F6668,'Customer Details'!$A$1:$B$3264,2,0)</f>
        <v>Australia</v>
      </c>
      <c r="I6668" s="7">
        <f t="shared" si="1"/>
        <v>11.9</v>
      </c>
      <c r="J6668" s="7">
        <f t="shared" si="2"/>
        <v>11.9</v>
      </c>
    </row>
    <row r="6669" ht="15.75" customHeight="1">
      <c r="A6669" s="4">
        <v>565431.0</v>
      </c>
      <c r="B6669" s="4" t="s">
        <v>48</v>
      </c>
      <c r="C6669" s="5" t="s">
        <v>49</v>
      </c>
      <c r="D6669" s="5">
        <v>4.0</v>
      </c>
      <c r="E6669" s="5">
        <v>2.08</v>
      </c>
      <c r="F6669" s="4">
        <v>14965.0</v>
      </c>
      <c r="G6669" s="6">
        <v>44624.55208333334</v>
      </c>
      <c r="H6669" s="6" t="str">
        <f>VLOOKUP(F6669,'Customer Details'!$A$1:$B$3264,2,0)</f>
        <v>United Kingdom</v>
      </c>
      <c r="I6669" s="7">
        <f t="shared" si="1"/>
        <v>8.32</v>
      </c>
      <c r="J6669" s="7">
        <f t="shared" si="2"/>
        <v>8.32</v>
      </c>
    </row>
    <row r="6670" ht="15.75" customHeight="1">
      <c r="A6670" s="4">
        <v>553176.0</v>
      </c>
      <c r="B6670" s="4" t="s">
        <v>38</v>
      </c>
      <c r="C6670" s="5" t="s">
        <v>39</v>
      </c>
      <c r="D6670" s="5">
        <v>3.0</v>
      </c>
      <c r="E6670" s="5">
        <v>2.95</v>
      </c>
      <c r="F6670" s="4">
        <v>14689.0</v>
      </c>
      <c r="G6670" s="6">
        <v>44515.47361111111</v>
      </c>
      <c r="H6670" s="6" t="str">
        <f>VLOOKUP(F6670,'Customer Details'!$A$1:$B$3264,2,0)</f>
        <v>Australia</v>
      </c>
      <c r="I6670" s="7">
        <f t="shared" si="1"/>
        <v>8.85</v>
      </c>
      <c r="J6670" s="7">
        <f t="shared" si="2"/>
        <v>8.85</v>
      </c>
    </row>
    <row r="6671" ht="15.75" customHeight="1">
      <c r="A6671" s="4">
        <v>542398.0</v>
      </c>
      <c r="B6671" s="4" t="s">
        <v>1158</v>
      </c>
      <c r="C6671" s="5" t="s">
        <v>1159</v>
      </c>
      <c r="D6671" s="5">
        <v>12.0</v>
      </c>
      <c r="E6671" s="5">
        <v>1.69</v>
      </c>
      <c r="F6671" s="4">
        <v>13174.0</v>
      </c>
      <c r="G6671" s="6">
        <v>44404.65</v>
      </c>
      <c r="H6671" s="6" t="str">
        <f>VLOOKUP(F6671,'Customer Details'!$A$1:$B$3264,2,0)</f>
        <v>USA</v>
      </c>
      <c r="I6671" s="7">
        <f t="shared" si="1"/>
        <v>20.28</v>
      </c>
      <c r="J6671" s="7">
        <f t="shared" si="2"/>
        <v>20.28</v>
      </c>
    </row>
    <row r="6672" ht="15.75" customHeight="1">
      <c r="A6672" s="4">
        <v>538006.0</v>
      </c>
      <c r="B6672" s="4" t="s">
        <v>38</v>
      </c>
      <c r="C6672" s="5" t="s">
        <v>39</v>
      </c>
      <c r="D6672" s="5">
        <v>32.0</v>
      </c>
      <c r="E6672" s="5">
        <v>2.55</v>
      </c>
      <c r="F6672" s="4">
        <v>14987.0</v>
      </c>
      <c r="G6672" s="6">
        <v>44356.50902777778</v>
      </c>
      <c r="H6672" s="6" t="str">
        <f>VLOOKUP(F6672,'Customer Details'!$A$1:$B$3264,2,0)</f>
        <v>India</v>
      </c>
      <c r="I6672" s="7">
        <f t="shared" si="1"/>
        <v>81.6</v>
      </c>
      <c r="J6672" s="7">
        <f t="shared" si="2"/>
        <v>81.6</v>
      </c>
    </row>
    <row r="6673" ht="15.75" customHeight="1">
      <c r="A6673" s="4">
        <v>549307.0</v>
      </c>
      <c r="B6673" s="4" t="s">
        <v>1302</v>
      </c>
      <c r="C6673" s="5" t="s">
        <v>1303</v>
      </c>
      <c r="D6673" s="5">
        <v>6.0</v>
      </c>
      <c r="E6673" s="5">
        <v>2.1</v>
      </c>
      <c r="F6673" s="4">
        <v>15119.0</v>
      </c>
      <c r="G6673" s="6">
        <v>44477.38055555556</v>
      </c>
      <c r="H6673" s="6" t="str">
        <f>VLOOKUP(F6673,'Customer Details'!$A$1:$B$3264,2,0)</f>
        <v>India</v>
      </c>
      <c r="I6673" s="7">
        <f t="shared" si="1"/>
        <v>12.6</v>
      </c>
      <c r="J6673" s="7">
        <f t="shared" si="2"/>
        <v>12.6</v>
      </c>
    </row>
    <row r="6674" ht="15.75" customHeight="1">
      <c r="A6674" s="4">
        <v>545045.0</v>
      </c>
      <c r="B6674" s="4" t="s">
        <v>297</v>
      </c>
      <c r="C6674" s="5" t="s">
        <v>298</v>
      </c>
      <c r="D6674" s="5">
        <v>5.0</v>
      </c>
      <c r="E6674" s="5">
        <v>1.49</v>
      </c>
      <c r="F6674" s="4">
        <v>15708.0</v>
      </c>
      <c r="G6674" s="6">
        <v>44435.48611111111</v>
      </c>
      <c r="H6674" s="6" t="str">
        <f>VLOOKUP(F6674,'Customer Details'!$A$1:$B$3264,2,0)</f>
        <v>India</v>
      </c>
      <c r="I6674" s="7">
        <f t="shared" si="1"/>
        <v>7.45</v>
      </c>
      <c r="J6674" s="7">
        <f t="shared" si="2"/>
        <v>7.45</v>
      </c>
    </row>
    <row r="6675" ht="15.75" customHeight="1">
      <c r="A6675" s="4">
        <v>545901.0</v>
      </c>
      <c r="B6675" s="4" t="s">
        <v>645</v>
      </c>
      <c r="C6675" s="5" t="s">
        <v>646</v>
      </c>
      <c r="D6675" s="5">
        <v>1.0</v>
      </c>
      <c r="E6675" s="5">
        <v>3.75</v>
      </c>
      <c r="F6675" s="4">
        <v>15834.0</v>
      </c>
      <c r="G6675" s="6">
        <v>44446.74444444444</v>
      </c>
      <c r="H6675" s="6" t="str">
        <f>VLOOKUP(F6675,'Customer Details'!$A$1:$B$3264,2,0)</f>
        <v>USA</v>
      </c>
      <c r="I6675" s="7">
        <f t="shared" si="1"/>
        <v>3.75</v>
      </c>
      <c r="J6675" s="7">
        <f t="shared" si="2"/>
        <v>3.75</v>
      </c>
    </row>
    <row r="6676" ht="15.75" customHeight="1">
      <c r="A6676" s="4">
        <v>550630.0</v>
      </c>
      <c r="B6676" s="4" t="s">
        <v>119</v>
      </c>
      <c r="C6676" s="5" t="s">
        <v>120</v>
      </c>
      <c r="D6676" s="5">
        <v>24.0</v>
      </c>
      <c r="E6676" s="5">
        <v>0.42</v>
      </c>
      <c r="F6676" s="4">
        <v>14298.0</v>
      </c>
      <c r="G6676" s="6">
        <v>44488.61736111111</v>
      </c>
      <c r="H6676" s="6" t="str">
        <f>VLOOKUP(F6676,'Customer Details'!$A$1:$B$3264,2,0)</f>
        <v>USA</v>
      </c>
      <c r="I6676" s="7">
        <f t="shared" si="1"/>
        <v>10.08</v>
      </c>
      <c r="J6676" s="7">
        <f t="shared" si="2"/>
        <v>10.08</v>
      </c>
    </row>
    <row r="6677" ht="15.75" customHeight="1">
      <c r="A6677" s="4">
        <v>561891.0</v>
      </c>
      <c r="B6677" s="4" t="s">
        <v>181</v>
      </c>
      <c r="C6677" s="5" t="s">
        <v>182</v>
      </c>
      <c r="D6677" s="5">
        <v>3.0</v>
      </c>
      <c r="E6677" s="5">
        <v>0.85</v>
      </c>
      <c r="F6677" s="4">
        <v>15438.0</v>
      </c>
      <c r="G6677" s="6">
        <v>44592.59652777778</v>
      </c>
      <c r="H6677" s="6" t="str">
        <f>VLOOKUP(F6677,'Customer Details'!$A$1:$B$3264,2,0)</f>
        <v>United Kingdom</v>
      </c>
      <c r="I6677" s="7">
        <f t="shared" si="1"/>
        <v>2.55</v>
      </c>
      <c r="J6677" s="7">
        <f t="shared" si="2"/>
        <v>2.55</v>
      </c>
    </row>
    <row r="6678" ht="15.75" customHeight="1">
      <c r="A6678" s="4">
        <v>536980.0</v>
      </c>
      <c r="B6678" s="4" t="s">
        <v>3035</v>
      </c>
      <c r="C6678" s="5" t="s">
        <v>3036</v>
      </c>
      <c r="D6678" s="5">
        <v>24.0</v>
      </c>
      <c r="E6678" s="5">
        <v>0.29</v>
      </c>
      <c r="F6678" s="4">
        <v>17819.0</v>
      </c>
      <c r="G6678" s="6">
        <v>44350.60138888889</v>
      </c>
      <c r="H6678" s="6" t="str">
        <f>VLOOKUP(F6678,'Customer Details'!$A$1:$B$3264,2,0)</f>
        <v>USA</v>
      </c>
      <c r="I6678" s="7">
        <f t="shared" si="1"/>
        <v>6.96</v>
      </c>
      <c r="J6678" s="7">
        <f t="shared" si="2"/>
        <v>6.96</v>
      </c>
    </row>
    <row r="6679" ht="15.75" customHeight="1">
      <c r="A6679" s="4" t="s">
        <v>1789</v>
      </c>
      <c r="B6679" s="4">
        <v>23146.0</v>
      </c>
      <c r="C6679" s="5" t="s">
        <v>1248</v>
      </c>
      <c r="D6679" s="5">
        <v>-3.0</v>
      </c>
      <c r="E6679" s="5">
        <v>3.29</v>
      </c>
      <c r="F6679" s="4">
        <v>12886.0</v>
      </c>
      <c r="G6679" s="6">
        <v>44510.68541666667</v>
      </c>
      <c r="H6679" s="6" t="str">
        <f>VLOOKUP(F6679,'Customer Details'!$A$1:$B$3264,2,0)</f>
        <v>India</v>
      </c>
      <c r="I6679" s="7">
        <f t="shared" si="1"/>
        <v>-9.87</v>
      </c>
      <c r="J6679" s="7">
        <f t="shared" si="2"/>
        <v>9.87</v>
      </c>
    </row>
    <row r="6680" ht="15.75" customHeight="1">
      <c r="A6680" s="4">
        <v>569016.0</v>
      </c>
      <c r="B6680" s="4" t="s">
        <v>48</v>
      </c>
      <c r="C6680" s="5" t="s">
        <v>49</v>
      </c>
      <c r="D6680" s="5">
        <v>10.0</v>
      </c>
      <c r="E6680" s="5">
        <v>2.08</v>
      </c>
      <c r="F6680" s="4">
        <v>14916.0</v>
      </c>
      <c r="G6680" s="6">
        <v>44650.38888888889</v>
      </c>
      <c r="H6680" s="6" t="str">
        <f>VLOOKUP(F6680,'Customer Details'!$A$1:$B$3264,2,0)</f>
        <v>Australia</v>
      </c>
      <c r="I6680" s="7">
        <f t="shared" si="1"/>
        <v>20.8</v>
      </c>
      <c r="J6680" s="7">
        <f t="shared" si="2"/>
        <v>20.8</v>
      </c>
    </row>
    <row r="6681" ht="15.75" customHeight="1">
      <c r="A6681" s="4">
        <v>538526.0</v>
      </c>
      <c r="B6681" s="4" t="s">
        <v>682</v>
      </c>
      <c r="C6681" s="5" t="s">
        <v>683</v>
      </c>
      <c r="D6681" s="5">
        <v>288.0</v>
      </c>
      <c r="E6681" s="5">
        <v>1.25</v>
      </c>
      <c r="F6681" s="4">
        <v>13225.0</v>
      </c>
      <c r="G6681" s="6">
        <v>44360.40902777778</v>
      </c>
      <c r="H6681" s="6" t="str">
        <f>VLOOKUP(F6681,'Customer Details'!$A$1:$B$3264,2,0)</f>
        <v>United Kingdom</v>
      </c>
      <c r="I6681" s="7">
        <f t="shared" si="1"/>
        <v>360</v>
      </c>
      <c r="J6681" s="7">
        <f t="shared" si="2"/>
        <v>360</v>
      </c>
    </row>
    <row r="6682" ht="15.75" customHeight="1">
      <c r="A6682" s="4" t="s">
        <v>1856</v>
      </c>
      <c r="B6682" s="4">
        <v>23181.0</v>
      </c>
      <c r="C6682" s="5" t="s">
        <v>2890</v>
      </c>
      <c r="D6682" s="5">
        <v>-1.0</v>
      </c>
      <c r="E6682" s="5">
        <v>8.25</v>
      </c>
      <c r="F6682" s="4">
        <v>13097.0</v>
      </c>
      <c r="G6682" s="6">
        <v>44549.47708333333</v>
      </c>
      <c r="H6682" s="6" t="str">
        <f>VLOOKUP(F6682,'Customer Details'!$A$1:$B$3264,2,0)</f>
        <v>India</v>
      </c>
      <c r="I6682" s="7">
        <f t="shared" si="1"/>
        <v>-8.25</v>
      </c>
      <c r="J6682" s="7">
        <f t="shared" si="2"/>
        <v>8.25</v>
      </c>
    </row>
    <row r="6683" ht="15.75" customHeight="1">
      <c r="A6683" s="4">
        <v>574839.0</v>
      </c>
      <c r="B6683" s="4" t="s">
        <v>40</v>
      </c>
      <c r="C6683" s="5" t="s">
        <v>41</v>
      </c>
      <c r="D6683" s="5">
        <v>2.0</v>
      </c>
      <c r="E6683" s="5">
        <v>2.95</v>
      </c>
      <c r="F6683" s="4">
        <v>15493.0</v>
      </c>
      <c r="G6683" s="6">
        <v>44688.48611111111</v>
      </c>
      <c r="H6683" s="6" t="str">
        <f>VLOOKUP(F6683,'Customer Details'!$A$1:$B$3264,2,0)</f>
        <v>India</v>
      </c>
      <c r="I6683" s="7">
        <f t="shared" si="1"/>
        <v>5.9</v>
      </c>
      <c r="J6683" s="7">
        <f t="shared" si="2"/>
        <v>5.9</v>
      </c>
    </row>
    <row r="6684" ht="15.75" customHeight="1">
      <c r="A6684" s="4">
        <v>578531.0</v>
      </c>
      <c r="B6684" s="4" t="s">
        <v>3037</v>
      </c>
      <c r="C6684" s="5" t="s">
        <v>3038</v>
      </c>
      <c r="D6684" s="5">
        <v>1.0</v>
      </c>
      <c r="E6684" s="5">
        <v>2.95</v>
      </c>
      <c r="F6684" s="4">
        <v>17364.0</v>
      </c>
      <c r="G6684" s="6">
        <v>44705.61111111111</v>
      </c>
      <c r="H6684" s="6" t="str">
        <f>VLOOKUP(F6684,'Customer Details'!$A$1:$B$3264,2,0)</f>
        <v>Australia</v>
      </c>
      <c r="I6684" s="7">
        <f t="shared" si="1"/>
        <v>2.95</v>
      </c>
      <c r="J6684" s="7">
        <f t="shared" si="2"/>
        <v>2.95</v>
      </c>
    </row>
    <row r="6685" ht="15.75" customHeight="1">
      <c r="A6685" s="4">
        <v>556905.0</v>
      </c>
      <c r="B6685" s="4" t="s">
        <v>119</v>
      </c>
      <c r="C6685" s="5" t="s">
        <v>120</v>
      </c>
      <c r="D6685" s="5">
        <v>1.0</v>
      </c>
      <c r="E6685" s="5">
        <v>0.42</v>
      </c>
      <c r="F6685" s="4">
        <v>16904.0</v>
      </c>
      <c r="G6685" s="6">
        <v>44545.54513888889</v>
      </c>
      <c r="H6685" s="6" t="str">
        <f>VLOOKUP(F6685,'Customer Details'!$A$1:$B$3264,2,0)</f>
        <v>USA</v>
      </c>
      <c r="I6685" s="7">
        <f t="shared" si="1"/>
        <v>0.42</v>
      </c>
      <c r="J6685" s="7">
        <f t="shared" si="2"/>
        <v>0.42</v>
      </c>
    </row>
    <row r="6686" ht="15.75" customHeight="1">
      <c r="A6686" s="4">
        <v>581004.0</v>
      </c>
      <c r="B6686" s="4" t="s">
        <v>40</v>
      </c>
      <c r="C6686" s="5" t="s">
        <v>41</v>
      </c>
      <c r="D6686" s="5">
        <v>6.0</v>
      </c>
      <c r="E6686" s="5">
        <v>2.95</v>
      </c>
      <c r="F6686" s="4">
        <v>16539.0</v>
      </c>
      <c r="G6686" s="6">
        <v>44719.36180555556</v>
      </c>
      <c r="H6686" s="6" t="str">
        <f>VLOOKUP(F6686,'Customer Details'!$A$1:$B$3264,2,0)</f>
        <v>United Kingdom</v>
      </c>
      <c r="I6686" s="7">
        <f t="shared" si="1"/>
        <v>17.7</v>
      </c>
      <c r="J6686" s="7">
        <f t="shared" si="2"/>
        <v>17.7</v>
      </c>
    </row>
    <row r="6687" ht="15.75" customHeight="1">
      <c r="A6687" s="4">
        <v>547649.0</v>
      </c>
      <c r="B6687" s="4" t="s">
        <v>187</v>
      </c>
      <c r="C6687" s="5" t="s">
        <v>188</v>
      </c>
      <c r="D6687" s="5">
        <v>8.0</v>
      </c>
      <c r="E6687" s="5">
        <v>0.42</v>
      </c>
      <c r="F6687" s="4">
        <v>18118.0</v>
      </c>
      <c r="G6687" s="6">
        <v>44463.50138888889</v>
      </c>
      <c r="H6687" s="6" t="str">
        <f>VLOOKUP(F6687,'Customer Details'!$A$1:$B$3264,2,0)</f>
        <v>USA</v>
      </c>
      <c r="I6687" s="7">
        <f t="shared" si="1"/>
        <v>3.36</v>
      </c>
      <c r="J6687" s="7">
        <f t="shared" si="2"/>
        <v>3.36</v>
      </c>
    </row>
    <row r="6688" ht="15.75" customHeight="1">
      <c r="A6688" s="4">
        <v>550938.0</v>
      </c>
      <c r="B6688" s="4" t="s">
        <v>16</v>
      </c>
      <c r="C6688" s="5" t="s">
        <v>17</v>
      </c>
      <c r="D6688" s="5">
        <v>3.0</v>
      </c>
      <c r="E6688" s="5">
        <v>5.95</v>
      </c>
      <c r="F6688" s="4">
        <v>16019.0</v>
      </c>
      <c r="G6688" s="6">
        <v>44490.63611111111</v>
      </c>
      <c r="H6688" s="6" t="str">
        <f>VLOOKUP(F6688,'Customer Details'!$A$1:$B$3264,2,0)</f>
        <v>United Kingdom</v>
      </c>
      <c r="I6688" s="7">
        <f t="shared" si="1"/>
        <v>17.85</v>
      </c>
      <c r="J6688" s="7">
        <f t="shared" si="2"/>
        <v>17.85</v>
      </c>
    </row>
    <row r="6689" ht="15.75" customHeight="1">
      <c r="A6689" s="4">
        <v>566713.0</v>
      </c>
      <c r="B6689" s="4" t="s">
        <v>56</v>
      </c>
      <c r="C6689" s="5" t="s">
        <v>57</v>
      </c>
      <c r="D6689" s="5">
        <v>12.0</v>
      </c>
      <c r="E6689" s="5">
        <v>0.79</v>
      </c>
      <c r="F6689" s="4">
        <v>15933.0</v>
      </c>
      <c r="G6689" s="6">
        <v>44634.50347222222</v>
      </c>
      <c r="H6689" s="6" t="str">
        <f>VLOOKUP(F6689,'Customer Details'!$A$1:$B$3264,2,0)</f>
        <v>India</v>
      </c>
      <c r="I6689" s="7">
        <f t="shared" si="1"/>
        <v>9.48</v>
      </c>
      <c r="J6689" s="7">
        <f t="shared" si="2"/>
        <v>9.48</v>
      </c>
    </row>
    <row r="6690" ht="15.75" customHeight="1">
      <c r="A6690" s="4" t="s">
        <v>3039</v>
      </c>
      <c r="B6690" s="4">
        <v>21539.0</v>
      </c>
      <c r="C6690" s="5" t="s">
        <v>3040</v>
      </c>
      <c r="D6690" s="5">
        <v>-5.0</v>
      </c>
      <c r="E6690" s="5">
        <v>4.25</v>
      </c>
      <c r="F6690" s="4">
        <v>16701.0</v>
      </c>
      <c r="G6690" s="6">
        <v>44476.53263888889</v>
      </c>
      <c r="H6690" s="6" t="str">
        <f>VLOOKUP(F6690,'Customer Details'!$A$1:$B$3264,2,0)</f>
        <v>USA</v>
      </c>
      <c r="I6690" s="7">
        <f t="shared" si="1"/>
        <v>-21.25</v>
      </c>
      <c r="J6690" s="7">
        <f t="shared" si="2"/>
        <v>21.25</v>
      </c>
    </row>
    <row r="6691" ht="15.75" customHeight="1">
      <c r="A6691" s="4">
        <v>538993.0</v>
      </c>
      <c r="B6691" s="4" t="s">
        <v>223</v>
      </c>
      <c r="C6691" s="5" t="s">
        <v>224</v>
      </c>
      <c r="D6691" s="5">
        <v>12.0</v>
      </c>
      <c r="E6691" s="5">
        <v>1.25</v>
      </c>
      <c r="F6691" s="4">
        <v>15512.0</v>
      </c>
      <c r="G6691" s="6">
        <v>44362.50069444445</v>
      </c>
      <c r="H6691" s="6" t="str">
        <f>VLOOKUP(F6691,'Customer Details'!$A$1:$B$3264,2,0)</f>
        <v>Australia</v>
      </c>
      <c r="I6691" s="7">
        <f t="shared" si="1"/>
        <v>15</v>
      </c>
      <c r="J6691" s="7">
        <f t="shared" si="2"/>
        <v>15</v>
      </c>
    </row>
    <row r="6692" ht="15.75" customHeight="1">
      <c r="A6692" s="4">
        <v>571281.0</v>
      </c>
      <c r="B6692" s="4" t="s">
        <v>2525</v>
      </c>
      <c r="C6692" s="5" t="s">
        <v>2526</v>
      </c>
      <c r="D6692" s="5">
        <v>5.0</v>
      </c>
      <c r="E6692" s="5">
        <v>10.95</v>
      </c>
      <c r="F6692" s="4">
        <v>14088.0</v>
      </c>
      <c r="G6692" s="6">
        <v>44667.55763888889</v>
      </c>
      <c r="H6692" s="6" t="str">
        <f>VLOOKUP(F6692,'Customer Details'!$A$1:$B$3264,2,0)</f>
        <v>USA</v>
      </c>
      <c r="I6692" s="7">
        <f t="shared" si="1"/>
        <v>54.75</v>
      </c>
      <c r="J6692" s="7">
        <f t="shared" si="2"/>
        <v>54.75</v>
      </c>
    </row>
    <row r="6693" ht="15.75" customHeight="1">
      <c r="A6693" s="4">
        <v>577532.0</v>
      </c>
      <c r="B6693" s="4" t="s">
        <v>223</v>
      </c>
      <c r="C6693" s="5" t="s">
        <v>224</v>
      </c>
      <c r="D6693" s="5">
        <v>1.0</v>
      </c>
      <c r="E6693" s="5">
        <v>0.39</v>
      </c>
      <c r="F6693" s="4">
        <v>16666.0</v>
      </c>
      <c r="G6693" s="6">
        <v>44701.58402777778</v>
      </c>
      <c r="H6693" s="6" t="str">
        <f>VLOOKUP(F6693,'Customer Details'!$A$1:$B$3264,2,0)</f>
        <v>China</v>
      </c>
      <c r="I6693" s="7">
        <f t="shared" si="1"/>
        <v>0.39</v>
      </c>
      <c r="J6693" s="7">
        <f t="shared" si="2"/>
        <v>0.39</v>
      </c>
    </row>
    <row r="6694" ht="15.75" customHeight="1">
      <c r="A6694" s="4" t="s">
        <v>1100</v>
      </c>
      <c r="B6694" s="4" t="s">
        <v>67</v>
      </c>
      <c r="C6694" s="5" t="s">
        <v>68</v>
      </c>
      <c r="D6694" s="5">
        <v>-1.0</v>
      </c>
      <c r="E6694" s="5">
        <v>2.08</v>
      </c>
      <c r="F6694" s="4">
        <v>14606.0</v>
      </c>
      <c r="G6694" s="6">
        <v>44627.53333333333</v>
      </c>
      <c r="H6694" s="6" t="str">
        <f>VLOOKUP(F6694,'Customer Details'!$A$1:$B$3264,2,0)</f>
        <v>USA</v>
      </c>
      <c r="I6694" s="7">
        <f t="shared" si="1"/>
        <v>-2.08</v>
      </c>
      <c r="J6694" s="7">
        <f t="shared" si="2"/>
        <v>2.08</v>
      </c>
    </row>
    <row r="6695" ht="15.75" customHeight="1">
      <c r="A6695" s="4">
        <v>579533.0</v>
      </c>
      <c r="B6695" s="4" t="s">
        <v>38</v>
      </c>
      <c r="C6695" s="5" t="s">
        <v>39</v>
      </c>
      <c r="D6695" s="5">
        <v>12.0</v>
      </c>
      <c r="E6695" s="5">
        <v>2.95</v>
      </c>
      <c r="F6695" s="4">
        <v>12953.0</v>
      </c>
      <c r="G6695" s="6">
        <v>44711.39166666667</v>
      </c>
      <c r="H6695" s="6" t="str">
        <f>VLOOKUP(F6695,'Customer Details'!$A$1:$B$3264,2,0)</f>
        <v>Australia</v>
      </c>
      <c r="I6695" s="7">
        <f t="shared" si="1"/>
        <v>35.4</v>
      </c>
      <c r="J6695" s="7">
        <f t="shared" si="2"/>
        <v>35.4</v>
      </c>
    </row>
    <row r="6696" ht="15.75" customHeight="1">
      <c r="A6696" s="4" t="s">
        <v>3041</v>
      </c>
      <c r="B6696" s="4">
        <v>84929.0</v>
      </c>
      <c r="C6696" s="5" t="s">
        <v>302</v>
      </c>
      <c r="D6696" s="5">
        <v>-12.0</v>
      </c>
      <c r="E6696" s="5">
        <v>0.55</v>
      </c>
      <c r="F6696" s="4">
        <v>14462.0</v>
      </c>
      <c r="G6696" s="6">
        <v>44511.40486111111</v>
      </c>
      <c r="H6696" s="6" t="str">
        <f>VLOOKUP(F6696,'Customer Details'!$A$1:$B$3264,2,0)</f>
        <v>Australia</v>
      </c>
      <c r="I6696" s="7">
        <f t="shared" si="1"/>
        <v>-6.6</v>
      </c>
      <c r="J6696" s="7">
        <f t="shared" si="2"/>
        <v>6.6</v>
      </c>
    </row>
    <row r="6697" ht="15.75" customHeight="1">
      <c r="A6697" s="4">
        <v>546462.0</v>
      </c>
      <c r="B6697" s="4" t="s">
        <v>398</v>
      </c>
      <c r="C6697" s="5" t="s">
        <v>399</v>
      </c>
      <c r="D6697" s="5">
        <v>144.0</v>
      </c>
      <c r="E6697" s="5">
        <v>1.45</v>
      </c>
      <c r="F6697" s="4">
        <v>12845.0</v>
      </c>
      <c r="G6697" s="6">
        <v>44453.45486111111</v>
      </c>
      <c r="H6697" s="6" t="str">
        <f>VLOOKUP(F6697,'Customer Details'!$A$1:$B$3264,2,0)</f>
        <v>USA</v>
      </c>
      <c r="I6697" s="7">
        <f t="shared" si="1"/>
        <v>208.8</v>
      </c>
      <c r="J6697" s="7">
        <f t="shared" si="2"/>
        <v>208.8</v>
      </c>
    </row>
    <row r="6698" ht="15.75" customHeight="1">
      <c r="A6698" s="4">
        <v>540397.0</v>
      </c>
      <c r="B6698" s="4" t="s">
        <v>185</v>
      </c>
      <c r="C6698" s="5" t="s">
        <v>186</v>
      </c>
      <c r="D6698" s="5">
        <v>1.0</v>
      </c>
      <c r="E6698" s="5">
        <v>1.69</v>
      </c>
      <c r="F6698" s="4">
        <v>13187.0</v>
      </c>
      <c r="G6698" s="6">
        <v>44383.78958333333</v>
      </c>
      <c r="H6698" s="6" t="str">
        <f>VLOOKUP(F6698,'Customer Details'!$A$1:$B$3264,2,0)</f>
        <v>India</v>
      </c>
      <c r="I6698" s="7">
        <f t="shared" si="1"/>
        <v>1.69</v>
      </c>
      <c r="J6698" s="7">
        <f t="shared" si="2"/>
        <v>1.69</v>
      </c>
    </row>
    <row r="6699" ht="15.75" customHeight="1">
      <c r="A6699" s="4">
        <v>538657.0</v>
      </c>
      <c r="B6699" s="4" t="s">
        <v>380</v>
      </c>
      <c r="C6699" s="5" t="s">
        <v>381</v>
      </c>
      <c r="D6699" s="5">
        <v>2.0</v>
      </c>
      <c r="E6699" s="5">
        <v>7.95</v>
      </c>
      <c r="F6699" s="4">
        <v>15867.0</v>
      </c>
      <c r="G6699" s="6">
        <v>44360.64305555556</v>
      </c>
      <c r="H6699" s="6" t="str">
        <f>VLOOKUP(F6699,'Customer Details'!$A$1:$B$3264,2,0)</f>
        <v>Australia</v>
      </c>
      <c r="I6699" s="7">
        <f t="shared" si="1"/>
        <v>15.9</v>
      </c>
      <c r="J6699" s="7">
        <f t="shared" si="2"/>
        <v>15.9</v>
      </c>
    </row>
    <row r="6700" ht="15.75" customHeight="1">
      <c r="A6700" s="4">
        <v>547079.0</v>
      </c>
      <c r="B6700" s="4" t="s">
        <v>38</v>
      </c>
      <c r="C6700" s="5" t="s">
        <v>39</v>
      </c>
      <c r="D6700" s="5">
        <v>2.0</v>
      </c>
      <c r="E6700" s="5">
        <v>2.95</v>
      </c>
      <c r="F6700" s="4">
        <v>15408.0</v>
      </c>
      <c r="G6700" s="6">
        <v>44459.62638888889</v>
      </c>
      <c r="H6700" s="6" t="str">
        <f>VLOOKUP(F6700,'Customer Details'!$A$1:$B$3264,2,0)</f>
        <v>India</v>
      </c>
      <c r="I6700" s="7">
        <f t="shared" si="1"/>
        <v>5.9</v>
      </c>
      <c r="J6700" s="7">
        <f t="shared" si="2"/>
        <v>5.9</v>
      </c>
    </row>
    <row r="6701" ht="15.75" customHeight="1">
      <c r="A6701" s="4">
        <v>567128.0</v>
      </c>
      <c r="B6701" s="4" t="s">
        <v>254</v>
      </c>
      <c r="C6701" s="5" t="s">
        <v>255</v>
      </c>
      <c r="D6701" s="5">
        <v>4.0</v>
      </c>
      <c r="E6701" s="5">
        <v>0.85</v>
      </c>
      <c r="F6701" s="4">
        <v>18055.0</v>
      </c>
      <c r="G6701" s="6">
        <v>44636.58611111111</v>
      </c>
      <c r="H6701" s="6" t="str">
        <f>VLOOKUP(F6701,'Customer Details'!$A$1:$B$3264,2,0)</f>
        <v>USA</v>
      </c>
      <c r="I6701" s="7">
        <f t="shared" si="1"/>
        <v>3.4</v>
      </c>
      <c r="J6701" s="7">
        <f t="shared" si="2"/>
        <v>3.4</v>
      </c>
    </row>
    <row r="6702" ht="15.75" customHeight="1">
      <c r="A6702" s="4">
        <v>576078.0</v>
      </c>
      <c r="B6702" s="4" t="s">
        <v>548</v>
      </c>
      <c r="C6702" s="5" t="s">
        <v>549</v>
      </c>
      <c r="D6702" s="5">
        <v>1.0</v>
      </c>
      <c r="E6702" s="5">
        <v>0.79</v>
      </c>
      <c r="F6702" s="4">
        <v>14432.0</v>
      </c>
      <c r="G6702" s="6">
        <v>44694.68194444444</v>
      </c>
      <c r="H6702" s="6" t="str">
        <f>VLOOKUP(F6702,'Customer Details'!$A$1:$B$3264,2,0)</f>
        <v>China</v>
      </c>
      <c r="I6702" s="7">
        <f t="shared" si="1"/>
        <v>0.79</v>
      </c>
      <c r="J6702" s="7">
        <f t="shared" si="2"/>
        <v>0.79</v>
      </c>
    </row>
    <row r="6703" ht="15.75" customHeight="1">
      <c r="A6703" s="4">
        <v>541414.0</v>
      </c>
      <c r="B6703" s="4" t="s">
        <v>297</v>
      </c>
      <c r="C6703" s="5" t="s">
        <v>298</v>
      </c>
      <c r="D6703" s="5">
        <v>12.0</v>
      </c>
      <c r="E6703" s="5">
        <v>1.49</v>
      </c>
      <c r="F6703" s="4">
        <v>18212.0</v>
      </c>
      <c r="G6703" s="6">
        <v>44394.67638888889</v>
      </c>
      <c r="H6703" s="6" t="str">
        <f>VLOOKUP(F6703,'Customer Details'!$A$1:$B$3264,2,0)</f>
        <v>USA</v>
      </c>
      <c r="I6703" s="7">
        <f t="shared" si="1"/>
        <v>17.88</v>
      </c>
      <c r="J6703" s="7">
        <f t="shared" si="2"/>
        <v>17.88</v>
      </c>
    </row>
    <row r="6704" ht="15.75" customHeight="1">
      <c r="A6704" s="4" t="s">
        <v>3042</v>
      </c>
      <c r="B6704" s="4">
        <v>22776.0</v>
      </c>
      <c r="C6704" s="5" t="s">
        <v>128</v>
      </c>
      <c r="D6704" s="5">
        <v>-2.0</v>
      </c>
      <c r="E6704" s="5">
        <v>8.5</v>
      </c>
      <c r="F6704" s="4">
        <v>14733.0</v>
      </c>
      <c r="G6704" s="6">
        <v>44388.62638888889</v>
      </c>
      <c r="H6704" s="6" t="str">
        <f>VLOOKUP(F6704,'Customer Details'!$A$1:$B$3264,2,0)</f>
        <v>India</v>
      </c>
      <c r="I6704" s="7">
        <f t="shared" si="1"/>
        <v>-17</v>
      </c>
      <c r="J6704" s="7">
        <f t="shared" si="2"/>
        <v>17</v>
      </c>
    </row>
    <row r="6705" ht="15.75" customHeight="1">
      <c r="A6705" s="4">
        <v>578016.0</v>
      </c>
      <c r="B6705" s="4" t="s">
        <v>632</v>
      </c>
      <c r="C6705" s="5" t="s">
        <v>633</v>
      </c>
      <c r="D6705" s="5">
        <v>12.0</v>
      </c>
      <c r="E6705" s="5">
        <v>0.42</v>
      </c>
      <c r="F6705" s="4">
        <v>14506.0</v>
      </c>
      <c r="G6705" s="6">
        <v>44703.54305555556</v>
      </c>
      <c r="H6705" s="6" t="str">
        <f>VLOOKUP(F6705,'Customer Details'!$A$1:$B$3264,2,0)</f>
        <v>United Kingdom</v>
      </c>
      <c r="I6705" s="7">
        <f t="shared" si="1"/>
        <v>5.04</v>
      </c>
      <c r="J6705" s="7">
        <f t="shared" si="2"/>
        <v>5.04</v>
      </c>
    </row>
    <row r="6706" ht="15.75" customHeight="1">
      <c r="A6706" s="4" t="s">
        <v>1531</v>
      </c>
      <c r="B6706" s="4">
        <v>22659.0</v>
      </c>
      <c r="C6706" s="5" t="s">
        <v>628</v>
      </c>
      <c r="D6706" s="5">
        <v>-12.0</v>
      </c>
      <c r="E6706" s="5">
        <v>1.95</v>
      </c>
      <c r="F6706" s="4">
        <v>15502.0</v>
      </c>
      <c r="G6706" s="6">
        <v>44688.69375</v>
      </c>
      <c r="H6706" s="6" t="str">
        <f>VLOOKUP(F6706,'Customer Details'!$A$1:$B$3264,2,0)</f>
        <v>India</v>
      </c>
      <c r="I6706" s="7">
        <f t="shared" si="1"/>
        <v>-23.4</v>
      </c>
      <c r="J6706" s="7">
        <f t="shared" si="2"/>
        <v>23.4</v>
      </c>
    </row>
    <row r="6707" ht="15.75" customHeight="1">
      <c r="A6707" s="4">
        <v>572057.0</v>
      </c>
      <c r="B6707" s="4" t="s">
        <v>214</v>
      </c>
      <c r="C6707" s="5" t="s">
        <v>215</v>
      </c>
      <c r="D6707" s="5">
        <v>12.0</v>
      </c>
      <c r="E6707" s="5">
        <v>0.39</v>
      </c>
      <c r="F6707" s="4">
        <v>16593.0</v>
      </c>
      <c r="G6707" s="6">
        <v>44671.52847222222</v>
      </c>
      <c r="H6707" s="6" t="str">
        <f>VLOOKUP(F6707,'Customer Details'!$A$1:$B$3264,2,0)</f>
        <v>USA</v>
      </c>
      <c r="I6707" s="7">
        <f t="shared" si="1"/>
        <v>4.68</v>
      </c>
      <c r="J6707" s="7">
        <f t="shared" si="2"/>
        <v>4.68</v>
      </c>
    </row>
    <row r="6708" ht="15.75" customHeight="1">
      <c r="A6708" s="4">
        <v>538851.0</v>
      </c>
      <c r="B6708" s="4" t="s">
        <v>85</v>
      </c>
      <c r="C6708" s="5" t="s">
        <v>86</v>
      </c>
      <c r="D6708" s="5">
        <v>12.0</v>
      </c>
      <c r="E6708" s="5">
        <v>0.95</v>
      </c>
      <c r="F6708" s="4">
        <v>16556.0</v>
      </c>
      <c r="G6708" s="6">
        <v>44361.56388888889</v>
      </c>
      <c r="H6708" s="6" t="str">
        <f>VLOOKUP(F6708,'Customer Details'!$A$1:$B$3264,2,0)</f>
        <v>India</v>
      </c>
      <c r="I6708" s="7">
        <f t="shared" si="1"/>
        <v>11.4</v>
      </c>
      <c r="J6708" s="7">
        <f t="shared" si="2"/>
        <v>11.4</v>
      </c>
    </row>
    <row r="6709" ht="15.75" customHeight="1">
      <c r="A6709" s="4">
        <v>538863.0</v>
      </c>
      <c r="B6709" s="4" t="s">
        <v>268</v>
      </c>
      <c r="C6709" s="5" t="s">
        <v>269</v>
      </c>
      <c r="D6709" s="5">
        <v>2.0</v>
      </c>
      <c r="E6709" s="5">
        <v>1.95</v>
      </c>
      <c r="F6709" s="4">
        <v>16919.0</v>
      </c>
      <c r="G6709" s="6">
        <v>44361.59375</v>
      </c>
      <c r="H6709" s="6" t="str">
        <f>VLOOKUP(F6709,'Customer Details'!$A$1:$B$3264,2,0)</f>
        <v>USA</v>
      </c>
      <c r="I6709" s="7">
        <f t="shared" si="1"/>
        <v>3.9</v>
      </c>
      <c r="J6709" s="7">
        <f t="shared" si="2"/>
        <v>3.9</v>
      </c>
    </row>
    <row r="6710" ht="15.75" customHeight="1">
      <c r="A6710" s="4">
        <v>541602.0</v>
      </c>
      <c r="B6710" s="4" t="s">
        <v>100</v>
      </c>
      <c r="C6710" s="5" t="s">
        <v>101</v>
      </c>
      <c r="D6710" s="5">
        <v>10.0</v>
      </c>
      <c r="E6710" s="5">
        <v>1.45</v>
      </c>
      <c r="F6710" s="4">
        <v>17231.0</v>
      </c>
      <c r="G6710" s="6">
        <v>44396.72013888889</v>
      </c>
      <c r="H6710" s="6" t="str">
        <f>VLOOKUP(F6710,'Customer Details'!$A$1:$B$3264,2,0)</f>
        <v>China</v>
      </c>
      <c r="I6710" s="7">
        <f t="shared" si="1"/>
        <v>14.5</v>
      </c>
      <c r="J6710" s="7">
        <f t="shared" si="2"/>
        <v>14.5</v>
      </c>
    </row>
    <row r="6711" ht="15.75" customHeight="1">
      <c r="A6711" s="4">
        <v>538280.0</v>
      </c>
      <c r="B6711" s="4" t="s">
        <v>340</v>
      </c>
      <c r="C6711" s="5" t="s">
        <v>341</v>
      </c>
      <c r="D6711" s="5">
        <v>72.0</v>
      </c>
      <c r="E6711" s="5">
        <v>1.69</v>
      </c>
      <c r="F6711" s="4">
        <v>12748.0</v>
      </c>
      <c r="G6711" s="6">
        <v>44357.53472222222</v>
      </c>
      <c r="H6711" s="6" t="str">
        <f>VLOOKUP(F6711,'Customer Details'!$A$1:$B$3264,2,0)</f>
        <v>USA</v>
      </c>
      <c r="I6711" s="7">
        <f t="shared" si="1"/>
        <v>121.68</v>
      </c>
      <c r="J6711" s="7">
        <f t="shared" si="2"/>
        <v>121.68</v>
      </c>
    </row>
    <row r="6712" ht="15.75" customHeight="1">
      <c r="A6712" s="4">
        <v>562913.0</v>
      </c>
      <c r="B6712" s="4" t="s">
        <v>214</v>
      </c>
      <c r="C6712" s="5" t="s">
        <v>215</v>
      </c>
      <c r="D6712" s="5">
        <v>24.0</v>
      </c>
      <c r="E6712" s="5">
        <v>0.39</v>
      </c>
      <c r="F6712" s="4">
        <v>17042.0</v>
      </c>
      <c r="G6712" s="6">
        <v>44602.55486111111</v>
      </c>
      <c r="H6712" s="6" t="str">
        <f>VLOOKUP(F6712,'Customer Details'!$A$1:$B$3264,2,0)</f>
        <v>United Kingdom</v>
      </c>
      <c r="I6712" s="7">
        <f t="shared" si="1"/>
        <v>9.36</v>
      </c>
      <c r="J6712" s="7">
        <f t="shared" si="2"/>
        <v>9.36</v>
      </c>
    </row>
    <row r="6713" ht="15.75" customHeight="1">
      <c r="A6713" s="4">
        <v>575330.0</v>
      </c>
      <c r="B6713" s="4" t="s">
        <v>131</v>
      </c>
      <c r="C6713" s="5" t="s">
        <v>132</v>
      </c>
      <c r="D6713" s="5">
        <v>24.0</v>
      </c>
      <c r="E6713" s="5">
        <v>0.42</v>
      </c>
      <c r="F6713" s="4">
        <v>15152.0</v>
      </c>
      <c r="G6713" s="6">
        <v>44690.57638888889</v>
      </c>
      <c r="H6713" s="6" t="str">
        <f>VLOOKUP(F6713,'Customer Details'!$A$1:$B$3264,2,0)</f>
        <v>India</v>
      </c>
      <c r="I6713" s="7">
        <f t="shared" si="1"/>
        <v>10.08</v>
      </c>
      <c r="J6713" s="7">
        <f t="shared" si="2"/>
        <v>10.08</v>
      </c>
    </row>
    <row r="6714" ht="15.75" customHeight="1">
      <c r="A6714" s="4">
        <v>543519.0</v>
      </c>
      <c r="B6714" s="4" t="s">
        <v>87</v>
      </c>
      <c r="C6714" s="5" t="s">
        <v>135</v>
      </c>
      <c r="D6714" s="5">
        <v>6.0</v>
      </c>
      <c r="E6714" s="5">
        <v>4.15</v>
      </c>
      <c r="F6714" s="4">
        <v>17083.0</v>
      </c>
      <c r="G6714" s="6">
        <v>44417.48472222222</v>
      </c>
      <c r="H6714" s="6" t="str">
        <f>VLOOKUP(F6714,'Customer Details'!$A$1:$B$3264,2,0)</f>
        <v>India</v>
      </c>
      <c r="I6714" s="7">
        <f t="shared" si="1"/>
        <v>24.9</v>
      </c>
      <c r="J6714" s="7">
        <f t="shared" si="2"/>
        <v>24.9</v>
      </c>
    </row>
    <row r="6715" ht="15.75" customHeight="1">
      <c r="A6715" s="4">
        <v>549771.0</v>
      </c>
      <c r="B6715" s="4" t="s">
        <v>359</v>
      </c>
      <c r="C6715" s="5" t="s">
        <v>360</v>
      </c>
      <c r="D6715" s="5">
        <v>6.0</v>
      </c>
      <c r="E6715" s="5">
        <v>0.85</v>
      </c>
      <c r="F6715" s="4">
        <v>14669.0</v>
      </c>
      <c r="G6715" s="6">
        <v>44481.48819444444</v>
      </c>
      <c r="H6715" s="6" t="str">
        <f>VLOOKUP(F6715,'Customer Details'!$A$1:$B$3264,2,0)</f>
        <v>USA</v>
      </c>
      <c r="I6715" s="7">
        <f t="shared" si="1"/>
        <v>5.1</v>
      </c>
      <c r="J6715" s="7">
        <f t="shared" si="2"/>
        <v>5.1</v>
      </c>
    </row>
    <row r="6716" ht="15.75" customHeight="1">
      <c r="A6716" s="4">
        <v>575602.0</v>
      </c>
      <c r="B6716" s="4">
        <v>23583.0</v>
      </c>
      <c r="C6716" s="5" t="s">
        <v>3043</v>
      </c>
      <c r="D6716" s="5">
        <v>1.0</v>
      </c>
      <c r="E6716" s="5">
        <v>1.65</v>
      </c>
      <c r="F6716" s="4">
        <v>17059.0</v>
      </c>
      <c r="G6716" s="6">
        <v>44691.51875</v>
      </c>
      <c r="H6716" s="6" t="str">
        <f>VLOOKUP(F6716,'Customer Details'!$A$1:$B$3264,2,0)</f>
        <v>USA</v>
      </c>
      <c r="I6716" s="7">
        <f t="shared" si="1"/>
        <v>1.65</v>
      </c>
      <c r="J6716" s="7">
        <f t="shared" si="2"/>
        <v>1.65</v>
      </c>
    </row>
    <row r="6717" ht="15.75" customHeight="1">
      <c r="A6717" s="4">
        <v>574091.0</v>
      </c>
      <c r="B6717" s="4" t="s">
        <v>475</v>
      </c>
      <c r="C6717" s="5" t="s">
        <v>476</v>
      </c>
      <c r="D6717" s="5">
        <v>25.0</v>
      </c>
      <c r="E6717" s="5">
        <v>0.42</v>
      </c>
      <c r="F6717" s="4">
        <v>17086.0</v>
      </c>
      <c r="G6717" s="6">
        <v>44684.38888888889</v>
      </c>
      <c r="H6717" s="6" t="str">
        <f>VLOOKUP(F6717,'Customer Details'!$A$1:$B$3264,2,0)</f>
        <v>United Kingdom</v>
      </c>
      <c r="I6717" s="7">
        <f t="shared" si="1"/>
        <v>10.5</v>
      </c>
      <c r="J6717" s="7">
        <f t="shared" si="2"/>
        <v>10.5</v>
      </c>
    </row>
    <row r="6718" ht="15.75" customHeight="1">
      <c r="A6718" s="4" t="s">
        <v>2907</v>
      </c>
      <c r="B6718" s="4">
        <v>22197.0</v>
      </c>
      <c r="C6718" s="5" t="s">
        <v>975</v>
      </c>
      <c r="D6718" s="5">
        <v>-3.0</v>
      </c>
      <c r="E6718" s="5">
        <v>0.85</v>
      </c>
      <c r="F6718" s="4">
        <v>16401.0</v>
      </c>
      <c r="G6718" s="6">
        <v>44655.74375</v>
      </c>
      <c r="H6718" s="6" t="str">
        <f>VLOOKUP(F6718,'Customer Details'!$A$1:$B$3264,2,0)</f>
        <v>USA</v>
      </c>
      <c r="I6718" s="7">
        <f t="shared" si="1"/>
        <v>-2.55</v>
      </c>
      <c r="J6718" s="7">
        <f t="shared" si="2"/>
        <v>2.55</v>
      </c>
    </row>
    <row r="6719" ht="15.75" customHeight="1">
      <c r="A6719" s="4">
        <v>579099.0</v>
      </c>
      <c r="B6719" s="4" t="s">
        <v>221</v>
      </c>
      <c r="C6719" s="5" t="s">
        <v>222</v>
      </c>
      <c r="D6719" s="5">
        <v>25.0</v>
      </c>
      <c r="E6719" s="5">
        <v>0.42</v>
      </c>
      <c r="F6719" s="4">
        <v>15714.0</v>
      </c>
      <c r="G6719" s="6">
        <v>44709.47638888889</v>
      </c>
      <c r="H6719" s="6" t="str">
        <f>VLOOKUP(F6719,'Customer Details'!$A$1:$B$3264,2,0)</f>
        <v>United Kingdom</v>
      </c>
      <c r="I6719" s="7">
        <f t="shared" si="1"/>
        <v>10.5</v>
      </c>
      <c r="J6719" s="7">
        <f t="shared" si="2"/>
        <v>10.5</v>
      </c>
    </row>
    <row r="6720" ht="15.75" customHeight="1">
      <c r="A6720" s="4">
        <v>562150.0</v>
      </c>
      <c r="B6720" s="4" t="s">
        <v>1049</v>
      </c>
      <c r="C6720" s="5" t="s">
        <v>1429</v>
      </c>
      <c r="D6720" s="5">
        <v>6.0</v>
      </c>
      <c r="E6720" s="5">
        <v>2.95</v>
      </c>
      <c r="F6720" s="4">
        <v>14132.0</v>
      </c>
      <c r="G6720" s="6">
        <v>44595.45069444444</v>
      </c>
      <c r="H6720" s="6" t="str">
        <f>VLOOKUP(F6720,'Customer Details'!$A$1:$B$3264,2,0)</f>
        <v>India</v>
      </c>
      <c r="I6720" s="7">
        <f t="shared" si="1"/>
        <v>17.7</v>
      </c>
      <c r="J6720" s="7">
        <f t="shared" si="2"/>
        <v>17.7</v>
      </c>
    </row>
    <row r="6721" ht="15.75" customHeight="1">
      <c r="A6721" s="4">
        <v>546383.0</v>
      </c>
      <c r="B6721" s="4" t="s">
        <v>398</v>
      </c>
      <c r="C6721" s="5" t="s">
        <v>399</v>
      </c>
      <c r="D6721" s="5">
        <v>6.0</v>
      </c>
      <c r="E6721" s="5">
        <v>1.65</v>
      </c>
      <c r="F6721" s="4">
        <v>13654.0</v>
      </c>
      <c r="G6721" s="6">
        <v>44450.5375</v>
      </c>
      <c r="H6721" s="6" t="str">
        <f>VLOOKUP(F6721,'Customer Details'!$A$1:$B$3264,2,0)</f>
        <v>United Kingdom</v>
      </c>
      <c r="I6721" s="7">
        <f t="shared" si="1"/>
        <v>9.9</v>
      </c>
      <c r="J6721" s="7">
        <f t="shared" si="2"/>
        <v>9.9</v>
      </c>
    </row>
    <row r="6722" ht="15.75" customHeight="1">
      <c r="A6722" s="4">
        <v>561044.0</v>
      </c>
      <c r="B6722" s="4" t="s">
        <v>40</v>
      </c>
      <c r="C6722" s="5" t="s">
        <v>41</v>
      </c>
      <c r="D6722" s="5">
        <v>12.0</v>
      </c>
      <c r="E6722" s="5">
        <v>2.95</v>
      </c>
      <c r="F6722" s="4">
        <v>13831.0</v>
      </c>
      <c r="G6722" s="6">
        <v>44585.51805555556</v>
      </c>
      <c r="H6722" s="6" t="str">
        <f>VLOOKUP(F6722,'Customer Details'!$A$1:$B$3264,2,0)</f>
        <v>United Kingdom</v>
      </c>
      <c r="I6722" s="7">
        <f t="shared" si="1"/>
        <v>35.4</v>
      </c>
      <c r="J6722" s="7">
        <f t="shared" si="2"/>
        <v>35.4</v>
      </c>
    </row>
    <row r="6723" ht="15.75" customHeight="1">
      <c r="A6723" s="4" t="s">
        <v>3044</v>
      </c>
      <c r="B6723" s="4">
        <v>22168.0</v>
      </c>
      <c r="C6723" s="5" t="s">
        <v>2949</v>
      </c>
      <c r="D6723" s="5">
        <v>-1.0</v>
      </c>
      <c r="E6723" s="5">
        <v>8.5</v>
      </c>
      <c r="F6723" s="4">
        <v>15671.0</v>
      </c>
      <c r="G6723" s="6">
        <v>44456.65902777778</v>
      </c>
      <c r="H6723" s="6" t="str">
        <f>VLOOKUP(F6723,'Customer Details'!$A$1:$B$3264,2,0)</f>
        <v>China</v>
      </c>
      <c r="I6723" s="7">
        <f t="shared" si="1"/>
        <v>-8.5</v>
      </c>
      <c r="J6723" s="7">
        <f t="shared" si="2"/>
        <v>8.5</v>
      </c>
    </row>
    <row r="6724" ht="15.75" customHeight="1">
      <c r="A6724" s="4">
        <v>550342.0</v>
      </c>
      <c r="B6724" s="4" t="s">
        <v>338</v>
      </c>
      <c r="C6724" s="5" t="s">
        <v>339</v>
      </c>
      <c r="D6724" s="5">
        <v>10.0</v>
      </c>
      <c r="E6724" s="5">
        <v>1.25</v>
      </c>
      <c r="F6724" s="4">
        <v>13018.0</v>
      </c>
      <c r="G6724" s="6">
        <v>44486.66319444445</v>
      </c>
      <c r="H6724" s="6" t="str">
        <f>VLOOKUP(F6724,'Customer Details'!$A$1:$B$3264,2,0)</f>
        <v>USA</v>
      </c>
      <c r="I6724" s="7">
        <f t="shared" si="1"/>
        <v>12.5</v>
      </c>
      <c r="J6724" s="7">
        <f t="shared" si="2"/>
        <v>12.5</v>
      </c>
    </row>
    <row r="6725" ht="15.75" customHeight="1">
      <c r="A6725" s="4">
        <v>538379.0</v>
      </c>
      <c r="B6725" s="4">
        <v>22918.0</v>
      </c>
      <c r="C6725" s="5" t="s">
        <v>3045</v>
      </c>
      <c r="D6725" s="5">
        <v>1.0</v>
      </c>
      <c r="E6725" s="5">
        <v>0.65</v>
      </c>
      <c r="F6725" s="4">
        <v>17126.0</v>
      </c>
      <c r="G6725" s="6">
        <v>44359.47638888889</v>
      </c>
      <c r="H6725" s="6" t="str">
        <f>VLOOKUP(F6725,'Customer Details'!$A$1:$B$3264,2,0)</f>
        <v>United Kingdom</v>
      </c>
      <c r="I6725" s="7">
        <f t="shared" si="1"/>
        <v>0.65</v>
      </c>
      <c r="J6725" s="7">
        <f t="shared" si="2"/>
        <v>0.65</v>
      </c>
    </row>
    <row r="6726" ht="15.75" customHeight="1">
      <c r="A6726" s="4">
        <v>541289.0</v>
      </c>
      <c r="B6726" s="4" t="s">
        <v>1557</v>
      </c>
      <c r="C6726" s="5" t="s">
        <v>1558</v>
      </c>
      <c r="D6726" s="5">
        <v>2.0</v>
      </c>
      <c r="E6726" s="5">
        <v>1.25</v>
      </c>
      <c r="F6726" s="4">
        <v>14606.0</v>
      </c>
      <c r="G6726" s="6">
        <v>44394.55763888889</v>
      </c>
      <c r="H6726" s="6" t="str">
        <f>VLOOKUP(F6726,'Customer Details'!$A$1:$B$3264,2,0)</f>
        <v>USA</v>
      </c>
      <c r="I6726" s="7">
        <f t="shared" si="1"/>
        <v>2.5</v>
      </c>
      <c r="J6726" s="7">
        <f t="shared" si="2"/>
        <v>2.5</v>
      </c>
    </row>
    <row r="6727" ht="15.75" customHeight="1">
      <c r="A6727" s="4">
        <v>571441.0</v>
      </c>
      <c r="B6727" s="4" t="s">
        <v>299</v>
      </c>
      <c r="C6727" s="5" t="s">
        <v>300</v>
      </c>
      <c r="D6727" s="5">
        <v>1.0</v>
      </c>
      <c r="E6727" s="5">
        <v>2.46</v>
      </c>
      <c r="F6727" s="4">
        <v>14096.0</v>
      </c>
      <c r="G6727" s="6">
        <v>44668.56319444445</v>
      </c>
      <c r="H6727" s="6" t="str">
        <f>VLOOKUP(F6727,'Customer Details'!$A$1:$B$3264,2,0)</f>
        <v>USA</v>
      </c>
      <c r="I6727" s="7">
        <f t="shared" si="1"/>
        <v>2.46</v>
      </c>
      <c r="J6727" s="7">
        <f t="shared" si="2"/>
        <v>2.46</v>
      </c>
    </row>
    <row r="6728" ht="15.75" customHeight="1">
      <c r="A6728" s="4">
        <v>575851.0</v>
      </c>
      <c r="B6728" s="4">
        <v>23319.0</v>
      </c>
      <c r="C6728" s="5" t="s">
        <v>3046</v>
      </c>
      <c r="D6728" s="5">
        <v>1.0</v>
      </c>
      <c r="E6728" s="5">
        <v>2.49</v>
      </c>
      <c r="F6728" s="4">
        <v>14662.0</v>
      </c>
      <c r="G6728" s="6">
        <v>44692.50902777778</v>
      </c>
      <c r="H6728" s="6" t="str">
        <f>VLOOKUP(F6728,'Customer Details'!$A$1:$B$3264,2,0)</f>
        <v>USA</v>
      </c>
      <c r="I6728" s="7">
        <f t="shared" si="1"/>
        <v>2.49</v>
      </c>
      <c r="J6728" s="7">
        <f t="shared" si="2"/>
        <v>2.49</v>
      </c>
    </row>
    <row r="6729" ht="15.75" customHeight="1">
      <c r="A6729" s="4">
        <v>548370.0</v>
      </c>
      <c r="B6729" s="4" t="s">
        <v>100</v>
      </c>
      <c r="C6729" s="5" t="s">
        <v>101</v>
      </c>
      <c r="D6729" s="5">
        <v>40.0</v>
      </c>
      <c r="E6729" s="5">
        <v>1.45</v>
      </c>
      <c r="F6729" s="4">
        <v>15528.0</v>
      </c>
      <c r="G6729" s="6">
        <v>44469.67638888889</v>
      </c>
      <c r="H6729" s="6" t="str">
        <f>VLOOKUP(F6729,'Customer Details'!$A$1:$B$3264,2,0)</f>
        <v>India</v>
      </c>
      <c r="I6729" s="7">
        <f t="shared" si="1"/>
        <v>58</v>
      </c>
      <c r="J6729" s="7">
        <f t="shared" si="2"/>
        <v>58</v>
      </c>
    </row>
    <row r="6730" ht="15.75" customHeight="1">
      <c r="A6730" s="4">
        <v>546466.0</v>
      </c>
      <c r="B6730" s="4" t="s">
        <v>16</v>
      </c>
      <c r="C6730" s="5" t="s">
        <v>17</v>
      </c>
      <c r="D6730" s="5">
        <v>2.0</v>
      </c>
      <c r="E6730" s="5">
        <v>5.95</v>
      </c>
      <c r="F6730" s="4">
        <v>18118.0</v>
      </c>
      <c r="G6730" s="6">
        <v>44453.46111111111</v>
      </c>
      <c r="H6730" s="6" t="str">
        <f>VLOOKUP(F6730,'Customer Details'!$A$1:$B$3264,2,0)</f>
        <v>USA</v>
      </c>
      <c r="I6730" s="7">
        <f t="shared" si="1"/>
        <v>11.9</v>
      </c>
      <c r="J6730" s="7">
        <f t="shared" si="2"/>
        <v>11.9</v>
      </c>
    </row>
    <row r="6731" ht="15.75" customHeight="1">
      <c r="A6731" s="4">
        <v>578949.0</v>
      </c>
      <c r="B6731" s="4" t="s">
        <v>48</v>
      </c>
      <c r="C6731" s="5" t="s">
        <v>49</v>
      </c>
      <c r="D6731" s="5">
        <v>1.0</v>
      </c>
      <c r="E6731" s="5">
        <v>2.08</v>
      </c>
      <c r="F6731" s="4">
        <v>14954.0</v>
      </c>
      <c r="G6731" s="6">
        <v>44708.60416666666</v>
      </c>
      <c r="H6731" s="6" t="str">
        <f>VLOOKUP(F6731,'Customer Details'!$A$1:$B$3264,2,0)</f>
        <v>USA</v>
      </c>
      <c r="I6731" s="7">
        <f t="shared" si="1"/>
        <v>2.08</v>
      </c>
      <c r="J6731" s="7">
        <f t="shared" si="2"/>
        <v>2.08</v>
      </c>
    </row>
    <row r="6732" ht="15.75" customHeight="1">
      <c r="A6732" s="4">
        <v>577729.0</v>
      </c>
      <c r="B6732" s="4" t="s">
        <v>75</v>
      </c>
      <c r="C6732" s="5" t="s">
        <v>76</v>
      </c>
      <c r="D6732" s="5">
        <v>3.0</v>
      </c>
      <c r="E6732" s="5">
        <v>5.45</v>
      </c>
      <c r="F6732" s="4">
        <v>15179.0</v>
      </c>
      <c r="G6732" s="6">
        <v>44702.53680555556</v>
      </c>
      <c r="H6732" s="6" t="str">
        <f>VLOOKUP(F6732,'Customer Details'!$A$1:$B$3264,2,0)</f>
        <v>China</v>
      </c>
      <c r="I6732" s="7">
        <f t="shared" si="1"/>
        <v>16.35</v>
      </c>
      <c r="J6732" s="7">
        <f t="shared" si="2"/>
        <v>16.35</v>
      </c>
    </row>
    <row r="6733" ht="15.75" customHeight="1">
      <c r="A6733" s="4">
        <v>546782.0</v>
      </c>
      <c r="B6733" s="4" t="s">
        <v>85</v>
      </c>
      <c r="C6733" s="5" t="s">
        <v>86</v>
      </c>
      <c r="D6733" s="5">
        <v>12.0</v>
      </c>
      <c r="E6733" s="5">
        <v>0.95</v>
      </c>
      <c r="F6733" s="4">
        <v>15291.0</v>
      </c>
      <c r="G6733" s="6">
        <v>44456.38402777778</v>
      </c>
      <c r="H6733" s="6" t="str">
        <f>VLOOKUP(F6733,'Customer Details'!$A$1:$B$3264,2,0)</f>
        <v>USA</v>
      </c>
      <c r="I6733" s="7">
        <f t="shared" si="1"/>
        <v>11.4</v>
      </c>
      <c r="J6733" s="7">
        <f t="shared" si="2"/>
        <v>11.4</v>
      </c>
    </row>
    <row r="6734" ht="15.75" customHeight="1">
      <c r="A6734" s="4">
        <v>552469.0</v>
      </c>
      <c r="B6734" s="4" t="s">
        <v>475</v>
      </c>
      <c r="C6734" s="5" t="s">
        <v>476</v>
      </c>
      <c r="D6734" s="5">
        <v>25.0</v>
      </c>
      <c r="E6734" s="5">
        <v>0.42</v>
      </c>
      <c r="F6734" s="4">
        <v>12867.0</v>
      </c>
      <c r="G6734" s="6">
        <v>44509.64861111111</v>
      </c>
      <c r="H6734" s="6" t="str">
        <f>VLOOKUP(F6734,'Customer Details'!$A$1:$B$3264,2,0)</f>
        <v>Australia</v>
      </c>
      <c r="I6734" s="7">
        <f t="shared" si="1"/>
        <v>10.5</v>
      </c>
      <c r="J6734" s="7">
        <f t="shared" si="2"/>
        <v>10.5</v>
      </c>
    </row>
    <row r="6735" ht="15.75" customHeight="1">
      <c r="A6735" s="4">
        <v>575668.0</v>
      </c>
      <c r="B6735" s="4">
        <v>21790.0</v>
      </c>
      <c r="C6735" s="5" t="s">
        <v>1606</v>
      </c>
      <c r="D6735" s="5">
        <v>1.0</v>
      </c>
      <c r="E6735" s="5">
        <v>0.85</v>
      </c>
      <c r="F6735" s="4">
        <v>18283.0</v>
      </c>
      <c r="G6735" s="6">
        <v>44691.62430555555</v>
      </c>
      <c r="H6735" s="6" t="str">
        <f>VLOOKUP(F6735,'Customer Details'!$A$1:$B$3264,2,0)</f>
        <v>China</v>
      </c>
      <c r="I6735" s="7">
        <f t="shared" si="1"/>
        <v>0.85</v>
      </c>
      <c r="J6735" s="7">
        <f t="shared" si="2"/>
        <v>0.85</v>
      </c>
    </row>
    <row r="6736" ht="15.75" customHeight="1">
      <c r="A6736" s="4">
        <v>540512.0</v>
      </c>
      <c r="B6736" s="4" t="s">
        <v>408</v>
      </c>
      <c r="C6736" s="5" t="s">
        <v>409</v>
      </c>
      <c r="D6736" s="5">
        <v>1.0</v>
      </c>
      <c r="E6736" s="5">
        <v>1.69</v>
      </c>
      <c r="F6736" s="4">
        <v>17114.0</v>
      </c>
      <c r="G6736" s="6">
        <v>44386.48541666667</v>
      </c>
      <c r="H6736" s="6" t="str">
        <f>VLOOKUP(F6736,'Customer Details'!$A$1:$B$3264,2,0)</f>
        <v>China</v>
      </c>
      <c r="I6736" s="7">
        <f t="shared" si="1"/>
        <v>1.69</v>
      </c>
      <c r="J6736" s="7">
        <f t="shared" si="2"/>
        <v>1.69</v>
      </c>
    </row>
    <row r="6737" ht="15.75" customHeight="1">
      <c r="A6737" s="4">
        <v>542107.0</v>
      </c>
      <c r="B6737" s="4">
        <v>21668.0</v>
      </c>
      <c r="C6737" s="5" t="s">
        <v>3047</v>
      </c>
      <c r="D6737" s="5">
        <v>6.0</v>
      </c>
      <c r="E6737" s="5">
        <v>1.25</v>
      </c>
      <c r="F6737" s="4">
        <v>16222.0</v>
      </c>
      <c r="G6737" s="6">
        <v>44402.56805555556</v>
      </c>
      <c r="H6737" s="6" t="str">
        <f>VLOOKUP(F6737,'Customer Details'!$A$1:$B$3264,2,0)</f>
        <v>USA</v>
      </c>
      <c r="I6737" s="7">
        <f t="shared" si="1"/>
        <v>7.5</v>
      </c>
      <c r="J6737" s="7">
        <f t="shared" si="2"/>
        <v>7.5</v>
      </c>
    </row>
    <row r="6738" ht="15.75" customHeight="1">
      <c r="A6738" s="4">
        <v>565149.0</v>
      </c>
      <c r="B6738" s="4" t="s">
        <v>1757</v>
      </c>
      <c r="C6738" s="5" t="s">
        <v>1758</v>
      </c>
      <c r="D6738" s="5">
        <v>24.0</v>
      </c>
      <c r="E6738" s="5">
        <v>1.25</v>
      </c>
      <c r="F6738" s="4">
        <v>14414.0</v>
      </c>
      <c r="G6738" s="6">
        <v>44621.59236111111</v>
      </c>
      <c r="H6738" s="6" t="str">
        <f>VLOOKUP(F6738,'Customer Details'!$A$1:$B$3264,2,0)</f>
        <v>United Kingdom</v>
      </c>
      <c r="I6738" s="7">
        <f t="shared" si="1"/>
        <v>30</v>
      </c>
      <c r="J6738" s="7">
        <f t="shared" si="2"/>
        <v>30</v>
      </c>
    </row>
    <row r="6739" ht="15.75" customHeight="1">
      <c r="A6739" s="4" t="s">
        <v>2333</v>
      </c>
      <c r="B6739" s="4" t="s">
        <v>103</v>
      </c>
      <c r="C6739" s="5" t="s">
        <v>104</v>
      </c>
      <c r="D6739" s="5">
        <v>-36.0</v>
      </c>
      <c r="E6739" s="5">
        <v>1.0</v>
      </c>
      <c r="F6739" s="4">
        <v>15482.0</v>
      </c>
      <c r="G6739" s="6">
        <v>44676.72847222222</v>
      </c>
      <c r="H6739" s="6" t="str">
        <f>VLOOKUP(F6739,'Customer Details'!$A$1:$B$3264,2,0)</f>
        <v>Australia</v>
      </c>
      <c r="I6739" s="7">
        <f t="shared" si="1"/>
        <v>-36</v>
      </c>
      <c r="J6739" s="7">
        <f t="shared" si="2"/>
        <v>36</v>
      </c>
    </row>
    <row r="6740" ht="15.75" customHeight="1">
      <c r="A6740" s="4">
        <v>576931.0</v>
      </c>
      <c r="B6740" s="4" t="s">
        <v>1128</v>
      </c>
      <c r="C6740" s="5" t="s">
        <v>1129</v>
      </c>
      <c r="D6740" s="5">
        <v>12.0</v>
      </c>
      <c r="E6740" s="5">
        <v>1.25</v>
      </c>
      <c r="F6740" s="4">
        <v>13028.0</v>
      </c>
      <c r="G6740" s="6">
        <v>44698.46527777778</v>
      </c>
      <c r="H6740" s="6" t="str">
        <f>VLOOKUP(F6740,'Customer Details'!$A$1:$B$3264,2,0)</f>
        <v>United Kingdom</v>
      </c>
      <c r="I6740" s="7">
        <f t="shared" si="1"/>
        <v>15</v>
      </c>
      <c r="J6740" s="7">
        <f t="shared" si="2"/>
        <v>15</v>
      </c>
    </row>
    <row r="6741" ht="15.75" customHeight="1">
      <c r="A6741" s="4">
        <v>558679.0</v>
      </c>
      <c r="B6741" s="4" t="s">
        <v>59</v>
      </c>
      <c r="C6741" s="5" t="s">
        <v>60</v>
      </c>
      <c r="D6741" s="5">
        <v>3.0</v>
      </c>
      <c r="E6741" s="5">
        <v>4.95</v>
      </c>
      <c r="F6741" s="4">
        <v>17800.0</v>
      </c>
      <c r="G6741" s="6">
        <v>44562.45694444444</v>
      </c>
      <c r="H6741" s="6" t="str">
        <f>VLOOKUP(F6741,'Customer Details'!$A$1:$B$3264,2,0)</f>
        <v>China</v>
      </c>
      <c r="I6741" s="7">
        <f t="shared" si="1"/>
        <v>14.85</v>
      </c>
      <c r="J6741" s="7">
        <f t="shared" si="2"/>
        <v>14.85</v>
      </c>
    </row>
    <row r="6742" ht="15.75" customHeight="1">
      <c r="A6742" s="4">
        <v>536617.0</v>
      </c>
      <c r="B6742" s="4" t="s">
        <v>894</v>
      </c>
      <c r="C6742" s="5" t="s">
        <v>895</v>
      </c>
      <c r="D6742" s="5">
        <v>20.0</v>
      </c>
      <c r="E6742" s="5">
        <v>2.55</v>
      </c>
      <c r="F6742" s="4">
        <v>13941.0</v>
      </c>
      <c r="G6742" s="6">
        <v>44349.42847222222</v>
      </c>
      <c r="H6742" s="6" t="str">
        <f>VLOOKUP(F6742,'Customer Details'!$A$1:$B$3264,2,0)</f>
        <v>Australia</v>
      </c>
      <c r="I6742" s="7">
        <f t="shared" si="1"/>
        <v>51</v>
      </c>
      <c r="J6742" s="7">
        <f t="shared" si="2"/>
        <v>51</v>
      </c>
    </row>
    <row r="6743" ht="15.75" customHeight="1">
      <c r="A6743" s="4">
        <v>581469.0</v>
      </c>
      <c r="B6743" s="4" t="s">
        <v>1072</v>
      </c>
      <c r="C6743" s="5" t="s">
        <v>1073</v>
      </c>
      <c r="D6743" s="5">
        <v>1.0</v>
      </c>
      <c r="E6743" s="5">
        <v>0.39</v>
      </c>
      <c r="F6743" s="4">
        <v>14606.0</v>
      </c>
      <c r="G6743" s="6">
        <v>44720.81111111111</v>
      </c>
      <c r="H6743" s="6" t="str">
        <f>VLOOKUP(F6743,'Customer Details'!$A$1:$B$3264,2,0)</f>
        <v>USA</v>
      </c>
      <c r="I6743" s="7">
        <f t="shared" si="1"/>
        <v>0.39</v>
      </c>
      <c r="J6743" s="7">
        <f t="shared" si="2"/>
        <v>0.39</v>
      </c>
    </row>
    <row r="6744" ht="15.75" customHeight="1">
      <c r="A6744" s="4">
        <v>573300.0</v>
      </c>
      <c r="B6744" s="4" t="s">
        <v>239</v>
      </c>
      <c r="C6744" s="5" t="s">
        <v>240</v>
      </c>
      <c r="D6744" s="5">
        <v>1.0</v>
      </c>
      <c r="E6744" s="5">
        <v>0.79</v>
      </c>
      <c r="F6744" s="4">
        <v>16049.0</v>
      </c>
      <c r="G6744" s="6">
        <v>44679.67361111111</v>
      </c>
      <c r="H6744" s="6" t="str">
        <f>VLOOKUP(F6744,'Customer Details'!$A$1:$B$3264,2,0)</f>
        <v>Australia</v>
      </c>
      <c r="I6744" s="7">
        <f t="shared" si="1"/>
        <v>0.79</v>
      </c>
      <c r="J6744" s="7">
        <f t="shared" si="2"/>
        <v>0.79</v>
      </c>
    </row>
    <row r="6745" ht="15.75" customHeight="1">
      <c r="A6745" s="4">
        <v>542100.0</v>
      </c>
      <c r="B6745" s="4" t="s">
        <v>1381</v>
      </c>
      <c r="C6745" s="5" t="s">
        <v>1382</v>
      </c>
      <c r="D6745" s="5">
        <v>5.0</v>
      </c>
      <c r="E6745" s="5">
        <v>1.25</v>
      </c>
      <c r="F6745" s="4">
        <v>15339.0</v>
      </c>
      <c r="G6745" s="6">
        <v>44402.55208333334</v>
      </c>
      <c r="H6745" s="6" t="str">
        <f>VLOOKUP(F6745,'Customer Details'!$A$1:$B$3264,2,0)</f>
        <v>India</v>
      </c>
      <c r="I6745" s="7">
        <f t="shared" si="1"/>
        <v>6.25</v>
      </c>
      <c r="J6745" s="7">
        <f t="shared" si="2"/>
        <v>6.25</v>
      </c>
    </row>
    <row r="6746" ht="15.75" customHeight="1">
      <c r="A6746" s="4">
        <v>569897.0</v>
      </c>
      <c r="B6746" s="4" t="s">
        <v>299</v>
      </c>
      <c r="C6746" s="5" t="s">
        <v>300</v>
      </c>
      <c r="D6746" s="5">
        <v>1.0</v>
      </c>
      <c r="E6746" s="5">
        <v>1.25</v>
      </c>
      <c r="F6746" s="4">
        <v>17813.0</v>
      </c>
      <c r="G6746" s="6">
        <v>44657.66736111111</v>
      </c>
      <c r="H6746" s="6" t="str">
        <f>VLOOKUP(F6746,'Customer Details'!$A$1:$B$3264,2,0)</f>
        <v>Australia</v>
      </c>
      <c r="I6746" s="7">
        <f t="shared" si="1"/>
        <v>1.25</v>
      </c>
      <c r="J6746" s="7">
        <f t="shared" si="2"/>
        <v>1.25</v>
      </c>
    </row>
    <row r="6747" ht="15.75" customHeight="1">
      <c r="A6747" s="4">
        <v>549958.0</v>
      </c>
      <c r="B6747" s="4" t="s">
        <v>475</v>
      </c>
      <c r="C6747" s="5" t="s">
        <v>476</v>
      </c>
      <c r="D6747" s="5">
        <v>25.0</v>
      </c>
      <c r="E6747" s="5">
        <v>0.42</v>
      </c>
      <c r="F6747" s="4">
        <v>17589.0</v>
      </c>
      <c r="G6747" s="6">
        <v>44482.57430555556</v>
      </c>
      <c r="H6747" s="6" t="str">
        <f>VLOOKUP(F6747,'Customer Details'!$A$1:$B$3264,2,0)</f>
        <v>USA</v>
      </c>
      <c r="I6747" s="7">
        <f t="shared" si="1"/>
        <v>10.5</v>
      </c>
      <c r="J6747" s="7">
        <f t="shared" si="2"/>
        <v>10.5</v>
      </c>
    </row>
    <row r="6748" ht="15.75" customHeight="1">
      <c r="A6748" s="4">
        <v>541417.0</v>
      </c>
      <c r="B6748" s="4" t="s">
        <v>297</v>
      </c>
      <c r="C6748" s="5" t="s">
        <v>298</v>
      </c>
      <c r="D6748" s="5">
        <v>2.0</v>
      </c>
      <c r="E6748" s="5">
        <v>1.49</v>
      </c>
      <c r="F6748" s="4">
        <v>16033.0</v>
      </c>
      <c r="G6748" s="6">
        <v>44394.68263888889</v>
      </c>
      <c r="H6748" s="6" t="str">
        <f>VLOOKUP(F6748,'Customer Details'!$A$1:$B$3264,2,0)</f>
        <v>China</v>
      </c>
      <c r="I6748" s="7">
        <f t="shared" si="1"/>
        <v>2.98</v>
      </c>
      <c r="J6748" s="7">
        <f t="shared" si="2"/>
        <v>2.98</v>
      </c>
    </row>
    <row r="6749" ht="15.75" customHeight="1">
      <c r="A6749" s="4">
        <v>541134.0</v>
      </c>
      <c r="B6749" s="4" t="s">
        <v>87</v>
      </c>
      <c r="C6749" s="5" t="s">
        <v>135</v>
      </c>
      <c r="D6749" s="5">
        <v>6.0</v>
      </c>
      <c r="E6749" s="5">
        <v>3.75</v>
      </c>
      <c r="F6749" s="4">
        <v>15615.0</v>
      </c>
      <c r="G6749" s="6">
        <v>44391.43055555555</v>
      </c>
      <c r="H6749" s="6" t="str">
        <f>VLOOKUP(F6749,'Customer Details'!$A$1:$B$3264,2,0)</f>
        <v>China</v>
      </c>
      <c r="I6749" s="7">
        <f t="shared" si="1"/>
        <v>22.5</v>
      </c>
      <c r="J6749" s="7">
        <f t="shared" si="2"/>
        <v>22.5</v>
      </c>
    </row>
    <row r="6750" ht="15.75" customHeight="1">
      <c r="A6750" s="4">
        <v>557471.0</v>
      </c>
      <c r="B6750" s="4" t="s">
        <v>3002</v>
      </c>
      <c r="C6750" s="5" t="s">
        <v>3003</v>
      </c>
      <c r="D6750" s="5">
        <v>4.0</v>
      </c>
      <c r="E6750" s="5">
        <v>4.95</v>
      </c>
      <c r="F6750" s="4">
        <v>15825.0</v>
      </c>
      <c r="G6750" s="6">
        <v>44550.56041666667</v>
      </c>
      <c r="H6750" s="6" t="str">
        <f>VLOOKUP(F6750,'Customer Details'!$A$1:$B$3264,2,0)</f>
        <v>Australia</v>
      </c>
      <c r="I6750" s="7">
        <f t="shared" si="1"/>
        <v>19.8</v>
      </c>
      <c r="J6750" s="7">
        <f t="shared" si="2"/>
        <v>19.8</v>
      </c>
    </row>
    <row r="6751" ht="15.75" customHeight="1">
      <c r="A6751" s="4">
        <v>579287.0</v>
      </c>
      <c r="B6751" s="4" t="s">
        <v>181</v>
      </c>
      <c r="C6751" s="5" t="s">
        <v>182</v>
      </c>
      <c r="D6751" s="5">
        <v>12.0</v>
      </c>
      <c r="E6751" s="5">
        <v>0.85</v>
      </c>
      <c r="F6751" s="4">
        <v>13496.0</v>
      </c>
      <c r="G6751" s="6">
        <v>44710.45694444444</v>
      </c>
      <c r="H6751" s="6" t="str">
        <f>VLOOKUP(F6751,'Customer Details'!$A$1:$B$3264,2,0)</f>
        <v>USA</v>
      </c>
      <c r="I6751" s="7">
        <f t="shared" si="1"/>
        <v>10.2</v>
      </c>
      <c r="J6751" s="7">
        <f t="shared" si="2"/>
        <v>10.2</v>
      </c>
    </row>
    <row r="6752" ht="15.75" customHeight="1">
      <c r="A6752" s="4">
        <v>555851.0</v>
      </c>
      <c r="B6752" s="4" t="s">
        <v>1747</v>
      </c>
      <c r="C6752" s="5" t="s">
        <v>1748</v>
      </c>
      <c r="D6752" s="5">
        <v>1.0</v>
      </c>
      <c r="E6752" s="5">
        <v>2.55</v>
      </c>
      <c r="F6752" s="4">
        <v>13050.0</v>
      </c>
      <c r="G6752" s="6">
        <v>44537.56736111111</v>
      </c>
      <c r="H6752" s="6" t="str">
        <f>VLOOKUP(F6752,'Customer Details'!$A$1:$B$3264,2,0)</f>
        <v>China</v>
      </c>
      <c r="I6752" s="7">
        <f t="shared" si="1"/>
        <v>2.55</v>
      </c>
      <c r="J6752" s="7">
        <f t="shared" si="2"/>
        <v>2.55</v>
      </c>
    </row>
    <row r="6753" ht="15.75" customHeight="1">
      <c r="A6753" s="4">
        <v>542226.0</v>
      </c>
      <c r="B6753" s="4" t="s">
        <v>87</v>
      </c>
      <c r="C6753" s="5" t="s">
        <v>135</v>
      </c>
      <c r="D6753" s="5">
        <v>2.0</v>
      </c>
      <c r="E6753" s="5">
        <v>3.75</v>
      </c>
      <c r="F6753" s="4">
        <v>17075.0</v>
      </c>
      <c r="G6753" s="6">
        <v>44403.55555555555</v>
      </c>
      <c r="H6753" s="6" t="str">
        <f>VLOOKUP(F6753,'Customer Details'!$A$1:$B$3264,2,0)</f>
        <v>United Kingdom</v>
      </c>
      <c r="I6753" s="7">
        <f t="shared" si="1"/>
        <v>7.5</v>
      </c>
      <c r="J6753" s="7">
        <f t="shared" si="2"/>
        <v>7.5</v>
      </c>
    </row>
    <row r="6754" ht="15.75" customHeight="1">
      <c r="A6754" s="4">
        <v>577319.0</v>
      </c>
      <c r="B6754" s="4">
        <v>23333.0</v>
      </c>
      <c r="C6754" s="5" t="s">
        <v>272</v>
      </c>
      <c r="D6754" s="5">
        <v>3.0</v>
      </c>
      <c r="E6754" s="5">
        <v>1.25</v>
      </c>
      <c r="F6754" s="4">
        <v>17301.0</v>
      </c>
      <c r="G6754" s="6">
        <v>44699.57152777778</v>
      </c>
      <c r="H6754" s="6" t="str">
        <f>VLOOKUP(F6754,'Customer Details'!$A$1:$B$3264,2,0)</f>
        <v>China</v>
      </c>
      <c r="I6754" s="7">
        <f t="shared" si="1"/>
        <v>3.75</v>
      </c>
      <c r="J6754" s="7">
        <f t="shared" si="2"/>
        <v>3.75</v>
      </c>
    </row>
    <row r="6755" ht="15.75" customHeight="1">
      <c r="A6755" s="4">
        <v>539755.0</v>
      </c>
      <c r="B6755" s="4" t="s">
        <v>350</v>
      </c>
      <c r="C6755" s="5" t="s">
        <v>351</v>
      </c>
      <c r="D6755" s="5">
        <v>1.0</v>
      </c>
      <c r="E6755" s="5">
        <v>1.65</v>
      </c>
      <c r="F6755" s="4">
        <v>17961.0</v>
      </c>
      <c r="G6755" s="6">
        <v>44368.67222222222</v>
      </c>
      <c r="H6755" s="6" t="str">
        <f>VLOOKUP(F6755,'Customer Details'!$A$1:$B$3264,2,0)</f>
        <v>United Kingdom</v>
      </c>
      <c r="I6755" s="7">
        <f t="shared" si="1"/>
        <v>1.65</v>
      </c>
      <c r="J6755" s="7">
        <f t="shared" si="2"/>
        <v>1.65</v>
      </c>
    </row>
    <row r="6756" ht="15.75" customHeight="1">
      <c r="A6756" s="4">
        <v>537424.0</v>
      </c>
      <c r="B6756" s="4" t="s">
        <v>38</v>
      </c>
      <c r="C6756" s="5" t="s">
        <v>39</v>
      </c>
      <c r="D6756" s="5">
        <v>6.0</v>
      </c>
      <c r="E6756" s="5">
        <v>2.95</v>
      </c>
      <c r="F6756" s="4">
        <v>15602.0</v>
      </c>
      <c r="G6756" s="6">
        <v>44353.64930555555</v>
      </c>
      <c r="H6756" s="6" t="str">
        <f>VLOOKUP(F6756,'Customer Details'!$A$1:$B$3264,2,0)</f>
        <v>Australia</v>
      </c>
      <c r="I6756" s="7">
        <f t="shared" si="1"/>
        <v>17.7</v>
      </c>
      <c r="J6756" s="7">
        <f t="shared" si="2"/>
        <v>17.7</v>
      </c>
    </row>
    <row r="6757" ht="15.75" customHeight="1">
      <c r="A6757" s="4">
        <v>558370.0</v>
      </c>
      <c r="B6757" s="4" t="s">
        <v>464</v>
      </c>
      <c r="C6757" s="5" t="s">
        <v>465</v>
      </c>
      <c r="D6757" s="5">
        <v>12.0</v>
      </c>
      <c r="E6757" s="5">
        <v>0.39</v>
      </c>
      <c r="F6757" s="4">
        <v>17750.0</v>
      </c>
      <c r="G6757" s="6">
        <v>44558.65555555555</v>
      </c>
      <c r="H6757" s="6" t="str">
        <f>VLOOKUP(F6757,'Customer Details'!$A$1:$B$3264,2,0)</f>
        <v>United Kingdom</v>
      </c>
      <c r="I6757" s="7">
        <f t="shared" si="1"/>
        <v>4.68</v>
      </c>
      <c r="J6757" s="7">
        <f t="shared" si="2"/>
        <v>4.68</v>
      </c>
    </row>
    <row r="6758" ht="15.75" customHeight="1">
      <c r="A6758" s="4">
        <v>569858.0</v>
      </c>
      <c r="B6758" s="4" t="s">
        <v>87</v>
      </c>
      <c r="C6758" s="5" t="s">
        <v>88</v>
      </c>
      <c r="D6758" s="5">
        <v>72.0</v>
      </c>
      <c r="E6758" s="5">
        <v>3.75</v>
      </c>
      <c r="F6758" s="4">
        <v>12939.0</v>
      </c>
      <c r="G6758" s="6">
        <v>44657.60625</v>
      </c>
      <c r="H6758" s="6" t="str">
        <f>VLOOKUP(F6758,'Customer Details'!$A$1:$B$3264,2,0)</f>
        <v>USA</v>
      </c>
      <c r="I6758" s="7">
        <f t="shared" si="1"/>
        <v>270</v>
      </c>
      <c r="J6758" s="7">
        <f t="shared" si="2"/>
        <v>270</v>
      </c>
    </row>
    <row r="6759" ht="15.75" customHeight="1">
      <c r="A6759" s="4">
        <v>538662.0</v>
      </c>
      <c r="B6759" s="4" t="s">
        <v>200</v>
      </c>
      <c r="C6759" s="5" t="s">
        <v>201</v>
      </c>
      <c r="D6759" s="5">
        <v>24.0</v>
      </c>
      <c r="E6759" s="5">
        <v>0.85</v>
      </c>
      <c r="F6759" s="4">
        <v>15159.0</v>
      </c>
      <c r="G6759" s="6">
        <v>44360.65555555555</v>
      </c>
      <c r="H6759" s="6" t="str">
        <f>VLOOKUP(F6759,'Customer Details'!$A$1:$B$3264,2,0)</f>
        <v>United Kingdom</v>
      </c>
      <c r="I6759" s="7">
        <f t="shared" si="1"/>
        <v>20.4</v>
      </c>
      <c r="J6759" s="7">
        <f t="shared" si="2"/>
        <v>20.4</v>
      </c>
    </row>
    <row r="6760" ht="15.75" customHeight="1">
      <c r="A6760" s="4">
        <v>571289.0</v>
      </c>
      <c r="B6760" s="4" t="s">
        <v>38</v>
      </c>
      <c r="C6760" s="5" t="s">
        <v>39</v>
      </c>
      <c r="D6760" s="5">
        <v>25.0</v>
      </c>
      <c r="E6760" s="5">
        <v>2.95</v>
      </c>
      <c r="F6760" s="4">
        <v>15113.0</v>
      </c>
      <c r="G6760" s="6">
        <v>44667.64375</v>
      </c>
      <c r="H6760" s="6" t="str">
        <f>VLOOKUP(F6760,'Customer Details'!$A$1:$B$3264,2,0)</f>
        <v>Australia</v>
      </c>
      <c r="I6760" s="7">
        <f t="shared" si="1"/>
        <v>73.75</v>
      </c>
      <c r="J6760" s="7">
        <f t="shared" si="2"/>
        <v>73.75</v>
      </c>
    </row>
    <row r="6761" ht="15.75" customHeight="1">
      <c r="A6761" s="4">
        <v>575201.0</v>
      </c>
      <c r="B6761" s="4" t="s">
        <v>67</v>
      </c>
      <c r="C6761" s="5" t="s">
        <v>68</v>
      </c>
      <c r="D6761" s="5">
        <v>200.0</v>
      </c>
      <c r="E6761" s="5">
        <v>1.79</v>
      </c>
      <c r="F6761" s="4">
        <v>13629.0</v>
      </c>
      <c r="G6761" s="6">
        <v>44690.41111111111</v>
      </c>
      <c r="H6761" s="6" t="str">
        <f>VLOOKUP(F6761,'Customer Details'!$A$1:$B$3264,2,0)</f>
        <v>India</v>
      </c>
      <c r="I6761" s="7">
        <f t="shared" si="1"/>
        <v>358</v>
      </c>
      <c r="J6761" s="7">
        <f t="shared" si="2"/>
        <v>358</v>
      </c>
    </row>
    <row r="6762" ht="15.75" customHeight="1">
      <c r="A6762" s="4">
        <v>566019.0</v>
      </c>
      <c r="B6762" s="4" t="s">
        <v>112</v>
      </c>
      <c r="C6762" s="5" t="s">
        <v>113</v>
      </c>
      <c r="D6762" s="5">
        <v>5.0</v>
      </c>
      <c r="E6762" s="5">
        <v>4.25</v>
      </c>
      <c r="F6762" s="4">
        <v>17243.0</v>
      </c>
      <c r="G6762" s="6">
        <v>44628.53055555555</v>
      </c>
      <c r="H6762" s="6" t="str">
        <f>VLOOKUP(F6762,'Customer Details'!$A$1:$B$3264,2,0)</f>
        <v>India</v>
      </c>
      <c r="I6762" s="7">
        <f t="shared" si="1"/>
        <v>21.25</v>
      </c>
      <c r="J6762" s="7">
        <f t="shared" si="2"/>
        <v>21.25</v>
      </c>
    </row>
    <row r="6763" ht="15.75" customHeight="1">
      <c r="A6763" s="4">
        <v>562101.0</v>
      </c>
      <c r="B6763" s="4" t="s">
        <v>67</v>
      </c>
      <c r="C6763" s="5" t="s">
        <v>68</v>
      </c>
      <c r="D6763" s="5">
        <v>10.0</v>
      </c>
      <c r="E6763" s="5">
        <v>2.08</v>
      </c>
      <c r="F6763" s="4">
        <v>13850.0</v>
      </c>
      <c r="G6763" s="6">
        <v>44594.58611111111</v>
      </c>
      <c r="H6763" s="6" t="str">
        <f>VLOOKUP(F6763,'Customer Details'!$A$1:$B$3264,2,0)</f>
        <v>China</v>
      </c>
      <c r="I6763" s="7">
        <f t="shared" si="1"/>
        <v>20.8</v>
      </c>
      <c r="J6763" s="7">
        <f t="shared" si="2"/>
        <v>20.8</v>
      </c>
    </row>
    <row r="6764" ht="15.75" customHeight="1">
      <c r="A6764" s="4">
        <v>550196.0</v>
      </c>
      <c r="B6764" s="4" t="s">
        <v>187</v>
      </c>
      <c r="C6764" s="5" t="s">
        <v>188</v>
      </c>
      <c r="D6764" s="5">
        <v>2.0</v>
      </c>
      <c r="E6764" s="5">
        <v>0.42</v>
      </c>
      <c r="F6764" s="4">
        <v>14796.0</v>
      </c>
      <c r="G6764" s="6">
        <v>44484.42291666667</v>
      </c>
      <c r="H6764" s="6" t="str">
        <f>VLOOKUP(F6764,'Customer Details'!$A$1:$B$3264,2,0)</f>
        <v>China</v>
      </c>
      <c r="I6764" s="7">
        <f t="shared" si="1"/>
        <v>0.84</v>
      </c>
      <c r="J6764" s="7">
        <f t="shared" si="2"/>
        <v>0.84</v>
      </c>
    </row>
    <row r="6765" ht="15.75" customHeight="1">
      <c r="A6765" s="4">
        <v>560711.0</v>
      </c>
      <c r="B6765" s="4" t="s">
        <v>16</v>
      </c>
      <c r="C6765" s="5" t="s">
        <v>17</v>
      </c>
      <c r="D6765" s="5">
        <v>1.0</v>
      </c>
      <c r="E6765" s="5">
        <v>5.95</v>
      </c>
      <c r="F6765" s="4">
        <v>17841.0</v>
      </c>
      <c r="G6765" s="6">
        <v>44581.54027777778</v>
      </c>
      <c r="H6765" s="6" t="str">
        <f>VLOOKUP(F6765,'Customer Details'!$A$1:$B$3264,2,0)</f>
        <v>India</v>
      </c>
      <c r="I6765" s="7">
        <f t="shared" si="1"/>
        <v>5.95</v>
      </c>
      <c r="J6765" s="7">
        <f t="shared" si="2"/>
        <v>5.95</v>
      </c>
    </row>
    <row r="6766" ht="15.75" customHeight="1">
      <c r="A6766" s="4">
        <v>560018.0</v>
      </c>
      <c r="B6766" s="4">
        <v>22367.0</v>
      </c>
      <c r="C6766" s="5" t="s">
        <v>664</v>
      </c>
      <c r="D6766" s="5">
        <v>1.0</v>
      </c>
      <c r="E6766" s="5">
        <v>1.95</v>
      </c>
      <c r="F6766" s="4">
        <v>15987.0</v>
      </c>
      <c r="G6766" s="6">
        <v>44575.53611111111</v>
      </c>
      <c r="H6766" s="6" t="str">
        <f>VLOOKUP(F6766,'Customer Details'!$A$1:$B$3264,2,0)</f>
        <v>China</v>
      </c>
      <c r="I6766" s="7">
        <f t="shared" si="1"/>
        <v>1.95</v>
      </c>
      <c r="J6766" s="7">
        <f t="shared" si="2"/>
        <v>1.95</v>
      </c>
    </row>
    <row r="6767" ht="15.75" customHeight="1">
      <c r="A6767" s="4">
        <v>579155.0</v>
      </c>
      <c r="B6767" s="4" t="s">
        <v>470</v>
      </c>
      <c r="C6767" s="5" t="s">
        <v>471</v>
      </c>
      <c r="D6767" s="5">
        <v>1.0</v>
      </c>
      <c r="E6767" s="5">
        <v>2.55</v>
      </c>
      <c r="F6767" s="4">
        <v>18101.0</v>
      </c>
      <c r="G6767" s="6">
        <v>44709.56736111111</v>
      </c>
      <c r="H6767" s="6" t="str">
        <f>VLOOKUP(F6767,'Customer Details'!$A$1:$B$3264,2,0)</f>
        <v>India</v>
      </c>
      <c r="I6767" s="7">
        <f t="shared" si="1"/>
        <v>2.55</v>
      </c>
      <c r="J6767" s="7">
        <f t="shared" si="2"/>
        <v>2.55</v>
      </c>
    </row>
    <row r="6768" ht="15.75" customHeight="1">
      <c r="A6768" s="4">
        <v>547358.0</v>
      </c>
      <c r="B6768" s="4" t="s">
        <v>268</v>
      </c>
      <c r="C6768" s="5" t="s">
        <v>269</v>
      </c>
      <c r="D6768" s="5">
        <v>1.0</v>
      </c>
      <c r="E6768" s="5">
        <v>1.95</v>
      </c>
      <c r="F6768" s="4">
        <v>15998.0</v>
      </c>
      <c r="G6768" s="6">
        <v>44461.51736111111</v>
      </c>
      <c r="H6768" s="6" t="str">
        <f>VLOOKUP(F6768,'Customer Details'!$A$1:$B$3264,2,0)</f>
        <v>United Kingdom</v>
      </c>
      <c r="I6768" s="7">
        <f t="shared" si="1"/>
        <v>1.95</v>
      </c>
      <c r="J6768" s="7">
        <f t="shared" si="2"/>
        <v>1.95</v>
      </c>
    </row>
    <row r="6769" ht="15.75" customHeight="1">
      <c r="A6769" s="4">
        <v>548450.0</v>
      </c>
      <c r="B6769" s="4" t="s">
        <v>38</v>
      </c>
      <c r="C6769" s="5" t="s">
        <v>39</v>
      </c>
      <c r="D6769" s="5">
        <v>32.0</v>
      </c>
      <c r="E6769" s="5">
        <v>2.55</v>
      </c>
      <c r="F6769" s="4">
        <v>15856.0</v>
      </c>
      <c r="G6769" s="6">
        <v>44469.47222222222</v>
      </c>
      <c r="H6769" s="6" t="str">
        <f>VLOOKUP(F6769,'Customer Details'!$A$1:$B$3264,2,0)</f>
        <v>United Kingdom</v>
      </c>
      <c r="I6769" s="7">
        <f t="shared" si="1"/>
        <v>81.6</v>
      </c>
      <c r="J6769" s="7">
        <f t="shared" si="2"/>
        <v>81.6</v>
      </c>
    </row>
    <row r="6770" ht="15.75" customHeight="1">
      <c r="A6770" s="4">
        <v>560992.0</v>
      </c>
      <c r="B6770" s="4" t="s">
        <v>394</v>
      </c>
      <c r="C6770" s="5" t="s">
        <v>395</v>
      </c>
      <c r="D6770" s="5">
        <v>24.0</v>
      </c>
      <c r="E6770" s="5">
        <v>0.85</v>
      </c>
      <c r="F6770" s="4">
        <v>18161.0</v>
      </c>
      <c r="G6770" s="6">
        <v>44583.56319444445</v>
      </c>
      <c r="H6770" s="6" t="str">
        <f>VLOOKUP(F6770,'Customer Details'!$A$1:$B$3264,2,0)</f>
        <v>USA</v>
      </c>
      <c r="I6770" s="7">
        <f t="shared" si="1"/>
        <v>20.4</v>
      </c>
      <c r="J6770" s="7">
        <f t="shared" si="2"/>
        <v>20.4</v>
      </c>
    </row>
    <row r="6771" ht="15.75" customHeight="1">
      <c r="A6771" s="4">
        <v>552005.0</v>
      </c>
      <c r="B6771" s="4" t="s">
        <v>59</v>
      </c>
      <c r="C6771" s="5" t="s">
        <v>60</v>
      </c>
      <c r="D6771" s="5">
        <v>4.0</v>
      </c>
      <c r="E6771" s="5">
        <v>4.95</v>
      </c>
      <c r="F6771" s="4">
        <v>15491.0</v>
      </c>
      <c r="G6771" s="6">
        <v>44505.69027777778</v>
      </c>
      <c r="H6771" s="6" t="str">
        <f>VLOOKUP(F6771,'Customer Details'!$A$1:$B$3264,2,0)</f>
        <v>USA</v>
      </c>
      <c r="I6771" s="7">
        <f t="shared" si="1"/>
        <v>19.8</v>
      </c>
      <c r="J6771" s="7">
        <f t="shared" si="2"/>
        <v>19.8</v>
      </c>
    </row>
    <row r="6772" ht="15.75" customHeight="1">
      <c r="A6772" s="4">
        <v>548309.0</v>
      </c>
      <c r="B6772" s="4">
        <v>10120.0</v>
      </c>
      <c r="C6772" s="5" t="s">
        <v>3048</v>
      </c>
      <c r="D6772" s="5">
        <v>1.0</v>
      </c>
      <c r="E6772" s="5">
        <v>0.21</v>
      </c>
      <c r="F6772" s="4">
        <v>16657.0</v>
      </c>
      <c r="G6772" s="6">
        <v>44469.50138888889</v>
      </c>
      <c r="H6772" s="6" t="str">
        <f>VLOOKUP(F6772,'Customer Details'!$A$1:$B$3264,2,0)</f>
        <v>United Kingdom</v>
      </c>
      <c r="I6772" s="7">
        <f t="shared" si="1"/>
        <v>0.21</v>
      </c>
      <c r="J6772" s="7">
        <f t="shared" si="2"/>
        <v>0.21</v>
      </c>
    </row>
    <row r="6773" ht="15.75" customHeight="1">
      <c r="A6773" s="4">
        <v>550288.0</v>
      </c>
      <c r="B6773" s="4" t="s">
        <v>485</v>
      </c>
      <c r="C6773" s="5" t="s">
        <v>486</v>
      </c>
      <c r="D6773" s="5">
        <v>2.0</v>
      </c>
      <c r="E6773" s="5">
        <v>1.25</v>
      </c>
      <c r="F6773" s="4">
        <v>17367.0</v>
      </c>
      <c r="G6773" s="6">
        <v>44484.59791666667</v>
      </c>
      <c r="H6773" s="6" t="str">
        <f>VLOOKUP(F6773,'Customer Details'!$A$1:$B$3264,2,0)</f>
        <v>Australia</v>
      </c>
      <c r="I6773" s="7">
        <f t="shared" si="1"/>
        <v>2.5</v>
      </c>
      <c r="J6773" s="7">
        <f t="shared" si="2"/>
        <v>2.5</v>
      </c>
    </row>
    <row r="6774" ht="15.75" customHeight="1">
      <c r="A6774" s="4">
        <v>553685.0</v>
      </c>
      <c r="B6774" s="4" t="s">
        <v>181</v>
      </c>
      <c r="C6774" s="5" t="s">
        <v>182</v>
      </c>
      <c r="D6774" s="5">
        <v>12.0</v>
      </c>
      <c r="E6774" s="5">
        <v>0.85</v>
      </c>
      <c r="F6774" s="4">
        <v>18097.0</v>
      </c>
      <c r="G6774" s="6">
        <v>44518.58055555556</v>
      </c>
      <c r="H6774" s="6" t="str">
        <f>VLOOKUP(F6774,'Customer Details'!$A$1:$B$3264,2,0)</f>
        <v>Australia</v>
      </c>
      <c r="I6774" s="7">
        <f t="shared" si="1"/>
        <v>10.2</v>
      </c>
      <c r="J6774" s="7">
        <f t="shared" si="2"/>
        <v>10.2</v>
      </c>
    </row>
    <row r="6775" ht="15.75" customHeight="1">
      <c r="A6775" s="4">
        <v>580399.0</v>
      </c>
      <c r="B6775" s="4" t="s">
        <v>1501</v>
      </c>
      <c r="C6775" s="5" t="s">
        <v>1502</v>
      </c>
      <c r="D6775" s="5">
        <v>3.0</v>
      </c>
      <c r="E6775" s="5">
        <v>1.25</v>
      </c>
      <c r="F6775" s="4">
        <v>13471.0</v>
      </c>
      <c r="G6775" s="6">
        <v>44716.48958333334</v>
      </c>
      <c r="H6775" s="6" t="str">
        <f>VLOOKUP(F6775,'Customer Details'!$A$1:$B$3264,2,0)</f>
        <v>China</v>
      </c>
      <c r="I6775" s="7">
        <f t="shared" si="1"/>
        <v>3.75</v>
      </c>
      <c r="J6775" s="7">
        <f t="shared" si="2"/>
        <v>3.75</v>
      </c>
    </row>
    <row r="6776" ht="15.75" customHeight="1">
      <c r="A6776" s="4">
        <v>549424.0</v>
      </c>
      <c r="B6776" s="4" t="s">
        <v>22</v>
      </c>
      <c r="C6776" s="5" t="s">
        <v>23</v>
      </c>
      <c r="D6776" s="5">
        <v>10.0</v>
      </c>
      <c r="E6776" s="5">
        <v>1.95</v>
      </c>
      <c r="F6776" s="4">
        <v>15367.0</v>
      </c>
      <c r="G6776" s="6">
        <v>44477.49305555555</v>
      </c>
      <c r="H6776" s="6" t="str">
        <f>VLOOKUP(F6776,'Customer Details'!$A$1:$B$3264,2,0)</f>
        <v>United Kingdom</v>
      </c>
      <c r="I6776" s="7">
        <f t="shared" si="1"/>
        <v>19.5</v>
      </c>
      <c r="J6776" s="7">
        <f t="shared" si="2"/>
        <v>19.5</v>
      </c>
    </row>
    <row r="6777" ht="15.75" customHeight="1">
      <c r="A6777" s="4">
        <v>542898.0</v>
      </c>
      <c r="B6777" s="4">
        <v>22268.0</v>
      </c>
      <c r="C6777" s="5" t="s">
        <v>3049</v>
      </c>
      <c r="D6777" s="5">
        <v>1.0</v>
      </c>
      <c r="E6777" s="5">
        <v>0.85</v>
      </c>
      <c r="F6777" s="4">
        <v>16110.0</v>
      </c>
      <c r="G6777" s="6">
        <v>44409.58402777778</v>
      </c>
      <c r="H6777" s="6" t="str">
        <f>VLOOKUP(F6777,'Customer Details'!$A$1:$B$3264,2,0)</f>
        <v>China</v>
      </c>
      <c r="I6777" s="7">
        <f t="shared" si="1"/>
        <v>0.85</v>
      </c>
      <c r="J6777" s="7">
        <f t="shared" si="2"/>
        <v>0.85</v>
      </c>
    </row>
    <row r="6778" ht="15.75" customHeight="1">
      <c r="A6778" s="4" t="s">
        <v>1370</v>
      </c>
      <c r="B6778" s="4">
        <v>21928.0</v>
      </c>
      <c r="C6778" s="5" t="s">
        <v>2725</v>
      </c>
      <c r="D6778" s="5">
        <v>-2.0</v>
      </c>
      <c r="E6778" s="5">
        <v>1.65</v>
      </c>
      <c r="F6778" s="4">
        <v>13798.0</v>
      </c>
      <c r="G6778" s="6">
        <v>44357.62569444445</v>
      </c>
      <c r="H6778" s="6" t="str">
        <f>VLOOKUP(F6778,'Customer Details'!$A$1:$B$3264,2,0)</f>
        <v>India</v>
      </c>
      <c r="I6778" s="7">
        <f t="shared" si="1"/>
        <v>-3.3</v>
      </c>
      <c r="J6778" s="7">
        <f t="shared" si="2"/>
        <v>3.3</v>
      </c>
    </row>
    <row r="6779" ht="15.75" customHeight="1">
      <c r="A6779" s="4">
        <v>580691.0</v>
      </c>
      <c r="B6779" s="4" t="s">
        <v>3050</v>
      </c>
      <c r="C6779" s="5" t="s">
        <v>3051</v>
      </c>
      <c r="D6779" s="5">
        <v>12.0</v>
      </c>
      <c r="E6779" s="5">
        <v>0.29</v>
      </c>
      <c r="F6779" s="4">
        <v>13790.0</v>
      </c>
      <c r="G6779" s="6">
        <v>44717.65833333333</v>
      </c>
      <c r="H6779" s="6" t="str">
        <f>VLOOKUP(F6779,'Customer Details'!$A$1:$B$3264,2,0)</f>
        <v>USA</v>
      </c>
      <c r="I6779" s="7">
        <f t="shared" si="1"/>
        <v>3.48</v>
      </c>
      <c r="J6779" s="7">
        <f t="shared" si="2"/>
        <v>3.48</v>
      </c>
    </row>
    <row r="6780" ht="15.75" customHeight="1">
      <c r="A6780" s="4">
        <v>558707.0</v>
      </c>
      <c r="B6780" s="4" t="s">
        <v>38</v>
      </c>
      <c r="C6780" s="5" t="s">
        <v>39</v>
      </c>
      <c r="D6780" s="5">
        <v>1.0</v>
      </c>
      <c r="E6780" s="5">
        <v>2.95</v>
      </c>
      <c r="F6780" s="4">
        <v>12748.0</v>
      </c>
      <c r="G6780" s="6">
        <v>44562.54027777778</v>
      </c>
      <c r="H6780" s="6" t="str">
        <f>VLOOKUP(F6780,'Customer Details'!$A$1:$B$3264,2,0)</f>
        <v>USA</v>
      </c>
      <c r="I6780" s="7">
        <f t="shared" si="1"/>
        <v>2.95</v>
      </c>
      <c r="J6780" s="7">
        <f t="shared" si="2"/>
        <v>2.95</v>
      </c>
    </row>
    <row r="6781" ht="15.75" customHeight="1">
      <c r="A6781" s="4">
        <v>562946.0</v>
      </c>
      <c r="B6781" s="4" t="s">
        <v>46</v>
      </c>
      <c r="C6781" s="5" t="s">
        <v>47</v>
      </c>
      <c r="D6781" s="5">
        <v>1.0</v>
      </c>
      <c r="E6781" s="5">
        <v>2500.0</v>
      </c>
      <c r="F6781" s="4">
        <v>15581.0</v>
      </c>
      <c r="G6781" s="6">
        <v>44603.40138888889</v>
      </c>
      <c r="H6781" s="6" t="str">
        <f>VLOOKUP(F6781,'Customer Details'!$A$1:$B$3264,2,0)</f>
        <v>United Kingdom</v>
      </c>
      <c r="I6781" s="7">
        <f t="shared" si="1"/>
        <v>2500</v>
      </c>
      <c r="J6781" s="7">
        <f t="shared" si="2"/>
        <v>2500</v>
      </c>
    </row>
    <row r="6782" ht="15.75" customHeight="1">
      <c r="A6782" s="4">
        <v>573904.0</v>
      </c>
      <c r="B6782" s="4" t="s">
        <v>3052</v>
      </c>
      <c r="C6782" s="5" t="s">
        <v>3053</v>
      </c>
      <c r="D6782" s="5">
        <v>10.0</v>
      </c>
      <c r="E6782" s="5">
        <v>0.38</v>
      </c>
      <c r="F6782" s="4">
        <v>14505.0</v>
      </c>
      <c r="G6782" s="6">
        <v>44682.62083333333</v>
      </c>
      <c r="H6782" s="6" t="str">
        <f>VLOOKUP(F6782,'Customer Details'!$A$1:$B$3264,2,0)</f>
        <v>Australia</v>
      </c>
      <c r="I6782" s="7">
        <f t="shared" si="1"/>
        <v>3.8</v>
      </c>
      <c r="J6782" s="7">
        <f t="shared" si="2"/>
        <v>3.8</v>
      </c>
    </row>
    <row r="6783" ht="15.75" customHeight="1">
      <c r="A6783" s="4">
        <v>536416.0</v>
      </c>
      <c r="B6783" s="4" t="s">
        <v>40</v>
      </c>
      <c r="C6783" s="5" t="s">
        <v>41</v>
      </c>
      <c r="D6783" s="5">
        <v>6.0</v>
      </c>
      <c r="E6783" s="5">
        <v>2.95</v>
      </c>
      <c r="F6783" s="4">
        <v>13255.0</v>
      </c>
      <c r="G6783" s="6">
        <v>44348.49861111111</v>
      </c>
      <c r="H6783" s="6" t="str">
        <f>VLOOKUP(F6783,'Customer Details'!$A$1:$B$3264,2,0)</f>
        <v>Australia</v>
      </c>
      <c r="I6783" s="7">
        <f t="shared" si="1"/>
        <v>17.7</v>
      </c>
      <c r="J6783" s="7">
        <f t="shared" si="2"/>
        <v>17.7</v>
      </c>
    </row>
    <row r="6784" ht="15.75" customHeight="1">
      <c r="A6784" s="4">
        <v>537769.0</v>
      </c>
      <c r="B6784" s="4" t="s">
        <v>1304</v>
      </c>
      <c r="C6784" s="5" t="s">
        <v>1305</v>
      </c>
      <c r="D6784" s="5">
        <v>1.0</v>
      </c>
      <c r="E6784" s="5">
        <v>1.65</v>
      </c>
      <c r="F6784" s="4">
        <v>15021.0</v>
      </c>
      <c r="G6784" s="6">
        <v>44355.51180555556</v>
      </c>
      <c r="H6784" s="6" t="str">
        <f>VLOOKUP(F6784,'Customer Details'!$A$1:$B$3264,2,0)</f>
        <v>China</v>
      </c>
      <c r="I6784" s="7">
        <f t="shared" si="1"/>
        <v>1.65</v>
      </c>
      <c r="J6784" s="7">
        <f t="shared" si="2"/>
        <v>1.65</v>
      </c>
    </row>
    <row r="6785" ht="15.75" customHeight="1">
      <c r="A6785" s="4">
        <v>572103.0</v>
      </c>
      <c r="B6785" s="4">
        <v>23559.0</v>
      </c>
      <c r="C6785" s="5" t="s">
        <v>3054</v>
      </c>
      <c r="D6785" s="5">
        <v>1.0</v>
      </c>
      <c r="E6785" s="5">
        <v>2.08</v>
      </c>
      <c r="F6785" s="4">
        <v>17571.0</v>
      </c>
      <c r="G6785" s="6">
        <v>44671.66458333333</v>
      </c>
      <c r="H6785" s="6" t="str">
        <f>VLOOKUP(F6785,'Customer Details'!$A$1:$B$3264,2,0)</f>
        <v>USA</v>
      </c>
      <c r="I6785" s="7">
        <f t="shared" si="1"/>
        <v>2.08</v>
      </c>
      <c r="J6785" s="7">
        <f t="shared" si="2"/>
        <v>2.08</v>
      </c>
    </row>
    <row r="6786" ht="15.75" customHeight="1">
      <c r="A6786" s="4">
        <v>536945.0</v>
      </c>
      <c r="B6786" s="4">
        <v>22956.0</v>
      </c>
      <c r="C6786" s="5" t="s">
        <v>3055</v>
      </c>
      <c r="D6786" s="5">
        <v>1.0</v>
      </c>
      <c r="E6786" s="5">
        <v>2.1</v>
      </c>
      <c r="F6786" s="4">
        <v>14083.0</v>
      </c>
      <c r="G6786" s="6">
        <v>44350.51666666667</v>
      </c>
      <c r="H6786" s="6" t="str">
        <f>VLOOKUP(F6786,'Customer Details'!$A$1:$B$3264,2,0)</f>
        <v>India</v>
      </c>
      <c r="I6786" s="7">
        <f t="shared" si="1"/>
        <v>2.1</v>
      </c>
      <c r="J6786" s="7">
        <f t="shared" si="2"/>
        <v>2.1</v>
      </c>
    </row>
    <row r="6787" ht="15.75" customHeight="1">
      <c r="A6787" s="4">
        <v>549046.0</v>
      </c>
      <c r="B6787" s="4" t="s">
        <v>100</v>
      </c>
      <c r="C6787" s="5" t="s">
        <v>101</v>
      </c>
      <c r="D6787" s="5">
        <v>10.0</v>
      </c>
      <c r="E6787" s="5">
        <v>1.45</v>
      </c>
      <c r="F6787" s="4">
        <v>15291.0</v>
      </c>
      <c r="G6787" s="6">
        <v>44475.42152777778</v>
      </c>
      <c r="H6787" s="6" t="str">
        <f>VLOOKUP(F6787,'Customer Details'!$A$1:$B$3264,2,0)</f>
        <v>USA</v>
      </c>
      <c r="I6787" s="7">
        <f t="shared" si="1"/>
        <v>14.5</v>
      </c>
      <c r="J6787" s="7">
        <f t="shared" si="2"/>
        <v>14.5</v>
      </c>
    </row>
    <row r="6788" ht="15.75" customHeight="1">
      <c r="A6788" s="4">
        <v>536846.0</v>
      </c>
      <c r="B6788" s="4">
        <v>20983.0</v>
      </c>
      <c r="C6788" s="5" t="s">
        <v>2906</v>
      </c>
      <c r="D6788" s="5">
        <v>1.0</v>
      </c>
      <c r="E6788" s="5">
        <v>0.85</v>
      </c>
      <c r="F6788" s="4">
        <v>14573.0</v>
      </c>
      <c r="G6788" s="6">
        <v>44349.83263888889</v>
      </c>
      <c r="H6788" s="6" t="str">
        <f>VLOOKUP(F6788,'Customer Details'!$A$1:$B$3264,2,0)</f>
        <v>India</v>
      </c>
      <c r="I6788" s="7">
        <f t="shared" si="1"/>
        <v>0.85</v>
      </c>
      <c r="J6788" s="7">
        <f t="shared" si="2"/>
        <v>0.85</v>
      </c>
    </row>
    <row r="6789" ht="15.75" customHeight="1">
      <c r="A6789" s="4">
        <v>536551.0</v>
      </c>
      <c r="B6789" s="4" t="s">
        <v>1012</v>
      </c>
      <c r="C6789" s="5" t="s">
        <v>1013</v>
      </c>
      <c r="D6789" s="5">
        <v>2.0</v>
      </c>
      <c r="E6789" s="5">
        <v>0.42</v>
      </c>
      <c r="F6789" s="4">
        <v>17346.0</v>
      </c>
      <c r="G6789" s="6">
        <v>44348.60694444444</v>
      </c>
      <c r="H6789" s="6" t="str">
        <f>VLOOKUP(F6789,'Customer Details'!$A$1:$B$3264,2,0)</f>
        <v>Australia</v>
      </c>
      <c r="I6789" s="7">
        <f t="shared" si="1"/>
        <v>0.84</v>
      </c>
      <c r="J6789" s="7">
        <f t="shared" si="2"/>
        <v>0.84</v>
      </c>
    </row>
    <row r="6790" ht="15.75" customHeight="1">
      <c r="A6790" s="4">
        <v>553855.0</v>
      </c>
      <c r="B6790" s="4" t="s">
        <v>332</v>
      </c>
      <c r="C6790" s="5" t="s">
        <v>333</v>
      </c>
      <c r="D6790" s="5">
        <v>6.0</v>
      </c>
      <c r="E6790" s="5">
        <v>5.95</v>
      </c>
      <c r="F6790" s="4">
        <v>15854.0</v>
      </c>
      <c r="G6790" s="6">
        <v>44519.55277777778</v>
      </c>
      <c r="H6790" s="6" t="str">
        <f>VLOOKUP(F6790,'Customer Details'!$A$1:$B$3264,2,0)</f>
        <v>United Kingdom</v>
      </c>
      <c r="I6790" s="7">
        <f t="shared" si="1"/>
        <v>35.7</v>
      </c>
      <c r="J6790" s="7">
        <f t="shared" si="2"/>
        <v>35.7</v>
      </c>
    </row>
    <row r="6791" ht="15.75" customHeight="1">
      <c r="A6791" s="4">
        <v>561642.0</v>
      </c>
      <c r="B6791" s="4" t="s">
        <v>81</v>
      </c>
      <c r="C6791" s="5" t="s">
        <v>82</v>
      </c>
      <c r="D6791" s="5">
        <v>1.0</v>
      </c>
      <c r="E6791" s="5">
        <v>1.25</v>
      </c>
      <c r="F6791" s="4">
        <v>17965.0</v>
      </c>
      <c r="G6791" s="6">
        <v>44589.62777777778</v>
      </c>
      <c r="H6791" s="6" t="str">
        <f>VLOOKUP(F6791,'Customer Details'!$A$1:$B$3264,2,0)</f>
        <v>India</v>
      </c>
      <c r="I6791" s="7">
        <f t="shared" si="1"/>
        <v>1.25</v>
      </c>
      <c r="J6791" s="7">
        <f t="shared" si="2"/>
        <v>1.25</v>
      </c>
    </row>
    <row r="6792" ht="15.75" customHeight="1">
      <c r="A6792" s="4">
        <v>549567.0</v>
      </c>
      <c r="B6792" s="4" t="s">
        <v>38</v>
      </c>
      <c r="C6792" s="5" t="s">
        <v>39</v>
      </c>
      <c r="D6792" s="5">
        <v>2.0</v>
      </c>
      <c r="E6792" s="5">
        <v>2.95</v>
      </c>
      <c r="F6792" s="4">
        <v>13632.0</v>
      </c>
      <c r="G6792" s="6">
        <v>44479.62986111111</v>
      </c>
      <c r="H6792" s="6" t="str">
        <f>VLOOKUP(F6792,'Customer Details'!$A$1:$B$3264,2,0)</f>
        <v>India</v>
      </c>
      <c r="I6792" s="7">
        <f t="shared" si="1"/>
        <v>5.9</v>
      </c>
      <c r="J6792" s="7">
        <f t="shared" si="2"/>
        <v>5.9</v>
      </c>
    </row>
    <row r="6793" ht="15.75" customHeight="1">
      <c r="A6793" s="4" t="s">
        <v>3056</v>
      </c>
      <c r="B6793" s="4">
        <v>22499.0</v>
      </c>
      <c r="C6793" s="5" t="s">
        <v>3057</v>
      </c>
      <c r="D6793" s="5">
        <v>-3.0</v>
      </c>
      <c r="E6793" s="5">
        <v>5.95</v>
      </c>
      <c r="F6793" s="4">
        <v>18171.0</v>
      </c>
      <c r="G6793" s="6">
        <v>44488.69375</v>
      </c>
      <c r="H6793" s="6" t="str">
        <f>VLOOKUP(F6793,'Customer Details'!$A$1:$B$3264,2,0)</f>
        <v>China</v>
      </c>
      <c r="I6793" s="7">
        <f t="shared" si="1"/>
        <v>-17.85</v>
      </c>
      <c r="J6793" s="7">
        <f t="shared" si="2"/>
        <v>17.85</v>
      </c>
    </row>
    <row r="6794" ht="15.75" customHeight="1">
      <c r="A6794" s="4" t="s">
        <v>3058</v>
      </c>
      <c r="B6794" s="4">
        <v>22470.0</v>
      </c>
      <c r="C6794" s="5" t="s">
        <v>1821</v>
      </c>
      <c r="D6794" s="5">
        <v>-10.0</v>
      </c>
      <c r="E6794" s="5">
        <v>3.2</v>
      </c>
      <c r="F6794" s="4">
        <v>17450.0</v>
      </c>
      <c r="G6794" s="6">
        <v>44710.42777777778</v>
      </c>
      <c r="H6794" s="6" t="str">
        <f>VLOOKUP(F6794,'Customer Details'!$A$1:$B$3264,2,0)</f>
        <v>USA</v>
      </c>
      <c r="I6794" s="7">
        <f t="shared" si="1"/>
        <v>-32</v>
      </c>
      <c r="J6794" s="7">
        <f t="shared" si="2"/>
        <v>32</v>
      </c>
    </row>
    <row r="6795" ht="15.75" customHeight="1">
      <c r="A6795" s="4">
        <v>556909.0</v>
      </c>
      <c r="B6795" s="4" t="s">
        <v>2305</v>
      </c>
      <c r="C6795" s="5" t="s">
        <v>2306</v>
      </c>
      <c r="D6795" s="5">
        <v>2.0</v>
      </c>
      <c r="E6795" s="5">
        <v>12.75</v>
      </c>
      <c r="F6795" s="4">
        <v>17536.0</v>
      </c>
      <c r="G6795" s="6">
        <v>44545.55763888889</v>
      </c>
      <c r="H6795" s="6" t="str">
        <f>VLOOKUP(F6795,'Customer Details'!$A$1:$B$3264,2,0)</f>
        <v>Australia</v>
      </c>
      <c r="I6795" s="7">
        <f t="shared" si="1"/>
        <v>25.5</v>
      </c>
      <c r="J6795" s="7">
        <f t="shared" si="2"/>
        <v>25.5</v>
      </c>
    </row>
    <row r="6796" ht="15.75" customHeight="1">
      <c r="A6796" s="4" t="s">
        <v>3059</v>
      </c>
      <c r="B6796" s="4">
        <v>22487.0</v>
      </c>
      <c r="C6796" s="5" t="s">
        <v>1311</v>
      </c>
      <c r="D6796" s="5">
        <v>-1.0</v>
      </c>
      <c r="E6796" s="5">
        <v>9.95</v>
      </c>
      <c r="F6796" s="4">
        <v>15836.0</v>
      </c>
      <c r="G6796" s="6">
        <v>44676.65069444444</v>
      </c>
      <c r="H6796" s="6" t="str">
        <f>VLOOKUP(F6796,'Customer Details'!$A$1:$B$3264,2,0)</f>
        <v>United Kingdom</v>
      </c>
      <c r="I6796" s="7">
        <f t="shared" si="1"/>
        <v>-9.95</v>
      </c>
      <c r="J6796" s="7">
        <f t="shared" si="2"/>
        <v>9.95</v>
      </c>
    </row>
    <row r="6797" ht="15.75" customHeight="1">
      <c r="A6797" s="4">
        <v>560862.0</v>
      </c>
      <c r="B6797" s="4" t="s">
        <v>299</v>
      </c>
      <c r="C6797" s="5" t="s">
        <v>300</v>
      </c>
      <c r="D6797" s="5">
        <v>3.0</v>
      </c>
      <c r="E6797" s="5">
        <v>1.25</v>
      </c>
      <c r="F6797" s="4">
        <v>14085.0</v>
      </c>
      <c r="G6797" s="6">
        <v>44582.575</v>
      </c>
      <c r="H6797" s="6" t="str">
        <f>VLOOKUP(F6797,'Customer Details'!$A$1:$B$3264,2,0)</f>
        <v>USA</v>
      </c>
      <c r="I6797" s="7">
        <f t="shared" si="1"/>
        <v>3.75</v>
      </c>
      <c r="J6797" s="7">
        <f t="shared" si="2"/>
        <v>3.75</v>
      </c>
    </row>
    <row r="6798" ht="15.75" customHeight="1">
      <c r="A6798" s="4">
        <v>550332.0</v>
      </c>
      <c r="B6798" s="4" t="s">
        <v>81</v>
      </c>
      <c r="C6798" s="5" t="s">
        <v>82</v>
      </c>
      <c r="D6798" s="5">
        <v>2.0</v>
      </c>
      <c r="E6798" s="5">
        <v>1.25</v>
      </c>
      <c r="F6798" s="4">
        <v>13474.0</v>
      </c>
      <c r="G6798" s="6">
        <v>44486.57847222222</v>
      </c>
      <c r="H6798" s="6" t="str">
        <f>VLOOKUP(F6798,'Customer Details'!$A$1:$B$3264,2,0)</f>
        <v>USA</v>
      </c>
      <c r="I6798" s="7">
        <f t="shared" si="1"/>
        <v>2.5</v>
      </c>
      <c r="J6798" s="7">
        <f t="shared" si="2"/>
        <v>2.5</v>
      </c>
    </row>
    <row r="6799" ht="15.75" customHeight="1">
      <c r="A6799" s="4">
        <v>541021.0</v>
      </c>
      <c r="B6799" s="4" t="s">
        <v>67</v>
      </c>
      <c r="C6799" s="5" t="s">
        <v>68</v>
      </c>
      <c r="D6799" s="5">
        <v>100.0</v>
      </c>
      <c r="E6799" s="5">
        <v>1.65</v>
      </c>
      <c r="F6799" s="4">
        <v>13093.0</v>
      </c>
      <c r="G6799" s="6">
        <v>44390.50208333333</v>
      </c>
      <c r="H6799" s="6" t="str">
        <f>VLOOKUP(F6799,'Customer Details'!$A$1:$B$3264,2,0)</f>
        <v>India</v>
      </c>
      <c r="I6799" s="7">
        <f t="shared" si="1"/>
        <v>165</v>
      </c>
      <c r="J6799" s="7">
        <f t="shared" si="2"/>
        <v>165</v>
      </c>
    </row>
    <row r="6800" ht="15.75" customHeight="1">
      <c r="A6800" s="4">
        <v>567383.0</v>
      </c>
      <c r="B6800" s="4" t="s">
        <v>30</v>
      </c>
      <c r="C6800" s="5" t="s">
        <v>31</v>
      </c>
      <c r="D6800" s="5">
        <v>4.0</v>
      </c>
      <c r="E6800" s="5">
        <v>4.25</v>
      </c>
      <c r="F6800" s="4">
        <v>18180.0</v>
      </c>
      <c r="G6800" s="6">
        <v>44640.43125</v>
      </c>
      <c r="H6800" s="6" t="str">
        <f>VLOOKUP(F6800,'Customer Details'!$A$1:$B$3264,2,0)</f>
        <v>China</v>
      </c>
      <c r="I6800" s="7">
        <f t="shared" si="1"/>
        <v>17</v>
      </c>
      <c r="J6800" s="7">
        <f t="shared" si="2"/>
        <v>17</v>
      </c>
    </row>
    <row r="6801" ht="15.75" customHeight="1">
      <c r="A6801" s="4">
        <v>555012.0</v>
      </c>
      <c r="B6801" s="4">
        <v>22771.0</v>
      </c>
      <c r="C6801" s="5" t="s">
        <v>2910</v>
      </c>
      <c r="D6801" s="5">
        <v>12.0</v>
      </c>
      <c r="E6801" s="5">
        <v>1.25</v>
      </c>
      <c r="F6801" s="4">
        <v>16814.0</v>
      </c>
      <c r="G6801" s="6">
        <v>44530.44652777778</v>
      </c>
      <c r="H6801" s="6" t="str">
        <f>VLOOKUP(F6801,'Customer Details'!$A$1:$B$3264,2,0)</f>
        <v>China</v>
      </c>
      <c r="I6801" s="7">
        <f t="shared" si="1"/>
        <v>15</v>
      </c>
      <c r="J6801" s="7">
        <f t="shared" si="2"/>
        <v>15</v>
      </c>
    </row>
    <row r="6802" ht="15.75" customHeight="1">
      <c r="A6802" s="4">
        <v>541997.0</v>
      </c>
      <c r="B6802" s="4" t="s">
        <v>388</v>
      </c>
      <c r="C6802" s="5" t="s">
        <v>389</v>
      </c>
      <c r="D6802" s="5">
        <v>6.0</v>
      </c>
      <c r="E6802" s="5">
        <v>1.25</v>
      </c>
      <c r="F6802" s="4">
        <v>18077.0</v>
      </c>
      <c r="G6802" s="6">
        <v>44402.44305555556</v>
      </c>
      <c r="H6802" s="6" t="str">
        <f>VLOOKUP(F6802,'Customer Details'!$A$1:$B$3264,2,0)</f>
        <v>India</v>
      </c>
      <c r="I6802" s="7">
        <f t="shared" si="1"/>
        <v>7.5</v>
      </c>
      <c r="J6802" s="7">
        <f t="shared" si="2"/>
        <v>7.5</v>
      </c>
    </row>
    <row r="6803" ht="15.75" customHeight="1">
      <c r="A6803" s="4">
        <v>536671.0</v>
      </c>
      <c r="B6803" s="4" t="s">
        <v>394</v>
      </c>
      <c r="C6803" s="5" t="s">
        <v>395</v>
      </c>
      <c r="D6803" s="5">
        <v>24.0</v>
      </c>
      <c r="E6803" s="5">
        <v>0.85</v>
      </c>
      <c r="F6803" s="4">
        <v>13305.0</v>
      </c>
      <c r="G6803" s="6">
        <v>44349.50694444445</v>
      </c>
      <c r="H6803" s="6" t="str">
        <f>VLOOKUP(F6803,'Customer Details'!$A$1:$B$3264,2,0)</f>
        <v>China</v>
      </c>
      <c r="I6803" s="7">
        <f t="shared" si="1"/>
        <v>20.4</v>
      </c>
      <c r="J6803" s="7">
        <f t="shared" si="2"/>
        <v>20.4</v>
      </c>
    </row>
    <row r="6804" ht="15.75" customHeight="1">
      <c r="A6804" s="4">
        <v>566589.0</v>
      </c>
      <c r="B6804" s="4" t="s">
        <v>368</v>
      </c>
      <c r="C6804" s="5" t="s">
        <v>369</v>
      </c>
      <c r="D6804" s="5">
        <v>4.0</v>
      </c>
      <c r="E6804" s="5">
        <v>4.25</v>
      </c>
      <c r="F6804" s="4">
        <v>14753.0</v>
      </c>
      <c r="G6804" s="6">
        <v>44633.61805555555</v>
      </c>
      <c r="H6804" s="6" t="str">
        <f>VLOOKUP(F6804,'Customer Details'!$A$1:$B$3264,2,0)</f>
        <v>United Kingdom</v>
      </c>
      <c r="I6804" s="7">
        <f t="shared" si="1"/>
        <v>17</v>
      </c>
      <c r="J6804" s="7">
        <f t="shared" si="2"/>
        <v>17</v>
      </c>
    </row>
    <row r="6805" ht="15.75" customHeight="1">
      <c r="A6805" s="4">
        <v>560260.0</v>
      </c>
      <c r="B6805" s="4" t="s">
        <v>16</v>
      </c>
      <c r="C6805" s="5" t="s">
        <v>17</v>
      </c>
      <c r="D6805" s="5">
        <v>1.0</v>
      </c>
      <c r="E6805" s="5">
        <v>5.95</v>
      </c>
      <c r="F6805" s="4">
        <v>14044.0</v>
      </c>
      <c r="G6805" s="6">
        <v>44578.56388888889</v>
      </c>
      <c r="H6805" s="6" t="str">
        <f>VLOOKUP(F6805,'Customer Details'!$A$1:$B$3264,2,0)</f>
        <v>United Kingdom</v>
      </c>
      <c r="I6805" s="7">
        <f t="shared" si="1"/>
        <v>5.95</v>
      </c>
      <c r="J6805" s="7">
        <f t="shared" si="2"/>
        <v>5.95</v>
      </c>
    </row>
    <row r="6806" ht="15.75" customHeight="1">
      <c r="A6806" s="4" t="s">
        <v>3060</v>
      </c>
      <c r="B6806" s="4">
        <v>22502.0</v>
      </c>
      <c r="C6806" s="5" t="s">
        <v>1982</v>
      </c>
      <c r="D6806" s="5">
        <v>-1.0</v>
      </c>
      <c r="E6806" s="5">
        <v>5.95</v>
      </c>
      <c r="F6806" s="4">
        <v>15596.0</v>
      </c>
      <c r="G6806" s="6">
        <v>44524.72777777778</v>
      </c>
      <c r="H6806" s="6" t="str">
        <f>VLOOKUP(F6806,'Customer Details'!$A$1:$B$3264,2,0)</f>
        <v>India</v>
      </c>
      <c r="I6806" s="7">
        <f t="shared" si="1"/>
        <v>-5.95</v>
      </c>
      <c r="J6806" s="7">
        <f t="shared" si="2"/>
        <v>5.95</v>
      </c>
    </row>
    <row r="6807" ht="15.75" customHeight="1">
      <c r="A6807" s="4">
        <v>562688.0</v>
      </c>
      <c r="B6807" s="4">
        <v>21902.0</v>
      </c>
      <c r="C6807" s="5" t="s">
        <v>3061</v>
      </c>
      <c r="D6807" s="5">
        <v>7.0</v>
      </c>
      <c r="E6807" s="5">
        <v>0.65</v>
      </c>
      <c r="F6807" s="4">
        <v>13869.0</v>
      </c>
      <c r="G6807" s="6">
        <v>44600.57847222222</v>
      </c>
      <c r="H6807" s="6" t="str">
        <f>VLOOKUP(F6807,'Customer Details'!$A$1:$B$3264,2,0)</f>
        <v>United Kingdom</v>
      </c>
      <c r="I6807" s="7">
        <f t="shared" si="1"/>
        <v>4.55</v>
      </c>
      <c r="J6807" s="7">
        <f t="shared" si="2"/>
        <v>4.55</v>
      </c>
    </row>
    <row r="6808" ht="15.75" customHeight="1">
      <c r="A6808" s="4">
        <v>547362.0</v>
      </c>
      <c r="B6808" s="4" t="s">
        <v>466</v>
      </c>
      <c r="C6808" s="5" t="s">
        <v>467</v>
      </c>
      <c r="D6808" s="5">
        <v>144.0</v>
      </c>
      <c r="E6808" s="5">
        <v>0.21</v>
      </c>
      <c r="F6808" s="4">
        <v>13694.0</v>
      </c>
      <c r="G6808" s="6">
        <v>44461.52291666667</v>
      </c>
      <c r="H6808" s="6" t="str">
        <f>VLOOKUP(F6808,'Customer Details'!$A$1:$B$3264,2,0)</f>
        <v>USA</v>
      </c>
      <c r="I6808" s="7">
        <f t="shared" si="1"/>
        <v>30.24</v>
      </c>
      <c r="J6808" s="7">
        <f t="shared" si="2"/>
        <v>30.24</v>
      </c>
    </row>
    <row r="6809" ht="15.75" customHeight="1">
      <c r="A6809" s="4">
        <v>568671.0</v>
      </c>
      <c r="B6809" s="4" t="s">
        <v>165</v>
      </c>
      <c r="C6809" s="5" t="s">
        <v>166</v>
      </c>
      <c r="D6809" s="5">
        <v>12.0</v>
      </c>
      <c r="E6809" s="5">
        <v>1.25</v>
      </c>
      <c r="F6809" s="4">
        <v>13139.0</v>
      </c>
      <c r="G6809" s="6">
        <v>44648.55069444444</v>
      </c>
      <c r="H6809" s="6" t="str">
        <f>VLOOKUP(F6809,'Customer Details'!$A$1:$B$3264,2,0)</f>
        <v>United Kingdom</v>
      </c>
      <c r="I6809" s="7">
        <f t="shared" si="1"/>
        <v>15</v>
      </c>
      <c r="J6809" s="7">
        <f t="shared" si="2"/>
        <v>15</v>
      </c>
    </row>
    <row r="6810" ht="15.75" customHeight="1">
      <c r="A6810" s="4" t="s">
        <v>3062</v>
      </c>
      <c r="B6810" s="4">
        <v>22950.0</v>
      </c>
      <c r="C6810" s="5" t="s">
        <v>3063</v>
      </c>
      <c r="D6810" s="5">
        <v>-1.0</v>
      </c>
      <c r="E6810" s="5">
        <v>1.45</v>
      </c>
      <c r="F6810" s="4">
        <v>17672.0</v>
      </c>
      <c r="G6810" s="6">
        <v>44678.45555555556</v>
      </c>
      <c r="H6810" s="6" t="str">
        <f>VLOOKUP(F6810,'Customer Details'!$A$1:$B$3264,2,0)</f>
        <v>Australia</v>
      </c>
      <c r="I6810" s="7">
        <f t="shared" si="1"/>
        <v>-1.45</v>
      </c>
      <c r="J6810" s="7">
        <f t="shared" si="2"/>
        <v>1.45</v>
      </c>
    </row>
    <row r="6811" ht="15.75" customHeight="1">
      <c r="A6811" s="4" t="s">
        <v>3064</v>
      </c>
      <c r="B6811" s="4" t="s">
        <v>148</v>
      </c>
      <c r="C6811" s="5" t="s">
        <v>149</v>
      </c>
      <c r="D6811" s="5">
        <v>-1.0</v>
      </c>
      <c r="E6811" s="5">
        <v>4.5</v>
      </c>
      <c r="F6811" s="4">
        <v>17172.0</v>
      </c>
      <c r="G6811" s="6">
        <v>44646.50277777778</v>
      </c>
      <c r="H6811" s="6" t="str">
        <f>VLOOKUP(F6811,'Customer Details'!$A$1:$B$3264,2,0)</f>
        <v>India</v>
      </c>
      <c r="I6811" s="7">
        <f t="shared" si="1"/>
        <v>-4.5</v>
      </c>
      <c r="J6811" s="7">
        <f t="shared" si="2"/>
        <v>4.5</v>
      </c>
    </row>
    <row r="6812" ht="15.75" customHeight="1">
      <c r="A6812" s="4">
        <v>536796.0</v>
      </c>
      <c r="B6812" s="4" t="s">
        <v>3065</v>
      </c>
      <c r="C6812" s="5" t="s">
        <v>3066</v>
      </c>
      <c r="D6812" s="5">
        <v>1.0</v>
      </c>
      <c r="E6812" s="5">
        <v>3.75</v>
      </c>
      <c r="F6812" s="4">
        <v>15574.0</v>
      </c>
      <c r="G6812" s="6">
        <v>44349.65694444445</v>
      </c>
      <c r="H6812" s="6" t="str">
        <f>VLOOKUP(F6812,'Customer Details'!$A$1:$B$3264,2,0)</f>
        <v>USA</v>
      </c>
      <c r="I6812" s="7">
        <f t="shared" si="1"/>
        <v>3.75</v>
      </c>
      <c r="J6812" s="7">
        <f t="shared" si="2"/>
        <v>3.75</v>
      </c>
    </row>
    <row r="6813" ht="15.75" customHeight="1">
      <c r="A6813" s="4">
        <v>541575.0</v>
      </c>
      <c r="B6813" s="4" t="s">
        <v>67</v>
      </c>
      <c r="C6813" s="5" t="s">
        <v>68</v>
      </c>
      <c r="D6813" s="5">
        <v>2.0</v>
      </c>
      <c r="E6813" s="5">
        <v>1.95</v>
      </c>
      <c r="F6813" s="4">
        <v>15311.0</v>
      </c>
      <c r="G6813" s="6">
        <v>44396.55625</v>
      </c>
      <c r="H6813" s="6" t="str">
        <f>VLOOKUP(F6813,'Customer Details'!$A$1:$B$3264,2,0)</f>
        <v>USA</v>
      </c>
      <c r="I6813" s="7">
        <f t="shared" si="1"/>
        <v>3.9</v>
      </c>
      <c r="J6813" s="7">
        <f t="shared" si="2"/>
        <v>3.9</v>
      </c>
    </row>
    <row r="6814" ht="15.75" customHeight="1">
      <c r="A6814" s="4">
        <v>548405.0</v>
      </c>
      <c r="B6814" s="4" t="s">
        <v>112</v>
      </c>
      <c r="C6814" s="5" t="s">
        <v>113</v>
      </c>
      <c r="D6814" s="5">
        <v>4.0</v>
      </c>
      <c r="E6814" s="5">
        <v>4.25</v>
      </c>
      <c r="F6814" s="4">
        <v>17088.0</v>
      </c>
      <c r="G6814" s="6">
        <v>44469.40833333333</v>
      </c>
      <c r="H6814" s="6" t="str">
        <f>VLOOKUP(F6814,'Customer Details'!$A$1:$B$3264,2,0)</f>
        <v>United Kingdom</v>
      </c>
      <c r="I6814" s="7">
        <f t="shared" si="1"/>
        <v>17</v>
      </c>
      <c r="J6814" s="7">
        <f t="shared" si="2"/>
        <v>17</v>
      </c>
    </row>
    <row r="6815" ht="15.75" customHeight="1">
      <c r="A6815" s="4">
        <v>545377.0</v>
      </c>
      <c r="B6815" s="4" t="s">
        <v>777</v>
      </c>
      <c r="C6815" s="5" t="s">
        <v>778</v>
      </c>
      <c r="D6815" s="5">
        <v>2.0</v>
      </c>
      <c r="E6815" s="5">
        <v>0.85</v>
      </c>
      <c r="F6815" s="4">
        <v>14606.0</v>
      </c>
      <c r="G6815" s="6">
        <v>44441.48055555556</v>
      </c>
      <c r="H6815" s="6" t="str">
        <f>VLOOKUP(F6815,'Customer Details'!$A$1:$B$3264,2,0)</f>
        <v>USA</v>
      </c>
      <c r="I6815" s="7">
        <f t="shared" si="1"/>
        <v>1.7</v>
      </c>
      <c r="J6815" s="7">
        <f t="shared" si="2"/>
        <v>1.7</v>
      </c>
    </row>
    <row r="6816" ht="15.75" customHeight="1">
      <c r="A6816" s="4">
        <v>540372.0</v>
      </c>
      <c r="B6816" s="4" t="s">
        <v>12</v>
      </c>
      <c r="C6816" s="5" t="s">
        <v>13</v>
      </c>
      <c r="D6816" s="5">
        <v>32.0</v>
      </c>
      <c r="E6816" s="5">
        <v>0.42</v>
      </c>
      <c r="F6816" s="4">
        <v>13081.0</v>
      </c>
      <c r="G6816" s="6">
        <v>44383.69513888889</v>
      </c>
      <c r="H6816" s="6" t="str">
        <f>VLOOKUP(F6816,'Customer Details'!$A$1:$B$3264,2,0)</f>
        <v>India</v>
      </c>
      <c r="I6816" s="7">
        <f t="shared" si="1"/>
        <v>13.44</v>
      </c>
      <c r="J6816" s="7">
        <f t="shared" si="2"/>
        <v>13.44</v>
      </c>
    </row>
    <row r="6817" ht="15.75" customHeight="1">
      <c r="A6817" s="4">
        <v>553864.0</v>
      </c>
      <c r="B6817" s="4" t="s">
        <v>361</v>
      </c>
      <c r="C6817" s="5" t="s">
        <v>362</v>
      </c>
      <c r="D6817" s="5">
        <v>3.0</v>
      </c>
      <c r="E6817" s="5">
        <v>0.85</v>
      </c>
      <c r="F6817" s="4">
        <v>15862.0</v>
      </c>
      <c r="G6817" s="6">
        <v>44519.58888888889</v>
      </c>
      <c r="H6817" s="6" t="str">
        <f>VLOOKUP(F6817,'Customer Details'!$A$1:$B$3264,2,0)</f>
        <v>China</v>
      </c>
      <c r="I6817" s="7">
        <f t="shared" si="1"/>
        <v>2.55</v>
      </c>
      <c r="J6817" s="7">
        <f t="shared" si="2"/>
        <v>2.55</v>
      </c>
    </row>
    <row r="6818" ht="15.75" customHeight="1">
      <c r="A6818" s="4">
        <v>553235.0</v>
      </c>
      <c r="B6818" s="4" t="s">
        <v>12</v>
      </c>
      <c r="C6818" s="5" t="s">
        <v>13</v>
      </c>
      <c r="D6818" s="5">
        <v>16.0</v>
      </c>
      <c r="E6818" s="5">
        <v>0.42</v>
      </c>
      <c r="F6818" s="4">
        <v>13018.0</v>
      </c>
      <c r="G6818" s="6">
        <v>44516.46736111111</v>
      </c>
      <c r="H6818" s="6" t="str">
        <f>VLOOKUP(F6818,'Customer Details'!$A$1:$B$3264,2,0)</f>
        <v>USA</v>
      </c>
      <c r="I6818" s="7">
        <f t="shared" si="1"/>
        <v>6.72</v>
      </c>
      <c r="J6818" s="7">
        <f t="shared" si="2"/>
        <v>6.72</v>
      </c>
    </row>
    <row r="6819" ht="15.75" customHeight="1">
      <c r="A6819" s="4" t="s">
        <v>3067</v>
      </c>
      <c r="B6819" s="4">
        <v>22960.0</v>
      </c>
      <c r="C6819" s="5" t="s">
        <v>21</v>
      </c>
      <c r="D6819" s="5">
        <v>-5.0</v>
      </c>
      <c r="E6819" s="5">
        <v>4.25</v>
      </c>
      <c r="F6819" s="4">
        <v>15271.0</v>
      </c>
      <c r="G6819" s="6">
        <v>44689.68402777778</v>
      </c>
      <c r="H6819" s="6" t="str">
        <f>VLOOKUP(F6819,'Customer Details'!$A$1:$B$3264,2,0)</f>
        <v>China</v>
      </c>
      <c r="I6819" s="7">
        <f t="shared" si="1"/>
        <v>-21.25</v>
      </c>
      <c r="J6819" s="7">
        <f t="shared" si="2"/>
        <v>21.25</v>
      </c>
    </row>
    <row r="6820" ht="15.75" customHeight="1">
      <c r="A6820" s="4">
        <v>568991.0</v>
      </c>
      <c r="B6820" s="4">
        <v>22867.0</v>
      </c>
      <c r="C6820" s="5" t="s">
        <v>1532</v>
      </c>
      <c r="D6820" s="5">
        <v>1.0</v>
      </c>
      <c r="E6820" s="5">
        <v>2.1</v>
      </c>
      <c r="F6820" s="4">
        <v>18204.0</v>
      </c>
      <c r="G6820" s="6">
        <v>44649.69722222222</v>
      </c>
      <c r="H6820" s="6" t="str">
        <f>VLOOKUP(F6820,'Customer Details'!$A$1:$B$3264,2,0)</f>
        <v>USA</v>
      </c>
      <c r="I6820" s="7">
        <f t="shared" si="1"/>
        <v>2.1</v>
      </c>
      <c r="J6820" s="7">
        <f t="shared" si="2"/>
        <v>2.1</v>
      </c>
    </row>
    <row r="6821" ht="15.75" customHeight="1">
      <c r="A6821" s="4">
        <v>554989.0</v>
      </c>
      <c r="B6821" s="4" t="s">
        <v>666</v>
      </c>
      <c r="C6821" s="5" t="s">
        <v>667</v>
      </c>
      <c r="D6821" s="5">
        <v>2.0</v>
      </c>
      <c r="E6821" s="5">
        <v>2.95</v>
      </c>
      <c r="F6821" s="4">
        <v>15897.0</v>
      </c>
      <c r="G6821" s="6">
        <v>44529.57638888889</v>
      </c>
      <c r="H6821" s="6" t="str">
        <f>VLOOKUP(F6821,'Customer Details'!$A$1:$B$3264,2,0)</f>
        <v>China</v>
      </c>
      <c r="I6821" s="7">
        <f t="shared" si="1"/>
        <v>5.9</v>
      </c>
      <c r="J6821" s="7">
        <f t="shared" si="2"/>
        <v>5.9</v>
      </c>
    </row>
    <row r="6822" ht="15.75" customHeight="1">
      <c r="A6822" s="4">
        <v>542617.0</v>
      </c>
      <c r="B6822" s="4" t="s">
        <v>1624</v>
      </c>
      <c r="C6822" s="5" t="s">
        <v>1625</v>
      </c>
      <c r="D6822" s="5">
        <v>3.0</v>
      </c>
      <c r="E6822" s="5">
        <v>4.25</v>
      </c>
      <c r="F6822" s="4">
        <v>17463.0</v>
      </c>
      <c r="G6822" s="6">
        <v>44407.65833333333</v>
      </c>
      <c r="H6822" s="6" t="str">
        <f>VLOOKUP(F6822,'Customer Details'!$A$1:$B$3264,2,0)</f>
        <v>USA</v>
      </c>
      <c r="I6822" s="7">
        <f t="shared" si="1"/>
        <v>12.75</v>
      </c>
      <c r="J6822" s="7">
        <f t="shared" si="2"/>
        <v>12.75</v>
      </c>
    </row>
    <row r="6823" ht="15.75" customHeight="1">
      <c r="A6823" s="4">
        <v>576091.0</v>
      </c>
      <c r="B6823" s="4" t="s">
        <v>2560</v>
      </c>
      <c r="C6823" s="5" t="s">
        <v>2561</v>
      </c>
      <c r="D6823" s="5">
        <v>12.0</v>
      </c>
      <c r="E6823" s="5">
        <v>1.25</v>
      </c>
      <c r="F6823" s="4">
        <v>16779.0</v>
      </c>
      <c r="G6823" s="6">
        <v>44695.375</v>
      </c>
      <c r="H6823" s="6" t="str">
        <f>VLOOKUP(F6823,'Customer Details'!$A$1:$B$3264,2,0)</f>
        <v>Australia</v>
      </c>
      <c r="I6823" s="7">
        <f t="shared" si="1"/>
        <v>15</v>
      </c>
      <c r="J6823" s="7">
        <f t="shared" si="2"/>
        <v>15</v>
      </c>
    </row>
    <row r="6824" ht="15.75" customHeight="1">
      <c r="A6824" s="4">
        <v>576376.0</v>
      </c>
      <c r="B6824" s="4" t="s">
        <v>48</v>
      </c>
      <c r="C6824" s="5" t="s">
        <v>49</v>
      </c>
      <c r="D6824" s="5">
        <v>20.0</v>
      </c>
      <c r="E6824" s="5">
        <v>2.08</v>
      </c>
      <c r="F6824" s="4">
        <v>16341.0</v>
      </c>
      <c r="G6824" s="6">
        <v>44696.38263888889</v>
      </c>
      <c r="H6824" s="6" t="str">
        <f>VLOOKUP(F6824,'Customer Details'!$A$1:$B$3264,2,0)</f>
        <v>Australia</v>
      </c>
      <c r="I6824" s="7">
        <f t="shared" si="1"/>
        <v>41.6</v>
      </c>
      <c r="J6824" s="7">
        <f t="shared" si="2"/>
        <v>41.6</v>
      </c>
    </row>
    <row r="6825" ht="15.75" customHeight="1">
      <c r="A6825" s="4">
        <v>568132.0</v>
      </c>
      <c r="B6825" s="4" t="s">
        <v>388</v>
      </c>
      <c r="C6825" s="5" t="s">
        <v>389</v>
      </c>
      <c r="D6825" s="5">
        <v>3.0</v>
      </c>
      <c r="E6825" s="5">
        <v>1.25</v>
      </c>
      <c r="F6825" s="4">
        <v>15549.0</v>
      </c>
      <c r="G6825" s="6">
        <v>44643.68194444444</v>
      </c>
      <c r="H6825" s="6" t="str">
        <f>VLOOKUP(F6825,'Customer Details'!$A$1:$B$3264,2,0)</f>
        <v>Australia</v>
      </c>
      <c r="I6825" s="7">
        <f t="shared" si="1"/>
        <v>3.75</v>
      </c>
      <c r="J6825" s="7">
        <f t="shared" si="2"/>
        <v>3.75</v>
      </c>
    </row>
    <row r="6826" ht="15.75" customHeight="1">
      <c r="A6826" s="4" t="s">
        <v>3068</v>
      </c>
      <c r="B6826" s="4">
        <v>22649.0</v>
      </c>
      <c r="C6826" s="5" t="s">
        <v>2279</v>
      </c>
      <c r="D6826" s="5">
        <v>-1.0</v>
      </c>
      <c r="E6826" s="5">
        <v>4.95</v>
      </c>
      <c r="F6826" s="4">
        <v>15881.0</v>
      </c>
      <c r="G6826" s="6">
        <v>44408.70625</v>
      </c>
      <c r="H6826" s="6" t="str">
        <f>VLOOKUP(F6826,'Customer Details'!$A$1:$B$3264,2,0)</f>
        <v>Australia</v>
      </c>
      <c r="I6826" s="7">
        <f t="shared" si="1"/>
        <v>-4.95</v>
      </c>
      <c r="J6826" s="7">
        <f t="shared" si="2"/>
        <v>4.95</v>
      </c>
    </row>
    <row r="6827" ht="15.75" customHeight="1">
      <c r="A6827" s="4">
        <v>574733.0</v>
      </c>
      <c r="B6827" s="4" t="s">
        <v>138</v>
      </c>
      <c r="C6827" s="5" t="s">
        <v>139</v>
      </c>
      <c r="D6827" s="5">
        <v>16.0</v>
      </c>
      <c r="E6827" s="5">
        <v>4.15</v>
      </c>
      <c r="F6827" s="4">
        <v>17082.0</v>
      </c>
      <c r="G6827" s="6">
        <v>44687.63680555556</v>
      </c>
      <c r="H6827" s="6" t="str">
        <f>VLOOKUP(F6827,'Customer Details'!$A$1:$B$3264,2,0)</f>
        <v>India</v>
      </c>
      <c r="I6827" s="7">
        <f t="shared" si="1"/>
        <v>66.4</v>
      </c>
      <c r="J6827" s="7">
        <f t="shared" si="2"/>
        <v>66.4</v>
      </c>
    </row>
    <row r="6828" ht="15.75" customHeight="1">
      <c r="A6828" s="4">
        <v>577174.0</v>
      </c>
      <c r="B6828" s="4" t="s">
        <v>1951</v>
      </c>
      <c r="C6828" s="5" t="s">
        <v>1952</v>
      </c>
      <c r="D6828" s="5">
        <v>6.0</v>
      </c>
      <c r="E6828" s="5">
        <v>0.42</v>
      </c>
      <c r="F6828" s="4">
        <v>17841.0</v>
      </c>
      <c r="G6828" s="6">
        <v>44699.45694444444</v>
      </c>
      <c r="H6828" s="6" t="str">
        <f>VLOOKUP(F6828,'Customer Details'!$A$1:$B$3264,2,0)</f>
        <v>India</v>
      </c>
      <c r="I6828" s="7">
        <f t="shared" si="1"/>
        <v>2.52</v>
      </c>
      <c r="J6828" s="7">
        <f t="shared" si="2"/>
        <v>2.52</v>
      </c>
    </row>
    <row r="6829" ht="15.75" customHeight="1">
      <c r="A6829" s="4" t="s">
        <v>3069</v>
      </c>
      <c r="B6829" s="4" t="s">
        <v>46</v>
      </c>
      <c r="C6829" s="5" t="s">
        <v>47</v>
      </c>
      <c r="D6829" s="5">
        <v>-7.0</v>
      </c>
      <c r="E6829" s="5">
        <v>1.95</v>
      </c>
      <c r="F6829" s="4">
        <v>13113.0</v>
      </c>
      <c r="G6829" s="6">
        <v>44560.45277777778</v>
      </c>
      <c r="H6829" s="6" t="str">
        <f>VLOOKUP(F6829,'Customer Details'!$A$1:$B$3264,2,0)</f>
        <v>USA</v>
      </c>
      <c r="I6829" s="7">
        <f t="shared" si="1"/>
        <v>-13.65</v>
      </c>
      <c r="J6829" s="7">
        <f t="shared" si="2"/>
        <v>13.65</v>
      </c>
    </row>
    <row r="6830" ht="15.75" customHeight="1">
      <c r="A6830" s="4">
        <v>581412.0</v>
      </c>
      <c r="B6830" s="4" t="s">
        <v>443</v>
      </c>
      <c r="C6830" s="5" t="s">
        <v>444</v>
      </c>
      <c r="D6830" s="5">
        <v>3.0</v>
      </c>
      <c r="E6830" s="5">
        <v>0.79</v>
      </c>
      <c r="F6830" s="4">
        <v>14415.0</v>
      </c>
      <c r="G6830" s="6">
        <v>44720.60972222222</v>
      </c>
      <c r="H6830" s="6" t="str">
        <f>VLOOKUP(F6830,'Customer Details'!$A$1:$B$3264,2,0)</f>
        <v>United Kingdom</v>
      </c>
      <c r="I6830" s="7">
        <f t="shared" si="1"/>
        <v>2.37</v>
      </c>
      <c r="J6830" s="7">
        <f t="shared" si="2"/>
        <v>2.37</v>
      </c>
    </row>
    <row r="6831" ht="15.75" customHeight="1">
      <c r="A6831" s="4">
        <v>542231.0</v>
      </c>
      <c r="B6831" s="4">
        <v>22960.0</v>
      </c>
      <c r="C6831" s="5" t="s">
        <v>21</v>
      </c>
      <c r="D6831" s="5">
        <v>2.0</v>
      </c>
      <c r="E6831" s="5">
        <v>4.25</v>
      </c>
      <c r="F6831" s="4">
        <v>16714.0</v>
      </c>
      <c r="G6831" s="6">
        <v>44403.56944444445</v>
      </c>
      <c r="H6831" s="6" t="str">
        <f>VLOOKUP(F6831,'Customer Details'!$A$1:$B$3264,2,0)</f>
        <v>United Kingdom</v>
      </c>
      <c r="I6831" s="7">
        <f t="shared" si="1"/>
        <v>8.5</v>
      </c>
      <c r="J6831" s="7">
        <f t="shared" si="2"/>
        <v>8.5</v>
      </c>
    </row>
    <row r="6832" ht="15.75" customHeight="1">
      <c r="A6832" s="4">
        <v>557956.0</v>
      </c>
      <c r="B6832" s="4">
        <v>20723.0</v>
      </c>
      <c r="C6832" s="5" t="s">
        <v>872</v>
      </c>
      <c r="D6832" s="5">
        <v>1.0</v>
      </c>
      <c r="E6832" s="5">
        <v>0.85</v>
      </c>
      <c r="F6832" s="4">
        <v>18283.0</v>
      </c>
      <c r="G6832" s="6">
        <v>44553.80555555555</v>
      </c>
      <c r="H6832" s="6" t="str">
        <f>VLOOKUP(F6832,'Customer Details'!$A$1:$B$3264,2,0)</f>
        <v>China</v>
      </c>
      <c r="I6832" s="7">
        <f t="shared" si="1"/>
        <v>0.85</v>
      </c>
      <c r="J6832" s="7">
        <f t="shared" si="2"/>
        <v>0.85</v>
      </c>
    </row>
    <row r="6833" ht="15.75" customHeight="1">
      <c r="A6833" s="4">
        <v>566581.0</v>
      </c>
      <c r="B6833" s="4" t="s">
        <v>171</v>
      </c>
      <c r="C6833" s="5" t="s">
        <v>172</v>
      </c>
      <c r="D6833" s="5">
        <v>3.0</v>
      </c>
      <c r="E6833" s="5">
        <v>4.25</v>
      </c>
      <c r="F6833" s="4">
        <v>16081.0</v>
      </c>
      <c r="G6833" s="6">
        <v>44633.57430555556</v>
      </c>
      <c r="H6833" s="6" t="str">
        <f>VLOOKUP(F6833,'Customer Details'!$A$1:$B$3264,2,0)</f>
        <v>China</v>
      </c>
      <c r="I6833" s="7">
        <f t="shared" si="1"/>
        <v>12.75</v>
      </c>
      <c r="J6833" s="7">
        <f t="shared" si="2"/>
        <v>12.75</v>
      </c>
    </row>
    <row r="6834" ht="15.75" customHeight="1">
      <c r="A6834" s="4">
        <v>554994.0</v>
      </c>
      <c r="B6834" s="4" t="s">
        <v>214</v>
      </c>
      <c r="C6834" s="5" t="s">
        <v>215</v>
      </c>
      <c r="D6834" s="5">
        <v>12.0</v>
      </c>
      <c r="E6834" s="5">
        <v>0.85</v>
      </c>
      <c r="F6834" s="4">
        <v>14606.0</v>
      </c>
      <c r="G6834" s="6">
        <v>44529.59583333333</v>
      </c>
      <c r="H6834" s="6" t="str">
        <f>VLOOKUP(F6834,'Customer Details'!$A$1:$B$3264,2,0)</f>
        <v>USA</v>
      </c>
      <c r="I6834" s="7">
        <f t="shared" si="1"/>
        <v>10.2</v>
      </c>
      <c r="J6834" s="7">
        <f t="shared" si="2"/>
        <v>10.2</v>
      </c>
    </row>
    <row r="6835" ht="15.75" customHeight="1">
      <c r="A6835" s="4" t="s">
        <v>3070</v>
      </c>
      <c r="B6835" s="4">
        <v>22057.0</v>
      </c>
      <c r="C6835" s="5" t="s">
        <v>3071</v>
      </c>
      <c r="D6835" s="5">
        <v>-3.0</v>
      </c>
      <c r="E6835" s="5">
        <v>1.49</v>
      </c>
      <c r="F6835" s="4">
        <v>14796.0</v>
      </c>
      <c r="G6835" s="6">
        <v>44550.54652777778</v>
      </c>
      <c r="H6835" s="6" t="str">
        <f>VLOOKUP(F6835,'Customer Details'!$A$1:$B$3264,2,0)</f>
        <v>China</v>
      </c>
      <c r="I6835" s="7">
        <f t="shared" si="1"/>
        <v>-4.47</v>
      </c>
      <c r="J6835" s="7">
        <f t="shared" si="2"/>
        <v>4.47</v>
      </c>
    </row>
    <row r="6836" ht="15.75" customHeight="1">
      <c r="A6836" s="4">
        <v>576255.0</v>
      </c>
      <c r="B6836" s="4" t="s">
        <v>22</v>
      </c>
      <c r="C6836" s="5" t="s">
        <v>23</v>
      </c>
      <c r="D6836" s="5">
        <v>1.0</v>
      </c>
      <c r="E6836" s="5">
        <v>2.08</v>
      </c>
      <c r="F6836" s="4">
        <v>15993.0</v>
      </c>
      <c r="G6836" s="6">
        <v>44695.58958333333</v>
      </c>
      <c r="H6836" s="6" t="str">
        <f>VLOOKUP(F6836,'Customer Details'!$A$1:$B$3264,2,0)</f>
        <v>USA</v>
      </c>
      <c r="I6836" s="7">
        <f t="shared" si="1"/>
        <v>2.08</v>
      </c>
      <c r="J6836" s="7">
        <f t="shared" si="2"/>
        <v>2.08</v>
      </c>
    </row>
    <row r="6837" ht="15.75" customHeight="1">
      <c r="A6837" s="4">
        <v>559552.0</v>
      </c>
      <c r="B6837" s="4" t="s">
        <v>143</v>
      </c>
      <c r="C6837" s="5" t="s">
        <v>144</v>
      </c>
      <c r="D6837" s="5">
        <v>1.0</v>
      </c>
      <c r="E6837" s="5">
        <v>1.65</v>
      </c>
      <c r="F6837" s="4">
        <v>16014.0</v>
      </c>
      <c r="G6837" s="6">
        <v>44571.68680555555</v>
      </c>
      <c r="H6837" s="6" t="str">
        <f>VLOOKUP(F6837,'Customer Details'!$A$1:$B$3264,2,0)</f>
        <v>India</v>
      </c>
      <c r="I6837" s="7">
        <f t="shared" si="1"/>
        <v>1.65</v>
      </c>
      <c r="J6837" s="7">
        <f t="shared" si="2"/>
        <v>1.65</v>
      </c>
    </row>
    <row r="6838" ht="15.75" customHeight="1">
      <c r="A6838" s="4">
        <v>556465.0</v>
      </c>
      <c r="B6838" s="4" t="s">
        <v>1734</v>
      </c>
      <c r="C6838" s="5" t="s">
        <v>1735</v>
      </c>
      <c r="D6838" s="5">
        <v>1.0</v>
      </c>
      <c r="E6838" s="5">
        <v>7.95</v>
      </c>
      <c r="F6838" s="4">
        <v>14984.0</v>
      </c>
      <c r="G6838" s="6">
        <v>44542.46111111111</v>
      </c>
      <c r="H6838" s="6" t="str">
        <f>VLOOKUP(F6838,'Customer Details'!$A$1:$B$3264,2,0)</f>
        <v>USA</v>
      </c>
      <c r="I6838" s="7">
        <f t="shared" si="1"/>
        <v>7.95</v>
      </c>
      <c r="J6838" s="7">
        <f t="shared" si="2"/>
        <v>7.95</v>
      </c>
    </row>
    <row r="6839" ht="15.75" customHeight="1">
      <c r="A6839" s="4">
        <v>563691.0</v>
      </c>
      <c r="B6839" s="4" t="s">
        <v>470</v>
      </c>
      <c r="C6839" s="5" t="s">
        <v>471</v>
      </c>
      <c r="D6839" s="5">
        <v>2.0</v>
      </c>
      <c r="E6839" s="5">
        <v>2.55</v>
      </c>
      <c r="F6839" s="4">
        <v>13668.0</v>
      </c>
      <c r="G6839" s="6">
        <v>44610.53680555556</v>
      </c>
      <c r="H6839" s="6" t="str">
        <f>VLOOKUP(F6839,'Customer Details'!$A$1:$B$3264,2,0)</f>
        <v>Australia</v>
      </c>
      <c r="I6839" s="7">
        <f t="shared" si="1"/>
        <v>5.1</v>
      </c>
      <c r="J6839" s="7">
        <f t="shared" si="2"/>
        <v>5.1</v>
      </c>
    </row>
    <row r="6840" ht="15.75" customHeight="1">
      <c r="A6840" s="4">
        <v>543907.0</v>
      </c>
      <c r="B6840" s="4">
        <v>84946.0</v>
      </c>
      <c r="C6840" s="5" t="s">
        <v>3072</v>
      </c>
      <c r="D6840" s="5">
        <v>1.0</v>
      </c>
      <c r="E6840" s="5">
        <v>1.25</v>
      </c>
      <c r="F6840" s="4">
        <v>17346.0</v>
      </c>
      <c r="G6840" s="6">
        <v>44422.51111111111</v>
      </c>
      <c r="H6840" s="6" t="str">
        <f>VLOOKUP(F6840,'Customer Details'!$A$1:$B$3264,2,0)</f>
        <v>Australia</v>
      </c>
      <c r="I6840" s="7">
        <f t="shared" si="1"/>
        <v>1.25</v>
      </c>
      <c r="J6840" s="7">
        <f t="shared" si="2"/>
        <v>1.25</v>
      </c>
    </row>
    <row r="6841" ht="15.75" customHeight="1">
      <c r="A6841" s="4">
        <v>579387.0</v>
      </c>
      <c r="B6841" s="4" t="s">
        <v>32</v>
      </c>
      <c r="C6841" s="5" t="s">
        <v>33</v>
      </c>
      <c r="D6841" s="5">
        <v>2.0</v>
      </c>
      <c r="E6841" s="5">
        <v>4.15</v>
      </c>
      <c r="F6841" s="4">
        <v>14452.0</v>
      </c>
      <c r="G6841" s="6">
        <v>44710.50416666667</v>
      </c>
      <c r="H6841" s="6" t="str">
        <f>VLOOKUP(F6841,'Customer Details'!$A$1:$B$3264,2,0)</f>
        <v>United Kingdom</v>
      </c>
      <c r="I6841" s="7">
        <f t="shared" si="1"/>
        <v>8.3</v>
      </c>
      <c r="J6841" s="7">
        <f t="shared" si="2"/>
        <v>8.3</v>
      </c>
    </row>
    <row r="6842" ht="15.75" customHeight="1">
      <c r="A6842" s="4">
        <v>570448.0</v>
      </c>
      <c r="B6842" s="4" t="s">
        <v>48</v>
      </c>
      <c r="C6842" s="5" t="s">
        <v>49</v>
      </c>
      <c r="D6842" s="5">
        <v>10.0</v>
      </c>
      <c r="E6842" s="5">
        <v>2.08</v>
      </c>
      <c r="F6842" s="4">
        <v>13224.0</v>
      </c>
      <c r="G6842" s="6">
        <v>44661.62152777778</v>
      </c>
      <c r="H6842" s="6" t="str">
        <f>VLOOKUP(F6842,'Customer Details'!$A$1:$B$3264,2,0)</f>
        <v>USA</v>
      </c>
      <c r="I6842" s="7">
        <f t="shared" si="1"/>
        <v>20.8</v>
      </c>
      <c r="J6842" s="7">
        <f t="shared" si="2"/>
        <v>20.8</v>
      </c>
    </row>
    <row r="6843" ht="15.75" customHeight="1">
      <c r="A6843" s="4">
        <v>558565.0</v>
      </c>
      <c r="B6843" s="4" t="s">
        <v>619</v>
      </c>
      <c r="C6843" s="5" t="s">
        <v>620</v>
      </c>
      <c r="D6843" s="5">
        <v>1.0</v>
      </c>
      <c r="E6843" s="5">
        <v>4.25</v>
      </c>
      <c r="F6843" s="4">
        <v>14803.0</v>
      </c>
      <c r="G6843" s="6">
        <v>44560.58194444444</v>
      </c>
      <c r="H6843" s="6" t="str">
        <f>VLOOKUP(F6843,'Customer Details'!$A$1:$B$3264,2,0)</f>
        <v>India</v>
      </c>
      <c r="I6843" s="7">
        <f t="shared" si="1"/>
        <v>4.25</v>
      </c>
      <c r="J6843" s="7">
        <f t="shared" si="2"/>
        <v>4.25</v>
      </c>
    </row>
    <row r="6844" ht="15.75" customHeight="1">
      <c r="A6844" s="4" t="s">
        <v>3073</v>
      </c>
      <c r="B6844" s="4">
        <v>84946.0</v>
      </c>
      <c r="C6844" s="5" t="s">
        <v>1855</v>
      </c>
      <c r="D6844" s="5">
        <v>-4.0</v>
      </c>
      <c r="E6844" s="5">
        <v>1.25</v>
      </c>
      <c r="F6844" s="4">
        <v>14902.0</v>
      </c>
      <c r="G6844" s="6">
        <v>44699.71458333333</v>
      </c>
      <c r="H6844" s="6" t="str">
        <f>VLOOKUP(F6844,'Customer Details'!$A$1:$B$3264,2,0)</f>
        <v>China</v>
      </c>
      <c r="I6844" s="7">
        <f t="shared" si="1"/>
        <v>-5</v>
      </c>
      <c r="J6844" s="7">
        <f t="shared" si="2"/>
        <v>5</v>
      </c>
    </row>
    <row r="6845" ht="15.75" customHeight="1">
      <c r="A6845" s="4">
        <v>563946.0</v>
      </c>
      <c r="B6845" s="4" t="s">
        <v>299</v>
      </c>
      <c r="C6845" s="5" t="s">
        <v>300</v>
      </c>
      <c r="D6845" s="5">
        <v>12.0</v>
      </c>
      <c r="E6845" s="5">
        <v>1.25</v>
      </c>
      <c r="F6845" s="4">
        <v>17527.0</v>
      </c>
      <c r="G6845" s="6">
        <v>44614.42708333334</v>
      </c>
      <c r="H6845" s="6" t="str">
        <f>VLOOKUP(F6845,'Customer Details'!$A$1:$B$3264,2,0)</f>
        <v>Australia</v>
      </c>
      <c r="I6845" s="7">
        <f t="shared" si="1"/>
        <v>15</v>
      </c>
      <c r="J6845" s="7">
        <f t="shared" si="2"/>
        <v>15</v>
      </c>
    </row>
    <row r="6846" ht="15.75" customHeight="1">
      <c r="A6846" s="4">
        <v>537136.0</v>
      </c>
      <c r="B6846" s="4" t="s">
        <v>1951</v>
      </c>
      <c r="C6846" s="5" t="s">
        <v>1952</v>
      </c>
      <c r="D6846" s="5">
        <v>1.0</v>
      </c>
      <c r="E6846" s="5">
        <v>0.42</v>
      </c>
      <c r="F6846" s="4">
        <v>12748.0</v>
      </c>
      <c r="G6846" s="6">
        <v>44352.52916666667</v>
      </c>
      <c r="H6846" s="6" t="str">
        <f>VLOOKUP(F6846,'Customer Details'!$A$1:$B$3264,2,0)</f>
        <v>USA</v>
      </c>
      <c r="I6846" s="7">
        <f t="shared" si="1"/>
        <v>0.42</v>
      </c>
      <c r="J6846" s="7">
        <f t="shared" si="2"/>
        <v>0.42</v>
      </c>
    </row>
    <row r="6847" ht="15.75" customHeight="1">
      <c r="A6847" s="4" t="s">
        <v>3074</v>
      </c>
      <c r="B6847" s="4">
        <v>20724.0</v>
      </c>
      <c r="C6847" s="5" t="s">
        <v>569</v>
      </c>
      <c r="D6847" s="5">
        <v>-1.0</v>
      </c>
      <c r="E6847" s="5">
        <v>0.85</v>
      </c>
      <c r="F6847" s="4">
        <v>14188.0</v>
      </c>
      <c r="G6847" s="6">
        <v>44617.67222222222</v>
      </c>
      <c r="H6847" s="6" t="str">
        <f>VLOOKUP(F6847,'Customer Details'!$A$1:$B$3264,2,0)</f>
        <v>USA</v>
      </c>
      <c r="I6847" s="7">
        <f t="shared" si="1"/>
        <v>-0.85</v>
      </c>
      <c r="J6847" s="7">
        <f t="shared" si="2"/>
        <v>0.85</v>
      </c>
    </row>
    <row r="6848" ht="15.75" customHeight="1">
      <c r="A6848" s="4">
        <v>578516.0</v>
      </c>
      <c r="B6848" s="4" t="s">
        <v>67</v>
      </c>
      <c r="C6848" s="5" t="s">
        <v>68</v>
      </c>
      <c r="D6848" s="5">
        <v>10.0</v>
      </c>
      <c r="E6848" s="5">
        <v>2.08</v>
      </c>
      <c r="F6848" s="4">
        <v>14591.0</v>
      </c>
      <c r="G6848" s="6">
        <v>44705.57847222222</v>
      </c>
      <c r="H6848" s="6" t="str">
        <f>VLOOKUP(F6848,'Customer Details'!$A$1:$B$3264,2,0)</f>
        <v>United Kingdom</v>
      </c>
      <c r="I6848" s="7">
        <f t="shared" si="1"/>
        <v>20.8</v>
      </c>
      <c r="J6848" s="7">
        <f t="shared" si="2"/>
        <v>20.8</v>
      </c>
    </row>
    <row r="6849" ht="15.75" customHeight="1">
      <c r="A6849" s="4">
        <v>541593.0</v>
      </c>
      <c r="B6849" s="4" t="s">
        <v>40</v>
      </c>
      <c r="C6849" s="5" t="s">
        <v>41</v>
      </c>
      <c r="D6849" s="5">
        <v>2.0</v>
      </c>
      <c r="E6849" s="5">
        <v>2.95</v>
      </c>
      <c r="F6849" s="4">
        <v>17611.0</v>
      </c>
      <c r="G6849" s="6">
        <v>44396.63888888889</v>
      </c>
      <c r="H6849" s="6" t="str">
        <f>VLOOKUP(F6849,'Customer Details'!$A$1:$B$3264,2,0)</f>
        <v>China</v>
      </c>
      <c r="I6849" s="7">
        <f t="shared" si="1"/>
        <v>5.9</v>
      </c>
      <c r="J6849" s="7">
        <f t="shared" si="2"/>
        <v>5.9</v>
      </c>
    </row>
    <row r="6850" ht="15.75" customHeight="1">
      <c r="A6850" s="4">
        <v>569474.0</v>
      </c>
      <c r="B6850" s="4" t="s">
        <v>364</v>
      </c>
      <c r="C6850" s="5" t="s">
        <v>365</v>
      </c>
      <c r="D6850" s="5">
        <v>6.0</v>
      </c>
      <c r="E6850" s="5">
        <v>0.42</v>
      </c>
      <c r="F6850" s="4">
        <v>14178.0</v>
      </c>
      <c r="G6850" s="6">
        <v>44655.52708333333</v>
      </c>
      <c r="H6850" s="6" t="str">
        <f>VLOOKUP(F6850,'Customer Details'!$A$1:$B$3264,2,0)</f>
        <v>India</v>
      </c>
      <c r="I6850" s="7">
        <f t="shared" si="1"/>
        <v>2.52</v>
      </c>
      <c r="J6850" s="7">
        <f t="shared" si="2"/>
        <v>2.52</v>
      </c>
    </row>
    <row r="6851" ht="15.75" customHeight="1">
      <c r="A6851" s="4">
        <v>565541.0</v>
      </c>
      <c r="B6851" s="4" t="s">
        <v>338</v>
      </c>
      <c r="C6851" s="5" t="s">
        <v>339</v>
      </c>
      <c r="D6851" s="5">
        <v>1.0</v>
      </c>
      <c r="E6851" s="5">
        <v>1.25</v>
      </c>
      <c r="F6851" s="4">
        <v>14159.0</v>
      </c>
      <c r="G6851" s="6">
        <v>44625.5</v>
      </c>
      <c r="H6851" s="6" t="str">
        <f>VLOOKUP(F6851,'Customer Details'!$A$1:$B$3264,2,0)</f>
        <v>Australia</v>
      </c>
      <c r="I6851" s="7">
        <f t="shared" si="1"/>
        <v>1.25</v>
      </c>
      <c r="J6851" s="7">
        <f t="shared" si="2"/>
        <v>1.25</v>
      </c>
    </row>
    <row r="6852" ht="15.75" customHeight="1">
      <c r="A6852" s="4" t="s">
        <v>3075</v>
      </c>
      <c r="B6852" s="4" t="s">
        <v>152</v>
      </c>
      <c r="C6852" s="5" t="s">
        <v>153</v>
      </c>
      <c r="D6852" s="5">
        <v>-2.0</v>
      </c>
      <c r="E6852" s="5">
        <v>4.65</v>
      </c>
      <c r="F6852" s="4">
        <v>16422.0</v>
      </c>
      <c r="G6852" s="6">
        <v>44441.70555555556</v>
      </c>
      <c r="H6852" s="6" t="str">
        <f>VLOOKUP(F6852,'Customer Details'!$A$1:$B$3264,2,0)</f>
        <v>China</v>
      </c>
      <c r="I6852" s="7">
        <f t="shared" si="1"/>
        <v>-9.3</v>
      </c>
      <c r="J6852" s="7">
        <f t="shared" si="2"/>
        <v>9.3</v>
      </c>
    </row>
    <row r="6853" ht="15.75" customHeight="1">
      <c r="A6853" s="4">
        <v>551693.0</v>
      </c>
      <c r="B6853" s="4" t="s">
        <v>415</v>
      </c>
      <c r="C6853" s="5" t="s">
        <v>416</v>
      </c>
      <c r="D6853" s="5">
        <v>6.0</v>
      </c>
      <c r="E6853" s="5">
        <v>2.1</v>
      </c>
      <c r="F6853" s="4">
        <v>15582.0</v>
      </c>
      <c r="G6853" s="6">
        <v>44503.56666666667</v>
      </c>
      <c r="H6853" s="6" t="str">
        <f>VLOOKUP(F6853,'Customer Details'!$A$1:$B$3264,2,0)</f>
        <v>Australia</v>
      </c>
      <c r="I6853" s="7">
        <f t="shared" si="1"/>
        <v>12.6</v>
      </c>
      <c r="J6853" s="7">
        <f t="shared" si="2"/>
        <v>12.6</v>
      </c>
    </row>
    <row r="6854" ht="15.75" customHeight="1">
      <c r="A6854" s="4">
        <v>563091.0</v>
      </c>
      <c r="B6854" s="4" t="s">
        <v>73</v>
      </c>
      <c r="C6854" s="5" t="s">
        <v>74</v>
      </c>
      <c r="D6854" s="5">
        <v>16.0</v>
      </c>
      <c r="E6854" s="5">
        <v>0.42</v>
      </c>
      <c r="F6854" s="4">
        <v>12994.0</v>
      </c>
      <c r="G6854" s="6">
        <v>44603.70972222222</v>
      </c>
      <c r="H6854" s="6" t="str">
        <f>VLOOKUP(F6854,'Customer Details'!$A$1:$B$3264,2,0)</f>
        <v>United Kingdom</v>
      </c>
      <c r="I6854" s="7">
        <f t="shared" si="1"/>
        <v>6.72</v>
      </c>
      <c r="J6854" s="7">
        <f t="shared" si="2"/>
        <v>6.72</v>
      </c>
    </row>
    <row r="6855" ht="15.75" customHeight="1">
      <c r="A6855" s="4">
        <v>544368.0</v>
      </c>
      <c r="B6855" s="4">
        <v>22517.0</v>
      </c>
      <c r="C6855" s="5" t="s">
        <v>3076</v>
      </c>
      <c r="D6855" s="5">
        <v>3.0</v>
      </c>
      <c r="E6855" s="5">
        <v>2.1</v>
      </c>
      <c r="F6855" s="4">
        <v>14057.0</v>
      </c>
      <c r="G6855" s="6">
        <v>44426.47708333333</v>
      </c>
      <c r="H6855" s="6" t="str">
        <f>VLOOKUP(F6855,'Customer Details'!$A$1:$B$3264,2,0)</f>
        <v>USA</v>
      </c>
      <c r="I6855" s="7">
        <f t="shared" si="1"/>
        <v>6.3</v>
      </c>
      <c r="J6855" s="7">
        <f t="shared" si="2"/>
        <v>6.3</v>
      </c>
    </row>
    <row r="6856" ht="15.75" customHeight="1">
      <c r="A6856" s="4">
        <v>539311.0</v>
      </c>
      <c r="B6856" s="4" t="s">
        <v>264</v>
      </c>
      <c r="C6856" s="5" t="s">
        <v>265</v>
      </c>
      <c r="D6856" s="5">
        <v>40.0</v>
      </c>
      <c r="E6856" s="5">
        <v>0.42</v>
      </c>
      <c r="F6856" s="4">
        <v>14643.0</v>
      </c>
      <c r="G6856" s="6">
        <v>44363.74513888889</v>
      </c>
      <c r="H6856" s="6" t="str">
        <f>VLOOKUP(F6856,'Customer Details'!$A$1:$B$3264,2,0)</f>
        <v>United Kingdom</v>
      </c>
      <c r="I6856" s="7">
        <f t="shared" si="1"/>
        <v>16.8</v>
      </c>
      <c r="J6856" s="7">
        <f t="shared" si="2"/>
        <v>16.8</v>
      </c>
    </row>
    <row r="6857" ht="15.75" customHeight="1">
      <c r="A6857" s="4">
        <v>578663.0</v>
      </c>
      <c r="B6857" s="4" t="s">
        <v>38</v>
      </c>
      <c r="C6857" s="5" t="s">
        <v>39</v>
      </c>
      <c r="D6857" s="5">
        <v>6.0</v>
      </c>
      <c r="E6857" s="5">
        <v>2.95</v>
      </c>
      <c r="F6857" s="4">
        <v>15428.0</v>
      </c>
      <c r="G6857" s="6">
        <v>44705.70416666667</v>
      </c>
      <c r="H6857" s="6" t="str">
        <f>VLOOKUP(F6857,'Customer Details'!$A$1:$B$3264,2,0)</f>
        <v>USA</v>
      </c>
      <c r="I6857" s="7">
        <f t="shared" si="1"/>
        <v>17.7</v>
      </c>
      <c r="J6857" s="7">
        <f t="shared" si="2"/>
        <v>17.7</v>
      </c>
    </row>
    <row r="6858" ht="15.75" customHeight="1">
      <c r="A6858" s="4">
        <v>550964.0</v>
      </c>
      <c r="B6858" s="4" t="s">
        <v>1135</v>
      </c>
      <c r="C6858" s="5" t="s">
        <v>1136</v>
      </c>
      <c r="D6858" s="5">
        <v>15.0</v>
      </c>
      <c r="E6858" s="5">
        <v>0.42</v>
      </c>
      <c r="F6858" s="4">
        <v>15856.0</v>
      </c>
      <c r="G6858" s="6">
        <v>44490.7</v>
      </c>
      <c r="H6858" s="6" t="str">
        <f>VLOOKUP(F6858,'Customer Details'!$A$1:$B$3264,2,0)</f>
        <v>United Kingdom</v>
      </c>
      <c r="I6858" s="7">
        <f t="shared" si="1"/>
        <v>6.3</v>
      </c>
      <c r="J6858" s="7">
        <f t="shared" si="2"/>
        <v>6.3</v>
      </c>
    </row>
    <row r="6859" ht="15.75" customHeight="1">
      <c r="A6859" s="4">
        <v>558916.0</v>
      </c>
      <c r="B6859" s="4" t="s">
        <v>38</v>
      </c>
      <c r="C6859" s="5" t="s">
        <v>39</v>
      </c>
      <c r="D6859" s="5">
        <v>64.0</v>
      </c>
      <c r="E6859" s="5">
        <v>2.55</v>
      </c>
      <c r="F6859" s="4">
        <v>16985.0</v>
      </c>
      <c r="G6859" s="6">
        <v>44566.39791666667</v>
      </c>
      <c r="H6859" s="6" t="str">
        <f>VLOOKUP(F6859,'Customer Details'!$A$1:$B$3264,2,0)</f>
        <v>United Kingdom</v>
      </c>
      <c r="I6859" s="7">
        <f t="shared" si="1"/>
        <v>163.2</v>
      </c>
      <c r="J6859" s="7">
        <f t="shared" si="2"/>
        <v>163.2</v>
      </c>
    </row>
    <row r="6860" ht="15.75" customHeight="1">
      <c r="A6860" s="4" t="s">
        <v>3077</v>
      </c>
      <c r="B6860" s="4">
        <v>22384.0</v>
      </c>
      <c r="C6860" s="5" t="s">
        <v>209</v>
      </c>
      <c r="D6860" s="5">
        <v>-1.0</v>
      </c>
      <c r="E6860" s="5">
        <v>1.65</v>
      </c>
      <c r="F6860" s="4">
        <v>16873.0</v>
      </c>
      <c r="G6860" s="6">
        <v>44531.65069444444</v>
      </c>
      <c r="H6860" s="6" t="str">
        <f>VLOOKUP(F6860,'Customer Details'!$A$1:$B$3264,2,0)</f>
        <v>United Kingdom</v>
      </c>
      <c r="I6860" s="7">
        <f t="shared" si="1"/>
        <v>-1.65</v>
      </c>
      <c r="J6860" s="7">
        <f t="shared" si="2"/>
        <v>1.65</v>
      </c>
    </row>
    <row r="6861" ht="15.75" customHeight="1">
      <c r="A6861" s="4">
        <v>559477.0</v>
      </c>
      <c r="B6861" s="4" t="s">
        <v>22</v>
      </c>
      <c r="C6861" s="5" t="s">
        <v>23</v>
      </c>
      <c r="D6861" s="5">
        <v>10.0</v>
      </c>
      <c r="E6861" s="5">
        <v>2.08</v>
      </c>
      <c r="F6861" s="4">
        <v>14315.0</v>
      </c>
      <c r="G6861" s="6">
        <v>44569.57222222222</v>
      </c>
      <c r="H6861" s="6" t="str">
        <f>VLOOKUP(F6861,'Customer Details'!$A$1:$B$3264,2,0)</f>
        <v>Australia</v>
      </c>
      <c r="I6861" s="7">
        <f t="shared" si="1"/>
        <v>20.8</v>
      </c>
      <c r="J6861" s="7">
        <f t="shared" si="2"/>
        <v>20.8</v>
      </c>
    </row>
    <row r="6862" ht="15.75" customHeight="1">
      <c r="A6862" s="4">
        <v>559056.0</v>
      </c>
      <c r="B6862" s="4" t="s">
        <v>786</v>
      </c>
      <c r="C6862" s="5" t="s">
        <v>787</v>
      </c>
      <c r="D6862" s="5">
        <v>12.0</v>
      </c>
      <c r="E6862" s="5">
        <v>1.95</v>
      </c>
      <c r="F6862" s="4">
        <v>14645.0</v>
      </c>
      <c r="G6862" s="6">
        <v>44567.38541666666</v>
      </c>
      <c r="H6862" s="6" t="str">
        <f>VLOOKUP(F6862,'Customer Details'!$A$1:$B$3264,2,0)</f>
        <v>China</v>
      </c>
      <c r="I6862" s="7">
        <f t="shared" si="1"/>
        <v>23.4</v>
      </c>
      <c r="J6862" s="7">
        <f t="shared" si="2"/>
        <v>23.4</v>
      </c>
    </row>
    <row r="6863" ht="15.75" customHeight="1">
      <c r="A6863" s="4" t="s">
        <v>477</v>
      </c>
      <c r="B6863" s="4" t="s">
        <v>530</v>
      </c>
      <c r="C6863" s="5" t="s">
        <v>531</v>
      </c>
      <c r="D6863" s="5">
        <v>-2.0</v>
      </c>
      <c r="E6863" s="5">
        <v>4.25</v>
      </c>
      <c r="F6863" s="4">
        <v>15830.0</v>
      </c>
      <c r="G6863" s="6">
        <v>44691.56597222222</v>
      </c>
      <c r="H6863" s="6" t="str">
        <f>VLOOKUP(F6863,'Customer Details'!$A$1:$B$3264,2,0)</f>
        <v>United Kingdom</v>
      </c>
      <c r="I6863" s="7">
        <f t="shared" si="1"/>
        <v>-8.5</v>
      </c>
      <c r="J6863" s="7">
        <f t="shared" si="2"/>
        <v>8.5</v>
      </c>
    </row>
    <row r="6864" ht="15.75" customHeight="1">
      <c r="A6864" s="4">
        <v>580048.0</v>
      </c>
      <c r="B6864" s="4" t="s">
        <v>67</v>
      </c>
      <c r="C6864" s="5" t="s">
        <v>68</v>
      </c>
      <c r="D6864" s="5">
        <v>1.0</v>
      </c>
      <c r="E6864" s="5">
        <v>2.08</v>
      </c>
      <c r="F6864" s="4">
        <v>12748.0</v>
      </c>
      <c r="G6864" s="6">
        <v>44713.53680555556</v>
      </c>
      <c r="H6864" s="6" t="str">
        <f>VLOOKUP(F6864,'Customer Details'!$A$1:$B$3264,2,0)</f>
        <v>USA</v>
      </c>
      <c r="I6864" s="7">
        <f t="shared" si="1"/>
        <v>2.08</v>
      </c>
      <c r="J6864" s="7">
        <f t="shared" si="2"/>
        <v>2.08</v>
      </c>
    </row>
    <row r="6865" ht="15.75" customHeight="1">
      <c r="A6865" s="4">
        <v>570239.0</v>
      </c>
      <c r="B6865" s="4" t="s">
        <v>460</v>
      </c>
      <c r="C6865" s="5" t="s">
        <v>461</v>
      </c>
      <c r="D6865" s="5">
        <v>12.0</v>
      </c>
      <c r="E6865" s="5">
        <v>0.39</v>
      </c>
      <c r="F6865" s="4">
        <v>16518.0</v>
      </c>
      <c r="G6865" s="6">
        <v>44660.62777777778</v>
      </c>
      <c r="H6865" s="6" t="str">
        <f>VLOOKUP(F6865,'Customer Details'!$A$1:$B$3264,2,0)</f>
        <v>China</v>
      </c>
      <c r="I6865" s="7">
        <f t="shared" si="1"/>
        <v>4.68</v>
      </c>
      <c r="J6865" s="7">
        <f t="shared" si="2"/>
        <v>4.68</v>
      </c>
    </row>
    <row r="6866" ht="15.75" customHeight="1">
      <c r="A6866" s="4">
        <v>547064.0</v>
      </c>
      <c r="B6866" s="4" t="s">
        <v>22</v>
      </c>
      <c r="C6866" s="5" t="s">
        <v>23</v>
      </c>
      <c r="D6866" s="5">
        <v>20.0</v>
      </c>
      <c r="E6866" s="5">
        <v>1.95</v>
      </c>
      <c r="F6866" s="4">
        <v>16096.0</v>
      </c>
      <c r="G6866" s="6">
        <v>44459.56805555556</v>
      </c>
      <c r="H6866" s="6" t="str">
        <f>VLOOKUP(F6866,'Customer Details'!$A$1:$B$3264,2,0)</f>
        <v>USA</v>
      </c>
      <c r="I6866" s="7">
        <f t="shared" si="1"/>
        <v>39</v>
      </c>
      <c r="J6866" s="7">
        <f t="shared" si="2"/>
        <v>39</v>
      </c>
    </row>
    <row r="6867" ht="15.75" customHeight="1">
      <c r="A6867" s="4" t="s">
        <v>2985</v>
      </c>
      <c r="B6867" s="4">
        <v>22797.0</v>
      </c>
      <c r="C6867" s="5" t="s">
        <v>3078</v>
      </c>
      <c r="D6867" s="5">
        <v>-1.0</v>
      </c>
      <c r="E6867" s="5">
        <v>16.95</v>
      </c>
      <c r="F6867" s="4">
        <v>16984.0</v>
      </c>
      <c r="G6867" s="6">
        <v>44620.50347222222</v>
      </c>
      <c r="H6867" s="6" t="str">
        <f>VLOOKUP(F6867,'Customer Details'!$A$1:$B$3264,2,0)</f>
        <v>Australia</v>
      </c>
      <c r="I6867" s="7">
        <f t="shared" si="1"/>
        <v>-16.95</v>
      </c>
      <c r="J6867" s="7">
        <f t="shared" si="2"/>
        <v>16.95</v>
      </c>
    </row>
    <row r="6868" ht="15.75" customHeight="1">
      <c r="A6868" s="4">
        <v>540604.0</v>
      </c>
      <c r="B6868" s="4" t="s">
        <v>609</v>
      </c>
      <c r="C6868" s="5" t="s">
        <v>610</v>
      </c>
      <c r="D6868" s="5">
        <v>3.0</v>
      </c>
      <c r="E6868" s="5">
        <v>4.65</v>
      </c>
      <c r="F6868" s="4">
        <v>15326.0</v>
      </c>
      <c r="G6868" s="6">
        <v>44387.48472222222</v>
      </c>
      <c r="H6868" s="6" t="str">
        <f>VLOOKUP(F6868,'Customer Details'!$A$1:$B$3264,2,0)</f>
        <v>China</v>
      </c>
      <c r="I6868" s="7">
        <f t="shared" si="1"/>
        <v>13.95</v>
      </c>
      <c r="J6868" s="7">
        <f t="shared" si="2"/>
        <v>13.95</v>
      </c>
    </row>
    <row r="6869" ht="15.75" customHeight="1">
      <c r="A6869" s="4" t="s">
        <v>3079</v>
      </c>
      <c r="B6869" s="4" t="s">
        <v>46</v>
      </c>
      <c r="C6869" s="5" t="s">
        <v>47</v>
      </c>
      <c r="D6869" s="5">
        <v>-1.0</v>
      </c>
      <c r="E6869" s="5">
        <v>9.6</v>
      </c>
      <c r="F6869" s="4">
        <v>16422.0</v>
      </c>
      <c r="G6869" s="6">
        <v>44589.59027777778</v>
      </c>
      <c r="H6869" s="6" t="str">
        <f>VLOOKUP(F6869,'Customer Details'!$A$1:$B$3264,2,0)</f>
        <v>China</v>
      </c>
      <c r="I6869" s="7">
        <f t="shared" si="1"/>
        <v>-9.6</v>
      </c>
      <c r="J6869" s="7">
        <f t="shared" si="2"/>
        <v>9.6</v>
      </c>
    </row>
    <row r="6870" ht="15.75" customHeight="1">
      <c r="A6870" s="4">
        <v>547874.0</v>
      </c>
      <c r="B6870" s="4" t="s">
        <v>38</v>
      </c>
      <c r="C6870" s="5" t="s">
        <v>39</v>
      </c>
      <c r="D6870" s="5">
        <v>5.0</v>
      </c>
      <c r="E6870" s="5">
        <v>2.95</v>
      </c>
      <c r="F6870" s="4">
        <v>14476.0</v>
      </c>
      <c r="G6870" s="6">
        <v>44466.65208333333</v>
      </c>
      <c r="H6870" s="6" t="str">
        <f>VLOOKUP(F6870,'Customer Details'!$A$1:$B$3264,2,0)</f>
        <v>United Kingdom</v>
      </c>
      <c r="I6870" s="7">
        <f t="shared" si="1"/>
        <v>14.75</v>
      </c>
      <c r="J6870" s="7">
        <f t="shared" si="2"/>
        <v>14.75</v>
      </c>
    </row>
    <row r="6871" ht="15.75" customHeight="1">
      <c r="A6871" s="4" t="s">
        <v>3080</v>
      </c>
      <c r="B6871" s="4">
        <v>22777.0</v>
      </c>
      <c r="C6871" s="5" t="s">
        <v>3081</v>
      </c>
      <c r="D6871" s="5">
        <v>-1.0</v>
      </c>
      <c r="E6871" s="5">
        <v>8.5</v>
      </c>
      <c r="F6871" s="4">
        <v>15358.0</v>
      </c>
      <c r="G6871" s="6">
        <v>44456.76527777778</v>
      </c>
      <c r="H6871" s="6" t="str">
        <f>VLOOKUP(F6871,'Customer Details'!$A$1:$B$3264,2,0)</f>
        <v>Australia</v>
      </c>
      <c r="I6871" s="7">
        <f t="shared" si="1"/>
        <v>-8.5</v>
      </c>
      <c r="J6871" s="7">
        <f t="shared" si="2"/>
        <v>8.5</v>
      </c>
    </row>
    <row r="6872" ht="15.75" customHeight="1">
      <c r="A6872" s="4">
        <v>580260.0</v>
      </c>
      <c r="B6872" s="4" t="s">
        <v>40</v>
      </c>
      <c r="C6872" s="5" t="s">
        <v>41</v>
      </c>
      <c r="D6872" s="5">
        <v>5.0</v>
      </c>
      <c r="E6872" s="5">
        <v>2.95</v>
      </c>
      <c r="F6872" s="4">
        <v>14085.0</v>
      </c>
      <c r="G6872" s="6">
        <v>44714.525</v>
      </c>
      <c r="H6872" s="6" t="str">
        <f>VLOOKUP(F6872,'Customer Details'!$A$1:$B$3264,2,0)</f>
        <v>USA</v>
      </c>
      <c r="I6872" s="7">
        <f t="shared" si="1"/>
        <v>14.75</v>
      </c>
      <c r="J6872" s="7">
        <f t="shared" si="2"/>
        <v>14.75</v>
      </c>
    </row>
    <row r="6873" ht="15.75" customHeight="1">
      <c r="A6873" s="4">
        <v>578676.0</v>
      </c>
      <c r="B6873" s="4">
        <v>22556.0</v>
      </c>
      <c r="C6873" s="5" t="s">
        <v>1686</v>
      </c>
      <c r="D6873" s="5">
        <v>1.0</v>
      </c>
      <c r="E6873" s="5">
        <v>1.65</v>
      </c>
      <c r="F6873" s="4">
        <v>16016.0</v>
      </c>
      <c r="G6873" s="6">
        <v>44705.79652777778</v>
      </c>
      <c r="H6873" s="6" t="str">
        <f>VLOOKUP(F6873,'Customer Details'!$A$1:$B$3264,2,0)</f>
        <v>China</v>
      </c>
      <c r="I6873" s="7">
        <f t="shared" si="1"/>
        <v>1.65</v>
      </c>
      <c r="J6873" s="7">
        <f t="shared" si="2"/>
        <v>1.65</v>
      </c>
    </row>
    <row r="6874" ht="15.75" customHeight="1">
      <c r="A6874" s="4" t="s">
        <v>3082</v>
      </c>
      <c r="B6874" s="4" t="s">
        <v>1941</v>
      </c>
      <c r="C6874" s="5" t="s">
        <v>1942</v>
      </c>
      <c r="D6874" s="5">
        <v>-1.0</v>
      </c>
      <c r="E6874" s="5">
        <v>66.24</v>
      </c>
      <c r="F6874" s="4">
        <v>12830.0</v>
      </c>
      <c r="G6874" s="6">
        <v>44582.60555555556</v>
      </c>
      <c r="H6874" s="6" t="str">
        <f>VLOOKUP(F6874,'Customer Details'!$A$1:$B$3264,2,0)</f>
        <v>China</v>
      </c>
      <c r="I6874" s="7">
        <f t="shared" si="1"/>
        <v>-66.24</v>
      </c>
      <c r="J6874" s="7">
        <f t="shared" si="2"/>
        <v>66.24</v>
      </c>
    </row>
    <row r="6875" ht="15.75" customHeight="1">
      <c r="A6875" s="4" t="s">
        <v>3083</v>
      </c>
      <c r="B6875" s="4">
        <v>23108.0</v>
      </c>
      <c r="C6875" s="5" t="s">
        <v>2387</v>
      </c>
      <c r="D6875" s="5">
        <v>-1.0</v>
      </c>
      <c r="E6875" s="5">
        <v>5.39</v>
      </c>
      <c r="F6875" s="4">
        <v>17511.0</v>
      </c>
      <c r="G6875" s="6">
        <v>44704.575</v>
      </c>
      <c r="H6875" s="6" t="str">
        <f>VLOOKUP(F6875,'Customer Details'!$A$1:$B$3264,2,0)</f>
        <v>United Kingdom</v>
      </c>
      <c r="I6875" s="7">
        <f t="shared" si="1"/>
        <v>-5.39</v>
      </c>
      <c r="J6875" s="7">
        <f t="shared" si="2"/>
        <v>5.39</v>
      </c>
    </row>
    <row r="6876" ht="15.75" customHeight="1">
      <c r="A6876" s="4">
        <v>562219.0</v>
      </c>
      <c r="B6876" s="4" t="s">
        <v>2373</v>
      </c>
      <c r="C6876" s="5" t="s">
        <v>2374</v>
      </c>
      <c r="D6876" s="5">
        <v>12.0</v>
      </c>
      <c r="E6876" s="5">
        <v>0.83</v>
      </c>
      <c r="F6876" s="4">
        <v>15089.0</v>
      </c>
      <c r="G6876" s="6">
        <v>44595.59305555555</v>
      </c>
      <c r="H6876" s="6" t="str">
        <f>VLOOKUP(F6876,'Customer Details'!$A$1:$B$3264,2,0)</f>
        <v>China</v>
      </c>
      <c r="I6876" s="7">
        <f t="shared" si="1"/>
        <v>9.96</v>
      </c>
      <c r="J6876" s="7">
        <f t="shared" si="2"/>
        <v>9.96</v>
      </c>
    </row>
    <row r="6877" ht="15.75" customHeight="1">
      <c r="A6877" s="4" t="s">
        <v>3084</v>
      </c>
      <c r="B6877" s="4">
        <v>23351.0</v>
      </c>
      <c r="C6877" s="5" t="s">
        <v>3085</v>
      </c>
      <c r="D6877" s="5">
        <v>-72.0</v>
      </c>
      <c r="E6877" s="5">
        <v>1.04</v>
      </c>
      <c r="F6877" s="4">
        <v>14607.0</v>
      </c>
      <c r="G6877" s="6">
        <v>44675.43402777778</v>
      </c>
      <c r="H6877" s="6" t="str">
        <f>VLOOKUP(F6877,'Customer Details'!$A$1:$B$3264,2,0)</f>
        <v>United Kingdom</v>
      </c>
      <c r="I6877" s="7">
        <f t="shared" si="1"/>
        <v>-74.88</v>
      </c>
      <c r="J6877" s="7">
        <f t="shared" si="2"/>
        <v>74.88</v>
      </c>
    </row>
    <row r="6878" ht="15.75" customHeight="1">
      <c r="A6878" s="4">
        <v>547498.0</v>
      </c>
      <c r="B6878" s="4" t="s">
        <v>187</v>
      </c>
      <c r="C6878" s="5" t="s">
        <v>188</v>
      </c>
      <c r="D6878" s="5">
        <v>3.0</v>
      </c>
      <c r="E6878" s="5">
        <v>0.42</v>
      </c>
      <c r="F6878" s="4">
        <v>15021.0</v>
      </c>
      <c r="G6878" s="6">
        <v>44462.51666666667</v>
      </c>
      <c r="H6878" s="6" t="str">
        <f>VLOOKUP(F6878,'Customer Details'!$A$1:$B$3264,2,0)</f>
        <v>China</v>
      </c>
      <c r="I6878" s="7">
        <f t="shared" si="1"/>
        <v>1.26</v>
      </c>
      <c r="J6878" s="7">
        <f t="shared" si="2"/>
        <v>1.26</v>
      </c>
    </row>
    <row r="6879" ht="15.75" customHeight="1">
      <c r="A6879" s="4">
        <v>548808.0</v>
      </c>
      <c r="B6879" s="4" t="s">
        <v>886</v>
      </c>
      <c r="C6879" s="5" t="s">
        <v>887</v>
      </c>
      <c r="D6879" s="5">
        <v>5.0</v>
      </c>
      <c r="E6879" s="5">
        <v>2.55</v>
      </c>
      <c r="F6879" s="4">
        <v>17774.0</v>
      </c>
      <c r="G6879" s="6">
        <v>44473.53819444445</v>
      </c>
      <c r="H6879" s="6" t="str">
        <f>VLOOKUP(F6879,'Customer Details'!$A$1:$B$3264,2,0)</f>
        <v>India</v>
      </c>
      <c r="I6879" s="7">
        <f t="shared" si="1"/>
        <v>12.75</v>
      </c>
      <c r="J6879" s="7">
        <f t="shared" si="2"/>
        <v>12.75</v>
      </c>
    </row>
    <row r="6880" ht="15.75" customHeight="1">
      <c r="A6880" s="4">
        <v>574077.0</v>
      </c>
      <c r="B6880" s="4" t="s">
        <v>2144</v>
      </c>
      <c r="C6880" s="5" t="s">
        <v>2145</v>
      </c>
      <c r="D6880" s="5">
        <v>2.0</v>
      </c>
      <c r="E6880" s="5">
        <v>1.65</v>
      </c>
      <c r="F6880" s="4">
        <v>17999.0</v>
      </c>
      <c r="G6880" s="6">
        <v>44683.66388888889</v>
      </c>
      <c r="H6880" s="6" t="str">
        <f>VLOOKUP(F6880,'Customer Details'!$A$1:$B$3264,2,0)</f>
        <v>China</v>
      </c>
      <c r="I6880" s="7">
        <f t="shared" si="1"/>
        <v>3.3</v>
      </c>
      <c r="J6880" s="7">
        <f t="shared" si="2"/>
        <v>3.3</v>
      </c>
    </row>
    <row r="6881" ht="15.75" customHeight="1">
      <c r="A6881" s="4">
        <v>550193.0</v>
      </c>
      <c r="B6881" s="4" t="s">
        <v>786</v>
      </c>
      <c r="C6881" s="5" t="s">
        <v>787</v>
      </c>
      <c r="D6881" s="5">
        <v>12.0</v>
      </c>
      <c r="E6881" s="5">
        <v>1.95</v>
      </c>
      <c r="F6881" s="4">
        <v>13952.0</v>
      </c>
      <c r="G6881" s="6">
        <v>44484.39375</v>
      </c>
      <c r="H6881" s="6" t="str">
        <f>VLOOKUP(F6881,'Customer Details'!$A$1:$B$3264,2,0)</f>
        <v>Australia</v>
      </c>
      <c r="I6881" s="7">
        <f t="shared" si="1"/>
        <v>23.4</v>
      </c>
      <c r="J6881" s="7">
        <f t="shared" si="2"/>
        <v>23.4</v>
      </c>
    </row>
    <row r="6882" ht="15.75" customHeight="1">
      <c r="A6882" s="4" t="s">
        <v>169</v>
      </c>
      <c r="B6882" s="4">
        <v>22720.0</v>
      </c>
      <c r="C6882" s="5" t="s">
        <v>109</v>
      </c>
      <c r="D6882" s="5">
        <v>-1.0</v>
      </c>
      <c r="E6882" s="5">
        <v>4.95</v>
      </c>
      <c r="F6882" s="4">
        <v>17405.0</v>
      </c>
      <c r="G6882" s="6">
        <v>44650.53263888889</v>
      </c>
      <c r="H6882" s="6" t="str">
        <f>VLOOKUP(F6882,'Customer Details'!$A$1:$B$3264,2,0)</f>
        <v>USA</v>
      </c>
      <c r="I6882" s="7">
        <f t="shared" si="1"/>
        <v>-4.95</v>
      </c>
      <c r="J6882" s="7">
        <f t="shared" si="2"/>
        <v>4.95</v>
      </c>
    </row>
    <row r="6883" ht="15.75" customHeight="1">
      <c r="A6883" s="4">
        <v>541575.0</v>
      </c>
      <c r="B6883" s="4" t="s">
        <v>235</v>
      </c>
      <c r="C6883" s="5" t="s">
        <v>690</v>
      </c>
      <c r="D6883" s="5">
        <v>3.0</v>
      </c>
      <c r="E6883" s="5">
        <v>3.75</v>
      </c>
      <c r="F6883" s="4">
        <v>15311.0</v>
      </c>
      <c r="G6883" s="6">
        <v>44396.55625</v>
      </c>
      <c r="H6883" s="6" t="str">
        <f>VLOOKUP(F6883,'Customer Details'!$A$1:$B$3264,2,0)</f>
        <v>USA</v>
      </c>
      <c r="I6883" s="7">
        <f t="shared" si="1"/>
        <v>11.25</v>
      </c>
      <c r="J6883" s="7">
        <f t="shared" si="2"/>
        <v>11.25</v>
      </c>
    </row>
    <row r="6884" ht="15.75" customHeight="1">
      <c r="A6884" s="4">
        <v>549526.0</v>
      </c>
      <c r="B6884" s="4" t="s">
        <v>85</v>
      </c>
      <c r="C6884" s="5" t="s">
        <v>86</v>
      </c>
      <c r="D6884" s="5">
        <v>12.0</v>
      </c>
      <c r="E6884" s="5">
        <v>0.95</v>
      </c>
      <c r="F6884" s="4">
        <v>13630.0</v>
      </c>
      <c r="G6884" s="6">
        <v>44477.65902777778</v>
      </c>
      <c r="H6884" s="6" t="str">
        <f>VLOOKUP(F6884,'Customer Details'!$A$1:$B$3264,2,0)</f>
        <v>China</v>
      </c>
      <c r="I6884" s="7">
        <f t="shared" si="1"/>
        <v>11.4</v>
      </c>
      <c r="J6884" s="7">
        <f t="shared" si="2"/>
        <v>11.4</v>
      </c>
    </row>
    <row r="6885" ht="15.75" customHeight="1">
      <c r="A6885" s="4">
        <v>545023.0</v>
      </c>
      <c r="B6885" s="4" t="s">
        <v>67</v>
      </c>
      <c r="C6885" s="5" t="s">
        <v>68</v>
      </c>
      <c r="D6885" s="5">
        <v>10.0</v>
      </c>
      <c r="E6885" s="5">
        <v>1.95</v>
      </c>
      <c r="F6885" s="4">
        <v>12921.0</v>
      </c>
      <c r="G6885" s="6">
        <v>44433.60069444445</v>
      </c>
      <c r="H6885" s="6" t="str">
        <f>VLOOKUP(F6885,'Customer Details'!$A$1:$B$3264,2,0)</f>
        <v>United Kingdom</v>
      </c>
      <c r="I6885" s="7">
        <f t="shared" si="1"/>
        <v>19.5</v>
      </c>
      <c r="J6885" s="7">
        <f t="shared" si="2"/>
        <v>19.5</v>
      </c>
    </row>
    <row r="6886" ht="15.75" customHeight="1">
      <c r="A6886" s="4">
        <v>572058.0</v>
      </c>
      <c r="B6886" s="4" t="s">
        <v>548</v>
      </c>
      <c r="C6886" s="5" t="s">
        <v>549</v>
      </c>
      <c r="D6886" s="5">
        <v>6.0</v>
      </c>
      <c r="E6886" s="5">
        <v>0.79</v>
      </c>
      <c r="F6886" s="4">
        <v>18252.0</v>
      </c>
      <c r="G6886" s="6">
        <v>44671.52986111111</v>
      </c>
      <c r="H6886" s="6" t="str">
        <f>VLOOKUP(F6886,'Customer Details'!$A$1:$B$3264,2,0)</f>
        <v>China</v>
      </c>
      <c r="I6886" s="7">
        <f t="shared" si="1"/>
        <v>4.74</v>
      </c>
      <c r="J6886" s="7">
        <f t="shared" si="2"/>
        <v>4.74</v>
      </c>
    </row>
    <row r="6887" ht="15.75" customHeight="1">
      <c r="A6887" s="4">
        <v>577774.0</v>
      </c>
      <c r="B6887" s="4" t="s">
        <v>511</v>
      </c>
      <c r="C6887" s="5" t="s">
        <v>512</v>
      </c>
      <c r="D6887" s="5">
        <v>1.0</v>
      </c>
      <c r="E6887" s="5">
        <v>5.95</v>
      </c>
      <c r="F6887" s="4">
        <v>16712.0</v>
      </c>
      <c r="G6887" s="6">
        <v>44702.66458333333</v>
      </c>
      <c r="H6887" s="6" t="str">
        <f>VLOOKUP(F6887,'Customer Details'!$A$1:$B$3264,2,0)</f>
        <v>China</v>
      </c>
      <c r="I6887" s="7">
        <f t="shared" si="1"/>
        <v>5.95</v>
      </c>
      <c r="J6887" s="7">
        <f t="shared" si="2"/>
        <v>5.95</v>
      </c>
    </row>
    <row r="6888" ht="15.75" customHeight="1">
      <c r="A6888" s="4">
        <v>542398.0</v>
      </c>
      <c r="B6888" s="4" t="s">
        <v>965</v>
      </c>
      <c r="C6888" s="5" t="s">
        <v>966</v>
      </c>
      <c r="D6888" s="5">
        <v>6.0</v>
      </c>
      <c r="E6888" s="5">
        <v>1.25</v>
      </c>
      <c r="F6888" s="4">
        <v>13174.0</v>
      </c>
      <c r="G6888" s="6">
        <v>44404.65</v>
      </c>
      <c r="H6888" s="6" t="str">
        <f>VLOOKUP(F6888,'Customer Details'!$A$1:$B$3264,2,0)</f>
        <v>USA</v>
      </c>
      <c r="I6888" s="7">
        <f t="shared" si="1"/>
        <v>7.5</v>
      </c>
      <c r="J6888" s="7">
        <f t="shared" si="2"/>
        <v>7.5</v>
      </c>
    </row>
    <row r="6889" ht="15.75" customHeight="1">
      <c r="A6889" s="4">
        <v>563638.0</v>
      </c>
      <c r="B6889" s="4" t="s">
        <v>3086</v>
      </c>
      <c r="C6889" s="5" t="s">
        <v>3087</v>
      </c>
      <c r="D6889" s="5">
        <v>48.0</v>
      </c>
      <c r="E6889" s="5">
        <v>2.55</v>
      </c>
      <c r="F6889" s="4">
        <v>15311.0</v>
      </c>
      <c r="G6889" s="6">
        <v>44610.44166666667</v>
      </c>
      <c r="H6889" s="6" t="str">
        <f>VLOOKUP(F6889,'Customer Details'!$A$1:$B$3264,2,0)</f>
        <v>USA</v>
      </c>
      <c r="I6889" s="7">
        <f t="shared" si="1"/>
        <v>122.4</v>
      </c>
      <c r="J6889" s="7">
        <f t="shared" si="2"/>
        <v>122.4</v>
      </c>
    </row>
    <row r="6890" ht="15.75" customHeight="1">
      <c r="A6890" s="4">
        <v>562907.0</v>
      </c>
      <c r="B6890" s="4" t="s">
        <v>905</v>
      </c>
      <c r="C6890" s="5" t="s">
        <v>906</v>
      </c>
      <c r="D6890" s="5">
        <v>3.0</v>
      </c>
      <c r="E6890" s="5">
        <v>5.45</v>
      </c>
      <c r="F6890" s="4">
        <v>14116.0</v>
      </c>
      <c r="G6890" s="6">
        <v>44602.53055555555</v>
      </c>
      <c r="H6890" s="6" t="str">
        <f>VLOOKUP(F6890,'Customer Details'!$A$1:$B$3264,2,0)</f>
        <v>China</v>
      </c>
      <c r="I6890" s="7">
        <f t="shared" si="1"/>
        <v>16.35</v>
      </c>
      <c r="J6890" s="7">
        <f t="shared" si="2"/>
        <v>16.35</v>
      </c>
    </row>
    <row r="6891" ht="15.75" customHeight="1">
      <c r="A6891" s="4">
        <v>575627.0</v>
      </c>
      <c r="B6891" s="4" t="s">
        <v>3035</v>
      </c>
      <c r="C6891" s="5" t="s">
        <v>3036</v>
      </c>
      <c r="D6891" s="5">
        <v>24.0</v>
      </c>
      <c r="E6891" s="5">
        <v>0.29</v>
      </c>
      <c r="F6891" s="4">
        <v>17977.0</v>
      </c>
      <c r="G6891" s="6">
        <v>44691.56111111111</v>
      </c>
      <c r="H6891" s="6" t="str">
        <f>VLOOKUP(F6891,'Customer Details'!$A$1:$B$3264,2,0)</f>
        <v>United Kingdom</v>
      </c>
      <c r="I6891" s="7">
        <f t="shared" si="1"/>
        <v>6.96</v>
      </c>
      <c r="J6891" s="7">
        <f t="shared" si="2"/>
        <v>6.96</v>
      </c>
    </row>
    <row r="6892" ht="15.75" customHeight="1">
      <c r="A6892" s="4">
        <v>572294.0</v>
      </c>
      <c r="B6892" s="4" t="s">
        <v>368</v>
      </c>
      <c r="C6892" s="5" t="s">
        <v>369</v>
      </c>
      <c r="D6892" s="5">
        <v>2.0</v>
      </c>
      <c r="E6892" s="5">
        <v>4.25</v>
      </c>
      <c r="F6892" s="4">
        <v>13471.0</v>
      </c>
      <c r="G6892" s="6">
        <v>44674.54861111111</v>
      </c>
      <c r="H6892" s="6" t="str">
        <f>VLOOKUP(F6892,'Customer Details'!$A$1:$B$3264,2,0)</f>
        <v>China</v>
      </c>
      <c r="I6892" s="7">
        <f t="shared" si="1"/>
        <v>8.5</v>
      </c>
      <c r="J6892" s="7">
        <f t="shared" si="2"/>
        <v>8.5</v>
      </c>
    </row>
    <row r="6893" ht="15.75" customHeight="1">
      <c r="A6893" s="4">
        <v>539666.0</v>
      </c>
      <c r="B6893" s="4" t="s">
        <v>22</v>
      </c>
      <c r="C6893" s="5" t="s">
        <v>23</v>
      </c>
      <c r="D6893" s="5">
        <v>100.0</v>
      </c>
      <c r="E6893" s="5">
        <v>1.65</v>
      </c>
      <c r="F6893" s="4">
        <v>16029.0</v>
      </c>
      <c r="G6893" s="6">
        <v>44368.44513888889</v>
      </c>
      <c r="H6893" s="6" t="str">
        <f>VLOOKUP(F6893,'Customer Details'!$A$1:$B$3264,2,0)</f>
        <v>India</v>
      </c>
      <c r="I6893" s="7">
        <f t="shared" si="1"/>
        <v>165</v>
      </c>
      <c r="J6893" s="7">
        <f t="shared" si="2"/>
        <v>165</v>
      </c>
    </row>
    <row r="6894" ht="15.75" customHeight="1">
      <c r="A6894" s="4">
        <v>577482.0</v>
      </c>
      <c r="B6894" s="4">
        <v>23388.0</v>
      </c>
      <c r="C6894" s="5" t="s">
        <v>1570</v>
      </c>
      <c r="D6894" s="5">
        <v>2.0</v>
      </c>
      <c r="E6894" s="5">
        <v>4.15</v>
      </c>
      <c r="F6894" s="4">
        <v>16762.0</v>
      </c>
      <c r="G6894" s="6">
        <v>44701.48819444444</v>
      </c>
      <c r="H6894" s="6" t="str">
        <f>VLOOKUP(F6894,'Customer Details'!$A$1:$B$3264,2,0)</f>
        <v>India</v>
      </c>
      <c r="I6894" s="7">
        <f t="shared" si="1"/>
        <v>8.3</v>
      </c>
      <c r="J6894" s="7">
        <f t="shared" si="2"/>
        <v>8.3</v>
      </c>
    </row>
    <row r="6895" ht="15.75" customHeight="1">
      <c r="A6895" s="4" t="s">
        <v>3088</v>
      </c>
      <c r="B6895" s="4">
        <v>22776.0</v>
      </c>
      <c r="C6895" s="5" t="s">
        <v>128</v>
      </c>
      <c r="D6895" s="5">
        <v>-1.0</v>
      </c>
      <c r="E6895" s="5">
        <v>9.95</v>
      </c>
      <c r="F6895" s="4">
        <v>16554.0</v>
      </c>
      <c r="G6895" s="6">
        <v>44519.75902777778</v>
      </c>
      <c r="H6895" s="6" t="str">
        <f>VLOOKUP(F6895,'Customer Details'!$A$1:$B$3264,2,0)</f>
        <v>India</v>
      </c>
      <c r="I6895" s="7">
        <f t="shared" si="1"/>
        <v>-9.95</v>
      </c>
      <c r="J6895" s="7">
        <f t="shared" si="2"/>
        <v>9.95</v>
      </c>
    </row>
    <row r="6896" ht="15.75" customHeight="1">
      <c r="A6896" s="4">
        <v>561258.0</v>
      </c>
      <c r="B6896" s="4" t="s">
        <v>299</v>
      </c>
      <c r="C6896" s="5" t="s">
        <v>300</v>
      </c>
      <c r="D6896" s="5">
        <v>12.0</v>
      </c>
      <c r="E6896" s="5">
        <v>1.25</v>
      </c>
      <c r="F6896" s="4">
        <v>15513.0</v>
      </c>
      <c r="G6896" s="6">
        <v>44587.50208333333</v>
      </c>
      <c r="H6896" s="6" t="str">
        <f>VLOOKUP(F6896,'Customer Details'!$A$1:$B$3264,2,0)</f>
        <v>India</v>
      </c>
      <c r="I6896" s="7">
        <f t="shared" si="1"/>
        <v>15</v>
      </c>
      <c r="J6896" s="7">
        <f t="shared" si="2"/>
        <v>15</v>
      </c>
    </row>
    <row r="6897" ht="15.75" customHeight="1">
      <c r="A6897" s="4">
        <v>576686.0</v>
      </c>
      <c r="B6897" s="4">
        <v>23223.0</v>
      </c>
      <c r="C6897" s="5" t="s">
        <v>3089</v>
      </c>
      <c r="D6897" s="5">
        <v>1.0</v>
      </c>
      <c r="E6897" s="5">
        <v>0.83</v>
      </c>
      <c r="F6897" s="4">
        <v>16916.0</v>
      </c>
      <c r="G6897" s="6">
        <v>44697.50555555556</v>
      </c>
      <c r="H6897" s="6" t="str">
        <f>VLOOKUP(F6897,'Customer Details'!$A$1:$B$3264,2,0)</f>
        <v>India</v>
      </c>
      <c r="I6897" s="7">
        <f t="shared" si="1"/>
        <v>0.83</v>
      </c>
      <c r="J6897" s="7">
        <f t="shared" si="2"/>
        <v>0.83</v>
      </c>
    </row>
    <row r="6898" ht="15.75" customHeight="1">
      <c r="A6898" s="4">
        <v>552491.0</v>
      </c>
      <c r="B6898" s="4" t="s">
        <v>786</v>
      </c>
      <c r="C6898" s="5" t="s">
        <v>787</v>
      </c>
      <c r="D6898" s="5">
        <v>12.0</v>
      </c>
      <c r="E6898" s="5">
        <v>1.95</v>
      </c>
      <c r="F6898" s="4">
        <v>17033.0</v>
      </c>
      <c r="G6898" s="6">
        <v>44509.66736111111</v>
      </c>
      <c r="H6898" s="6" t="str">
        <f>VLOOKUP(F6898,'Customer Details'!$A$1:$B$3264,2,0)</f>
        <v>India</v>
      </c>
      <c r="I6898" s="7">
        <f t="shared" si="1"/>
        <v>23.4</v>
      </c>
      <c r="J6898" s="7">
        <f t="shared" si="2"/>
        <v>23.4</v>
      </c>
    </row>
    <row r="6899" ht="15.75" customHeight="1">
      <c r="A6899" s="4">
        <v>548157.0</v>
      </c>
      <c r="B6899" s="4" t="s">
        <v>67</v>
      </c>
      <c r="C6899" s="5" t="s">
        <v>68</v>
      </c>
      <c r="D6899" s="5">
        <v>60.0</v>
      </c>
      <c r="E6899" s="5">
        <v>1.65</v>
      </c>
      <c r="F6899" s="4">
        <v>14298.0</v>
      </c>
      <c r="G6899" s="6">
        <v>44468.56041666667</v>
      </c>
      <c r="H6899" s="6" t="str">
        <f>VLOOKUP(F6899,'Customer Details'!$A$1:$B$3264,2,0)</f>
        <v>USA</v>
      </c>
      <c r="I6899" s="7">
        <f t="shared" si="1"/>
        <v>99</v>
      </c>
      <c r="J6899" s="7">
        <f t="shared" si="2"/>
        <v>99</v>
      </c>
    </row>
    <row r="6900" ht="15.75" customHeight="1">
      <c r="A6900" s="4">
        <v>577410.0</v>
      </c>
      <c r="B6900" s="4" t="s">
        <v>22</v>
      </c>
      <c r="C6900" s="5" t="s">
        <v>23</v>
      </c>
      <c r="D6900" s="5">
        <v>3.0</v>
      </c>
      <c r="E6900" s="5">
        <v>2.08</v>
      </c>
      <c r="F6900" s="4">
        <v>14664.0</v>
      </c>
      <c r="G6900" s="6">
        <v>44701.45763888889</v>
      </c>
      <c r="H6900" s="6" t="str">
        <f>VLOOKUP(F6900,'Customer Details'!$A$1:$B$3264,2,0)</f>
        <v>China</v>
      </c>
      <c r="I6900" s="7">
        <f t="shared" si="1"/>
        <v>6.24</v>
      </c>
      <c r="J6900" s="7">
        <f t="shared" si="2"/>
        <v>6.24</v>
      </c>
    </row>
    <row r="6901" ht="15.75" customHeight="1">
      <c r="A6901" s="4">
        <v>540120.0</v>
      </c>
      <c r="B6901" s="4" t="s">
        <v>932</v>
      </c>
      <c r="C6901" s="5" t="s">
        <v>933</v>
      </c>
      <c r="D6901" s="5">
        <v>36.0</v>
      </c>
      <c r="E6901" s="5">
        <v>0.65</v>
      </c>
      <c r="F6901" s="4">
        <v>17675.0</v>
      </c>
      <c r="G6901" s="6">
        <v>44382.42222222222</v>
      </c>
      <c r="H6901" s="6" t="str">
        <f>VLOOKUP(F6901,'Customer Details'!$A$1:$B$3264,2,0)</f>
        <v>China</v>
      </c>
      <c r="I6901" s="7">
        <f t="shared" si="1"/>
        <v>23.4</v>
      </c>
      <c r="J6901" s="7">
        <f t="shared" si="2"/>
        <v>23.4</v>
      </c>
    </row>
    <row r="6902" ht="15.75" customHeight="1">
      <c r="A6902" s="4">
        <v>543839.0</v>
      </c>
      <c r="B6902" s="4" t="s">
        <v>75</v>
      </c>
      <c r="C6902" s="5" t="s">
        <v>76</v>
      </c>
      <c r="D6902" s="5">
        <v>1.0</v>
      </c>
      <c r="E6902" s="5">
        <v>5.45</v>
      </c>
      <c r="F6902" s="4">
        <v>17811.0</v>
      </c>
      <c r="G6902" s="6">
        <v>44422.46388888889</v>
      </c>
      <c r="H6902" s="6" t="str">
        <f>VLOOKUP(F6902,'Customer Details'!$A$1:$B$3264,2,0)</f>
        <v>USA</v>
      </c>
      <c r="I6902" s="7">
        <f t="shared" si="1"/>
        <v>5.45</v>
      </c>
      <c r="J6902" s="7">
        <f t="shared" si="2"/>
        <v>5.45</v>
      </c>
    </row>
    <row r="6903" ht="15.75" customHeight="1">
      <c r="A6903" s="4" t="s">
        <v>2052</v>
      </c>
      <c r="B6903" s="4" t="s">
        <v>91</v>
      </c>
      <c r="C6903" s="5" t="s">
        <v>92</v>
      </c>
      <c r="D6903" s="5">
        <v>-12.0</v>
      </c>
      <c r="E6903" s="5">
        <v>0.65</v>
      </c>
      <c r="F6903" s="4">
        <v>18072.0</v>
      </c>
      <c r="G6903" s="6">
        <v>44568.72361111111</v>
      </c>
      <c r="H6903" s="6" t="str">
        <f>VLOOKUP(F6903,'Customer Details'!$A$1:$B$3264,2,0)</f>
        <v>United Kingdom</v>
      </c>
      <c r="I6903" s="7">
        <f t="shared" si="1"/>
        <v>-7.8</v>
      </c>
      <c r="J6903" s="7">
        <f t="shared" si="2"/>
        <v>7.8</v>
      </c>
    </row>
    <row r="6904" ht="15.75" customHeight="1">
      <c r="A6904" s="4" t="s">
        <v>3090</v>
      </c>
      <c r="B6904" s="4">
        <v>21530.0</v>
      </c>
      <c r="C6904" s="5" t="s">
        <v>3091</v>
      </c>
      <c r="D6904" s="5">
        <v>-18.0</v>
      </c>
      <c r="E6904" s="5">
        <v>0.79</v>
      </c>
      <c r="F6904" s="4">
        <v>13314.0</v>
      </c>
      <c r="G6904" s="6">
        <v>44670.59236111111</v>
      </c>
      <c r="H6904" s="6" t="str">
        <f>VLOOKUP(F6904,'Customer Details'!$A$1:$B$3264,2,0)</f>
        <v>United Kingdom</v>
      </c>
      <c r="I6904" s="7">
        <f t="shared" si="1"/>
        <v>-14.22</v>
      </c>
      <c r="J6904" s="7">
        <f t="shared" si="2"/>
        <v>14.22</v>
      </c>
    </row>
    <row r="6905" ht="15.75" customHeight="1">
      <c r="A6905" s="4">
        <v>540523.0</v>
      </c>
      <c r="B6905" s="4" t="s">
        <v>1430</v>
      </c>
      <c r="C6905" s="5" t="s">
        <v>1431</v>
      </c>
      <c r="D6905" s="5">
        <v>5.0</v>
      </c>
      <c r="E6905" s="5">
        <v>1.25</v>
      </c>
      <c r="F6905" s="4">
        <v>13069.0</v>
      </c>
      <c r="G6905" s="6">
        <v>44386.53541666667</v>
      </c>
      <c r="H6905" s="6" t="str">
        <f>VLOOKUP(F6905,'Customer Details'!$A$1:$B$3264,2,0)</f>
        <v>China</v>
      </c>
      <c r="I6905" s="7">
        <f t="shared" si="1"/>
        <v>6.25</v>
      </c>
      <c r="J6905" s="7">
        <f t="shared" si="2"/>
        <v>6.25</v>
      </c>
    </row>
    <row r="6906" ht="15.75" customHeight="1">
      <c r="A6906" s="4">
        <v>537057.0</v>
      </c>
      <c r="B6906" s="4" t="s">
        <v>95</v>
      </c>
      <c r="C6906" s="5" t="s">
        <v>1819</v>
      </c>
      <c r="D6906" s="5">
        <v>1.0</v>
      </c>
      <c r="E6906" s="5">
        <v>1.25</v>
      </c>
      <c r="F6906" s="4">
        <v>15351.0</v>
      </c>
      <c r="G6906" s="6">
        <v>44352.49236111111</v>
      </c>
      <c r="H6906" s="6" t="str">
        <f>VLOOKUP(F6906,'Customer Details'!$A$1:$B$3264,2,0)</f>
        <v>United Kingdom</v>
      </c>
      <c r="I6906" s="7">
        <f t="shared" si="1"/>
        <v>1.25</v>
      </c>
      <c r="J6906" s="7">
        <f t="shared" si="2"/>
        <v>1.25</v>
      </c>
    </row>
    <row r="6907" ht="15.75" customHeight="1">
      <c r="A6907" s="4">
        <v>570211.0</v>
      </c>
      <c r="B6907" s="4" t="s">
        <v>485</v>
      </c>
      <c r="C6907" s="5" t="s">
        <v>486</v>
      </c>
      <c r="D6907" s="5">
        <v>3.0</v>
      </c>
      <c r="E6907" s="5">
        <v>1.25</v>
      </c>
      <c r="F6907" s="4">
        <v>13558.0</v>
      </c>
      <c r="G6907" s="6">
        <v>44660.46875</v>
      </c>
      <c r="H6907" s="6" t="str">
        <f>VLOOKUP(F6907,'Customer Details'!$A$1:$B$3264,2,0)</f>
        <v>Australia</v>
      </c>
      <c r="I6907" s="7">
        <f t="shared" si="1"/>
        <v>3.75</v>
      </c>
      <c r="J6907" s="7">
        <f t="shared" si="2"/>
        <v>3.75</v>
      </c>
    </row>
    <row r="6908" ht="15.75" customHeight="1">
      <c r="A6908" s="4">
        <v>545708.0</v>
      </c>
      <c r="B6908" s="4" t="s">
        <v>359</v>
      </c>
      <c r="C6908" s="5" t="s">
        <v>360</v>
      </c>
      <c r="D6908" s="5">
        <v>12.0</v>
      </c>
      <c r="E6908" s="5">
        <v>0.85</v>
      </c>
      <c r="F6908" s="4">
        <v>14915.0</v>
      </c>
      <c r="G6908" s="6">
        <v>44446.40208333333</v>
      </c>
      <c r="H6908" s="6" t="str">
        <f>VLOOKUP(F6908,'Customer Details'!$A$1:$B$3264,2,0)</f>
        <v>USA</v>
      </c>
      <c r="I6908" s="7">
        <f t="shared" si="1"/>
        <v>10.2</v>
      </c>
      <c r="J6908" s="7">
        <f t="shared" si="2"/>
        <v>10.2</v>
      </c>
    </row>
    <row r="6909" ht="15.75" customHeight="1">
      <c r="A6909" s="4">
        <v>555857.0</v>
      </c>
      <c r="B6909" s="4" t="s">
        <v>22</v>
      </c>
      <c r="C6909" s="5" t="s">
        <v>23</v>
      </c>
      <c r="D6909" s="5">
        <v>2.0</v>
      </c>
      <c r="E6909" s="5">
        <v>2.08</v>
      </c>
      <c r="F6909" s="4">
        <v>16393.0</v>
      </c>
      <c r="G6909" s="6">
        <v>44537.58541666667</v>
      </c>
      <c r="H6909" s="6" t="str">
        <f>VLOOKUP(F6909,'Customer Details'!$A$1:$B$3264,2,0)</f>
        <v>United Kingdom</v>
      </c>
      <c r="I6909" s="7">
        <f t="shared" si="1"/>
        <v>4.16</v>
      </c>
      <c r="J6909" s="7">
        <f t="shared" si="2"/>
        <v>4.16</v>
      </c>
    </row>
    <row r="6910" ht="15.75" customHeight="1">
      <c r="A6910" s="4">
        <v>579458.0</v>
      </c>
      <c r="B6910" s="4">
        <v>23207.0</v>
      </c>
      <c r="C6910" s="5" t="s">
        <v>1419</v>
      </c>
      <c r="D6910" s="5">
        <v>1.0</v>
      </c>
      <c r="E6910" s="5">
        <v>1.65</v>
      </c>
      <c r="F6910" s="4">
        <v>16549.0</v>
      </c>
      <c r="G6910" s="6">
        <v>44710.60972222222</v>
      </c>
      <c r="H6910" s="6" t="str">
        <f>VLOOKUP(F6910,'Customer Details'!$A$1:$B$3264,2,0)</f>
        <v>China</v>
      </c>
      <c r="I6910" s="7">
        <f t="shared" si="1"/>
        <v>1.65</v>
      </c>
      <c r="J6910" s="7">
        <f t="shared" si="2"/>
        <v>1.65</v>
      </c>
    </row>
    <row r="6911" ht="15.75" customHeight="1">
      <c r="A6911" s="4">
        <v>577483.0</v>
      </c>
      <c r="B6911" s="4" t="s">
        <v>156</v>
      </c>
      <c r="C6911" s="5" t="s">
        <v>157</v>
      </c>
      <c r="D6911" s="5">
        <v>1.0</v>
      </c>
      <c r="E6911" s="5">
        <v>0.39</v>
      </c>
      <c r="F6911" s="4">
        <v>14502.0</v>
      </c>
      <c r="G6911" s="6">
        <v>44701.49305555555</v>
      </c>
      <c r="H6911" s="6" t="str">
        <f>VLOOKUP(F6911,'Customer Details'!$A$1:$B$3264,2,0)</f>
        <v>China</v>
      </c>
      <c r="I6911" s="7">
        <f t="shared" si="1"/>
        <v>0.39</v>
      </c>
      <c r="J6911" s="7">
        <f t="shared" si="2"/>
        <v>0.39</v>
      </c>
    </row>
    <row r="6912" ht="15.75" customHeight="1">
      <c r="A6912" s="4" t="s">
        <v>3092</v>
      </c>
      <c r="B6912" s="4">
        <v>22364.0</v>
      </c>
      <c r="C6912" s="5" t="s">
        <v>170</v>
      </c>
      <c r="D6912" s="5">
        <v>-6.0</v>
      </c>
      <c r="E6912" s="5">
        <v>2.95</v>
      </c>
      <c r="F6912" s="4">
        <v>14760.0</v>
      </c>
      <c r="G6912" s="6">
        <v>44426.60833333333</v>
      </c>
      <c r="H6912" s="6" t="str">
        <f>VLOOKUP(F6912,'Customer Details'!$A$1:$B$3264,2,0)</f>
        <v>China</v>
      </c>
      <c r="I6912" s="7">
        <f t="shared" si="1"/>
        <v>-17.7</v>
      </c>
      <c r="J6912" s="7">
        <f t="shared" si="2"/>
        <v>17.7</v>
      </c>
    </row>
    <row r="6913" ht="15.75" customHeight="1">
      <c r="A6913" s="4">
        <v>574474.0</v>
      </c>
      <c r="B6913" s="4">
        <v>21114.0</v>
      </c>
      <c r="C6913" s="5" t="s">
        <v>2294</v>
      </c>
      <c r="D6913" s="5">
        <v>5.0</v>
      </c>
      <c r="E6913" s="5">
        <v>1.25</v>
      </c>
      <c r="F6913" s="4">
        <v>17979.0</v>
      </c>
      <c r="G6913" s="6">
        <v>44685.50347222222</v>
      </c>
      <c r="H6913" s="6" t="str">
        <f>VLOOKUP(F6913,'Customer Details'!$A$1:$B$3264,2,0)</f>
        <v>China</v>
      </c>
      <c r="I6913" s="7">
        <f t="shared" si="1"/>
        <v>6.25</v>
      </c>
      <c r="J6913" s="7">
        <f t="shared" si="2"/>
        <v>6.25</v>
      </c>
    </row>
    <row r="6914" ht="15.75" customHeight="1">
      <c r="A6914" s="4">
        <v>537648.0</v>
      </c>
      <c r="B6914" s="4" t="s">
        <v>67</v>
      </c>
      <c r="C6914" s="5" t="s">
        <v>68</v>
      </c>
      <c r="D6914" s="5">
        <v>10.0</v>
      </c>
      <c r="E6914" s="5">
        <v>1.95</v>
      </c>
      <c r="F6914" s="4">
        <v>12839.0</v>
      </c>
      <c r="G6914" s="6">
        <v>44354.65833333333</v>
      </c>
      <c r="H6914" s="6" t="str">
        <f>VLOOKUP(F6914,'Customer Details'!$A$1:$B$3264,2,0)</f>
        <v>Australia</v>
      </c>
      <c r="I6914" s="7">
        <f t="shared" si="1"/>
        <v>19.5</v>
      </c>
      <c r="J6914" s="7">
        <f t="shared" si="2"/>
        <v>19.5</v>
      </c>
    </row>
    <row r="6915" ht="15.75" customHeight="1">
      <c r="A6915" s="4" t="s">
        <v>3093</v>
      </c>
      <c r="B6915" s="4">
        <v>22327.0</v>
      </c>
      <c r="C6915" s="5" t="s">
        <v>3030</v>
      </c>
      <c r="D6915" s="5">
        <v>-6.0</v>
      </c>
      <c r="E6915" s="5">
        <v>2.95</v>
      </c>
      <c r="F6915" s="4">
        <v>14149.0</v>
      </c>
      <c r="G6915" s="6">
        <v>44511.52361111111</v>
      </c>
      <c r="H6915" s="6" t="str">
        <f>VLOOKUP(F6915,'Customer Details'!$A$1:$B$3264,2,0)</f>
        <v>China</v>
      </c>
      <c r="I6915" s="7">
        <f t="shared" si="1"/>
        <v>-17.7</v>
      </c>
      <c r="J6915" s="7">
        <f t="shared" si="2"/>
        <v>17.7</v>
      </c>
    </row>
    <row r="6916" ht="15.75" customHeight="1">
      <c r="A6916" s="4" t="s">
        <v>3094</v>
      </c>
      <c r="B6916" s="4">
        <v>22109.0</v>
      </c>
      <c r="C6916" s="5" t="s">
        <v>774</v>
      </c>
      <c r="D6916" s="5">
        <v>-2.0</v>
      </c>
      <c r="E6916" s="5">
        <v>3.39</v>
      </c>
      <c r="F6916" s="4">
        <v>13078.0</v>
      </c>
      <c r="G6916" s="6">
        <v>44699.71041666667</v>
      </c>
      <c r="H6916" s="6" t="str">
        <f>VLOOKUP(F6916,'Customer Details'!$A$1:$B$3264,2,0)</f>
        <v>India</v>
      </c>
      <c r="I6916" s="7">
        <f t="shared" si="1"/>
        <v>-6.78</v>
      </c>
      <c r="J6916" s="7">
        <f t="shared" si="2"/>
        <v>6.78</v>
      </c>
    </row>
    <row r="6917" ht="15.75" customHeight="1">
      <c r="A6917" s="4" t="s">
        <v>3095</v>
      </c>
      <c r="B6917" s="4">
        <v>23203.0</v>
      </c>
      <c r="C6917" s="5" t="s">
        <v>2846</v>
      </c>
      <c r="D6917" s="5">
        <v>-2.0</v>
      </c>
      <c r="E6917" s="5">
        <v>2.08</v>
      </c>
      <c r="F6917" s="4">
        <v>16873.0</v>
      </c>
      <c r="G6917" s="6">
        <v>44664.47916666666</v>
      </c>
      <c r="H6917" s="6" t="str">
        <f>VLOOKUP(F6917,'Customer Details'!$A$1:$B$3264,2,0)</f>
        <v>United Kingdom</v>
      </c>
      <c r="I6917" s="7">
        <f t="shared" si="1"/>
        <v>-4.16</v>
      </c>
      <c r="J6917" s="7">
        <f t="shared" si="2"/>
        <v>4.16</v>
      </c>
    </row>
    <row r="6918" ht="15.75" customHeight="1">
      <c r="A6918" s="4">
        <v>558183.0</v>
      </c>
      <c r="B6918" s="4" t="s">
        <v>3096</v>
      </c>
      <c r="C6918" s="5" t="s">
        <v>3097</v>
      </c>
      <c r="D6918" s="5">
        <v>2.0</v>
      </c>
      <c r="E6918" s="5">
        <v>5.95</v>
      </c>
      <c r="F6918" s="4">
        <v>15996.0</v>
      </c>
      <c r="G6918" s="6">
        <v>44557.50902777778</v>
      </c>
      <c r="H6918" s="6" t="str">
        <f>VLOOKUP(F6918,'Customer Details'!$A$1:$B$3264,2,0)</f>
        <v>China</v>
      </c>
      <c r="I6918" s="7">
        <f t="shared" si="1"/>
        <v>11.9</v>
      </c>
      <c r="J6918" s="7">
        <f t="shared" si="2"/>
        <v>11.9</v>
      </c>
    </row>
    <row r="6919" ht="15.75" customHeight="1">
      <c r="A6919" s="4">
        <v>580911.0</v>
      </c>
      <c r="B6919" s="4" t="s">
        <v>131</v>
      </c>
      <c r="C6919" s="5" t="s">
        <v>132</v>
      </c>
      <c r="D6919" s="5">
        <v>24.0</v>
      </c>
      <c r="E6919" s="5">
        <v>0.42</v>
      </c>
      <c r="F6919" s="4">
        <v>14503.0</v>
      </c>
      <c r="G6919" s="6">
        <v>44718.5625</v>
      </c>
      <c r="H6919" s="6" t="str">
        <f>VLOOKUP(F6919,'Customer Details'!$A$1:$B$3264,2,0)</f>
        <v>Australia</v>
      </c>
      <c r="I6919" s="7">
        <f t="shared" si="1"/>
        <v>10.08</v>
      </c>
      <c r="J6919" s="7">
        <f t="shared" si="2"/>
        <v>10.08</v>
      </c>
    </row>
    <row r="6920" ht="15.75" customHeight="1">
      <c r="A6920" s="4">
        <v>546670.0</v>
      </c>
      <c r="B6920" s="4" t="s">
        <v>398</v>
      </c>
      <c r="C6920" s="5" t="s">
        <v>399</v>
      </c>
      <c r="D6920" s="5">
        <v>3.0</v>
      </c>
      <c r="E6920" s="5">
        <v>1.65</v>
      </c>
      <c r="F6920" s="4">
        <v>13451.0</v>
      </c>
      <c r="G6920" s="6">
        <v>44454.65069444444</v>
      </c>
      <c r="H6920" s="6" t="str">
        <f>VLOOKUP(F6920,'Customer Details'!$A$1:$B$3264,2,0)</f>
        <v>India</v>
      </c>
      <c r="I6920" s="7">
        <f t="shared" si="1"/>
        <v>4.95</v>
      </c>
      <c r="J6920" s="7">
        <f t="shared" si="2"/>
        <v>4.95</v>
      </c>
    </row>
    <row r="6921" ht="15.75" customHeight="1">
      <c r="A6921" s="4">
        <v>567879.0</v>
      </c>
      <c r="B6921" s="4" t="s">
        <v>140</v>
      </c>
      <c r="C6921" s="5" t="s">
        <v>141</v>
      </c>
      <c r="D6921" s="5">
        <v>6.0</v>
      </c>
      <c r="E6921" s="5">
        <v>2.95</v>
      </c>
      <c r="F6921" s="4">
        <v>16161.0</v>
      </c>
      <c r="G6921" s="6">
        <v>44642.62013888889</v>
      </c>
      <c r="H6921" s="6" t="str">
        <f>VLOOKUP(F6921,'Customer Details'!$A$1:$B$3264,2,0)</f>
        <v>Australia</v>
      </c>
      <c r="I6921" s="7">
        <f t="shared" si="1"/>
        <v>17.7</v>
      </c>
      <c r="J6921" s="7">
        <f t="shared" si="2"/>
        <v>17.7</v>
      </c>
    </row>
    <row r="6922" ht="15.75" customHeight="1">
      <c r="A6922" s="4">
        <v>536874.0</v>
      </c>
      <c r="B6922" s="4" t="s">
        <v>1119</v>
      </c>
      <c r="C6922" s="5" t="s">
        <v>1120</v>
      </c>
      <c r="D6922" s="5">
        <v>1.0</v>
      </c>
      <c r="E6922" s="5">
        <v>4.25</v>
      </c>
      <c r="F6922" s="4">
        <v>16891.0</v>
      </c>
      <c r="G6922" s="6">
        <v>44350.48263888889</v>
      </c>
      <c r="H6922" s="6" t="str">
        <f>VLOOKUP(F6922,'Customer Details'!$A$1:$B$3264,2,0)</f>
        <v>India</v>
      </c>
      <c r="I6922" s="7">
        <f t="shared" si="1"/>
        <v>4.25</v>
      </c>
      <c r="J6922" s="7">
        <f t="shared" si="2"/>
        <v>4.25</v>
      </c>
    </row>
    <row r="6923" ht="15.75" customHeight="1">
      <c r="A6923" s="4">
        <v>537225.0</v>
      </c>
      <c r="B6923" s="4" t="s">
        <v>1991</v>
      </c>
      <c r="C6923" s="5" t="s">
        <v>1992</v>
      </c>
      <c r="D6923" s="5">
        <v>1.0</v>
      </c>
      <c r="E6923" s="5">
        <v>9.95</v>
      </c>
      <c r="F6923" s="4">
        <v>12748.0</v>
      </c>
      <c r="G6923" s="6">
        <v>44352.69513888889</v>
      </c>
      <c r="H6923" s="6" t="str">
        <f>VLOOKUP(F6923,'Customer Details'!$A$1:$B$3264,2,0)</f>
        <v>USA</v>
      </c>
      <c r="I6923" s="7">
        <f t="shared" si="1"/>
        <v>9.95</v>
      </c>
      <c r="J6923" s="7">
        <f t="shared" si="2"/>
        <v>9.95</v>
      </c>
    </row>
    <row r="6924" ht="15.75" customHeight="1">
      <c r="A6924" s="4" t="s">
        <v>3098</v>
      </c>
      <c r="B6924" s="4">
        <v>22768.0</v>
      </c>
      <c r="C6924" s="5" t="s">
        <v>107</v>
      </c>
      <c r="D6924" s="5">
        <v>-1.0</v>
      </c>
      <c r="E6924" s="5">
        <v>9.95</v>
      </c>
      <c r="F6924" s="4">
        <v>14950.0</v>
      </c>
      <c r="G6924" s="6">
        <v>44713.40416666667</v>
      </c>
      <c r="H6924" s="6" t="str">
        <f>VLOOKUP(F6924,'Customer Details'!$A$1:$B$3264,2,0)</f>
        <v>China</v>
      </c>
      <c r="I6924" s="7">
        <f t="shared" si="1"/>
        <v>-9.95</v>
      </c>
      <c r="J6924" s="7">
        <f t="shared" si="2"/>
        <v>9.95</v>
      </c>
    </row>
    <row r="6925" ht="15.75" customHeight="1">
      <c r="A6925" s="4">
        <v>538379.0</v>
      </c>
      <c r="B6925" s="4" t="s">
        <v>87</v>
      </c>
      <c r="C6925" s="5" t="s">
        <v>135</v>
      </c>
      <c r="D6925" s="5">
        <v>1.0</v>
      </c>
      <c r="E6925" s="5">
        <v>3.75</v>
      </c>
      <c r="F6925" s="4">
        <v>17126.0</v>
      </c>
      <c r="G6925" s="6">
        <v>44359.47638888889</v>
      </c>
      <c r="H6925" s="6" t="str">
        <f>VLOOKUP(F6925,'Customer Details'!$A$1:$B$3264,2,0)</f>
        <v>United Kingdom</v>
      </c>
      <c r="I6925" s="7">
        <f t="shared" si="1"/>
        <v>3.75</v>
      </c>
      <c r="J6925" s="7">
        <f t="shared" si="2"/>
        <v>3.75</v>
      </c>
    </row>
    <row r="6926" ht="15.75" customHeight="1">
      <c r="A6926" s="4">
        <v>568346.0</v>
      </c>
      <c r="B6926" s="4" t="s">
        <v>119</v>
      </c>
      <c r="C6926" s="5" t="s">
        <v>120</v>
      </c>
      <c r="D6926" s="5">
        <v>4.0</v>
      </c>
      <c r="E6926" s="5">
        <v>0.83</v>
      </c>
      <c r="F6926" s="4">
        <v>14096.0</v>
      </c>
      <c r="G6926" s="6">
        <v>44646.64444444444</v>
      </c>
      <c r="H6926" s="6" t="str">
        <f>VLOOKUP(F6926,'Customer Details'!$A$1:$B$3264,2,0)</f>
        <v>USA</v>
      </c>
      <c r="I6926" s="7">
        <f t="shared" si="1"/>
        <v>3.32</v>
      </c>
      <c r="J6926" s="7">
        <f t="shared" si="2"/>
        <v>3.32</v>
      </c>
    </row>
    <row r="6927" ht="15.75" customHeight="1">
      <c r="A6927" s="4">
        <v>540839.0</v>
      </c>
      <c r="B6927" s="4" t="s">
        <v>1111</v>
      </c>
      <c r="C6927" s="5" t="s">
        <v>1112</v>
      </c>
      <c r="D6927" s="5">
        <v>1.0</v>
      </c>
      <c r="E6927" s="5">
        <v>1.65</v>
      </c>
      <c r="F6927" s="4">
        <v>16791.0</v>
      </c>
      <c r="G6927" s="6">
        <v>44388.65416666667</v>
      </c>
      <c r="H6927" s="6" t="str">
        <f>VLOOKUP(F6927,'Customer Details'!$A$1:$B$3264,2,0)</f>
        <v>India</v>
      </c>
      <c r="I6927" s="7">
        <f t="shared" si="1"/>
        <v>1.65</v>
      </c>
      <c r="J6927" s="7">
        <f t="shared" si="2"/>
        <v>1.65</v>
      </c>
    </row>
    <row r="6928" ht="15.75" customHeight="1">
      <c r="A6928" s="4">
        <v>543367.0</v>
      </c>
      <c r="B6928" s="4" t="s">
        <v>647</v>
      </c>
      <c r="C6928" s="5" t="s">
        <v>648</v>
      </c>
      <c r="D6928" s="5">
        <v>25.0</v>
      </c>
      <c r="E6928" s="5">
        <v>0.42</v>
      </c>
      <c r="F6928" s="4">
        <v>18225.0</v>
      </c>
      <c r="G6928" s="6">
        <v>44415.60625</v>
      </c>
      <c r="H6928" s="6" t="str">
        <f>VLOOKUP(F6928,'Customer Details'!$A$1:$B$3264,2,0)</f>
        <v>India</v>
      </c>
      <c r="I6928" s="7">
        <f t="shared" si="1"/>
        <v>10.5</v>
      </c>
      <c r="J6928" s="7">
        <f t="shared" si="2"/>
        <v>10.5</v>
      </c>
    </row>
    <row r="6929" ht="15.75" customHeight="1">
      <c r="A6929" s="4">
        <v>557846.0</v>
      </c>
      <c r="B6929" s="4" t="s">
        <v>18</v>
      </c>
      <c r="C6929" s="5" t="s">
        <v>19</v>
      </c>
      <c r="D6929" s="5">
        <v>2.0</v>
      </c>
      <c r="E6929" s="5">
        <v>1.25</v>
      </c>
      <c r="F6929" s="4">
        <v>17365.0</v>
      </c>
      <c r="G6929" s="6">
        <v>44553.44722222222</v>
      </c>
      <c r="H6929" s="6" t="str">
        <f>VLOOKUP(F6929,'Customer Details'!$A$1:$B$3264,2,0)</f>
        <v>Australia</v>
      </c>
      <c r="I6929" s="7">
        <f t="shared" si="1"/>
        <v>2.5</v>
      </c>
      <c r="J6929" s="7">
        <f t="shared" si="2"/>
        <v>2.5</v>
      </c>
    </row>
    <row r="6930" ht="15.75" customHeight="1">
      <c r="A6930" s="4" t="s">
        <v>3099</v>
      </c>
      <c r="B6930" s="4">
        <v>22623.0</v>
      </c>
      <c r="C6930" s="5" t="s">
        <v>3100</v>
      </c>
      <c r="D6930" s="5">
        <v>-1.0</v>
      </c>
      <c r="E6930" s="5">
        <v>4.95</v>
      </c>
      <c r="F6930" s="4">
        <v>13488.0</v>
      </c>
      <c r="G6930" s="6">
        <v>44383.72708333333</v>
      </c>
      <c r="H6930" s="6" t="str">
        <f>VLOOKUP(F6930,'Customer Details'!$A$1:$B$3264,2,0)</f>
        <v>Australia</v>
      </c>
      <c r="I6930" s="7">
        <f t="shared" si="1"/>
        <v>-4.95</v>
      </c>
      <c r="J6930" s="7">
        <f t="shared" si="2"/>
        <v>4.95</v>
      </c>
    </row>
    <row r="6931" ht="15.75" customHeight="1">
      <c r="A6931" s="4">
        <v>543111.0</v>
      </c>
      <c r="B6931" s="4" t="s">
        <v>22</v>
      </c>
      <c r="C6931" s="5" t="s">
        <v>23</v>
      </c>
      <c r="D6931" s="5">
        <v>3.0</v>
      </c>
      <c r="E6931" s="5">
        <v>1.95</v>
      </c>
      <c r="F6931" s="4">
        <v>15719.0</v>
      </c>
      <c r="G6931" s="6">
        <v>44411.53055555555</v>
      </c>
      <c r="H6931" s="6" t="str">
        <f>VLOOKUP(F6931,'Customer Details'!$A$1:$B$3264,2,0)</f>
        <v>Australia</v>
      </c>
      <c r="I6931" s="7">
        <f t="shared" si="1"/>
        <v>5.85</v>
      </c>
      <c r="J6931" s="7">
        <f t="shared" si="2"/>
        <v>5.85</v>
      </c>
    </row>
    <row r="6932" ht="15.75" customHeight="1">
      <c r="A6932" s="4">
        <v>573415.0</v>
      </c>
      <c r="B6932" s="4" t="s">
        <v>38</v>
      </c>
      <c r="C6932" s="5" t="s">
        <v>39</v>
      </c>
      <c r="D6932" s="5">
        <v>3.0</v>
      </c>
      <c r="E6932" s="5">
        <v>2.95</v>
      </c>
      <c r="F6932" s="4">
        <v>13607.0</v>
      </c>
      <c r="G6932" s="6">
        <v>44681.67847222222</v>
      </c>
      <c r="H6932" s="6" t="str">
        <f>VLOOKUP(F6932,'Customer Details'!$A$1:$B$3264,2,0)</f>
        <v>China</v>
      </c>
      <c r="I6932" s="7">
        <f t="shared" si="1"/>
        <v>8.85</v>
      </c>
      <c r="J6932" s="7">
        <f t="shared" si="2"/>
        <v>8.85</v>
      </c>
    </row>
    <row r="6933" ht="15.75" customHeight="1">
      <c r="A6933" s="4">
        <v>579002.0</v>
      </c>
      <c r="B6933" s="4" t="s">
        <v>3101</v>
      </c>
      <c r="C6933" s="5" t="s">
        <v>3102</v>
      </c>
      <c r="D6933" s="5">
        <v>2.0</v>
      </c>
      <c r="E6933" s="5">
        <v>0.55</v>
      </c>
      <c r="F6933" s="4">
        <v>14093.0</v>
      </c>
      <c r="G6933" s="6">
        <v>44708.68541666667</v>
      </c>
      <c r="H6933" s="6" t="str">
        <f>VLOOKUP(F6933,'Customer Details'!$A$1:$B$3264,2,0)</f>
        <v>United Kingdom</v>
      </c>
      <c r="I6933" s="7">
        <f t="shared" si="1"/>
        <v>1.1</v>
      </c>
      <c r="J6933" s="7">
        <f t="shared" si="2"/>
        <v>1.1</v>
      </c>
    </row>
    <row r="6934" ht="15.75" customHeight="1">
      <c r="A6934" s="4">
        <v>544153.0</v>
      </c>
      <c r="B6934" s="4" t="s">
        <v>75</v>
      </c>
      <c r="C6934" s="5" t="s">
        <v>76</v>
      </c>
      <c r="D6934" s="5">
        <v>1.0</v>
      </c>
      <c r="E6934" s="5">
        <v>5.45</v>
      </c>
      <c r="F6934" s="4">
        <v>15356.0</v>
      </c>
      <c r="G6934" s="6">
        <v>44424.50763888889</v>
      </c>
      <c r="H6934" s="6" t="str">
        <f>VLOOKUP(F6934,'Customer Details'!$A$1:$B$3264,2,0)</f>
        <v>China</v>
      </c>
      <c r="I6934" s="7">
        <f t="shared" si="1"/>
        <v>5.45</v>
      </c>
      <c r="J6934" s="7">
        <f t="shared" si="2"/>
        <v>5.45</v>
      </c>
    </row>
    <row r="6935" ht="15.75" customHeight="1">
      <c r="A6935" s="4" t="s">
        <v>3005</v>
      </c>
      <c r="B6935" s="4">
        <v>22065.0</v>
      </c>
      <c r="C6935" s="5" t="s">
        <v>488</v>
      </c>
      <c r="D6935" s="5">
        <v>-1.0</v>
      </c>
      <c r="E6935" s="5">
        <v>1.25</v>
      </c>
      <c r="F6935" s="4">
        <v>17511.0</v>
      </c>
      <c r="G6935" s="6">
        <v>44354.53125</v>
      </c>
      <c r="H6935" s="6" t="str">
        <f>VLOOKUP(F6935,'Customer Details'!$A$1:$B$3264,2,0)</f>
        <v>United Kingdom</v>
      </c>
      <c r="I6935" s="7">
        <f t="shared" si="1"/>
        <v>-1.25</v>
      </c>
      <c r="J6935" s="7">
        <f t="shared" si="2"/>
        <v>1.25</v>
      </c>
    </row>
    <row r="6936" ht="15.75" customHeight="1">
      <c r="A6936" s="4">
        <v>539637.0</v>
      </c>
      <c r="B6936" s="4" t="s">
        <v>320</v>
      </c>
      <c r="C6936" s="5" t="s">
        <v>321</v>
      </c>
      <c r="D6936" s="5">
        <v>1.0</v>
      </c>
      <c r="E6936" s="5">
        <v>2.95</v>
      </c>
      <c r="F6936" s="4">
        <v>14083.0</v>
      </c>
      <c r="G6936" s="6">
        <v>44367.64027777778</v>
      </c>
      <c r="H6936" s="6" t="str">
        <f>VLOOKUP(F6936,'Customer Details'!$A$1:$B$3264,2,0)</f>
        <v>India</v>
      </c>
      <c r="I6936" s="7">
        <f t="shared" si="1"/>
        <v>2.95</v>
      </c>
      <c r="J6936" s="7">
        <f t="shared" si="2"/>
        <v>2.95</v>
      </c>
    </row>
    <row r="6937" ht="15.75" customHeight="1">
      <c r="A6937" s="4">
        <v>571268.0</v>
      </c>
      <c r="B6937" s="4" t="s">
        <v>77</v>
      </c>
      <c r="C6937" s="5" t="s">
        <v>78</v>
      </c>
      <c r="D6937" s="5">
        <v>6.0</v>
      </c>
      <c r="E6937" s="5">
        <v>4.15</v>
      </c>
      <c r="F6937" s="4">
        <v>15351.0</v>
      </c>
      <c r="G6937" s="6">
        <v>44667.50416666667</v>
      </c>
      <c r="H6937" s="6" t="str">
        <f>VLOOKUP(F6937,'Customer Details'!$A$1:$B$3264,2,0)</f>
        <v>United Kingdom</v>
      </c>
      <c r="I6937" s="7">
        <f t="shared" si="1"/>
        <v>24.9</v>
      </c>
      <c r="J6937" s="7">
        <f t="shared" si="2"/>
        <v>24.9</v>
      </c>
    </row>
    <row r="6938" ht="15.75" customHeight="1">
      <c r="A6938" s="4">
        <v>547578.0</v>
      </c>
      <c r="B6938" s="4" t="s">
        <v>40</v>
      </c>
      <c r="C6938" s="5" t="s">
        <v>41</v>
      </c>
      <c r="D6938" s="5">
        <v>12.0</v>
      </c>
      <c r="E6938" s="5">
        <v>2.95</v>
      </c>
      <c r="F6938" s="4">
        <v>13089.0</v>
      </c>
      <c r="G6938" s="6">
        <v>44463.44305555556</v>
      </c>
      <c r="H6938" s="6" t="str">
        <f>VLOOKUP(F6938,'Customer Details'!$A$1:$B$3264,2,0)</f>
        <v>Australia</v>
      </c>
      <c r="I6938" s="7">
        <f t="shared" si="1"/>
        <v>35.4</v>
      </c>
      <c r="J6938" s="7">
        <f t="shared" si="2"/>
        <v>35.4</v>
      </c>
    </row>
    <row r="6939" ht="15.75" customHeight="1">
      <c r="A6939" s="4">
        <v>554465.0</v>
      </c>
      <c r="B6939" s="4" t="s">
        <v>404</v>
      </c>
      <c r="C6939" s="5" t="s">
        <v>405</v>
      </c>
      <c r="D6939" s="5">
        <v>25.0</v>
      </c>
      <c r="E6939" s="5">
        <v>0.42</v>
      </c>
      <c r="F6939" s="4">
        <v>13534.0</v>
      </c>
      <c r="G6939" s="6">
        <v>44524.525</v>
      </c>
      <c r="H6939" s="6" t="str">
        <f>VLOOKUP(F6939,'Customer Details'!$A$1:$B$3264,2,0)</f>
        <v>United Kingdom</v>
      </c>
      <c r="I6939" s="7">
        <f t="shared" si="1"/>
        <v>10.5</v>
      </c>
      <c r="J6939" s="7">
        <f t="shared" si="2"/>
        <v>10.5</v>
      </c>
    </row>
    <row r="6940" ht="15.75" customHeight="1">
      <c r="A6940" s="4">
        <v>551193.0</v>
      </c>
      <c r="B6940" s="4" t="s">
        <v>332</v>
      </c>
      <c r="C6940" s="5" t="s">
        <v>333</v>
      </c>
      <c r="D6940" s="5">
        <v>1.0</v>
      </c>
      <c r="E6940" s="5">
        <v>5.95</v>
      </c>
      <c r="F6940" s="4">
        <v>17954.0</v>
      </c>
      <c r="G6940" s="6">
        <v>44496.46180555555</v>
      </c>
      <c r="H6940" s="6" t="str">
        <f>VLOOKUP(F6940,'Customer Details'!$A$1:$B$3264,2,0)</f>
        <v>United Kingdom</v>
      </c>
      <c r="I6940" s="7">
        <f t="shared" si="1"/>
        <v>5.95</v>
      </c>
      <c r="J6940" s="7">
        <f t="shared" si="2"/>
        <v>5.95</v>
      </c>
    </row>
    <row r="6941" ht="15.75" customHeight="1">
      <c r="A6941" s="4">
        <v>555638.0</v>
      </c>
      <c r="B6941" s="4" t="s">
        <v>388</v>
      </c>
      <c r="C6941" s="5" t="s">
        <v>389</v>
      </c>
      <c r="D6941" s="5">
        <v>12.0</v>
      </c>
      <c r="E6941" s="5">
        <v>1.25</v>
      </c>
      <c r="F6941" s="4">
        <v>15150.0</v>
      </c>
      <c r="G6941" s="6">
        <v>44536.53541666667</v>
      </c>
      <c r="H6941" s="6" t="str">
        <f>VLOOKUP(F6941,'Customer Details'!$A$1:$B$3264,2,0)</f>
        <v>India</v>
      </c>
      <c r="I6941" s="7">
        <f t="shared" si="1"/>
        <v>15</v>
      </c>
      <c r="J6941" s="7">
        <f t="shared" si="2"/>
        <v>15</v>
      </c>
    </row>
    <row r="6942" ht="15.75" customHeight="1">
      <c r="A6942" s="4" t="s">
        <v>2205</v>
      </c>
      <c r="B6942" s="4">
        <v>23323.0</v>
      </c>
      <c r="C6942" s="5" t="s">
        <v>3103</v>
      </c>
      <c r="D6942" s="5">
        <v>-1.0</v>
      </c>
      <c r="E6942" s="5">
        <v>2.1</v>
      </c>
      <c r="F6942" s="4">
        <v>17119.0</v>
      </c>
      <c r="G6942" s="6">
        <v>44675.58263888889</v>
      </c>
      <c r="H6942" s="6" t="str">
        <f>VLOOKUP(F6942,'Customer Details'!$A$1:$B$3264,2,0)</f>
        <v>China</v>
      </c>
      <c r="I6942" s="7">
        <f t="shared" si="1"/>
        <v>-2.1</v>
      </c>
      <c r="J6942" s="7">
        <f t="shared" si="2"/>
        <v>2.1</v>
      </c>
    </row>
    <row r="6943" ht="15.75" customHeight="1">
      <c r="A6943" s="4" t="s">
        <v>2484</v>
      </c>
      <c r="B6943" s="4">
        <v>22767.0</v>
      </c>
      <c r="C6943" s="5" t="s">
        <v>662</v>
      </c>
      <c r="D6943" s="5">
        <v>-1.0</v>
      </c>
      <c r="E6943" s="5">
        <v>9.95</v>
      </c>
      <c r="F6943" s="4">
        <v>14475.0</v>
      </c>
      <c r="G6943" s="6">
        <v>44418.62430555555</v>
      </c>
      <c r="H6943" s="6" t="str">
        <f>VLOOKUP(F6943,'Customer Details'!$A$1:$B$3264,2,0)</f>
        <v>Australia</v>
      </c>
      <c r="I6943" s="7">
        <f t="shared" si="1"/>
        <v>-9.95</v>
      </c>
      <c r="J6943" s="7">
        <f t="shared" si="2"/>
        <v>9.95</v>
      </c>
    </row>
    <row r="6944" ht="15.75" customHeight="1">
      <c r="A6944" s="4">
        <v>556484.0</v>
      </c>
      <c r="B6944" s="4" t="s">
        <v>165</v>
      </c>
      <c r="C6944" s="5" t="s">
        <v>166</v>
      </c>
      <c r="D6944" s="5">
        <v>4.0</v>
      </c>
      <c r="E6944" s="5">
        <v>1.25</v>
      </c>
      <c r="F6944" s="4">
        <v>16938.0</v>
      </c>
      <c r="G6944" s="6">
        <v>44542.55347222222</v>
      </c>
      <c r="H6944" s="6" t="str">
        <f>VLOOKUP(F6944,'Customer Details'!$A$1:$B$3264,2,0)</f>
        <v>United Kingdom</v>
      </c>
      <c r="I6944" s="7">
        <f t="shared" si="1"/>
        <v>5</v>
      </c>
      <c r="J6944" s="7">
        <f t="shared" si="2"/>
        <v>5</v>
      </c>
    </row>
    <row r="6945" ht="15.75" customHeight="1">
      <c r="A6945" s="4" t="s">
        <v>3104</v>
      </c>
      <c r="B6945" s="4">
        <v>20711.0</v>
      </c>
      <c r="C6945" s="5" t="s">
        <v>145</v>
      </c>
      <c r="D6945" s="5">
        <v>-10.0</v>
      </c>
      <c r="E6945" s="5">
        <v>1.95</v>
      </c>
      <c r="F6945" s="4">
        <v>15078.0</v>
      </c>
      <c r="G6945" s="6">
        <v>44442.48125</v>
      </c>
      <c r="H6945" s="6" t="str">
        <f>VLOOKUP(F6945,'Customer Details'!$A$1:$B$3264,2,0)</f>
        <v>United Kingdom</v>
      </c>
      <c r="I6945" s="7">
        <f t="shared" si="1"/>
        <v>-19.5</v>
      </c>
      <c r="J6945" s="7">
        <f t="shared" si="2"/>
        <v>19.5</v>
      </c>
    </row>
    <row r="6946" ht="15.75" customHeight="1">
      <c r="A6946" s="4">
        <v>576581.0</v>
      </c>
      <c r="B6946" s="4" t="s">
        <v>22</v>
      </c>
      <c r="C6946" s="5" t="s">
        <v>23</v>
      </c>
      <c r="D6946" s="5">
        <v>20.0</v>
      </c>
      <c r="E6946" s="5">
        <v>2.08</v>
      </c>
      <c r="F6946" s="4">
        <v>15955.0</v>
      </c>
      <c r="G6946" s="6">
        <v>44696.59375</v>
      </c>
      <c r="H6946" s="6" t="str">
        <f>VLOOKUP(F6946,'Customer Details'!$A$1:$B$3264,2,0)</f>
        <v>USA</v>
      </c>
      <c r="I6946" s="7">
        <f t="shared" si="1"/>
        <v>41.6</v>
      </c>
      <c r="J6946" s="7">
        <f t="shared" si="2"/>
        <v>41.6</v>
      </c>
    </row>
    <row r="6947" ht="15.75" customHeight="1">
      <c r="A6947" s="4">
        <v>573483.0</v>
      </c>
      <c r="B6947" s="4" t="s">
        <v>38</v>
      </c>
      <c r="C6947" s="5" t="s">
        <v>39</v>
      </c>
      <c r="D6947" s="5">
        <v>32.0</v>
      </c>
      <c r="E6947" s="5">
        <v>2.55</v>
      </c>
      <c r="F6947" s="4">
        <v>15793.0</v>
      </c>
      <c r="G6947" s="6">
        <v>44681.48055555556</v>
      </c>
      <c r="H6947" s="6" t="str">
        <f>VLOOKUP(F6947,'Customer Details'!$A$1:$B$3264,2,0)</f>
        <v>Australia</v>
      </c>
      <c r="I6947" s="7">
        <f t="shared" si="1"/>
        <v>81.6</v>
      </c>
      <c r="J6947" s="7">
        <f t="shared" si="2"/>
        <v>81.6</v>
      </c>
    </row>
    <row r="6948" ht="15.75" customHeight="1">
      <c r="A6948" s="4">
        <v>567672.0</v>
      </c>
      <c r="B6948" s="4" t="s">
        <v>38</v>
      </c>
      <c r="C6948" s="5" t="s">
        <v>39</v>
      </c>
      <c r="D6948" s="5">
        <v>6.0</v>
      </c>
      <c r="E6948" s="5">
        <v>2.95</v>
      </c>
      <c r="F6948" s="4">
        <v>16085.0</v>
      </c>
      <c r="G6948" s="6">
        <v>44641.65208333333</v>
      </c>
      <c r="H6948" s="6" t="str">
        <f>VLOOKUP(F6948,'Customer Details'!$A$1:$B$3264,2,0)</f>
        <v>Australia</v>
      </c>
      <c r="I6948" s="7">
        <f t="shared" si="1"/>
        <v>17.7</v>
      </c>
      <c r="J6948" s="7">
        <f t="shared" si="2"/>
        <v>17.7</v>
      </c>
    </row>
    <row r="6949" ht="15.75" customHeight="1">
      <c r="A6949" s="4">
        <v>548735.0</v>
      </c>
      <c r="B6949" s="4" t="s">
        <v>48</v>
      </c>
      <c r="C6949" s="5" t="s">
        <v>49</v>
      </c>
      <c r="D6949" s="5">
        <v>10.0</v>
      </c>
      <c r="E6949" s="5">
        <v>2.08</v>
      </c>
      <c r="F6949" s="4">
        <v>15039.0</v>
      </c>
      <c r="G6949" s="6">
        <v>44473.45277777778</v>
      </c>
      <c r="H6949" s="6" t="str">
        <f>VLOOKUP(F6949,'Customer Details'!$A$1:$B$3264,2,0)</f>
        <v>United Kingdom</v>
      </c>
      <c r="I6949" s="7">
        <f t="shared" si="1"/>
        <v>20.8</v>
      </c>
      <c r="J6949" s="7">
        <f t="shared" si="2"/>
        <v>20.8</v>
      </c>
    </row>
    <row r="6950" ht="15.75" customHeight="1">
      <c r="A6950" s="4">
        <v>545468.0</v>
      </c>
      <c r="B6950" s="4" t="s">
        <v>1049</v>
      </c>
      <c r="C6950" s="5" t="s">
        <v>1429</v>
      </c>
      <c r="D6950" s="5">
        <v>6.0</v>
      </c>
      <c r="E6950" s="5">
        <v>2.95</v>
      </c>
      <c r="F6950" s="4">
        <v>16571.0</v>
      </c>
      <c r="G6950" s="6">
        <v>44442.40347222222</v>
      </c>
      <c r="H6950" s="6" t="str">
        <f>VLOOKUP(F6950,'Customer Details'!$A$1:$B$3264,2,0)</f>
        <v>Australia</v>
      </c>
      <c r="I6950" s="7">
        <f t="shared" si="1"/>
        <v>17.7</v>
      </c>
      <c r="J6950" s="7">
        <f t="shared" si="2"/>
        <v>17.7</v>
      </c>
    </row>
    <row r="6951" ht="15.75" customHeight="1">
      <c r="A6951" s="4">
        <v>564044.0</v>
      </c>
      <c r="B6951" s="4" t="s">
        <v>388</v>
      </c>
      <c r="C6951" s="5" t="s">
        <v>389</v>
      </c>
      <c r="D6951" s="5">
        <v>1.0</v>
      </c>
      <c r="E6951" s="5">
        <v>1.25</v>
      </c>
      <c r="F6951" s="4">
        <v>16952.0</v>
      </c>
      <c r="G6951" s="6">
        <v>44614.54027777778</v>
      </c>
      <c r="H6951" s="6" t="str">
        <f>VLOOKUP(F6951,'Customer Details'!$A$1:$B$3264,2,0)</f>
        <v>China</v>
      </c>
      <c r="I6951" s="7">
        <f t="shared" si="1"/>
        <v>1.25</v>
      </c>
      <c r="J6951" s="7">
        <f t="shared" si="2"/>
        <v>1.25</v>
      </c>
    </row>
    <row r="6952" ht="15.75" customHeight="1">
      <c r="A6952" s="4" t="s">
        <v>2400</v>
      </c>
      <c r="B6952" s="4">
        <v>84949.0</v>
      </c>
      <c r="C6952" s="5" t="s">
        <v>1681</v>
      </c>
      <c r="D6952" s="5">
        <v>-1.0</v>
      </c>
      <c r="E6952" s="5">
        <v>1.65</v>
      </c>
      <c r="F6952" s="4">
        <v>12957.0</v>
      </c>
      <c r="G6952" s="6">
        <v>44383.73472222222</v>
      </c>
      <c r="H6952" s="6" t="str">
        <f>VLOOKUP(F6952,'Customer Details'!$A$1:$B$3264,2,0)</f>
        <v>India</v>
      </c>
      <c r="I6952" s="7">
        <f t="shared" si="1"/>
        <v>-1.65</v>
      </c>
      <c r="J6952" s="7">
        <f t="shared" si="2"/>
        <v>1.65</v>
      </c>
    </row>
    <row r="6953" ht="15.75" customHeight="1">
      <c r="A6953" s="4" t="s">
        <v>3105</v>
      </c>
      <c r="B6953" s="4">
        <v>22699.0</v>
      </c>
      <c r="C6953" s="5" t="s">
        <v>230</v>
      </c>
      <c r="D6953" s="5">
        <v>-1.0</v>
      </c>
      <c r="E6953" s="5">
        <v>2.95</v>
      </c>
      <c r="F6953" s="4">
        <v>17820.0</v>
      </c>
      <c r="G6953" s="6">
        <v>44531.63472222222</v>
      </c>
      <c r="H6953" s="6" t="str">
        <f>VLOOKUP(F6953,'Customer Details'!$A$1:$B$3264,2,0)</f>
        <v>India</v>
      </c>
      <c r="I6953" s="7">
        <f t="shared" si="1"/>
        <v>-2.95</v>
      </c>
      <c r="J6953" s="7">
        <f t="shared" si="2"/>
        <v>2.95</v>
      </c>
    </row>
    <row r="6954" ht="15.75" customHeight="1">
      <c r="A6954" s="4">
        <v>572281.0</v>
      </c>
      <c r="B6954" s="4" t="s">
        <v>38</v>
      </c>
      <c r="C6954" s="5" t="s">
        <v>39</v>
      </c>
      <c r="D6954" s="5">
        <v>6.0</v>
      </c>
      <c r="E6954" s="5">
        <v>2.95</v>
      </c>
      <c r="F6954" s="4">
        <v>17211.0</v>
      </c>
      <c r="G6954" s="6">
        <v>44674.46527777778</v>
      </c>
      <c r="H6954" s="6" t="str">
        <f>VLOOKUP(F6954,'Customer Details'!$A$1:$B$3264,2,0)</f>
        <v>China</v>
      </c>
      <c r="I6954" s="7">
        <f t="shared" si="1"/>
        <v>17.7</v>
      </c>
      <c r="J6954" s="7">
        <f t="shared" si="2"/>
        <v>17.7</v>
      </c>
    </row>
    <row r="6955" ht="15.75" customHeight="1">
      <c r="A6955" s="4" t="s">
        <v>1459</v>
      </c>
      <c r="B6955" s="4">
        <v>22890.0</v>
      </c>
      <c r="C6955" s="5" t="s">
        <v>1005</v>
      </c>
      <c r="D6955" s="5">
        <v>-2.0</v>
      </c>
      <c r="E6955" s="5">
        <v>9.95</v>
      </c>
      <c r="F6955" s="4">
        <v>17602.0</v>
      </c>
      <c r="G6955" s="6">
        <v>44695.55208333334</v>
      </c>
      <c r="H6955" s="6" t="str">
        <f>VLOOKUP(F6955,'Customer Details'!$A$1:$B$3264,2,0)</f>
        <v>Australia</v>
      </c>
      <c r="I6955" s="7">
        <f t="shared" si="1"/>
        <v>-19.9</v>
      </c>
      <c r="J6955" s="7">
        <f t="shared" si="2"/>
        <v>19.9</v>
      </c>
    </row>
    <row r="6956" ht="15.75" customHeight="1">
      <c r="A6956" s="4">
        <v>568060.0</v>
      </c>
      <c r="B6956" s="4" t="s">
        <v>87</v>
      </c>
      <c r="C6956" s="5" t="s">
        <v>88</v>
      </c>
      <c r="D6956" s="5">
        <v>1.0</v>
      </c>
      <c r="E6956" s="5">
        <v>4.15</v>
      </c>
      <c r="F6956" s="4">
        <v>14546.0</v>
      </c>
      <c r="G6956" s="6">
        <v>44643.54930555556</v>
      </c>
      <c r="H6956" s="6" t="str">
        <f>VLOOKUP(F6956,'Customer Details'!$A$1:$B$3264,2,0)</f>
        <v>USA</v>
      </c>
      <c r="I6956" s="7">
        <f t="shared" si="1"/>
        <v>4.15</v>
      </c>
      <c r="J6956" s="7">
        <f t="shared" si="2"/>
        <v>4.15</v>
      </c>
    </row>
    <row r="6957" ht="15.75" customHeight="1">
      <c r="A6957" s="4">
        <v>552183.0</v>
      </c>
      <c r="B6957" s="4" t="s">
        <v>44</v>
      </c>
      <c r="C6957" s="5" t="s">
        <v>45</v>
      </c>
      <c r="D6957" s="5">
        <v>1.0</v>
      </c>
      <c r="E6957" s="5">
        <v>2.1</v>
      </c>
      <c r="F6957" s="4">
        <v>17604.0</v>
      </c>
      <c r="G6957" s="6">
        <v>44506.57152777778</v>
      </c>
      <c r="H6957" s="6" t="str">
        <f>VLOOKUP(F6957,'Customer Details'!$A$1:$B$3264,2,0)</f>
        <v>United Kingdom</v>
      </c>
      <c r="I6957" s="7">
        <f t="shared" si="1"/>
        <v>2.1</v>
      </c>
      <c r="J6957" s="7">
        <f t="shared" si="2"/>
        <v>2.1</v>
      </c>
    </row>
    <row r="6958" ht="15.75" customHeight="1">
      <c r="A6958" s="4">
        <v>554494.0</v>
      </c>
      <c r="B6958" s="4" t="s">
        <v>16</v>
      </c>
      <c r="C6958" s="5" t="s">
        <v>17</v>
      </c>
      <c r="D6958" s="5">
        <v>1.0</v>
      </c>
      <c r="E6958" s="5">
        <v>5.95</v>
      </c>
      <c r="F6958" s="4">
        <v>16327.0</v>
      </c>
      <c r="G6958" s="6">
        <v>44524.58333333334</v>
      </c>
      <c r="H6958" s="6" t="str">
        <f>VLOOKUP(F6958,'Customer Details'!$A$1:$B$3264,2,0)</f>
        <v>Australia</v>
      </c>
      <c r="I6958" s="7">
        <f t="shared" si="1"/>
        <v>5.95</v>
      </c>
      <c r="J6958" s="7">
        <f t="shared" si="2"/>
        <v>5.95</v>
      </c>
    </row>
    <row r="6959" ht="15.75" customHeight="1">
      <c r="A6959" s="4">
        <v>577473.0</v>
      </c>
      <c r="B6959" s="4">
        <v>23203.0</v>
      </c>
      <c r="C6959" s="5" t="s">
        <v>2846</v>
      </c>
      <c r="D6959" s="5">
        <v>1.0</v>
      </c>
      <c r="E6959" s="5">
        <v>2.08</v>
      </c>
      <c r="F6959" s="4">
        <v>15919.0</v>
      </c>
      <c r="G6959" s="6">
        <v>44701.47777777778</v>
      </c>
      <c r="H6959" s="6" t="str">
        <f>VLOOKUP(F6959,'Customer Details'!$A$1:$B$3264,2,0)</f>
        <v>China</v>
      </c>
      <c r="I6959" s="7">
        <f t="shared" si="1"/>
        <v>2.08</v>
      </c>
      <c r="J6959" s="7">
        <f t="shared" si="2"/>
        <v>2.08</v>
      </c>
    </row>
    <row r="6960" ht="15.75" customHeight="1">
      <c r="A6960" s="4">
        <v>548714.0</v>
      </c>
      <c r="B6960" s="4" t="s">
        <v>73</v>
      </c>
      <c r="C6960" s="5" t="s">
        <v>74</v>
      </c>
      <c r="D6960" s="5">
        <v>1.0</v>
      </c>
      <c r="E6960" s="5">
        <v>0.42</v>
      </c>
      <c r="F6960" s="4">
        <v>17337.0</v>
      </c>
      <c r="G6960" s="6">
        <v>44472.62986111111</v>
      </c>
      <c r="H6960" s="6" t="str">
        <f>VLOOKUP(F6960,'Customer Details'!$A$1:$B$3264,2,0)</f>
        <v>China</v>
      </c>
      <c r="I6960" s="7">
        <f t="shared" si="1"/>
        <v>0.42</v>
      </c>
      <c r="J6960" s="7">
        <f t="shared" si="2"/>
        <v>0.42</v>
      </c>
    </row>
    <row r="6961" ht="15.75" customHeight="1">
      <c r="A6961" s="4">
        <v>568593.0</v>
      </c>
      <c r="B6961" s="4" t="s">
        <v>48</v>
      </c>
      <c r="C6961" s="5" t="s">
        <v>49</v>
      </c>
      <c r="D6961" s="5">
        <v>10.0</v>
      </c>
      <c r="E6961" s="5">
        <v>2.08</v>
      </c>
      <c r="F6961" s="4">
        <v>13988.0</v>
      </c>
      <c r="G6961" s="6">
        <v>44648.45416666667</v>
      </c>
      <c r="H6961" s="6" t="str">
        <f>VLOOKUP(F6961,'Customer Details'!$A$1:$B$3264,2,0)</f>
        <v>USA</v>
      </c>
      <c r="I6961" s="7">
        <f t="shared" si="1"/>
        <v>20.8</v>
      </c>
      <c r="J6961" s="7">
        <f t="shared" si="2"/>
        <v>20.8</v>
      </c>
    </row>
    <row r="6962" ht="15.75" customHeight="1">
      <c r="A6962" s="4">
        <v>547098.0</v>
      </c>
      <c r="B6962" s="4" t="s">
        <v>350</v>
      </c>
      <c r="C6962" s="5" t="s">
        <v>351</v>
      </c>
      <c r="D6962" s="5">
        <v>12.0</v>
      </c>
      <c r="E6962" s="5">
        <v>1.65</v>
      </c>
      <c r="F6962" s="4">
        <v>16384.0</v>
      </c>
      <c r="G6962" s="6">
        <v>44460.42569444444</v>
      </c>
      <c r="H6962" s="6" t="str">
        <f>VLOOKUP(F6962,'Customer Details'!$A$1:$B$3264,2,0)</f>
        <v>USA</v>
      </c>
      <c r="I6962" s="7">
        <f t="shared" si="1"/>
        <v>19.8</v>
      </c>
      <c r="J6962" s="7">
        <f t="shared" si="2"/>
        <v>19.8</v>
      </c>
    </row>
    <row r="6963" ht="15.75" customHeight="1">
      <c r="A6963" s="4">
        <v>546005.0</v>
      </c>
      <c r="B6963" s="4" t="s">
        <v>398</v>
      </c>
      <c r="C6963" s="5" t="s">
        <v>399</v>
      </c>
      <c r="D6963" s="5">
        <v>6.0</v>
      </c>
      <c r="E6963" s="5">
        <v>1.65</v>
      </c>
      <c r="F6963" s="4">
        <v>14426.0</v>
      </c>
      <c r="G6963" s="6">
        <v>44447.63680555556</v>
      </c>
      <c r="H6963" s="6" t="str">
        <f>VLOOKUP(F6963,'Customer Details'!$A$1:$B$3264,2,0)</f>
        <v>China</v>
      </c>
      <c r="I6963" s="7">
        <f t="shared" si="1"/>
        <v>9.9</v>
      </c>
      <c r="J6963" s="7">
        <f t="shared" si="2"/>
        <v>9.9</v>
      </c>
    </row>
    <row r="6964" ht="15.75" customHeight="1">
      <c r="A6964" s="4">
        <v>538371.0</v>
      </c>
      <c r="B6964" s="4" t="s">
        <v>368</v>
      </c>
      <c r="C6964" s="5" t="s">
        <v>369</v>
      </c>
      <c r="D6964" s="5">
        <v>1.0</v>
      </c>
      <c r="E6964" s="5">
        <v>4.25</v>
      </c>
      <c r="F6964" s="4">
        <v>15570.0</v>
      </c>
      <c r="G6964" s="6">
        <v>44359.46319444444</v>
      </c>
      <c r="H6964" s="6" t="str">
        <f>VLOOKUP(F6964,'Customer Details'!$A$1:$B$3264,2,0)</f>
        <v>China</v>
      </c>
      <c r="I6964" s="7">
        <f t="shared" si="1"/>
        <v>4.25</v>
      </c>
      <c r="J6964" s="7">
        <f t="shared" si="2"/>
        <v>4.25</v>
      </c>
    </row>
    <row r="6965" ht="15.75" customHeight="1">
      <c r="A6965" s="4">
        <v>570231.0</v>
      </c>
      <c r="B6965" s="4" t="s">
        <v>530</v>
      </c>
      <c r="C6965" s="5" t="s">
        <v>531</v>
      </c>
      <c r="D6965" s="5">
        <v>2.0</v>
      </c>
      <c r="E6965" s="5">
        <v>4.25</v>
      </c>
      <c r="F6965" s="4">
        <v>16685.0</v>
      </c>
      <c r="G6965" s="6">
        <v>44660.57222222222</v>
      </c>
      <c r="H6965" s="6" t="str">
        <f>VLOOKUP(F6965,'Customer Details'!$A$1:$B$3264,2,0)</f>
        <v>Australia</v>
      </c>
      <c r="I6965" s="7">
        <f t="shared" si="1"/>
        <v>8.5</v>
      </c>
      <c r="J6965" s="7">
        <f t="shared" si="2"/>
        <v>8.5</v>
      </c>
    </row>
    <row r="6966" ht="15.75" customHeight="1">
      <c r="A6966" s="4" t="s">
        <v>3106</v>
      </c>
      <c r="B6966" s="4">
        <v>22492.0</v>
      </c>
      <c r="C6966" s="5" t="s">
        <v>1009</v>
      </c>
      <c r="D6966" s="5">
        <v>-1.0</v>
      </c>
      <c r="E6966" s="5">
        <v>0.65</v>
      </c>
      <c r="F6966" s="4">
        <v>14049.0</v>
      </c>
      <c r="G6966" s="6">
        <v>44403.4375</v>
      </c>
      <c r="H6966" s="6" t="str">
        <f>VLOOKUP(F6966,'Customer Details'!$A$1:$B$3264,2,0)</f>
        <v>Australia</v>
      </c>
      <c r="I6966" s="7">
        <f t="shared" si="1"/>
        <v>-0.65</v>
      </c>
      <c r="J6966" s="7">
        <f t="shared" si="2"/>
        <v>0.65</v>
      </c>
    </row>
    <row r="6967" ht="15.75" customHeight="1">
      <c r="A6967" s="4">
        <v>575331.0</v>
      </c>
      <c r="B6967" s="4" t="s">
        <v>48</v>
      </c>
      <c r="C6967" s="5" t="s">
        <v>49</v>
      </c>
      <c r="D6967" s="5">
        <v>10.0</v>
      </c>
      <c r="E6967" s="5">
        <v>2.08</v>
      </c>
      <c r="F6967" s="4">
        <v>13209.0</v>
      </c>
      <c r="G6967" s="6">
        <v>44690.57777777778</v>
      </c>
      <c r="H6967" s="6" t="str">
        <f>VLOOKUP(F6967,'Customer Details'!$A$1:$B$3264,2,0)</f>
        <v>China</v>
      </c>
      <c r="I6967" s="7">
        <f t="shared" si="1"/>
        <v>20.8</v>
      </c>
      <c r="J6967" s="7">
        <f t="shared" si="2"/>
        <v>20.8</v>
      </c>
    </row>
    <row r="6968" ht="15.75" customHeight="1">
      <c r="A6968" s="4" t="s">
        <v>3107</v>
      </c>
      <c r="B6968" s="4" t="s">
        <v>1941</v>
      </c>
      <c r="C6968" s="5" t="s">
        <v>1942</v>
      </c>
      <c r="D6968" s="5">
        <v>-1.0</v>
      </c>
      <c r="E6968" s="5">
        <v>20.75</v>
      </c>
      <c r="F6968" s="4">
        <v>14527.0</v>
      </c>
      <c r="G6968" s="6">
        <v>44632.76805555556</v>
      </c>
      <c r="H6968" s="6" t="str">
        <f>VLOOKUP(F6968,'Customer Details'!$A$1:$B$3264,2,0)</f>
        <v>USA</v>
      </c>
      <c r="I6968" s="7">
        <f t="shared" si="1"/>
        <v>-20.75</v>
      </c>
      <c r="J6968" s="7">
        <f t="shared" si="2"/>
        <v>20.75</v>
      </c>
    </row>
    <row r="6969" ht="15.75" customHeight="1">
      <c r="A6969" s="4" t="s">
        <v>3108</v>
      </c>
      <c r="B6969" s="4">
        <v>22634.0</v>
      </c>
      <c r="C6969" s="5" t="s">
        <v>2412</v>
      </c>
      <c r="D6969" s="5">
        <v>-2.0</v>
      </c>
      <c r="E6969" s="5">
        <v>9.95</v>
      </c>
      <c r="F6969" s="4">
        <v>13005.0</v>
      </c>
      <c r="G6969" s="6">
        <v>44477.52569444444</v>
      </c>
      <c r="H6969" s="6" t="str">
        <f>VLOOKUP(F6969,'Customer Details'!$A$1:$B$3264,2,0)</f>
        <v>India</v>
      </c>
      <c r="I6969" s="7">
        <f t="shared" si="1"/>
        <v>-19.9</v>
      </c>
      <c r="J6969" s="7">
        <f t="shared" si="2"/>
        <v>19.9</v>
      </c>
    </row>
    <row r="6970" ht="15.75" customHeight="1">
      <c r="A6970" s="4">
        <v>561463.0</v>
      </c>
      <c r="B6970" s="4" t="s">
        <v>1167</v>
      </c>
      <c r="C6970" s="5" t="s">
        <v>1168</v>
      </c>
      <c r="D6970" s="5">
        <v>1.0</v>
      </c>
      <c r="E6970" s="5">
        <v>9.95</v>
      </c>
      <c r="F6970" s="4">
        <v>14527.0</v>
      </c>
      <c r="G6970" s="6">
        <v>44588.52638888889</v>
      </c>
      <c r="H6970" s="6" t="str">
        <f>VLOOKUP(F6970,'Customer Details'!$A$1:$B$3264,2,0)</f>
        <v>USA</v>
      </c>
      <c r="I6970" s="7">
        <f t="shared" si="1"/>
        <v>9.95</v>
      </c>
      <c r="J6970" s="7">
        <f t="shared" si="2"/>
        <v>9.95</v>
      </c>
    </row>
    <row r="6971" ht="15.75" customHeight="1">
      <c r="A6971" s="4">
        <v>547063.0</v>
      </c>
      <c r="B6971" s="4" t="s">
        <v>2719</v>
      </c>
      <c r="C6971" s="5" t="s">
        <v>2720</v>
      </c>
      <c r="D6971" s="5">
        <v>2.0</v>
      </c>
      <c r="E6971" s="5">
        <v>1.69</v>
      </c>
      <c r="F6971" s="4">
        <v>14769.0</v>
      </c>
      <c r="G6971" s="6">
        <v>44459.56458333333</v>
      </c>
      <c r="H6971" s="6" t="str">
        <f>VLOOKUP(F6971,'Customer Details'!$A$1:$B$3264,2,0)</f>
        <v>USA</v>
      </c>
      <c r="I6971" s="7">
        <f t="shared" si="1"/>
        <v>3.38</v>
      </c>
      <c r="J6971" s="7">
        <f t="shared" si="2"/>
        <v>3.38</v>
      </c>
    </row>
    <row r="6972" ht="15.75" customHeight="1">
      <c r="A6972" s="4">
        <v>540561.0</v>
      </c>
      <c r="B6972" s="4" t="s">
        <v>40</v>
      </c>
      <c r="C6972" s="5" t="s">
        <v>41</v>
      </c>
      <c r="D6972" s="5">
        <v>6.0</v>
      </c>
      <c r="E6972" s="5">
        <v>2.95</v>
      </c>
      <c r="F6972" s="4">
        <v>13004.0</v>
      </c>
      <c r="G6972" s="6">
        <v>44387.43888888889</v>
      </c>
      <c r="H6972" s="6" t="str">
        <f>VLOOKUP(F6972,'Customer Details'!$A$1:$B$3264,2,0)</f>
        <v>China</v>
      </c>
      <c r="I6972" s="7">
        <f t="shared" si="1"/>
        <v>17.7</v>
      </c>
      <c r="J6972" s="7">
        <f t="shared" si="2"/>
        <v>17.7</v>
      </c>
    </row>
    <row r="6973" ht="15.75" customHeight="1">
      <c r="A6973" s="4">
        <v>559317.0</v>
      </c>
      <c r="B6973" s="4" t="s">
        <v>165</v>
      </c>
      <c r="C6973" s="5" t="s">
        <v>166</v>
      </c>
      <c r="D6973" s="5">
        <v>1.0</v>
      </c>
      <c r="E6973" s="5">
        <v>1.25</v>
      </c>
      <c r="F6973" s="4">
        <v>17611.0</v>
      </c>
      <c r="G6973" s="6">
        <v>44568.58541666667</v>
      </c>
      <c r="H6973" s="6" t="str">
        <f>VLOOKUP(F6973,'Customer Details'!$A$1:$B$3264,2,0)</f>
        <v>China</v>
      </c>
      <c r="I6973" s="7">
        <f t="shared" si="1"/>
        <v>1.25</v>
      </c>
      <c r="J6973" s="7">
        <f t="shared" si="2"/>
        <v>1.25</v>
      </c>
    </row>
    <row r="6974" ht="15.75" customHeight="1">
      <c r="A6974" s="4">
        <v>566923.0</v>
      </c>
      <c r="B6974" s="4" t="s">
        <v>38</v>
      </c>
      <c r="C6974" s="5" t="s">
        <v>39</v>
      </c>
      <c r="D6974" s="5">
        <v>2.0</v>
      </c>
      <c r="E6974" s="5">
        <v>2.95</v>
      </c>
      <c r="F6974" s="4">
        <v>15511.0</v>
      </c>
      <c r="G6974" s="6">
        <v>44635.62847222222</v>
      </c>
      <c r="H6974" s="6" t="str">
        <f>VLOOKUP(F6974,'Customer Details'!$A$1:$B$3264,2,0)</f>
        <v>India</v>
      </c>
      <c r="I6974" s="7">
        <f t="shared" si="1"/>
        <v>5.9</v>
      </c>
      <c r="J6974" s="7">
        <f t="shared" si="2"/>
        <v>5.9</v>
      </c>
    </row>
    <row r="6975" ht="15.75" customHeight="1">
      <c r="A6975" s="4">
        <v>568060.0</v>
      </c>
      <c r="B6975" s="4" t="s">
        <v>77</v>
      </c>
      <c r="C6975" s="5" t="s">
        <v>78</v>
      </c>
      <c r="D6975" s="5">
        <v>1.0</v>
      </c>
      <c r="E6975" s="5">
        <v>4.15</v>
      </c>
      <c r="F6975" s="4">
        <v>14546.0</v>
      </c>
      <c r="G6975" s="6">
        <v>44643.54930555556</v>
      </c>
      <c r="H6975" s="6" t="str">
        <f>VLOOKUP(F6975,'Customer Details'!$A$1:$B$3264,2,0)</f>
        <v>USA</v>
      </c>
      <c r="I6975" s="7">
        <f t="shared" si="1"/>
        <v>4.15</v>
      </c>
      <c r="J6975" s="7">
        <f t="shared" si="2"/>
        <v>4.15</v>
      </c>
    </row>
    <row r="6976" ht="15.75" customHeight="1">
      <c r="A6976" s="4">
        <v>558710.0</v>
      </c>
      <c r="B6976" s="4">
        <v>22955.0</v>
      </c>
      <c r="C6976" s="5" t="s">
        <v>3109</v>
      </c>
      <c r="D6976" s="5">
        <v>1.0</v>
      </c>
      <c r="E6976" s="5">
        <v>2.1</v>
      </c>
      <c r="F6976" s="4">
        <v>15483.0</v>
      </c>
      <c r="G6976" s="6">
        <v>44562.54444444444</v>
      </c>
      <c r="H6976" s="6" t="str">
        <f>VLOOKUP(F6976,'Customer Details'!$A$1:$B$3264,2,0)</f>
        <v>Australia</v>
      </c>
      <c r="I6976" s="7">
        <f t="shared" si="1"/>
        <v>2.1</v>
      </c>
      <c r="J6976" s="7">
        <f t="shared" si="2"/>
        <v>2.1</v>
      </c>
    </row>
    <row r="6977" ht="15.75" customHeight="1">
      <c r="A6977" s="4">
        <v>538801.0</v>
      </c>
      <c r="B6977" s="4" t="s">
        <v>320</v>
      </c>
      <c r="C6977" s="5" t="s">
        <v>321</v>
      </c>
      <c r="D6977" s="5">
        <v>24.0</v>
      </c>
      <c r="E6977" s="5">
        <v>1.25</v>
      </c>
      <c r="F6977" s="4">
        <v>16083.0</v>
      </c>
      <c r="G6977" s="6">
        <v>44361.49375</v>
      </c>
      <c r="H6977" s="6" t="str">
        <f>VLOOKUP(F6977,'Customer Details'!$A$1:$B$3264,2,0)</f>
        <v>USA</v>
      </c>
      <c r="I6977" s="7">
        <f t="shared" si="1"/>
        <v>30</v>
      </c>
      <c r="J6977" s="7">
        <f t="shared" si="2"/>
        <v>30</v>
      </c>
    </row>
    <row r="6978" ht="15.75" customHeight="1">
      <c r="A6978" s="4">
        <v>538707.0</v>
      </c>
      <c r="B6978" s="4" t="s">
        <v>443</v>
      </c>
      <c r="C6978" s="5" t="s">
        <v>444</v>
      </c>
      <c r="D6978" s="5">
        <v>2.0</v>
      </c>
      <c r="E6978" s="5">
        <v>2.95</v>
      </c>
      <c r="F6978" s="4">
        <v>17894.0</v>
      </c>
      <c r="G6978" s="6">
        <v>44361.44305555556</v>
      </c>
      <c r="H6978" s="6" t="str">
        <f>VLOOKUP(F6978,'Customer Details'!$A$1:$B$3264,2,0)</f>
        <v>Australia</v>
      </c>
      <c r="I6978" s="7">
        <f t="shared" si="1"/>
        <v>5.9</v>
      </c>
      <c r="J6978" s="7">
        <f t="shared" si="2"/>
        <v>5.9</v>
      </c>
    </row>
    <row r="6979" ht="15.75" customHeight="1">
      <c r="A6979" s="4">
        <v>578950.0</v>
      </c>
      <c r="B6979" s="4">
        <v>22633.0</v>
      </c>
      <c r="C6979" s="5" t="s">
        <v>1728</v>
      </c>
      <c r="D6979" s="5">
        <v>1.0</v>
      </c>
      <c r="E6979" s="5">
        <v>2.1</v>
      </c>
      <c r="F6979" s="4">
        <v>17885.0</v>
      </c>
      <c r="G6979" s="6">
        <v>44708.61111111111</v>
      </c>
      <c r="H6979" s="6" t="str">
        <f>VLOOKUP(F6979,'Customer Details'!$A$1:$B$3264,2,0)</f>
        <v>USA</v>
      </c>
      <c r="I6979" s="7">
        <f t="shared" si="1"/>
        <v>2.1</v>
      </c>
      <c r="J6979" s="7">
        <f t="shared" si="2"/>
        <v>2.1</v>
      </c>
    </row>
    <row r="6980" ht="15.75" customHeight="1">
      <c r="A6980" s="4">
        <v>568908.0</v>
      </c>
      <c r="B6980" s="4" t="s">
        <v>260</v>
      </c>
      <c r="C6980" s="5" t="s">
        <v>261</v>
      </c>
      <c r="D6980" s="5">
        <v>6.0</v>
      </c>
      <c r="E6980" s="5">
        <v>2.1</v>
      </c>
      <c r="F6980" s="4">
        <v>16653.0</v>
      </c>
      <c r="G6980" s="6">
        <v>44649.56805555556</v>
      </c>
      <c r="H6980" s="6" t="str">
        <f>VLOOKUP(F6980,'Customer Details'!$A$1:$B$3264,2,0)</f>
        <v>United Kingdom</v>
      </c>
      <c r="I6980" s="7">
        <f t="shared" si="1"/>
        <v>12.6</v>
      </c>
      <c r="J6980" s="7">
        <f t="shared" si="2"/>
        <v>12.6</v>
      </c>
    </row>
    <row r="6981" ht="15.75" customHeight="1">
      <c r="A6981" s="4">
        <v>567126.0</v>
      </c>
      <c r="B6981" s="4" t="s">
        <v>77</v>
      </c>
      <c r="C6981" s="5" t="s">
        <v>78</v>
      </c>
      <c r="D6981" s="5">
        <v>2.0</v>
      </c>
      <c r="E6981" s="5">
        <v>4.15</v>
      </c>
      <c r="F6981" s="4">
        <v>17238.0</v>
      </c>
      <c r="G6981" s="6">
        <v>44636.57847222222</v>
      </c>
      <c r="H6981" s="6" t="str">
        <f>VLOOKUP(F6981,'Customer Details'!$A$1:$B$3264,2,0)</f>
        <v>USA</v>
      </c>
      <c r="I6981" s="7">
        <f t="shared" si="1"/>
        <v>8.3</v>
      </c>
      <c r="J6981" s="7">
        <f t="shared" si="2"/>
        <v>8.3</v>
      </c>
    </row>
    <row r="6982" ht="15.75" customHeight="1">
      <c r="A6982" s="4">
        <v>576381.0</v>
      </c>
      <c r="B6982" s="4" t="s">
        <v>30</v>
      </c>
      <c r="C6982" s="5" t="s">
        <v>31</v>
      </c>
      <c r="D6982" s="5">
        <v>4.0</v>
      </c>
      <c r="E6982" s="5">
        <v>4.25</v>
      </c>
      <c r="F6982" s="4">
        <v>12839.0</v>
      </c>
      <c r="G6982" s="6">
        <v>44696.39305555556</v>
      </c>
      <c r="H6982" s="6" t="str">
        <f>VLOOKUP(F6982,'Customer Details'!$A$1:$B$3264,2,0)</f>
        <v>Australia</v>
      </c>
      <c r="I6982" s="7">
        <f t="shared" si="1"/>
        <v>17</v>
      </c>
      <c r="J6982" s="7">
        <f t="shared" si="2"/>
        <v>17</v>
      </c>
    </row>
    <row r="6983" ht="15.75" customHeight="1">
      <c r="A6983" s="4">
        <v>580656.0</v>
      </c>
      <c r="B6983" s="4" t="s">
        <v>1041</v>
      </c>
      <c r="C6983" s="5" t="s">
        <v>1042</v>
      </c>
      <c r="D6983" s="5">
        <v>12.0</v>
      </c>
      <c r="E6983" s="5">
        <v>0.79</v>
      </c>
      <c r="F6983" s="4">
        <v>15621.0</v>
      </c>
      <c r="G6983" s="6">
        <v>44717.56944444445</v>
      </c>
      <c r="H6983" s="6" t="str">
        <f>VLOOKUP(F6983,'Customer Details'!$A$1:$B$3264,2,0)</f>
        <v>China</v>
      </c>
      <c r="I6983" s="7">
        <f t="shared" si="1"/>
        <v>9.48</v>
      </c>
      <c r="J6983" s="7">
        <f t="shared" si="2"/>
        <v>9.48</v>
      </c>
    </row>
    <row r="6984" ht="15.75" customHeight="1">
      <c r="A6984" s="4">
        <v>537622.0</v>
      </c>
      <c r="B6984" s="4" t="s">
        <v>54</v>
      </c>
      <c r="C6984" s="5" t="s">
        <v>55</v>
      </c>
      <c r="D6984" s="5">
        <v>2.0</v>
      </c>
      <c r="E6984" s="5">
        <v>5.95</v>
      </c>
      <c r="F6984" s="4">
        <v>13173.0</v>
      </c>
      <c r="G6984" s="6">
        <v>44354.60416666666</v>
      </c>
      <c r="H6984" s="6" t="str">
        <f>VLOOKUP(F6984,'Customer Details'!$A$1:$B$3264,2,0)</f>
        <v>USA</v>
      </c>
      <c r="I6984" s="7">
        <f t="shared" si="1"/>
        <v>11.9</v>
      </c>
      <c r="J6984" s="7">
        <f t="shared" si="2"/>
        <v>11.9</v>
      </c>
    </row>
    <row r="6985" ht="15.75" customHeight="1">
      <c r="A6985" s="4">
        <v>536607.0</v>
      </c>
      <c r="B6985" s="4" t="s">
        <v>38</v>
      </c>
      <c r="C6985" s="5" t="s">
        <v>39</v>
      </c>
      <c r="D6985" s="5">
        <v>6.0</v>
      </c>
      <c r="E6985" s="5">
        <v>2.95</v>
      </c>
      <c r="F6985" s="4">
        <v>17732.0</v>
      </c>
      <c r="G6985" s="6">
        <v>44349.39513888889</v>
      </c>
      <c r="H6985" s="6" t="str">
        <f>VLOOKUP(F6985,'Customer Details'!$A$1:$B$3264,2,0)</f>
        <v>Australia</v>
      </c>
      <c r="I6985" s="7">
        <f t="shared" si="1"/>
        <v>17.7</v>
      </c>
      <c r="J6985" s="7">
        <f t="shared" si="2"/>
        <v>17.7</v>
      </c>
    </row>
    <row r="6986" ht="15.75" customHeight="1">
      <c r="A6986" s="4">
        <v>547772.0</v>
      </c>
      <c r="B6986" s="4" t="s">
        <v>22</v>
      </c>
      <c r="C6986" s="5" t="s">
        <v>23</v>
      </c>
      <c r="D6986" s="5">
        <v>1.0</v>
      </c>
      <c r="E6986" s="5">
        <v>1.95</v>
      </c>
      <c r="F6986" s="4">
        <v>17979.0</v>
      </c>
      <c r="G6986" s="6">
        <v>44464.48194444444</v>
      </c>
      <c r="H6986" s="6" t="str">
        <f>VLOOKUP(F6986,'Customer Details'!$A$1:$B$3264,2,0)</f>
        <v>China</v>
      </c>
      <c r="I6986" s="7">
        <f t="shared" si="1"/>
        <v>1.95</v>
      </c>
      <c r="J6986" s="7">
        <f t="shared" si="2"/>
        <v>1.95</v>
      </c>
    </row>
    <row r="6987" ht="15.75" customHeight="1">
      <c r="A6987" s="4">
        <v>547867.0</v>
      </c>
      <c r="B6987" s="4" t="s">
        <v>165</v>
      </c>
      <c r="C6987" s="5" t="s">
        <v>166</v>
      </c>
      <c r="D6987" s="5">
        <v>2.0</v>
      </c>
      <c r="E6987" s="5">
        <v>1.25</v>
      </c>
      <c r="F6987" s="4">
        <v>13357.0</v>
      </c>
      <c r="G6987" s="6">
        <v>44466.58055555556</v>
      </c>
      <c r="H6987" s="6" t="str">
        <f>VLOOKUP(F6987,'Customer Details'!$A$1:$B$3264,2,0)</f>
        <v>India</v>
      </c>
      <c r="I6987" s="7">
        <f t="shared" si="1"/>
        <v>2.5</v>
      </c>
      <c r="J6987" s="7">
        <f t="shared" si="2"/>
        <v>2.5</v>
      </c>
    </row>
    <row r="6988" ht="15.75" customHeight="1">
      <c r="A6988" s="4">
        <v>572047.0</v>
      </c>
      <c r="B6988" s="4" t="s">
        <v>1486</v>
      </c>
      <c r="C6988" s="5" t="s">
        <v>1487</v>
      </c>
      <c r="D6988" s="5">
        <v>2.0</v>
      </c>
      <c r="E6988" s="5">
        <v>3.75</v>
      </c>
      <c r="F6988" s="4">
        <v>16474.0</v>
      </c>
      <c r="G6988" s="6">
        <v>44671.50902777778</v>
      </c>
      <c r="H6988" s="6" t="str">
        <f>VLOOKUP(F6988,'Customer Details'!$A$1:$B$3264,2,0)</f>
        <v>China</v>
      </c>
      <c r="I6988" s="7">
        <f t="shared" si="1"/>
        <v>7.5</v>
      </c>
      <c r="J6988" s="7">
        <f t="shared" si="2"/>
        <v>7.5</v>
      </c>
    </row>
    <row r="6989" ht="15.75" customHeight="1">
      <c r="A6989" s="4">
        <v>581166.0</v>
      </c>
      <c r="B6989" s="4" t="s">
        <v>443</v>
      </c>
      <c r="C6989" s="5" t="s">
        <v>444</v>
      </c>
      <c r="D6989" s="5">
        <v>1.0</v>
      </c>
      <c r="E6989" s="5">
        <v>0.79</v>
      </c>
      <c r="F6989" s="4">
        <v>15525.0</v>
      </c>
      <c r="G6989" s="6">
        <v>44719.61319444444</v>
      </c>
      <c r="H6989" s="6" t="str">
        <f>VLOOKUP(F6989,'Customer Details'!$A$1:$B$3264,2,0)</f>
        <v>United Kingdom</v>
      </c>
      <c r="I6989" s="7">
        <f t="shared" si="1"/>
        <v>0.79</v>
      </c>
      <c r="J6989" s="7">
        <f t="shared" si="2"/>
        <v>0.79</v>
      </c>
    </row>
    <row r="6990" ht="15.75" customHeight="1">
      <c r="A6990" s="4">
        <v>543389.0</v>
      </c>
      <c r="B6990" s="4" t="s">
        <v>1015</v>
      </c>
      <c r="C6990" s="5" t="s">
        <v>1016</v>
      </c>
      <c r="D6990" s="5">
        <v>1.0</v>
      </c>
      <c r="E6990" s="5">
        <v>2.95</v>
      </c>
      <c r="F6990" s="4">
        <v>17841.0</v>
      </c>
      <c r="G6990" s="6">
        <v>44416.41388888889</v>
      </c>
      <c r="H6990" s="6" t="str">
        <f>VLOOKUP(F6990,'Customer Details'!$A$1:$B$3264,2,0)</f>
        <v>India</v>
      </c>
      <c r="I6990" s="7">
        <f t="shared" si="1"/>
        <v>2.95</v>
      </c>
      <c r="J6990" s="7">
        <f t="shared" si="2"/>
        <v>2.95</v>
      </c>
    </row>
    <row r="6991" ht="15.75" customHeight="1">
      <c r="A6991" s="4">
        <v>543174.0</v>
      </c>
      <c r="B6991" s="4" t="s">
        <v>54</v>
      </c>
      <c r="C6991" s="5" t="s">
        <v>55</v>
      </c>
      <c r="D6991" s="5">
        <v>3.0</v>
      </c>
      <c r="E6991" s="5">
        <v>5.95</v>
      </c>
      <c r="F6991" s="4">
        <v>16938.0</v>
      </c>
      <c r="G6991" s="6">
        <v>44412.39861111111</v>
      </c>
      <c r="H6991" s="6" t="str">
        <f>VLOOKUP(F6991,'Customer Details'!$A$1:$B$3264,2,0)</f>
        <v>United Kingdom</v>
      </c>
      <c r="I6991" s="7">
        <f t="shared" si="1"/>
        <v>17.85</v>
      </c>
      <c r="J6991" s="7">
        <f t="shared" si="2"/>
        <v>17.85</v>
      </c>
    </row>
    <row r="6992" ht="15.75" customHeight="1">
      <c r="A6992" s="4">
        <v>580723.0</v>
      </c>
      <c r="B6992" s="4" t="s">
        <v>404</v>
      </c>
      <c r="C6992" s="5" t="s">
        <v>405</v>
      </c>
      <c r="D6992" s="5">
        <v>25.0</v>
      </c>
      <c r="E6992" s="5">
        <v>0.42</v>
      </c>
      <c r="F6992" s="4">
        <v>15856.0</v>
      </c>
      <c r="G6992" s="6">
        <v>44717.71458333333</v>
      </c>
      <c r="H6992" s="6" t="str">
        <f>VLOOKUP(F6992,'Customer Details'!$A$1:$B$3264,2,0)</f>
        <v>United Kingdom</v>
      </c>
      <c r="I6992" s="7">
        <f t="shared" si="1"/>
        <v>10.5</v>
      </c>
      <c r="J6992" s="7">
        <f t="shared" si="2"/>
        <v>10.5</v>
      </c>
    </row>
    <row r="6993" ht="15.75" customHeight="1">
      <c r="A6993" s="4">
        <v>556890.0</v>
      </c>
      <c r="B6993" s="4" t="s">
        <v>22</v>
      </c>
      <c r="C6993" s="5" t="s">
        <v>23</v>
      </c>
      <c r="D6993" s="5">
        <v>10.0</v>
      </c>
      <c r="E6993" s="5">
        <v>2.08</v>
      </c>
      <c r="F6993" s="4">
        <v>17581.0</v>
      </c>
      <c r="G6993" s="6">
        <v>44545.53333333333</v>
      </c>
      <c r="H6993" s="6" t="str">
        <f>VLOOKUP(F6993,'Customer Details'!$A$1:$B$3264,2,0)</f>
        <v>United Kingdom</v>
      </c>
      <c r="I6993" s="7">
        <f t="shared" si="1"/>
        <v>20.8</v>
      </c>
      <c r="J6993" s="7">
        <f t="shared" si="2"/>
        <v>20.8</v>
      </c>
    </row>
    <row r="6994" ht="15.75" customHeight="1">
      <c r="A6994" s="4">
        <v>560239.0</v>
      </c>
      <c r="B6994" s="4" t="s">
        <v>647</v>
      </c>
      <c r="C6994" s="5" t="s">
        <v>648</v>
      </c>
      <c r="D6994" s="5">
        <v>25.0</v>
      </c>
      <c r="E6994" s="5">
        <v>0.42</v>
      </c>
      <c r="F6994" s="4">
        <v>13507.0</v>
      </c>
      <c r="G6994" s="6">
        <v>44578.49305555555</v>
      </c>
      <c r="H6994" s="6" t="str">
        <f>VLOOKUP(F6994,'Customer Details'!$A$1:$B$3264,2,0)</f>
        <v>USA</v>
      </c>
      <c r="I6994" s="7">
        <f t="shared" si="1"/>
        <v>10.5</v>
      </c>
      <c r="J6994" s="7">
        <f t="shared" si="2"/>
        <v>10.5</v>
      </c>
    </row>
    <row r="6995" ht="15.75" customHeight="1">
      <c r="A6995" s="4">
        <v>563928.0</v>
      </c>
      <c r="B6995" s="4" t="s">
        <v>32</v>
      </c>
      <c r="C6995" s="5" t="s">
        <v>33</v>
      </c>
      <c r="D6995" s="5">
        <v>1.0</v>
      </c>
      <c r="E6995" s="5">
        <v>4.15</v>
      </c>
      <c r="F6995" s="4">
        <v>17059.0</v>
      </c>
      <c r="G6995" s="6">
        <v>44613.63680555556</v>
      </c>
      <c r="H6995" s="6" t="str">
        <f>VLOOKUP(F6995,'Customer Details'!$A$1:$B$3264,2,0)</f>
        <v>USA</v>
      </c>
      <c r="I6995" s="7">
        <f t="shared" si="1"/>
        <v>4.15</v>
      </c>
      <c r="J6995" s="7">
        <f t="shared" si="2"/>
        <v>4.15</v>
      </c>
    </row>
    <row r="6996" ht="15.75" customHeight="1">
      <c r="A6996" s="4">
        <v>562031.0</v>
      </c>
      <c r="B6996" s="4" t="s">
        <v>320</v>
      </c>
      <c r="C6996" s="5" t="s">
        <v>570</v>
      </c>
      <c r="D6996" s="5">
        <v>2.0</v>
      </c>
      <c r="E6996" s="5">
        <v>2.95</v>
      </c>
      <c r="F6996" s="4">
        <v>16984.0</v>
      </c>
      <c r="G6996" s="6">
        <v>44593.73402777778</v>
      </c>
      <c r="H6996" s="6" t="str">
        <f>VLOOKUP(F6996,'Customer Details'!$A$1:$B$3264,2,0)</f>
        <v>Australia</v>
      </c>
      <c r="I6996" s="7">
        <f t="shared" si="1"/>
        <v>5.9</v>
      </c>
      <c r="J6996" s="7">
        <f t="shared" si="2"/>
        <v>5.9</v>
      </c>
    </row>
    <row r="6997" ht="15.75" customHeight="1">
      <c r="A6997" s="4">
        <v>555260.0</v>
      </c>
      <c r="B6997" s="4" t="s">
        <v>581</v>
      </c>
      <c r="C6997" s="5" t="s">
        <v>582</v>
      </c>
      <c r="D6997" s="5">
        <v>4.0</v>
      </c>
      <c r="E6997" s="5">
        <v>1.25</v>
      </c>
      <c r="F6997" s="4">
        <v>13263.0</v>
      </c>
      <c r="G6997" s="6">
        <v>44531.64861111111</v>
      </c>
      <c r="H6997" s="6" t="str">
        <f>VLOOKUP(F6997,'Customer Details'!$A$1:$B$3264,2,0)</f>
        <v>Australia</v>
      </c>
      <c r="I6997" s="7">
        <f t="shared" si="1"/>
        <v>5</v>
      </c>
      <c r="J6997" s="7">
        <f t="shared" si="2"/>
        <v>5</v>
      </c>
    </row>
    <row r="6998" ht="15.75" customHeight="1">
      <c r="A6998" s="4">
        <v>571038.0</v>
      </c>
      <c r="B6998" s="4" t="s">
        <v>3110</v>
      </c>
      <c r="C6998" s="5" t="s">
        <v>3111</v>
      </c>
      <c r="D6998" s="5">
        <v>2.0</v>
      </c>
      <c r="E6998" s="5">
        <v>4.65</v>
      </c>
      <c r="F6998" s="4">
        <v>15511.0</v>
      </c>
      <c r="G6998" s="6">
        <v>44664.54027777778</v>
      </c>
      <c r="H6998" s="6" t="str">
        <f>VLOOKUP(F6998,'Customer Details'!$A$1:$B$3264,2,0)</f>
        <v>India</v>
      </c>
      <c r="I6998" s="7">
        <f t="shared" si="1"/>
        <v>9.3</v>
      </c>
      <c r="J6998" s="7">
        <f t="shared" si="2"/>
        <v>9.3</v>
      </c>
    </row>
    <row r="6999" ht="15.75" customHeight="1">
      <c r="A6999" s="4">
        <v>559169.0</v>
      </c>
      <c r="B6999" s="4" t="s">
        <v>404</v>
      </c>
      <c r="C6999" s="5" t="s">
        <v>405</v>
      </c>
      <c r="D6999" s="5">
        <v>50.0</v>
      </c>
      <c r="E6999" s="5">
        <v>0.42</v>
      </c>
      <c r="F6999" s="4">
        <v>16722.0</v>
      </c>
      <c r="G6999" s="6">
        <v>44567.72569444445</v>
      </c>
      <c r="H6999" s="6" t="str">
        <f>VLOOKUP(F6999,'Customer Details'!$A$1:$B$3264,2,0)</f>
        <v>United Kingdom</v>
      </c>
      <c r="I6999" s="7">
        <f t="shared" si="1"/>
        <v>21</v>
      </c>
      <c r="J6999" s="7">
        <f t="shared" si="2"/>
        <v>21</v>
      </c>
    </row>
    <row r="7000" ht="15.75" customHeight="1">
      <c r="A7000" s="4">
        <v>571286.0</v>
      </c>
      <c r="B7000" s="4" t="s">
        <v>605</v>
      </c>
      <c r="C7000" s="5" t="s">
        <v>606</v>
      </c>
      <c r="D7000" s="5">
        <v>6.0</v>
      </c>
      <c r="E7000" s="5">
        <v>1.25</v>
      </c>
      <c r="F7000" s="4">
        <v>14547.0</v>
      </c>
      <c r="G7000" s="6">
        <v>44667.60763888889</v>
      </c>
      <c r="H7000" s="6" t="str">
        <f>VLOOKUP(F7000,'Customer Details'!$A$1:$B$3264,2,0)</f>
        <v>United Kingdom</v>
      </c>
      <c r="I7000" s="7">
        <f t="shared" si="1"/>
        <v>7.5</v>
      </c>
      <c r="J7000" s="7">
        <f t="shared" si="2"/>
        <v>7.5</v>
      </c>
    </row>
    <row r="7001" ht="15.75" customHeight="1">
      <c r="A7001" s="4">
        <v>547063.0</v>
      </c>
      <c r="B7001" s="4" t="s">
        <v>368</v>
      </c>
      <c r="C7001" s="5" t="s">
        <v>369</v>
      </c>
      <c r="D7001" s="5">
        <v>1.0</v>
      </c>
      <c r="E7001" s="5">
        <v>4.25</v>
      </c>
      <c r="F7001" s="4">
        <v>14769.0</v>
      </c>
      <c r="G7001" s="6">
        <v>44459.56458333333</v>
      </c>
      <c r="H7001" s="6" t="str">
        <f>VLOOKUP(F7001,'Customer Details'!$A$1:$B$3264,2,0)</f>
        <v>USA</v>
      </c>
      <c r="I7001" s="7">
        <f t="shared" si="1"/>
        <v>4.25</v>
      </c>
      <c r="J7001" s="7">
        <f t="shared" si="2"/>
        <v>4.25</v>
      </c>
    </row>
    <row r="7002" ht="15.75" customHeight="1">
      <c r="A7002" s="4">
        <v>558902.0</v>
      </c>
      <c r="B7002" s="4" t="s">
        <v>54</v>
      </c>
      <c r="C7002" s="5" t="s">
        <v>55</v>
      </c>
      <c r="D7002" s="5">
        <v>3.0</v>
      </c>
      <c r="E7002" s="5">
        <v>5.95</v>
      </c>
      <c r="F7002" s="4">
        <v>13001.0</v>
      </c>
      <c r="G7002" s="6">
        <v>44565.67222222222</v>
      </c>
      <c r="H7002" s="6" t="str">
        <f>VLOOKUP(F7002,'Customer Details'!$A$1:$B$3264,2,0)</f>
        <v>United Kingdom</v>
      </c>
      <c r="I7002" s="7">
        <f t="shared" si="1"/>
        <v>17.85</v>
      </c>
      <c r="J7002" s="7">
        <f t="shared" si="2"/>
        <v>17.85</v>
      </c>
    </row>
    <row r="7003" ht="15.75" customHeight="1">
      <c r="A7003" s="4">
        <v>565415.0</v>
      </c>
      <c r="B7003" s="4" t="s">
        <v>332</v>
      </c>
      <c r="C7003" s="5" t="s">
        <v>333</v>
      </c>
      <c r="D7003" s="5">
        <v>1.0</v>
      </c>
      <c r="E7003" s="5">
        <v>5.95</v>
      </c>
      <c r="F7003" s="4">
        <v>14067.0</v>
      </c>
      <c r="G7003" s="6">
        <v>44624.5</v>
      </c>
      <c r="H7003" s="6" t="str">
        <f>VLOOKUP(F7003,'Customer Details'!$A$1:$B$3264,2,0)</f>
        <v>USA</v>
      </c>
      <c r="I7003" s="7">
        <f t="shared" si="1"/>
        <v>5.95</v>
      </c>
      <c r="J7003" s="7">
        <f t="shared" si="2"/>
        <v>5.95</v>
      </c>
    </row>
    <row r="7004" ht="15.75" customHeight="1">
      <c r="A7004" s="4">
        <v>556915.0</v>
      </c>
      <c r="B7004" s="4" t="s">
        <v>65</v>
      </c>
      <c r="C7004" s="5" t="s">
        <v>66</v>
      </c>
      <c r="D7004" s="5">
        <v>1.0</v>
      </c>
      <c r="E7004" s="5">
        <v>4.25</v>
      </c>
      <c r="F7004" s="4">
        <v>15036.0</v>
      </c>
      <c r="G7004" s="6">
        <v>44545.56597222222</v>
      </c>
      <c r="H7004" s="6" t="str">
        <f>VLOOKUP(F7004,'Customer Details'!$A$1:$B$3264,2,0)</f>
        <v>India</v>
      </c>
      <c r="I7004" s="7">
        <f t="shared" si="1"/>
        <v>4.25</v>
      </c>
      <c r="J7004" s="7">
        <f t="shared" si="2"/>
        <v>4.25</v>
      </c>
    </row>
    <row r="7005" ht="15.75" customHeight="1">
      <c r="A7005" s="4" t="s">
        <v>3112</v>
      </c>
      <c r="B7005" s="4">
        <v>22633.0</v>
      </c>
      <c r="C7005" s="5" t="s">
        <v>1728</v>
      </c>
      <c r="D7005" s="5">
        <v>-1.0</v>
      </c>
      <c r="E7005" s="5">
        <v>2.1</v>
      </c>
      <c r="F7005" s="4">
        <v>14868.0</v>
      </c>
      <c r="G7005" s="6">
        <v>44695.55833333333</v>
      </c>
      <c r="H7005" s="6" t="str">
        <f>VLOOKUP(F7005,'Customer Details'!$A$1:$B$3264,2,0)</f>
        <v>USA</v>
      </c>
      <c r="I7005" s="7">
        <f t="shared" si="1"/>
        <v>-2.1</v>
      </c>
      <c r="J7005" s="7">
        <f t="shared" si="2"/>
        <v>2.1</v>
      </c>
    </row>
    <row r="7006" ht="15.75" customHeight="1">
      <c r="A7006" s="4">
        <v>569849.0</v>
      </c>
      <c r="B7006" s="4" t="s">
        <v>48</v>
      </c>
      <c r="C7006" s="5" t="s">
        <v>49</v>
      </c>
      <c r="D7006" s="5">
        <v>10.0</v>
      </c>
      <c r="E7006" s="5">
        <v>2.08</v>
      </c>
      <c r="F7006" s="4">
        <v>15264.0</v>
      </c>
      <c r="G7006" s="6">
        <v>44657.57569444444</v>
      </c>
      <c r="H7006" s="6" t="str">
        <f>VLOOKUP(F7006,'Customer Details'!$A$1:$B$3264,2,0)</f>
        <v>China</v>
      </c>
      <c r="I7006" s="7">
        <f t="shared" si="1"/>
        <v>20.8</v>
      </c>
      <c r="J7006" s="7">
        <f t="shared" si="2"/>
        <v>20.8</v>
      </c>
    </row>
    <row r="7007" ht="15.75" customHeight="1">
      <c r="A7007" s="4">
        <v>544461.0</v>
      </c>
      <c r="B7007" s="4" t="s">
        <v>1934</v>
      </c>
      <c r="C7007" s="5" t="s">
        <v>1935</v>
      </c>
      <c r="D7007" s="5">
        <v>4.0</v>
      </c>
      <c r="E7007" s="5">
        <v>0.85</v>
      </c>
      <c r="F7007" s="4">
        <v>13744.0</v>
      </c>
      <c r="G7007" s="6">
        <v>44428.58888888889</v>
      </c>
      <c r="H7007" s="6" t="str">
        <f>VLOOKUP(F7007,'Customer Details'!$A$1:$B$3264,2,0)</f>
        <v>Australia</v>
      </c>
      <c r="I7007" s="7">
        <f t="shared" si="1"/>
        <v>3.4</v>
      </c>
      <c r="J7007" s="7">
        <f t="shared" si="2"/>
        <v>3.4</v>
      </c>
    </row>
    <row r="7008" ht="15.75" customHeight="1">
      <c r="A7008" s="4">
        <v>559547.0</v>
      </c>
      <c r="B7008" s="4" t="s">
        <v>22</v>
      </c>
      <c r="C7008" s="5" t="s">
        <v>23</v>
      </c>
      <c r="D7008" s="5">
        <v>4.0</v>
      </c>
      <c r="E7008" s="5">
        <v>2.08</v>
      </c>
      <c r="F7008" s="4">
        <v>17758.0</v>
      </c>
      <c r="G7008" s="6">
        <v>44571.63333333333</v>
      </c>
      <c r="H7008" s="6" t="str">
        <f>VLOOKUP(F7008,'Customer Details'!$A$1:$B$3264,2,0)</f>
        <v>USA</v>
      </c>
      <c r="I7008" s="7">
        <f t="shared" si="1"/>
        <v>8.32</v>
      </c>
      <c r="J7008" s="7">
        <f t="shared" si="2"/>
        <v>8.32</v>
      </c>
    </row>
    <row r="7009" ht="15.75" customHeight="1">
      <c r="A7009" s="4" t="s">
        <v>3113</v>
      </c>
      <c r="B7009" s="4">
        <v>22456.0</v>
      </c>
      <c r="C7009" s="5" t="s">
        <v>766</v>
      </c>
      <c r="D7009" s="5">
        <v>-2.0</v>
      </c>
      <c r="E7009" s="5">
        <v>4.25</v>
      </c>
      <c r="F7009" s="4">
        <v>13408.0</v>
      </c>
      <c r="G7009" s="6">
        <v>44576.64097222222</v>
      </c>
      <c r="H7009" s="6" t="str">
        <f>VLOOKUP(F7009,'Customer Details'!$A$1:$B$3264,2,0)</f>
        <v>Australia</v>
      </c>
      <c r="I7009" s="7">
        <f t="shared" si="1"/>
        <v>-8.5</v>
      </c>
      <c r="J7009" s="7">
        <f t="shared" si="2"/>
        <v>8.5</v>
      </c>
    </row>
    <row r="7010" ht="15.75" customHeight="1">
      <c r="A7010" s="4">
        <v>560568.0</v>
      </c>
      <c r="B7010" s="4" t="s">
        <v>77</v>
      </c>
      <c r="C7010" s="5" t="s">
        <v>78</v>
      </c>
      <c r="D7010" s="5">
        <v>4.0</v>
      </c>
      <c r="E7010" s="5">
        <v>4.15</v>
      </c>
      <c r="F7010" s="4">
        <v>13895.0</v>
      </c>
      <c r="G7010" s="6">
        <v>44580.58541666667</v>
      </c>
      <c r="H7010" s="6" t="str">
        <f>VLOOKUP(F7010,'Customer Details'!$A$1:$B$3264,2,0)</f>
        <v>India</v>
      </c>
      <c r="I7010" s="7">
        <f t="shared" si="1"/>
        <v>16.6</v>
      </c>
      <c r="J7010" s="7">
        <f t="shared" si="2"/>
        <v>16.6</v>
      </c>
    </row>
    <row r="7011" ht="15.75" customHeight="1">
      <c r="A7011" s="4" t="s">
        <v>3114</v>
      </c>
      <c r="B7011" s="4">
        <v>23301.0</v>
      </c>
      <c r="C7011" s="5" t="s">
        <v>643</v>
      </c>
      <c r="D7011" s="5">
        <v>-2.0</v>
      </c>
      <c r="E7011" s="5">
        <v>1.65</v>
      </c>
      <c r="F7011" s="4">
        <v>16875.0</v>
      </c>
      <c r="G7011" s="6">
        <v>44657.80555555555</v>
      </c>
      <c r="H7011" s="6" t="str">
        <f>VLOOKUP(F7011,'Customer Details'!$A$1:$B$3264,2,0)</f>
        <v>China</v>
      </c>
      <c r="I7011" s="7">
        <f t="shared" si="1"/>
        <v>-3.3</v>
      </c>
      <c r="J7011" s="7">
        <f t="shared" si="2"/>
        <v>3.3</v>
      </c>
    </row>
    <row r="7012" ht="15.75" customHeight="1">
      <c r="A7012" s="4">
        <v>550621.0</v>
      </c>
      <c r="B7012" s="4" t="s">
        <v>1641</v>
      </c>
      <c r="C7012" s="5" t="s">
        <v>1642</v>
      </c>
      <c r="D7012" s="5">
        <v>12.0</v>
      </c>
      <c r="E7012" s="5">
        <v>0.38</v>
      </c>
      <c r="F7012" s="4">
        <v>13263.0</v>
      </c>
      <c r="G7012" s="6">
        <v>44488.57013888889</v>
      </c>
      <c r="H7012" s="6" t="str">
        <f>VLOOKUP(F7012,'Customer Details'!$A$1:$B$3264,2,0)</f>
        <v>Australia</v>
      </c>
      <c r="I7012" s="7">
        <f t="shared" si="1"/>
        <v>4.56</v>
      </c>
      <c r="J7012" s="7">
        <f t="shared" si="2"/>
        <v>4.56</v>
      </c>
    </row>
    <row r="7013" ht="15.75" customHeight="1">
      <c r="A7013" s="4">
        <v>554812.0</v>
      </c>
      <c r="B7013" s="4" t="s">
        <v>786</v>
      </c>
      <c r="C7013" s="5" t="s">
        <v>787</v>
      </c>
      <c r="D7013" s="5">
        <v>3.0</v>
      </c>
      <c r="E7013" s="5">
        <v>1.95</v>
      </c>
      <c r="F7013" s="4">
        <v>15005.0</v>
      </c>
      <c r="G7013" s="6">
        <v>44526.55625</v>
      </c>
      <c r="H7013" s="6" t="str">
        <f>VLOOKUP(F7013,'Customer Details'!$A$1:$B$3264,2,0)</f>
        <v>USA</v>
      </c>
      <c r="I7013" s="7">
        <f t="shared" si="1"/>
        <v>5.85</v>
      </c>
      <c r="J7013" s="7">
        <f t="shared" si="2"/>
        <v>5.85</v>
      </c>
    </row>
    <row r="7014" ht="15.75" customHeight="1">
      <c r="A7014" s="4">
        <v>579458.0</v>
      </c>
      <c r="B7014" s="4">
        <v>20982.0</v>
      </c>
      <c r="C7014" s="5" t="s">
        <v>676</v>
      </c>
      <c r="D7014" s="5">
        <v>1.0</v>
      </c>
      <c r="E7014" s="5">
        <v>0.85</v>
      </c>
      <c r="F7014" s="4">
        <v>16549.0</v>
      </c>
      <c r="G7014" s="6">
        <v>44710.60972222222</v>
      </c>
      <c r="H7014" s="6" t="str">
        <f>VLOOKUP(F7014,'Customer Details'!$A$1:$B$3264,2,0)</f>
        <v>China</v>
      </c>
      <c r="I7014" s="7">
        <f t="shared" si="1"/>
        <v>0.85</v>
      </c>
      <c r="J7014" s="7">
        <f t="shared" si="2"/>
        <v>0.85</v>
      </c>
    </row>
    <row r="7015" ht="15.75" customHeight="1">
      <c r="A7015" s="4">
        <v>564375.0</v>
      </c>
      <c r="B7015" s="4" t="s">
        <v>1097</v>
      </c>
      <c r="C7015" s="5" t="s">
        <v>1098</v>
      </c>
      <c r="D7015" s="5">
        <v>12.0</v>
      </c>
      <c r="E7015" s="5">
        <v>0.19</v>
      </c>
      <c r="F7015" s="4">
        <v>13078.0</v>
      </c>
      <c r="G7015" s="6">
        <v>44617.42777777778</v>
      </c>
      <c r="H7015" s="6" t="str">
        <f>VLOOKUP(F7015,'Customer Details'!$A$1:$B$3264,2,0)</f>
        <v>India</v>
      </c>
      <c r="I7015" s="7">
        <f t="shared" si="1"/>
        <v>2.28</v>
      </c>
      <c r="J7015" s="7">
        <f t="shared" si="2"/>
        <v>2.28</v>
      </c>
    </row>
    <row r="7016" ht="15.75" customHeight="1">
      <c r="A7016" s="4" t="s">
        <v>3115</v>
      </c>
      <c r="B7016" s="4">
        <v>22653.0</v>
      </c>
      <c r="C7016" s="5" t="s">
        <v>3116</v>
      </c>
      <c r="D7016" s="5">
        <v>-20.0</v>
      </c>
      <c r="E7016" s="5">
        <v>1.95</v>
      </c>
      <c r="F7016" s="4">
        <v>16161.0</v>
      </c>
      <c r="G7016" s="6">
        <v>44353.40277777778</v>
      </c>
      <c r="H7016" s="6" t="str">
        <f>VLOOKUP(F7016,'Customer Details'!$A$1:$B$3264,2,0)</f>
        <v>Australia</v>
      </c>
      <c r="I7016" s="7">
        <f t="shared" si="1"/>
        <v>-39</v>
      </c>
      <c r="J7016" s="7">
        <f t="shared" si="2"/>
        <v>39</v>
      </c>
    </row>
    <row r="7017" ht="15.75" customHeight="1">
      <c r="A7017" s="4">
        <v>553158.0</v>
      </c>
      <c r="B7017" s="4" t="s">
        <v>38</v>
      </c>
      <c r="C7017" s="5" t="s">
        <v>39</v>
      </c>
      <c r="D7017" s="5">
        <v>6.0</v>
      </c>
      <c r="E7017" s="5">
        <v>2.95</v>
      </c>
      <c r="F7017" s="4">
        <v>14194.0</v>
      </c>
      <c r="G7017" s="6">
        <v>44513.64166666667</v>
      </c>
      <c r="H7017" s="6" t="str">
        <f>VLOOKUP(F7017,'Customer Details'!$A$1:$B$3264,2,0)</f>
        <v>India</v>
      </c>
      <c r="I7017" s="7">
        <f t="shared" si="1"/>
        <v>17.7</v>
      </c>
      <c r="J7017" s="7">
        <f t="shared" si="2"/>
        <v>17.7</v>
      </c>
    </row>
    <row r="7018" ht="15.75" customHeight="1">
      <c r="A7018" s="4">
        <v>555073.0</v>
      </c>
      <c r="B7018" s="4" t="s">
        <v>2119</v>
      </c>
      <c r="C7018" s="5" t="s">
        <v>2120</v>
      </c>
      <c r="D7018" s="5">
        <v>2.0</v>
      </c>
      <c r="E7018" s="5">
        <v>2.55</v>
      </c>
      <c r="F7018" s="4">
        <v>16470.0</v>
      </c>
      <c r="G7018" s="6">
        <v>44530.48541666667</v>
      </c>
      <c r="H7018" s="6" t="str">
        <f>VLOOKUP(F7018,'Customer Details'!$A$1:$B$3264,2,0)</f>
        <v>India</v>
      </c>
      <c r="I7018" s="7">
        <f t="shared" si="1"/>
        <v>5.1</v>
      </c>
      <c r="J7018" s="7">
        <f t="shared" si="2"/>
        <v>5.1</v>
      </c>
    </row>
    <row r="7019" ht="15.75" customHeight="1">
      <c r="A7019" s="4">
        <v>536790.0</v>
      </c>
      <c r="B7019" s="4" t="s">
        <v>530</v>
      </c>
      <c r="C7019" s="5" t="s">
        <v>531</v>
      </c>
      <c r="D7019" s="5">
        <v>12.0</v>
      </c>
      <c r="E7019" s="5">
        <v>3.39</v>
      </c>
      <c r="F7019" s="4">
        <v>17850.0</v>
      </c>
      <c r="G7019" s="6">
        <v>44349.64305555556</v>
      </c>
      <c r="H7019" s="6" t="str">
        <f>VLOOKUP(F7019,'Customer Details'!$A$1:$B$3264,2,0)</f>
        <v>India</v>
      </c>
      <c r="I7019" s="7">
        <f t="shared" si="1"/>
        <v>40.68</v>
      </c>
      <c r="J7019" s="7">
        <f t="shared" si="2"/>
        <v>40.68</v>
      </c>
    </row>
    <row r="7020" ht="15.75" customHeight="1">
      <c r="A7020" s="4" t="s">
        <v>3117</v>
      </c>
      <c r="B7020" s="4" t="s">
        <v>1624</v>
      </c>
      <c r="C7020" s="5" t="s">
        <v>1625</v>
      </c>
      <c r="D7020" s="5">
        <v>-1.0</v>
      </c>
      <c r="E7020" s="5">
        <v>4.25</v>
      </c>
      <c r="F7020" s="4">
        <v>16791.0</v>
      </c>
      <c r="G7020" s="6">
        <v>44661.61805555555</v>
      </c>
      <c r="H7020" s="6" t="str">
        <f>VLOOKUP(F7020,'Customer Details'!$A$1:$B$3264,2,0)</f>
        <v>India</v>
      </c>
      <c r="I7020" s="7">
        <f t="shared" si="1"/>
        <v>-4.25</v>
      </c>
      <c r="J7020" s="7">
        <f t="shared" si="2"/>
        <v>4.25</v>
      </c>
    </row>
    <row r="7021" ht="15.75" customHeight="1">
      <c r="A7021" s="4">
        <v>554207.0</v>
      </c>
      <c r="B7021" s="4" t="s">
        <v>786</v>
      </c>
      <c r="C7021" s="5" t="s">
        <v>787</v>
      </c>
      <c r="D7021" s="5">
        <v>1.0</v>
      </c>
      <c r="E7021" s="5">
        <v>1.95</v>
      </c>
      <c r="F7021" s="4">
        <v>14573.0</v>
      </c>
      <c r="G7021" s="6">
        <v>44523.51041666666</v>
      </c>
      <c r="H7021" s="6" t="str">
        <f>VLOOKUP(F7021,'Customer Details'!$A$1:$B$3264,2,0)</f>
        <v>India</v>
      </c>
      <c r="I7021" s="7">
        <f t="shared" si="1"/>
        <v>1.95</v>
      </c>
      <c r="J7021" s="7">
        <f t="shared" si="2"/>
        <v>1.95</v>
      </c>
    </row>
    <row r="7022" ht="15.75" customHeight="1">
      <c r="A7022" s="4">
        <v>554980.0</v>
      </c>
      <c r="B7022" s="4">
        <v>22749.0</v>
      </c>
      <c r="C7022" s="5" t="s">
        <v>1376</v>
      </c>
      <c r="D7022" s="5">
        <v>1.0</v>
      </c>
      <c r="E7022" s="5">
        <v>3.75</v>
      </c>
      <c r="F7022" s="4">
        <v>17613.0</v>
      </c>
      <c r="G7022" s="6">
        <v>44529.49930555555</v>
      </c>
      <c r="H7022" s="6" t="str">
        <f>VLOOKUP(F7022,'Customer Details'!$A$1:$B$3264,2,0)</f>
        <v>China</v>
      </c>
      <c r="I7022" s="7">
        <f t="shared" si="1"/>
        <v>3.75</v>
      </c>
      <c r="J7022" s="7">
        <f t="shared" si="2"/>
        <v>3.75</v>
      </c>
    </row>
    <row r="7023" ht="15.75" customHeight="1">
      <c r="A7023" s="4">
        <v>540240.0</v>
      </c>
      <c r="B7023" s="4" t="s">
        <v>1998</v>
      </c>
      <c r="C7023" s="5" t="s">
        <v>1999</v>
      </c>
      <c r="D7023" s="5">
        <v>12.0</v>
      </c>
      <c r="E7023" s="5">
        <v>1.25</v>
      </c>
      <c r="F7023" s="4">
        <v>17585.0</v>
      </c>
      <c r="G7023" s="6">
        <v>44382.63125</v>
      </c>
      <c r="H7023" s="6" t="str">
        <f>VLOOKUP(F7023,'Customer Details'!$A$1:$B$3264,2,0)</f>
        <v>India</v>
      </c>
      <c r="I7023" s="7">
        <f t="shared" si="1"/>
        <v>15</v>
      </c>
      <c r="J7023" s="7">
        <f t="shared" si="2"/>
        <v>15</v>
      </c>
    </row>
    <row r="7024" ht="15.75" customHeight="1">
      <c r="A7024" s="4" t="s">
        <v>1916</v>
      </c>
      <c r="B7024" s="4">
        <v>20727.0</v>
      </c>
      <c r="C7024" s="5" t="s">
        <v>935</v>
      </c>
      <c r="D7024" s="5">
        <v>-30.0</v>
      </c>
      <c r="E7024" s="5">
        <v>1.65</v>
      </c>
      <c r="F7024" s="4">
        <v>13680.0</v>
      </c>
      <c r="G7024" s="6">
        <v>44384.45555555556</v>
      </c>
      <c r="H7024" s="6" t="str">
        <f>VLOOKUP(F7024,'Customer Details'!$A$1:$B$3264,2,0)</f>
        <v>USA</v>
      </c>
      <c r="I7024" s="7">
        <f t="shared" si="1"/>
        <v>-49.5</v>
      </c>
      <c r="J7024" s="7">
        <f t="shared" si="2"/>
        <v>49.5</v>
      </c>
    </row>
    <row r="7025" ht="15.75" customHeight="1">
      <c r="A7025" s="4">
        <v>564398.0</v>
      </c>
      <c r="B7025" s="4" t="s">
        <v>38</v>
      </c>
      <c r="C7025" s="5" t="s">
        <v>39</v>
      </c>
      <c r="D7025" s="5">
        <v>6.0</v>
      </c>
      <c r="E7025" s="5">
        <v>2.95</v>
      </c>
      <c r="F7025" s="4">
        <v>18241.0</v>
      </c>
      <c r="G7025" s="6">
        <v>44617.45486111111</v>
      </c>
      <c r="H7025" s="6" t="str">
        <f>VLOOKUP(F7025,'Customer Details'!$A$1:$B$3264,2,0)</f>
        <v>China</v>
      </c>
      <c r="I7025" s="7">
        <f t="shared" si="1"/>
        <v>17.7</v>
      </c>
      <c r="J7025" s="7">
        <f t="shared" si="2"/>
        <v>17.7</v>
      </c>
    </row>
    <row r="7026" ht="15.75" customHeight="1">
      <c r="A7026" s="4">
        <v>564144.0</v>
      </c>
      <c r="B7026" s="4" t="s">
        <v>1335</v>
      </c>
      <c r="C7026" s="5" t="s">
        <v>1336</v>
      </c>
      <c r="D7026" s="5">
        <v>12.0</v>
      </c>
      <c r="E7026" s="5">
        <v>1.25</v>
      </c>
      <c r="F7026" s="4">
        <v>13939.0</v>
      </c>
      <c r="G7026" s="6">
        <v>44615.49513888889</v>
      </c>
      <c r="H7026" s="6" t="str">
        <f>VLOOKUP(F7026,'Customer Details'!$A$1:$B$3264,2,0)</f>
        <v>China</v>
      </c>
      <c r="I7026" s="7">
        <f t="shared" si="1"/>
        <v>15</v>
      </c>
      <c r="J7026" s="7">
        <f t="shared" si="2"/>
        <v>15</v>
      </c>
    </row>
    <row r="7027" ht="15.75" customHeight="1">
      <c r="A7027" s="4">
        <v>576339.0</v>
      </c>
      <c r="B7027" s="4" t="s">
        <v>181</v>
      </c>
      <c r="C7027" s="5" t="s">
        <v>182</v>
      </c>
      <c r="D7027" s="5">
        <v>15.0</v>
      </c>
      <c r="E7027" s="5">
        <v>2.08</v>
      </c>
      <c r="F7027" s="4">
        <v>14096.0</v>
      </c>
      <c r="G7027" s="6">
        <v>44695.64375</v>
      </c>
      <c r="H7027" s="6" t="str">
        <f>VLOOKUP(F7027,'Customer Details'!$A$1:$B$3264,2,0)</f>
        <v>USA</v>
      </c>
      <c r="I7027" s="7">
        <f t="shared" si="1"/>
        <v>31.2</v>
      </c>
      <c r="J7027" s="7">
        <f t="shared" si="2"/>
        <v>31.2</v>
      </c>
    </row>
    <row r="7028" ht="15.75" customHeight="1">
      <c r="A7028" s="4">
        <v>540980.0</v>
      </c>
      <c r="B7028" s="4" t="s">
        <v>794</v>
      </c>
      <c r="C7028" s="5" t="s">
        <v>795</v>
      </c>
      <c r="D7028" s="5">
        <v>1.0</v>
      </c>
      <c r="E7028" s="5">
        <v>1.25</v>
      </c>
      <c r="F7028" s="4">
        <v>14514.0</v>
      </c>
      <c r="G7028" s="6">
        <v>44389.64027777778</v>
      </c>
      <c r="H7028" s="6" t="str">
        <f>VLOOKUP(F7028,'Customer Details'!$A$1:$B$3264,2,0)</f>
        <v>India</v>
      </c>
      <c r="I7028" s="7">
        <f t="shared" si="1"/>
        <v>1.25</v>
      </c>
      <c r="J7028" s="7">
        <f t="shared" si="2"/>
        <v>1.25</v>
      </c>
    </row>
    <row r="7029" ht="15.75" customHeight="1">
      <c r="A7029" s="4">
        <v>568173.0</v>
      </c>
      <c r="B7029" s="4" t="s">
        <v>332</v>
      </c>
      <c r="C7029" s="5" t="s">
        <v>333</v>
      </c>
      <c r="D7029" s="5">
        <v>9.0</v>
      </c>
      <c r="E7029" s="5">
        <v>5.95</v>
      </c>
      <c r="F7029" s="4">
        <v>16187.0</v>
      </c>
      <c r="G7029" s="6">
        <v>44645.55277777778</v>
      </c>
      <c r="H7029" s="6" t="str">
        <f>VLOOKUP(F7029,'Customer Details'!$A$1:$B$3264,2,0)</f>
        <v>United Kingdom</v>
      </c>
      <c r="I7029" s="7">
        <f t="shared" si="1"/>
        <v>53.55</v>
      </c>
      <c r="J7029" s="7">
        <f t="shared" si="2"/>
        <v>53.55</v>
      </c>
    </row>
    <row r="7030" ht="15.75" customHeight="1">
      <c r="A7030" s="4" t="s">
        <v>3118</v>
      </c>
      <c r="B7030" s="4">
        <v>21258.0</v>
      </c>
      <c r="C7030" s="5" t="s">
        <v>1196</v>
      </c>
      <c r="D7030" s="5">
        <v>-2.0</v>
      </c>
      <c r="E7030" s="5">
        <v>10.95</v>
      </c>
      <c r="F7030" s="4">
        <v>16233.0</v>
      </c>
      <c r="G7030" s="6">
        <v>44363.60416666666</v>
      </c>
      <c r="H7030" s="6" t="str">
        <f>VLOOKUP(F7030,'Customer Details'!$A$1:$B$3264,2,0)</f>
        <v>United Kingdom</v>
      </c>
      <c r="I7030" s="7">
        <f t="shared" si="1"/>
        <v>-21.9</v>
      </c>
      <c r="J7030" s="7">
        <f t="shared" si="2"/>
        <v>21.9</v>
      </c>
    </row>
    <row r="7031" ht="15.75" customHeight="1">
      <c r="A7031" s="4">
        <v>543820.0</v>
      </c>
      <c r="B7031" s="4" t="s">
        <v>1794</v>
      </c>
      <c r="C7031" s="5" t="s">
        <v>1795</v>
      </c>
      <c r="D7031" s="5">
        <v>12.0</v>
      </c>
      <c r="E7031" s="5">
        <v>1.45</v>
      </c>
      <c r="F7031" s="4">
        <v>16084.0</v>
      </c>
      <c r="G7031" s="6">
        <v>44421.67013888889</v>
      </c>
      <c r="H7031" s="6" t="str">
        <f>VLOOKUP(F7031,'Customer Details'!$A$1:$B$3264,2,0)</f>
        <v>United Kingdom</v>
      </c>
      <c r="I7031" s="7">
        <f t="shared" si="1"/>
        <v>17.4</v>
      </c>
      <c r="J7031" s="7">
        <f t="shared" si="2"/>
        <v>17.4</v>
      </c>
    </row>
    <row r="7032" ht="15.75" customHeight="1">
      <c r="A7032" s="4">
        <v>556208.0</v>
      </c>
      <c r="B7032" s="4" t="s">
        <v>48</v>
      </c>
      <c r="C7032" s="5" t="s">
        <v>49</v>
      </c>
      <c r="D7032" s="5">
        <v>20.0</v>
      </c>
      <c r="E7032" s="5">
        <v>2.08</v>
      </c>
      <c r="F7032" s="4">
        <v>14040.0</v>
      </c>
      <c r="G7032" s="6">
        <v>44539.57708333333</v>
      </c>
      <c r="H7032" s="6" t="str">
        <f>VLOOKUP(F7032,'Customer Details'!$A$1:$B$3264,2,0)</f>
        <v>United Kingdom</v>
      </c>
      <c r="I7032" s="7">
        <f t="shared" si="1"/>
        <v>41.6</v>
      </c>
      <c r="J7032" s="7">
        <f t="shared" si="2"/>
        <v>41.6</v>
      </c>
    </row>
    <row r="7033" ht="15.75" customHeight="1">
      <c r="A7033" s="4">
        <v>581425.0</v>
      </c>
      <c r="B7033" s="4">
        <v>23178.0</v>
      </c>
      <c r="C7033" s="5" t="s">
        <v>1354</v>
      </c>
      <c r="D7033" s="5">
        <v>1.0</v>
      </c>
      <c r="E7033" s="5">
        <v>1.25</v>
      </c>
      <c r="F7033" s="4">
        <v>14796.0</v>
      </c>
      <c r="G7033" s="6">
        <v>44720.64652777778</v>
      </c>
      <c r="H7033" s="6" t="str">
        <f>VLOOKUP(F7033,'Customer Details'!$A$1:$B$3264,2,0)</f>
        <v>China</v>
      </c>
      <c r="I7033" s="7">
        <f t="shared" si="1"/>
        <v>1.25</v>
      </c>
      <c r="J7033" s="7">
        <f t="shared" si="2"/>
        <v>1.25</v>
      </c>
    </row>
    <row r="7034" ht="15.75" customHeight="1">
      <c r="A7034" s="4">
        <v>563658.0</v>
      </c>
      <c r="B7034" s="4" t="s">
        <v>1507</v>
      </c>
      <c r="C7034" s="5" t="s">
        <v>1508</v>
      </c>
      <c r="D7034" s="5">
        <v>20.0</v>
      </c>
      <c r="E7034" s="5">
        <v>0.79</v>
      </c>
      <c r="F7034" s="4">
        <v>15505.0</v>
      </c>
      <c r="G7034" s="6">
        <v>44610.45625</v>
      </c>
      <c r="H7034" s="6" t="str">
        <f>VLOOKUP(F7034,'Customer Details'!$A$1:$B$3264,2,0)</f>
        <v>China</v>
      </c>
      <c r="I7034" s="7">
        <f t="shared" si="1"/>
        <v>15.8</v>
      </c>
      <c r="J7034" s="7">
        <f t="shared" si="2"/>
        <v>15.8</v>
      </c>
    </row>
    <row r="7035" ht="15.75" customHeight="1">
      <c r="A7035" s="4">
        <v>541886.0</v>
      </c>
      <c r="B7035" s="4" t="s">
        <v>491</v>
      </c>
      <c r="C7035" s="5" t="s">
        <v>492</v>
      </c>
      <c r="D7035" s="5">
        <v>3.0</v>
      </c>
      <c r="E7035" s="5">
        <v>7.95</v>
      </c>
      <c r="F7035" s="4">
        <v>15039.0</v>
      </c>
      <c r="G7035" s="6">
        <v>44401.47291666667</v>
      </c>
      <c r="H7035" s="6" t="str">
        <f>VLOOKUP(F7035,'Customer Details'!$A$1:$B$3264,2,0)</f>
        <v>United Kingdom</v>
      </c>
      <c r="I7035" s="7">
        <f t="shared" si="1"/>
        <v>23.85</v>
      </c>
      <c r="J7035" s="7">
        <f t="shared" si="2"/>
        <v>23.85</v>
      </c>
    </row>
    <row r="7036" ht="15.75" customHeight="1">
      <c r="A7036" s="4">
        <v>537762.0</v>
      </c>
      <c r="B7036" s="4" t="s">
        <v>48</v>
      </c>
      <c r="C7036" s="5" t="s">
        <v>49</v>
      </c>
      <c r="D7036" s="5">
        <v>10.0</v>
      </c>
      <c r="E7036" s="5">
        <v>1.95</v>
      </c>
      <c r="F7036" s="4">
        <v>16558.0</v>
      </c>
      <c r="G7036" s="6">
        <v>44355.50069444445</v>
      </c>
      <c r="H7036" s="6" t="str">
        <f>VLOOKUP(F7036,'Customer Details'!$A$1:$B$3264,2,0)</f>
        <v>China</v>
      </c>
      <c r="I7036" s="7">
        <f t="shared" si="1"/>
        <v>19.5</v>
      </c>
      <c r="J7036" s="7">
        <f t="shared" si="2"/>
        <v>19.5</v>
      </c>
    </row>
    <row r="7037" ht="15.75" customHeight="1">
      <c r="A7037" s="4" t="s">
        <v>2898</v>
      </c>
      <c r="B7037" s="4">
        <v>22665.0</v>
      </c>
      <c r="C7037" s="5" t="s">
        <v>3119</v>
      </c>
      <c r="D7037" s="5">
        <v>-3.0</v>
      </c>
      <c r="E7037" s="5">
        <v>2.55</v>
      </c>
      <c r="F7037" s="4">
        <v>15513.0</v>
      </c>
      <c r="G7037" s="6">
        <v>44689.68125</v>
      </c>
      <c r="H7037" s="6" t="str">
        <f>VLOOKUP(F7037,'Customer Details'!$A$1:$B$3264,2,0)</f>
        <v>India</v>
      </c>
      <c r="I7037" s="7">
        <f t="shared" si="1"/>
        <v>-7.65</v>
      </c>
      <c r="J7037" s="7">
        <f t="shared" si="2"/>
        <v>7.65</v>
      </c>
    </row>
    <row r="7038" ht="15.75" customHeight="1">
      <c r="A7038" s="4" t="s">
        <v>3120</v>
      </c>
      <c r="B7038" s="4">
        <v>21042.0</v>
      </c>
      <c r="C7038" s="5" t="s">
        <v>3121</v>
      </c>
      <c r="D7038" s="5">
        <v>-1.0</v>
      </c>
      <c r="E7038" s="5">
        <v>5.95</v>
      </c>
      <c r="F7038" s="4">
        <v>16330.0</v>
      </c>
      <c r="G7038" s="6">
        <v>44613.3875</v>
      </c>
      <c r="H7038" s="6" t="str">
        <f>VLOOKUP(F7038,'Customer Details'!$A$1:$B$3264,2,0)</f>
        <v>Australia</v>
      </c>
      <c r="I7038" s="7">
        <f t="shared" si="1"/>
        <v>-5.95</v>
      </c>
      <c r="J7038" s="7">
        <f t="shared" si="2"/>
        <v>5.95</v>
      </c>
    </row>
    <row r="7039" ht="15.75" customHeight="1">
      <c r="A7039" s="4">
        <v>570210.0</v>
      </c>
      <c r="B7039" s="4">
        <v>22210.0</v>
      </c>
      <c r="C7039" s="5" t="s">
        <v>3122</v>
      </c>
      <c r="D7039" s="5">
        <v>1.0</v>
      </c>
      <c r="E7039" s="5">
        <v>0.83</v>
      </c>
      <c r="F7039" s="4">
        <v>13259.0</v>
      </c>
      <c r="G7039" s="6">
        <v>44660.45</v>
      </c>
      <c r="H7039" s="6" t="str">
        <f>VLOOKUP(F7039,'Customer Details'!$A$1:$B$3264,2,0)</f>
        <v>India</v>
      </c>
      <c r="I7039" s="7">
        <f t="shared" si="1"/>
        <v>0.83</v>
      </c>
      <c r="J7039" s="7">
        <f t="shared" si="2"/>
        <v>0.83</v>
      </c>
    </row>
    <row r="7040" ht="15.75" customHeight="1">
      <c r="A7040" s="4" t="s">
        <v>1000</v>
      </c>
      <c r="B7040" s="4">
        <v>21672.0</v>
      </c>
      <c r="C7040" s="5" t="s">
        <v>2976</v>
      </c>
      <c r="D7040" s="5">
        <v>-1.0</v>
      </c>
      <c r="E7040" s="5">
        <v>1.25</v>
      </c>
      <c r="F7040" s="4">
        <v>17841.0</v>
      </c>
      <c r="G7040" s="6">
        <v>44590.50694444445</v>
      </c>
      <c r="H7040" s="6" t="str">
        <f>VLOOKUP(F7040,'Customer Details'!$A$1:$B$3264,2,0)</f>
        <v>India</v>
      </c>
      <c r="I7040" s="7">
        <f t="shared" si="1"/>
        <v>-1.25</v>
      </c>
      <c r="J7040" s="7">
        <f t="shared" si="2"/>
        <v>1.25</v>
      </c>
    </row>
    <row r="7041" ht="15.75" customHeight="1">
      <c r="A7041" s="4">
        <v>547489.0</v>
      </c>
      <c r="B7041" s="4" t="s">
        <v>38</v>
      </c>
      <c r="C7041" s="5" t="s">
        <v>39</v>
      </c>
      <c r="D7041" s="5">
        <v>6.0</v>
      </c>
      <c r="E7041" s="5">
        <v>2.95</v>
      </c>
      <c r="F7041" s="4">
        <v>17830.0</v>
      </c>
      <c r="G7041" s="6">
        <v>44462.48888888889</v>
      </c>
      <c r="H7041" s="6" t="str">
        <f>VLOOKUP(F7041,'Customer Details'!$A$1:$B$3264,2,0)</f>
        <v>India</v>
      </c>
      <c r="I7041" s="7">
        <f t="shared" si="1"/>
        <v>17.7</v>
      </c>
      <c r="J7041" s="7">
        <f t="shared" si="2"/>
        <v>17.7</v>
      </c>
    </row>
    <row r="7042" ht="15.75" customHeight="1">
      <c r="A7042" s="4">
        <v>562711.0</v>
      </c>
      <c r="B7042" s="4" t="s">
        <v>32</v>
      </c>
      <c r="C7042" s="5" t="s">
        <v>33</v>
      </c>
      <c r="D7042" s="5">
        <v>2.0</v>
      </c>
      <c r="E7042" s="5">
        <v>4.15</v>
      </c>
      <c r="F7042" s="4">
        <v>16788.0</v>
      </c>
      <c r="G7042" s="6">
        <v>44600.62013888889</v>
      </c>
      <c r="H7042" s="6" t="str">
        <f>VLOOKUP(F7042,'Customer Details'!$A$1:$B$3264,2,0)</f>
        <v>China</v>
      </c>
      <c r="I7042" s="7">
        <f t="shared" si="1"/>
        <v>8.3</v>
      </c>
      <c r="J7042" s="7">
        <f t="shared" si="2"/>
        <v>8.3</v>
      </c>
    </row>
    <row r="7043" ht="15.75" customHeight="1">
      <c r="A7043" s="4" t="s">
        <v>2717</v>
      </c>
      <c r="B7043" s="4">
        <v>21929.0</v>
      </c>
      <c r="C7043" s="5" t="s">
        <v>3123</v>
      </c>
      <c r="D7043" s="5">
        <v>-1.0</v>
      </c>
      <c r="E7043" s="5">
        <v>1.79</v>
      </c>
      <c r="F7043" s="4">
        <v>15311.0</v>
      </c>
      <c r="G7043" s="6">
        <v>44559.56180555555</v>
      </c>
      <c r="H7043" s="6" t="str">
        <f>VLOOKUP(F7043,'Customer Details'!$A$1:$B$3264,2,0)</f>
        <v>USA</v>
      </c>
      <c r="I7043" s="7">
        <f t="shared" si="1"/>
        <v>-1.79</v>
      </c>
      <c r="J7043" s="7">
        <f t="shared" si="2"/>
        <v>1.79</v>
      </c>
    </row>
    <row r="7044" ht="15.75" customHeight="1">
      <c r="A7044" s="4">
        <v>566272.0</v>
      </c>
      <c r="B7044" s="4" t="s">
        <v>603</v>
      </c>
      <c r="C7044" s="5" t="s">
        <v>604</v>
      </c>
      <c r="D7044" s="5">
        <v>4.0</v>
      </c>
      <c r="E7044" s="5">
        <v>1.25</v>
      </c>
      <c r="F7044" s="4">
        <v>14487.0</v>
      </c>
      <c r="G7044" s="6">
        <v>44631.57708333333</v>
      </c>
      <c r="H7044" s="6" t="str">
        <f>VLOOKUP(F7044,'Customer Details'!$A$1:$B$3264,2,0)</f>
        <v>United Kingdom</v>
      </c>
      <c r="I7044" s="7">
        <f t="shared" si="1"/>
        <v>5</v>
      </c>
      <c r="J7044" s="7">
        <f t="shared" si="2"/>
        <v>5</v>
      </c>
    </row>
    <row r="7045" ht="15.75" customHeight="1">
      <c r="A7045" s="4">
        <v>548400.0</v>
      </c>
      <c r="B7045" s="4">
        <v>85144.0</v>
      </c>
      <c r="C7045" s="5" t="s">
        <v>940</v>
      </c>
      <c r="D7045" s="5">
        <v>1.0</v>
      </c>
      <c r="E7045" s="5">
        <v>1.95</v>
      </c>
      <c r="F7045" s="4">
        <v>17400.0</v>
      </c>
      <c r="G7045" s="6">
        <v>44469.73125</v>
      </c>
      <c r="H7045" s="6" t="str">
        <f>VLOOKUP(F7045,'Customer Details'!$A$1:$B$3264,2,0)</f>
        <v>USA</v>
      </c>
      <c r="I7045" s="7">
        <f t="shared" si="1"/>
        <v>1.95</v>
      </c>
      <c r="J7045" s="7">
        <f t="shared" si="2"/>
        <v>1.95</v>
      </c>
    </row>
    <row r="7046" ht="15.75" customHeight="1">
      <c r="A7046" s="4">
        <v>538625.0</v>
      </c>
      <c r="B7046" s="4" t="s">
        <v>811</v>
      </c>
      <c r="C7046" s="5" t="s">
        <v>812</v>
      </c>
      <c r="D7046" s="5">
        <v>5.0</v>
      </c>
      <c r="E7046" s="5">
        <v>0.42</v>
      </c>
      <c r="F7046" s="4">
        <v>14544.0</v>
      </c>
      <c r="G7046" s="6">
        <v>44360.53472222222</v>
      </c>
      <c r="H7046" s="6" t="str">
        <f>VLOOKUP(F7046,'Customer Details'!$A$1:$B$3264,2,0)</f>
        <v>United Kingdom</v>
      </c>
      <c r="I7046" s="7">
        <f t="shared" si="1"/>
        <v>2.1</v>
      </c>
      <c r="J7046" s="7">
        <f t="shared" si="2"/>
        <v>2.1</v>
      </c>
    </row>
    <row r="7047" ht="15.75" customHeight="1">
      <c r="A7047" s="4">
        <v>545865.0</v>
      </c>
      <c r="B7047" s="4" t="s">
        <v>48</v>
      </c>
      <c r="C7047" s="5" t="s">
        <v>49</v>
      </c>
      <c r="D7047" s="5">
        <v>400.0</v>
      </c>
      <c r="E7047" s="5">
        <v>1.65</v>
      </c>
      <c r="F7047" s="4">
        <v>15769.0</v>
      </c>
      <c r="G7047" s="6">
        <v>44446.59513888889</v>
      </c>
      <c r="H7047" s="6" t="str">
        <f>VLOOKUP(F7047,'Customer Details'!$A$1:$B$3264,2,0)</f>
        <v>Australia</v>
      </c>
      <c r="I7047" s="7">
        <f t="shared" si="1"/>
        <v>660</v>
      </c>
      <c r="J7047" s="7">
        <f t="shared" si="2"/>
        <v>660</v>
      </c>
    </row>
    <row r="7048" ht="15.75" customHeight="1">
      <c r="A7048" s="4">
        <v>566927.0</v>
      </c>
      <c r="B7048" s="4" t="s">
        <v>46</v>
      </c>
      <c r="C7048" s="5" t="s">
        <v>47</v>
      </c>
      <c r="D7048" s="5">
        <v>1.0</v>
      </c>
      <c r="E7048" s="5">
        <v>2033.1</v>
      </c>
      <c r="F7048" s="4">
        <v>17846.0</v>
      </c>
      <c r="G7048" s="6">
        <v>44635.63888888889</v>
      </c>
      <c r="H7048" s="6" t="str">
        <f>VLOOKUP(F7048,'Customer Details'!$A$1:$B$3264,2,0)</f>
        <v>United Kingdom</v>
      </c>
      <c r="I7048" s="7">
        <f t="shared" si="1"/>
        <v>2033.1</v>
      </c>
      <c r="J7048" s="7">
        <f t="shared" si="2"/>
        <v>2033.1</v>
      </c>
    </row>
    <row r="7049" ht="15.75" customHeight="1">
      <c r="A7049" s="4">
        <v>580399.0</v>
      </c>
      <c r="B7049" s="4">
        <v>22424.0</v>
      </c>
      <c r="C7049" s="5" t="s">
        <v>2935</v>
      </c>
      <c r="D7049" s="5">
        <v>1.0</v>
      </c>
      <c r="E7049" s="5">
        <v>12.75</v>
      </c>
      <c r="F7049" s="4">
        <v>13471.0</v>
      </c>
      <c r="G7049" s="6">
        <v>44716.48958333334</v>
      </c>
      <c r="H7049" s="6" t="str">
        <f>VLOOKUP(F7049,'Customer Details'!$A$1:$B$3264,2,0)</f>
        <v>China</v>
      </c>
      <c r="I7049" s="7">
        <f t="shared" si="1"/>
        <v>12.75</v>
      </c>
      <c r="J7049" s="7">
        <f t="shared" si="2"/>
        <v>12.75</v>
      </c>
    </row>
    <row r="7050" ht="15.75" customHeight="1">
      <c r="A7050" s="4">
        <v>545853.0</v>
      </c>
      <c r="B7050" s="4" t="s">
        <v>40</v>
      </c>
      <c r="C7050" s="5" t="s">
        <v>41</v>
      </c>
      <c r="D7050" s="5">
        <v>2.0</v>
      </c>
      <c r="E7050" s="5">
        <v>2.95</v>
      </c>
      <c r="F7050" s="4">
        <v>16517.0</v>
      </c>
      <c r="G7050" s="6">
        <v>44446.57638888889</v>
      </c>
      <c r="H7050" s="6" t="str">
        <f>VLOOKUP(F7050,'Customer Details'!$A$1:$B$3264,2,0)</f>
        <v>Australia</v>
      </c>
      <c r="I7050" s="7">
        <f t="shared" si="1"/>
        <v>5.9</v>
      </c>
      <c r="J7050" s="7">
        <f t="shared" si="2"/>
        <v>5.9</v>
      </c>
    </row>
    <row r="7051" ht="15.75" customHeight="1">
      <c r="A7051" s="4">
        <v>548461.0</v>
      </c>
      <c r="B7051" s="4" t="s">
        <v>196</v>
      </c>
      <c r="C7051" s="5" t="s">
        <v>197</v>
      </c>
      <c r="D7051" s="5">
        <v>2.0</v>
      </c>
      <c r="E7051" s="5">
        <v>1.49</v>
      </c>
      <c r="F7051" s="4">
        <v>14527.0</v>
      </c>
      <c r="G7051" s="6">
        <v>44469.50555555556</v>
      </c>
      <c r="H7051" s="6" t="str">
        <f>VLOOKUP(F7051,'Customer Details'!$A$1:$B$3264,2,0)</f>
        <v>USA</v>
      </c>
      <c r="I7051" s="7">
        <f t="shared" si="1"/>
        <v>2.98</v>
      </c>
      <c r="J7051" s="7">
        <f t="shared" si="2"/>
        <v>2.98</v>
      </c>
    </row>
    <row r="7052" ht="15.75" customHeight="1">
      <c r="A7052" s="4" t="s">
        <v>853</v>
      </c>
      <c r="B7052" s="4" t="s">
        <v>48</v>
      </c>
      <c r="C7052" s="5" t="s">
        <v>49</v>
      </c>
      <c r="D7052" s="5">
        <v>-300.0</v>
      </c>
      <c r="E7052" s="5">
        <v>1.74</v>
      </c>
      <c r="F7052" s="4">
        <v>16029.0</v>
      </c>
      <c r="G7052" s="6">
        <v>44662.45902777778</v>
      </c>
      <c r="H7052" s="6" t="str">
        <f>VLOOKUP(F7052,'Customer Details'!$A$1:$B$3264,2,0)</f>
        <v>India</v>
      </c>
      <c r="I7052" s="7">
        <f t="shared" si="1"/>
        <v>-522</v>
      </c>
      <c r="J7052" s="7">
        <f t="shared" si="2"/>
        <v>522</v>
      </c>
    </row>
    <row r="7053" ht="15.75" customHeight="1">
      <c r="A7053" s="4" t="s">
        <v>3124</v>
      </c>
      <c r="B7053" s="4">
        <v>23146.0</v>
      </c>
      <c r="C7053" s="5" t="s">
        <v>1248</v>
      </c>
      <c r="D7053" s="5">
        <v>-2.0</v>
      </c>
      <c r="E7053" s="5">
        <v>3.29</v>
      </c>
      <c r="F7053" s="4">
        <v>13954.0</v>
      </c>
      <c r="G7053" s="6">
        <v>44664.45069444444</v>
      </c>
      <c r="H7053" s="6" t="str">
        <f>VLOOKUP(F7053,'Customer Details'!$A$1:$B$3264,2,0)</f>
        <v>China</v>
      </c>
      <c r="I7053" s="7">
        <f t="shared" si="1"/>
        <v>-6.58</v>
      </c>
      <c r="J7053" s="7">
        <f t="shared" si="2"/>
        <v>6.58</v>
      </c>
    </row>
    <row r="7054" ht="15.75" customHeight="1">
      <c r="A7054" s="4">
        <v>566778.0</v>
      </c>
      <c r="B7054" s="4" t="s">
        <v>233</v>
      </c>
      <c r="C7054" s="5" t="s">
        <v>234</v>
      </c>
      <c r="D7054" s="5">
        <v>2.0</v>
      </c>
      <c r="E7054" s="5">
        <v>2.55</v>
      </c>
      <c r="F7054" s="4">
        <v>17961.0</v>
      </c>
      <c r="G7054" s="6">
        <v>44635.41805555556</v>
      </c>
      <c r="H7054" s="6" t="str">
        <f>VLOOKUP(F7054,'Customer Details'!$A$1:$B$3264,2,0)</f>
        <v>United Kingdom</v>
      </c>
      <c r="I7054" s="7">
        <f t="shared" si="1"/>
        <v>5.1</v>
      </c>
      <c r="J7054" s="7">
        <f t="shared" si="2"/>
        <v>5.1</v>
      </c>
    </row>
    <row r="7055" ht="15.75" customHeight="1">
      <c r="A7055" s="4">
        <v>539920.0</v>
      </c>
      <c r="B7055" s="4" t="s">
        <v>334</v>
      </c>
      <c r="C7055" s="5" t="s">
        <v>335</v>
      </c>
      <c r="D7055" s="5">
        <v>12.0</v>
      </c>
      <c r="E7055" s="5">
        <v>1.25</v>
      </c>
      <c r="F7055" s="4">
        <v>14085.0</v>
      </c>
      <c r="G7055" s="6">
        <v>44370.4625</v>
      </c>
      <c r="H7055" s="6" t="str">
        <f>VLOOKUP(F7055,'Customer Details'!$A$1:$B$3264,2,0)</f>
        <v>USA</v>
      </c>
      <c r="I7055" s="7">
        <f t="shared" si="1"/>
        <v>15</v>
      </c>
      <c r="J7055" s="7">
        <f t="shared" si="2"/>
        <v>15</v>
      </c>
    </row>
    <row r="7056" ht="15.75" customHeight="1">
      <c r="A7056" s="4">
        <v>573381.0</v>
      </c>
      <c r="B7056" s="4" t="s">
        <v>223</v>
      </c>
      <c r="C7056" s="5" t="s">
        <v>224</v>
      </c>
      <c r="D7056" s="5">
        <v>1.0</v>
      </c>
      <c r="E7056" s="5">
        <v>0.39</v>
      </c>
      <c r="F7056" s="4">
        <v>17590.0</v>
      </c>
      <c r="G7056" s="6">
        <v>44681.58680555555</v>
      </c>
      <c r="H7056" s="6" t="str">
        <f>VLOOKUP(F7056,'Customer Details'!$A$1:$B$3264,2,0)</f>
        <v>India</v>
      </c>
      <c r="I7056" s="7">
        <f t="shared" si="1"/>
        <v>0.39</v>
      </c>
      <c r="J7056" s="7">
        <f t="shared" si="2"/>
        <v>0.39</v>
      </c>
    </row>
    <row r="7057" ht="15.75" customHeight="1">
      <c r="A7057" s="4">
        <v>569845.0</v>
      </c>
      <c r="B7057" s="4" t="s">
        <v>100</v>
      </c>
      <c r="C7057" s="5" t="s">
        <v>101</v>
      </c>
      <c r="D7057" s="5">
        <v>12.0</v>
      </c>
      <c r="E7057" s="5">
        <v>1.45</v>
      </c>
      <c r="F7057" s="4">
        <v>14819.0</v>
      </c>
      <c r="G7057" s="6">
        <v>44657.57013888889</v>
      </c>
      <c r="H7057" s="6" t="str">
        <f>VLOOKUP(F7057,'Customer Details'!$A$1:$B$3264,2,0)</f>
        <v>United Kingdom</v>
      </c>
      <c r="I7057" s="7">
        <f t="shared" si="1"/>
        <v>17.4</v>
      </c>
      <c r="J7057" s="7">
        <f t="shared" si="2"/>
        <v>17.4</v>
      </c>
    </row>
    <row r="7058" ht="15.75" customHeight="1">
      <c r="A7058" s="4">
        <v>574840.0</v>
      </c>
      <c r="B7058" s="4" t="s">
        <v>3125</v>
      </c>
      <c r="C7058" s="5" t="s">
        <v>3126</v>
      </c>
      <c r="D7058" s="5">
        <v>1.0</v>
      </c>
      <c r="E7058" s="5">
        <v>1.65</v>
      </c>
      <c r="F7058" s="4">
        <v>12748.0</v>
      </c>
      <c r="G7058" s="6">
        <v>44688.48680555556</v>
      </c>
      <c r="H7058" s="6" t="str">
        <f>VLOOKUP(F7058,'Customer Details'!$A$1:$B$3264,2,0)</f>
        <v>USA</v>
      </c>
      <c r="I7058" s="7">
        <f t="shared" si="1"/>
        <v>1.65</v>
      </c>
      <c r="J7058" s="7">
        <f t="shared" si="2"/>
        <v>1.65</v>
      </c>
    </row>
    <row r="7059" ht="15.75" customHeight="1">
      <c r="A7059" s="4">
        <v>546679.0</v>
      </c>
      <c r="B7059" s="4" t="s">
        <v>48</v>
      </c>
      <c r="C7059" s="5" t="s">
        <v>49</v>
      </c>
      <c r="D7059" s="5">
        <v>1.0</v>
      </c>
      <c r="E7059" s="5">
        <v>1.95</v>
      </c>
      <c r="F7059" s="4">
        <v>13121.0</v>
      </c>
      <c r="G7059" s="6">
        <v>44454.69930555556</v>
      </c>
      <c r="H7059" s="6" t="str">
        <f>VLOOKUP(F7059,'Customer Details'!$A$1:$B$3264,2,0)</f>
        <v>India</v>
      </c>
      <c r="I7059" s="7">
        <f t="shared" si="1"/>
        <v>1.95</v>
      </c>
      <c r="J7059" s="7">
        <f t="shared" si="2"/>
        <v>1.95</v>
      </c>
    </row>
    <row r="7060" ht="15.75" customHeight="1">
      <c r="A7060" s="4">
        <v>550918.0</v>
      </c>
      <c r="B7060" s="4" t="s">
        <v>56</v>
      </c>
      <c r="C7060" s="5" t="s">
        <v>57</v>
      </c>
      <c r="D7060" s="5">
        <v>12.0</v>
      </c>
      <c r="E7060" s="5">
        <v>1.95</v>
      </c>
      <c r="F7060" s="4">
        <v>17630.0</v>
      </c>
      <c r="G7060" s="6">
        <v>44490.58541666667</v>
      </c>
      <c r="H7060" s="6" t="str">
        <f>VLOOKUP(F7060,'Customer Details'!$A$1:$B$3264,2,0)</f>
        <v>Australia</v>
      </c>
      <c r="I7060" s="7">
        <f t="shared" si="1"/>
        <v>23.4</v>
      </c>
      <c r="J7060" s="7">
        <f t="shared" si="2"/>
        <v>23.4</v>
      </c>
    </row>
    <row r="7061" ht="15.75" customHeight="1">
      <c r="A7061" s="4" t="s">
        <v>2117</v>
      </c>
      <c r="B7061" s="4">
        <v>21559.0</v>
      </c>
      <c r="C7061" s="5" t="s">
        <v>2234</v>
      </c>
      <c r="D7061" s="5">
        <v>-1.0</v>
      </c>
      <c r="E7061" s="5">
        <v>2.1</v>
      </c>
      <c r="F7061" s="4">
        <v>15311.0</v>
      </c>
      <c r="G7061" s="6">
        <v>44696.55694444444</v>
      </c>
      <c r="H7061" s="6" t="str">
        <f>VLOOKUP(F7061,'Customer Details'!$A$1:$B$3264,2,0)</f>
        <v>USA</v>
      </c>
      <c r="I7061" s="7">
        <f t="shared" si="1"/>
        <v>-2.1</v>
      </c>
      <c r="J7061" s="7">
        <f t="shared" si="2"/>
        <v>2.1</v>
      </c>
    </row>
    <row r="7062" ht="15.75" customHeight="1">
      <c r="A7062" s="4">
        <v>569140.0</v>
      </c>
      <c r="B7062" s="4" t="s">
        <v>56</v>
      </c>
      <c r="C7062" s="5" t="s">
        <v>57</v>
      </c>
      <c r="D7062" s="5">
        <v>12.0</v>
      </c>
      <c r="E7062" s="5">
        <v>0.79</v>
      </c>
      <c r="F7062" s="4">
        <v>14503.0</v>
      </c>
      <c r="G7062" s="6">
        <v>44650.62430555555</v>
      </c>
      <c r="H7062" s="6" t="str">
        <f>VLOOKUP(F7062,'Customer Details'!$A$1:$B$3264,2,0)</f>
        <v>Australia</v>
      </c>
      <c r="I7062" s="7">
        <f t="shared" si="1"/>
        <v>9.48</v>
      </c>
      <c r="J7062" s="7">
        <f t="shared" si="2"/>
        <v>9.48</v>
      </c>
    </row>
    <row r="7063" ht="15.75" customHeight="1">
      <c r="A7063" s="4">
        <v>565444.0</v>
      </c>
      <c r="B7063" s="4" t="s">
        <v>605</v>
      </c>
      <c r="C7063" s="5" t="s">
        <v>606</v>
      </c>
      <c r="D7063" s="5">
        <v>3.0</v>
      </c>
      <c r="E7063" s="5">
        <v>4.25</v>
      </c>
      <c r="F7063" s="4">
        <v>17894.0</v>
      </c>
      <c r="G7063" s="6">
        <v>44624.60833333333</v>
      </c>
      <c r="H7063" s="6" t="str">
        <f>VLOOKUP(F7063,'Customer Details'!$A$1:$B$3264,2,0)</f>
        <v>Australia</v>
      </c>
      <c r="I7063" s="7">
        <f t="shared" si="1"/>
        <v>12.75</v>
      </c>
      <c r="J7063" s="7">
        <f t="shared" si="2"/>
        <v>12.75</v>
      </c>
    </row>
    <row r="7064" ht="15.75" customHeight="1">
      <c r="A7064" s="4">
        <v>573576.0</v>
      </c>
      <c r="B7064" s="4" t="s">
        <v>338</v>
      </c>
      <c r="C7064" s="5" t="s">
        <v>339</v>
      </c>
      <c r="D7064" s="5">
        <v>2.0</v>
      </c>
      <c r="E7064" s="5">
        <v>2.46</v>
      </c>
      <c r="F7064" s="4">
        <v>14096.0</v>
      </c>
      <c r="G7064" s="6">
        <v>44681.58958333333</v>
      </c>
      <c r="H7064" s="6" t="str">
        <f>VLOOKUP(F7064,'Customer Details'!$A$1:$B$3264,2,0)</f>
        <v>USA</v>
      </c>
      <c r="I7064" s="7">
        <f t="shared" si="1"/>
        <v>4.92</v>
      </c>
      <c r="J7064" s="7">
        <f t="shared" si="2"/>
        <v>4.92</v>
      </c>
    </row>
    <row r="7065" ht="15.75" customHeight="1">
      <c r="A7065" s="4" t="s">
        <v>555</v>
      </c>
      <c r="B7065" s="4">
        <v>22383.0</v>
      </c>
      <c r="C7065" s="5" t="s">
        <v>2349</v>
      </c>
      <c r="D7065" s="5">
        <v>-4.0</v>
      </c>
      <c r="E7065" s="5">
        <v>1.65</v>
      </c>
      <c r="F7065" s="4">
        <v>13113.0</v>
      </c>
      <c r="G7065" s="6">
        <v>44660.53888888889</v>
      </c>
      <c r="H7065" s="6" t="str">
        <f>VLOOKUP(F7065,'Customer Details'!$A$1:$B$3264,2,0)</f>
        <v>USA</v>
      </c>
      <c r="I7065" s="7">
        <f t="shared" si="1"/>
        <v>-6.6</v>
      </c>
      <c r="J7065" s="7">
        <f t="shared" si="2"/>
        <v>6.6</v>
      </c>
    </row>
    <row r="7066" ht="15.75" customHeight="1">
      <c r="A7066" s="4">
        <v>555109.0</v>
      </c>
      <c r="B7066" s="4" t="s">
        <v>165</v>
      </c>
      <c r="C7066" s="5" t="s">
        <v>166</v>
      </c>
      <c r="D7066" s="5">
        <v>2.0</v>
      </c>
      <c r="E7066" s="5">
        <v>1.25</v>
      </c>
      <c r="F7066" s="4">
        <v>16023.0</v>
      </c>
      <c r="G7066" s="6">
        <v>44530.59652777778</v>
      </c>
      <c r="H7066" s="6" t="str">
        <f>VLOOKUP(F7066,'Customer Details'!$A$1:$B$3264,2,0)</f>
        <v>Australia</v>
      </c>
      <c r="I7066" s="7">
        <f t="shared" si="1"/>
        <v>2.5</v>
      </c>
      <c r="J7066" s="7">
        <f t="shared" si="2"/>
        <v>2.5</v>
      </c>
    </row>
    <row r="7067" ht="15.75" customHeight="1">
      <c r="A7067" s="4" t="s">
        <v>3127</v>
      </c>
      <c r="B7067" s="4">
        <v>37449.0</v>
      </c>
      <c r="C7067" s="5" t="s">
        <v>1435</v>
      </c>
      <c r="D7067" s="5">
        <v>-1.0</v>
      </c>
      <c r="E7067" s="5">
        <v>9.95</v>
      </c>
      <c r="F7067" s="4">
        <v>17085.0</v>
      </c>
      <c r="G7067" s="6">
        <v>44359.52152777778</v>
      </c>
      <c r="H7067" s="6" t="str">
        <f>VLOOKUP(F7067,'Customer Details'!$A$1:$B$3264,2,0)</f>
        <v>Australia</v>
      </c>
      <c r="I7067" s="7">
        <f t="shared" si="1"/>
        <v>-9.95</v>
      </c>
      <c r="J7067" s="7">
        <f t="shared" si="2"/>
        <v>9.95</v>
      </c>
    </row>
    <row r="7068" ht="15.75" customHeight="1">
      <c r="A7068" s="4">
        <v>549844.0</v>
      </c>
      <c r="B7068" s="4" t="s">
        <v>3128</v>
      </c>
      <c r="C7068" s="5" t="s">
        <v>3129</v>
      </c>
      <c r="D7068" s="5">
        <v>2.0</v>
      </c>
      <c r="E7068" s="5">
        <v>1.25</v>
      </c>
      <c r="F7068" s="4">
        <v>12854.0</v>
      </c>
      <c r="G7068" s="6">
        <v>44481.59513888889</v>
      </c>
      <c r="H7068" s="6" t="str">
        <f>VLOOKUP(F7068,'Customer Details'!$A$1:$B$3264,2,0)</f>
        <v>China</v>
      </c>
      <c r="I7068" s="7">
        <f t="shared" si="1"/>
        <v>2.5</v>
      </c>
      <c r="J7068" s="7">
        <f t="shared" si="2"/>
        <v>2.5</v>
      </c>
    </row>
    <row r="7069" ht="15.75" customHeight="1">
      <c r="A7069" s="4">
        <v>557267.0</v>
      </c>
      <c r="B7069" s="4" t="s">
        <v>357</v>
      </c>
      <c r="C7069" s="5" t="s">
        <v>358</v>
      </c>
      <c r="D7069" s="5">
        <v>6.0</v>
      </c>
      <c r="E7069" s="5">
        <v>1.25</v>
      </c>
      <c r="F7069" s="4">
        <v>16805.0</v>
      </c>
      <c r="G7069" s="6">
        <v>44549.47430555556</v>
      </c>
      <c r="H7069" s="6" t="str">
        <f>VLOOKUP(F7069,'Customer Details'!$A$1:$B$3264,2,0)</f>
        <v>India</v>
      </c>
      <c r="I7069" s="7">
        <f t="shared" si="1"/>
        <v>7.5</v>
      </c>
      <c r="J7069" s="7">
        <f t="shared" si="2"/>
        <v>7.5</v>
      </c>
    </row>
    <row r="7070" ht="15.75" customHeight="1">
      <c r="A7070" s="4" t="s">
        <v>3130</v>
      </c>
      <c r="B7070" s="4" t="s">
        <v>1941</v>
      </c>
      <c r="C7070" s="5" t="s">
        <v>1942</v>
      </c>
      <c r="D7070" s="5">
        <v>-1.0</v>
      </c>
      <c r="E7070" s="5">
        <v>102.24</v>
      </c>
      <c r="F7070" s="4">
        <v>16029.0</v>
      </c>
      <c r="G7070" s="6">
        <v>44633.72777777778</v>
      </c>
      <c r="H7070" s="6" t="str">
        <f>VLOOKUP(F7070,'Customer Details'!$A$1:$B$3264,2,0)</f>
        <v>India</v>
      </c>
      <c r="I7070" s="7">
        <f t="shared" si="1"/>
        <v>-102.24</v>
      </c>
      <c r="J7070" s="7">
        <f t="shared" si="2"/>
        <v>102.24</v>
      </c>
    </row>
    <row r="7071" ht="15.75" customHeight="1">
      <c r="A7071" s="4">
        <v>556503.0</v>
      </c>
      <c r="B7071" s="4" t="s">
        <v>2812</v>
      </c>
      <c r="C7071" s="5" t="s">
        <v>2813</v>
      </c>
      <c r="D7071" s="5">
        <v>12.0</v>
      </c>
      <c r="E7071" s="5">
        <v>0.42</v>
      </c>
      <c r="F7071" s="4">
        <v>13517.0</v>
      </c>
      <c r="G7071" s="6">
        <v>44543.36388888889</v>
      </c>
      <c r="H7071" s="6" t="str">
        <f>VLOOKUP(F7071,'Customer Details'!$A$1:$B$3264,2,0)</f>
        <v>Australia</v>
      </c>
      <c r="I7071" s="7">
        <f t="shared" si="1"/>
        <v>5.04</v>
      </c>
      <c r="J7071" s="7">
        <f t="shared" si="2"/>
        <v>5.04</v>
      </c>
    </row>
    <row r="7072" ht="15.75" customHeight="1">
      <c r="A7072" s="4">
        <v>561132.0</v>
      </c>
      <c r="B7072" s="4" t="s">
        <v>38</v>
      </c>
      <c r="C7072" s="5" t="s">
        <v>39</v>
      </c>
      <c r="D7072" s="5">
        <v>6.0</v>
      </c>
      <c r="E7072" s="5">
        <v>2.95</v>
      </c>
      <c r="F7072" s="4">
        <v>14344.0</v>
      </c>
      <c r="G7072" s="6">
        <v>44586.54166666666</v>
      </c>
      <c r="H7072" s="6" t="str">
        <f>VLOOKUP(F7072,'Customer Details'!$A$1:$B$3264,2,0)</f>
        <v>China</v>
      </c>
      <c r="I7072" s="7">
        <f t="shared" si="1"/>
        <v>17.7</v>
      </c>
      <c r="J7072" s="7">
        <f t="shared" si="2"/>
        <v>17.7</v>
      </c>
    </row>
    <row r="7073" ht="15.75" customHeight="1">
      <c r="A7073" s="4">
        <v>571502.0</v>
      </c>
      <c r="B7073" s="4" t="s">
        <v>368</v>
      </c>
      <c r="C7073" s="5" t="s">
        <v>369</v>
      </c>
      <c r="D7073" s="5">
        <v>4.0</v>
      </c>
      <c r="E7073" s="5">
        <v>4.25</v>
      </c>
      <c r="F7073" s="4">
        <v>14422.0</v>
      </c>
      <c r="G7073" s="6">
        <v>44668.6375</v>
      </c>
      <c r="H7073" s="6" t="str">
        <f>VLOOKUP(F7073,'Customer Details'!$A$1:$B$3264,2,0)</f>
        <v>Australia</v>
      </c>
      <c r="I7073" s="7">
        <f t="shared" si="1"/>
        <v>17</v>
      </c>
      <c r="J7073" s="7">
        <f t="shared" si="2"/>
        <v>17</v>
      </c>
    </row>
    <row r="7074" ht="15.75" customHeight="1">
      <c r="A7074" s="4">
        <v>556811.0</v>
      </c>
      <c r="B7074" s="4" t="s">
        <v>2628</v>
      </c>
      <c r="C7074" s="5" t="s">
        <v>2629</v>
      </c>
      <c r="D7074" s="5">
        <v>24.0</v>
      </c>
      <c r="E7074" s="5">
        <v>1.95</v>
      </c>
      <c r="F7074" s="4">
        <v>14997.0</v>
      </c>
      <c r="G7074" s="6">
        <v>44544.70277777778</v>
      </c>
      <c r="H7074" s="6" t="str">
        <f>VLOOKUP(F7074,'Customer Details'!$A$1:$B$3264,2,0)</f>
        <v>China</v>
      </c>
      <c r="I7074" s="7">
        <f t="shared" si="1"/>
        <v>46.8</v>
      </c>
      <c r="J7074" s="7">
        <f t="shared" si="2"/>
        <v>46.8</v>
      </c>
    </row>
    <row r="7075" ht="15.75" customHeight="1">
      <c r="A7075" s="4">
        <v>572028.0</v>
      </c>
      <c r="B7075" s="4" t="s">
        <v>67</v>
      </c>
      <c r="C7075" s="5" t="s">
        <v>68</v>
      </c>
      <c r="D7075" s="5">
        <v>10.0</v>
      </c>
      <c r="E7075" s="5">
        <v>2.08</v>
      </c>
      <c r="F7075" s="4">
        <v>15296.0</v>
      </c>
      <c r="G7075" s="6">
        <v>44671.49097222222</v>
      </c>
      <c r="H7075" s="6" t="str">
        <f>VLOOKUP(F7075,'Customer Details'!$A$1:$B$3264,2,0)</f>
        <v>India</v>
      </c>
      <c r="I7075" s="7">
        <f t="shared" si="1"/>
        <v>20.8</v>
      </c>
      <c r="J7075" s="7">
        <f t="shared" si="2"/>
        <v>20.8</v>
      </c>
    </row>
    <row r="7076" ht="15.75" customHeight="1">
      <c r="A7076" s="4" t="s">
        <v>3131</v>
      </c>
      <c r="B7076" s="4">
        <v>23113.0</v>
      </c>
      <c r="C7076" s="5" t="s">
        <v>2281</v>
      </c>
      <c r="D7076" s="5">
        <v>-1.0</v>
      </c>
      <c r="E7076" s="5">
        <v>4.95</v>
      </c>
      <c r="F7076" s="4">
        <v>17442.0</v>
      </c>
      <c r="G7076" s="6">
        <v>44691.62083333333</v>
      </c>
      <c r="H7076" s="6" t="str">
        <f>VLOOKUP(F7076,'Customer Details'!$A$1:$B$3264,2,0)</f>
        <v>United Kingdom</v>
      </c>
      <c r="I7076" s="7">
        <f t="shared" si="1"/>
        <v>-4.95</v>
      </c>
      <c r="J7076" s="7">
        <f t="shared" si="2"/>
        <v>4.95</v>
      </c>
    </row>
    <row r="7077" ht="15.75" customHeight="1">
      <c r="A7077" s="4">
        <v>561891.0</v>
      </c>
      <c r="B7077" s="4" t="s">
        <v>619</v>
      </c>
      <c r="C7077" s="5" t="s">
        <v>620</v>
      </c>
      <c r="D7077" s="5">
        <v>1.0</v>
      </c>
      <c r="E7077" s="5">
        <v>4.25</v>
      </c>
      <c r="F7077" s="4">
        <v>15438.0</v>
      </c>
      <c r="G7077" s="6">
        <v>44592.59652777778</v>
      </c>
      <c r="H7077" s="6" t="str">
        <f>VLOOKUP(F7077,'Customer Details'!$A$1:$B$3264,2,0)</f>
        <v>United Kingdom</v>
      </c>
      <c r="I7077" s="7">
        <f t="shared" si="1"/>
        <v>4.25</v>
      </c>
      <c r="J7077" s="7">
        <f t="shared" si="2"/>
        <v>4.25</v>
      </c>
    </row>
    <row r="7078" ht="15.75" customHeight="1">
      <c r="A7078" s="4">
        <v>562455.0</v>
      </c>
      <c r="B7078" s="4" t="s">
        <v>404</v>
      </c>
      <c r="C7078" s="5" t="s">
        <v>405</v>
      </c>
      <c r="D7078" s="5">
        <v>25.0</v>
      </c>
      <c r="E7078" s="5">
        <v>0.42</v>
      </c>
      <c r="F7078" s="4">
        <v>18097.0</v>
      </c>
      <c r="G7078" s="6">
        <v>44597.43888888889</v>
      </c>
      <c r="H7078" s="6" t="str">
        <f>VLOOKUP(F7078,'Customer Details'!$A$1:$B$3264,2,0)</f>
        <v>Australia</v>
      </c>
      <c r="I7078" s="7">
        <f t="shared" si="1"/>
        <v>10.5</v>
      </c>
      <c r="J7078" s="7">
        <f t="shared" si="2"/>
        <v>10.5</v>
      </c>
    </row>
    <row r="7079" ht="15.75" customHeight="1">
      <c r="A7079" s="4">
        <v>536804.0</v>
      </c>
      <c r="B7079" s="4" t="s">
        <v>30</v>
      </c>
      <c r="C7079" s="5" t="s">
        <v>31</v>
      </c>
      <c r="D7079" s="5">
        <v>48.0</v>
      </c>
      <c r="E7079" s="5">
        <v>3.39</v>
      </c>
      <c r="F7079" s="4">
        <v>14031.0</v>
      </c>
      <c r="G7079" s="6">
        <v>44349.69027777778</v>
      </c>
      <c r="H7079" s="6" t="str">
        <f>VLOOKUP(F7079,'Customer Details'!$A$1:$B$3264,2,0)</f>
        <v>India</v>
      </c>
      <c r="I7079" s="7">
        <f t="shared" si="1"/>
        <v>162.72</v>
      </c>
      <c r="J7079" s="7">
        <f t="shared" si="2"/>
        <v>162.72</v>
      </c>
    </row>
    <row r="7080" ht="15.75" customHeight="1">
      <c r="A7080" s="4" t="s">
        <v>829</v>
      </c>
      <c r="B7080" s="4">
        <v>82482.0</v>
      </c>
      <c r="C7080" s="5" t="s">
        <v>917</v>
      </c>
      <c r="D7080" s="5">
        <v>-1.0</v>
      </c>
      <c r="E7080" s="5">
        <v>2.55</v>
      </c>
      <c r="F7080" s="4">
        <v>15874.0</v>
      </c>
      <c r="G7080" s="6">
        <v>44473.37638888889</v>
      </c>
      <c r="H7080" s="6" t="str">
        <f>VLOOKUP(F7080,'Customer Details'!$A$1:$B$3264,2,0)</f>
        <v>USA</v>
      </c>
      <c r="I7080" s="7">
        <f t="shared" si="1"/>
        <v>-2.55</v>
      </c>
      <c r="J7080" s="7">
        <f t="shared" si="2"/>
        <v>2.55</v>
      </c>
    </row>
    <row r="7081" ht="15.75" customHeight="1">
      <c r="A7081" s="4">
        <v>553074.0</v>
      </c>
      <c r="B7081" s="4" t="s">
        <v>44</v>
      </c>
      <c r="C7081" s="5" t="s">
        <v>45</v>
      </c>
      <c r="D7081" s="5">
        <v>4.0</v>
      </c>
      <c r="E7081" s="5">
        <v>2.1</v>
      </c>
      <c r="F7081" s="4">
        <v>15529.0</v>
      </c>
      <c r="G7081" s="6">
        <v>44513.48958333334</v>
      </c>
      <c r="H7081" s="6" t="str">
        <f>VLOOKUP(F7081,'Customer Details'!$A$1:$B$3264,2,0)</f>
        <v>USA</v>
      </c>
      <c r="I7081" s="7">
        <f t="shared" si="1"/>
        <v>8.4</v>
      </c>
      <c r="J7081" s="7">
        <f t="shared" si="2"/>
        <v>8.4</v>
      </c>
    </row>
    <row r="7082" ht="15.75" customHeight="1">
      <c r="A7082" s="4">
        <v>571054.0</v>
      </c>
      <c r="B7082" s="4" t="s">
        <v>131</v>
      </c>
      <c r="C7082" s="5" t="s">
        <v>132</v>
      </c>
      <c r="D7082" s="5">
        <v>2.0</v>
      </c>
      <c r="E7082" s="5">
        <v>0.42</v>
      </c>
      <c r="F7082" s="4">
        <v>14234.0</v>
      </c>
      <c r="G7082" s="6">
        <v>44664.58194444444</v>
      </c>
      <c r="H7082" s="6" t="str">
        <f>VLOOKUP(F7082,'Customer Details'!$A$1:$B$3264,2,0)</f>
        <v>China</v>
      </c>
      <c r="I7082" s="7">
        <f t="shared" si="1"/>
        <v>0.84</v>
      </c>
      <c r="J7082" s="7">
        <f t="shared" si="2"/>
        <v>0.84</v>
      </c>
    </row>
    <row r="7083" ht="15.75" customHeight="1">
      <c r="A7083" s="4" t="s">
        <v>3132</v>
      </c>
      <c r="B7083" s="4">
        <v>22423.0</v>
      </c>
      <c r="C7083" s="5" t="s">
        <v>434</v>
      </c>
      <c r="D7083" s="5">
        <v>-2.0</v>
      </c>
      <c r="E7083" s="5">
        <v>12.75</v>
      </c>
      <c r="F7083" s="4">
        <v>15044.0</v>
      </c>
      <c r="G7083" s="6">
        <v>44461.49583333333</v>
      </c>
      <c r="H7083" s="6" t="str">
        <f>VLOOKUP(F7083,'Customer Details'!$A$1:$B$3264,2,0)</f>
        <v>USA</v>
      </c>
      <c r="I7083" s="7">
        <f t="shared" si="1"/>
        <v>-25.5</v>
      </c>
      <c r="J7083" s="7">
        <f t="shared" si="2"/>
        <v>25.5</v>
      </c>
    </row>
    <row r="7084" ht="15.75" customHeight="1">
      <c r="A7084" s="4">
        <v>565415.0</v>
      </c>
      <c r="B7084" s="4" t="s">
        <v>574</v>
      </c>
      <c r="C7084" s="5" t="s">
        <v>575</v>
      </c>
      <c r="D7084" s="5">
        <v>5.0</v>
      </c>
      <c r="E7084" s="5">
        <v>2.95</v>
      </c>
      <c r="F7084" s="4">
        <v>14067.0</v>
      </c>
      <c r="G7084" s="6">
        <v>44624.5</v>
      </c>
      <c r="H7084" s="6" t="str">
        <f>VLOOKUP(F7084,'Customer Details'!$A$1:$B$3264,2,0)</f>
        <v>USA</v>
      </c>
      <c r="I7084" s="7">
        <f t="shared" si="1"/>
        <v>14.75</v>
      </c>
      <c r="J7084" s="7">
        <f t="shared" si="2"/>
        <v>14.75</v>
      </c>
    </row>
    <row r="7085" ht="15.75" customHeight="1">
      <c r="A7085" s="4" t="s">
        <v>3133</v>
      </c>
      <c r="B7085" s="4">
        <v>22752.0</v>
      </c>
      <c r="C7085" s="5" t="s">
        <v>2707</v>
      </c>
      <c r="D7085" s="5">
        <v>-1.0</v>
      </c>
      <c r="E7085" s="5">
        <v>8.5</v>
      </c>
      <c r="F7085" s="4">
        <v>16156.0</v>
      </c>
      <c r="G7085" s="6">
        <v>44459.47152777778</v>
      </c>
      <c r="H7085" s="6" t="str">
        <f>VLOOKUP(F7085,'Customer Details'!$A$1:$B$3264,2,0)</f>
        <v>Australia</v>
      </c>
      <c r="I7085" s="7">
        <f t="shared" si="1"/>
        <v>-8.5</v>
      </c>
      <c r="J7085" s="7">
        <f t="shared" si="2"/>
        <v>8.5</v>
      </c>
    </row>
    <row r="7086" ht="15.75" customHeight="1">
      <c r="A7086" s="4">
        <v>550319.0</v>
      </c>
      <c r="B7086" s="4" t="s">
        <v>572</v>
      </c>
      <c r="C7086" s="5" t="s">
        <v>573</v>
      </c>
      <c r="D7086" s="5">
        <v>2.0</v>
      </c>
      <c r="E7086" s="5">
        <v>7.95</v>
      </c>
      <c r="F7086" s="4">
        <v>14524.0</v>
      </c>
      <c r="G7086" s="6">
        <v>44486.52569444444</v>
      </c>
      <c r="H7086" s="6" t="str">
        <f>VLOOKUP(F7086,'Customer Details'!$A$1:$B$3264,2,0)</f>
        <v>Australia</v>
      </c>
      <c r="I7086" s="7">
        <f t="shared" si="1"/>
        <v>15.9</v>
      </c>
      <c r="J7086" s="7">
        <f t="shared" si="2"/>
        <v>15.9</v>
      </c>
    </row>
    <row r="7087" ht="15.75" customHeight="1">
      <c r="A7087" s="4">
        <v>576219.0</v>
      </c>
      <c r="B7087" s="4" t="s">
        <v>48</v>
      </c>
      <c r="C7087" s="5" t="s">
        <v>49</v>
      </c>
      <c r="D7087" s="5">
        <v>400.0</v>
      </c>
      <c r="E7087" s="5">
        <v>1.79</v>
      </c>
      <c r="F7087" s="4">
        <v>15838.0</v>
      </c>
      <c r="G7087" s="6">
        <v>44695.54027777778</v>
      </c>
      <c r="H7087" s="6" t="str">
        <f>VLOOKUP(F7087,'Customer Details'!$A$1:$B$3264,2,0)</f>
        <v>Australia</v>
      </c>
      <c r="I7087" s="7">
        <f t="shared" si="1"/>
        <v>716</v>
      </c>
      <c r="J7087" s="7">
        <f t="shared" si="2"/>
        <v>716</v>
      </c>
    </row>
    <row r="7088" ht="15.75" customHeight="1">
      <c r="A7088" s="4">
        <v>572924.0</v>
      </c>
      <c r="B7088" s="4" t="s">
        <v>530</v>
      </c>
      <c r="C7088" s="5" t="s">
        <v>531</v>
      </c>
      <c r="D7088" s="5">
        <v>16.0</v>
      </c>
      <c r="E7088" s="5">
        <v>4.25</v>
      </c>
      <c r="F7088" s="4">
        <v>13416.0</v>
      </c>
      <c r="G7088" s="6">
        <v>44678.37222222222</v>
      </c>
      <c r="H7088" s="6" t="str">
        <f>VLOOKUP(F7088,'Customer Details'!$A$1:$B$3264,2,0)</f>
        <v>United Kingdom</v>
      </c>
      <c r="I7088" s="7">
        <f t="shared" si="1"/>
        <v>68</v>
      </c>
      <c r="J7088" s="7">
        <f t="shared" si="2"/>
        <v>68</v>
      </c>
    </row>
    <row r="7089" ht="15.75" customHeight="1">
      <c r="A7089" s="4">
        <v>578942.0</v>
      </c>
      <c r="B7089" s="4" t="s">
        <v>305</v>
      </c>
      <c r="C7089" s="5" t="s">
        <v>306</v>
      </c>
      <c r="D7089" s="5">
        <v>1.0</v>
      </c>
      <c r="E7089" s="5">
        <v>0.85</v>
      </c>
      <c r="F7089" s="4">
        <v>17288.0</v>
      </c>
      <c r="G7089" s="6">
        <v>44708.56180555555</v>
      </c>
      <c r="H7089" s="6" t="str">
        <f>VLOOKUP(F7089,'Customer Details'!$A$1:$B$3264,2,0)</f>
        <v>Australia</v>
      </c>
      <c r="I7089" s="7">
        <f t="shared" si="1"/>
        <v>0.85</v>
      </c>
      <c r="J7089" s="7">
        <f t="shared" si="2"/>
        <v>0.85</v>
      </c>
    </row>
    <row r="7090" ht="15.75" customHeight="1">
      <c r="A7090" s="4">
        <v>545302.0</v>
      </c>
      <c r="B7090" s="4" t="s">
        <v>1463</v>
      </c>
      <c r="C7090" s="5" t="s">
        <v>1464</v>
      </c>
      <c r="D7090" s="5">
        <v>1.0</v>
      </c>
      <c r="E7090" s="5">
        <v>3.75</v>
      </c>
      <c r="F7090" s="4">
        <v>14506.0</v>
      </c>
      <c r="G7090" s="6">
        <v>44440.53194444445</v>
      </c>
      <c r="H7090" s="6" t="str">
        <f>VLOOKUP(F7090,'Customer Details'!$A$1:$B$3264,2,0)</f>
        <v>United Kingdom</v>
      </c>
      <c r="I7090" s="7">
        <f t="shared" si="1"/>
        <v>3.75</v>
      </c>
      <c r="J7090" s="7">
        <f t="shared" si="2"/>
        <v>3.75</v>
      </c>
    </row>
    <row r="7091" ht="15.75" customHeight="1">
      <c r="A7091" s="4">
        <v>540260.0</v>
      </c>
      <c r="B7091" s="4" t="s">
        <v>408</v>
      </c>
      <c r="C7091" s="5" t="s">
        <v>409</v>
      </c>
      <c r="D7091" s="5">
        <v>12.0</v>
      </c>
      <c r="E7091" s="5">
        <v>1.69</v>
      </c>
      <c r="F7091" s="4">
        <v>13097.0</v>
      </c>
      <c r="G7091" s="6">
        <v>44383.40277777778</v>
      </c>
      <c r="H7091" s="6" t="str">
        <f>VLOOKUP(F7091,'Customer Details'!$A$1:$B$3264,2,0)</f>
        <v>India</v>
      </c>
      <c r="I7091" s="7">
        <f t="shared" si="1"/>
        <v>20.28</v>
      </c>
      <c r="J7091" s="7">
        <f t="shared" si="2"/>
        <v>20.28</v>
      </c>
    </row>
    <row r="7092" ht="15.75" customHeight="1">
      <c r="A7092" s="4">
        <v>565236.0</v>
      </c>
      <c r="B7092" s="4" t="s">
        <v>235</v>
      </c>
      <c r="C7092" s="5" t="s">
        <v>236</v>
      </c>
      <c r="D7092" s="5">
        <v>4.0</v>
      </c>
      <c r="E7092" s="5">
        <v>4.15</v>
      </c>
      <c r="F7092" s="4">
        <v>14276.0</v>
      </c>
      <c r="G7092" s="6">
        <v>44622.40625</v>
      </c>
      <c r="H7092" s="6" t="str">
        <f>VLOOKUP(F7092,'Customer Details'!$A$1:$B$3264,2,0)</f>
        <v>India</v>
      </c>
      <c r="I7092" s="7">
        <f t="shared" si="1"/>
        <v>16.6</v>
      </c>
      <c r="J7092" s="7">
        <f t="shared" si="2"/>
        <v>16.6</v>
      </c>
    </row>
    <row r="7093" ht="15.75" customHeight="1">
      <c r="A7093" s="4">
        <v>577483.0</v>
      </c>
      <c r="B7093" s="4" t="s">
        <v>40</v>
      </c>
      <c r="C7093" s="5" t="s">
        <v>41</v>
      </c>
      <c r="D7093" s="5">
        <v>1.0</v>
      </c>
      <c r="E7093" s="5">
        <v>2.95</v>
      </c>
      <c r="F7093" s="4">
        <v>14502.0</v>
      </c>
      <c r="G7093" s="6">
        <v>44701.49305555555</v>
      </c>
      <c r="H7093" s="6" t="str">
        <f>VLOOKUP(F7093,'Customer Details'!$A$1:$B$3264,2,0)</f>
        <v>China</v>
      </c>
      <c r="I7093" s="7">
        <f t="shared" si="1"/>
        <v>2.95</v>
      </c>
      <c r="J7093" s="7">
        <f t="shared" si="2"/>
        <v>2.95</v>
      </c>
    </row>
    <row r="7094" ht="15.75" customHeight="1">
      <c r="A7094" s="4">
        <v>555091.0</v>
      </c>
      <c r="B7094" s="4" t="s">
        <v>48</v>
      </c>
      <c r="C7094" s="5" t="s">
        <v>49</v>
      </c>
      <c r="D7094" s="5">
        <v>8.0</v>
      </c>
      <c r="E7094" s="5">
        <v>2.08</v>
      </c>
      <c r="F7094" s="4">
        <v>12748.0</v>
      </c>
      <c r="G7094" s="6">
        <v>44530.53472222222</v>
      </c>
      <c r="H7094" s="6" t="str">
        <f>VLOOKUP(F7094,'Customer Details'!$A$1:$B$3264,2,0)</f>
        <v>USA</v>
      </c>
      <c r="I7094" s="7">
        <f t="shared" si="1"/>
        <v>16.64</v>
      </c>
      <c r="J7094" s="7">
        <f t="shared" si="2"/>
        <v>16.64</v>
      </c>
    </row>
    <row r="7095" ht="15.75" customHeight="1">
      <c r="A7095" s="4">
        <v>567175.0</v>
      </c>
      <c r="B7095" s="4" t="s">
        <v>59</v>
      </c>
      <c r="C7095" s="5" t="s">
        <v>60</v>
      </c>
      <c r="D7095" s="5">
        <v>2.0</v>
      </c>
      <c r="E7095" s="5">
        <v>4.95</v>
      </c>
      <c r="F7095" s="4">
        <v>13067.0</v>
      </c>
      <c r="G7095" s="6">
        <v>44638.56805555556</v>
      </c>
      <c r="H7095" s="6" t="str">
        <f>VLOOKUP(F7095,'Customer Details'!$A$1:$B$3264,2,0)</f>
        <v>United Kingdom</v>
      </c>
      <c r="I7095" s="7">
        <f t="shared" si="1"/>
        <v>9.9</v>
      </c>
      <c r="J7095" s="7">
        <f t="shared" si="2"/>
        <v>9.9</v>
      </c>
    </row>
    <row r="7096" ht="15.75" customHeight="1">
      <c r="A7096" s="4">
        <v>540276.0</v>
      </c>
      <c r="B7096" s="4" t="s">
        <v>59</v>
      </c>
      <c r="C7096" s="5" t="s">
        <v>60</v>
      </c>
      <c r="D7096" s="5">
        <v>50.0</v>
      </c>
      <c r="E7096" s="5">
        <v>3.75</v>
      </c>
      <c r="F7096" s="4">
        <v>14680.0</v>
      </c>
      <c r="G7096" s="6">
        <v>44383.51111111111</v>
      </c>
      <c r="H7096" s="6" t="str">
        <f>VLOOKUP(F7096,'Customer Details'!$A$1:$B$3264,2,0)</f>
        <v>United Kingdom</v>
      </c>
      <c r="I7096" s="7">
        <f t="shared" si="1"/>
        <v>187.5</v>
      </c>
      <c r="J7096" s="7">
        <f t="shared" si="2"/>
        <v>187.5</v>
      </c>
    </row>
    <row r="7097" ht="15.75" customHeight="1">
      <c r="A7097" s="4">
        <v>543300.0</v>
      </c>
      <c r="B7097" s="4" t="s">
        <v>1006</v>
      </c>
      <c r="C7097" s="5" t="s">
        <v>1007</v>
      </c>
      <c r="D7097" s="5">
        <v>2.0</v>
      </c>
      <c r="E7097" s="5">
        <v>10.65</v>
      </c>
      <c r="F7097" s="4">
        <v>13334.0</v>
      </c>
      <c r="G7097" s="6">
        <v>44415.4875</v>
      </c>
      <c r="H7097" s="6" t="str">
        <f>VLOOKUP(F7097,'Customer Details'!$A$1:$B$3264,2,0)</f>
        <v>China</v>
      </c>
      <c r="I7097" s="7">
        <f t="shared" si="1"/>
        <v>21.3</v>
      </c>
      <c r="J7097" s="7">
        <f t="shared" si="2"/>
        <v>21.3</v>
      </c>
    </row>
    <row r="7098" ht="15.75" customHeight="1">
      <c r="A7098" s="4">
        <v>559513.0</v>
      </c>
      <c r="B7098" s="4" t="s">
        <v>511</v>
      </c>
      <c r="C7098" s="5" t="s">
        <v>512</v>
      </c>
      <c r="D7098" s="5">
        <v>1.0</v>
      </c>
      <c r="E7098" s="5">
        <v>5.95</v>
      </c>
      <c r="F7098" s="4">
        <v>14534.0</v>
      </c>
      <c r="G7098" s="6">
        <v>44569.66388888889</v>
      </c>
      <c r="H7098" s="6" t="str">
        <f>VLOOKUP(F7098,'Customer Details'!$A$1:$B$3264,2,0)</f>
        <v>India</v>
      </c>
      <c r="I7098" s="7">
        <f t="shared" si="1"/>
        <v>5.95</v>
      </c>
      <c r="J7098" s="7">
        <f t="shared" si="2"/>
        <v>5.95</v>
      </c>
    </row>
    <row r="7099" ht="15.75" customHeight="1">
      <c r="A7099" s="4">
        <v>544464.0</v>
      </c>
      <c r="B7099" s="4" t="s">
        <v>46</v>
      </c>
      <c r="C7099" s="5" t="s">
        <v>47</v>
      </c>
      <c r="D7099" s="5">
        <v>4.0</v>
      </c>
      <c r="E7099" s="5">
        <v>0.85</v>
      </c>
      <c r="F7099" s="4">
        <v>17323.0</v>
      </c>
      <c r="G7099" s="6">
        <v>44428.60972222222</v>
      </c>
      <c r="H7099" s="6" t="str">
        <f>VLOOKUP(F7099,'Customer Details'!$A$1:$B$3264,2,0)</f>
        <v>USA</v>
      </c>
      <c r="I7099" s="7">
        <f t="shared" si="1"/>
        <v>3.4</v>
      </c>
      <c r="J7099" s="7">
        <f t="shared" si="2"/>
        <v>3.4</v>
      </c>
    </row>
    <row r="7100" ht="15.75" customHeight="1">
      <c r="A7100" s="4">
        <v>569897.0</v>
      </c>
      <c r="B7100" s="4">
        <v>20975.0</v>
      </c>
      <c r="C7100" s="5" t="s">
        <v>3134</v>
      </c>
      <c r="D7100" s="5">
        <v>1.0</v>
      </c>
      <c r="E7100" s="5">
        <v>0.65</v>
      </c>
      <c r="F7100" s="4">
        <v>17813.0</v>
      </c>
      <c r="G7100" s="6">
        <v>44657.66736111111</v>
      </c>
      <c r="H7100" s="6" t="str">
        <f>VLOOKUP(F7100,'Customer Details'!$A$1:$B$3264,2,0)</f>
        <v>Australia</v>
      </c>
      <c r="I7100" s="7">
        <f t="shared" si="1"/>
        <v>0.65</v>
      </c>
      <c r="J7100" s="7">
        <f t="shared" si="2"/>
        <v>0.65</v>
      </c>
    </row>
    <row r="7101" ht="15.75" customHeight="1">
      <c r="A7101" s="4">
        <v>567858.0</v>
      </c>
      <c r="B7101" s="4" t="s">
        <v>1116</v>
      </c>
      <c r="C7101" s="5" t="s">
        <v>1117</v>
      </c>
      <c r="D7101" s="5">
        <v>7.0</v>
      </c>
      <c r="E7101" s="5">
        <v>0.75</v>
      </c>
      <c r="F7101" s="4">
        <v>16813.0</v>
      </c>
      <c r="G7101" s="6">
        <v>44642.57638888889</v>
      </c>
      <c r="H7101" s="6" t="str">
        <f>VLOOKUP(F7101,'Customer Details'!$A$1:$B$3264,2,0)</f>
        <v>Australia</v>
      </c>
      <c r="I7101" s="7">
        <f t="shared" si="1"/>
        <v>5.25</v>
      </c>
      <c r="J7101" s="7">
        <f t="shared" si="2"/>
        <v>5.25</v>
      </c>
    </row>
    <row r="7102" ht="15.75" customHeight="1">
      <c r="A7102" s="4">
        <v>569702.0</v>
      </c>
      <c r="B7102" s="4" t="s">
        <v>38</v>
      </c>
      <c r="C7102" s="5" t="s">
        <v>39</v>
      </c>
      <c r="D7102" s="5">
        <v>10.0</v>
      </c>
      <c r="E7102" s="5">
        <v>2.95</v>
      </c>
      <c r="F7102" s="4">
        <v>14396.0</v>
      </c>
      <c r="G7102" s="6">
        <v>44656.67291666667</v>
      </c>
      <c r="H7102" s="6" t="str">
        <f>VLOOKUP(F7102,'Customer Details'!$A$1:$B$3264,2,0)</f>
        <v>United Kingdom</v>
      </c>
      <c r="I7102" s="7">
        <f t="shared" si="1"/>
        <v>29.5</v>
      </c>
      <c r="J7102" s="7">
        <f t="shared" si="2"/>
        <v>29.5</v>
      </c>
    </row>
    <row r="7103" ht="15.75" customHeight="1">
      <c r="A7103" s="4">
        <v>569367.0</v>
      </c>
      <c r="B7103" s="4">
        <v>22423.0</v>
      </c>
      <c r="C7103" s="5" t="s">
        <v>434</v>
      </c>
      <c r="D7103" s="5">
        <v>1.0</v>
      </c>
      <c r="E7103" s="5">
        <v>12.75</v>
      </c>
      <c r="F7103" s="4">
        <v>13994.0</v>
      </c>
      <c r="G7103" s="6">
        <v>44654.64444444444</v>
      </c>
      <c r="H7103" s="6" t="str">
        <f>VLOOKUP(F7103,'Customer Details'!$A$1:$B$3264,2,0)</f>
        <v>United Kingdom</v>
      </c>
      <c r="I7103" s="7">
        <f t="shared" si="1"/>
        <v>12.75</v>
      </c>
      <c r="J7103" s="7">
        <f t="shared" si="2"/>
        <v>12.75</v>
      </c>
    </row>
    <row r="7104" ht="15.75" customHeight="1">
      <c r="A7104" s="4" t="s">
        <v>3135</v>
      </c>
      <c r="B7104" s="4">
        <v>22152.0</v>
      </c>
      <c r="C7104" s="5" t="s">
        <v>2625</v>
      </c>
      <c r="D7104" s="5">
        <v>-1.0</v>
      </c>
      <c r="E7104" s="5">
        <v>0.42</v>
      </c>
      <c r="F7104" s="4">
        <v>14546.0</v>
      </c>
      <c r="G7104" s="6">
        <v>44474.44791666666</v>
      </c>
      <c r="H7104" s="6" t="str">
        <f>VLOOKUP(F7104,'Customer Details'!$A$1:$B$3264,2,0)</f>
        <v>USA</v>
      </c>
      <c r="I7104" s="7">
        <f t="shared" si="1"/>
        <v>-0.42</v>
      </c>
      <c r="J7104" s="7">
        <f t="shared" si="2"/>
        <v>0.42</v>
      </c>
    </row>
    <row r="7105" ht="15.75" customHeight="1">
      <c r="A7105" s="4">
        <v>578977.0</v>
      </c>
      <c r="B7105" s="4" t="s">
        <v>1366</v>
      </c>
      <c r="C7105" s="5" t="s">
        <v>1367</v>
      </c>
      <c r="D7105" s="5">
        <v>2.0</v>
      </c>
      <c r="E7105" s="5">
        <v>2.95</v>
      </c>
      <c r="F7105" s="4">
        <v>17231.0</v>
      </c>
      <c r="G7105" s="6">
        <v>44708.6375</v>
      </c>
      <c r="H7105" s="6" t="str">
        <f>VLOOKUP(F7105,'Customer Details'!$A$1:$B$3264,2,0)</f>
        <v>China</v>
      </c>
      <c r="I7105" s="7">
        <f t="shared" si="1"/>
        <v>5.9</v>
      </c>
      <c r="J7105" s="7">
        <f t="shared" si="2"/>
        <v>5.9</v>
      </c>
    </row>
    <row r="7106" ht="15.75" customHeight="1">
      <c r="A7106" s="4">
        <v>575607.0</v>
      </c>
      <c r="B7106" s="4" t="s">
        <v>1700</v>
      </c>
      <c r="C7106" s="5" t="s">
        <v>1701</v>
      </c>
      <c r="D7106" s="5">
        <v>3.0</v>
      </c>
      <c r="E7106" s="5">
        <v>4.13</v>
      </c>
      <c r="F7106" s="4">
        <v>14096.0</v>
      </c>
      <c r="G7106" s="6">
        <v>44691.52569444444</v>
      </c>
      <c r="H7106" s="6" t="str">
        <f>VLOOKUP(F7106,'Customer Details'!$A$1:$B$3264,2,0)</f>
        <v>USA</v>
      </c>
      <c r="I7106" s="7">
        <f t="shared" si="1"/>
        <v>12.39</v>
      </c>
      <c r="J7106" s="7">
        <f t="shared" si="2"/>
        <v>12.39</v>
      </c>
    </row>
    <row r="7107" ht="15.75" customHeight="1">
      <c r="A7107" s="4">
        <v>558103.0</v>
      </c>
      <c r="B7107" s="4" t="s">
        <v>231</v>
      </c>
      <c r="C7107" s="5" t="s">
        <v>232</v>
      </c>
      <c r="D7107" s="5">
        <v>6.0</v>
      </c>
      <c r="E7107" s="5">
        <v>2.95</v>
      </c>
      <c r="F7107" s="4">
        <v>13767.0</v>
      </c>
      <c r="G7107" s="6">
        <v>44556.58888888889</v>
      </c>
      <c r="H7107" s="6" t="str">
        <f>VLOOKUP(F7107,'Customer Details'!$A$1:$B$3264,2,0)</f>
        <v>Australia</v>
      </c>
      <c r="I7107" s="7">
        <f t="shared" si="1"/>
        <v>17.7</v>
      </c>
      <c r="J7107" s="7">
        <f t="shared" si="2"/>
        <v>17.7</v>
      </c>
    </row>
    <row r="7108" ht="15.75" customHeight="1">
      <c r="A7108" s="4">
        <v>566451.0</v>
      </c>
      <c r="B7108" s="4" t="s">
        <v>63</v>
      </c>
      <c r="C7108" s="5" t="s">
        <v>64</v>
      </c>
      <c r="D7108" s="5">
        <v>1.0</v>
      </c>
      <c r="E7108" s="5">
        <v>1.25</v>
      </c>
      <c r="F7108" s="4">
        <v>18069.0</v>
      </c>
      <c r="G7108" s="6">
        <v>44632.67638888889</v>
      </c>
      <c r="H7108" s="6" t="str">
        <f>VLOOKUP(F7108,'Customer Details'!$A$1:$B$3264,2,0)</f>
        <v>United Kingdom</v>
      </c>
      <c r="I7108" s="7">
        <f t="shared" si="1"/>
        <v>1.25</v>
      </c>
      <c r="J7108" s="7">
        <f t="shared" si="2"/>
        <v>1.25</v>
      </c>
    </row>
    <row r="7109" ht="15.75" customHeight="1">
      <c r="A7109" s="4" t="s">
        <v>601</v>
      </c>
      <c r="B7109" s="4">
        <v>23075.0</v>
      </c>
      <c r="C7109" s="5" t="s">
        <v>2597</v>
      </c>
      <c r="D7109" s="5">
        <v>-4.0</v>
      </c>
      <c r="E7109" s="5">
        <v>4.15</v>
      </c>
      <c r="F7109" s="4">
        <v>16717.0</v>
      </c>
      <c r="G7109" s="6">
        <v>44579.6</v>
      </c>
      <c r="H7109" s="6" t="str">
        <f>VLOOKUP(F7109,'Customer Details'!$A$1:$B$3264,2,0)</f>
        <v>China</v>
      </c>
      <c r="I7109" s="7">
        <f t="shared" si="1"/>
        <v>-16.6</v>
      </c>
      <c r="J7109" s="7">
        <f t="shared" si="2"/>
        <v>16.6</v>
      </c>
    </row>
    <row r="7110" ht="15.75" customHeight="1">
      <c r="A7110" s="4" t="s">
        <v>3136</v>
      </c>
      <c r="B7110" s="4">
        <v>20728.0</v>
      </c>
      <c r="C7110" s="5" t="s">
        <v>123</v>
      </c>
      <c r="D7110" s="5">
        <v>-1.0</v>
      </c>
      <c r="E7110" s="5">
        <v>1.65</v>
      </c>
      <c r="F7110" s="4">
        <v>16393.0</v>
      </c>
      <c r="G7110" s="6">
        <v>44567.46527777778</v>
      </c>
      <c r="H7110" s="6" t="str">
        <f>VLOOKUP(F7110,'Customer Details'!$A$1:$B$3264,2,0)</f>
        <v>United Kingdom</v>
      </c>
      <c r="I7110" s="7">
        <f t="shared" si="1"/>
        <v>-1.65</v>
      </c>
      <c r="J7110" s="7">
        <f t="shared" si="2"/>
        <v>1.65</v>
      </c>
    </row>
    <row r="7111" ht="15.75" customHeight="1">
      <c r="A7111" s="4">
        <v>580117.0</v>
      </c>
      <c r="B7111" s="4" t="s">
        <v>152</v>
      </c>
      <c r="C7111" s="5" t="s">
        <v>153</v>
      </c>
      <c r="D7111" s="5">
        <v>3.0</v>
      </c>
      <c r="E7111" s="5">
        <v>5.45</v>
      </c>
      <c r="F7111" s="4">
        <v>14655.0</v>
      </c>
      <c r="G7111" s="6">
        <v>44713.68611111111</v>
      </c>
      <c r="H7111" s="6" t="str">
        <f>VLOOKUP(F7111,'Customer Details'!$A$1:$B$3264,2,0)</f>
        <v>China</v>
      </c>
      <c r="I7111" s="7">
        <f t="shared" si="1"/>
        <v>16.35</v>
      </c>
      <c r="J7111" s="7">
        <f t="shared" si="2"/>
        <v>16.35</v>
      </c>
    </row>
    <row r="7112" ht="15.75" customHeight="1">
      <c r="A7112" s="4">
        <v>538849.0</v>
      </c>
      <c r="B7112" s="4">
        <v>21527.0</v>
      </c>
      <c r="C7112" s="5" t="s">
        <v>1414</v>
      </c>
      <c r="D7112" s="5">
        <v>1.0</v>
      </c>
      <c r="E7112" s="5">
        <v>7.95</v>
      </c>
      <c r="F7112" s="4">
        <v>14415.0</v>
      </c>
      <c r="G7112" s="6">
        <v>44361.56319444445</v>
      </c>
      <c r="H7112" s="6" t="str">
        <f>VLOOKUP(F7112,'Customer Details'!$A$1:$B$3264,2,0)</f>
        <v>United Kingdom</v>
      </c>
      <c r="I7112" s="7">
        <f t="shared" si="1"/>
        <v>7.95</v>
      </c>
      <c r="J7112" s="7">
        <f t="shared" si="2"/>
        <v>7.95</v>
      </c>
    </row>
    <row r="7113" ht="15.75" customHeight="1">
      <c r="A7113" s="4" t="s">
        <v>3137</v>
      </c>
      <c r="B7113" s="4">
        <v>22725.0</v>
      </c>
      <c r="C7113" s="5" t="s">
        <v>3138</v>
      </c>
      <c r="D7113" s="5">
        <v>-1.0</v>
      </c>
      <c r="E7113" s="5">
        <v>3.75</v>
      </c>
      <c r="F7113" s="4">
        <v>13136.0</v>
      </c>
      <c r="G7113" s="6">
        <v>44589.81666666667</v>
      </c>
      <c r="H7113" s="6" t="str">
        <f>VLOOKUP(F7113,'Customer Details'!$A$1:$B$3264,2,0)</f>
        <v>USA</v>
      </c>
      <c r="I7113" s="7">
        <f t="shared" si="1"/>
        <v>-3.75</v>
      </c>
      <c r="J7113" s="7">
        <f t="shared" si="2"/>
        <v>3.75</v>
      </c>
    </row>
    <row r="7114" ht="15.75" customHeight="1">
      <c r="A7114" s="4">
        <v>548865.0</v>
      </c>
      <c r="B7114" s="4" t="s">
        <v>38</v>
      </c>
      <c r="C7114" s="5" t="s">
        <v>39</v>
      </c>
      <c r="D7114" s="5">
        <v>6.0</v>
      </c>
      <c r="E7114" s="5">
        <v>2.95</v>
      </c>
      <c r="F7114" s="4">
        <v>14747.0</v>
      </c>
      <c r="G7114" s="6">
        <v>44473.58958333333</v>
      </c>
      <c r="H7114" s="6" t="str">
        <f>VLOOKUP(F7114,'Customer Details'!$A$1:$B$3264,2,0)</f>
        <v>United Kingdom</v>
      </c>
      <c r="I7114" s="7">
        <f t="shared" si="1"/>
        <v>17.7</v>
      </c>
      <c r="J7114" s="7">
        <f t="shared" si="2"/>
        <v>17.7</v>
      </c>
    </row>
    <row r="7115" ht="15.75" customHeight="1">
      <c r="A7115" s="4">
        <v>563214.0</v>
      </c>
      <c r="B7115" s="4" t="s">
        <v>268</v>
      </c>
      <c r="C7115" s="5" t="s">
        <v>269</v>
      </c>
      <c r="D7115" s="5">
        <v>1.0</v>
      </c>
      <c r="E7115" s="5">
        <v>1.95</v>
      </c>
      <c r="F7115" s="4">
        <v>16370.0</v>
      </c>
      <c r="G7115" s="6">
        <v>44606.53888888889</v>
      </c>
      <c r="H7115" s="6" t="str">
        <f>VLOOKUP(F7115,'Customer Details'!$A$1:$B$3264,2,0)</f>
        <v>USA</v>
      </c>
      <c r="I7115" s="7">
        <f t="shared" si="1"/>
        <v>1.95</v>
      </c>
      <c r="J7115" s="7">
        <f t="shared" si="2"/>
        <v>1.95</v>
      </c>
    </row>
    <row r="7116" ht="15.75" customHeight="1">
      <c r="A7116" s="4">
        <v>569675.0</v>
      </c>
      <c r="B7116" s="4" t="s">
        <v>530</v>
      </c>
      <c r="C7116" s="5" t="s">
        <v>531</v>
      </c>
      <c r="D7116" s="5">
        <v>4.0</v>
      </c>
      <c r="E7116" s="5">
        <v>4.25</v>
      </c>
      <c r="F7116" s="4">
        <v>15687.0</v>
      </c>
      <c r="G7116" s="6">
        <v>44656.58541666667</v>
      </c>
      <c r="H7116" s="6" t="str">
        <f>VLOOKUP(F7116,'Customer Details'!$A$1:$B$3264,2,0)</f>
        <v>USA</v>
      </c>
      <c r="I7116" s="7">
        <f t="shared" si="1"/>
        <v>17</v>
      </c>
      <c r="J7116" s="7">
        <f t="shared" si="2"/>
        <v>17</v>
      </c>
    </row>
    <row r="7117" ht="15.75" customHeight="1">
      <c r="A7117" s="4">
        <v>544168.0</v>
      </c>
      <c r="B7117" s="4" t="s">
        <v>38</v>
      </c>
      <c r="C7117" s="5" t="s">
        <v>39</v>
      </c>
      <c r="D7117" s="5">
        <v>96.0</v>
      </c>
      <c r="E7117" s="5">
        <v>2.55</v>
      </c>
      <c r="F7117" s="4">
        <v>13798.0</v>
      </c>
      <c r="G7117" s="6">
        <v>44424.55277777778</v>
      </c>
      <c r="H7117" s="6" t="str">
        <f>VLOOKUP(F7117,'Customer Details'!$A$1:$B$3264,2,0)</f>
        <v>India</v>
      </c>
      <c r="I7117" s="7">
        <f t="shared" si="1"/>
        <v>244.8</v>
      </c>
      <c r="J7117" s="7">
        <f t="shared" si="2"/>
        <v>244.8</v>
      </c>
    </row>
    <row r="7118" ht="15.75" customHeight="1">
      <c r="A7118" s="4">
        <v>543808.0</v>
      </c>
      <c r="B7118" s="4" t="s">
        <v>48</v>
      </c>
      <c r="C7118" s="5" t="s">
        <v>49</v>
      </c>
      <c r="D7118" s="5">
        <v>10.0</v>
      </c>
      <c r="E7118" s="5">
        <v>1.95</v>
      </c>
      <c r="F7118" s="4">
        <v>17454.0</v>
      </c>
      <c r="G7118" s="6">
        <v>44421.55694444444</v>
      </c>
      <c r="H7118" s="6" t="str">
        <f>VLOOKUP(F7118,'Customer Details'!$A$1:$B$3264,2,0)</f>
        <v>India</v>
      </c>
      <c r="I7118" s="7">
        <f t="shared" si="1"/>
        <v>19.5</v>
      </c>
      <c r="J7118" s="7">
        <f t="shared" si="2"/>
        <v>19.5</v>
      </c>
    </row>
    <row r="7119" ht="15.75" customHeight="1">
      <c r="A7119" s="4">
        <v>559897.0</v>
      </c>
      <c r="B7119" s="4" t="s">
        <v>2971</v>
      </c>
      <c r="C7119" s="5" t="s">
        <v>2972</v>
      </c>
      <c r="D7119" s="5">
        <v>6.0</v>
      </c>
      <c r="E7119" s="5">
        <v>1.25</v>
      </c>
      <c r="F7119" s="4">
        <v>16779.0</v>
      </c>
      <c r="G7119" s="6">
        <v>44574.5125</v>
      </c>
      <c r="H7119" s="6" t="str">
        <f>VLOOKUP(F7119,'Customer Details'!$A$1:$B$3264,2,0)</f>
        <v>Australia</v>
      </c>
      <c r="I7119" s="7">
        <f t="shared" si="1"/>
        <v>7.5</v>
      </c>
      <c r="J7119" s="7">
        <f t="shared" si="2"/>
        <v>7.5</v>
      </c>
    </row>
    <row r="7120" ht="15.75" customHeight="1">
      <c r="A7120" s="4">
        <v>549148.0</v>
      </c>
      <c r="B7120" s="4" t="s">
        <v>1848</v>
      </c>
      <c r="C7120" s="5" t="s">
        <v>1849</v>
      </c>
      <c r="D7120" s="5">
        <v>1.0</v>
      </c>
      <c r="E7120" s="5">
        <v>0.65</v>
      </c>
      <c r="F7120" s="4">
        <v>14534.0</v>
      </c>
      <c r="G7120" s="6">
        <v>44475.64652777778</v>
      </c>
      <c r="H7120" s="6" t="str">
        <f>VLOOKUP(F7120,'Customer Details'!$A$1:$B$3264,2,0)</f>
        <v>India</v>
      </c>
      <c r="I7120" s="7">
        <f t="shared" si="1"/>
        <v>0.65</v>
      </c>
      <c r="J7120" s="7">
        <f t="shared" si="2"/>
        <v>0.65</v>
      </c>
    </row>
    <row r="7121" ht="15.75" customHeight="1">
      <c r="A7121" s="4" t="s">
        <v>3139</v>
      </c>
      <c r="B7121" s="4">
        <v>22380.0</v>
      </c>
      <c r="C7121" s="5" t="s">
        <v>1929</v>
      </c>
      <c r="D7121" s="5">
        <v>-1.0</v>
      </c>
      <c r="E7121" s="5">
        <v>2.1</v>
      </c>
      <c r="F7121" s="4">
        <v>14056.0</v>
      </c>
      <c r="G7121" s="6">
        <v>44506.69722222222</v>
      </c>
      <c r="H7121" s="6" t="str">
        <f>VLOOKUP(F7121,'Customer Details'!$A$1:$B$3264,2,0)</f>
        <v>India</v>
      </c>
      <c r="I7121" s="7">
        <f t="shared" si="1"/>
        <v>-2.1</v>
      </c>
      <c r="J7121" s="7">
        <f t="shared" si="2"/>
        <v>2.1</v>
      </c>
    </row>
    <row r="7122" ht="15.75" customHeight="1">
      <c r="A7122" s="4">
        <v>564065.0</v>
      </c>
      <c r="B7122" s="4" t="s">
        <v>439</v>
      </c>
      <c r="C7122" s="5" t="s">
        <v>440</v>
      </c>
      <c r="D7122" s="5">
        <v>24.0</v>
      </c>
      <c r="E7122" s="5">
        <v>0.29</v>
      </c>
      <c r="F7122" s="4">
        <v>15150.0</v>
      </c>
      <c r="G7122" s="6">
        <v>44614.62847222222</v>
      </c>
      <c r="H7122" s="6" t="str">
        <f>VLOOKUP(F7122,'Customer Details'!$A$1:$B$3264,2,0)</f>
        <v>India</v>
      </c>
      <c r="I7122" s="7">
        <f t="shared" si="1"/>
        <v>6.96</v>
      </c>
      <c r="J7122" s="7">
        <f t="shared" si="2"/>
        <v>6.96</v>
      </c>
    </row>
    <row r="7123" ht="15.75" customHeight="1">
      <c r="A7123" s="4" t="s">
        <v>3140</v>
      </c>
      <c r="B7123" s="4">
        <v>22967.0</v>
      </c>
      <c r="C7123" s="5" t="s">
        <v>694</v>
      </c>
      <c r="D7123" s="5">
        <v>-6.0</v>
      </c>
      <c r="E7123" s="5">
        <v>2.95</v>
      </c>
      <c r="F7123" s="4">
        <v>13599.0</v>
      </c>
      <c r="G7123" s="6">
        <v>44449.52152777778</v>
      </c>
      <c r="H7123" s="6" t="str">
        <f>VLOOKUP(F7123,'Customer Details'!$A$1:$B$3264,2,0)</f>
        <v>Australia</v>
      </c>
      <c r="I7123" s="7">
        <f t="shared" si="1"/>
        <v>-17.7</v>
      </c>
      <c r="J7123" s="7">
        <f t="shared" si="2"/>
        <v>17.7</v>
      </c>
    </row>
    <row r="7124" ht="15.75" customHeight="1">
      <c r="A7124" s="4">
        <v>571298.0</v>
      </c>
      <c r="B7124" s="4" t="s">
        <v>67</v>
      </c>
      <c r="C7124" s="5" t="s">
        <v>68</v>
      </c>
      <c r="D7124" s="5">
        <v>200.0</v>
      </c>
      <c r="E7124" s="5">
        <v>1.79</v>
      </c>
      <c r="F7124" s="4">
        <v>15769.0</v>
      </c>
      <c r="G7124" s="6">
        <v>44668.34305555555</v>
      </c>
      <c r="H7124" s="6" t="str">
        <f>VLOOKUP(F7124,'Customer Details'!$A$1:$B$3264,2,0)</f>
        <v>Australia</v>
      </c>
      <c r="I7124" s="7">
        <f t="shared" si="1"/>
        <v>358</v>
      </c>
      <c r="J7124" s="7">
        <f t="shared" si="2"/>
        <v>358</v>
      </c>
    </row>
    <row r="7125" ht="15.75" customHeight="1">
      <c r="A7125" s="4">
        <v>541523.0</v>
      </c>
      <c r="B7125" s="4">
        <v>22726.0</v>
      </c>
      <c r="C7125" s="5" t="s">
        <v>495</v>
      </c>
      <c r="D7125" s="5">
        <v>1.0</v>
      </c>
      <c r="E7125" s="5">
        <v>3.75</v>
      </c>
      <c r="F7125" s="4">
        <v>17708.0</v>
      </c>
      <c r="G7125" s="6">
        <v>44396.42291666667</v>
      </c>
      <c r="H7125" s="6" t="str">
        <f>VLOOKUP(F7125,'Customer Details'!$A$1:$B$3264,2,0)</f>
        <v>USA</v>
      </c>
      <c r="I7125" s="7">
        <f t="shared" si="1"/>
        <v>3.75</v>
      </c>
      <c r="J7125" s="7">
        <f t="shared" si="2"/>
        <v>3.75</v>
      </c>
    </row>
    <row r="7126" ht="15.75" customHeight="1">
      <c r="A7126" s="4">
        <v>542600.0</v>
      </c>
      <c r="B7126" s="4" t="s">
        <v>2896</v>
      </c>
      <c r="C7126" s="5" t="s">
        <v>2897</v>
      </c>
      <c r="D7126" s="5">
        <v>9.0</v>
      </c>
      <c r="E7126" s="5">
        <v>0.85</v>
      </c>
      <c r="F7126" s="4">
        <v>16923.0</v>
      </c>
      <c r="G7126" s="6">
        <v>44407.46597222222</v>
      </c>
      <c r="H7126" s="6" t="str">
        <f>VLOOKUP(F7126,'Customer Details'!$A$1:$B$3264,2,0)</f>
        <v>United Kingdom</v>
      </c>
      <c r="I7126" s="7">
        <f t="shared" si="1"/>
        <v>7.65</v>
      </c>
      <c r="J7126" s="7">
        <f t="shared" si="2"/>
        <v>7.65</v>
      </c>
    </row>
    <row r="7127" ht="15.75" customHeight="1">
      <c r="A7127" s="4">
        <v>537144.0</v>
      </c>
      <c r="B7127" s="4" t="s">
        <v>332</v>
      </c>
      <c r="C7127" s="5" t="s">
        <v>333</v>
      </c>
      <c r="D7127" s="5">
        <v>1.0</v>
      </c>
      <c r="E7127" s="5">
        <v>5.95</v>
      </c>
      <c r="F7127" s="4">
        <v>15880.0</v>
      </c>
      <c r="G7127" s="6">
        <v>44352.54166666666</v>
      </c>
      <c r="H7127" s="6" t="str">
        <f>VLOOKUP(F7127,'Customer Details'!$A$1:$B$3264,2,0)</f>
        <v>USA</v>
      </c>
      <c r="I7127" s="7">
        <f t="shared" si="1"/>
        <v>5.95</v>
      </c>
      <c r="J7127" s="7">
        <f t="shared" si="2"/>
        <v>5.95</v>
      </c>
    </row>
    <row r="7128" ht="15.75" customHeight="1">
      <c r="A7128" s="4">
        <v>543777.0</v>
      </c>
      <c r="B7128" s="4" t="s">
        <v>835</v>
      </c>
      <c r="C7128" s="5" t="s">
        <v>836</v>
      </c>
      <c r="D7128" s="5">
        <v>1.0</v>
      </c>
      <c r="E7128" s="5">
        <v>3.75</v>
      </c>
      <c r="F7128" s="4">
        <v>15406.0</v>
      </c>
      <c r="G7128" s="6">
        <v>44419.67986111111</v>
      </c>
      <c r="H7128" s="6" t="str">
        <f>VLOOKUP(F7128,'Customer Details'!$A$1:$B$3264,2,0)</f>
        <v>USA</v>
      </c>
      <c r="I7128" s="7">
        <f t="shared" si="1"/>
        <v>3.75</v>
      </c>
      <c r="J7128" s="7">
        <f t="shared" si="2"/>
        <v>3.75</v>
      </c>
    </row>
    <row r="7129" ht="15.75" customHeight="1">
      <c r="A7129" s="4" t="s">
        <v>2742</v>
      </c>
      <c r="B7129" s="4">
        <v>79320.0</v>
      </c>
      <c r="C7129" s="5" t="s">
        <v>3141</v>
      </c>
      <c r="D7129" s="5">
        <v>-1.0</v>
      </c>
      <c r="E7129" s="5">
        <v>4.95</v>
      </c>
      <c r="F7129" s="4">
        <v>13081.0</v>
      </c>
      <c r="G7129" s="6">
        <v>44382.65486111111</v>
      </c>
      <c r="H7129" s="6" t="str">
        <f>VLOOKUP(F7129,'Customer Details'!$A$1:$B$3264,2,0)</f>
        <v>India</v>
      </c>
      <c r="I7129" s="7">
        <f t="shared" si="1"/>
        <v>-4.95</v>
      </c>
      <c r="J7129" s="7">
        <f t="shared" si="2"/>
        <v>4.95</v>
      </c>
    </row>
    <row r="7130" ht="15.75" customHeight="1">
      <c r="A7130" s="4" t="s">
        <v>2261</v>
      </c>
      <c r="B7130" s="4">
        <v>23165.0</v>
      </c>
      <c r="C7130" s="5" t="s">
        <v>372</v>
      </c>
      <c r="D7130" s="5">
        <v>-2.0</v>
      </c>
      <c r="E7130" s="5">
        <v>1.65</v>
      </c>
      <c r="F7130" s="4">
        <v>12749.0</v>
      </c>
      <c r="G7130" s="6">
        <v>44603.42361111111</v>
      </c>
      <c r="H7130" s="6" t="str">
        <f>VLOOKUP(F7130,'Customer Details'!$A$1:$B$3264,2,0)</f>
        <v>Australia</v>
      </c>
      <c r="I7130" s="7">
        <f t="shared" si="1"/>
        <v>-3.3</v>
      </c>
      <c r="J7130" s="7">
        <f t="shared" si="2"/>
        <v>3.3</v>
      </c>
    </row>
    <row r="7131" ht="15.75" customHeight="1">
      <c r="A7131" s="4">
        <v>548714.0</v>
      </c>
      <c r="B7131" s="4" t="s">
        <v>305</v>
      </c>
      <c r="C7131" s="5" t="s">
        <v>306</v>
      </c>
      <c r="D7131" s="5">
        <v>1.0</v>
      </c>
      <c r="E7131" s="5">
        <v>0.85</v>
      </c>
      <c r="F7131" s="4">
        <v>17337.0</v>
      </c>
      <c r="G7131" s="6">
        <v>44472.62986111111</v>
      </c>
      <c r="H7131" s="6" t="str">
        <f>VLOOKUP(F7131,'Customer Details'!$A$1:$B$3264,2,0)</f>
        <v>China</v>
      </c>
      <c r="I7131" s="7">
        <f t="shared" si="1"/>
        <v>0.85</v>
      </c>
      <c r="J7131" s="7">
        <f t="shared" si="2"/>
        <v>0.85</v>
      </c>
    </row>
    <row r="7132" ht="15.75" customHeight="1">
      <c r="A7132" s="4">
        <v>558232.0</v>
      </c>
      <c r="B7132" s="4" t="s">
        <v>95</v>
      </c>
      <c r="C7132" s="5" t="s">
        <v>96</v>
      </c>
      <c r="D7132" s="5">
        <v>2.0</v>
      </c>
      <c r="E7132" s="5">
        <v>1.25</v>
      </c>
      <c r="F7132" s="4">
        <v>17841.0</v>
      </c>
      <c r="G7132" s="6">
        <v>44557.60416666666</v>
      </c>
      <c r="H7132" s="6" t="str">
        <f>VLOOKUP(F7132,'Customer Details'!$A$1:$B$3264,2,0)</f>
        <v>India</v>
      </c>
      <c r="I7132" s="7">
        <f t="shared" si="1"/>
        <v>2.5</v>
      </c>
      <c r="J7132" s="7">
        <f t="shared" si="2"/>
        <v>2.5</v>
      </c>
    </row>
    <row r="7133" ht="15.75" customHeight="1">
      <c r="A7133" s="4" t="s">
        <v>3142</v>
      </c>
      <c r="B7133" s="4">
        <v>22646.0</v>
      </c>
      <c r="C7133" s="5" t="s">
        <v>3143</v>
      </c>
      <c r="D7133" s="5">
        <v>-5.0</v>
      </c>
      <c r="E7133" s="5">
        <v>1.24</v>
      </c>
      <c r="F7133" s="4">
        <v>13777.0</v>
      </c>
      <c r="G7133" s="6">
        <v>44517.63055555556</v>
      </c>
      <c r="H7133" s="6" t="str">
        <f>VLOOKUP(F7133,'Customer Details'!$A$1:$B$3264,2,0)</f>
        <v>India</v>
      </c>
      <c r="I7133" s="7">
        <f t="shared" si="1"/>
        <v>-6.2</v>
      </c>
      <c r="J7133" s="7">
        <f t="shared" si="2"/>
        <v>6.2</v>
      </c>
    </row>
    <row r="7134" ht="15.75" customHeight="1">
      <c r="A7134" s="4">
        <v>573023.0</v>
      </c>
      <c r="B7134" s="4" t="s">
        <v>287</v>
      </c>
      <c r="C7134" s="5" t="s">
        <v>288</v>
      </c>
      <c r="D7134" s="5">
        <v>24.0</v>
      </c>
      <c r="E7134" s="5">
        <v>1.25</v>
      </c>
      <c r="F7134" s="4">
        <v>13882.0</v>
      </c>
      <c r="G7134" s="6">
        <v>44678.53680555556</v>
      </c>
      <c r="H7134" s="6" t="str">
        <f>VLOOKUP(F7134,'Customer Details'!$A$1:$B$3264,2,0)</f>
        <v>USA</v>
      </c>
      <c r="I7134" s="7">
        <f t="shared" si="1"/>
        <v>30</v>
      </c>
      <c r="J7134" s="7">
        <f t="shared" si="2"/>
        <v>30</v>
      </c>
    </row>
    <row r="7135" ht="15.75" customHeight="1">
      <c r="A7135" s="4">
        <v>542121.0</v>
      </c>
      <c r="B7135" s="4" t="s">
        <v>408</v>
      </c>
      <c r="C7135" s="5" t="s">
        <v>409</v>
      </c>
      <c r="D7135" s="5">
        <v>2.0</v>
      </c>
      <c r="E7135" s="5">
        <v>1.69</v>
      </c>
      <c r="F7135" s="4">
        <v>17515.0</v>
      </c>
      <c r="G7135" s="6">
        <v>44402.60625</v>
      </c>
      <c r="H7135" s="6" t="str">
        <f>VLOOKUP(F7135,'Customer Details'!$A$1:$B$3264,2,0)</f>
        <v>India</v>
      </c>
      <c r="I7135" s="7">
        <f t="shared" si="1"/>
        <v>3.38</v>
      </c>
      <c r="J7135" s="7">
        <f t="shared" si="2"/>
        <v>3.38</v>
      </c>
    </row>
    <row r="7136" ht="15.75" customHeight="1">
      <c r="A7136" s="4">
        <v>556914.0</v>
      </c>
      <c r="B7136" s="4" t="s">
        <v>1637</v>
      </c>
      <c r="C7136" s="5" t="s">
        <v>1638</v>
      </c>
      <c r="D7136" s="5">
        <v>5.0</v>
      </c>
      <c r="E7136" s="5">
        <v>0.19</v>
      </c>
      <c r="F7136" s="4">
        <v>12877.0</v>
      </c>
      <c r="G7136" s="6">
        <v>44545.56527777778</v>
      </c>
      <c r="H7136" s="6" t="str">
        <f>VLOOKUP(F7136,'Customer Details'!$A$1:$B$3264,2,0)</f>
        <v>Australia</v>
      </c>
      <c r="I7136" s="7">
        <f t="shared" si="1"/>
        <v>0.95</v>
      </c>
      <c r="J7136" s="7">
        <f t="shared" si="2"/>
        <v>0.95</v>
      </c>
    </row>
    <row r="7137" ht="15.75" customHeight="1">
      <c r="A7137" s="4">
        <v>537815.0</v>
      </c>
      <c r="B7137" s="4" t="s">
        <v>30</v>
      </c>
      <c r="C7137" s="5" t="s">
        <v>31</v>
      </c>
      <c r="D7137" s="5">
        <v>4.0</v>
      </c>
      <c r="E7137" s="5">
        <v>3.75</v>
      </c>
      <c r="F7137" s="4">
        <v>17676.0</v>
      </c>
      <c r="G7137" s="6">
        <v>44355.57569444444</v>
      </c>
      <c r="H7137" s="6" t="str">
        <f>VLOOKUP(F7137,'Customer Details'!$A$1:$B$3264,2,0)</f>
        <v>USA</v>
      </c>
      <c r="I7137" s="7">
        <f t="shared" si="1"/>
        <v>15</v>
      </c>
      <c r="J7137" s="7">
        <f t="shared" si="2"/>
        <v>15</v>
      </c>
    </row>
    <row r="7138" ht="15.75" customHeight="1">
      <c r="A7138" s="4">
        <v>552239.0</v>
      </c>
      <c r="B7138" s="4" t="s">
        <v>48</v>
      </c>
      <c r="C7138" s="5" t="s">
        <v>49</v>
      </c>
      <c r="D7138" s="5">
        <v>1.0</v>
      </c>
      <c r="E7138" s="5">
        <v>2.08</v>
      </c>
      <c r="F7138" s="4">
        <v>14056.0</v>
      </c>
      <c r="G7138" s="6">
        <v>44506.70416666667</v>
      </c>
      <c r="H7138" s="6" t="str">
        <f>VLOOKUP(F7138,'Customer Details'!$A$1:$B$3264,2,0)</f>
        <v>India</v>
      </c>
      <c r="I7138" s="7">
        <f t="shared" si="1"/>
        <v>2.08</v>
      </c>
      <c r="J7138" s="7">
        <f t="shared" si="2"/>
        <v>2.08</v>
      </c>
    </row>
    <row r="7139" ht="15.75" customHeight="1">
      <c r="A7139" s="4" t="s">
        <v>3144</v>
      </c>
      <c r="B7139" s="4">
        <v>21231.0</v>
      </c>
      <c r="C7139" s="5" t="s">
        <v>1864</v>
      </c>
      <c r="D7139" s="5">
        <v>-2.0</v>
      </c>
      <c r="E7139" s="5">
        <v>1.25</v>
      </c>
      <c r="F7139" s="4">
        <v>13658.0</v>
      </c>
      <c r="G7139" s="6">
        <v>44526.45972222222</v>
      </c>
      <c r="H7139" s="6" t="str">
        <f>VLOOKUP(F7139,'Customer Details'!$A$1:$B$3264,2,0)</f>
        <v>United Kingdom</v>
      </c>
      <c r="I7139" s="7">
        <f t="shared" si="1"/>
        <v>-2.5</v>
      </c>
      <c r="J7139" s="7">
        <f t="shared" si="2"/>
        <v>2.5</v>
      </c>
    </row>
    <row r="7140" ht="15.75" customHeight="1">
      <c r="A7140" s="4">
        <v>556474.0</v>
      </c>
      <c r="B7140" s="4" t="s">
        <v>40</v>
      </c>
      <c r="C7140" s="5" t="s">
        <v>41</v>
      </c>
      <c r="D7140" s="5">
        <v>3.0</v>
      </c>
      <c r="E7140" s="5">
        <v>2.95</v>
      </c>
      <c r="F7140" s="4">
        <v>16007.0</v>
      </c>
      <c r="G7140" s="6">
        <v>44542.50069444445</v>
      </c>
      <c r="H7140" s="6" t="str">
        <f>VLOOKUP(F7140,'Customer Details'!$A$1:$B$3264,2,0)</f>
        <v>India</v>
      </c>
      <c r="I7140" s="7">
        <f t="shared" si="1"/>
        <v>8.85</v>
      </c>
      <c r="J7140" s="7">
        <f t="shared" si="2"/>
        <v>8.85</v>
      </c>
    </row>
    <row r="7141" ht="15.75" customHeight="1">
      <c r="A7141" s="4">
        <v>560828.0</v>
      </c>
      <c r="B7141" s="4" t="s">
        <v>460</v>
      </c>
      <c r="C7141" s="5" t="s">
        <v>461</v>
      </c>
      <c r="D7141" s="5">
        <v>24.0</v>
      </c>
      <c r="E7141" s="5">
        <v>0.39</v>
      </c>
      <c r="F7141" s="4">
        <v>14298.0</v>
      </c>
      <c r="G7141" s="6">
        <v>44582.49652777778</v>
      </c>
      <c r="H7141" s="6" t="str">
        <f>VLOOKUP(F7141,'Customer Details'!$A$1:$B$3264,2,0)</f>
        <v>USA</v>
      </c>
      <c r="I7141" s="7">
        <f t="shared" si="1"/>
        <v>9.36</v>
      </c>
      <c r="J7141" s="7">
        <f t="shared" si="2"/>
        <v>9.36</v>
      </c>
    </row>
    <row r="7142" ht="15.75" customHeight="1">
      <c r="A7142" s="4" t="s">
        <v>1215</v>
      </c>
      <c r="B7142" s="4">
        <v>21658.0</v>
      </c>
      <c r="C7142" s="5" t="s">
        <v>3145</v>
      </c>
      <c r="D7142" s="5">
        <v>-2.0</v>
      </c>
      <c r="E7142" s="5">
        <v>3.95</v>
      </c>
      <c r="F7142" s="4">
        <v>13047.0</v>
      </c>
      <c r="G7142" s="6">
        <v>44469.69166666667</v>
      </c>
      <c r="H7142" s="6" t="str">
        <f>VLOOKUP(F7142,'Customer Details'!$A$1:$B$3264,2,0)</f>
        <v>United Kingdom</v>
      </c>
      <c r="I7142" s="7">
        <f t="shared" si="1"/>
        <v>-7.9</v>
      </c>
      <c r="J7142" s="7">
        <f t="shared" si="2"/>
        <v>7.9</v>
      </c>
    </row>
    <row r="7143" ht="15.75" customHeight="1">
      <c r="A7143" s="4">
        <v>542890.0</v>
      </c>
      <c r="B7143" s="4" t="s">
        <v>427</v>
      </c>
      <c r="C7143" s="5" t="s">
        <v>428</v>
      </c>
      <c r="D7143" s="5">
        <v>8.0</v>
      </c>
      <c r="E7143" s="5">
        <v>1.25</v>
      </c>
      <c r="F7143" s="4">
        <v>15311.0</v>
      </c>
      <c r="G7143" s="6">
        <v>44409.55902777778</v>
      </c>
      <c r="H7143" s="6" t="str">
        <f>VLOOKUP(F7143,'Customer Details'!$A$1:$B$3264,2,0)</f>
        <v>USA</v>
      </c>
      <c r="I7143" s="7">
        <f t="shared" si="1"/>
        <v>10</v>
      </c>
      <c r="J7143" s="7">
        <f t="shared" si="2"/>
        <v>10</v>
      </c>
    </row>
    <row r="7144" ht="15.75" customHeight="1">
      <c r="A7144" s="4">
        <v>568367.0</v>
      </c>
      <c r="B7144" s="4" t="s">
        <v>165</v>
      </c>
      <c r="C7144" s="5" t="s">
        <v>166</v>
      </c>
      <c r="D7144" s="5">
        <v>12.0</v>
      </c>
      <c r="E7144" s="5">
        <v>1.25</v>
      </c>
      <c r="F7144" s="4">
        <v>15755.0</v>
      </c>
      <c r="G7144" s="6">
        <v>44646.66041666667</v>
      </c>
      <c r="H7144" s="6" t="str">
        <f>VLOOKUP(F7144,'Customer Details'!$A$1:$B$3264,2,0)</f>
        <v>Australia</v>
      </c>
      <c r="I7144" s="7">
        <f t="shared" si="1"/>
        <v>15</v>
      </c>
      <c r="J7144" s="7">
        <f t="shared" si="2"/>
        <v>15</v>
      </c>
    </row>
    <row r="7145" ht="15.75" customHeight="1">
      <c r="A7145" s="4">
        <v>578121.0</v>
      </c>
      <c r="B7145" s="4" t="s">
        <v>12</v>
      </c>
      <c r="C7145" s="5" t="s">
        <v>13</v>
      </c>
      <c r="D7145" s="5">
        <v>16.0</v>
      </c>
      <c r="E7145" s="5">
        <v>0.42</v>
      </c>
      <c r="F7145" s="4">
        <v>14547.0</v>
      </c>
      <c r="G7145" s="6">
        <v>44704.43263888889</v>
      </c>
      <c r="H7145" s="6" t="str">
        <f>VLOOKUP(F7145,'Customer Details'!$A$1:$B$3264,2,0)</f>
        <v>United Kingdom</v>
      </c>
      <c r="I7145" s="7">
        <f t="shared" si="1"/>
        <v>6.72</v>
      </c>
      <c r="J7145" s="7">
        <f t="shared" si="2"/>
        <v>6.72</v>
      </c>
    </row>
    <row r="7146" ht="15.75" customHeight="1">
      <c r="A7146" s="4">
        <v>580504.0</v>
      </c>
      <c r="B7146" s="4">
        <v>23579.0</v>
      </c>
      <c r="C7146" s="5" t="s">
        <v>3146</v>
      </c>
      <c r="D7146" s="5">
        <v>1.0</v>
      </c>
      <c r="E7146" s="5">
        <v>1.95</v>
      </c>
      <c r="F7146" s="4">
        <v>17936.0</v>
      </c>
      <c r="G7146" s="6">
        <v>44716.56388888889</v>
      </c>
      <c r="H7146" s="6" t="str">
        <f>VLOOKUP(F7146,'Customer Details'!$A$1:$B$3264,2,0)</f>
        <v>USA</v>
      </c>
      <c r="I7146" s="7">
        <f t="shared" si="1"/>
        <v>1.95</v>
      </c>
      <c r="J7146" s="7">
        <f t="shared" si="2"/>
        <v>1.95</v>
      </c>
    </row>
    <row r="7147" ht="15.75" customHeight="1">
      <c r="A7147" s="4">
        <v>573841.0</v>
      </c>
      <c r="B7147" s="4" t="s">
        <v>592</v>
      </c>
      <c r="C7147" s="5" t="s">
        <v>593</v>
      </c>
      <c r="D7147" s="5">
        <v>3.0</v>
      </c>
      <c r="E7147" s="5">
        <v>1.25</v>
      </c>
      <c r="F7147" s="4">
        <v>14995.0</v>
      </c>
      <c r="G7147" s="6">
        <v>44682.48541666667</v>
      </c>
      <c r="H7147" s="6" t="str">
        <f>VLOOKUP(F7147,'Customer Details'!$A$1:$B$3264,2,0)</f>
        <v>USA</v>
      </c>
      <c r="I7147" s="7">
        <f t="shared" si="1"/>
        <v>3.75</v>
      </c>
      <c r="J7147" s="7">
        <f t="shared" si="2"/>
        <v>3.75</v>
      </c>
    </row>
    <row r="7148" ht="15.75" customHeight="1">
      <c r="A7148" s="4">
        <v>581412.0</v>
      </c>
      <c r="B7148" s="4" t="s">
        <v>443</v>
      </c>
      <c r="C7148" s="5" t="s">
        <v>444</v>
      </c>
      <c r="D7148" s="5">
        <v>7.0</v>
      </c>
      <c r="E7148" s="5">
        <v>0.79</v>
      </c>
      <c r="F7148" s="4">
        <v>14415.0</v>
      </c>
      <c r="G7148" s="6">
        <v>44720.60972222222</v>
      </c>
      <c r="H7148" s="6" t="str">
        <f>VLOOKUP(F7148,'Customer Details'!$A$1:$B$3264,2,0)</f>
        <v>United Kingdom</v>
      </c>
      <c r="I7148" s="7">
        <f t="shared" si="1"/>
        <v>5.53</v>
      </c>
      <c r="J7148" s="7">
        <f t="shared" si="2"/>
        <v>5.53</v>
      </c>
    </row>
    <row r="7149" ht="15.75" customHeight="1">
      <c r="A7149" s="4">
        <v>540242.0</v>
      </c>
      <c r="B7149" s="4" t="s">
        <v>46</v>
      </c>
      <c r="C7149" s="5" t="s">
        <v>47</v>
      </c>
      <c r="D7149" s="5">
        <v>1.0</v>
      </c>
      <c r="E7149" s="5">
        <v>18.95</v>
      </c>
      <c r="F7149" s="4">
        <v>15046.0</v>
      </c>
      <c r="G7149" s="6">
        <v>44382.64583333334</v>
      </c>
      <c r="H7149" s="6" t="str">
        <f>VLOOKUP(F7149,'Customer Details'!$A$1:$B$3264,2,0)</f>
        <v>Australia</v>
      </c>
      <c r="I7149" s="7">
        <f t="shared" si="1"/>
        <v>18.95</v>
      </c>
      <c r="J7149" s="7">
        <f t="shared" si="2"/>
        <v>18.95</v>
      </c>
    </row>
    <row r="7150" ht="15.75" customHeight="1">
      <c r="A7150" s="4">
        <v>558919.0</v>
      </c>
      <c r="B7150" s="4" t="s">
        <v>511</v>
      </c>
      <c r="C7150" s="5" t="s">
        <v>512</v>
      </c>
      <c r="D7150" s="5">
        <v>3.0</v>
      </c>
      <c r="E7150" s="5">
        <v>5.95</v>
      </c>
      <c r="F7150" s="4">
        <v>15078.0</v>
      </c>
      <c r="G7150" s="6">
        <v>44566.41388888889</v>
      </c>
      <c r="H7150" s="6" t="str">
        <f>VLOOKUP(F7150,'Customer Details'!$A$1:$B$3264,2,0)</f>
        <v>United Kingdom</v>
      </c>
      <c r="I7150" s="7">
        <f t="shared" si="1"/>
        <v>17.85</v>
      </c>
      <c r="J7150" s="7">
        <f t="shared" si="2"/>
        <v>17.85</v>
      </c>
    </row>
    <row r="7151" ht="15.75" customHeight="1">
      <c r="A7151" s="4">
        <v>558556.0</v>
      </c>
      <c r="B7151" s="4" t="s">
        <v>187</v>
      </c>
      <c r="C7151" s="5" t="s">
        <v>188</v>
      </c>
      <c r="D7151" s="5">
        <v>4.0</v>
      </c>
      <c r="E7151" s="5">
        <v>0.42</v>
      </c>
      <c r="F7151" s="4">
        <v>17954.0</v>
      </c>
      <c r="G7151" s="6">
        <v>44560.55138888889</v>
      </c>
      <c r="H7151" s="6" t="str">
        <f>VLOOKUP(F7151,'Customer Details'!$A$1:$B$3264,2,0)</f>
        <v>United Kingdom</v>
      </c>
      <c r="I7151" s="7">
        <f t="shared" si="1"/>
        <v>1.68</v>
      </c>
      <c r="J7151" s="7">
        <f t="shared" si="2"/>
        <v>1.68</v>
      </c>
    </row>
    <row r="7152" ht="15.75" customHeight="1">
      <c r="A7152" s="4">
        <v>550626.0</v>
      </c>
      <c r="B7152" s="4" t="s">
        <v>2830</v>
      </c>
      <c r="C7152" s="5" t="s">
        <v>2831</v>
      </c>
      <c r="D7152" s="5">
        <v>5.0</v>
      </c>
      <c r="E7152" s="5">
        <v>0.12</v>
      </c>
      <c r="F7152" s="4">
        <v>13184.0</v>
      </c>
      <c r="G7152" s="6">
        <v>44488.59930555556</v>
      </c>
      <c r="H7152" s="6" t="str">
        <f>VLOOKUP(F7152,'Customer Details'!$A$1:$B$3264,2,0)</f>
        <v>Australia</v>
      </c>
      <c r="I7152" s="7">
        <f t="shared" si="1"/>
        <v>0.6</v>
      </c>
      <c r="J7152" s="7">
        <f t="shared" si="2"/>
        <v>0.6</v>
      </c>
    </row>
    <row r="7153" ht="15.75" customHeight="1">
      <c r="A7153" s="4">
        <v>579124.0</v>
      </c>
      <c r="B7153" s="4">
        <v>22633.0</v>
      </c>
      <c r="C7153" s="5" t="s">
        <v>1728</v>
      </c>
      <c r="D7153" s="5">
        <v>2.0</v>
      </c>
      <c r="E7153" s="5">
        <v>2.1</v>
      </c>
      <c r="F7153" s="4">
        <v>15721.0</v>
      </c>
      <c r="G7153" s="6">
        <v>44709.50972222222</v>
      </c>
      <c r="H7153" s="6" t="str">
        <f>VLOOKUP(F7153,'Customer Details'!$A$1:$B$3264,2,0)</f>
        <v>China</v>
      </c>
      <c r="I7153" s="7">
        <f t="shared" si="1"/>
        <v>4.2</v>
      </c>
      <c r="J7153" s="7">
        <f t="shared" si="2"/>
        <v>4.2</v>
      </c>
    </row>
    <row r="7154" ht="15.75" customHeight="1">
      <c r="A7154" s="4">
        <v>561113.0</v>
      </c>
      <c r="B7154" s="4" t="s">
        <v>404</v>
      </c>
      <c r="C7154" s="5" t="s">
        <v>405</v>
      </c>
      <c r="D7154" s="5">
        <v>25.0</v>
      </c>
      <c r="E7154" s="5">
        <v>0.42</v>
      </c>
      <c r="F7154" s="4">
        <v>17841.0</v>
      </c>
      <c r="G7154" s="6">
        <v>44586.50625</v>
      </c>
      <c r="H7154" s="6" t="str">
        <f>VLOOKUP(F7154,'Customer Details'!$A$1:$B$3264,2,0)</f>
        <v>India</v>
      </c>
      <c r="I7154" s="7">
        <f t="shared" si="1"/>
        <v>10.5</v>
      </c>
      <c r="J7154" s="7">
        <f t="shared" si="2"/>
        <v>10.5</v>
      </c>
    </row>
    <row r="7155" ht="15.75" customHeight="1">
      <c r="A7155" s="4">
        <v>567663.0</v>
      </c>
      <c r="B7155" s="4" t="s">
        <v>1302</v>
      </c>
      <c r="C7155" s="5" t="s">
        <v>1303</v>
      </c>
      <c r="D7155" s="5">
        <v>12.0</v>
      </c>
      <c r="E7155" s="5">
        <v>0.65</v>
      </c>
      <c r="F7155" s="4">
        <v>14951.0</v>
      </c>
      <c r="G7155" s="6">
        <v>44641.63541666666</v>
      </c>
      <c r="H7155" s="6" t="str">
        <f>VLOOKUP(F7155,'Customer Details'!$A$1:$B$3264,2,0)</f>
        <v>Australia</v>
      </c>
      <c r="I7155" s="7">
        <f t="shared" si="1"/>
        <v>7.8</v>
      </c>
      <c r="J7155" s="7">
        <f t="shared" si="2"/>
        <v>7.8</v>
      </c>
    </row>
    <row r="7156" ht="15.75" customHeight="1">
      <c r="A7156" s="4">
        <v>538662.0</v>
      </c>
      <c r="B7156" s="4" t="s">
        <v>651</v>
      </c>
      <c r="C7156" s="5" t="s">
        <v>652</v>
      </c>
      <c r="D7156" s="5">
        <v>24.0</v>
      </c>
      <c r="E7156" s="5">
        <v>1.25</v>
      </c>
      <c r="F7156" s="4">
        <v>15159.0</v>
      </c>
      <c r="G7156" s="6">
        <v>44360.65555555555</v>
      </c>
      <c r="H7156" s="6" t="str">
        <f>VLOOKUP(F7156,'Customer Details'!$A$1:$B$3264,2,0)</f>
        <v>United Kingdom</v>
      </c>
      <c r="I7156" s="7">
        <f t="shared" si="1"/>
        <v>30</v>
      </c>
      <c r="J7156" s="7">
        <f t="shared" si="2"/>
        <v>30</v>
      </c>
    </row>
    <row r="7157" ht="15.75" customHeight="1">
      <c r="A7157" s="4" t="s">
        <v>3147</v>
      </c>
      <c r="B7157" s="4">
        <v>22697.0</v>
      </c>
      <c r="C7157" s="5" t="s">
        <v>824</v>
      </c>
      <c r="D7157" s="5">
        <v>-2.0</v>
      </c>
      <c r="E7157" s="5">
        <v>2.95</v>
      </c>
      <c r="F7157" s="4">
        <v>15189.0</v>
      </c>
      <c r="G7157" s="6">
        <v>44481.57708333333</v>
      </c>
      <c r="H7157" s="6" t="str">
        <f>VLOOKUP(F7157,'Customer Details'!$A$1:$B$3264,2,0)</f>
        <v>China</v>
      </c>
      <c r="I7157" s="7">
        <f t="shared" si="1"/>
        <v>-5.9</v>
      </c>
      <c r="J7157" s="7">
        <f t="shared" si="2"/>
        <v>5.9</v>
      </c>
    </row>
    <row r="7158" ht="15.75" customHeight="1">
      <c r="A7158" s="4">
        <v>537369.0</v>
      </c>
      <c r="B7158" s="4" t="s">
        <v>605</v>
      </c>
      <c r="C7158" s="5" t="s">
        <v>606</v>
      </c>
      <c r="D7158" s="5">
        <v>1.0</v>
      </c>
      <c r="E7158" s="5">
        <v>4.25</v>
      </c>
      <c r="F7158" s="4">
        <v>17860.0</v>
      </c>
      <c r="G7158" s="6">
        <v>44353.52847222222</v>
      </c>
      <c r="H7158" s="6" t="str">
        <f>VLOOKUP(F7158,'Customer Details'!$A$1:$B$3264,2,0)</f>
        <v>China</v>
      </c>
      <c r="I7158" s="7">
        <f t="shared" si="1"/>
        <v>4.25</v>
      </c>
      <c r="J7158" s="7">
        <f t="shared" si="2"/>
        <v>4.25</v>
      </c>
    </row>
    <row r="7159" ht="15.75" customHeight="1">
      <c r="A7159" s="4">
        <v>571272.0</v>
      </c>
      <c r="B7159" s="4">
        <v>23102.0</v>
      </c>
      <c r="C7159" s="5" t="s">
        <v>3148</v>
      </c>
      <c r="D7159" s="5">
        <v>12.0</v>
      </c>
      <c r="E7159" s="5">
        <v>0.83</v>
      </c>
      <c r="F7159" s="4">
        <v>13878.0</v>
      </c>
      <c r="G7159" s="6">
        <v>44667.51319444444</v>
      </c>
      <c r="H7159" s="6" t="str">
        <f>VLOOKUP(F7159,'Customer Details'!$A$1:$B$3264,2,0)</f>
        <v>China</v>
      </c>
      <c r="I7159" s="7">
        <f t="shared" si="1"/>
        <v>9.96</v>
      </c>
      <c r="J7159" s="7">
        <f t="shared" si="2"/>
        <v>9.96</v>
      </c>
    </row>
    <row r="7160" ht="15.75" customHeight="1">
      <c r="A7160" s="4" t="s">
        <v>3149</v>
      </c>
      <c r="B7160" s="4">
        <v>22727.0</v>
      </c>
      <c r="C7160" s="5" t="s">
        <v>902</v>
      </c>
      <c r="D7160" s="5">
        <v>-1.0</v>
      </c>
      <c r="E7160" s="5">
        <v>3.75</v>
      </c>
      <c r="F7160" s="4">
        <v>13767.0</v>
      </c>
      <c r="G7160" s="6">
        <v>44587.43541666667</v>
      </c>
      <c r="H7160" s="6" t="str">
        <f>VLOOKUP(F7160,'Customer Details'!$A$1:$B$3264,2,0)</f>
        <v>Australia</v>
      </c>
      <c r="I7160" s="7">
        <f t="shared" si="1"/>
        <v>-3.75</v>
      </c>
      <c r="J7160" s="7">
        <f t="shared" si="2"/>
        <v>3.75</v>
      </c>
    </row>
    <row r="7161" ht="15.75" customHeight="1">
      <c r="A7161" s="4">
        <v>563431.0</v>
      </c>
      <c r="B7161" s="4" t="s">
        <v>313</v>
      </c>
      <c r="C7161" s="5" t="s">
        <v>314</v>
      </c>
      <c r="D7161" s="5">
        <v>1.0</v>
      </c>
      <c r="E7161" s="5">
        <v>0.42</v>
      </c>
      <c r="F7161" s="4">
        <v>16266.0</v>
      </c>
      <c r="G7161" s="6">
        <v>44608.5</v>
      </c>
      <c r="H7161" s="6" t="str">
        <f>VLOOKUP(F7161,'Customer Details'!$A$1:$B$3264,2,0)</f>
        <v>United Kingdom</v>
      </c>
      <c r="I7161" s="7">
        <f t="shared" si="1"/>
        <v>0.42</v>
      </c>
      <c r="J7161" s="7">
        <f t="shared" si="2"/>
        <v>0.42</v>
      </c>
    </row>
    <row r="7162" ht="15.75" customHeight="1">
      <c r="A7162" s="4">
        <v>540520.0</v>
      </c>
      <c r="B7162" s="4" t="s">
        <v>48</v>
      </c>
      <c r="C7162" s="5" t="s">
        <v>49</v>
      </c>
      <c r="D7162" s="5">
        <v>2.0</v>
      </c>
      <c r="E7162" s="5">
        <v>1.95</v>
      </c>
      <c r="F7162" s="4">
        <v>17555.0</v>
      </c>
      <c r="G7162" s="6">
        <v>44386.52152777778</v>
      </c>
      <c r="H7162" s="6" t="str">
        <f>VLOOKUP(F7162,'Customer Details'!$A$1:$B$3264,2,0)</f>
        <v>India</v>
      </c>
      <c r="I7162" s="7">
        <f t="shared" si="1"/>
        <v>3.9</v>
      </c>
      <c r="J7162" s="7">
        <f t="shared" si="2"/>
        <v>3.9</v>
      </c>
    </row>
    <row r="7163" ht="15.75" customHeight="1">
      <c r="A7163" s="4">
        <v>565747.0</v>
      </c>
      <c r="B7163" s="4" t="s">
        <v>67</v>
      </c>
      <c r="C7163" s="5" t="s">
        <v>68</v>
      </c>
      <c r="D7163" s="5">
        <v>10.0</v>
      </c>
      <c r="E7163" s="5">
        <v>2.08</v>
      </c>
      <c r="F7163" s="4">
        <v>14239.0</v>
      </c>
      <c r="G7163" s="6">
        <v>44626.52638888889</v>
      </c>
      <c r="H7163" s="6" t="str">
        <f>VLOOKUP(F7163,'Customer Details'!$A$1:$B$3264,2,0)</f>
        <v>United Kingdom</v>
      </c>
      <c r="I7163" s="7">
        <f t="shared" si="1"/>
        <v>20.8</v>
      </c>
      <c r="J7163" s="7">
        <f t="shared" si="2"/>
        <v>20.8</v>
      </c>
    </row>
    <row r="7164" ht="15.75" customHeight="1">
      <c r="A7164" s="4" t="s">
        <v>3150</v>
      </c>
      <c r="B7164" s="4">
        <v>23209.0</v>
      </c>
      <c r="C7164" s="5" t="s">
        <v>2265</v>
      </c>
      <c r="D7164" s="5">
        <v>-1.0</v>
      </c>
      <c r="E7164" s="5">
        <v>1.65</v>
      </c>
      <c r="F7164" s="4">
        <v>13319.0</v>
      </c>
      <c r="G7164" s="6">
        <v>44632.75972222222</v>
      </c>
      <c r="H7164" s="6" t="str">
        <f>VLOOKUP(F7164,'Customer Details'!$A$1:$B$3264,2,0)</f>
        <v>India</v>
      </c>
      <c r="I7164" s="7">
        <f t="shared" si="1"/>
        <v>-1.65</v>
      </c>
      <c r="J7164" s="7">
        <f t="shared" si="2"/>
        <v>1.65</v>
      </c>
    </row>
    <row r="7165" ht="15.75" customHeight="1">
      <c r="A7165" s="4" t="s">
        <v>3151</v>
      </c>
      <c r="B7165" s="4">
        <v>23081.0</v>
      </c>
      <c r="C7165" s="5" t="s">
        <v>1044</v>
      </c>
      <c r="D7165" s="5">
        <v>-3.0</v>
      </c>
      <c r="E7165" s="5">
        <v>8.25</v>
      </c>
      <c r="F7165" s="4">
        <v>14338.0</v>
      </c>
      <c r="G7165" s="6">
        <v>44531.68472222222</v>
      </c>
      <c r="H7165" s="6" t="str">
        <f>VLOOKUP(F7165,'Customer Details'!$A$1:$B$3264,2,0)</f>
        <v>United Kingdom</v>
      </c>
      <c r="I7165" s="7">
        <f t="shared" si="1"/>
        <v>-24.75</v>
      </c>
      <c r="J7165" s="7">
        <f t="shared" si="2"/>
        <v>24.75</v>
      </c>
    </row>
    <row r="7166" ht="15.75" customHeight="1">
      <c r="A7166" s="4">
        <v>569397.0</v>
      </c>
      <c r="B7166" s="4" t="s">
        <v>48</v>
      </c>
      <c r="C7166" s="5" t="s">
        <v>49</v>
      </c>
      <c r="D7166" s="5">
        <v>10.0</v>
      </c>
      <c r="E7166" s="5">
        <v>2.08</v>
      </c>
      <c r="F7166" s="4">
        <v>12747.0</v>
      </c>
      <c r="G7166" s="6">
        <v>44655.35138888889</v>
      </c>
      <c r="H7166" s="6" t="str">
        <f>VLOOKUP(F7166,'Customer Details'!$A$1:$B$3264,2,0)</f>
        <v>India</v>
      </c>
      <c r="I7166" s="7">
        <f t="shared" si="1"/>
        <v>20.8</v>
      </c>
      <c r="J7166" s="7">
        <f t="shared" si="2"/>
        <v>20.8</v>
      </c>
    </row>
    <row r="7167" ht="15.75" customHeight="1">
      <c r="A7167" s="4">
        <v>555728.0</v>
      </c>
      <c r="B7167" s="4">
        <v>22649.0</v>
      </c>
      <c r="C7167" s="5" t="s">
        <v>2279</v>
      </c>
      <c r="D7167" s="5">
        <v>1.0</v>
      </c>
      <c r="E7167" s="5">
        <v>4.95</v>
      </c>
      <c r="F7167" s="4">
        <v>17252.0</v>
      </c>
      <c r="G7167" s="6">
        <v>44536.69513888889</v>
      </c>
      <c r="H7167" s="6" t="str">
        <f>VLOOKUP(F7167,'Customer Details'!$A$1:$B$3264,2,0)</f>
        <v>China</v>
      </c>
      <c r="I7167" s="7">
        <f t="shared" si="1"/>
        <v>4.95</v>
      </c>
      <c r="J7167" s="7">
        <f t="shared" si="2"/>
        <v>4.95</v>
      </c>
    </row>
    <row r="7168" ht="15.75" customHeight="1">
      <c r="A7168" s="4" t="s">
        <v>3152</v>
      </c>
      <c r="B7168" s="4">
        <v>23012.0</v>
      </c>
      <c r="C7168" s="5" t="s">
        <v>1362</v>
      </c>
      <c r="D7168" s="5">
        <v>-1.0</v>
      </c>
      <c r="E7168" s="5">
        <v>3.95</v>
      </c>
      <c r="F7168" s="4">
        <v>15297.0</v>
      </c>
      <c r="G7168" s="6">
        <v>44699.68333333333</v>
      </c>
      <c r="H7168" s="6" t="str">
        <f>VLOOKUP(F7168,'Customer Details'!$A$1:$B$3264,2,0)</f>
        <v>Australia</v>
      </c>
      <c r="I7168" s="7">
        <f t="shared" si="1"/>
        <v>-3.95</v>
      </c>
      <c r="J7168" s="7">
        <f t="shared" si="2"/>
        <v>3.95</v>
      </c>
    </row>
    <row r="7169" ht="15.75" customHeight="1">
      <c r="A7169" s="4">
        <v>561650.0</v>
      </c>
      <c r="B7169" s="4" t="s">
        <v>165</v>
      </c>
      <c r="C7169" s="5" t="s">
        <v>166</v>
      </c>
      <c r="D7169" s="5">
        <v>12.0</v>
      </c>
      <c r="E7169" s="5">
        <v>1.25</v>
      </c>
      <c r="F7169" s="4">
        <v>15329.0</v>
      </c>
      <c r="G7169" s="6">
        <v>44589.64652777778</v>
      </c>
      <c r="H7169" s="6" t="str">
        <f>VLOOKUP(F7169,'Customer Details'!$A$1:$B$3264,2,0)</f>
        <v>Australia</v>
      </c>
      <c r="I7169" s="7">
        <f t="shared" si="1"/>
        <v>15</v>
      </c>
      <c r="J7169" s="7">
        <f t="shared" si="2"/>
        <v>15</v>
      </c>
    </row>
    <row r="7170" ht="15.75" customHeight="1">
      <c r="A7170" s="4">
        <v>548711.0</v>
      </c>
      <c r="B7170" s="4" t="s">
        <v>54</v>
      </c>
      <c r="C7170" s="5" t="s">
        <v>55</v>
      </c>
      <c r="D7170" s="5">
        <v>2.0</v>
      </c>
      <c r="E7170" s="5">
        <v>5.95</v>
      </c>
      <c r="F7170" s="4">
        <v>18116.0</v>
      </c>
      <c r="G7170" s="6">
        <v>44472.6</v>
      </c>
      <c r="H7170" s="6" t="str">
        <f>VLOOKUP(F7170,'Customer Details'!$A$1:$B$3264,2,0)</f>
        <v>USA</v>
      </c>
      <c r="I7170" s="7">
        <f t="shared" si="1"/>
        <v>11.9</v>
      </c>
      <c r="J7170" s="7">
        <f t="shared" si="2"/>
        <v>11.9</v>
      </c>
    </row>
    <row r="7171" ht="15.75" customHeight="1">
      <c r="A7171" s="4">
        <v>543306.0</v>
      </c>
      <c r="B7171" s="4">
        <v>22563.0</v>
      </c>
      <c r="C7171" s="5" t="s">
        <v>783</v>
      </c>
      <c r="D7171" s="5">
        <v>2.0</v>
      </c>
      <c r="E7171" s="5">
        <v>1.25</v>
      </c>
      <c r="F7171" s="4">
        <v>16686.0</v>
      </c>
      <c r="G7171" s="6">
        <v>44415.49722222222</v>
      </c>
      <c r="H7171" s="6" t="str">
        <f>VLOOKUP(F7171,'Customer Details'!$A$1:$B$3264,2,0)</f>
        <v>Australia</v>
      </c>
      <c r="I7171" s="7">
        <f t="shared" si="1"/>
        <v>2.5</v>
      </c>
      <c r="J7171" s="7">
        <f t="shared" si="2"/>
        <v>2.5</v>
      </c>
    </row>
    <row r="7172" ht="15.75" customHeight="1">
      <c r="A7172" s="4">
        <v>574319.0</v>
      </c>
      <c r="B7172" s="4" t="s">
        <v>515</v>
      </c>
      <c r="C7172" s="5" t="s">
        <v>516</v>
      </c>
      <c r="D7172" s="5">
        <v>180.0</v>
      </c>
      <c r="E7172" s="5">
        <v>1.0</v>
      </c>
      <c r="F7172" s="4">
        <v>15482.0</v>
      </c>
      <c r="G7172" s="6">
        <v>44684.80208333334</v>
      </c>
      <c r="H7172" s="6" t="str">
        <f>VLOOKUP(F7172,'Customer Details'!$A$1:$B$3264,2,0)</f>
        <v>Australia</v>
      </c>
      <c r="I7172" s="7">
        <f t="shared" si="1"/>
        <v>180</v>
      </c>
      <c r="J7172" s="7">
        <f t="shared" si="2"/>
        <v>180</v>
      </c>
    </row>
    <row r="7173" ht="15.75" customHeight="1">
      <c r="A7173" s="4">
        <v>548991.0</v>
      </c>
      <c r="B7173" s="4" t="s">
        <v>1850</v>
      </c>
      <c r="C7173" s="5" t="s">
        <v>1851</v>
      </c>
      <c r="D7173" s="5">
        <v>3.0</v>
      </c>
      <c r="E7173" s="5">
        <v>2.55</v>
      </c>
      <c r="F7173" s="4">
        <v>16915.0</v>
      </c>
      <c r="G7173" s="6">
        <v>44474.575</v>
      </c>
      <c r="H7173" s="6" t="str">
        <f>VLOOKUP(F7173,'Customer Details'!$A$1:$B$3264,2,0)</f>
        <v>USA</v>
      </c>
      <c r="I7173" s="7">
        <f t="shared" si="1"/>
        <v>7.65</v>
      </c>
      <c r="J7173" s="7">
        <f t="shared" si="2"/>
        <v>7.65</v>
      </c>
    </row>
    <row r="7174" ht="15.75" customHeight="1">
      <c r="A7174" s="4" t="s">
        <v>3153</v>
      </c>
      <c r="B7174" s="4">
        <v>22730.0</v>
      </c>
      <c r="C7174" s="5" t="s">
        <v>3154</v>
      </c>
      <c r="D7174" s="5">
        <v>-8.0</v>
      </c>
      <c r="E7174" s="5">
        <v>3.75</v>
      </c>
      <c r="F7174" s="4">
        <v>15827.0</v>
      </c>
      <c r="G7174" s="6">
        <v>44422.45763888889</v>
      </c>
      <c r="H7174" s="6" t="str">
        <f>VLOOKUP(F7174,'Customer Details'!$A$1:$B$3264,2,0)</f>
        <v>China</v>
      </c>
      <c r="I7174" s="7">
        <f t="shared" si="1"/>
        <v>-30</v>
      </c>
      <c r="J7174" s="7">
        <f t="shared" si="2"/>
        <v>30</v>
      </c>
    </row>
    <row r="7175" ht="15.75" customHeight="1">
      <c r="A7175" s="4">
        <v>571497.0</v>
      </c>
      <c r="B7175" s="4" t="s">
        <v>67</v>
      </c>
      <c r="C7175" s="5" t="s">
        <v>68</v>
      </c>
      <c r="D7175" s="5">
        <v>20.0</v>
      </c>
      <c r="E7175" s="5">
        <v>2.08</v>
      </c>
      <c r="F7175" s="4">
        <v>14841.0</v>
      </c>
      <c r="G7175" s="6">
        <v>44668.62708333333</v>
      </c>
      <c r="H7175" s="6" t="str">
        <f>VLOOKUP(F7175,'Customer Details'!$A$1:$B$3264,2,0)</f>
        <v>USA</v>
      </c>
      <c r="I7175" s="7">
        <f t="shared" si="1"/>
        <v>41.6</v>
      </c>
      <c r="J7175" s="7">
        <f t="shared" si="2"/>
        <v>41.6</v>
      </c>
    </row>
    <row r="7176" ht="15.75" customHeight="1">
      <c r="A7176" s="4">
        <v>574839.0</v>
      </c>
      <c r="B7176" s="4">
        <v>23284.0</v>
      </c>
      <c r="C7176" s="5" t="s">
        <v>2679</v>
      </c>
      <c r="D7176" s="5">
        <v>1.0</v>
      </c>
      <c r="E7176" s="5">
        <v>8.25</v>
      </c>
      <c r="F7176" s="4">
        <v>15493.0</v>
      </c>
      <c r="G7176" s="6">
        <v>44688.48611111111</v>
      </c>
      <c r="H7176" s="6" t="str">
        <f>VLOOKUP(F7176,'Customer Details'!$A$1:$B$3264,2,0)</f>
        <v>India</v>
      </c>
      <c r="I7176" s="7">
        <f t="shared" si="1"/>
        <v>8.25</v>
      </c>
      <c r="J7176" s="7">
        <f t="shared" si="2"/>
        <v>8.25</v>
      </c>
    </row>
    <row r="7177" ht="15.75" customHeight="1">
      <c r="A7177" s="4">
        <v>560893.0</v>
      </c>
      <c r="B7177" s="4" t="s">
        <v>303</v>
      </c>
      <c r="C7177" s="5" t="s">
        <v>304</v>
      </c>
      <c r="D7177" s="5">
        <v>3.0</v>
      </c>
      <c r="E7177" s="5">
        <v>5.95</v>
      </c>
      <c r="F7177" s="4">
        <v>13804.0</v>
      </c>
      <c r="G7177" s="6">
        <v>44582.71388888889</v>
      </c>
      <c r="H7177" s="6" t="str">
        <f>VLOOKUP(F7177,'Customer Details'!$A$1:$B$3264,2,0)</f>
        <v>United Kingdom</v>
      </c>
      <c r="I7177" s="7">
        <f t="shared" si="1"/>
        <v>17.85</v>
      </c>
      <c r="J7177" s="7">
        <f t="shared" si="2"/>
        <v>17.85</v>
      </c>
    </row>
    <row r="7178" ht="15.75" customHeight="1">
      <c r="A7178" s="4">
        <v>572755.0</v>
      </c>
      <c r="B7178" s="4" t="s">
        <v>515</v>
      </c>
      <c r="C7178" s="5" t="s">
        <v>516</v>
      </c>
      <c r="D7178" s="5">
        <v>2.0</v>
      </c>
      <c r="E7178" s="5">
        <v>1.25</v>
      </c>
      <c r="F7178" s="4">
        <v>13601.0</v>
      </c>
      <c r="G7178" s="6">
        <v>44676.72986111111</v>
      </c>
      <c r="H7178" s="6" t="str">
        <f>VLOOKUP(F7178,'Customer Details'!$A$1:$B$3264,2,0)</f>
        <v>India</v>
      </c>
      <c r="I7178" s="7">
        <f t="shared" si="1"/>
        <v>2.5</v>
      </c>
      <c r="J7178" s="7">
        <f t="shared" si="2"/>
        <v>2.5</v>
      </c>
    </row>
    <row r="7179" ht="15.75" customHeight="1">
      <c r="A7179" s="4">
        <v>578817.0</v>
      </c>
      <c r="B7179" s="4">
        <v>23148.0</v>
      </c>
      <c r="C7179" s="5" t="s">
        <v>1105</v>
      </c>
      <c r="D7179" s="5">
        <v>1.0</v>
      </c>
      <c r="E7179" s="5">
        <v>0.83</v>
      </c>
      <c r="F7179" s="4">
        <v>16764.0</v>
      </c>
      <c r="G7179" s="6">
        <v>44706.57291666666</v>
      </c>
      <c r="H7179" s="6" t="str">
        <f>VLOOKUP(F7179,'Customer Details'!$A$1:$B$3264,2,0)</f>
        <v>USA</v>
      </c>
      <c r="I7179" s="7">
        <f t="shared" si="1"/>
        <v>0.83</v>
      </c>
      <c r="J7179" s="7">
        <f t="shared" si="2"/>
        <v>0.83</v>
      </c>
    </row>
    <row r="7180" ht="15.75" customHeight="1">
      <c r="A7180" s="4">
        <v>581467.0</v>
      </c>
      <c r="B7180" s="4" t="s">
        <v>1114</v>
      </c>
      <c r="C7180" s="5" t="s">
        <v>1115</v>
      </c>
      <c r="D7180" s="5">
        <v>3.0</v>
      </c>
      <c r="E7180" s="5">
        <v>1.25</v>
      </c>
      <c r="F7180" s="4">
        <v>13077.0</v>
      </c>
      <c r="G7180" s="6">
        <v>44720.80833333333</v>
      </c>
      <c r="H7180" s="6" t="str">
        <f>VLOOKUP(F7180,'Customer Details'!$A$1:$B$3264,2,0)</f>
        <v>Australia</v>
      </c>
      <c r="I7180" s="7">
        <f t="shared" si="1"/>
        <v>3.75</v>
      </c>
      <c r="J7180" s="7">
        <f t="shared" si="2"/>
        <v>3.75</v>
      </c>
    </row>
    <row r="7181" ht="15.75" customHeight="1">
      <c r="A7181" s="4">
        <v>564371.0</v>
      </c>
      <c r="B7181" s="4" t="s">
        <v>48</v>
      </c>
      <c r="C7181" s="5" t="s">
        <v>49</v>
      </c>
      <c r="D7181" s="5">
        <v>10.0</v>
      </c>
      <c r="E7181" s="5">
        <v>2.08</v>
      </c>
      <c r="F7181" s="4">
        <v>17705.0</v>
      </c>
      <c r="G7181" s="6">
        <v>44617.41180555556</v>
      </c>
      <c r="H7181" s="6" t="str">
        <f>VLOOKUP(F7181,'Customer Details'!$A$1:$B$3264,2,0)</f>
        <v>United Kingdom</v>
      </c>
      <c r="I7181" s="7">
        <f t="shared" si="1"/>
        <v>20.8</v>
      </c>
      <c r="J7181" s="7">
        <f t="shared" si="2"/>
        <v>20.8</v>
      </c>
    </row>
    <row r="7182" ht="15.75" customHeight="1">
      <c r="A7182" s="4">
        <v>559641.0</v>
      </c>
      <c r="B7182" s="4" t="s">
        <v>1072</v>
      </c>
      <c r="C7182" s="5" t="s">
        <v>1073</v>
      </c>
      <c r="D7182" s="5">
        <v>10.0</v>
      </c>
      <c r="E7182" s="5">
        <v>0.39</v>
      </c>
      <c r="F7182" s="4">
        <v>13184.0</v>
      </c>
      <c r="G7182" s="6">
        <v>44572.52152777778</v>
      </c>
      <c r="H7182" s="6" t="str">
        <f>VLOOKUP(F7182,'Customer Details'!$A$1:$B$3264,2,0)</f>
        <v>Australia</v>
      </c>
      <c r="I7182" s="7">
        <f t="shared" si="1"/>
        <v>3.9</v>
      </c>
      <c r="J7182" s="7">
        <f t="shared" si="2"/>
        <v>3.9</v>
      </c>
    </row>
    <row r="7183" ht="15.75" customHeight="1">
      <c r="A7183" s="4">
        <v>561044.0</v>
      </c>
      <c r="B7183" s="4" t="s">
        <v>38</v>
      </c>
      <c r="C7183" s="5" t="s">
        <v>39</v>
      </c>
      <c r="D7183" s="5">
        <v>64.0</v>
      </c>
      <c r="E7183" s="5">
        <v>2.55</v>
      </c>
      <c r="F7183" s="4">
        <v>13831.0</v>
      </c>
      <c r="G7183" s="6">
        <v>44585.51805555556</v>
      </c>
      <c r="H7183" s="6" t="str">
        <f>VLOOKUP(F7183,'Customer Details'!$A$1:$B$3264,2,0)</f>
        <v>United Kingdom</v>
      </c>
      <c r="I7183" s="7">
        <f t="shared" si="1"/>
        <v>163.2</v>
      </c>
      <c r="J7183" s="7">
        <f t="shared" si="2"/>
        <v>163.2</v>
      </c>
    </row>
    <row r="7184" ht="15.75" customHeight="1">
      <c r="A7184" s="4">
        <v>575481.0</v>
      </c>
      <c r="B7184" s="4" t="s">
        <v>3155</v>
      </c>
      <c r="C7184" s="5" t="s">
        <v>3156</v>
      </c>
      <c r="D7184" s="5">
        <v>36.0</v>
      </c>
      <c r="E7184" s="5">
        <v>0.38</v>
      </c>
      <c r="F7184" s="4">
        <v>15679.0</v>
      </c>
      <c r="G7184" s="6">
        <v>44690.68611111111</v>
      </c>
      <c r="H7184" s="6" t="str">
        <f>VLOOKUP(F7184,'Customer Details'!$A$1:$B$3264,2,0)</f>
        <v>India</v>
      </c>
      <c r="I7184" s="7">
        <f t="shared" si="1"/>
        <v>13.68</v>
      </c>
      <c r="J7184" s="7">
        <f t="shared" si="2"/>
        <v>13.68</v>
      </c>
    </row>
    <row r="7185" ht="15.75" customHeight="1">
      <c r="A7185" s="4" t="s">
        <v>3157</v>
      </c>
      <c r="B7185" s="4">
        <v>23234.0</v>
      </c>
      <c r="C7185" s="5" t="s">
        <v>1345</v>
      </c>
      <c r="D7185" s="5">
        <v>-2.0</v>
      </c>
      <c r="E7185" s="5">
        <v>2.89</v>
      </c>
      <c r="F7185" s="4">
        <v>14842.0</v>
      </c>
      <c r="G7185" s="6">
        <v>44685.54791666667</v>
      </c>
      <c r="H7185" s="6" t="str">
        <f>VLOOKUP(F7185,'Customer Details'!$A$1:$B$3264,2,0)</f>
        <v>USA</v>
      </c>
      <c r="I7185" s="7">
        <f t="shared" si="1"/>
        <v>-5.78</v>
      </c>
      <c r="J7185" s="7">
        <f t="shared" si="2"/>
        <v>5.78</v>
      </c>
    </row>
    <row r="7186" ht="15.75" customHeight="1">
      <c r="A7186" s="4">
        <v>576176.0</v>
      </c>
      <c r="B7186" s="4" t="s">
        <v>77</v>
      </c>
      <c r="C7186" s="5" t="s">
        <v>78</v>
      </c>
      <c r="D7186" s="5">
        <v>4.0</v>
      </c>
      <c r="E7186" s="5">
        <v>4.15</v>
      </c>
      <c r="F7186" s="4">
        <v>16936.0</v>
      </c>
      <c r="G7186" s="6">
        <v>44695.46111111111</v>
      </c>
      <c r="H7186" s="6" t="str">
        <f>VLOOKUP(F7186,'Customer Details'!$A$1:$B$3264,2,0)</f>
        <v>China</v>
      </c>
      <c r="I7186" s="7">
        <f t="shared" si="1"/>
        <v>16.6</v>
      </c>
      <c r="J7186" s="7">
        <f t="shared" si="2"/>
        <v>16.6</v>
      </c>
    </row>
    <row r="7187" ht="15.75" customHeight="1">
      <c r="A7187" s="4" t="s">
        <v>3158</v>
      </c>
      <c r="B7187" s="4">
        <v>22840.0</v>
      </c>
      <c r="C7187" s="5" t="s">
        <v>3159</v>
      </c>
      <c r="D7187" s="5">
        <v>-1.0</v>
      </c>
      <c r="E7187" s="5">
        <v>7.95</v>
      </c>
      <c r="F7187" s="4">
        <v>14562.0</v>
      </c>
      <c r="G7187" s="6">
        <v>44718.44861111111</v>
      </c>
      <c r="H7187" s="6" t="str">
        <f>VLOOKUP(F7187,'Customer Details'!$A$1:$B$3264,2,0)</f>
        <v>United Kingdom</v>
      </c>
      <c r="I7187" s="7">
        <f t="shared" si="1"/>
        <v>-7.95</v>
      </c>
      <c r="J7187" s="7">
        <f t="shared" si="2"/>
        <v>7.95</v>
      </c>
    </row>
    <row r="7188" ht="15.75" customHeight="1">
      <c r="A7188" s="4">
        <v>546857.0</v>
      </c>
      <c r="B7188" s="4" t="s">
        <v>38</v>
      </c>
      <c r="C7188" s="5" t="s">
        <v>39</v>
      </c>
      <c r="D7188" s="5">
        <v>32.0</v>
      </c>
      <c r="E7188" s="5">
        <v>2.55</v>
      </c>
      <c r="F7188" s="4">
        <v>12937.0</v>
      </c>
      <c r="G7188" s="6">
        <v>44456.59652777778</v>
      </c>
      <c r="H7188" s="6" t="str">
        <f>VLOOKUP(F7188,'Customer Details'!$A$1:$B$3264,2,0)</f>
        <v>United Kingdom</v>
      </c>
      <c r="I7188" s="7">
        <f t="shared" si="1"/>
        <v>81.6</v>
      </c>
      <c r="J7188" s="7">
        <f t="shared" si="2"/>
        <v>81.6</v>
      </c>
    </row>
    <row r="7189" ht="15.75" customHeight="1">
      <c r="A7189" s="4">
        <v>572811.0</v>
      </c>
      <c r="B7189" s="4" t="s">
        <v>48</v>
      </c>
      <c r="C7189" s="5" t="s">
        <v>49</v>
      </c>
      <c r="D7189" s="5">
        <v>10.0</v>
      </c>
      <c r="E7189" s="5">
        <v>2.08</v>
      </c>
      <c r="F7189" s="4">
        <v>16071.0</v>
      </c>
      <c r="G7189" s="6">
        <v>44677.46805555555</v>
      </c>
      <c r="H7189" s="6" t="str">
        <f>VLOOKUP(F7189,'Customer Details'!$A$1:$B$3264,2,0)</f>
        <v>USA</v>
      </c>
      <c r="I7189" s="7">
        <f t="shared" si="1"/>
        <v>20.8</v>
      </c>
      <c r="J7189" s="7">
        <f t="shared" si="2"/>
        <v>20.8</v>
      </c>
    </row>
    <row r="7190" ht="15.75" customHeight="1">
      <c r="A7190" s="4">
        <v>577182.0</v>
      </c>
      <c r="B7190" s="4" t="s">
        <v>48</v>
      </c>
      <c r="C7190" s="5" t="s">
        <v>49</v>
      </c>
      <c r="D7190" s="5">
        <v>10.0</v>
      </c>
      <c r="E7190" s="5">
        <v>2.08</v>
      </c>
      <c r="F7190" s="4">
        <v>16945.0</v>
      </c>
      <c r="G7190" s="6">
        <v>44699.48541666667</v>
      </c>
      <c r="H7190" s="6" t="str">
        <f>VLOOKUP(F7190,'Customer Details'!$A$1:$B$3264,2,0)</f>
        <v>India</v>
      </c>
      <c r="I7190" s="7">
        <f t="shared" si="1"/>
        <v>20.8</v>
      </c>
      <c r="J7190" s="7">
        <f t="shared" si="2"/>
        <v>20.8</v>
      </c>
    </row>
    <row r="7191" ht="15.75" customHeight="1">
      <c r="A7191" s="4">
        <v>542107.0</v>
      </c>
      <c r="B7191" s="4">
        <v>21672.0</v>
      </c>
      <c r="C7191" s="5" t="s">
        <v>2976</v>
      </c>
      <c r="D7191" s="5">
        <v>6.0</v>
      </c>
      <c r="E7191" s="5">
        <v>1.25</v>
      </c>
      <c r="F7191" s="4">
        <v>16222.0</v>
      </c>
      <c r="G7191" s="6">
        <v>44402.56805555556</v>
      </c>
      <c r="H7191" s="6" t="str">
        <f>VLOOKUP(F7191,'Customer Details'!$A$1:$B$3264,2,0)</f>
        <v>USA</v>
      </c>
      <c r="I7191" s="7">
        <f t="shared" si="1"/>
        <v>7.5</v>
      </c>
      <c r="J7191" s="7">
        <f t="shared" si="2"/>
        <v>7.5</v>
      </c>
    </row>
    <row r="7192" ht="15.75" customHeight="1">
      <c r="A7192" s="4">
        <v>568577.0</v>
      </c>
      <c r="B7192" s="4" t="s">
        <v>941</v>
      </c>
      <c r="C7192" s="5" t="s">
        <v>942</v>
      </c>
      <c r="D7192" s="5">
        <v>4.0</v>
      </c>
      <c r="E7192" s="5">
        <v>7.95</v>
      </c>
      <c r="F7192" s="4">
        <v>15301.0</v>
      </c>
      <c r="G7192" s="6">
        <v>44648.40347222222</v>
      </c>
      <c r="H7192" s="6" t="str">
        <f>VLOOKUP(F7192,'Customer Details'!$A$1:$B$3264,2,0)</f>
        <v>Australia</v>
      </c>
      <c r="I7192" s="7">
        <f t="shared" si="1"/>
        <v>31.8</v>
      </c>
      <c r="J7192" s="7">
        <f t="shared" si="2"/>
        <v>31.8</v>
      </c>
    </row>
    <row r="7193" ht="15.75" customHeight="1">
      <c r="A7193" s="4">
        <v>578949.0</v>
      </c>
      <c r="B7193" s="4">
        <v>22629.0</v>
      </c>
      <c r="C7193" s="5" t="s">
        <v>2845</v>
      </c>
      <c r="D7193" s="5">
        <v>1.0</v>
      </c>
      <c r="E7193" s="5">
        <v>1.95</v>
      </c>
      <c r="F7193" s="4">
        <v>14954.0</v>
      </c>
      <c r="G7193" s="6">
        <v>44708.60416666666</v>
      </c>
      <c r="H7193" s="6" t="str">
        <f>VLOOKUP(F7193,'Customer Details'!$A$1:$B$3264,2,0)</f>
        <v>USA</v>
      </c>
      <c r="I7193" s="7">
        <f t="shared" si="1"/>
        <v>1.95</v>
      </c>
      <c r="J7193" s="7">
        <f t="shared" si="2"/>
        <v>1.95</v>
      </c>
    </row>
    <row r="7194" ht="15.75" customHeight="1">
      <c r="A7194" s="4">
        <v>578531.0</v>
      </c>
      <c r="B7194" s="4" t="s">
        <v>603</v>
      </c>
      <c r="C7194" s="5" t="s">
        <v>604</v>
      </c>
      <c r="D7194" s="5">
        <v>1.0</v>
      </c>
      <c r="E7194" s="5">
        <v>1.25</v>
      </c>
      <c r="F7194" s="4">
        <v>17364.0</v>
      </c>
      <c r="G7194" s="6">
        <v>44705.61111111111</v>
      </c>
      <c r="H7194" s="6" t="str">
        <f>VLOOKUP(F7194,'Customer Details'!$A$1:$B$3264,2,0)</f>
        <v>Australia</v>
      </c>
      <c r="I7194" s="7">
        <f t="shared" si="1"/>
        <v>1.25</v>
      </c>
      <c r="J7194" s="7">
        <f t="shared" si="2"/>
        <v>1.25</v>
      </c>
    </row>
    <row r="7195" ht="15.75" customHeight="1">
      <c r="A7195" s="4">
        <v>568712.0</v>
      </c>
      <c r="B7195" s="4" t="s">
        <v>388</v>
      </c>
      <c r="C7195" s="5" t="s">
        <v>389</v>
      </c>
      <c r="D7195" s="5">
        <v>1.0</v>
      </c>
      <c r="E7195" s="5">
        <v>1.25</v>
      </c>
      <c r="F7195" s="4">
        <v>17841.0</v>
      </c>
      <c r="G7195" s="6">
        <v>44648.65972222222</v>
      </c>
      <c r="H7195" s="6" t="str">
        <f>VLOOKUP(F7195,'Customer Details'!$A$1:$B$3264,2,0)</f>
        <v>India</v>
      </c>
      <c r="I7195" s="7">
        <f t="shared" si="1"/>
        <v>1.25</v>
      </c>
      <c r="J7195" s="7">
        <f t="shared" si="2"/>
        <v>1.25</v>
      </c>
    </row>
    <row r="7196" ht="15.75" customHeight="1">
      <c r="A7196" s="4">
        <v>537051.0</v>
      </c>
      <c r="B7196" s="4">
        <v>85175.0</v>
      </c>
      <c r="C7196" s="5" t="s">
        <v>3160</v>
      </c>
      <c r="D7196" s="5">
        <v>32.0</v>
      </c>
      <c r="E7196" s="5">
        <v>0.42</v>
      </c>
      <c r="F7196" s="4">
        <v>15708.0</v>
      </c>
      <c r="G7196" s="6">
        <v>44352.46666666667</v>
      </c>
      <c r="H7196" s="6" t="str">
        <f>VLOOKUP(F7196,'Customer Details'!$A$1:$B$3264,2,0)</f>
        <v>India</v>
      </c>
      <c r="I7196" s="7">
        <f t="shared" si="1"/>
        <v>13.44</v>
      </c>
      <c r="J7196" s="7">
        <f t="shared" si="2"/>
        <v>13.44</v>
      </c>
    </row>
    <row r="7197" ht="15.75" customHeight="1">
      <c r="A7197" s="4" t="s">
        <v>3161</v>
      </c>
      <c r="B7197" s="4" t="s">
        <v>38</v>
      </c>
      <c r="C7197" s="5" t="s">
        <v>39</v>
      </c>
      <c r="D7197" s="5">
        <v>-1.0</v>
      </c>
      <c r="E7197" s="5">
        <v>2.95</v>
      </c>
      <c r="F7197" s="4">
        <v>16782.0</v>
      </c>
      <c r="G7197" s="6">
        <v>44401.46805555555</v>
      </c>
      <c r="H7197" s="6" t="str">
        <f>VLOOKUP(F7197,'Customer Details'!$A$1:$B$3264,2,0)</f>
        <v>United Kingdom</v>
      </c>
      <c r="I7197" s="7">
        <f t="shared" si="1"/>
        <v>-2.95</v>
      </c>
      <c r="J7197" s="7">
        <f t="shared" si="2"/>
        <v>2.95</v>
      </c>
    </row>
    <row r="7198" ht="15.75" customHeight="1">
      <c r="A7198" s="4">
        <v>566018.0</v>
      </c>
      <c r="B7198" s="4" t="s">
        <v>1049</v>
      </c>
      <c r="C7198" s="5" t="s">
        <v>1429</v>
      </c>
      <c r="D7198" s="5">
        <v>2.0</v>
      </c>
      <c r="E7198" s="5">
        <v>2.95</v>
      </c>
      <c r="F7198" s="4">
        <v>13137.0</v>
      </c>
      <c r="G7198" s="6">
        <v>44628.52916666667</v>
      </c>
      <c r="H7198" s="6" t="str">
        <f>VLOOKUP(F7198,'Customer Details'!$A$1:$B$3264,2,0)</f>
        <v>China</v>
      </c>
      <c r="I7198" s="7">
        <f t="shared" si="1"/>
        <v>5.9</v>
      </c>
      <c r="J7198" s="7">
        <f t="shared" si="2"/>
        <v>5.9</v>
      </c>
    </row>
    <row r="7199" ht="15.75" customHeight="1">
      <c r="A7199" s="4">
        <v>573363.0</v>
      </c>
      <c r="B7199" s="4" t="s">
        <v>647</v>
      </c>
      <c r="C7199" s="5" t="s">
        <v>648</v>
      </c>
      <c r="D7199" s="5">
        <v>25.0</v>
      </c>
      <c r="E7199" s="5">
        <v>0.42</v>
      </c>
      <c r="F7199" s="4">
        <v>16079.0</v>
      </c>
      <c r="G7199" s="6">
        <v>44681.54583333333</v>
      </c>
      <c r="H7199" s="6" t="str">
        <f>VLOOKUP(F7199,'Customer Details'!$A$1:$B$3264,2,0)</f>
        <v>India</v>
      </c>
      <c r="I7199" s="7">
        <f t="shared" si="1"/>
        <v>10.5</v>
      </c>
      <c r="J7199" s="7">
        <f t="shared" si="2"/>
        <v>10.5</v>
      </c>
    </row>
    <row r="7200" ht="15.75" customHeight="1">
      <c r="A7200" s="4">
        <v>561356.0</v>
      </c>
      <c r="B7200" s="4" t="s">
        <v>48</v>
      </c>
      <c r="C7200" s="5" t="s">
        <v>49</v>
      </c>
      <c r="D7200" s="5">
        <v>10.0</v>
      </c>
      <c r="E7200" s="5">
        <v>2.08</v>
      </c>
      <c r="F7200" s="4">
        <v>14273.0</v>
      </c>
      <c r="G7200" s="6">
        <v>44587.62222222222</v>
      </c>
      <c r="H7200" s="6" t="str">
        <f>VLOOKUP(F7200,'Customer Details'!$A$1:$B$3264,2,0)</f>
        <v>India</v>
      </c>
      <c r="I7200" s="7">
        <f t="shared" si="1"/>
        <v>20.8</v>
      </c>
      <c r="J7200" s="7">
        <f t="shared" si="2"/>
        <v>20.8</v>
      </c>
    </row>
    <row r="7201" ht="15.75" customHeight="1">
      <c r="A7201" s="4">
        <v>571909.0</v>
      </c>
      <c r="B7201" s="4" t="s">
        <v>596</v>
      </c>
      <c r="C7201" s="5" t="s">
        <v>597</v>
      </c>
      <c r="D7201" s="5">
        <v>1.0</v>
      </c>
      <c r="E7201" s="5">
        <v>0.85</v>
      </c>
      <c r="F7201" s="4">
        <v>15006.0</v>
      </c>
      <c r="G7201" s="6">
        <v>44670.63055555556</v>
      </c>
      <c r="H7201" s="6" t="str">
        <f>VLOOKUP(F7201,'Customer Details'!$A$1:$B$3264,2,0)</f>
        <v>China</v>
      </c>
      <c r="I7201" s="7">
        <f t="shared" si="1"/>
        <v>0.85</v>
      </c>
      <c r="J7201" s="7">
        <f t="shared" si="2"/>
        <v>0.85</v>
      </c>
    </row>
    <row r="7202" ht="15.75" customHeight="1">
      <c r="A7202" s="4">
        <v>537650.0</v>
      </c>
      <c r="B7202" s="4" t="s">
        <v>38</v>
      </c>
      <c r="C7202" s="5" t="s">
        <v>39</v>
      </c>
      <c r="D7202" s="5">
        <v>12.0</v>
      </c>
      <c r="E7202" s="5">
        <v>2.95</v>
      </c>
      <c r="F7202" s="4">
        <v>16125.0</v>
      </c>
      <c r="G7202" s="6">
        <v>44354.65833333333</v>
      </c>
      <c r="H7202" s="6" t="str">
        <f>VLOOKUP(F7202,'Customer Details'!$A$1:$B$3264,2,0)</f>
        <v>Australia</v>
      </c>
      <c r="I7202" s="7">
        <f t="shared" si="1"/>
        <v>35.4</v>
      </c>
      <c r="J7202" s="7">
        <f t="shared" si="2"/>
        <v>35.4</v>
      </c>
    </row>
    <row r="7203" ht="15.75" customHeight="1">
      <c r="A7203" s="4">
        <v>564167.0</v>
      </c>
      <c r="B7203" s="4" t="s">
        <v>48</v>
      </c>
      <c r="C7203" s="5" t="s">
        <v>49</v>
      </c>
      <c r="D7203" s="5">
        <v>10.0</v>
      </c>
      <c r="E7203" s="5">
        <v>2.08</v>
      </c>
      <c r="F7203" s="4">
        <v>17735.0</v>
      </c>
      <c r="G7203" s="6">
        <v>44615.57638888889</v>
      </c>
      <c r="H7203" s="6" t="str">
        <f>VLOOKUP(F7203,'Customer Details'!$A$1:$B$3264,2,0)</f>
        <v>USA</v>
      </c>
      <c r="I7203" s="7">
        <f t="shared" si="1"/>
        <v>20.8</v>
      </c>
      <c r="J7203" s="7">
        <f t="shared" si="2"/>
        <v>20.8</v>
      </c>
    </row>
    <row r="7204" ht="15.75" customHeight="1">
      <c r="A7204" s="4">
        <v>555516.0</v>
      </c>
      <c r="B7204" s="4" t="s">
        <v>38</v>
      </c>
      <c r="C7204" s="5" t="s">
        <v>39</v>
      </c>
      <c r="D7204" s="5">
        <v>4.0</v>
      </c>
      <c r="E7204" s="5">
        <v>2.95</v>
      </c>
      <c r="F7204" s="4">
        <v>17706.0</v>
      </c>
      <c r="G7204" s="6">
        <v>44535.45138888889</v>
      </c>
      <c r="H7204" s="6" t="str">
        <f>VLOOKUP(F7204,'Customer Details'!$A$1:$B$3264,2,0)</f>
        <v>India</v>
      </c>
      <c r="I7204" s="7">
        <f t="shared" si="1"/>
        <v>11.8</v>
      </c>
      <c r="J7204" s="7">
        <f t="shared" si="2"/>
        <v>11.8</v>
      </c>
    </row>
    <row r="7205" ht="15.75" customHeight="1">
      <c r="A7205" s="4">
        <v>574882.0</v>
      </c>
      <c r="B7205" s="4">
        <v>23525.0</v>
      </c>
      <c r="C7205" s="5" t="s">
        <v>2950</v>
      </c>
      <c r="D7205" s="5">
        <v>1.0</v>
      </c>
      <c r="E7205" s="5">
        <v>3.75</v>
      </c>
      <c r="F7205" s="4">
        <v>13599.0</v>
      </c>
      <c r="G7205" s="6">
        <v>44688.57291666666</v>
      </c>
      <c r="H7205" s="6" t="str">
        <f>VLOOKUP(F7205,'Customer Details'!$A$1:$B$3264,2,0)</f>
        <v>Australia</v>
      </c>
      <c r="I7205" s="7">
        <f t="shared" si="1"/>
        <v>3.75</v>
      </c>
      <c r="J7205" s="7">
        <f t="shared" si="2"/>
        <v>3.75</v>
      </c>
    </row>
    <row r="7206" ht="15.75" customHeight="1">
      <c r="A7206" s="4">
        <v>555546.0</v>
      </c>
      <c r="B7206" s="4" t="s">
        <v>67</v>
      </c>
      <c r="C7206" s="5" t="s">
        <v>68</v>
      </c>
      <c r="D7206" s="5">
        <v>10.0</v>
      </c>
      <c r="E7206" s="5">
        <v>2.08</v>
      </c>
      <c r="F7206" s="4">
        <v>17735.0</v>
      </c>
      <c r="G7206" s="6">
        <v>44535.54791666667</v>
      </c>
      <c r="H7206" s="6" t="str">
        <f>VLOOKUP(F7206,'Customer Details'!$A$1:$B$3264,2,0)</f>
        <v>USA</v>
      </c>
      <c r="I7206" s="7">
        <f t="shared" si="1"/>
        <v>20.8</v>
      </c>
      <c r="J7206" s="7">
        <f t="shared" si="2"/>
        <v>20.8</v>
      </c>
    </row>
    <row r="7207" ht="15.75" customHeight="1">
      <c r="A7207" s="4">
        <v>540025.0</v>
      </c>
      <c r="B7207" s="4" t="s">
        <v>313</v>
      </c>
      <c r="C7207" s="5" t="s">
        <v>314</v>
      </c>
      <c r="D7207" s="5">
        <v>24.0</v>
      </c>
      <c r="E7207" s="5">
        <v>0.42</v>
      </c>
      <c r="F7207" s="4">
        <v>17428.0</v>
      </c>
      <c r="G7207" s="6">
        <v>44381.55694444444</v>
      </c>
      <c r="H7207" s="6" t="str">
        <f>VLOOKUP(F7207,'Customer Details'!$A$1:$B$3264,2,0)</f>
        <v>USA</v>
      </c>
      <c r="I7207" s="7">
        <f t="shared" si="1"/>
        <v>10.08</v>
      </c>
      <c r="J7207" s="7">
        <f t="shared" si="2"/>
        <v>10.08</v>
      </c>
    </row>
    <row r="7208" ht="15.75" customHeight="1">
      <c r="A7208" s="4">
        <v>556181.0</v>
      </c>
      <c r="B7208" s="4" t="s">
        <v>941</v>
      </c>
      <c r="C7208" s="5" t="s">
        <v>942</v>
      </c>
      <c r="D7208" s="5">
        <v>1.0</v>
      </c>
      <c r="E7208" s="5">
        <v>7.95</v>
      </c>
      <c r="F7208" s="4">
        <v>15407.0</v>
      </c>
      <c r="G7208" s="6">
        <v>44539.48055555556</v>
      </c>
      <c r="H7208" s="6" t="str">
        <f>VLOOKUP(F7208,'Customer Details'!$A$1:$B$3264,2,0)</f>
        <v>USA</v>
      </c>
      <c r="I7208" s="7">
        <f t="shared" si="1"/>
        <v>7.95</v>
      </c>
      <c r="J7208" s="7">
        <f t="shared" si="2"/>
        <v>7.95</v>
      </c>
    </row>
    <row r="7209" ht="15.75" customHeight="1">
      <c r="A7209" s="4">
        <v>554033.0</v>
      </c>
      <c r="B7209" s="4" t="s">
        <v>48</v>
      </c>
      <c r="C7209" s="5" t="s">
        <v>49</v>
      </c>
      <c r="D7209" s="5">
        <v>20.0</v>
      </c>
      <c r="E7209" s="5">
        <v>2.08</v>
      </c>
      <c r="F7209" s="4">
        <v>16187.0</v>
      </c>
      <c r="G7209" s="6">
        <v>44520.5875</v>
      </c>
      <c r="H7209" s="6" t="str">
        <f>VLOOKUP(F7209,'Customer Details'!$A$1:$B$3264,2,0)</f>
        <v>United Kingdom</v>
      </c>
      <c r="I7209" s="7">
        <f t="shared" si="1"/>
        <v>41.6</v>
      </c>
      <c r="J7209" s="7">
        <f t="shared" si="2"/>
        <v>41.6</v>
      </c>
    </row>
    <row r="7210" ht="15.75" customHeight="1">
      <c r="A7210" s="4">
        <v>575303.0</v>
      </c>
      <c r="B7210" s="4">
        <v>23320.0</v>
      </c>
      <c r="C7210" s="5" t="s">
        <v>1315</v>
      </c>
      <c r="D7210" s="5">
        <v>1.0</v>
      </c>
      <c r="E7210" s="5">
        <v>2.89</v>
      </c>
      <c r="F7210" s="4">
        <v>12893.0</v>
      </c>
      <c r="G7210" s="6">
        <v>44690.52361111111</v>
      </c>
      <c r="H7210" s="6" t="str">
        <f>VLOOKUP(F7210,'Customer Details'!$A$1:$B$3264,2,0)</f>
        <v>USA</v>
      </c>
      <c r="I7210" s="7">
        <f t="shared" si="1"/>
        <v>2.89</v>
      </c>
      <c r="J7210" s="7">
        <f t="shared" si="2"/>
        <v>2.89</v>
      </c>
    </row>
    <row r="7211" ht="15.75" customHeight="1">
      <c r="A7211" s="4">
        <v>569123.0</v>
      </c>
      <c r="B7211" s="4" t="s">
        <v>1065</v>
      </c>
      <c r="C7211" s="5" t="s">
        <v>1066</v>
      </c>
      <c r="D7211" s="5">
        <v>3.0</v>
      </c>
      <c r="E7211" s="5">
        <v>1.95</v>
      </c>
      <c r="F7211" s="4">
        <v>12748.0</v>
      </c>
      <c r="G7211" s="6">
        <v>44650.54791666667</v>
      </c>
      <c r="H7211" s="6" t="str">
        <f>VLOOKUP(F7211,'Customer Details'!$A$1:$B$3264,2,0)</f>
        <v>USA</v>
      </c>
      <c r="I7211" s="7">
        <f t="shared" si="1"/>
        <v>5.85</v>
      </c>
      <c r="J7211" s="7">
        <f t="shared" si="2"/>
        <v>5.85</v>
      </c>
    </row>
    <row r="7212" ht="15.75" customHeight="1">
      <c r="A7212" s="4">
        <v>541262.0</v>
      </c>
      <c r="B7212" s="4" t="s">
        <v>1649</v>
      </c>
      <c r="C7212" s="5" t="s">
        <v>1650</v>
      </c>
      <c r="D7212" s="5">
        <v>1.0</v>
      </c>
      <c r="E7212" s="5">
        <v>1.65</v>
      </c>
      <c r="F7212" s="4">
        <v>18069.0</v>
      </c>
      <c r="G7212" s="6">
        <v>44393.65972222222</v>
      </c>
      <c r="H7212" s="6" t="str">
        <f>VLOOKUP(F7212,'Customer Details'!$A$1:$B$3264,2,0)</f>
        <v>United Kingdom</v>
      </c>
      <c r="I7212" s="7">
        <f t="shared" si="1"/>
        <v>1.65</v>
      </c>
      <c r="J7212" s="7">
        <f t="shared" si="2"/>
        <v>1.65</v>
      </c>
    </row>
    <row r="7213" ht="15.75" customHeight="1">
      <c r="A7213" s="4">
        <v>581216.0</v>
      </c>
      <c r="B7213" s="4" t="s">
        <v>22</v>
      </c>
      <c r="C7213" s="5" t="s">
        <v>23</v>
      </c>
      <c r="D7213" s="5">
        <v>30.0</v>
      </c>
      <c r="E7213" s="5">
        <v>2.08</v>
      </c>
      <c r="F7213" s="4">
        <v>16523.0</v>
      </c>
      <c r="G7213" s="6">
        <v>44720.37916666667</v>
      </c>
      <c r="H7213" s="6" t="str">
        <f>VLOOKUP(F7213,'Customer Details'!$A$1:$B$3264,2,0)</f>
        <v>India</v>
      </c>
      <c r="I7213" s="7">
        <f t="shared" si="1"/>
        <v>62.4</v>
      </c>
      <c r="J7213" s="7">
        <f t="shared" si="2"/>
        <v>62.4</v>
      </c>
    </row>
    <row r="7214" ht="15.75" customHeight="1">
      <c r="A7214" s="4">
        <v>566075.0</v>
      </c>
      <c r="B7214" s="4" t="s">
        <v>1067</v>
      </c>
      <c r="C7214" s="5" t="s">
        <v>1068</v>
      </c>
      <c r="D7214" s="5">
        <v>12.0</v>
      </c>
      <c r="E7214" s="5">
        <v>1.55</v>
      </c>
      <c r="F7214" s="4">
        <v>16173.0</v>
      </c>
      <c r="G7214" s="6">
        <v>44629.37708333333</v>
      </c>
      <c r="H7214" s="6" t="str">
        <f>VLOOKUP(F7214,'Customer Details'!$A$1:$B$3264,2,0)</f>
        <v>Australia</v>
      </c>
      <c r="I7214" s="7">
        <f t="shared" si="1"/>
        <v>18.6</v>
      </c>
      <c r="J7214" s="7">
        <f t="shared" si="2"/>
        <v>18.6</v>
      </c>
    </row>
    <row r="7215" ht="15.75" customHeight="1">
      <c r="A7215" s="4">
        <v>568227.0</v>
      </c>
      <c r="B7215" s="4" t="s">
        <v>131</v>
      </c>
      <c r="C7215" s="5" t="s">
        <v>132</v>
      </c>
      <c r="D7215" s="5">
        <v>2.0</v>
      </c>
      <c r="E7215" s="5">
        <v>0.42</v>
      </c>
      <c r="F7215" s="4">
        <v>17841.0</v>
      </c>
      <c r="G7215" s="6">
        <v>44646.45625</v>
      </c>
      <c r="H7215" s="6" t="str">
        <f>VLOOKUP(F7215,'Customer Details'!$A$1:$B$3264,2,0)</f>
        <v>India</v>
      </c>
      <c r="I7215" s="7">
        <f t="shared" si="1"/>
        <v>0.84</v>
      </c>
      <c r="J7215" s="7">
        <f t="shared" si="2"/>
        <v>0.84</v>
      </c>
    </row>
    <row r="7216" ht="15.75" customHeight="1">
      <c r="A7216" s="4">
        <v>541291.0</v>
      </c>
      <c r="B7216" s="4" t="s">
        <v>350</v>
      </c>
      <c r="C7216" s="5" t="s">
        <v>351</v>
      </c>
      <c r="D7216" s="5">
        <v>12.0</v>
      </c>
      <c r="E7216" s="5">
        <v>1.65</v>
      </c>
      <c r="F7216" s="4">
        <v>14667.0</v>
      </c>
      <c r="G7216" s="6">
        <v>44394.55902777778</v>
      </c>
      <c r="H7216" s="6" t="str">
        <f>VLOOKUP(F7216,'Customer Details'!$A$1:$B$3264,2,0)</f>
        <v>Australia</v>
      </c>
      <c r="I7216" s="7">
        <f t="shared" si="1"/>
        <v>19.8</v>
      </c>
      <c r="J7216" s="7">
        <f t="shared" si="2"/>
        <v>19.8</v>
      </c>
    </row>
    <row r="7217" ht="15.75" customHeight="1">
      <c r="A7217" s="4">
        <v>571653.0</v>
      </c>
      <c r="B7217" s="4" t="s">
        <v>3155</v>
      </c>
      <c r="C7217" s="5" t="s">
        <v>3156</v>
      </c>
      <c r="D7217" s="5">
        <v>72.0</v>
      </c>
      <c r="E7217" s="5">
        <v>0.38</v>
      </c>
      <c r="F7217" s="4">
        <v>14298.0</v>
      </c>
      <c r="G7217" s="6">
        <v>44669.51180555556</v>
      </c>
      <c r="H7217" s="6" t="str">
        <f>VLOOKUP(F7217,'Customer Details'!$A$1:$B$3264,2,0)</f>
        <v>USA</v>
      </c>
      <c r="I7217" s="7">
        <f t="shared" si="1"/>
        <v>27.36</v>
      </c>
      <c r="J7217" s="7">
        <f t="shared" si="2"/>
        <v>27.36</v>
      </c>
    </row>
    <row r="7218" ht="15.75" customHeight="1">
      <c r="A7218" s="4">
        <v>579282.0</v>
      </c>
      <c r="B7218" s="4" t="s">
        <v>40</v>
      </c>
      <c r="C7218" s="5" t="s">
        <v>41</v>
      </c>
      <c r="D7218" s="5">
        <v>12.0</v>
      </c>
      <c r="E7218" s="5">
        <v>2.95</v>
      </c>
      <c r="F7218" s="4">
        <v>16818.0</v>
      </c>
      <c r="G7218" s="6">
        <v>44710.44513888889</v>
      </c>
      <c r="H7218" s="6" t="str">
        <f>VLOOKUP(F7218,'Customer Details'!$A$1:$B$3264,2,0)</f>
        <v>United Kingdom</v>
      </c>
      <c r="I7218" s="7">
        <f t="shared" si="1"/>
        <v>35.4</v>
      </c>
      <c r="J7218" s="7">
        <f t="shared" si="2"/>
        <v>35.4</v>
      </c>
    </row>
    <row r="7219" ht="15.75" customHeight="1">
      <c r="A7219" s="4" t="s">
        <v>3162</v>
      </c>
      <c r="B7219" s="4">
        <v>22620.0</v>
      </c>
      <c r="C7219" s="5" t="s">
        <v>2877</v>
      </c>
      <c r="D7219" s="5">
        <v>-2.0</v>
      </c>
      <c r="E7219" s="5">
        <v>1.45</v>
      </c>
      <c r="F7219" s="4">
        <v>17096.0</v>
      </c>
      <c r="G7219" s="6">
        <v>44711.62847222222</v>
      </c>
      <c r="H7219" s="6" t="str">
        <f>VLOOKUP(F7219,'Customer Details'!$A$1:$B$3264,2,0)</f>
        <v>Australia</v>
      </c>
      <c r="I7219" s="7">
        <f t="shared" si="1"/>
        <v>-2.9</v>
      </c>
      <c r="J7219" s="7">
        <f t="shared" si="2"/>
        <v>2.9</v>
      </c>
    </row>
    <row r="7220" ht="15.75" customHeight="1">
      <c r="A7220" s="4">
        <v>548792.0</v>
      </c>
      <c r="B7220" s="4">
        <v>21212.0</v>
      </c>
      <c r="C7220" s="5" t="s">
        <v>379</v>
      </c>
      <c r="D7220" s="5">
        <v>1.0</v>
      </c>
      <c r="E7220" s="5">
        <v>0.55</v>
      </c>
      <c r="F7220" s="4">
        <v>14711.0</v>
      </c>
      <c r="G7220" s="6">
        <v>44473.52916666667</v>
      </c>
      <c r="H7220" s="6" t="str">
        <f>VLOOKUP(F7220,'Customer Details'!$A$1:$B$3264,2,0)</f>
        <v>USA</v>
      </c>
      <c r="I7220" s="7">
        <f t="shared" si="1"/>
        <v>0.55</v>
      </c>
      <c r="J7220" s="7">
        <f t="shared" si="2"/>
        <v>0.55</v>
      </c>
    </row>
    <row r="7221" ht="15.75" customHeight="1">
      <c r="A7221" s="4">
        <v>554090.0</v>
      </c>
      <c r="B7221" s="4" t="s">
        <v>22</v>
      </c>
      <c r="C7221" s="5" t="s">
        <v>23</v>
      </c>
      <c r="D7221" s="5">
        <v>2.0</v>
      </c>
      <c r="E7221" s="5">
        <v>2.08</v>
      </c>
      <c r="F7221" s="4">
        <v>17315.0</v>
      </c>
      <c r="G7221" s="6">
        <v>44522.51527777778</v>
      </c>
      <c r="H7221" s="6" t="str">
        <f>VLOOKUP(F7221,'Customer Details'!$A$1:$B$3264,2,0)</f>
        <v>United Kingdom</v>
      </c>
      <c r="I7221" s="7">
        <f t="shared" si="1"/>
        <v>4.16</v>
      </c>
      <c r="J7221" s="7">
        <f t="shared" si="2"/>
        <v>4.16</v>
      </c>
    </row>
    <row r="7222" ht="15.75" customHeight="1">
      <c r="A7222" s="4">
        <v>552643.0</v>
      </c>
      <c r="B7222" s="4" t="s">
        <v>183</v>
      </c>
      <c r="C7222" s="5" t="s">
        <v>184</v>
      </c>
      <c r="D7222" s="5">
        <v>1.0</v>
      </c>
      <c r="E7222" s="5">
        <v>1.65</v>
      </c>
      <c r="F7222" s="4">
        <v>16791.0</v>
      </c>
      <c r="G7222" s="6">
        <v>44510.55833333333</v>
      </c>
      <c r="H7222" s="6" t="str">
        <f>VLOOKUP(F7222,'Customer Details'!$A$1:$B$3264,2,0)</f>
        <v>India</v>
      </c>
      <c r="I7222" s="7">
        <f t="shared" si="1"/>
        <v>1.65</v>
      </c>
      <c r="J7222" s="7">
        <f t="shared" si="2"/>
        <v>1.65</v>
      </c>
    </row>
    <row r="7223" ht="15.75" customHeight="1">
      <c r="A7223" s="4">
        <v>550621.0</v>
      </c>
      <c r="B7223" s="4" t="s">
        <v>1323</v>
      </c>
      <c r="C7223" s="5" t="s">
        <v>1324</v>
      </c>
      <c r="D7223" s="5">
        <v>1.0</v>
      </c>
      <c r="E7223" s="5">
        <v>12.75</v>
      </c>
      <c r="F7223" s="4">
        <v>13263.0</v>
      </c>
      <c r="G7223" s="6">
        <v>44488.57013888889</v>
      </c>
      <c r="H7223" s="6" t="str">
        <f>VLOOKUP(F7223,'Customer Details'!$A$1:$B$3264,2,0)</f>
        <v>Australia</v>
      </c>
      <c r="I7223" s="7">
        <f t="shared" si="1"/>
        <v>12.75</v>
      </c>
      <c r="J7223" s="7">
        <f t="shared" si="2"/>
        <v>12.75</v>
      </c>
    </row>
    <row r="7224" ht="15.75" customHeight="1">
      <c r="A7224" s="4" t="s">
        <v>3163</v>
      </c>
      <c r="B7224" s="4">
        <v>23032.0</v>
      </c>
      <c r="C7224" s="5" t="s">
        <v>1988</v>
      </c>
      <c r="D7224" s="5">
        <v>-7.0</v>
      </c>
      <c r="E7224" s="5">
        <v>1.65</v>
      </c>
      <c r="F7224" s="4">
        <v>16626.0</v>
      </c>
      <c r="G7224" s="6">
        <v>44648.49375</v>
      </c>
      <c r="H7224" s="6" t="str">
        <f>VLOOKUP(F7224,'Customer Details'!$A$1:$B$3264,2,0)</f>
        <v>United Kingdom</v>
      </c>
      <c r="I7224" s="7">
        <f t="shared" si="1"/>
        <v>-11.55</v>
      </c>
      <c r="J7224" s="7">
        <f t="shared" si="2"/>
        <v>11.55</v>
      </c>
    </row>
    <row r="7225" ht="15.75" customHeight="1">
      <c r="A7225" s="4">
        <v>546005.0</v>
      </c>
      <c r="B7225" s="4" t="s">
        <v>291</v>
      </c>
      <c r="C7225" s="5" t="s">
        <v>292</v>
      </c>
      <c r="D7225" s="5">
        <v>24.0</v>
      </c>
      <c r="E7225" s="5">
        <v>0.65</v>
      </c>
      <c r="F7225" s="4">
        <v>14426.0</v>
      </c>
      <c r="G7225" s="6">
        <v>44447.63680555556</v>
      </c>
      <c r="H7225" s="6" t="str">
        <f>VLOOKUP(F7225,'Customer Details'!$A$1:$B$3264,2,0)</f>
        <v>China</v>
      </c>
      <c r="I7225" s="7">
        <f t="shared" si="1"/>
        <v>15.6</v>
      </c>
      <c r="J7225" s="7">
        <f t="shared" si="2"/>
        <v>15.6</v>
      </c>
    </row>
    <row r="7226" ht="15.75" customHeight="1">
      <c r="A7226" s="4">
        <v>553852.0</v>
      </c>
      <c r="B7226" s="4" t="s">
        <v>1250</v>
      </c>
      <c r="C7226" s="5" t="s">
        <v>1251</v>
      </c>
      <c r="D7226" s="5">
        <v>12.0</v>
      </c>
      <c r="E7226" s="5">
        <v>0.83</v>
      </c>
      <c r="F7226" s="4">
        <v>15599.0</v>
      </c>
      <c r="G7226" s="6">
        <v>44519.54513888889</v>
      </c>
      <c r="H7226" s="6" t="str">
        <f>VLOOKUP(F7226,'Customer Details'!$A$1:$B$3264,2,0)</f>
        <v>India</v>
      </c>
      <c r="I7226" s="7">
        <f t="shared" si="1"/>
        <v>9.96</v>
      </c>
      <c r="J7226" s="7">
        <f t="shared" si="2"/>
        <v>9.96</v>
      </c>
    </row>
    <row r="7227" ht="15.75" customHeight="1">
      <c r="A7227" s="4">
        <v>573909.0</v>
      </c>
      <c r="B7227" s="4">
        <v>22567.0</v>
      </c>
      <c r="C7227" s="5" t="s">
        <v>1348</v>
      </c>
      <c r="D7227" s="5">
        <v>1.0</v>
      </c>
      <c r="E7227" s="5">
        <v>1.45</v>
      </c>
      <c r="F7227" s="4">
        <v>17813.0</v>
      </c>
      <c r="G7227" s="6">
        <v>44682.64305555556</v>
      </c>
      <c r="H7227" s="6" t="str">
        <f>VLOOKUP(F7227,'Customer Details'!$A$1:$B$3264,2,0)</f>
        <v>Australia</v>
      </c>
      <c r="I7227" s="7">
        <f t="shared" si="1"/>
        <v>1.45</v>
      </c>
      <c r="J7227" s="7">
        <f t="shared" si="2"/>
        <v>1.45</v>
      </c>
    </row>
    <row r="7228" ht="15.75" customHeight="1">
      <c r="A7228" s="4">
        <v>565434.0</v>
      </c>
      <c r="B7228" s="4" t="s">
        <v>131</v>
      </c>
      <c r="C7228" s="5" t="s">
        <v>132</v>
      </c>
      <c r="D7228" s="5">
        <v>16.0</v>
      </c>
      <c r="E7228" s="5">
        <v>0.42</v>
      </c>
      <c r="F7228" s="4">
        <v>12867.0</v>
      </c>
      <c r="G7228" s="6">
        <v>44624.56597222222</v>
      </c>
      <c r="H7228" s="6" t="str">
        <f>VLOOKUP(F7228,'Customer Details'!$A$1:$B$3264,2,0)</f>
        <v>Australia</v>
      </c>
      <c r="I7228" s="7">
        <f t="shared" si="1"/>
        <v>6.72</v>
      </c>
      <c r="J7228" s="7">
        <f t="shared" si="2"/>
        <v>6.72</v>
      </c>
    </row>
    <row r="7229" ht="15.75" customHeight="1">
      <c r="A7229" s="4" t="s">
        <v>513</v>
      </c>
      <c r="B7229" s="4">
        <v>21733.0</v>
      </c>
      <c r="C7229" s="5" t="s">
        <v>442</v>
      </c>
      <c r="D7229" s="5">
        <v>-6.0</v>
      </c>
      <c r="E7229" s="5">
        <v>2.95</v>
      </c>
      <c r="F7229" s="4">
        <v>14426.0</v>
      </c>
      <c r="G7229" s="6">
        <v>44575.42986111111</v>
      </c>
      <c r="H7229" s="6" t="str">
        <f>VLOOKUP(F7229,'Customer Details'!$A$1:$B$3264,2,0)</f>
        <v>China</v>
      </c>
      <c r="I7229" s="7">
        <f t="shared" si="1"/>
        <v>-17.7</v>
      </c>
      <c r="J7229" s="7">
        <f t="shared" si="2"/>
        <v>17.7</v>
      </c>
    </row>
    <row r="7230" ht="15.75" customHeight="1">
      <c r="A7230" s="4" t="s">
        <v>1226</v>
      </c>
      <c r="B7230" s="4">
        <v>21937.0</v>
      </c>
      <c r="C7230" s="5" t="s">
        <v>147</v>
      </c>
      <c r="D7230" s="5">
        <v>-5.0</v>
      </c>
      <c r="E7230" s="5">
        <v>2.95</v>
      </c>
      <c r="F7230" s="4">
        <v>13069.0</v>
      </c>
      <c r="G7230" s="6">
        <v>44483.73819444444</v>
      </c>
      <c r="H7230" s="6" t="str">
        <f>VLOOKUP(F7230,'Customer Details'!$A$1:$B$3264,2,0)</f>
        <v>China</v>
      </c>
      <c r="I7230" s="7">
        <f t="shared" si="1"/>
        <v>-14.75</v>
      </c>
      <c r="J7230" s="7">
        <f t="shared" si="2"/>
        <v>14.75</v>
      </c>
    </row>
    <row r="7231" ht="15.75" customHeight="1">
      <c r="A7231" s="4">
        <v>578926.0</v>
      </c>
      <c r="B7231" s="4">
        <v>22072.0</v>
      </c>
      <c r="C7231" s="5" t="s">
        <v>840</v>
      </c>
      <c r="D7231" s="5">
        <v>1.0</v>
      </c>
      <c r="E7231" s="5">
        <v>3.75</v>
      </c>
      <c r="F7231" s="4">
        <v>18156.0</v>
      </c>
      <c r="G7231" s="6">
        <v>44708.51666666667</v>
      </c>
      <c r="H7231" s="6" t="str">
        <f>VLOOKUP(F7231,'Customer Details'!$A$1:$B$3264,2,0)</f>
        <v>United Kingdom</v>
      </c>
      <c r="I7231" s="7">
        <f t="shared" si="1"/>
        <v>3.75</v>
      </c>
      <c r="J7231" s="7">
        <f t="shared" si="2"/>
        <v>3.75</v>
      </c>
    </row>
    <row r="7232" ht="15.75" customHeight="1">
      <c r="A7232" s="4">
        <v>547987.0</v>
      </c>
      <c r="B7232" s="4" t="s">
        <v>67</v>
      </c>
      <c r="C7232" s="5" t="s">
        <v>68</v>
      </c>
      <c r="D7232" s="5">
        <v>10.0</v>
      </c>
      <c r="E7232" s="5">
        <v>1.95</v>
      </c>
      <c r="F7232" s="4">
        <v>17428.0</v>
      </c>
      <c r="G7232" s="6">
        <v>44468.38263888889</v>
      </c>
      <c r="H7232" s="6" t="str">
        <f>VLOOKUP(F7232,'Customer Details'!$A$1:$B$3264,2,0)</f>
        <v>USA</v>
      </c>
      <c r="I7232" s="7">
        <f t="shared" si="1"/>
        <v>19.5</v>
      </c>
      <c r="J7232" s="7">
        <f t="shared" si="2"/>
        <v>19.5</v>
      </c>
    </row>
    <row r="7233" ht="15.75" customHeight="1">
      <c r="A7233" s="4">
        <v>542609.0</v>
      </c>
      <c r="B7233" s="4" t="s">
        <v>40</v>
      </c>
      <c r="C7233" s="5" t="s">
        <v>41</v>
      </c>
      <c r="D7233" s="5">
        <v>6.0</v>
      </c>
      <c r="E7233" s="5">
        <v>2.95</v>
      </c>
      <c r="F7233" s="4">
        <v>13161.0</v>
      </c>
      <c r="G7233" s="6">
        <v>44407.58541666667</v>
      </c>
      <c r="H7233" s="6" t="str">
        <f>VLOOKUP(F7233,'Customer Details'!$A$1:$B$3264,2,0)</f>
        <v>USA</v>
      </c>
      <c r="I7233" s="7">
        <f t="shared" si="1"/>
        <v>17.7</v>
      </c>
      <c r="J7233" s="7">
        <f t="shared" si="2"/>
        <v>17.7</v>
      </c>
    </row>
    <row r="7234" ht="15.75" customHeight="1">
      <c r="A7234" s="4">
        <v>567076.0</v>
      </c>
      <c r="B7234" s="4" t="s">
        <v>239</v>
      </c>
      <c r="C7234" s="5" t="s">
        <v>240</v>
      </c>
      <c r="D7234" s="5">
        <v>12.0</v>
      </c>
      <c r="E7234" s="5">
        <v>0.79</v>
      </c>
      <c r="F7234" s="4">
        <v>15505.0</v>
      </c>
      <c r="G7234" s="6">
        <v>44636.51875</v>
      </c>
      <c r="H7234" s="6" t="str">
        <f>VLOOKUP(F7234,'Customer Details'!$A$1:$B$3264,2,0)</f>
        <v>China</v>
      </c>
      <c r="I7234" s="7">
        <f t="shared" si="1"/>
        <v>9.48</v>
      </c>
      <c r="J7234" s="7">
        <f t="shared" si="2"/>
        <v>9.48</v>
      </c>
    </row>
    <row r="7235" ht="15.75" customHeight="1">
      <c r="A7235" s="4">
        <v>555648.0</v>
      </c>
      <c r="B7235" s="4" t="s">
        <v>46</v>
      </c>
      <c r="C7235" s="5" t="s">
        <v>47</v>
      </c>
      <c r="D7235" s="5">
        <v>12.0</v>
      </c>
      <c r="E7235" s="5">
        <v>0.39</v>
      </c>
      <c r="F7235" s="4">
        <v>14623.0</v>
      </c>
      <c r="G7235" s="6">
        <v>44536.57361111111</v>
      </c>
      <c r="H7235" s="6" t="str">
        <f>VLOOKUP(F7235,'Customer Details'!$A$1:$B$3264,2,0)</f>
        <v>USA</v>
      </c>
      <c r="I7235" s="7">
        <f t="shared" si="1"/>
        <v>4.68</v>
      </c>
      <c r="J7235" s="7">
        <f t="shared" si="2"/>
        <v>4.68</v>
      </c>
    </row>
    <row r="7236" ht="15.75" customHeight="1">
      <c r="A7236" s="4">
        <v>569104.0</v>
      </c>
      <c r="B7236" s="4" t="s">
        <v>332</v>
      </c>
      <c r="C7236" s="5" t="s">
        <v>333</v>
      </c>
      <c r="D7236" s="5">
        <v>3.0</v>
      </c>
      <c r="E7236" s="5">
        <v>5.95</v>
      </c>
      <c r="F7236" s="4">
        <v>15287.0</v>
      </c>
      <c r="G7236" s="6">
        <v>44650.52083333334</v>
      </c>
      <c r="H7236" s="6" t="str">
        <f>VLOOKUP(F7236,'Customer Details'!$A$1:$B$3264,2,0)</f>
        <v>Australia</v>
      </c>
      <c r="I7236" s="7">
        <f t="shared" si="1"/>
        <v>17.85</v>
      </c>
      <c r="J7236" s="7">
        <f t="shared" si="2"/>
        <v>17.85</v>
      </c>
    </row>
    <row r="7237" ht="15.75" customHeight="1">
      <c r="A7237" s="4">
        <v>568156.0</v>
      </c>
      <c r="B7237" s="4" t="s">
        <v>303</v>
      </c>
      <c r="C7237" s="5" t="s">
        <v>304</v>
      </c>
      <c r="D7237" s="5">
        <v>2.0</v>
      </c>
      <c r="E7237" s="5">
        <v>5.95</v>
      </c>
      <c r="F7237" s="4">
        <v>14367.0</v>
      </c>
      <c r="G7237" s="6">
        <v>44645.51111111111</v>
      </c>
      <c r="H7237" s="6" t="str">
        <f>VLOOKUP(F7237,'Customer Details'!$A$1:$B$3264,2,0)</f>
        <v>USA</v>
      </c>
      <c r="I7237" s="7">
        <f t="shared" si="1"/>
        <v>11.9</v>
      </c>
      <c r="J7237" s="7">
        <f t="shared" si="2"/>
        <v>11.9</v>
      </c>
    </row>
    <row r="7238" ht="15.75" customHeight="1">
      <c r="A7238" s="4">
        <v>542268.0</v>
      </c>
      <c r="B7238" s="4" t="s">
        <v>165</v>
      </c>
      <c r="C7238" s="5" t="s">
        <v>166</v>
      </c>
      <c r="D7238" s="5">
        <v>12.0</v>
      </c>
      <c r="E7238" s="5">
        <v>1.25</v>
      </c>
      <c r="F7238" s="4">
        <v>15358.0</v>
      </c>
      <c r="G7238" s="6">
        <v>44404.35416666666</v>
      </c>
      <c r="H7238" s="6" t="str">
        <f>VLOOKUP(F7238,'Customer Details'!$A$1:$B$3264,2,0)</f>
        <v>Australia</v>
      </c>
      <c r="I7238" s="7">
        <f t="shared" si="1"/>
        <v>15</v>
      </c>
      <c r="J7238" s="7">
        <f t="shared" si="2"/>
        <v>15</v>
      </c>
    </row>
    <row r="7239" ht="15.75" customHeight="1">
      <c r="A7239" s="4">
        <v>559548.0</v>
      </c>
      <c r="B7239" s="4" t="s">
        <v>1852</v>
      </c>
      <c r="C7239" s="5" t="s">
        <v>1853</v>
      </c>
      <c r="D7239" s="5">
        <v>24.0</v>
      </c>
      <c r="E7239" s="5">
        <v>0.29</v>
      </c>
      <c r="F7239" s="4">
        <v>17997.0</v>
      </c>
      <c r="G7239" s="6">
        <v>44571.63680555556</v>
      </c>
      <c r="H7239" s="6" t="str">
        <f>VLOOKUP(F7239,'Customer Details'!$A$1:$B$3264,2,0)</f>
        <v>USA</v>
      </c>
      <c r="I7239" s="7">
        <f t="shared" si="1"/>
        <v>6.96</v>
      </c>
      <c r="J7239" s="7">
        <f t="shared" si="2"/>
        <v>6.96</v>
      </c>
    </row>
    <row r="7240" ht="15.75" customHeight="1">
      <c r="A7240" s="4">
        <v>540953.0</v>
      </c>
      <c r="B7240" s="4" t="s">
        <v>952</v>
      </c>
      <c r="C7240" s="5" t="s">
        <v>953</v>
      </c>
      <c r="D7240" s="5">
        <v>1.0</v>
      </c>
      <c r="E7240" s="5">
        <v>3.95</v>
      </c>
      <c r="F7240" s="4">
        <v>14587.0</v>
      </c>
      <c r="G7240" s="6">
        <v>44389.55277777778</v>
      </c>
      <c r="H7240" s="6" t="str">
        <f>VLOOKUP(F7240,'Customer Details'!$A$1:$B$3264,2,0)</f>
        <v>China</v>
      </c>
      <c r="I7240" s="7">
        <f t="shared" si="1"/>
        <v>3.95</v>
      </c>
      <c r="J7240" s="7">
        <f t="shared" si="2"/>
        <v>3.95</v>
      </c>
    </row>
    <row r="7241" ht="15.75" customHeight="1">
      <c r="A7241" s="4">
        <v>559674.0</v>
      </c>
      <c r="B7241" s="4" t="s">
        <v>400</v>
      </c>
      <c r="C7241" s="5" t="s">
        <v>401</v>
      </c>
      <c r="D7241" s="5">
        <v>1.0</v>
      </c>
      <c r="E7241" s="5">
        <v>5.95</v>
      </c>
      <c r="F7241" s="4">
        <v>15856.0</v>
      </c>
      <c r="G7241" s="6">
        <v>44572.59444444445</v>
      </c>
      <c r="H7241" s="6" t="str">
        <f>VLOOKUP(F7241,'Customer Details'!$A$1:$B$3264,2,0)</f>
        <v>United Kingdom</v>
      </c>
      <c r="I7241" s="7">
        <f t="shared" si="1"/>
        <v>5.95</v>
      </c>
      <c r="J7241" s="7">
        <f t="shared" si="2"/>
        <v>5.95</v>
      </c>
    </row>
    <row r="7242" ht="15.75" customHeight="1">
      <c r="A7242" s="4">
        <v>581538.0</v>
      </c>
      <c r="B7242" s="4">
        <v>23275.0</v>
      </c>
      <c r="C7242" s="5" t="s">
        <v>2648</v>
      </c>
      <c r="D7242" s="5">
        <v>1.0</v>
      </c>
      <c r="E7242" s="5">
        <v>1.25</v>
      </c>
      <c r="F7242" s="4">
        <v>14446.0</v>
      </c>
      <c r="G7242" s="6">
        <v>44721.48194444444</v>
      </c>
      <c r="H7242" s="6" t="str">
        <f>VLOOKUP(F7242,'Customer Details'!$A$1:$B$3264,2,0)</f>
        <v>China</v>
      </c>
      <c r="I7242" s="7">
        <f t="shared" si="1"/>
        <v>1.25</v>
      </c>
      <c r="J7242" s="7">
        <f t="shared" si="2"/>
        <v>1.25</v>
      </c>
    </row>
    <row r="7243" ht="15.75" customHeight="1">
      <c r="A7243" s="4">
        <v>544670.0</v>
      </c>
      <c r="B7243" s="4" t="s">
        <v>1089</v>
      </c>
      <c r="C7243" s="5" t="s">
        <v>1090</v>
      </c>
      <c r="D7243" s="5">
        <v>2.0</v>
      </c>
      <c r="E7243" s="5">
        <v>0.85</v>
      </c>
      <c r="F7243" s="4">
        <v>16161.0</v>
      </c>
      <c r="G7243" s="6">
        <v>44430.64027777778</v>
      </c>
      <c r="H7243" s="6" t="str">
        <f>VLOOKUP(F7243,'Customer Details'!$A$1:$B$3264,2,0)</f>
        <v>Australia</v>
      </c>
      <c r="I7243" s="7">
        <f t="shared" si="1"/>
        <v>1.7</v>
      </c>
      <c r="J7243" s="7">
        <f t="shared" si="2"/>
        <v>1.7</v>
      </c>
    </row>
    <row r="7244" ht="15.75" customHeight="1">
      <c r="A7244" s="4">
        <v>539988.0</v>
      </c>
      <c r="B7244" s="4" t="s">
        <v>1465</v>
      </c>
      <c r="C7244" s="5" t="s">
        <v>265</v>
      </c>
      <c r="D7244" s="5">
        <v>1.0</v>
      </c>
      <c r="E7244" s="5">
        <v>1.25</v>
      </c>
      <c r="F7244" s="4">
        <v>18116.0</v>
      </c>
      <c r="G7244" s="6">
        <v>44370.67083333333</v>
      </c>
      <c r="H7244" s="6" t="str">
        <f>VLOOKUP(F7244,'Customer Details'!$A$1:$B$3264,2,0)</f>
        <v>USA</v>
      </c>
      <c r="I7244" s="7">
        <f t="shared" si="1"/>
        <v>1.25</v>
      </c>
      <c r="J7244" s="7">
        <f t="shared" si="2"/>
        <v>1.25</v>
      </c>
    </row>
    <row r="7245" ht="15.75" customHeight="1">
      <c r="A7245" s="4">
        <v>539581.0</v>
      </c>
      <c r="B7245" s="4" t="s">
        <v>63</v>
      </c>
      <c r="C7245" s="5" t="s">
        <v>64</v>
      </c>
      <c r="D7245" s="5">
        <v>20.0</v>
      </c>
      <c r="E7245" s="5">
        <v>0.42</v>
      </c>
      <c r="F7245" s="4">
        <v>16143.0</v>
      </c>
      <c r="G7245" s="6">
        <v>44367.53541666667</v>
      </c>
      <c r="H7245" s="6" t="str">
        <f>VLOOKUP(F7245,'Customer Details'!$A$1:$B$3264,2,0)</f>
        <v>India</v>
      </c>
      <c r="I7245" s="7">
        <f t="shared" si="1"/>
        <v>8.4</v>
      </c>
      <c r="J7245" s="7">
        <f t="shared" si="2"/>
        <v>8.4</v>
      </c>
    </row>
    <row r="7246" ht="15.75" customHeight="1">
      <c r="A7246" s="4">
        <v>578936.0</v>
      </c>
      <c r="B7246" s="4">
        <v>22907.0</v>
      </c>
      <c r="C7246" s="5" t="s">
        <v>981</v>
      </c>
      <c r="D7246" s="5">
        <v>1.0</v>
      </c>
      <c r="E7246" s="5">
        <v>0.85</v>
      </c>
      <c r="F7246" s="4">
        <v>16923.0</v>
      </c>
      <c r="G7246" s="6">
        <v>44708.54166666666</v>
      </c>
      <c r="H7246" s="6" t="str">
        <f>VLOOKUP(F7246,'Customer Details'!$A$1:$B$3264,2,0)</f>
        <v>United Kingdom</v>
      </c>
      <c r="I7246" s="7">
        <f t="shared" si="1"/>
        <v>0.85</v>
      </c>
      <c r="J7246" s="7">
        <f t="shared" si="2"/>
        <v>0.85</v>
      </c>
    </row>
    <row r="7247" ht="15.75" customHeight="1">
      <c r="A7247" s="4" t="s">
        <v>1712</v>
      </c>
      <c r="B7247" s="4" t="s">
        <v>813</v>
      </c>
      <c r="C7247" s="5" t="s">
        <v>814</v>
      </c>
      <c r="D7247" s="5">
        <v>-2.0</v>
      </c>
      <c r="E7247" s="5">
        <v>2.55</v>
      </c>
      <c r="F7247" s="4">
        <v>13081.0</v>
      </c>
      <c r="G7247" s="6">
        <v>44594.72430555556</v>
      </c>
      <c r="H7247" s="6" t="str">
        <f>VLOOKUP(F7247,'Customer Details'!$A$1:$B$3264,2,0)</f>
        <v>India</v>
      </c>
      <c r="I7247" s="7">
        <f t="shared" si="1"/>
        <v>-5.1</v>
      </c>
      <c r="J7247" s="7">
        <f t="shared" si="2"/>
        <v>5.1</v>
      </c>
    </row>
    <row r="7248" ht="15.75" customHeight="1">
      <c r="A7248" s="4">
        <v>575837.0</v>
      </c>
      <c r="B7248" s="4" t="s">
        <v>156</v>
      </c>
      <c r="C7248" s="5" t="s">
        <v>157</v>
      </c>
      <c r="D7248" s="5">
        <v>5.0</v>
      </c>
      <c r="E7248" s="5">
        <v>0.39</v>
      </c>
      <c r="F7248" s="4">
        <v>12748.0</v>
      </c>
      <c r="G7248" s="6">
        <v>44692.48402777778</v>
      </c>
      <c r="H7248" s="6" t="str">
        <f>VLOOKUP(F7248,'Customer Details'!$A$1:$B$3264,2,0)</f>
        <v>USA</v>
      </c>
      <c r="I7248" s="7">
        <f t="shared" si="1"/>
        <v>1.95</v>
      </c>
      <c r="J7248" s="7">
        <f t="shared" si="2"/>
        <v>1.95</v>
      </c>
    </row>
    <row r="7249" ht="15.75" customHeight="1">
      <c r="A7249" s="4">
        <v>554280.0</v>
      </c>
      <c r="B7249" s="4" t="s">
        <v>67</v>
      </c>
      <c r="C7249" s="5" t="s">
        <v>68</v>
      </c>
      <c r="D7249" s="5">
        <v>10.0</v>
      </c>
      <c r="E7249" s="5">
        <v>2.08</v>
      </c>
      <c r="F7249" s="4">
        <v>14817.0</v>
      </c>
      <c r="G7249" s="6">
        <v>44523.56597222222</v>
      </c>
      <c r="H7249" s="6" t="str">
        <f>VLOOKUP(F7249,'Customer Details'!$A$1:$B$3264,2,0)</f>
        <v>Australia</v>
      </c>
      <c r="I7249" s="7">
        <f t="shared" si="1"/>
        <v>20.8</v>
      </c>
      <c r="J7249" s="7">
        <f t="shared" si="2"/>
        <v>20.8</v>
      </c>
    </row>
    <row r="7250" ht="15.75" customHeight="1">
      <c r="A7250" s="4" t="s">
        <v>3164</v>
      </c>
      <c r="B7250" s="4">
        <v>21925.0</v>
      </c>
      <c r="C7250" s="5" t="s">
        <v>3165</v>
      </c>
      <c r="D7250" s="5">
        <v>-2.0</v>
      </c>
      <c r="E7250" s="5">
        <v>1.25</v>
      </c>
      <c r="F7250" s="4">
        <v>15841.0</v>
      </c>
      <c r="G7250" s="6">
        <v>44657.77152777778</v>
      </c>
      <c r="H7250" s="6" t="str">
        <f>VLOOKUP(F7250,'Customer Details'!$A$1:$B$3264,2,0)</f>
        <v>United Kingdom</v>
      </c>
      <c r="I7250" s="7">
        <f t="shared" si="1"/>
        <v>-2.5</v>
      </c>
      <c r="J7250" s="7">
        <f t="shared" si="2"/>
        <v>2.5</v>
      </c>
    </row>
    <row r="7251" ht="15.75" customHeight="1">
      <c r="A7251" s="4">
        <v>559552.0</v>
      </c>
      <c r="B7251" s="4" t="s">
        <v>1560</v>
      </c>
      <c r="C7251" s="5" t="s">
        <v>1561</v>
      </c>
      <c r="D7251" s="5">
        <v>1.0</v>
      </c>
      <c r="E7251" s="5">
        <v>2.1</v>
      </c>
      <c r="F7251" s="4">
        <v>16014.0</v>
      </c>
      <c r="G7251" s="6">
        <v>44571.68680555555</v>
      </c>
      <c r="H7251" s="6" t="str">
        <f>VLOOKUP(F7251,'Customer Details'!$A$1:$B$3264,2,0)</f>
        <v>India</v>
      </c>
      <c r="I7251" s="7">
        <f t="shared" si="1"/>
        <v>2.1</v>
      </c>
      <c r="J7251" s="7">
        <f t="shared" si="2"/>
        <v>2.1</v>
      </c>
    </row>
    <row r="7252" ht="15.75" customHeight="1">
      <c r="A7252" s="4">
        <v>577506.0</v>
      </c>
      <c r="B7252" s="4" t="s">
        <v>156</v>
      </c>
      <c r="C7252" s="5" t="s">
        <v>157</v>
      </c>
      <c r="D7252" s="5">
        <v>1.0</v>
      </c>
      <c r="E7252" s="5">
        <v>0.39</v>
      </c>
      <c r="F7252" s="4">
        <v>13212.0</v>
      </c>
      <c r="G7252" s="6">
        <v>44701.52777777778</v>
      </c>
      <c r="H7252" s="6" t="str">
        <f>VLOOKUP(F7252,'Customer Details'!$A$1:$B$3264,2,0)</f>
        <v>Australia</v>
      </c>
      <c r="I7252" s="7">
        <f t="shared" si="1"/>
        <v>0.39</v>
      </c>
      <c r="J7252" s="7">
        <f t="shared" si="2"/>
        <v>0.39</v>
      </c>
    </row>
    <row r="7253" ht="15.75" customHeight="1">
      <c r="A7253" s="4" t="s">
        <v>555</v>
      </c>
      <c r="B7253" s="4">
        <v>22384.0</v>
      </c>
      <c r="C7253" s="5" t="s">
        <v>209</v>
      </c>
      <c r="D7253" s="5">
        <v>-7.0</v>
      </c>
      <c r="E7253" s="5">
        <v>1.65</v>
      </c>
      <c r="F7253" s="4">
        <v>13113.0</v>
      </c>
      <c r="G7253" s="6">
        <v>44660.53888888889</v>
      </c>
      <c r="H7253" s="6" t="str">
        <f>VLOOKUP(F7253,'Customer Details'!$A$1:$B$3264,2,0)</f>
        <v>USA</v>
      </c>
      <c r="I7253" s="7">
        <f t="shared" si="1"/>
        <v>-11.55</v>
      </c>
      <c r="J7253" s="7">
        <f t="shared" si="2"/>
        <v>11.55</v>
      </c>
    </row>
    <row r="7254" ht="15.75" customHeight="1">
      <c r="A7254" s="4" t="s">
        <v>2721</v>
      </c>
      <c r="B7254" s="4">
        <v>22411.0</v>
      </c>
      <c r="C7254" s="5" t="s">
        <v>3166</v>
      </c>
      <c r="D7254" s="5">
        <v>-1.0</v>
      </c>
      <c r="E7254" s="5">
        <v>2.08</v>
      </c>
      <c r="F7254" s="4">
        <v>16161.0</v>
      </c>
      <c r="G7254" s="6">
        <v>44662.67291666667</v>
      </c>
      <c r="H7254" s="6" t="str">
        <f>VLOOKUP(F7254,'Customer Details'!$A$1:$B$3264,2,0)</f>
        <v>Australia</v>
      </c>
      <c r="I7254" s="7">
        <f t="shared" si="1"/>
        <v>-2.08</v>
      </c>
      <c r="J7254" s="7">
        <f t="shared" si="2"/>
        <v>2.08</v>
      </c>
    </row>
    <row r="7255" ht="15.75" customHeight="1">
      <c r="A7255" s="4" t="s">
        <v>3167</v>
      </c>
      <c r="B7255" s="4" t="s">
        <v>148</v>
      </c>
      <c r="C7255" s="5" t="s">
        <v>149</v>
      </c>
      <c r="D7255" s="5">
        <v>-1.0</v>
      </c>
      <c r="E7255" s="5">
        <v>9.72</v>
      </c>
      <c r="F7255" s="4">
        <v>14205.0</v>
      </c>
      <c r="G7255" s="6">
        <v>44710.49722222222</v>
      </c>
      <c r="H7255" s="6" t="str">
        <f>VLOOKUP(F7255,'Customer Details'!$A$1:$B$3264,2,0)</f>
        <v>USA</v>
      </c>
      <c r="I7255" s="7">
        <f t="shared" si="1"/>
        <v>-9.72</v>
      </c>
      <c r="J7255" s="7">
        <f t="shared" si="2"/>
        <v>9.72</v>
      </c>
    </row>
    <row r="7256" ht="15.75" customHeight="1">
      <c r="A7256" s="4">
        <v>566604.0</v>
      </c>
      <c r="B7256" s="4" t="s">
        <v>475</v>
      </c>
      <c r="C7256" s="5" t="s">
        <v>476</v>
      </c>
      <c r="D7256" s="5">
        <v>25.0</v>
      </c>
      <c r="E7256" s="5">
        <v>0.42</v>
      </c>
      <c r="F7256" s="4">
        <v>16279.0</v>
      </c>
      <c r="G7256" s="6">
        <v>44633.68472222222</v>
      </c>
      <c r="H7256" s="6" t="str">
        <f>VLOOKUP(F7256,'Customer Details'!$A$1:$B$3264,2,0)</f>
        <v>USA</v>
      </c>
      <c r="I7256" s="7">
        <f t="shared" si="1"/>
        <v>10.5</v>
      </c>
      <c r="J7256" s="7">
        <f t="shared" si="2"/>
        <v>10.5</v>
      </c>
    </row>
    <row r="7257" ht="15.75" customHeight="1">
      <c r="A7257" s="4">
        <v>568697.0</v>
      </c>
      <c r="B7257" s="4" t="s">
        <v>87</v>
      </c>
      <c r="C7257" s="5" t="s">
        <v>88</v>
      </c>
      <c r="D7257" s="5">
        <v>72.0</v>
      </c>
      <c r="E7257" s="5">
        <v>3.75</v>
      </c>
      <c r="F7257" s="4">
        <v>16281.0</v>
      </c>
      <c r="G7257" s="6">
        <v>44648.62291666667</v>
      </c>
      <c r="H7257" s="6" t="str">
        <f>VLOOKUP(F7257,'Customer Details'!$A$1:$B$3264,2,0)</f>
        <v>United Kingdom</v>
      </c>
      <c r="I7257" s="7">
        <f t="shared" si="1"/>
        <v>270</v>
      </c>
      <c r="J7257" s="7">
        <f t="shared" si="2"/>
        <v>270</v>
      </c>
    </row>
    <row r="7258" ht="15.75" customHeight="1">
      <c r="A7258" s="4">
        <v>542632.0</v>
      </c>
      <c r="B7258" s="4" t="s">
        <v>400</v>
      </c>
      <c r="C7258" s="5" t="s">
        <v>401</v>
      </c>
      <c r="D7258" s="5">
        <v>30.0</v>
      </c>
      <c r="E7258" s="5">
        <v>5.95</v>
      </c>
      <c r="F7258" s="4">
        <v>13324.0</v>
      </c>
      <c r="G7258" s="6">
        <v>44408.42569444444</v>
      </c>
      <c r="H7258" s="6" t="str">
        <f>VLOOKUP(F7258,'Customer Details'!$A$1:$B$3264,2,0)</f>
        <v>China</v>
      </c>
      <c r="I7258" s="7">
        <f t="shared" si="1"/>
        <v>178.5</v>
      </c>
      <c r="J7258" s="7">
        <f t="shared" si="2"/>
        <v>178.5</v>
      </c>
    </row>
    <row r="7259" ht="15.75" customHeight="1">
      <c r="A7259" s="4">
        <v>545683.0</v>
      </c>
      <c r="B7259" s="4" t="s">
        <v>40</v>
      </c>
      <c r="C7259" s="5" t="s">
        <v>41</v>
      </c>
      <c r="D7259" s="5">
        <v>3.0</v>
      </c>
      <c r="E7259" s="5">
        <v>2.95</v>
      </c>
      <c r="F7259" s="4">
        <v>14903.0</v>
      </c>
      <c r="G7259" s="6">
        <v>44445.49305555555</v>
      </c>
      <c r="H7259" s="6" t="str">
        <f>VLOOKUP(F7259,'Customer Details'!$A$1:$B$3264,2,0)</f>
        <v>USA</v>
      </c>
      <c r="I7259" s="7">
        <f t="shared" si="1"/>
        <v>8.85</v>
      </c>
      <c r="J7259" s="7">
        <f t="shared" si="2"/>
        <v>8.85</v>
      </c>
    </row>
    <row r="7260" ht="15.75" customHeight="1">
      <c r="A7260" s="4">
        <v>571653.0</v>
      </c>
      <c r="B7260" s="4" t="s">
        <v>156</v>
      </c>
      <c r="C7260" s="5" t="s">
        <v>157</v>
      </c>
      <c r="D7260" s="5">
        <v>24.0</v>
      </c>
      <c r="E7260" s="5">
        <v>0.39</v>
      </c>
      <c r="F7260" s="4">
        <v>14298.0</v>
      </c>
      <c r="G7260" s="6">
        <v>44669.51180555556</v>
      </c>
      <c r="H7260" s="6" t="str">
        <f>VLOOKUP(F7260,'Customer Details'!$A$1:$B$3264,2,0)</f>
        <v>USA</v>
      </c>
      <c r="I7260" s="7">
        <f t="shared" si="1"/>
        <v>9.36</v>
      </c>
      <c r="J7260" s="7">
        <f t="shared" si="2"/>
        <v>9.36</v>
      </c>
    </row>
    <row r="7261" ht="15.75" customHeight="1">
      <c r="A7261" s="4" t="s">
        <v>3168</v>
      </c>
      <c r="B7261" s="4">
        <v>22942.0</v>
      </c>
      <c r="C7261" s="5" t="s">
        <v>1055</v>
      </c>
      <c r="D7261" s="5">
        <v>-5.0</v>
      </c>
      <c r="E7261" s="5">
        <v>8.5</v>
      </c>
      <c r="F7261" s="4">
        <v>12748.0</v>
      </c>
      <c r="G7261" s="6">
        <v>44363.50347222222</v>
      </c>
      <c r="H7261" s="6" t="str">
        <f>VLOOKUP(F7261,'Customer Details'!$A$1:$B$3264,2,0)</f>
        <v>USA</v>
      </c>
      <c r="I7261" s="7">
        <f t="shared" si="1"/>
        <v>-42.5</v>
      </c>
      <c r="J7261" s="7">
        <f t="shared" si="2"/>
        <v>42.5</v>
      </c>
    </row>
    <row r="7262" ht="15.75" customHeight="1">
      <c r="A7262" s="4">
        <v>572058.0</v>
      </c>
      <c r="B7262" s="4" t="s">
        <v>515</v>
      </c>
      <c r="C7262" s="5" t="s">
        <v>516</v>
      </c>
      <c r="D7262" s="5">
        <v>2.0</v>
      </c>
      <c r="E7262" s="5">
        <v>1.25</v>
      </c>
      <c r="F7262" s="4">
        <v>18252.0</v>
      </c>
      <c r="G7262" s="6">
        <v>44671.52986111111</v>
      </c>
      <c r="H7262" s="6" t="str">
        <f>VLOOKUP(F7262,'Customer Details'!$A$1:$B$3264,2,0)</f>
        <v>China</v>
      </c>
      <c r="I7262" s="7">
        <f t="shared" si="1"/>
        <v>2.5</v>
      </c>
      <c r="J7262" s="7">
        <f t="shared" si="2"/>
        <v>2.5</v>
      </c>
    </row>
    <row r="7263" ht="15.75" customHeight="1">
      <c r="A7263" s="4" t="s">
        <v>3169</v>
      </c>
      <c r="B7263" s="4">
        <v>84687.0</v>
      </c>
      <c r="C7263" s="5" t="s">
        <v>3170</v>
      </c>
      <c r="D7263" s="5">
        <v>-2.0</v>
      </c>
      <c r="E7263" s="5">
        <v>5.95</v>
      </c>
      <c r="F7263" s="4">
        <v>16817.0</v>
      </c>
      <c r="G7263" s="6">
        <v>44547.64861111111</v>
      </c>
      <c r="H7263" s="6" t="str">
        <f>VLOOKUP(F7263,'Customer Details'!$A$1:$B$3264,2,0)</f>
        <v>United Kingdom</v>
      </c>
      <c r="I7263" s="7">
        <f t="shared" si="1"/>
        <v>-11.9</v>
      </c>
      <c r="J7263" s="7">
        <f t="shared" si="2"/>
        <v>11.9</v>
      </c>
    </row>
    <row r="7264" ht="15.75" customHeight="1">
      <c r="A7264" s="4">
        <v>562551.0</v>
      </c>
      <c r="B7264" s="4" t="s">
        <v>419</v>
      </c>
      <c r="C7264" s="5" t="s">
        <v>420</v>
      </c>
      <c r="D7264" s="5">
        <v>2.0</v>
      </c>
      <c r="E7264" s="5">
        <v>1.25</v>
      </c>
      <c r="F7264" s="4">
        <v>17231.0</v>
      </c>
      <c r="G7264" s="6">
        <v>44597.67986111111</v>
      </c>
      <c r="H7264" s="6" t="str">
        <f>VLOOKUP(F7264,'Customer Details'!$A$1:$B$3264,2,0)</f>
        <v>China</v>
      </c>
      <c r="I7264" s="7">
        <f t="shared" si="1"/>
        <v>2.5</v>
      </c>
      <c r="J7264" s="7">
        <f t="shared" si="2"/>
        <v>2.5</v>
      </c>
    </row>
    <row r="7265" ht="15.75" customHeight="1">
      <c r="A7265" s="4">
        <v>549250.0</v>
      </c>
      <c r="B7265" s="4" t="s">
        <v>427</v>
      </c>
      <c r="C7265" s="5" t="s">
        <v>428</v>
      </c>
      <c r="D7265" s="5">
        <v>4.0</v>
      </c>
      <c r="E7265" s="5">
        <v>0.42</v>
      </c>
      <c r="F7265" s="4">
        <v>14446.0</v>
      </c>
      <c r="G7265" s="6">
        <v>44476.50694444445</v>
      </c>
      <c r="H7265" s="6" t="str">
        <f>VLOOKUP(F7265,'Customer Details'!$A$1:$B$3264,2,0)</f>
        <v>China</v>
      </c>
      <c r="I7265" s="7">
        <f t="shared" si="1"/>
        <v>1.68</v>
      </c>
      <c r="J7265" s="7">
        <f t="shared" si="2"/>
        <v>1.68</v>
      </c>
    </row>
    <row r="7266" ht="15.75" customHeight="1">
      <c r="A7266" s="4">
        <v>559459.0</v>
      </c>
      <c r="B7266" s="4" t="s">
        <v>54</v>
      </c>
      <c r="C7266" s="5" t="s">
        <v>55</v>
      </c>
      <c r="D7266" s="5">
        <v>2.0</v>
      </c>
      <c r="E7266" s="5">
        <v>5.95</v>
      </c>
      <c r="F7266" s="4">
        <v>15311.0</v>
      </c>
      <c r="G7266" s="6">
        <v>44569.53680555556</v>
      </c>
      <c r="H7266" s="6" t="str">
        <f>VLOOKUP(F7266,'Customer Details'!$A$1:$B$3264,2,0)</f>
        <v>USA</v>
      </c>
      <c r="I7266" s="7">
        <f t="shared" si="1"/>
        <v>11.9</v>
      </c>
      <c r="J7266" s="7">
        <f t="shared" si="2"/>
        <v>11.9</v>
      </c>
    </row>
    <row r="7267" ht="15.75" customHeight="1">
      <c r="A7267" s="4">
        <v>578365.0</v>
      </c>
      <c r="B7267" s="4" t="s">
        <v>40</v>
      </c>
      <c r="C7267" s="5" t="s">
        <v>41</v>
      </c>
      <c r="D7267" s="5">
        <v>48.0</v>
      </c>
      <c r="E7267" s="5">
        <v>2.55</v>
      </c>
      <c r="F7267" s="4">
        <v>15482.0</v>
      </c>
      <c r="G7267" s="6">
        <v>44705.44861111111</v>
      </c>
      <c r="H7267" s="6" t="str">
        <f>VLOOKUP(F7267,'Customer Details'!$A$1:$B$3264,2,0)</f>
        <v>Australia</v>
      </c>
      <c r="I7267" s="7">
        <f t="shared" si="1"/>
        <v>122.4</v>
      </c>
      <c r="J7267" s="7">
        <f t="shared" si="2"/>
        <v>122.4</v>
      </c>
    </row>
    <row r="7268" ht="15.75" customHeight="1">
      <c r="A7268" s="4">
        <v>556508.0</v>
      </c>
      <c r="B7268" s="4" t="s">
        <v>67</v>
      </c>
      <c r="C7268" s="5" t="s">
        <v>68</v>
      </c>
      <c r="D7268" s="5">
        <v>10.0</v>
      </c>
      <c r="E7268" s="5">
        <v>2.08</v>
      </c>
      <c r="F7268" s="4">
        <v>16342.0</v>
      </c>
      <c r="G7268" s="6">
        <v>44543.42361111111</v>
      </c>
      <c r="H7268" s="6" t="str">
        <f>VLOOKUP(F7268,'Customer Details'!$A$1:$B$3264,2,0)</f>
        <v>Australia</v>
      </c>
      <c r="I7268" s="7">
        <f t="shared" si="1"/>
        <v>20.8</v>
      </c>
      <c r="J7268" s="7">
        <f t="shared" si="2"/>
        <v>20.8</v>
      </c>
    </row>
    <row r="7269" ht="15.75" customHeight="1">
      <c r="A7269" s="4">
        <v>560453.0</v>
      </c>
      <c r="B7269" s="4" t="s">
        <v>305</v>
      </c>
      <c r="C7269" s="5" t="s">
        <v>306</v>
      </c>
      <c r="D7269" s="5">
        <v>10.0</v>
      </c>
      <c r="E7269" s="5">
        <v>0.85</v>
      </c>
      <c r="F7269" s="4">
        <v>13209.0</v>
      </c>
      <c r="G7269" s="6">
        <v>44580.41111111111</v>
      </c>
      <c r="H7269" s="6" t="str">
        <f>VLOOKUP(F7269,'Customer Details'!$A$1:$B$3264,2,0)</f>
        <v>China</v>
      </c>
      <c r="I7269" s="7">
        <f t="shared" si="1"/>
        <v>8.5</v>
      </c>
      <c r="J7269" s="7">
        <f t="shared" si="2"/>
        <v>8.5</v>
      </c>
    </row>
    <row r="7270" ht="15.75" customHeight="1">
      <c r="A7270" s="4" t="s">
        <v>3171</v>
      </c>
      <c r="B7270" s="4">
        <v>20893.0</v>
      </c>
      <c r="C7270" s="5" t="s">
        <v>3172</v>
      </c>
      <c r="D7270" s="5">
        <v>-36.0</v>
      </c>
      <c r="E7270" s="5">
        <v>2.1</v>
      </c>
      <c r="F7270" s="4">
        <v>13941.0</v>
      </c>
      <c r="G7270" s="6">
        <v>44350.68125</v>
      </c>
      <c r="H7270" s="6" t="str">
        <f>VLOOKUP(F7270,'Customer Details'!$A$1:$B$3264,2,0)</f>
        <v>Australia</v>
      </c>
      <c r="I7270" s="7">
        <f t="shared" si="1"/>
        <v>-75.6</v>
      </c>
      <c r="J7270" s="7">
        <f t="shared" si="2"/>
        <v>75.6</v>
      </c>
    </row>
    <row r="7271" ht="15.75" customHeight="1">
      <c r="A7271" s="4">
        <v>573583.0</v>
      </c>
      <c r="B7271" s="4" t="s">
        <v>1151</v>
      </c>
      <c r="C7271" s="5" t="s">
        <v>1152</v>
      </c>
      <c r="D7271" s="5">
        <v>6.0</v>
      </c>
      <c r="E7271" s="5">
        <v>4.25</v>
      </c>
      <c r="F7271" s="4">
        <v>14167.0</v>
      </c>
      <c r="G7271" s="6">
        <v>44681.60347222222</v>
      </c>
      <c r="H7271" s="6" t="str">
        <f>VLOOKUP(F7271,'Customer Details'!$A$1:$B$3264,2,0)</f>
        <v>India</v>
      </c>
      <c r="I7271" s="7">
        <f t="shared" si="1"/>
        <v>25.5</v>
      </c>
      <c r="J7271" s="7">
        <f t="shared" si="2"/>
        <v>25.5</v>
      </c>
    </row>
    <row r="7272" ht="15.75" customHeight="1">
      <c r="A7272" s="4" t="s">
        <v>3173</v>
      </c>
      <c r="B7272" s="4">
        <v>22925.0</v>
      </c>
      <c r="C7272" s="5" t="s">
        <v>3174</v>
      </c>
      <c r="D7272" s="5">
        <v>-1.0</v>
      </c>
      <c r="E7272" s="5">
        <v>5.95</v>
      </c>
      <c r="F7272" s="4">
        <v>14667.0</v>
      </c>
      <c r="G7272" s="6">
        <v>44509.50277777778</v>
      </c>
      <c r="H7272" s="6" t="str">
        <f>VLOOKUP(F7272,'Customer Details'!$A$1:$B$3264,2,0)</f>
        <v>Australia</v>
      </c>
      <c r="I7272" s="7">
        <f t="shared" si="1"/>
        <v>-5.95</v>
      </c>
      <c r="J7272" s="7">
        <f t="shared" si="2"/>
        <v>5.95</v>
      </c>
    </row>
    <row r="7273" ht="15.75" customHeight="1">
      <c r="A7273" s="4" t="s">
        <v>3175</v>
      </c>
      <c r="B7273" s="4">
        <v>21238.0</v>
      </c>
      <c r="C7273" s="5" t="s">
        <v>1048</v>
      </c>
      <c r="D7273" s="5">
        <v>-2.0</v>
      </c>
      <c r="E7273" s="5">
        <v>0.85</v>
      </c>
      <c r="F7273" s="4">
        <v>17811.0</v>
      </c>
      <c r="G7273" s="6">
        <v>44675.50416666667</v>
      </c>
      <c r="H7273" s="6" t="str">
        <f>VLOOKUP(F7273,'Customer Details'!$A$1:$B$3264,2,0)</f>
        <v>USA</v>
      </c>
      <c r="I7273" s="7">
        <f t="shared" si="1"/>
        <v>-1.7</v>
      </c>
      <c r="J7273" s="7">
        <f t="shared" si="2"/>
        <v>1.7</v>
      </c>
    </row>
    <row r="7274" ht="15.75" customHeight="1">
      <c r="A7274" s="4">
        <v>550515.0</v>
      </c>
      <c r="B7274" s="4" t="s">
        <v>696</v>
      </c>
      <c r="C7274" s="5" t="s">
        <v>697</v>
      </c>
      <c r="D7274" s="5">
        <v>6.0</v>
      </c>
      <c r="E7274" s="5">
        <v>0.39</v>
      </c>
      <c r="F7274" s="4">
        <v>14502.0</v>
      </c>
      <c r="G7274" s="6">
        <v>44487.72847222222</v>
      </c>
      <c r="H7274" s="6" t="str">
        <f>VLOOKUP(F7274,'Customer Details'!$A$1:$B$3264,2,0)</f>
        <v>China</v>
      </c>
      <c r="I7274" s="7">
        <f t="shared" si="1"/>
        <v>2.34</v>
      </c>
      <c r="J7274" s="7">
        <f t="shared" si="2"/>
        <v>2.34</v>
      </c>
    </row>
    <row r="7275" ht="15.75" customHeight="1">
      <c r="A7275" s="4">
        <v>556876.0</v>
      </c>
      <c r="B7275" s="4" t="s">
        <v>38</v>
      </c>
      <c r="C7275" s="5" t="s">
        <v>39</v>
      </c>
      <c r="D7275" s="5">
        <v>2.0</v>
      </c>
      <c r="E7275" s="5">
        <v>2.95</v>
      </c>
      <c r="F7275" s="4">
        <v>16241.0</v>
      </c>
      <c r="G7275" s="6">
        <v>44545.49722222222</v>
      </c>
      <c r="H7275" s="6" t="str">
        <f>VLOOKUP(F7275,'Customer Details'!$A$1:$B$3264,2,0)</f>
        <v>China</v>
      </c>
      <c r="I7275" s="7">
        <f t="shared" si="1"/>
        <v>5.9</v>
      </c>
      <c r="J7275" s="7">
        <f t="shared" si="2"/>
        <v>5.9</v>
      </c>
    </row>
    <row r="7276" ht="15.75" customHeight="1">
      <c r="A7276" s="4">
        <v>578106.0</v>
      </c>
      <c r="B7276" s="4" t="s">
        <v>100</v>
      </c>
      <c r="C7276" s="5" t="s">
        <v>101</v>
      </c>
      <c r="D7276" s="5">
        <v>4.0</v>
      </c>
      <c r="E7276" s="5">
        <v>1.45</v>
      </c>
      <c r="F7276" s="4">
        <v>16133.0</v>
      </c>
      <c r="G7276" s="6">
        <v>44704.37638888889</v>
      </c>
      <c r="H7276" s="6" t="str">
        <f>VLOOKUP(F7276,'Customer Details'!$A$1:$B$3264,2,0)</f>
        <v>India</v>
      </c>
      <c r="I7276" s="7">
        <f t="shared" si="1"/>
        <v>5.8</v>
      </c>
      <c r="J7276" s="7">
        <f t="shared" si="2"/>
        <v>5.8</v>
      </c>
    </row>
    <row r="7277" ht="15.75" customHeight="1">
      <c r="A7277" s="4">
        <v>561885.0</v>
      </c>
      <c r="B7277" s="4" t="s">
        <v>183</v>
      </c>
      <c r="C7277" s="5" t="s">
        <v>184</v>
      </c>
      <c r="D7277" s="5">
        <v>1.0</v>
      </c>
      <c r="E7277" s="5">
        <v>1.65</v>
      </c>
      <c r="F7277" s="4">
        <v>15532.0</v>
      </c>
      <c r="G7277" s="6">
        <v>44592.55069444444</v>
      </c>
      <c r="H7277" s="6" t="str">
        <f>VLOOKUP(F7277,'Customer Details'!$A$1:$B$3264,2,0)</f>
        <v>India</v>
      </c>
      <c r="I7277" s="7">
        <f t="shared" si="1"/>
        <v>1.65</v>
      </c>
      <c r="J7277" s="7">
        <f t="shared" si="2"/>
        <v>1.65</v>
      </c>
    </row>
    <row r="7278" ht="15.75" customHeight="1">
      <c r="A7278" s="4">
        <v>537135.0</v>
      </c>
      <c r="B7278" s="4" t="s">
        <v>464</v>
      </c>
      <c r="C7278" s="5" t="s">
        <v>465</v>
      </c>
      <c r="D7278" s="5">
        <v>12.0</v>
      </c>
      <c r="E7278" s="5">
        <v>0.85</v>
      </c>
      <c r="F7278" s="4">
        <v>17059.0</v>
      </c>
      <c r="G7278" s="6">
        <v>44352.52430555555</v>
      </c>
      <c r="H7278" s="6" t="str">
        <f>VLOOKUP(F7278,'Customer Details'!$A$1:$B$3264,2,0)</f>
        <v>USA</v>
      </c>
      <c r="I7278" s="7">
        <f t="shared" si="1"/>
        <v>10.2</v>
      </c>
      <c r="J7278" s="7">
        <f t="shared" si="2"/>
        <v>10.2</v>
      </c>
    </row>
    <row r="7279" ht="15.75" customHeight="1">
      <c r="A7279" s="4">
        <v>549958.0</v>
      </c>
      <c r="B7279" s="4" t="s">
        <v>87</v>
      </c>
      <c r="C7279" s="5" t="s">
        <v>88</v>
      </c>
      <c r="D7279" s="5">
        <v>3.0</v>
      </c>
      <c r="E7279" s="5">
        <v>4.15</v>
      </c>
      <c r="F7279" s="4">
        <v>17589.0</v>
      </c>
      <c r="G7279" s="6">
        <v>44482.57430555556</v>
      </c>
      <c r="H7279" s="6" t="str">
        <f>VLOOKUP(F7279,'Customer Details'!$A$1:$B$3264,2,0)</f>
        <v>USA</v>
      </c>
      <c r="I7279" s="7">
        <f t="shared" si="1"/>
        <v>12.45</v>
      </c>
      <c r="J7279" s="7">
        <f t="shared" si="2"/>
        <v>12.45</v>
      </c>
    </row>
    <row r="7280" ht="15.75" customHeight="1">
      <c r="A7280" s="4">
        <v>545821.0</v>
      </c>
      <c r="B7280" s="4" t="s">
        <v>54</v>
      </c>
      <c r="C7280" s="5" t="s">
        <v>55</v>
      </c>
      <c r="D7280" s="5">
        <v>3.0</v>
      </c>
      <c r="E7280" s="5">
        <v>5.95</v>
      </c>
      <c r="F7280" s="4">
        <v>13001.0</v>
      </c>
      <c r="G7280" s="6">
        <v>44446.53472222222</v>
      </c>
      <c r="H7280" s="6" t="str">
        <f>VLOOKUP(F7280,'Customer Details'!$A$1:$B$3264,2,0)</f>
        <v>United Kingdom</v>
      </c>
      <c r="I7280" s="7">
        <f t="shared" si="1"/>
        <v>17.85</v>
      </c>
      <c r="J7280" s="7">
        <f t="shared" si="2"/>
        <v>17.85</v>
      </c>
    </row>
    <row r="7281" ht="15.75" customHeight="1">
      <c r="A7281" s="4">
        <v>539867.0</v>
      </c>
      <c r="B7281" s="4" t="s">
        <v>38</v>
      </c>
      <c r="C7281" s="5" t="s">
        <v>39</v>
      </c>
      <c r="D7281" s="5">
        <v>6.0</v>
      </c>
      <c r="E7281" s="5">
        <v>2.95</v>
      </c>
      <c r="F7281" s="4">
        <v>13922.0</v>
      </c>
      <c r="G7281" s="6">
        <v>44370.44305555556</v>
      </c>
      <c r="H7281" s="6" t="str">
        <f>VLOOKUP(F7281,'Customer Details'!$A$1:$B$3264,2,0)</f>
        <v>Australia</v>
      </c>
      <c r="I7281" s="7">
        <f t="shared" si="1"/>
        <v>17.7</v>
      </c>
      <c r="J7281" s="7">
        <f t="shared" si="2"/>
        <v>17.7</v>
      </c>
    </row>
    <row r="7282" ht="15.75" customHeight="1">
      <c r="A7282" s="4">
        <v>577506.0</v>
      </c>
      <c r="B7282" s="4" t="s">
        <v>457</v>
      </c>
      <c r="C7282" s="5" t="s">
        <v>458</v>
      </c>
      <c r="D7282" s="5">
        <v>2.0</v>
      </c>
      <c r="E7282" s="5">
        <v>1.25</v>
      </c>
      <c r="F7282" s="4">
        <v>13212.0</v>
      </c>
      <c r="G7282" s="6">
        <v>44701.52777777778</v>
      </c>
      <c r="H7282" s="6" t="str">
        <f>VLOOKUP(F7282,'Customer Details'!$A$1:$B$3264,2,0)</f>
        <v>Australia</v>
      </c>
      <c r="I7282" s="7">
        <f t="shared" si="1"/>
        <v>2.5</v>
      </c>
      <c r="J7282" s="7">
        <f t="shared" si="2"/>
        <v>2.5</v>
      </c>
    </row>
    <row r="7283" ht="15.75" customHeight="1">
      <c r="A7283" s="4">
        <v>552951.0</v>
      </c>
      <c r="B7283" s="4" t="s">
        <v>152</v>
      </c>
      <c r="C7283" s="5" t="s">
        <v>153</v>
      </c>
      <c r="D7283" s="5">
        <v>2.0</v>
      </c>
      <c r="E7283" s="5">
        <v>5.45</v>
      </c>
      <c r="F7283" s="4">
        <v>14988.0</v>
      </c>
      <c r="G7283" s="6">
        <v>44512.50347222222</v>
      </c>
      <c r="H7283" s="6" t="str">
        <f>VLOOKUP(F7283,'Customer Details'!$A$1:$B$3264,2,0)</f>
        <v>USA</v>
      </c>
      <c r="I7283" s="7">
        <f t="shared" si="1"/>
        <v>10.9</v>
      </c>
      <c r="J7283" s="7">
        <f t="shared" si="2"/>
        <v>10.9</v>
      </c>
    </row>
    <row r="7284" ht="15.75" customHeight="1">
      <c r="A7284" s="4">
        <v>572566.0</v>
      </c>
      <c r="B7284" s="4" t="s">
        <v>932</v>
      </c>
      <c r="C7284" s="5" t="s">
        <v>933</v>
      </c>
      <c r="D7284" s="5">
        <v>12.0</v>
      </c>
      <c r="E7284" s="5">
        <v>0.65</v>
      </c>
      <c r="F7284" s="4">
        <v>13050.0</v>
      </c>
      <c r="G7284" s="6">
        <v>44676.42847222222</v>
      </c>
      <c r="H7284" s="6" t="str">
        <f>VLOOKUP(F7284,'Customer Details'!$A$1:$B$3264,2,0)</f>
        <v>China</v>
      </c>
      <c r="I7284" s="7">
        <f t="shared" si="1"/>
        <v>7.8</v>
      </c>
      <c r="J7284" s="7">
        <f t="shared" si="2"/>
        <v>7.8</v>
      </c>
    </row>
    <row r="7285" ht="15.75" customHeight="1">
      <c r="A7285" s="4">
        <v>546062.0</v>
      </c>
      <c r="B7285" s="4" t="s">
        <v>56</v>
      </c>
      <c r="C7285" s="5" t="s">
        <v>57</v>
      </c>
      <c r="D7285" s="5">
        <v>2.0</v>
      </c>
      <c r="E7285" s="5">
        <v>1.95</v>
      </c>
      <c r="F7285" s="4">
        <v>16221.0</v>
      </c>
      <c r="G7285" s="6">
        <v>44448.45208333333</v>
      </c>
      <c r="H7285" s="6" t="str">
        <f>VLOOKUP(F7285,'Customer Details'!$A$1:$B$3264,2,0)</f>
        <v>India</v>
      </c>
      <c r="I7285" s="7">
        <f t="shared" si="1"/>
        <v>3.9</v>
      </c>
      <c r="J7285" s="7">
        <f t="shared" si="2"/>
        <v>3.9</v>
      </c>
    </row>
    <row r="7286" ht="15.75" customHeight="1">
      <c r="A7286" s="4">
        <v>576181.0</v>
      </c>
      <c r="B7286" s="4">
        <v>21507.0</v>
      </c>
      <c r="C7286" s="5" t="s">
        <v>3176</v>
      </c>
      <c r="D7286" s="5">
        <v>12.0</v>
      </c>
      <c r="E7286" s="5">
        <v>0.42</v>
      </c>
      <c r="F7286" s="4">
        <v>15572.0</v>
      </c>
      <c r="G7286" s="6">
        <v>44695.47152777778</v>
      </c>
      <c r="H7286" s="6" t="str">
        <f>VLOOKUP(F7286,'Customer Details'!$A$1:$B$3264,2,0)</f>
        <v>USA</v>
      </c>
      <c r="I7286" s="7">
        <f t="shared" si="1"/>
        <v>5.04</v>
      </c>
      <c r="J7286" s="7">
        <f t="shared" si="2"/>
        <v>5.04</v>
      </c>
    </row>
    <row r="7287" ht="15.75" customHeight="1">
      <c r="A7287" s="4">
        <v>578305.0</v>
      </c>
      <c r="B7287" s="4" t="s">
        <v>894</v>
      </c>
      <c r="C7287" s="5" t="s">
        <v>895</v>
      </c>
      <c r="D7287" s="5">
        <v>32.0</v>
      </c>
      <c r="E7287" s="5">
        <v>2.55</v>
      </c>
      <c r="F7287" s="4">
        <v>14088.0</v>
      </c>
      <c r="G7287" s="6">
        <v>44704.65555555555</v>
      </c>
      <c r="H7287" s="6" t="str">
        <f>VLOOKUP(F7287,'Customer Details'!$A$1:$B$3264,2,0)</f>
        <v>USA</v>
      </c>
      <c r="I7287" s="7">
        <f t="shared" si="1"/>
        <v>81.6</v>
      </c>
      <c r="J7287" s="7">
        <f t="shared" si="2"/>
        <v>81.6</v>
      </c>
    </row>
    <row r="7288" ht="15.75" customHeight="1">
      <c r="A7288" s="4">
        <v>563354.0</v>
      </c>
      <c r="B7288" s="4">
        <v>23300.0</v>
      </c>
      <c r="C7288" s="5" t="s">
        <v>1842</v>
      </c>
      <c r="D7288" s="5">
        <v>1.0</v>
      </c>
      <c r="E7288" s="5">
        <v>1.65</v>
      </c>
      <c r="F7288" s="4">
        <v>15271.0</v>
      </c>
      <c r="G7288" s="6">
        <v>44607.60763888889</v>
      </c>
      <c r="H7288" s="6" t="str">
        <f>VLOOKUP(F7288,'Customer Details'!$A$1:$B$3264,2,0)</f>
        <v>China</v>
      </c>
      <c r="I7288" s="7">
        <f t="shared" si="1"/>
        <v>1.65</v>
      </c>
      <c r="J7288" s="7">
        <f t="shared" si="2"/>
        <v>1.65</v>
      </c>
    </row>
    <row r="7289" ht="15.75" customHeight="1">
      <c r="A7289" s="4" t="s">
        <v>3177</v>
      </c>
      <c r="B7289" s="4">
        <v>21262.0</v>
      </c>
      <c r="C7289" s="5" t="s">
        <v>3178</v>
      </c>
      <c r="D7289" s="5">
        <v>-2.0</v>
      </c>
      <c r="E7289" s="5">
        <v>2.95</v>
      </c>
      <c r="F7289" s="4">
        <v>15811.0</v>
      </c>
      <c r="G7289" s="6">
        <v>44703.64513888889</v>
      </c>
      <c r="H7289" s="6" t="str">
        <f>VLOOKUP(F7289,'Customer Details'!$A$1:$B$3264,2,0)</f>
        <v>China</v>
      </c>
      <c r="I7289" s="7">
        <f t="shared" si="1"/>
        <v>-5.9</v>
      </c>
      <c r="J7289" s="7">
        <f t="shared" si="2"/>
        <v>5.9</v>
      </c>
    </row>
    <row r="7290" ht="15.75" customHeight="1">
      <c r="A7290" s="4">
        <v>537369.0</v>
      </c>
      <c r="B7290" s="4" t="s">
        <v>171</v>
      </c>
      <c r="C7290" s="5" t="s">
        <v>172</v>
      </c>
      <c r="D7290" s="5">
        <v>1.0</v>
      </c>
      <c r="E7290" s="5">
        <v>4.25</v>
      </c>
      <c r="F7290" s="4">
        <v>17860.0</v>
      </c>
      <c r="G7290" s="6">
        <v>44353.52847222222</v>
      </c>
      <c r="H7290" s="6" t="str">
        <f>VLOOKUP(F7290,'Customer Details'!$A$1:$B$3264,2,0)</f>
        <v>China</v>
      </c>
      <c r="I7290" s="7">
        <f t="shared" si="1"/>
        <v>4.25</v>
      </c>
      <c r="J7290" s="7">
        <f t="shared" si="2"/>
        <v>4.25</v>
      </c>
    </row>
    <row r="7291" ht="15.75" customHeight="1">
      <c r="A7291" s="4">
        <v>546911.0</v>
      </c>
      <c r="B7291" s="4" t="s">
        <v>1151</v>
      </c>
      <c r="C7291" s="5" t="s">
        <v>1152</v>
      </c>
      <c r="D7291" s="5">
        <v>6.0</v>
      </c>
      <c r="E7291" s="5">
        <v>4.25</v>
      </c>
      <c r="F7291" s="4">
        <v>17725.0</v>
      </c>
      <c r="G7291" s="6">
        <v>44456.82430555556</v>
      </c>
      <c r="H7291" s="6" t="str">
        <f>VLOOKUP(F7291,'Customer Details'!$A$1:$B$3264,2,0)</f>
        <v>India</v>
      </c>
      <c r="I7291" s="7">
        <f t="shared" si="1"/>
        <v>25.5</v>
      </c>
      <c r="J7291" s="7">
        <f t="shared" si="2"/>
        <v>25.5</v>
      </c>
    </row>
    <row r="7292" ht="15.75" customHeight="1">
      <c r="A7292" s="4" t="s">
        <v>3179</v>
      </c>
      <c r="B7292" s="4">
        <v>22464.0</v>
      </c>
      <c r="C7292" s="5" t="s">
        <v>584</v>
      </c>
      <c r="D7292" s="5">
        <v>-5.0</v>
      </c>
      <c r="E7292" s="5">
        <v>1.65</v>
      </c>
      <c r="F7292" s="4">
        <v>14048.0</v>
      </c>
      <c r="G7292" s="6">
        <v>44446.57569444444</v>
      </c>
      <c r="H7292" s="6" t="str">
        <f>VLOOKUP(F7292,'Customer Details'!$A$1:$B$3264,2,0)</f>
        <v>United Kingdom</v>
      </c>
      <c r="I7292" s="7">
        <f t="shared" si="1"/>
        <v>-8.25</v>
      </c>
      <c r="J7292" s="7">
        <f t="shared" si="2"/>
        <v>8.25</v>
      </c>
    </row>
    <row r="7293" ht="15.75" customHeight="1">
      <c r="A7293" s="4">
        <v>555558.0</v>
      </c>
      <c r="B7293" s="4" t="s">
        <v>119</v>
      </c>
      <c r="C7293" s="5" t="s">
        <v>120</v>
      </c>
      <c r="D7293" s="5">
        <v>8.0</v>
      </c>
      <c r="E7293" s="5">
        <v>0.42</v>
      </c>
      <c r="F7293" s="4">
        <v>14159.0</v>
      </c>
      <c r="G7293" s="6">
        <v>44535.5875</v>
      </c>
      <c r="H7293" s="6" t="str">
        <f>VLOOKUP(F7293,'Customer Details'!$A$1:$B$3264,2,0)</f>
        <v>Australia</v>
      </c>
      <c r="I7293" s="7">
        <f t="shared" si="1"/>
        <v>3.36</v>
      </c>
      <c r="J7293" s="7">
        <f t="shared" si="2"/>
        <v>3.36</v>
      </c>
    </row>
    <row r="7294" ht="15.75" customHeight="1">
      <c r="A7294" s="4">
        <v>556058.0</v>
      </c>
      <c r="B7294" s="4" t="s">
        <v>32</v>
      </c>
      <c r="C7294" s="5" t="s">
        <v>33</v>
      </c>
      <c r="D7294" s="5">
        <v>4.0</v>
      </c>
      <c r="E7294" s="5">
        <v>4.15</v>
      </c>
      <c r="F7294" s="4">
        <v>13985.0</v>
      </c>
      <c r="G7294" s="6">
        <v>44538.57916666667</v>
      </c>
      <c r="H7294" s="6" t="str">
        <f>VLOOKUP(F7294,'Customer Details'!$A$1:$B$3264,2,0)</f>
        <v>China</v>
      </c>
      <c r="I7294" s="7">
        <f t="shared" si="1"/>
        <v>16.6</v>
      </c>
      <c r="J7294" s="7">
        <f t="shared" si="2"/>
        <v>16.6</v>
      </c>
    </row>
    <row r="7295" ht="15.75" customHeight="1">
      <c r="A7295" s="4">
        <v>566425.0</v>
      </c>
      <c r="B7295" s="4" t="s">
        <v>38</v>
      </c>
      <c r="C7295" s="5" t="s">
        <v>39</v>
      </c>
      <c r="D7295" s="5">
        <v>6.0</v>
      </c>
      <c r="E7295" s="5">
        <v>2.95</v>
      </c>
      <c r="F7295" s="4">
        <v>16458.0</v>
      </c>
      <c r="G7295" s="6">
        <v>44632.59861111111</v>
      </c>
      <c r="H7295" s="6" t="str">
        <f>VLOOKUP(F7295,'Customer Details'!$A$1:$B$3264,2,0)</f>
        <v>United Kingdom</v>
      </c>
      <c r="I7295" s="7">
        <f t="shared" si="1"/>
        <v>17.7</v>
      </c>
      <c r="J7295" s="7">
        <f t="shared" si="2"/>
        <v>17.7</v>
      </c>
    </row>
    <row r="7296" ht="15.75" customHeight="1">
      <c r="A7296" s="4">
        <v>566581.0</v>
      </c>
      <c r="B7296" s="4" t="s">
        <v>470</v>
      </c>
      <c r="C7296" s="5" t="s">
        <v>471</v>
      </c>
      <c r="D7296" s="5">
        <v>3.0</v>
      </c>
      <c r="E7296" s="5">
        <v>2.55</v>
      </c>
      <c r="F7296" s="4">
        <v>16081.0</v>
      </c>
      <c r="G7296" s="6">
        <v>44633.57430555556</v>
      </c>
      <c r="H7296" s="6" t="str">
        <f>VLOOKUP(F7296,'Customer Details'!$A$1:$B$3264,2,0)</f>
        <v>China</v>
      </c>
      <c r="I7296" s="7">
        <f t="shared" si="1"/>
        <v>7.65</v>
      </c>
      <c r="J7296" s="7">
        <f t="shared" si="2"/>
        <v>7.65</v>
      </c>
    </row>
    <row r="7297" ht="15.75" customHeight="1">
      <c r="A7297" s="4" t="s">
        <v>2239</v>
      </c>
      <c r="B7297" s="4">
        <v>22423.0</v>
      </c>
      <c r="C7297" s="5" t="s">
        <v>434</v>
      </c>
      <c r="D7297" s="5">
        <v>-3.0</v>
      </c>
      <c r="E7297" s="5">
        <v>12.75</v>
      </c>
      <c r="F7297" s="4">
        <v>14239.0</v>
      </c>
      <c r="G7297" s="6">
        <v>44442.68472222222</v>
      </c>
      <c r="H7297" s="6" t="str">
        <f>VLOOKUP(F7297,'Customer Details'!$A$1:$B$3264,2,0)</f>
        <v>United Kingdom</v>
      </c>
      <c r="I7297" s="7">
        <f t="shared" si="1"/>
        <v>-38.25</v>
      </c>
      <c r="J7297" s="7">
        <f t="shared" si="2"/>
        <v>38.25</v>
      </c>
    </row>
    <row r="7298" ht="15.75" customHeight="1">
      <c r="A7298" s="4">
        <v>538917.0</v>
      </c>
      <c r="B7298" s="4" t="s">
        <v>691</v>
      </c>
      <c r="C7298" s="5" t="s">
        <v>692</v>
      </c>
      <c r="D7298" s="5">
        <v>4.0</v>
      </c>
      <c r="E7298" s="5">
        <v>4.25</v>
      </c>
      <c r="F7298" s="4">
        <v>17449.0</v>
      </c>
      <c r="G7298" s="6">
        <v>44362.45625</v>
      </c>
      <c r="H7298" s="6" t="str">
        <f>VLOOKUP(F7298,'Customer Details'!$A$1:$B$3264,2,0)</f>
        <v>USA</v>
      </c>
      <c r="I7298" s="7">
        <f t="shared" si="1"/>
        <v>17</v>
      </c>
      <c r="J7298" s="7">
        <f t="shared" si="2"/>
        <v>17</v>
      </c>
    </row>
    <row r="7299" ht="15.75" customHeight="1">
      <c r="A7299" s="4">
        <v>559918.0</v>
      </c>
      <c r="B7299" s="4" t="s">
        <v>48</v>
      </c>
      <c r="C7299" s="5" t="s">
        <v>49</v>
      </c>
      <c r="D7299" s="5">
        <v>10.0</v>
      </c>
      <c r="E7299" s="5">
        <v>2.08</v>
      </c>
      <c r="F7299" s="4">
        <v>18225.0</v>
      </c>
      <c r="G7299" s="6">
        <v>44574.64513888889</v>
      </c>
      <c r="H7299" s="6" t="str">
        <f>VLOOKUP(F7299,'Customer Details'!$A$1:$B$3264,2,0)</f>
        <v>India</v>
      </c>
      <c r="I7299" s="7">
        <f t="shared" si="1"/>
        <v>20.8</v>
      </c>
      <c r="J7299" s="7">
        <f t="shared" si="2"/>
        <v>20.8</v>
      </c>
    </row>
    <row r="7300" ht="15.75" customHeight="1">
      <c r="A7300" s="4">
        <v>541264.0</v>
      </c>
      <c r="B7300" s="4" t="s">
        <v>398</v>
      </c>
      <c r="C7300" s="5" t="s">
        <v>399</v>
      </c>
      <c r="D7300" s="5">
        <v>6.0</v>
      </c>
      <c r="E7300" s="5">
        <v>1.65</v>
      </c>
      <c r="F7300" s="4">
        <v>17064.0</v>
      </c>
      <c r="G7300" s="6">
        <v>44393.67361111111</v>
      </c>
      <c r="H7300" s="6" t="str">
        <f>VLOOKUP(F7300,'Customer Details'!$A$1:$B$3264,2,0)</f>
        <v>China</v>
      </c>
      <c r="I7300" s="7">
        <f t="shared" si="1"/>
        <v>9.9</v>
      </c>
      <c r="J7300" s="7">
        <f t="shared" si="2"/>
        <v>9.9</v>
      </c>
    </row>
    <row r="7301" ht="15.75" customHeight="1">
      <c r="A7301" s="4">
        <v>566047.0</v>
      </c>
      <c r="B7301" s="4" t="s">
        <v>1463</v>
      </c>
      <c r="C7301" s="5" t="s">
        <v>1464</v>
      </c>
      <c r="D7301" s="5">
        <v>2.0</v>
      </c>
      <c r="E7301" s="5">
        <v>3.75</v>
      </c>
      <c r="F7301" s="4">
        <v>17370.0</v>
      </c>
      <c r="G7301" s="6">
        <v>44628.59652777778</v>
      </c>
      <c r="H7301" s="6" t="str">
        <f>VLOOKUP(F7301,'Customer Details'!$A$1:$B$3264,2,0)</f>
        <v>China</v>
      </c>
      <c r="I7301" s="7">
        <f t="shared" si="1"/>
        <v>7.5</v>
      </c>
      <c r="J7301" s="7">
        <f t="shared" si="2"/>
        <v>7.5</v>
      </c>
    </row>
    <row r="7302" ht="15.75" customHeight="1">
      <c r="A7302" s="4">
        <v>551739.0</v>
      </c>
      <c r="B7302" s="4">
        <v>21864.0</v>
      </c>
      <c r="C7302" s="5" t="s">
        <v>1738</v>
      </c>
      <c r="D7302" s="5">
        <v>1.0</v>
      </c>
      <c r="E7302" s="5">
        <v>2.1</v>
      </c>
      <c r="F7302" s="4">
        <v>18118.0</v>
      </c>
      <c r="G7302" s="6">
        <v>44504.45694444444</v>
      </c>
      <c r="H7302" s="6" t="str">
        <f>VLOOKUP(F7302,'Customer Details'!$A$1:$B$3264,2,0)</f>
        <v>USA</v>
      </c>
      <c r="I7302" s="7">
        <f t="shared" si="1"/>
        <v>2.1</v>
      </c>
      <c r="J7302" s="7">
        <f t="shared" si="2"/>
        <v>2.1</v>
      </c>
    </row>
    <row r="7303" ht="15.75" customHeight="1">
      <c r="A7303" s="4">
        <v>575919.0</v>
      </c>
      <c r="B7303" s="4" t="s">
        <v>357</v>
      </c>
      <c r="C7303" s="5" t="s">
        <v>358</v>
      </c>
      <c r="D7303" s="5">
        <v>96.0</v>
      </c>
      <c r="E7303" s="5">
        <v>0.85</v>
      </c>
      <c r="F7303" s="4">
        <v>15311.0</v>
      </c>
      <c r="G7303" s="6">
        <v>44692.70833333334</v>
      </c>
      <c r="H7303" s="6" t="str">
        <f>VLOOKUP(F7303,'Customer Details'!$A$1:$B$3264,2,0)</f>
        <v>USA</v>
      </c>
      <c r="I7303" s="7">
        <f t="shared" si="1"/>
        <v>81.6</v>
      </c>
      <c r="J7303" s="7">
        <f t="shared" si="2"/>
        <v>81.6</v>
      </c>
    </row>
    <row r="7304" ht="15.75" customHeight="1">
      <c r="A7304" s="4">
        <v>550459.0</v>
      </c>
      <c r="B7304" s="4" t="s">
        <v>40</v>
      </c>
      <c r="C7304" s="5" t="s">
        <v>41</v>
      </c>
      <c r="D7304" s="5">
        <v>1.0</v>
      </c>
      <c r="E7304" s="5">
        <v>2.95</v>
      </c>
      <c r="F7304" s="4">
        <v>18116.0</v>
      </c>
      <c r="G7304" s="6">
        <v>44487.55347222222</v>
      </c>
      <c r="H7304" s="6" t="str">
        <f>VLOOKUP(F7304,'Customer Details'!$A$1:$B$3264,2,0)</f>
        <v>USA</v>
      </c>
      <c r="I7304" s="7">
        <f t="shared" si="1"/>
        <v>2.95</v>
      </c>
      <c r="J7304" s="7">
        <f t="shared" si="2"/>
        <v>2.95</v>
      </c>
    </row>
    <row r="7305" ht="15.75" customHeight="1">
      <c r="A7305" s="4">
        <v>570488.0</v>
      </c>
      <c r="B7305" s="4" t="s">
        <v>183</v>
      </c>
      <c r="C7305" s="5" t="s">
        <v>184</v>
      </c>
      <c r="D7305" s="5">
        <v>3.0</v>
      </c>
      <c r="E7305" s="5">
        <v>1.63</v>
      </c>
      <c r="F7305" s="4">
        <v>14096.0</v>
      </c>
      <c r="G7305" s="6">
        <v>44661.71666666667</v>
      </c>
      <c r="H7305" s="6" t="str">
        <f>VLOOKUP(F7305,'Customer Details'!$A$1:$B$3264,2,0)</f>
        <v>USA</v>
      </c>
      <c r="I7305" s="7">
        <f t="shared" si="1"/>
        <v>4.89</v>
      </c>
      <c r="J7305" s="7">
        <f t="shared" si="2"/>
        <v>4.89</v>
      </c>
    </row>
    <row r="7306" ht="15.75" customHeight="1">
      <c r="A7306" s="4">
        <v>572922.0</v>
      </c>
      <c r="B7306" s="4" t="s">
        <v>313</v>
      </c>
      <c r="C7306" s="5" t="s">
        <v>314</v>
      </c>
      <c r="D7306" s="5">
        <v>12.0</v>
      </c>
      <c r="E7306" s="5">
        <v>0.42</v>
      </c>
      <c r="F7306" s="4">
        <v>17895.0</v>
      </c>
      <c r="G7306" s="6">
        <v>44677.70833333334</v>
      </c>
      <c r="H7306" s="6" t="str">
        <f>VLOOKUP(F7306,'Customer Details'!$A$1:$B$3264,2,0)</f>
        <v>India</v>
      </c>
      <c r="I7306" s="7">
        <f t="shared" si="1"/>
        <v>5.04</v>
      </c>
      <c r="J7306" s="7">
        <f t="shared" si="2"/>
        <v>5.04</v>
      </c>
    </row>
    <row r="7307" ht="15.75" customHeight="1">
      <c r="A7307" s="4" t="s">
        <v>3180</v>
      </c>
      <c r="B7307" s="4">
        <v>22665.0</v>
      </c>
      <c r="C7307" s="5" t="s">
        <v>3119</v>
      </c>
      <c r="D7307" s="5">
        <v>-6.0</v>
      </c>
      <c r="E7307" s="5">
        <v>2.95</v>
      </c>
      <c r="F7307" s="4">
        <v>17460.0</v>
      </c>
      <c r="G7307" s="6">
        <v>44642.45694444444</v>
      </c>
      <c r="H7307" s="6" t="str">
        <f>VLOOKUP(F7307,'Customer Details'!$A$1:$B$3264,2,0)</f>
        <v>United Kingdom</v>
      </c>
      <c r="I7307" s="7">
        <f t="shared" si="1"/>
        <v>-17.7</v>
      </c>
      <c r="J7307" s="7">
        <f t="shared" si="2"/>
        <v>17.7</v>
      </c>
    </row>
    <row r="7308" ht="15.75" customHeight="1">
      <c r="A7308" s="4" t="s">
        <v>2010</v>
      </c>
      <c r="B7308" s="4">
        <v>22788.0</v>
      </c>
      <c r="C7308" s="5" t="s">
        <v>2696</v>
      </c>
      <c r="D7308" s="5">
        <v>-1.0</v>
      </c>
      <c r="E7308" s="5">
        <v>9.95</v>
      </c>
      <c r="F7308" s="4">
        <v>14527.0</v>
      </c>
      <c r="G7308" s="6">
        <v>44476.75416666667</v>
      </c>
      <c r="H7308" s="6" t="str">
        <f>VLOOKUP(F7308,'Customer Details'!$A$1:$B$3264,2,0)</f>
        <v>USA</v>
      </c>
      <c r="I7308" s="7">
        <f t="shared" si="1"/>
        <v>-9.95</v>
      </c>
      <c r="J7308" s="7">
        <f t="shared" si="2"/>
        <v>9.95</v>
      </c>
    </row>
    <row r="7309" ht="15.75" customHeight="1">
      <c r="A7309" s="4" t="s">
        <v>3181</v>
      </c>
      <c r="B7309" s="4">
        <v>21931.0</v>
      </c>
      <c r="C7309" s="5" t="s">
        <v>2039</v>
      </c>
      <c r="D7309" s="5">
        <v>-1.0</v>
      </c>
      <c r="E7309" s="5">
        <v>1.95</v>
      </c>
      <c r="F7309" s="4">
        <v>14389.0</v>
      </c>
      <c r="G7309" s="6">
        <v>44402.53125</v>
      </c>
      <c r="H7309" s="6" t="str">
        <f>VLOOKUP(F7309,'Customer Details'!$A$1:$B$3264,2,0)</f>
        <v>China</v>
      </c>
      <c r="I7309" s="7">
        <f t="shared" si="1"/>
        <v>-1.95</v>
      </c>
      <c r="J7309" s="7">
        <f t="shared" si="2"/>
        <v>1.95</v>
      </c>
    </row>
    <row r="7310" ht="15.75" customHeight="1">
      <c r="A7310" s="4">
        <v>576848.0</v>
      </c>
      <c r="B7310" s="4" t="s">
        <v>443</v>
      </c>
      <c r="C7310" s="5" t="s">
        <v>444</v>
      </c>
      <c r="D7310" s="5">
        <v>2.0</v>
      </c>
      <c r="E7310" s="5">
        <v>2.95</v>
      </c>
      <c r="F7310" s="4">
        <v>15051.0</v>
      </c>
      <c r="G7310" s="6">
        <v>44697.65138888889</v>
      </c>
      <c r="H7310" s="6" t="str">
        <f>VLOOKUP(F7310,'Customer Details'!$A$1:$B$3264,2,0)</f>
        <v>China</v>
      </c>
      <c r="I7310" s="7">
        <f t="shared" si="1"/>
        <v>5.9</v>
      </c>
      <c r="J7310" s="7">
        <f t="shared" si="2"/>
        <v>5.9</v>
      </c>
    </row>
    <row r="7311" ht="15.75" customHeight="1">
      <c r="A7311" s="4">
        <v>569487.0</v>
      </c>
      <c r="B7311" s="4" t="s">
        <v>816</v>
      </c>
      <c r="C7311" s="5" t="s">
        <v>817</v>
      </c>
      <c r="D7311" s="5">
        <v>1.0</v>
      </c>
      <c r="E7311" s="5">
        <v>50.0</v>
      </c>
      <c r="F7311" s="4">
        <v>13351.0</v>
      </c>
      <c r="G7311" s="6">
        <v>44655.53819444445</v>
      </c>
      <c r="H7311" s="6" t="str">
        <f>VLOOKUP(F7311,'Customer Details'!$A$1:$B$3264,2,0)</f>
        <v>United Kingdom</v>
      </c>
      <c r="I7311" s="7">
        <f t="shared" si="1"/>
        <v>50</v>
      </c>
      <c r="J7311" s="7">
        <f t="shared" si="2"/>
        <v>50</v>
      </c>
    </row>
    <row r="7312" ht="15.75" customHeight="1">
      <c r="A7312" s="4">
        <v>554306.0</v>
      </c>
      <c r="B7312" s="4" t="s">
        <v>235</v>
      </c>
      <c r="C7312" s="5" t="s">
        <v>236</v>
      </c>
      <c r="D7312" s="5">
        <v>4.0</v>
      </c>
      <c r="E7312" s="5">
        <v>4.15</v>
      </c>
      <c r="F7312" s="4">
        <v>15734.0</v>
      </c>
      <c r="G7312" s="6">
        <v>44523.62430555555</v>
      </c>
      <c r="H7312" s="6" t="str">
        <f>VLOOKUP(F7312,'Customer Details'!$A$1:$B$3264,2,0)</f>
        <v>Australia</v>
      </c>
      <c r="I7312" s="7">
        <f t="shared" si="1"/>
        <v>16.6</v>
      </c>
      <c r="J7312" s="7">
        <f t="shared" si="2"/>
        <v>16.6</v>
      </c>
    </row>
    <row r="7313" ht="15.75" customHeight="1">
      <c r="A7313" s="4" t="s">
        <v>3182</v>
      </c>
      <c r="B7313" s="4">
        <v>21844.0</v>
      </c>
      <c r="C7313" s="5" t="s">
        <v>1123</v>
      </c>
      <c r="D7313" s="5">
        <v>-2.0</v>
      </c>
      <c r="E7313" s="5">
        <v>2.95</v>
      </c>
      <c r="F7313" s="4">
        <v>16717.0</v>
      </c>
      <c r="G7313" s="6">
        <v>44410.61388888889</v>
      </c>
      <c r="H7313" s="6" t="str">
        <f>VLOOKUP(F7313,'Customer Details'!$A$1:$B$3264,2,0)</f>
        <v>China</v>
      </c>
      <c r="I7313" s="7">
        <f t="shared" si="1"/>
        <v>-5.9</v>
      </c>
      <c r="J7313" s="7">
        <f t="shared" si="2"/>
        <v>5.9</v>
      </c>
    </row>
    <row r="7314" ht="15.75" customHeight="1">
      <c r="A7314" s="4">
        <v>574629.0</v>
      </c>
      <c r="B7314" s="4">
        <v>20726.0</v>
      </c>
      <c r="C7314" s="5" t="s">
        <v>1662</v>
      </c>
      <c r="D7314" s="5">
        <v>1.0</v>
      </c>
      <c r="E7314" s="5">
        <v>1.65</v>
      </c>
      <c r="F7314" s="4">
        <v>16326.0</v>
      </c>
      <c r="G7314" s="6">
        <v>44687.47291666667</v>
      </c>
      <c r="H7314" s="6" t="str">
        <f>VLOOKUP(F7314,'Customer Details'!$A$1:$B$3264,2,0)</f>
        <v>Australia</v>
      </c>
      <c r="I7314" s="7">
        <f t="shared" si="1"/>
        <v>1.65</v>
      </c>
      <c r="J7314" s="7">
        <f t="shared" si="2"/>
        <v>1.65</v>
      </c>
    </row>
    <row r="7315" ht="15.75" customHeight="1">
      <c r="A7315" s="4" t="s">
        <v>3183</v>
      </c>
      <c r="B7315" s="4">
        <v>22423.0</v>
      </c>
      <c r="C7315" s="5" t="s">
        <v>434</v>
      </c>
      <c r="D7315" s="5">
        <v>-1.0</v>
      </c>
      <c r="E7315" s="5">
        <v>12.75</v>
      </c>
      <c r="F7315" s="4">
        <v>14606.0</v>
      </c>
      <c r="G7315" s="6">
        <v>44460.53472222222</v>
      </c>
      <c r="H7315" s="6" t="str">
        <f>VLOOKUP(F7315,'Customer Details'!$A$1:$B$3264,2,0)</f>
        <v>USA</v>
      </c>
      <c r="I7315" s="7">
        <f t="shared" si="1"/>
        <v>-12.75</v>
      </c>
      <c r="J7315" s="7">
        <f t="shared" si="2"/>
        <v>12.75</v>
      </c>
    </row>
    <row r="7316" ht="15.75" customHeight="1">
      <c r="A7316" s="4">
        <v>561625.0</v>
      </c>
      <c r="B7316" s="4" t="s">
        <v>382</v>
      </c>
      <c r="C7316" s="5" t="s">
        <v>383</v>
      </c>
      <c r="D7316" s="5">
        <v>48.0</v>
      </c>
      <c r="E7316" s="5">
        <v>0.79</v>
      </c>
      <c r="F7316" s="4">
        <v>16843.0</v>
      </c>
      <c r="G7316" s="6">
        <v>44589.58541666667</v>
      </c>
      <c r="H7316" s="6" t="str">
        <f>VLOOKUP(F7316,'Customer Details'!$A$1:$B$3264,2,0)</f>
        <v>USA</v>
      </c>
      <c r="I7316" s="7">
        <f t="shared" si="1"/>
        <v>37.92</v>
      </c>
      <c r="J7316" s="7">
        <f t="shared" si="2"/>
        <v>37.92</v>
      </c>
    </row>
    <row r="7317" ht="15.75" customHeight="1">
      <c r="A7317" s="4">
        <v>576228.0</v>
      </c>
      <c r="B7317" s="4">
        <v>22306.0</v>
      </c>
      <c r="C7317" s="5" t="s">
        <v>3184</v>
      </c>
      <c r="D7317" s="5">
        <v>6.0</v>
      </c>
      <c r="E7317" s="5">
        <v>1.06</v>
      </c>
      <c r="F7317" s="4">
        <v>15033.0</v>
      </c>
      <c r="G7317" s="6">
        <v>44695.55</v>
      </c>
      <c r="H7317" s="6" t="str">
        <f>VLOOKUP(F7317,'Customer Details'!$A$1:$B$3264,2,0)</f>
        <v>United Kingdom</v>
      </c>
      <c r="I7317" s="7">
        <f t="shared" si="1"/>
        <v>6.36</v>
      </c>
      <c r="J7317" s="7">
        <f t="shared" si="2"/>
        <v>6.36</v>
      </c>
    </row>
    <row r="7318" ht="15.75" customHeight="1">
      <c r="A7318" s="4">
        <v>571945.0</v>
      </c>
      <c r="B7318" s="4" t="s">
        <v>221</v>
      </c>
      <c r="C7318" s="5" t="s">
        <v>222</v>
      </c>
      <c r="D7318" s="5">
        <v>25.0</v>
      </c>
      <c r="E7318" s="5">
        <v>0.42</v>
      </c>
      <c r="F7318" s="4">
        <v>17354.0</v>
      </c>
      <c r="G7318" s="6">
        <v>44671.44027777778</v>
      </c>
      <c r="H7318" s="6" t="str">
        <f>VLOOKUP(F7318,'Customer Details'!$A$1:$B$3264,2,0)</f>
        <v>United Kingdom</v>
      </c>
      <c r="I7318" s="7">
        <f t="shared" si="1"/>
        <v>10.5</v>
      </c>
      <c r="J7318" s="7">
        <f t="shared" si="2"/>
        <v>10.5</v>
      </c>
    </row>
    <row r="7319" ht="15.75" customHeight="1">
      <c r="A7319" s="4">
        <v>573380.0</v>
      </c>
      <c r="B7319" s="4">
        <v>84375.0</v>
      </c>
      <c r="C7319" s="5" t="s">
        <v>3185</v>
      </c>
      <c r="D7319" s="5">
        <v>1.0</v>
      </c>
      <c r="E7319" s="5">
        <v>2.1</v>
      </c>
      <c r="F7319" s="4">
        <v>14572.0</v>
      </c>
      <c r="G7319" s="6">
        <v>44681.58611111111</v>
      </c>
      <c r="H7319" s="6" t="str">
        <f>VLOOKUP(F7319,'Customer Details'!$A$1:$B$3264,2,0)</f>
        <v>United Kingdom</v>
      </c>
      <c r="I7319" s="7">
        <f t="shared" si="1"/>
        <v>2.1</v>
      </c>
      <c r="J7319" s="7">
        <f t="shared" si="2"/>
        <v>2.1</v>
      </c>
    </row>
    <row r="7320" ht="15.75" customHeight="1">
      <c r="A7320" s="4">
        <v>572309.0</v>
      </c>
      <c r="B7320" s="4" t="s">
        <v>1405</v>
      </c>
      <c r="C7320" s="5" t="s">
        <v>1406</v>
      </c>
      <c r="D7320" s="5">
        <v>8.0</v>
      </c>
      <c r="E7320" s="5">
        <v>0.38</v>
      </c>
      <c r="F7320" s="4">
        <v>14432.0</v>
      </c>
      <c r="G7320" s="6">
        <v>44674.64513888889</v>
      </c>
      <c r="H7320" s="6" t="str">
        <f>VLOOKUP(F7320,'Customer Details'!$A$1:$B$3264,2,0)</f>
        <v>China</v>
      </c>
      <c r="I7320" s="7">
        <f t="shared" si="1"/>
        <v>3.04</v>
      </c>
      <c r="J7320" s="7">
        <f t="shared" si="2"/>
        <v>3.04</v>
      </c>
    </row>
    <row r="7321" ht="15.75" customHeight="1">
      <c r="A7321" s="4" t="s">
        <v>3186</v>
      </c>
      <c r="B7321" s="4">
        <v>22865.0</v>
      </c>
      <c r="C7321" s="5" t="s">
        <v>3187</v>
      </c>
      <c r="D7321" s="5">
        <v>-2.0</v>
      </c>
      <c r="E7321" s="5">
        <v>2.1</v>
      </c>
      <c r="F7321" s="4">
        <v>18172.0</v>
      </c>
      <c r="G7321" s="6">
        <v>44426.70277777778</v>
      </c>
      <c r="H7321" s="6" t="str">
        <f>VLOOKUP(F7321,'Customer Details'!$A$1:$B$3264,2,0)</f>
        <v>China</v>
      </c>
      <c r="I7321" s="7">
        <f t="shared" si="1"/>
        <v>-4.2</v>
      </c>
      <c r="J7321" s="7">
        <f t="shared" si="2"/>
        <v>4.2</v>
      </c>
    </row>
    <row r="7322" ht="15.75" customHeight="1">
      <c r="A7322" s="4">
        <v>555950.0</v>
      </c>
      <c r="B7322" s="4" t="s">
        <v>647</v>
      </c>
      <c r="C7322" s="5" t="s">
        <v>648</v>
      </c>
      <c r="D7322" s="5">
        <v>50.0</v>
      </c>
      <c r="E7322" s="5">
        <v>0.42</v>
      </c>
      <c r="F7322" s="4">
        <v>17966.0</v>
      </c>
      <c r="G7322" s="6">
        <v>44538.45208333333</v>
      </c>
      <c r="H7322" s="6" t="str">
        <f>VLOOKUP(F7322,'Customer Details'!$A$1:$B$3264,2,0)</f>
        <v>USA</v>
      </c>
      <c r="I7322" s="7">
        <f t="shared" si="1"/>
        <v>21</v>
      </c>
      <c r="J7322" s="7">
        <f t="shared" si="2"/>
        <v>21</v>
      </c>
    </row>
    <row r="7323" ht="15.75" customHeight="1">
      <c r="A7323" s="4">
        <v>575694.0</v>
      </c>
      <c r="B7323" s="4" t="s">
        <v>2451</v>
      </c>
      <c r="C7323" s="5" t="s">
        <v>2452</v>
      </c>
      <c r="D7323" s="5">
        <v>1.0</v>
      </c>
      <c r="E7323" s="5">
        <v>6.35</v>
      </c>
      <c r="F7323" s="4">
        <v>12748.0</v>
      </c>
      <c r="G7323" s="6">
        <v>44691.69305555556</v>
      </c>
      <c r="H7323" s="6" t="str">
        <f>VLOOKUP(F7323,'Customer Details'!$A$1:$B$3264,2,0)</f>
        <v>USA</v>
      </c>
      <c r="I7323" s="7">
        <f t="shared" si="1"/>
        <v>6.35</v>
      </c>
      <c r="J7323" s="7">
        <f t="shared" si="2"/>
        <v>6.35</v>
      </c>
    </row>
    <row r="7324" ht="15.75" customHeight="1">
      <c r="A7324" s="4">
        <v>574476.0</v>
      </c>
      <c r="B7324" s="4" t="s">
        <v>1128</v>
      </c>
      <c r="C7324" s="5" t="s">
        <v>1129</v>
      </c>
      <c r="D7324" s="5">
        <v>1.0</v>
      </c>
      <c r="E7324" s="5">
        <v>1.25</v>
      </c>
      <c r="F7324" s="4">
        <v>17203.0</v>
      </c>
      <c r="G7324" s="6">
        <v>44685.51388888889</v>
      </c>
      <c r="H7324" s="6" t="str">
        <f>VLOOKUP(F7324,'Customer Details'!$A$1:$B$3264,2,0)</f>
        <v>Australia</v>
      </c>
      <c r="I7324" s="7">
        <f t="shared" si="1"/>
        <v>1.25</v>
      </c>
      <c r="J7324" s="7">
        <f t="shared" si="2"/>
        <v>1.25</v>
      </c>
    </row>
    <row r="7325" ht="15.75" customHeight="1">
      <c r="A7325" s="4">
        <v>547362.0</v>
      </c>
      <c r="B7325" s="4" t="s">
        <v>1365</v>
      </c>
      <c r="C7325" s="5" t="s">
        <v>414</v>
      </c>
      <c r="D7325" s="5">
        <v>300.0</v>
      </c>
      <c r="E7325" s="5">
        <v>0.32</v>
      </c>
      <c r="F7325" s="4">
        <v>13694.0</v>
      </c>
      <c r="G7325" s="6">
        <v>44461.52291666667</v>
      </c>
      <c r="H7325" s="6" t="str">
        <f>VLOOKUP(F7325,'Customer Details'!$A$1:$B$3264,2,0)</f>
        <v>USA</v>
      </c>
      <c r="I7325" s="7">
        <f t="shared" si="1"/>
        <v>96</v>
      </c>
      <c r="J7325" s="7">
        <f t="shared" si="2"/>
        <v>96</v>
      </c>
    </row>
    <row r="7326" ht="15.75" customHeight="1">
      <c r="A7326" s="4">
        <v>554275.0</v>
      </c>
      <c r="B7326" s="4" t="s">
        <v>427</v>
      </c>
      <c r="C7326" s="5" t="s">
        <v>428</v>
      </c>
      <c r="D7326" s="5">
        <v>8.0</v>
      </c>
      <c r="E7326" s="5">
        <v>0.42</v>
      </c>
      <c r="F7326" s="4">
        <v>14903.0</v>
      </c>
      <c r="G7326" s="6">
        <v>44523.55347222222</v>
      </c>
      <c r="H7326" s="6" t="str">
        <f>VLOOKUP(F7326,'Customer Details'!$A$1:$B$3264,2,0)</f>
        <v>USA</v>
      </c>
      <c r="I7326" s="7">
        <f t="shared" si="1"/>
        <v>3.36</v>
      </c>
      <c r="J7326" s="7">
        <f t="shared" si="2"/>
        <v>3.36</v>
      </c>
    </row>
    <row r="7327" ht="15.75" customHeight="1">
      <c r="A7327" s="4">
        <v>572213.0</v>
      </c>
      <c r="B7327" s="4" t="s">
        <v>388</v>
      </c>
      <c r="C7327" s="5" t="s">
        <v>389</v>
      </c>
      <c r="D7327" s="5">
        <v>12.0</v>
      </c>
      <c r="E7327" s="5">
        <v>1.25</v>
      </c>
      <c r="F7327" s="4">
        <v>15358.0</v>
      </c>
      <c r="G7327" s="6">
        <v>44672.53055555555</v>
      </c>
      <c r="H7327" s="6" t="str">
        <f>VLOOKUP(F7327,'Customer Details'!$A$1:$B$3264,2,0)</f>
        <v>Australia</v>
      </c>
      <c r="I7327" s="7">
        <f t="shared" si="1"/>
        <v>15</v>
      </c>
      <c r="J7327" s="7">
        <f t="shared" si="2"/>
        <v>15</v>
      </c>
    </row>
    <row r="7328" ht="15.75" customHeight="1">
      <c r="A7328" s="4">
        <v>574481.0</v>
      </c>
      <c r="B7328" s="4">
        <v>21558.0</v>
      </c>
      <c r="C7328" s="5" t="s">
        <v>411</v>
      </c>
      <c r="D7328" s="5">
        <v>1.0</v>
      </c>
      <c r="E7328" s="5">
        <v>2.55</v>
      </c>
      <c r="F7328" s="4">
        <v>18022.0</v>
      </c>
      <c r="G7328" s="6">
        <v>44685.53125</v>
      </c>
      <c r="H7328" s="6" t="str">
        <f>VLOOKUP(F7328,'Customer Details'!$A$1:$B$3264,2,0)</f>
        <v>United Kingdom</v>
      </c>
      <c r="I7328" s="7">
        <f t="shared" si="1"/>
        <v>2.55</v>
      </c>
      <c r="J7328" s="7">
        <f t="shared" si="2"/>
        <v>2.55</v>
      </c>
    </row>
    <row r="7329" ht="15.75" customHeight="1">
      <c r="A7329" s="4" t="s">
        <v>3188</v>
      </c>
      <c r="B7329" s="4">
        <v>22424.0</v>
      </c>
      <c r="C7329" s="5" t="s">
        <v>2935</v>
      </c>
      <c r="D7329" s="5">
        <v>-2.0</v>
      </c>
      <c r="E7329" s="5">
        <v>12.75</v>
      </c>
      <c r="F7329" s="4">
        <v>15066.0</v>
      </c>
      <c r="G7329" s="6">
        <v>44689.41388888889</v>
      </c>
      <c r="H7329" s="6" t="str">
        <f>VLOOKUP(F7329,'Customer Details'!$A$1:$B$3264,2,0)</f>
        <v>China</v>
      </c>
      <c r="I7329" s="7">
        <f t="shared" si="1"/>
        <v>-25.5</v>
      </c>
      <c r="J7329" s="7">
        <f t="shared" si="2"/>
        <v>25.5</v>
      </c>
    </row>
    <row r="7330" ht="15.75" customHeight="1">
      <c r="A7330" s="4">
        <v>568220.0</v>
      </c>
      <c r="B7330" s="4" t="s">
        <v>2325</v>
      </c>
      <c r="C7330" s="5" t="s">
        <v>2326</v>
      </c>
      <c r="D7330" s="5">
        <v>6.0</v>
      </c>
      <c r="E7330" s="5">
        <v>1.95</v>
      </c>
      <c r="F7330" s="4">
        <v>15626.0</v>
      </c>
      <c r="G7330" s="6">
        <v>44646.41875</v>
      </c>
      <c r="H7330" s="6" t="str">
        <f>VLOOKUP(F7330,'Customer Details'!$A$1:$B$3264,2,0)</f>
        <v>USA</v>
      </c>
      <c r="I7330" s="7">
        <f t="shared" si="1"/>
        <v>11.7</v>
      </c>
      <c r="J7330" s="7">
        <f t="shared" si="2"/>
        <v>11.7</v>
      </c>
    </row>
    <row r="7331" ht="15.75" customHeight="1">
      <c r="A7331" s="4">
        <v>538844.0</v>
      </c>
      <c r="B7331" s="4" t="s">
        <v>32</v>
      </c>
      <c r="C7331" s="5" t="s">
        <v>370</v>
      </c>
      <c r="D7331" s="5">
        <v>20.0</v>
      </c>
      <c r="E7331" s="5">
        <v>3.75</v>
      </c>
      <c r="F7331" s="4">
        <v>14680.0</v>
      </c>
      <c r="G7331" s="6">
        <v>44361.55486111111</v>
      </c>
      <c r="H7331" s="6" t="str">
        <f>VLOOKUP(F7331,'Customer Details'!$A$1:$B$3264,2,0)</f>
        <v>United Kingdom</v>
      </c>
      <c r="I7331" s="7">
        <f t="shared" si="1"/>
        <v>75</v>
      </c>
      <c r="J7331" s="7">
        <f t="shared" si="2"/>
        <v>75</v>
      </c>
    </row>
    <row r="7332" ht="15.75" customHeight="1">
      <c r="A7332" s="4">
        <v>571461.0</v>
      </c>
      <c r="B7332" s="4" t="s">
        <v>119</v>
      </c>
      <c r="C7332" s="5" t="s">
        <v>120</v>
      </c>
      <c r="D7332" s="5">
        <v>1.0</v>
      </c>
      <c r="E7332" s="5">
        <v>0.42</v>
      </c>
      <c r="F7332" s="4">
        <v>16932.0</v>
      </c>
      <c r="G7332" s="6">
        <v>44668.59166666667</v>
      </c>
      <c r="H7332" s="6" t="str">
        <f>VLOOKUP(F7332,'Customer Details'!$A$1:$B$3264,2,0)</f>
        <v>United Kingdom</v>
      </c>
      <c r="I7332" s="7">
        <f t="shared" si="1"/>
        <v>0.42</v>
      </c>
      <c r="J7332" s="7">
        <f t="shared" si="2"/>
        <v>0.42</v>
      </c>
    </row>
    <row r="7333" ht="15.75" customHeight="1">
      <c r="A7333" s="4" t="s">
        <v>2108</v>
      </c>
      <c r="B7333" s="4">
        <v>22131.0</v>
      </c>
      <c r="C7333" s="5" t="s">
        <v>971</v>
      </c>
      <c r="D7333" s="5">
        <v>-1.0</v>
      </c>
      <c r="E7333" s="5">
        <v>1.95</v>
      </c>
      <c r="F7333" s="4">
        <v>15514.0</v>
      </c>
      <c r="G7333" s="6">
        <v>44357.58541666667</v>
      </c>
      <c r="H7333" s="6" t="str">
        <f>VLOOKUP(F7333,'Customer Details'!$A$1:$B$3264,2,0)</f>
        <v>United Kingdom</v>
      </c>
      <c r="I7333" s="7">
        <f t="shared" si="1"/>
        <v>-1.95</v>
      </c>
      <c r="J7333" s="7">
        <f t="shared" si="2"/>
        <v>1.95</v>
      </c>
    </row>
    <row r="7334" ht="15.75" customHeight="1">
      <c r="A7334" s="4">
        <v>581150.0</v>
      </c>
      <c r="B7334" s="4" t="s">
        <v>1067</v>
      </c>
      <c r="C7334" s="5" t="s">
        <v>1068</v>
      </c>
      <c r="D7334" s="5">
        <v>1.0</v>
      </c>
      <c r="E7334" s="5">
        <v>1.55</v>
      </c>
      <c r="F7334" s="4">
        <v>17266.0</v>
      </c>
      <c r="G7334" s="6">
        <v>44719.59166666667</v>
      </c>
      <c r="H7334" s="6" t="str">
        <f>VLOOKUP(F7334,'Customer Details'!$A$1:$B$3264,2,0)</f>
        <v>USA</v>
      </c>
      <c r="I7334" s="7">
        <f t="shared" si="1"/>
        <v>1.55</v>
      </c>
      <c r="J7334" s="7">
        <f t="shared" si="2"/>
        <v>1.55</v>
      </c>
    </row>
    <row r="7335" ht="15.75" customHeight="1">
      <c r="A7335" s="4">
        <v>551558.0</v>
      </c>
      <c r="B7335" s="4">
        <v>21975.0</v>
      </c>
      <c r="C7335" s="5" t="s">
        <v>784</v>
      </c>
      <c r="D7335" s="5">
        <v>1.0</v>
      </c>
      <c r="E7335" s="5">
        <v>0.55</v>
      </c>
      <c r="F7335" s="4">
        <v>17841.0</v>
      </c>
      <c r="G7335" s="6">
        <v>44503.44513888889</v>
      </c>
      <c r="H7335" s="6" t="str">
        <f>VLOOKUP(F7335,'Customer Details'!$A$1:$B$3264,2,0)</f>
        <v>India</v>
      </c>
      <c r="I7335" s="7">
        <f t="shared" si="1"/>
        <v>0.55</v>
      </c>
      <c r="J7335" s="7">
        <f t="shared" si="2"/>
        <v>0.55</v>
      </c>
    </row>
    <row r="7336" ht="15.75" customHeight="1">
      <c r="A7336" s="4" t="s">
        <v>3189</v>
      </c>
      <c r="B7336" s="4">
        <v>22698.0</v>
      </c>
      <c r="C7336" s="5" t="s">
        <v>1101</v>
      </c>
      <c r="D7336" s="5">
        <v>-24.0</v>
      </c>
      <c r="E7336" s="5">
        <v>2.95</v>
      </c>
      <c r="F7336" s="4">
        <v>16923.0</v>
      </c>
      <c r="G7336" s="6">
        <v>44535.48958333334</v>
      </c>
      <c r="H7336" s="6" t="str">
        <f>VLOOKUP(F7336,'Customer Details'!$A$1:$B$3264,2,0)</f>
        <v>United Kingdom</v>
      </c>
      <c r="I7336" s="7">
        <f t="shared" si="1"/>
        <v>-70.8</v>
      </c>
      <c r="J7336" s="7">
        <f t="shared" si="2"/>
        <v>70.8</v>
      </c>
    </row>
    <row r="7337" ht="15.75" customHeight="1">
      <c r="A7337" s="4">
        <v>560279.0</v>
      </c>
      <c r="B7337" s="4" t="s">
        <v>40</v>
      </c>
      <c r="C7337" s="5" t="s">
        <v>41</v>
      </c>
      <c r="D7337" s="5">
        <v>6.0</v>
      </c>
      <c r="E7337" s="5">
        <v>2.95</v>
      </c>
      <c r="F7337" s="4">
        <v>14198.0</v>
      </c>
      <c r="G7337" s="6">
        <v>44578.65763888889</v>
      </c>
      <c r="H7337" s="6" t="str">
        <f>VLOOKUP(F7337,'Customer Details'!$A$1:$B$3264,2,0)</f>
        <v>India</v>
      </c>
      <c r="I7337" s="7">
        <f t="shared" si="1"/>
        <v>17.7</v>
      </c>
      <c r="J7337" s="7">
        <f t="shared" si="2"/>
        <v>17.7</v>
      </c>
    </row>
    <row r="7338" ht="15.75" customHeight="1">
      <c r="A7338" s="4">
        <v>565643.0</v>
      </c>
      <c r="B7338" s="4" t="s">
        <v>38</v>
      </c>
      <c r="C7338" s="5" t="s">
        <v>39</v>
      </c>
      <c r="D7338" s="5">
        <v>64.0</v>
      </c>
      <c r="E7338" s="5">
        <v>2.55</v>
      </c>
      <c r="F7338" s="4">
        <v>13468.0</v>
      </c>
      <c r="G7338" s="6">
        <v>44625.66388888889</v>
      </c>
      <c r="H7338" s="6" t="str">
        <f>VLOOKUP(F7338,'Customer Details'!$A$1:$B$3264,2,0)</f>
        <v>India</v>
      </c>
      <c r="I7338" s="7">
        <f t="shared" si="1"/>
        <v>163.2</v>
      </c>
      <c r="J7338" s="7">
        <f t="shared" si="2"/>
        <v>163.2</v>
      </c>
    </row>
    <row r="7339" ht="15.75" customHeight="1">
      <c r="A7339" s="4">
        <v>577485.0</v>
      </c>
      <c r="B7339" s="4" t="s">
        <v>485</v>
      </c>
      <c r="C7339" s="5" t="s">
        <v>486</v>
      </c>
      <c r="D7339" s="5">
        <v>2.0</v>
      </c>
      <c r="E7339" s="5">
        <v>1.25</v>
      </c>
      <c r="F7339" s="4">
        <v>16360.0</v>
      </c>
      <c r="G7339" s="6">
        <v>44701.49722222222</v>
      </c>
      <c r="H7339" s="6" t="str">
        <f>VLOOKUP(F7339,'Customer Details'!$A$1:$B$3264,2,0)</f>
        <v>United Kingdom</v>
      </c>
      <c r="I7339" s="7">
        <f t="shared" si="1"/>
        <v>2.5</v>
      </c>
      <c r="J7339" s="7">
        <f t="shared" si="2"/>
        <v>2.5</v>
      </c>
    </row>
    <row r="7340" ht="15.75" customHeight="1">
      <c r="A7340" s="4">
        <v>575760.0</v>
      </c>
      <c r="B7340" s="4" t="s">
        <v>22</v>
      </c>
      <c r="C7340" s="5" t="s">
        <v>23</v>
      </c>
      <c r="D7340" s="5">
        <v>3.0</v>
      </c>
      <c r="E7340" s="5">
        <v>2.08</v>
      </c>
      <c r="F7340" s="4">
        <v>15965.0</v>
      </c>
      <c r="G7340" s="6">
        <v>44692.45138888889</v>
      </c>
      <c r="H7340" s="6" t="str">
        <f>VLOOKUP(F7340,'Customer Details'!$A$1:$B$3264,2,0)</f>
        <v>United Kingdom</v>
      </c>
      <c r="I7340" s="7">
        <f t="shared" si="1"/>
        <v>6.24</v>
      </c>
      <c r="J7340" s="7">
        <f t="shared" si="2"/>
        <v>6.24</v>
      </c>
    </row>
    <row r="7341" ht="15.75" customHeight="1">
      <c r="A7341" s="4">
        <v>571408.0</v>
      </c>
      <c r="B7341" s="4">
        <v>22138.0</v>
      </c>
      <c r="C7341" s="5" t="s">
        <v>1467</v>
      </c>
      <c r="D7341" s="5">
        <v>1.0</v>
      </c>
      <c r="E7341" s="5">
        <v>4.95</v>
      </c>
      <c r="F7341" s="4">
        <v>15012.0</v>
      </c>
      <c r="G7341" s="6">
        <v>44668.51527777778</v>
      </c>
      <c r="H7341" s="6" t="str">
        <f>VLOOKUP(F7341,'Customer Details'!$A$1:$B$3264,2,0)</f>
        <v>China</v>
      </c>
      <c r="I7341" s="7">
        <f t="shared" si="1"/>
        <v>4.95</v>
      </c>
      <c r="J7341" s="7">
        <f t="shared" si="2"/>
        <v>4.95</v>
      </c>
    </row>
    <row r="7342" ht="15.75" customHeight="1">
      <c r="A7342" s="4">
        <v>571506.0</v>
      </c>
      <c r="B7342" s="4" t="s">
        <v>332</v>
      </c>
      <c r="C7342" s="5" t="s">
        <v>333</v>
      </c>
      <c r="D7342" s="5">
        <v>2.0</v>
      </c>
      <c r="E7342" s="5">
        <v>5.95</v>
      </c>
      <c r="F7342" s="4">
        <v>15355.0</v>
      </c>
      <c r="G7342" s="6">
        <v>44668.64027777778</v>
      </c>
      <c r="H7342" s="6" t="str">
        <f>VLOOKUP(F7342,'Customer Details'!$A$1:$B$3264,2,0)</f>
        <v>China</v>
      </c>
      <c r="I7342" s="7">
        <f t="shared" si="1"/>
        <v>11.9</v>
      </c>
      <c r="J7342" s="7">
        <f t="shared" si="2"/>
        <v>11.9</v>
      </c>
    </row>
    <row r="7343" ht="15.75" customHeight="1">
      <c r="A7343" s="4">
        <v>537354.0</v>
      </c>
      <c r="B7343" s="4" t="s">
        <v>67</v>
      </c>
      <c r="C7343" s="5" t="s">
        <v>68</v>
      </c>
      <c r="D7343" s="5">
        <v>6.0</v>
      </c>
      <c r="E7343" s="5">
        <v>1.95</v>
      </c>
      <c r="F7343" s="4">
        <v>12748.0</v>
      </c>
      <c r="G7343" s="6">
        <v>44353.51597222222</v>
      </c>
      <c r="H7343" s="6" t="str">
        <f>VLOOKUP(F7343,'Customer Details'!$A$1:$B$3264,2,0)</f>
        <v>USA</v>
      </c>
      <c r="I7343" s="7">
        <f t="shared" si="1"/>
        <v>11.7</v>
      </c>
      <c r="J7343" s="7">
        <f t="shared" si="2"/>
        <v>11.7</v>
      </c>
    </row>
    <row r="7344" ht="15.75" customHeight="1">
      <c r="A7344" s="4" t="s">
        <v>3190</v>
      </c>
      <c r="B7344" s="4" t="s">
        <v>46</v>
      </c>
      <c r="C7344" s="5" t="s">
        <v>47</v>
      </c>
      <c r="D7344" s="5">
        <v>-1.0</v>
      </c>
      <c r="E7344" s="5">
        <v>600.0</v>
      </c>
      <c r="F7344" s="4">
        <v>15299.0</v>
      </c>
      <c r="G7344" s="6">
        <v>44539.82361111111</v>
      </c>
      <c r="H7344" s="6" t="str">
        <f>VLOOKUP(F7344,'Customer Details'!$A$1:$B$3264,2,0)</f>
        <v>Australia</v>
      </c>
      <c r="I7344" s="7">
        <f t="shared" si="1"/>
        <v>-600</v>
      </c>
      <c r="J7344" s="7">
        <f t="shared" si="2"/>
        <v>600</v>
      </c>
    </row>
    <row r="7345" ht="15.75" customHeight="1">
      <c r="A7345" s="4" t="s">
        <v>2251</v>
      </c>
      <c r="B7345" s="4">
        <v>22634.0</v>
      </c>
      <c r="C7345" s="5" t="s">
        <v>2412</v>
      </c>
      <c r="D7345" s="5">
        <v>-1.0</v>
      </c>
      <c r="E7345" s="5">
        <v>9.95</v>
      </c>
      <c r="F7345" s="4">
        <v>15640.0</v>
      </c>
      <c r="G7345" s="6">
        <v>44599.57847222222</v>
      </c>
      <c r="H7345" s="6" t="str">
        <f>VLOOKUP(F7345,'Customer Details'!$A$1:$B$3264,2,0)</f>
        <v>United Kingdom</v>
      </c>
      <c r="I7345" s="7">
        <f t="shared" si="1"/>
        <v>-9.95</v>
      </c>
      <c r="J7345" s="7">
        <f t="shared" si="2"/>
        <v>9.95</v>
      </c>
    </row>
    <row r="7346" ht="15.75" customHeight="1">
      <c r="A7346" s="4" t="s">
        <v>1685</v>
      </c>
      <c r="B7346" s="4">
        <v>22928.0</v>
      </c>
      <c r="C7346" s="5" t="s">
        <v>2513</v>
      </c>
      <c r="D7346" s="5">
        <v>-1.0</v>
      </c>
      <c r="E7346" s="5">
        <v>5.95</v>
      </c>
      <c r="F7346" s="4">
        <v>17183.0</v>
      </c>
      <c r="G7346" s="6">
        <v>44697.66111111111</v>
      </c>
      <c r="H7346" s="6" t="str">
        <f>VLOOKUP(F7346,'Customer Details'!$A$1:$B$3264,2,0)</f>
        <v>USA</v>
      </c>
      <c r="I7346" s="7">
        <f t="shared" si="1"/>
        <v>-5.95</v>
      </c>
      <c r="J7346" s="7">
        <f t="shared" si="2"/>
        <v>5.95</v>
      </c>
    </row>
    <row r="7347" ht="15.75" customHeight="1">
      <c r="A7347" s="4">
        <v>539105.0</v>
      </c>
      <c r="B7347" s="4" t="s">
        <v>38</v>
      </c>
      <c r="C7347" s="5" t="s">
        <v>39</v>
      </c>
      <c r="D7347" s="5">
        <v>12.0</v>
      </c>
      <c r="E7347" s="5">
        <v>2.95</v>
      </c>
      <c r="F7347" s="4">
        <v>14825.0</v>
      </c>
      <c r="G7347" s="6">
        <v>44363.44652777778</v>
      </c>
      <c r="H7347" s="6" t="str">
        <f>VLOOKUP(F7347,'Customer Details'!$A$1:$B$3264,2,0)</f>
        <v>USA</v>
      </c>
      <c r="I7347" s="7">
        <f t="shared" si="1"/>
        <v>35.4</v>
      </c>
      <c r="J7347" s="7">
        <f t="shared" si="2"/>
        <v>35.4</v>
      </c>
    </row>
    <row r="7348" ht="15.75" customHeight="1">
      <c r="A7348" s="4">
        <v>580133.0</v>
      </c>
      <c r="B7348" s="4">
        <v>21326.0</v>
      </c>
      <c r="C7348" s="5" t="s">
        <v>755</v>
      </c>
      <c r="D7348" s="5">
        <v>12.0</v>
      </c>
      <c r="E7348" s="5">
        <v>0.65</v>
      </c>
      <c r="F7348" s="4">
        <v>15531.0</v>
      </c>
      <c r="G7348" s="6">
        <v>44713.77986111111</v>
      </c>
      <c r="H7348" s="6" t="str">
        <f>VLOOKUP(F7348,'Customer Details'!$A$1:$B$3264,2,0)</f>
        <v>Australia</v>
      </c>
      <c r="I7348" s="7">
        <f t="shared" si="1"/>
        <v>7.8</v>
      </c>
      <c r="J7348" s="7">
        <f t="shared" si="2"/>
        <v>7.8</v>
      </c>
    </row>
    <row r="7349" ht="15.75" customHeight="1">
      <c r="A7349" s="4">
        <v>571653.0</v>
      </c>
      <c r="B7349" s="4" t="s">
        <v>894</v>
      </c>
      <c r="C7349" s="5" t="s">
        <v>895</v>
      </c>
      <c r="D7349" s="5">
        <v>12.0</v>
      </c>
      <c r="E7349" s="5">
        <v>2.55</v>
      </c>
      <c r="F7349" s="4">
        <v>14298.0</v>
      </c>
      <c r="G7349" s="6">
        <v>44669.51180555556</v>
      </c>
      <c r="H7349" s="6" t="str">
        <f>VLOOKUP(F7349,'Customer Details'!$A$1:$B$3264,2,0)</f>
        <v>USA</v>
      </c>
      <c r="I7349" s="7">
        <f t="shared" si="1"/>
        <v>30.6</v>
      </c>
      <c r="J7349" s="7">
        <f t="shared" si="2"/>
        <v>30.6</v>
      </c>
    </row>
    <row r="7350" ht="15.75" customHeight="1">
      <c r="A7350" s="4">
        <v>565383.0</v>
      </c>
      <c r="B7350" s="4" t="s">
        <v>3191</v>
      </c>
      <c r="C7350" s="5" t="s">
        <v>3192</v>
      </c>
      <c r="D7350" s="5">
        <v>1.0</v>
      </c>
      <c r="E7350" s="5">
        <v>16.46</v>
      </c>
      <c r="F7350" s="4">
        <v>14096.0</v>
      </c>
      <c r="G7350" s="6">
        <v>44622.65625</v>
      </c>
      <c r="H7350" s="6" t="str">
        <f>VLOOKUP(F7350,'Customer Details'!$A$1:$B$3264,2,0)</f>
        <v>USA</v>
      </c>
      <c r="I7350" s="7">
        <f t="shared" si="1"/>
        <v>16.46</v>
      </c>
      <c r="J7350" s="7">
        <f t="shared" si="2"/>
        <v>16.46</v>
      </c>
    </row>
    <row r="7351" ht="15.75" customHeight="1">
      <c r="A7351" s="4">
        <v>564301.0</v>
      </c>
      <c r="B7351" s="4" t="s">
        <v>340</v>
      </c>
      <c r="C7351" s="5" t="s">
        <v>341</v>
      </c>
      <c r="D7351" s="5">
        <v>12.0</v>
      </c>
      <c r="E7351" s="5">
        <v>2.1</v>
      </c>
      <c r="F7351" s="4">
        <v>14299.0</v>
      </c>
      <c r="G7351" s="6">
        <v>44616.49583333333</v>
      </c>
      <c r="H7351" s="6" t="str">
        <f>VLOOKUP(F7351,'Customer Details'!$A$1:$B$3264,2,0)</f>
        <v>Australia</v>
      </c>
      <c r="I7351" s="7">
        <f t="shared" si="1"/>
        <v>25.2</v>
      </c>
      <c r="J7351" s="7">
        <f t="shared" si="2"/>
        <v>25.2</v>
      </c>
    </row>
    <row r="7352" ht="15.75" customHeight="1">
      <c r="A7352" s="4">
        <v>569513.0</v>
      </c>
      <c r="B7352" s="4">
        <v>72741.0</v>
      </c>
      <c r="C7352" s="5" t="s">
        <v>2665</v>
      </c>
      <c r="D7352" s="5">
        <v>18.0</v>
      </c>
      <c r="E7352" s="5">
        <v>1.45</v>
      </c>
      <c r="F7352" s="4">
        <v>14332.0</v>
      </c>
      <c r="G7352" s="6">
        <v>44655.57986111111</v>
      </c>
      <c r="H7352" s="6" t="str">
        <f>VLOOKUP(F7352,'Customer Details'!$A$1:$B$3264,2,0)</f>
        <v>United Kingdom</v>
      </c>
      <c r="I7352" s="7">
        <f t="shared" si="1"/>
        <v>26.1</v>
      </c>
      <c r="J7352" s="7">
        <f t="shared" si="2"/>
        <v>26.1</v>
      </c>
    </row>
    <row r="7353" ht="15.75" customHeight="1">
      <c r="A7353" s="4">
        <v>553369.0</v>
      </c>
      <c r="B7353" s="4" t="s">
        <v>380</v>
      </c>
      <c r="C7353" s="5" t="s">
        <v>381</v>
      </c>
      <c r="D7353" s="5">
        <v>1.0</v>
      </c>
      <c r="E7353" s="5">
        <v>7.95</v>
      </c>
      <c r="F7353" s="4">
        <v>15044.0</v>
      </c>
      <c r="G7353" s="6">
        <v>44516.60416666666</v>
      </c>
      <c r="H7353" s="6" t="str">
        <f>VLOOKUP(F7353,'Customer Details'!$A$1:$B$3264,2,0)</f>
        <v>USA</v>
      </c>
      <c r="I7353" s="7">
        <f t="shared" si="1"/>
        <v>7.95</v>
      </c>
      <c r="J7353" s="7">
        <f t="shared" si="2"/>
        <v>7.95</v>
      </c>
    </row>
    <row r="7354" ht="15.75" customHeight="1">
      <c r="A7354" s="4">
        <v>566495.0</v>
      </c>
      <c r="B7354" s="4" t="s">
        <v>350</v>
      </c>
      <c r="C7354" s="5" t="s">
        <v>351</v>
      </c>
      <c r="D7354" s="5">
        <v>3.0</v>
      </c>
      <c r="E7354" s="5">
        <v>1.65</v>
      </c>
      <c r="F7354" s="4">
        <v>15529.0</v>
      </c>
      <c r="G7354" s="6">
        <v>44633.46805555555</v>
      </c>
      <c r="H7354" s="6" t="str">
        <f>VLOOKUP(F7354,'Customer Details'!$A$1:$B$3264,2,0)</f>
        <v>USA</v>
      </c>
      <c r="I7354" s="7">
        <f t="shared" si="1"/>
        <v>4.95</v>
      </c>
      <c r="J7354" s="7">
        <f t="shared" si="2"/>
        <v>4.95</v>
      </c>
    </row>
    <row r="7355" ht="15.75" customHeight="1">
      <c r="A7355" s="4" t="s">
        <v>3193</v>
      </c>
      <c r="B7355" s="4" t="s">
        <v>303</v>
      </c>
      <c r="C7355" s="5" t="s">
        <v>304</v>
      </c>
      <c r="D7355" s="5">
        <v>-1.0</v>
      </c>
      <c r="E7355" s="5">
        <v>4.65</v>
      </c>
      <c r="F7355" s="4">
        <v>13777.0</v>
      </c>
      <c r="G7355" s="6">
        <v>44404.5375</v>
      </c>
      <c r="H7355" s="6" t="str">
        <f>VLOOKUP(F7355,'Customer Details'!$A$1:$B$3264,2,0)</f>
        <v>India</v>
      </c>
      <c r="I7355" s="7">
        <f t="shared" si="1"/>
        <v>-4.65</v>
      </c>
      <c r="J7355" s="7">
        <f t="shared" si="2"/>
        <v>4.65</v>
      </c>
    </row>
    <row r="7356" ht="15.75" customHeight="1">
      <c r="A7356" s="4">
        <v>551282.0</v>
      </c>
      <c r="B7356" s="4" t="s">
        <v>427</v>
      </c>
      <c r="C7356" s="5" t="s">
        <v>428</v>
      </c>
      <c r="D7356" s="5">
        <v>16.0</v>
      </c>
      <c r="E7356" s="5">
        <v>0.42</v>
      </c>
      <c r="F7356" s="4">
        <v>16919.0</v>
      </c>
      <c r="G7356" s="6">
        <v>44496.57222222222</v>
      </c>
      <c r="H7356" s="6" t="str">
        <f>VLOOKUP(F7356,'Customer Details'!$A$1:$B$3264,2,0)</f>
        <v>USA</v>
      </c>
      <c r="I7356" s="7">
        <f t="shared" si="1"/>
        <v>6.72</v>
      </c>
      <c r="J7356" s="7">
        <f t="shared" si="2"/>
        <v>6.72</v>
      </c>
    </row>
    <row r="7357" ht="15.75" customHeight="1">
      <c r="A7357" s="4" t="s">
        <v>2365</v>
      </c>
      <c r="B7357" s="4">
        <v>85053.0</v>
      </c>
      <c r="C7357" s="5" t="s">
        <v>948</v>
      </c>
      <c r="D7357" s="5">
        <v>-1.0</v>
      </c>
      <c r="E7357" s="5">
        <v>2.1</v>
      </c>
      <c r="F7357" s="4">
        <v>12994.0</v>
      </c>
      <c r="G7357" s="6">
        <v>44460.67708333334</v>
      </c>
      <c r="H7357" s="6" t="str">
        <f>VLOOKUP(F7357,'Customer Details'!$A$1:$B$3264,2,0)</f>
        <v>United Kingdom</v>
      </c>
      <c r="I7357" s="7">
        <f t="shared" si="1"/>
        <v>-2.1</v>
      </c>
      <c r="J7357" s="7">
        <f t="shared" si="2"/>
        <v>2.1</v>
      </c>
    </row>
    <row r="7358" ht="15.75" customHeight="1">
      <c r="A7358" s="4" t="s">
        <v>2407</v>
      </c>
      <c r="B7358" s="4">
        <v>22197.0</v>
      </c>
      <c r="C7358" s="5" t="s">
        <v>975</v>
      </c>
      <c r="D7358" s="5">
        <v>-3.0</v>
      </c>
      <c r="E7358" s="5">
        <v>0.85</v>
      </c>
      <c r="F7358" s="4">
        <v>13983.0</v>
      </c>
      <c r="G7358" s="6">
        <v>44657.77708333333</v>
      </c>
      <c r="H7358" s="6" t="str">
        <f>VLOOKUP(F7358,'Customer Details'!$A$1:$B$3264,2,0)</f>
        <v>USA</v>
      </c>
      <c r="I7358" s="7">
        <f t="shared" si="1"/>
        <v>-2.55</v>
      </c>
      <c r="J7358" s="7">
        <f t="shared" si="2"/>
        <v>2.55</v>
      </c>
    </row>
    <row r="7359" ht="15.75" customHeight="1">
      <c r="A7359" s="4">
        <v>577511.0</v>
      </c>
      <c r="B7359" s="4" t="s">
        <v>214</v>
      </c>
      <c r="C7359" s="5" t="s">
        <v>215</v>
      </c>
      <c r="D7359" s="5">
        <v>12.0</v>
      </c>
      <c r="E7359" s="5">
        <v>0.39</v>
      </c>
      <c r="F7359" s="4">
        <v>17561.0</v>
      </c>
      <c r="G7359" s="6">
        <v>44701.53680555556</v>
      </c>
      <c r="H7359" s="6" t="str">
        <f>VLOOKUP(F7359,'Customer Details'!$A$1:$B$3264,2,0)</f>
        <v>India</v>
      </c>
      <c r="I7359" s="7">
        <f t="shared" si="1"/>
        <v>4.68</v>
      </c>
      <c r="J7359" s="7">
        <f t="shared" si="2"/>
        <v>4.68</v>
      </c>
    </row>
    <row r="7360" ht="15.75" customHeight="1">
      <c r="A7360" s="4">
        <v>548554.0</v>
      </c>
      <c r="B7360" s="4" t="s">
        <v>187</v>
      </c>
      <c r="C7360" s="5" t="s">
        <v>188</v>
      </c>
      <c r="D7360" s="5">
        <v>72.0</v>
      </c>
      <c r="E7360" s="5">
        <v>0.42</v>
      </c>
      <c r="F7360" s="4">
        <v>13694.0</v>
      </c>
      <c r="G7360" s="6">
        <v>44470.38819444444</v>
      </c>
      <c r="H7360" s="6" t="str">
        <f>VLOOKUP(F7360,'Customer Details'!$A$1:$B$3264,2,0)</f>
        <v>USA</v>
      </c>
      <c r="I7360" s="7">
        <f t="shared" si="1"/>
        <v>30.24</v>
      </c>
      <c r="J7360" s="7">
        <f t="shared" si="2"/>
        <v>30.24</v>
      </c>
    </row>
    <row r="7361" ht="15.75" customHeight="1">
      <c r="A7361" s="4">
        <v>547918.0</v>
      </c>
      <c r="B7361" s="4" t="s">
        <v>212</v>
      </c>
      <c r="C7361" s="5" t="s">
        <v>213</v>
      </c>
      <c r="D7361" s="5">
        <v>6.0</v>
      </c>
      <c r="E7361" s="5">
        <v>2.1</v>
      </c>
      <c r="F7361" s="4">
        <v>15249.0</v>
      </c>
      <c r="G7361" s="6">
        <v>44467.53402777778</v>
      </c>
      <c r="H7361" s="6" t="str">
        <f>VLOOKUP(F7361,'Customer Details'!$A$1:$B$3264,2,0)</f>
        <v>Australia</v>
      </c>
      <c r="I7361" s="7">
        <f t="shared" si="1"/>
        <v>12.6</v>
      </c>
      <c r="J7361" s="7">
        <f t="shared" si="2"/>
        <v>12.6</v>
      </c>
    </row>
    <row r="7362" ht="15.75" customHeight="1">
      <c r="A7362" s="4">
        <v>561226.0</v>
      </c>
      <c r="B7362" s="4" t="s">
        <v>3194</v>
      </c>
      <c r="C7362" s="5" t="s">
        <v>3195</v>
      </c>
      <c r="D7362" s="5">
        <v>1.0</v>
      </c>
      <c r="E7362" s="5">
        <v>0.001</v>
      </c>
      <c r="F7362" s="4">
        <v>15618.0</v>
      </c>
      <c r="G7362" s="6">
        <v>44587.42569444444</v>
      </c>
      <c r="H7362" s="6" t="str">
        <f>VLOOKUP(F7362,'Customer Details'!$A$1:$B$3264,2,0)</f>
        <v>United Kingdom</v>
      </c>
      <c r="I7362" s="7">
        <f t="shared" si="1"/>
        <v>0.001</v>
      </c>
      <c r="J7362" s="7">
        <f t="shared" si="2"/>
        <v>0.001</v>
      </c>
    </row>
    <row r="7363" ht="15.75" customHeight="1">
      <c r="A7363" s="4" t="s">
        <v>3196</v>
      </c>
      <c r="B7363" s="4">
        <v>23110.0</v>
      </c>
      <c r="C7363" s="5" t="s">
        <v>1058</v>
      </c>
      <c r="D7363" s="5">
        <v>-2.0</v>
      </c>
      <c r="E7363" s="5">
        <v>5.75</v>
      </c>
      <c r="F7363" s="4">
        <v>15609.0</v>
      </c>
      <c r="G7363" s="6">
        <v>44540.41319444445</v>
      </c>
      <c r="H7363" s="6" t="str">
        <f>VLOOKUP(F7363,'Customer Details'!$A$1:$B$3264,2,0)</f>
        <v>China</v>
      </c>
      <c r="I7363" s="7">
        <f t="shared" si="1"/>
        <v>-11.5</v>
      </c>
      <c r="J7363" s="7">
        <f t="shared" si="2"/>
        <v>11.5</v>
      </c>
    </row>
    <row r="7364" ht="15.75" customHeight="1">
      <c r="A7364" s="4" t="s">
        <v>3197</v>
      </c>
      <c r="B7364" s="4">
        <v>84949.0</v>
      </c>
      <c r="C7364" s="5" t="s">
        <v>1681</v>
      </c>
      <c r="D7364" s="5">
        <v>-24.0</v>
      </c>
      <c r="E7364" s="5">
        <v>1.45</v>
      </c>
      <c r="F7364" s="4">
        <v>13089.0</v>
      </c>
      <c r="G7364" s="6">
        <v>44367.71319444444</v>
      </c>
      <c r="H7364" s="6" t="str">
        <f>VLOOKUP(F7364,'Customer Details'!$A$1:$B$3264,2,0)</f>
        <v>Australia</v>
      </c>
      <c r="I7364" s="7">
        <f t="shared" si="1"/>
        <v>-34.8</v>
      </c>
      <c r="J7364" s="7">
        <f t="shared" si="2"/>
        <v>34.8</v>
      </c>
    </row>
    <row r="7365" ht="15.75" customHeight="1">
      <c r="A7365" s="4">
        <v>548210.0</v>
      </c>
      <c r="B7365" s="4" t="s">
        <v>340</v>
      </c>
      <c r="C7365" s="5" t="s">
        <v>341</v>
      </c>
      <c r="D7365" s="5">
        <v>1.0</v>
      </c>
      <c r="E7365" s="5">
        <v>2.1</v>
      </c>
      <c r="F7365" s="4">
        <v>14606.0</v>
      </c>
      <c r="G7365" s="6">
        <v>44468.72430555556</v>
      </c>
      <c r="H7365" s="6" t="str">
        <f>VLOOKUP(F7365,'Customer Details'!$A$1:$B$3264,2,0)</f>
        <v>USA</v>
      </c>
      <c r="I7365" s="7">
        <f t="shared" si="1"/>
        <v>2.1</v>
      </c>
      <c r="J7365" s="7">
        <f t="shared" si="2"/>
        <v>2.1</v>
      </c>
    </row>
    <row r="7366" ht="15.75" customHeight="1">
      <c r="A7366" s="4">
        <v>560385.0</v>
      </c>
      <c r="B7366" s="4" t="s">
        <v>196</v>
      </c>
      <c r="C7366" s="5" t="s">
        <v>197</v>
      </c>
      <c r="D7366" s="5">
        <v>2.0</v>
      </c>
      <c r="E7366" s="5">
        <v>1.49</v>
      </c>
      <c r="F7366" s="4">
        <v>14583.0</v>
      </c>
      <c r="G7366" s="6">
        <v>44579.53680555556</v>
      </c>
      <c r="H7366" s="6" t="str">
        <f>VLOOKUP(F7366,'Customer Details'!$A$1:$B$3264,2,0)</f>
        <v>USA</v>
      </c>
      <c r="I7366" s="7">
        <f t="shared" si="1"/>
        <v>2.98</v>
      </c>
      <c r="J7366" s="7">
        <f t="shared" si="2"/>
        <v>2.98</v>
      </c>
    </row>
    <row r="7367" ht="15.75" customHeight="1">
      <c r="A7367" s="4">
        <v>543020.0</v>
      </c>
      <c r="B7367" s="4" t="s">
        <v>320</v>
      </c>
      <c r="C7367" s="5" t="s">
        <v>321</v>
      </c>
      <c r="D7367" s="5">
        <v>2.0</v>
      </c>
      <c r="E7367" s="5">
        <v>2.95</v>
      </c>
      <c r="F7367" s="4">
        <v>15005.0</v>
      </c>
      <c r="G7367" s="6">
        <v>44410.60347222222</v>
      </c>
      <c r="H7367" s="6" t="str">
        <f>VLOOKUP(F7367,'Customer Details'!$A$1:$B$3264,2,0)</f>
        <v>USA</v>
      </c>
      <c r="I7367" s="7">
        <f t="shared" si="1"/>
        <v>5.9</v>
      </c>
      <c r="J7367" s="7">
        <f t="shared" si="2"/>
        <v>5.9</v>
      </c>
    </row>
    <row r="7368" ht="15.75" customHeight="1">
      <c r="A7368" s="4">
        <v>568782.0</v>
      </c>
      <c r="B7368" s="4" t="s">
        <v>75</v>
      </c>
      <c r="C7368" s="5" t="s">
        <v>76</v>
      </c>
      <c r="D7368" s="5">
        <v>3.0</v>
      </c>
      <c r="E7368" s="5">
        <v>5.45</v>
      </c>
      <c r="F7368" s="4">
        <v>13985.0</v>
      </c>
      <c r="G7368" s="6">
        <v>44649.37013888889</v>
      </c>
      <c r="H7368" s="6" t="str">
        <f>VLOOKUP(F7368,'Customer Details'!$A$1:$B$3264,2,0)</f>
        <v>China</v>
      </c>
      <c r="I7368" s="7">
        <f t="shared" si="1"/>
        <v>16.35</v>
      </c>
      <c r="J7368" s="7">
        <f t="shared" si="2"/>
        <v>16.35</v>
      </c>
    </row>
    <row r="7369" ht="15.75" customHeight="1">
      <c r="A7369" s="4">
        <v>547872.0</v>
      </c>
      <c r="B7369" s="4" t="s">
        <v>38</v>
      </c>
      <c r="C7369" s="5" t="s">
        <v>39</v>
      </c>
      <c r="D7369" s="5">
        <v>6.0</v>
      </c>
      <c r="E7369" s="5">
        <v>2.95</v>
      </c>
      <c r="F7369" s="4">
        <v>16777.0</v>
      </c>
      <c r="G7369" s="6">
        <v>44466.60694444444</v>
      </c>
      <c r="H7369" s="6" t="str">
        <f>VLOOKUP(F7369,'Customer Details'!$A$1:$B$3264,2,0)</f>
        <v>China</v>
      </c>
      <c r="I7369" s="7">
        <f t="shared" si="1"/>
        <v>17.7</v>
      </c>
      <c r="J7369" s="7">
        <f t="shared" si="2"/>
        <v>17.7</v>
      </c>
    </row>
    <row r="7370" ht="15.75" customHeight="1">
      <c r="A7370" s="4">
        <v>547247.0</v>
      </c>
      <c r="B7370" s="4" t="s">
        <v>1037</v>
      </c>
      <c r="C7370" s="5" t="s">
        <v>1038</v>
      </c>
      <c r="D7370" s="5">
        <v>12.0</v>
      </c>
      <c r="E7370" s="5">
        <v>1.65</v>
      </c>
      <c r="F7370" s="4">
        <v>18225.0</v>
      </c>
      <c r="G7370" s="6">
        <v>44461.37569444445</v>
      </c>
      <c r="H7370" s="6" t="str">
        <f>VLOOKUP(F7370,'Customer Details'!$A$1:$B$3264,2,0)</f>
        <v>India</v>
      </c>
      <c r="I7370" s="7">
        <f t="shared" si="1"/>
        <v>19.8</v>
      </c>
      <c r="J7370" s="7">
        <f t="shared" si="2"/>
        <v>19.8</v>
      </c>
    </row>
    <row r="7371" ht="15.75" customHeight="1">
      <c r="A7371" s="4">
        <v>577020.0</v>
      </c>
      <c r="B7371" s="4" t="s">
        <v>905</v>
      </c>
      <c r="C7371" s="5" t="s">
        <v>906</v>
      </c>
      <c r="D7371" s="5">
        <v>3.0</v>
      </c>
      <c r="E7371" s="5">
        <v>5.45</v>
      </c>
      <c r="F7371" s="4">
        <v>17147.0</v>
      </c>
      <c r="G7371" s="6">
        <v>44698.52222222222</v>
      </c>
      <c r="H7371" s="6" t="str">
        <f>VLOOKUP(F7371,'Customer Details'!$A$1:$B$3264,2,0)</f>
        <v>United Kingdom</v>
      </c>
      <c r="I7371" s="7">
        <f t="shared" si="1"/>
        <v>16.35</v>
      </c>
      <c r="J7371" s="7">
        <f t="shared" si="2"/>
        <v>16.35</v>
      </c>
    </row>
    <row r="7372" ht="15.75" customHeight="1">
      <c r="A7372" s="4" t="s">
        <v>2856</v>
      </c>
      <c r="B7372" s="4">
        <v>22362.0</v>
      </c>
      <c r="C7372" s="5" t="s">
        <v>3198</v>
      </c>
      <c r="D7372" s="5">
        <v>-3.0</v>
      </c>
      <c r="E7372" s="5">
        <v>2.95</v>
      </c>
      <c r="F7372" s="4">
        <v>15489.0</v>
      </c>
      <c r="G7372" s="6">
        <v>44682.41319444445</v>
      </c>
      <c r="H7372" s="6" t="str">
        <f>VLOOKUP(F7372,'Customer Details'!$A$1:$B$3264,2,0)</f>
        <v>USA</v>
      </c>
      <c r="I7372" s="7">
        <f t="shared" si="1"/>
        <v>-8.85</v>
      </c>
      <c r="J7372" s="7">
        <f t="shared" si="2"/>
        <v>8.85</v>
      </c>
    </row>
    <row r="7373" ht="15.75" customHeight="1">
      <c r="A7373" s="4">
        <v>560393.0</v>
      </c>
      <c r="B7373" s="4">
        <v>22233.0</v>
      </c>
      <c r="C7373" s="5" t="s">
        <v>1230</v>
      </c>
      <c r="D7373" s="5">
        <v>1.0</v>
      </c>
      <c r="E7373" s="5">
        <v>0.59</v>
      </c>
      <c r="F7373" s="4">
        <v>14808.0</v>
      </c>
      <c r="G7373" s="6">
        <v>44579.56458333333</v>
      </c>
      <c r="H7373" s="6" t="str">
        <f>VLOOKUP(F7373,'Customer Details'!$A$1:$B$3264,2,0)</f>
        <v>Australia</v>
      </c>
      <c r="I7373" s="7">
        <f t="shared" si="1"/>
        <v>0.59</v>
      </c>
      <c r="J7373" s="7">
        <f t="shared" si="2"/>
        <v>0.59</v>
      </c>
    </row>
    <row r="7374" ht="15.75" customHeight="1">
      <c r="A7374" s="4">
        <v>569105.0</v>
      </c>
      <c r="B7374" s="4" t="s">
        <v>219</v>
      </c>
      <c r="C7374" s="5" t="s">
        <v>220</v>
      </c>
      <c r="D7374" s="5">
        <v>4.0</v>
      </c>
      <c r="E7374" s="5">
        <v>0.29</v>
      </c>
      <c r="F7374" s="4">
        <v>16729.0</v>
      </c>
      <c r="G7374" s="6">
        <v>44650.52430555555</v>
      </c>
      <c r="H7374" s="6" t="str">
        <f>VLOOKUP(F7374,'Customer Details'!$A$1:$B$3264,2,0)</f>
        <v>China</v>
      </c>
      <c r="I7374" s="7">
        <f t="shared" si="1"/>
        <v>1.16</v>
      </c>
      <c r="J7374" s="7">
        <f t="shared" si="2"/>
        <v>1.16</v>
      </c>
    </row>
    <row r="7375" ht="15.75" customHeight="1">
      <c r="A7375" s="4">
        <v>539307.0</v>
      </c>
      <c r="B7375" s="4" t="s">
        <v>1501</v>
      </c>
      <c r="C7375" s="5" t="s">
        <v>1502</v>
      </c>
      <c r="D7375" s="5">
        <v>60.0</v>
      </c>
      <c r="E7375" s="5">
        <v>1.25</v>
      </c>
      <c r="F7375" s="4">
        <v>13694.0</v>
      </c>
      <c r="G7375" s="6">
        <v>44363.73819444444</v>
      </c>
      <c r="H7375" s="6" t="str">
        <f>VLOOKUP(F7375,'Customer Details'!$A$1:$B$3264,2,0)</f>
        <v>USA</v>
      </c>
      <c r="I7375" s="7">
        <f t="shared" si="1"/>
        <v>75</v>
      </c>
      <c r="J7375" s="7">
        <f t="shared" si="2"/>
        <v>75</v>
      </c>
    </row>
    <row r="7376" ht="15.75" customHeight="1">
      <c r="A7376" s="4">
        <v>542241.0</v>
      </c>
      <c r="B7376" s="4" t="s">
        <v>77</v>
      </c>
      <c r="C7376" s="5" t="s">
        <v>1051</v>
      </c>
      <c r="D7376" s="5">
        <v>4.0</v>
      </c>
      <c r="E7376" s="5">
        <v>3.75</v>
      </c>
      <c r="F7376" s="4">
        <v>16409.0</v>
      </c>
      <c r="G7376" s="6">
        <v>44403.61875</v>
      </c>
      <c r="H7376" s="6" t="str">
        <f>VLOOKUP(F7376,'Customer Details'!$A$1:$B$3264,2,0)</f>
        <v>USA</v>
      </c>
      <c r="I7376" s="7">
        <f t="shared" si="1"/>
        <v>15</v>
      </c>
      <c r="J7376" s="7">
        <f t="shared" si="2"/>
        <v>15</v>
      </c>
    </row>
    <row r="7377" ht="15.75" customHeight="1">
      <c r="A7377" s="4">
        <v>547910.0</v>
      </c>
      <c r="B7377" s="4" t="s">
        <v>359</v>
      </c>
      <c r="C7377" s="5" t="s">
        <v>360</v>
      </c>
      <c r="D7377" s="5">
        <v>3.0</v>
      </c>
      <c r="E7377" s="5">
        <v>0.85</v>
      </c>
      <c r="F7377" s="4">
        <v>14159.0</v>
      </c>
      <c r="G7377" s="6">
        <v>44467.51597222222</v>
      </c>
      <c r="H7377" s="6" t="str">
        <f>VLOOKUP(F7377,'Customer Details'!$A$1:$B$3264,2,0)</f>
        <v>Australia</v>
      </c>
      <c r="I7377" s="7">
        <f t="shared" si="1"/>
        <v>2.55</v>
      </c>
      <c r="J7377" s="7">
        <f t="shared" si="2"/>
        <v>2.55</v>
      </c>
    </row>
    <row r="7378" ht="15.75" customHeight="1">
      <c r="A7378" s="4">
        <v>567482.0</v>
      </c>
      <c r="B7378" s="4" t="s">
        <v>22</v>
      </c>
      <c r="C7378" s="5" t="s">
        <v>23</v>
      </c>
      <c r="D7378" s="5">
        <v>2.0</v>
      </c>
      <c r="E7378" s="5">
        <v>2.08</v>
      </c>
      <c r="F7378" s="4">
        <v>16464.0</v>
      </c>
      <c r="G7378" s="6">
        <v>44640.57083333333</v>
      </c>
      <c r="H7378" s="6" t="str">
        <f>VLOOKUP(F7378,'Customer Details'!$A$1:$B$3264,2,0)</f>
        <v>India</v>
      </c>
      <c r="I7378" s="7">
        <f t="shared" si="1"/>
        <v>4.16</v>
      </c>
      <c r="J7378" s="7">
        <f t="shared" si="2"/>
        <v>4.16</v>
      </c>
    </row>
    <row r="7379" ht="15.75" customHeight="1">
      <c r="A7379" s="4">
        <v>544700.0</v>
      </c>
      <c r="B7379" s="4" t="s">
        <v>1191</v>
      </c>
      <c r="C7379" s="5" t="s">
        <v>1192</v>
      </c>
      <c r="D7379" s="5">
        <v>24.0</v>
      </c>
      <c r="E7379" s="5">
        <v>0.42</v>
      </c>
      <c r="F7379" s="4">
        <v>18041.0</v>
      </c>
      <c r="G7379" s="6">
        <v>44431.42361111111</v>
      </c>
      <c r="H7379" s="6" t="str">
        <f>VLOOKUP(F7379,'Customer Details'!$A$1:$B$3264,2,0)</f>
        <v>Australia</v>
      </c>
      <c r="I7379" s="7">
        <f t="shared" si="1"/>
        <v>10.08</v>
      </c>
      <c r="J7379" s="7">
        <f t="shared" si="2"/>
        <v>10.08</v>
      </c>
    </row>
    <row r="7380" ht="15.75" customHeight="1">
      <c r="A7380" s="4">
        <v>570886.0</v>
      </c>
      <c r="B7380" s="4" t="s">
        <v>30</v>
      </c>
      <c r="C7380" s="5" t="s">
        <v>31</v>
      </c>
      <c r="D7380" s="5">
        <v>228.0</v>
      </c>
      <c r="E7380" s="5">
        <v>3.39</v>
      </c>
      <c r="F7380" s="4">
        <v>13777.0</v>
      </c>
      <c r="G7380" s="6">
        <v>44664.43263888889</v>
      </c>
      <c r="H7380" s="6" t="str">
        <f>VLOOKUP(F7380,'Customer Details'!$A$1:$B$3264,2,0)</f>
        <v>India</v>
      </c>
      <c r="I7380" s="7">
        <f t="shared" si="1"/>
        <v>772.92</v>
      </c>
      <c r="J7380" s="7">
        <f t="shared" si="2"/>
        <v>772.92</v>
      </c>
    </row>
    <row r="7381" ht="15.75" customHeight="1">
      <c r="A7381" s="4">
        <v>574643.0</v>
      </c>
      <c r="B7381" s="4" t="s">
        <v>427</v>
      </c>
      <c r="C7381" s="5" t="s">
        <v>428</v>
      </c>
      <c r="D7381" s="5">
        <v>8.0</v>
      </c>
      <c r="E7381" s="5">
        <v>0.42</v>
      </c>
      <c r="F7381" s="4">
        <v>17387.0</v>
      </c>
      <c r="G7381" s="6">
        <v>44687.47569444445</v>
      </c>
      <c r="H7381" s="6" t="str">
        <f>VLOOKUP(F7381,'Customer Details'!$A$1:$B$3264,2,0)</f>
        <v>India</v>
      </c>
      <c r="I7381" s="7">
        <f t="shared" si="1"/>
        <v>3.36</v>
      </c>
      <c r="J7381" s="7">
        <f t="shared" si="2"/>
        <v>3.36</v>
      </c>
    </row>
    <row r="7382" ht="15.75" customHeight="1">
      <c r="A7382" s="4">
        <v>553229.0</v>
      </c>
      <c r="B7382" s="4" t="s">
        <v>138</v>
      </c>
      <c r="C7382" s="5" t="s">
        <v>139</v>
      </c>
      <c r="D7382" s="5">
        <v>2.0</v>
      </c>
      <c r="E7382" s="5">
        <v>4.15</v>
      </c>
      <c r="F7382" s="4">
        <v>15039.0</v>
      </c>
      <c r="G7382" s="6">
        <v>44516.45138888889</v>
      </c>
      <c r="H7382" s="6" t="str">
        <f>VLOOKUP(F7382,'Customer Details'!$A$1:$B$3264,2,0)</f>
        <v>United Kingdom</v>
      </c>
      <c r="I7382" s="7">
        <f t="shared" si="1"/>
        <v>8.3</v>
      </c>
      <c r="J7382" s="7">
        <f t="shared" si="2"/>
        <v>8.3</v>
      </c>
    </row>
    <row r="7383" ht="15.75" customHeight="1">
      <c r="A7383" s="4">
        <v>563714.0</v>
      </c>
      <c r="B7383" s="4" t="s">
        <v>952</v>
      </c>
      <c r="C7383" s="5" t="s">
        <v>953</v>
      </c>
      <c r="D7383" s="5">
        <v>5.0</v>
      </c>
      <c r="E7383" s="5">
        <v>3.95</v>
      </c>
      <c r="F7383" s="4">
        <v>14565.0</v>
      </c>
      <c r="G7383" s="6">
        <v>44610.66041666667</v>
      </c>
      <c r="H7383" s="6" t="str">
        <f>VLOOKUP(F7383,'Customer Details'!$A$1:$B$3264,2,0)</f>
        <v>USA</v>
      </c>
      <c r="I7383" s="7">
        <f t="shared" si="1"/>
        <v>19.75</v>
      </c>
      <c r="J7383" s="7">
        <f t="shared" si="2"/>
        <v>19.75</v>
      </c>
    </row>
    <row r="7384" ht="15.75" customHeight="1">
      <c r="A7384" s="4">
        <v>542791.0</v>
      </c>
      <c r="B7384" s="4" t="s">
        <v>398</v>
      </c>
      <c r="C7384" s="5" t="s">
        <v>399</v>
      </c>
      <c r="D7384" s="5">
        <v>4.0</v>
      </c>
      <c r="E7384" s="5">
        <v>1.65</v>
      </c>
      <c r="F7384" s="4">
        <v>15039.0</v>
      </c>
      <c r="G7384" s="6">
        <v>44409.44930555556</v>
      </c>
      <c r="H7384" s="6" t="str">
        <f>VLOOKUP(F7384,'Customer Details'!$A$1:$B$3264,2,0)</f>
        <v>United Kingdom</v>
      </c>
      <c r="I7384" s="7">
        <f t="shared" si="1"/>
        <v>6.6</v>
      </c>
      <c r="J7384" s="7">
        <f t="shared" si="2"/>
        <v>6.6</v>
      </c>
    </row>
    <row r="7385" ht="15.75" customHeight="1">
      <c r="A7385" s="4" t="s">
        <v>3199</v>
      </c>
      <c r="B7385" s="4">
        <v>22423.0</v>
      </c>
      <c r="C7385" s="5" t="s">
        <v>434</v>
      </c>
      <c r="D7385" s="5">
        <v>-1.0</v>
      </c>
      <c r="E7385" s="5">
        <v>12.75</v>
      </c>
      <c r="F7385" s="4">
        <v>12909.0</v>
      </c>
      <c r="G7385" s="6">
        <v>44526.83055555556</v>
      </c>
      <c r="H7385" s="6" t="str">
        <f>VLOOKUP(F7385,'Customer Details'!$A$1:$B$3264,2,0)</f>
        <v>Australia</v>
      </c>
      <c r="I7385" s="7">
        <f t="shared" si="1"/>
        <v>-12.75</v>
      </c>
      <c r="J7385" s="7">
        <f t="shared" si="2"/>
        <v>12.75</v>
      </c>
    </row>
    <row r="7386" ht="15.75" customHeight="1">
      <c r="A7386" s="4" t="s">
        <v>3200</v>
      </c>
      <c r="B7386" s="4">
        <v>21326.0</v>
      </c>
      <c r="C7386" s="5" t="s">
        <v>755</v>
      </c>
      <c r="D7386" s="5">
        <v>-6.0</v>
      </c>
      <c r="E7386" s="5">
        <v>0.65</v>
      </c>
      <c r="F7386" s="4">
        <v>17440.0</v>
      </c>
      <c r="G7386" s="6">
        <v>44576.44166666667</v>
      </c>
      <c r="H7386" s="6" t="str">
        <f>VLOOKUP(F7386,'Customer Details'!$A$1:$B$3264,2,0)</f>
        <v>Australia</v>
      </c>
      <c r="I7386" s="7">
        <f t="shared" si="1"/>
        <v>-3.9</v>
      </c>
      <c r="J7386" s="7">
        <f t="shared" si="2"/>
        <v>3.9</v>
      </c>
    </row>
    <row r="7387" ht="15.75" customHeight="1">
      <c r="A7387" s="4">
        <v>558900.0</v>
      </c>
      <c r="B7387" s="4" t="s">
        <v>171</v>
      </c>
      <c r="C7387" s="5" t="s">
        <v>172</v>
      </c>
      <c r="D7387" s="5">
        <v>2.0</v>
      </c>
      <c r="E7387" s="5">
        <v>4.25</v>
      </c>
      <c r="F7387" s="4">
        <v>15349.0</v>
      </c>
      <c r="G7387" s="6">
        <v>44565.67083333333</v>
      </c>
      <c r="H7387" s="6" t="str">
        <f>VLOOKUP(F7387,'Customer Details'!$A$1:$B$3264,2,0)</f>
        <v>India</v>
      </c>
      <c r="I7387" s="7">
        <f t="shared" si="1"/>
        <v>8.5</v>
      </c>
      <c r="J7387" s="7">
        <f t="shared" si="2"/>
        <v>8.5</v>
      </c>
    </row>
    <row r="7388" ht="15.75" customHeight="1">
      <c r="A7388" s="4">
        <v>552410.0</v>
      </c>
      <c r="B7388" s="4" t="s">
        <v>1493</v>
      </c>
      <c r="C7388" s="5" t="s">
        <v>1494</v>
      </c>
      <c r="D7388" s="5">
        <v>1.0</v>
      </c>
      <c r="E7388" s="5">
        <v>3.75</v>
      </c>
      <c r="F7388" s="4">
        <v>14527.0</v>
      </c>
      <c r="G7388" s="6">
        <v>44509.52777777778</v>
      </c>
      <c r="H7388" s="6" t="str">
        <f>VLOOKUP(F7388,'Customer Details'!$A$1:$B$3264,2,0)</f>
        <v>USA</v>
      </c>
      <c r="I7388" s="7">
        <f t="shared" si="1"/>
        <v>3.75</v>
      </c>
      <c r="J7388" s="7">
        <f t="shared" si="2"/>
        <v>3.75</v>
      </c>
    </row>
    <row r="7389" ht="15.75" customHeight="1">
      <c r="A7389" s="4" t="s">
        <v>3201</v>
      </c>
      <c r="B7389" s="4">
        <v>21314.0</v>
      </c>
      <c r="C7389" s="5" t="s">
        <v>111</v>
      </c>
      <c r="D7389" s="5">
        <v>-24.0</v>
      </c>
      <c r="E7389" s="5">
        <v>1.85</v>
      </c>
      <c r="F7389" s="4">
        <v>13756.0</v>
      </c>
      <c r="G7389" s="6">
        <v>44702.61111111111</v>
      </c>
      <c r="H7389" s="6" t="str">
        <f>VLOOKUP(F7389,'Customer Details'!$A$1:$B$3264,2,0)</f>
        <v>USA</v>
      </c>
      <c r="I7389" s="7">
        <f t="shared" si="1"/>
        <v>-44.4</v>
      </c>
      <c r="J7389" s="7">
        <f t="shared" si="2"/>
        <v>44.4</v>
      </c>
    </row>
    <row r="7390" ht="15.75" customHeight="1">
      <c r="A7390" s="4">
        <v>553363.0</v>
      </c>
      <c r="B7390" s="4" t="s">
        <v>38</v>
      </c>
      <c r="C7390" s="5" t="s">
        <v>39</v>
      </c>
      <c r="D7390" s="5">
        <v>12.0</v>
      </c>
      <c r="E7390" s="5">
        <v>2.95</v>
      </c>
      <c r="F7390" s="4">
        <v>13650.0</v>
      </c>
      <c r="G7390" s="6">
        <v>44516.59652777778</v>
      </c>
      <c r="H7390" s="6" t="str">
        <f>VLOOKUP(F7390,'Customer Details'!$A$1:$B$3264,2,0)</f>
        <v>Australia</v>
      </c>
      <c r="I7390" s="7">
        <f t="shared" si="1"/>
        <v>35.4</v>
      </c>
      <c r="J7390" s="7">
        <f t="shared" si="2"/>
        <v>35.4</v>
      </c>
    </row>
    <row r="7391" ht="15.75" customHeight="1">
      <c r="A7391" s="4">
        <v>577410.0</v>
      </c>
      <c r="B7391" s="4" t="s">
        <v>1664</v>
      </c>
      <c r="C7391" s="5" t="s">
        <v>1665</v>
      </c>
      <c r="D7391" s="5">
        <v>1.0</v>
      </c>
      <c r="E7391" s="5">
        <v>1.65</v>
      </c>
      <c r="F7391" s="4">
        <v>14664.0</v>
      </c>
      <c r="G7391" s="6">
        <v>44701.45763888889</v>
      </c>
      <c r="H7391" s="6" t="str">
        <f>VLOOKUP(F7391,'Customer Details'!$A$1:$B$3264,2,0)</f>
        <v>China</v>
      </c>
      <c r="I7391" s="7">
        <f t="shared" si="1"/>
        <v>1.65</v>
      </c>
      <c r="J7391" s="7">
        <f t="shared" si="2"/>
        <v>1.65</v>
      </c>
    </row>
    <row r="7392" ht="15.75" customHeight="1">
      <c r="A7392" s="4">
        <v>560109.0</v>
      </c>
      <c r="B7392" s="4" t="s">
        <v>1097</v>
      </c>
      <c r="C7392" s="5" t="s">
        <v>1098</v>
      </c>
      <c r="D7392" s="5">
        <v>12.0</v>
      </c>
      <c r="E7392" s="5">
        <v>0.19</v>
      </c>
      <c r="F7392" s="4">
        <v>13491.0</v>
      </c>
      <c r="G7392" s="6">
        <v>44576.375</v>
      </c>
      <c r="H7392" s="6" t="str">
        <f>VLOOKUP(F7392,'Customer Details'!$A$1:$B$3264,2,0)</f>
        <v>India</v>
      </c>
      <c r="I7392" s="7">
        <f t="shared" si="1"/>
        <v>2.28</v>
      </c>
      <c r="J7392" s="7">
        <f t="shared" si="2"/>
        <v>2.28</v>
      </c>
    </row>
    <row r="7393" ht="15.75" customHeight="1">
      <c r="A7393" s="4">
        <v>574840.0</v>
      </c>
      <c r="B7393" s="4" t="s">
        <v>3202</v>
      </c>
      <c r="C7393" s="5" t="s">
        <v>3203</v>
      </c>
      <c r="D7393" s="5">
        <v>1.0</v>
      </c>
      <c r="E7393" s="5">
        <v>1.65</v>
      </c>
      <c r="F7393" s="4">
        <v>12748.0</v>
      </c>
      <c r="G7393" s="6">
        <v>44688.48680555556</v>
      </c>
      <c r="H7393" s="6" t="str">
        <f>VLOOKUP(F7393,'Customer Details'!$A$1:$B$3264,2,0)</f>
        <v>USA</v>
      </c>
      <c r="I7393" s="7">
        <f t="shared" si="1"/>
        <v>1.65</v>
      </c>
      <c r="J7393" s="7">
        <f t="shared" si="2"/>
        <v>1.65</v>
      </c>
    </row>
    <row r="7394" ht="15.75" customHeight="1">
      <c r="A7394" s="4" t="s">
        <v>3084</v>
      </c>
      <c r="B7394" s="4">
        <v>23205.0</v>
      </c>
      <c r="C7394" s="5" t="s">
        <v>1663</v>
      </c>
      <c r="D7394" s="5">
        <v>-100.0</v>
      </c>
      <c r="E7394" s="5">
        <v>0.72</v>
      </c>
      <c r="F7394" s="4">
        <v>14607.0</v>
      </c>
      <c r="G7394" s="6">
        <v>44675.43402777778</v>
      </c>
      <c r="H7394" s="6" t="str">
        <f>VLOOKUP(F7394,'Customer Details'!$A$1:$B$3264,2,0)</f>
        <v>United Kingdom</v>
      </c>
      <c r="I7394" s="7">
        <f t="shared" si="1"/>
        <v>-72</v>
      </c>
      <c r="J7394" s="7">
        <f t="shared" si="2"/>
        <v>72</v>
      </c>
    </row>
    <row r="7395" ht="15.75" customHeight="1">
      <c r="A7395" s="4">
        <v>578519.0</v>
      </c>
      <c r="B7395" s="4">
        <v>85066.0</v>
      </c>
      <c r="C7395" s="5" t="s">
        <v>1800</v>
      </c>
      <c r="D7395" s="5">
        <v>1.0</v>
      </c>
      <c r="E7395" s="5">
        <v>12.75</v>
      </c>
      <c r="F7395" s="4">
        <v>14591.0</v>
      </c>
      <c r="G7395" s="6">
        <v>44705.58055555556</v>
      </c>
      <c r="H7395" s="6" t="str">
        <f>VLOOKUP(F7395,'Customer Details'!$A$1:$B$3264,2,0)</f>
        <v>United Kingdom</v>
      </c>
      <c r="I7395" s="7">
        <f t="shared" si="1"/>
        <v>12.75</v>
      </c>
      <c r="J7395" s="7">
        <f t="shared" si="2"/>
        <v>12.75</v>
      </c>
    </row>
    <row r="7396" ht="15.75" customHeight="1">
      <c r="A7396" s="4">
        <v>547358.0</v>
      </c>
      <c r="B7396" s="4" t="s">
        <v>235</v>
      </c>
      <c r="C7396" s="5" t="s">
        <v>236</v>
      </c>
      <c r="D7396" s="5">
        <v>1.0</v>
      </c>
      <c r="E7396" s="5">
        <v>4.15</v>
      </c>
      <c r="F7396" s="4">
        <v>15998.0</v>
      </c>
      <c r="G7396" s="6">
        <v>44461.51736111111</v>
      </c>
      <c r="H7396" s="6" t="str">
        <f>VLOOKUP(F7396,'Customer Details'!$A$1:$B$3264,2,0)</f>
        <v>United Kingdom</v>
      </c>
      <c r="I7396" s="7">
        <f t="shared" si="1"/>
        <v>4.15</v>
      </c>
      <c r="J7396" s="7">
        <f t="shared" si="2"/>
        <v>4.15</v>
      </c>
    </row>
    <row r="7397" ht="15.75" customHeight="1">
      <c r="A7397" s="4">
        <v>536743.0</v>
      </c>
      <c r="B7397" s="4" t="s">
        <v>943</v>
      </c>
      <c r="C7397" s="5" t="s">
        <v>944</v>
      </c>
      <c r="D7397" s="5">
        <v>2.0</v>
      </c>
      <c r="E7397" s="5">
        <v>1.65</v>
      </c>
      <c r="F7397" s="4">
        <v>17964.0</v>
      </c>
      <c r="G7397" s="6">
        <v>44349.56388888889</v>
      </c>
      <c r="H7397" s="6" t="str">
        <f>VLOOKUP(F7397,'Customer Details'!$A$1:$B$3264,2,0)</f>
        <v>China</v>
      </c>
      <c r="I7397" s="7">
        <f t="shared" si="1"/>
        <v>3.3</v>
      </c>
      <c r="J7397" s="7">
        <f t="shared" si="2"/>
        <v>3.3</v>
      </c>
    </row>
    <row r="7398" ht="15.75" customHeight="1">
      <c r="A7398" s="4">
        <v>558710.0</v>
      </c>
      <c r="B7398" s="4" t="s">
        <v>1932</v>
      </c>
      <c r="C7398" s="5" t="s">
        <v>1933</v>
      </c>
      <c r="D7398" s="5">
        <v>4.0</v>
      </c>
      <c r="E7398" s="5">
        <v>0.19</v>
      </c>
      <c r="F7398" s="4">
        <v>15483.0</v>
      </c>
      <c r="G7398" s="6">
        <v>44562.54444444444</v>
      </c>
      <c r="H7398" s="6" t="str">
        <f>VLOOKUP(F7398,'Customer Details'!$A$1:$B$3264,2,0)</f>
        <v>Australia</v>
      </c>
      <c r="I7398" s="7">
        <f t="shared" si="1"/>
        <v>0.76</v>
      </c>
      <c r="J7398" s="7">
        <f t="shared" si="2"/>
        <v>0.76</v>
      </c>
    </row>
    <row r="7399" ht="15.75" customHeight="1">
      <c r="A7399" s="4" t="s">
        <v>3204</v>
      </c>
      <c r="B7399" s="4">
        <v>82486.0</v>
      </c>
      <c r="C7399" s="5" t="s">
        <v>637</v>
      </c>
      <c r="D7399" s="5">
        <v>-1.0</v>
      </c>
      <c r="E7399" s="5">
        <v>8.15</v>
      </c>
      <c r="F7399" s="4">
        <v>16218.0</v>
      </c>
      <c r="G7399" s="6">
        <v>44537.64444444444</v>
      </c>
      <c r="H7399" s="6" t="str">
        <f>VLOOKUP(F7399,'Customer Details'!$A$1:$B$3264,2,0)</f>
        <v>Australia</v>
      </c>
      <c r="I7399" s="7">
        <f t="shared" si="1"/>
        <v>-8.15</v>
      </c>
      <c r="J7399" s="7">
        <f t="shared" si="2"/>
        <v>8.15</v>
      </c>
    </row>
    <row r="7400" ht="15.75" customHeight="1">
      <c r="A7400" s="4">
        <v>572216.0</v>
      </c>
      <c r="B7400" s="4" t="s">
        <v>291</v>
      </c>
      <c r="C7400" s="5" t="s">
        <v>292</v>
      </c>
      <c r="D7400" s="5">
        <v>12.0</v>
      </c>
      <c r="E7400" s="5">
        <v>0.19</v>
      </c>
      <c r="F7400" s="4">
        <v>16015.0</v>
      </c>
      <c r="G7400" s="6">
        <v>44672.53888888889</v>
      </c>
      <c r="H7400" s="6" t="str">
        <f>VLOOKUP(F7400,'Customer Details'!$A$1:$B$3264,2,0)</f>
        <v>Australia</v>
      </c>
      <c r="I7400" s="7">
        <f t="shared" si="1"/>
        <v>2.28</v>
      </c>
      <c r="J7400" s="7">
        <f t="shared" si="2"/>
        <v>2.28</v>
      </c>
    </row>
    <row r="7401" ht="15.75" customHeight="1">
      <c r="A7401" s="4" t="s">
        <v>3205</v>
      </c>
      <c r="B7401" s="4">
        <v>85048.0</v>
      </c>
      <c r="C7401" s="5" t="s">
        <v>2614</v>
      </c>
      <c r="D7401" s="5">
        <v>-7.0</v>
      </c>
      <c r="E7401" s="5">
        <v>6.95</v>
      </c>
      <c r="F7401" s="4">
        <v>14915.0</v>
      </c>
      <c r="G7401" s="6">
        <v>44635.43541666667</v>
      </c>
      <c r="H7401" s="6" t="str">
        <f>VLOOKUP(F7401,'Customer Details'!$A$1:$B$3264,2,0)</f>
        <v>USA</v>
      </c>
      <c r="I7401" s="7">
        <f t="shared" si="1"/>
        <v>-48.65</v>
      </c>
      <c r="J7401" s="7">
        <f t="shared" si="2"/>
        <v>48.65</v>
      </c>
    </row>
    <row r="7402" ht="15.75" customHeight="1">
      <c r="A7402" s="4">
        <v>545170.0</v>
      </c>
      <c r="B7402" s="4" t="s">
        <v>813</v>
      </c>
      <c r="C7402" s="5" t="s">
        <v>814</v>
      </c>
      <c r="D7402" s="5">
        <v>2.0</v>
      </c>
      <c r="E7402" s="5">
        <v>2.95</v>
      </c>
      <c r="F7402" s="4">
        <v>14078.0</v>
      </c>
      <c r="G7402" s="6">
        <v>44436.59375</v>
      </c>
      <c r="H7402" s="6" t="str">
        <f>VLOOKUP(F7402,'Customer Details'!$A$1:$B$3264,2,0)</f>
        <v>Australia</v>
      </c>
      <c r="I7402" s="7">
        <f t="shared" si="1"/>
        <v>5.9</v>
      </c>
      <c r="J7402" s="7">
        <f t="shared" si="2"/>
        <v>5.9</v>
      </c>
    </row>
    <row r="7403" ht="15.75" customHeight="1">
      <c r="A7403" s="4">
        <v>564336.0</v>
      </c>
      <c r="B7403" s="4" t="s">
        <v>1217</v>
      </c>
      <c r="C7403" s="5" t="s">
        <v>1218</v>
      </c>
      <c r="D7403" s="5">
        <v>2.0</v>
      </c>
      <c r="E7403" s="5">
        <v>0.39</v>
      </c>
      <c r="F7403" s="4">
        <v>12748.0</v>
      </c>
      <c r="G7403" s="6">
        <v>44616.60277777778</v>
      </c>
      <c r="H7403" s="6" t="str">
        <f>VLOOKUP(F7403,'Customer Details'!$A$1:$B$3264,2,0)</f>
        <v>USA</v>
      </c>
      <c r="I7403" s="7">
        <f t="shared" si="1"/>
        <v>0.78</v>
      </c>
      <c r="J7403" s="7">
        <f t="shared" si="2"/>
        <v>0.78</v>
      </c>
    </row>
    <row r="7404" ht="15.75" customHeight="1">
      <c r="A7404" s="4">
        <v>578324.0</v>
      </c>
      <c r="B7404" s="4">
        <v>21592.0</v>
      </c>
      <c r="C7404" s="5" t="s">
        <v>2098</v>
      </c>
      <c r="D7404" s="5">
        <v>5.0</v>
      </c>
      <c r="E7404" s="5">
        <v>1.25</v>
      </c>
      <c r="F7404" s="4">
        <v>17530.0</v>
      </c>
      <c r="G7404" s="6">
        <v>44704.73055555556</v>
      </c>
      <c r="H7404" s="6" t="str">
        <f>VLOOKUP(F7404,'Customer Details'!$A$1:$B$3264,2,0)</f>
        <v>India</v>
      </c>
      <c r="I7404" s="7">
        <f t="shared" si="1"/>
        <v>6.25</v>
      </c>
      <c r="J7404" s="7">
        <f t="shared" si="2"/>
        <v>6.25</v>
      </c>
    </row>
    <row r="7405" ht="15.75" customHeight="1">
      <c r="A7405" s="4">
        <v>571706.0</v>
      </c>
      <c r="B7405" s="4" t="s">
        <v>287</v>
      </c>
      <c r="C7405" s="5" t="s">
        <v>288</v>
      </c>
      <c r="D7405" s="5">
        <v>24.0</v>
      </c>
      <c r="E7405" s="5">
        <v>1.25</v>
      </c>
      <c r="F7405" s="4">
        <v>15144.0</v>
      </c>
      <c r="G7405" s="6">
        <v>44669.64305555556</v>
      </c>
      <c r="H7405" s="6" t="str">
        <f>VLOOKUP(F7405,'Customer Details'!$A$1:$B$3264,2,0)</f>
        <v>China</v>
      </c>
      <c r="I7405" s="7">
        <f t="shared" si="1"/>
        <v>30</v>
      </c>
      <c r="J7405" s="7">
        <f t="shared" si="2"/>
        <v>30</v>
      </c>
    </row>
    <row r="7406" ht="15.75" customHeight="1">
      <c r="A7406" s="4">
        <v>566561.0</v>
      </c>
      <c r="B7406" s="4" t="s">
        <v>48</v>
      </c>
      <c r="C7406" s="5" t="s">
        <v>49</v>
      </c>
      <c r="D7406" s="5">
        <v>10.0</v>
      </c>
      <c r="E7406" s="5">
        <v>2.08</v>
      </c>
      <c r="F7406" s="4">
        <v>18145.0</v>
      </c>
      <c r="G7406" s="6">
        <v>44633.50902777778</v>
      </c>
      <c r="H7406" s="6" t="str">
        <f>VLOOKUP(F7406,'Customer Details'!$A$1:$B$3264,2,0)</f>
        <v>USA</v>
      </c>
      <c r="I7406" s="7">
        <f t="shared" si="1"/>
        <v>20.8</v>
      </c>
      <c r="J7406" s="7">
        <f t="shared" si="2"/>
        <v>20.8</v>
      </c>
    </row>
    <row r="7407" ht="15.75" customHeight="1">
      <c r="A7407" s="4">
        <v>558709.0</v>
      </c>
      <c r="B7407" s="4" t="s">
        <v>574</v>
      </c>
      <c r="C7407" s="5" t="s">
        <v>575</v>
      </c>
      <c r="D7407" s="5">
        <v>3.0</v>
      </c>
      <c r="E7407" s="5">
        <v>2.95</v>
      </c>
      <c r="F7407" s="4">
        <v>17338.0</v>
      </c>
      <c r="G7407" s="6">
        <v>44562.54305555556</v>
      </c>
      <c r="H7407" s="6" t="str">
        <f>VLOOKUP(F7407,'Customer Details'!$A$1:$B$3264,2,0)</f>
        <v>China</v>
      </c>
      <c r="I7407" s="7">
        <f t="shared" si="1"/>
        <v>8.85</v>
      </c>
      <c r="J7407" s="7">
        <f t="shared" si="2"/>
        <v>8.85</v>
      </c>
    </row>
    <row r="7408" ht="15.75" customHeight="1">
      <c r="A7408" s="4">
        <v>570685.0</v>
      </c>
      <c r="B7408" s="4" t="s">
        <v>1041</v>
      </c>
      <c r="C7408" s="5" t="s">
        <v>1042</v>
      </c>
      <c r="D7408" s="5">
        <v>1.0</v>
      </c>
      <c r="E7408" s="5">
        <v>2.55</v>
      </c>
      <c r="F7408" s="4">
        <v>13208.0</v>
      </c>
      <c r="G7408" s="6">
        <v>44662.68402777778</v>
      </c>
      <c r="H7408" s="6" t="str">
        <f>VLOOKUP(F7408,'Customer Details'!$A$1:$B$3264,2,0)</f>
        <v>United Kingdom</v>
      </c>
      <c r="I7408" s="7">
        <f t="shared" si="1"/>
        <v>2.55</v>
      </c>
      <c r="J7408" s="7">
        <f t="shared" si="2"/>
        <v>2.55</v>
      </c>
    </row>
    <row r="7409" ht="15.75" customHeight="1">
      <c r="A7409" s="4">
        <v>557275.0</v>
      </c>
      <c r="B7409" s="4" t="s">
        <v>32</v>
      </c>
      <c r="C7409" s="5" t="s">
        <v>33</v>
      </c>
      <c r="D7409" s="5">
        <v>4.0</v>
      </c>
      <c r="E7409" s="5">
        <v>4.15</v>
      </c>
      <c r="F7409" s="4">
        <v>15544.0</v>
      </c>
      <c r="G7409" s="6">
        <v>44549.48958333334</v>
      </c>
      <c r="H7409" s="6" t="str">
        <f>VLOOKUP(F7409,'Customer Details'!$A$1:$B$3264,2,0)</f>
        <v>Australia</v>
      </c>
      <c r="I7409" s="7">
        <f t="shared" si="1"/>
        <v>16.6</v>
      </c>
      <c r="J7409" s="7">
        <f t="shared" si="2"/>
        <v>16.6</v>
      </c>
    </row>
    <row r="7410" ht="15.75" customHeight="1">
      <c r="A7410" s="4">
        <v>561916.0</v>
      </c>
      <c r="B7410" s="4" t="s">
        <v>46</v>
      </c>
      <c r="C7410" s="5" t="s">
        <v>47</v>
      </c>
      <c r="D7410" s="5">
        <v>1.0</v>
      </c>
      <c r="E7410" s="5">
        <v>250.0</v>
      </c>
      <c r="F7410" s="4">
        <v>15581.0</v>
      </c>
      <c r="G7410" s="6">
        <v>44593.48888888889</v>
      </c>
      <c r="H7410" s="6" t="str">
        <f>VLOOKUP(F7410,'Customer Details'!$A$1:$B$3264,2,0)</f>
        <v>United Kingdom</v>
      </c>
      <c r="I7410" s="7">
        <f t="shared" si="1"/>
        <v>250</v>
      </c>
      <c r="J7410" s="7">
        <f t="shared" si="2"/>
        <v>250</v>
      </c>
    </row>
    <row r="7411" ht="15.75" customHeight="1">
      <c r="A7411" s="4">
        <v>578790.0</v>
      </c>
      <c r="B7411" s="4" t="s">
        <v>2325</v>
      </c>
      <c r="C7411" s="5" t="s">
        <v>2326</v>
      </c>
      <c r="D7411" s="5">
        <v>1.0</v>
      </c>
      <c r="E7411" s="5">
        <v>1.95</v>
      </c>
      <c r="F7411" s="4">
        <v>14966.0</v>
      </c>
      <c r="G7411" s="6">
        <v>44706.51388888889</v>
      </c>
      <c r="H7411" s="6" t="str">
        <f>VLOOKUP(F7411,'Customer Details'!$A$1:$B$3264,2,0)</f>
        <v>China</v>
      </c>
      <c r="I7411" s="7">
        <f t="shared" si="1"/>
        <v>1.95</v>
      </c>
      <c r="J7411" s="7">
        <f t="shared" si="2"/>
        <v>1.95</v>
      </c>
    </row>
    <row r="7412" ht="15.75" customHeight="1">
      <c r="A7412" s="4">
        <v>536604.0</v>
      </c>
      <c r="B7412" s="4" t="s">
        <v>181</v>
      </c>
      <c r="C7412" s="5" t="s">
        <v>182</v>
      </c>
      <c r="D7412" s="5">
        <v>12.0</v>
      </c>
      <c r="E7412" s="5">
        <v>0.85</v>
      </c>
      <c r="F7412" s="4">
        <v>14741.0</v>
      </c>
      <c r="G7412" s="6">
        <v>44349.36319444444</v>
      </c>
      <c r="H7412" s="6" t="str">
        <f>VLOOKUP(F7412,'Customer Details'!$A$1:$B$3264,2,0)</f>
        <v>India</v>
      </c>
      <c r="I7412" s="7">
        <f t="shared" si="1"/>
        <v>10.2</v>
      </c>
      <c r="J7412" s="7">
        <f t="shared" si="2"/>
        <v>10.2</v>
      </c>
    </row>
    <row r="7413" ht="15.75" customHeight="1">
      <c r="A7413" s="4">
        <v>559169.0</v>
      </c>
      <c r="B7413" s="4" t="s">
        <v>475</v>
      </c>
      <c r="C7413" s="5" t="s">
        <v>476</v>
      </c>
      <c r="D7413" s="5">
        <v>50.0</v>
      </c>
      <c r="E7413" s="5">
        <v>0.42</v>
      </c>
      <c r="F7413" s="4">
        <v>16722.0</v>
      </c>
      <c r="G7413" s="6">
        <v>44567.72569444445</v>
      </c>
      <c r="H7413" s="6" t="str">
        <f>VLOOKUP(F7413,'Customer Details'!$A$1:$B$3264,2,0)</f>
        <v>United Kingdom</v>
      </c>
      <c r="I7413" s="7">
        <f t="shared" si="1"/>
        <v>21</v>
      </c>
      <c r="J7413" s="7">
        <f t="shared" si="2"/>
        <v>21</v>
      </c>
    </row>
    <row r="7414" ht="15.75" customHeight="1">
      <c r="A7414" s="4" t="s">
        <v>3206</v>
      </c>
      <c r="B7414" s="4" t="s">
        <v>46</v>
      </c>
      <c r="C7414" s="5" t="s">
        <v>47</v>
      </c>
      <c r="D7414" s="5">
        <v>-1.0</v>
      </c>
      <c r="E7414" s="5">
        <v>9.95</v>
      </c>
      <c r="F7414" s="4">
        <v>17490.0</v>
      </c>
      <c r="G7414" s="6">
        <v>44719.575</v>
      </c>
      <c r="H7414" s="6" t="str">
        <f>VLOOKUP(F7414,'Customer Details'!$A$1:$B$3264,2,0)</f>
        <v>Australia</v>
      </c>
      <c r="I7414" s="7">
        <f t="shared" si="1"/>
        <v>-9.95</v>
      </c>
      <c r="J7414" s="7">
        <f t="shared" si="2"/>
        <v>9.95</v>
      </c>
    </row>
    <row r="7415" ht="15.75" customHeight="1">
      <c r="A7415" s="4">
        <v>564559.0</v>
      </c>
      <c r="B7415" s="4" t="s">
        <v>54</v>
      </c>
      <c r="C7415" s="5" t="s">
        <v>55</v>
      </c>
      <c r="D7415" s="5">
        <v>3.0</v>
      </c>
      <c r="E7415" s="5">
        <v>5.95</v>
      </c>
      <c r="F7415" s="4">
        <v>15811.0</v>
      </c>
      <c r="G7415" s="6">
        <v>44618.40069444444</v>
      </c>
      <c r="H7415" s="6" t="str">
        <f>VLOOKUP(F7415,'Customer Details'!$A$1:$B$3264,2,0)</f>
        <v>China</v>
      </c>
      <c r="I7415" s="7">
        <f t="shared" si="1"/>
        <v>17.85</v>
      </c>
      <c r="J7415" s="7">
        <f t="shared" si="2"/>
        <v>17.85</v>
      </c>
    </row>
    <row r="7416" ht="15.75" customHeight="1">
      <c r="A7416" s="4">
        <v>537377.0</v>
      </c>
      <c r="B7416" s="4" t="s">
        <v>551</v>
      </c>
      <c r="C7416" s="5" t="s">
        <v>552</v>
      </c>
      <c r="D7416" s="5">
        <v>12.0</v>
      </c>
      <c r="E7416" s="5">
        <v>4.25</v>
      </c>
      <c r="F7416" s="4">
        <v>15882.0</v>
      </c>
      <c r="G7416" s="6">
        <v>44353.54236111111</v>
      </c>
      <c r="H7416" s="6" t="str">
        <f>VLOOKUP(F7416,'Customer Details'!$A$1:$B$3264,2,0)</f>
        <v>India</v>
      </c>
      <c r="I7416" s="7">
        <f t="shared" si="1"/>
        <v>51</v>
      </c>
      <c r="J7416" s="7">
        <f t="shared" si="2"/>
        <v>51</v>
      </c>
    </row>
    <row r="7417" ht="15.75" customHeight="1">
      <c r="A7417" s="4">
        <v>576611.0</v>
      </c>
      <c r="B7417" s="4">
        <v>21912.0</v>
      </c>
      <c r="C7417" s="5" t="s">
        <v>3207</v>
      </c>
      <c r="D7417" s="5">
        <v>1.0</v>
      </c>
      <c r="E7417" s="5">
        <v>3.75</v>
      </c>
      <c r="F7417" s="4">
        <v>17357.0</v>
      </c>
      <c r="G7417" s="6">
        <v>44696.68680555555</v>
      </c>
      <c r="H7417" s="6" t="str">
        <f>VLOOKUP(F7417,'Customer Details'!$A$1:$B$3264,2,0)</f>
        <v>India</v>
      </c>
      <c r="I7417" s="7">
        <f t="shared" si="1"/>
        <v>3.75</v>
      </c>
      <c r="J7417" s="7">
        <f t="shared" si="2"/>
        <v>3.75</v>
      </c>
    </row>
    <row r="7418" ht="15.75" customHeight="1">
      <c r="A7418" s="4">
        <v>579711.0</v>
      </c>
      <c r="B7418" s="4" t="s">
        <v>212</v>
      </c>
      <c r="C7418" s="5" t="s">
        <v>213</v>
      </c>
      <c r="D7418" s="5">
        <v>1.0</v>
      </c>
      <c r="E7418" s="5">
        <v>0.65</v>
      </c>
      <c r="F7418" s="4">
        <v>15060.0</v>
      </c>
      <c r="G7418" s="6">
        <v>44711.59513888889</v>
      </c>
      <c r="H7418" s="6" t="str">
        <f>VLOOKUP(F7418,'Customer Details'!$A$1:$B$3264,2,0)</f>
        <v>Australia</v>
      </c>
      <c r="I7418" s="7">
        <f t="shared" si="1"/>
        <v>0.65</v>
      </c>
      <c r="J7418" s="7">
        <f t="shared" si="2"/>
        <v>0.65</v>
      </c>
    </row>
    <row r="7419" ht="15.75" customHeight="1">
      <c r="A7419" s="4">
        <v>549845.0</v>
      </c>
      <c r="B7419" s="4" t="s">
        <v>427</v>
      </c>
      <c r="C7419" s="5" t="s">
        <v>428</v>
      </c>
      <c r="D7419" s="5">
        <v>8.0</v>
      </c>
      <c r="E7419" s="5">
        <v>0.42</v>
      </c>
      <c r="F7419" s="4">
        <v>16729.0</v>
      </c>
      <c r="G7419" s="6">
        <v>44481.59861111111</v>
      </c>
      <c r="H7419" s="6" t="str">
        <f>VLOOKUP(F7419,'Customer Details'!$A$1:$B$3264,2,0)</f>
        <v>China</v>
      </c>
      <c r="I7419" s="7">
        <f t="shared" si="1"/>
        <v>3.36</v>
      </c>
      <c r="J7419" s="7">
        <f t="shared" si="2"/>
        <v>3.36</v>
      </c>
    </row>
    <row r="7420" ht="15.75" customHeight="1">
      <c r="A7420" s="4" t="s">
        <v>3208</v>
      </c>
      <c r="B7420" s="4">
        <v>22197.0</v>
      </c>
      <c r="C7420" s="5" t="s">
        <v>378</v>
      </c>
      <c r="D7420" s="5">
        <v>-3.0</v>
      </c>
      <c r="E7420" s="5">
        <v>0.85</v>
      </c>
      <c r="F7420" s="4">
        <v>14680.0</v>
      </c>
      <c r="G7420" s="6">
        <v>44383.48611111111</v>
      </c>
      <c r="H7420" s="6" t="str">
        <f>VLOOKUP(F7420,'Customer Details'!$A$1:$B$3264,2,0)</f>
        <v>United Kingdom</v>
      </c>
      <c r="I7420" s="7">
        <f t="shared" si="1"/>
        <v>-2.55</v>
      </c>
      <c r="J7420" s="7">
        <f t="shared" si="2"/>
        <v>2.55</v>
      </c>
    </row>
    <row r="7421" ht="15.75" customHeight="1">
      <c r="A7421" s="4">
        <v>578369.0</v>
      </c>
      <c r="B7421" s="4" t="s">
        <v>85</v>
      </c>
      <c r="C7421" s="5" t="s">
        <v>86</v>
      </c>
      <c r="D7421" s="5">
        <v>12.0</v>
      </c>
      <c r="E7421" s="5">
        <v>1.25</v>
      </c>
      <c r="F7421" s="4">
        <v>14698.0</v>
      </c>
      <c r="G7421" s="6">
        <v>44705.46527777778</v>
      </c>
      <c r="H7421" s="6" t="str">
        <f>VLOOKUP(F7421,'Customer Details'!$A$1:$B$3264,2,0)</f>
        <v>United Kingdom</v>
      </c>
      <c r="I7421" s="7">
        <f t="shared" si="1"/>
        <v>15</v>
      </c>
      <c r="J7421" s="7">
        <f t="shared" si="2"/>
        <v>15</v>
      </c>
    </row>
    <row r="7422" ht="15.75" customHeight="1">
      <c r="A7422" s="4" t="s">
        <v>3209</v>
      </c>
      <c r="B7422" s="4">
        <v>22567.0</v>
      </c>
      <c r="C7422" s="5" t="s">
        <v>1348</v>
      </c>
      <c r="D7422" s="5">
        <v>-1.0</v>
      </c>
      <c r="E7422" s="5">
        <v>1.45</v>
      </c>
      <c r="F7422" s="4">
        <v>16956.0</v>
      </c>
      <c r="G7422" s="6">
        <v>44711.60277777778</v>
      </c>
      <c r="H7422" s="6" t="str">
        <f>VLOOKUP(F7422,'Customer Details'!$A$1:$B$3264,2,0)</f>
        <v>India</v>
      </c>
      <c r="I7422" s="7">
        <f t="shared" si="1"/>
        <v>-1.45</v>
      </c>
      <c r="J7422" s="7">
        <f t="shared" si="2"/>
        <v>1.45</v>
      </c>
    </row>
    <row r="7423" ht="15.75" customHeight="1">
      <c r="A7423" s="4">
        <v>550621.0</v>
      </c>
      <c r="B7423" s="4">
        <v>21868.0</v>
      </c>
      <c r="C7423" s="5" t="s">
        <v>90</v>
      </c>
      <c r="D7423" s="5">
        <v>1.0</v>
      </c>
      <c r="E7423" s="5">
        <v>1.25</v>
      </c>
      <c r="F7423" s="4">
        <v>13263.0</v>
      </c>
      <c r="G7423" s="6">
        <v>44488.57013888889</v>
      </c>
      <c r="H7423" s="6" t="str">
        <f>VLOOKUP(F7423,'Customer Details'!$A$1:$B$3264,2,0)</f>
        <v>Australia</v>
      </c>
      <c r="I7423" s="7">
        <f t="shared" si="1"/>
        <v>1.25</v>
      </c>
      <c r="J7423" s="7">
        <f t="shared" si="2"/>
        <v>1.25</v>
      </c>
    </row>
    <row r="7424" ht="15.75" customHeight="1">
      <c r="A7424" s="4">
        <v>575856.0</v>
      </c>
      <c r="B7424" s="4">
        <v>23377.0</v>
      </c>
      <c r="C7424" s="5" t="s">
        <v>3210</v>
      </c>
      <c r="D7424" s="5">
        <v>1.0</v>
      </c>
      <c r="E7424" s="5">
        <v>0.39</v>
      </c>
      <c r="F7424" s="4">
        <v>16386.0</v>
      </c>
      <c r="G7424" s="6">
        <v>44692.51944444444</v>
      </c>
      <c r="H7424" s="6" t="str">
        <f>VLOOKUP(F7424,'Customer Details'!$A$1:$B$3264,2,0)</f>
        <v>India</v>
      </c>
      <c r="I7424" s="7">
        <f t="shared" si="1"/>
        <v>0.39</v>
      </c>
      <c r="J7424" s="7">
        <f t="shared" si="2"/>
        <v>0.39</v>
      </c>
    </row>
    <row r="7425" ht="15.75" customHeight="1">
      <c r="A7425" s="4">
        <v>568993.0</v>
      </c>
      <c r="B7425" s="4" t="s">
        <v>404</v>
      </c>
      <c r="C7425" s="5" t="s">
        <v>405</v>
      </c>
      <c r="D7425" s="5">
        <v>25.0</v>
      </c>
      <c r="E7425" s="5">
        <v>0.42</v>
      </c>
      <c r="F7425" s="4">
        <v>15062.0</v>
      </c>
      <c r="G7425" s="6">
        <v>44649.70208333333</v>
      </c>
      <c r="H7425" s="6" t="str">
        <f>VLOOKUP(F7425,'Customer Details'!$A$1:$B$3264,2,0)</f>
        <v>India</v>
      </c>
      <c r="I7425" s="7">
        <f t="shared" si="1"/>
        <v>10.5</v>
      </c>
      <c r="J7425" s="7">
        <f t="shared" si="2"/>
        <v>10.5</v>
      </c>
    </row>
    <row r="7426" ht="15.75" customHeight="1">
      <c r="A7426" s="4">
        <v>555116.0</v>
      </c>
      <c r="B7426" s="4" t="s">
        <v>187</v>
      </c>
      <c r="C7426" s="5" t="s">
        <v>188</v>
      </c>
      <c r="D7426" s="5">
        <v>16.0</v>
      </c>
      <c r="E7426" s="5">
        <v>0.42</v>
      </c>
      <c r="F7426" s="4">
        <v>16919.0</v>
      </c>
      <c r="G7426" s="6">
        <v>44530.63611111111</v>
      </c>
      <c r="H7426" s="6" t="str">
        <f>VLOOKUP(F7426,'Customer Details'!$A$1:$B$3264,2,0)</f>
        <v>USA</v>
      </c>
      <c r="I7426" s="7">
        <f t="shared" si="1"/>
        <v>6.72</v>
      </c>
      <c r="J7426" s="7">
        <f t="shared" si="2"/>
        <v>6.72</v>
      </c>
    </row>
    <row r="7427" ht="15.75" customHeight="1">
      <c r="A7427" s="4" t="s">
        <v>247</v>
      </c>
      <c r="B7427" s="4">
        <v>21624.0</v>
      </c>
      <c r="C7427" s="5" t="s">
        <v>3211</v>
      </c>
      <c r="D7427" s="5">
        <v>-2.0</v>
      </c>
      <c r="E7427" s="5">
        <v>5.95</v>
      </c>
      <c r="F7427" s="4">
        <v>14410.0</v>
      </c>
      <c r="G7427" s="6">
        <v>44705.46944444445</v>
      </c>
      <c r="H7427" s="6" t="str">
        <f>VLOOKUP(F7427,'Customer Details'!$A$1:$B$3264,2,0)</f>
        <v>United Kingdom</v>
      </c>
      <c r="I7427" s="7">
        <f t="shared" si="1"/>
        <v>-11.9</v>
      </c>
      <c r="J7427" s="7">
        <f t="shared" si="2"/>
        <v>11.9</v>
      </c>
    </row>
    <row r="7428" ht="15.75" customHeight="1">
      <c r="A7428" s="4">
        <v>542226.0</v>
      </c>
      <c r="B7428" s="4" t="s">
        <v>886</v>
      </c>
      <c r="C7428" s="5" t="s">
        <v>887</v>
      </c>
      <c r="D7428" s="5">
        <v>2.0</v>
      </c>
      <c r="E7428" s="5">
        <v>2.55</v>
      </c>
      <c r="F7428" s="4">
        <v>17075.0</v>
      </c>
      <c r="G7428" s="6">
        <v>44403.55555555555</v>
      </c>
      <c r="H7428" s="6" t="str">
        <f>VLOOKUP(F7428,'Customer Details'!$A$1:$B$3264,2,0)</f>
        <v>United Kingdom</v>
      </c>
      <c r="I7428" s="7">
        <f t="shared" si="1"/>
        <v>5.1</v>
      </c>
      <c r="J7428" s="7">
        <f t="shared" si="2"/>
        <v>5.1</v>
      </c>
    </row>
    <row r="7429" ht="15.75" customHeight="1">
      <c r="A7429" s="4">
        <v>557064.0</v>
      </c>
      <c r="B7429" s="4" t="s">
        <v>305</v>
      </c>
      <c r="C7429" s="5" t="s">
        <v>306</v>
      </c>
      <c r="D7429" s="5">
        <v>2.0</v>
      </c>
      <c r="E7429" s="5">
        <v>0.85</v>
      </c>
      <c r="F7429" s="4">
        <v>13263.0</v>
      </c>
      <c r="G7429" s="6">
        <v>44546.62986111111</v>
      </c>
      <c r="H7429" s="6" t="str">
        <f>VLOOKUP(F7429,'Customer Details'!$A$1:$B$3264,2,0)</f>
        <v>Australia</v>
      </c>
      <c r="I7429" s="7">
        <f t="shared" si="1"/>
        <v>1.7</v>
      </c>
      <c r="J7429" s="7">
        <f t="shared" si="2"/>
        <v>1.7</v>
      </c>
    </row>
    <row r="7430" ht="15.75" customHeight="1">
      <c r="A7430" s="4">
        <v>561710.0</v>
      </c>
      <c r="B7430" s="4" t="s">
        <v>40</v>
      </c>
      <c r="C7430" s="5" t="s">
        <v>41</v>
      </c>
      <c r="D7430" s="5">
        <v>2.0</v>
      </c>
      <c r="E7430" s="5">
        <v>2.95</v>
      </c>
      <c r="F7430" s="4">
        <v>13827.0</v>
      </c>
      <c r="G7430" s="6">
        <v>44590.48958333334</v>
      </c>
      <c r="H7430" s="6" t="str">
        <f>VLOOKUP(F7430,'Customer Details'!$A$1:$B$3264,2,0)</f>
        <v>United Kingdom</v>
      </c>
      <c r="I7430" s="7">
        <f t="shared" si="1"/>
        <v>5.9</v>
      </c>
      <c r="J7430" s="7">
        <f t="shared" si="2"/>
        <v>5.9</v>
      </c>
    </row>
    <row r="7431" ht="15.75" customHeight="1">
      <c r="A7431" s="4">
        <v>578757.0</v>
      </c>
      <c r="B7431" s="4">
        <v>22144.0</v>
      </c>
      <c r="C7431" s="5" t="s">
        <v>1208</v>
      </c>
      <c r="D7431" s="5">
        <v>1.0</v>
      </c>
      <c r="E7431" s="5">
        <v>2.1</v>
      </c>
      <c r="F7431" s="4">
        <v>12748.0</v>
      </c>
      <c r="G7431" s="6">
        <v>44706.48680555556</v>
      </c>
      <c r="H7431" s="6" t="str">
        <f>VLOOKUP(F7431,'Customer Details'!$A$1:$B$3264,2,0)</f>
        <v>USA</v>
      </c>
      <c r="I7431" s="7">
        <f t="shared" si="1"/>
        <v>2.1</v>
      </c>
      <c r="J7431" s="7">
        <f t="shared" si="2"/>
        <v>2.1</v>
      </c>
    </row>
    <row r="7432" ht="15.75" customHeight="1">
      <c r="A7432" s="4" t="s">
        <v>2607</v>
      </c>
      <c r="B7432" s="4" t="s">
        <v>1867</v>
      </c>
      <c r="C7432" s="5" t="s">
        <v>1868</v>
      </c>
      <c r="D7432" s="5">
        <v>-1.0</v>
      </c>
      <c r="E7432" s="5">
        <v>0.83</v>
      </c>
      <c r="F7432" s="4">
        <v>17646.0</v>
      </c>
      <c r="G7432" s="6">
        <v>44453.48888888889</v>
      </c>
      <c r="H7432" s="6" t="str">
        <f>VLOOKUP(F7432,'Customer Details'!$A$1:$B$3264,2,0)</f>
        <v>Australia</v>
      </c>
      <c r="I7432" s="7">
        <f t="shared" si="1"/>
        <v>-0.83</v>
      </c>
      <c r="J7432" s="7">
        <f t="shared" si="2"/>
        <v>0.83</v>
      </c>
    </row>
    <row r="7433" ht="15.75" customHeight="1">
      <c r="A7433" s="4">
        <v>545681.0</v>
      </c>
      <c r="B7433" s="4" t="s">
        <v>400</v>
      </c>
      <c r="C7433" s="5" t="s">
        <v>401</v>
      </c>
      <c r="D7433" s="5">
        <v>3.0</v>
      </c>
      <c r="E7433" s="5">
        <v>5.95</v>
      </c>
      <c r="F7433" s="4">
        <v>16923.0</v>
      </c>
      <c r="G7433" s="6">
        <v>44445.47777777778</v>
      </c>
      <c r="H7433" s="6" t="str">
        <f>VLOOKUP(F7433,'Customer Details'!$A$1:$B$3264,2,0)</f>
        <v>United Kingdom</v>
      </c>
      <c r="I7433" s="7">
        <f t="shared" si="1"/>
        <v>17.85</v>
      </c>
      <c r="J7433" s="7">
        <f t="shared" si="2"/>
        <v>17.85</v>
      </c>
    </row>
    <row r="7434" ht="15.75" customHeight="1">
      <c r="A7434" s="4">
        <v>562127.0</v>
      </c>
      <c r="B7434" s="4" t="s">
        <v>223</v>
      </c>
      <c r="C7434" s="5" t="s">
        <v>224</v>
      </c>
      <c r="D7434" s="5">
        <v>24.0</v>
      </c>
      <c r="E7434" s="5">
        <v>0.39</v>
      </c>
      <c r="F7434" s="4">
        <v>13717.0</v>
      </c>
      <c r="G7434" s="6">
        <v>44595.34791666667</v>
      </c>
      <c r="H7434" s="6" t="str">
        <f>VLOOKUP(F7434,'Customer Details'!$A$1:$B$3264,2,0)</f>
        <v>China</v>
      </c>
      <c r="I7434" s="7">
        <f t="shared" si="1"/>
        <v>9.36</v>
      </c>
      <c r="J7434" s="7">
        <f t="shared" si="2"/>
        <v>9.36</v>
      </c>
    </row>
    <row r="7435" ht="15.75" customHeight="1">
      <c r="A7435" s="4">
        <v>580515.0</v>
      </c>
      <c r="B7435" s="4">
        <v>22999.0</v>
      </c>
      <c r="C7435" s="5" t="s">
        <v>1636</v>
      </c>
      <c r="D7435" s="5">
        <v>24.0</v>
      </c>
      <c r="E7435" s="5">
        <v>0.42</v>
      </c>
      <c r="F7435" s="4">
        <v>17750.0</v>
      </c>
      <c r="G7435" s="6">
        <v>44716.58958333333</v>
      </c>
      <c r="H7435" s="6" t="str">
        <f>VLOOKUP(F7435,'Customer Details'!$A$1:$B$3264,2,0)</f>
        <v>United Kingdom</v>
      </c>
      <c r="I7435" s="7">
        <f t="shared" si="1"/>
        <v>10.08</v>
      </c>
      <c r="J7435" s="7">
        <f t="shared" si="2"/>
        <v>10.08</v>
      </c>
    </row>
    <row r="7436" ht="15.75" customHeight="1">
      <c r="A7436" s="4" t="s">
        <v>1246</v>
      </c>
      <c r="B7436" s="4">
        <v>21811.0</v>
      </c>
      <c r="C7436" s="5" t="s">
        <v>3212</v>
      </c>
      <c r="D7436" s="5">
        <v>-48.0</v>
      </c>
      <c r="E7436" s="5">
        <v>0.39</v>
      </c>
      <c r="F7436" s="4">
        <v>17838.0</v>
      </c>
      <c r="G7436" s="6">
        <v>44694.48472222222</v>
      </c>
      <c r="H7436" s="6" t="str">
        <f>VLOOKUP(F7436,'Customer Details'!$A$1:$B$3264,2,0)</f>
        <v>United Kingdom</v>
      </c>
      <c r="I7436" s="7">
        <f t="shared" si="1"/>
        <v>-18.72</v>
      </c>
      <c r="J7436" s="7">
        <f t="shared" si="2"/>
        <v>18.72</v>
      </c>
    </row>
    <row r="7437" ht="15.75" customHeight="1">
      <c r="A7437" s="4">
        <v>544271.0</v>
      </c>
      <c r="B7437" s="4" t="s">
        <v>77</v>
      </c>
      <c r="C7437" s="5" t="s">
        <v>1051</v>
      </c>
      <c r="D7437" s="5">
        <v>4.0</v>
      </c>
      <c r="E7437" s="5">
        <v>4.15</v>
      </c>
      <c r="F7437" s="4">
        <v>17083.0</v>
      </c>
      <c r="G7437" s="6">
        <v>44425.49027777778</v>
      </c>
      <c r="H7437" s="6" t="str">
        <f>VLOOKUP(F7437,'Customer Details'!$A$1:$B$3264,2,0)</f>
        <v>India</v>
      </c>
      <c r="I7437" s="7">
        <f t="shared" si="1"/>
        <v>16.6</v>
      </c>
      <c r="J7437" s="7">
        <f t="shared" si="2"/>
        <v>16.6</v>
      </c>
    </row>
    <row r="7438" ht="15.75" customHeight="1">
      <c r="A7438" s="4">
        <v>575959.0</v>
      </c>
      <c r="B7438" s="4" t="s">
        <v>545</v>
      </c>
      <c r="C7438" s="5" t="s">
        <v>546</v>
      </c>
      <c r="D7438" s="5">
        <v>1.0</v>
      </c>
      <c r="E7438" s="5">
        <v>0.65</v>
      </c>
      <c r="F7438" s="4">
        <v>14547.0</v>
      </c>
      <c r="G7438" s="6">
        <v>44694.51875</v>
      </c>
      <c r="H7438" s="6" t="str">
        <f>VLOOKUP(F7438,'Customer Details'!$A$1:$B$3264,2,0)</f>
        <v>United Kingdom</v>
      </c>
      <c r="I7438" s="7">
        <f t="shared" si="1"/>
        <v>0.65</v>
      </c>
      <c r="J7438" s="7">
        <f t="shared" si="2"/>
        <v>0.65</v>
      </c>
    </row>
    <row r="7439" ht="15.75" customHeight="1">
      <c r="A7439" s="4">
        <v>546538.0</v>
      </c>
      <c r="B7439" s="4" t="s">
        <v>574</v>
      </c>
      <c r="C7439" s="5" t="s">
        <v>575</v>
      </c>
      <c r="D7439" s="5">
        <v>6.0</v>
      </c>
      <c r="E7439" s="5">
        <v>2.95</v>
      </c>
      <c r="F7439" s="4">
        <v>16327.0</v>
      </c>
      <c r="G7439" s="6">
        <v>44453.61875</v>
      </c>
      <c r="H7439" s="6" t="str">
        <f>VLOOKUP(F7439,'Customer Details'!$A$1:$B$3264,2,0)</f>
        <v>Australia</v>
      </c>
      <c r="I7439" s="7">
        <f t="shared" si="1"/>
        <v>17.7</v>
      </c>
      <c r="J7439" s="7">
        <f t="shared" si="2"/>
        <v>17.7</v>
      </c>
    </row>
    <row r="7440" ht="15.75" customHeight="1">
      <c r="A7440" s="4">
        <v>553830.0</v>
      </c>
      <c r="B7440" s="4" t="s">
        <v>235</v>
      </c>
      <c r="C7440" s="5" t="s">
        <v>236</v>
      </c>
      <c r="D7440" s="5">
        <v>4.0</v>
      </c>
      <c r="E7440" s="5">
        <v>4.15</v>
      </c>
      <c r="F7440" s="4">
        <v>17871.0</v>
      </c>
      <c r="G7440" s="6">
        <v>44519.48055555556</v>
      </c>
      <c r="H7440" s="6" t="str">
        <f>VLOOKUP(F7440,'Customer Details'!$A$1:$B$3264,2,0)</f>
        <v>China</v>
      </c>
      <c r="I7440" s="7">
        <f t="shared" si="1"/>
        <v>16.6</v>
      </c>
      <c r="J7440" s="7">
        <f t="shared" si="2"/>
        <v>16.6</v>
      </c>
    </row>
    <row r="7441" ht="15.75" customHeight="1">
      <c r="A7441" s="4" t="s">
        <v>3213</v>
      </c>
      <c r="B7441" s="4" t="s">
        <v>148</v>
      </c>
      <c r="C7441" s="5" t="s">
        <v>149</v>
      </c>
      <c r="D7441" s="5">
        <v>-1.0</v>
      </c>
      <c r="E7441" s="5">
        <v>40.0</v>
      </c>
      <c r="F7441" s="4">
        <v>15768.0</v>
      </c>
      <c r="G7441" s="6">
        <v>44517.37361111111</v>
      </c>
      <c r="H7441" s="6" t="str">
        <f>VLOOKUP(F7441,'Customer Details'!$A$1:$B$3264,2,0)</f>
        <v>USA</v>
      </c>
      <c r="I7441" s="7">
        <f t="shared" si="1"/>
        <v>-40</v>
      </c>
      <c r="J7441" s="7">
        <f t="shared" si="2"/>
        <v>40</v>
      </c>
    </row>
    <row r="7442" ht="15.75" customHeight="1">
      <c r="A7442" s="4">
        <v>565784.0</v>
      </c>
      <c r="B7442" s="4" t="s">
        <v>3214</v>
      </c>
      <c r="C7442" s="5" t="s">
        <v>3215</v>
      </c>
      <c r="D7442" s="5">
        <v>6.0</v>
      </c>
      <c r="E7442" s="5">
        <v>2.95</v>
      </c>
      <c r="F7442" s="4">
        <v>15089.0</v>
      </c>
      <c r="G7442" s="6">
        <v>44626.66805555556</v>
      </c>
      <c r="H7442" s="6" t="str">
        <f>VLOOKUP(F7442,'Customer Details'!$A$1:$B$3264,2,0)</f>
        <v>China</v>
      </c>
      <c r="I7442" s="7">
        <f t="shared" si="1"/>
        <v>17.7</v>
      </c>
      <c r="J7442" s="7">
        <f t="shared" si="2"/>
        <v>17.7</v>
      </c>
    </row>
    <row r="7443" ht="15.75" customHeight="1">
      <c r="A7443" s="4">
        <v>580260.0</v>
      </c>
      <c r="B7443" s="4" t="s">
        <v>38</v>
      </c>
      <c r="C7443" s="5" t="s">
        <v>39</v>
      </c>
      <c r="D7443" s="5">
        <v>3.0</v>
      </c>
      <c r="E7443" s="5">
        <v>2.95</v>
      </c>
      <c r="F7443" s="4">
        <v>14085.0</v>
      </c>
      <c r="G7443" s="6">
        <v>44714.525</v>
      </c>
      <c r="H7443" s="6" t="str">
        <f>VLOOKUP(F7443,'Customer Details'!$A$1:$B$3264,2,0)</f>
        <v>USA</v>
      </c>
      <c r="I7443" s="7">
        <f t="shared" si="1"/>
        <v>8.85</v>
      </c>
      <c r="J7443" s="7">
        <f t="shared" si="2"/>
        <v>8.85</v>
      </c>
    </row>
    <row r="7444" ht="15.75" customHeight="1">
      <c r="A7444" s="4">
        <v>571899.0</v>
      </c>
      <c r="B7444" s="4" t="s">
        <v>515</v>
      </c>
      <c r="C7444" s="5" t="s">
        <v>516</v>
      </c>
      <c r="D7444" s="5">
        <v>3.0</v>
      </c>
      <c r="E7444" s="5">
        <v>1.25</v>
      </c>
      <c r="F7444" s="4">
        <v>16885.0</v>
      </c>
      <c r="G7444" s="6">
        <v>44670.59861111111</v>
      </c>
      <c r="H7444" s="6" t="str">
        <f>VLOOKUP(F7444,'Customer Details'!$A$1:$B$3264,2,0)</f>
        <v>Australia</v>
      </c>
      <c r="I7444" s="7">
        <f t="shared" si="1"/>
        <v>3.75</v>
      </c>
      <c r="J7444" s="7">
        <f t="shared" si="2"/>
        <v>3.75</v>
      </c>
    </row>
    <row r="7445" ht="15.75" customHeight="1">
      <c r="A7445" s="4">
        <v>554098.0</v>
      </c>
      <c r="B7445" s="4" t="s">
        <v>59</v>
      </c>
      <c r="C7445" s="5" t="s">
        <v>60</v>
      </c>
      <c r="D7445" s="5">
        <v>3.0</v>
      </c>
      <c r="E7445" s="5">
        <v>4.95</v>
      </c>
      <c r="F7445" s="4">
        <v>14769.0</v>
      </c>
      <c r="G7445" s="6">
        <v>44522.54236111111</v>
      </c>
      <c r="H7445" s="6" t="str">
        <f>VLOOKUP(F7445,'Customer Details'!$A$1:$B$3264,2,0)</f>
        <v>USA</v>
      </c>
      <c r="I7445" s="7">
        <f t="shared" si="1"/>
        <v>14.85</v>
      </c>
      <c r="J7445" s="7">
        <f t="shared" si="2"/>
        <v>14.85</v>
      </c>
    </row>
    <row r="7446" ht="15.75" customHeight="1">
      <c r="A7446" s="4">
        <v>578998.0</v>
      </c>
      <c r="B7446" s="4">
        <v>23302.0</v>
      </c>
      <c r="C7446" s="5" t="s">
        <v>3216</v>
      </c>
      <c r="D7446" s="5">
        <v>1.0</v>
      </c>
      <c r="E7446" s="5">
        <v>1.65</v>
      </c>
      <c r="F7446" s="4">
        <v>15436.0</v>
      </c>
      <c r="G7446" s="6">
        <v>44708.67013888889</v>
      </c>
      <c r="H7446" s="6" t="str">
        <f>VLOOKUP(F7446,'Customer Details'!$A$1:$B$3264,2,0)</f>
        <v>India</v>
      </c>
      <c r="I7446" s="7">
        <f t="shared" si="1"/>
        <v>1.65</v>
      </c>
      <c r="J7446" s="7">
        <f t="shared" si="2"/>
        <v>1.65</v>
      </c>
    </row>
    <row r="7447" ht="15.75" customHeight="1">
      <c r="A7447" s="4" t="s">
        <v>3217</v>
      </c>
      <c r="B7447" s="4">
        <v>23148.0</v>
      </c>
      <c r="C7447" s="5" t="s">
        <v>1105</v>
      </c>
      <c r="D7447" s="5">
        <v>-1.0</v>
      </c>
      <c r="E7447" s="5">
        <v>0.83</v>
      </c>
      <c r="F7447" s="4">
        <v>14245.0</v>
      </c>
      <c r="G7447" s="6">
        <v>44546.60625</v>
      </c>
      <c r="H7447" s="6" t="str">
        <f>VLOOKUP(F7447,'Customer Details'!$A$1:$B$3264,2,0)</f>
        <v>USA</v>
      </c>
      <c r="I7447" s="7">
        <f t="shared" si="1"/>
        <v>-0.83</v>
      </c>
      <c r="J7447" s="7">
        <f t="shared" si="2"/>
        <v>0.83</v>
      </c>
    </row>
    <row r="7448" ht="15.75" customHeight="1">
      <c r="A7448" s="4">
        <v>541604.0</v>
      </c>
      <c r="B7448" s="4" t="s">
        <v>1006</v>
      </c>
      <c r="C7448" s="5" t="s">
        <v>1007</v>
      </c>
      <c r="D7448" s="5">
        <v>2.0</v>
      </c>
      <c r="E7448" s="5">
        <v>10.65</v>
      </c>
      <c r="F7448" s="4">
        <v>14572.0</v>
      </c>
      <c r="G7448" s="6">
        <v>44396.72430555556</v>
      </c>
      <c r="H7448" s="6" t="str">
        <f>VLOOKUP(F7448,'Customer Details'!$A$1:$B$3264,2,0)</f>
        <v>United Kingdom</v>
      </c>
      <c r="I7448" s="7">
        <f t="shared" si="1"/>
        <v>21.3</v>
      </c>
      <c r="J7448" s="7">
        <f t="shared" si="2"/>
        <v>21.3</v>
      </c>
    </row>
    <row r="7449" ht="15.75" customHeight="1">
      <c r="A7449" s="4" t="s">
        <v>3218</v>
      </c>
      <c r="B7449" s="4">
        <v>21351.0</v>
      </c>
      <c r="C7449" s="5" t="s">
        <v>3219</v>
      </c>
      <c r="D7449" s="5">
        <v>-5.0</v>
      </c>
      <c r="E7449" s="5">
        <v>6.75</v>
      </c>
      <c r="F7449" s="4">
        <v>13148.0</v>
      </c>
      <c r="G7449" s="6">
        <v>44407.52430555555</v>
      </c>
      <c r="H7449" s="6" t="str">
        <f>VLOOKUP(F7449,'Customer Details'!$A$1:$B$3264,2,0)</f>
        <v>USA</v>
      </c>
      <c r="I7449" s="7">
        <f t="shared" si="1"/>
        <v>-33.75</v>
      </c>
      <c r="J7449" s="7">
        <f t="shared" si="2"/>
        <v>33.75</v>
      </c>
    </row>
    <row r="7450" ht="15.75" customHeight="1">
      <c r="A7450" s="4">
        <v>578703.0</v>
      </c>
      <c r="B7450" s="4" t="s">
        <v>592</v>
      </c>
      <c r="C7450" s="5" t="s">
        <v>593</v>
      </c>
      <c r="D7450" s="5">
        <v>1.0</v>
      </c>
      <c r="E7450" s="5">
        <v>1.25</v>
      </c>
      <c r="F7450" s="4">
        <v>17385.0</v>
      </c>
      <c r="G7450" s="6">
        <v>44706.45972222222</v>
      </c>
      <c r="H7450" s="6" t="str">
        <f>VLOOKUP(F7450,'Customer Details'!$A$1:$B$3264,2,0)</f>
        <v>China</v>
      </c>
      <c r="I7450" s="7">
        <f t="shared" si="1"/>
        <v>1.25</v>
      </c>
      <c r="J7450" s="7">
        <f t="shared" si="2"/>
        <v>1.25</v>
      </c>
    </row>
    <row r="7451" ht="15.75" customHeight="1">
      <c r="A7451" s="4">
        <v>544673.0</v>
      </c>
      <c r="B7451" s="4" t="s">
        <v>545</v>
      </c>
      <c r="C7451" s="5" t="s">
        <v>546</v>
      </c>
      <c r="D7451" s="5">
        <v>10.0</v>
      </c>
      <c r="E7451" s="5">
        <v>0.65</v>
      </c>
      <c r="F7451" s="4">
        <v>13421.0</v>
      </c>
      <c r="G7451" s="6">
        <v>44430.65694444445</v>
      </c>
      <c r="H7451" s="6" t="str">
        <f>VLOOKUP(F7451,'Customer Details'!$A$1:$B$3264,2,0)</f>
        <v>United Kingdom</v>
      </c>
      <c r="I7451" s="7">
        <f t="shared" si="1"/>
        <v>6.5</v>
      </c>
      <c r="J7451" s="7">
        <f t="shared" si="2"/>
        <v>6.5</v>
      </c>
    </row>
    <row r="7452" ht="15.75" customHeight="1">
      <c r="A7452" s="4">
        <v>548327.0</v>
      </c>
      <c r="B7452" s="4">
        <v>21984.0</v>
      </c>
      <c r="C7452" s="5" t="s">
        <v>3220</v>
      </c>
      <c r="D7452" s="5">
        <v>1.0</v>
      </c>
      <c r="E7452" s="5">
        <v>0.29</v>
      </c>
      <c r="F7452" s="4">
        <v>16788.0</v>
      </c>
      <c r="G7452" s="6">
        <v>44469.54513888889</v>
      </c>
      <c r="H7452" s="6" t="str">
        <f>VLOOKUP(F7452,'Customer Details'!$A$1:$B$3264,2,0)</f>
        <v>China</v>
      </c>
      <c r="I7452" s="7">
        <f t="shared" si="1"/>
        <v>0.29</v>
      </c>
      <c r="J7452" s="7">
        <f t="shared" si="2"/>
        <v>0.29</v>
      </c>
    </row>
    <row r="7453" ht="15.75" customHeight="1">
      <c r="A7453" s="4" t="s">
        <v>3208</v>
      </c>
      <c r="B7453" s="4">
        <v>20725.0</v>
      </c>
      <c r="C7453" s="5" t="s">
        <v>556</v>
      </c>
      <c r="D7453" s="5">
        <v>-1.0</v>
      </c>
      <c r="E7453" s="5">
        <v>1.45</v>
      </c>
      <c r="F7453" s="4">
        <v>14680.0</v>
      </c>
      <c r="G7453" s="6">
        <v>44383.48611111111</v>
      </c>
      <c r="H7453" s="6" t="str">
        <f>VLOOKUP(F7453,'Customer Details'!$A$1:$B$3264,2,0)</f>
        <v>United Kingdom</v>
      </c>
      <c r="I7453" s="7">
        <f t="shared" si="1"/>
        <v>-1.45</v>
      </c>
      <c r="J7453" s="7">
        <f t="shared" si="2"/>
        <v>1.45</v>
      </c>
    </row>
    <row r="7454" ht="15.75" customHeight="1">
      <c r="A7454" s="4">
        <v>572688.0</v>
      </c>
      <c r="B7454" s="4" t="s">
        <v>12</v>
      </c>
      <c r="C7454" s="5" t="s">
        <v>13</v>
      </c>
      <c r="D7454" s="5">
        <v>16.0</v>
      </c>
      <c r="E7454" s="5">
        <v>0.42</v>
      </c>
      <c r="F7454" s="4">
        <v>13028.0</v>
      </c>
      <c r="G7454" s="6">
        <v>44676.58958333333</v>
      </c>
      <c r="H7454" s="6" t="str">
        <f>VLOOKUP(F7454,'Customer Details'!$A$1:$B$3264,2,0)</f>
        <v>United Kingdom</v>
      </c>
      <c r="I7454" s="7">
        <f t="shared" si="1"/>
        <v>6.72</v>
      </c>
      <c r="J7454" s="7">
        <f t="shared" si="2"/>
        <v>6.72</v>
      </c>
    </row>
    <row r="7455" ht="15.75" customHeight="1">
      <c r="A7455" s="4">
        <v>550357.0</v>
      </c>
      <c r="B7455" s="4" t="s">
        <v>38</v>
      </c>
      <c r="C7455" s="5" t="s">
        <v>39</v>
      </c>
      <c r="D7455" s="5">
        <v>18.0</v>
      </c>
      <c r="E7455" s="5">
        <v>2.95</v>
      </c>
      <c r="F7455" s="4">
        <v>16617.0</v>
      </c>
      <c r="G7455" s="6">
        <v>44487.44097222222</v>
      </c>
      <c r="H7455" s="6" t="str">
        <f>VLOOKUP(F7455,'Customer Details'!$A$1:$B$3264,2,0)</f>
        <v>Australia</v>
      </c>
      <c r="I7455" s="7">
        <f t="shared" si="1"/>
        <v>53.1</v>
      </c>
      <c r="J7455" s="7">
        <f t="shared" si="2"/>
        <v>53.1</v>
      </c>
    </row>
    <row r="7456" ht="15.75" customHeight="1">
      <c r="A7456" s="4" t="s">
        <v>3221</v>
      </c>
      <c r="B7456" s="4">
        <v>22646.0</v>
      </c>
      <c r="C7456" s="5" t="s">
        <v>3143</v>
      </c>
      <c r="D7456" s="5">
        <v>-2.0</v>
      </c>
      <c r="E7456" s="5">
        <v>1.45</v>
      </c>
      <c r="F7456" s="4">
        <v>13032.0</v>
      </c>
      <c r="G7456" s="6">
        <v>44682.41388888889</v>
      </c>
      <c r="H7456" s="6" t="str">
        <f>VLOOKUP(F7456,'Customer Details'!$A$1:$B$3264,2,0)</f>
        <v>Australia</v>
      </c>
      <c r="I7456" s="7">
        <f t="shared" si="1"/>
        <v>-2.9</v>
      </c>
      <c r="J7456" s="7">
        <f t="shared" si="2"/>
        <v>2.9</v>
      </c>
    </row>
    <row r="7457" ht="15.75" customHeight="1">
      <c r="A7457" s="4" t="s">
        <v>2751</v>
      </c>
      <c r="B7457" s="4">
        <v>23128.0</v>
      </c>
      <c r="C7457" s="5" t="s">
        <v>3222</v>
      </c>
      <c r="D7457" s="5">
        <v>-3.0</v>
      </c>
      <c r="E7457" s="5">
        <v>4.95</v>
      </c>
      <c r="F7457" s="4">
        <v>15561.0</v>
      </c>
      <c r="G7457" s="6">
        <v>44624.52777777778</v>
      </c>
      <c r="H7457" s="6" t="str">
        <f>VLOOKUP(F7457,'Customer Details'!$A$1:$B$3264,2,0)</f>
        <v>USA</v>
      </c>
      <c r="I7457" s="7">
        <f t="shared" si="1"/>
        <v>-14.85</v>
      </c>
      <c r="J7457" s="7">
        <f t="shared" si="2"/>
        <v>14.85</v>
      </c>
    </row>
    <row r="7458" ht="15.75" customHeight="1">
      <c r="A7458" s="4">
        <v>552039.0</v>
      </c>
      <c r="B7458" s="4" t="s">
        <v>179</v>
      </c>
      <c r="C7458" s="5" t="s">
        <v>180</v>
      </c>
      <c r="D7458" s="5">
        <v>8.0</v>
      </c>
      <c r="E7458" s="5">
        <v>3.75</v>
      </c>
      <c r="F7458" s="4">
        <v>13081.0</v>
      </c>
      <c r="G7458" s="6">
        <v>44506.34027777778</v>
      </c>
      <c r="H7458" s="6" t="str">
        <f>VLOOKUP(F7458,'Customer Details'!$A$1:$B$3264,2,0)</f>
        <v>India</v>
      </c>
      <c r="I7458" s="7">
        <f t="shared" si="1"/>
        <v>30</v>
      </c>
      <c r="J7458" s="7">
        <f t="shared" si="2"/>
        <v>30</v>
      </c>
    </row>
    <row r="7459" ht="15.75" customHeight="1">
      <c r="A7459" s="4">
        <v>537140.0</v>
      </c>
      <c r="B7459" s="4">
        <v>22632.0</v>
      </c>
      <c r="C7459" s="5" t="s">
        <v>2342</v>
      </c>
      <c r="D7459" s="5">
        <v>1.0</v>
      </c>
      <c r="E7459" s="5">
        <v>2.1</v>
      </c>
      <c r="F7459" s="4">
        <v>12748.0</v>
      </c>
      <c r="G7459" s="6">
        <v>44352.53680555556</v>
      </c>
      <c r="H7459" s="6" t="str">
        <f>VLOOKUP(F7459,'Customer Details'!$A$1:$B$3264,2,0)</f>
        <v>USA</v>
      </c>
      <c r="I7459" s="7">
        <f t="shared" si="1"/>
        <v>2.1</v>
      </c>
      <c r="J7459" s="7">
        <f t="shared" si="2"/>
        <v>2.1</v>
      </c>
    </row>
    <row r="7460" ht="15.75" customHeight="1">
      <c r="A7460" s="4" t="s">
        <v>3223</v>
      </c>
      <c r="B7460" s="4" t="s">
        <v>46</v>
      </c>
      <c r="C7460" s="5" t="s">
        <v>47</v>
      </c>
      <c r="D7460" s="5">
        <v>-1.0</v>
      </c>
      <c r="E7460" s="5">
        <v>190.8</v>
      </c>
      <c r="F7460" s="4">
        <v>17450.0</v>
      </c>
      <c r="G7460" s="6">
        <v>44419.71527777778</v>
      </c>
      <c r="H7460" s="6" t="str">
        <f>VLOOKUP(F7460,'Customer Details'!$A$1:$B$3264,2,0)</f>
        <v>USA</v>
      </c>
      <c r="I7460" s="7">
        <f t="shared" si="1"/>
        <v>-190.8</v>
      </c>
      <c r="J7460" s="7">
        <f t="shared" si="2"/>
        <v>190.8</v>
      </c>
    </row>
    <row r="7461" ht="15.75" customHeight="1">
      <c r="A7461" s="4">
        <v>580887.0</v>
      </c>
      <c r="B7461" s="4" t="s">
        <v>443</v>
      </c>
      <c r="C7461" s="5" t="s">
        <v>444</v>
      </c>
      <c r="D7461" s="5">
        <v>10.0</v>
      </c>
      <c r="E7461" s="5">
        <v>0.79</v>
      </c>
      <c r="F7461" s="4">
        <v>13755.0</v>
      </c>
      <c r="G7461" s="6">
        <v>44718.51805555556</v>
      </c>
      <c r="H7461" s="6" t="str">
        <f>VLOOKUP(F7461,'Customer Details'!$A$1:$B$3264,2,0)</f>
        <v>USA</v>
      </c>
      <c r="I7461" s="7">
        <f t="shared" si="1"/>
        <v>7.9</v>
      </c>
      <c r="J7461" s="7">
        <f t="shared" si="2"/>
        <v>7.9</v>
      </c>
    </row>
    <row r="7462" ht="15.75" customHeight="1">
      <c r="A7462" s="4" t="s">
        <v>3006</v>
      </c>
      <c r="B7462" s="4">
        <v>23256.0</v>
      </c>
      <c r="C7462" s="5" t="s">
        <v>386</v>
      </c>
      <c r="D7462" s="5">
        <v>-4.0</v>
      </c>
      <c r="E7462" s="5">
        <v>4.15</v>
      </c>
      <c r="F7462" s="4">
        <v>15521.0</v>
      </c>
      <c r="G7462" s="6">
        <v>44626.44583333333</v>
      </c>
      <c r="H7462" s="6" t="str">
        <f>VLOOKUP(F7462,'Customer Details'!$A$1:$B$3264,2,0)</f>
        <v>United Kingdom</v>
      </c>
      <c r="I7462" s="7">
        <f t="shared" si="1"/>
        <v>-16.6</v>
      </c>
      <c r="J7462" s="7">
        <f t="shared" si="2"/>
        <v>16.6</v>
      </c>
    </row>
    <row r="7463" ht="15.75" customHeight="1">
      <c r="A7463" s="4">
        <v>559807.0</v>
      </c>
      <c r="B7463" s="4" t="s">
        <v>429</v>
      </c>
      <c r="C7463" s="5" t="s">
        <v>430</v>
      </c>
      <c r="D7463" s="5">
        <v>1.0</v>
      </c>
      <c r="E7463" s="5">
        <v>3.75</v>
      </c>
      <c r="F7463" s="4">
        <v>17841.0</v>
      </c>
      <c r="G7463" s="6">
        <v>44573.61666666667</v>
      </c>
      <c r="H7463" s="6" t="str">
        <f>VLOOKUP(F7463,'Customer Details'!$A$1:$B$3264,2,0)</f>
        <v>India</v>
      </c>
      <c r="I7463" s="7">
        <f t="shared" si="1"/>
        <v>3.75</v>
      </c>
      <c r="J7463" s="7">
        <f t="shared" si="2"/>
        <v>3.75</v>
      </c>
    </row>
    <row r="7464" ht="15.75" customHeight="1">
      <c r="A7464" s="4" t="s">
        <v>3224</v>
      </c>
      <c r="B7464" s="4">
        <v>22728.0</v>
      </c>
      <c r="C7464" s="5" t="s">
        <v>259</v>
      </c>
      <c r="D7464" s="5">
        <v>-1.0</v>
      </c>
      <c r="E7464" s="5">
        <v>3.75</v>
      </c>
      <c r="F7464" s="4">
        <v>14189.0</v>
      </c>
      <c r="G7464" s="6">
        <v>44422.69375</v>
      </c>
      <c r="H7464" s="6" t="str">
        <f>VLOOKUP(F7464,'Customer Details'!$A$1:$B$3264,2,0)</f>
        <v>Australia</v>
      </c>
      <c r="I7464" s="7">
        <f t="shared" si="1"/>
        <v>-3.75</v>
      </c>
      <c r="J7464" s="7">
        <f t="shared" si="2"/>
        <v>3.75</v>
      </c>
    </row>
    <row r="7465" ht="15.75" customHeight="1">
      <c r="A7465" s="4">
        <v>542868.0</v>
      </c>
      <c r="B7465" s="4" t="s">
        <v>3225</v>
      </c>
      <c r="C7465" s="5" t="s">
        <v>3226</v>
      </c>
      <c r="D7465" s="5">
        <v>6.0</v>
      </c>
      <c r="E7465" s="5">
        <v>3.75</v>
      </c>
      <c r="F7465" s="4">
        <v>16419.0</v>
      </c>
      <c r="G7465" s="6">
        <v>44409.51736111111</v>
      </c>
      <c r="H7465" s="6" t="str">
        <f>VLOOKUP(F7465,'Customer Details'!$A$1:$B$3264,2,0)</f>
        <v>United Kingdom</v>
      </c>
      <c r="I7465" s="7">
        <f t="shared" si="1"/>
        <v>22.5</v>
      </c>
      <c r="J7465" s="7">
        <f t="shared" si="2"/>
        <v>22.5</v>
      </c>
    </row>
    <row r="7466" ht="15.75" customHeight="1">
      <c r="A7466" s="4">
        <v>580297.0</v>
      </c>
      <c r="B7466" s="4" t="s">
        <v>235</v>
      </c>
      <c r="C7466" s="5" t="s">
        <v>236</v>
      </c>
      <c r="D7466" s="5">
        <v>72.0</v>
      </c>
      <c r="E7466" s="5">
        <v>3.75</v>
      </c>
      <c r="F7466" s="4">
        <v>15769.0</v>
      </c>
      <c r="G7466" s="6">
        <v>44714.57777777778</v>
      </c>
      <c r="H7466" s="6" t="str">
        <f>VLOOKUP(F7466,'Customer Details'!$A$1:$B$3264,2,0)</f>
        <v>Australia</v>
      </c>
      <c r="I7466" s="7">
        <f t="shared" si="1"/>
        <v>270</v>
      </c>
      <c r="J7466" s="7">
        <f t="shared" si="2"/>
        <v>270</v>
      </c>
    </row>
    <row r="7467" ht="15.75" customHeight="1">
      <c r="A7467" s="4">
        <v>572130.0</v>
      </c>
      <c r="B7467" s="4" t="s">
        <v>212</v>
      </c>
      <c r="C7467" s="5" t="s">
        <v>213</v>
      </c>
      <c r="D7467" s="5">
        <v>12.0</v>
      </c>
      <c r="E7467" s="5">
        <v>0.65</v>
      </c>
      <c r="F7467" s="4">
        <v>13460.0</v>
      </c>
      <c r="G7467" s="6">
        <v>44672.40972222222</v>
      </c>
      <c r="H7467" s="6" t="str">
        <f>VLOOKUP(F7467,'Customer Details'!$A$1:$B$3264,2,0)</f>
        <v>United Kingdom</v>
      </c>
      <c r="I7467" s="7">
        <f t="shared" si="1"/>
        <v>7.8</v>
      </c>
      <c r="J7467" s="7">
        <f t="shared" si="2"/>
        <v>7.8</v>
      </c>
    </row>
    <row r="7468" ht="15.75" customHeight="1">
      <c r="A7468" s="4">
        <v>571505.0</v>
      </c>
      <c r="B7468" s="4" t="s">
        <v>1715</v>
      </c>
      <c r="C7468" s="5" t="s">
        <v>1716</v>
      </c>
      <c r="D7468" s="5">
        <v>33.0</v>
      </c>
      <c r="E7468" s="5">
        <v>2.55</v>
      </c>
      <c r="F7468" s="4">
        <v>17244.0</v>
      </c>
      <c r="G7468" s="6">
        <v>44668.63819444444</v>
      </c>
      <c r="H7468" s="6" t="str">
        <f>VLOOKUP(F7468,'Customer Details'!$A$1:$B$3264,2,0)</f>
        <v>Australia</v>
      </c>
      <c r="I7468" s="7">
        <f t="shared" si="1"/>
        <v>84.15</v>
      </c>
      <c r="J7468" s="7">
        <f t="shared" si="2"/>
        <v>84.15</v>
      </c>
    </row>
    <row r="7469" ht="15.75" customHeight="1">
      <c r="A7469" s="4">
        <v>571271.0</v>
      </c>
      <c r="B7469" s="4" t="s">
        <v>40</v>
      </c>
      <c r="C7469" s="5" t="s">
        <v>41</v>
      </c>
      <c r="D7469" s="5">
        <v>3.0</v>
      </c>
      <c r="E7469" s="5">
        <v>2.95</v>
      </c>
      <c r="F7469" s="4">
        <v>15440.0</v>
      </c>
      <c r="G7469" s="6">
        <v>44667.51111111111</v>
      </c>
      <c r="H7469" s="6" t="str">
        <f>VLOOKUP(F7469,'Customer Details'!$A$1:$B$3264,2,0)</f>
        <v>United Kingdom</v>
      </c>
      <c r="I7469" s="7">
        <f t="shared" si="1"/>
        <v>8.85</v>
      </c>
      <c r="J7469" s="7">
        <f t="shared" si="2"/>
        <v>8.85</v>
      </c>
    </row>
    <row r="7470" ht="15.75" customHeight="1">
      <c r="A7470" s="4" t="s">
        <v>3227</v>
      </c>
      <c r="B7470" s="4">
        <v>85066.0</v>
      </c>
      <c r="C7470" s="5" t="s">
        <v>1800</v>
      </c>
      <c r="D7470" s="5">
        <v>-1.0</v>
      </c>
      <c r="E7470" s="5">
        <v>12.75</v>
      </c>
      <c r="F7470" s="4">
        <v>12856.0</v>
      </c>
      <c r="G7470" s="6">
        <v>44677.5375</v>
      </c>
      <c r="H7470" s="6" t="str">
        <f>VLOOKUP(F7470,'Customer Details'!$A$1:$B$3264,2,0)</f>
        <v>India</v>
      </c>
      <c r="I7470" s="7">
        <f t="shared" si="1"/>
        <v>-12.75</v>
      </c>
      <c r="J7470" s="7">
        <f t="shared" si="2"/>
        <v>12.75</v>
      </c>
    </row>
    <row r="7471" ht="15.75" customHeight="1">
      <c r="A7471" s="4">
        <v>563250.0</v>
      </c>
      <c r="B7471" s="4" t="s">
        <v>38</v>
      </c>
      <c r="C7471" s="5" t="s">
        <v>39</v>
      </c>
      <c r="D7471" s="5">
        <v>12.0</v>
      </c>
      <c r="E7471" s="5">
        <v>2.95</v>
      </c>
      <c r="F7471" s="4">
        <v>15624.0</v>
      </c>
      <c r="G7471" s="6">
        <v>44607.48472222222</v>
      </c>
      <c r="H7471" s="6" t="str">
        <f>VLOOKUP(F7471,'Customer Details'!$A$1:$B$3264,2,0)</f>
        <v>USA</v>
      </c>
      <c r="I7471" s="7">
        <f t="shared" si="1"/>
        <v>35.4</v>
      </c>
      <c r="J7471" s="7">
        <f t="shared" si="2"/>
        <v>35.4</v>
      </c>
    </row>
    <row r="7472" ht="15.75" customHeight="1">
      <c r="A7472" s="4">
        <v>578373.0</v>
      </c>
      <c r="B7472" s="4" t="s">
        <v>703</v>
      </c>
      <c r="C7472" s="5" t="s">
        <v>704</v>
      </c>
      <c r="D7472" s="5">
        <v>25.0</v>
      </c>
      <c r="E7472" s="5">
        <v>0.1</v>
      </c>
      <c r="F7472" s="4">
        <v>17451.0</v>
      </c>
      <c r="G7472" s="6">
        <v>44705.47152777778</v>
      </c>
      <c r="H7472" s="6" t="str">
        <f>VLOOKUP(F7472,'Customer Details'!$A$1:$B$3264,2,0)</f>
        <v>India</v>
      </c>
      <c r="I7472" s="7">
        <f t="shared" si="1"/>
        <v>2.5</v>
      </c>
      <c r="J7472" s="7">
        <f t="shared" si="2"/>
        <v>2.5</v>
      </c>
    </row>
    <row r="7473" ht="15.75" customHeight="1">
      <c r="A7473" s="4" t="s">
        <v>3228</v>
      </c>
      <c r="B7473" s="4">
        <v>22796.0</v>
      </c>
      <c r="C7473" s="5" t="s">
        <v>2804</v>
      </c>
      <c r="D7473" s="5">
        <v>-2.0</v>
      </c>
      <c r="E7473" s="5">
        <v>9.95</v>
      </c>
      <c r="F7473" s="4">
        <v>13742.0</v>
      </c>
      <c r="G7473" s="6">
        <v>44400.65833333333</v>
      </c>
      <c r="H7473" s="6" t="str">
        <f>VLOOKUP(F7473,'Customer Details'!$A$1:$B$3264,2,0)</f>
        <v>USA</v>
      </c>
      <c r="I7473" s="7">
        <f t="shared" si="1"/>
        <v>-19.9</v>
      </c>
      <c r="J7473" s="7">
        <f t="shared" si="2"/>
        <v>19.9</v>
      </c>
    </row>
    <row r="7474" ht="15.75" customHeight="1">
      <c r="A7474" s="4" t="s">
        <v>2922</v>
      </c>
      <c r="B7474" s="4">
        <v>23174.0</v>
      </c>
      <c r="C7474" s="5" t="s">
        <v>2539</v>
      </c>
      <c r="D7474" s="5">
        <v>-1.0</v>
      </c>
      <c r="E7474" s="5">
        <v>4.15</v>
      </c>
      <c r="F7474" s="4">
        <v>14292.0</v>
      </c>
      <c r="G7474" s="6">
        <v>44634.67013888889</v>
      </c>
      <c r="H7474" s="6" t="str">
        <f>VLOOKUP(F7474,'Customer Details'!$A$1:$B$3264,2,0)</f>
        <v>United Kingdom</v>
      </c>
      <c r="I7474" s="7">
        <f t="shared" si="1"/>
        <v>-4.15</v>
      </c>
      <c r="J7474" s="7">
        <f t="shared" si="2"/>
        <v>4.15</v>
      </c>
    </row>
    <row r="7475" ht="15.75" customHeight="1">
      <c r="A7475" s="4">
        <v>538991.0</v>
      </c>
      <c r="B7475" s="4" t="s">
        <v>38</v>
      </c>
      <c r="C7475" s="5" t="s">
        <v>39</v>
      </c>
      <c r="D7475" s="5">
        <v>32.0</v>
      </c>
      <c r="E7475" s="5">
        <v>2.55</v>
      </c>
      <c r="F7475" s="4">
        <v>17511.0</v>
      </c>
      <c r="G7475" s="6">
        <v>44362.49513888889</v>
      </c>
      <c r="H7475" s="6" t="str">
        <f>VLOOKUP(F7475,'Customer Details'!$A$1:$B$3264,2,0)</f>
        <v>United Kingdom</v>
      </c>
      <c r="I7475" s="7">
        <f t="shared" si="1"/>
        <v>81.6</v>
      </c>
      <c r="J7475" s="7">
        <f t="shared" si="2"/>
        <v>81.6</v>
      </c>
    </row>
    <row r="7476" ht="15.75" customHeight="1">
      <c r="A7476" s="4">
        <v>574686.0</v>
      </c>
      <c r="B7476" s="4" t="s">
        <v>3229</v>
      </c>
      <c r="C7476" s="5" t="s">
        <v>3230</v>
      </c>
      <c r="D7476" s="5">
        <v>4.0</v>
      </c>
      <c r="E7476" s="5">
        <v>0.42</v>
      </c>
      <c r="F7476" s="4">
        <v>17608.0</v>
      </c>
      <c r="G7476" s="6">
        <v>44687.54166666666</v>
      </c>
      <c r="H7476" s="6" t="str">
        <f>VLOOKUP(F7476,'Customer Details'!$A$1:$B$3264,2,0)</f>
        <v>USA</v>
      </c>
      <c r="I7476" s="7">
        <f t="shared" si="1"/>
        <v>1.68</v>
      </c>
      <c r="J7476" s="7">
        <f t="shared" si="2"/>
        <v>1.68</v>
      </c>
    </row>
    <row r="7477" ht="15.75" customHeight="1">
      <c r="A7477" s="4" t="s">
        <v>3231</v>
      </c>
      <c r="B7477" s="4">
        <v>22418.0</v>
      </c>
      <c r="C7477" s="5" t="s">
        <v>3232</v>
      </c>
      <c r="D7477" s="5">
        <v>-24.0</v>
      </c>
      <c r="E7477" s="5">
        <v>0.85</v>
      </c>
      <c r="F7477" s="4">
        <v>16297.0</v>
      </c>
      <c r="G7477" s="6">
        <v>44473.36805555555</v>
      </c>
      <c r="H7477" s="6" t="str">
        <f>VLOOKUP(F7477,'Customer Details'!$A$1:$B$3264,2,0)</f>
        <v>China</v>
      </c>
      <c r="I7477" s="7">
        <f t="shared" si="1"/>
        <v>-20.4</v>
      </c>
      <c r="J7477" s="7">
        <f t="shared" si="2"/>
        <v>20.4</v>
      </c>
    </row>
    <row r="7478" ht="15.75" customHeight="1">
      <c r="A7478" s="4">
        <v>536591.0</v>
      </c>
      <c r="B7478" s="4" t="s">
        <v>112</v>
      </c>
      <c r="C7478" s="5" t="s">
        <v>113</v>
      </c>
      <c r="D7478" s="5">
        <v>2.0</v>
      </c>
      <c r="E7478" s="5">
        <v>4.25</v>
      </c>
      <c r="F7478" s="4">
        <v>14606.0</v>
      </c>
      <c r="G7478" s="6">
        <v>44348.70625</v>
      </c>
      <c r="H7478" s="6" t="str">
        <f>VLOOKUP(F7478,'Customer Details'!$A$1:$B$3264,2,0)</f>
        <v>USA</v>
      </c>
      <c r="I7478" s="7">
        <f t="shared" si="1"/>
        <v>8.5</v>
      </c>
      <c r="J7478" s="7">
        <f t="shared" si="2"/>
        <v>8.5</v>
      </c>
    </row>
    <row r="7479" ht="15.75" customHeight="1">
      <c r="A7479" s="4">
        <v>578998.0</v>
      </c>
      <c r="B7479" s="4">
        <v>23214.0</v>
      </c>
      <c r="C7479" s="5" t="s">
        <v>2565</v>
      </c>
      <c r="D7479" s="5">
        <v>1.0</v>
      </c>
      <c r="E7479" s="5">
        <v>2.08</v>
      </c>
      <c r="F7479" s="4">
        <v>15436.0</v>
      </c>
      <c r="G7479" s="6">
        <v>44708.67013888889</v>
      </c>
      <c r="H7479" s="6" t="str">
        <f>VLOOKUP(F7479,'Customer Details'!$A$1:$B$3264,2,0)</f>
        <v>India</v>
      </c>
      <c r="I7479" s="7">
        <f t="shared" si="1"/>
        <v>2.08</v>
      </c>
      <c r="J7479" s="7">
        <f t="shared" si="2"/>
        <v>2.08</v>
      </c>
    </row>
    <row r="7480" ht="15.75" customHeight="1">
      <c r="A7480" s="4">
        <v>563201.0</v>
      </c>
      <c r="B7480" s="4" t="s">
        <v>165</v>
      </c>
      <c r="C7480" s="5" t="s">
        <v>166</v>
      </c>
      <c r="D7480" s="5">
        <v>1.0</v>
      </c>
      <c r="E7480" s="5">
        <v>1.25</v>
      </c>
      <c r="F7480" s="4">
        <v>13838.0</v>
      </c>
      <c r="G7480" s="6">
        <v>44606.45277777778</v>
      </c>
      <c r="H7480" s="6" t="str">
        <f>VLOOKUP(F7480,'Customer Details'!$A$1:$B$3264,2,0)</f>
        <v>United Kingdom</v>
      </c>
      <c r="I7480" s="7">
        <f t="shared" si="1"/>
        <v>1.25</v>
      </c>
      <c r="J7480" s="7">
        <f t="shared" si="2"/>
        <v>1.25</v>
      </c>
    </row>
    <row r="7481" ht="15.75" customHeight="1">
      <c r="A7481" s="4">
        <v>536522.0</v>
      </c>
      <c r="B7481" s="4">
        <v>21121.0</v>
      </c>
      <c r="C7481" s="5" t="s">
        <v>1892</v>
      </c>
      <c r="D7481" s="5">
        <v>1.0</v>
      </c>
      <c r="E7481" s="5">
        <v>1.25</v>
      </c>
      <c r="F7481" s="4">
        <v>15012.0</v>
      </c>
      <c r="G7481" s="6">
        <v>44348.53402777778</v>
      </c>
      <c r="H7481" s="6" t="str">
        <f>VLOOKUP(F7481,'Customer Details'!$A$1:$B$3264,2,0)</f>
        <v>China</v>
      </c>
      <c r="I7481" s="7">
        <f t="shared" si="1"/>
        <v>1.25</v>
      </c>
      <c r="J7481" s="7">
        <f t="shared" si="2"/>
        <v>1.25</v>
      </c>
    </row>
    <row r="7482" ht="15.75" customHeight="1">
      <c r="A7482" s="4" t="s">
        <v>2352</v>
      </c>
      <c r="B7482" s="4">
        <v>21735.0</v>
      </c>
      <c r="C7482" s="5" t="s">
        <v>772</v>
      </c>
      <c r="D7482" s="5">
        <v>-1.0</v>
      </c>
      <c r="E7482" s="5">
        <v>12.75</v>
      </c>
      <c r="F7482" s="4">
        <v>12749.0</v>
      </c>
      <c r="G7482" s="6">
        <v>44523.71388888889</v>
      </c>
      <c r="H7482" s="6" t="str">
        <f>VLOOKUP(F7482,'Customer Details'!$A$1:$B$3264,2,0)</f>
        <v>Australia</v>
      </c>
      <c r="I7482" s="7">
        <f t="shared" si="1"/>
        <v>-12.75</v>
      </c>
      <c r="J7482" s="7">
        <f t="shared" si="2"/>
        <v>12.75</v>
      </c>
    </row>
    <row r="7483" ht="15.75" customHeight="1">
      <c r="A7483" s="4">
        <v>549429.0</v>
      </c>
      <c r="B7483" s="4" t="s">
        <v>48</v>
      </c>
      <c r="C7483" s="5" t="s">
        <v>49</v>
      </c>
      <c r="D7483" s="5">
        <v>20.0</v>
      </c>
      <c r="E7483" s="5">
        <v>2.08</v>
      </c>
      <c r="F7483" s="4">
        <v>17001.0</v>
      </c>
      <c r="G7483" s="6">
        <v>44477.50416666667</v>
      </c>
      <c r="H7483" s="6" t="str">
        <f>VLOOKUP(F7483,'Customer Details'!$A$1:$B$3264,2,0)</f>
        <v>USA</v>
      </c>
      <c r="I7483" s="7">
        <f t="shared" si="1"/>
        <v>41.6</v>
      </c>
      <c r="J7483" s="7">
        <f t="shared" si="2"/>
        <v>41.6</v>
      </c>
    </row>
    <row r="7484" ht="15.75" customHeight="1">
      <c r="A7484" s="4">
        <v>575895.0</v>
      </c>
      <c r="B7484" s="4" t="s">
        <v>313</v>
      </c>
      <c r="C7484" s="5" t="s">
        <v>314</v>
      </c>
      <c r="D7484" s="5">
        <v>12.0</v>
      </c>
      <c r="E7484" s="5">
        <v>0.42</v>
      </c>
      <c r="F7484" s="4">
        <v>17052.0</v>
      </c>
      <c r="G7484" s="6">
        <v>44692.61805555555</v>
      </c>
      <c r="H7484" s="6" t="str">
        <f>VLOOKUP(F7484,'Customer Details'!$A$1:$B$3264,2,0)</f>
        <v>China</v>
      </c>
      <c r="I7484" s="7">
        <f t="shared" si="1"/>
        <v>5.04</v>
      </c>
      <c r="J7484" s="7">
        <f t="shared" si="2"/>
        <v>5.04</v>
      </c>
    </row>
    <row r="7485" ht="15.75" customHeight="1">
      <c r="A7485" s="4">
        <v>551855.0</v>
      </c>
      <c r="B7485" s="4" t="s">
        <v>388</v>
      </c>
      <c r="C7485" s="5" t="s">
        <v>389</v>
      </c>
      <c r="D7485" s="5">
        <v>1.0</v>
      </c>
      <c r="E7485" s="5">
        <v>1.25</v>
      </c>
      <c r="F7485" s="4">
        <v>12836.0</v>
      </c>
      <c r="G7485" s="6">
        <v>44504.63055555556</v>
      </c>
      <c r="H7485" s="6" t="str">
        <f>VLOOKUP(F7485,'Customer Details'!$A$1:$B$3264,2,0)</f>
        <v>China</v>
      </c>
      <c r="I7485" s="7">
        <f t="shared" si="1"/>
        <v>1.25</v>
      </c>
      <c r="J7485" s="7">
        <f t="shared" si="2"/>
        <v>1.25</v>
      </c>
    </row>
    <row r="7486" ht="15.75" customHeight="1">
      <c r="A7486" s="4" t="s">
        <v>673</v>
      </c>
      <c r="B7486" s="4">
        <v>22837.0</v>
      </c>
      <c r="C7486" s="5" t="s">
        <v>3233</v>
      </c>
      <c r="D7486" s="5">
        <v>-36.0</v>
      </c>
      <c r="E7486" s="5">
        <v>4.25</v>
      </c>
      <c r="F7486" s="4">
        <v>14146.0</v>
      </c>
      <c r="G7486" s="6">
        <v>44405.39722222222</v>
      </c>
      <c r="H7486" s="6" t="str">
        <f>VLOOKUP(F7486,'Customer Details'!$A$1:$B$3264,2,0)</f>
        <v>United Kingdom</v>
      </c>
      <c r="I7486" s="7">
        <f t="shared" si="1"/>
        <v>-153</v>
      </c>
      <c r="J7486" s="7">
        <f t="shared" si="2"/>
        <v>153</v>
      </c>
    </row>
    <row r="7487" ht="15.75" customHeight="1">
      <c r="A7487" s="4">
        <v>542791.0</v>
      </c>
      <c r="B7487" s="4" t="s">
        <v>138</v>
      </c>
      <c r="C7487" s="5" t="s">
        <v>139</v>
      </c>
      <c r="D7487" s="5">
        <v>3.0</v>
      </c>
      <c r="E7487" s="5">
        <v>3.25</v>
      </c>
      <c r="F7487" s="4">
        <v>15039.0</v>
      </c>
      <c r="G7487" s="6">
        <v>44409.44930555556</v>
      </c>
      <c r="H7487" s="6" t="str">
        <f>VLOOKUP(F7487,'Customer Details'!$A$1:$B$3264,2,0)</f>
        <v>United Kingdom</v>
      </c>
      <c r="I7487" s="7">
        <f t="shared" si="1"/>
        <v>9.75</v>
      </c>
      <c r="J7487" s="7">
        <f t="shared" si="2"/>
        <v>9.75</v>
      </c>
    </row>
    <row r="7488" ht="15.75" customHeight="1">
      <c r="A7488" s="4">
        <v>555705.0</v>
      </c>
      <c r="B7488" s="4" t="s">
        <v>38</v>
      </c>
      <c r="C7488" s="5" t="s">
        <v>39</v>
      </c>
      <c r="D7488" s="5">
        <v>4.0</v>
      </c>
      <c r="E7488" s="5">
        <v>2.95</v>
      </c>
      <c r="F7488" s="4">
        <v>14713.0</v>
      </c>
      <c r="G7488" s="6">
        <v>44536.64166666667</v>
      </c>
      <c r="H7488" s="6" t="str">
        <f>VLOOKUP(F7488,'Customer Details'!$A$1:$B$3264,2,0)</f>
        <v>United Kingdom</v>
      </c>
      <c r="I7488" s="7">
        <f t="shared" si="1"/>
        <v>11.8</v>
      </c>
      <c r="J7488" s="7">
        <f t="shared" si="2"/>
        <v>11.8</v>
      </c>
    </row>
    <row r="7489" ht="15.75" customHeight="1">
      <c r="A7489" s="4">
        <v>538202.0</v>
      </c>
      <c r="B7489" s="4">
        <v>22153.0</v>
      </c>
      <c r="C7489" s="5" t="s">
        <v>3234</v>
      </c>
      <c r="D7489" s="5">
        <v>48.0</v>
      </c>
      <c r="E7489" s="5">
        <v>0.42</v>
      </c>
      <c r="F7489" s="4">
        <v>14667.0</v>
      </c>
      <c r="G7489" s="6">
        <v>44357.47152777778</v>
      </c>
      <c r="H7489" s="6" t="str">
        <f>VLOOKUP(F7489,'Customer Details'!$A$1:$B$3264,2,0)</f>
        <v>Australia</v>
      </c>
      <c r="I7489" s="7">
        <f t="shared" si="1"/>
        <v>20.16</v>
      </c>
      <c r="J7489" s="7">
        <f t="shared" si="2"/>
        <v>20.16</v>
      </c>
    </row>
    <row r="7490" ht="15.75" customHeight="1">
      <c r="A7490" s="4" t="s">
        <v>3235</v>
      </c>
      <c r="B7490" s="4">
        <v>22501.0</v>
      </c>
      <c r="C7490" s="5" t="s">
        <v>2405</v>
      </c>
      <c r="D7490" s="5">
        <v>-1.0</v>
      </c>
      <c r="E7490" s="5">
        <v>9.95</v>
      </c>
      <c r="F7490" s="4">
        <v>14659.0</v>
      </c>
      <c r="G7490" s="6">
        <v>44578.50277777778</v>
      </c>
      <c r="H7490" s="6" t="str">
        <f>VLOOKUP(F7490,'Customer Details'!$A$1:$B$3264,2,0)</f>
        <v>United Kingdom</v>
      </c>
      <c r="I7490" s="7">
        <f t="shared" si="1"/>
        <v>-9.95</v>
      </c>
      <c r="J7490" s="7">
        <f t="shared" si="2"/>
        <v>9.95</v>
      </c>
    </row>
    <row r="7491" ht="15.75" customHeight="1">
      <c r="A7491" s="4">
        <v>578211.0</v>
      </c>
      <c r="B7491" s="4" t="s">
        <v>756</v>
      </c>
      <c r="C7491" s="5" t="s">
        <v>757</v>
      </c>
      <c r="D7491" s="5">
        <v>1.0</v>
      </c>
      <c r="E7491" s="5">
        <v>1.25</v>
      </c>
      <c r="F7491" s="4">
        <v>12748.0</v>
      </c>
      <c r="G7491" s="6">
        <v>44704.49097222222</v>
      </c>
      <c r="H7491" s="6" t="str">
        <f>VLOOKUP(F7491,'Customer Details'!$A$1:$B$3264,2,0)</f>
        <v>USA</v>
      </c>
      <c r="I7491" s="7">
        <f t="shared" si="1"/>
        <v>1.25</v>
      </c>
      <c r="J7491" s="7">
        <f t="shared" si="2"/>
        <v>1.25</v>
      </c>
    </row>
    <row r="7492" ht="15.75" customHeight="1">
      <c r="A7492" s="4">
        <v>547772.0</v>
      </c>
      <c r="B7492" s="4" t="s">
        <v>350</v>
      </c>
      <c r="C7492" s="5" t="s">
        <v>351</v>
      </c>
      <c r="D7492" s="5">
        <v>2.0</v>
      </c>
      <c r="E7492" s="5">
        <v>1.65</v>
      </c>
      <c r="F7492" s="4">
        <v>17979.0</v>
      </c>
      <c r="G7492" s="6">
        <v>44464.48194444444</v>
      </c>
      <c r="H7492" s="6" t="str">
        <f>VLOOKUP(F7492,'Customer Details'!$A$1:$B$3264,2,0)</f>
        <v>China</v>
      </c>
      <c r="I7492" s="7">
        <f t="shared" si="1"/>
        <v>3.3</v>
      </c>
      <c r="J7492" s="7">
        <f t="shared" si="2"/>
        <v>3.3</v>
      </c>
    </row>
    <row r="7493" ht="15.75" customHeight="1">
      <c r="A7493" s="4">
        <v>543816.0</v>
      </c>
      <c r="B7493" s="4">
        <v>22087.0</v>
      </c>
      <c r="C7493" s="5" t="s">
        <v>2155</v>
      </c>
      <c r="D7493" s="5">
        <v>3.0</v>
      </c>
      <c r="E7493" s="5">
        <v>2.95</v>
      </c>
      <c r="F7493" s="4">
        <v>17841.0</v>
      </c>
      <c r="G7493" s="6">
        <v>44421.64305555556</v>
      </c>
      <c r="H7493" s="6" t="str">
        <f>VLOOKUP(F7493,'Customer Details'!$A$1:$B$3264,2,0)</f>
        <v>India</v>
      </c>
      <c r="I7493" s="7">
        <f t="shared" si="1"/>
        <v>8.85</v>
      </c>
      <c r="J7493" s="7">
        <f t="shared" si="2"/>
        <v>8.85</v>
      </c>
    </row>
    <row r="7494" ht="15.75" customHeight="1">
      <c r="A7494" s="4">
        <v>545668.0</v>
      </c>
      <c r="B7494" s="4" t="s">
        <v>16</v>
      </c>
      <c r="C7494" s="5" t="s">
        <v>17</v>
      </c>
      <c r="D7494" s="5">
        <v>10.0</v>
      </c>
      <c r="E7494" s="5">
        <v>5.95</v>
      </c>
      <c r="F7494" s="4">
        <v>14031.0</v>
      </c>
      <c r="G7494" s="6">
        <v>44443.70972222222</v>
      </c>
      <c r="H7494" s="6" t="str">
        <f>VLOOKUP(F7494,'Customer Details'!$A$1:$B$3264,2,0)</f>
        <v>India</v>
      </c>
      <c r="I7494" s="7">
        <f t="shared" si="1"/>
        <v>59.5</v>
      </c>
      <c r="J7494" s="7">
        <f t="shared" si="2"/>
        <v>59.5</v>
      </c>
    </row>
    <row r="7495" ht="15.75" customHeight="1">
      <c r="A7495" s="4">
        <v>568898.0</v>
      </c>
      <c r="B7495" s="4" t="s">
        <v>187</v>
      </c>
      <c r="C7495" s="5" t="s">
        <v>188</v>
      </c>
      <c r="D7495" s="5">
        <v>16.0</v>
      </c>
      <c r="E7495" s="5">
        <v>0.42</v>
      </c>
      <c r="F7495" s="4">
        <v>13354.0</v>
      </c>
      <c r="G7495" s="6">
        <v>44649.55347222222</v>
      </c>
      <c r="H7495" s="6" t="str">
        <f>VLOOKUP(F7495,'Customer Details'!$A$1:$B$3264,2,0)</f>
        <v>United Kingdom</v>
      </c>
      <c r="I7495" s="7">
        <f t="shared" si="1"/>
        <v>6.72</v>
      </c>
      <c r="J7495" s="7">
        <f t="shared" si="2"/>
        <v>6.72</v>
      </c>
    </row>
    <row r="7496" ht="15.75" customHeight="1">
      <c r="A7496" s="4" t="s">
        <v>1282</v>
      </c>
      <c r="B7496" s="4">
        <v>21216.0</v>
      </c>
      <c r="C7496" s="5" t="s">
        <v>566</v>
      </c>
      <c r="D7496" s="5">
        <v>-1.0</v>
      </c>
      <c r="E7496" s="5">
        <v>4.95</v>
      </c>
      <c r="F7496" s="4">
        <v>13883.0</v>
      </c>
      <c r="G7496" s="6">
        <v>44720.80555555555</v>
      </c>
      <c r="H7496" s="6" t="str">
        <f>VLOOKUP(F7496,'Customer Details'!$A$1:$B$3264,2,0)</f>
        <v>United Kingdom</v>
      </c>
      <c r="I7496" s="7">
        <f t="shared" si="1"/>
        <v>-4.95</v>
      </c>
      <c r="J7496" s="7">
        <f t="shared" si="2"/>
        <v>4.95</v>
      </c>
    </row>
    <row r="7497" ht="15.75" customHeight="1">
      <c r="A7497" s="4">
        <v>546466.0</v>
      </c>
      <c r="B7497" s="4">
        <v>20727.0</v>
      </c>
      <c r="C7497" s="5" t="s">
        <v>935</v>
      </c>
      <c r="D7497" s="5">
        <v>1.0</v>
      </c>
      <c r="E7497" s="5">
        <v>1.65</v>
      </c>
      <c r="F7497" s="4">
        <v>18118.0</v>
      </c>
      <c r="G7497" s="6">
        <v>44453.46111111111</v>
      </c>
      <c r="H7497" s="6" t="str">
        <f>VLOOKUP(F7497,'Customer Details'!$A$1:$B$3264,2,0)</f>
        <v>USA</v>
      </c>
      <c r="I7497" s="7">
        <f t="shared" si="1"/>
        <v>1.65</v>
      </c>
      <c r="J7497" s="7">
        <f t="shared" si="2"/>
        <v>1.65</v>
      </c>
    </row>
    <row r="7498" ht="15.75" customHeight="1">
      <c r="A7498" s="4" t="s">
        <v>3236</v>
      </c>
      <c r="B7498" s="4">
        <v>22501.0</v>
      </c>
      <c r="C7498" s="5" t="s">
        <v>2405</v>
      </c>
      <c r="D7498" s="5">
        <v>-1.0</v>
      </c>
      <c r="E7498" s="5">
        <v>8.5</v>
      </c>
      <c r="F7498" s="4">
        <v>13113.0</v>
      </c>
      <c r="G7498" s="6">
        <v>44355.54652777778</v>
      </c>
      <c r="H7498" s="6" t="str">
        <f>VLOOKUP(F7498,'Customer Details'!$A$1:$B$3264,2,0)</f>
        <v>USA</v>
      </c>
      <c r="I7498" s="7">
        <f t="shared" si="1"/>
        <v>-8.5</v>
      </c>
      <c r="J7498" s="7">
        <f t="shared" si="2"/>
        <v>8.5</v>
      </c>
    </row>
    <row r="7499" ht="15.75" customHeight="1">
      <c r="A7499" s="4">
        <v>560228.0</v>
      </c>
      <c r="B7499" s="4" t="s">
        <v>1205</v>
      </c>
      <c r="C7499" s="5" t="s">
        <v>1206</v>
      </c>
      <c r="D7499" s="5">
        <v>6.0</v>
      </c>
      <c r="E7499" s="5">
        <v>0.38</v>
      </c>
      <c r="F7499" s="4">
        <v>17750.0</v>
      </c>
      <c r="G7499" s="6">
        <v>44576.72847222222</v>
      </c>
      <c r="H7499" s="6" t="str">
        <f>VLOOKUP(F7499,'Customer Details'!$A$1:$B$3264,2,0)</f>
        <v>United Kingdom</v>
      </c>
      <c r="I7499" s="7">
        <f t="shared" si="1"/>
        <v>2.28</v>
      </c>
      <c r="J7499" s="7">
        <f t="shared" si="2"/>
        <v>2.28</v>
      </c>
    </row>
    <row r="7500" ht="15.75" customHeight="1">
      <c r="A7500" s="4">
        <v>552558.0</v>
      </c>
      <c r="B7500" s="4" t="s">
        <v>48</v>
      </c>
      <c r="C7500" s="5" t="s">
        <v>49</v>
      </c>
      <c r="D7500" s="5">
        <v>10.0</v>
      </c>
      <c r="E7500" s="5">
        <v>2.08</v>
      </c>
      <c r="F7500" s="4">
        <v>14766.0</v>
      </c>
      <c r="G7500" s="6">
        <v>44510.48125</v>
      </c>
      <c r="H7500" s="6" t="str">
        <f>VLOOKUP(F7500,'Customer Details'!$A$1:$B$3264,2,0)</f>
        <v>Australia</v>
      </c>
      <c r="I7500" s="7">
        <f t="shared" si="1"/>
        <v>20.8</v>
      </c>
      <c r="J7500" s="7">
        <f t="shared" si="2"/>
        <v>20.8</v>
      </c>
    </row>
    <row r="7501" ht="15.75" customHeight="1">
      <c r="A7501" s="4">
        <v>576386.0</v>
      </c>
      <c r="B7501" s="4" t="s">
        <v>1624</v>
      </c>
      <c r="C7501" s="5" t="s">
        <v>1625</v>
      </c>
      <c r="D7501" s="5">
        <v>36.0</v>
      </c>
      <c r="E7501" s="5">
        <v>3.81</v>
      </c>
      <c r="F7501" s="4">
        <v>13777.0</v>
      </c>
      <c r="G7501" s="6">
        <v>44696.40416666667</v>
      </c>
      <c r="H7501" s="6" t="str">
        <f>VLOOKUP(F7501,'Customer Details'!$A$1:$B$3264,2,0)</f>
        <v>India</v>
      </c>
      <c r="I7501" s="7">
        <f t="shared" si="1"/>
        <v>137.16</v>
      </c>
      <c r="J7501" s="7">
        <f t="shared" si="2"/>
        <v>137.16</v>
      </c>
    </row>
    <row r="7502" ht="15.75" customHeight="1">
      <c r="A7502" s="4">
        <v>538207.0</v>
      </c>
      <c r="B7502" s="4" t="s">
        <v>171</v>
      </c>
      <c r="C7502" s="5" t="s">
        <v>172</v>
      </c>
      <c r="D7502" s="5">
        <v>2.0</v>
      </c>
      <c r="E7502" s="5">
        <v>4.25</v>
      </c>
      <c r="F7502" s="4">
        <v>12748.0</v>
      </c>
      <c r="G7502" s="6">
        <v>44357.48125</v>
      </c>
      <c r="H7502" s="6" t="str">
        <f>VLOOKUP(F7502,'Customer Details'!$A$1:$B$3264,2,0)</f>
        <v>USA</v>
      </c>
      <c r="I7502" s="7">
        <f t="shared" si="1"/>
        <v>8.5</v>
      </c>
      <c r="J7502" s="7">
        <f t="shared" si="2"/>
        <v>8.5</v>
      </c>
    </row>
    <row r="7503" ht="15.75" customHeight="1">
      <c r="A7503" s="4">
        <v>581405.0</v>
      </c>
      <c r="B7503" s="4">
        <v>20975.0</v>
      </c>
      <c r="C7503" s="5" t="s">
        <v>3134</v>
      </c>
      <c r="D7503" s="5">
        <v>1.0</v>
      </c>
      <c r="E7503" s="5">
        <v>0.65</v>
      </c>
      <c r="F7503" s="4">
        <v>13521.0</v>
      </c>
      <c r="G7503" s="6">
        <v>44720.57638888889</v>
      </c>
      <c r="H7503" s="6" t="str">
        <f>VLOOKUP(F7503,'Customer Details'!$A$1:$B$3264,2,0)</f>
        <v>USA</v>
      </c>
      <c r="I7503" s="7">
        <f t="shared" si="1"/>
        <v>0.65</v>
      </c>
      <c r="J7503" s="7">
        <f t="shared" si="2"/>
        <v>0.65</v>
      </c>
    </row>
    <row r="7504" ht="15.75" customHeight="1">
      <c r="A7504" s="4">
        <v>568657.0</v>
      </c>
      <c r="B7504" s="4">
        <v>22095.0</v>
      </c>
      <c r="C7504" s="5" t="s">
        <v>708</v>
      </c>
      <c r="D7504" s="5">
        <v>1.0</v>
      </c>
      <c r="E7504" s="5">
        <v>0.39</v>
      </c>
      <c r="F7504" s="4">
        <v>16460.0</v>
      </c>
      <c r="G7504" s="6">
        <v>44648.51527777778</v>
      </c>
      <c r="H7504" s="6" t="str">
        <f>VLOOKUP(F7504,'Customer Details'!$A$1:$B$3264,2,0)</f>
        <v>China</v>
      </c>
      <c r="I7504" s="7">
        <f t="shared" si="1"/>
        <v>0.39</v>
      </c>
      <c r="J7504" s="7">
        <f t="shared" si="2"/>
        <v>0.39</v>
      </c>
    </row>
    <row r="7505" ht="15.75" customHeight="1">
      <c r="A7505" s="4">
        <v>578231.0</v>
      </c>
      <c r="B7505" s="4" t="s">
        <v>268</v>
      </c>
      <c r="C7505" s="5" t="s">
        <v>269</v>
      </c>
      <c r="D7505" s="5">
        <v>2.0</v>
      </c>
      <c r="E7505" s="5">
        <v>1.95</v>
      </c>
      <c r="F7505" s="4">
        <v>14527.0</v>
      </c>
      <c r="G7505" s="6">
        <v>44704.50347222222</v>
      </c>
      <c r="H7505" s="6" t="str">
        <f>VLOOKUP(F7505,'Customer Details'!$A$1:$B$3264,2,0)</f>
        <v>USA</v>
      </c>
      <c r="I7505" s="7">
        <f t="shared" si="1"/>
        <v>3.9</v>
      </c>
      <c r="J7505" s="7">
        <f t="shared" si="2"/>
        <v>3.9</v>
      </c>
    </row>
    <row r="7506" ht="15.75" customHeight="1">
      <c r="A7506" s="4">
        <v>580727.0</v>
      </c>
      <c r="B7506" s="4" t="s">
        <v>32</v>
      </c>
      <c r="C7506" s="5" t="s">
        <v>33</v>
      </c>
      <c r="D7506" s="5">
        <v>2.0</v>
      </c>
      <c r="E7506" s="5">
        <v>8.29</v>
      </c>
      <c r="F7506" s="4">
        <v>14096.0</v>
      </c>
      <c r="G7506" s="6">
        <v>44717.72013888889</v>
      </c>
      <c r="H7506" s="6" t="str">
        <f>VLOOKUP(F7506,'Customer Details'!$A$1:$B$3264,2,0)</f>
        <v>USA</v>
      </c>
      <c r="I7506" s="7">
        <f t="shared" si="1"/>
        <v>16.58</v>
      </c>
      <c r="J7506" s="7">
        <f t="shared" si="2"/>
        <v>16.58</v>
      </c>
    </row>
    <row r="7507" ht="15.75" customHeight="1">
      <c r="A7507" s="4">
        <v>548711.0</v>
      </c>
      <c r="B7507" s="4" t="s">
        <v>133</v>
      </c>
      <c r="C7507" s="5" t="s">
        <v>134</v>
      </c>
      <c r="D7507" s="5">
        <v>1.0</v>
      </c>
      <c r="E7507" s="5">
        <v>0.85</v>
      </c>
      <c r="F7507" s="4">
        <v>18116.0</v>
      </c>
      <c r="G7507" s="6">
        <v>44472.6</v>
      </c>
      <c r="H7507" s="6" t="str">
        <f>VLOOKUP(F7507,'Customer Details'!$A$1:$B$3264,2,0)</f>
        <v>USA</v>
      </c>
      <c r="I7507" s="7">
        <f t="shared" si="1"/>
        <v>0.85</v>
      </c>
      <c r="J7507" s="7">
        <f t="shared" si="2"/>
        <v>0.85</v>
      </c>
    </row>
    <row r="7508" ht="15.75" customHeight="1">
      <c r="A7508" s="4">
        <v>557793.0</v>
      </c>
      <c r="B7508" s="4">
        <v>20676.0</v>
      </c>
      <c r="C7508" s="5" t="s">
        <v>3237</v>
      </c>
      <c r="D7508" s="5">
        <v>12.0</v>
      </c>
      <c r="E7508" s="5">
        <v>1.25</v>
      </c>
      <c r="F7508" s="4">
        <v>14998.0</v>
      </c>
      <c r="G7508" s="6">
        <v>44552.72916666666</v>
      </c>
      <c r="H7508" s="6" t="str">
        <f>VLOOKUP(F7508,'Customer Details'!$A$1:$B$3264,2,0)</f>
        <v>China</v>
      </c>
      <c r="I7508" s="7">
        <f t="shared" si="1"/>
        <v>15</v>
      </c>
      <c r="J7508" s="7">
        <f t="shared" si="2"/>
        <v>15</v>
      </c>
    </row>
    <row r="7509" ht="15.75" customHeight="1">
      <c r="A7509" s="4">
        <v>546625.0</v>
      </c>
      <c r="B7509" s="4" t="s">
        <v>1624</v>
      </c>
      <c r="C7509" s="5" t="s">
        <v>1625</v>
      </c>
      <c r="D7509" s="5">
        <v>6.0</v>
      </c>
      <c r="E7509" s="5">
        <v>4.25</v>
      </c>
      <c r="F7509" s="4">
        <v>17542.0</v>
      </c>
      <c r="G7509" s="6">
        <v>44454.48958333334</v>
      </c>
      <c r="H7509" s="6" t="str">
        <f>VLOOKUP(F7509,'Customer Details'!$A$1:$B$3264,2,0)</f>
        <v>Australia</v>
      </c>
      <c r="I7509" s="7">
        <f t="shared" si="1"/>
        <v>25.5</v>
      </c>
      <c r="J7509" s="7">
        <f t="shared" si="2"/>
        <v>25.5</v>
      </c>
    </row>
    <row r="7510" ht="15.75" customHeight="1">
      <c r="A7510" s="4">
        <v>553657.0</v>
      </c>
      <c r="B7510" s="4">
        <v>22384.0</v>
      </c>
      <c r="C7510" s="5" t="s">
        <v>209</v>
      </c>
      <c r="D7510" s="5">
        <v>1.0</v>
      </c>
      <c r="E7510" s="5">
        <v>1.65</v>
      </c>
      <c r="F7510" s="4">
        <v>14583.0</v>
      </c>
      <c r="G7510" s="6">
        <v>44518.47777777778</v>
      </c>
      <c r="H7510" s="6" t="str">
        <f>VLOOKUP(F7510,'Customer Details'!$A$1:$B$3264,2,0)</f>
        <v>USA</v>
      </c>
      <c r="I7510" s="7">
        <f t="shared" si="1"/>
        <v>1.65</v>
      </c>
      <c r="J7510" s="7">
        <f t="shared" si="2"/>
        <v>1.65</v>
      </c>
    </row>
    <row r="7511" ht="15.75" customHeight="1">
      <c r="A7511" s="4">
        <v>537831.0</v>
      </c>
      <c r="B7511" s="4" t="s">
        <v>40</v>
      </c>
      <c r="C7511" s="5" t="s">
        <v>41</v>
      </c>
      <c r="D7511" s="5">
        <v>3.0</v>
      </c>
      <c r="E7511" s="5">
        <v>2.95</v>
      </c>
      <c r="F7511" s="4">
        <v>17894.0</v>
      </c>
      <c r="G7511" s="6">
        <v>44355.61805555555</v>
      </c>
      <c r="H7511" s="6" t="str">
        <f>VLOOKUP(F7511,'Customer Details'!$A$1:$B$3264,2,0)</f>
        <v>Australia</v>
      </c>
      <c r="I7511" s="7">
        <f t="shared" si="1"/>
        <v>8.85</v>
      </c>
      <c r="J7511" s="7">
        <f t="shared" si="2"/>
        <v>8.85</v>
      </c>
    </row>
    <row r="7512" ht="15.75" customHeight="1">
      <c r="A7512" s="4" t="s">
        <v>3238</v>
      </c>
      <c r="B7512" s="4" t="s">
        <v>67</v>
      </c>
      <c r="C7512" s="5" t="s">
        <v>68</v>
      </c>
      <c r="D7512" s="5">
        <v>-1.0</v>
      </c>
      <c r="E7512" s="5">
        <v>2.08</v>
      </c>
      <c r="F7512" s="4">
        <v>14040.0</v>
      </c>
      <c r="G7512" s="6">
        <v>44551.72569444445</v>
      </c>
      <c r="H7512" s="6" t="str">
        <f>VLOOKUP(F7512,'Customer Details'!$A$1:$B$3264,2,0)</f>
        <v>United Kingdom</v>
      </c>
      <c r="I7512" s="7">
        <f t="shared" si="1"/>
        <v>-2.08</v>
      </c>
      <c r="J7512" s="7">
        <f t="shared" si="2"/>
        <v>2.08</v>
      </c>
    </row>
    <row r="7513" ht="15.75" customHeight="1">
      <c r="A7513" s="4">
        <v>558757.0</v>
      </c>
      <c r="B7513" s="4" t="s">
        <v>1222</v>
      </c>
      <c r="C7513" s="5" t="s">
        <v>1223</v>
      </c>
      <c r="D7513" s="5">
        <v>5.0</v>
      </c>
      <c r="E7513" s="5">
        <v>2.95</v>
      </c>
      <c r="F7513" s="4">
        <v>13148.0</v>
      </c>
      <c r="G7513" s="6">
        <v>44564.51527777778</v>
      </c>
      <c r="H7513" s="6" t="str">
        <f>VLOOKUP(F7513,'Customer Details'!$A$1:$B$3264,2,0)</f>
        <v>USA</v>
      </c>
      <c r="I7513" s="7">
        <f t="shared" si="1"/>
        <v>14.75</v>
      </c>
      <c r="J7513" s="7">
        <f t="shared" si="2"/>
        <v>14.75</v>
      </c>
    </row>
    <row r="7514" ht="15.75" customHeight="1">
      <c r="A7514" s="4">
        <v>578351.0</v>
      </c>
      <c r="B7514" s="4" t="s">
        <v>38</v>
      </c>
      <c r="C7514" s="5" t="s">
        <v>39</v>
      </c>
      <c r="D7514" s="5">
        <v>32.0</v>
      </c>
      <c r="E7514" s="5">
        <v>2.55</v>
      </c>
      <c r="F7514" s="4">
        <v>14987.0</v>
      </c>
      <c r="G7514" s="6">
        <v>44705.41597222222</v>
      </c>
      <c r="H7514" s="6" t="str">
        <f>VLOOKUP(F7514,'Customer Details'!$A$1:$B$3264,2,0)</f>
        <v>India</v>
      </c>
      <c r="I7514" s="7">
        <f t="shared" si="1"/>
        <v>81.6</v>
      </c>
      <c r="J7514" s="7">
        <f t="shared" si="2"/>
        <v>81.6</v>
      </c>
    </row>
    <row r="7515" ht="15.75" customHeight="1">
      <c r="A7515" s="4">
        <v>555979.0</v>
      </c>
      <c r="B7515" s="4" t="s">
        <v>2203</v>
      </c>
      <c r="C7515" s="5" t="s">
        <v>2204</v>
      </c>
      <c r="D7515" s="5">
        <v>12.0</v>
      </c>
      <c r="E7515" s="5">
        <v>0.39</v>
      </c>
      <c r="F7515" s="4">
        <v>15039.0</v>
      </c>
      <c r="G7515" s="6">
        <v>44538.47083333333</v>
      </c>
      <c r="H7515" s="6" t="str">
        <f>VLOOKUP(F7515,'Customer Details'!$A$1:$B$3264,2,0)</f>
        <v>United Kingdom</v>
      </c>
      <c r="I7515" s="7">
        <f t="shared" si="1"/>
        <v>4.68</v>
      </c>
      <c r="J7515" s="7">
        <f t="shared" si="2"/>
        <v>4.68</v>
      </c>
    </row>
    <row r="7516" ht="15.75" customHeight="1">
      <c r="A7516" s="4" t="s">
        <v>3239</v>
      </c>
      <c r="B7516" s="4">
        <v>21754.0</v>
      </c>
      <c r="C7516" s="5" t="s">
        <v>1358</v>
      </c>
      <c r="D7516" s="5">
        <v>-1.0</v>
      </c>
      <c r="E7516" s="5">
        <v>5.95</v>
      </c>
      <c r="F7516" s="4">
        <v>14903.0</v>
      </c>
      <c r="G7516" s="6">
        <v>44602.38958333333</v>
      </c>
      <c r="H7516" s="6" t="str">
        <f>VLOOKUP(F7516,'Customer Details'!$A$1:$B$3264,2,0)</f>
        <v>USA</v>
      </c>
      <c r="I7516" s="7">
        <f t="shared" si="1"/>
        <v>-5.95</v>
      </c>
      <c r="J7516" s="7">
        <f t="shared" si="2"/>
        <v>5.95</v>
      </c>
    </row>
    <row r="7517" ht="15.75" customHeight="1">
      <c r="A7517" s="4">
        <v>572881.0</v>
      </c>
      <c r="B7517" s="4" t="s">
        <v>193</v>
      </c>
      <c r="C7517" s="5" t="s">
        <v>194</v>
      </c>
      <c r="D7517" s="5">
        <v>408.0</v>
      </c>
      <c r="E7517" s="5">
        <v>0.5</v>
      </c>
      <c r="F7517" s="4">
        <v>12748.0</v>
      </c>
      <c r="G7517" s="6">
        <v>44677.56666666667</v>
      </c>
      <c r="H7517" s="6" t="str">
        <f>VLOOKUP(F7517,'Customer Details'!$A$1:$B$3264,2,0)</f>
        <v>USA</v>
      </c>
      <c r="I7517" s="7">
        <f t="shared" si="1"/>
        <v>204</v>
      </c>
      <c r="J7517" s="7">
        <f t="shared" si="2"/>
        <v>204</v>
      </c>
    </row>
    <row r="7518" ht="15.75" customHeight="1">
      <c r="A7518" s="4">
        <v>578335.0</v>
      </c>
      <c r="B7518" s="4" t="s">
        <v>332</v>
      </c>
      <c r="C7518" s="5" t="s">
        <v>333</v>
      </c>
      <c r="D7518" s="5">
        <v>3.0</v>
      </c>
      <c r="E7518" s="5">
        <v>5.95</v>
      </c>
      <c r="F7518" s="4">
        <v>17481.0</v>
      </c>
      <c r="G7518" s="6">
        <v>44705.37916666667</v>
      </c>
      <c r="H7518" s="6" t="str">
        <f>VLOOKUP(F7518,'Customer Details'!$A$1:$B$3264,2,0)</f>
        <v>Australia</v>
      </c>
      <c r="I7518" s="7">
        <f t="shared" si="1"/>
        <v>17.85</v>
      </c>
      <c r="J7518" s="7">
        <f t="shared" si="2"/>
        <v>17.85</v>
      </c>
    </row>
    <row r="7519" ht="15.75" customHeight="1">
      <c r="A7519" s="4">
        <v>544467.0</v>
      </c>
      <c r="B7519" s="4" t="s">
        <v>394</v>
      </c>
      <c r="C7519" s="5" t="s">
        <v>395</v>
      </c>
      <c r="D7519" s="5">
        <v>1.0</v>
      </c>
      <c r="E7519" s="5">
        <v>0.85</v>
      </c>
      <c r="F7519" s="4">
        <v>14502.0</v>
      </c>
      <c r="G7519" s="6">
        <v>44428.66041666667</v>
      </c>
      <c r="H7519" s="6" t="str">
        <f>VLOOKUP(F7519,'Customer Details'!$A$1:$B$3264,2,0)</f>
        <v>China</v>
      </c>
      <c r="I7519" s="7">
        <f t="shared" si="1"/>
        <v>0.85</v>
      </c>
      <c r="J7519" s="7">
        <f t="shared" si="2"/>
        <v>0.85</v>
      </c>
    </row>
    <row r="7520" ht="15.75" customHeight="1">
      <c r="A7520" s="4">
        <v>543053.0</v>
      </c>
      <c r="B7520" s="4" t="s">
        <v>38</v>
      </c>
      <c r="C7520" s="5" t="s">
        <v>39</v>
      </c>
      <c r="D7520" s="5">
        <v>1.0</v>
      </c>
      <c r="E7520" s="5">
        <v>2.95</v>
      </c>
      <c r="F7520" s="4">
        <v>17362.0</v>
      </c>
      <c r="G7520" s="6">
        <v>44411.43472222222</v>
      </c>
      <c r="H7520" s="6" t="str">
        <f>VLOOKUP(F7520,'Customer Details'!$A$1:$B$3264,2,0)</f>
        <v>Australia</v>
      </c>
      <c r="I7520" s="7">
        <f t="shared" si="1"/>
        <v>2.95</v>
      </c>
      <c r="J7520" s="7">
        <f t="shared" si="2"/>
        <v>2.95</v>
      </c>
    </row>
    <row r="7521" ht="15.75" customHeight="1">
      <c r="A7521" s="4">
        <v>558885.0</v>
      </c>
      <c r="B7521" s="4" t="s">
        <v>40</v>
      </c>
      <c r="C7521" s="5" t="s">
        <v>41</v>
      </c>
      <c r="D7521" s="5">
        <v>6.0</v>
      </c>
      <c r="E7521" s="5">
        <v>2.95</v>
      </c>
      <c r="F7521" s="4">
        <v>13267.0</v>
      </c>
      <c r="G7521" s="6">
        <v>44565.63194444445</v>
      </c>
      <c r="H7521" s="6" t="str">
        <f>VLOOKUP(F7521,'Customer Details'!$A$1:$B$3264,2,0)</f>
        <v>China</v>
      </c>
      <c r="I7521" s="7">
        <f t="shared" si="1"/>
        <v>17.7</v>
      </c>
      <c r="J7521" s="7">
        <f t="shared" si="2"/>
        <v>17.7</v>
      </c>
    </row>
    <row r="7522" ht="15.75" customHeight="1">
      <c r="A7522" s="4" t="s">
        <v>3240</v>
      </c>
      <c r="B7522" s="4">
        <v>22797.0</v>
      </c>
      <c r="C7522" s="5" t="s">
        <v>3078</v>
      </c>
      <c r="D7522" s="5">
        <v>-2.0</v>
      </c>
      <c r="E7522" s="5">
        <v>16.95</v>
      </c>
      <c r="F7522" s="4">
        <v>14747.0</v>
      </c>
      <c r="G7522" s="6">
        <v>44475.42847222222</v>
      </c>
      <c r="H7522" s="6" t="str">
        <f>VLOOKUP(F7522,'Customer Details'!$A$1:$B$3264,2,0)</f>
        <v>United Kingdom</v>
      </c>
      <c r="I7522" s="7">
        <f t="shared" si="1"/>
        <v>-33.9</v>
      </c>
      <c r="J7522" s="7">
        <f t="shared" si="2"/>
        <v>33.9</v>
      </c>
    </row>
    <row r="7523" ht="15.75" customHeight="1">
      <c r="A7523" s="4">
        <v>566435.0</v>
      </c>
      <c r="B7523" s="4" t="s">
        <v>1302</v>
      </c>
      <c r="C7523" s="5" t="s">
        <v>1303</v>
      </c>
      <c r="D7523" s="5">
        <v>24.0</v>
      </c>
      <c r="E7523" s="5">
        <v>0.65</v>
      </c>
      <c r="F7523" s="4">
        <v>13854.0</v>
      </c>
      <c r="G7523" s="6">
        <v>44632.62777777778</v>
      </c>
      <c r="H7523" s="6" t="str">
        <f>VLOOKUP(F7523,'Customer Details'!$A$1:$B$3264,2,0)</f>
        <v>Australia</v>
      </c>
      <c r="I7523" s="7">
        <f t="shared" si="1"/>
        <v>15.6</v>
      </c>
      <c r="J7523" s="7">
        <f t="shared" si="2"/>
        <v>15.6</v>
      </c>
    </row>
    <row r="7524" ht="15.75" customHeight="1">
      <c r="A7524" s="4" t="s">
        <v>3241</v>
      </c>
      <c r="B7524" s="4" t="s">
        <v>46</v>
      </c>
      <c r="C7524" s="5" t="s">
        <v>47</v>
      </c>
      <c r="D7524" s="5">
        <v>-1.0</v>
      </c>
      <c r="E7524" s="5">
        <v>43.63</v>
      </c>
      <c r="F7524" s="4">
        <v>13408.0</v>
      </c>
      <c r="G7524" s="6">
        <v>44597.51527777778</v>
      </c>
      <c r="H7524" s="6" t="str">
        <f>VLOOKUP(F7524,'Customer Details'!$A$1:$B$3264,2,0)</f>
        <v>Australia</v>
      </c>
      <c r="I7524" s="7">
        <f t="shared" si="1"/>
        <v>-43.63</v>
      </c>
      <c r="J7524" s="7">
        <f t="shared" si="2"/>
        <v>43.63</v>
      </c>
    </row>
    <row r="7525" ht="15.75" customHeight="1">
      <c r="A7525" s="4" t="s">
        <v>3242</v>
      </c>
      <c r="B7525" s="4">
        <v>22502.0</v>
      </c>
      <c r="C7525" s="5" t="s">
        <v>1982</v>
      </c>
      <c r="D7525" s="5">
        <v>-1.0</v>
      </c>
      <c r="E7525" s="5">
        <v>5.95</v>
      </c>
      <c r="F7525" s="4">
        <v>15502.0</v>
      </c>
      <c r="G7525" s="6">
        <v>44453.54513888889</v>
      </c>
      <c r="H7525" s="6" t="str">
        <f>VLOOKUP(F7525,'Customer Details'!$A$1:$B$3264,2,0)</f>
        <v>India</v>
      </c>
      <c r="I7525" s="7">
        <f t="shared" si="1"/>
        <v>-5.95</v>
      </c>
      <c r="J7525" s="7">
        <f t="shared" si="2"/>
        <v>5.95</v>
      </c>
    </row>
    <row r="7526" ht="15.75" customHeight="1">
      <c r="A7526" s="4">
        <v>538709.0</v>
      </c>
      <c r="B7526" s="4" t="s">
        <v>651</v>
      </c>
      <c r="C7526" s="5" t="s">
        <v>652</v>
      </c>
      <c r="D7526" s="5">
        <v>1.0</v>
      </c>
      <c r="E7526" s="5">
        <v>4.25</v>
      </c>
      <c r="F7526" s="4">
        <v>16442.0</v>
      </c>
      <c r="G7526" s="6">
        <v>44361.44861111111</v>
      </c>
      <c r="H7526" s="6" t="str">
        <f>VLOOKUP(F7526,'Customer Details'!$A$1:$B$3264,2,0)</f>
        <v>China</v>
      </c>
      <c r="I7526" s="7">
        <f t="shared" si="1"/>
        <v>4.25</v>
      </c>
      <c r="J7526" s="7">
        <f t="shared" si="2"/>
        <v>4.25</v>
      </c>
    </row>
    <row r="7527" ht="15.75" customHeight="1">
      <c r="A7527" s="4">
        <v>548210.0</v>
      </c>
      <c r="B7527" s="4" t="s">
        <v>1087</v>
      </c>
      <c r="C7527" s="5" t="s">
        <v>1088</v>
      </c>
      <c r="D7527" s="5">
        <v>4.0</v>
      </c>
      <c r="E7527" s="5">
        <v>1.25</v>
      </c>
      <c r="F7527" s="4">
        <v>14606.0</v>
      </c>
      <c r="G7527" s="6">
        <v>44468.72430555556</v>
      </c>
      <c r="H7527" s="6" t="str">
        <f>VLOOKUP(F7527,'Customer Details'!$A$1:$B$3264,2,0)</f>
        <v>USA</v>
      </c>
      <c r="I7527" s="7">
        <f t="shared" si="1"/>
        <v>5</v>
      </c>
      <c r="J7527" s="7">
        <f t="shared" si="2"/>
        <v>5</v>
      </c>
    </row>
    <row r="7528" ht="15.75" customHeight="1">
      <c r="A7528" s="4">
        <v>540122.0</v>
      </c>
      <c r="B7528" s="4" t="s">
        <v>1491</v>
      </c>
      <c r="C7528" s="5" t="s">
        <v>1492</v>
      </c>
      <c r="D7528" s="5">
        <v>96.0</v>
      </c>
      <c r="E7528" s="5">
        <v>0.42</v>
      </c>
      <c r="F7528" s="4">
        <v>13694.0</v>
      </c>
      <c r="G7528" s="6">
        <v>44382.44375</v>
      </c>
      <c r="H7528" s="6" t="str">
        <f>VLOOKUP(F7528,'Customer Details'!$A$1:$B$3264,2,0)</f>
        <v>USA</v>
      </c>
      <c r="I7528" s="7">
        <f t="shared" si="1"/>
        <v>40.32</v>
      </c>
      <c r="J7528" s="7">
        <f t="shared" si="2"/>
        <v>40.32</v>
      </c>
    </row>
    <row r="7529" ht="15.75" customHeight="1">
      <c r="A7529" s="4">
        <v>545559.0</v>
      </c>
      <c r="B7529" s="4" t="s">
        <v>187</v>
      </c>
      <c r="C7529" s="5" t="s">
        <v>188</v>
      </c>
      <c r="D7529" s="5">
        <v>5.0</v>
      </c>
      <c r="E7529" s="5">
        <v>1.25</v>
      </c>
      <c r="F7529" s="4">
        <v>15005.0</v>
      </c>
      <c r="G7529" s="6">
        <v>44442.64652777778</v>
      </c>
      <c r="H7529" s="6" t="str">
        <f>VLOOKUP(F7529,'Customer Details'!$A$1:$B$3264,2,0)</f>
        <v>USA</v>
      </c>
      <c r="I7529" s="7">
        <f t="shared" si="1"/>
        <v>6.25</v>
      </c>
      <c r="J7529" s="7">
        <f t="shared" si="2"/>
        <v>6.25</v>
      </c>
    </row>
    <row r="7530" ht="15.75" customHeight="1">
      <c r="A7530" s="4" t="s">
        <v>3243</v>
      </c>
      <c r="B7530" s="4">
        <v>22698.0</v>
      </c>
      <c r="C7530" s="5" t="s">
        <v>1101</v>
      </c>
      <c r="D7530" s="5">
        <v>-1.0</v>
      </c>
      <c r="E7530" s="5">
        <v>2.95</v>
      </c>
      <c r="F7530" s="4">
        <v>13279.0</v>
      </c>
      <c r="G7530" s="6">
        <v>44657.78541666667</v>
      </c>
      <c r="H7530" s="6" t="str">
        <f>VLOOKUP(F7530,'Customer Details'!$A$1:$B$3264,2,0)</f>
        <v>Australia</v>
      </c>
      <c r="I7530" s="7">
        <f t="shared" si="1"/>
        <v>-2.95</v>
      </c>
      <c r="J7530" s="7">
        <f t="shared" si="2"/>
        <v>2.95</v>
      </c>
    </row>
    <row r="7531" ht="15.75" customHeight="1">
      <c r="A7531" s="4">
        <v>581122.0</v>
      </c>
      <c r="B7531" s="4" t="s">
        <v>40</v>
      </c>
      <c r="C7531" s="5" t="s">
        <v>41</v>
      </c>
      <c r="D7531" s="5">
        <v>12.0</v>
      </c>
      <c r="E7531" s="5">
        <v>2.95</v>
      </c>
      <c r="F7531" s="4">
        <v>12839.0</v>
      </c>
      <c r="G7531" s="6">
        <v>44719.52291666667</v>
      </c>
      <c r="H7531" s="6" t="str">
        <f>VLOOKUP(F7531,'Customer Details'!$A$1:$B$3264,2,0)</f>
        <v>Australia</v>
      </c>
      <c r="I7531" s="7">
        <f t="shared" si="1"/>
        <v>35.4</v>
      </c>
      <c r="J7531" s="7">
        <f t="shared" si="2"/>
        <v>35.4</v>
      </c>
    </row>
    <row r="7532" ht="15.75" customHeight="1">
      <c r="A7532" s="4">
        <v>559672.0</v>
      </c>
      <c r="B7532" s="4" t="s">
        <v>3244</v>
      </c>
      <c r="C7532" s="5" t="s">
        <v>3245</v>
      </c>
      <c r="D7532" s="5">
        <v>6.0</v>
      </c>
      <c r="E7532" s="5">
        <v>0.39</v>
      </c>
      <c r="F7532" s="4">
        <v>14796.0</v>
      </c>
      <c r="G7532" s="6">
        <v>44572.58611111111</v>
      </c>
      <c r="H7532" s="6" t="str">
        <f>VLOOKUP(F7532,'Customer Details'!$A$1:$B$3264,2,0)</f>
        <v>China</v>
      </c>
      <c r="I7532" s="7">
        <f t="shared" si="1"/>
        <v>2.34</v>
      </c>
      <c r="J7532" s="7">
        <f t="shared" si="2"/>
        <v>2.34</v>
      </c>
    </row>
    <row r="7533" ht="15.75" customHeight="1">
      <c r="A7533" s="4">
        <v>537690.0</v>
      </c>
      <c r="B7533" s="4" t="s">
        <v>475</v>
      </c>
      <c r="C7533" s="5" t="s">
        <v>476</v>
      </c>
      <c r="D7533" s="5">
        <v>25.0</v>
      </c>
      <c r="E7533" s="5">
        <v>0.42</v>
      </c>
      <c r="F7533" s="4">
        <v>13983.0</v>
      </c>
      <c r="G7533" s="6">
        <v>44355.44305555556</v>
      </c>
      <c r="H7533" s="6" t="str">
        <f>VLOOKUP(F7533,'Customer Details'!$A$1:$B$3264,2,0)</f>
        <v>USA</v>
      </c>
      <c r="I7533" s="7">
        <f t="shared" si="1"/>
        <v>10.5</v>
      </c>
      <c r="J7533" s="7">
        <f t="shared" si="2"/>
        <v>10.5</v>
      </c>
    </row>
    <row r="7534" ht="15.75" customHeight="1">
      <c r="A7534" s="4">
        <v>574481.0</v>
      </c>
      <c r="B7534" s="4">
        <v>23192.0</v>
      </c>
      <c r="C7534" s="5" t="s">
        <v>3246</v>
      </c>
      <c r="D7534" s="5">
        <v>1.0</v>
      </c>
      <c r="E7534" s="5">
        <v>1.65</v>
      </c>
      <c r="F7534" s="4">
        <v>18022.0</v>
      </c>
      <c r="G7534" s="6">
        <v>44685.53125</v>
      </c>
      <c r="H7534" s="6" t="str">
        <f>VLOOKUP(F7534,'Customer Details'!$A$1:$B$3264,2,0)</f>
        <v>United Kingdom</v>
      </c>
      <c r="I7534" s="7">
        <f t="shared" si="1"/>
        <v>1.65</v>
      </c>
      <c r="J7534" s="7">
        <f t="shared" si="2"/>
        <v>1.65</v>
      </c>
    </row>
    <row r="7535" ht="15.75" customHeight="1">
      <c r="A7535" s="4">
        <v>579301.0</v>
      </c>
      <c r="B7535" s="4" t="s">
        <v>38</v>
      </c>
      <c r="C7535" s="5" t="s">
        <v>39</v>
      </c>
      <c r="D7535" s="5">
        <v>3.0</v>
      </c>
      <c r="E7535" s="5">
        <v>2.95</v>
      </c>
      <c r="F7535" s="4">
        <v>18118.0</v>
      </c>
      <c r="G7535" s="6">
        <v>44710.48055555556</v>
      </c>
      <c r="H7535" s="6" t="str">
        <f>VLOOKUP(F7535,'Customer Details'!$A$1:$B$3264,2,0)</f>
        <v>USA</v>
      </c>
      <c r="I7535" s="7">
        <f t="shared" si="1"/>
        <v>8.85</v>
      </c>
      <c r="J7535" s="7">
        <f t="shared" si="2"/>
        <v>8.85</v>
      </c>
    </row>
    <row r="7536" ht="15.75" customHeight="1">
      <c r="A7536" s="4">
        <v>578998.0</v>
      </c>
      <c r="B7536" s="4">
        <v>23330.0</v>
      </c>
      <c r="C7536" s="5" t="s">
        <v>1597</v>
      </c>
      <c r="D7536" s="5">
        <v>1.0</v>
      </c>
      <c r="E7536" s="5">
        <v>1.25</v>
      </c>
      <c r="F7536" s="4">
        <v>15436.0</v>
      </c>
      <c r="G7536" s="6">
        <v>44708.67013888889</v>
      </c>
      <c r="H7536" s="6" t="str">
        <f>VLOOKUP(F7536,'Customer Details'!$A$1:$B$3264,2,0)</f>
        <v>India</v>
      </c>
      <c r="I7536" s="7">
        <f t="shared" si="1"/>
        <v>1.25</v>
      </c>
      <c r="J7536" s="7">
        <f t="shared" si="2"/>
        <v>1.25</v>
      </c>
    </row>
    <row r="7537" ht="15.75" customHeight="1">
      <c r="A7537" s="4">
        <v>547990.0</v>
      </c>
      <c r="B7537" s="4" t="s">
        <v>38</v>
      </c>
      <c r="C7537" s="5" t="s">
        <v>39</v>
      </c>
      <c r="D7537" s="5">
        <v>6.0</v>
      </c>
      <c r="E7537" s="5">
        <v>2.95</v>
      </c>
      <c r="F7537" s="4">
        <v>15589.0</v>
      </c>
      <c r="G7537" s="6">
        <v>44468.41180555556</v>
      </c>
      <c r="H7537" s="6" t="str">
        <f>VLOOKUP(F7537,'Customer Details'!$A$1:$B$3264,2,0)</f>
        <v>India</v>
      </c>
      <c r="I7537" s="7">
        <f t="shared" si="1"/>
        <v>17.7</v>
      </c>
      <c r="J7537" s="7">
        <f t="shared" si="2"/>
        <v>17.7</v>
      </c>
    </row>
    <row r="7538" ht="15.75" customHeight="1">
      <c r="A7538" s="4" t="s">
        <v>3247</v>
      </c>
      <c r="B7538" s="4">
        <v>22276.0</v>
      </c>
      <c r="C7538" s="5" t="s">
        <v>1704</v>
      </c>
      <c r="D7538" s="5">
        <v>-1.0</v>
      </c>
      <c r="E7538" s="5">
        <v>2.55</v>
      </c>
      <c r="F7538" s="4">
        <v>12856.0</v>
      </c>
      <c r="G7538" s="6">
        <v>44692.43333333333</v>
      </c>
      <c r="H7538" s="6" t="str">
        <f>VLOOKUP(F7538,'Customer Details'!$A$1:$B$3264,2,0)</f>
        <v>India</v>
      </c>
      <c r="I7538" s="7">
        <f t="shared" si="1"/>
        <v>-2.55</v>
      </c>
      <c r="J7538" s="7">
        <f t="shared" si="2"/>
        <v>2.55</v>
      </c>
    </row>
    <row r="7539" ht="15.75" customHeight="1">
      <c r="A7539" s="4">
        <v>538374.0</v>
      </c>
      <c r="B7539" s="4" t="s">
        <v>48</v>
      </c>
      <c r="C7539" s="5" t="s">
        <v>49</v>
      </c>
      <c r="D7539" s="5">
        <v>1.0</v>
      </c>
      <c r="E7539" s="5">
        <v>1.95</v>
      </c>
      <c r="F7539" s="4">
        <v>14159.0</v>
      </c>
      <c r="G7539" s="6">
        <v>44359.47013888889</v>
      </c>
      <c r="H7539" s="6" t="str">
        <f>VLOOKUP(F7539,'Customer Details'!$A$1:$B$3264,2,0)</f>
        <v>Australia</v>
      </c>
      <c r="I7539" s="7">
        <f t="shared" si="1"/>
        <v>1.95</v>
      </c>
      <c r="J7539" s="7">
        <f t="shared" si="2"/>
        <v>1.95</v>
      </c>
    </row>
    <row r="7540" ht="15.75" customHeight="1">
      <c r="A7540" s="4">
        <v>566566.0</v>
      </c>
      <c r="B7540" s="4" t="s">
        <v>1507</v>
      </c>
      <c r="C7540" s="5" t="s">
        <v>1508</v>
      </c>
      <c r="D7540" s="5">
        <v>1.0</v>
      </c>
      <c r="E7540" s="5">
        <v>7.46</v>
      </c>
      <c r="F7540" s="4">
        <v>14096.0</v>
      </c>
      <c r="G7540" s="6">
        <v>44633.52222222222</v>
      </c>
      <c r="H7540" s="6" t="str">
        <f>VLOOKUP(F7540,'Customer Details'!$A$1:$B$3264,2,0)</f>
        <v>USA</v>
      </c>
      <c r="I7540" s="7">
        <f t="shared" si="1"/>
        <v>7.46</v>
      </c>
      <c r="J7540" s="7">
        <f t="shared" si="2"/>
        <v>7.46</v>
      </c>
    </row>
    <row r="7541" ht="15.75" customHeight="1">
      <c r="A7541" s="4">
        <v>551347.0</v>
      </c>
      <c r="B7541" s="4" t="s">
        <v>305</v>
      </c>
      <c r="C7541" s="5" t="s">
        <v>306</v>
      </c>
      <c r="D7541" s="5">
        <v>10.0</v>
      </c>
      <c r="E7541" s="5">
        <v>0.85</v>
      </c>
      <c r="F7541" s="4">
        <v>15768.0</v>
      </c>
      <c r="G7541" s="6">
        <v>44497.38888888889</v>
      </c>
      <c r="H7541" s="6" t="str">
        <f>VLOOKUP(F7541,'Customer Details'!$A$1:$B$3264,2,0)</f>
        <v>USA</v>
      </c>
      <c r="I7541" s="7">
        <f t="shared" si="1"/>
        <v>8.5</v>
      </c>
      <c r="J7541" s="7">
        <f t="shared" si="2"/>
        <v>8.5</v>
      </c>
    </row>
    <row r="7542" ht="15.75" customHeight="1">
      <c r="A7542" s="4">
        <v>563533.0</v>
      </c>
      <c r="B7542" s="4" t="s">
        <v>212</v>
      </c>
      <c r="C7542" s="5" t="s">
        <v>213</v>
      </c>
      <c r="D7542" s="5">
        <v>1.0</v>
      </c>
      <c r="E7542" s="5">
        <v>0.65</v>
      </c>
      <c r="F7542" s="4">
        <v>16241.0</v>
      </c>
      <c r="G7542" s="6">
        <v>44609.46805555555</v>
      </c>
      <c r="H7542" s="6" t="str">
        <f>VLOOKUP(F7542,'Customer Details'!$A$1:$B$3264,2,0)</f>
        <v>China</v>
      </c>
      <c r="I7542" s="7">
        <f t="shared" si="1"/>
        <v>0.65</v>
      </c>
      <c r="J7542" s="7">
        <f t="shared" si="2"/>
        <v>0.65</v>
      </c>
    </row>
    <row r="7543" ht="15.75" customHeight="1">
      <c r="A7543" s="4">
        <v>557896.0</v>
      </c>
      <c r="B7543" s="4" t="s">
        <v>1179</v>
      </c>
      <c r="C7543" s="5" t="s">
        <v>1180</v>
      </c>
      <c r="D7543" s="5">
        <v>1.0</v>
      </c>
      <c r="E7543" s="5">
        <v>2.55</v>
      </c>
      <c r="F7543" s="4">
        <v>17611.0</v>
      </c>
      <c r="G7543" s="6">
        <v>44553.59861111111</v>
      </c>
      <c r="H7543" s="6" t="str">
        <f>VLOOKUP(F7543,'Customer Details'!$A$1:$B$3264,2,0)</f>
        <v>China</v>
      </c>
      <c r="I7543" s="7">
        <f t="shared" si="1"/>
        <v>2.55</v>
      </c>
      <c r="J7543" s="7">
        <f t="shared" si="2"/>
        <v>2.55</v>
      </c>
    </row>
    <row r="7544" ht="15.75" customHeight="1">
      <c r="A7544" s="4">
        <v>541864.0</v>
      </c>
      <c r="B7544" s="4" t="s">
        <v>48</v>
      </c>
      <c r="C7544" s="5" t="s">
        <v>49</v>
      </c>
      <c r="D7544" s="5">
        <v>100.0</v>
      </c>
      <c r="E7544" s="5">
        <v>1.65</v>
      </c>
      <c r="F7544" s="4">
        <v>13798.0</v>
      </c>
      <c r="G7544" s="6">
        <v>44400.67847222222</v>
      </c>
      <c r="H7544" s="6" t="str">
        <f>VLOOKUP(F7544,'Customer Details'!$A$1:$B$3264,2,0)</f>
        <v>India</v>
      </c>
      <c r="I7544" s="7">
        <f t="shared" si="1"/>
        <v>165</v>
      </c>
      <c r="J7544" s="7">
        <f t="shared" si="2"/>
        <v>165</v>
      </c>
    </row>
    <row r="7545" ht="15.75" customHeight="1">
      <c r="A7545" s="4">
        <v>575034.0</v>
      </c>
      <c r="B7545" s="4" t="s">
        <v>511</v>
      </c>
      <c r="C7545" s="5" t="s">
        <v>512</v>
      </c>
      <c r="D7545" s="5">
        <v>1.0</v>
      </c>
      <c r="E7545" s="5">
        <v>5.95</v>
      </c>
      <c r="F7545" s="4">
        <v>15573.0</v>
      </c>
      <c r="G7545" s="6">
        <v>44689.48472222222</v>
      </c>
      <c r="H7545" s="6" t="str">
        <f>VLOOKUP(F7545,'Customer Details'!$A$1:$B$3264,2,0)</f>
        <v>India</v>
      </c>
      <c r="I7545" s="7">
        <f t="shared" si="1"/>
        <v>5.95</v>
      </c>
      <c r="J7545" s="7">
        <f t="shared" si="2"/>
        <v>5.95</v>
      </c>
    </row>
    <row r="7546" ht="15.75" customHeight="1">
      <c r="A7546" s="4" t="s">
        <v>2148</v>
      </c>
      <c r="B7546" s="4" t="s">
        <v>1067</v>
      </c>
      <c r="C7546" s="5" t="s">
        <v>1068</v>
      </c>
      <c r="D7546" s="5">
        <v>-1.0</v>
      </c>
      <c r="E7546" s="5">
        <v>1.55</v>
      </c>
      <c r="F7546" s="4">
        <v>17841.0</v>
      </c>
      <c r="G7546" s="6">
        <v>44567.44722222222</v>
      </c>
      <c r="H7546" s="6" t="str">
        <f>VLOOKUP(F7546,'Customer Details'!$A$1:$B$3264,2,0)</f>
        <v>India</v>
      </c>
      <c r="I7546" s="7">
        <f t="shared" si="1"/>
        <v>-1.55</v>
      </c>
      <c r="J7546" s="7">
        <f t="shared" si="2"/>
        <v>1.55</v>
      </c>
    </row>
    <row r="7547" ht="15.75" customHeight="1">
      <c r="A7547" s="4">
        <v>556252.0</v>
      </c>
      <c r="B7547" s="4" t="s">
        <v>2560</v>
      </c>
      <c r="C7547" s="5" t="s">
        <v>2561</v>
      </c>
      <c r="D7547" s="5">
        <v>6.0</v>
      </c>
      <c r="E7547" s="5">
        <v>1.25</v>
      </c>
      <c r="F7547" s="4">
        <v>16779.0</v>
      </c>
      <c r="G7547" s="6">
        <v>44539.69722222222</v>
      </c>
      <c r="H7547" s="6" t="str">
        <f>VLOOKUP(F7547,'Customer Details'!$A$1:$B$3264,2,0)</f>
        <v>Australia</v>
      </c>
      <c r="I7547" s="7">
        <f t="shared" si="1"/>
        <v>7.5</v>
      </c>
      <c r="J7547" s="7">
        <f t="shared" si="2"/>
        <v>7.5</v>
      </c>
    </row>
    <row r="7548" ht="15.75" customHeight="1">
      <c r="A7548" s="4" t="s">
        <v>2702</v>
      </c>
      <c r="B7548" s="4">
        <v>23250.0</v>
      </c>
      <c r="C7548" s="5" t="s">
        <v>762</v>
      </c>
      <c r="D7548" s="5">
        <v>-6.0</v>
      </c>
      <c r="E7548" s="5">
        <v>1.25</v>
      </c>
      <c r="F7548" s="4">
        <v>15038.0</v>
      </c>
      <c r="G7548" s="6">
        <v>44678.6125</v>
      </c>
      <c r="H7548" s="6" t="str">
        <f>VLOOKUP(F7548,'Customer Details'!$A$1:$B$3264,2,0)</f>
        <v>China</v>
      </c>
      <c r="I7548" s="7">
        <f t="shared" si="1"/>
        <v>-7.5</v>
      </c>
      <c r="J7548" s="7">
        <f t="shared" si="2"/>
        <v>7.5</v>
      </c>
    </row>
    <row r="7549" ht="15.75" customHeight="1">
      <c r="A7549" s="4">
        <v>571054.0</v>
      </c>
      <c r="B7549" s="4" t="s">
        <v>212</v>
      </c>
      <c r="C7549" s="5" t="s">
        <v>213</v>
      </c>
      <c r="D7549" s="5">
        <v>1.0</v>
      </c>
      <c r="E7549" s="5">
        <v>0.65</v>
      </c>
      <c r="F7549" s="4">
        <v>14234.0</v>
      </c>
      <c r="G7549" s="6">
        <v>44664.58194444444</v>
      </c>
      <c r="H7549" s="6" t="str">
        <f>VLOOKUP(F7549,'Customer Details'!$A$1:$B$3264,2,0)</f>
        <v>China</v>
      </c>
      <c r="I7549" s="7">
        <f t="shared" si="1"/>
        <v>0.65</v>
      </c>
      <c r="J7549" s="7">
        <f t="shared" si="2"/>
        <v>0.65</v>
      </c>
    </row>
    <row r="7550" ht="15.75" customHeight="1">
      <c r="A7550" s="4">
        <v>577728.0</v>
      </c>
      <c r="B7550" s="4" t="s">
        <v>48</v>
      </c>
      <c r="C7550" s="5" t="s">
        <v>49</v>
      </c>
      <c r="D7550" s="5">
        <v>3.0</v>
      </c>
      <c r="E7550" s="5">
        <v>2.08</v>
      </c>
      <c r="F7550" s="4">
        <v>17811.0</v>
      </c>
      <c r="G7550" s="6">
        <v>44702.53611111111</v>
      </c>
      <c r="H7550" s="6" t="str">
        <f>VLOOKUP(F7550,'Customer Details'!$A$1:$B$3264,2,0)</f>
        <v>USA</v>
      </c>
      <c r="I7550" s="7">
        <f t="shared" si="1"/>
        <v>6.24</v>
      </c>
      <c r="J7550" s="7">
        <f t="shared" si="2"/>
        <v>6.24</v>
      </c>
    </row>
    <row r="7551" ht="15.75" customHeight="1">
      <c r="A7551" s="4">
        <v>561897.0</v>
      </c>
      <c r="B7551" s="4" t="s">
        <v>223</v>
      </c>
      <c r="C7551" s="5" t="s">
        <v>224</v>
      </c>
      <c r="D7551" s="5">
        <v>1.0</v>
      </c>
      <c r="E7551" s="5">
        <v>0.39</v>
      </c>
      <c r="F7551" s="4">
        <v>17841.0</v>
      </c>
      <c r="G7551" s="6">
        <v>44592.64166666667</v>
      </c>
      <c r="H7551" s="6" t="str">
        <f>VLOOKUP(F7551,'Customer Details'!$A$1:$B$3264,2,0)</f>
        <v>India</v>
      </c>
      <c r="I7551" s="7">
        <f t="shared" si="1"/>
        <v>0.39</v>
      </c>
      <c r="J7551" s="7">
        <f t="shared" si="2"/>
        <v>0.39</v>
      </c>
    </row>
    <row r="7552" ht="15.75" customHeight="1">
      <c r="A7552" s="4">
        <v>551160.0</v>
      </c>
      <c r="B7552" s="4" t="s">
        <v>511</v>
      </c>
      <c r="C7552" s="5" t="s">
        <v>512</v>
      </c>
      <c r="D7552" s="5">
        <v>3.0</v>
      </c>
      <c r="E7552" s="5">
        <v>5.95</v>
      </c>
      <c r="F7552" s="4">
        <v>15237.0</v>
      </c>
      <c r="G7552" s="6">
        <v>44495.62777777778</v>
      </c>
      <c r="H7552" s="6" t="str">
        <f>VLOOKUP(F7552,'Customer Details'!$A$1:$B$3264,2,0)</f>
        <v>USA</v>
      </c>
      <c r="I7552" s="7">
        <f t="shared" si="1"/>
        <v>17.85</v>
      </c>
      <c r="J7552" s="7">
        <f t="shared" si="2"/>
        <v>17.85</v>
      </c>
    </row>
    <row r="7553" ht="15.75" customHeight="1">
      <c r="A7553" s="4">
        <v>546003.0</v>
      </c>
      <c r="B7553" s="4">
        <v>22517.0</v>
      </c>
      <c r="C7553" s="5" t="s">
        <v>3076</v>
      </c>
      <c r="D7553" s="5">
        <v>2.0</v>
      </c>
      <c r="E7553" s="5">
        <v>2.1</v>
      </c>
      <c r="F7553" s="4">
        <v>16712.0</v>
      </c>
      <c r="G7553" s="6">
        <v>44447.62986111111</v>
      </c>
      <c r="H7553" s="6" t="str">
        <f>VLOOKUP(F7553,'Customer Details'!$A$1:$B$3264,2,0)</f>
        <v>China</v>
      </c>
      <c r="I7553" s="7">
        <f t="shared" si="1"/>
        <v>4.2</v>
      </c>
      <c r="J7553" s="7">
        <f t="shared" si="2"/>
        <v>4.2</v>
      </c>
    </row>
    <row r="7554" ht="15.75" customHeight="1">
      <c r="A7554" s="4">
        <v>536464.0</v>
      </c>
      <c r="B7554" s="4" t="s">
        <v>210</v>
      </c>
      <c r="C7554" s="5" t="s">
        <v>211</v>
      </c>
      <c r="D7554" s="5">
        <v>3.0</v>
      </c>
      <c r="E7554" s="5">
        <v>0.85</v>
      </c>
      <c r="F7554" s="4">
        <v>17968.0</v>
      </c>
      <c r="G7554" s="6">
        <v>44348.51597222222</v>
      </c>
      <c r="H7554" s="6" t="str">
        <f>VLOOKUP(F7554,'Customer Details'!$A$1:$B$3264,2,0)</f>
        <v>India</v>
      </c>
      <c r="I7554" s="7">
        <f t="shared" si="1"/>
        <v>2.55</v>
      </c>
      <c r="J7554" s="7">
        <f t="shared" si="2"/>
        <v>2.55</v>
      </c>
    </row>
    <row r="7555" ht="15.75" customHeight="1">
      <c r="A7555" s="4">
        <v>538532.0</v>
      </c>
      <c r="B7555" s="4" t="s">
        <v>30</v>
      </c>
      <c r="C7555" s="5" t="s">
        <v>31</v>
      </c>
      <c r="D7555" s="5">
        <v>8.0</v>
      </c>
      <c r="E7555" s="5">
        <v>3.75</v>
      </c>
      <c r="F7555" s="4">
        <v>13209.0</v>
      </c>
      <c r="G7555" s="6">
        <v>44360.43819444445</v>
      </c>
      <c r="H7555" s="6" t="str">
        <f>VLOOKUP(F7555,'Customer Details'!$A$1:$B$3264,2,0)</f>
        <v>China</v>
      </c>
      <c r="I7555" s="7">
        <f t="shared" si="1"/>
        <v>30</v>
      </c>
      <c r="J7555" s="7">
        <f t="shared" si="2"/>
        <v>30</v>
      </c>
    </row>
    <row r="7556" ht="15.75" customHeight="1">
      <c r="A7556" s="4">
        <v>549368.0</v>
      </c>
      <c r="B7556" s="4" t="s">
        <v>605</v>
      </c>
      <c r="C7556" s="5" t="s">
        <v>606</v>
      </c>
      <c r="D7556" s="5">
        <v>1.0</v>
      </c>
      <c r="E7556" s="5">
        <v>4.25</v>
      </c>
      <c r="F7556" s="4">
        <v>18036.0</v>
      </c>
      <c r="G7556" s="6">
        <v>44477.47638888889</v>
      </c>
      <c r="H7556" s="6" t="str">
        <f>VLOOKUP(F7556,'Customer Details'!$A$1:$B$3264,2,0)</f>
        <v>Australia</v>
      </c>
      <c r="I7556" s="7">
        <f t="shared" si="1"/>
        <v>4.25</v>
      </c>
      <c r="J7556" s="7">
        <f t="shared" si="2"/>
        <v>4.25</v>
      </c>
    </row>
    <row r="7557" ht="15.75" customHeight="1">
      <c r="A7557" s="4">
        <v>546766.0</v>
      </c>
      <c r="B7557" s="4" t="s">
        <v>2182</v>
      </c>
      <c r="C7557" s="5" t="s">
        <v>2183</v>
      </c>
      <c r="D7557" s="5">
        <v>6.0</v>
      </c>
      <c r="E7557" s="5">
        <v>1.95</v>
      </c>
      <c r="F7557" s="4">
        <v>12971.0</v>
      </c>
      <c r="G7557" s="6">
        <v>44455.61736111111</v>
      </c>
      <c r="H7557" s="6" t="str">
        <f>VLOOKUP(F7557,'Customer Details'!$A$1:$B$3264,2,0)</f>
        <v>United Kingdom</v>
      </c>
      <c r="I7557" s="7">
        <f t="shared" si="1"/>
        <v>11.7</v>
      </c>
      <c r="J7557" s="7">
        <f t="shared" si="2"/>
        <v>11.7</v>
      </c>
    </row>
    <row r="7558" ht="15.75" customHeight="1">
      <c r="A7558" s="4" t="s">
        <v>2974</v>
      </c>
      <c r="B7558" s="4" t="s">
        <v>181</v>
      </c>
      <c r="C7558" s="5" t="s">
        <v>182</v>
      </c>
      <c r="D7558" s="5">
        <v>-1.0</v>
      </c>
      <c r="E7558" s="5">
        <v>0.85</v>
      </c>
      <c r="F7558" s="4">
        <v>17069.0</v>
      </c>
      <c r="G7558" s="6">
        <v>44370.48611111111</v>
      </c>
      <c r="H7558" s="6" t="str">
        <f>VLOOKUP(F7558,'Customer Details'!$A$1:$B$3264,2,0)</f>
        <v>United Kingdom</v>
      </c>
      <c r="I7558" s="7">
        <f t="shared" si="1"/>
        <v>-0.85</v>
      </c>
      <c r="J7558" s="7">
        <f t="shared" si="2"/>
        <v>0.85</v>
      </c>
    </row>
    <row r="7559" ht="15.75" customHeight="1">
      <c r="A7559" s="4">
        <v>569208.0</v>
      </c>
      <c r="B7559" s="4" t="s">
        <v>221</v>
      </c>
      <c r="C7559" s="5" t="s">
        <v>222</v>
      </c>
      <c r="D7559" s="5">
        <v>25.0</v>
      </c>
      <c r="E7559" s="5">
        <v>0.42</v>
      </c>
      <c r="F7559" s="4">
        <v>16693.0</v>
      </c>
      <c r="G7559" s="6">
        <v>44653.46527777778</v>
      </c>
      <c r="H7559" s="6" t="str">
        <f>VLOOKUP(F7559,'Customer Details'!$A$1:$B$3264,2,0)</f>
        <v>USA</v>
      </c>
      <c r="I7559" s="7">
        <f t="shared" si="1"/>
        <v>10.5</v>
      </c>
      <c r="J7559" s="7">
        <f t="shared" si="2"/>
        <v>10.5</v>
      </c>
    </row>
    <row r="7560" ht="15.75" customHeight="1">
      <c r="A7560" s="4">
        <v>539469.0</v>
      </c>
      <c r="B7560" s="4" t="s">
        <v>1542</v>
      </c>
      <c r="C7560" s="5" t="s">
        <v>144</v>
      </c>
      <c r="D7560" s="5">
        <v>1.0</v>
      </c>
      <c r="E7560" s="5">
        <v>2.55</v>
      </c>
      <c r="F7560" s="4">
        <v>17841.0</v>
      </c>
      <c r="G7560" s="6">
        <v>44366.58263888889</v>
      </c>
      <c r="H7560" s="6" t="str">
        <f>VLOOKUP(F7560,'Customer Details'!$A$1:$B$3264,2,0)</f>
        <v>India</v>
      </c>
      <c r="I7560" s="7">
        <f t="shared" si="1"/>
        <v>2.55</v>
      </c>
      <c r="J7560" s="7">
        <f t="shared" si="2"/>
        <v>2.55</v>
      </c>
    </row>
    <row r="7561" ht="15.75" customHeight="1">
      <c r="A7561" s="4">
        <v>547842.0</v>
      </c>
      <c r="B7561" s="4" t="s">
        <v>38</v>
      </c>
      <c r="C7561" s="5" t="s">
        <v>39</v>
      </c>
      <c r="D7561" s="5">
        <v>6.0</v>
      </c>
      <c r="E7561" s="5">
        <v>2.95</v>
      </c>
      <c r="F7561" s="4">
        <v>13875.0</v>
      </c>
      <c r="G7561" s="6">
        <v>44466.46805555555</v>
      </c>
      <c r="H7561" s="6" t="str">
        <f>VLOOKUP(F7561,'Customer Details'!$A$1:$B$3264,2,0)</f>
        <v>Australia</v>
      </c>
      <c r="I7561" s="7">
        <f t="shared" si="1"/>
        <v>17.7</v>
      </c>
      <c r="J7561" s="7">
        <f t="shared" si="2"/>
        <v>17.7</v>
      </c>
    </row>
    <row r="7562" ht="15.75" customHeight="1">
      <c r="A7562" s="4">
        <v>545153.0</v>
      </c>
      <c r="B7562" s="4" t="s">
        <v>332</v>
      </c>
      <c r="C7562" s="5" t="s">
        <v>333</v>
      </c>
      <c r="D7562" s="5">
        <v>3.0</v>
      </c>
      <c r="E7562" s="5">
        <v>5.95</v>
      </c>
      <c r="F7562" s="4">
        <v>16667.0</v>
      </c>
      <c r="G7562" s="6">
        <v>44436.53958333333</v>
      </c>
      <c r="H7562" s="6" t="str">
        <f>VLOOKUP(F7562,'Customer Details'!$A$1:$B$3264,2,0)</f>
        <v>Australia</v>
      </c>
      <c r="I7562" s="7">
        <f t="shared" si="1"/>
        <v>17.85</v>
      </c>
      <c r="J7562" s="7">
        <f t="shared" si="2"/>
        <v>17.85</v>
      </c>
    </row>
    <row r="7563" ht="15.75" customHeight="1">
      <c r="A7563" s="4">
        <v>563617.0</v>
      </c>
      <c r="B7563" s="4" t="s">
        <v>77</v>
      </c>
      <c r="C7563" s="5" t="s">
        <v>78</v>
      </c>
      <c r="D7563" s="5">
        <v>8.0</v>
      </c>
      <c r="E7563" s="5">
        <v>4.15</v>
      </c>
      <c r="F7563" s="4">
        <v>15301.0</v>
      </c>
      <c r="G7563" s="6">
        <v>44610.40625</v>
      </c>
      <c r="H7563" s="6" t="str">
        <f>VLOOKUP(F7563,'Customer Details'!$A$1:$B$3264,2,0)</f>
        <v>Australia</v>
      </c>
      <c r="I7563" s="7">
        <f t="shared" si="1"/>
        <v>33.2</v>
      </c>
      <c r="J7563" s="7">
        <f t="shared" si="2"/>
        <v>33.2</v>
      </c>
    </row>
    <row r="7564" ht="15.75" customHeight="1">
      <c r="A7564" s="4">
        <v>557671.0</v>
      </c>
      <c r="B7564" s="4" t="s">
        <v>1330</v>
      </c>
      <c r="C7564" s="5" t="s">
        <v>1331</v>
      </c>
      <c r="D7564" s="5">
        <v>6.0</v>
      </c>
      <c r="E7564" s="5">
        <v>2.55</v>
      </c>
      <c r="F7564" s="4">
        <v>13849.0</v>
      </c>
      <c r="G7564" s="6">
        <v>44552.42430555556</v>
      </c>
      <c r="H7564" s="6" t="str">
        <f>VLOOKUP(F7564,'Customer Details'!$A$1:$B$3264,2,0)</f>
        <v>United Kingdom</v>
      </c>
      <c r="I7564" s="7">
        <f t="shared" si="1"/>
        <v>15.3</v>
      </c>
      <c r="J7564" s="7">
        <f t="shared" si="2"/>
        <v>15.3</v>
      </c>
    </row>
    <row r="7565" ht="15.75" customHeight="1">
      <c r="A7565" s="4">
        <v>537159.0</v>
      </c>
      <c r="B7565" s="4" t="s">
        <v>235</v>
      </c>
      <c r="C7565" s="5" t="s">
        <v>690</v>
      </c>
      <c r="D7565" s="5">
        <v>1.0</v>
      </c>
      <c r="E7565" s="5">
        <v>3.75</v>
      </c>
      <c r="F7565" s="4">
        <v>14527.0</v>
      </c>
      <c r="G7565" s="6">
        <v>44352.55347222222</v>
      </c>
      <c r="H7565" s="6" t="str">
        <f>VLOOKUP(F7565,'Customer Details'!$A$1:$B$3264,2,0)</f>
        <v>USA</v>
      </c>
      <c r="I7565" s="7">
        <f t="shared" si="1"/>
        <v>3.75</v>
      </c>
      <c r="J7565" s="7">
        <f t="shared" si="2"/>
        <v>3.75</v>
      </c>
    </row>
    <row r="7566" ht="15.75" customHeight="1">
      <c r="A7566" s="4" t="s">
        <v>3248</v>
      </c>
      <c r="B7566" s="4">
        <v>22149.0</v>
      </c>
      <c r="C7566" s="5" t="s">
        <v>3249</v>
      </c>
      <c r="D7566" s="5">
        <v>-1.0</v>
      </c>
      <c r="E7566" s="5">
        <v>2.1</v>
      </c>
      <c r="F7566" s="4">
        <v>18142.0</v>
      </c>
      <c r="G7566" s="6">
        <v>44512.82083333333</v>
      </c>
      <c r="H7566" s="6" t="str">
        <f>VLOOKUP(F7566,'Customer Details'!$A$1:$B$3264,2,0)</f>
        <v>USA</v>
      </c>
      <c r="I7566" s="7">
        <f t="shared" si="1"/>
        <v>-2.1</v>
      </c>
      <c r="J7566" s="7">
        <f t="shared" si="2"/>
        <v>2.1</v>
      </c>
    </row>
    <row r="7567" ht="15.75" customHeight="1">
      <c r="A7567" s="4">
        <v>561859.0</v>
      </c>
      <c r="B7567" s="4" t="s">
        <v>1637</v>
      </c>
      <c r="C7567" s="5" t="s">
        <v>1638</v>
      </c>
      <c r="D7567" s="5">
        <v>40.0</v>
      </c>
      <c r="E7567" s="5">
        <v>0.19</v>
      </c>
      <c r="F7567" s="4">
        <v>17750.0</v>
      </c>
      <c r="G7567" s="6">
        <v>44590.72152777778</v>
      </c>
      <c r="H7567" s="6" t="str">
        <f>VLOOKUP(F7567,'Customer Details'!$A$1:$B$3264,2,0)</f>
        <v>United Kingdom</v>
      </c>
      <c r="I7567" s="7">
        <f t="shared" si="1"/>
        <v>7.6</v>
      </c>
      <c r="J7567" s="7">
        <f t="shared" si="2"/>
        <v>7.6</v>
      </c>
    </row>
    <row r="7568" ht="15.75" customHeight="1">
      <c r="A7568" s="4">
        <v>543115.0</v>
      </c>
      <c r="B7568" s="4" t="s">
        <v>340</v>
      </c>
      <c r="C7568" s="5" t="s">
        <v>341</v>
      </c>
      <c r="D7568" s="5">
        <v>2.0</v>
      </c>
      <c r="E7568" s="5">
        <v>2.1</v>
      </c>
      <c r="F7568" s="4">
        <v>14606.0</v>
      </c>
      <c r="G7568" s="6">
        <v>44411.56041666667</v>
      </c>
      <c r="H7568" s="6" t="str">
        <f>VLOOKUP(F7568,'Customer Details'!$A$1:$B$3264,2,0)</f>
        <v>USA</v>
      </c>
      <c r="I7568" s="7">
        <f t="shared" si="1"/>
        <v>4.2</v>
      </c>
      <c r="J7568" s="7">
        <f t="shared" si="2"/>
        <v>4.2</v>
      </c>
    </row>
    <row r="7569" ht="15.75" customHeight="1">
      <c r="A7569" s="4" t="s">
        <v>3250</v>
      </c>
      <c r="B7569" s="4">
        <v>21830.0</v>
      </c>
      <c r="C7569" s="5" t="s">
        <v>3251</v>
      </c>
      <c r="D7569" s="5">
        <v>-24.0</v>
      </c>
      <c r="E7569" s="5">
        <v>0.42</v>
      </c>
      <c r="F7569" s="4">
        <v>12748.0</v>
      </c>
      <c r="G7569" s="6">
        <v>44506.59097222222</v>
      </c>
      <c r="H7569" s="6" t="str">
        <f>VLOOKUP(F7569,'Customer Details'!$A$1:$B$3264,2,0)</f>
        <v>USA</v>
      </c>
      <c r="I7569" s="7">
        <f t="shared" si="1"/>
        <v>-10.08</v>
      </c>
      <c r="J7569" s="7">
        <f t="shared" si="2"/>
        <v>10.08</v>
      </c>
    </row>
    <row r="7570" ht="15.75" customHeight="1">
      <c r="A7570" s="4">
        <v>561595.0</v>
      </c>
      <c r="B7570" s="4" t="s">
        <v>48</v>
      </c>
      <c r="C7570" s="5" t="s">
        <v>49</v>
      </c>
      <c r="D7570" s="5">
        <v>10.0</v>
      </c>
      <c r="E7570" s="5">
        <v>2.08</v>
      </c>
      <c r="F7570" s="4">
        <v>12853.0</v>
      </c>
      <c r="G7570" s="6">
        <v>44589.47361111111</v>
      </c>
      <c r="H7570" s="6" t="str">
        <f>VLOOKUP(F7570,'Customer Details'!$A$1:$B$3264,2,0)</f>
        <v>USA</v>
      </c>
      <c r="I7570" s="7">
        <f t="shared" si="1"/>
        <v>20.8</v>
      </c>
      <c r="J7570" s="7">
        <f t="shared" si="2"/>
        <v>20.8</v>
      </c>
    </row>
    <row r="7571" ht="15.75" customHeight="1">
      <c r="A7571" s="4">
        <v>577174.0</v>
      </c>
      <c r="B7571" s="4" t="s">
        <v>338</v>
      </c>
      <c r="C7571" s="5" t="s">
        <v>339</v>
      </c>
      <c r="D7571" s="5">
        <v>1.0</v>
      </c>
      <c r="E7571" s="5">
        <v>1.25</v>
      </c>
      <c r="F7571" s="4">
        <v>17841.0</v>
      </c>
      <c r="G7571" s="6">
        <v>44699.45694444444</v>
      </c>
      <c r="H7571" s="6" t="str">
        <f>VLOOKUP(F7571,'Customer Details'!$A$1:$B$3264,2,0)</f>
        <v>India</v>
      </c>
      <c r="I7571" s="7">
        <f t="shared" si="1"/>
        <v>1.25</v>
      </c>
      <c r="J7571" s="7">
        <f t="shared" si="2"/>
        <v>1.25</v>
      </c>
    </row>
    <row r="7572" ht="15.75" customHeight="1">
      <c r="A7572" s="4">
        <v>577092.0</v>
      </c>
      <c r="B7572" s="4" t="s">
        <v>443</v>
      </c>
      <c r="C7572" s="5" t="s">
        <v>444</v>
      </c>
      <c r="D7572" s="5">
        <v>6.0</v>
      </c>
      <c r="E7572" s="5">
        <v>2.95</v>
      </c>
      <c r="F7572" s="4">
        <v>15136.0</v>
      </c>
      <c r="G7572" s="6">
        <v>44698.69097222222</v>
      </c>
      <c r="H7572" s="6" t="str">
        <f>VLOOKUP(F7572,'Customer Details'!$A$1:$B$3264,2,0)</f>
        <v>China</v>
      </c>
      <c r="I7572" s="7">
        <f t="shared" si="1"/>
        <v>17.7</v>
      </c>
      <c r="J7572" s="7">
        <f t="shared" si="2"/>
        <v>17.7</v>
      </c>
    </row>
    <row r="7573" ht="15.75" customHeight="1">
      <c r="A7573" s="4">
        <v>549940.0</v>
      </c>
      <c r="B7573" s="4" t="s">
        <v>119</v>
      </c>
      <c r="C7573" s="5" t="s">
        <v>120</v>
      </c>
      <c r="D7573" s="5">
        <v>96.0</v>
      </c>
      <c r="E7573" s="5">
        <v>0.42</v>
      </c>
      <c r="F7573" s="4">
        <v>13694.0</v>
      </c>
      <c r="G7573" s="6">
        <v>44482.49166666667</v>
      </c>
      <c r="H7573" s="6" t="str">
        <f>VLOOKUP(F7573,'Customer Details'!$A$1:$B$3264,2,0)</f>
        <v>USA</v>
      </c>
      <c r="I7573" s="7">
        <f t="shared" si="1"/>
        <v>40.32</v>
      </c>
      <c r="J7573" s="7">
        <f t="shared" si="2"/>
        <v>40.32</v>
      </c>
    </row>
    <row r="7574" ht="15.75" customHeight="1">
      <c r="A7574" s="4">
        <v>575957.0</v>
      </c>
      <c r="B7574" s="4" t="s">
        <v>464</v>
      </c>
      <c r="C7574" s="5" t="s">
        <v>465</v>
      </c>
      <c r="D7574" s="5">
        <v>12.0</v>
      </c>
      <c r="E7574" s="5">
        <v>0.39</v>
      </c>
      <c r="F7574" s="4">
        <v>13170.0</v>
      </c>
      <c r="G7574" s="6">
        <v>44694.51319444444</v>
      </c>
      <c r="H7574" s="6" t="str">
        <f>VLOOKUP(F7574,'Customer Details'!$A$1:$B$3264,2,0)</f>
        <v>India</v>
      </c>
      <c r="I7574" s="7">
        <f t="shared" si="1"/>
        <v>4.68</v>
      </c>
      <c r="J7574" s="7">
        <f t="shared" si="2"/>
        <v>4.68</v>
      </c>
    </row>
    <row r="7575" ht="15.75" customHeight="1">
      <c r="A7575" s="4">
        <v>564729.0</v>
      </c>
      <c r="B7575" s="4" t="s">
        <v>87</v>
      </c>
      <c r="C7575" s="5" t="s">
        <v>88</v>
      </c>
      <c r="D7575" s="5">
        <v>1.0</v>
      </c>
      <c r="E7575" s="5">
        <v>4.15</v>
      </c>
      <c r="F7575" s="4">
        <v>13137.0</v>
      </c>
      <c r="G7575" s="6">
        <v>44620.53055555555</v>
      </c>
      <c r="H7575" s="6" t="str">
        <f>VLOOKUP(F7575,'Customer Details'!$A$1:$B$3264,2,0)</f>
        <v>China</v>
      </c>
      <c r="I7575" s="7">
        <f t="shared" si="1"/>
        <v>4.15</v>
      </c>
      <c r="J7575" s="7">
        <f t="shared" si="2"/>
        <v>4.15</v>
      </c>
    </row>
    <row r="7576" ht="15.75" customHeight="1">
      <c r="A7576" s="4">
        <v>566851.0</v>
      </c>
      <c r="B7576" s="4" t="s">
        <v>291</v>
      </c>
      <c r="C7576" s="5" t="s">
        <v>292</v>
      </c>
      <c r="D7576" s="5">
        <v>3.0</v>
      </c>
      <c r="E7576" s="5">
        <v>0.19</v>
      </c>
      <c r="F7576" s="4">
        <v>15573.0</v>
      </c>
      <c r="G7576" s="6">
        <v>44635.51111111111</v>
      </c>
      <c r="H7576" s="6" t="str">
        <f>VLOOKUP(F7576,'Customer Details'!$A$1:$B$3264,2,0)</f>
        <v>India</v>
      </c>
      <c r="I7576" s="7">
        <f t="shared" si="1"/>
        <v>0.57</v>
      </c>
      <c r="J7576" s="7">
        <f t="shared" si="2"/>
        <v>0.57</v>
      </c>
    </row>
    <row r="7577" ht="15.75" customHeight="1">
      <c r="A7577" s="4" t="s">
        <v>3252</v>
      </c>
      <c r="B7577" s="4">
        <v>22505.0</v>
      </c>
      <c r="C7577" s="5" t="s">
        <v>782</v>
      </c>
      <c r="D7577" s="5">
        <v>-1.0</v>
      </c>
      <c r="E7577" s="5">
        <v>4.95</v>
      </c>
      <c r="F7577" s="4">
        <v>14606.0</v>
      </c>
      <c r="G7577" s="6">
        <v>44618.46805555555</v>
      </c>
      <c r="H7577" s="6" t="str">
        <f>VLOOKUP(F7577,'Customer Details'!$A$1:$B$3264,2,0)</f>
        <v>USA</v>
      </c>
      <c r="I7577" s="7">
        <f t="shared" si="1"/>
        <v>-4.95</v>
      </c>
      <c r="J7577" s="7">
        <f t="shared" si="2"/>
        <v>4.95</v>
      </c>
    </row>
    <row r="7578" ht="15.75" customHeight="1">
      <c r="A7578" s="4">
        <v>549275.0</v>
      </c>
      <c r="B7578" s="4" t="s">
        <v>2290</v>
      </c>
      <c r="C7578" s="5" t="s">
        <v>2291</v>
      </c>
      <c r="D7578" s="5">
        <v>2.0</v>
      </c>
      <c r="E7578" s="5">
        <v>0.79</v>
      </c>
      <c r="F7578" s="4">
        <v>15916.0</v>
      </c>
      <c r="G7578" s="6">
        <v>44476.54791666667</v>
      </c>
      <c r="H7578" s="6" t="str">
        <f>VLOOKUP(F7578,'Customer Details'!$A$1:$B$3264,2,0)</f>
        <v>China</v>
      </c>
      <c r="I7578" s="7">
        <f t="shared" si="1"/>
        <v>1.58</v>
      </c>
      <c r="J7578" s="7">
        <f t="shared" si="2"/>
        <v>1.58</v>
      </c>
    </row>
    <row r="7579" ht="15.75" customHeight="1">
      <c r="A7579" s="4">
        <v>560209.0</v>
      </c>
      <c r="B7579" s="4" t="s">
        <v>46</v>
      </c>
      <c r="C7579" s="5" t="s">
        <v>47</v>
      </c>
      <c r="D7579" s="5">
        <v>1.0</v>
      </c>
      <c r="E7579" s="5">
        <v>0.39</v>
      </c>
      <c r="F7579" s="4">
        <v>15004.0</v>
      </c>
      <c r="G7579" s="6">
        <v>44576.58680555555</v>
      </c>
      <c r="H7579" s="6" t="str">
        <f>VLOOKUP(F7579,'Customer Details'!$A$1:$B$3264,2,0)</f>
        <v>Australia</v>
      </c>
      <c r="I7579" s="7">
        <f t="shared" si="1"/>
        <v>0.39</v>
      </c>
      <c r="J7579" s="7">
        <f t="shared" si="2"/>
        <v>0.39</v>
      </c>
    </row>
    <row r="7580" ht="15.75" customHeight="1">
      <c r="A7580" s="4">
        <v>547919.0</v>
      </c>
      <c r="B7580" s="4" t="s">
        <v>69</v>
      </c>
      <c r="C7580" s="5" t="s">
        <v>70</v>
      </c>
      <c r="D7580" s="5">
        <v>1.0</v>
      </c>
      <c r="E7580" s="5">
        <v>2.95</v>
      </c>
      <c r="F7580" s="4">
        <v>13760.0</v>
      </c>
      <c r="G7580" s="6">
        <v>44467.53611111111</v>
      </c>
      <c r="H7580" s="6" t="str">
        <f>VLOOKUP(F7580,'Customer Details'!$A$1:$B$3264,2,0)</f>
        <v>India</v>
      </c>
      <c r="I7580" s="7">
        <f t="shared" si="1"/>
        <v>2.95</v>
      </c>
      <c r="J7580" s="7">
        <f t="shared" si="2"/>
        <v>2.95</v>
      </c>
    </row>
    <row r="7581" ht="15.75" customHeight="1">
      <c r="A7581" s="4">
        <v>563737.0</v>
      </c>
      <c r="B7581" s="4">
        <v>21754.0</v>
      </c>
      <c r="C7581" s="5" t="s">
        <v>1358</v>
      </c>
      <c r="D7581" s="5">
        <v>1.0</v>
      </c>
      <c r="E7581" s="5">
        <v>5.95</v>
      </c>
      <c r="F7581" s="4">
        <v>16261.0</v>
      </c>
      <c r="G7581" s="6">
        <v>44610.78541666667</v>
      </c>
      <c r="H7581" s="6" t="str">
        <f>VLOOKUP(F7581,'Customer Details'!$A$1:$B$3264,2,0)</f>
        <v>USA</v>
      </c>
      <c r="I7581" s="7">
        <f t="shared" si="1"/>
        <v>5.95</v>
      </c>
      <c r="J7581" s="7">
        <f t="shared" si="2"/>
        <v>5.95</v>
      </c>
    </row>
    <row r="7582" ht="15.75" customHeight="1">
      <c r="A7582" s="4" t="s">
        <v>2742</v>
      </c>
      <c r="B7582" s="4">
        <v>84006.0</v>
      </c>
      <c r="C7582" s="5" t="s">
        <v>2747</v>
      </c>
      <c r="D7582" s="5">
        <v>-1.0</v>
      </c>
      <c r="E7582" s="5">
        <v>0.85</v>
      </c>
      <c r="F7582" s="4">
        <v>13081.0</v>
      </c>
      <c r="G7582" s="6">
        <v>44382.65486111111</v>
      </c>
      <c r="H7582" s="6" t="str">
        <f>VLOOKUP(F7582,'Customer Details'!$A$1:$B$3264,2,0)</f>
        <v>India</v>
      </c>
      <c r="I7582" s="7">
        <f t="shared" si="1"/>
        <v>-0.85</v>
      </c>
      <c r="J7582" s="7">
        <f t="shared" si="2"/>
        <v>0.85</v>
      </c>
    </row>
    <row r="7583" ht="15.75" customHeight="1">
      <c r="A7583" s="4">
        <v>550331.0</v>
      </c>
      <c r="B7583" s="4" t="s">
        <v>18</v>
      </c>
      <c r="C7583" s="5" t="s">
        <v>19</v>
      </c>
      <c r="D7583" s="5">
        <v>2.0</v>
      </c>
      <c r="E7583" s="5">
        <v>1.25</v>
      </c>
      <c r="F7583" s="4">
        <v>15555.0</v>
      </c>
      <c r="G7583" s="6">
        <v>44486.57152777778</v>
      </c>
      <c r="H7583" s="6" t="str">
        <f>VLOOKUP(F7583,'Customer Details'!$A$1:$B$3264,2,0)</f>
        <v>India</v>
      </c>
      <c r="I7583" s="7">
        <f t="shared" si="1"/>
        <v>2.5</v>
      </c>
      <c r="J7583" s="7">
        <f t="shared" si="2"/>
        <v>2.5</v>
      </c>
    </row>
    <row r="7584" ht="15.75" customHeight="1">
      <c r="A7584" s="4">
        <v>569481.0</v>
      </c>
      <c r="B7584" s="4" t="s">
        <v>647</v>
      </c>
      <c r="C7584" s="5" t="s">
        <v>648</v>
      </c>
      <c r="D7584" s="5">
        <v>25.0</v>
      </c>
      <c r="E7584" s="5">
        <v>0.42</v>
      </c>
      <c r="F7584" s="4">
        <v>15255.0</v>
      </c>
      <c r="G7584" s="6">
        <v>44655.52986111111</v>
      </c>
      <c r="H7584" s="6" t="str">
        <f>VLOOKUP(F7584,'Customer Details'!$A$1:$B$3264,2,0)</f>
        <v>United Kingdom</v>
      </c>
      <c r="I7584" s="7">
        <f t="shared" si="1"/>
        <v>10.5</v>
      </c>
      <c r="J7584" s="7">
        <f t="shared" si="2"/>
        <v>10.5</v>
      </c>
    </row>
    <row r="7585" ht="15.75" customHeight="1">
      <c r="A7585" s="4">
        <v>538944.0</v>
      </c>
      <c r="B7585" s="4" t="s">
        <v>340</v>
      </c>
      <c r="C7585" s="5" t="s">
        <v>341</v>
      </c>
      <c r="D7585" s="5">
        <v>12.0</v>
      </c>
      <c r="E7585" s="5">
        <v>2.1</v>
      </c>
      <c r="F7585" s="4">
        <v>13295.0</v>
      </c>
      <c r="G7585" s="6">
        <v>44362.47291666667</v>
      </c>
      <c r="H7585" s="6" t="str">
        <f>VLOOKUP(F7585,'Customer Details'!$A$1:$B$3264,2,0)</f>
        <v>Australia</v>
      </c>
      <c r="I7585" s="7">
        <f t="shared" si="1"/>
        <v>25.2</v>
      </c>
      <c r="J7585" s="7">
        <f t="shared" si="2"/>
        <v>25.2</v>
      </c>
    </row>
    <row r="7586" ht="15.75" customHeight="1">
      <c r="A7586" s="4">
        <v>540122.0</v>
      </c>
      <c r="B7586" s="4" t="s">
        <v>219</v>
      </c>
      <c r="C7586" s="5" t="s">
        <v>220</v>
      </c>
      <c r="D7586" s="5">
        <v>96.0</v>
      </c>
      <c r="E7586" s="5">
        <v>0.42</v>
      </c>
      <c r="F7586" s="4">
        <v>13694.0</v>
      </c>
      <c r="G7586" s="6">
        <v>44382.44375</v>
      </c>
      <c r="H7586" s="6" t="str">
        <f>VLOOKUP(F7586,'Customer Details'!$A$1:$B$3264,2,0)</f>
        <v>USA</v>
      </c>
      <c r="I7586" s="7">
        <f t="shared" si="1"/>
        <v>40.32</v>
      </c>
      <c r="J7586" s="7">
        <f t="shared" si="2"/>
        <v>40.32</v>
      </c>
    </row>
    <row r="7587" ht="15.75" customHeight="1">
      <c r="A7587" s="4">
        <v>545460.0</v>
      </c>
      <c r="B7587" s="4" t="s">
        <v>48</v>
      </c>
      <c r="C7587" s="5" t="s">
        <v>49</v>
      </c>
      <c r="D7587" s="5">
        <v>3.0</v>
      </c>
      <c r="E7587" s="5">
        <v>1.95</v>
      </c>
      <c r="F7587" s="4">
        <v>13230.0</v>
      </c>
      <c r="G7587" s="6">
        <v>44441.73125</v>
      </c>
      <c r="H7587" s="6" t="str">
        <f>VLOOKUP(F7587,'Customer Details'!$A$1:$B$3264,2,0)</f>
        <v>USA</v>
      </c>
      <c r="I7587" s="7">
        <f t="shared" si="1"/>
        <v>5.85</v>
      </c>
      <c r="J7587" s="7">
        <f t="shared" si="2"/>
        <v>5.85</v>
      </c>
    </row>
    <row r="7588" ht="15.75" customHeight="1">
      <c r="A7588" s="4" t="s">
        <v>3253</v>
      </c>
      <c r="B7588" s="4">
        <v>21212.0</v>
      </c>
      <c r="C7588" s="5" t="s">
        <v>379</v>
      </c>
      <c r="D7588" s="5">
        <v>-24.0</v>
      </c>
      <c r="E7588" s="5">
        <v>0.55</v>
      </c>
      <c r="F7588" s="4">
        <v>15223.0</v>
      </c>
      <c r="G7588" s="6">
        <v>44473.51944444444</v>
      </c>
      <c r="H7588" s="6" t="str">
        <f>VLOOKUP(F7588,'Customer Details'!$A$1:$B$3264,2,0)</f>
        <v>China</v>
      </c>
      <c r="I7588" s="7">
        <f t="shared" si="1"/>
        <v>-13.2</v>
      </c>
      <c r="J7588" s="7">
        <f t="shared" si="2"/>
        <v>13.2</v>
      </c>
    </row>
    <row r="7589" ht="15.75" customHeight="1">
      <c r="A7589" s="4">
        <v>538157.0</v>
      </c>
      <c r="B7589" s="4" t="s">
        <v>1243</v>
      </c>
      <c r="C7589" s="5" t="s">
        <v>1244</v>
      </c>
      <c r="D7589" s="5">
        <v>8.0</v>
      </c>
      <c r="E7589" s="5">
        <v>0.85</v>
      </c>
      <c r="F7589" s="4">
        <v>17576.0</v>
      </c>
      <c r="G7589" s="6">
        <v>44356.70625</v>
      </c>
      <c r="H7589" s="6" t="str">
        <f>VLOOKUP(F7589,'Customer Details'!$A$1:$B$3264,2,0)</f>
        <v>USA</v>
      </c>
      <c r="I7589" s="7">
        <f t="shared" si="1"/>
        <v>6.8</v>
      </c>
      <c r="J7589" s="7">
        <f t="shared" si="2"/>
        <v>6.8</v>
      </c>
    </row>
    <row r="7590" ht="15.75" customHeight="1">
      <c r="A7590" s="4">
        <v>555630.0</v>
      </c>
      <c r="B7590" s="4" t="s">
        <v>2373</v>
      </c>
      <c r="C7590" s="5" t="s">
        <v>2374</v>
      </c>
      <c r="D7590" s="5">
        <v>12.0</v>
      </c>
      <c r="E7590" s="5">
        <v>0.83</v>
      </c>
      <c r="F7590" s="4">
        <v>14732.0</v>
      </c>
      <c r="G7590" s="6">
        <v>44536.50277777778</v>
      </c>
      <c r="H7590" s="6" t="str">
        <f>VLOOKUP(F7590,'Customer Details'!$A$1:$B$3264,2,0)</f>
        <v>India</v>
      </c>
      <c r="I7590" s="7">
        <f t="shared" si="1"/>
        <v>9.96</v>
      </c>
      <c r="J7590" s="7">
        <f t="shared" si="2"/>
        <v>9.96</v>
      </c>
    </row>
    <row r="7591" ht="15.75" customHeight="1">
      <c r="A7591" s="4">
        <v>570197.0</v>
      </c>
      <c r="B7591" s="4" t="s">
        <v>1832</v>
      </c>
      <c r="C7591" s="5" t="s">
        <v>1833</v>
      </c>
      <c r="D7591" s="5">
        <v>2.0</v>
      </c>
      <c r="E7591" s="5">
        <v>1.25</v>
      </c>
      <c r="F7591" s="4">
        <v>13755.0</v>
      </c>
      <c r="G7591" s="6">
        <v>44658.65625</v>
      </c>
      <c r="H7591" s="6" t="str">
        <f>VLOOKUP(F7591,'Customer Details'!$A$1:$B$3264,2,0)</f>
        <v>USA</v>
      </c>
      <c r="I7591" s="7">
        <f t="shared" si="1"/>
        <v>2.5</v>
      </c>
      <c r="J7591" s="7">
        <f t="shared" si="2"/>
        <v>2.5</v>
      </c>
    </row>
    <row r="7592" ht="15.75" customHeight="1">
      <c r="A7592" s="4">
        <v>559811.0</v>
      </c>
      <c r="B7592" s="4" t="s">
        <v>48</v>
      </c>
      <c r="C7592" s="5" t="s">
        <v>49</v>
      </c>
      <c r="D7592" s="5">
        <v>10.0</v>
      </c>
      <c r="E7592" s="5">
        <v>2.08</v>
      </c>
      <c r="F7592" s="4">
        <v>13269.0</v>
      </c>
      <c r="G7592" s="6">
        <v>44573.64027777778</v>
      </c>
      <c r="H7592" s="6" t="str">
        <f>VLOOKUP(F7592,'Customer Details'!$A$1:$B$3264,2,0)</f>
        <v>USA</v>
      </c>
      <c r="I7592" s="7">
        <f t="shared" si="1"/>
        <v>20.8</v>
      </c>
      <c r="J7592" s="7">
        <f t="shared" si="2"/>
        <v>20.8</v>
      </c>
    </row>
    <row r="7593" ht="15.75" customHeight="1">
      <c r="A7593" s="4" t="s">
        <v>1370</v>
      </c>
      <c r="B7593" s="4">
        <v>21175.0</v>
      </c>
      <c r="C7593" s="5" t="s">
        <v>263</v>
      </c>
      <c r="D7593" s="5">
        <v>-1.0</v>
      </c>
      <c r="E7593" s="5">
        <v>1.85</v>
      </c>
      <c r="F7593" s="4">
        <v>13798.0</v>
      </c>
      <c r="G7593" s="6">
        <v>44357.62569444445</v>
      </c>
      <c r="H7593" s="6" t="str">
        <f>VLOOKUP(F7593,'Customer Details'!$A$1:$B$3264,2,0)</f>
        <v>India</v>
      </c>
      <c r="I7593" s="7">
        <f t="shared" si="1"/>
        <v>-1.85</v>
      </c>
      <c r="J7593" s="7">
        <f t="shared" si="2"/>
        <v>1.85</v>
      </c>
    </row>
    <row r="7594" ht="15.75" customHeight="1">
      <c r="A7594" s="4">
        <v>537405.0</v>
      </c>
      <c r="B7594" s="4" t="s">
        <v>870</v>
      </c>
      <c r="C7594" s="5" t="s">
        <v>871</v>
      </c>
      <c r="D7594" s="5">
        <v>2.0</v>
      </c>
      <c r="E7594" s="5">
        <v>9.95</v>
      </c>
      <c r="F7594" s="4">
        <v>17841.0</v>
      </c>
      <c r="G7594" s="6">
        <v>44353.61875</v>
      </c>
      <c r="H7594" s="6" t="str">
        <f>VLOOKUP(F7594,'Customer Details'!$A$1:$B$3264,2,0)</f>
        <v>India</v>
      </c>
      <c r="I7594" s="7">
        <f t="shared" si="1"/>
        <v>19.9</v>
      </c>
      <c r="J7594" s="7">
        <f t="shared" si="2"/>
        <v>19.9</v>
      </c>
    </row>
    <row r="7595" ht="15.75" customHeight="1">
      <c r="A7595" s="4">
        <v>566258.0</v>
      </c>
      <c r="B7595" s="4" t="s">
        <v>223</v>
      </c>
      <c r="C7595" s="5" t="s">
        <v>224</v>
      </c>
      <c r="D7595" s="5">
        <v>10.0</v>
      </c>
      <c r="E7595" s="5">
        <v>0.39</v>
      </c>
      <c r="F7595" s="4">
        <v>13124.0</v>
      </c>
      <c r="G7595" s="6">
        <v>44631.53125</v>
      </c>
      <c r="H7595" s="6" t="str">
        <f>VLOOKUP(F7595,'Customer Details'!$A$1:$B$3264,2,0)</f>
        <v>USA</v>
      </c>
      <c r="I7595" s="7">
        <f t="shared" si="1"/>
        <v>3.9</v>
      </c>
      <c r="J7595" s="7">
        <f t="shared" si="2"/>
        <v>3.9</v>
      </c>
    </row>
    <row r="7596" ht="15.75" customHeight="1">
      <c r="A7596" s="4">
        <v>547205.0</v>
      </c>
      <c r="B7596" s="4" t="s">
        <v>48</v>
      </c>
      <c r="C7596" s="5" t="s">
        <v>49</v>
      </c>
      <c r="D7596" s="5">
        <v>10.0</v>
      </c>
      <c r="E7596" s="5">
        <v>1.95</v>
      </c>
      <c r="F7596" s="4">
        <v>16558.0</v>
      </c>
      <c r="G7596" s="6">
        <v>44460.58333333334</v>
      </c>
      <c r="H7596" s="6" t="str">
        <f>VLOOKUP(F7596,'Customer Details'!$A$1:$B$3264,2,0)</f>
        <v>China</v>
      </c>
      <c r="I7596" s="7">
        <f t="shared" si="1"/>
        <v>19.5</v>
      </c>
      <c r="J7596" s="7">
        <f t="shared" si="2"/>
        <v>19.5</v>
      </c>
    </row>
    <row r="7597" ht="15.75" customHeight="1">
      <c r="A7597" s="4">
        <v>549247.0</v>
      </c>
      <c r="B7597" s="4" t="s">
        <v>181</v>
      </c>
      <c r="C7597" s="5" t="s">
        <v>182</v>
      </c>
      <c r="D7597" s="5">
        <v>24.0</v>
      </c>
      <c r="E7597" s="5">
        <v>0.85</v>
      </c>
      <c r="F7597" s="4">
        <v>13752.0</v>
      </c>
      <c r="G7597" s="6">
        <v>44476.50277777778</v>
      </c>
      <c r="H7597" s="6" t="str">
        <f>VLOOKUP(F7597,'Customer Details'!$A$1:$B$3264,2,0)</f>
        <v>China</v>
      </c>
      <c r="I7597" s="7">
        <f t="shared" si="1"/>
        <v>20.4</v>
      </c>
      <c r="J7597" s="7">
        <f t="shared" si="2"/>
        <v>20.4</v>
      </c>
    </row>
    <row r="7598" ht="15.75" customHeight="1">
      <c r="A7598" s="4">
        <v>567477.0</v>
      </c>
      <c r="B7598" s="4" t="s">
        <v>932</v>
      </c>
      <c r="C7598" s="5" t="s">
        <v>933</v>
      </c>
      <c r="D7598" s="5">
        <v>4.0</v>
      </c>
      <c r="E7598" s="5">
        <v>0.65</v>
      </c>
      <c r="F7598" s="4">
        <v>16327.0</v>
      </c>
      <c r="G7598" s="6">
        <v>44640.55555555555</v>
      </c>
      <c r="H7598" s="6" t="str">
        <f>VLOOKUP(F7598,'Customer Details'!$A$1:$B$3264,2,0)</f>
        <v>Australia</v>
      </c>
      <c r="I7598" s="7">
        <f t="shared" si="1"/>
        <v>2.6</v>
      </c>
      <c r="J7598" s="7">
        <f t="shared" si="2"/>
        <v>2.6</v>
      </c>
    </row>
    <row r="7599" ht="15.75" customHeight="1">
      <c r="A7599" s="4" t="s">
        <v>3254</v>
      </c>
      <c r="B7599" s="4" t="s">
        <v>22</v>
      </c>
      <c r="C7599" s="5" t="s">
        <v>23</v>
      </c>
      <c r="D7599" s="5">
        <v>-10.0</v>
      </c>
      <c r="E7599" s="5">
        <v>1.95</v>
      </c>
      <c r="F7599" s="4">
        <v>18223.0</v>
      </c>
      <c r="G7599" s="6">
        <v>44398.46319444444</v>
      </c>
      <c r="H7599" s="6" t="str">
        <f>VLOOKUP(F7599,'Customer Details'!$A$1:$B$3264,2,0)</f>
        <v>Australia</v>
      </c>
      <c r="I7599" s="7">
        <f t="shared" si="1"/>
        <v>-19.5</v>
      </c>
      <c r="J7599" s="7">
        <f t="shared" si="2"/>
        <v>19.5</v>
      </c>
    </row>
    <row r="7600" ht="15.75" customHeight="1">
      <c r="A7600" s="4">
        <v>540539.0</v>
      </c>
      <c r="B7600" s="4" t="s">
        <v>38</v>
      </c>
      <c r="C7600" s="5" t="s">
        <v>39</v>
      </c>
      <c r="D7600" s="5">
        <v>12.0</v>
      </c>
      <c r="E7600" s="5">
        <v>2.95</v>
      </c>
      <c r="F7600" s="4">
        <v>18260.0</v>
      </c>
      <c r="G7600" s="6">
        <v>44386.6125</v>
      </c>
      <c r="H7600" s="6" t="str">
        <f>VLOOKUP(F7600,'Customer Details'!$A$1:$B$3264,2,0)</f>
        <v>India</v>
      </c>
      <c r="I7600" s="7">
        <f t="shared" si="1"/>
        <v>35.4</v>
      </c>
      <c r="J7600" s="7">
        <f t="shared" si="2"/>
        <v>35.4</v>
      </c>
    </row>
    <row r="7601" ht="15.75" customHeight="1">
      <c r="A7601" s="4">
        <v>566913.0</v>
      </c>
      <c r="B7601" s="4" t="s">
        <v>340</v>
      </c>
      <c r="C7601" s="5" t="s">
        <v>341</v>
      </c>
      <c r="D7601" s="5">
        <v>4.0</v>
      </c>
      <c r="E7601" s="5">
        <v>2.1</v>
      </c>
      <c r="F7601" s="4">
        <v>17602.0</v>
      </c>
      <c r="G7601" s="6">
        <v>44635.58819444444</v>
      </c>
      <c r="H7601" s="6" t="str">
        <f>VLOOKUP(F7601,'Customer Details'!$A$1:$B$3264,2,0)</f>
        <v>Australia</v>
      </c>
      <c r="I7601" s="7">
        <f t="shared" si="1"/>
        <v>8.4</v>
      </c>
      <c r="J7601" s="7">
        <f t="shared" si="2"/>
        <v>8.4</v>
      </c>
    </row>
    <row r="7602" ht="15.75" customHeight="1">
      <c r="A7602" s="4" t="s">
        <v>454</v>
      </c>
      <c r="B7602" s="4">
        <v>20725.0</v>
      </c>
      <c r="C7602" s="5" t="s">
        <v>556</v>
      </c>
      <c r="D7602" s="5">
        <v>-8.0</v>
      </c>
      <c r="E7602" s="5">
        <v>1.65</v>
      </c>
      <c r="F7602" s="4">
        <v>16839.0</v>
      </c>
      <c r="G7602" s="6">
        <v>44657.83888888889</v>
      </c>
      <c r="H7602" s="6" t="str">
        <f>VLOOKUP(F7602,'Customer Details'!$A$1:$B$3264,2,0)</f>
        <v>United Kingdom</v>
      </c>
      <c r="I7602" s="7">
        <f t="shared" si="1"/>
        <v>-13.2</v>
      </c>
      <c r="J7602" s="7">
        <f t="shared" si="2"/>
        <v>13.2</v>
      </c>
    </row>
    <row r="7603" ht="15.75" customHeight="1">
      <c r="A7603" s="4">
        <v>571476.0</v>
      </c>
      <c r="B7603" s="4" t="s">
        <v>268</v>
      </c>
      <c r="C7603" s="5" t="s">
        <v>269</v>
      </c>
      <c r="D7603" s="5">
        <v>5.0</v>
      </c>
      <c r="E7603" s="5">
        <v>1.95</v>
      </c>
      <c r="F7603" s="4">
        <v>13546.0</v>
      </c>
      <c r="G7603" s="6">
        <v>44668.61875</v>
      </c>
      <c r="H7603" s="6" t="str">
        <f>VLOOKUP(F7603,'Customer Details'!$A$1:$B$3264,2,0)</f>
        <v>India</v>
      </c>
      <c r="I7603" s="7">
        <f t="shared" si="1"/>
        <v>9.75</v>
      </c>
      <c r="J7603" s="7">
        <f t="shared" si="2"/>
        <v>9.75</v>
      </c>
    </row>
    <row r="7604" ht="15.75" customHeight="1">
      <c r="A7604" s="4">
        <v>555110.0</v>
      </c>
      <c r="B7604" s="4">
        <v>22383.0</v>
      </c>
      <c r="C7604" s="5" t="s">
        <v>2349</v>
      </c>
      <c r="D7604" s="5">
        <v>1.0</v>
      </c>
      <c r="E7604" s="5">
        <v>1.65</v>
      </c>
      <c r="F7604" s="4">
        <v>17841.0</v>
      </c>
      <c r="G7604" s="6">
        <v>44530.60694444444</v>
      </c>
      <c r="H7604" s="6" t="str">
        <f>VLOOKUP(F7604,'Customer Details'!$A$1:$B$3264,2,0)</f>
        <v>India</v>
      </c>
      <c r="I7604" s="7">
        <f t="shared" si="1"/>
        <v>1.65</v>
      </c>
      <c r="J7604" s="7">
        <f t="shared" si="2"/>
        <v>1.65</v>
      </c>
    </row>
    <row r="7605" ht="15.75" customHeight="1">
      <c r="A7605" s="4">
        <v>549543.0</v>
      </c>
      <c r="B7605" s="4" t="s">
        <v>2152</v>
      </c>
      <c r="C7605" s="5" t="s">
        <v>2153</v>
      </c>
      <c r="D7605" s="5">
        <v>1.0</v>
      </c>
      <c r="E7605" s="5">
        <v>0.29</v>
      </c>
      <c r="F7605" s="4">
        <v>18118.0</v>
      </c>
      <c r="G7605" s="6">
        <v>44479.46805555555</v>
      </c>
      <c r="H7605" s="6" t="str">
        <f>VLOOKUP(F7605,'Customer Details'!$A$1:$B$3264,2,0)</f>
        <v>USA</v>
      </c>
      <c r="I7605" s="7">
        <f t="shared" si="1"/>
        <v>0.29</v>
      </c>
      <c r="J7605" s="7">
        <f t="shared" si="2"/>
        <v>0.29</v>
      </c>
    </row>
    <row r="7606" ht="15.75" customHeight="1">
      <c r="A7606" s="4">
        <v>580667.0</v>
      </c>
      <c r="B7606" s="4">
        <v>23472.0</v>
      </c>
      <c r="C7606" s="5" t="s">
        <v>3255</v>
      </c>
      <c r="D7606" s="5">
        <v>1.0</v>
      </c>
      <c r="E7606" s="5">
        <v>14.95</v>
      </c>
      <c r="F7606" s="4">
        <v>15031.0</v>
      </c>
      <c r="G7606" s="6">
        <v>44717.59652777778</v>
      </c>
      <c r="H7606" s="6" t="str">
        <f>VLOOKUP(F7606,'Customer Details'!$A$1:$B$3264,2,0)</f>
        <v>Australia</v>
      </c>
      <c r="I7606" s="7">
        <f t="shared" si="1"/>
        <v>14.95</v>
      </c>
      <c r="J7606" s="7">
        <f t="shared" si="2"/>
        <v>14.95</v>
      </c>
    </row>
    <row r="7607" ht="15.75" customHeight="1">
      <c r="A7607" s="4" t="s">
        <v>2094</v>
      </c>
      <c r="B7607" s="4">
        <v>23176.0</v>
      </c>
      <c r="C7607" s="5" t="s">
        <v>3256</v>
      </c>
      <c r="D7607" s="5">
        <v>-6.0</v>
      </c>
      <c r="E7607" s="5">
        <v>2.25</v>
      </c>
      <c r="F7607" s="4">
        <v>13735.0</v>
      </c>
      <c r="G7607" s="6">
        <v>44547.45277777778</v>
      </c>
      <c r="H7607" s="6" t="str">
        <f>VLOOKUP(F7607,'Customer Details'!$A$1:$B$3264,2,0)</f>
        <v>Australia</v>
      </c>
      <c r="I7607" s="7">
        <f t="shared" si="1"/>
        <v>-13.5</v>
      </c>
      <c r="J7607" s="7">
        <f t="shared" si="2"/>
        <v>13.5</v>
      </c>
    </row>
    <row r="7608" ht="15.75" customHeight="1">
      <c r="A7608" s="4">
        <v>576538.0</v>
      </c>
      <c r="B7608" s="4" t="s">
        <v>268</v>
      </c>
      <c r="C7608" s="5" t="s">
        <v>269</v>
      </c>
      <c r="D7608" s="5">
        <v>10.0</v>
      </c>
      <c r="E7608" s="5">
        <v>1.95</v>
      </c>
      <c r="F7608" s="4">
        <v>14725.0</v>
      </c>
      <c r="G7608" s="6">
        <v>44696.52916666667</v>
      </c>
      <c r="H7608" s="6" t="str">
        <f>VLOOKUP(F7608,'Customer Details'!$A$1:$B$3264,2,0)</f>
        <v>China</v>
      </c>
      <c r="I7608" s="7">
        <f t="shared" si="1"/>
        <v>19.5</v>
      </c>
      <c r="J7608" s="7">
        <f t="shared" si="2"/>
        <v>19.5</v>
      </c>
    </row>
    <row r="7609" ht="15.75" customHeight="1">
      <c r="A7609" s="4">
        <v>575298.0</v>
      </c>
      <c r="B7609" s="4" t="s">
        <v>886</v>
      </c>
      <c r="C7609" s="5" t="s">
        <v>887</v>
      </c>
      <c r="D7609" s="5">
        <v>1.0</v>
      </c>
      <c r="E7609" s="5">
        <v>2.55</v>
      </c>
      <c r="F7609" s="4">
        <v>17841.0</v>
      </c>
      <c r="G7609" s="6">
        <v>44690.52013888889</v>
      </c>
      <c r="H7609" s="6" t="str">
        <f>VLOOKUP(F7609,'Customer Details'!$A$1:$B$3264,2,0)</f>
        <v>India</v>
      </c>
      <c r="I7609" s="7">
        <f t="shared" si="1"/>
        <v>2.55</v>
      </c>
      <c r="J7609" s="7">
        <f t="shared" si="2"/>
        <v>2.55</v>
      </c>
    </row>
    <row r="7610" ht="15.75" customHeight="1">
      <c r="A7610" s="4" t="s">
        <v>3257</v>
      </c>
      <c r="B7610" s="4">
        <v>22649.0</v>
      </c>
      <c r="C7610" s="5" t="s">
        <v>2279</v>
      </c>
      <c r="D7610" s="5">
        <v>-1.0</v>
      </c>
      <c r="E7610" s="5">
        <v>4.95</v>
      </c>
      <c r="F7610" s="4">
        <v>15005.0</v>
      </c>
      <c r="G7610" s="6">
        <v>44496.58819444444</v>
      </c>
      <c r="H7610" s="6" t="str">
        <f>VLOOKUP(F7610,'Customer Details'!$A$1:$B$3264,2,0)</f>
        <v>USA</v>
      </c>
      <c r="I7610" s="7">
        <f t="shared" si="1"/>
        <v>-4.95</v>
      </c>
      <c r="J7610" s="7">
        <f t="shared" si="2"/>
        <v>4.95</v>
      </c>
    </row>
    <row r="7611" ht="15.75" customHeight="1">
      <c r="A7611" s="4" t="s">
        <v>2742</v>
      </c>
      <c r="B7611" s="4" t="s">
        <v>844</v>
      </c>
      <c r="C7611" s="5" t="s">
        <v>845</v>
      </c>
      <c r="D7611" s="5">
        <v>-1.0</v>
      </c>
      <c r="E7611" s="5">
        <v>0.65</v>
      </c>
      <c r="F7611" s="4">
        <v>13081.0</v>
      </c>
      <c r="G7611" s="6">
        <v>44382.65486111111</v>
      </c>
      <c r="H7611" s="6" t="str">
        <f>VLOOKUP(F7611,'Customer Details'!$A$1:$B$3264,2,0)</f>
        <v>India</v>
      </c>
      <c r="I7611" s="7">
        <f t="shared" si="1"/>
        <v>-0.65</v>
      </c>
      <c r="J7611" s="7">
        <f t="shared" si="2"/>
        <v>0.65</v>
      </c>
    </row>
    <row r="7612" ht="15.75" customHeight="1">
      <c r="A7612" s="4">
        <v>566190.0</v>
      </c>
      <c r="B7612" s="4" t="s">
        <v>73</v>
      </c>
      <c r="C7612" s="5" t="s">
        <v>74</v>
      </c>
      <c r="D7612" s="5">
        <v>11.0</v>
      </c>
      <c r="E7612" s="5">
        <v>0.42</v>
      </c>
      <c r="F7612" s="4">
        <v>12748.0</v>
      </c>
      <c r="G7612" s="6">
        <v>44629.55555555555</v>
      </c>
      <c r="H7612" s="6" t="str">
        <f>VLOOKUP(F7612,'Customer Details'!$A$1:$B$3264,2,0)</f>
        <v>USA</v>
      </c>
      <c r="I7612" s="7">
        <f t="shared" si="1"/>
        <v>4.62</v>
      </c>
      <c r="J7612" s="7">
        <f t="shared" si="2"/>
        <v>4.62</v>
      </c>
    </row>
    <row r="7613" ht="15.75" customHeight="1">
      <c r="A7613" s="4" t="s">
        <v>1990</v>
      </c>
      <c r="B7613" s="4">
        <v>21539.0</v>
      </c>
      <c r="C7613" s="5" t="s">
        <v>3040</v>
      </c>
      <c r="D7613" s="5">
        <v>-2.0</v>
      </c>
      <c r="E7613" s="5">
        <v>4.95</v>
      </c>
      <c r="F7613" s="4">
        <v>14410.0</v>
      </c>
      <c r="G7613" s="6">
        <v>44467.41805555556</v>
      </c>
      <c r="H7613" s="6" t="str">
        <f>VLOOKUP(F7613,'Customer Details'!$A$1:$B$3264,2,0)</f>
        <v>United Kingdom</v>
      </c>
      <c r="I7613" s="7">
        <f t="shared" si="1"/>
        <v>-9.9</v>
      </c>
      <c r="J7613" s="7">
        <f t="shared" si="2"/>
        <v>9.9</v>
      </c>
    </row>
    <row r="7614" ht="15.75" customHeight="1">
      <c r="A7614" s="4">
        <v>556064.0</v>
      </c>
      <c r="B7614" s="4" t="s">
        <v>54</v>
      </c>
      <c r="C7614" s="5" t="s">
        <v>55</v>
      </c>
      <c r="D7614" s="5">
        <v>15.0</v>
      </c>
      <c r="E7614" s="5">
        <v>4.25</v>
      </c>
      <c r="F7614" s="4">
        <v>13777.0</v>
      </c>
      <c r="G7614" s="6">
        <v>44538.59722222222</v>
      </c>
      <c r="H7614" s="6" t="str">
        <f>VLOOKUP(F7614,'Customer Details'!$A$1:$B$3264,2,0)</f>
        <v>India</v>
      </c>
      <c r="I7614" s="7">
        <f t="shared" si="1"/>
        <v>63.75</v>
      </c>
      <c r="J7614" s="7">
        <f t="shared" si="2"/>
        <v>63.75</v>
      </c>
    </row>
    <row r="7615" ht="15.75" customHeight="1">
      <c r="A7615" s="4">
        <v>542057.0</v>
      </c>
      <c r="B7615" s="4" t="s">
        <v>1486</v>
      </c>
      <c r="C7615" s="5" t="s">
        <v>1487</v>
      </c>
      <c r="D7615" s="5">
        <v>2.0</v>
      </c>
      <c r="E7615" s="5">
        <v>3.75</v>
      </c>
      <c r="F7615" s="4">
        <v>15967.0</v>
      </c>
      <c r="G7615" s="6">
        <v>44402.49791666667</v>
      </c>
      <c r="H7615" s="6" t="str">
        <f>VLOOKUP(F7615,'Customer Details'!$A$1:$B$3264,2,0)</f>
        <v>United Kingdom</v>
      </c>
      <c r="I7615" s="7">
        <f t="shared" si="1"/>
        <v>7.5</v>
      </c>
      <c r="J7615" s="7">
        <f t="shared" si="2"/>
        <v>7.5</v>
      </c>
    </row>
    <row r="7616" ht="15.75" customHeight="1">
      <c r="A7616" s="4">
        <v>556905.0</v>
      </c>
      <c r="B7616" s="4" t="s">
        <v>187</v>
      </c>
      <c r="C7616" s="5" t="s">
        <v>188</v>
      </c>
      <c r="D7616" s="5">
        <v>1.0</v>
      </c>
      <c r="E7616" s="5">
        <v>0.42</v>
      </c>
      <c r="F7616" s="4">
        <v>16904.0</v>
      </c>
      <c r="G7616" s="6">
        <v>44545.54513888889</v>
      </c>
      <c r="H7616" s="6" t="str">
        <f>VLOOKUP(F7616,'Customer Details'!$A$1:$B$3264,2,0)</f>
        <v>USA</v>
      </c>
      <c r="I7616" s="7">
        <f t="shared" si="1"/>
        <v>0.42</v>
      </c>
      <c r="J7616" s="7">
        <f t="shared" si="2"/>
        <v>0.42</v>
      </c>
    </row>
    <row r="7617" ht="15.75" customHeight="1">
      <c r="A7617" s="4">
        <v>580278.0</v>
      </c>
      <c r="B7617" s="4">
        <v>21733.0</v>
      </c>
      <c r="C7617" s="5" t="s">
        <v>442</v>
      </c>
      <c r="D7617" s="5">
        <v>1.0</v>
      </c>
      <c r="E7617" s="5">
        <v>2.95</v>
      </c>
      <c r="F7617" s="4">
        <v>13560.0</v>
      </c>
      <c r="G7617" s="6">
        <v>44714.54930555556</v>
      </c>
      <c r="H7617" s="6" t="str">
        <f>VLOOKUP(F7617,'Customer Details'!$A$1:$B$3264,2,0)</f>
        <v>United Kingdom</v>
      </c>
      <c r="I7617" s="7">
        <f t="shared" si="1"/>
        <v>2.95</v>
      </c>
      <c r="J7617" s="7">
        <f t="shared" si="2"/>
        <v>2.95</v>
      </c>
    </row>
    <row r="7618" ht="15.75" customHeight="1">
      <c r="A7618" s="4">
        <v>541669.0</v>
      </c>
      <c r="B7618" s="4" t="s">
        <v>763</v>
      </c>
      <c r="C7618" s="5" t="s">
        <v>764</v>
      </c>
      <c r="D7618" s="5">
        <v>12.0</v>
      </c>
      <c r="E7618" s="5">
        <v>1.25</v>
      </c>
      <c r="F7618" s="4">
        <v>17315.0</v>
      </c>
      <c r="G7618" s="6">
        <v>44397.52013888889</v>
      </c>
      <c r="H7618" s="6" t="str">
        <f>VLOOKUP(F7618,'Customer Details'!$A$1:$B$3264,2,0)</f>
        <v>United Kingdom</v>
      </c>
      <c r="I7618" s="7">
        <f t="shared" si="1"/>
        <v>15</v>
      </c>
      <c r="J7618" s="7">
        <f t="shared" si="2"/>
        <v>15</v>
      </c>
    </row>
    <row r="7619" ht="15.75" customHeight="1">
      <c r="A7619" s="4">
        <v>576066.0</v>
      </c>
      <c r="B7619" s="4" t="s">
        <v>44</v>
      </c>
      <c r="C7619" s="5" t="s">
        <v>45</v>
      </c>
      <c r="D7619" s="5">
        <v>3.0</v>
      </c>
      <c r="E7619" s="5">
        <v>2.1</v>
      </c>
      <c r="F7619" s="4">
        <v>16898.0</v>
      </c>
      <c r="G7619" s="6">
        <v>44694.65555555555</v>
      </c>
      <c r="H7619" s="6" t="str">
        <f>VLOOKUP(F7619,'Customer Details'!$A$1:$B$3264,2,0)</f>
        <v>USA</v>
      </c>
      <c r="I7619" s="7">
        <f t="shared" si="1"/>
        <v>6.3</v>
      </c>
      <c r="J7619" s="7">
        <f t="shared" si="2"/>
        <v>6.3</v>
      </c>
    </row>
    <row r="7620" ht="15.75" customHeight="1">
      <c r="A7620" s="4">
        <v>559459.0</v>
      </c>
      <c r="B7620" s="4" t="s">
        <v>75</v>
      </c>
      <c r="C7620" s="5" t="s">
        <v>76</v>
      </c>
      <c r="D7620" s="5">
        <v>1.0</v>
      </c>
      <c r="E7620" s="5">
        <v>5.45</v>
      </c>
      <c r="F7620" s="4">
        <v>15311.0</v>
      </c>
      <c r="G7620" s="6">
        <v>44569.53680555556</v>
      </c>
      <c r="H7620" s="6" t="str">
        <f>VLOOKUP(F7620,'Customer Details'!$A$1:$B$3264,2,0)</f>
        <v>USA</v>
      </c>
      <c r="I7620" s="7">
        <f t="shared" si="1"/>
        <v>5.45</v>
      </c>
      <c r="J7620" s="7">
        <f t="shared" si="2"/>
        <v>5.45</v>
      </c>
    </row>
    <row r="7621" ht="15.75" customHeight="1">
      <c r="A7621" s="4">
        <v>540348.0</v>
      </c>
      <c r="B7621" s="4" t="s">
        <v>75</v>
      </c>
      <c r="C7621" s="5" t="s">
        <v>76</v>
      </c>
      <c r="D7621" s="5">
        <v>2.0</v>
      </c>
      <c r="E7621" s="5">
        <v>5.45</v>
      </c>
      <c r="F7621" s="4">
        <v>12841.0</v>
      </c>
      <c r="G7621" s="6">
        <v>44383.58055555556</v>
      </c>
      <c r="H7621" s="6" t="str">
        <f>VLOOKUP(F7621,'Customer Details'!$A$1:$B$3264,2,0)</f>
        <v>United Kingdom</v>
      </c>
      <c r="I7621" s="7">
        <f t="shared" si="1"/>
        <v>10.9</v>
      </c>
      <c r="J7621" s="7">
        <f t="shared" si="2"/>
        <v>10.9</v>
      </c>
    </row>
    <row r="7622" ht="15.75" customHeight="1">
      <c r="A7622" s="4">
        <v>568054.0</v>
      </c>
      <c r="B7622" s="4" t="s">
        <v>98</v>
      </c>
      <c r="C7622" s="5" t="s">
        <v>99</v>
      </c>
      <c r="D7622" s="5">
        <v>4.0</v>
      </c>
      <c r="E7622" s="5">
        <v>3.75</v>
      </c>
      <c r="F7622" s="4">
        <v>16978.0</v>
      </c>
      <c r="G7622" s="6">
        <v>44643.53472222222</v>
      </c>
      <c r="H7622" s="6" t="str">
        <f>VLOOKUP(F7622,'Customer Details'!$A$1:$B$3264,2,0)</f>
        <v>China</v>
      </c>
      <c r="I7622" s="7">
        <f t="shared" si="1"/>
        <v>15</v>
      </c>
      <c r="J7622" s="7">
        <f t="shared" si="2"/>
        <v>15</v>
      </c>
    </row>
    <row r="7623" ht="15.75" customHeight="1">
      <c r="A7623" s="4" t="s">
        <v>3258</v>
      </c>
      <c r="B7623" s="4">
        <v>85053.0</v>
      </c>
      <c r="C7623" s="5" t="s">
        <v>948</v>
      </c>
      <c r="D7623" s="5">
        <v>-1.0</v>
      </c>
      <c r="E7623" s="5">
        <v>2.1</v>
      </c>
      <c r="F7623" s="4">
        <v>17813.0</v>
      </c>
      <c r="G7623" s="6">
        <v>44664.60208333333</v>
      </c>
      <c r="H7623" s="6" t="str">
        <f>VLOOKUP(F7623,'Customer Details'!$A$1:$B$3264,2,0)</f>
        <v>Australia</v>
      </c>
      <c r="I7623" s="7">
        <f t="shared" si="1"/>
        <v>-2.1</v>
      </c>
      <c r="J7623" s="7">
        <f t="shared" si="2"/>
        <v>2.1</v>
      </c>
    </row>
    <row r="7624" ht="15.75" customHeight="1">
      <c r="A7624" s="4">
        <v>537815.0</v>
      </c>
      <c r="B7624" s="4" t="s">
        <v>268</v>
      </c>
      <c r="C7624" s="5" t="s">
        <v>269</v>
      </c>
      <c r="D7624" s="5">
        <v>8.0</v>
      </c>
      <c r="E7624" s="5">
        <v>1.95</v>
      </c>
      <c r="F7624" s="4">
        <v>17676.0</v>
      </c>
      <c r="G7624" s="6">
        <v>44355.57569444444</v>
      </c>
      <c r="H7624" s="6" t="str">
        <f>VLOOKUP(F7624,'Customer Details'!$A$1:$B$3264,2,0)</f>
        <v>USA</v>
      </c>
      <c r="I7624" s="7">
        <f t="shared" si="1"/>
        <v>15.6</v>
      </c>
      <c r="J7624" s="7">
        <f t="shared" si="2"/>
        <v>15.6</v>
      </c>
    </row>
    <row r="7625" ht="15.75" customHeight="1">
      <c r="A7625" s="4">
        <v>569962.0</v>
      </c>
      <c r="B7625" s="4" t="s">
        <v>98</v>
      </c>
      <c r="C7625" s="5" t="s">
        <v>99</v>
      </c>
      <c r="D7625" s="5">
        <v>12.0</v>
      </c>
      <c r="E7625" s="5">
        <v>3.75</v>
      </c>
      <c r="F7625" s="4">
        <v>13993.0</v>
      </c>
      <c r="G7625" s="6">
        <v>44657.78125</v>
      </c>
      <c r="H7625" s="6" t="str">
        <f>VLOOKUP(F7625,'Customer Details'!$A$1:$B$3264,2,0)</f>
        <v>India</v>
      </c>
      <c r="I7625" s="7">
        <f t="shared" si="1"/>
        <v>45</v>
      </c>
      <c r="J7625" s="7">
        <f t="shared" si="2"/>
        <v>45</v>
      </c>
    </row>
    <row r="7626" ht="15.75" customHeight="1">
      <c r="A7626" s="4">
        <v>574039.0</v>
      </c>
      <c r="B7626" s="4" t="s">
        <v>720</v>
      </c>
      <c r="C7626" s="5" t="s">
        <v>721</v>
      </c>
      <c r="D7626" s="5">
        <v>6.0</v>
      </c>
      <c r="E7626" s="5">
        <v>2.1</v>
      </c>
      <c r="F7626" s="4">
        <v>17800.0</v>
      </c>
      <c r="G7626" s="6">
        <v>44683.53958333333</v>
      </c>
      <c r="H7626" s="6" t="str">
        <f>VLOOKUP(F7626,'Customer Details'!$A$1:$B$3264,2,0)</f>
        <v>China</v>
      </c>
      <c r="I7626" s="7">
        <f t="shared" si="1"/>
        <v>12.6</v>
      </c>
      <c r="J7626" s="7">
        <f t="shared" si="2"/>
        <v>12.6</v>
      </c>
    </row>
    <row r="7627" ht="15.75" customHeight="1">
      <c r="A7627" s="4">
        <v>558751.0</v>
      </c>
      <c r="B7627" s="4" t="s">
        <v>212</v>
      </c>
      <c r="C7627" s="5" t="s">
        <v>213</v>
      </c>
      <c r="D7627" s="5">
        <v>12.0</v>
      </c>
      <c r="E7627" s="5">
        <v>0.65</v>
      </c>
      <c r="F7627" s="4">
        <v>16009.0</v>
      </c>
      <c r="G7627" s="6">
        <v>44564.47638888889</v>
      </c>
      <c r="H7627" s="6" t="str">
        <f>VLOOKUP(F7627,'Customer Details'!$A$1:$B$3264,2,0)</f>
        <v>Australia</v>
      </c>
      <c r="I7627" s="7">
        <f t="shared" si="1"/>
        <v>7.8</v>
      </c>
      <c r="J7627" s="7">
        <f t="shared" si="2"/>
        <v>7.8</v>
      </c>
    </row>
    <row r="7628" ht="15.75" customHeight="1">
      <c r="A7628" s="4">
        <v>557604.0</v>
      </c>
      <c r="B7628" s="4" t="s">
        <v>22</v>
      </c>
      <c r="C7628" s="5" t="s">
        <v>23</v>
      </c>
      <c r="D7628" s="5">
        <v>10.0</v>
      </c>
      <c r="E7628" s="5">
        <v>2.08</v>
      </c>
      <c r="F7628" s="4">
        <v>15039.0</v>
      </c>
      <c r="G7628" s="6">
        <v>44551.50208333333</v>
      </c>
      <c r="H7628" s="6" t="str">
        <f>VLOOKUP(F7628,'Customer Details'!$A$1:$B$3264,2,0)</f>
        <v>United Kingdom</v>
      </c>
      <c r="I7628" s="7">
        <f t="shared" si="1"/>
        <v>20.8</v>
      </c>
      <c r="J7628" s="7">
        <f t="shared" si="2"/>
        <v>20.8</v>
      </c>
    </row>
    <row r="7629" ht="15.75" customHeight="1">
      <c r="A7629" s="4">
        <v>569580.0</v>
      </c>
      <c r="B7629" s="4" t="s">
        <v>415</v>
      </c>
      <c r="C7629" s="5" t="s">
        <v>416</v>
      </c>
      <c r="D7629" s="5">
        <v>6.0</v>
      </c>
      <c r="E7629" s="5">
        <v>2.1</v>
      </c>
      <c r="F7629" s="4">
        <v>15039.0</v>
      </c>
      <c r="G7629" s="6">
        <v>44656.46944444445</v>
      </c>
      <c r="H7629" s="6" t="str">
        <f>VLOOKUP(F7629,'Customer Details'!$A$1:$B$3264,2,0)</f>
        <v>United Kingdom</v>
      </c>
      <c r="I7629" s="7">
        <f t="shared" si="1"/>
        <v>12.6</v>
      </c>
      <c r="J7629" s="7">
        <f t="shared" si="2"/>
        <v>12.6</v>
      </c>
    </row>
    <row r="7630" ht="15.75" customHeight="1">
      <c r="A7630" s="4" t="s">
        <v>3259</v>
      </c>
      <c r="B7630" s="4">
        <v>22900.0</v>
      </c>
      <c r="C7630" s="5" t="s">
        <v>960</v>
      </c>
      <c r="D7630" s="5">
        <v>-6.0</v>
      </c>
      <c r="E7630" s="5">
        <v>3.25</v>
      </c>
      <c r="F7630" s="4">
        <v>15128.0</v>
      </c>
      <c r="G7630" s="6">
        <v>44524.47708333333</v>
      </c>
      <c r="H7630" s="6" t="str">
        <f>VLOOKUP(F7630,'Customer Details'!$A$1:$B$3264,2,0)</f>
        <v>Australia</v>
      </c>
      <c r="I7630" s="7">
        <f t="shared" si="1"/>
        <v>-19.5</v>
      </c>
      <c r="J7630" s="7">
        <f t="shared" si="2"/>
        <v>19.5</v>
      </c>
    </row>
    <row r="7631" ht="15.75" customHeight="1">
      <c r="A7631" s="4" t="s">
        <v>3260</v>
      </c>
      <c r="B7631" s="4">
        <v>72741.0</v>
      </c>
      <c r="C7631" s="5" t="s">
        <v>2665</v>
      </c>
      <c r="D7631" s="5">
        <v>-1.0</v>
      </c>
      <c r="E7631" s="5">
        <v>1.45</v>
      </c>
      <c r="F7631" s="4">
        <v>13013.0</v>
      </c>
      <c r="G7631" s="6">
        <v>44573.46527777778</v>
      </c>
      <c r="H7631" s="6" t="str">
        <f>VLOOKUP(F7631,'Customer Details'!$A$1:$B$3264,2,0)</f>
        <v>United Kingdom</v>
      </c>
      <c r="I7631" s="7">
        <f t="shared" si="1"/>
        <v>-1.45</v>
      </c>
      <c r="J7631" s="7">
        <f t="shared" si="2"/>
        <v>1.45</v>
      </c>
    </row>
    <row r="7632" ht="15.75" customHeight="1">
      <c r="A7632" s="4" t="s">
        <v>3261</v>
      </c>
      <c r="B7632" s="4">
        <v>20705.0</v>
      </c>
      <c r="C7632" s="5" t="s">
        <v>3262</v>
      </c>
      <c r="D7632" s="5">
        <v>-1.0</v>
      </c>
      <c r="E7632" s="5">
        <v>1.95</v>
      </c>
      <c r="F7632" s="4">
        <v>16145.0</v>
      </c>
      <c r="G7632" s="6">
        <v>44367.58958333333</v>
      </c>
      <c r="H7632" s="6" t="str">
        <f>VLOOKUP(F7632,'Customer Details'!$A$1:$B$3264,2,0)</f>
        <v>United Kingdom</v>
      </c>
      <c r="I7632" s="7">
        <f t="shared" si="1"/>
        <v>-1.95</v>
      </c>
      <c r="J7632" s="7">
        <f t="shared" si="2"/>
        <v>1.95</v>
      </c>
    </row>
    <row r="7633" ht="15.75" customHeight="1">
      <c r="A7633" s="4">
        <v>570455.0</v>
      </c>
      <c r="B7633" s="4">
        <v>21382.0</v>
      </c>
      <c r="C7633" s="5" t="s">
        <v>3263</v>
      </c>
      <c r="D7633" s="5">
        <v>1.0</v>
      </c>
      <c r="E7633" s="5">
        <v>0.75</v>
      </c>
      <c r="F7633" s="4">
        <v>14529.0</v>
      </c>
      <c r="G7633" s="6">
        <v>44661.64375</v>
      </c>
      <c r="H7633" s="6" t="str">
        <f>VLOOKUP(F7633,'Customer Details'!$A$1:$B$3264,2,0)</f>
        <v>United Kingdom</v>
      </c>
      <c r="I7633" s="7">
        <f t="shared" si="1"/>
        <v>0.75</v>
      </c>
      <c r="J7633" s="7">
        <f t="shared" si="2"/>
        <v>0.75</v>
      </c>
    </row>
    <row r="7634" ht="15.75" customHeight="1">
      <c r="A7634" s="4">
        <v>570701.0</v>
      </c>
      <c r="B7634" s="4" t="s">
        <v>181</v>
      </c>
      <c r="C7634" s="5" t="s">
        <v>182</v>
      </c>
      <c r="D7634" s="5">
        <v>144.0</v>
      </c>
      <c r="E7634" s="5">
        <v>0.72</v>
      </c>
      <c r="F7634" s="4">
        <v>16652.0</v>
      </c>
      <c r="G7634" s="6">
        <v>44663.39930555555</v>
      </c>
      <c r="H7634" s="6" t="str">
        <f>VLOOKUP(F7634,'Customer Details'!$A$1:$B$3264,2,0)</f>
        <v>India</v>
      </c>
      <c r="I7634" s="7">
        <f t="shared" si="1"/>
        <v>103.68</v>
      </c>
      <c r="J7634" s="7">
        <f t="shared" si="2"/>
        <v>103.68</v>
      </c>
    </row>
    <row r="7635" ht="15.75" customHeight="1">
      <c r="A7635" s="4">
        <v>557221.0</v>
      </c>
      <c r="B7635" s="4" t="s">
        <v>235</v>
      </c>
      <c r="C7635" s="5" t="s">
        <v>236</v>
      </c>
      <c r="D7635" s="5">
        <v>1.0</v>
      </c>
      <c r="E7635" s="5">
        <v>4.15</v>
      </c>
      <c r="F7635" s="4">
        <v>16869.0</v>
      </c>
      <c r="G7635" s="6">
        <v>44547.54236111111</v>
      </c>
      <c r="H7635" s="6" t="str">
        <f>VLOOKUP(F7635,'Customer Details'!$A$1:$B$3264,2,0)</f>
        <v>China</v>
      </c>
      <c r="I7635" s="7">
        <f t="shared" si="1"/>
        <v>4.15</v>
      </c>
      <c r="J7635" s="7">
        <f t="shared" si="2"/>
        <v>4.15</v>
      </c>
    </row>
    <row r="7636" ht="15.75" customHeight="1">
      <c r="A7636" s="4">
        <v>580691.0</v>
      </c>
      <c r="B7636" s="4" t="s">
        <v>3264</v>
      </c>
      <c r="C7636" s="5" t="s">
        <v>3265</v>
      </c>
      <c r="D7636" s="5">
        <v>12.0</v>
      </c>
      <c r="E7636" s="5">
        <v>0.29</v>
      </c>
      <c r="F7636" s="4">
        <v>13790.0</v>
      </c>
      <c r="G7636" s="6">
        <v>44717.65833333333</v>
      </c>
      <c r="H7636" s="6" t="str">
        <f>VLOOKUP(F7636,'Customer Details'!$A$1:$B$3264,2,0)</f>
        <v>USA</v>
      </c>
      <c r="I7636" s="7">
        <f t="shared" si="1"/>
        <v>3.48</v>
      </c>
      <c r="J7636" s="7">
        <f t="shared" si="2"/>
        <v>3.48</v>
      </c>
    </row>
    <row r="7637" ht="15.75" customHeight="1">
      <c r="A7637" s="4">
        <v>579690.0</v>
      </c>
      <c r="B7637" s="4">
        <v>22952.0</v>
      </c>
      <c r="C7637" s="5" t="s">
        <v>695</v>
      </c>
      <c r="D7637" s="5">
        <v>1.0</v>
      </c>
      <c r="E7637" s="5">
        <v>0.55</v>
      </c>
      <c r="F7637" s="4">
        <v>15060.0</v>
      </c>
      <c r="G7637" s="6">
        <v>44711.58541666667</v>
      </c>
      <c r="H7637" s="6" t="str">
        <f>VLOOKUP(F7637,'Customer Details'!$A$1:$B$3264,2,0)</f>
        <v>Australia</v>
      </c>
      <c r="I7637" s="7">
        <f t="shared" si="1"/>
        <v>0.55</v>
      </c>
      <c r="J7637" s="7">
        <f t="shared" si="2"/>
        <v>0.55</v>
      </c>
    </row>
    <row r="7638" ht="15.75" customHeight="1">
      <c r="A7638" s="4">
        <v>571476.0</v>
      </c>
      <c r="B7638" s="4" t="s">
        <v>287</v>
      </c>
      <c r="C7638" s="5" t="s">
        <v>288</v>
      </c>
      <c r="D7638" s="5">
        <v>2.0</v>
      </c>
      <c r="E7638" s="5">
        <v>1.25</v>
      </c>
      <c r="F7638" s="4">
        <v>13546.0</v>
      </c>
      <c r="G7638" s="6">
        <v>44668.61875</v>
      </c>
      <c r="H7638" s="6" t="str">
        <f>VLOOKUP(F7638,'Customer Details'!$A$1:$B$3264,2,0)</f>
        <v>India</v>
      </c>
      <c r="I7638" s="7">
        <f t="shared" si="1"/>
        <v>2.5</v>
      </c>
      <c r="J7638" s="7">
        <f t="shared" si="2"/>
        <v>2.5</v>
      </c>
    </row>
    <row r="7639" ht="15.75" customHeight="1">
      <c r="A7639" s="4">
        <v>545534.0</v>
      </c>
      <c r="B7639" s="4" t="s">
        <v>152</v>
      </c>
      <c r="C7639" s="5" t="s">
        <v>153</v>
      </c>
      <c r="D7639" s="5">
        <v>3.0</v>
      </c>
      <c r="E7639" s="5">
        <v>5.45</v>
      </c>
      <c r="F7639" s="4">
        <v>17652.0</v>
      </c>
      <c r="G7639" s="6">
        <v>44442.58680555555</v>
      </c>
      <c r="H7639" s="6" t="str">
        <f>VLOOKUP(F7639,'Customer Details'!$A$1:$B$3264,2,0)</f>
        <v>India</v>
      </c>
      <c r="I7639" s="7">
        <f t="shared" si="1"/>
        <v>16.35</v>
      </c>
      <c r="J7639" s="7">
        <f t="shared" si="2"/>
        <v>16.35</v>
      </c>
    </row>
    <row r="7640" ht="15.75" customHeight="1">
      <c r="A7640" s="4">
        <v>568782.0</v>
      </c>
      <c r="B7640" s="4" t="s">
        <v>48</v>
      </c>
      <c r="C7640" s="5" t="s">
        <v>49</v>
      </c>
      <c r="D7640" s="5">
        <v>10.0</v>
      </c>
      <c r="E7640" s="5">
        <v>2.08</v>
      </c>
      <c r="F7640" s="4">
        <v>13985.0</v>
      </c>
      <c r="G7640" s="6">
        <v>44649.37013888889</v>
      </c>
      <c r="H7640" s="6" t="str">
        <f>VLOOKUP(F7640,'Customer Details'!$A$1:$B$3264,2,0)</f>
        <v>China</v>
      </c>
      <c r="I7640" s="7">
        <f t="shared" si="1"/>
        <v>20.8</v>
      </c>
      <c r="J7640" s="7">
        <f t="shared" si="2"/>
        <v>20.8</v>
      </c>
    </row>
    <row r="7641" ht="15.75" customHeight="1">
      <c r="A7641" s="4">
        <v>550942.0</v>
      </c>
      <c r="B7641" s="4" t="s">
        <v>181</v>
      </c>
      <c r="C7641" s="5" t="s">
        <v>182</v>
      </c>
      <c r="D7641" s="5">
        <v>12.0</v>
      </c>
      <c r="E7641" s="5">
        <v>0.85</v>
      </c>
      <c r="F7641" s="4">
        <v>16587.0</v>
      </c>
      <c r="G7641" s="6">
        <v>44490.66041666667</v>
      </c>
      <c r="H7641" s="6" t="str">
        <f>VLOOKUP(F7641,'Customer Details'!$A$1:$B$3264,2,0)</f>
        <v>USA</v>
      </c>
      <c r="I7641" s="7">
        <f t="shared" si="1"/>
        <v>10.2</v>
      </c>
      <c r="J7641" s="7">
        <f t="shared" si="2"/>
        <v>10.2</v>
      </c>
    </row>
    <row r="7642" ht="15.75" customHeight="1">
      <c r="A7642" s="4">
        <v>561968.0</v>
      </c>
      <c r="B7642" s="4" t="s">
        <v>491</v>
      </c>
      <c r="C7642" s="5" t="s">
        <v>492</v>
      </c>
      <c r="D7642" s="5">
        <v>2.0</v>
      </c>
      <c r="E7642" s="5">
        <v>7.95</v>
      </c>
      <c r="F7642" s="4">
        <v>16332.0</v>
      </c>
      <c r="G7642" s="6">
        <v>44593.56180555555</v>
      </c>
      <c r="H7642" s="6" t="str">
        <f>VLOOKUP(F7642,'Customer Details'!$A$1:$B$3264,2,0)</f>
        <v>China</v>
      </c>
      <c r="I7642" s="7">
        <f t="shared" si="1"/>
        <v>15.9</v>
      </c>
      <c r="J7642" s="7">
        <f t="shared" si="2"/>
        <v>15.9</v>
      </c>
    </row>
    <row r="7643" ht="15.75" customHeight="1">
      <c r="A7643" s="4">
        <v>575360.0</v>
      </c>
      <c r="B7643" s="4" t="s">
        <v>268</v>
      </c>
      <c r="C7643" s="5" t="s">
        <v>269</v>
      </c>
      <c r="D7643" s="5">
        <v>8.0</v>
      </c>
      <c r="E7643" s="5">
        <v>1.95</v>
      </c>
      <c r="F7643" s="4">
        <v>16516.0</v>
      </c>
      <c r="G7643" s="6">
        <v>44690.62430555555</v>
      </c>
      <c r="H7643" s="6" t="str">
        <f>VLOOKUP(F7643,'Customer Details'!$A$1:$B$3264,2,0)</f>
        <v>USA</v>
      </c>
      <c r="I7643" s="7">
        <f t="shared" si="1"/>
        <v>15.6</v>
      </c>
      <c r="J7643" s="7">
        <f t="shared" si="2"/>
        <v>15.6</v>
      </c>
    </row>
    <row r="7644" ht="15.75" customHeight="1">
      <c r="A7644" s="4">
        <v>555257.0</v>
      </c>
      <c r="B7644" s="4" t="s">
        <v>3266</v>
      </c>
      <c r="C7644" s="5" t="s">
        <v>3267</v>
      </c>
      <c r="D7644" s="5">
        <v>2.0</v>
      </c>
      <c r="E7644" s="5">
        <v>2.1</v>
      </c>
      <c r="F7644" s="4">
        <v>17596.0</v>
      </c>
      <c r="G7644" s="6">
        <v>44531.64444444444</v>
      </c>
      <c r="H7644" s="6" t="str">
        <f>VLOOKUP(F7644,'Customer Details'!$A$1:$B$3264,2,0)</f>
        <v>United Kingdom</v>
      </c>
      <c r="I7644" s="7">
        <f t="shared" si="1"/>
        <v>4.2</v>
      </c>
      <c r="J7644" s="7">
        <f t="shared" si="2"/>
        <v>4.2</v>
      </c>
    </row>
    <row r="7645" ht="15.75" customHeight="1">
      <c r="A7645" s="4" t="s">
        <v>974</v>
      </c>
      <c r="B7645" s="4">
        <v>20725.0</v>
      </c>
      <c r="C7645" s="5" t="s">
        <v>556</v>
      </c>
      <c r="D7645" s="5">
        <v>-2.0</v>
      </c>
      <c r="E7645" s="5">
        <v>1.65</v>
      </c>
      <c r="F7645" s="4">
        <v>16401.0</v>
      </c>
      <c r="G7645" s="6">
        <v>44580.49791666667</v>
      </c>
      <c r="H7645" s="6" t="str">
        <f>VLOOKUP(F7645,'Customer Details'!$A$1:$B$3264,2,0)</f>
        <v>USA</v>
      </c>
      <c r="I7645" s="7">
        <f t="shared" si="1"/>
        <v>-3.3</v>
      </c>
      <c r="J7645" s="7">
        <f t="shared" si="2"/>
        <v>3.3</v>
      </c>
    </row>
    <row r="7646" ht="15.75" customHeight="1">
      <c r="A7646" s="4">
        <v>578977.0</v>
      </c>
      <c r="B7646" s="4">
        <v>23395.0</v>
      </c>
      <c r="C7646" s="5" t="s">
        <v>523</v>
      </c>
      <c r="D7646" s="5">
        <v>3.0</v>
      </c>
      <c r="E7646" s="5">
        <v>3.75</v>
      </c>
      <c r="F7646" s="4">
        <v>17231.0</v>
      </c>
      <c r="G7646" s="6">
        <v>44708.6375</v>
      </c>
      <c r="H7646" s="6" t="str">
        <f>VLOOKUP(F7646,'Customer Details'!$A$1:$B$3264,2,0)</f>
        <v>China</v>
      </c>
      <c r="I7646" s="7">
        <f t="shared" si="1"/>
        <v>11.25</v>
      </c>
      <c r="J7646" s="7">
        <f t="shared" si="2"/>
        <v>11.25</v>
      </c>
    </row>
    <row r="7647" ht="15.75" customHeight="1">
      <c r="A7647" s="4">
        <v>568050.0</v>
      </c>
      <c r="B7647" s="4" t="s">
        <v>32</v>
      </c>
      <c r="C7647" s="5" t="s">
        <v>33</v>
      </c>
      <c r="D7647" s="5">
        <v>1.0</v>
      </c>
      <c r="E7647" s="5">
        <v>4.15</v>
      </c>
      <c r="F7647" s="4">
        <v>15901.0</v>
      </c>
      <c r="G7647" s="6">
        <v>44643.52638888889</v>
      </c>
      <c r="H7647" s="6" t="str">
        <f>VLOOKUP(F7647,'Customer Details'!$A$1:$B$3264,2,0)</f>
        <v>United Kingdom</v>
      </c>
      <c r="I7647" s="7">
        <f t="shared" si="1"/>
        <v>4.15</v>
      </c>
      <c r="J7647" s="7">
        <f t="shared" si="2"/>
        <v>4.15</v>
      </c>
    </row>
    <row r="7648" ht="15.75" customHeight="1">
      <c r="A7648" s="4">
        <v>538839.0</v>
      </c>
      <c r="B7648" s="4" t="s">
        <v>98</v>
      </c>
      <c r="C7648" s="5" t="s">
        <v>99</v>
      </c>
      <c r="D7648" s="5">
        <v>1.0</v>
      </c>
      <c r="E7648" s="5">
        <v>3.75</v>
      </c>
      <c r="F7648" s="4">
        <v>14606.0</v>
      </c>
      <c r="G7648" s="6">
        <v>44361.54861111111</v>
      </c>
      <c r="H7648" s="6" t="str">
        <f>VLOOKUP(F7648,'Customer Details'!$A$1:$B$3264,2,0)</f>
        <v>USA</v>
      </c>
      <c r="I7648" s="7">
        <f t="shared" si="1"/>
        <v>3.75</v>
      </c>
      <c r="J7648" s="7">
        <f t="shared" si="2"/>
        <v>3.75</v>
      </c>
    </row>
    <row r="7649" ht="15.75" customHeight="1">
      <c r="A7649" s="4">
        <v>578954.0</v>
      </c>
      <c r="B7649" s="4" t="s">
        <v>254</v>
      </c>
      <c r="C7649" s="5" t="s">
        <v>255</v>
      </c>
      <c r="D7649" s="5">
        <v>3.0</v>
      </c>
      <c r="E7649" s="5">
        <v>0.85</v>
      </c>
      <c r="F7649" s="4">
        <v>15054.0</v>
      </c>
      <c r="G7649" s="6">
        <v>44708.62638888889</v>
      </c>
      <c r="H7649" s="6" t="str">
        <f>VLOOKUP(F7649,'Customer Details'!$A$1:$B$3264,2,0)</f>
        <v>USA</v>
      </c>
      <c r="I7649" s="7">
        <f t="shared" si="1"/>
        <v>2.55</v>
      </c>
      <c r="J7649" s="7">
        <f t="shared" si="2"/>
        <v>2.55</v>
      </c>
    </row>
    <row r="7650" ht="15.75" customHeight="1">
      <c r="A7650" s="4">
        <v>559256.0</v>
      </c>
      <c r="B7650" s="4" t="s">
        <v>786</v>
      </c>
      <c r="C7650" s="5" t="s">
        <v>787</v>
      </c>
      <c r="D7650" s="5">
        <v>12.0</v>
      </c>
      <c r="E7650" s="5">
        <v>1.95</v>
      </c>
      <c r="F7650" s="4">
        <v>15249.0</v>
      </c>
      <c r="G7650" s="6">
        <v>44568.50694444445</v>
      </c>
      <c r="H7650" s="6" t="str">
        <f>VLOOKUP(F7650,'Customer Details'!$A$1:$B$3264,2,0)</f>
        <v>Australia</v>
      </c>
      <c r="I7650" s="7">
        <f t="shared" si="1"/>
        <v>23.4</v>
      </c>
      <c r="J7650" s="7">
        <f t="shared" si="2"/>
        <v>23.4</v>
      </c>
    </row>
    <row r="7651" ht="15.75" customHeight="1">
      <c r="A7651" s="4">
        <v>551524.0</v>
      </c>
      <c r="B7651" s="4" t="s">
        <v>152</v>
      </c>
      <c r="C7651" s="5" t="s">
        <v>153</v>
      </c>
      <c r="D7651" s="5">
        <v>2.0</v>
      </c>
      <c r="E7651" s="5">
        <v>5.45</v>
      </c>
      <c r="F7651" s="4">
        <v>16401.0</v>
      </c>
      <c r="G7651" s="6">
        <v>44501.52430555555</v>
      </c>
      <c r="H7651" s="6" t="str">
        <f>VLOOKUP(F7651,'Customer Details'!$A$1:$B$3264,2,0)</f>
        <v>USA</v>
      </c>
      <c r="I7651" s="7">
        <f t="shared" si="1"/>
        <v>10.9</v>
      </c>
      <c r="J7651" s="7">
        <f t="shared" si="2"/>
        <v>10.9</v>
      </c>
    </row>
    <row r="7652" ht="15.75" customHeight="1">
      <c r="A7652" s="4">
        <v>547226.0</v>
      </c>
      <c r="B7652" s="4" t="s">
        <v>1624</v>
      </c>
      <c r="C7652" s="5" t="s">
        <v>1625</v>
      </c>
      <c r="D7652" s="5">
        <v>2.0</v>
      </c>
      <c r="E7652" s="5">
        <v>4.25</v>
      </c>
      <c r="F7652" s="4">
        <v>14167.0</v>
      </c>
      <c r="G7652" s="6">
        <v>44460.64791666667</v>
      </c>
      <c r="H7652" s="6" t="str">
        <f>VLOOKUP(F7652,'Customer Details'!$A$1:$B$3264,2,0)</f>
        <v>India</v>
      </c>
      <c r="I7652" s="7">
        <f t="shared" si="1"/>
        <v>8.5</v>
      </c>
      <c r="J7652" s="7">
        <f t="shared" si="2"/>
        <v>8.5</v>
      </c>
    </row>
    <row r="7653" ht="15.75" customHeight="1">
      <c r="A7653" s="4">
        <v>560833.0</v>
      </c>
      <c r="B7653" s="4">
        <v>23322.0</v>
      </c>
      <c r="C7653" s="5" t="s">
        <v>2311</v>
      </c>
      <c r="D7653" s="5">
        <v>1.0</v>
      </c>
      <c r="E7653" s="5">
        <v>2.95</v>
      </c>
      <c r="F7653" s="4">
        <v>16891.0</v>
      </c>
      <c r="G7653" s="6">
        <v>44582.50972222222</v>
      </c>
      <c r="H7653" s="6" t="str">
        <f>VLOOKUP(F7653,'Customer Details'!$A$1:$B$3264,2,0)</f>
        <v>India</v>
      </c>
      <c r="I7653" s="7">
        <f t="shared" si="1"/>
        <v>2.95</v>
      </c>
      <c r="J7653" s="7">
        <f t="shared" si="2"/>
        <v>2.95</v>
      </c>
    </row>
    <row r="7654" ht="15.75" customHeight="1">
      <c r="A7654" s="4" t="s">
        <v>3105</v>
      </c>
      <c r="B7654" s="4">
        <v>23174.0</v>
      </c>
      <c r="C7654" s="5" t="s">
        <v>2539</v>
      </c>
      <c r="D7654" s="5">
        <v>-1.0</v>
      </c>
      <c r="E7654" s="5">
        <v>4.15</v>
      </c>
      <c r="F7654" s="4">
        <v>17820.0</v>
      </c>
      <c r="G7654" s="6">
        <v>44531.63472222222</v>
      </c>
      <c r="H7654" s="6" t="str">
        <f>VLOOKUP(F7654,'Customer Details'!$A$1:$B$3264,2,0)</f>
        <v>India</v>
      </c>
      <c r="I7654" s="7">
        <f t="shared" si="1"/>
        <v>-4.15</v>
      </c>
      <c r="J7654" s="7">
        <f t="shared" si="2"/>
        <v>4.15</v>
      </c>
    </row>
    <row r="7655" ht="15.75" customHeight="1">
      <c r="A7655" s="4" t="s">
        <v>3268</v>
      </c>
      <c r="B7655" s="4">
        <v>22178.0</v>
      </c>
      <c r="C7655" s="5" t="s">
        <v>2619</v>
      </c>
      <c r="D7655" s="5">
        <v>-3.0</v>
      </c>
      <c r="E7655" s="5">
        <v>1.06</v>
      </c>
      <c r="F7655" s="4">
        <v>16013.0</v>
      </c>
      <c r="G7655" s="6">
        <v>44446.55138888889</v>
      </c>
      <c r="H7655" s="6" t="str">
        <f>VLOOKUP(F7655,'Customer Details'!$A$1:$B$3264,2,0)</f>
        <v>United Kingdom</v>
      </c>
      <c r="I7655" s="7">
        <f t="shared" si="1"/>
        <v>-3.18</v>
      </c>
      <c r="J7655" s="7">
        <f t="shared" si="2"/>
        <v>3.18</v>
      </c>
    </row>
    <row r="7656" ht="15.75" customHeight="1">
      <c r="A7656" s="4">
        <v>581019.0</v>
      </c>
      <c r="B7656" s="4" t="s">
        <v>1491</v>
      </c>
      <c r="C7656" s="5" t="s">
        <v>1492</v>
      </c>
      <c r="D7656" s="5">
        <v>24.0</v>
      </c>
      <c r="E7656" s="5">
        <v>0.29</v>
      </c>
      <c r="F7656" s="4">
        <v>14794.0</v>
      </c>
      <c r="G7656" s="6">
        <v>44719.42430555556</v>
      </c>
      <c r="H7656" s="6" t="str">
        <f>VLOOKUP(F7656,'Customer Details'!$A$1:$B$3264,2,0)</f>
        <v>USA</v>
      </c>
      <c r="I7656" s="7">
        <f t="shared" si="1"/>
        <v>6.96</v>
      </c>
      <c r="J7656" s="7">
        <f t="shared" si="2"/>
        <v>6.96</v>
      </c>
    </row>
    <row r="7657" ht="15.75" customHeight="1">
      <c r="A7657" s="4" t="s">
        <v>3269</v>
      </c>
      <c r="B7657" s="4">
        <v>21700.0</v>
      </c>
      <c r="C7657" s="5" t="s">
        <v>3270</v>
      </c>
      <c r="D7657" s="5">
        <v>-36.0</v>
      </c>
      <c r="E7657" s="5">
        <v>0.85</v>
      </c>
      <c r="F7657" s="4">
        <v>17659.0</v>
      </c>
      <c r="G7657" s="6">
        <v>44540.47361111111</v>
      </c>
      <c r="H7657" s="6" t="str">
        <f>VLOOKUP(F7657,'Customer Details'!$A$1:$B$3264,2,0)</f>
        <v>Australia</v>
      </c>
      <c r="I7657" s="7">
        <f t="shared" si="1"/>
        <v>-30.6</v>
      </c>
      <c r="J7657" s="7">
        <f t="shared" si="2"/>
        <v>30.6</v>
      </c>
    </row>
    <row r="7658" ht="15.75" customHeight="1">
      <c r="A7658" s="4">
        <v>581114.0</v>
      </c>
      <c r="B7658" s="4" t="s">
        <v>2305</v>
      </c>
      <c r="C7658" s="5" t="s">
        <v>2306</v>
      </c>
      <c r="D7658" s="5">
        <v>1.0</v>
      </c>
      <c r="E7658" s="5">
        <v>12.75</v>
      </c>
      <c r="F7658" s="4">
        <v>14527.0</v>
      </c>
      <c r="G7658" s="6">
        <v>44719.51319444444</v>
      </c>
      <c r="H7658" s="6" t="str">
        <f>VLOOKUP(F7658,'Customer Details'!$A$1:$B$3264,2,0)</f>
        <v>USA</v>
      </c>
      <c r="I7658" s="7">
        <f t="shared" si="1"/>
        <v>12.75</v>
      </c>
      <c r="J7658" s="7">
        <f t="shared" si="2"/>
        <v>12.75</v>
      </c>
    </row>
    <row r="7659" ht="15.75" customHeight="1">
      <c r="A7659" s="4" t="s">
        <v>3271</v>
      </c>
      <c r="B7659" s="4">
        <v>47566.0</v>
      </c>
      <c r="C7659" s="5" t="s">
        <v>503</v>
      </c>
      <c r="D7659" s="5">
        <v>-1.0</v>
      </c>
      <c r="E7659" s="5">
        <v>4.95</v>
      </c>
      <c r="F7659" s="4">
        <v>14606.0</v>
      </c>
      <c r="G7659" s="6">
        <v>44622.55277777778</v>
      </c>
      <c r="H7659" s="6" t="str">
        <f>VLOOKUP(F7659,'Customer Details'!$A$1:$B$3264,2,0)</f>
        <v>USA</v>
      </c>
      <c r="I7659" s="7">
        <f t="shared" si="1"/>
        <v>-4.95</v>
      </c>
      <c r="J7659" s="7">
        <f t="shared" si="2"/>
        <v>4.95</v>
      </c>
    </row>
    <row r="7660" ht="15.75" customHeight="1">
      <c r="A7660" s="4">
        <v>556257.0</v>
      </c>
      <c r="B7660" s="4" t="s">
        <v>3272</v>
      </c>
      <c r="C7660" s="5" t="s">
        <v>3273</v>
      </c>
      <c r="D7660" s="5">
        <v>1.0</v>
      </c>
      <c r="E7660" s="5">
        <v>5.95</v>
      </c>
      <c r="F7660" s="4">
        <v>17576.0</v>
      </c>
      <c r="G7660" s="6">
        <v>44539.74097222222</v>
      </c>
      <c r="H7660" s="6" t="str">
        <f>VLOOKUP(F7660,'Customer Details'!$A$1:$B$3264,2,0)</f>
        <v>USA</v>
      </c>
      <c r="I7660" s="7">
        <f t="shared" si="1"/>
        <v>5.95</v>
      </c>
      <c r="J7660" s="7">
        <f t="shared" si="2"/>
        <v>5.95</v>
      </c>
    </row>
    <row r="7661" ht="15.75" customHeight="1">
      <c r="A7661" s="4" t="s">
        <v>3274</v>
      </c>
      <c r="B7661" s="4">
        <v>23566.0</v>
      </c>
      <c r="C7661" s="5" t="s">
        <v>3275</v>
      </c>
      <c r="D7661" s="5">
        <v>-4.0</v>
      </c>
      <c r="E7661" s="5">
        <v>1.25</v>
      </c>
      <c r="F7661" s="4">
        <v>13139.0</v>
      </c>
      <c r="G7661" s="6">
        <v>44695.57083333333</v>
      </c>
      <c r="H7661" s="6" t="str">
        <f>VLOOKUP(F7661,'Customer Details'!$A$1:$B$3264,2,0)</f>
        <v>United Kingdom</v>
      </c>
      <c r="I7661" s="7">
        <f t="shared" si="1"/>
        <v>-5</v>
      </c>
      <c r="J7661" s="7">
        <f t="shared" si="2"/>
        <v>5</v>
      </c>
    </row>
    <row r="7662" ht="15.75" customHeight="1">
      <c r="A7662" s="4">
        <v>564256.0</v>
      </c>
      <c r="B7662" s="4" t="s">
        <v>18</v>
      </c>
      <c r="C7662" s="5" t="s">
        <v>19</v>
      </c>
      <c r="D7662" s="5">
        <v>11.0</v>
      </c>
      <c r="E7662" s="5">
        <v>1.25</v>
      </c>
      <c r="F7662" s="4">
        <v>14796.0</v>
      </c>
      <c r="G7662" s="6">
        <v>44616.44791666666</v>
      </c>
      <c r="H7662" s="6" t="str">
        <f>VLOOKUP(F7662,'Customer Details'!$A$1:$B$3264,2,0)</f>
        <v>China</v>
      </c>
      <c r="I7662" s="7">
        <f t="shared" si="1"/>
        <v>13.75</v>
      </c>
      <c r="J7662" s="7">
        <f t="shared" si="2"/>
        <v>13.75</v>
      </c>
    </row>
    <row r="7663" ht="15.75" customHeight="1">
      <c r="A7663" s="4">
        <v>536612.0</v>
      </c>
      <c r="B7663" s="4" t="s">
        <v>30</v>
      </c>
      <c r="C7663" s="5" t="s">
        <v>31</v>
      </c>
      <c r="D7663" s="5">
        <v>6.0</v>
      </c>
      <c r="E7663" s="5">
        <v>3.39</v>
      </c>
      <c r="F7663" s="4">
        <v>17850.0</v>
      </c>
      <c r="G7663" s="6">
        <v>44349.40555555555</v>
      </c>
      <c r="H7663" s="6" t="str">
        <f>VLOOKUP(F7663,'Customer Details'!$A$1:$B$3264,2,0)</f>
        <v>India</v>
      </c>
      <c r="I7663" s="7">
        <f t="shared" si="1"/>
        <v>20.34</v>
      </c>
      <c r="J7663" s="7">
        <f t="shared" si="2"/>
        <v>20.34</v>
      </c>
    </row>
    <row r="7664" ht="15.75" customHeight="1">
      <c r="A7664" s="4">
        <v>543281.0</v>
      </c>
      <c r="B7664" s="4" t="s">
        <v>3264</v>
      </c>
      <c r="C7664" s="5" t="s">
        <v>3265</v>
      </c>
      <c r="D7664" s="5">
        <v>1.0</v>
      </c>
      <c r="E7664" s="5">
        <v>1.25</v>
      </c>
      <c r="F7664" s="4">
        <v>14606.0</v>
      </c>
      <c r="G7664" s="6">
        <v>44414.64861111111</v>
      </c>
      <c r="H7664" s="6" t="str">
        <f>VLOOKUP(F7664,'Customer Details'!$A$1:$B$3264,2,0)</f>
        <v>USA</v>
      </c>
      <c r="I7664" s="7">
        <f t="shared" si="1"/>
        <v>1.25</v>
      </c>
      <c r="J7664" s="7">
        <f t="shared" si="2"/>
        <v>1.25</v>
      </c>
    </row>
    <row r="7665" ht="15.75" customHeight="1">
      <c r="A7665" s="4">
        <v>556906.0</v>
      </c>
      <c r="B7665" s="4" t="s">
        <v>491</v>
      </c>
      <c r="C7665" s="5" t="s">
        <v>492</v>
      </c>
      <c r="D7665" s="5">
        <v>1.0</v>
      </c>
      <c r="E7665" s="5">
        <v>7.95</v>
      </c>
      <c r="F7665" s="4">
        <v>12843.0</v>
      </c>
      <c r="G7665" s="6">
        <v>44545.54652777778</v>
      </c>
      <c r="H7665" s="6" t="str">
        <f>VLOOKUP(F7665,'Customer Details'!$A$1:$B$3264,2,0)</f>
        <v>USA</v>
      </c>
      <c r="I7665" s="7">
        <f t="shared" si="1"/>
        <v>7.95</v>
      </c>
      <c r="J7665" s="7">
        <f t="shared" si="2"/>
        <v>7.95</v>
      </c>
    </row>
    <row r="7666" ht="15.75" customHeight="1">
      <c r="A7666" s="4">
        <v>542611.0</v>
      </c>
      <c r="B7666" s="4" t="s">
        <v>794</v>
      </c>
      <c r="C7666" s="5" t="s">
        <v>795</v>
      </c>
      <c r="D7666" s="5">
        <v>8.0</v>
      </c>
      <c r="E7666" s="5">
        <v>1.25</v>
      </c>
      <c r="F7666" s="4">
        <v>15415.0</v>
      </c>
      <c r="G7666" s="6">
        <v>44407.59236111111</v>
      </c>
      <c r="H7666" s="6" t="str">
        <f>VLOOKUP(F7666,'Customer Details'!$A$1:$B$3264,2,0)</f>
        <v>China</v>
      </c>
      <c r="I7666" s="7">
        <f t="shared" si="1"/>
        <v>10</v>
      </c>
      <c r="J7666" s="7">
        <f t="shared" si="2"/>
        <v>10</v>
      </c>
    </row>
    <row r="7667" ht="15.75" customHeight="1">
      <c r="A7667" s="4">
        <v>572517.0</v>
      </c>
      <c r="B7667" s="4" t="s">
        <v>165</v>
      </c>
      <c r="C7667" s="5" t="s">
        <v>166</v>
      </c>
      <c r="D7667" s="5">
        <v>3.0</v>
      </c>
      <c r="E7667" s="5">
        <v>1.25</v>
      </c>
      <c r="F7667" s="4">
        <v>15068.0</v>
      </c>
      <c r="G7667" s="6">
        <v>44675.61597222222</v>
      </c>
      <c r="H7667" s="6" t="str">
        <f>VLOOKUP(F7667,'Customer Details'!$A$1:$B$3264,2,0)</f>
        <v>India</v>
      </c>
      <c r="I7667" s="7">
        <f t="shared" si="1"/>
        <v>3.75</v>
      </c>
      <c r="J7667" s="7">
        <f t="shared" si="2"/>
        <v>3.75</v>
      </c>
    </row>
    <row r="7668" ht="15.75" customHeight="1">
      <c r="A7668" s="4" t="s">
        <v>3276</v>
      </c>
      <c r="B7668" s="4">
        <v>21382.0</v>
      </c>
      <c r="C7668" s="5" t="s">
        <v>3263</v>
      </c>
      <c r="D7668" s="5">
        <v>-8.0</v>
      </c>
      <c r="E7668" s="5">
        <v>0.75</v>
      </c>
      <c r="F7668" s="4">
        <v>17422.0</v>
      </c>
      <c r="G7668" s="6">
        <v>44587.43333333333</v>
      </c>
      <c r="H7668" s="6" t="str">
        <f>VLOOKUP(F7668,'Customer Details'!$A$1:$B$3264,2,0)</f>
        <v>China</v>
      </c>
      <c r="I7668" s="7">
        <f t="shared" si="1"/>
        <v>-6</v>
      </c>
      <c r="J7668" s="7">
        <f t="shared" si="2"/>
        <v>6</v>
      </c>
    </row>
    <row r="7669" ht="15.75" customHeight="1">
      <c r="A7669" s="4">
        <v>557442.0</v>
      </c>
      <c r="B7669" s="4" t="s">
        <v>952</v>
      </c>
      <c r="C7669" s="5" t="s">
        <v>953</v>
      </c>
      <c r="D7669" s="5">
        <v>2.0</v>
      </c>
      <c r="E7669" s="5">
        <v>3.95</v>
      </c>
      <c r="F7669" s="4">
        <v>14808.0</v>
      </c>
      <c r="G7669" s="6">
        <v>44550.53680555556</v>
      </c>
      <c r="H7669" s="6" t="str">
        <f>VLOOKUP(F7669,'Customer Details'!$A$1:$B$3264,2,0)</f>
        <v>Australia</v>
      </c>
      <c r="I7669" s="7">
        <f t="shared" si="1"/>
        <v>7.9</v>
      </c>
      <c r="J7669" s="7">
        <f t="shared" si="2"/>
        <v>7.9</v>
      </c>
    </row>
    <row r="7670" ht="15.75" customHeight="1">
      <c r="A7670" s="4">
        <v>577855.0</v>
      </c>
      <c r="B7670" s="4" t="s">
        <v>1298</v>
      </c>
      <c r="C7670" s="5" t="s">
        <v>1299</v>
      </c>
      <c r="D7670" s="5">
        <v>1.0</v>
      </c>
      <c r="E7670" s="5">
        <v>4.95</v>
      </c>
      <c r="F7670" s="4">
        <v>15877.0</v>
      </c>
      <c r="G7670" s="6">
        <v>44703.47083333333</v>
      </c>
      <c r="H7670" s="6" t="str">
        <f>VLOOKUP(F7670,'Customer Details'!$A$1:$B$3264,2,0)</f>
        <v>India</v>
      </c>
      <c r="I7670" s="7">
        <f t="shared" si="1"/>
        <v>4.95</v>
      </c>
      <c r="J7670" s="7">
        <f t="shared" si="2"/>
        <v>4.95</v>
      </c>
    </row>
    <row r="7671" ht="15.75" customHeight="1">
      <c r="A7671" s="4">
        <v>561485.0</v>
      </c>
      <c r="B7671" s="4" t="s">
        <v>2719</v>
      </c>
      <c r="C7671" s="5" t="s">
        <v>2720</v>
      </c>
      <c r="D7671" s="5">
        <v>4.0</v>
      </c>
      <c r="E7671" s="5">
        <v>1.69</v>
      </c>
      <c r="F7671" s="4">
        <v>17841.0</v>
      </c>
      <c r="G7671" s="6">
        <v>44588.57083333333</v>
      </c>
      <c r="H7671" s="6" t="str">
        <f>VLOOKUP(F7671,'Customer Details'!$A$1:$B$3264,2,0)</f>
        <v>India</v>
      </c>
      <c r="I7671" s="7">
        <f t="shared" si="1"/>
        <v>6.76</v>
      </c>
      <c r="J7671" s="7">
        <f t="shared" si="2"/>
        <v>6.76</v>
      </c>
    </row>
    <row r="7672" ht="15.75" customHeight="1">
      <c r="A7672" s="4">
        <v>566042.0</v>
      </c>
      <c r="B7672" s="4" t="s">
        <v>59</v>
      </c>
      <c r="C7672" s="5" t="s">
        <v>60</v>
      </c>
      <c r="D7672" s="5">
        <v>1.0</v>
      </c>
      <c r="E7672" s="5">
        <v>4.95</v>
      </c>
      <c r="F7672" s="4">
        <v>17811.0</v>
      </c>
      <c r="G7672" s="6">
        <v>44628.57847222222</v>
      </c>
      <c r="H7672" s="6" t="str">
        <f>VLOOKUP(F7672,'Customer Details'!$A$1:$B$3264,2,0)</f>
        <v>USA</v>
      </c>
      <c r="I7672" s="7">
        <f t="shared" si="1"/>
        <v>4.95</v>
      </c>
      <c r="J7672" s="7">
        <f t="shared" si="2"/>
        <v>4.95</v>
      </c>
    </row>
    <row r="7673" ht="15.75" customHeight="1">
      <c r="A7673" s="4" t="s">
        <v>1916</v>
      </c>
      <c r="B7673" s="4" t="s">
        <v>77</v>
      </c>
      <c r="C7673" s="5" t="s">
        <v>1051</v>
      </c>
      <c r="D7673" s="5">
        <v>-24.0</v>
      </c>
      <c r="E7673" s="5">
        <v>3.75</v>
      </c>
      <c r="F7673" s="4">
        <v>13680.0</v>
      </c>
      <c r="G7673" s="6">
        <v>44384.45555555556</v>
      </c>
      <c r="H7673" s="6" t="str">
        <f>VLOOKUP(F7673,'Customer Details'!$A$1:$B$3264,2,0)</f>
        <v>USA</v>
      </c>
      <c r="I7673" s="7">
        <f t="shared" si="1"/>
        <v>-90</v>
      </c>
      <c r="J7673" s="7">
        <f t="shared" si="2"/>
        <v>90</v>
      </c>
    </row>
    <row r="7674" ht="15.75" customHeight="1">
      <c r="A7674" s="4">
        <v>552285.0</v>
      </c>
      <c r="B7674" s="4">
        <v>21976.0</v>
      </c>
      <c r="C7674" s="5" t="s">
        <v>803</v>
      </c>
      <c r="D7674" s="5">
        <v>1.0</v>
      </c>
      <c r="E7674" s="5">
        <v>0.55</v>
      </c>
      <c r="F7674" s="4">
        <v>14684.0</v>
      </c>
      <c r="G7674" s="6">
        <v>44508.54027777778</v>
      </c>
      <c r="H7674" s="6" t="str">
        <f>VLOOKUP(F7674,'Customer Details'!$A$1:$B$3264,2,0)</f>
        <v>India</v>
      </c>
      <c r="I7674" s="7">
        <f t="shared" si="1"/>
        <v>0.55</v>
      </c>
      <c r="J7674" s="7">
        <f t="shared" si="2"/>
        <v>0.55</v>
      </c>
    </row>
    <row r="7675" ht="15.75" customHeight="1">
      <c r="A7675" s="4">
        <v>559144.0</v>
      </c>
      <c r="B7675" s="4" t="s">
        <v>235</v>
      </c>
      <c r="C7675" s="5" t="s">
        <v>236</v>
      </c>
      <c r="D7675" s="5">
        <v>8.0</v>
      </c>
      <c r="E7675" s="5">
        <v>4.15</v>
      </c>
      <c r="F7675" s="4">
        <v>12921.0</v>
      </c>
      <c r="G7675" s="6">
        <v>44567.59513888889</v>
      </c>
      <c r="H7675" s="6" t="str">
        <f>VLOOKUP(F7675,'Customer Details'!$A$1:$B$3264,2,0)</f>
        <v>United Kingdom</v>
      </c>
      <c r="I7675" s="7">
        <f t="shared" si="1"/>
        <v>33.2</v>
      </c>
      <c r="J7675" s="7">
        <f t="shared" si="2"/>
        <v>33.2</v>
      </c>
    </row>
    <row r="7676" ht="15.75" customHeight="1">
      <c r="A7676" s="4">
        <v>545690.0</v>
      </c>
      <c r="B7676" s="4" t="s">
        <v>936</v>
      </c>
      <c r="C7676" s="5" t="s">
        <v>937</v>
      </c>
      <c r="D7676" s="5">
        <v>1.0</v>
      </c>
      <c r="E7676" s="5">
        <v>4.95</v>
      </c>
      <c r="F7676" s="4">
        <v>13263.0</v>
      </c>
      <c r="G7676" s="6">
        <v>44445.53194444445</v>
      </c>
      <c r="H7676" s="6" t="str">
        <f>VLOOKUP(F7676,'Customer Details'!$A$1:$B$3264,2,0)</f>
        <v>Australia</v>
      </c>
      <c r="I7676" s="7">
        <f t="shared" si="1"/>
        <v>4.95</v>
      </c>
      <c r="J7676" s="7">
        <f t="shared" si="2"/>
        <v>4.95</v>
      </c>
    </row>
    <row r="7677" ht="15.75" customHeight="1">
      <c r="A7677" s="4">
        <v>551603.0</v>
      </c>
      <c r="B7677" s="4" t="s">
        <v>666</v>
      </c>
      <c r="C7677" s="5" t="s">
        <v>667</v>
      </c>
      <c r="D7677" s="5">
        <v>8.0</v>
      </c>
      <c r="E7677" s="5">
        <v>2.95</v>
      </c>
      <c r="F7677" s="4">
        <v>16745.0</v>
      </c>
      <c r="G7677" s="6">
        <v>44503.48194444444</v>
      </c>
      <c r="H7677" s="6" t="str">
        <f>VLOOKUP(F7677,'Customer Details'!$A$1:$B$3264,2,0)</f>
        <v>USA</v>
      </c>
      <c r="I7677" s="7">
        <f t="shared" si="1"/>
        <v>23.6</v>
      </c>
      <c r="J7677" s="7">
        <f t="shared" si="2"/>
        <v>23.6</v>
      </c>
    </row>
    <row r="7678" ht="15.75" customHeight="1">
      <c r="A7678" s="4">
        <v>540953.0</v>
      </c>
      <c r="B7678" s="4" t="s">
        <v>87</v>
      </c>
      <c r="C7678" s="5" t="s">
        <v>135</v>
      </c>
      <c r="D7678" s="5">
        <v>1.0</v>
      </c>
      <c r="E7678" s="5">
        <v>3.75</v>
      </c>
      <c r="F7678" s="4">
        <v>14587.0</v>
      </c>
      <c r="G7678" s="6">
        <v>44389.55277777778</v>
      </c>
      <c r="H7678" s="6" t="str">
        <f>VLOOKUP(F7678,'Customer Details'!$A$1:$B$3264,2,0)</f>
        <v>China</v>
      </c>
      <c r="I7678" s="7">
        <f t="shared" si="1"/>
        <v>3.75</v>
      </c>
      <c r="J7678" s="7">
        <f t="shared" si="2"/>
        <v>3.75</v>
      </c>
    </row>
    <row r="7679" ht="15.75" customHeight="1">
      <c r="A7679" s="4">
        <v>546534.0</v>
      </c>
      <c r="B7679" s="4" t="s">
        <v>40</v>
      </c>
      <c r="C7679" s="5" t="s">
        <v>41</v>
      </c>
      <c r="D7679" s="5">
        <v>6.0</v>
      </c>
      <c r="E7679" s="5">
        <v>2.95</v>
      </c>
      <c r="F7679" s="4">
        <v>16150.0</v>
      </c>
      <c r="G7679" s="6">
        <v>44453.58055555556</v>
      </c>
      <c r="H7679" s="6" t="str">
        <f>VLOOKUP(F7679,'Customer Details'!$A$1:$B$3264,2,0)</f>
        <v>United Kingdom</v>
      </c>
      <c r="I7679" s="7">
        <f t="shared" si="1"/>
        <v>17.7</v>
      </c>
      <c r="J7679" s="7">
        <f t="shared" si="2"/>
        <v>17.7</v>
      </c>
    </row>
    <row r="7680" ht="15.75" customHeight="1">
      <c r="A7680" s="4" t="s">
        <v>3277</v>
      </c>
      <c r="B7680" s="4">
        <v>48138.0</v>
      </c>
      <c r="C7680" s="5" t="s">
        <v>859</v>
      </c>
      <c r="D7680" s="5">
        <v>-4.0</v>
      </c>
      <c r="E7680" s="5">
        <v>8.25</v>
      </c>
      <c r="F7680" s="4">
        <v>13587.0</v>
      </c>
      <c r="G7680" s="6">
        <v>44689.47013888889</v>
      </c>
      <c r="H7680" s="6" t="str">
        <f>VLOOKUP(F7680,'Customer Details'!$A$1:$B$3264,2,0)</f>
        <v>Australia</v>
      </c>
      <c r="I7680" s="7">
        <f t="shared" si="1"/>
        <v>-33</v>
      </c>
      <c r="J7680" s="7">
        <f t="shared" si="2"/>
        <v>33</v>
      </c>
    </row>
    <row r="7681" ht="15.75" customHeight="1">
      <c r="A7681" s="4">
        <v>556672.0</v>
      </c>
      <c r="B7681" s="4" t="s">
        <v>100</v>
      </c>
      <c r="C7681" s="5" t="s">
        <v>101</v>
      </c>
      <c r="D7681" s="5">
        <v>10.0</v>
      </c>
      <c r="E7681" s="5">
        <v>1.45</v>
      </c>
      <c r="F7681" s="4">
        <v>13742.0</v>
      </c>
      <c r="G7681" s="6">
        <v>44543.71388888889</v>
      </c>
      <c r="H7681" s="6" t="str">
        <f>VLOOKUP(F7681,'Customer Details'!$A$1:$B$3264,2,0)</f>
        <v>USA</v>
      </c>
      <c r="I7681" s="7">
        <f t="shared" si="1"/>
        <v>14.5</v>
      </c>
      <c r="J7681" s="7">
        <f t="shared" si="2"/>
        <v>14.5</v>
      </c>
    </row>
    <row r="7682" ht="15.75" customHeight="1">
      <c r="A7682" s="4">
        <v>546670.0</v>
      </c>
      <c r="B7682" s="4" t="s">
        <v>645</v>
      </c>
      <c r="C7682" s="5" t="s">
        <v>646</v>
      </c>
      <c r="D7682" s="5">
        <v>1.0</v>
      </c>
      <c r="E7682" s="5">
        <v>3.75</v>
      </c>
      <c r="F7682" s="4">
        <v>13451.0</v>
      </c>
      <c r="G7682" s="6">
        <v>44454.65069444444</v>
      </c>
      <c r="H7682" s="6" t="str">
        <f>VLOOKUP(F7682,'Customer Details'!$A$1:$B$3264,2,0)</f>
        <v>India</v>
      </c>
      <c r="I7682" s="7">
        <f t="shared" si="1"/>
        <v>3.75</v>
      </c>
      <c r="J7682" s="7">
        <f t="shared" si="2"/>
        <v>3.75</v>
      </c>
    </row>
    <row r="7683" ht="15.75" customHeight="1">
      <c r="A7683" s="4">
        <v>579167.0</v>
      </c>
      <c r="B7683" s="4">
        <v>21528.0</v>
      </c>
      <c r="C7683" s="5" t="s">
        <v>1183</v>
      </c>
      <c r="D7683" s="5">
        <v>1.0</v>
      </c>
      <c r="E7683" s="5">
        <v>6.95</v>
      </c>
      <c r="F7683" s="4">
        <v>16800.0</v>
      </c>
      <c r="G7683" s="6">
        <v>44709.5875</v>
      </c>
      <c r="H7683" s="6" t="str">
        <f>VLOOKUP(F7683,'Customer Details'!$A$1:$B$3264,2,0)</f>
        <v>China</v>
      </c>
      <c r="I7683" s="7">
        <f t="shared" si="1"/>
        <v>6.95</v>
      </c>
      <c r="J7683" s="7">
        <f t="shared" si="2"/>
        <v>6.95</v>
      </c>
    </row>
    <row r="7684" ht="15.75" customHeight="1">
      <c r="A7684" s="4">
        <v>564061.0</v>
      </c>
      <c r="B7684" s="4" t="s">
        <v>22</v>
      </c>
      <c r="C7684" s="5" t="s">
        <v>23</v>
      </c>
      <c r="D7684" s="5">
        <v>2.0</v>
      </c>
      <c r="E7684" s="5">
        <v>2.08</v>
      </c>
      <c r="F7684" s="4">
        <v>14505.0</v>
      </c>
      <c r="G7684" s="6">
        <v>44614.60972222222</v>
      </c>
      <c r="H7684" s="6" t="str">
        <f>VLOOKUP(F7684,'Customer Details'!$A$1:$B$3264,2,0)</f>
        <v>Australia</v>
      </c>
      <c r="I7684" s="7">
        <f t="shared" si="1"/>
        <v>4.16</v>
      </c>
      <c r="J7684" s="7">
        <f t="shared" si="2"/>
        <v>4.16</v>
      </c>
    </row>
    <row r="7685" ht="15.75" customHeight="1">
      <c r="A7685" s="4">
        <v>572569.0</v>
      </c>
      <c r="B7685" s="4" t="s">
        <v>2765</v>
      </c>
      <c r="C7685" s="5" t="s">
        <v>2766</v>
      </c>
      <c r="D7685" s="5">
        <v>1.0</v>
      </c>
      <c r="E7685" s="5">
        <v>1.95</v>
      </c>
      <c r="F7685" s="4">
        <v>17870.0</v>
      </c>
      <c r="G7685" s="6">
        <v>44676.43888888889</v>
      </c>
      <c r="H7685" s="6" t="str">
        <f>VLOOKUP(F7685,'Customer Details'!$A$1:$B$3264,2,0)</f>
        <v>Australia</v>
      </c>
      <c r="I7685" s="7">
        <f t="shared" si="1"/>
        <v>1.95</v>
      </c>
      <c r="J7685" s="7">
        <f t="shared" si="2"/>
        <v>1.95</v>
      </c>
    </row>
    <row r="7686" ht="15.75" customHeight="1">
      <c r="A7686" s="4" t="s">
        <v>3278</v>
      </c>
      <c r="B7686" s="4" t="s">
        <v>281</v>
      </c>
      <c r="C7686" s="5" t="s">
        <v>282</v>
      </c>
      <c r="D7686" s="5">
        <v>-2.0</v>
      </c>
      <c r="E7686" s="5">
        <v>39.95</v>
      </c>
      <c r="F7686" s="4">
        <v>14231.0</v>
      </c>
      <c r="G7686" s="6">
        <v>44543.64930555555</v>
      </c>
      <c r="H7686" s="6" t="str">
        <f>VLOOKUP(F7686,'Customer Details'!$A$1:$B$3264,2,0)</f>
        <v>India</v>
      </c>
      <c r="I7686" s="7">
        <f t="shared" si="1"/>
        <v>-79.9</v>
      </c>
      <c r="J7686" s="7">
        <f t="shared" si="2"/>
        <v>79.9</v>
      </c>
    </row>
    <row r="7687" ht="15.75" customHeight="1">
      <c r="A7687" s="4" t="s">
        <v>3279</v>
      </c>
      <c r="B7687" s="4">
        <v>21326.0</v>
      </c>
      <c r="C7687" s="5" t="s">
        <v>755</v>
      </c>
      <c r="D7687" s="5">
        <v>-1.0</v>
      </c>
      <c r="E7687" s="5">
        <v>0.65</v>
      </c>
      <c r="F7687" s="4">
        <v>16566.0</v>
      </c>
      <c r="G7687" s="6">
        <v>44532.55972222222</v>
      </c>
      <c r="H7687" s="6" t="str">
        <f>VLOOKUP(F7687,'Customer Details'!$A$1:$B$3264,2,0)</f>
        <v>Australia</v>
      </c>
      <c r="I7687" s="7">
        <f t="shared" si="1"/>
        <v>-0.65</v>
      </c>
      <c r="J7687" s="7">
        <f t="shared" si="2"/>
        <v>0.65</v>
      </c>
    </row>
    <row r="7688" ht="15.75" customHeight="1">
      <c r="A7688" s="4">
        <v>573343.0</v>
      </c>
      <c r="B7688" s="4" t="s">
        <v>691</v>
      </c>
      <c r="C7688" s="5" t="s">
        <v>692</v>
      </c>
      <c r="D7688" s="5">
        <v>1.0</v>
      </c>
      <c r="E7688" s="5">
        <v>4.25</v>
      </c>
      <c r="F7688" s="4">
        <v>13566.0</v>
      </c>
      <c r="G7688" s="6">
        <v>44681.49930555555</v>
      </c>
      <c r="H7688" s="6" t="str">
        <f>VLOOKUP(F7688,'Customer Details'!$A$1:$B$3264,2,0)</f>
        <v>United Kingdom</v>
      </c>
      <c r="I7688" s="7">
        <f t="shared" si="1"/>
        <v>4.25</v>
      </c>
      <c r="J7688" s="7">
        <f t="shared" si="2"/>
        <v>4.25</v>
      </c>
    </row>
    <row r="7689" ht="15.75" customHeight="1">
      <c r="A7689" s="4" t="s">
        <v>890</v>
      </c>
      <c r="B7689" s="4">
        <v>22760.0</v>
      </c>
      <c r="C7689" s="5" t="s">
        <v>1426</v>
      </c>
      <c r="D7689" s="5">
        <v>-1.0</v>
      </c>
      <c r="E7689" s="5">
        <v>12.75</v>
      </c>
      <c r="F7689" s="4">
        <v>16801.0</v>
      </c>
      <c r="G7689" s="6">
        <v>44469.49861111111</v>
      </c>
      <c r="H7689" s="6" t="str">
        <f>VLOOKUP(F7689,'Customer Details'!$A$1:$B$3264,2,0)</f>
        <v>China</v>
      </c>
      <c r="I7689" s="7">
        <f t="shared" si="1"/>
        <v>-12.75</v>
      </c>
      <c r="J7689" s="7">
        <f t="shared" si="2"/>
        <v>12.75</v>
      </c>
    </row>
    <row r="7690" ht="15.75" customHeight="1">
      <c r="A7690" s="4">
        <v>565151.0</v>
      </c>
      <c r="B7690" s="4" t="s">
        <v>388</v>
      </c>
      <c r="C7690" s="5" t="s">
        <v>389</v>
      </c>
      <c r="D7690" s="5">
        <v>1.0</v>
      </c>
      <c r="E7690" s="5">
        <v>1.25</v>
      </c>
      <c r="F7690" s="4">
        <v>16923.0</v>
      </c>
      <c r="G7690" s="6">
        <v>44621.60347222222</v>
      </c>
      <c r="H7690" s="6" t="str">
        <f>VLOOKUP(F7690,'Customer Details'!$A$1:$B$3264,2,0)</f>
        <v>United Kingdom</v>
      </c>
      <c r="I7690" s="7">
        <f t="shared" si="1"/>
        <v>1.25</v>
      </c>
      <c r="J7690" s="7">
        <f t="shared" si="2"/>
        <v>1.25</v>
      </c>
    </row>
    <row r="7691" ht="15.75" customHeight="1">
      <c r="A7691" s="4">
        <v>541252.0</v>
      </c>
      <c r="B7691" s="4" t="s">
        <v>1624</v>
      </c>
      <c r="C7691" s="5" t="s">
        <v>1625</v>
      </c>
      <c r="D7691" s="5">
        <v>6.0</v>
      </c>
      <c r="E7691" s="5">
        <v>4.25</v>
      </c>
      <c r="F7691" s="4">
        <v>13064.0</v>
      </c>
      <c r="G7691" s="6">
        <v>44393.57013888889</v>
      </c>
      <c r="H7691" s="6" t="str">
        <f>VLOOKUP(F7691,'Customer Details'!$A$1:$B$3264,2,0)</f>
        <v>Australia</v>
      </c>
      <c r="I7691" s="7">
        <f t="shared" si="1"/>
        <v>25.5</v>
      </c>
      <c r="J7691" s="7">
        <f t="shared" si="2"/>
        <v>25.5</v>
      </c>
    </row>
    <row r="7692" ht="15.75" customHeight="1">
      <c r="A7692" s="4">
        <v>570685.0</v>
      </c>
      <c r="B7692" s="4" t="s">
        <v>2826</v>
      </c>
      <c r="C7692" s="5" t="s">
        <v>2827</v>
      </c>
      <c r="D7692" s="5">
        <v>2.0</v>
      </c>
      <c r="E7692" s="5">
        <v>1.25</v>
      </c>
      <c r="F7692" s="4">
        <v>13208.0</v>
      </c>
      <c r="G7692" s="6">
        <v>44662.68402777778</v>
      </c>
      <c r="H7692" s="6" t="str">
        <f>VLOOKUP(F7692,'Customer Details'!$A$1:$B$3264,2,0)</f>
        <v>United Kingdom</v>
      </c>
      <c r="I7692" s="7">
        <f t="shared" si="1"/>
        <v>2.5</v>
      </c>
      <c r="J7692" s="7">
        <f t="shared" si="2"/>
        <v>2.5</v>
      </c>
    </row>
    <row r="7693" ht="15.75" customHeight="1">
      <c r="A7693" s="4" t="s">
        <v>3280</v>
      </c>
      <c r="B7693" s="4">
        <v>23199.0</v>
      </c>
      <c r="C7693" s="5" t="s">
        <v>1639</v>
      </c>
      <c r="D7693" s="5">
        <v>-1.0</v>
      </c>
      <c r="E7693" s="5">
        <v>2.08</v>
      </c>
      <c r="F7693" s="4">
        <v>13534.0</v>
      </c>
      <c r="G7693" s="6">
        <v>44685.55694444444</v>
      </c>
      <c r="H7693" s="6" t="str">
        <f>VLOOKUP(F7693,'Customer Details'!$A$1:$B$3264,2,0)</f>
        <v>United Kingdom</v>
      </c>
      <c r="I7693" s="7">
        <f t="shared" si="1"/>
        <v>-2.08</v>
      </c>
      <c r="J7693" s="7">
        <f t="shared" si="2"/>
        <v>2.08</v>
      </c>
    </row>
    <row r="7694" ht="15.75" customHeight="1">
      <c r="A7694" s="4">
        <v>567312.0</v>
      </c>
      <c r="B7694" s="4" t="s">
        <v>77</v>
      </c>
      <c r="C7694" s="5" t="s">
        <v>78</v>
      </c>
      <c r="D7694" s="5">
        <v>4.0</v>
      </c>
      <c r="E7694" s="5">
        <v>4.15</v>
      </c>
      <c r="F7694" s="4">
        <v>15500.0</v>
      </c>
      <c r="G7694" s="6">
        <v>44639.57430555556</v>
      </c>
      <c r="H7694" s="6" t="str">
        <f>VLOOKUP(F7694,'Customer Details'!$A$1:$B$3264,2,0)</f>
        <v>United Kingdom</v>
      </c>
      <c r="I7694" s="7">
        <f t="shared" si="1"/>
        <v>16.6</v>
      </c>
      <c r="J7694" s="7">
        <f t="shared" si="2"/>
        <v>16.6</v>
      </c>
    </row>
    <row r="7695" ht="15.75" customHeight="1">
      <c r="A7695" s="4">
        <v>576658.0</v>
      </c>
      <c r="B7695" s="4">
        <v>23356.0</v>
      </c>
      <c r="C7695" s="5" t="s">
        <v>1207</v>
      </c>
      <c r="D7695" s="5">
        <v>1.0</v>
      </c>
      <c r="E7695" s="5">
        <v>5.95</v>
      </c>
      <c r="F7695" s="4">
        <v>14534.0</v>
      </c>
      <c r="G7695" s="6">
        <v>44697.46180555555</v>
      </c>
      <c r="H7695" s="6" t="str">
        <f>VLOOKUP(F7695,'Customer Details'!$A$1:$B$3264,2,0)</f>
        <v>India</v>
      </c>
      <c r="I7695" s="7">
        <f t="shared" si="1"/>
        <v>5.95</v>
      </c>
      <c r="J7695" s="7">
        <f t="shared" si="2"/>
        <v>5.95</v>
      </c>
    </row>
    <row r="7696" ht="15.75" customHeight="1">
      <c r="A7696" s="4">
        <v>581166.0</v>
      </c>
      <c r="B7696" s="4">
        <v>23235.0</v>
      </c>
      <c r="C7696" s="5" t="s">
        <v>3281</v>
      </c>
      <c r="D7696" s="5">
        <v>1.0</v>
      </c>
      <c r="E7696" s="5">
        <v>1.25</v>
      </c>
      <c r="F7696" s="4">
        <v>15525.0</v>
      </c>
      <c r="G7696" s="6">
        <v>44719.61319444444</v>
      </c>
      <c r="H7696" s="6" t="str">
        <f>VLOOKUP(F7696,'Customer Details'!$A$1:$B$3264,2,0)</f>
        <v>United Kingdom</v>
      </c>
      <c r="I7696" s="7">
        <f t="shared" si="1"/>
        <v>1.25</v>
      </c>
      <c r="J7696" s="7">
        <f t="shared" si="2"/>
        <v>1.25</v>
      </c>
    </row>
    <row r="7697" ht="15.75" customHeight="1">
      <c r="A7697" s="4">
        <v>560791.0</v>
      </c>
      <c r="B7697" s="4">
        <v>23182.0</v>
      </c>
      <c r="C7697" s="5" t="s">
        <v>2467</v>
      </c>
      <c r="D7697" s="5">
        <v>24.0</v>
      </c>
      <c r="E7697" s="5">
        <v>0.83</v>
      </c>
      <c r="F7697" s="4">
        <v>14688.0</v>
      </c>
      <c r="G7697" s="6">
        <v>44582.4375</v>
      </c>
      <c r="H7697" s="6" t="str">
        <f>VLOOKUP(F7697,'Customer Details'!$A$1:$B$3264,2,0)</f>
        <v>China</v>
      </c>
      <c r="I7697" s="7">
        <f t="shared" si="1"/>
        <v>19.92</v>
      </c>
      <c r="J7697" s="7">
        <f t="shared" si="2"/>
        <v>19.92</v>
      </c>
    </row>
    <row r="7698" ht="15.75" customHeight="1">
      <c r="A7698" s="4" t="s">
        <v>3282</v>
      </c>
      <c r="B7698" s="4">
        <v>21755.0</v>
      </c>
      <c r="C7698" s="5" t="s">
        <v>1364</v>
      </c>
      <c r="D7698" s="5">
        <v>-1.0</v>
      </c>
      <c r="E7698" s="5">
        <v>5.95</v>
      </c>
      <c r="F7698" s="4">
        <v>16782.0</v>
      </c>
      <c r="G7698" s="6">
        <v>44353.67361111111</v>
      </c>
      <c r="H7698" s="6" t="str">
        <f>VLOOKUP(F7698,'Customer Details'!$A$1:$B$3264,2,0)</f>
        <v>United Kingdom</v>
      </c>
      <c r="I7698" s="7">
        <f t="shared" si="1"/>
        <v>-5.95</v>
      </c>
      <c r="J7698" s="7">
        <f t="shared" si="2"/>
        <v>5.95</v>
      </c>
    </row>
    <row r="7699" ht="15.75" customHeight="1">
      <c r="A7699" s="4" t="s">
        <v>1653</v>
      </c>
      <c r="B7699" s="4">
        <v>21913.0</v>
      </c>
      <c r="C7699" s="5" t="s">
        <v>3283</v>
      </c>
      <c r="D7699" s="5">
        <v>-2.0</v>
      </c>
      <c r="E7699" s="5">
        <v>3.75</v>
      </c>
      <c r="F7699" s="4">
        <v>14808.0</v>
      </c>
      <c r="G7699" s="6">
        <v>44681.50138888889</v>
      </c>
      <c r="H7699" s="6" t="str">
        <f>VLOOKUP(F7699,'Customer Details'!$A$1:$B$3264,2,0)</f>
        <v>Australia</v>
      </c>
      <c r="I7699" s="7">
        <f t="shared" si="1"/>
        <v>-7.5</v>
      </c>
      <c r="J7699" s="7">
        <f t="shared" si="2"/>
        <v>7.5</v>
      </c>
    </row>
    <row r="7700" ht="15.75" customHeight="1">
      <c r="A7700" s="4">
        <v>568212.0</v>
      </c>
      <c r="B7700" s="4" t="s">
        <v>24</v>
      </c>
      <c r="C7700" s="5" t="s">
        <v>25</v>
      </c>
      <c r="D7700" s="5">
        <v>1.0</v>
      </c>
      <c r="E7700" s="5">
        <v>1.25</v>
      </c>
      <c r="F7700" s="4">
        <v>15154.0</v>
      </c>
      <c r="G7700" s="6">
        <v>44645.67013888889</v>
      </c>
      <c r="H7700" s="6" t="str">
        <f>VLOOKUP(F7700,'Customer Details'!$A$1:$B$3264,2,0)</f>
        <v>Australia</v>
      </c>
      <c r="I7700" s="7">
        <f t="shared" si="1"/>
        <v>1.25</v>
      </c>
      <c r="J7700" s="7">
        <f t="shared" si="2"/>
        <v>1.25</v>
      </c>
    </row>
    <row r="7701" ht="15.75" customHeight="1">
      <c r="A7701" s="4">
        <v>559317.0</v>
      </c>
      <c r="B7701" s="4" t="s">
        <v>299</v>
      </c>
      <c r="C7701" s="5" t="s">
        <v>300</v>
      </c>
      <c r="D7701" s="5">
        <v>1.0</v>
      </c>
      <c r="E7701" s="5">
        <v>1.25</v>
      </c>
      <c r="F7701" s="4">
        <v>17611.0</v>
      </c>
      <c r="G7701" s="6">
        <v>44568.58541666667</v>
      </c>
      <c r="H7701" s="6" t="str">
        <f>VLOOKUP(F7701,'Customer Details'!$A$1:$B$3264,2,0)</f>
        <v>China</v>
      </c>
      <c r="I7701" s="7">
        <f t="shared" si="1"/>
        <v>1.25</v>
      </c>
      <c r="J7701" s="7">
        <f t="shared" si="2"/>
        <v>1.25</v>
      </c>
    </row>
    <row r="7702" ht="15.75" customHeight="1">
      <c r="A7702" s="4">
        <v>559549.0</v>
      </c>
      <c r="B7702" s="4" t="s">
        <v>138</v>
      </c>
      <c r="C7702" s="5" t="s">
        <v>139</v>
      </c>
      <c r="D7702" s="5">
        <v>1.0</v>
      </c>
      <c r="E7702" s="5">
        <v>4.15</v>
      </c>
      <c r="F7702" s="4">
        <v>13230.0</v>
      </c>
      <c r="G7702" s="6">
        <v>44571.64236111111</v>
      </c>
      <c r="H7702" s="6" t="str">
        <f>VLOOKUP(F7702,'Customer Details'!$A$1:$B$3264,2,0)</f>
        <v>USA</v>
      </c>
      <c r="I7702" s="7">
        <f t="shared" si="1"/>
        <v>4.15</v>
      </c>
      <c r="J7702" s="7">
        <f t="shared" si="2"/>
        <v>4.15</v>
      </c>
    </row>
    <row r="7703" ht="15.75" customHeight="1">
      <c r="A7703" s="4">
        <v>559894.0</v>
      </c>
      <c r="B7703" s="4" t="s">
        <v>313</v>
      </c>
      <c r="C7703" s="5" t="s">
        <v>314</v>
      </c>
      <c r="D7703" s="5">
        <v>12.0</v>
      </c>
      <c r="E7703" s="5">
        <v>0.42</v>
      </c>
      <c r="F7703" s="4">
        <v>14159.0</v>
      </c>
      <c r="G7703" s="6">
        <v>44574.50416666667</v>
      </c>
      <c r="H7703" s="6" t="str">
        <f>VLOOKUP(F7703,'Customer Details'!$A$1:$B$3264,2,0)</f>
        <v>Australia</v>
      </c>
      <c r="I7703" s="7">
        <f t="shared" si="1"/>
        <v>5.04</v>
      </c>
      <c r="J7703" s="7">
        <f t="shared" si="2"/>
        <v>5.04</v>
      </c>
    </row>
    <row r="7704" ht="15.75" customHeight="1">
      <c r="A7704" s="4">
        <v>540027.0</v>
      </c>
      <c r="B7704" s="4" t="s">
        <v>63</v>
      </c>
      <c r="C7704" s="5" t="s">
        <v>64</v>
      </c>
      <c r="D7704" s="5">
        <v>20.0</v>
      </c>
      <c r="E7704" s="5">
        <v>0.42</v>
      </c>
      <c r="F7704" s="4">
        <v>14210.0</v>
      </c>
      <c r="G7704" s="6">
        <v>44381.5625</v>
      </c>
      <c r="H7704" s="6" t="str">
        <f>VLOOKUP(F7704,'Customer Details'!$A$1:$B$3264,2,0)</f>
        <v>India</v>
      </c>
      <c r="I7704" s="7">
        <f t="shared" si="1"/>
        <v>8.4</v>
      </c>
      <c r="J7704" s="7">
        <f t="shared" si="2"/>
        <v>8.4</v>
      </c>
    </row>
    <row r="7705" ht="15.75" customHeight="1">
      <c r="A7705" s="4">
        <v>579196.0</v>
      </c>
      <c r="B7705" s="4" t="s">
        <v>574</v>
      </c>
      <c r="C7705" s="5" t="s">
        <v>575</v>
      </c>
      <c r="D7705" s="5">
        <v>1.0</v>
      </c>
      <c r="E7705" s="5">
        <v>5.79</v>
      </c>
      <c r="F7705" s="4">
        <v>14096.0</v>
      </c>
      <c r="G7705" s="6">
        <v>44709.6625</v>
      </c>
      <c r="H7705" s="6" t="str">
        <f>VLOOKUP(F7705,'Customer Details'!$A$1:$B$3264,2,0)</f>
        <v>USA</v>
      </c>
      <c r="I7705" s="7">
        <f t="shared" si="1"/>
        <v>5.79</v>
      </c>
      <c r="J7705" s="7">
        <f t="shared" si="2"/>
        <v>5.79</v>
      </c>
    </row>
    <row r="7706" ht="15.75" customHeight="1">
      <c r="A7706" s="4" t="s">
        <v>3284</v>
      </c>
      <c r="B7706" s="4" t="s">
        <v>493</v>
      </c>
      <c r="C7706" s="5" t="s">
        <v>494</v>
      </c>
      <c r="D7706" s="5">
        <v>-12.0</v>
      </c>
      <c r="E7706" s="5">
        <v>0.85</v>
      </c>
      <c r="F7706" s="4">
        <v>13995.0</v>
      </c>
      <c r="G7706" s="6">
        <v>44480.67013888889</v>
      </c>
      <c r="H7706" s="6" t="str">
        <f>VLOOKUP(F7706,'Customer Details'!$A$1:$B$3264,2,0)</f>
        <v>United Kingdom</v>
      </c>
      <c r="I7706" s="7">
        <f t="shared" si="1"/>
        <v>-10.2</v>
      </c>
      <c r="J7706" s="7">
        <f t="shared" si="2"/>
        <v>10.2</v>
      </c>
    </row>
    <row r="7707" ht="15.75" customHeight="1">
      <c r="A7707" s="4">
        <v>568158.0</v>
      </c>
      <c r="B7707" s="4" t="s">
        <v>100</v>
      </c>
      <c r="C7707" s="5" t="s">
        <v>101</v>
      </c>
      <c r="D7707" s="5">
        <v>4.0</v>
      </c>
      <c r="E7707" s="5">
        <v>1.45</v>
      </c>
      <c r="F7707" s="4">
        <v>16133.0</v>
      </c>
      <c r="G7707" s="6">
        <v>44645.51527777778</v>
      </c>
      <c r="H7707" s="6" t="str">
        <f>VLOOKUP(F7707,'Customer Details'!$A$1:$B$3264,2,0)</f>
        <v>India</v>
      </c>
      <c r="I7707" s="7">
        <f t="shared" si="1"/>
        <v>5.8</v>
      </c>
      <c r="J7707" s="7">
        <f t="shared" si="2"/>
        <v>5.8</v>
      </c>
    </row>
    <row r="7708" ht="15.75" customHeight="1">
      <c r="A7708" s="4">
        <v>576560.0</v>
      </c>
      <c r="B7708" s="4" t="s">
        <v>905</v>
      </c>
      <c r="C7708" s="5" t="s">
        <v>906</v>
      </c>
      <c r="D7708" s="5">
        <v>1.0</v>
      </c>
      <c r="E7708" s="5">
        <v>5.45</v>
      </c>
      <c r="F7708" s="4">
        <v>12877.0</v>
      </c>
      <c r="G7708" s="6">
        <v>44696.55625</v>
      </c>
      <c r="H7708" s="6" t="str">
        <f>VLOOKUP(F7708,'Customer Details'!$A$1:$B$3264,2,0)</f>
        <v>Australia</v>
      </c>
      <c r="I7708" s="7">
        <f t="shared" si="1"/>
        <v>5.45</v>
      </c>
      <c r="J7708" s="7">
        <f t="shared" si="2"/>
        <v>5.45</v>
      </c>
    </row>
    <row r="7709" ht="15.75" customHeight="1">
      <c r="A7709" s="4">
        <v>543458.0</v>
      </c>
      <c r="B7709" s="4" t="s">
        <v>1017</v>
      </c>
      <c r="C7709" s="5" t="s">
        <v>1018</v>
      </c>
      <c r="D7709" s="5">
        <v>1.0</v>
      </c>
      <c r="E7709" s="5">
        <v>1.25</v>
      </c>
      <c r="F7709" s="4">
        <v>14587.0</v>
      </c>
      <c r="G7709" s="6">
        <v>44416.56111111111</v>
      </c>
      <c r="H7709" s="6" t="str">
        <f>VLOOKUP(F7709,'Customer Details'!$A$1:$B$3264,2,0)</f>
        <v>China</v>
      </c>
      <c r="I7709" s="7">
        <f t="shared" si="1"/>
        <v>1.25</v>
      </c>
      <c r="J7709" s="7">
        <f t="shared" si="2"/>
        <v>1.25</v>
      </c>
    </row>
    <row r="7710" ht="15.75" customHeight="1">
      <c r="A7710" s="4">
        <v>550265.0</v>
      </c>
      <c r="B7710" s="4" t="s">
        <v>1167</v>
      </c>
      <c r="C7710" s="5" t="s">
        <v>1168</v>
      </c>
      <c r="D7710" s="5">
        <v>2.0</v>
      </c>
      <c r="E7710" s="5">
        <v>9.95</v>
      </c>
      <c r="F7710" s="4">
        <v>17572.0</v>
      </c>
      <c r="G7710" s="6">
        <v>44484.50694444445</v>
      </c>
      <c r="H7710" s="6" t="str">
        <f>VLOOKUP(F7710,'Customer Details'!$A$1:$B$3264,2,0)</f>
        <v>USA</v>
      </c>
      <c r="I7710" s="7">
        <f t="shared" si="1"/>
        <v>19.9</v>
      </c>
      <c r="J7710" s="7">
        <f t="shared" si="2"/>
        <v>19.9</v>
      </c>
    </row>
    <row r="7711" ht="15.75" customHeight="1">
      <c r="A7711" s="4" t="s">
        <v>1609</v>
      </c>
      <c r="B7711" s="4">
        <v>23205.0</v>
      </c>
      <c r="C7711" s="5" t="s">
        <v>1663</v>
      </c>
      <c r="D7711" s="5">
        <v>-15.0</v>
      </c>
      <c r="E7711" s="5">
        <v>0.85</v>
      </c>
      <c r="F7711" s="4">
        <v>14688.0</v>
      </c>
      <c r="G7711" s="6">
        <v>44632.75277777778</v>
      </c>
      <c r="H7711" s="6" t="str">
        <f>VLOOKUP(F7711,'Customer Details'!$A$1:$B$3264,2,0)</f>
        <v>China</v>
      </c>
      <c r="I7711" s="7">
        <f t="shared" si="1"/>
        <v>-12.75</v>
      </c>
      <c r="J7711" s="7">
        <f t="shared" si="2"/>
        <v>12.75</v>
      </c>
    </row>
    <row r="7712" ht="15.75" customHeight="1">
      <c r="A7712" s="4">
        <v>547804.0</v>
      </c>
      <c r="B7712" s="4" t="s">
        <v>359</v>
      </c>
      <c r="C7712" s="5" t="s">
        <v>360</v>
      </c>
      <c r="D7712" s="5">
        <v>8.0</v>
      </c>
      <c r="E7712" s="5">
        <v>0.85</v>
      </c>
      <c r="F7712" s="4">
        <v>16817.0</v>
      </c>
      <c r="G7712" s="6">
        <v>44464.5625</v>
      </c>
      <c r="H7712" s="6" t="str">
        <f>VLOOKUP(F7712,'Customer Details'!$A$1:$B$3264,2,0)</f>
        <v>United Kingdom</v>
      </c>
      <c r="I7712" s="7">
        <f t="shared" si="1"/>
        <v>6.8</v>
      </c>
      <c r="J7712" s="7">
        <f t="shared" si="2"/>
        <v>6.8</v>
      </c>
    </row>
    <row r="7713" ht="15.75" customHeight="1">
      <c r="A7713" s="4">
        <v>553194.0</v>
      </c>
      <c r="B7713" s="4" t="s">
        <v>1781</v>
      </c>
      <c r="C7713" s="5" t="s">
        <v>1782</v>
      </c>
      <c r="D7713" s="5">
        <v>3.0</v>
      </c>
      <c r="E7713" s="5">
        <v>1.95</v>
      </c>
      <c r="F7713" s="4">
        <v>16283.0</v>
      </c>
      <c r="G7713" s="6">
        <v>44515.56736111111</v>
      </c>
      <c r="H7713" s="6" t="str">
        <f>VLOOKUP(F7713,'Customer Details'!$A$1:$B$3264,2,0)</f>
        <v>USA</v>
      </c>
      <c r="I7713" s="7">
        <f t="shared" si="1"/>
        <v>5.85</v>
      </c>
      <c r="J7713" s="7">
        <f t="shared" si="2"/>
        <v>5.85</v>
      </c>
    </row>
    <row r="7714" ht="15.75" customHeight="1">
      <c r="A7714" s="4">
        <v>568346.0</v>
      </c>
      <c r="B7714" s="4" t="s">
        <v>210</v>
      </c>
      <c r="C7714" s="5" t="s">
        <v>211</v>
      </c>
      <c r="D7714" s="5">
        <v>1.0</v>
      </c>
      <c r="E7714" s="5">
        <v>1.63</v>
      </c>
      <c r="F7714" s="4">
        <v>14096.0</v>
      </c>
      <c r="G7714" s="6">
        <v>44646.64444444444</v>
      </c>
      <c r="H7714" s="6" t="str">
        <f>VLOOKUP(F7714,'Customer Details'!$A$1:$B$3264,2,0)</f>
        <v>USA</v>
      </c>
      <c r="I7714" s="7">
        <f t="shared" si="1"/>
        <v>1.63</v>
      </c>
      <c r="J7714" s="7">
        <f t="shared" si="2"/>
        <v>1.63</v>
      </c>
    </row>
    <row r="7715" ht="15.75" customHeight="1">
      <c r="A7715" s="4" t="s">
        <v>3285</v>
      </c>
      <c r="B7715" s="4" t="s">
        <v>1941</v>
      </c>
      <c r="C7715" s="5" t="s">
        <v>1942</v>
      </c>
      <c r="D7715" s="5">
        <v>-1.0</v>
      </c>
      <c r="E7715" s="5">
        <v>16.07</v>
      </c>
      <c r="F7715" s="4">
        <v>14527.0</v>
      </c>
      <c r="G7715" s="6">
        <v>44657.52569444444</v>
      </c>
      <c r="H7715" s="6" t="str">
        <f>VLOOKUP(F7715,'Customer Details'!$A$1:$B$3264,2,0)</f>
        <v>USA</v>
      </c>
      <c r="I7715" s="7">
        <f t="shared" si="1"/>
        <v>-16.07</v>
      </c>
      <c r="J7715" s="7">
        <f t="shared" si="2"/>
        <v>16.07</v>
      </c>
    </row>
    <row r="7716" ht="15.75" customHeight="1">
      <c r="A7716" s="4">
        <v>543040.0</v>
      </c>
      <c r="B7716" s="4">
        <v>21558.0</v>
      </c>
      <c r="C7716" s="5" t="s">
        <v>411</v>
      </c>
      <c r="D7716" s="5">
        <v>1.0</v>
      </c>
      <c r="E7716" s="5">
        <v>2.55</v>
      </c>
      <c r="F7716" s="4">
        <v>17337.0</v>
      </c>
      <c r="G7716" s="6">
        <v>44410.7125</v>
      </c>
      <c r="H7716" s="6" t="str">
        <f>VLOOKUP(F7716,'Customer Details'!$A$1:$B$3264,2,0)</f>
        <v>China</v>
      </c>
      <c r="I7716" s="7">
        <f t="shared" si="1"/>
        <v>2.55</v>
      </c>
      <c r="J7716" s="7">
        <f t="shared" si="2"/>
        <v>2.55</v>
      </c>
    </row>
    <row r="7717" ht="15.75" customHeight="1">
      <c r="A7717" s="4">
        <v>558237.0</v>
      </c>
      <c r="B7717" s="4" t="s">
        <v>1135</v>
      </c>
      <c r="C7717" s="5" t="s">
        <v>1136</v>
      </c>
      <c r="D7717" s="5">
        <v>6.0</v>
      </c>
      <c r="E7717" s="5">
        <v>0.42</v>
      </c>
      <c r="F7717" s="4">
        <v>12867.0</v>
      </c>
      <c r="G7717" s="6">
        <v>44557.62777777778</v>
      </c>
      <c r="H7717" s="6" t="str">
        <f>VLOOKUP(F7717,'Customer Details'!$A$1:$B$3264,2,0)</f>
        <v>Australia</v>
      </c>
      <c r="I7717" s="7">
        <f t="shared" si="1"/>
        <v>2.52</v>
      </c>
      <c r="J7717" s="7">
        <f t="shared" si="2"/>
        <v>2.52</v>
      </c>
    </row>
    <row r="7718" ht="15.75" customHeight="1">
      <c r="A7718" s="4">
        <v>575117.0</v>
      </c>
      <c r="B7718" s="4">
        <v>21992.0</v>
      </c>
      <c r="C7718" s="5" t="s">
        <v>864</v>
      </c>
      <c r="D7718" s="5">
        <v>1.0</v>
      </c>
      <c r="E7718" s="5">
        <v>1.25</v>
      </c>
      <c r="F7718" s="4">
        <v>12748.0</v>
      </c>
      <c r="G7718" s="6">
        <v>44689.59861111111</v>
      </c>
      <c r="H7718" s="6" t="str">
        <f>VLOOKUP(F7718,'Customer Details'!$A$1:$B$3264,2,0)</f>
        <v>USA</v>
      </c>
      <c r="I7718" s="7">
        <f t="shared" si="1"/>
        <v>1.25</v>
      </c>
      <c r="J7718" s="7">
        <f t="shared" si="2"/>
        <v>1.25</v>
      </c>
    </row>
    <row r="7719" ht="15.75" customHeight="1">
      <c r="A7719" s="4">
        <v>561910.0</v>
      </c>
      <c r="B7719" s="4" t="s">
        <v>38</v>
      </c>
      <c r="C7719" s="5" t="s">
        <v>39</v>
      </c>
      <c r="D7719" s="5">
        <v>12.0</v>
      </c>
      <c r="E7719" s="5">
        <v>2.95</v>
      </c>
      <c r="F7719" s="4">
        <v>17053.0</v>
      </c>
      <c r="G7719" s="6">
        <v>44593.43263888889</v>
      </c>
      <c r="H7719" s="6" t="str">
        <f>VLOOKUP(F7719,'Customer Details'!$A$1:$B$3264,2,0)</f>
        <v>USA</v>
      </c>
      <c r="I7719" s="7">
        <f t="shared" si="1"/>
        <v>35.4</v>
      </c>
      <c r="J7719" s="7">
        <f t="shared" si="2"/>
        <v>35.4</v>
      </c>
    </row>
    <row r="7720" ht="15.75" customHeight="1">
      <c r="A7720" s="4">
        <v>576538.0</v>
      </c>
      <c r="B7720" s="4">
        <v>23558.0</v>
      </c>
      <c r="C7720" s="5" t="s">
        <v>3286</v>
      </c>
      <c r="D7720" s="5">
        <v>1.0</v>
      </c>
      <c r="E7720" s="5">
        <v>12.5</v>
      </c>
      <c r="F7720" s="4">
        <v>14725.0</v>
      </c>
      <c r="G7720" s="6">
        <v>44696.52916666667</v>
      </c>
      <c r="H7720" s="6" t="str">
        <f>VLOOKUP(F7720,'Customer Details'!$A$1:$B$3264,2,0)</f>
        <v>China</v>
      </c>
      <c r="I7720" s="7">
        <f t="shared" si="1"/>
        <v>12.5</v>
      </c>
      <c r="J7720" s="7">
        <f t="shared" si="2"/>
        <v>12.5</v>
      </c>
    </row>
    <row r="7721" ht="15.75" customHeight="1">
      <c r="A7721" s="4">
        <v>578548.0</v>
      </c>
      <c r="B7721" s="4">
        <v>22113.0</v>
      </c>
      <c r="C7721" s="5" t="s">
        <v>2017</v>
      </c>
      <c r="D7721" s="5">
        <v>1.0</v>
      </c>
      <c r="E7721" s="5">
        <v>4.25</v>
      </c>
      <c r="F7721" s="4">
        <v>17345.0</v>
      </c>
      <c r="G7721" s="6">
        <v>44705.62638888889</v>
      </c>
      <c r="H7721" s="6" t="str">
        <f>VLOOKUP(F7721,'Customer Details'!$A$1:$B$3264,2,0)</f>
        <v>United Kingdom</v>
      </c>
      <c r="I7721" s="7">
        <f t="shared" si="1"/>
        <v>4.25</v>
      </c>
      <c r="J7721" s="7">
        <f t="shared" si="2"/>
        <v>4.25</v>
      </c>
    </row>
    <row r="7722" ht="15.75" customHeight="1">
      <c r="A7722" s="4">
        <v>553607.0</v>
      </c>
      <c r="B7722" s="4" t="s">
        <v>44</v>
      </c>
      <c r="C7722" s="5" t="s">
        <v>45</v>
      </c>
      <c r="D7722" s="5">
        <v>72.0</v>
      </c>
      <c r="E7722" s="5">
        <v>1.69</v>
      </c>
      <c r="F7722" s="4">
        <v>16684.0</v>
      </c>
      <c r="G7722" s="6">
        <v>44518.44930555556</v>
      </c>
      <c r="H7722" s="6" t="str">
        <f>VLOOKUP(F7722,'Customer Details'!$A$1:$B$3264,2,0)</f>
        <v>USA</v>
      </c>
      <c r="I7722" s="7">
        <f t="shared" si="1"/>
        <v>121.68</v>
      </c>
      <c r="J7722" s="7">
        <f t="shared" si="2"/>
        <v>121.68</v>
      </c>
    </row>
    <row r="7723" ht="15.75" customHeight="1">
      <c r="A7723" s="4" t="s">
        <v>2989</v>
      </c>
      <c r="B7723" s="4">
        <v>21232.0</v>
      </c>
      <c r="C7723" s="5" t="s">
        <v>84</v>
      </c>
      <c r="D7723" s="5">
        <v>-1.0</v>
      </c>
      <c r="E7723" s="5">
        <v>1.25</v>
      </c>
      <c r="F7723" s="4">
        <v>17511.0</v>
      </c>
      <c r="G7723" s="6">
        <v>44468.62916666667</v>
      </c>
      <c r="H7723" s="6" t="str">
        <f>VLOOKUP(F7723,'Customer Details'!$A$1:$B$3264,2,0)</f>
        <v>United Kingdom</v>
      </c>
      <c r="I7723" s="7">
        <f t="shared" si="1"/>
        <v>-1.25</v>
      </c>
      <c r="J7723" s="7">
        <f t="shared" si="2"/>
        <v>1.25</v>
      </c>
    </row>
    <row r="7724" ht="15.75" customHeight="1">
      <c r="A7724" s="4">
        <v>561868.0</v>
      </c>
      <c r="B7724" s="4">
        <v>22311.0</v>
      </c>
      <c r="C7724" s="5" t="s">
        <v>3287</v>
      </c>
      <c r="D7724" s="5">
        <v>1.0</v>
      </c>
      <c r="E7724" s="5">
        <v>2.95</v>
      </c>
      <c r="F7724" s="4">
        <v>16813.0</v>
      </c>
      <c r="G7724" s="6">
        <v>44592.47638888889</v>
      </c>
      <c r="H7724" s="6" t="str">
        <f>VLOOKUP(F7724,'Customer Details'!$A$1:$B$3264,2,0)</f>
        <v>Australia</v>
      </c>
      <c r="I7724" s="7">
        <f t="shared" si="1"/>
        <v>2.95</v>
      </c>
      <c r="J7724" s="7">
        <f t="shared" si="2"/>
        <v>2.95</v>
      </c>
    </row>
    <row r="7725" ht="15.75" customHeight="1">
      <c r="A7725" s="4">
        <v>556181.0</v>
      </c>
      <c r="B7725" s="4" t="s">
        <v>425</v>
      </c>
      <c r="C7725" s="5" t="s">
        <v>426</v>
      </c>
      <c r="D7725" s="5">
        <v>1.0</v>
      </c>
      <c r="E7725" s="5">
        <v>7.95</v>
      </c>
      <c r="F7725" s="4">
        <v>15407.0</v>
      </c>
      <c r="G7725" s="6">
        <v>44539.48055555556</v>
      </c>
      <c r="H7725" s="6" t="str">
        <f>VLOOKUP(F7725,'Customer Details'!$A$1:$B$3264,2,0)</f>
        <v>USA</v>
      </c>
      <c r="I7725" s="7">
        <f t="shared" si="1"/>
        <v>7.95</v>
      </c>
      <c r="J7725" s="7">
        <f t="shared" si="2"/>
        <v>7.95</v>
      </c>
    </row>
    <row r="7726" ht="15.75" customHeight="1">
      <c r="A7726" s="4">
        <v>562263.0</v>
      </c>
      <c r="B7726" s="4" t="s">
        <v>67</v>
      </c>
      <c r="C7726" s="5" t="s">
        <v>68</v>
      </c>
      <c r="D7726" s="5">
        <v>5.0</v>
      </c>
      <c r="E7726" s="5">
        <v>2.08</v>
      </c>
      <c r="F7726" s="4">
        <v>17514.0</v>
      </c>
      <c r="G7726" s="6">
        <v>44595.65625</v>
      </c>
      <c r="H7726" s="6" t="str">
        <f>VLOOKUP(F7726,'Customer Details'!$A$1:$B$3264,2,0)</f>
        <v>Australia</v>
      </c>
      <c r="I7726" s="7">
        <f t="shared" si="1"/>
        <v>10.4</v>
      </c>
      <c r="J7726" s="7">
        <f t="shared" si="2"/>
        <v>10.4</v>
      </c>
    </row>
    <row r="7727" ht="15.75" customHeight="1">
      <c r="A7727" s="4" t="s">
        <v>3288</v>
      </c>
      <c r="B7727" s="4">
        <v>22241.0</v>
      </c>
      <c r="C7727" s="5" t="s">
        <v>3289</v>
      </c>
      <c r="D7727" s="5">
        <v>-1.0</v>
      </c>
      <c r="E7727" s="5">
        <v>1.06</v>
      </c>
      <c r="F7727" s="4">
        <v>15311.0</v>
      </c>
      <c r="G7727" s="6">
        <v>44518.58402777778</v>
      </c>
      <c r="H7727" s="6" t="str">
        <f>VLOOKUP(F7727,'Customer Details'!$A$1:$B$3264,2,0)</f>
        <v>USA</v>
      </c>
      <c r="I7727" s="7">
        <f t="shared" si="1"/>
        <v>-1.06</v>
      </c>
      <c r="J7727" s="7">
        <f t="shared" si="2"/>
        <v>1.06</v>
      </c>
    </row>
    <row r="7728" ht="15.75" customHeight="1">
      <c r="A7728" s="4" t="s">
        <v>3290</v>
      </c>
      <c r="B7728" s="4" t="s">
        <v>1828</v>
      </c>
      <c r="C7728" s="5" t="s">
        <v>1829</v>
      </c>
      <c r="D7728" s="5">
        <v>-12.0</v>
      </c>
      <c r="E7728" s="5">
        <v>2.55</v>
      </c>
      <c r="F7728" s="4">
        <v>16579.0</v>
      </c>
      <c r="G7728" s="6">
        <v>44356.625</v>
      </c>
      <c r="H7728" s="6" t="str">
        <f>VLOOKUP(F7728,'Customer Details'!$A$1:$B$3264,2,0)</f>
        <v>India</v>
      </c>
      <c r="I7728" s="7">
        <f t="shared" si="1"/>
        <v>-30.6</v>
      </c>
      <c r="J7728" s="7">
        <f t="shared" si="2"/>
        <v>30.6</v>
      </c>
    </row>
    <row r="7729" ht="15.75" customHeight="1">
      <c r="A7729" s="4">
        <v>574840.0</v>
      </c>
      <c r="B7729" s="4" t="s">
        <v>3291</v>
      </c>
      <c r="C7729" s="5" t="s">
        <v>3292</v>
      </c>
      <c r="D7729" s="5">
        <v>1.0</v>
      </c>
      <c r="E7729" s="5">
        <v>1.65</v>
      </c>
      <c r="F7729" s="4">
        <v>12748.0</v>
      </c>
      <c r="G7729" s="6">
        <v>44688.48680555556</v>
      </c>
      <c r="H7729" s="6" t="str">
        <f>VLOOKUP(F7729,'Customer Details'!$A$1:$B$3264,2,0)</f>
        <v>USA</v>
      </c>
      <c r="I7729" s="7">
        <f t="shared" si="1"/>
        <v>1.65</v>
      </c>
      <c r="J7729" s="7">
        <f t="shared" si="2"/>
        <v>1.65</v>
      </c>
    </row>
    <row r="7730" ht="15.75" customHeight="1">
      <c r="A7730" s="4">
        <v>556876.0</v>
      </c>
      <c r="B7730" s="4" t="s">
        <v>1128</v>
      </c>
      <c r="C7730" s="5" t="s">
        <v>1129</v>
      </c>
      <c r="D7730" s="5">
        <v>1.0</v>
      </c>
      <c r="E7730" s="5">
        <v>1.25</v>
      </c>
      <c r="F7730" s="4">
        <v>16241.0</v>
      </c>
      <c r="G7730" s="6">
        <v>44545.49722222222</v>
      </c>
      <c r="H7730" s="6" t="str">
        <f>VLOOKUP(F7730,'Customer Details'!$A$1:$B$3264,2,0)</f>
        <v>China</v>
      </c>
      <c r="I7730" s="7">
        <f t="shared" si="1"/>
        <v>1.25</v>
      </c>
      <c r="J7730" s="7">
        <f t="shared" si="2"/>
        <v>1.25</v>
      </c>
    </row>
    <row r="7731" ht="15.75" customHeight="1">
      <c r="A7731" s="4">
        <v>579497.0</v>
      </c>
      <c r="B7731" s="4" t="s">
        <v>625</v>
      </c>
      <c r="C7731" s="5" t="s">
        <v>626</v>
      </c>
      <c r="D7731" s="5">
        <v>1.0</v>
      </c>
      <c r="E7731" s="5">
        <v>3.75</v>
      </c>
      <c r="F7731" s="4">
        <v>14349.0</v>
      </c>
      <c r="G7731" s="6">
        <v>44710.65208333333</v>
      </c>
      <c r="H7731" s="6" t="str">
        <f>VLOOKUP(F7731,'Customer Details'!$A$1:$B$3264,2,0)</f>
        <v>United Kingdom</v>
      </c>
      <c r="I7731" s="7">
        <f t="shared" si="1"/>
        <v>3.75</v>
      </c>
      <c r="J7731" s="7">
        <f t="shared" si="2"/>
        <v>3.75</v>
      </c>
    </row>
    <row r="7732" ht="15.75" customHeight="1">
      <c r="A7732" s="4">
        <v>539290.0</v>
      </c>
      <c r="B7732" s="4" t="s">
        <v>48</v>
      </c>
      <c r="C7732" s="5" t="s">
        <v>49</v>
      </c>
      <c r="D7732" s="5">
        <v>10.0</v>
      </c>
      <c r="E7732" s="5">
        <v>1.95</v>
      </c>
      <c r="F7732" s="4">
        <v>16271.0</v>
      </c>
      <c r="G7732" s="6">
        <v>44363.69166666667</v>
      </c>
      <c r="H7732" s="6" t="str">
        <f>VLOOKUP(F7732,'Customer Details'!$A$1:$B$3264,2,0)</f>
        <v>Australia</v>
      </c>
      <c r="I7732" s="7">
        <f t="shared" si="1"/>
        <v>19.5</v>
      </c>
      <c r="J7732" s="7">
        <f t="shared" si="2"/>
        <v>19.5</v>
      </c>
    </row>
    <row r="7733" ht="15.75" customHeight="1">
      <c r="A7733" s="4" t="s">
        <v>3293</v>
      </c>
      <c r="B7733" s="4" t="s">
        <v>46</v>
      </c>
      <c r="C7733" s="5" t="s">
        <v>47</v>
      </c>
      <c r="D7733" s="5">
        <v>-1.0</v>
      </c>
      <c r="E7733" s="5">
        <v>1829.84</v>
      </c>
      <c r="F7733" s="4">
        <v>12748.0</v>
      </c>
      <c r="G7733" s="6">
        <v>44635.6375</v>
      </c>
      <c r="H7733" s="6" t="str">
        <f>VLOOKUP(F7733,'Customer Details'!$A$1:$B$3264,2,0)</f>
        <v>USA</v>
      </c>
      <c r="I7733" s="7">
        <f t="shared" si="1"/>
        <v>-1829.84</v>
      </c>
      <c r="J7733" s="7">
        <f t="shared" si="2"/>
        <v>1829.84</v>
      </c>
    </row>
    <row r="7734" ht="15.75" customHeight="1">
      <c r="A7734" s="4">
        <v>554424.0</v>
      </c>
      <c r="B7734" s="4" t="s">
        <v>1734</v>
      </c>
      <c r="C7734" s="5" t="s">
        <v>1735</v>
      </c>
      <c r="D7734" s="5">
        <v>1.0</v>
      </c>
      <c r="E7734" s="5">
        <v>7.95</v>
      </c>
      <c r="F7734" s="4">
        <v>14527.0</v>
      </c>
      <c r="G7734" s="6">
        <v>44524.50972222222</v>
      </c>
      <c r="H7734" s="6" t="str">
        <f>VLOOKUP(F7734,'Customer Details'!$A$1:$B$3264,2,0)</f>
        <v>USA</v>
      </c>
      <c r="I7734" s="7">
        <f t="shared" si="1"/>
        <v>7.95</v>
      </c>
      <c r="J7734" s="7">
        <f t="shared" si="2"/>
        <v>7.95</v>
      </c>
    </row>
    <row r="7735" ht="15.75" customHeight="1">
      <c r="A7735" s="4">
        <v>581421.0</v>
      </c>
      <c r="B7735" s="4" t="s">
        <v>67</v>
      </c>
      <c r="C7735" s="5" t="s">
        <v>68</v>
      </c>
      <c r="D7735" s="5">
        <v>10.0</v>
      </c>
      <c r="E7735" s="5">
        <v>2.08</v>
      </c>
      <c r="F7735" s="4">
        <v>15898.0</v>
      </c>
      <c r="G7735" s="6">
        <v>44720.64097222222</v>
      </c>
      <c r="H7735" s="6" t="str">
        <f>VLOOKUP(F7735,'Customer Details'!$A$1:$B$3264,2,0)</f>
        <v>China</v>
      </c>
      <c r="I7735" s="7">
        <f t="shared" si="1"/>
        <v>20.8</v>
      </c>
      <c r="J7735" s="7">
        <f t="shared" si="2"/>
        <v>20.8</v>
      </c>
    </row>
    <row r="7736" ht="15.75" customHeight="1">
      <c r="A7736" s="4">
        <v>573269.0</v>
      </c>
      <c r="B7736" s="4" t="s">
        <v>332</v>
      </c>
      <c r="C7736" s="5" t="s">
        <v>333</v>
      </c>
      <c r="D7736" s="5">
        <v>4.0</v>
      </c>
      <c r="E7736" s="5">
        <v>5.95</v>
      </c>
      <c r="F7736" s="4">
        <v>16764.0</v>
      </c>
      <c r="G7736" s="6">
        <v>44679.54166666666</v>
      </c>
      <c r="H7736" s="6" t="str">
        <f>VLOOKUP(F7736,'Customer Details'!$A$1:$B$3264,2,0)</f>
        <v>USA</v>
      </c>
      <c r="I7736" s="7">
        <f t="shared" si="1"/>
        <v>23.8</v>
      </c>
      <c r="J7736" s="7">
        <f t="shared" si="2"/>
        <v>23.8</v>
      </c>
    </row>
    <row r="7737" ht="15.75" customHeight="1">
      <c r="A7737" s="4">
        <v>543907.0</v>
      </c>
      <c r="B7737" s="4" t="s">
        <v>1243</v>
      </c>
      <c r="C7737" s="5" t="s">
        <v>1244</v>
      </c>
      <c r="D7737" s="5">
        <v>2.0</v>
      </c>
      <c r="E7737" s="5">
        <v>0.85</v>
      </c>
      <c r="F7737" s="4">
        <v>17346.0</v>
      </c>
      <c r="G7737" s="6">
        <v>44422.51111111111</v>
      </c>
      <c r="H7737" s="6" t="str">
        <f>VLOOKUP(F7737,'Customer Details'!$A$1:$B$3264,2,0)</f>
        <v>Australia</v>
      </c>
      <c r="I7737" s="7">
        <f t="shared" si="1"/>
        <v>1.7</v>
      </c>
      <c r="J7737" s="7">
        <f t="shared" si="2"/>
        <v>1.7</v>
      </c>
    </row>
    <row r="7738" ht="15.75" customHeight="1">
      <c r="A7738" s="4" t="s">
        <v>3294</v>
      </c>
      <c r="B7738" s="4">
        <v>23302.0</v>
      </c>
      <c r="C7738" s="5" t="s">
        <v>3216</v>
      </c>
      <c r="D7738" s="5">
        <v>-6.0</v>
      </c>
      <c r="E7738" s="5">
        <v>0.79</v>
      </c>
      <c r="F7738" s="4">
        <v>16360.0</v>
      </c>
      <c r="G7738" s="6">
        <v>44717.45972222222</v>
      </c>
      <c r="H7738" s="6" t="str">
        <f>VLOOKUP(F7738,'Customer Details'!$A$1:$B$3264,2,0)</f>
        <v>United Kingdom</v>
      </c>
      <c r="I7738" s="7">
        <f t="shared" si="1"/>
        <v>-4.74</v>
      </c>
      <c r="J7738" s="7">
        <f t="shared" si="2"/>
        <v>4.74</v>
      </c>
    </row>
    <row r="7739" ht="15.75" customHeight="1">
      <c r="A7739" s="4">
        <v>550632.0</v>
      </c>
      <c r="B7739" s="4">
        <v>21770.0</v>
      </c>
      <c r="C7739" s="5" t="s">
        <v>3295</v>
      </c>
      <c r="D7739" s="5">
        <v>1.0</v>
      </c>
      <c r="E7739" s="5">
        <v>4.95</v>
      </c>
      <c r="F7739" s="4">
        <v>16907.0</v>
      </c>
      <c r="G7739" s="6">
        <v>44488.62222222222</v>
      </c>
      <c r="H7739" s="6" t="str">
        <f>VLOOKUP(F7739,'Customer Details'!$A$1:$B$3264,2,0)</f>
        <v>India</v>
      </c>
      <c r="I7739" s="7">
        <f t="shared" si="1"/>
        <v>4.95</v>
      </c>
      <c r="J7739" s="7">
        <f t="shared" si="2"/>
        <v>4.95</v>
      </c>
    </row>
    <row r="7740" ht="15.75" customHeight="1">
      <c r="A7740" s="4" t="s">
        <v>2581</v>
      </c>
      <c r="B7740" s="4">
        <v>22997.0</v>
      </c>
      <c r="C7740" s="5" t="s">
        <v>856</v>
      </c>
      <c r="D7740" s="5">
        <v>-2.0</v>
      </c>
      <c r="E7740" s="5">
        <v>0.42</v>
      </c>
      <c r="F7740" s="4">
        <v>16394.0</v>
      </c>
      <c r="G7740" s="6">
        <v>44641.69097222222</v>
      </c>
      <c r="H7740" s="6" t="str">
        <f>VLOOKUP(F7740,'Customer Details'!$A$1:$B$3264,2,0)</f>
        <v>Australia</v>
      </c>
      <c r="I7740" s="7">
        <f t="shared" si="1"/>
        <v>-0.84</v>
      </c>
      <c r="J7740" s="7">
        <f t="shared" si="2"/>
        <v>0.84</v>
      </c>
    </row>
    <row r="7741" ht="15.75" customHeight="1">
      <c r="A7741" s="4">
        <v>538014.0</v>
      </c>
      <c r="B7741" s="4" t="s">
        <v>103</v>
      </c>
      <c r="C7741" s="5" t="s">
        <v>104</v>
      </c>
      <c r="D7741" s="5">
        <v>12.0</v>
      </c>
      <c r="E7741" s="5">
        <v>4.25</v>
      </c>
      <c r="F7741" s="4">
        <v>14440.0</v>
      </c>
      <c r="G7741" s="6">
        <v>44356.53402777778</v>
      </c>
      <c r="H7741" s="6" t="str">
        <f>VLOOKUP(F7741,'Customer Details'!$A$1:$B$3264,2,0)</f>
        <v>India</v>
      </c>
      <c r="I7741" s="7">
        <f t="shared" si="1"/>
        <v>51</v>
      </c>
      <c r="J7741" s="7">
        <f t="shared" si="2"/>
        <v>51</v>
      </c>
    </row>
    <row r="7742" ht="15.75" customHeight="1">
      <c r="A7742" s="4">
        <v>569575.0</v>
      </c>
      <c r="B7742" s="4" t="s">
        <v>299</v>
      </c>
      <c r="C7742" s="5" t="s">
        <v>300</v>
      </c>
      <c r="D7742" s="5">
        <v>12.0</v>
      </c>
      <c r="E7742" s="5">
        <v>1.25</v>
      </c>
      <c r="F7742" s="4">
        <v>16106.0</v>
      </c>
      <c r="G7742" s="6">
        <v>44656.44236111111</v>
      </c>
      <c r="H7742" s="6" t="str">
        <f>VLOOKUP(F7742,'Customer Details'!$A$1:$B$3264,2,0)</f>
        <v>USA</v>
      </c>
      <c r="I7742" s="7">
        <f t="shared" si="1"/>
        <v>15</v>
      </c>
      <c r="J7742" s="7">
        <f t="shared" si="2"/>
        <v>15</v>
      </c>
    </row>
    <row r="7743" ht="15.75" customHeight="1">
      <c r="A7743" s="4">
        <v>551270.0</v>
      </c>
      <c r="B7743" s="4" t="s">
        <v>659</v>
      </c>
      <c r="C7743" s="5" t="s">
        <v>660</v>
      </c>
      <c r="D7743" s="5">
        <v>1.0</v>
      </c>
      <c r="E7743" s="5">
        <v>2.55</v>
      </c>
      <c r="F7743" s="4">
        <v>15891.0</v>
      </c>
      <c r="G7743" s="6">
        <v>44496.52430555555</v>
      </c>
      <c r="H7743" s="6" t="str">
        <f>VLOOKUP(F7743,'Customer Details'!$A$1:$B$3264,2,0)</f>
        <v>China</v>
      </c>
      <c r="I7743" s="7">
        <f t="shared" si="1"/>
        <v>2.55</v>
      </c>
      <c r="J7743" s="7">
        <f t="shared" si="2"/>
        <v>2.55</v>
      </c>
    </row>
    <row r="7744" ht="15.75" customHeight="1">
      <c r="A7744" s="4">
        <v>578757.0</v>
      </c>
      <c r="B7744" s="4">
        <v>22261.0</v>
      </c>
      <c r="C7744" s="5" t="s">
        <v>3296</v>
      </c>
      <c r="D7744" s="5">
        <v>1.0</v>
      </c>
      <c r="E7744" s="5">
        <v>0.85</v>
      </c>
      <c r="F7744" s="4">
        <v>12748.0</v>
      </c>
      <c r="G7744" s="6">
        <v>44706.48680555556</v>
      </c>
      <c r="H7744" s="6" t="str">
        <f>VLOOKUP(F7744,'Customer Details'!$A$1:$B$3264,2,0)</f>
        <v>USA</v>
      </c>
      <c r="I7744" s="7">
        <f t="shared" si="1"/>
        <v>0.85</v>
      </c>
      <c r="J7744" s="7">
        <f t="shared" si="2"/>
        <v>0.85</v>
      </c>
    </row>
    <row r="7745" ht="15.75" customHeight="1">
      <c r="A7745" s="4">
        <v>568908.0</v>
      </c>
      <c r="B7745" s="4" t="s">
        <v>1243</v>
      </c>
      <c r="C7745" s="5" t="s">
        <v>1244</v>
      </c>
      <c r="D7745" s="5">
        <v>20.0</v>
      </c>
      <c r="E7745" s="5">
        <v>0.85</v>
      </c>
      <c r="F7745" s="4">
        <v>16653.0</v>
      </c>
      <c r="G7745" s="6">
        <v>44649.56805555556</v>
      </c>
      <c r="H7745" s="6" t="str">
        <f>VLOOKUP(F7745,'Customer Details'!$A$1:$B$3264,2,0)</f>
        <v>United Kingdom</v>
      </c>
      <c r="I7745" s="7">
        <f t="shared" si="1"/>
        <v>17</v>
      </c>
      <c r="J7745" s="7">
        <f t="shared" si="2"/>
        <v>17</v>
      </c>
    </row>
    <row r="7746" ht="15.75" customHeight="1">
      <c r="A7746" s="4">
        <v>569659.0</v>
      </c>
      <c r="B7746" s="4" t="s">
        <v>659</v>
      </c>
      <c r="C7746" s="5" t="s">
        <v>660</v>
      </c>
      <c r="D7746" s="5">
        <v>24.0</v>
      </c>
      <c r="E7746" s="5">
        <v>0.85</v>
      </c>
      <c r="F7746" s="4">
        <v>14099.0</v>
      </c>
      <c r="G7746" s="6">
        <v>44656.54444444444</v>
      </c>
      <c r="H7746" s="6" t="str">
        <f>VLOOKUP(F7746,'Customer Details'!$A$1:$B$3264,2,0)</f>
        <v>India</v>
      </c>
      <c r="I7746" s="7">
        <f t="shared" si="1"/>
        <v>20.4</v>
      </c>
      <c r="J7746" s="7">
        <f t="shared" si="2"/>
        <v>20.4</v>
      </c>
    </row>
    <row r="7747" ht="15.75" customHeight="1">
      <c r="A7747" s="4">
        <v>573145.0</v>
      </c>
      <c r="B7747" s="4" t="s">
        <v>38</v>
      </c>
      <c r="C7747" s="5" t="s">
        <v>39</v>
      </c>
      <c r="D7747" s="5">
        <v>6.0</v>
      </c>
      <c r="E7747" s="5">
        <v>2.95</v>
      </c>
      <c r="F7747" s="4">
        <v>18219.0</v>
      </c>
      <c r="G7747" s="6">
        <v>44678.75138888889</v>
      </c>
      <c r="H7747" s="6" t="str">
        <f>VLOOKUP(F7747,'Customer Details'!$A$1:$B$3264,2,0)</f>
        <v>China</v>
      </c>
      <c r="I7747" s="7">
        <f t="shared" si="1"/>
        <v>17.7</v>
      </c>
      <c r="J7747" s="7">
        <f t="shared" si="2"/>
        <v>17.7</v>
      </c>
    </row>
    <row r="7748" ht="15.75" customHeight="1">
      <c r="A7748" s="4">
        <v>575117.0</v>
      </c>
      <c r="B7748" s="4">
        <v>22921.0</v>
      </c>
      <c r="C7748" s="5" t="s">
        <v>3297</v>
      </c>
      <c r="D7748" s="5">
        <v>1.0</v>
      </c>
      <c r="E7748" s="5">
        <v>0.65</v>
      </c>
      <c r="F7748" s="4">
        <v>12748.0</v>
      </c>
      <c r="G7748" s="6">
        <v>44689.59861111111</v>
      </c>
      <c r="H7748" s="6" t="str">
        <f>VLOOKUP(F7748,'Customer Details'!$A$1:$B$3264,2,0)</f>
        <v>USA</v>
      </c>
      <c r="I7748" s="7">
        <f t="shared" si="1"/>
        <v>0.65</v>
      </c>
      <c r="J7748" s="7">
        <f t="shared" si="2"/>
        <v>0.65</v>
      </c>
    </row>
    <row r="7749" ht="15.75" customHeight="1">
      <c r="A7749" s="4">
        <v>577483.0</v>
      </c>
      <c r="B7749" s="4" t="s">
        <v>1072</v>
      </c>
      <c r="C7749" s="5" t="s">
        <v>1073</v>
      </c>
      <c r="D7749" s="5">
        <v>1.0</v>
      </c>
      <c r="E7749" s="5">
        <v>0.39</v>
      </c>
      <c r="F7749" s="4">
        <v>14502.0</v>
      </c>
      <c r="G7749" s="6">
        <v>44701.49305555555</v>
      </c>
      <c r="H7749" s="6" t="str">
        <f>VLOOKUP(F7749,'Customer Details'!$A$1:$B$3264,2,0)</f>
        <v>China</v>
      </c>
      <c r="I7749" s="7">
        <f t="shared" si="1"/>
        <v>0.39</v>
      </c>
      <c r="J7749" s="7">
        <f t="shared" si="2"/>
        <v>0.39</v>
      </c>
    </row>
    <row r="7750" ht="15.75" customHeight="1">
      <c r="A7750" s="4">
        <v>574726.0</v>
      </c>
      <c r="B7750" s="4" t="s">
        <v>592</v>
      </c>
      <c r="C7750" s="5" t="s">
        <v>593</v>
      </c>
      <c r="D7750" s="5">
        <v>2.0</v>
      </c>
      <c r="E7750" s="5">
        <v>1.25</v>
      </c>
      <c r="F7750" s="4">
        <v>14664.0</v>
      </c>
      <c r="G7750" s="6">
        <v>44687.62222222222</v>
      </c>
      <c r="H7750" s="6" t="str">
        <f>VLOOKUP(F7750,'Customer Details'!$A$1:$B$3264,2,0)</f>
        <v>China</v>
      </c>
      <c r="I7750" s="7">
        <f t="shared" si="1"/>
        <v>2.5</v>
      </c>
      <c r="J7750" s="7">
        <f t="shared" si="2"/>
        <v>2.5</v>
      </c>
    </row>
    <row r="7751" ht="15.75" customHeight="1">
      <c r="A7751" s="4">
        <v>536611.0</v>
      </c>
      <c r="B7751" s="4" t="s">
        <v>1700</v>
      </c>
      <c r="C7751" s="5" t="s">
        <v>1701</v>
      </c>
      <c r="D7751" s="5">
        <v>3.0</v>
      </c>
      <c r="E7751" s="5">
        <v>4.65</v>
      </c>
      <c r="F7751" s="4">
        <v>15752.0</v>
      </c>
      <c r="G7751" s="6">
        <v>44349.40486111111</v>
      </c>
      <c r="H7751" s="6" t="str">
        <f>VLOOKUP(F7751,'Customer Details'!$A$1:$B$3264,2,0)</f>
        <v>United Kingdom</v>
      </c>
      <c r="I7751" s="7">
        <f t="shared" si="1"/>
        <v>13.95</v>
      </c>
      <c r="J7751" s="7">
        <f t="shared" si="2"/>
        <v>13.95</v>
      </c>
    </row>
    <row r="7752" ht="15.75" customHeight="1">
      <c r="A7752" s="4">
        <v>548645.0</v>
      </c>
      <c r="B7752" s="4" t="s">
        <v>605</v>
      </c>
      <c r="C7752" s="5" t="s">
        <v>606</v>
      </c>
      <c r="D7752" s="5">
        <v>18.0</v>
      </c>
      <c r="E7752" s="5">
        <v>3.81</v>
      </c>
      <c r="F7752" s="4">
        <v>17457.0</v>
      </c>
      <c r="G7752" s="6">
        <v>44470.54444444444</v>
      </c>
      <c r="H7752" s="6" t="str">
        <f>VLOOKUP(F7752,'Customer Details'!$A$1:$B$3264,2,0)</f>
        <v>China</v>
      </c>
      <c r="I7752" s="7">
        <f t="shared" si="1"/>
        <v>68.58</v>
      </c>
      <c r="J7752" s="7">
        <f t="shared" si="2"/>
        <v>68.58</v>
      </c>
    </row>
    <row r="7753" ht="15.75" customHeight="1">
      <c r="A7753" s="4" t="s">
        <v>3298</v>
      </c>
      <c r="B7753" s="4">
        <v>23253.0</v>
      </c>
      <c r="C7753" s="5" t="s">
        <v>3299</v>
      </c>
      <c r="D7753" s="5">
        <v>-1.0</v>
      </c>
      <c r="E7753" s="5">
        <v>15.95</v>
      </c>
      <c r="F7753" s="4">
        <v>13116.0</v>
      </c>
      <c r="G7753" s="6">
        <v>44606.60833333333</v>
      </c>
      <c r="H7753" s="6" t="str">
        <f>VLOOKUP(F7753,'Customer Details'!$A$1:$B$3264,2,0)</f>
        <v>India</v>
      </c>
      <c r="I7753" s="7">
        <f t="shared" si="1"/>
        <v>-15.95</v>
      </c>
      <c r="J7753" s="7">
        <f t="shared" si="2"/>
        <v>15.95</v>
      </c>
    </row>
    <row r="7754" ht="15.75" customHeight="1">
      <c r="A7754" s="4">
        <v>544463.0</v>
      </c>
      <c r="B7754" s="4">
        <v>22256.0</v>
      </c>
      <c r="C7754" s="5" t="s">
        <v>3300</v>
      </c>
      <c r="D7754" s="5">
        <v>1.0</v>
      </c>
      <c r="E7754" s="5">
        <v>1.25</v>
      </c>
      <c r="F7754" s="4">
        <v>12988.0</v>
      </c>
      <c r="G7754" s="6">
        <v>44428.60486111111</v>
      </c>
      <c r="H7754" s="6" t="str">
        <f>VLOOKUP(F7754,'Customer Details'!$A$1:$B$3264,2,0)</f>
        <v>USA</v>
      </c>
      <c r="I7754" s="7">
        <f t="shared" si="1"/>
        <v>1.25</v>
      </c>
      <c r="J7754" s="7">
        <f t="shared" si="2"/>
        <v>1.25</v>
      </c>
    </row>
    <row r="7755" ht="15.75" customHeight="1">
      <c r="A7755" s="4" t="s">
        <v>2515</v>
      </c>
      <c r="B7755" s="4">
        <v>37448.0</v>
      </c>
      <c r="C7755" s="5" t="s">
        <v>655</v>
      </c>
      <c r="D7755" s="5">
        <v>-1.0</v>
      </c>
      <c r="E7755" s="5">
        <v>1.49</v>
      </c>
      <c r="F7755" s="4">
        <v>14796.0</v>
      </c>
      <c r="G7755" s="6">
        <v>44484.41319444445</v>
      </c>
      <c r="H7755" s="6" t="str">
        <f>VLOOKUP(F7755,'Customer Details'!$A$1:$B$3264,2,0)</f>
        <v>China</v>
      </c>
      <c r="I7755" s="7">
        <f t="shared" si="1"/>
        <v>-1.49</v>
      </c>
      <c r="J7755" s="7">
        <f t="shared" si="2"/>
        <v>1.49</v>
      </c>
    </row>
    <row r="7756" ht="15.75" customHeight="1">
      <c r="A7756" s="4">
        <v>560861.0</v>
      </c>
      <c r="B7756" s="4" t="s">
        <v>71</v>
      </c>
      <c r="C7756" s="5" t="s">
        <v>72</v>
      </c>
      <c r="D7756" s="5">
        <v>25.0</v>
      </c>
      <c r="E7756" s="5">
        <v>0.21</v>
      </c>
      <c r="F7756" s="4">
        <v>17660.0</v>
      </c>
      <c r="G7756" s="6">
        <v>44582.56736111111</v>
      </c>
      <c r="H7756" s="6" t="str">
        <f>VLOOKUP(F7756,'Customer Details'!$A$1:$B$3264,2,0)</f>
        <v>China</v>
      </c>
      <c r="I7756" s="7">
        <f t="shared" si="1"/>
        <v>5.25</v>
      </c>
      <c r="J7756" s="7">
        <f t="shared" si="2"/>
        <v>5.25</v>
      </c>
    </row>
    <row r="7757" ht="15.75" customHeight="1">
      <c r="A7757" s="4">
        <v>559865.0</v>
      </c>
      <c r="B7757" s="4" t="s">
        <v>475</v>
      </c>
      <c r="C7757" s="5" t="s">
        <v>476</v>
      </c>
      <c r="D7757" s="5">
        <v>25.0</v>
      </c>
      <c r="E7757" s="5">
        <v>0.42</v>
      </c>
      <c r="F7757" s="4">
        <v>14409.0</v>
      </c>
      <c r="G7757" s="6">
        <v>44574.44375</v>
      </c>
      <c r="H7757" s="6" t="str">
        <f>VLOOKUP(F7757,'Customer Details'!$A$1:$B$3264,2,0)</f>
        <v>United Kingdom</v>
      </c>
      <c r="I7757" s="7">
        <f t="shared" si="1"/>
        <v>10.5</v>
      </c>
      <c r="J7757" s="7">
        <f t="shared" si="2"/>
        <v>10.5</v>
      </c>
    </row>
    <row r="7758" ht="15.75" customHeight="1">
      <c r="A7758" s="4">
        <v>574714.0</v>
      </c>
      <c r="B7758" s="4" t="s">
        <v>790</v>
      </c>
      <c r="C7758" s="5" t="s">
        <v>791</v>
      </c>
      <c r="D7758" s="5">
        <v>4.0</v>
      </c>
      <c r="E7758" s="5">
        <v>0.65</v>
      </c>
      <c r="F7758" s="4">
        <v>15427.0</v>
      </c>
      <c r="G7758" s="6">
        <v>44687.60347222222</v>
      </c>
      <c r="H7758" s="6" t="str">
        <f>VLOOKUP(F7758,'Customer Details'!$A$1:$B$3264,2,0)</f>
        <v>USA</v>
      </c>
      <c r="I7758" s="7">
        <f t="shared" si="1"/>
        <v>2.6</v>
      </c>
      <c r="J7758" s="7">
        <f t="shared" si="2"/>
        <v>2.6</v>
      </c>
    </row>
    <row r="7759" ht="15.75" customHeight="1">
      <c r="A7759" s="4">
        <v>567323.0</v>
      </c>
      <c r="B7759" s="4" t="s">
        <v>2119</v>
      </c>
      <c r="C7759" s="5" t="s">
        <v>2120</v>
      </c>
      <c r="D7759" s="5">
        <v>8.0</v>
      </c>
      <c r="E7759" s="5">
        <v>2.55</v>
      </c>
      <c r="F7759" s="4">
        <v>17557.0</v>
      </c>
      <c r="G7759" s="6">
        <v>44639.59930555556</v>
      </c>
      <c r="H7759" s="6" t="str">
        <f>VLOOKUP(F7759,'Customer Details'!$A$1:$B$3264,2,0)</f>
        <v>China</v>
      </c>
      <c r="I7759" s="7">
        <f t="shared" si="1"/>
        <v>20.4</v>
      </c>
      <c r="J7759" s="7">
        <f t="shared" si="2"/>
        <v>20.4</v>
      </c>
    </row>
    <row r="7760" ht="15.75" customHeight="1">
      <c r="A7760" s="4">
        <v>543555.0</v>
      </c>
      <c r="B7760" s="4" t="s">
        <v>181</v>
      </c>
      <c r="C7760" s="5" t="s">
        <v>182</v>
      </c>
      <c r="D7760" s="5">
        <v>12.0</v>
      </c>
      <c r="E7760" s="5">
        <v>0.85</v>
      </c>
      <c r="F7760" s="4">
        <v>17686.0</v>
      </c>
      <c r="G7760" s="6">
        <v>44418.42916666667</v>
      </c>
      <c r="H7760" s="6" t="str">
        <f>VLOOKUP(F7760,'Customer Details'!$A$1:$B$3264,2,0)</f>
        <v>USA</v>
      </c>
      <c r="I7760" s="7">
        <f t="shared" si="1"/>
        <v>10.2</v>
      </c>
      <c r="J7760" s="7">
        <f t="shared" si="2"/>
        <v>10.2</v>
      </c>
    </row>
    <row r="7761" ht="15.75" customHeight="1">
      <c r="A7761" s="4">
        <v>543915.0</v>
      </c>
      <c r="B7761" s="4" t="s">
        <v>56</v>
      </c>
      <c r="C7761" s="5" t="s">
        <v>57</v>
      </c>
      <c r="D7761" s="5">
        <v>24.0</v>
      </c>
      <c r="E7761" s="5">
        <v>0.85</v>
      </c>
      <c r="F7761" s="4">
        <v>13717.0</v>
      </c>
      <c r="G7761" s="6">
        <v>44422.55625</v>
      </c>
      <c r="H7761" s="6" t="str">
        <f>VLOOKUP(F7761,'Customer Details'!$A$1:$B$3264,2,0)</f>
        <v>China</v>
      </c>
      <c r="I7761" s="7">
        <f t="shared" si="1"/>
        <v>20.4</v>
      </c>
      <c r="J7761" s="7">
        <f t="shared" si="2"/>
        <v>20.4</v>
      </c>
    </row>
    <row r="7762" ht="15.75" customHeight="1">
      <c r="A7762" s="4" t="s">
        <v>3301</v>
      </c>
      <c r="B7762" s="4">
        <v>15039.0</v>
      </c>
      <c r="C7762" s="5" t="s">
        <v>1210</v>
      </c>
      <c r="D7762" s="5">
        <v>-4.0</v>
      </c>
      <c r="E7762" s="5">
        <v>0.85</v>
      </c>
      <c r="F7762" s="4">
        <v>13217.0</v>
      </c>
      <c r="G7762" s="6">
        <v>44581.52222222222</v>
      </c>
      <c r="H7762" s="6" t="str">
        <f>VLOOKUP(F7762,'Customer Details'!$A$1:$B$3264,2,0)</f>
        <v>United Kingdom</v>
      </c>
      <c r="I7762" s="7">
        <f t="shared" si="1"/>
        <v>-3.4</v>
      </c>
      <c r="J7762" s="7">
        <f t="shared" si="2"/>
        <v>3.4</v>
      </c>
    </row>
    <row r="7763" ht="15.75" customHeight="1">
      <c r="A7763" s="4">
        <v>545039.0</v>
      </c>
      <c r="B7763" s="4" t="s">
        <v>1151</v>
      </c>
      <c r="C7763" s="5" t="s">
        <v>1152</v>
      </c>
      <c r="D7763" s="5">
        <v>6.0</v>
      </c>
      <c r="E7763" s="5">
        <v>4.25</v>
      </c>
      <c r="F7763" s="4">
        <v>17243.0</v>
      </c>
      <c r="G7763" s="6">
        <v>44435.43194444444</v>
      </c>
      <c r="H7763" s="6" t="str">
        <f>VLOOKUP(F7763,'Customer Details'!$A$1:$B$3264,2,0)</f>
        <v>India</v>
      </c>
      <c r="I7763" s="7">
        <f t="shared" si="1"/>
        <v>25.5</v>
      </c>
      <c r="J7763" s="7">
        <f t="shared" si="2"/>
        <v>25.5</v>
      </c>
    </row>
    <row r="7764" ht="15.75" customHeight="1">
      <c r="A7764" s="4">
        <v>555627.0</v>
      </c>
      <c r="B7764" s="4" t="s">
        <v>1128</v>
      </c>
      <c r="C7764" s="5" t="s">
        <v>1129</v>
      </c>
      <c r="D7764" s="5">
        <v>12.0</v>
      </c>
      <c r="E7764" s="5">
        <v>1.25</v>
      </c>
      <c r="F7764" s="4">
        <v>15805.0</v>
      </c>
      <c r="G7764" s="6">
        <v>44536.49791666667</v>
      </c>
      <c r="H7764" s="6" t="str">
        <f>VLOOKUP(F7764,'Customer Details'!$A$1:$B$3264,2,0)</f>
        <v>USA</v>
      </c>
      <c r="I7764" s="7">
        <f t="shared" si="1"/>
        <v>15</v>
      </c>
      <c r="J7764" s="7">
        <f t="shared" si="2"/>
        <v>15</v>
      </c>
    </row>
    <row r="7765" ht="15.75" customHeight="1">
      <c r="A7765" s="4" t="s">
        <v>3302</v>
      </c>
      <c r="B7765" s="4" t="s">
        <v>148</v>
      </c>
      <c r="C7765" s="5" t="s">
        <v>149</v>
      </c>
      <c r="D7765" s="5">
        <v>-1.0</v>
      </c>
      <c r="E7765" s="5">
        <v>3.15</v>
      </c>
      <c r="F7765" s="4">
        <v>16297.0</v>
      </c>
      <c r="G7765" s="6">
        <v>44511.46875</v>
      </c>
      <c r="H7765" s="6" t="str">
        <f>VLOOKUP(F7765,'Customer Details'!$A$1:$B$3264,2,0)</f>
        <v>China</v>
      </c>
      <c r="I7765" s="7">
        <f t="shared" si="1"/>
        <v>-3.15</v>
      </c>
      <c r="J7765" s="7">
        <f t="shared" si="2"/>
        <v>3.15</v>
      </c>
    </row>
    <row r="7766" ht="15.75" customHeight="1">
      <c r="A7766" s="4" t="s">
        <v>3303</v>
      </c>
      <c r="B7766" s="4">
        <v>23243.0</v>
      </c>
      <c r="C7766" s="5" t="s">
        <v>2035</v>
      </c>
      <c r="D7766" s="5">
        <v>-4.0</v>
      </c>
      <c r="E7766" s="5">
        <v>4.95</v>
      </c>
      <c r="F7766" s="4">
        <v>15632.0</v>
      </c>
      <c r="G7766" s="6">
        <v>44675.575</v>
      </c>
      <c r="H7766" s="6" t="str">
        <f>VLOOKUP(F7766,'Customer Details'!$A$1:$B$3264,2,0)</f>
        <v>China</v>
      </c>
      <c r="I7766" s="7">
        <f t="shared" si="1"/>
        <v>-19.8</v>
      </c>
      <c r="J7766" s="7">
        <f t="shared" si="2"/>
        <v>19.8</v>
      </c>
    </row>
    <row r="7767" ht="15.75" customHeight="1">
      <c r="A7767" s="4" t="s">
        <v>2261</v>
      </c>
      <c r="B7767" s="4">
        <v>23167.0</v>
      </c>
      <c r="C7767" s="5" t="s">
        <v>1108</v>
      </c>
      <c r="D7767" s="5">
        <v>-2.0</v>
      </c>
      <c r="E7767" s="5">
        <v>0.83</v>
      </c>
      <c r="F7767" s="4">
        <v>12749.0</v>
      </c>
      <c r="G7767" s="6">
        <v>44603.42361111111</v>
      </c>
      <c r="H7767" s="6" t="str">
        <f>VLOOKUP(F7767,'Customer Details'!$A$1:$B$3264,2,0)</f>
        <v>Australia</v>
      </c>
      <c r="I7767" s="7">
        <f t="shared" si="1"/>
        <v>-1.66</v>
      </c>
      <c r="J7767" s="7">
        <f t="shared" si="2"/>
        <v>1.66</v>
      </c>
    </row>
    <row r="7768" ht="15.75" customHeight="1">
      <c r="A7768" s="4">
        <v>578519.0</v>
      </c>
      <c r="B7768" s="4">
        <v>85107.0</v>
      </c>
      <c r="C7768" s="5" t="s">
        <v>3304</v>
      </c>
      <c r="D7768" s="5">
        <v>1.0</v>
      </c>
      <c r="E7768" s="5">
        <v>2.55</v>
      </c>
      <c r="F7768" s="4">
        <v>14591.0</v>
      </c>
      <c r="G7768" s="6">
        <v>44705.58055555556</v>
      </c>
      <c r="H7768" s="6" t="str">
        <f>VLOOKUP(F7768,'Customer Details'!$A$1:$B$3264,2,0)</f>
        <v>United Kingdom</v>
      </c>
      <c r="I7768" s="7">
        <f t="shared" si="1"/>
        <v>2.55</v>
      </c>
      <c r="J7768" s="7">
        <f t="shared" si="2"/>
        <v>2.55</v>
      </c>
    </row>
    <row r="7769" ht="15.75" customHeight="1">
      <c r="A7769" s="4" t="s">
        <v>1403</v>
      </c>
      <c r="B7769" s="4">
        <v>22385.0</v>
      </c>
      <c r="C7769" s="5" t="s">
        <v>910</v>
      </c>
      <c r="D7769" s="5">
        <v>-100.0</v>
      </c>
      <c r="E7769" s="5">
        <v>1.79</v>
      </c>
      <c r="F7769" s="4">
        <v>17511.0</v>
      </c>
      <c r="G7769" s="6">
        <v>44690.48680555556</v>
      </c>
      <c r="H7769" s="6" t="str">
        <f>VLOOKUP(F7769,'Customer Details'!$A$1:$B$3264,2,0)</f>
        <v>United Kingdom</v>
      </c>
      <c r="I7769" s="7">
        <f t="shared" si="1"/>
        <v>-179</v>
      </c>
      <c r="J7769" s="7">
        <f t="shared" si="2"/>
        <v>179</v>
      </c>
    </row>
    <row r="7770" ht="15.75" customHeight="1">
      <c r="A7770" s="4">
        <v>578998.0</v>
      </c>
      <c r="B7770" s="4" t="s">
        <v>876</v>
      </c>
      <c r="C7770" s="5" t="s">
        <v>877</v>
      </c>
      <c r="D7770" s="5">
        <v>12.0</v>
      </c>
      <c r="E7770" s="5">
        <v>1.65</v>
      </c>
      <c r="F7770" s="4">
        <v>15436.0</v>
      </c>
      <c r="G7770" s="6">
        <v>44708.67013888889</v>
      </c>
      <c r="H7770" s="6" t="str">
        <f>VLOOKUP(F7770,'Customer Details'!$A$1:$B$3264,2,0)</f>
        <v>India</v>
      </c>
      <c r="I7770" s="7">
        <f t="shared" si="1"/>
        <v>19.8</v>
      </c>
      <c r="J7770" s="7">
        <f t="shared" si="2"/>
        <v>19.8</v>
      </c>
    </row>
    <row r="7771" ht="15.75" customHeight="1">
      <c r="A7771" s="4">
        <v>539760.0</v>
      </c>
      <c r="B7771" s="4" t="s">
        <v>1850</v>
      </c>
      <c r="C7771" s="5" t="s">
        <v>1851</v>
      </c>
      <c r="D7771" s="5">
        <v>3.0</v>
      </c>
      <c r="E7771" s="5">
        <v>2.55</v>
      </c>
      <c r="F7771" s="4">
        <v>17400.0</v>
      </c>
      <c r="G7771" s="6">
        <v>44368.71944444445</v>
      </c>
      <c r="H7771" s="6" t="str">
        <f>VLOOKUP(F7771,'Customer Details'!$A$1:$B$3264,2,0)</f>
        <v>USA</v>
      </c>
      <c r="I7771" s="7">
        <f t="shared" si="1"/>
        <v>7.65</v>
      </c>
      <c r="J7771" s="7">
        <f t="shared" si="2"/>
        <v>7.65</v>
      </c>
    </row>
    <row r="7772" ht="15.75" customHeight="1">
      <c r="A7772" s="4">
        <v>547906.0</v>
      </c>
      <c r="B7772" s="4">
        <v>22261.0</v>
      </c>
      <c r="C7772" s="5" t="s">
        <v>3296</v>
      </c>
      <c r="D7772" s="5">
        <v>1.0</v>
      </c>
      <c r="E7772" s="5">
        <v>0.85</v>
      </c>
      <c r="F7772" s="4">
        <v>14410.0</v>
      </c>
      <c r="G7772" s="6">
        <v>44467.50902777778</v>
      </c>
      <c r="H7772" s="6" t="str">
        <f>VLOOKUP(F7772,'Customer Details'!$A$1:$B$3264,2,0)</f>
        <v>United Kingdom</v>
      </c>
      <c r="I7772" s="7">
        <f t="shared" si="1"/>
        <v>0.85</v>
      </c>
      <c r="J7772" s="7">
        <f t="shared" si="2"/>
        <v>0.85</v>
      </c>
    </row>
    <row r="7773" ht="15.75" customHeight="1">
      <c r="A7773" s="4">
        <v>543309.0</v>
      </c>
      <c r="B7773" s="4" t="s">
        <v>93</v>
      </c>
      <c r="C7773" s="5" t="s">
        <v>94</v>
      </c>
      <c r="D7773" s="5">
        <v>1.0</v>
      </c>
      <c r="E7773" s="5">
        <v>2.1</v>
      </c>
      <c r="F7773" s="4">
        <v>18118.0</v>
      </c>
      <c r="G7773" s="6">
        <v>44415.50347222222</v>
      </c>
      <c r="H7773" s="6" t="str">
        <f>VLOOKUP(F7773,'Customer Details'!$A$1:$B$3264,2,0)</f>
        <v>USA</v>
      </c>
      <c r="I7773" s="7">
        <f t="shared" si="1"/>
        <v>2.1</v>
      </c>
      <c r="J7773" s="7">
        <f t="shared" si="2"/>
        <v>2.1</v>
      </c>
    </row>
    <row r="7774" ht="15.75" customHeight="1">
      <c r="A7774" s="4">
        <v>538635.0</v>
      </c>
      <c r="B7774" s="4" t="s">
        <v>185</v>
      </c>
      <c r="C7774" s="5" t="s">
        <v>186</v>
      </c>
      <c r="D7774" s="5">
        <v>1.0</v>
      </c>
      <c r="E7774" s="5">
        <v>1.69</v>
      </c>
      <c r="F7774" s="4">
        <v>17303.0</v>
      </c>
      <c r="G7774" s="6">
        <v>44360.56388888889</v>
      </c>
      <c r="H7774" s="6" t="str">
        <f>VLOOKUP(F7774,'Customer Details'!$A$1:$B$3264,2,0)</f>
        <v>China</v>
      </c>
      <c r="I7774" s="7">
        <f t="shared" si="1"/>
        <v>1.69</v>
      </c>
      <c r="J7774" s="7">
        <f t="shared" si="2"/>
        <v>1.69</v>
      </c>
    </row>
    <row r="7775" ht="15.75" customHeight="1">
      <c r="A7775" s="4">
        <v>578250.0</v>
      </c>
      <c r="B7775" s="4">
        <v>22138.0</v>
      </c>
      <c r="C7775" s="5" t="s">
        <v>1467</v>
      </c>
      <c r="D7775" s="5">
        <v>1.0</v>
      </c>
      <c r="E7775" s="5">
        <v>4.95</v>
      </c>
      <c r="F7775" s="4">
        <v>15901.0</v>
      </c>
      <c r="G7775" s="6">
        <v>44704.52986111111</v>
      </c>
      <c r="H7775" s="6" t="str">
        <f>VLOOKUP(F7775,'Customer Details'!$A$1:$B$3264,2,0)</f>
        <v>United Kingdom</v>
      </c>
      <c r="I7775" s="7">
        <f t="shared" si="1"/>
        <v>4.95</v>
      </c>
      <c r="J7775" s="7">
        <f t="shared" si="2"/>
        <v>4.95</v>
      </c>
    </row>
    <row r="7776" ht="15.75" customHeight="1">
      <c r="A7776" s="4">
        <v>560207.0</v>
      </c>
      <c r="B7776" s="4" t="s">
        <v>941</v>
      </c>
      <c r="C7776" s="5" t="s">
        <v>942</v>
      </c>
      <c r="D7776" s="5">
        <v>2.0</v>
      </c>
      <c r="E7776" s="5">
        <v>7.95</v>
      </c>
      <c r="F7776" s="4">
        <v>15301.0</v>
      </c>
      <c r="G7776" s="6">
        <v>44576.58125</v>
      </c>
      <c r="H7776" s="6" t="str">
        <f>VLOOKUP(F7776,'Customer Details'!$A$1:$B$3264,2,0)</f>
        <v>Australia</v>
      </c>
      <c r="I7776" s="7">
        <f t="shared" si="1"/>
        <v>15.9</v>
      </c>
      <c r="J7776" s="7">
        <f t="shared" si="2"/>
        <v>15.9</v>
      </c>
    </row>
    <row r="7777" ht="15.75" customHeight="1">
      <c r="A7777" s="4">
        <v>559311.0</v>
      </c>
      <c r="B7777" s="4" t="s">
        <v>67</v>
      </c>
      <c r="C7777" s="5" t="s">
        <v>68</v>
      </c>
      <c r="D7777" s="5">
        <v>20.0</v>
      </c>
      <c r="E7777" s="5">
        <v>1.95</v>
      </c>
      <c r="F7777" s="4">
        <v>14459.0</v>
      </c>
      <c r="G7777" s="6">
        <v>44568.56597222222</v>
      </c>
      <c r="H7777" s="6" t="str">
        <f>VLOOKUP(F7777,'Customer Details'!$A$1:$B$3264,2,0)</f>
        <v>India</v>
      </c>
      <c r="I7777" s="7">
        <f t="shared" si="1"/>
        <v>39</v>
      </c>
      <c r="J7777" s="7">
        <f t="shared" si="2"/>
        <v>39</v>
      </c>
    </row>
    <row r="7778" ht="15.75" customHeight="1">
      <c r="A7778" s="4">
        <v>546498.0</v>
      </c>
      <c r="B7778" s="4" t="s">
        <v>177</v>
      </c>
      <c r="C7778" s="5" t="s">
        <v>178</v>
      </c>
      <c r="D7778" s="5">
        <v>3.0</v>
      </c>
      <c r="E7778" s="5">
        <v>2.1</v>
      </c>
      <c r="F7778" s="4">
        <v>15493.0</v>
      </c>
      <c r="G7778" s="6">
        <v>44453.48888888889</v>
      </c>
      <c r="H7778" s="6" t="str">
        <f>VLOOKUP(F7778,'Customer Details'!$A$1:$B$3264,2,0)</f>
        <v>India</v>
      </c>
      <c r="I7778" s="7">
        <f t="shared" si="1"/>
        <v>6.3</v>
      </c>
      <c r="J7778" s="7">
        <f t="shared" si="2"/>
        <v>6.3</v>
      </c>
    </row>
    <row r="7779" ht="15.75" customHeight="1">
      <c r="A7779" s="4">
        <v>541289.0</v>
      </c>
      <c r="B7779" s="4" t="s">
        <v>231</v>
      </c>
      <c r="C7779" s="5" t="s">
        <v>232</v>
      </c>
      <c r="D7779" s="5">
        <v>1.0</v>
      </c>
      <c r="E7779" s="5">
        <v>2.95</v>
      </c>
      <c r="F7779" s="4">
        <v>14606.0</v>
      </c>
      <c r="G7779" s="6">
        <v>44394.55763888889</v>
      </c>
      <c r="H7779" s="6" t="str">
        <f>VLOOKUP(F7779,'Customer Details'!$A$1:$B$3264,2,0)</f>
        <v>USA</v>
      </c>
      <c r="I7779" s="7">
        <f t="shared" si="1"/>
        <v>2.95</v>
      </c>
      <c r="J7779" s="7">
        <f t="shared" si="2"/>
        <v>2.95</v>
      </c>
    </row>
    <row r="7780" ht="15.75" customHeight="1">
      <c r="A7780" s="4">
        <v>545053.0</v>
      </c>
      <c r="B7780" s="4" t="s">
        <v>2754</v>
      </c>
      <c r="C7780" s="5" t="s">
        <v>2755</v>
      </c>
      <c r="D7780" s="5">
        <v>6.0</v>
      </c>
      <c r="E7780" s="5">
        <v>1.65</v>
      </c>
      <c r="F7780" s="4">
        <v>17516.0</v>
      </c>
      <c r="G7780" s="6">
        <v>44435.52847222222</v>
      </c>
      <c r="H7780" s="6" t="str">
        <f>VLOOKUP(F7780,'Customer Details'!$A$1:$B$3264,2,0)</f>
        <v>China</v>
      </c>
      <c r="I7780" s="7">
        <f t="shared" si="1"/>
        <v>9.9</v>
      </c>
      <c r="J7780" s="7">
        <f t="shared" si="2"/>
        <v>9.9</v>
      </c>
    </row>
    <row r="7781" ht="15.75" customHeight="1">
      <c r="A7781" s="4">
        <v>571054.0</v>
      </c>
      <c r="B7781" s="4">
        <v>23265.0</v>
      </c>
      <c r="C7781" s="5" t="s">
        <v>3305</v>
      </c>
      <c r="D7781" s="5">
        <v>1.0</v>
      </c>
      <c r="E7781" s="5">
        <v>1.25</v>
      </c>
      <c r="F7781" s="4">
        <v>14234.0</v>
      </c>
      <c r="G7781" s="6">
        <v>44664.58194444444</v>
      </c>
      <c r="H7781" s="6" t="str">
        <f>VLOOKUP(F7781,'Customer Details'!$A$1:$B$3264,2,0)</f>
        <v>China</v>
      </c>
      <c r="I7781" s="7">
        <f t="shared" si="1"/>
        <v>1.25</v>
      </c>
      <c r="J7781" s="7">
        <f t="shared" si="2"/>
        <v>1.25</v>
      </c>
    </row>
    <row r="7782" ht="15.75" customHeight="1">
      <c r="A7782" s="4" t="s">
        <v>3306</v>
      </c>
      <c r="B7782" s="4">
        <v>22697.0</v>
      </c>
      <c r="C7782" s="5" t="s">
        <v>824</v>
      </c>
      <c r="D7782" s="5">
        <v>-1.0</v>
      </c>
      <c r="E7782" s="5">
        <v>2.95</v>
      </c>
      <c r="F7782" s="4">
        <v>14231.0</v>
      </c>
      <c r="G7782" s="6">
        <v>44441.6625</v>
      </c>
      <c r="H7782" s="6" t="str">
        <f>VLOOKUP(F7782,'Customer Details'!$A$1:$B$3264,2,0)</f>
        <v>India</v>
      </c>
      <c r="I7782" s="7">
        <f t="shared" si="1"/>
        <v>-2.95</v>
      </c>
      <c r="J7782" s="7">
        <f t="shared" si="2"/>
        <v>2.95</v>
      </c>
    </row>
    <row r="7783" ht="15.75" customHeight="1">
      <c r="A7783" s="4" t="s">
        <v>730</v>
      </c>
      <c r="B7783" s="4">
        <v>23111.0</v>
      </c>
      <c r="C7783" s="5" t="s">
        <v>1763</v>
      </c>
      <c r="D7783" s="5">
        <v>-1.0</v>
      </c>
      <c r="E7783" s="5">
        <v>12.5</v>
      </c>
      <c r="F7783" s="4">
        <v>14441.0</v>
      </c>
      <c r="G7783" s="6">
        <v>44697.68263888889</v>
      </c>
      <c r="H7783" s="6" t="str">
        <f>VLOOKUP(F7783,'Customer Details'!$A$1:$B$3264,2,0)</f>
        <v>China</v>
      </c>
      <c r="I7783" s="7">
        <f t="shared" si="1"/>
        <v>-12.5</v>
      </c>
      <c r="J7783" s="7">
        <f t="shared" si="2"/>
        <v>12.5</v>
      </c>
    </row>
    <row r="7784" ht="15.75" customHeight="1">
      <c r="A7784" s="4">
        <v>566596.0</v>
      </c>
      <c r="B7784" s="4" t="s">
        <v>40</v>
      </c>
      <c r="C7784" s="5" t="s">
        <v>41</v>
      </c>
      <c r="D7784" s="5">
        <v>24.0</v>
      </c>
      <c r="E7784" s="5">
        <v>2.55</v>
      </c>
      <c r="F7784" s="4">
        <v>14163.0</v>
      </c>
      <c r="G7784" s="6">
        <v>44633.6375</v>
      </c>
      <c r="H7784" s="6" t="str">
        <f>VLOOKUP(F7784,'Customer Details'!$A$1:$B$3264,2,0)</f>
        <v>India</v>
      </c>
      <c r="I7784" s="7">
        <f t="shared" si="1"/>
        <v>61.2</v>
      </c>
      <c r="J7784" s="7">
        <f t="shared" si="2"/>
        <v>61.2</v>
      </c>
    </row>
    <row r="7785" ht="15.75" customHeight="1">
      <c r="A7785" s="4">
        <v>536777.0</v>
      </c>
      <c r="B7785" s="4" t="s">
        <v>48</v>
      </c>
      <c r="C7785" s="5" t="s">
        <v>49</v>
      </c>
      <c r="D7785" s="5">
        <v>20.0</v>
      </c>
      <c r="E7785" s="5">
        <v>1.95</v>
      </c>
      <c r="F7785" s="4">
        <v>15732.0</v>
      </c>
      <c r="G7785" s="6">
        <v>44349.625</v>
      </c>
      <c r="H7785" s="6" t="str">
        <f>VLOOKUP(F7785,'Customer Details'!$A$1:$B$3264,2,0)</f>
        <v>India</v>
      </c>
      <c r="I7785" s="7">
        <f t="shared" si="1"/>
        <v>39</v>
      </c>
      <c r="J7785" s="7">
        <f t="shared" si="2"/>
        <v>39</v>
      </c>
    </row>
    <row r="7786" ht="15.75" customHeight="1">
      <c r="A7786" s="4">
        <v>574478.0</v>
      </c>
      <c r="B7786" s="4">
        <v>22587.0</v>
      </c>
      <c r="C7786" s="5" t="s">
        <v>3307</v>
      </c>
      <c r="D7786" s="5">
        <v>1.0</v>
      </c>
      <c r="E7786" s="5">
        <v>0.85</v>
      </c>
      <c r="F7786" s="4">
        <v>17203.0</v>
      </c>
      <c r="G7786" s="6">
        <v>44685.51875</v>
      </c>
      <c r="H7786" s="6" t="str">
        <f>VLOOKUP(F7786,'Customer Details'!$A$1:$B$3264,2,0)</f>
        <v>Australia</v>
      </c>
      <c r="I7786" s="7">
        <f t="shared" si="1"/>
        <v>0.85</v>
      </c>
      <c r="J7786" s="7">
        <f t="shared" si="2"/>
        <v>0.85</v>
      </c>
    </row>
    <row r="7787" ht="15.75" customHeight="1">
      <c r="A7787" s="4">
        <v>572552.0</v>
      </c>
      <c r="B7787" s="4" t="s">
        <v>368</v>
      </c>
      <c r="C7787" s="5" t="s">
        <v>369</v>
      </c>
      <c r="D7787" s="5">
        <v>1.0</v>
      </c>
      <c r="E7787" s="5">
        <v>8.29</v>
      </c>
      <c r="F7787" s="4">
        <v>14096.0</v>
      </c>
      <c r="G7787" s="6">
        <v>44675.71319444444</v>
      </c>
      <c r="H7787" s="6" t="str">
        <f>VLOOKUP(F7787,'Customer Details'!$A$1:$B$3264,2,0)</f>
        <v>USA</v>
      </c>
      <c r="I7787" s="7">
        <f t="shared" si="1"/>
        <v>8.29</v>
      </c>
      <c r="J7787" s="7">
        <f t="shared" si="2"/>
        <v>8.29</v>
      </c>
    </row>
    <row r="7788" ht="15.75" customHeight="1">
      <c r="A7788" s="4">
        <v>562158.0</v>
      </c>
      <c r="B7788" s="4" t="s">
        <v>54</v>
      </c>
      <c r="C7788" s="5" t="s">
        <v>55</v>
      </c>
      <c r="D7788" s="5">
        <v>3.0</v>
      </c>
      <c r="E7788" s="5">
        <v>5.95</v>
      </c>
      <c r="F7788" s="4">
        <v>15039.0</v>
      </c>
      <c r="G7788" s="6">
        <v>44595.48958333334</v>
      </c>
      <c r="H7788" s="6" t="str">
        <f>VLOOKUP(F7788,'Customer Details'!$A$1:$B$3264,2,0)</f>
        <v>United Kingdom</v>
      </c>
      <c r="I7788" s="7">
        <f t="shared" si="1"/>
        <v>17.85</v>
      </c>
      <c r="J7788" s="7">
        <f t="shared" si="2"/>
        <v>17.85</v>
      </c>
    </row>
    <row r="7789" ht="15.75" customHeight="1">
      <c r="A7789" s="4">
        <v>577438.0</v>
      </c>
      <c r="B7789" s="4" t="s">
        <v>468</v>
      </c>
      <c r="C7789" s="5" t="s">
        <v>469</v>
      </c>
      <c r="D7789" s="5">
        <v>1.0</v>
      </c>
      <c r="E7789" s="5">
        <v>1.25</v>
      </c>
      <c r="F7789" s="4">
        <v>18118.0</v>
      </c>
      <c r="G7789" s="6">
        <v>44701.46458333333</v>
      </c>
      <c r="H7789" s="6" t="str">
        <f>VLOOKUP(F7789,'Customer Details'!$A$1:$B$3264,2,0)</f>
        <v>USA</v>
      </c>
      <c r="I7789" s="7">
        <f t="shared" si="1"/>
        <v>1.25</v>
      </c>
      <c r="J7789" s="7">
        <f t="shared" si="2"/>
        <v>1.25</v>
      </c>
    </row>
    <row r="7790" ht="15.75" customHeight="1">
      <c r="A7790" s="4">
        <v>541414.0</v>
      </c>
      <c r="B7790" s="4">
        <v>21034.0</v>
      </c>
      <c r="C7790" s="5" t="s">
        <v>1839</v>
      </c>
      <c r="D7790" s="5">
        <v>1.0</v>
      </c>
      <c r="E7790" s="5">
        <v>0.95</v>
      </c>
      <c r="F7790" s="4">
        <v>18212.0</v>
      </c>
      <c r="G7790" s="6">
        <v>44394.67638888889</v>
      </c>
      <c r="H7790" s="6" t="str">
        <f>VLOOKUP(F7790,'Customer Details'!$A$1:$B$3264,2,0)</f>
        <v>USA</v>
      </c>
      <c r="I7790" s="7">
        <f t="shared" si="1"/>
        <v>0.95</v>
      </c>
      <c r="J7790" s="7">
        <f t="shared" si="2"/>
        <v>0.95</v>
      </c>
    </row>
    <row r="7791" ht="15.75" customHeight="1">
      <c r="A7791" s="4">
        <v>546542.0</v>
      </c>
      <c r="B7791" s="4" t="s">
        <v>936</v>
      </c>
      <c r="C7791" s="5" t="s">
        <v>937</v>
      </c>
      <c r="D7791" s="5">
        <v>1.0</v>
      </c>
      <c r="E7791" s="5">
        <v>4.95</v>
      </c>
      <c r="F7791" s="4">
        <v>13263.0</v>
      </c>
      <c r="G7791" s="6">
        <v>44453.63402777778</v>
      </c>
      <c r="H7791" s="6" t="str">
        <f>VLOOKUP(F7791,'Customer Details'!$A$1:$B$3264,2,0)</f>
        <v>Australia</v>
      </c>
      <c r="I7791" s="7">
        <f t="shared" si="1"/>
        <v>4.95</v>
      </c>
      <c r="J7791" s="7">
        <f t="shared" si="2"/>
        <v>4.95</v>
      </c>
    </row>
    <row r="7792" ht="15.75" customHeight="1">
      <c r="A7792" s="4">
        <v>561195.0</v>
      </c>
      <c r="B7792" s="4" t="s">
        <v>511</v>
      </c>
      <c r="C7792" s="5" t="s">
        <v>512</v>
      </c>
      <c r="D7792" s="5">
        <v>1.0</v>
      </c>
      <c r="E7792" s="5">
        <v>5.95</v>
      </c>
      <c r="F7792" s="4">
        <v>14796.0</v>
      </c>
      <c r="G7792" s="6">
        <v>44586.58125</v>
      </c>
      <c r="H7792" s="6" t="str">
        <f>VLOOKUP(F7792,'Customer Details'!$A$1:$B$3264,2,0)</f>
        <v>China</v>
      </c>
      <c r="I7792" s="7">
        <f t="shared" si="1"/>
        <v>5.95</v>
      </c>
      <c r="J7792" s="7">
        <f t="shared" si="2"/>
        <v>5.95</v>
      </c>
    </row>
    <row r="7793" ht="15.75" customHeight="1">
      <c r="A7793" s="4">
        <v>562106.0</v>
      </c>
      <c r="B7793" s="4" t="s">
        <v>1921</v>
      </c>
      <c r="C7793" s="5" t="s">
        <v>1922</v>
      </c>
      <c r="D7793" s="5">
        <v>1.0</v>
      </c>
      <c r="E7793" s="5">
        <v>1.95</v>
      </c>
      <c r="F7793" s="4">
        <v>14076.0</v>
      </c>
      <c r="G7793" s="6">
        <v>44594.63819444444</v>
      </c>
      <c r="H7793" s="6" t="str">
        <f>VLOOKUP(F7793,'Customer Details'!$A$1:$B$3264,2,0)</f>
        <v>USA</v>
      </c>
      <c r="I7793" s="7">
        <f t="shared" si="1"/>
        <v>1.95</v>
      </c>
      <c r="J7793" s="7">
        <f t="shared" si="2"/>
        <v>1.95</v>
      </c>
    </row>
    <row r="7794" ht="15.75" customHeight="1">
      <c r="A7794" s="4">
        <v>575368.0</v>
      </c>
      <c r="B7794" s="4" t="s">
        <v>3308</v>
      </c>
      <c r="C7794" s="5" t="s">
        <v>3309</v>
      </c>
      <c r="D7794" s="5">
        <v>1.0</v>
      </c>
      <c r="E7794" s="5">
        <v>2.95</v>
      </c>
      <c r="F7794" s="4">
        <v>14482.0</v>
      </c>
      <c r="G7794" s="6">
        <v>44690.62986111111</v>
      </c>
      <c r="H7794" s="6" t="str">
        <f>VLOOKUP(F7794,'Customer Details'!$A$1:$B$3264,2,0)</f>
        <v>China</v>
      </c>
      <c r="I7794" s="7">
        <f t="shared" si="1"/>
        <v>2.95</v>
      </c>
      <c r="J7794" s="7">
        <f t="shared" si="2"/>
        <v>2.95</v>
      </c>
    </row>
    <row r="7795" ht="15.75" customHeight="1">
      <c r="A7795" s="4">
        <v>545021.0</v>
      </c>
      <c r="B7795" s="4" t="s">
        <v>196</v>
      </c>
      <c r="C7795" s="5" t="s">
        <v>197</v>
      </c>
      <c r="D7795" s="5">
        <v>12.0</v>
      </c>
      <c r="E7795" s="5">
        <v>1.49</v>
      </c>
      <c r="F7795" s="4">
        <v>17663.0</v>
      </c>
      <c r="G7795" s="6">
        <v>44433.59097222222</v>
      </c>
      <c r="H7795" s="6" t="str">
        <f>VLOOKUP(F7795,'Customer Details'!$A$1:$B$3264,2,0)</f>
        <v>USA</v>
      </c>
      <c r="I7795" s="7">
        <f t="shared" si="1"/>
        <v>17.88</v>
      </c>
      <c r="J7795" s="7">
        <f t="shared" si="2"/>
        <v>17.88</v>
      </c>
    </row>
    <row r="7796" ht="15.75" customHeight="1">
      <c r="A7796" s="4">
        <v>546392.0</v>
      </c>
      <c r="B7796" s="4" t="s">
        <v>40</v>
      </c>
      <c r="C7796" s="5" t="s">
        <v>41</v>
      </c>
      <c r="D7796" s="5">
        <v>4.0</v>
      </c>
      <c r="E7796" s="5">
        <v>2.95</v>
      </c>
      <c r="F7796" s="4">
        <v>14587.0</v>
      </c>
      <c r="G7796" s="6">
        <v>44450.59375</v>
      </c>
      <c r="H7796" s="6" t="str">
        <f>VLOOKUP(F7796,'Customer Details'!$A$1:$B$3264,2,0)</f>
        <v>China</v>
      </c>
      <c r="I7796" s="7">
        <f t="shared" si="1"/>
        <v>11.8</v>
      </c>
      <c r="J7796" s="7">
        <f t="shared" si="2"/>
        <v>11.8</v>
      </c>
    </row>
    <row r="7797" ht="15.75" customHeight="1">
      <c r="A7797" s="4">
        <v>548017.0</v>
      </c>
      <c r="B7797" s="4" t="s">
        <v>268</v>
      </c>
      <c r="C7797" s="5" t="s">
        <v>269</v>
      </c>
      <c r="D7797" s="5">
        <v>8.0</v>
      </c>
      <c r="E7797" s="5">
        <v>1.95</v>
      </c>
      <c r="F7797" s="4">
        <v>16871.0</v>
      </c>
      <c r="G7797" s="6">
        <v>44468.4875</v>
      </c>
      <c r="H7797" s="6" t="str">
        <f>VLOOKUP(F7797,'Customer Details'!$A$1:$B$3264,2,0)</f>
        <v>India</v>
      </c>
      <c r="I7797" s="7">
        <f t="shared" si="1"/>
        <v>15.6</v>
      </c>
      <c r="J7797" s="7">
        <f t="shared" si="2"/>
        <v>15.6</v>
      </c>
    </row>
    <row r="7798" ht="15.75" customHeight="1">
      <c r="A7798" s="4">
        <v>568368.0</v>
      </c>
      <c r="B7798" s="4" t="s">
        <v>742</v>
      </c>
      <c r="C7798" s="5" t="s">
        <v>743</v>
      </c>
      <c r="D7798" s="5">
        <v>1.0</v>
      </c>
      <c r="E7798" s="5">
        <v>7.95</v>
      </c>
      <c r="F7798" s="4">
        <v>17997.0</v>
      </c>
      <c r="G7798" s="6">
        <v>44646.67569444444</v>
      </c>
      <c r="H7798" s="6" t="str">
        <f>VLOOKUP(F7798,'Customer Details'!$A$1:$B$3264,2,0)</f>
        <v>USA</v>
      </c>
      <c r="I7798" s="7">
        <f t="shared" si="1"/>
        <v>7.95</v>
      </c>
      <c r="J7798" s="7">
        <f t="shared" si="2"/>
        <v>7.95</v>
      </c>
    </row>
    <row r="7799" ht="15.75" customHeight="1">
      <c r="A7799" s="4" t="s">
        <v>336</v>
      </c>
      <c r="B7799" s="4">
        <v>23175.0</v>
      </c>
      <c r="C7799" s="5" t="s">
        <v>2672</v>
      </c>
      <c r="D7799" s="5">
        <v>-19.0</v>
      </c>
      <c r="E7799" s="5">
        <v>2.75</v>
      </c>
      <c r="F7799" s="4">
        <v>17997.0</v>
      </c>
      <c r="G7799" s="6">
        <v>44628.74722222222</v>
      </c>
      <c r="H7799" s="6" t="str">
        <f>VLOOKUP(F7799,'Customer Details'!$A$1:$B$3264,2,0)</f>
        <v>USA</v>
      </c>
      <c r="I7799" s="7">
        <f t="shared" si="1"/>
        <v>-52.25</v>
      </c>
      <c r="J7799" s="7">
        <f t="shared" si="2"/>
        <v>52.25</v>
      </c>
    </row>
    <row r="7800" ht="15.75" customHeight="1">
      <c r="A7800" s="4">
        <v>558533.0</v>
      </c>
      <c r="B7800" s="4" t="s">
        <v>40</v>
      </c>
      <c r="C7800" s="5" t="s">
        <v>41</v>
      </c>
      <c r="D7800" s="5">
        <v>6.0</v>
      </c>
      <c r="E7800" s="5">
        <v>2.95</v>
      </c>
      <c r="F7800" s="4">
        <v>16717.0</v>
      </c>
      <c r="G7800" s="6">
        <v>44560.49236111111</v>
      </c>
      <c r="H7800" s="6" t="str">
        <f>VLOOKUP(F7800,'Customer Details'!$A$1:$B$3264,2,0)</f>
        <v>China</v>
      </c>
      <c r="I7800" s="7">
        <f t="shared" si="1"/>
        <v>17.7</v>
      </c>
      <c r="J7800" s="7">
        <f t="shared" si="2"/>
        <v>17.7</v>
      </c>
    </row>
    <row r="7801" ht="15.75" customHeight="1">
      <c r="A7801" s="4">
        <v>556111.0</v>
      </c>
      <c r="B7801" s="4" t="s">
        <v>12</v>
      </c>
      <c r="C7801" s="5" t="s">
        <v>13</v>
      </c>
      <c r="D7801" s="5">
        <v>16.0</v>
      </c>
      <c r="E7801" s="5">
        <v>0.42</v>
      </c>
      <c r="F7801" s="4">
        <v>13004.0</v>
      </c>
      <c r="G7801" s="6">
        <v>44539.38611111111</v>
      </c>
      <c r="H7801" s="6" t="str">
        <f>VLOOKUP(F7801,'Customer Details'!$A$1:$B$3264,2,0)</f>
        <v>China</v>
      </c>
      <c r="I7801" s="7">
        <f t="shared" si="1"/>
        <v>6.72</v>
      </c>
      <c r="J7801" s="7">
        <f t="shared" si="2"/>
        <v>6.72</v>
      </c>
    </row>
    <row r="7802" ht="15.75" customHeight="1">
      <c r="A7802" s="4">
        <v>544934.0</v>
      </c>
      <c r="B7802" s="4" t="s">
        <v>816</v>
      </c>
      <c r="C7802" s="5" t="s">
        <v>817</v>
      </c>
      <c r="D7802" s="5">
        <v>1.0</v>
      </c>
      <c r="E7802" s="5">
        <v>50.0</v>
      </c>
      <c r="F7802" s="4">
        <v>13345.0</v>
      </c>
      <c r="G7802" s="6">
        <v>44433.37569444445</v>
      </c>
      <c r="H7802" s="6" t="str">
        <f>VLOOKUP(F7802,'Customer Details'!$A$1:$B$3264,2,0)</f>
        <v>China</v>
      </c>
      <c r="I7802" s="7">
        <f t="shared" si="1"/>
        <v>50</v>
      </c>
      <c r="J7802" s="7">
        <f t="shared" si="2"/>
        <v>50</v>
      </c>
    </row>
    <row r="7803" ht="15.75" customHeight="1">
      <c r="A7803" s="4">
        <v>561193.0</v>
      </c>
      <c r="B7803" s="4" t="s">
        <v>221</v>
      </c>
      <c r="C7803" s="5" t="s">
        <v>222</v>
      </c>
      <c r="D7803" s="5">
        <v>25.0</v>
      </c>
      <c r="E7803" s="5">
        <v>0.42</v>
      </c>
      <c r="F7803" s="4">
        <v>13296.0</v>
      </c>
      <c r="G7803" s="6">
        <v>44586.57361111111</v>
      </c>
      <c r="H7803" s="6" t="str">
        <f>VLOOKUP(F7803,'Customer Details'!$A$1:$B$3264,2,0)</f>
        <v>Australia</v>
      </c>
      <c r="I7803" s="7">
        <f t="shared" si="1"/>
        <v>10.5</v>
      </c>
      <c r="J7803" s="7">
        <f t="shared" si="2"/>
        <v>10.5</v>
      </c>
    </row>
    <row r="7804" ht="15.75" customHeight="1">
      <c r="A7804" s="4">
        <v>558993.0</v>
      </c>
      <c r="B7804" s="4" t="s">
        <v>786</v>
      </c>
      <c r="C7804" s="5" t="s">
        <v>787</v>
      </c>
      <c r="D7804" s="5">
        <v>4.0</v>
      </c>
      <c r="E7804" s="5">
        <v>1.95</v>
      </c>
      <c r="F7804" s="4">
        <v>16729.0</v>
      </c>
      <c r="G7804" s="6">
        <v>44566.49236111111</v>
      </c>
      <c r="H7804" s="6" t="str">
        <f>VLOOKUP(F7804,'Customer Details'!$A$1:$B$3264,2,0)</f>
        <v>China</v>
      </c>
      <c r="I7804" s="7">
        <f t="shared" si="1"/>
        <v>7.8</v>
      </c>
      <c r="J7804" s="7">
        <f t="shared" si="2"/>
        <v>7.8</v>
      </c>
    </row>
    <row r="7805" ht="15.75" customHeight="1">
      <c r="A7805" s="4">
        <v>577252.0</v>
      </c>
      <c r="B7805" s="4">
        <v>22865.0</v>
      </c>
      <c r="C7805" s="5" t="s">
        <v>3187</v>
      </c>
      <c r="D7805" s="5">
        <v>1.0</v>
      </c>
      <c r="E7805" s="5">
        <v>2.1</v>
      </c>
      <c r="F7805" s="4">
        <v>18034.0</v>
      </c>
      <c r="G7805" s="6">
        <v>44699.51527777778</v>
      </c>
      <c r="H7805" s="6" t="str">
        <f>VLOOKUP(F7805,'Customer Details'!$A$1:$B$3264,2,0)</f>
        <v>United Kingdom</v>
      </c>
      <c r="I7805" s="7">
        <f t="shared" si="1"/>
        <v>2.1</v>
      </c>
      <c r="J7805" s="7">
        <f t="shared" si="2"/>
        <v>2.1</v>
      </c>
    </row>
    <row r="7806" ht="15.75" customHeight="1">
      <c r="A7806" s="4">
        <v>567656.0</v>
      </c>
      <c r="B7806" s="4" t="s">
        <v>1700</v>
      </c>
      <c r="C7806" s="5" t="s">
        <v>1701</v>
      </c>
      <c r="D7806" s="5">
        <v>4.0</v>
      </c>
      <c r="E7806" s="5">
        <v>4.13</v>
      </c>
      <c r="F7806" s="4">
        <v>14096.0</v>
      </c>
      <c r="G7806" s="6">
        <v>44641.61111111111</v>
      </c>
      <c r="H7806" s="6" t="str">
        <f>VLOOKUP(F7806,'Customer Details'!$A$1:$B$3264,2,0)</f>
        <v>USA</v>
      </c>
      <c r="I7806" s="7">
        <f t="shared" si="1"/>
        <v>16.52</v>
      </c>
      <c r="J7806" s="7">
        <f t="shared" si="2"/>
        <v>16.52</v>
      </c>
    </row>
    <row r="7807" ht="15.75" customHeight="1">
      <c r="A7807" s="4">
        <v>543618.0</v>
      </c>
      <c r="B7807" s="4" t="s">
        <v>1465</v>
      </c>
      <c r="C7807" s="5" t="s">
        <v>265</v>
      </c>
      <c r="D7807" s="5">
        <v>8.0</v>
      </c>
      <c r="E7807" s="5">
        <v>1.25</v>
      </c>
      <c r="F7807" s="4">
        <v>13468.0</v>
      </c>
      <c r="G7807" s="6">
        <v>44418.61736111111</v>
      </c>
      <c r="H7807" s="6" t="str">
        <f>VLOOKUP(F7807,'Customer Details'!$A$1:$B$3264,2,0)</f>
        <v>India</v>
      </c>
      <c r="I7807" s="7">
        <f t="shared" si="1"/>
        <v>10</v>
      </c>
      <c r="J7807" s="7">
        <f t="shared" si="2"/>
        <v>10</v>
      </c>
    </row>
    <row r="7808" ht="15.75" customHeight="1">
      <c r="A7808" s="4">
        <v>547063.0</v>
      </c>
      <c r="B7808" s="4" t="s">
        <v>85</v>
      </c>
      <c r="C7808" s="5" t="s">
        <v>86</v>
      </c>
      <c r="D7808" s="5">
        <v>12.0</v>
      </c>
      <c r="E7808" s="5">
        <v>0.95</v>
      </c>
      <c r="F7808" s="4">
        <v>14769.0</v>
      </c>
      <c r="G7808" s="6">
        <v>44459.56458333333</v>
      </c>
      <c r="H7808" s="6" t="str">
        <f>VLOOKUP(F7808,'Customer Details'!$A$1:$B$3264,2,0)</f>
        <v>USA</v>
      </c>
      <c r="I7808" s="7">
        <f t="shared" si="1"/>
        <v>11.4</v>
      </c>
      <c r="J7808" s="7">
        <f t="shared" si="2"/>
        <v>11.4</v>
      </c>
    </row>
    <row r="7809" ht="15.75" customHeight="1">
      <c r="A7809" s="4">
        <v>576857.0</v>
      </c>
      <c r="B7809" s="4">
        <v>23120.0</v>
      </c>
      <c r="C7809" s="5" t="s">
        <v>989</v>
      </c>
      <c r="D7809" s="5">
        <v>1.0</v>
      </c>
      <c r="E7809" s="5">
        <v>0.42</v>
      </c>
      <c r="F7809" s="4">
        <v>12748.0</v>
      </c>
      <c r="G7809" s="6">
        <v>44697.66111111111</v>
      </c>
      <c r="H7809" s="6" t="str">
        <f>VLOOKUP(F7809,'Customer Details'!$A$1:$B$3264,2,0)</f>
        <v>USA</v>
      </c>
      <c r="I7809" s="7">
        <f t="shared" si="1"/>
        <v>0.42</v>
      </c>
      <c r="J7809" s="7">
        <f t="shared" si="2"/>
        <v>0.42</v>
      </c>
    </row>
    <row r="7810" ht="15.75" customHeight="1">
      <c r="A7810" s="4" t="s">
        <v>3310</v>
      </c>
      <c r="B7810" s="4">
        <v>23000.0</v>
      </c>
      <c r="C7810" s="5" t="s">
        <v>2883</v>
      </c>
      <c r="D7810" s="5">
        <v>-24.0</v>
      </c>
      <c r="E7810" s="5">
        <v>0.42</v>
      </c>
      <c r="F7810" s="4">
        <v>14057.0</v>
      </c>
      <c r="G7810" s="6">
        <v>44449.50277777778</v>
      </c>
      <c r="H7810" s="6" t="str">
        <f>VLOOKUP(F7810,'Customer Details'!$A$1:$B$3264,2,0)</f>
        <v>USA</v>
      </c>
      <c r="I7810" s="7">
        <f t="shared" si="1"/>
        <v>-10.08</v>
      </c>
      <c r="J7810" s="7">
        <f t="shared" si="2"/>
        <v>10.08</v>
      </c>
    </row>
    <row r="7811" ht="15.75" customHeight="1">
      <c r="A7811" s="4">
        <v>553860.0</v>
      </c>
      <c r="B7811" s="4" t="s">
        <v>1179</v>
      </c>
      <c r="C7811" s="5" t="s">
        <v>1180</v>
      </c>
      <c r="D7811" s="5">
        <v>2.0</v>
      </c>
      <c r="E7811" s="5">
        <v>2.55</v>
      </c>
      <c r="F7811" s="4">
        <v>17841.0</v>
      </c>
      <c r="G7811" s="6">
        <v>44519.58125</v>
      </c>
      <c r="H7811" s="6" t="str">
        <f>VLOOKUP(F7811,'Customer Details'!$A$1:$B$3264,2,0)</f>
        <v>India</v>
      </c>
      <c r="I7811" s="7">
        <f t="shared" si="1"/>
        <v>5.1</v>
      </c>
      <c r="J7811" s="7">
        <f t="shared" si="2"/>
        <v>5.1</v>
      </c>
    </row>
    <row r="7812" ht="15.75" customHeight="1">
      <c r="A7812" s="4" t="s">
        <v>3311</v>
      </c>
      <c r="B7812" s="4">
        <v>22427.0</v>
      </c>
      <c r="C7812" s="5" t="s">
        <v>997</v>
      </c>
      <c r="D7812" s="5">
        <v>-1.0</v>
      </c>
      <c r="E7812" s="5">
        <v>5.95</v>
      </c>
      <c r="F7812" s="4">
        <v>13668.0</v>
      </c>
      <c r="G7812" s="6">
        <v>44556.62430555555</v>
      </c>
      <c r="H7812" s="6" t="str">
        <f>VLOOKUP(F7812,'Customer Details'!$A$1:$B$3264,2,0)</f>
        <v>Australia</v>
      </c>
      <c r="I7812" s="7">
        <f t="shared" si="1"/>
        <v>-5.95</v>
      </c>
      <c r="J7812" s="7">
        <f t="shared" si="2"/>
        <v>5.95</v>
      </c>
    </row>
    <row r="7813" ht="15.75" customHeight="1">
      <c r="A7813" s="4">
        <v>549989.0</v>
      </c>
      <c r="B7813" s="4" t="s">
        <v>1867</v>
      </c>
      <c r="C7813" s="5" t="s">
        <v>1868</v>
      </c>
      <c r="D7813" s="5">
        <v>6.0</v>
      </c>
      <c r="E7813" s="5">
        <v>0.83</v>
      </c>
      <c r="F7813" s="4">
        <v>13221.0</v>
      </c>
      <c r="G7813" s="6">
        <v>44482.70694444444</v>
      </c>
      <c r="H7813" s="6" t="str">
        <f>VLOOKUP(F7813,'Customer Details'!$A$1:$B$3264,2,0)</f>
        <v>USA</v>
      </c>
      <c r="I7813" s="7">
        <f t="shared" si="1"/>
        <v>4.98</v>
      </c>
      <c r="J7813" s="7">
        <f t="shared" si="2"/>
        <v>4.98</v>
      </c>
    </row>
    <row r="7814" ht="15.75" customHeight="1">
      <c r="A7814" s="4">
        <v>565725.0</v>
      </c>
      <c r="B7814" s="4" t="s">
        <v>200</v>
      </c>
      <c r="C7814" s="5" t="s">
        <v>201</v>
      </c>
      <c r="D7814" s="5">
        <v>24.0</v>
      </c>
      <c r="E7814" s="5">
        <v>0.85</v>
      </c>
      <c r="F7814" s="4">
        <v>13949.0</v>
      </c>
      <c r="G7814" s="6">
        <v>44626.49652777778</v>
      </c>
      <c r="H7814" s="6" t="str">
        <f>VLOOKUP(F7814,'Customer Details'!$A$1:$B$3264,2,0)</f>
        <v>United Kingdom</v>
      </c>
      <c r="I7814" s="7">
        <f t="shared" si="1"/>
        <v>20.4</v>
      </c>
      <c r="J7814" s="7">
        <f t="shared" si="2"/>
        <v>20.4</v>
      </c>
    </row>
    <row r="7815" ht="15.75" customHeight="1">
      <c r="A7815" s="4">
        <v>557123.0</v>
      </c>
      <c r="B7815" s="4" t="s">
        <v>932</v>
      </c>
      <c r="C7815" s="5" t="s">
        <v>933</v>
      </c>
      <c r="D7815" s="5">
        <v>2.0</v>
      </c>
      <c r="E7815" s="5">
        <v>0.65</v>
      </c>
      <c r="F7815" s="4">
        <v>15555.0</v>
      </c>
      <c r="G7815" s="6">
        <v>44546.74722222222</v>
      </c>
      <c r="H7815" s="6" t="str">
        <f>VLOOKUP(F7815,'Customer Details'!$A$1:$B$3264,2,0)</f>
        <v>India</v>
      </c>
      <c r="I7815" s="7">
        <f t="shared" si="1"/>
        <v>1.3</v>
      </c>
      <c r="J7815" s="7">
        <f t="shared" si="2"/>
        <v>1.3</v>
      </c>
    </row>
    <row r="7816" ht="15.75" customHeight="1">
      <c r="A7816" s="4">
        <v>565150.0</v>
      </c>
      <c r="B7816" s="4" t="s">
        <v>22</v>
      </c>
      <c r="C7816" s="5" t="s">
        <v>23</v>
      </c>
      <c r="D7816" s="5">
        <v>20.0</v>
      </c>
      <c r="E7816" s="5">
        <v>1.79</v>
      </c>
      <c r="F7816" s="4">
        <v>14298.0</v>
      </c>
      <c r="G7816" s="6">
        <v>44621.60138888889</v>
      </c>
      <c r="H7816" s="6" t="str">
        <f>VLOOKUP(F7816,'Customer Details'!$A$1:$B$3264,2,0)</f>
        <v>USA</v>
      </c>
      <c r="I7816" s="7">
        <f t="shared" si="1"/>
        <v>35.8</v>
      </c>
      <c r="J7816" s="7">
        <f t="shared" si="2"/>
        <v>35.8</v>
      </c>
    </row>
    <row r="7817" ht="15.75" customHeight="1">
      <c r="A7817" s="4">
        <v>555560.0</v>
      </c>
      <c r="B7817" s="4">
        <v>21326.0</v>
      </c>
      <c r="C7817" s="5" t="s">
        <v>755</v>
      </c>
      <c r="D7817" s="5">
        <v>12.0</v>
      </c>
      <c r="E7817" s="5">
        <v>0.65</v>
      </c>
      <c r="F7817" s="4">
        <v>17346.0</v>
      </c>
      <c r="G7817" s="6">
        <v>44535.59722222222</v>
      </c>
      <c r="H7817" s="6" t="str">
        <f>VLOOKUP(F7817,'Customer Details'!$A$1:$B$3264,2,0)</f>
        <v>Australia</v>
      </c>
      <c r="I7817" s="7">
        <f t="shared" si="1"/>
        <v>7.8</v>
      </c>
      <c r="J7817" s="7">
        <f t="shared" si="2"/>
        <v>7.8</v>
      </c>
    </row>
    <row r="7818" ht="15.75" customHeight="1">
      <c r="A7818" s="4" t="s">
        <v>3312</v>
      </c>
      <c r="B7818" s="4" t="s">
        <v>1941</v>
      </c>
      <c r="C7818" s="5" t="s">
        <v>1942</v>
      </c>
      <c r="D7818" s="5">
        <v>-1.0</v>
      </c>
      <c r="E7818" s="5">
        <v>5.76</v>
      </c>
      <c r="F7818" s="4">
        <v>16422.0</v>
      </c>
      <c r="G7818" s="6">
        <v>44362.38472222222</v>
      </c>
      <c r="H7818" s="6" t="str">
        <f>VLOOKUP(F7818,'Customer Details'!$A$1:$B$3264,2,0)</f>
        <v>China</v>
      </c>
      <c r="I7818" s="7">
        <f t="shared" si="1"/>
        <v>-5.76</v>
      </c>
      <c r="J7818" s="7">
        <f t="shared" si="2"/>
        <v>5.76</v>
      </c>
    </row>
    <row r="7819" ht="15.75" customHeight="1">
      <c r="A7819" s="4">
        <v>556071.0</v>
      </c>
      <c r="B7819" s="4" t="s">
        <v>464</v>
      </c>
      <c r="C7819" s="5" t="s">
        <v>465</v>
      </c>
      <c r="D7819" s="5">
        <v>24.0</v>
      </c>
      <c r="E7819" s="5">
        <v>0.39</v>
      </c>
      <c r="F7819" s="4">
        <v>15974.0</v>
      </c>
      <c r="G7819" s="6">
        <v>44538.61944444444</v>
      </c>
      <c r="H7819" s="6" t="str">
        <f>VLOOKUP(F7819,'Customer Details'!$A$1:$B$3264,2,0)</f>
        <v>USA</v>
      </c>
      <c r="I7819" s="7">
        <f t="shared" si="1"/>
        <v>9.36</v>
      </c>
      <c r="J7819" s="7">
        <f t="shared" si="2"/>
        <v>9.36</v>
      </c>
    </row>
    <row r="7820" ht="15.75" customHeight="1">
      <c r="A7820" s="4">
        <v>571717.0</v>
      </c>
      <c r="B7820" s="4" t="s">
        <v>485</v>
      </c>
      <c r="C7820" s="5" t="s">
        <v>486</v>
      </c>
      <c r="D7820" s="5">
        <v>3.0</v>
      </c>
      <c r="E7820" s="5">
        <v>1.25</v>
      </c>
      <c r="F7820" s="4">
        <v>14381.0</v>
      </c>
      <c r="G7820" s="6">
        <v>44669.71527777778</v>
      </c>
      <c r="H7820" s="6" t="str">
        <f>VLOOKUP(F7820,'Customer Details'!$A$1:$B$3264,2,0)</f>
        <v>India</v>
      </c>
      <c r="I7820" s="7">
        <f t="shared" si="1"/>
        <v>3.75</v>
      </c>
      <c r="J7820" s="7">
        <f t="shared" si="2"/>
        <v>3.75</v>
      </c>
    </row>
    <row r="7821" ht="15.75" customHeight="1">
      <c r="A7821" s="4">
        <v>547073.0</v>
      </c>
      <c r="B7821" s="4" t="s">
        <v>1179</v>
      </c>
      <c r="C7821" s="5" t="s">
        <v>1180</v>
      </c>
      <c r="D7821" s="5">
        <v>2.0</v>
      </c>
      <c r="E7821" s="5">
        <v>2.55</v>
      </c>
      <c r="F7821" s="4">
        <v>17211.0</v>
      </c>
      <c r="G7821" s="6">
        <v>44459.59930555556</v>
      </c>
      <c r="H7821" s="6" t="str">
        <f>VLOOKUP(F7821,'Customer Details'!$A$1:$B$3264,2,0)</f>
        <v>China</v>
      </c>
      <c r="I7821" s="7">
        <f t="shared" si="1"/>
        <v>5.1</v>
      </c>
      <c r="J7821" s="7">
        <f t="shared" si="2"/>
        <v>5.1</v>
      </c>
    </row>
    <row r="7822" ht="15.75" customHeight="1">
      <c r="A7822" s="4">
        <v>573932.0</v>
      </c>
      <c r="B7822" s="4" t="s">
        <v>647</v>
      </c>
      <c r="C7822" s="5" t="s">
        <v>648</v>
      </c>
      <c r="D7822" s="5">
        <v>200.0</v>
      </c>
      <c r="E7822" s="5">
        <v>0.36</v>
      </c>
      <c r="F7822" s="4">
        <v>17966.0</v>
      </c>
      <c r="G7822" s="6">
        <v>44683.43472222222</v>
      </c>
      <c r="H7822" s="6" t="str">
        <f>VLOOKUP(F7822,'Customer Details'!$A$1:$B$3264,2,0)</f>
        <v>USA</v>
      </c>
      <c r="I7822" s="7">
        <f t="shared" si="1"/>
        <v>72</v>
      </c>
      <c r="J7822" s="7">
        <f t="shared" si="2"/>
        <v>72</v>
      </c>
    </row>
    <row r="7823" ht="15.75" customHeight="1">
      <c r="A7823" s="4" t="s">
        <v>2777</v>
      </c>
      <c r="B7823" s="4">
        <v>22197.0</v>
      </c>
      <c r="C7823" s="5" t="s">
        <v>975</v>
      </c>
      <c r="D7823" s="5">
        <v>-1.0</v>
      </c>
      <c r="E7823" s="5">
        <v>0.72</v>
      </c>
      <c r="F7823" s="4">
        <v>17511.0</v>
      </c>
      <c r="G7823" s="6">
        <v>44657.58472222222</v>
      </c>
      <c r="H7823" s="6" t="str">
        <f>VLOOKUP(F7823,'Customer Details'!$A$1:$B$3264,2,0)</f>
        <v>United Kingdom</v>
      </c>
      <c r="I7823" s="7">
        <f t="shared" si="1"/>
        <v>-0.72</v>
      </c>
      <c r="J7823" s="7">
        <f t="shared" si="2"/>
        <v>0.72</v>
      </c>
    </row>
    <row r="7824" ht="15.75" customHeight="1">
      <c r="A7824" s="4">
        <v>546092.0</v>
      </c>
      <c r="B7824" s="4" t="s">
        <v>59</v>
      </c>
      <c r="C7824" s="5" t="s">
        <v>60</v>
      </c>
      <c r="D7824" s="5">
        <v>4.0</v>
      </c>
      <c r="E7824" s="5">
        <v>4.95</v>
      </c>
      <c r="F7824" s="4">
        <v>17138.0</v>
      </c>
      <c r="G7824" s="6">
        <v>44448.49583333333</v>
      </c>
      <c r="H7824" s="6" t="str">
        <f>VLOOKUP(F7824,'Customer Details'!$A$1:$B$3264,2,0)</f>
        <v>China</v>
      </c>
      <c r="I7824" s="7">
        <f t="shared" si="1"/>
        <v>19.8</v>
      </c>
      <c r="J7824" s="7">
        <f t="shared" si="2"/>
        <v>19.8</v>
      </c>
    </row>
    <row r="7825" ht="15.75" customHeight="1">
      <c r="A7825" s="4">
        <v>554117.0</v>
      </c>
      <c r="B7825" s="4" t="s">
        <v>38</v>
      </c>
      <c r="C7825" s="5" t="s">
        <v>39</v>
      </c>
      <c r="D7825" s="5">
        <v>32.0</v>
      </c>
      <c r="E7825" s="5">
        <v>2.55</v>
      </c>
      <c r="F7825" s="4">
        <v>13758.0</v>
      </c>
      <c r="G7825" s="6">
        <v>44522.63333333333</v>
      </c>
      <c r="H7825" s="6" t="str">
        <f>VLOOKUP(F7825,'Customer Details'!$A$1:$B$3264,2,0)</f>
        <v>Australia</v>
      </c>
      <c r="I7825" s="7">
        <f t="shared" si="1"/>
        <v>81.6</v>
      </c>
      <c r="J7825" s="7">
        <f t="shared" si="2"/>
        <v>81.6</v>
      </c>
    </row>
    <row r="7826" ht="15.75" customHeight="1">
      <c r="A7826" s="4">
        <v>559537.0</v>
      </c>
      <c r="B7826" s="4" t="s">
        <v>2611</v>
      </c>
      <c r="C7826" s="5" t="s">
        <v>2612</v>
      </c>
      <c r="D7826" s="5">
        <v>48.0</v>
      </c>
      <c r="E7826" s="5">
        <v>0.64</v>
      </c>
      <c r="F7826" s="4">
        <v>14472.0</v>
      </c>
      <c r="G7826" s="6">
        <v>44571.51597222222</v>
      </c>
      <c r="H7826" s="6" t="str">
        <f>VLOOKUP(F7826,'Customer Details'!$A$1:$B$3264,2,0)</f>
        <v>Australia</v>
      </c>
      <c r="I7826" s="7">
        <f t="shared" si="1"/>
        <v>30.72</v>
      </c>
      <c r="J7826" s="7">
        <f t="shared" si="2"/>
        <v>30.72</v>
      </c>
    </row>
    <row r="7827" ht="15.75" customHeight="1">
      <c r="A7827" s="4" t="s">
        <v>1823</v>
      </c>
      <c r="B7827" s="4">
        <v>23283.0</v>
      </c>
      <c r="C7827" s="5" t="s">
        <v>3313</v>
      </c>
      <c r="D7827" s="5">
        <v>-6.0</v>
      </c>
      <c r="E7827" s="5">
        <v>8.25</v>
      </c>
      <c r="F7827" s="4">
        <v>16924.0</v>
      </c>
      <c r="G7827" s="6">
        <v>44699.48958333334</v>
      </c>
      <c r="H7827" s="6" t="str">
        <f>VLOOKUP(F7827,'Customer Details'!$A$1:$B$3264,2,0)</f>
        <v>Australia</v>
      </c>
      <c r="I7827" s="7">
        <f t="shared" si="1"/>
        <v>-49.5</v>
      </c>
      <c r="J7827" s="7">
        <f t="shared" si="2"/>
        <v>49.5</v>
      </c>
    </row>
    <row r="7828" ht="15.75" customHeight="1">
      <c r="A7828" s="4">
        <v>561897.0</v>
      </c>
      <c r="B7828" s="4">
        <v>22772.0</v>
      </c>
      <c r="C7828" s="5" t="s">
        <v>1410</v>
      </c>
      <c r="D7828" s="5">
        <v>12.0</v>
      </c>
      <c r="E7828" s="5">
        <v>1.25</v>
      </c>
      <c r="F7828" s="4">
        <v>17841.0</v>
      </c>
      <c r="G7828" s="6">
        <v>44592.64166666667</v>
      </c>
      <c r="H7828" s="6" t="str">
        <f>VLOOKUP(F7828,'Customer Details'!$A$1:$B$3264,2,0)</f>
        <v>India</v>
      </c>
      <c r="I7828" s="7">
        <f t="shared" si="1"/>
        <v>15</v>
      </c>
      <c r="J7828" s="7">
        <f t="shared" si="2"/>
        <v>15</v>
      </c>
    </row>
    <row r="7829" ht="15.75" customHeight="1">
      <c r="A7829" s="4">
        <v>572475.0</v>
      </c>
      <c r="B7829" s="4" t="s">
        <v>1664</v>
      </c>
      <c r="C7829" s="5" t="s">
        <v>1665</v>
      </c>
      <c r="D7829" s="5">
        <v>3.0</v>
      </c>
      <c r="E7829" s="5">
        <v>1.65</v>
      </c>
      <c r="F7829" s="4">
        <v>15271.0</v>
      </c>
      <c r="G7829" s="6">
        <v>44675.56736111111</v>
      </c>
      <c r="H7829" s="6" t="str">
        <f>VLOOKUP(F7829,'Customer Details'!$A$1:$B$3264,2,0)</f>
        <v>China</v>
      </c>
      <c r="I7829" s="7">
        <f t="shared" si="1"/>
        <v>4.95</v>
      </c>
      <c r="J7829" s="7">
        <f t="shared" si="2"/>
        <v>4.95</v>
      </c>
    </row>
    <row r="7830" ht="15.75" customHeight="1">
      <c r="A7830" s="4">
        <v>541843.0</v>
      </c>
      <c r="B7830" s="4" t="s">
        <v>400</v>
      </c>
      <c r="C7830" s="5" t="s">
        <v>401</v>
      </c>
      <c r="D7830" s="5">
        <v>6.0</v>
      </c>
      <c r="E7830" s="5">
        <v>5.95</v>
      </c>
      <c r="F7830" s="4">
        <v>13659.0</v>
      </c>
      <c r="G7830" s="6">
        <v>44400.50555555556</v>
      </c>
      <c r="H7830" s="6" t="str">
        <f>VLOOKUP(F7830,'Customer Details'!$A$1:$B$3264,2,0)</f>
        <v>United Kingdom</v>
      </c>
      <c r="I7830" s="7">
        <f t="shared" si="1"/>
        <v>35.7</v>
      </c>
      <c r="J7830" s="7">
        <f t="shared" si="2"/>
        <v>35.7</v>
      </c>
    </row>
    <row r="7831" ht="15.75" customHeight="1">
      <c r="A7831" s="4">
        <v>580595.0</v>
      </c>
      <c r="B7831" s="4" t="s">
        <v>48</v>
      </c>
      <c r="C7831" s="5" t="s">
        <v>49</v>
      </c>
      <c r="D7831" s="5">
        <v>10.0</v>
      </c>
      <c r="E7831" s="5">
        <v>2.08</v>
      </c>
      <c r="F7831" s="4">
        <v>14194.0</v>
      </c>
      <c r="G7831" s="6">
        <v>44717.44305555556</v>
      </c>
      <c r="H7831" s="6" t="str">
        <f>VLOOKUP(F7831,'Customer Details'!$A$1:$B$3264,2,0)</f>
        <v>India</v>
      </c>
      <c r="I7831" s="7">
        <f t="shared" si="1"/>
        <v>20.8</v>
      </c>
      <c r="J7831" s="7">
        <f t="shared" si="2"/>
        <v>20.8</v>
      </c>
    </row>
    <row r="7832" ht="15.75" customHeight="1">
      <c r="A7832" s="4">
        <v>543800.0</v>
      </c>
      <c r="B7832" s="4">
        <v>22293.0</v>
      </c>
      <c r="C7832" s="5" t="s">
        <v>2953</v>
      </c>
      <c r="D7832" s="5">
        <v>1.0</v>
      </c>
      <c r="E7832" s="5">
        <v>1.45</v>
      </c>
      <c r="F7832" s="4">
        <v>17282.0</v>
      </c>
      <c r="G7832" s="6">
        <v>44421.48333333333</v>
      </c>
      <c r="H7832" s="6" t="str">
        <f>VLOOKUP(F7832,'Customer Details'!$A$1:$B$3264,2,0)</f>
        <v>United Kingdom</v>
      </c>
      <c r="I7832" s="7">
        <f t="shared" si="1"/>
        <v>1.45</v>
      </c>
      <c r="J7832" s="7">
        <f t="shared" si="2"/>
        <v>1.45</v>
      </c>
    </row>
    <row r="7833" ht="15.75" customHeight="1">
      <c r="A7833" s="4">
        <v>547873.0</v>
      </c>
      <c r="B7833" s="4" t="s">
        <v>342</v>
      </c>
      <c r="C7833" s="5" t="s">
        <v>343</v>
      </c>
      <c r="D7833" s="5">
        <v>1.0</v>
      </c>
      <c r="E7833" s="5">
        <v>3.75</v>
      </c>
      <c r="F7833" s="4">
        <v>13240.0</v>
      </c>
      <c r="G7833" s="6">
        <v>44466.64791666667</v>
      </c>
      <c r="H7833" s="6" t="str">
        <f>VLOOKUP(F7833,'Customer Details'!$A$1:$B$3264,2,0)</f>
        <v>India</v>
      </c>
      <c r="I7833" s="7">
        <f t="shared" si="1"/>
        <v>3.75</v>
      </c>
      <c r="J7833" s="7">
        <f t="shared" si="2"/>
        <v>3.75</v>
      </c>
    </row>
    <row r="7834" ht="15.75" customHeight="1">
      <c r="A7834" s="4">
        <v>578826.0</v>
      </c>
      <c r="B7834" s="4" t="s">
        <v>1149</v>
      </c>
      <c r="C7834" s="5" t="s">
        <v>1150</v>
      </c>
      <c r="D7834" s="5">
        <v>6.0</v>
      </c>
      <c r="E7834" s="5">
        <v>2.95</v>
      </c>
      <c r="F7834" s="4">
        <v>17329.0</v>
      </c>
      <c r="G7834" s="6">
        <v>44706.6</v>
      </c>
      <c r="H7834" s="6" t="str">
        <f>VLOOKUP(F7834,'Customer Details'!$A$1:$B$3264,2,0)</f>
        <v>Australia</v>
      </c>
      <c r="I7834" s="7">
        <f t="shared" si="1"/>
        <v>17.7</v>
      </c>
      <c r="J7834" s="7">
        <f t="shared" si="2"/>
        <v>17.7</v>
      </c>
    </row>
    <row r="7835" ht="15.75" customHeight="1">
      <c r="A7835" s="4">
        <v>555556.0</v>
      </c>
      <c r="B7835" s="4" t="s">
        <v>38</v>
      </c>
      <c r="C7835" s="5" t="s">
        <v>39</v>
      </c>
      <c r="D7835" s="5">
        <v>18.0</v>
      </c>
      <c r="E7835" s="5">
        <v>2.95</v>
      </c>
      <c r="F7835" s="4">
        <v>15704.0</v>
      </c>
      <c r="G7835" s="6">
        <v>44535.58611111111</v>
      </c>
      <c r="H7835" s="6" t="str">
        <f>VLOOKUP(F7835,'Customer Details'!$A$1:$B$3264,2,0)</f>
        <v>China</v>
      </c>
      <c r="I7835" s="7">
        <f t="shared" si="1"/>
        <v>53.1</v>
      </c>
      <c r="J7835" s="7">
        <f t="shared" si="2"/>
        <v>53.1</v>
      </c>
    </row>
    <row r="7836" ht="15.75" customHeight="1">
      <c r="A7836" s="4">
        <v>548870.0</v>
      </c>
      <c r="B7836" s="4" t="s">
        <v>952</v>
      </c>
      <c r="C7836" s="5" t="s">
        <v>953</v>
      </c>
      <c r="D7836" s="5">
        <v>1.0</v>
      </c>
      <c r="E7836" s="5">
        <v>3.95</v>
      </c>
      <c r="F7836" s="4">
        <v>14606.0</v>
      </c>
      <c r="G7836" s="6">
        <v>44473.61180555556</v>
      </c>
      <c r="H7836" s="6" t="str">
        <f>VLOOKUP(F7836,'Customer Details'!$A$1:$B$3264,2,0)</f>
        <v>USA</v>
      </c>
      <c r="I7836" s="7">
        <f t="shared" si="1"/>
        <v>3.95</v>
      </c>
      <c r="J7836" s="7">
        <f t="shared" si="2"/>
        <v>3.95</v>
      </c>
    </row>
    <row r="7837" ht="15.75" customHeight="1">
      <c r="A7837" s="4">
        <v>541280.0</v>
      </c>
      <c r="B7837" s="4" t="s">
        <v>530</v>
      </c>
      <c r="C7837" s="5" t="s">
        <v>531</v>
      </c>
      <c r="D7837" s="5">
        <v>4.0</v>
      </c>
      <c r="E7837" s="5">
        <v>3.75</v>
      </c>
      <c r="F7837" s="4">
        <v>15296.0</v>
      </c>
      <c r="G7837" s="6">
        <v>44394.49791666667</v>
      </c>
      <c r="H7837" s="6" t="str">
        <f>VLOOKUP(F7837,'Customer Details'!$A$1:$B$3264,2,0)</f>
        <v>India</v>
      </c>
      <c r="I7837" s="7">
        <f t="shared" si="1"/>
        <v>15</v>
      </c>
      <c r="J7837" s="7">
        <f t="shared" si="2"/>
        <v>15</v>
      </c>
    </row>
    <row r="7838" ht="15.75" customHeight="1">
      <c r="A7838" s="4">
        <v>566647.0</v>
      </c>
      <c r="B7838" s="4" t="s">
        <v>485</v>
      </c>
      <c r="C7838" s="5" t="s">
        <v>486</v>
      </c>
      <c r="D7838" s="5">
        <v>1.0</v>
      </c>
      <c r="E7838" s="5">
        <v>1.25</v>
      </c>
      <c r="F7838" s="4">
        <v>18001.0</v>
      </c>
      <c r="G7838" s="6">
        <v>44634.47291666667</v>
      </c>
      <c r="H7838" s="6" t="str">
        <f>VLOOKUP(F7838,'Customer Details'!$A$1:$B$3264,2,0)</f>
        <v>United Kingdom</v>
      </c>
      <c r="I7838" s="7">
        <f t="shared" si="1"/>
        <v>1.25</v>
      </c>
      <c r="J7838" s="7">
        <f t="shared" si="2"/>
        <v>1.25</v>
      </c>
    </row>
    <row r="7839" ht="15.75" customHeight="1">
      <c r="A7839" s="4">
        <v>566979.0</v>
      </c>
      <c r="B7839" s="4" t="s">
        <v>332</v>
      </c>
      <c r="C7839" s="5" t="s">
        <v>333</v>
      </c>
      <c r="D7839" s="5">
        <v>12.0</v>
      </c>
      <c r="E7839" s="5">
        <v>5.95</v>
      </c>
      <c r="F7839" s="4">
        <v>13141.0</v>
      </c>
      <c r="G7839" s="6">
        <v>44636.4125</v>
      </c>
      <c r="H7839" s="6" t="str">
        <f>VLOOKUP(F7839,'Customer Details'!$A$1:$B$3264,2,0)</f>
        <v>Australia</v>
      </c>
      <c r="I7839" s="7">
        <f t="shared" si="1"/>
        <v>71.4</v>
      </c>
      <c r="J7839" s="7">
        <f t="shared" si="2"/>
        <v>71.4</v>
      </c>
    </row>
    <row r="7840" ht="15.75" customHeight="1">
      <c r="A7840" s="4">
        <v>538827.0</v>
      </c>
      <c r="B7840" s="4" t="s">
        <v>352</v>
      </c>
      <c r="C7840" s="5" t="s">
        <v>353</v>
      </c>
      <c r="D7840" s="5">
        <v>12.0</v>
      </c>
      <c r="E7840" s="5">
        <v>0.85</v>
      </c>
      <c r="F7840" s="4">
        <v>14298.0</v>
      </c>
      <c r="G7840" s="6">
        <v>44361.54097222222</v>
      </c>
      <c r="H7840" s="6" t="str">
        <f>VLOOKUP(F7840,'Customer Details'!$A$1:$B$3264,2,0)</f>
        <v>USA</v>
      </c>
      <c r="I7840" s="7">
        <f t="shared" si="1"/>
        <v>10.2</v>
      </c>
      <c r="J7840" s="7">
        <f t="shared" si="2"/>
        <v>10.2</v>
      </c>
    </row>
    <row r="7841" ht="15.75" customHeight="1">
      <c r="A7841" s="4">
        <v>547664.0</v>
      </c>
      <c r="B7841" s="4" t="s">
        <v>119</v>
      </c>
      <c r="C7841" s="5" t="s">
        <v>120</v>
      </c>
      <c r="D7841" s="5">
        <v>24.0</v>
      </c>
      <c r="E7841" s="5">
        <v>0.42</v>
      </c>
      <c r="F7841" s="4">
        <v>13069.0</v>
      </c>
      <c r="G7841" s="6">
        <v>44463.55277777778</v>
      </c>
      <c r="H7841" s="6" t="str">
        <f>VLOOKUP(F7841,'Customer Details'!$A$1:$B$3264,2,0)</f>
        <v>China</v>
      </c>
      <c r="I7841" s="7">
        <f t="shared" si="1"/>
        <v>10.08</v>
      </c>
      <c r="J7841" s="7">
        <f t="shared" si="2"/>
        <v>10.08</v>
      </c>
    </row>
    <row r="7842" ht="15.75" customHeight="1">
      <c r="A7842" s="4">
        <v>569651.0</v>
      </c>
      <c r="B7842" s="4">
        <v>23503.0</v>
      </c>
      <c r="C7842" s="5" t="s">
        <v>3314</v>
      </c>
      <c r="D7842" s="5">
        <v>1.0</v>
      </c>
      <c r="E7842" s="5">
        <v>1.25</v>
      </c>
      <c r="F7842" s="4">
        <v>14534.0</v>
      </c>
      <c r="G7842" s="6">
        <v>44656.53402777778</v>
      </c>
      <c r="H7842" s="6" t="str">
        <f>VLOOKUP(F7842,'Customer Details'!$A$1:$B$3264,2,0)</f>
        <v>India</v>
      </c>
      <c r="I7842" s="7">
        <f t="shared" si="1"/>
        <v>1.25</v>
      </c>
      <c r="J7842" s="7">
        <f t="shared" si="2"/>
        <v>1.25</v>
      </c>
    </row>
    <row r="7843" ht="15.75" customHeight="1">
      <c r="A7843" s="4">
        <v>572859.0</v>
      </c>
      <c r="B7843" s="4">
        <v>84347.0</v>
      </c>
      <c r="C7843" s="5" t="s">
        <v>1296</v>
      </c>
      <c r="D7843" s="5">
        <v>2.0</v>
      </c>
      <c r="E7843" s="5">
        <v>2.55</v>
      </c>
      <c r="F7843" s="4">
        <v>16418.0</v>
      </c>
      <c r="G7843" s="6">
        <v>44677.52708333333</v>
      </c>
      <c r="H7843" s="6" t="str">
        <f>VLOOKUP(F7843,'Customer Details'!$A$1:$B$3264,2,0)</f>
        <v>United Kingdom</v>
      </c>
      <c r="I7843" s="7">
        <f t="shared" si="1"/>
        <v>5.1</v>
      </c>
      <c r="J7843" s="7">
        <f t="shared" si="2"/>
        <v>5.1</v>
      </c>
    </row>
    <row r="7844" ht="15.75" customHeight="1">
      <c r="A7844" s="4">
        <v>553102.0</v>
      </c>
      <c r="B7844" s="4" t="s">
        <v>281</v>
      </c>
      <c r="C7844" s="5" t="s">
        <v>282</v>
      </c>
      <c r="D7844" s="5">
        <v>18.0</v>
      </c>
      <c r="E7844" s="5">
        <v>34.95</v>
      </c>
      <c r="F7844" s="4">
        <v>12980.0</v>
      </c>
      <c r="G7844" s="6">
        <v>44513.49861111111</v>
      </c>
      <c r="H7844" s="6" t="str">
        <f>VLOOKUP(F7844,'Customer Details'!$A$1:$B$3264,2,0)</f>
        <v>United Kingdom</v>
      </c>
      <c r="I7844" s="7">
        <f t="shared" si="1"/>
        <v>629.1</v>
      </c>
      <c r="J7844" s="7">
        <f t="shared" si="2"/>
        <v>629.1</v>
      </c>
    </row>
    <row r="7845" ht="15.75" customHeight="1">
      <c r="A7845" s="4" t="s">
        <v>2581</v>
      </c>
      <c r="B7845" s="4">
        <v>23004.0</v>
      </c>
      <c r="C7845" s="5" t="s">
        <v>1393</v>
      </c>
      <c r="D7845" s="5">
        <v>-152.0</v>
      </c>
      <c r="E7845" s="5">
        <v>0.42</v>
      </c>
      <c r="F7845" s="4">
        <v>16394.0</v>
      </c>
      <c r="G7845" s="6">
        <v>44641.69097222222</v>
      </c>
      <c r="H7845" s="6" t="str">
        <f>VLOOKUP(F7845,'Customer Details'!$A$1:$B$3264,2,0)</f>
        <v>Australia</v>
      </c>
      <c r="I7845" s="7">
        <f t="shared" si="1"/>
        <v>-63.84</v>
      </c>
      <c r="J7845" s="7">
        <f t="shared" si="2"/>
        <v>63.84</v>
      </c>
    </row>
    <row r="7846" ht="15.75" customHeight="1">
      <c r="A7846" s="4">
        <v>565326.0</v>
      </c>
      <c r="B7846" s="4" t="s">
        <v>732</v>
      </c>
      <c r="C7846" s="5" t="s">
        <v>733</v>
      </c>
      <c r="D7846" s="5">
        <v>3.0</v>
      </c>
      <c r="E7846" s="5">
        <v>0.85</v>
      </c>
      <c r="F7846" s="4">
        <v>16706.0</v>
      </c>
      <c r="G7846" s="6">
        <v>44622.57013888889</v>
      </c>
      <c r="H7846" s="6" t="str">
        <f>VLOOKUP(F7846,'Customer Details'!$A$1:$B$3264,2,0)</f>
        <v>United Kingdom</v>
      </c>
      <c r="I7846" s="7">
        <f t="shared" si="1"/>
        <v>2.55</v>
      </c>
      <c r="J7846" s="7">
        <f t="shared" si="2"/>
        <v>2.55</v>
      </c>
    </row>
    <row r="7847" ht="15.75" customHeight="1">
      <c r="A7847" s="4" t="s">
        <v>1522</v>
      </c>
      <c r="B7847" s="4">
        <v>20727.0</v>
      </c>
      <c r="C7847" s="5" t="s">
        <v>935</v>
      </c>
      <c r="D7847" s="5">
        <v>-3.0</v>
      </c>
      <c r="E7847" s="5">
        <v>1.65</v>
      </c>
      <c r="F7847" s="4">
        <v>15615.0</v>
      </c>
      <c r="G7847" s="6">
        <v>44466.50763888889</v>
      </c>
      <c r="H7847" s="6" t="str">
        <f>VLOOKUP(F7847,'Customer Details'!$A$1:$B$3264,2,0)</f>
        <v>China</v>
      </c>
      <c r="I7847" s="7">
        <f t="shared" si="1"/>
        <v>-4.95</v>
      </c>
      <c r="J7847" s="7">
        <f t="shared" si="2"/>
        <v>4.95</v>
      </c>
    </row>
    <row r="7848" ht="15.75" customHeight="1">
      <c r="A7848" s="4" t="s">
        <v>3315</v>
      </c>
      <c r="B7848" s="4">
        <v>20725.0</v>
      </c>
      <c r="C7848" s="5" t="s">
        <v>556</v>
      </c>
      <c r="D7848" s="5">
        <v>-1.0</v>
      </c>
      <c r="E7848" s="5">
        <v>1.65</v>
      </c>
      <c r="F7848" s="4">
        <v>13115.0</v>
      </c>
      <c r="G7848" s="6">
        <v>44648.38125</v>
      </c>
      <c r="H7848" s="6" t="str">
        <f>VLOOKUP(F7848,'Customer Details'!$A$1:$B$3264,2,0)</f>
        <v>Australia</v>
      </c>
      <c r="I7848" s="7">
        <f t="shared" si="1"/>
        <v>-1.65</v>
      </c>
      <c r="J7848" s="7">
        <f t="shared" si="2"/>
        <v>1.65</v>
      </c>
    </row>
    <row r="7849" ht="15.75" customHeight="1">
      <c r="A7849" s="4" t="s">
        <v>3316</v>
      </c>
      <c r="B7849" s="4">
        <v>21533.0</v>
      </c>
      <c r="C7849" s="5" t="s">
        <v>1807</v>
      </c>
      <c r="D7849" s="5">
        <v>-1.0</v>
      </c>
      <c r="E7849" s="5">
        <v>4.25</v>
      </c>
      <c r="F7849" s="4">
        <v>14426.0</v>
      </c>
      <c r="G7849" s="6">
        <v>44362.50416666667</v>
      </c>
      <c r="H7849" s="6" t="str">
        <f>VLOOKUP(F7849,'Customer Details'!$A$1:$B$3264,2,0)</f>
        <v>China</v>
      </c>
      <c r="I7849" s="7">
        <f t="shared" si="1"/>
        <v>-4.25</v>
      </c>
      <c r="J7849" s="7">
        <f t="shared" si="2"/>
        <v>4.25</v>
      </c>
    </row>
    <row r="7850" ht="15.75" customHeight="1">
      <c r="A7850" s="4">
        <v>567096.0</v>
      </c>
      <c r="B7850" s="4" t="s">
        <v>3317</v>
      </c>
      <c r="C7850" s="5" t="s">
        <v>3318</v>
      </c>
      <c r="D7850" s="5">
        <v>9.0</v>
      </c>
      <c r="E7850" s="5">
        <v>1.95</v>
      </c>
      <c r="F7850" s="4">
        <v>15099.0</v>
      </c>
      <c r="G7850" s="6">
        <v>44636.55069444444</v>
      </c>
      <c r="H7850" s="6" t="str">
        <f>VLOOKUP(F7850,'Customer Details'!$A$1:$B$3264,2,0)</f>
        <v>USA</v>
      </c>
      <c r="I7850" s="7">
        <f t="shared" si="1"/>
        <v>17.55</v>
      </c>
      <c r="J7850" s="7">
        <f t="shared" si="2"/>
        <v>17.55</v>
      </c>
    </row>
    <row r="7851" ht="15.75" customHeight="1">
      <c r="A7851" s="4">
        <v>558533.0</v>
      </c>
      <c r="B7851" s="4" t="s">
        <v>281</v>
      </c>
      <c r="C7851" s="5" t="s">
        <v>282</v>
      </c>
      <c r="D7851" s="5">
        <v>1.0</v>
      </c>
      <c r="E7851" s="5">
        <v>39.95</v>
      </c>
      <c r="F7851" s="4">
        <v>16717.0</v>
      </c>
      <c r="G7851" s="6">
        <v>44560.49236111111</v>
      </c>
      <c r="H7851" s="6" t="str">
        <f>VLOOKUP(F7851,'Customer Details'!$A$1:$B$3264,2,0)</f>
        <v>China</v>
      </c>
      <c r="I7851" s="7">
        <f t="shared" si="1"/>
        <v>39.95</v>
      </c>
      <c r="J7851" s="7">
        <f t="shared" si="2"/>
        <v>39.95</v>
      </c>
    </row>
    <row r="7852" ht="15.75" customHeight="1">
      <c r="A7852" s="4">
        <v>540980.0</v>
      </c>
      <c r="B7852" s="4" t="s">
        <v>506</v>
      </c>
      <c r="C7852" s="5" t="s">
        <v>507</v>
      </c>
      <c r="D7852" s="5">
        <v>2.0</v>
      </c>
      <c r="E7852" s="5">
        <v>1.25</v>
      </c>
      <c r="F7852" s="4">
        <v>14514.0</v>
      </c>
      <c r="G7852" s="6">
        <v>44389.64027777778</v>
      </c>
      <c r="H7852" s="6" t="str">
        <f>VLOOKUP(F7852,'Customer Details'!$A$1:$B$3264,2,0)</f>
        <v>India</v>
      </c>
      <c r="I7852" s="7">
        <f t="shared" si="1"/>
        <v>2.5</v>
      </c>
      <c r="J7852" s="7">
        <f t="shared" si="2"/>
        <v>2.5</v>
      </c>
    </row>
    <row r="7853" ht="15.75" customHeight="1">
      <c r="A7853" s="4">
        <v>578307.0</v>
      </c>
      <c r="B7853" s="4" t="s">
        <v>545</v>
      </c>
      <c r="C7853" s="5" t="s">
        <v>546</v>
      </c>
      <c r="D7853" s="5">
        <v>4.0</v>
      </c>
      <c r="E7853" s="5">
        <v>0.65</v>
      </c>
      <c r="F7853" s="4">
        <v>17290.0</v>
      </c>
      <c r="G7853" s="6">
        <v>44704.66180555556</v>
      </c>
      <c r="H7853" s="6" t="str">
        <f>VLOOKUP(F7853,'Customer Details'!$A$1:$B$3264,2,0)</f>
        <v>Australia</v>
      </c>
      <c r="I7853" s="7">
        <f t="shared" si="1"/>
        <v>2.6</v>
      </c>
      <c r="J7853" s="7">
        <f t="shared" si="2"/>
        <v>2.6</v>
      </c>
    </row>
    <row r="7854" ht="15.75" customHeight="1">
      <c r="A7854" s="4" t="s">
        <v>3319</v>
      </c>
      <c r="B7854" s="4">
        <v>22508.0</v>
      </c>
      <c r="C7854" s="5" t="s">
        <v>3320</v>
      </c>
      <c r="D7854" s="5">
        <v>-4.0</v>
      </c>
      <c r="E7854" s="5">
        <v>3.75</v>
      </c>
      <c r="F7854" s="4">
        <v>17593.0</v>
      </c>
      <c r="G7854" s="6">
        <v>44582.73958333334</v>
      </c>
      <c r="H7854" s="6" t="str">
        <f>VLOOKUP(F7854,'Customer Details'!$A$1:$B$3264,2,0)</f>
        <v>China</v>
      </c>
      <c r="I7854" s="7">
        <f t="shared" si="1"/>
        <v>-15</v>
      </c>
      <c r="J7854" s="7">
        <f t="shared" si="2"/>
        <v>15</v>
      </c>
    </row>
    <row r="7855" ht="15.75" customHeight="1">
      <c r="A7855" s="4">
        <v>552839.0</v>
      </c>
      <c r="B7855" s="4" t="s">
        <v>48</v>
      </c>
      <c r="C7855" s="5" t="s">
        <v>49</v>
      </c>
      <c r="D7855" s="5">
        <v>10.0</v>
      </c>
      <c r="E7855" s="5">
        <v>2.08</v>
      </c>
      <c r="F7855" s="4">
        <v>14367.0</v>
      </c>
      <c r="G7855" s="6">
        <v>44511.60069444445</v>
      </c>
      <c r="H7855" s="6" t="str">
        <f>VLOOKUP(F7855,'Customer Details'!$A$1:$B$3264,2,0)</f>
        <v>USA</v>
      </c>
      <c r="I7855" s="7">
        <f t="shared" si="1"/>
        <v>20.8</v>
      </c>
      <c r="J7855" s="7">
        <f t="shared" si="2"/>
        <v>20.8</v>
      </c>
    </row>
    <row r="7856" ht="15.75" customHeight="1">
      <c r="A7856" s="4">
        <v>560537.0</v>
      </c>
      <c r="B7856" s="4" t="s">
        <v>443</v>
      </c>
      <c r="C7856" s="5" t="s">
        <v>444</v>
      </c>
      <c r="D7856" s="5">
        <v>2.0</v>
      </c>
      <c r="E7856" s="5">
        <v>2.95</v>
      </c>
      <c r="F7856" s="4">
        <v>17779.0</v>
      </c>
      <c r="G7856" s="6">
        <v>44580.51319444444</v>
      </c>
      <c r="H7856" s="6" t="str">
        <f>VLOOKUP(F7856,'Customer Details'!$A$1:$B$3264,2,0)</f>
        <v>USA</v>
      </c>
      <c r="I7856" s="7">
        <f t="shared" si="1"/>
        <v>5.9</v>
      </c>
      <c r="J7856" s="7">
        <f t="shared" si="2"/>
        <v>5.9</v>
      </c>
    </row>
    <row r="7857" ht="15.75" customHeight="1">
      <c r="A7857" s="4">
        <v>580284.0</v>
      </c>
      <c r="B7857" s="4" t="s">
        <v>225</v>
      </c>
      <c r="C7857" s="5" t="s">
        <v>226</v>
      </c>
      <c r="D7857" s="5">
        <v>1.0</v>
      </c>
      <c r="E7857" s="5">
        <v>0.39</v>
      </c>
      <c r="F7857" s="4">
        <v>15311.0</v>
      </c>
      <c r="G7857" s="6">
        <v>44714.55625</v>
      </c>
      <c r="H7857" s="6" t="str">
        <f>VLOOKUP(F7857,'Customer Details'!$A$1:$B$3264,2,0)</f>
        <v>USA</v>
      </c>
      <c r="I7857" s="7">
        <f t="shared" si="1"/>
        <v>0.39</v>
      </c>
      <c r="J7857" s="7">
        <f t="shared" si="2"/>
        <v>0.39</v>
      </c>
    </row>
    <row r="7858" ht="15.75" customHeight="1">
      <c r="A7858" s="4">
        <v>549053.0</v>
      </c>
      <c r="B7858" s="4" t="s">
        <v>1555</v>
      </c>
      <c r="C7858" s="5" t="s">
        <v>1556</v>
      </c>
      <c r="D7858" s="5">
        <v>24.0</v>
      </c>
      <c r="E7858" s="5">
        <v>0.42</v>
      </c>
      <c r="F7858" s="4">
        <v>13863.0</v>
      </c>
      <c r="G7858" s="6">
        <v>44475.43055555555</v>
      </c>
      <c r="H7858" s="6" t="str">
        <f>VLOOKUP(F7858,'Customer Details'!$A$1:$B$3264,2,0)</f>
        <v>China</v>
      </c>
      <c r="I7858" s="7">
        <f t="shared" si="1"/>
        <v>10.08</v>
      </c>
      <c r="J7858" s="7">
        <f t="shared" si="2"/>
        <v>10.08</v>
      </c>
    </row>
    <row r="7859" ht="15.75" customHeight="1">
      <c r="A7859" s="4">
        <v>537225.0</v>
      </c>
      <c r="B7859" s="4" t="s">
        <v>485</v>
      </c>
      <c r="C7859" s="5" t="s">
        <v>486</v>
      </c>
      <c r="D7859" s="5">
        <v>2.0</v>
      </c>
      <c r="E7859" s="5">
        <v>1.25</v>
      </c>
      <c r="F7859" s="4">
        <v>12748.0</v>
      </c>
      <c r="G7859" s="6">
        <v>44352.69513888889</v>
      </c>
      <c r="H7859" s="6" t="str">
        <f>VLOOKUP(F7859,'Customer Details'!$A$1:$B$3264,2,0)</f>
        <v>USA</v>
      </c>
      <c r="I7859" s="7">
        <f t="shared" si="1"/>
        <v>2.5</v>
      </c>
      <c r="J7859" s="7">
        <f t="shared" si="2"/>
        <v>2.5</v>
      </c>
    </row>
    <row r="7860" ht="15.75" customHeight="1">
      <c r="A7860" s="4" t="s">
        <v>513</v>
      </c>
      <c r="B7860" s="4">
        <v>22147.0</v>
      </c>
      <c r="C7860" s="5" t="s">
        <v>1615</v>
      </c>
      <c r="D7860" s="5">
        <v>-14.0</v>
      </c>
      <c r="E7860" s="5">
        <v>1.45</v>
      </c>
      <c r="F7860" s="4">
        <v>14426.0</v>
      </c>
      <c r="G7860" s="6">
        <v>44575.42986111111</v>
      </c>
      <c r="H7860" s="6" t="str">
        <f>VLOOKUP(F7860,'Customer Details'!$A$1:$B$3264,2,0)</f>
        <v>China</v>
      </c>
      <c r="I7860" s="7">
        <f t="shared" si="1"/>
        <v>-20.3</v>
      </c>
      <c r="J7860" s="7">
        <f t="shared" si="2"/>
        <v>20.3</v>
      </c>
    </row>
    <row r="7861" ht="15.75" customHeight="1">
      <c r="A7861" s="4">
        <v>573576.0</v>
      </c>
      <c r="B7861" s="4" t="s">
        <v>239</v>
      </c>
      <c r="C7861" s="5" t="s">
        <v>240</v>
      </c>
      <c r="D7861" s="5">
        <v>2.0</v>
      </c>
      <c r="E7861" s="5">
        <v>3.29</v>
      </c>
      <c r="F7861" s="4">
        <v>14096.0</v>
      </c>
      <c r="G7861" s="6">
        <v>44681.58958333333</v>
      </c>
      <c r="H7861" s="6" t="str">
        <f>VLOOKUP(F7861,'Customer Details'!$A$1:$B$3264,2,0)</f>
        <v>USA</v>
      </c>
      <c r="I7861" s="7">
        <f t="shared" si="1"/>
        <v>6.58</v>
      </c>
      <c r="J7861" s="7">
        <f t="shared" si="2"/>
        <v>6.58</v>
      </c>
    </row>
    <row r="7862" ht="15.75" customHeight="1">
      <c r="A7862" s="4" t="s">
        <v>903</v>
      </c>
      <c r="B7862" s="4">
        <v>35924.0</v>
      </c>
      <c r="C7862" s="5" t="s">
        <v>3321</v>
      </c>
      <c r="D7862" s="5">
        <v>-6.0</v>
      </c>
      <c r="E7862" s="5">
        <v>1.69</v>
      </c>
      <c r="F7862" s="4">
        <v>13798.0</v>
      </c>
      <c r="G7862" s="6">
        <v>44487.58263888889</v>
      </c>
      <c r="H7862" s="6" t="str">
        <f>VLOOKUP(F7862,'Customer Details'!$A$1:$B$3264,2,0)</f>
        <v>India</v>
      </c>
      <c r="I7862" s="7">
        <f t="shared" si="1"/>
        <v>-10.14</v>
      </c>
      <c r="J7862" s="7">
        <f t="shared" si="2"/>
        <v>10.14</v>
      </c>
    </row>
    <row r="7863" ht="15.75" customHeight="1">
      <c r="A7863" s="4">
        <v>563917.0</v>
      </c>
      <c r="B7863" s="4">
        <v>21621.0</v>
      </c>
      <c r="C7863" s="5" t="s">
        <v>2059</v>
      </c>
      <c r="D7863" s="5">
        <v>1.0</v>
      </c>
      <c r="E7863" s="5">
        <v>8.5</v>
      </c>
      <c r="F7863" s="4">
        <v>14572.0</v>
      </c>
      <c r="G7863" s="6">
        <v>44613.57361111111</v>
      </c>
      <c r="H7863" s="6" t="str">
        <f>VLOOKUP(F7863,'Customer Details'!$A$1:$B$3264,2,0)</f>
        <v>United Kingdom</v>
      </c>
      <c r="I7863" s="7">
        <f t="shared" si="1"/>
        <v>8.5</v>
      </c>
      <c r="J7863" s="7">
        <f t="shared" si="2"/>
        <v>8.5</v>
      </c>
    </row>
    <row r="7864" ht="15.75" customHeight="1">
      <c r="A7864" s="4">
        <v>573338.0</v>
      </c>
      <c r="B7864" s="4" t="s">
        <v>87</v>
      </c>
      <c r="C7864" s="5" t="s">
        <v>88</v>
      </c>
      <c r="D7864" s="5">
        <v>2.0</v>
      </c>
      <c r="E7864" s="5">
        <v>4.15</v>
      </c>
      <c r="F7864" s="4">
        <v>14546.0</v>
      </c>
      <c r="G7864" s="6">
        <v>44681.49097222222</v>
      </c>
      <c r="H7864" s="6" t="str">
        <f>VLOOKUP(F7864,'Customer Details'!$A$1:$B$3264,2,0)</f>
        <v>USA</v>
      </c>
      <c r="I7864" s="7">
        <f t="shared" si="1"/>
        <v>8.3</v>
      </c>
      <c r="J7864" s="7">
        <f t="shared" si="2"/>
        <v>8.3</v>
      </c>
    </row>
    <row r="7865" ht="15.75" customHeight="1">
      <c r="A7865" s="4" t="s">
        <v>3322</v>
      </c>
      <c r="B7865" s="4">
        <v>21623.0</v>
      </c>
      <c r="C7865" s="5" t="s">
        <v>3323</v>
      </c>
      <c r="D7865" s="5">
        <v>-1.0</v>
      </c>
      <c r="E7865" s="5">
        <v>9.95</v>
      </c>
      <c r="F7865" s="4">
        <v>14194.0</v>
      </c>
      <c r="G7865" s="6">
        <v>44589.53194444445</v>
      </c>
      <c r="H7865" s="6" t="str">
        <f>VLOOKUP(F7865,'Customer Details'!$A$1:$B$3264,2,0)</f>
        <v>India</v>
      </c>
      <c r="I7865" s="7">
        <f t="shared" si="1"/>
        <v>-9.95</v>
      </c>
      <c r="J7865" s="7">
        <f t="shared" si="2"/>
        <v>9.95</v>
      </c>
    </row>
    <row r="7866" ht="15.75" customHeight="1">
      <c r="A7866" s="4" t="s">
        <v>984</v>
      </c>
      <c r="B7866" s="4">
        <v>22093.0</v>
      </c>
      <c r="C7866" s="5" t="s">
        <v>1077</v>
      </c>
      <c r="D7866" s="5">
        <v>-12.0</v>
      </c>
      <c r="E7866" s="5">
        <v>1.25</v>
      </c>
      <c r="F7866" s="4">
        <v>15823.0</v>
      </c>
      <c r="G7866" s="6">
        <v>44383.54027777778</v>
      </c>
      <c r="H7866" s="6" t="str">
        <f>VLOOKUP(F7866,'Customer Details'!$A$1:$B$3264,2,0)</f>
        <v>China</v>
      </c>
      <c r="I7866" s="7">
        <f t="shared" si="1"/>
        <v>-15</v>
      </c>
      <c r="J7866" s="7">
        <f t="shared" si="2"/>
        <v>15</v>
      </c>
    </row>
    <row r="7867" ht="15.75" customHeight="1">
      <c r="A7867" s="4">
        <v>550477.0</v>
      </c>
      <c r="B7867" s="4" t="s">
        <v>44</v>
      </c>
      <c r="C7867" s="5" t="s">
        <v>45</v>
      </c>
      <c r="D7867" s="5">
        <v>1.0</v>
      </c>
      <c r="E7867" s="5">
        <v>2.1</v>
      </c>
      <c r="F7867" s="4">
        <v>17338.0</v>
      </c>
      <c r="G7867" s="6">
        <v>44487.58402777778</v>
      </c>
      <c r="H7867" s="6" t="str">
        <f>VLOOKUP(F7867,'Customer Details'!$A$1:$B$3264,2,0)</f>
        <v>China</v>
      </c>
      <c r="I7867" s="7">
        <f t="shared" si="1"/>
        <v>2.1</v>
      </c>
      <c r="J7867" s="7">
        <f t="shared" si="2"/>
        <v>2.1</v>
      </c>
    </row>
    <row r="7868" ht="15.75" customHeight="1">
      <c r="A7868" s="4">
        <v>549425.0</v>
      </c>
      <c r="B7868" s="4" t="s">
        <v>1576</v>
      </c>
      <c r="C7868" s="5" t="s">
        <v>1577</v>
      </c>
      <c r="D7868" s="5">
        <v>4.0</v>
      </c>
      <c r="E7868" s="5">
        <v>1.95</v>
      </c>
      <c r="F7868" s="4">
        <v>14030.0</v>
      </c>
      <c r="G7868" s="6">
        <v>44477.49583333333</v>
      </c>
      <c r="H7868" s="6" t="str">
        <f>VLOOKUP(F7868,'Customer Details'!$A$1:$B$3264,2,0)</f>
        <v>Australia</v>
      </c>
      <c r="I7868" s="7">
        <f t="shared" si="1"/>
        <v>7.8</v>
      </c>
      <c r="J7868" s="7">
        <f t="shared" si="2"/>
        <v>7.8</v>
      </c>
    </row>
    <row r="7869" ht="15.75" customHeight="1">
      <c r="A7869" s="4" t="s">
        <v>3324</v>
      </c>
      <c r="B7869" s="4">
        <v>22086.0</v>
      </c>
      <c r="C7869" s="5" t="s">
        <v>542</v>
      </c>
      <c r="D7869" s="5">
        <v>-40.0</v>
      </c>
      <c r="E7869" s="5">
        <v>2.55</v>
      </c>
      <c r="F7869" s="4">
        <v>15473.0</v>
      </c>
      <c r="G7869" s="6">
        <v>44663.62083333333</v>
      </c>
      <c r="H7869" s="6" t="str">
        <f>VLOOKUP(F7869,'Customer Details'!$A$1:$B$3264,2,0)</f>
        <v>China</v>
      </c>
      <c r="I7869" s="7">
        <f t="shared" si="1"/>
        <v>-102</v>
      </c>
      <c r="J7869" s="7">
        <f t="shared" si="2"/>
        <v>102</v>
      </c>
    </row>
    <row r="7870" ht="15.75" customHeight="1">
      <c r="A7870" s="4">
        <v>577506.0</v>
      </c>
      <c r="B7870" s="4" t="s">
        <v>585</v>
      </c>
      <c r="C7870" s="5" t="s">
        <v>747</v>
      </c>
      <c r="D7870" s="5">
        <v>3.0</v>
      </c>
      <c r="E7870" s="5">
        <v>3.75</v>
      </c>
      <c r="F7870" s="4">
        <v>13212.0</v>
      </c>
      <c r="G7870" s="6">
        <v>44701.52777777778</v>
      </c>
      <c r="H7870" s="6" t="str">
        <f>VLOOKUP(F7870,'Customer Details'!$A$1:$B$3264,2,0)</f>
        <v>Australia</v>
      </c>
      <c r="I7870" s="7">
        <f t="shared" si="1"/>
        <v>11.25</v>
      </c>
      <c r="J7870" s="7">
        <f t="shared" si="2"/>
        <v>11.25</v>
      </c>
    </row>
    <row r="7871" ht="15.75" customHeight="1">
      <c r="A7871" s="4">
        <v>580656.0</v>
      </c>
      <c r="B7871" s="4" t="s">
        <v>250</v>
      </c>
      <c r="C7871" s="5" t="s">
        <v>251</v>
      </c>
      <c r="D7871" s="5">
        <v>12.0</v>
      </c>
      <c r="E7871" s="5">
        <v>0.79</v>
      </c>
      <c r="F7871" s="4">
        <v>15621.0</v>
      </c>
      <c r="G7871" s="6">
        <v>44717.56944444445</v>
      </c>
      <c r="H7871" s="6" t="str">
        <f>VLOOKUP(F7871,'Customer Details'!$A$1:$B$3264,2,0)</f>
        <v>China</v>
      </c>
      <c r="I7871" s="7">
        <f t="shared" si="1"/>
        <v>9.48</v>
      </c>
      <c r="J7871" s="7">
        <f t="shared" si="2"/>
        <v>9.48</v>
      </c>
    </row>
    <row r="7872" ht="15.75" customHeight="1">
      <c r="A7872" s="4">
        <v>572880.0</v>
      </c>
      <c r="B7872" s="4">
        <v>21107.0</v>
      </c>
      <c r="C7872" s="5" t="s">
        <v>896</v>
      </c>
      <c r="D7872" s="5">
        <v>1.0</v>
      </c>
      <c r="E7872" s="5">
        <v>2.95</v>
      </c>
      <c r="F7872" s="4">
        <v>16415.0</v>
      </c>
      <c r="G7872" s="6">
        <v>44677.56597222222</v>
      </c>
      <c r="H7872" s="6" t="str">
        <f>VLOOKUP(F7872,'Customer Details'!$A$1:$B$3264,2,0)</f>
        <v>India</v>
      </c>
      <c r="I7872" s="7">
        <f t="shared" si="1"/>
        <v>2.95</v>
      </c>
      <c r="J7872" s="7">
        <f t="shared" si="2"/>
        <v>2.95</v>
      </c>
    </row>
    <row r="7873" ht="15.75" customHeight="1">
      <c r="A7873" s="4">
        <v>546096.0</v>
      </c>
      <c r="B7873" s="4" t="s">
        <v>59</v>
      </c>
      <c r="C7873" s="5" t="s">
        <v>60</v>
      </c>
      <c r="D7873" s="5">
        <v>4.0</v>
      </c>
      <c r="E7873" s="5">
        <v>4.95</v>
      </c>
      <c r="F7873" s="4">
        <v>15502.0</v>
      </c>
      <c r="G7873" s="6">
        <v>44448.49930555555</v>
      </c>
      <c r="H7873" s="6" t="str">
        <f>VLOOKUP(F7873,'Customer Details'!$A$1:$B$3264,2,0)</f>
        <v>India</v>
      </c>
      <c r="I7873" s="7">
        <f t="shared" si="1"/>
        <v>19.8</v>
      </c>
      <c r="J7873" s="7">
        <f t="shared" si="2"/>
        <v>19.8</v>
      </c>
    </row>
    <row r="7874" ht="15.75" customHeight="1">
      <c r="A7874" s="4">
        <v>571841.0</v>
      </c>
      <c r="B7874" s="4" t="s">
        <v>1700</v>
      </c>
      <c r="C7874" s="5" t="s">
        <v>1701</v>
      </c>
      <c r="D7874" s="5">
        <v>1.0</v>
      </c>
      <c r="E7874" s="5">
        <v>4.65</v>
      </c>
      <c r="F7874" s="4">
        <v>17625.0</v>
      </c>
      <c r="G7874" s="6">
        <v>44670.51458333333</v>
      </c>
      <c r="H7874" s="6" t="str">
        <f>VLOOKUP(F7874,'Customer Details'!$A$1:$B$3264,2,0)</f>
        <v>United Kingdom</v>
      </c>
      <c r="I7874" s="7">
        <f t="shared" si="1"/>
        <v>4.65</v>
      </c>
      <c r="J7874" s="7">
        <f t="shared" si="2"/>
        <v>4.65</v>
      </c>
    </row>
    <row r="7875" ht="15.75" customHeight="1">
      <c r="A7875" s="4">
        <v>572219.0</v>
      </c>
      <c r="B7875" s="4" t="s">
        <v>350</v>
      </c>
      <c r="C7875" s="5" t="s">
        <v>351</v>
      </c>
      <c r="D7875" s="5">
        <v>3.0</v>
      </c>
      <c r="E7875" s="5">
        <v>1.65</v>
      </c>
      <c r="F7875" s="4">
        <v>17463.0</v>
      </c>
      <c r="G7875" s="6">
        <v>44672.55347222222</v>
      </c>
      <c r="H7875" s="6" t="str">
        <f>VLOOKUP(F7875,'Customer Details'!$A$1:$B$3264,2,0)</f>
        <v>USA</v>
      </c>
      <c r="I7875" s="7">
        <f t="shared" si="1"/>
        <v>4.95</v>
      </c>
      <c r="J7875" s="7">
        <f t="shared" si="2"/>
        <v>4.95</v>
      </c>
    </row>
    <row r="7876" ht="15.75" customHeight="1">
      <c r="A7876" s="4">
        <v>581163.0</v>
      </c>
      <c r="B7876" s="4" t="s">
        <v>22</v>
      </c>
      <c r="C7876" s="5" t="s">
        <v>23</v>
      </c>
      <c r="D7876" s="5">
        <v>10.0</v>
      </c>
      <c r="E7876" s="5">
        <v>2.08</v>
      </c>
      <c r="F7876" s="4">
        <v>12747.0</v>
      </c>
      <c r="G7876" s="6">
        <v>44719.60694444444</v>
      </c>
      <c r="H7876" s="6" t="str">
        <f>VLOOKUP(F7876,'Customer Details'!$A$1:$B$3264,2,0)</f>
        <v>India</v>
      </c>
      <c r="I7876" s="7">
        <f t="shared" si="1"/>
        <v>20.8</v>
      </c>
      <c r="J7876" s="7">
        <f t="shared" si="2"/>
        <v>20.8</v>
      </c>
    </row>
    <row r="7877" ht="15.75" customHeight="1">
      <c r="A7877" s="4">
        <v>557129.0</v>
      </c>
      <c r="B7877" s="4" t="s">
        <v>77</v>
      </c>
      <c r="C7877" s="5" t="s">
        <v>78</v>
      </c>
      <c r="D7877" s="5">
        <v>1.0</v>
      </c>
      <c r="E7877" s="5">
        <v>4.15</v>
      </c>
      <c r="F7877" s="4">
        <v>17841.0</v>
      </c>
      <c r="G7877" s="6">
        <v>44546.83263888889</v>
      </c>
      <c r="H7877" s="6" t="str">
        <f>VLOOKUP(F7877,'Customer Details'!$A$1:$B$3264,2,0)</f>
        <v>India</v>
      </c>
      <c r="I7877" s="7">
        <f t="shared" si="1"/>
        <v>4.15</v>
      </c>
      <c r="J7877" s="7">
        <f t="shared" si="2"/>
        <v>4.15</v>
      </c>
    </row>
    <row r="7878" ht="15.75" customHeight="1">
      <c r="A7878" s="4">
        <v>555558.0</v>
      </c>
      <c r="B7878" s="4" t="s">
        <v>427</v>
      </c>
      <c r="C7878" s="5" t="s">
        <v>428</v>
      </c>
      <c r="D7878" s="5">
        <v>8.0</v>
      </c>
      <c r="E7878" s="5">
        <v>0.42</v>
      </c>
      <c r="F7878" s="4">
        <v>14159.0</v>
      </c>
      <c r="G7878" s="6">
        <v>44535.5875</v>
      </c>
      <c r="H7878" s="6" t="str">
        <f>VLOOKUP(F7878,'Customer Details'!$A$1:$B$3264,2,0)</f>
        <v>Australia</v>
      </c>
      <c r="I7878" s="7">
        <f t="shared" si="1"/>
        <v>3.36</v>
      </c>
      <c r="J7878" s="7">
        <f t="shared" si="2"/>
        <v>3.36</v>
      </c>
    </row>
    <row r="7879" ht="15.75" customHeight="1">
      <c r="A7879" s="4">
        <v>560125.0</v>
      </c>
      <c r="B7879" s="4" t="s">
        <v>38</v>
      </c>
      <c r="C7879" s="5" t="s">
        <v>39</v>
      </c>
      <c r="D7879" s="5">
        <v>2.0</v>
      </c>
      <c r="E7879" s="5">
        <v>2.95</v>
      </c>
      <c r="F7879" s="4">
        <v>18118.0</v>
      </c>
      <c r="G7879" s="6">
        <v>44576.44722222222</v>
      </c>
      <c r="H7879" s="6" t="str">
        <f>VLOOKUP(F7879,'Customer Details'!$A$1:$B$3264,2,0)</f>
        <v>USA</v>
      </c>
      <c r="I7879" s="7">
        <f t="shared" si="1"/>
        <v>5.9</v>
      </c>
      <c r="J7879" s="7">
        <f t="shared" si="2"/>
        <v>5.9</v>
      </c>
    </row>
    <row r="7880" ht="15.75" customHeight="1">
      <c r="A7880" s="4" t="s">
        <v>3325</v>
      </c>
      <c r="B7880" s="4">
        <v>22171.0</v>
      </c>
      <c r="C7880" s="5" t="s">
        <v>590</v>
      </c>
      <c r="D7880" s="5">
        <v>-2.0</v>
      </c>
      <c r="E7880" s="5">
        <v>8.5</v>
      </c>
      <c r="F7880" s="4">
        <v>15737.0</v>
      </c>
      <c r="G7880" s="6">
        <v>44536.68333333333</v>
      </c>
      <c r="H7880" s="6" t="str">
        <f>VLOOKUP(F7880,'Customer Details'!$A$1:$B$3264,2,0)</f>
        <v>India</v>
      </c>
      <c r="I7880" s="7">
        <f t="shared" si="1"/>
        <v>-17</v>
      </c>
      <c r="J7880" s="7">
        <f t="shared" si="2"/>
        <v>17</v>
      </c>
    </row>
    <row r="7881" ht="15.75" customHeight="1">
      <c r="A7881" s="4" t="s">
        <v>3326</v>
      </c>
      <c r="B7881" s="4" t="s">
        <v>22</v>
      </c>
      <c r="C7881" s="5" t="s">
        <v>23</v>
      </c>
      <c r="D7881" s="5">
        <v>-1.0</v>
      </c>
      <c r="E7881" s="5">
        <v>2.08</v>
      </c>
      <c r="F7881" s="4">
        <v>14389.0</v>
      </c>
      <c r="G7881" s="6">
        <v>44713.38819444444</v>
      </c>
      <c r="H7881" s="6" t="str">
        <f>VLOOKUP(F7881,'Customer Details'!$A$1:$B$3264,2,0)</f>
        <v>China</v>
      </c>
      <c r="I7881" s="7">
        <f t="shared" si="1"/>
        <v>-2.08</v>
      </c>
      <c r="J7881" s="7">
        <f t="shared" si="2"/>
        <v>2.08</v>
      </c>
    </row>
    <row r="7882" ht="15.75" customHeight="1">
      <c r="A7882" s="4">
        <v>559352.0</v>
      </c>
      <c r="B7882" s="4" t="s">
        <v>38</v>
      </c>
      <c r="C7882" s="5" t="s">
        <v>39</v>
      </c>
      <c r="D7882" s="5">
        <v>4.0</v>
      </c>
      <c r="E7882" s="5">
        <v>2.95</v>
      </c>
      <c r="F7882" s="4">
        <v>17837.0</v>
      </c>
      <c r="G7882" s="6">
        <v>44568.74097222222</v>
      </c>
      <c r="H7882" s="6" t="str">
        <f>VLOOKUP(F7882,'Customer Details'!$A$1:$B$3264,2,0)</f>
        <v>Australia</v>
      </c>
      <c r="I7882" s="7">
        <f t="shared" si="1"/>
        <v>11.8</v>
      </c>
      <c r="J7882" s="7">
        <f t="shared" si="2"/>
        <v>11.8</v>
      </c>
    </row>
    <row r="7883" ht="15.75" customHeight="1">
      <c r="A7883" s="4">
        <v>565411.0</v>
      </c>
      <c r="B7883" s="4" t="s">
        <v>1072</v>
      </c>
      <c r="C7883" s="5" t="s">
        <v>1073</v>
      </c>
      <c r="D7883" s="5">
        <v>1.0</v>
      </c>
      <c r="E7883" s="5">
        <v>0.39</v>
      </c>
      <c r="F7883" s="4">
        <v>13772.0</v>
      </c>
      <c r="G7883" s="6">
        <v>44624.47361111111</v>
      </c>
      <c r="H7883" s="6" t="str">
        <f>VLOOKUP(F7883,'Customer Details'!$A$1:$B$3264,2,0)</f>
        <v>USA</v>
      </c>
      <c r="I7883" s="7">
        <f t="shared" si="1"/>
        <v>0.39</v>
      </c>
      <c r="J7883" s="7">
        <f t="shared" si="2"/>
        <v>0.39</v>
      </c>
    </row>
    <row r="7884" ht="15.75" customHeight="1">
      <c r="A7884" s="4">
        <v>537225.0</v>
      </c>
      <c r="B7884" s="4" t="s">
        <v>1576</v>
      </c>
      <c r="C7884" s="5" t="s">
        <v>1577</v>
      </c>
      <c r="D7884" s="5">
        <v>1.0</v>
      </c>
      <c r="E7884" s="5">
        <v>7.95</v>
      </c>
      <c r="F7884" s="4">
        <v>12748.0</v>
      </c>
      <c r="G7884" s="6">
        <v>44352.69513888889</v>
      </c>
      <c r="H7884" s="6" t="str">
        <f>VLOOKUP(F7884,'Customer Details'!$A$1:$B$3264,2,0)</f>
        <v>USA</v>
      </c>
      <c r="I7884" s="7">
        <f t="shared" si="1"/>
        <v>7.95</v>
      </c>
      <c r="J7884" s="7">
        <f t="shared" si="2"/>
        <v>7.95</v>
      </c>
    </row>
    <row r="7885" ht="15.75" customHeight="1">
      <c r="A7885" s="4">
        <v>578852.0</v>
      </c>
      <c r="B7885" s="4" t="s">
        <v>1067</v>
      </c>
      <c r="C7885" s="5" t="s">
        <v>1068</v>
      </c>
      <c r="D7885" s="5">
        <v>3.0</v>
      </c>
      <c r="E7885" s="5">
        <v>1.55</v>
      </c>
      <c r="F7885" s="4">
        <v>17841.0</v>
      </c>
      <c r="G7885" s="6">
        <v>44708.46666666667</v>
      </c>
      <c r="H7885" s="6" t="str">
        <f>VLOOKUP(F7885,'Customer Details'!$A$1:$B$3264,2,0)</f>
        <v>India</v>
      </c>
      <c r="I7885" s="7">
        <f t="shared" si="1"/>
        <v>4.65</v>
      </c>
      <c r="J7885" s="7">
        <f t="shared" si="2"/>
        <v>4.65</v>
      </c>
    </row>
    <row r="7886" ht="15.75" customHeight="1">
      <c r="A7886" s="4">
        <v>568709.0</v>
      </c>
      <c r="B7886" s="4" t="s">
        <v>56</v>
      </c>
      <c r="C7886" s="5" t="s">
        <v>57</v>
      </c>
      <c r="D7886" s="5">
        <v>1.0</v>
      </c>
      <c r="E7886" s="5">
        <v>0.79</v>
      </c>
      <c r="F7886" s="4">
        <v>15036.0</v>
      </c>
      <c r="G7886" s="6">
        <v>44648.65416666667</v>
      </c>
      <c r="H7886" s="6" t="str">
        <f>VLOOKUP(F7886,'Customer Details'!$A$1:$B$3264,2,0)</f>
        <v>India</v>
      </c>
      <c r="I7886" s="7">
        <f t="shared" si="1"/>
        <v>0.79</v>
      </c>
      <c r="J7886" s="7">
        <f t="shared" si="2"/>
        <v>0.79</v>
      </c>
    </row>
    <row r="7887" ht="15.75" customHeight="1">
      <c r="A7887" s="4">
        <v>536989.0</v>
      </c>
      <c r="B7887" s="4" t="s">
        <v>619</v>
      </c>
      <c r="C7887" s="5" t="s">
        <v>620</v>
      </c>
      <c r="D7887" s="5">
        <v>2.0</v>
      </c>
      <c r="E7887" s="5">
        <v>4.25</v>
      </c>
      <c r="F7887" s="4">
        <v>17238.0</v>
      </c>
      <c r="G7887" s="6">
        <v>44350.63194444445</v>
      </c>
      <c r="H7887" s="6" t="str">
        <f>VLOOKUP(F7887,'Customer Details'!$A$1:$B$3264,2,0)</f>
        <v>USA</v>
      </c>
      <c r="I7887" s="7">
        <f t="shared" si="1"/>
        <v>8.5</v>
      </c>
      <c r="J7887" s="7">
        <f t="shared" si="2"/>
        <v>8.5</v>
      </c>
    </row>
    <row r="7888" ht="15.75" customHeight="1">
      <c r="A7888" s="4">
        <v>547772.0</v>
      </c>
      <c r="B7888" s="4">
        <v>22113.0</v>
      </c>
      <c r="C7888" s="5" t="s">
        <v>2017</v>
      </c>
      <c r="D7888" s="5">
        <v>1.0</v>
      </c>
      <c r="E7888" s="5">
        <v>3.75</v>
      </c>
      <c r="F7888" s="4">
        <v>17979.0</v>
      </c>
      <c r="G7888" s="6">
        <v>44464.48194444444</v>
      </c>
      <c r="H7888" s="6" t="str">
        <f>VLOOKUP(F7888,'Customer Details'!$A$1:$B$3264,2,0)</f>
        <v>China</v>
      </c>
      <c r="I7888" s="7">
        <f t="shared" si="1"/>
        <v>3.75</v>
      </c>
      <c r="J7888" s="7">
        <f t="shared" si="2"/>
        <v>3.75</v>
      </c>
    </row>
    <row r="7889" ht="15.75" customHeight="1">
      <c r="A7889" s="4" t="s">
        <v>2602</v>
      </c>
      <c r="B7889" s="4">
        <v>22147.0</v>
      </c>
      <c r="C7889" s="5" t="s">
        <v>1615</v>
      </c>
      <c r="D7889" s="5">
        <v>-6.0</v>
      </c>
      <c r="E7889" s="5">
        <v>1.45</v>
      </c>
      <c r="F7889" s="4">
        <v>15764.0</v>
      </c>
      <c r="G7889" s="6">
        <v>44620.68611111111</v>
      </c>
      <c r="H7889" s="6" t="str">
        <f>VLOOKUP(F7889,'Customer Details'!$A$1:$B$3264,2,0)</f>
        <v>Australia</v>
      </c>
      <c r="I7889" s="7">
        <f t="shared" si="1"/>
        <v>-8.7</v>
      </c>
      <c r="J7889" s="7">
        <f t="shared" si="2"/>
        <v>8.7</v>
      </c>
    </row>
    <row r="7890" ht="15.75" customHeight="1">
      <c r="A7890" s="4">
        <v>541848.0</v>
      </c>
      <c r="B7890" s="4" t="s">
        <v>894</v>
      </c>
      <c r="C7890" s="5" t="s">
        <v>895</v>
      </c>
      <c r="D7890" s="5">
        <v>2.0</v>
      </c>
      <c r="E7890" s="5">
        <v>2.95</v>
      </c>
      <c r="F7890" s="4">
        <v>17611.0</v>
      </c>
      <c r="G7890" s="6">
        <v>44400.56319444445</v>
      </c>
      <c r="H7890" s="6" t="str">
        <f>VLOOKUP(F7890,'Customer Details'!$A$1:$B$3264,2,0)</f>
        <v>China</v>
      </c>
      <c r="I7890" s="7">
        <f t="shared" si="1"/>
        <v>5.9</v>
      </c>
      <c r="J7890" s="7">
        <f t="shared" si="2"/>
        <v>5.9</v>
      </c>
    </row>
    <row r="7891" ht="15.75" customHeight="1">
      <c r="A7891" s="4">
        <v>547062.0</v>
      </c>
      <c r="B7891" s="4" t="s">
        <v>472</v>
      </c>
      <c r="C7891" s="5" t="s">
        <v>473</v>
      </c>
      <c r="D7891" s="5">
        <v>8.0</v>
      </c>
      <c r="E7891" s="5">
        <v>0.39</v>
      </c>
      <c r="F7891" s="4">
        <v>16728.0</v>
      </c>
      <c r="G7891" s="6">
        <v>44459.56111111111</v>
      </c>
      <c r="H7891" s="6" t="str">
        <f>VLOOKUP(F7891,'Customer Details'!$A$1:$B$3264,2,0)</f>
        <v>India</v>
      </c>
      <c r="I7891" s="7">
        <f t="shared" si="1"/>
        <v>3.12</v>
      </c>
      <c r="J7891" s="7">
        <f t="shared" si="2"/>
        <v>3.12</v>
      </c>
    </row>
    <row r="7892" ht="15.75" customHeight="1">
      <c r="A7892" s="4">
        <v>571892.0</v>
      </c>
      <c r="B7892" s="4" t="s">
        <v>177</v>
      </c>
      <c r="C7892" s="5" t="s">
        <v>178</v>
      </c>
      <c r="D7892" s="5">
        <v>24.0</v>
      </c>
      <c r="E7892" s="5">
        <v>2.1</v>
      </c>
      <c r="F7892" s="4">
        <v>13089.0</v>
      </c>
      <c r="G7892" s="6">
        <v>44670.59166666667</v>
      </c>
      <c r="H7892" s="6" t="str">
        <f>VLOOKUP(F7892,'Customer Details'!$A$1:$B$3264,2,0)</f>
        <v>Australia</v>
      </c>
      <c r="I7892" s="7">
        <f t="shared" si="1"/>
        <v>50.4</v>
      </c>
      <c r="J7892" s="7">
        <f t="shared" si="2"/>
        <v>50.4</v>
      </c>
    </row>
    <row r="7893" ht="15.75" customHeight="1">
      <c r="A7893" s="4">
        <v>546116.0</v>
      </c>
      <c r="B7893" s="4" t="s">
        <v>268</v>
      </c>
      <c r="C7893" s="5" t="s">
        <v>269</v>
      </c>
      <c r="D7893" s="5">
        <v>8.0</v>
      </c>
      <c r="E7893" s="5">
        <v>1.95</v>
      </c>
      <c r="F7893" s="4">
        <v>15367.0</v>
      </c>
      <c r="G7893" s="6">
        <v>44448.57847222222</v>
      </c>
      <c r="H7893" s="6" t="str">
        <f>VLOOKUP(F7893,'Customer Details'!$A$1:$B$3264,2,0)</f>
        <v>United Kingdom</v>
      </c>
      <c r="I7893" s="7">
        <f t="shared" si="1"/>
        <v>15.6</v>
      </c>
      <c r="J7893" s="7">
        <f t="shared" si="2"/>
        <v>15.6</v>
      </c>
    </row>
    <row r="7894" ht="15.75" customHeight="1">
      <c r="A7894" s="4">
        <v>580880.0</v>
      </c>
      <c r="B7894" s="4" t="s">
        <v>436</v>
      </c>
      <c r="C7894" s="5" t="s">
        <v>437</v>
      </c>
      <c r="D7894" s="5">
        <v>24.0</v>
      </c>
      <c r="E7894" s="5">
        <v>1.25</v>
      </c>
      <c r="F7894" s="4">
        <v>14121.0</v>
      </c>
      <c r="G7894" s="6">
        <v>44718.51319444444</v>
      </c>
      <c r="H7894" s="6" t="str">
        <f>VLOOKUP(F7894,'Customer Details'!$A$1:$B$3264,2,0)</f>
        <v>United Kingdom</v>
      </c>
      <c r="I7894" s="7">
        <f t="shared" si="1"/>
        <v>30</v>
      </c>
      <c r="J7894" s="7">
        <f t="shared" si="2"/>
        <v>30</v>
      </c>
    </row>
    <row r="7895" ht="15.75" customHeight="1">
      <c r="A7895" s="4">
        <v>580939.0</v>
      </c>
      <c r="B7895" s="4" t="s">
        <v>38</v>
      </c>
      <c r="C7895" s="5" t="s">
        <v>39</v>
      </c>
      <c r="D7895" s="5">
        <v>6.0</v>
      </c>
      <c r="E7895" s="5">
        <v>2.95</v>
      </c>
      <c r="F7895" s="4">
        <v>14907.0</v>
      </c>
      <c r="G7895" s="6">
        <v>44718.59305555555</v>
      </c>
      <c r="H7895" s="6" t="str">
        <f>VLOOKUP(F7895,'Customer Details'!$A$1:$B$3264,2,0)</f>
        <v>India</v>
      </c>
      <c r="I7895" s="7">
        <f t="shared" si="1"/>
        <v>17.7</v>
      </c>
      <c r="J7895" s="7">
        <f t="shared" si="2"/>
        <v>17.7</v>
      </c>
    </row>
    <row r="7896" ht="15.75" customHeight="1">
      <c r="A7896" s="4">
        <v>577167.0</v>
      </c>
      <c r="B7896" s="4">
        <v>22118.0</v>
      </c>
      <c r="C7896" s="5" t="s">
        <v>3327</v>
      </c>
      <c r="D7896" s="5">
        <v>1.0</v>
      </c>
      <c r="E7896" s="5">
        <v>4.95</v>
      </c>
      <c r="F7896" s="4">
        <v>16511.0</v>
      </c>
      <c r="G7896" s="6">
        <v>44699.44513888889</v>
      </c>
      <c r="H7896" s="6" t="str">
        <f>VLOOKUP(F7896,'Customer Details'!$A$1:$B$3264,2,0)</f>
        <v>Australia</v>
      </c>
      <c r="I7896" s="7">
        <f t="shared" si="1"/>
        <v>4.95</v>
      </c>
      <c r="J7896" s="7">
        <f t="shared" si="2"/>
        <v>4.95</v>
      </c>
    </row>
    <row r="7897" ht="15.75" customHeight="1">
      <c r="A7897" s="4" t="s">
        <v>3328</v>
      </c>
      <c r="B7897" s="4">
        <v>22759.0</v>
      </c>
      <c r="C7897" s="5" t="s">
        <v>2343</v>
      </c>
      <c r="D7897" s="5">
        <v>-12.0</v>
      </c>
      <c r="E7897" s="5">
        <v>1.65</v>
      </c>
      <c r="F7897" s="4">
        <v>14640.0</v>
      </c>
      <c r="G7897" s="6">
        <v>44705.45833333334</v>
      </c>
      <c r="H7897" s="6" t="str">
        <f>VLOOKUP(F7897,'Customer Details'!$A$1:$B$3264,2,0)</f>
        <v>United Kingdom</v>
      </c>
      <c r="I7897" s="7">
        <f t="shared" si="1"/>
        <v>-19.8</v>
      </c>
      <c r="J7897" s="7">
        <f t="shared" si="2"/>
        <v>19.8</v>
      </c>
    </row>
    <row r="7898" ht="15.75" customHeight="1">
      <c r="A7898" s="4">
        <v>564137.0</v>
      </c>
      <c r="B7898" s="4" t="s">
        <v>530</v>
      </c>
      <c r="C7898" s="5" t="s">
        <v>531</v>
      </c>
      <c r="D7898" s="5">
        <v>6.0</v>
      </c>
      <c r="E7898" s="5">
        <v>3.75</v>
      </c>
      <c r="F7898" s="4">
        <v>15722.0</v>
      </c>
      <c r="G7898" s="6">
        <v>44615.47916666666</v>
      </c>
      <c r="H7898" s="6" t="str">
        <f>VLOOKUP(F7898,'Customer Details'!$A$1:$B$3264,2,0)</f>
        <v>USA</v>
      </c>
      <c r="I7898" s="7">
        <f t="shared" si="1"/>
        <v>22.5</v>
      </c>
      <c r="J7898" s="7">
        <f t="shared" si="2"/>
        <v>22.5</v>
      </c>
    </row>
    <row r="7899" ht="15.75" customHeight="1">
      <c r="A7899" s="4">
        <v>537624.0</v>
      </c>
      <c r="B7899" s="4" t="s">
        <v>1149</v>
      </c>
      <c r="C7899" s="5" t="s">
        <v>1150</v>
      </c>
      <c r="D7899" s="5">
        <v>2.0</v>
      </c>
      <c r="E7899" s="5">
        <v>2.95</v>
      </c>
      <c r="F7899" s="4">
        <v>12748.0</v>
      </c>
      <c r="G7899" s="6">
        <v>44354.61180555556</v>
      </c>
      <c r="H7899" s="6" t="str">
        <f>VLOOKUP(F7899,'Customer Details'!$A$1:$B$3264,2,0)</f>
        <v>USA</v>
      </c>
      <c r="I7899" s="7">
        <f t="shared" si="1"/>
        <v>5.9</v>
      </c>
      <c r="J7899" s="7">
        <f t="shared" si="2"/>
        <v>5.9</v>
      </c>
    </row>
    <row r="7900" ht="15.75" customHeight="1">
      <c r="A7900" s="4">
        <v>558876.0</v>
      </c>
      <c r="B7900" s="4" t="s">
        <v>786</v>
      </c>
      <c r="C7900" s="5" t="s">
        <v>787</v>
      </c>
      <c r="D7900" s="5">
        <v>4.0</v>
      </c>
      <c r="E7900" s="5">
        <v>1.95</v>
      </c>
      <c r="F7900" s="4">
        <v>17841.0</v>
      </c>
      <c r="G7900" s="6">
        <v>44565.56666666667</v>
      </c>
      <c r="H7900" s="6" t="str">
        <f>VLOOKUP(F7900,'Customer Details'!$A$1:$B$3264,2,0)</f>
        <v>India</v>
      </c>
      <c r="I7900" s="7">
        <f t="shared" si="1"/>
        <v>7.8</v>
      </c>
      <c r="J7900" s="7">
        <f t="shared" si="2"/>
        <v>7.8</v>
      </c>
    </row>
    <row r="7901" ht="15.75" customHeight="1">
      <c r="A7901" s="4" t="s">
        <v>3329</v>
      </c>
      <c r="B7901" s="4">
        <v>22781.0</v>
      </c>
      <c r="C7901" s="5" t="s">
        <v>1460</v>
      </c>
      <c r="D7901" s="5">
        <v>-4.0</v>
      </c>
      <c r="E7901" s="5">
        <v>7.65</v>
      </c>
      <c r="F7901" s="4">
        <v>17340.0</v>
      </c>
      <c r="G7901" s="6">
        <v>44643.33125</v>
      </c>
      <c r="H7901" s="6" t="str">
        <f>VLOOKUP(F7901,'Customer Details'!$A$1:$B$3264,2,0)</f>
        <v>China</v>
      </c>
      <c r="I7901" s="7">
        <f t="shared" si="1"/>
        <v>-30.6</v>
      </c>
      <c r="J7901" s="7">
        <f t="shared" si="2"/>
        <v>30.6</v>
      </c>
    </row>
    <row r="7902" ht="15.75" customHeight="1">
      <c r="A7902" s="4">
        <v>576639.0</v>
      </c>
      <c r="B7902" s="4" t="s">
        <v>287</v>
      </c>
      <c r="C7902" s="5" t="s">
        <v>288</v>
      </c>
      <c r="D7902" s="5">
        <v>24.0</v>
      </c>
      <c r="E7902" s="5">
        <v>1.25</v>
      </c>
      <c r="F7902" s="4">
        <v>13894.0</v>
      </c>
      <c r="G7902" s="6">
        <v>44697.40486111111</v>
      </c>
      <c r="H7902" s="6" t="str">
        <f>VLOOKUP(F7902,'Customer Details'!$A$1:$B$3264,2,0)</f>
        <v>Australia</v>
      </c>
      <c r="I7902" s="7">
        <f t="shared" si="1"/>
        <v>30</v>
      </c>
      <c r="J7902" s="7">
        <f t="shared" si="2"/>
        <v>30</v>
      </c>
    </row>
    <row r="7903" ht="15.75" customHeight="1">
      <c r="A7903" s="4" t="s">
        <v>3330</v>
      </c>
      <c r="B7903" s="4">
        <v>22666.0</v>
      </c>
      <c r="C7903" s="5" t="s">
        <v>407</v>
      </c>
      <c r="D7903" s="5">
        <v>-3.0</v>
      </c>
      <c r="E7903" s="5">
        <v>2.95</v>
      </c>
      <c r="F7903" s="4">
        <v>15152.0</v>
      </c>
      <c r="G7903" s="6">
        <v>44582.65208333333</v>
      </c>
      <c r="H7903" s="6" t="str">
        <f>VLOOKUP(F7903,'Customer Details'!$A$1:$B$3264,2,0)</f>
        <v>India</v>
      </c>
      <c r="I7903" s="7">
        <f t="shared" si="1"/>
        <v>-8.85</v>
      </c>
      <c r="J7903" s="7">
        <f t="shared" si="2"/>
        <v>8.85</v>
      </c>
    </row>
    <row r="7904" ht="15.75" customHeight="1">
      <c r="A7904" s="4">
        <v>555728.0</v>
      </c>
      <c r="B7904" s="4" t="s">
        <v>419</v>
      </c>
      <c r="C7904" s="5" t="s">
        <v>420</v>
      </c>
      <c r="D7904" s="5">
        <v>1.0</v>
      </c>
      <c r="E7904" s="5">
        <v>1.25</v>
      </c>
      <c r="F7904" s="4">
        <v>17252.0</v>
      </c>
      <c r="G7904" s="6">
        <v>44536.69513888889</v>
      </c>
      <c r="H7904" s="6" t="str">
        <f>VLOOKUP(F7904,'Customer Details'!$A$1:$B$3264,2,0)</f>
        <v>China</v>
      </c>
      <c r="I7904" s="7">
        <f t="shared" si="1"/>
        <v>1.25</v>
      </c>
      <c r="J7904" s="7">
        <f t="shared" si="2"/>
        <v>1.25</v>
      </c>
    </row>
    <row r="7905" ht="15.75" customHeight="1">
      <c r="A7905" s="4">
        <v>564034.0</v>
      </c>
      <c r="B7905" s="4" t="s">
        <v>48</v>
      </c>
      <c r="C7905" s="5" t="s">
        <v>49</v>
      </c>
      <c r="D7905" s="5">
        <v>10.0</v>
      </c>
      <c r="E7905" s="5">
        <v>2.08</v>
      </c>
      <c r="F7905" s="4">
        <v>12935.0</v>
      </c>
      <c r="G7905" s="6">
        <v>44614.51527777778</v>
      </c>
      <c r="H7905" s="6" t="str">
        <f>VLOOKUP(F7905,'Customer Details'!$A$1:$B$3264,2,0)</f>
        <v>Australia</v>
      </c>
      <c r="I7905" s="7">
        <f t="shared" si="1"/>
        <v>20.8</v>
      </c>
      <c r="J7905" s="7">
        <f t="shared" si="2"/>
        <v>20.8</v>
      </c>
    </row>
    <row r="7906" ht="15.75" customHeight="1">
      <c r="A7906" s="4">
        <v>554096.0</v>
      </c>
      <c r="B7906" s="4" t="s">
        <v>91</v>
      </c>
      <c r="C7906" s="5" t="s">
        <v>92</v>
      </c>
      <c r="D7906" s="5">
        <v>24.0</v>
      </c>
      <c r="E7906" s="5">
        <v>0.65</v>
      </c>
      <c r="F7906" s="4">
        <v>14921.0</v>
      </c>
      <c r="G7906" s="6">
        <v>44522.53541666667</v>
      </c>
      <c r="H7906" s="6" t="str">
        <f>VLOOKUP(F7906,'Customer Details'!$A$1:$B$3264,2,0)</f>
        <v>United Kingdom</v>
      </c>
      <c r="I7906" s="7">
        <f t="shared" si="1"/>
        <v>15.6</v>
      </c>
      <c r="J7906" s="7">
        <f t="shared" si="2"/>
        <v>15.6</v>
      </c>
    </row>
    <row r="7907" ht="15.75" customHeight="1">
      <c r="A7907" s="4">
        <v>579137.0</v>
      </c>
      <c r="B7907" s="4" t="s">
        <v>3331</v>
      </c>
      <c r="C7907" s="5" t="s">
        <v>3332</v>
      </c>
      <c r="D7907" s="5">
        <v>1.0</v>
      </c>
      <c r="E7907" s="5">
        <v>15.0</v>
      </c>
      <c r="F7907" s="4">
        <v>14704.0</v>
      </c>
      <c r="G7907" s="6">
        <v>44709.53541666667</v>
      </c>
      <c r="H7907" s="6" t="str">
        <f>VLOOKUP(F7907,'Customer Details'!$A$1:$B$3264,2,0)</f>
        <v>United Kingdom</v>
      </c>
      <c r="I7907" s="7">
        <f t="shared" si="1"/>
        <v>15</v>
      </c>
      <c r="J7907" s="7">
        <f t="shared" si="2"/>
        <v>15</v>
      </c>
    </row>
    <row r="7908" ht="15.75" customHeight="1">
      <c r="A7908" s="4">
        <v>547656.0</v>
      </c>
      <c r="B7908" s="4" t="s">
        <v>1205</v>
      </c>
      <c r="C7908" s="5" t="s">
        <v>1206</v>
      </c>
      <c r="D7908" s="5">
        <v>36.0</v>
      </c>
      <c r="E7908" s="5">
        <v>0.38</v>
      </c>
      <c r="F7908" s="4">
        <v>13263.0</v>
      </c>
      <c r="G7908" s="6">
        <v>44463.53680555556</v>
      </c>
      <c r="H7908" s="6" t="str">
        <f>VLOOKUP(F7908,'Customer Details'!$A$1:$B$3264,2,0)</f>
        <v>Australia</v>
      </c>
      <c r="I7908" s="7">
        <f t="shared" si="1"/>
        <v>13.68</v>
      </c>
      <c r="J7908" s="7">
        <f t="shared" si="2"/>
        <v>13.68</v>
      </c>
    </row>
    <row r="7909" ht="15.75" customHeight="1">
      <c r="A7909" s="4">
        <v>581216.0</v>
      </c>
      <c r="B7909" s="4" t="s">
        <v>48</v>
      </c>
      <c r="C7909" s="5" t="s">
        <v>49</v>
      </c>
      <c r="D7909" s="5">
        <v>30.0</v>
      </c>
      <c r="E7909" s="5">
        <v>2.08</v>
      </c>
      <c r="F7909" s="4">
        <v>16523.0</v>
      </c>
      <c r="G7909" s="6">
        <v>44720.37916666667</v>
      </c>
      <c r="H7909" s="6" t="str">
        <f>VLOOKUP(F7909,'Customer Details'!$A$1:$B$3264,2,0)</f>
        <v>India</v>
      </c>
      <c r="I7909" s="7">
        <f t="shared" si="1"/>
        <v>62.4</v>
      </c>
      <c r="J7909" s="7">
        <f t="shared" si="2"/>
        <v>62.4</v>
      </c>
    </row>
    <row r="7910" ht="15.75" customHeight="1">
      <c r="A7910" s="4" t="s">
        <v>3333</v>
      </c>
      <c r="B7910" s="4">
        <v>85048.0</v>
      </c>
      <c r="C7910" s="5" t="s">
        <v>2614</v>
      </c>
      <c r="D7910" s="5">
        <v>-2.0</v>
      </c>
      <c r="E7910" s="5">
        <v>7.95</v>
      </c>
      <c r="F7910" s="4">
        <v>14426.0</v>
      </c>
      <c r="G7910" s="6">
        <v>44688.55069444444</v>
      </c>
      <c r="H7910" s="6" t="str">
        <f>VLOOKUP(F7910,'Customer Details'!$A$1:$B$3264,2,0)</f>
        <v>China</v>
      </c>
      <c r="I7910" s="7">
        <f t="shared" si="1"/>
        <v>-15.9</v>
      </c>
      <c r="J7910" s="7">
        <f t="shared" si="2"/>
        <v>15.9</v>
      </c>
    </row>
    <row r="7911" ht="15.75" customHeight="1">
      <c r="A7911" s="4" t="s">
        <v>3334</v>
      </c>
      <c r="B7911" s="4">
        <v>22065.0</v>
      </c>
      <c r="C7911" s="5" t="s">
        <v>488</v>
      </c>
      <c r="D7911" s="5">
        <v>-1.0</v>
      </c>
      <c r="E7911" s="5">
        <v>0.39</v>
      </c>
      <c r="F7911" s="4">
        <v>16474.0</v>
      </c>
      <c r="G7911" s="6">
        <v>44703.52777777778</v>
      </c>
      <c r="H7911" s="6" t="str">
        <f>VLOOKUP(F7911,'Customer Details'!$A$1:$B$3264,2,0)</f>
        <v>China</v>
      </c>
      <c r="I7911" s="7">
        <f t="shared" si="1"/>
        <v>-0.39</v>
      </c>
      <c r="J7911" s="7">
        <f t="shared" si="2"/>
        <v>0.39</v>
      </c>
    </row>
    <row r="7912" ht="15.75" customHeight="1">
      <c r="A7912" s="4">
        <v>580293.0</v>
      </c>
      <c r="B7912" s="4">
        <v>22413.0</v>
      </c>
      <c r="C7912" s="5" t="s">
        <v>3335</v>
      </c>
      <c r="D7912" s="5">
        <v>1.0</v>
      </c>
      <c r="E7912" s="5">
        <v>2.95</v>
      </c>
      <c r="F7912" s="4">
        <v>16426.0</v>
      </c>
      <c r="G7912" s="6">
        <v>44714.56805555556</v>
      </c>
      <c r="H7912" s="6" t="str">
        <f>VLOOKUP(F7912,'Customer Details'!$A$1:$B$3264,2,0)</f>
        <v>United Kingdom</v>
      </c>
      <c r="I7912" s="7">
        <f t="shared" si="1"/>
        <v>2.95</v>
      </c>
      <c r="J7912" s="7">
        <f t="shared" si="2"/>
        <v>2.95</v>
      </c>
    </row>
    <row r="7913" ht="15.75" customHeight="1">
      <c r="A7913" s="4">
        <v>542919.0</v>
      </c>
      <c r="B7913" s="4" t="s">
        <v>48</v>
      </c>
      <c r="C7913" s="5" t="s">
        <v>49</v>
      </c>
      <c r="D7913" s="5">
        <v>100.0</v>
      </c>
      <c r="E7913" s="5">
        <v>1.95</v>
      </c>
      <c r="F7913" s="4">
        <v>15971.0</v>
      </c>
      <c r="G7913" s="6">
        <v>44409.69930555556</v>
      </c>
      <c r="H7913" s="6" t="str">
        <f>VLOOKUP(F7913,'Customer Details'!$A$1:$B$3264,2,0)</f>
        <v>United Kingdom</v>
      </c>
      <c r="I7913" s="7">
        <f t="shared" si="1"/>
        <v>195</v>
      </c>
      <c r="J7913" s="7">
        <f t="shared" si="2"/>
        <v>195</v>
      </c>
    </row>
    <row r="7914" ht="15.75" customHeight="1">
      <c r="A7914" s="4">
        <v>562377.0</v>
      </c>
      <c r="B7914" s="4" t="s">
        <v>40</v>
      </c>
      <c r="C7914" s="5" t="s">
        <v>41</v>
      </c>
      <c r="D7914" s="5">
        <v>6.0</v>
      </c>
      <c r="E7914" s="5">
        <v>2.95</v>
      </c>
      <c r="F7914" s="4">
        <v>14535.0</v>
      </c>
      <c r="G7914" s="6">
        <v>44596.62777777778</v>
      </c>
      <c r="H7914" s="6" t="str">
        <f>VLOOKUP(F7914,'Customer Details'!$A$1:$B$3264,2,0)</f>
        <v>United Kingdom</v>
      </c>
      <c r="I7914" s="7">
        <f t="shared" si="1"/>
        <v>17.7</v>
      </c>
      <c r="J7914" s="7">
        <f t="shared" si="2"/>
        <v>17.7</v>
      </c>
    </row>
    <row r="7915" ht="15.75" customHeight="1">
      <c r="A7915" s="4" t="s">
        <v>3336</v>
      </c>
      <c r="B7915" s="4">
        <v>22842.0</v>
      </c>
      <c r="C7915" s="5" t="s">
        <v>1777</v>
      </c>
      <c r="D7915" s="5">
        <v>-2.0</v>
      </c>
      <c r="E7915" s="5">
        <v>6.75</v>
      </c>
      <c r="F7915" s="4">
        <v>13319.0</v>
      </c>
      <c r="G7915" s="6">
        <v>44456.65416666667</v>
      </c>
      <c r="H7915" s="6" t="str">
        <f>VLOOKUP(F7915,'Customer Details'!$A$1:$B$3264,2,0)</f>
        <v>India</v>
      </c>
      <c r="I7915" s="7">
        <f t="shared" si="1"/>
        <v>-13.5</v>
      </c>
      <c r="J7915" s="7">
        <f t="shared" si="2"/>
        <v>13.5</v>
      </c>
    </row>
    <row r="7916" ht="15.75" customHeight="1">
      <c r="A7916" s="4">
        <v>566864.0</v>
      </c>
      <c r="B7916" s="4" t="s">
        <v>198</v>
      </c>
      <c r="C7916" s="5" t="s">
        <v>199</v>
      </c>
      <c r="D7916" s="5">
        <v>1.0</v>
      </c>
      <c r="E7916" s="5">
        <v>0.42</v>
      </c>
      <c r="F7916" s="4">
        <v>17786.0</v>
      </c>
      <c r="G7916" s="6">
        <v>44635.53541666667</v>
      </c>
      <c r="H7916" s="6" t="str">
        <f>VLOOKUP(F7916,'Customer Details'!$A$1:$B$3264,2,0)</f>
        <v>USA</v>
      </c>
      <c r="I7916" s="7">
        <f t="shared" si="1"/>
        <v>0.42</v>
      </c>
      <c r="J7916" s="7">
        <f t="shared" si="2"/>
        <v>0.42</v>
      </c>
    </row>
    <row r="7917" ht="15.75" customHeight="1">
      <c r="A7917" s="4">
        <v>563565.0</v>
      </c>
      <c r="B7917" s="4" t="s">
        <v>464</v>
      </c>
      <c r="C7917" s="5" t="s">
        <v>465</v>
      </c>
      <c r="D7917" s="5">
        <v>12.0</v>
      </c>
      <c r="E7917" s="5">
        <v>0.39</v>
      </c>
      <c r="F7917" s="4">
        <v>17338.0</v>
      </c>
      <c r="G7917" s="6">
        <v>44609.59861111111</v>
      </c>
      <c r="H7917" s="6" t="str">
        <f>VLOOKUP(F7917,'Customer Details'!$A$1:$B$3264,2,0)</f>
        <v>China</v>
      </c>
      <c r="I7917" s="7">
        <f t="shared" si="1"/>
        <v>4.68</v>
      </c>
      <c r="J7917" s="7">
        <f t="shared" si="2"/>
        <v>4.68</v>
      </c>
    </row>
    <row r="7918" ht="15.75" customHeight="1">
      <c r="A7918" s="4">
        <v>548703.0</v>
      </c>
      <c r="B7918" s="4" t="s">
        <v>400</v>
      </c>
      <c r="C7918" s="5" t="s">
        <v>401</v>
      </c>
      <c r="D7918" s="5">
        <v>1.0</v>
      </c>
      <c r="E7918" s="5">
        <v>5.95</v>
      </c>
      <c r="F7918" s="4">
        <v>16010.0</v>
      </c>
      <c r="G7918" s="6">
        <v>44472.48402777778</v>
      </c>
      <c r="H7918" s="6" t="str">
        <f>VLOOKUP(F7918,'Customer Details'!$A$1:$B$3264,2,0)</f>
        <v>China</v>
      </c>
      <c r="I7918" s="7">
        <f t="shared" si="1"/>
        <v>5.95</v>
      </c>
      <c r="J7918" s="7">
        <f t="shared" si="2"/>
        <v>5.95</v>
      </c>
    </row>
    <row r="7919" ht="15.75" customHeight="1">
      <c r="A7919" s="4">
        <v>546113.0</v>
      </c>
      <c r="B7919" s="4" t="s">
        <v>40</v>
      </c>
      <c r="C7919" s="5" t="s">
        <v>41</v>
      </c>
      <c r="D7919" s="5">
        <v>1.0</v>
      </c>
      <c r="E7919" s="5">
        <v>2.95</v>
      </c>
      <c r="F7919" s="4">
        <v>14344.0</v>
      </c>
      <c r="G7919" s="6">
        <v>44448.55416666667</v>
      </c>
      <c r="H7919" s="6" t="str">
        <f>VLOOKUP(F7919,'Customer Details'!$A$1:$B$3264,2,0)</f>
        <v>China</v>
      </c>
      <c r="I7919" s="7">
        <f t="shared" si="1"/>
        <v>2.95</v>
      </c>
      <c r="J7919" s="7">
        <f t="shared" si="2"/>
        <v>2.95</v>
      </c>
    </row>
    <row r="7920" ht="15.75" customHeight="1">
      <c r="A7920" s="4">
        <v>578998.0</v>
      </c>
      <c r="B7920" s="4">
        <v>23215.0</v>
      </c>
      <c r="C7920" s="5" t="s">
        <v>3337</v>
      </c>
      <c r="D7920" s="5">
        <v>1.0</v>
      </c>
      <c r="E7920" s="5">
        <v>2.08</v>
      </c>
      <c r="F7920" s="4">
        <v>15436.0</v>
      </c>
      <c r="G7920" s="6">
        <v>44708.67013888889</v>
      </c>
      <c r="H7920" s="6" t="str">
        <f>VLOOKUP(F7920,'Customer Details'!$A$1:$B$3264,2,0)</f>
        <v>India</v>
      </c>
      <c r="I7920" s="7">
        <f t="shared" si="1"/>
        <v>2.08</v>
      </c>
      <c r="J7920" s="7">
        <f t="shared" si="2"/>
        <v>2.08</v>
      </c>
    </row>
    <row r="7921" ht="15.75" customHeight="1">
      <c r="A7921" s="4">
        <v>555861.0</v>
      </c>
      <c r="B7921" s="4" t="s">
        <v>67</v>
      </c>
      <c r="C7921" s="5" t="s">
        <v>68</v>
      </c>
      <c r="D7921" s="5">
        <v>20.0</v>
      </c>
      <c r="E7921" s="5">
        <v>2.08</v>
      </c>
      <c r="F7921" s="4">
        <v>12990.0</v>
      </c>
      <c r="G7921" s="6">
        <v>44537.60208333333</v>
      </c>
      <c r="H7921" s="6" t="str">
        <f>VLOOKUP(F7921,'Customer Details'!$A$1:$B$3264,2,0)</f>
        <v>United Kingdom</v>
      </c>
      <c r="I7921" s="7">
        <f t="shared" si="1"/>
        <v>41.6</v>
      </c>
      <c r="J7921" s="7">
        <f t="shared" si="2"/>
        <v>41.6</v>
      </c>
    </row>
    <row r="7922" ht="15.75" customHeight="1">
      <c r="A7922" s="4" t="s">
        <v>2809</v>
      </c>
      <c r="B7922" s="4">
        <v>23165.0</v>
      </c>
      <c r="C7922" s="5" t="s">
        <v>372</v>
      </c>
      <c r="D7922" s="5">
        <v>-2.0</v>
      </c>
      <c r="E7922" s="5">
        <v>1.65</v>
      </c>
      <c r="F7922" s="4">
        <v>13924.0</v>
      </c>
      <c r="G7922" s="6">
        <v>44657.65694444445</v>
      </c>
      <c r="H7922" s="6" t="str">
        <f>VLOOKUP(F7922,'Customer Details'!$A$1:$B$3264,2,0)</f>
        <v>China</v>
      </c>
      <c r="I7922" s="7">
        <f t="shared" si="1"/>
        <v>-3.3</v>
      </c>
      <c r="J7922" s="7">
        <f t="shared" si="2"/>
        <v>3.3</v>
      </c>
    </row>
    <row r="7923" ht="15.75" customHeight="1">
      <c r="A7923" s="4" t="s">
        <v>1906</v>
      </c>
      <c r="B7923" s="4">
        <v>22457.0</v>
      </c>
      <c r="C7923" s="5" t="s">
        <v>354</v>
      </c>
      <c r="D7923" s="5">
        <v>-1.0</v>
      </c>
      <c r="E7923" s="5">
        <v>2.95</v>
      </c>
      <c r="F7923" s="4">
        <v>16133.0</v>
      </c>
      <c r="G7923" s="6">
        <v>44589.45625</v>
      </c>
      <c r="H7923" s="6" t="str">
        <f>VLOOKUP(F7923,'Customer Details'!$A$1:$B$3264,2,0)</f>
        <v>India</v>
      </c>
      <c r="I7923" s="7">
        <f t="shared" si="1"/>
        <v>-2.95</v>
      </c>
      <c r="J7923" s="7">
        <f t="shared" si="2"/>
        <v>2.95</v>
      </c>
    </row>
    <row r="7924" ht="15.75" customHeight="1">
      <c r="A7924" s="4">
        <v>543040.0</v>
      </c>
      <c r="B7924" s="4" t="s">
        <v>3338</v>
      </c>
      <c r="C7924" s="5" t="s">
        <v>3339</v>
      </c>
      <c r="D7924" s="5">
        <v>2.0</v>
      </c>
      <c r="E7924" s="5">
        <v>0.42</v>
      </c>
      <c r="F7924" s="4">
        <v>17337.0</v>
      </c>
      <c r="G7924" s="6">
        <v>44410.7125</v>
      </c>
      <c r="H7924" s="6" t="str">
        <f>VLOOKUP(F7924,'Customer Details'!$A$1:$B$3264,2,0)</f>
        <v>China</v>
      </c>
      <c r="I7924" s="7">
        <f t="shared" si="1"/>
        <v>0.84</v>
      </c>
      <c r="J7924" s="7">
        <f t="shared" si="2"/>
        <v>0.84</v>
      </c>
    </row>
    <row r="7925" ht="15.75" customHeight="1">
      <c r="A7925" s="4">
        <v>568688.0</v>
      </c>
      <c r="B7925" s="4" t="s">
        <v>22</v>
      </c>
      <c r="C7925" s="5" t="s">
        <v>23</v>
      </c>
      <c r="D7925" s="5">
        <v>10.0</v>
      </c>
      <c r="E7925" s="5">
        <v>2.08</v>
      </c>
      <c r="F7925" s="4">
        <v>16458.0</v>
      </c>
      <c r="G7925" s="6">
        <v>44648.60972222222</v>
      </c>
      <c r="H7925" s="6" t="str">
        <f>VLOOKUP(F7925,'Customer Details'!$A$1:$B$3264,2,0)</f>
        <v>United Kingdom</v>
      </c>
      <c r="I7925" s="7">
        <f t="shared" si="1"/>
        <v>20.8</v>
      </c>
      <c r="J7925" s="7">
        <f t="shared" si="2"/>
        <v>20.8</v>
      </c>
    </row>
    <row r="7926" ht="15.75" customHeight="1">
      <c r="A7926" s="4">
        <v>576948.0</v>
      </c>
      <c r="B7926" s="4" t="s">
        <v>48</v>
      </c>
      <c r="C7926" s="5" t="s">
        <v>49</v>
      </c>
      <c r="D7926" s="5">
        <v>10.0</v>
      </c>
      <c r="E7926" s="5">
        <v>2.08</v>
      </c>
      <c r="F7926" s="4">
        <v>14515.0</v>
      </c>
      <c r="G7926" s="6">
        <v>44698.48958333334</v>
      </c>
      <c r="H7926" s="6" t="str">
        <f>VLOOKUP(F7926,'Customer Details'!$A$1:$B$3264,2,0)</f>
        <v>United Kingdom</v>
      </c>
      <c r="I7926" s="7">
        <f t="shared" si="1"/>
        <v>20.8</v>
      </c>
      <c r="J7926" s="7">
        <f t="shared" si="2"/>
        <v>20.8</v>
      </c>
    </row>
    <row r="7927" ht="15.75" customHeight="1">
      <c r="A7927" s="4">
        <v>567656.0</v>
      </c>
      <c r="B7927" s="4" t="s">
        <v>219</v>
      </c>
      <c r="C7927" s="5" t="s">
        <v>220</v>
      </c>
      <c r="D7927" s="5">
        <v>1.0</v>
      </c>
      <c r="E7927" s="5">
        <v>2.46</v>
      </c>
      <c r="F7927" s="4">
        <v>14096.0</v>
      </c>
      <c r="G7927" s="6">
        <v>44641.61111111111</v>
      </c>
      <c r="H7927" s="6" t="str">
        <f>VLOOKUP(F7927,'Customer Details'!$A$1:$B$3264,2,0)</f>
        <v>USA</v>
      </c>
      <c r="I7927" s="7">
        <f t="shared" si="1"/>
        <v>2.46</v>
      </c>
      <c r="J7927" s="7">
        <f t="shared" si="2"/>
        <v>2.46</v>
      </c>
    </row>
    <row r="7928" ht="15.75" customHeight="1">
      <c r="A7928" s="4" t="s">
        <v>2900</v>
      </c>
      <c r="B7928" s="4">
        <v>22371.0</v>
      </c>
      <c r="C7928" s="5" t="s">
        <v>1894</v>
      </c>
      <c r="D7928" s="5">
        <v>-1.0</v>
      </c>
      <c r="E7928" s="5">
        <v>4.25</v>
      </c>
      <c r="F7928" s="4">
        <v>17613.0</v>
      </c>
      <c r="G7928" s="6">
        <v>44606.50694444445</v>
      </c>
      <c r="H7928" s="6" t="str">
        <f>VLOOKUP(F7928,'Customer Details'!$A$1:$B$3264,2,0)</f>
        <v>China</v>
      </c>
      <c r="I7928" s="7">
        <f t="shared" si="1"/>
        <v>-4.25</v>
      </c>
      <c r="J7928" s="7">
        <f t="shared" si="2"/>
        <v>4.25</v>
      </c>
    </row>
    <row r="7929" ht="15.75" customHeight="1">
      <c r="A7929" s="4">
        <v>578521.0</v>
      </c>
      <c r="B7929" s="4">
        <v>22910.0</v>
      </c>
      <c r="C7929" s="5" t="s">
        <v>2126</v>
      </c>
      <c r="D7929" s="5">
        <v>1.0</v>
      </c>
      <c r="E7929" s="5">
        <v>2.95</v>
      </c>
      <c r="F7929" s="4">
        <v>17812.0</v>
      </c>
      <c r="G7929" s="6">
        <v>44705.5875</v>
      </c>
      <c r="H7929" s="6" t="str">
        <f>VLOOKUP(F7929,'Customer Details'!$A$1:$B$3264,2,0)</f>
        <v>Australia</v>
      </c>
      <c r="I7929" s="7">
        <f t="shared" si="1"/>
        <v>2.95</v>
      </c>
      <c r="J7929" s="7">
        <f t="shared" si="2"/>
        <v>2.95</v>
      </c>
    </row>
    <row r="7930" ht="15.75" customHeight="1">
      <c r="A7930" s="4" t="s">
        <v>3340</v>
      </c>
      <c r="B7930" s="4">
        <v>21591.0</v>
      </c>
      <c r="C7930" s="5" t="s">
        <v>1436</v>
      </c>
      <c r="D7930" s="5">
        <v>-30.0</v>
      </c>
      <c r="E7930" s="5">
        <v>1.25</v>
      </c>
      <c r="F7930" s="4">
        <v>17183.0</v>
      </c>
      <c r="G7930" s="6">
        <v>44689.65</v>
      </c>
      <c r="H7930" s="6" t="str">
        <f>VLOOKUP(F7930,'Customer Details'!$A$1:$B$3264,2,0)</f>
        <v>USA</v>
      </c>
      <c r="I7930" s="7">
        <f t="shared" si="1"/>
        <v>-37.5</v>
      </c>
      <c r="J7930" s="7">
        <f t="shared" si="2"/>
        <v>37.5</v>
      </c>
    </row>
    <row r="7931" ht="15.75" customHeight="1">
      <c r="A7931" s="4">
        <v>571243.0</v>
      </c>
      <c r="B7931" s="4" t="s">
        <v>77</v>
      </c>
      <c r="C7931" s="5" t="s">
        <v>78</v>
      </c>
      <c r="D7931" s="5">
        <v>4.0</v>
      </c>
      <c r="E7931" s="5">
        <v>4.15</v>
      </c>
      <c r="F7931" s="4">
        <v>14595.0</v>
      </c>
      <c r="G7931" s="6">
        <v>44665.64305555556</v>
      </c>
      <c r="H7931" s="6" t="str">
        <f>VLOOKUP(F7931,'Customer Details'!$A$1:$B$3264,2,0)</f>
        <v>China</v>
      </c>
      <c r="I7931" s="7">
        <f t="shared" si="1"/>
        <v>16.6</v>
      </c>
      <c r="J7931" s="7">
        <f t="shared" si="2"/>
        <v>16.6</v>
      </c>
    </row>
    <row r="7932" ht="15.75" customHeight="1">
      <c r="A7932" s="4">
        <v>580278.0</v>
      </c>
      <c r="B7932" s="4" t="s">
        <v>140</v>
      </c>
      <c r="C7932" s="5" t="s">
        <v>141</v>
      </c>
      <c r="D7932" s="5">
        <v>1.0</v>
      </c>
      <c r="E7932" s="5">
        <v>0.79</v>
      </c>
      <c r="F7932" s="4">
        <v>13560.0</v>
      </c>
      <c r="G7932" s="6">
        <v>44714.54930555556</v>
      </c>
      <c r="H7932" s="6" t="str">
        <f>VLOOKUP(F7932,'Customer Details'!$A$1:$B$3264,2,0)</f>
        <v>United Kingdom</v>
      </c>
      <c r="I7932" s="7">
        <f t="shared" si="1"/>
        <v>0.79</v>
      </c>
      <c r="J7932" s="7">
        <f t="shared" si="2"/>
        <v>0.79</v>
      </c>
    </row>
    <row r="7933" ht="15.75" customHeight="1">
      <c r="A7933" s="4">
        <v>537765.0</v>
      </c>
      <c r="B7933" s="4" t="s">
        <v>511</v>
      </c>
      <c r="C7933" s="5" t="s">
        <v>512</v>
      </c>
      <c r="D7933" s="5">
        <v>1.0</v>
      </c>
      <c r="E7933" s="5">
        <v>5.95</v>
      </c>
      <c r="F7933" s="4">
        <v>14606.0</v>
      </c>
      <c r="G7933" s="6">
        <v>44355.50555555556</v>
      </c>
      <c r="H7933" s="6" t="str">
        <f>VLOOKUP(F7933,'Customer Details'!$A$1:$B$3264,2,0)</f>
        <v>USA</v>
      </c>
      <c r="I7933" s="7">
        <f t="shared" si="1"/>
        <v>5.95</v>
      </c>
      <c r="J7933" s="7">
        <f t="shared" si="2"/>
        <v>5.95</v>
      </c>
    </row>
    <row r="7934" ht="15.75" customHeight="1">
      <c r="A7934" s="4">
        <v>569514.0</v>
      </c>
      <c r="B7934" s="4" t="s">
        <v>485</v>
      </c>
      <c r="C7934" s="5" t="s">
        <v>486</v>
      </c>
      <c r="D7934" s="5">
        <v>24.0</v>
      </c>
      <c r="E7934" s="5">
        <v>1.25</v>
      </c>
      <c r="F7934" s="4">
        <v>15228.0</v>
      </c>
      <c r="G7934" s="6">
        <v>44655.58055555556</v>
      </c>
      <c r="H7934" s="6" t="str">
        <f>VLOOKUP(F7934,'Customer Details'!$A$1:$B$3264,2,0)</f>
        <v>USA</v>
      </c>
      <c r="I7934" s="7">
        <f t="shared" si="1"/>
        <v>30</v>
      </c>
      <c r="J7934" s="7">
        <f t="shared" si="2"/>
        <v>30</v>
      </c>
    </row>
    <row r="7935" ht="15.75" customHeight="1">
      <c r="A7935" s="4" t="s">
        <v>3341</v>
      </c>
      <c r="B7935" s="4">
        <v>22727.0</v>
      </c>
      <c r="C7935" s="5" t="s">
        <v>902</v>
      </c>
      <c r="D7935" s="5">
        <v>-2.0</v>
      </c>
      <c r="E7935" s="5">
        <v>3.75</v>
      </c>
      <c r="F7935" s="4">
        <v>16033.0</v>
      </c>
      <c r="G7935" s="6">
        <v>44415.57013888889</v>
      </c>
      <c r="H7935" s="6" t="str">
        <f>VLOOKUP(F7935,'Customer Details'!$A$1:$B$3264,2,0)</f>
        <v>China</v>
      </c>
      <c r="I7935" s="7">
        <f t="shared" si="1"/>
        <v>-7.5</v>
      </c>
      <c r="J7935" s="7">
        <f t="shared" si="2"/>
        <v>7.5</v>
      </c>
    </row>
    <row r="7936" ht="15.75" customHeight="1">
      <c r="A7936" s="4">
        <v>570249.0</v>
      </c>
      <c r="B7936" s="4" t="s">
        <v>299</v>
      </c>
      <c r="C7936" s="5" t="s">
        <v>300</v>
      </c>
      <c r="D7936" s="5">
        <v>12.0</v>
      </c>
      <c r="E7936" s="5">
        <v>1.25</v>
      </c>
      <c r="F7936" s="4">
        <v>17509.0</v>
      </c>
      <c r="G7936" s="6">
        <v>44661.37361111111</v>
      </c>
      <c r="H7936" s="6" t="str">
        <f>VLOOKUP(F7936,'Customer Details'!$A$1:$B$3264,2,0)</f>
        <v>Australia</v>
      </c>
      <c r="I7936" s="7">
        <f t="shared" si="1"/>
        <v>15</v>
      </c>
      <c r="J7936" s="7">
        <f t="shared" si="2"/>
        <v>15</v>
      </c>
    </row>
    <row r="7937" ht="15.75" customHeight="1">
      <c r="A7937" s="4">
        <v>576075.0</v>
      </c>
      <c r="B7937" s="4" t="s">
        <v>1128</v>
      </c>
      <c r="C7937" s="5" t="s">
        <v>1129</v>
      </c>
      <c r="D7937" s="5">
        <v>6.0</v>
      </c>
      <c r="E7937" s="5">
        <v>1.25</v>
      </c>
      <c r="F7937" s="4">
        <v>15861.0</v>
      </c>
      <c r="G7937" s="6">
        <v>44694.67777777778</v>
      </c>
      <c r="H7937" s="6" t="str">
        <f>VLOOKUP(F7937,'Customer Details'!$A$1:$B$3264,2,0)</f>
        <v>Australia</v>
      </c>
      <c r="I7937" s="7">
        <f t="shared" si="1"/>
        <v>7.5</v>
      </c>
      <c r="J7937" s="7">
        <f t="shared" si="2"/>
        <v>7.5</v>
      </c>
    </row>
    <row r="7938" ht="15.75" customHeight="1">
      <c r="A7938" s="4">
        <v>566295.0</v>
      </c>
      <c r="B7938" s="4" t="s">
        <v>439</v>
      </c>
      <c r="C7938" s="5" t="s">
        <v>440</v>
      </c>
      <c r="D7938" s="5">
        <v>24.0</v>
      </c>
      <c r="E7938" s="5">
        <v>0.29</v>
      </c>
      <c r="F7938" s="4">
        <v>15547.0</v>
      </c>
      <c r="G7938" s="6">
        <v>44631.65555555555</v>
      </c>
      <c r="H7938" s="6" t="str">
        <f>VLOOKUP(F7938,'Customer Details'!$A$1:$B$3264,2,0)</f>
        <v>USA</v>
      </c>
      <c r="I7938" s="7">
        <f t="shared" si="1"/>
        <v>6.96</v>
      </c>
      <c r="J7938" s="7">
        <f t="shared" si="2"/>
        <v>6.96</v>
      </c>
    </row>
    <row r="7939" ht="15.75" customHeight="1">
      <c r="A7939" s="4">
        <v>544354.0</v>
      </c>
      <c r="B7939" s="4" t="s">
        <v>85</v>
      </c>
      <c r="C7939" s="5" t="s">
        <v>86</v>
      </c>
      <c r="D7939" s="5">
        <v>12.0</v>
      </c>
      <c r="E7939" s="5">
        <v>0.95</v>
      </c>
      <c r="F7939" s="4">
        <v>13489.0</v>
      </c>
      <c r="G7939" s="6">
        <v>44426.44583333333</v>
      </c>
      <c r="H7939" s="6" t="str">
        <f>VLOOKUP(F7939,'Customer Details'!$A$1:$B$3264,2,0)</f>
        <v>India</v>
      </c>
      <c r="I7939" s="7">
        <f t="shared" si="1"/>
        <v>11.4</v>
      </c>
      <c r="J7939" s="7">
        <f t="shared" si="2"/>
        <v>11.4</v>
      </c>
    </row>
    <row r="7940" ht="15.75" customHeight="1">
      <c r="A7940" s="4" t="s">
        <v>3342</v>
      </c>
      <c r="B7940" s="4">
        <v>22470.0</v>
      </c>
      <c r="C7940" s="5" t="s">
        <v>1821</v>
      </c>
      <c r="D7940" s="5">
        <v>-1.0</v>
      </c>
      <c r="E7940" s="5">
        <v>2.95</v>
      </c>
      <c r="F7940" s="4">
        <v>15706.0</v>
      </c>
      <c r="G7940" s="6">
        <v>44610.67638888889</v>
      </c>
      <c r="H7940" s="6" t="str">
        <f>VLOOKUP(F7940,'Customer Details'!$A$1:$B$3264,2,0)</f>
        <v>Australia</v>
      </c>
      <c r="I7940" s="7">
        <f t="shared" si="1"/>
        <v>-2.95</v>
      </c>
      <c r="J7940" s="7">
        <f t="shared" si="2"/>
        <v>2.95</v>
      </c>
    </row>
    <row r="7941" ht="15.75" customHeight="1">
      <c r="A7941" s="4">
        <v>554014.0</v>
      </c>
      <c r="B7941" s="4" t="s">
        <v>85</v>
      </c>
      <c r="C7941" s="5" t="s">
        <v>86</v>
      </c>
      <c r="D7941" s="5">
        <v>12.0</v>
      </c>
      <c r="E7941" s="5">
        <v>0.95</v>
      </c>
      <c r="F7941" s="4">
        <v>13856.0</v>
      </c>
      <c r="G7941" s="6">
        <v>44520.55069444444</v>
      </c>
      <c r="H7941" s="6" t="str">
        <f>VLOOKUP(F7941,'Customer Details'!$A$1:$B$3264,2,0)</f>
        <v>United Kingdom</v>
      </c>
      <c r="I7941" s="7">
        <f t="shared" si="1"/>
        <v>11.4</v>
      </c>
      <c r="J7941" s="7">
        <f t="shared" si="2"/>
        <v>11.4</v>
      </c>
    </row>
    <row r="7942" ht="15.75" customHeight="1">
      <c r="A7942" s="4" t="s">
        <v>3343</v>
      </c>
      <c r="B7942" s="4">
        <v>22349.0</v>
      </c>
      <c r="C7942" s="5" t="s">
        <v>3344</v>
      </c>
      <c r="D7942" s="5">
        <v>-1.0</v>
      </c>
      <c r="E7942" s="5">
        <v>3.75</v>
      </c>
      <c r="F7942" s="4">
        <v>14108.0</v>
      </c>
      <c r="G7942" s="6">
        <v>44629.52638888889</v>
      </c>
      <c r="H7942" s="6" t="str">
        <f>VLOOKUP(F7942,'Customer Details'!$A$1:$B$3264,2,0)</f>
        <v>Australia</v>
      </c>
      <c r="I7942" s="7">
        <f t="shared" si="1"/>
        <v>-3.75</v>
      </c>
      <c r="J7942" s="7">
        <f t="shared" si="2"/>
        <v>3.75</v>
      </c>
    </row>
    <row r="7943" ht="15.75" customHeight="1">
      <c r="A7943" s="4" t="s">
        <v>3312</v>
      </c>
      <c r="B7943" s="4" t="s">
        <v>1941</v>
      </c>
      <c r="C7943" s="5" t="s">
        <v>1942</v>
      </c>
      <c r="D7943" s="5">
        <v>-1.0</v>
      </c>
      <c r="E7943" s="5">
        <v>42.5</v>
      </c>
      <c r="F7943" s="4">
        <v>16422.0</v>
      </c>
      <c r="G7943" s="6">
        <v>44362.38472222222</v>
      </c>
      <c r="H7943" s="6" t="str">
        <f>VLOOKUP(F7943,'Customer Details'!$A$1:$B$3264,2,0)</f>
        <v>China</v>
      </c>
      <c r="I7943" s="7">
        <f t="shared" si="1"/>
        <v>-42.5</v>
      </c>
      <c r="J7943" s="7">
        <f t="shared" si="2"/>
        <v>42.5</v>
      </c>
    </row>
    <row r="7944" ht="15.75" customHeight="1">
      <c r="A7944" s="4">
        <v>553919.0</v>
      </c>
      <c r="B7944" s="4" t="s">
        <v>870</v>
      </c>
      <c r="C7944" s="5" t="s">
        <v>871</v>
      </c>
      <c r="D7944" s="5">
        <v>12.0</v>
      </c>
      <c r="E7944" s="5">
        <v>1.95</v>
      </c>
      <c r="F7944" s="4">
        <v>17416.0</v>
      </c>
      <c r="G7944" s="6">
        <v>44520.36180555556</v>
      </c>
      <c r="H7944" s="6" t="str">
        <f>VLOOKUP(F7944,'Customer Details'!$A$1:$B$3264,2,0)</f>
        <v>United Kingdom</v>
      </c>
      <c r="I7944" s="7">
        <f t="shared" si="1"/>
        <v>23.4</v>
      </c>
      <c r="J7944" s="7">
        <f t="shared" si="2"/>
        <v>23.4</v>
      </c>
    </row>
    <row r="7945" ht="15.75" customHeight="1">
      <c r="A7945" s="4">
        <v>565386.0</v>
      </c>
      <c r="B7945" s="4" t="s">
        <v>1267</v>
      </c>
      <c r="C7945" s="5" t="s">
        <v>1268</v>
      </c>
      <c r="D7945" s="5">
        <v>1.0</v>
      </c>
      <c r="E7945" s="5">
        <v>0.39</v>
      </c>
      <c r="F7945" s="4">
        <v>17997.0</v>
      </c>
      <c r="G7945" s="6">
        <v>44622.65833333333</v>
      </c>
      <c r="H7945" s="6" t="str">
        <f>VLOOKUP(F7945,'Customer Details'!$A$1:$B$3264,2,0)</f>
        <v>USA</v>
      </c>
      <c r="I7945" s="7">
        <f t="shared" si="1"/>
        <v>0.39</v>
      </c>
      <c r="J7945" s="7">
        <f t="shared" si="2"/>
        <v>0.39</v>
      </c>
    </row>
    <row r="7946" ht="15.75" customHeight="1">
      <c r="A7946" s="4">
        <v>561075.0</v>
      </c>
      <c r="B7946" s="4" t="s">
        <v>67</v>
      </c>
      <c r="C7946" s="5" t="s">
        <v>68</v>
      </c>
      <c r="D7946" s="5">
        <v>10.0</v>
      </c>
      <c r="E7946" s="5">
        <v>2.08</v>
      </c>
      <c r="F7946" s="4">
        <v>16458.0</v>
      </c>
      <c r="G7946" s="6">
        <v>44585.66041666667</v>
      </c>
      <c r="H7946" s="6" t="str">
        <f>VLOOKUP(F7946,'Customer Details'!$A$1:$B$3264,2,0)</f>
        <v>United Kingdom</v>
      </c>
      <c r="I7946" s="7">
        <f t="shared" si="1"/>
        <v>20.8</v>
      </c>
      <c r="J7946" s="7">
        <f t="shared" si="2"/>
        <v>20.8</v>
      </c>
    </row>
    <row r="7947" ht="15.75" customHeight="1">
      <c r="A7947" s="4">
        <v>541005.0</v>
      </c>
      <c r="B7947" s="4" t="s">
        <v>548</v>
      </c>
      <c r="C7947" s="5" t="s">
        <v>549</v>
      </c>
      <c r="D7947" s="5">
        <v>3.0</v>
      </c>
      <c r="E7947" s="5">
        <v>1.65</v>
      </c>
      <c r="F7947" s="4">
        <v>16161.0</v>
      </c>
      <c r="G7947" s="6">
        <v>44390.44375</v>
      </c>
      <c r="H7947" s="6" t="str">
        <f>VLOOKUP(F7947,'Customer Details'!$A$1:$B$3264,2,0)</f>
        <v>Australia</v>
      </c>
      <c r="I7947" s="7">
        <f t="shared" si="1"/>
        <v>4.95</v>
      </c>
      <c r="J7947" s="7">
        <f t="shared" si="2"/>
        <v>4.95</v>
      </c>
    </row>
    <row r="7948" ht="15.75" customHeight="1">
      <c r="A7948" s="4">
        <v>552467.0</v>
      </c>
      <c r="B7948" s="4" t="s">
        <v>870</v>
      </c>
      <c r="C7948" s="5" t="s">
        <v>871</v>
      </c>
      <c r="D7948" s="5">
        <v>12.0</v>
      </c>
      <c r="E7948" s="5">
        <v>1.95</v>
      </c>
      <c r="F7948" s="4">
        <v>15249.0</v>
      </c>
      <c r="G7948" s="6">
        <v>44509.64513888889</v>
      </c>
      <c r="H7948" s="6" t="str">
        <f>VLOOKUP(F7948,'Customer Details'!$A$1:$B$3264,2,0)</f>
        <v>Australia</v>
      </c>
      <c r="I7948" s="7">
        <f t="shared" si="1"/>
        <v>23.4</v>
      </c>
      <c r="J7948" s="7">
        <f t="shared" si="2"/>
        <v>23.4</v>
      </c>
    </row>
    <row r="7949" ht="15.75" customHeight="1">
      <c r="A7949" s="4" t="s">
        <v>591</v>
      </c>
      <c r="B7949" s="4">
        <v>22633.0</v>
      </c>
      <c r="C7949" s="5" t="s">
        <v>1728</v>
      </c>
      <c r="D7949" s="5">
        <v>-12.0</v>
      </c>
      <c r="E7949" s="5">
        <v>2.1</v>
      </c>
      <c r="F7949" s="4">
        <v>14665.0</v>
      </c>
      <c r="G7949" s="6">
        <v>44661.49583333333</v>
      </c>
      <c r="H7949" s="6" t="str">
        <f>VLOOKUP(F7949,'Customer Details'!$A$1:$B$3264,2,0)</f>
        <v>United Kingdom</v>
      </c>
      <c r="I7949" s="7">
        <f t="shared" si="1"/>
        <v>-25.2</v>
      </c>
      <c r="J7949" s="7">
        <f t="shared" si="2"/>
        <v>25.2</v>
      </c>
    </row>
    <row r="7950" ht="15.75" customHeight="1">
      <c r="A7950" s="4">
        <v>569206.0</v>
      </c>
      <c r="B7950" s="4" t="s">
        <v>3000</v>
      </c>
      <c r="C7950" s="5" t="s">
        <v>3001</v>
      </c>
      <c r="D7950" s="5">
        <v>1.0</v>
      </c>
      <c r="E7950" s="5">
        <v>2.1</v>
      </c>
      <c r="F7950" s="4">
        <v>15038.0</v>
      </c>
      <c r="G7950" s="6">
        <v>44653.45694444444</v>
      </c>
      <c r="H7950" s="6" t="str">
        <f>VLOOKUP(F7950,'Customer Details'!$A$1:$B$3264,2,0)</f>
        <v>China</v>
      </c>
      <c r="I7950" s="7">
        <f t="shared" si="1"/>
        <v>2.1</v>
      </c>
      <c r="J7950" s="7">
        <f t="shared" si="2"/>
        <v>2.1</v>
      </c>
    </row>
    <row r="7951" ht="15.75" customHeight="1">
      <c r="A7951" s="4">
        <v>553191.0</v>
      </c>
      <c r="B7951" s="4" t="s">
        <v>357</v>
      </c>
      <c r="C7951" s="5" t="s">
        <v>358</v>
      </c>
      <c r="D7951" s="5">
        <v>3.0</v>
      </c>
      <c r="E7951" s="5">
        <v>1.25</v>
      </c>
      <c r="F7951" s="4">
        <v>13118.0</v>
      </c>
      <c r="G7951" s="6">
        <v>44515.55694444444</v>
      </c>
      <c r="H7951" s="6" t="str">
        <f>VLOOKUP(F7951,'Customer Details'!$A$1:$B$3264,2,0)</f>
        <v>Australia</v>
      </c>
      <c r="I7951" s="7">
        <f t="shared" si="1"/>
        <v>3.75</v>
      </c>
      <c r="J7951" s="7">
        <f t="shared" si="2"/>
        <v>3.75</v>
      </c>
    </row>
    <row r="7952" ht="15.75" customHeight="1">
      <c r="A7952" s="4" t="s">
        <v>3345</v>
      </c>
      <c r="B7952" s="4" t="s">
        <v>1576</v>
      </c>
      <c r="C7952" s="5" t="s">
        <v>1577</v>
      </c>
      <c r="D7952" s="5">
        <v>-5.0</v>
      </c>
      <c r="E7952" s="5">
        <v>1.95</v>
      </c>
      <c r="F7952" s="4">
        <v>13725.0</v>
      </c>
      <c r="G7952" s="6">
        <v>44466.51111111111</v>
      </c>
      <c r="H7952" s="6" t="str">
        <f>VLOOKUP(F7952,'Customer Details'!$A$1:$B$3264,2,0)</f>
        <v>Australia</v>
      </c>
      <c r="I7952" s="7">
        <f t="shared" si="1"/>
        <v>-9.75</v>
      </c>
      <c r="J7952" s="7">
        <f t="shared" si="2"/>
        <v>9.75</v>
      </c>
    </row>
    <row r="7953" ht="15.75" customHeight="1">
      <c r="A7953" s="4">
        <v>561632.0</v>
      </c>
      <c r="B7953" s="4" t="s">
        <v>475</v>
      </c>
      <c r="C7953" s="5" t="s">
        <v>476</v>
      </c>
      <c r="D7953" s="5">
        <v>25.0</v>
      </c>
      <c r="E7953" s="5">
        <v>0.42</v>
      </c>
      <c r="F7953" s="4">
        <v>15639.0</v>
      </c>
      <c r="G7953" s="6">
        <v>44589.60416666666</v>
      </c>
      <c r="H7953" s="6" t="str">
        <f>VLOOKUP(F7953,'Customer Details'!$A$1:$B$3264,2,0)</f>
        <v>Australia</v>
      </c>
      <c r="I7953" s="7">
        <f t="shared" si="1"/>
        <v>10.5</v>
      </c>
      <c r="J7953" s="7">
        <f t="shared" si="2"/>
        <v>10.5</v>
      </c>
    </row>
    <row r="7954" ht="15.75" customHeight="1">
      <c r="A7954" s="4">
        <v>537133.0</v>
      </c>
      <c r="B7954" s="4">
        <v>21042.0</v>
      </c>
      <c r="C7954" s="5" t="s">
        <v>3121</v>
      </c>
      <c r="D7954" s="5">
        <v>1.0</v>
      </c>
      <c r="E7954" s="5">
        <v>5.95</v>
      </c>
      <c r="F7954" s="4">
        <v>18156.0</v>
      </c>
      <c r="G7954" s="6">
        <v>44352.52013888889</v>
      </c>
      <c r="H7954" s="6" t="str">
        <f>VLOOKUP(F7954,'Customer Details'!$A$1:$B$3264,2,0)</f>
        <v>United Kingdom</v>
      </c>
      <c r="I7954" s="7">
        <f t="shared" si="1"/>
        <v>5.95</v>
      </c>
      <c r="J7954" s="7">
        <f t="shared" si="2"/>
        <v>5.95</v>
      </c>
    </row>
    <row r="7955" ht="15.75" customHeight="1">
      <c r="A7955" s="4" t="s">
        <v>3346</v>
      </c>
      <c r="B7955" s="4">
        <v>22719.0</v>
      </c>
      <c r="C7955" s="5" t="s">
        <v>3347</v>
      </c>
      <c r="D7955" s="5">
        <v>-1.0</v>
      </c>
      <c r="E7955" s="5">
        <v>1.25</v>
      </c>
      <c r="F7955" s="4">
        <v>17841.0</v>
      </c>
      <c r="G7955" s="6">
        <v>44487.43680555555</v>
      </c>
      <c r="H7955" s="6" t="str">
        <f>VLOOKUP(F7955,'Customer Details'!$A$1:$B$3264,2,0)</f>
        <v>India</v>
      </c>
      <c r="I7955" s="7">
        <f t="shared" si="1"/>
        <v>-1.25</v>
      </c>
      <c r="J7955" s="7">
        <f t="shared" si="2"/>
        <v>1.25</v>
      </c>
    </row>
    <row r="7956" ht="15.75" customHeight="1">
      <c r="A7956" s="4">
        <v>554112.0</v>
      </c>
      <c r="B7956" s="4" t="s">
        <v>493</v>
      </c>
      <c r="C7956" s="5" t="s">
        <v>494</v>
      </c>
      <c r="D7956" s="5">
        <v>1.0</v>
      </c>
      <c r="E7956" s="5">
        <v>0.85</v>
      </c>
      <c r="F7956" s="4">
        <v>17611.0</v>
      </c>
      <c r="G7956" s="6">
        <v>44522.61388888889</v>
      </c>
      <c r="H7956" s="6" t="str">
        <f>VLOOKUP(F7956,'Customer Details'!$A$1:$B$3264,2,0)</f>
        <v>China</v>
      </c>
      <c r="I7956" s="7">
        <f t="shared" si="1"/>
        <v>0.85</v>
      </c>
      <c r="J7956" s="7">
        <f t="shared" si="2"/>
        <v>0.85</v>
      </c>
    </row>
    <row r="7957" ht="15.75" customHeight="1">
      <c r="A7957" s="4">
        <v>568060.0</v>
      </c>
      <c r="B7957" s="4" t="s">
        <v>40</v>
      </c>
      <c r="C7957" s="5" t="s">
        <v>41</v>
      </c>
      <c r="D7957" s="5">
        <v>6.0</v>
      </c>
      <c r="E7957" s="5">
        <v>2.95</v>
      </c>
      <c r="F7957" s="4">
        <v>14546.0</v>
      </c>
      <c r="G7957" s="6">
        <v>44643.54930555556</v>
      </c>
      <c r="H7957" s="6" t="str">
        <f>VLOOKUP(F7957,'Customer Details'!$A$1:$B$3264,2,0)</f>
        <v>USA</v>
      </c>
      <c r="I7957" s="7">
        <f t="shared" si="1"/>
        <v>17.7</v>
      </c>
      <c r="J7957" s="7">
        <f t="shared" si="2"/>
        <v>17.7</v>
      </c>
    </row>
    <row r="7958" ht="15.75" customHeight="1">
      <c r="A7958" s="4">
        <v>538508.0</v>
      </c>
      <c r="B7958" s="4" t="s">
        <v>1815</v>
      </c>
      <c r="C7958" s="5" t="s">
        <v>1816</v>
      </c>
      <c r="D7958" s="5">
        <v>2.0</v>
      </c>
      <c r="E7958" s="5">
        <v>1.25</v>
      </c>
      <c r="F7958" s="4">
        <v>15998.0</v>
      </c>
      <c r="G7958" s="6">
        <v>44359.56388888889</v>
      </c>
      <c r="H7958" s="6" t="str">
        <f>VLOOKUP(F7958,'Customer Details'!$A$1:$B$3264,2,0)</f>
        <v>United Kingdom</v>
      </c>
      <c r="I7958" s="7">
        <f t="shared" si="1"/>
        <v>2.5</v>
      </c>
      <c r="J7958" s="7">
        <f t="shared" si="2"/>
        <v>2.5</v>
      </c>
    </row>
    <row r="7959" ht="15.75" customHeight="1">
      <c r="A7959" s="4" t="s">
        <v>890</v>
      </c>
      <c r="B7959" s="4">
        <v>48187.0</v>
      </c>
      <c r="C7959" s="5" t="s">
        <v>3348</v>
      </c>
      <c r="D7959" s="5">
        <v>-2.0</v>
      </c>
      <c r="E7959" s="5">
        <v>7.95</v>
      </c>
      <c r="F7959" s="4">
        <v>16801.0</v>
      </c>
      <c r="G7959" s="6">
        <v>44469.49861111111</v>
      </c>
      <c r="H7959" s="6" t="str">
        <f>VLOOKUP(F7959,'Customer Details'!$A$1:$B$3264,2,0)</f>
        <v>China</v>
      </c>
      <c r="I7959" s="7">
        <f t="shared" si="1"/>
        <v>-15.9</v>
      </c>
      <c r="J7959" s="7">
        <f t="shared" si="2"/>
        <v>15.9</v>
      </c>
    </row>
    <row r="7960" ht="15.75" customHeight="1">
      <c r="A7960" s="4">
        <v>540968.0</v>
      </c>
      <c r="B7960" s="4" t="s">
        <v>357</v>
      </c>
      <c r="C7960" s="5" t="s">
        <v>358</v>
      </c>
      <c r="D7960" s="5">
        <v>3.0</v>
      </c>
      <c r="E7960" s="5">
        <v>1.25</v>
      </c>
      <c r="F7960" s="4">
        <v>17338.0</v>
      </c>
      <c r="G7960" s="6">
        <v>44389.56944444445</v>
      </c>
      <c r="H7960" s="6" t="str">
        <f>VLOOKUP(F7960,'Customer Details'!$A$1:$B$3264,2,0)</f>
        <v>China</v>
      </c>
      <c r="I7960" s="7">
        <f t="shared" si="1"/>
        <v>3.75</v>
      </c>
      <c r="J7960" s="7">
        <f t="shared" si="2"/>
        <v>3.75</v>
      </c>
    </row>
    <row r="7961" ht="15.75" customHeight="1">
      <c r="A7961" s="4" t="s">
        <v>1478</v>
      </c>
      <c r="B7961" s="4">
        <v>22726.0</v>
      </c>
      <c r="C7961" s="5" t="s">
        <v>495</v>
      </c>
      <c r="D7961" s="5">
        <v>-4.0</v>
      </c>
      <c r="E7961" s="5">
        <v>3.75</v>
      </c>
      <c r="F7961" s="4">
        <v>14493.0</v>
      </c>
      <c r="G7961" s="6">
        <v>44683.52291666667</v>
      </c>
      <c r="H7961" s="6" t="str">
        <f>VLOOKUP(F7961,'Customer Details'!$A$1:$B$3264,2,0)</f>
        <v>USA</v>
      </c>
      <c r="I7961" s="7">
        <f t="shared" si="1"/>
        <v>-15</v>
      </c>
      <c r="J7961" s="7">
        <f t="shared" si="2"/>
        <v>15</v>
      </c>
    </row>
    <row r="7962" ht="15.75" customHeight="1">
      <c r="A7962" s="4">
        <v>546215.0</v>
      </c>
      <c r="B7962" s="4" t="s">
        <v>268</v>
      </c>
      <c r="C7962" s="5" t="s">
        <v>269</v>
      </c>
      <c r="D7962" s="5">
        <v>2.0</v>
      </c>
      <c r="E7962" s="5">
        <v>1.95</v>
      </c>
      <c r="F7962" s="4">
        <v>14713.0</v>
      </c>
      <c r="G7962" s="6">
        <v>44449.49444444444</v>
      </c>
      <c r="H7962" s="6" t="str">
        <f>VLOOKUP(F7962,'Customer Details'!$A$1:$B$3264,2,0)</f>
        <v>United Kingdom</v>
      </c>
      <c r="I7962" s="7">
        <f t="shared" si="1"/>
        <v>3.9</v>
      </c>
      <c r="J7962" s="7">
        <f t="shared" si="2"/>
        <v>3.9</v>
      </c>
    </row>
    <row r="7963" ht="15.75" customHeight="1">
      <c r="A7963" s="4">
        <v>537231.0</v>
      </c>
      <c r="B7963" s="4" t="s">
        <v>551</v>
      </c>
      <c r="C7963" s="5" t="s">
        <v>552</v>
      </c>
      <c r="D7963" s="5">
        <v>4.0</v>
      </c>
      <c r="E7963" s="5">
        <v>4.25</v>
      </c>
      <c r="F7963" s="4">
        <v>13652.0</v>
      </c>
      <c r="G7963" s="6">
        <v>44353.38958333333</v>
      </c>
      <c r="H7963" s="6" t="str">
        <f>VLOOKUP(F7963,'Customer Details'!$A$1:$B$3264,2,0)</f>
        <v>United Kingdom</v>
      </c>
      <c r="I7963" s="7">
        <f t="shared" si="1"/>
        <v>17</v>
      </c>
      <c r="J7963" s="7">
        <f t="shared" si="2"/>
        <v>17</v>
      </c>
    </row>
    <row r="7964" ht="15.75" customHeight="1">
      <c r="A7964" s="4">
        <v>549949.0</v>
      </c>
      <c r="B7964" s="4" t="s">
        <v>40</v>
      </c>
      <c r="C7964" s="5" t="s">
        <v>41</v>
      </c>
      <c r="D7964" s="5">
        <v>2.0</v>
      </c>
      <c r="E7964" s="5">
        <v>2.95</v>
      </c>
      <c r="F7964" s="4">
        <v>13208.0</v>
      </c>
      <c r="G7964" s="6">
        <v>44482.53958333333</v>
      </c>
      <c r="H7964" s="6" t="str">
        <f>VLOOKUP(F7964,'Customer Details'!$A$1:$B$3264,2,0)</f>
        <v>United Kingdom</v>
      </c>
      <c r="I7964" s="7">
        <f t="shared" si="1"/>
        <v>5.9</v>
      </c>
      <c r="J7964" s="7">
        <f t="shared" si="2"/>
        <v>5.9</v>
      </c>
    </row>
    <row r="7965" ht="15.75" customHeight="1">
      <c r="A7965" s="4" t="s">
        <v>1370</v>
      </c>
      <c r="B7965" s="4" t="s">
        <v>67</v>
      </c>
      <c r="C7965" s="5" t="s">
        <v>68</v>
      </c>
      <c r="D7965" s="5">
        <v>-2.0</v>
      </c>
      <c r="E7965" s="5">
        <v>1.65</v>
      </c>
      <c r="F7965" s="4">
        <v>13798.0</v>
      </c>
      <c r="G7965" s="6">
        <v>44357.62569444445</v>
      </c>
      <c r="H7965" s="6" t="str">
        <f>VLOOKUP(F7965,'Customer Details'!$A$1:$B$3264,2,0)</f>
        <v>India</v>
      </c>
      <c r="I7965" s="7">
        <f t="shared" si="1"/>
        <v>-3.3</v>
      </c>
      <c r="J7965" s="7">
        <f t="shared" si="2"/>
        <v>3.3</v>
      </c>
    </row>
    <row r="7966" ht="15.75" customHeight="1">
      <c r="A7966" s="4">
        <v>579091.0</v>
      </c>
      <c r="B7966" s="4" t="s">
        <v>71</v>
      </c>
      <c r="C7966" s="5" t="s">
        <v>72</v>
      </c>
      <c r="D7966" s="5">
        <v>25.0</v>
      </c>
      <c r="E7966" s="5">
        <v>0.21</v>
      </c>
      <c r="F7966" s="4">
        <v>14893.0</v>
      </c>
      <c r="G7966" s="6">
        <v>44709.45069444444</v>
      </c>
      <c r="H7966" s="6" t="str">
        <f>VLOOKUP(F7966,'Customer Details'!$A$1:$B$3264,2,0)</f>
        <v>USA</v>
      </c>
      <c r="I7966" s="7">
        <f t="shared" si="1"/>
        <v>5.25</v>
      </c>
      <c r="J7966" s="7">
        <f t="shared" si="2"/>
        <v>5.25</v>
      </c>
    </row>
    <row r="7967" ht="15.75" customHeight="1">
      <c r="A7967" s="4">
        <v>566194.0</v>
      </c>
      <c r="B7967" s="4" t="s">
        <v>38</v>
      </c>
      <c r="C7967" s="5" t="s">
        <v>39</v>
      </c>
      <c r="D7967" s="5">
        <v>2.0</v>
      </c>
      <c r="E7967" s="5">
        <v>2.95</v>
      </c>
      <c r="F7967" s="4">
        <v>14711.0</v>
      </c>
      <c r="G7967" s="6">
        <v>44629.57083333333</v>
      </c>
      <c r="H7967" s="6" t="str">
        <f>VLOOKUP(F7967,'Customer Details'!$A$1:$B$3264,2,0)</f>
        <v>USA</v>
      </c>
      <c r="I7967" s="7">
        <f t="shared" si="1"/>
        <v>5.9</v>
      </c>
      <c r="J7967" s="7">
        <f t="shared" si="2"/>
        <v>5.9</v>
      </c>
    </row>
    <row r="7968" ht="15.75" customHeight="1">
      <c r="A7968" s="4">
        <v>578250.0</v>
      </c>
      <c r="B7968" s="4">
        <v>23307.0</v>
      </c>
      <c r="C7968" s="5" t="s">
        <v>987</v>
      </c>
      <c r="D7968" s="5">
        <v>1.0</v>
      </c>
      <c r="E7968" s="5">
        <v>0.55</v>
      </c>
      <c r="F7968" s="4">
        <v>15901.0</v>
      </c>
      <c r="G7968" s="6">
        <v>44704.52986111111</v>
      </c>
      <c r="H7968" s="6" t="str">
        <f>VLOOKUP(F7968,'Customer Details'!$A$1:$B$3264,2,0)</f>
        <v>United Kingdom</v>
      </c>
      <c r="I7968" s="7">
        <f t="shared" si="1"/>
        <v>0.55</v>
      </c>
      <c r="J7968" s="7">
        <f t="shared" si="2"/>
        <v>0.55</v>
      </c>
    </row>
    <row r="7969" ht="15.75" customHeight="1">
      <c r="A7969" s="4">
        <v>562534.0</v>
      </c>
      <c r="B7969" s="4" t="s">
        <v>16</v>
      </c>
      <c r="C7969" s="5" t="s">
        <v>17</v>
      </c>
      <c r="D7969" s="5">
        <v>12.0</v>
      </c>
      <c r="E7969" s="5">
        <v>5.95</v>
      </c>
      <c r="F7969" s="4">
        <v>14031.0</v>
      </c>
      <c r="G7969" s="6">
        <v>44597.61736111111</v>
      </c>
      <c r="H7969" s="6" t="str">
        <f>VLOOKUP(F7969,'Customer Details'!$A$1:$B$3264,2,0)</f>
        <v>India</v>
      </c>
      <c r="I7969" s="7">
        <f t="shared" si="1"/>
        <v>71.4</v>
      </c>
      <c r="J7969" s="7">
        <f t="shared" si="2"/>
        <v>71.4</v>
      </c>
    </row>
    <row r="7970" ht="15.75" customHeight="1">
      <c r="A7970" s="4" t="s">
        <v>3349</v>
      </c>
      <c r="B7970" s="4" t="s">
        <v>112</v>
      </c>
      <c r="C7970" s="5" t="s">
        <v>113</v>
      </c>
      <c r="D7970" s="5">
        <v>-1.0</v>
      </c>
      <c r="E7970" s="5">
        <v>4.25</v>
      </c>
      <c r="F7970" s="4">
        <v>16859.0</v>
      </c>
      <c r="G7970" s="6">
        <v>44583.54791666667</v>
      </c>
      <c r="H7970" s="6" t="str">
        <f>VLOOKUP(F7970,'Customer Details'!$A$1:$B$3264,2,0)</f>
        <v>India</v>
      </c>
      <c r="I7970" s="7">
        <f t="shared" si="1"/>
        <v>-4.25</v>
      </c>
      <c r="J7970" s="7">
        <f t="shared" si="2"/>
        <v>4.25</v>
      </c>
    </row>
    <row r="7971" ht="15.75" customHeight="1">
      <c r="A7971" s="4">
        <v>555541.0</v>
      </c>
      <c r="B7971" s="4">
        <v>22960.0</v>
      </c>
      <c r="C7971" s="5" t="s">
        <v>21</v>
      </c>
      <c r="D7971" s="5">
        <v>1.0</v>
      </c>
      <c r="E7971" s="5">
        <v>4.25</v>
      </c>
      <c r="F7971" s="4">
        <v>16883.0</v>
      </c>
      <c r="G7971" s="6">
        <v>44535.53541666667</v>
      </c>
      <c r="H7971" s="6" t="str">
        <f>VLOOKUP(F7971,'Customer Details'!$A$1:$B$3264,2,0)</f>
        <v>China</v>
      </c>
      <c r="I7971" s="7">
        <f t="shared" si="1"/>
        <v>4.25</v>
      </c>
      <c r="J7971" s="7">
        <f t="shared" si="2"/>
        <v>4.25</v>
      </c>
    </row>
    <row r="7972" ht="15.75" customHeight="1">
      <c r="A7972" s="4">
        <v>538053.0</v>
      </c>
      <c r="B7972" s="4" t="s">
        <v>38</v>
      </c>
      <c r="C7972" s="5" t="s">
        <v>39</v>
      </c>
      <c r="D7972" s="5">
        <v>32.0</v>
      </c>
      <c r="E7972" s="5">
        <v>2.55</v>
      </c>
      <c r="F7972" s="4">
        <v>15856.0</v>
      </c>
      <c r="G7972" s="6">
        <v>44356.56527777778</v>
      </c>
      <c r="H7972" s="6" t="str">
        <f>VLOOKUP(F7972,'Customer Details'!$A$1:$B$3264,2,0)</f>
        <v>United Kingdom</v>
      </c>
      <c r="I7972" s="7">
        <f t="shared" si="1"/>
        <v>81.6</v>
      </c>
      <c r="J7972" s="7">
        <f t="shared" si="2"/>
        <v>81.6</v>
      </c>
    </row>
    <row r="7973" ht="15.75" customHeight="1">
      <c r="A7973" s="4" t="s">
        <v>3169</v>
      </c>
      <c r="B7973" s="4">
        <v>23300.0</v>
      </c>
      <c r="C7973" s="5" t="s">
        <v>1842</v>
      </c>
      <c r="D7973" s="5">
        <v>-6.0</v>
      </c>
      <c r="E7973" s="5">
        <v>1.65</v>
      </c>
      <c r="F7973" s="4">
        <v>16817.0</v>
      </c>
      <c r="G7973" s="6">
        <v>44547.64861111111</v>
      </c>
      <c r="H7973" s="6" t="str">
        <f>VLOOKUP(F7973,'Customer Details'!$A$1:$B$3264,2,0)</f>
        <v>United Kingdom</v>
      </c>
      <c r="I7973" s="7">
        <f t="shared" si="1"/>
        <v>-9.9</v>
      </c>
      <c r="J7973" s="7">
        <f t="shared" si="2"/>
        <v>9.9</v>
      </c>
    </row>
    <row r="7974" ht="15.75" customHeight="1">
      <c r="A7974" s="4" t="s">
        <v>3350</v>
      </c>
      <c r="B7974" s="4">
        <v>20724.0</v>
      </c>
      <c r="C7974" s="5" t="s">
        <v>569</v>
      </c>
      <c r="D7974" s="5">
        <v>-19.0</v>
      </c>
      <c r="E7974" s="5">
        <v>0.85</v>
      </c>
      <c r="F7974" s="4">
        <v>14040.0</v>
      </c>
      <c r="G7974" s="6">
        <v>44626.58680555555</v>
      </c>
      <c r="H7974" s="6" t="str">
        <f>VLOOKUP(F7974,'Customer Details'!$A$1:$B$3264,2,0)</f>
        <v>United Kingdom</v>
      </c>
      <c r="I7974" s="7">
        <f t="shared" si="1"/>
        <v>-16.15</v>
      </c>
      <c r="J7974" s="7">
        <f t="shared" si="2"/>
        <v>16.15</v>
      </c>
    </row>
    <row r="7975" ht="15.75" customHeight="1">
      <c r="A7975" s="4">
        <v>577132.0</v>
      </c>
      <c r="B7975" s="4" t="s">
        <v>281</v>
      </c>
      <c r="C7975" s="5" t="s">
        <v>282</v>
      </c>
      <c r="D7975" s="5">
        <v>2.0</v>
      </c>
      <c r="E7975" s="5">
        <v>39.95</v>
      </c>
      <c r="F7975" s="4">
        <v>13599.0</v>
      </c>
      <c r="G7975" s="6">
        <v>44699.34791666667</v>
      </c>
      <c r="H7975" s="6" t="str">
        <f>VLOOKUP(F7975,'Customer Details'!$A$1:$B$3264,2,0)</f>
        <v>Australia</v>
      </c>
      <c r="I7975" s="7">
        <f t="shared" si="1"/>
        <v>79.9</v>
      </c>
      <c r="J7975" s="7">
        <f t="shared" si="2"/>
        <v>79.9</v>
      </c>
    </row>
    <row r="7976" ht="15.75" customHeight="1">
      <c r="A7976" s="4" t="s">
        <v>3351</v>
      </c>
      <c r="B7976" s="4">
        <v>22469.0</v>
      </c>
      <c r="C7976" s="5" t="s">
        <v>1280</v>
      </c>
      <c r="D7976" s="5">
        <v>-33.0</v>
      </c>
      <c r="E7976" s="5">
        <v>1.45</v>
      </c>
      <c r="F7976" s="4">
        <v>13113.0</v>
      </c>
      <c r="G7976" s="6">
        <v>44661.45277777778</v>
      </c>
      <c r="H7976" s="6" t="str">
        <f>VLOOKUP(F7976,'Customer Details'!$A$1:$B$3264,2,0)</f>
        <v>USA</v>
      </c>
      <c r="I7976" s="7">
        <f t="shared" si="1"/>
        <v>-47.85</v>
      </c>
      <c r="J7976" s="7">
        <f t="shared" si="2"/>
        <v>47.85</v>
      </c>
    </row>
    <row r="7977" ht="15.75" customHeight="1">
      <c r="A7977" s="4">
        <v>537351.0</v>
      </c>
      <c r="B7977" s="4">
        <v>21172.0</v>
      </c>
      <c r="C7977" s="5" t="s">
        <v>1788</v>
      </c>
      <c r="D7977" s="5">
        <v>1.0</v>
      </c>
      <c r="E7977" s="5">
        <v>1.45</v>
      </c>
      <c r="F7977" s="4">
        <v>16898.0</v>
      </c>
      <c r="G7977" s="6">
        <v>44353.51597222222</v>
      </c>
      <c r="H7977" s="6" t="str">
        <f>VLOOKUP(F7977,'Customer Details'!$A$1:$B$3264,2,0)</f>
        <v>USA</v>
      </c>
      <c r="I7977" s="7">
        <f t="shared" si="1"/>
        <v>1.45</v>
      </c>
      <c r="J7977" s="7">
        <f t="shared" si="2"/>
        <v>1.45</v>
      </c>
    </row>
    <row r="7978" ht="15.75" customHeight="1">
      <c r="A7978" s="4">
        <v>569524.0</v>
      </c>
      <c r="B7978" s="4">
        <v>23101.0</v>
      </c>
      <c r="C7978" s="5" t="s">
        <v>3352</v>
      </c>
      <c r="D7978" s="5">
        <v>1.0</v>
      </c>
      <c r="E7978" s="5">
        <v>0.83</v>
      </c>
      <c r="F7978" s="4">
        <v>14506.0</v>
      </c>
      <c r="G7978" s="6">
        <v>44655.6125</v>
      </c>
      <c r="H7978" s="6" t="str">
        <f>VLOOKUP(F7978,'Customer Details'!$A$1:$B$3264,2,0)</f>
        <v>United Kingdom</v>
      </c>
      <c r="I7978" s="7">
        <f t="shared" si="1"/>
        <v>0.83</v>
      </c>
      <c r="J7978" s="7">
        <f t="shared" si="2"/>
        <v>0.83</v>
      </c>
    </row>
    <row r="7979" ht="15.75" customHeight="1">
      <c r="A7979" s="4" t="s">
        <v>1817</v>
      </c>
      <c r="B7979" s="4">
        <v>21318.0</v>
      </c>
      <c r="C7979" s="5" t="s">
        <v>2952</v>
      </c>
      <c r="D7979" s="5">
        <v>-5.0</v>
      </c>
      <c r="E7979" s="5">
        <v>0.39</v>
      </c>
      <c r="F7979" s="4">
        <v>14311.0</v>
      </c>
      <c r="G7979" s="6">
        <v>44497.82569444444</v>
      </c>
      <c r="H7979" s="6" t="str">
        <f>VLOOKUP(F7979,'Customer Details'!$A$1:$B$3264,2,0)</f>
        <v>China</v>
      </c>
      <c r="I7979" s="7">
        <f t="shared" si="1"/>
        <v>-1.95</v>
      </c>
      <c r="J7979" s="7">
        <f t="shared" si="2"/>
        <v>1.95</v>
      </c>
    </row>
    <row r="7980" ht="15.75" customHeight="1">
      <c r="A7980" s="4">
        <v>543040.0</v>
      </c>
      <c r="B7980" s="4" t="s">
        <v>313</v>
      </c>
      <c r="C7980" s="5" t="s">
        <v>314</v>
      </c>
      <c r="D7980" s="5">
        <v>4.0</v>
      </c>
      <c r="E7980" s="5">
        <v>1.25</v>
      </c>
      <c r="F7980" s="4">
        <v>17337.0</v>
      </c>
      <c r="G7980" s="6">
        <v>44410.7125</v>
      </c>
      <c r="H7980" s="6" t="str">
        <f>VLOOKUP(F7980,'Customer Details'!$A$1:$B$3264,2,0)</f>
        <v>China</v>
      </c>
      <c r="I7980" s="7">
        <f t="shared" si="1"/>
        <v>5</v>
      </c>
      <c r="J7980" s="7">
        <f t="shared" si="2"/>
        <v>5</v>
      </c>
    </row>
    <row r="7981" ht="15.75" customHeight="1">
      <c r="A7981" s="4">
        <v>556539.0</v>
      </c>
      <c r="B7981" s="4" t="s">
        <v>100</v>
      </c>
      <c r="C7981" s="5" t="s">
        <v>101</v>
      </c>
      <c r="D7981" s="5">
        <v>2.0</v>
      </c>
      <c r="E7981" s="5">
        <v>1.45</v>
      </c>
      <c r="F7981" s="4">
        <v>13589.0</v>
      </c>
      <c r="G7981" s="6">
        <v>44543.53055555555</v>
      </c>
      <c r="H7981" s="6" t="str">
        <f>VLOOKUP(F7981,'Customer Details'!$A$1:$B$3264,2,0)</f>
        <v>United Kingdom</v>
      </c>
      <c r="I7981" s="7">
        <f t="shared" si="1"/>
        <v>2.9</v>
      </c>
      <c r="J7981" s="7">
        <f t="shared" si="2"/>
        <v>2.9</v>
      </c>
    </row>
    <row r="7982" ht="15.75" customHeight="1">
      <c r="A7982" s="4" t="s">
        <v>3353</v>
      </c>
      <c r="B7982" s="4" t="s">
        <v>1941</v>
      </c>
      <c r="C7982" s="5" t="s">
        <v>1942</v>
      </c>
      <c r="D7982" s="5">
        <v>-1.0</v>
      </c>
      <c r="E7982" s="5">
        <v>36.3</v>
      </c>
      <c r="F7982" s="4">
        <v>13408.0</v>
      </c>
      <c r="G7982" s="6">
        <v>44620.72569444445</v>
      </c>
      <c r="H7982" s="6" t="str">
        <f>VLOOKUP(F7982,'Customer Details'!$A$1:$B$3264,2,0)</f>
        <v>Australia</v>
      </c>
      <c r="I7982" s="7">
        <f t="shared" si="1"/>
        <v>-36.3</v>
      </c>
      <c r="J7982" s="7">
        <f t="shared" si="2"/>
        <v>36.3</v>
      </c>
    </row>
    <row r="7983" ht="15.75" customHeight="1">
      <c r="A7983" s="4">
        <v>543293.0</v>
      </c>
      <c r="B7983" s="4" t="s">
        <v>888</v>
      </c>
      <c r="C7983" s="5" t="s">
        <v>889</v>
      </c>
      <c r="D7983" s="5">
        <v>12.0</v>
      </c>
      <c r="E7983" s="5">
        <v>0.85</v>
      </c>
      <c r="F7983" s="4">
        <v>17613.0</v>
      </c>
      <c r="G7983" s="6">
        <v>44415.47222222222</v>
      </c>
      <c r="H7983" s="6" t="str">
        <f>VLOOKUP(F7983,'Customer Details'!$A$1:$B$3264,2,0)</f>
        <v>China</v>
      </c>
      <c r="I7983" s="7">
        <f t="shared" si="1"/>
        <v>10.2</v>
      </c>
      <c r="J7983" s="7">
        <f t="shared" si="2"/>
        <v>10.2</v>
      </c>
    </row>
    <row r="7984" ht="15.75" customHeight="1">
      <c r="A7984" s="4">
        <v>557957.0</v>
      </c>
      <c r="B7984" s="4" t="s">
        <v>281</v>
      </c>
      <c r="C7984" s="5" t="s">
        <v>282</v>
      </c>
      <c r="D7984" s="5">
        <v>1.0</v>
      </c>
      <c r="E7984" s="5">
        <v>39.95</v>
      </c>
      <c r="F7984" s="4">
        <v>13969.0</v>
      </c>
      <c r="G7984" s="6">
        <v>44553.80555555555</v>
      </c>
      <c r="H7984" s="6" t="str">
        <f>VLOOKUP(F7984,'Customer Details'!$A$1:$B$3264,2,0)</f>
        <v>USA</v>
      </c>
      <c r="I7984" s="7">
        <f t="shared" si="1"/>
        <v>39.95</v>
      </c>
      <c r="J7984" s="7">
        <f t="shared" si="2"/>
        <v>39.95</v>
      </c>
    </row>
    <row r="7985" ht="15.75" customHeight="1">
      <c r="A7985" s="4" t="s">
        <v>2600</v>
      </c>
      <c r="B7985" s="4">
        <v>21155.0</v>
      </c>
      <c r="C7985" s="5" t="s">
        <v>1080</v>
      </c>
      <c r="D7985" s="5">
        <v>-1.0</v>
      </c>
      <c r="E7985" s="5">
        <v>2.55</v>
      </c>
      <c r="F7985" s="4">
        <v>17841.0</v>
      </c>
      <c r="G7985" s="6">
        <v>44474.58888888889</v>
      </c>
      <c r="H7985" s="6" t="str">
        <f>VLOOKUP(F7985,'Customer Details'!$A$1:$B$3264,2,0)</f>
        <v>India</v>
      </c>
      <c r="I7985" s="7">
        <f t="shared" si="1"/>
        <v>-2.55</v>
      </c>
      <c r="J7985" s="7">
        <f t="shared" si="2"/>
        <v>2.55</v>
      </c>
    </row>
    <row r="7986" ht="15.75" customHeight="1">
      <c r="A7986" s="4">
        <v>548733.0</v>
      </c>
      <c r="B7986" s="4" t="s">
        <v>2274</v>
      </c>
      <c r="C7986" s="5" t="s">
        <v>2275</v>
      </c>
      <c r="D7986" s="5">
        <v>4.0</v>
      </c>
      <c r="E7986" s="5">
        <v>4.95</v>
      </c>
      <c r="F7986" s="4">
        <v>17648.0</v>
      </c>
      <c r="G7986" s="6">
        <v>44473.43680555555</v>
      </c>
      <c r="H7986" s="6" t="str">
        <f>VLOOKUP(F7986,'Customer Details'!$A$1:$B$3264,2,0)</f>
        <v>Australia</v>
      </c>
      <c r="I7986" s="7">
        <f t="shared" si="1"/>
        <v>19.8</v>
      </c>
      <c r="J7986" s="7">
        <f t="shared" si="2"/>
        <v>19.8</v>
      </c>
    </row>
    <row r="7987" ht="15.75" customHeight="1">
      <c r="A7987" s="4">
        <v>563855.0</v>
      </c>
      <c r="B7987" s="4" t="s">
        <v>48</v>
      </c>
      <c r="C7987" s="5" t="s">
        <v>49</v>
      </c>
      <c r="D7987" s="5">
        <v>20.0</v>
      </c>
      <c r="E7987" s="5">
        <v>2.08</v>
      </c>
      <c r="F7987" s="4">
        <v>14709.0</v>
      </c>
      <c r="G7987" s="6">
        <v>44611.64513888889</v>
      </c>
      <c r="H7987" s="6" t="str">
        <f>VLOOKUP(F7987,'Customer Details'!$A$1:$B$3264,2,0)</f>
        <v>India</v>
      </c>
      <c r="I7987" s="7">
        <f t="shared" si="1"/>
        <v>41.6</v>
      </c>
      <c r="J7987" s="7">
        <f t="shared" si="2"/>
        <v>41.6</v>
      </c>
    </row>
    <row r="7988" ht="15.75" customHeight="1">
      <c r="A7988" s="4">
        <v>565434.0</v>
      </c>
      <c r="B7988" s="4" t="s">
        <v>26</v>
      </c>
      <c r="C7988" s="5" t="s">
        <v>27</v>
      </c>
      <c r="D7988" s="5">
        <v>5.0</v>
      </c>
      <c r="E7988" s="5">
        <v>0.42</v>
      </c>
      <c r="F7988" s="4">
        <v>12867.0</v>
      </c>
      <c r="G7988" s="6">
        <v>44624.56597222222</v>
      </c>
      <c r="H7988" s="6" t="str">
        <f>VLOOKUP(F7988,'Customer Details'!$A$1:$B$3264,2,0)</f>
        <v>Australia</v>
      </c>
      <c r="I7988" s="7">
        <f t="shared" si="1"/>
        <v>2.1</v>
      </c>
      <c r="J7988" s="7">
        <f t="shared" si="2"/>
        <v>2.1</v>
      </c>
    </row>
    <row r="7989" ht="15.75" customHeight="1">
      <c r="A7989" s="4">
        <v>567656.0</v>
      </c>
      <c r="B7989" s="4" t="s">
        <v>268</v>
      </c>
      <c r="C7989" s="5" t="s">
        <v>269</v>
      </c>
      <c r="D7989" s="5">
        <v>1.0</v>
      </c>
      <c r="E7989" s="5">
        <v>4.13</v>
      </c>
      <c r="F7989" s="4">
        <v>14096.0</v>
      </c>
      <c r="G7989" s="6">
        <v>44641.61111111111</v>
      </c>
      <c r="H7989" s="6" t="str">
        <f>VLOOKUP(F7989,'Customer Details'!$A$1:$B$3264,2,0)</f>
        <v>USA</v>
      </c>
      <c r="I7989" s="7">
        <f t="shared" si="1"/>
        <v>4.13</v>
      </c>
      <c r="J7989" s="7">
        <f t="shared" si="2"/>
        <v>4.13</v>
      </c>
    </row>
    <row r="7990" ht="15.75" customHeight="1">
      <c r="A7990" s="4">
        <v>577691.0</v>
      </c>
      <c r="B7990" s="4" t="s">
        <v>38</v>
      </c>
      <c r="C7990" s="5" t="s">
        <v>39</v>
      </c>
      <c r="D7990" s="5">
        <v>2.0</v>
      </c>
      <c r="E7990" s="5">
        <v>2.95</v>
      </c>
      <c r="F7990" s="4">
        <v>14587.0</v>
      </c>
      <c r="G7990" s="6">
        <v>44702.48194444444</v>
      </c>
      <c r="H7990" s="6" t="str">
        <f>VLOOKUP(F7990,'Customer Details'!$A$1:$B$3264,2,0)</f>
        <v>China</v>
      </c>
      <c r="I7990" s="7">
        <f t="shared" si="1"/>
        <v>5.9</v>
      </c>
      <c r="J7990" s="7">
        <f t="shared" si="2"/>
        <v>5.9</v>
      </c>
    </row>
    <row r="7991" ht="15.75" customHeight="1">
      <c r="A7991" s="4">
        <v>558556.0</v>
      </c>
      <c r="B7991" s="4" t="s">
        <v>427</v>
      </c>
      <c r="C7991" s="5" t="s">
        <v>428</v>
      </c>
      <c r="D7991" s="5">
        <v>4.0</v>
      </c>
      <c r="E7991" s="5">
        <v>0.42</v>
      </c>
      <c r="F7991" s="4">
        <v>17954.0</v>
      </c>
      <c r="G7991" s="6">
        <v>44560.55138888889</v>
      </c>
      <c r="H7991" s="6" t="str">
        <f>VLOOKUP(F7991,'Customer Details'!$A$1:$B$3264,2,0)</f>
        <v>United Kingdom</v>
      </c>
      <c r="I7991" s="7">
        <f t="shared" si="1"/>
        <v>1.68</v>
      </c>
      <c r="J7991" s="7">
        <f t="shared" si="2"/>
        <v>1.68</v>
      </c>
    </row>
    <row r="7992" ht="15.75" customHeight="1">
      <c r="A7992" s="4" t="s">
        <v>3354</v>
      </c>
      <c r="B7992" s="4">
        <v>22719.0</v>
      </c>
      <c r="C7992" s="5" t="s">
        <v>3347</v>
      </c>
      <c r="D7992" s="5">
        <v>-4.0</v>
      </c>
      <c r="E7992" s="5">
        <v>1.06</v>
      </c>
      <c r="F7992" s="4">
        <v>15311.0</v>
      </c>
      <c r="G7992" s="6">
        <v>44504.56944444445</v>
      </c>
      <c r="H7992" s="6" t="str">
        <f>VLOOKUP(F7992,'Customer Details'!$A$1:$B$3264,2,0)</f>
        <v>USA</v>
      </c>
      <c r="I7992" s="7">
        <f t="shared" si="1"/>
        <v>-4.24</v>
      </c>
      <c r="J7992" s="7">
        <f t="shared" si="2"/>
        <v>4.24</v>
      </c>
    </row>
    <row r="7993" ht="15.75" customHeight="1">
      <c r="A7993" s="4">
        <v>537225.0</v>
      </c>
      <c r="B7993" s="4" t="s">
        <v>1734</v>
      </c>
      <c r="C7993" s="5" t="s">
        <v>1735</v>
      </c>
      <c r="D7993" s="5">
        <v>4.0</v>
      </c>
      <c r="E7993" s="5">
        <v>7.95</v>
      </c>
      <c r="F7993" s="4">
        <v>12748.0</v>
      </c>
      <c r="G7993" s="6">
        <v>44352.69513888889</v>
      </c>
      <c r="H7993" s="6" t="str">
        <f>VLOOKUP(F7993,'Customer Details'!$A$1:$B$3264,2,0)</f>
        <v>USA</v>
      </c>
      <c r="I7993" s="7">
        <f t="shared" si="1"/>
        <v>31.8</v>
      </c>
      <c r="J7993" s="7">
        <f t="shared" si="2"/>
        <v>31.8</v>
      </c>
    </row>
    <row r="7994" ht="15.75" customHeight="1">
      <c r="A7994" s="4">
        <v>574722.0</v>
      </c>
      <c r="B7994" s="4" t="s">
        <v>619</v>
      </c>
      <c r="C7994" s="5" t="s">
        <v>620</v>
      </c>
      <c r="D7994" s="5">
        <v>2.0</v>
      </c>
      <c r="E7994" s="5">
        <v>4.25</v>
      </c>
      <c r="F7994" s="4">
        <v>14502.0</v>
      </c>
      <c r="G7994" s="6">
        <v>44687.61458333334</v>
      </c>
      <c r="H7994" s="6" t="str">
        <f>VLOOKUP(F7994,'Customer Details'!$A$1:$B$3264,2,0)</f>
        <v>China</v>
      </c>
      <c r="I7994" s="7">
        <f t="shared" si="1"/>
        <v>8.5</v>
      </c>
      <c r="J7994" s="7">
        <f t="shared" si="2"/>
        <v>8.5</v>
      </c>
    </row>
    <row r="7995" ht="15.75" customHeight="1">
      <c r="A7995" s="4">
        <v>540907.0</v>
      </c>
      <c r="B7995" s="4" t="s">
        <v>38</v>
      </c>
      <c r="C7995" s="5" t="s">
        <v>39</v>
      </c>
      <c r="D7995" s="5">
        <v>12.0</v>
      </c>
      <c r="E7995" s="5">
        <v>2.95</v>
      </c>
      <c r="F7995" s="4">
        <v>13488.0</v>
      </c>
      <c r="G7995" s="6">
        <v>44389.49444444444</v>
      </c>
      <c r="H7995" s="6" t="str">
        <f>VLOOKUP(F7995,'Customer Details'!$A$1:$B$3264,2,0)</f>
        <v>Australia</v>
      </c>
      <c r="I7995" s="7">
        <f t="shared" si="1"/>
        <v>35.4</v>
      </c>
      <c r="J7995" s="7">
        <f t="shared" si="2"/>
        <v>35.4</v>
      </c>
    </row>
    <row r="7996" ht="15.75" customHeight="1">
      <c r="A7996" s="4">
        <v>540372.0</v>
      </c>
      <c r="B7996" s="4" t="s">
        <v>332</v>
      </c>
      <c r="C7996" s="5" t="s">
        <v>333</v>
      </c>
      <c r="D7996" s="5">
        <v>6.0</v>
      </c>
      <c r="E7996" s="5">
        <v>5.95</v>
      </c>
      <c r="F7996" s="4">
        <v>13081.0</v>
      </c>
      <c r="G7996" s="6">
        <v>44383.69513888889</v>
      </c>
      <c r="H7996" s="6" t="str">
        <f>VLOOKUP(F7996,'Customer Details'!$A$1:$B$3264,2,0)</f>
        <v>India</v>
      </c>
      <c r="I7996" s="7">
        <f t="shared" si="1"/>
        <v>35.7</v>
      </c>
      <c r="J7996" s="7">
        <f t="shared" si="2"/>
        <v>35.7</v>
      </c>
    </row>
    <row r="7997" ht="15.75" customHeight="1">
      <c r="A7997" s="4">
        <v>567905.0</v>
      </c>
      <c r="B7997" s="4" t="s">
        <v>340</v>
      </c>
      <c r="C7997" s="5" t="s">
        <v>341</v>
      </c>
      <c r="D7997" s="5">
        <v>12.0</v>
      </c>
      <c r="E7997" s="5">
        <v>2.1</v>
      </c>
      <c r="F7997" s="4">
        <v>12952.0</v>
      </c>
      <c r="G7997" s="6">
        <v>44642.69236111111</v>
      </c>
      <c r="H7997" s="6" t="str">
        <f>VLOOKUP(F7997,'Customer Details'!$A$1:$B$3264,2,0)</f>
        <v>Australia</v>
      </c>
      <c r="I7997" s="7">
        <f t="shared" si="1"/>
        <v>25.2</v>
      </c>
      <c r="J7997" s="7">
        <f t="shared" si="2"/>
        <v>25.2</v>
      </c>
    </row>
    <row r="7998" ht="15.75" customHeight="1">
      <c r="A7998" s="4">
        <v>578819.0</v>
      </c>
      <c r="B7998" s="4" t="s">
        <v>1359</v>
      </c>
      <c r="C7998" s="5" t="s">
        <v>1360</v>
      </c>
      <c r="D7998" s="5">
        <v>2.0</v>
      </c>
      <c r="E7998" s="5">
        <v>1.25</v>
      </c>
      <c r="F7998" s="4">
        <v>15311.0</v>
      </c>
      <c r="G7998" s="6">
        <v>44706.57777777778</v>
      </c>
      <c r="H7998" s="6" t="str">
        <f>VLOOKUP(F7998,'Customer Details'!$A$1:$B$3264,2,0)</f>
        <v>USA</v>
      </c>
      <c r="I7998" s="7">
        <f t="shared" si="1"/>
        <v>2.5</v>
      </c>
      <c r="J7998" s="7">
        <f t="shared" si="2"/>
        <v>2.5</v>
      </c>
    </row>
    <row r="7999" ht="15.75" customHeight="1">
      <c r="A7999" s="4">
        <v>555124.0</v>
      </c>
      <c r="B7999" s="4" t="s">
        <v>165</v>
      </c>
      <c r="C7999" s="5" t="s">
        <v>166</v>
      </c>
      <c r="D7999" s="5">
        <v>1.0</v>
      </c>
      <c r="E7999" s="5">
        <v>1.25</v>
      </c>
      <c r="F7999" s="4">
        <v>18204.0</v>
      </c>
      <c r="G7999" s="6">
        <v>44530.64305555556</v>
      </c>
      <c r="H7999" s="6" t="str">
        <f>VLOOKUP(F7999,'Customer Details'!$A$1:$B$3264,2,0)</f>
        <v>USA</v>
      </c>
      <c r="I7999" s="7">
        <f t="shared" si="1"/>
        <v>1.25</v>
      </c>
      <c r="J7999" s="7">
        <f t="shared" si="2"/>
        <v>1.25</v>
      </c>
    </row>
    <row r="8000" ht="15.75" customHeight="1">
      <c r="A8000" s="4">
        <v>561006.0</v>
      </c>
      <c r="B8000" s="4" t="s">
        <v>67</v>
      </c>
      <c r="C8000" s="5" t="s">
        <v>68</v>
      </c>
      <c r="D8000" s="5">
        <v>10.0</v>
      </c>
      <c r="E8000" s="5">
        <v>2.08</v>
      </c>
      <c r="F8000" s="4">
        <v>16161.0</v>
      </c>
      <c r="G8000" s="6">
        <v>44583.62638888889</v>
      </c>
      <c r="H8000" s="6" t="str">
        <f>VLOOKUP(F8000,'Customer Details'!$A$1:$B$3264,2,0)</f>
        <v>Australia</v>
      </c>
      <c r="I8000" s="7">
        <f t="shared" si="1"/>
        <v>20.8</v>
      </c>
      <c r="J8000" s="7">
        <f t="shared" si="2"/>
        <v>20.8</v>
      </c>
    </row>
    <row r="8001" ht="15.75" customHeight="1">
      <c r="A8001" s="4" t="s">
        <v>1100</v>
      </c>
      <c r="B8001" s="4">
        <v>21479.0</v>
      </c>
      <c r="C8001" s="5" t="s">
        <v>2999</v>
      </c>
      <c r="D8001" s="5">
        <v>-1.0</v>
      </c>
      <c r="E8001" s="5">
        <v>4.25</v>
      </c>
      <c r="F8001" s="4">
        <v>14606.0</v>
      </c>
      <c r="G8001" s="6">
        <v>44627.53333333333</v>
      </c>
      <c r="H8001" s="6" t="str">
        <f>VLOOKUP(F8001,'Customer Details'!$A$1:$B$3264,2,0)</f>
        <v>USA</v>
      </c>
      <c r="I8001" s="7">
        <f t="shared" si="1"/>
        <v>-4.25</v>
      </c>
      <c r="J8001" s="7">
        <f t="shared" si="2"/>
        <v>4.25</v>
      </c>
    </row>
    <row r="8002" ht="15.75" customHeight="1">
      <c r="A8002" s="4">
        <v>539092.0</v>
      </c>
      <c r="B8002" s="4" t="s">
        <v>1119</v>
      </c>
      <c r="C8002" s="5" t="s">
        <v>1120</v>
      </c>
      <c r="D8002" s="5">
        <v>6.0</v>
      </c>
      <c r="E8002" s="5">
        <v>2.0</v>
      </c>
      <c r="F8002" s="4">
        <v>15482.0</v>
      </c>
      <c r="G8002" s="6">
        <v>44363.42222222222</v>
      </c>
      <c r="H8002" s="6" t="str">
        <f>VLOOKUP(F8002,'Customer Details'!$A$1:$B$3264,2,0)</f>
        <v>Australia</v>
      </c>
      <c r="I8002" s="7">
        <f t="shared" si="1"/>
        <v>12</v>
      </c>
      <c r="J8002" s="7">
        <f t="shared" si="2"/>
        <v>12</v>
      </c>
    </row>
    <row r="8003" ht="15.75" customHeight="1">
      <c r="A8003" s="4">
        <v>538852.0</v>
      </c>
      <c r="B8003" s="4" t="s">
        <v>177</v>
      </c>
      <c r="C8003" s="5" t="s">
        <v>178</v>
      </c>
      <c r="D8003" s="5">
        <v>2.0</v>
      </c>
      <c r="E8003" s="5">
        <v>2.1</v>
      </c>
      <c r="F8003" s="4">
        <v>17372.0</v>
      </c>
      <c r="G8003" s="6">
        <v>44361.56458333333</v>
      </c>
      <c r="H8003" s="6" t="str">
        <f>VLOOKUP(F8003,'Customer Details'!$A$1:$B$3264,2,0)</f>
        <v>Australia</v>
      </c>
      <c r="I8003" s="7">
        <f t="shared" si="1"/>
        <v>4.2</v>
      </c>
      <c r="J8003" s="7">
        <f t="shared" si="2"/>
        <v>4.2</v>
      </c>
    </row>
    <row r="8004" ht="15.75" customHeight="1">
      <c r="A8004" s="4">
        <v>552290.0</v>
      </c>
      <c r="B8004" s="4" t="s">
        <v>38</v>
      </c>
      <c r="C8004" s="5" t="s">
        <v>39</v>
      </c>
      <c r="D8004" s="5">
        <v>6.0</v>
      </c>
      <c r="E8004" s="5">
        <v>2.95</v>
      </c>
      <c r="F8004" s="4">
        <v>16007.0</v>
      </c>
      <c r="G8004" s="6">
        <v>44508.56388888889</v>
      </c>
      <c r="H8004" s="6" t="str">
        <f>VLOOKUP(F8004,'Customer Details'!$A$1:$B$3264,2,0)</f>
        <v>India</v>
      </c>
      <c r="I8004" s="7">
        <f t="shared" si="1"/>
        <v>17.7</v>
      </c>
      <c r="J8004" s="7">
        <f t="shared" si="2"/>
        <v>17.7</v>
      </c>
    </row>
    <row r="8005" ht="15.75" customHeight="1">
      <c r="A8005" s="4">
        <v>558702.0</v>
      </c>
      <c r="B8005" s="4">
        <v>22557.0</v>
      </c>
      <c r="C8005" s="5" t="s">
        <v>529</v>
      </c>
      <c r="D8005" s="5">
        <v>1.0</v>
      </c>
      <c r="E8005" s="5">
        <v>1.65</v>
      </c>
      <c r="F8005" s="4">
        <v>12748.0</v>
      </c>
      <c r="G8005" s="6">
        <v>44562.53125</v>
      </c>
      <c r="H8005" s="6" t="str">
        <f>VLOOKUP(F8005,'Customer Details'!$A$1:$B$3264,2,0)</f>
        <v>USA</v>
      </c>
      <c r="I8005" s="7">
        <f t="shared" si="1"/>
        <v>1.65</v>
      </c>
      <c r="J8005" s="7">
        <f t="shared" si="2"/>
        <v>1.65</v>
      </c>
    </row>
    <row r="8006" ht="15.75" customHeight="1">
      <c r="A8006" s="4">
        <v>542420.0</v>
      </c>
      <c r="B8006" s="4" t="s">
        <v>227</v>
      </c>
      <c r="C8006" s="5" t="s">
        <v>228</v>
      </c>
      <c r="D8006" s="5">
        <v>2.0</v>
      </c>
      <c r="E8006" s="5">
        <v>0.42</v>
      </c>
      <c r="F8006" s="4">
        <v>17180.0</v>
      </c>
      <c r="G8006" s="6">
        <v>44404.75347222222</v>
      </c>
      <c r="H8006" s="6" t="str">
        <f>VLOOKUP(F8006,'Customer Details'!$A$1:$B$3264,2,0)</f>
        <v>USA</v>
      </c>
      <c r="I8006" s="7">
        <f t="shared" si="1"/>
        <v>0.84</v>
      </c>
      <c r="J8006" s="7">
        <f t="shared" si="2"/>
        <v>0.84</v>
      </c>
    </row>
    <row r="8007" ht="15.75" customHeight="1">
      <c r="A8007" s="4">
        <v>571212.0</v>
      </c>
      <c r="B8007" s="4" t="s">
        <v>65</v>
      </c>
      <c r="C8007" s="5" t="s">
        <v>66</v>
      </c>
      <c r="D8007" s="5">
        <v>3.0</v>
      </c>
      <c r="E8007" s="5">
        <v>1.25</v>
      </c>
      <c r="F8007" s="4">
        <v>12856.0</v>
      </c>
      <c r="G8007" s="6">
        <v>44665.53680555556</v>
      </c>
      <c r="H8007" s="6" t="str">
        <f>VLOOKUP(F8007,'Customer Details'!$A$1:$B$3264,2,0)</f>
        <v>India</v>
      </c>
      <c r="I8007" s="7">
        <f t="shared" si="1"/>
        <v>3.75</v>
      </c>
      <c r="J8007" s="7">
        <f t="shared" si="2"/>
        <v>3.75</v>
      </c>
    </row>
    <row r="8008" ht="15.75" customHeight="1">
      <c r="A8008" s="4">
        <v>547960.0</v>
      </c>
      <c r="B8008" s="4" t="s">
        <v>1017</v>
      </c>
      <c r="C8008" s="5" t="s">
        <v>1018</v>
      </c>
      <c r="D8008" s="5">
        <v>2.0</v>
      </c>
      <c r="E8008" s="5">
        <v>0.39</v>
      </c>
      <c r="F8008" s="4">
        <v>15644.0</v>
      </c>
      <c r="G8008" s="6">
        <v>44467.64375</v>
      </c>
      <c r="H8008" s="6" t="str">
        <f>VLOOKUP(F8008,'Customer Details'!$A$1:$B$3264,2,0)</f>
        <v>United Kingdom</v>
      </c>
      <c r="I8008" s="7">
        <f t="shared" si="1"/>
        <v>0.78</v>
      </c>
      <c r="J8008" s="7">
        <f t="shared" si="2"/>
        <v>0.78</v>
      </c>
    </row>
    <row r="8009" ht="15.75" customHeight="1">
      <c r="A8009" s="4">
        <v>539039.0</v>
      </c>
      <c r="B8009" s="4" t="s">
        <v>581</v>
      </c>
      <c r="C8009" s="5" t="s">
        <v>582</v>
      </c>
      <c r="D8009" s="5">
        <v>1.0</v>
      </c>
      <c r="E8009" s="5">
        <v>3.75</v>
      </c>
      <c r="F8009" s="4">
        <v>13124.0</v>
      </c>
      <c r="G8009" s="6">
        <v>44362.625</v>
      </c>
      <c r="H8009" s="6" t="str">
        <f>VLOOKUP(F8009,'Customer Details'!$A$1:$B$3264,2,0)</f>
        <v>USA</v>
      </c>
      <c r="I8009" s="7">
        <f t="shared" si="1"/>
        <v>3.75</v>
      </c>
      <c r="J8009" s="7">
        <f t="shared" si="2"/>
        <v>3.75</v>
      </c>
    </row>
    <row r="8010" ht="15.75" customHeight="1">
      <c r="A8010" s="4">
        <v>543245.0</v>
      </c>
      <c r="B8010" s="4" t="s">
        <v>3355</v>
      </c>
      <c r="C8010" s="5" t="s">
        <v>3356</v>
      </c>
      <c r="D8010" s="5">
        <v>1.0</v>
      </c>
      <c r="E8010" s="5">
        <v>5.95</v>
      </c>
      <c r="F8010" s="4">
        <v>16725.0</v>
      </c>
      <c r="G8010" s="6">
        <v>44412.58888888889</v>
      </c>
      <c r="H8010" s="6" t="str">
        <f>VLOOKUP(F8010,'Customer Details'!$A$1:$B$3264,2,0)</f>
        <v>United Kingdom</v>
      </c>
      <c r="I8010" s="7">
        <f t="shared" si="1"/>
        <v>5.95</v>
      </c>
      <c r="J8010" s="7">
        <f t="shared" si="2"/>
        <v>5.95</v>
      </c>
    </row>
    <row r="8011" ht="15.75" customHeight="1">
      <c r="A8011" s="4" t="s">
        <v>1916</v>
      </c>
      <c r="B8011" s="4">
        <v>20719.0</v>
      </c>
      <c r="C8011" s="5" t="s">
        <v>1610</v>
      </c>
      <c r="D8011" s="5">
        <v>-30.0</v>
      </c>
      <c r="E8011" s="5">
        <v>0.85</v>
      </c>
      <c r="F8011" s="4">
        <v>13680.0</v>
      </c>
      <c r="G8011" s="6">
        <v>44384.45555555556</v>
      </c>
      <c r="H8011" s="6" t="str">
        <f>VLOOKUP(F8011,'Customer Details'!$A$1:$B$3264,2,0)</f>
        <v>USA</v>
      </c>
      <c r="I8011" s="7">
        <f t="shared" si="1"/>
        <v>-25.5</v>
      </c>
      <c r="J8011" s="7">
        <f t="shared" si="2"/>
        <v>25.5</v>
      </c>
    </row>
    <row r="8012" ht="15.75" customHeight="1">
      <c r="A8012" s="4">
        <v>538363.0</v>
      </c>
      <c r="B8012" s="4" t="s">
        <v>210</v>
      </c>
      <c r="C8012" s="5" t="s">
        <v>211</v>
      </c>
      <c r="D8012" s="5">
        <v>10.0</v>
      </c>
      <c r="E8012" s="5">
        <v>0.85</v>
      </c>
      <c r="F8012" s="4">
        <v>18016.0</v>
      </c>
      <c r="G8012" s="6">
        <v>44357.71805555555</v>
      </c>
      <c r="H8012" s="6" t="str">
        <f>VLOOKUP(F8012,'Customer Details'!$A$1:$B$3264,2,0)</f>
        <v>USA</v>
      </c>
      <c r="I8012" s="7">
        <f t="shared" si="1"/>
        <v>8.5</v>
      </c>
      <c r="J8012" s="7">
        <f t="shared" si="2"/>
        <v>8.5</v>
      </c>
    </row>
    <row r="8013" ht="15.75" customHeight="1">
      <c r="A8013" s="4">
        <v>548808.0</v>
      </c>
      <c r="B8013" s="4" t="s">
        <v>619</v>
      </c>
      <c r="C8013" s="5" t="s">
        <v>620</v>
      </c>
      <c r="D8013" s="5">
        <v>3.0</v>
      </c>
      <c r="E8013" s="5">
        <v>4.25</v>
      </c>
      <c r="F8013" s="4">
        <v>17774.0</v>
      </c>
      <c r="G8013" s="6">
        <v>44473.53819444445</v>
      </c>
      <c r="H8013" s="6" t="str">
        <f>VLOOKUP(F8013,'Customer Details'!$A$1:$B$3264,2,0)</f>
        <v>India</v>
      </c>
      <c r="I8013" s="7">
        <f t="shared" si="1"/>
        <v>12.75</v>
      </c>
      <c r="J8013" s="7">
        <f t="shared" si="2"/>
        <v>12.75</v>
      </c>
    </row>
    <row r="8014" ht="15.75" customHeight="1">
      <c r="A8014" s="4" t="s">
        <v>384</v>
      </c>
      <c r="B8014" s="4">
        <v>22385.0</v>
      </c>
      <c r="C8014" s="5" t="s">
        <v>910</v>
      </c>
      <c r="D8014" s="5">
        <v>-7.0</v>
      </c>
      <c r="E8014" s="5">
        <v>2.08</v>
      </c>
      <c r="F8014" s="4">
        <v>15810.0</v>
      </c>
      <c r="G8014" s="6">
        <v>44641.70902777778</v>
      </c>
      <c r="H8014" s="6" t="str">
        <f>VLOOKUP(F8014,'Customer Details'!$A$1:$B$3264,2,0)</f>
        <v>USA</v>
      </c>
      <c r="I8014" s="7">
        <f t="shared" si="1"/>
        <v>-14.56</v>
      </c>
      <c r="J8014" s="7">
        <f t="shared" si="2"/>
        <v>14.56</v>
      </c>
    </row>
    <row r="8015" ht="15.75" customHeight="1">
      <c r="A8015" s="4">
        <v>574036.0</v>
      </c>
      <c r="B8015" s="4" t="s">
        <v>647</v>
      </c>
      <c r="C8015" s="5" t="s">
        <v>648</v>
      </c>
      <c r="D8015" s="5">
        <v>25.0</v>
      </c>
      <c r="E8015" s="5">
        <v>0.42</v>
      </c>
      <c r="F8015" s="4">
        <v>16607.0</v>
      </c>
      <c r="G8015" s="6">
        <v>44683.53194444445</v>
      </c>
      <c r="H8015" s="6" t="str">
        <f>VLOOKUP(F8015,'Customer Details'!$A$1:$B$3264,2,0)</f>
        <v>China</v>
      </c>
      <c r="I8015" s="7">
        <f t="shared" si="1"/>
        <v>10.5</v>
      </c>
      <c r="J8015" s="7">
        <f t="shared" si="2"/>
        <v>10.5</v>
      </c>
    </row>
    <row r="8016" ht="15.75" customHeight="1">
      <c r="A8016" s="4" t="s">
        <v>3357</v>
      </c>
      <c r="B8016" s="4">
        <v>23110.0</v>
      </c>
      <c r="C8016" s="5" t="s">
        <v>1058</v>
      </c>
      <c r="D8016" s="5">
        <v>-1.0</v>
      </c>
      <c r="E8016" s="5">
        <v>5.75</v>
      </c>
      <c r="F8016" s="4">
        <v>15301.0</v>
      </c>
      <c r="G8016" s="6">
        <v>44616.38541666666</v>
      </c>
      <c r="H8016" s="6" t="str">
        <f>VLOOKUP(F8016,'Customer Details'!$A$1:$B$3264,2,0)</f>
        <v>Australia</v>
      </c>
      <c r="I8016" s="7">
        <f t="shared" si="1"/>
        <v>-5.75</v>
      </c>
      <c r="J8016" s="7">
        <f t="shared" si="2"/>
        <v>5.75</v>
      </c>
    </row>
    <row r="8017" ht="15.75" customHeight="1">
      <c r="A8017" s="4">
        <v>580914.0</v>
      </c>
      <c r="B8017" s="4" t="s">
        <v>158</v>
      </c>
      <c r="C8017" s="5" t="s">
        <v>159</v>
      </c>
      <c r="D8017" s="5">
        <v>2.0</v>
      </c>
      <c r="E8017" s="5">
        <v>1.25</v>
      </c>
      <c r="F8017" s="4">
        <v>14871.0</v>
      </c>
      <c r="G8017" s="6">
        <v>44718.57083333333</v>
      </c>
      <c r="H8017" s="6" t="str">
        <f>VLOOKUP(F8017,'Customer Details'!$A$1:$B$3264,2,0)</f>
        <v>India</v>
      </c>
      <c r="I8017" s="7">
        <f t="shared" si="1"/>
        <v>2.5</v>
      </c>
      <c r="J8017" s="7">
        <f t="shared" si="2"/>
        <v>2.5</v>
      </c>
    </row>
    <row r="8018" ht="15.75" customHeight="1">
      <c r="A8018" s="4">
        <v>572338.0</v>
      </c>
      <c r="B8018" s="4" t="s">
        <v>3358</v>
      </c>
      <c r="C8018" s="5" t="s">
        <v>3359</v>
      </c>
      <c r="D8018" s="5">
        <v>6.0</v>
      </c>
      <c r="E8018" s="5">
        <v>2.55</v>
      </c>
      <c r="F8018" s="4">
        <v>15380.0</v>
      </c>
      <c r="G8018" s="6">
        <v>44675.4375</v>
      </c>
      <c r="H8018" s="6" t="str">
        <f>VLOOKUP(F8018,'Customer Details'!$A$1:$B$3264,2,0)</f>
        <v>United Kingdom</v>
      </c>
      <c r="I8018" s="7">
        <f t="shared" si="1"/>
        <v>15.3</v>
      </c>
      <c r="J8018" s="7">
        <f t="shared" si="2"/>
        <v>15.3</v>
      </c>
    </row>
    <row r="8019" ht="15.75" customHeight="1">
      <c r="A8019" s="4">
        <v>538866.0</v>
      </c>
      <c r="B8019" s="4" t="s">
        <v>1179</v>
      </c>
      <c r="C8019" s="5" t="s">
        <v>1180</v>
      </c>
      <c r="D8019" s="5">
        <v>1.0</v>
      </c>
      <c r="E8019" s="5">
        <v>2.55</v>
      </c>
      <c r="F8019" s="4">
        <v>17841.0</v>
      </c>
      <c r="G8019" s="6">
        <v>44361.61111111111</v>
      </c>
      <c r="H8019" s="6" t="str">
        <f>VLOOKUP(F8019,'Customer Details'!$A$1:$B$3264,2,0)</f>
        <v>India</v>
      </c>
      <c r="I8019" s="7">
        <f t="shared" si="1"/>
        <v>2.55</v>
      </c>
      <c r="J8019" s="7">
        <f t="shared" si="2"/>
        <v>2.55</v>
      </c>
    </row>
    <row r="8020" ht="15.75" customHeight="1">
      <c r="A8020" s="4" t="s">
        <v>3360</v>
      </c>
      <c r="B8020" s="4">
        <v>21209.0</v>
      </c>
      <c r="C8020" s="5" t="s">
        <v>2797</v>
      </c>
      <c r="D8020" s="5">
        <v>-2.0</v>
      </c>
      <c r="E8020" s="5">
        <v>0.39</v>
      </c>
      <c r="F8020" s="4">
        <v>15201.0</v>
      </c>
      <c r="G8020" s="6">
        <v>44639.68958333333</v>
      </c>
      <c r="H8020" s="6" t="str">
        <f>VLOOKUP(F8020,'Customer Details'!$A$1:$B$3264,2,0)</f>
        <v>Australia</v>
      </c>
      <c r="I8020" s="7">
        <f t="shared" si="1"/>
        <v>-0.78</v>
      </c>
      <c r="J8020" s="7">
        <f t="shared" si="2"/>
        <v>0.78</v>
      </c>
    </row>
    <row r="8021" ht="15.75" customHeight="1">
      <c r="A8021" s="4">
        <v>544303.0</v>
      </c>
      <c r="B8021" s="4" t="s">
        <v>278</v>
      </c>
      <c r="C8021" s="5" t="s">
        <v>279</v>
      </c>
      <c r="D8021" s="5">
        <v>1.0</v>
      </c>
      <c r="E8021" s="5">
        <v>1.25</v>
      </c>
      <c r="F8021" s="4">
        <v>18116.0</v>
      </c>
      <c r="G8021" s="6">
        <v>44425.56111111111</v>
      </c>
      <c r="H8021" s="6" t="str">
        <f>VLOOKUP(F8021,'Customer Details'!$A$1:$B$3264,2,0)</f>
        <v>USA</v>
      </c>
      <c r="I8021" s="7">
        <f t="shared" si="1"/>
        <v>1.25</v>
      </c>
      <c r="J8021" s="7">
        <f t="shared" si="2"/>
        <v>1.25</v>
      </c>
    </row>
    <row r="8022" ht="15.75" customHeight="1">
      <c r="A8022" s="4">
        <v>545021.0</v>
      </c>
      <c r="B8022" s="4" t="s">
        <v>38</v>
      </c>
      <c r="C8022" s="5" t="s">
        <v>39</v>
      </c>
      <c r="D8022" s="5">
        <v>6.0</v>
      </c>
      <c r="E8022" s="5">
        <v>2.95</v>
      </c>
      <c r="F8022" s="4">
        <v>17663.0</v>
      </c>
      <c r="G8022" s="6">
        <v>44433.59097222222</v>
      </c>
      <c r="H8022" s="6" t="str">
        <f>VLOOKUP(F8022,'Customer Details'!$A$1:$B$3264,2,0)</f>
        <v>USA</v>
      </c>
      <c r="I8022" s="7">
        <f t="shared" si="1"/>
        <v>17.7</v>
      </c>
      <c r="J8022" s="7">
        <f t="shared" si="2"/>
        <v>17.7</v>
      </c>
    </row>
    <row r="8023" ht="15.75" customHeight="1">
      <c r="A8023" s="4">
        <v>561466.0</v>
      </c>
      <c r="B8023" s="4" t="s">
        <v>1151</v>
      </c>
      <c r="C8023" s="5" t="s">
        <v>1152</v>
      </c>
      <c r="D8023" s="5">
        <v>6.0</v>
      </c>
      <c r="E8023" s="5">
        <v>4.25</v>
      </c>
      <c r="F8023" s="4">
        <v>17243.0</v>
      </c>
      <c r="G8023" s="6">
        <v>44588.53472222222</v>
      </c>
      <c r="H8023" s="6" t="str">
        <f>VLOOKUP(F8023,'Customer Details'!$A$1:$B$3264,2,0)</f>
        <v>India</v>
      </c>
      <c r="I8023" s="7">
        <f t="shared" si="1"/>
        <v>25.5</v>
      </c>
      <c r="J8023" s="7">
        <f t="shared" si="2"/>
        <v>25.5</v>
      </c>
    </row>
    <row r="8024" ht="15.75" customHeight="1">
      <c r="A8024" s="4" t="s">
        <v>3084</v>
      </c>
      <c r="B8024" s="4">
        <v>23284.0</v>
      </c>
      <c r="C8024" s="5" t="s">
        <v>2679</v>
      </c>
      <c r="D8024" s="5">
        <v>-10.0</v>
      </c>
      <c r="E8024" s="5">
        <v>7.08</v>
      </c>
      <c r="F8024" s="4">
        <v>14607.0</v>
      </c>
      <c r="G8024" s="6">
        <v>44675.43402777778</v>
      </c>
      <c r="H8024" s="6" t="str">
        <f>VLOOKUP(F8024,'Customer Details'!$A$1:$B$3264,2,0)</f>
        <v>United Kingdom</v>
      </c>
      <c r="I8024" s="7">
        <f t="shared" si="1"/>
        <v>-70.8</v>
      </c>
      <c r="J8024" s="7">
        <f t="shared" si="2"/>
        <v>70.8</v>
      </c>
    </row>
    <row r="8025" ht="15.75" customHeight="1">
      <c r="A8025" s="4">
        <v>571006.0</v>
      </c>
      <c r="B8025" s="4" t="s">
        <v>48</v>
      </c>
      <c r="C8025" s="5" t="s">
        <v>49</v>
      </c>
      <c r="D8025" s="5">
        <v>10.0</v>
      </c>
      <c r="E8025" s="5">
        <v>2.08</v>
      </c>
      <c r="F8025" s="4">
        <v>17063.0</v>
      </c>
      <c r="G8025" s="6">
        <v>44664.50416666667</v>
      </c>
      <c r="H8025" s="6" t="str">
        <f>VLOOKUP(F8025,'Customer Details'!$A$1:$B$3264,2,0)</f>
        <v>Australia</v>
      </c>
      <c r="I8025" s="7">
        <f t="shared" si="1"/>
        <v>20.8</v>
      </c>
      <c r="J8025" s="7">
        <f t="shared" si="2"/>
        <v>20.8</v>
      </c>
    </row>
    <row r="8026" ht="15.75" customHeight="1">
      <c r="A8026" s="4">
        <v>536749.0</v>
      </c>
      <c r="B8026" s="4" t="s">
        <v>3361</v>
      </c>
      <c r="C8026" s="5" t="s">
        <v>3362</v>
      </c>
      <c r="D8026" s="5">
        <v>5.0</v>
      </c>
      <c r="E8026" s="5">
        <v>0.19</v>
      </c>
      <c r="F8026" s="4">
        <v>17976.0</v>
      </c>
      <c r="G8026" s="6">
        <v>44349.57569444444</v>
      </c>
      <c r="H8026" s="6" t="str">
        <f>VLOOKUP(F8026,'Customer Details'!$A$1:$B$3264,2,0)</f>
        <v>United Kingdom</v>
      </c>
      <c r="I8026" s="7">
        <f t="shared" si="1"/>
        <v>0.95</v>
      </c>
      <c r="J8026" s="7">
        <f t="shared" si="2"/>
        <v>0.95</v>
      </c>
    </row>
    <row r="8027" ht="15.75" customHeight="1">
      <c r="A8027" s="4">
        <v>553461.0</v>
      </c>
      <c r="B8027" s="4" t="s">
        <v>666</v>
      </c>
      <c r="C8027" s="5" t="s">
        <v>667</v>
      </c>
      <c r="D8027" s="5">
        <v>8.0</v>
      </c>
      <c r="E8027" s="5">
        <v>2.95</v>
      </c>
      <c r="F8027" s="4">
        <v>16316.0</v>
      </c>
      <c r="G8027" s="6">
        <v>44517.45625</v>
      </c>
      <c r="H8027" s="6" t="str">
        <f>VLOOKUP(F8027,'Customer Details'!$A$1:$B$3264,2,0)</f>
        <v>Australia</v>
      </c>
      <c r="I8027" s="7">
        <f t="shared" si="1"/>
        <v>23.6</v>
      </c>
      <c r="J8027" s="7">
        <f t="shared" si="2"/>
        <v>23.6</v>
      </c>
    </row>
    <row r="8028" ht="15.75" customHeight="1">
      <c r="A8028" s="4" t="s">
        <v>1847</v>
      </c>
      <c r="B8028" s="4">
        <v>21108.0</v>
      </c>
      <c r="C8028" s="5" t="s">
        <v>2133</v>
      </c>
      <c r="D8028" s="5">
        <v>-3114.0</v>
      </c>
      <c r="E8028" s="5">
        <v>2.1</v>
      </c>
      <c r="F8028" s="4">
        <v>15749.0</v>
      </c>
      <c r="G8028" s="6">
        <v>44487.54722222222</v>
      </c>
      <c r="H8028" s="6" t="str">
        <f>VLOOKUP(F8028,'Customer Details'!$A$1:$B$3264,2,0)</f>
        <v>USA</v>
      </c>
      <c r="I8028" s="7">
        <f t="shared" si="1"/>
        <v>-6539.4</v>
      </c>
      <c r="J8028" s="7">
        <f t="shared" si="2"/>
        <v>6539.4</v>
      </c>
    </row>
    <row r="8029" ht="15.75" customHeight="1">
      <c r="A8029" s="4">
        <v>563022.0</v>
      </c>
      <c r="B8029" s="4" t="s">
        <v>67</v>
      </c>
      <c r="C8029" s="5" t="s">
        <v>68</v>
      </c>
      <c r="D8029" s="5">
        <v>1.0</v>
      </c>
      <c r="E8029" s="5">
        <v>2.08</v>
      </c>
      <c r="F8029" s="4">
        <v>17248.0</v>
      </c>
      <c r="G8029" s="6">
        <v>44603.56527777778</v>
      </c>
      <c r="H8029" s="6" t="str">
        <f>VLOOKUP(F8029,'Customer Details'!$A$1:$B$3264,2,0)</f>
        <v>United Kingdom</v>
      </c>
      <c r="I8029" s="7">
        <f t="shared" si="1"/>
        <v>2.08</v>
      </c>
      <c r="J8029" s="7">
        <f t="shared" si="2"/>
        <v>2.08</v>
      </c>
    </row>
    <row r="8030" ht="15.75" customHeight="1">
      <c r="A8030" s="4">
        <v>564727.0</v>
      </c>
      <c r="B8030" s="4" t="s">
        <v>305</v>
      </c>
      <c r="C8030" s="5" t="s">
        <v>306</v>
      </c>
      <c r="D8030" s="5">
        <v>2.0</v>
      </c>
      <c r="E8030" s="5">
        <v>0.85</v>
      </c>
      <c r="F8030" s="4">
        <v>16686.0</v>
      </c>
      <c r="G8030" s="6">
        <v>44620.52152777778</v>
      </c>
      <c r="H8030" s="6" t="str">
        <f>VLOOKUP(F8030,'Customer Details'!$A$1:$B$3264,2,0)</f>
        <v>Australia</v>
      </c>
      <c r="I8030" s="7">
        <f t="shared" si="1"/>
        <v>1.7</v>
      </c>
      <c r="J8030" s="7">
        <f t="shared" si="2"/>
        <v>1.7</v>
      </c>
    </row>
    <row r="8031" ht="15.75" customHeight="1">
      <c r="A8031" s="4">
        <v>572316.0</v>
      </c>
      <c r="B8031" s="4" t="s">
        <v>509</v>
      </c>
      <c r="C8031" s="5" t="s">
        <v>510</v>
      </c>
      <c r="D8031" s="5">
        <v>18.0</v>
      </c>
      <c r="E8031" s="5">
        <v>0.85</v>
      </c>
      <c r="F8031" s="4">
        <v>17836.0</v>
      </c>
      <c r="G8031" s="6">
        <v>44674.67569444444</v>
      </c>
      <c r="H8031" s="6" t="str">
        <f>VLOOKUP(F8031,'Customer Details'!$A$1:$B$3264,2,0)</f>
        <v>India</v>
      </c>
      <c r="I8031" s="7">
        <f t="shared" si="1"/>
        <v>15.3</v>
      </c>
      <c r="J8031" s="7">
        <f t="shared" si="2"/>
        <v>15.3</v>
      </c>
    </row>
    <row r="8032" ht="15.75" customHeight="1">
      <c r="A8032" s="4">
        <v>543820.0</v>
      </c>
      <c r="B8032" s="4" t="s">
        <v>359</v>
      </c>
      <c r="C8032" s="5" t="s">
        <v>360</v>
      </c>
      <c r="D8032" s="5">
        <v>12.0</v>
      </c>
      <c r="E8032" s="5">
        <v>0.85</v>
      </c>
      <c r="F8032" s="4">
        <v>16084.0</v>
      </c>
      <c r="G8032" s="6">
        <v>44421.67013888889</v>
      </c>
      <c r="H8032" s="6" t="str">
        <f>VLOOKUP(F8032,'Customer Details'!$A$1:$B$3264,2,0)</f>
        <v>United Kingdom</v>
      </c>
      <c r="I8032" s="7">
        <f t="shared" si="1"/>
        <v>10.2</v>
      </c>
      <c r="J8032" s="7">
        <f t="shared" si="2"/>
        <v>10.2</v>
      </c>
    </row>
    <row r="8033" ht="15.75" customHeight="1">
      <c r="A8033" s="4">
        <v>554105.0</v>
      </c>
      <c r="B8033" s="4">
        <v>21272.0</v>
      </c>
      <c r="C8033" s="5" t="s">
        <v>121</v>
      </c>
      <c r="D8033" s="5">
        <v>1.0</v>
      </c>
      <c r="E8033" s="5">
        <v>1.25</v>
      </c>
      <c r="F8033" s="4">
        <v>14711.0</v>
      </c>
      <c r="G8033" s="6">
        <v>44522.58611111111</v>
      </c>
      <c r="H8033" s="6" t="str">
        <f>VLOOKUP(F8033,'Customer Details'!$A$1:$B$3264,2,0)</f>
        <v>USA</v>
      </c>
      <c r="I8033" s="7">
        <f t="shared" si="1"/>
        <v>1.25</v>
      </c>
      <c r="J8033" s="7">
        <f t="shared" si="2"/>
        <v>1.25</v>
      </c>
    </row>
    <row r="8034" ht="15.75" customHeight="1">
      <c r="A8034" s="4">
        <v>543674.0</v>
      </c>
      <c r="B8034" s="4" t="s">
        <v>54</v>
      </c>
      <c r="C8034" s="5" t="s">
        <v>55</v>
      </c>
      <c r="D8034" s="5">
        <v>120.0</v>
      </c>
      <c r="E8034" s="5">
        <v>4.95</v>
      </c>
      <c r="F8034" s="4">
        <v>16013.0</v>
      </c>
      <c r="G8034" s="6">
        <v>44419.47777777778</v>
      </c>
      <c r="H8034" s="6" t="str">
        <f>VLOOKUP(F8034,'Customer Details'!$A$1:$B$3264,2,0)</f>
        <v>United Kingdom</v>
      </c>
      <c r="I8034" s="7">
        <f t="shared" si="1"/>
        <v>594</v>
      </c>
      <c r="J8034" s="7">
        <f t="shared" si="2"/>
        <v>594</v>
      </c>
    </row>
    <row r="8035" ht="15.75" customHeight="1">
      <c r="A8035" s="4">
        <v>563855.0</v>
      </c>
      <c r="B8035" s="4" t="s">
        <v>22</v>
      </c>
      <c r="C8035" s="5" t="s">
        <v>23</v>
      </c>
      <c r="D8035" s="5">
        <v>20.0</v>
      </c>
      <c r="E8035" s="5">
        <v>2.08</v>
      </c>
      <c r="F8035" s="4">
        <v>14709.0</v>
      </c>
      <c r="G8035" s="6">
        <v>44611.64513888889</v>
      </c>
      <c r="H8035" s="6" t="str">
        <f>VLOOKUP(F8035,'Customer Details'!$A$1:$B$3264,2,0)</f>
        <v>India</v>
      </c>
      <c r="I8035" s="7">
        <f t="shared" si="1"/>
        <v>41.6</v>
      </c>
      <c r="J8035" s="7">
        <f t="shared" si="2"/>
        <v>41.6</v>
      </c>
    </row>
    <row r="8036" ht="15.75" customHeight="1">
      <c r="A8036" s="4">
        <v>572461.0</v>
      </c>
      <c r="B8036" s="4">
        <v>82482.0</v>
      </c>
      <c r="C8036" s="5" t="s">
        <v>917</v>
      </c>
      <c r="D8036" s="5">
        <v>1.0</v>
      </c>
      <c r="E8036" s="5">
        <v>2.95</v>
      </c>
      <c r="F8036" s="4">
        <v>17344.0</v>
      </c>
      <c r="G8036" s="6">
        <v>44675.53888888889</v>
      </c>
      <c r="H8036" s="6" t="str">
        <f>VLOOKUP(F8036,'Customer Details'!$A$1:$B$3264,2,0)</f>
        <v>India</v>
      </c>
      <c r="I8036" s="7">
        <f t="shared" si="1"/>
        <v>2.95</v>
      </c>
      <c r="J8036" s="7">
        <f t="shared" si="2"/>
        <v>2.95</v>
      </c>
    </row>
    <row r="8037" ht="15.75" customHeight="1">
      <c r="A8037" s="4">
        <v>544304.0</v>
      </c>
      <c r="B8037" s="4" t="s">
        <v>287</v>
      </c>
      <c r="C8037" s="5" t="s">
        <v>288</v>
      </c>
      <c r="D8037" s="5">
        <v>1.0</v>
      </c>
      <c r="E8037" s="5">
        <v>4.25</v>
      </c>
      <c r="F8037" s="4">
        <v>18125.0</v>
      </c>
      <c r="G8037" s="6">
        <v>44425.57430555556</v>
      </c>
      <c r="H8037" s="6" t="str">
        <f>VLOOKUP(F8037,'Customer Details'!$A$1:$B$3264,2,0)</f>
        <v>Australia</v>
      </c>
      <c r="I8037" s="7">
        <f t="shared" si="1"/>
        <v>4.25</v>
      </c>
      <c r="J8037" s="7">
        <f t="shared" si="2"/>
        <v>4.25</v>
      </c>
    </row>
    <row r="8038" ht="15.75" customHeight="1">
      <c r="A8038" s="4">
        <v>554598.0</v>
      </c>
      <c r="B8038" s="4" t="s">
        <v>185</v>
      </c>
      <c r="C8038" s="5" t="s">
        <v>186</v>
      </c>
      <c r="D8038" s="5">
        <v>2.0</v>
      </c>
      <c r="E8038" s="5">
        <v>1.69</v>
      </c>
      <c r="F8038" s="4">
        <v>13263.0</v>
      </c>
      <c r="G8038" s="6">
        <v>44525.46666666667</v>
      </c>
      <c r="H8038" s="6" t="str">
        <f>VLOOKUP(F8038,'Customer Details'!$A$1:$B$3264,2,0)</f>
        <v>Australia</v>
      </c>
      <c r="I8038" s="7">
        <f t="shared" si="1"/>
        <v>3.38</v>
      </c>
      <c r="J8038" s="7">
        <f t="shared" si="2"/>
        <v>3.38</v>
      </c>
    </row>
    <row r="8039" ht="15.75" customHeight="1">
      <c r="A8039" s="4">
        <v>569246.0</v>
      </c>
      <c r="B8039" s="4" t="s">
        <v>460</v>
      </c>
      <c r="C8039" s="5" t="s">
        <v>461</v>
      </c>
      <c r="D8039" s="5">
        <v>1.0</v>
      </c>
      <c r="E8039" s="5">
        <v>0.83</v>
      </c>
      <c r="F8039" s="4">
        <v>14096.0</v>
      </c>
      <c r="G8039" s="6">
        <v>44654.41458333333</v>
      </c>
      <c r="H8039" s="6" t="str">
        <f>VLOOKUP(F8039,'Customer Details'!$A$1:$B$3264,2,0)</f>
        <v>USA</v>
      </c>
      <c r="I8039" s="7">
        <f t="shared" si="1"/>
        <v>0.83</v>
      </c>
      <c r="J8039" s="7">
        <f t="shared" si="2"/>
        <v>0.83</v>
      </c>
    </row>
    <row r="8040" ht="15.75" customHeight="1">
      <c r="A8040" s="4" t="s">
        <v>3005</v>
      </c>
      <c r="B8040" s="4">
        <v>22169.0</v>
      </c>
      <c r="C8040" s="5" t="s">
        <v>753</v>
      </c>
      <c r="D8040" s="5">
        <v>-1.0</v>
      </c>
      <c r="E8040" s="5">
        <v>7.65</v>
      </c>
      <c r="F8040" s="4">
        <v>17511.0</v>
      </c>
      <c r="G8040" s="6">
        <v>44354.53125</v>
      </c>
      <c r="H8040" s="6" t="str">
        <f>VLOOKUP(F8040,'Customer Details'!$A$1:$B$3264,2,0)</f>
        <v>United Kingdom</v>
      </c>
      <c r="I8040" s="7">
        <f t="shared" si="1"/>
        <v>-7.65</v>
      </c>
      <c r="J8040" s="7">
        <f t="shared" si="2"/>
        <v>7.65</v>
      </c>
    </row>
    <row r="8041" ht="15.75" customHeight="1">
      <c r="A8041" s="4">
        <v>567979.0</v>
      </c>
      <c r="B8041" s="4" t="s">
        <v>460</v>
      </c>
      <c r="C8041" s="5" t="s">
        <v>461</v>
      </c>
      <c r="D8041" s="5">
        <v>24.0</v>
      </c>
      <c r="E8041" s="5">
        <v>0.39</v>
      </c>
      <c r="F8041" s="4">
        <v>14215.0</v>
      </c>
      <c r="G8041" s="6">
        <v>44643.44722222222</v>
      </c>
      <c r="H8041" s="6" t="str">
        <f>VLOOKUP(F8041,'Customer Details'!$A$1:$B$3264,2,0)</f>
        <v>India</v>
      </c>
      <c r="I8041" s="7">
        <f t="shared" si="1"/>
        <v>9.36</v>
      </c>
      <c r="J8041" s="7">
        <f t="shared" si="2"/>
        <v>9.36</v>
      </c>
    </row>
    <row r="8042" ht="15.75" customHeight="1">
      <c r="A8042" s="4" t="s">
        <v>3236</v>
      </c>
      <c r="B8042" s="4">
        <v>22423.0</v>
      </c>
      <c r="C8042" s="5" t="s">
        <v>434</v>
      </c>
      <c r="D8042" s="5">
        <v>-2.0</v>
      </c>
      <c r="E8042" s="5">
        <v>10.95</v>
      </c>
      <c r="F8042" s="4">
        <v>13113.0</v>
      </c>
      <c r="G8042" s="6">
        <v>44355.54652777778</v>
      </c>
      <c r="H8042" s="6" t="str">
        <f>VLOOKUP(F8042,'Customer Details'!$A$1:$B$3264,2,0)</f>
        <v>USA</v>
      </c>
      <c r="I8042" s="7">
        <f t="shared" si="1"/>
        <v>-21.9</v>
      </c>
      <c r="J8042" s="7">
        <f t="shared" si="2"/>
        <v>21.9</v>
      </c>
    </row>
    <row r="8043" ht="15.75" customHeight="1">
      <c r="A8043" s="4">
        <v>550359.0</v>
      </c>
      <c r="B8043" s="4" t="s">
        <v>38</v>
      </c>
      <c r="C8043" s="5" t="s">
        <v>39</v>
      </c>
      <c r="D8043" s="5">
        <v>10.0</v>
      </c>
      <c r="E8043" s="5">
        <v>2.95</v>
      </c>
      <c r="F8043" s="4">
        <v>17841.0</v>
      </c>
      <c r="G8043" s="6">
        <v>44487.44513888889</v>
      </c>
      <c r="H8043" s="6" t="str">
        <f>VLOOKUP(F8043,'Customer Details'!$A$1:$B$3264,2,0)</f>
        <v>India</v>
      </c>
      <c r="I8043" s="7">
        <f t="shared" si="1"/>
        <v>29.5</v>
      </c>
      <c r="J8043" s="7">
        <f t="shared" si="2"/>
        <v>29.5</v>
      </c>
    </row>
    <row r="8044" ht="15.75" customHeight="1">
      <c r="A8044" s="4" t="s">
        <v>2148</v>
      </c>
      <c r="B8044" s="4" t="s">
        <v>98</v>
      </c>
      <c r="C8044" s="5" t="s">
        <v>99</v>
      </c>
      <c r="D8044" s="5">
        <v>-1.0</v>
      </c>
      <c r="E8044" s="5">
        <v>3.75</v>
      </c>
      <c r="F8044" s="4">
        <v>17841.0</v>
      </c>
      <c r="G8044" s="6">
        <v>44567.44722222222</v>
      </c>
      <c r="H8044" s="6" t="str">
        <f>VLOOKUP(F8044,'Customer Details'!$A$1:$B$3264,2,0)</f>
        <v>India</v>
      </c>
      <c r="I8044" s="7">
        <f t="shared" si="1"/>
        <v>-3.75</v>
      </c>
      <c r="J8044" s="7">
        <f t="shared" si="2"/>
        <v>3.75</v>
      </c>
    </row>
    <row r="8045" ht="15.75" customHeight="1">
      <c r="A8045" s="4">
        <v>575152.0</v>
      </c>
      <c r="B8045" s="4">
        <v>23510.0</v>
      </c>
      <c r="C8045" s="5" t="s">
        <v>3363</v>
      </c>
      <c r="D8045" s="5">
        <v>1.0</v>
      </c>
      <c r="E8045" s="5">
        <v>0.42</v>
      </c>
      <c r="F8045" s="4">
        <v>16284.0</v>
      </c>
      <c r="G8045" s="6">
        <v>44689.675</v>
      </c>
      <c r="H8045" s="6" t="str">
        <f>VLOOKUP(F8045,'Customer Details'!$A$1:$B$3264,2,0)</f>
        <v>USA</v>
      </c>
      <c r="I8045" s="7">
        <f t="shared" si="1"/>
        <v>0.42</v>
      </c>
      <c r="J8045" s="7">
        <f t="shared" si="2"/>
        <v>0.42</v>
      </c>
    </row>
    <row r="8046" ht="15.75" customHeight="1">
      <c r="A8046" s="4">
        <v>576695.0</v>
      </c>
      <c r="B8046" s="4">
        <v>23499.0</v>
      </c>
      <c r="C8046" s="5" t="s">
        <v>3364</v>
      </c>
      <c r="D8046" s="5">
        <v>2.0</v>
      </c>
      <c r="E8046" s="5">
        <v>0.42</v>
      </c>
      <c r="F8046" s="4">
        <v>16469.0</v>
      </c>
      <c r="G8046" s="6">
        <v>44697.51736111111</v>
      </c>
      <c r="H8046" s="6" t="str">
        <f>VLOOKUP(F8046,'Customer Details'!$A$1:$B$3264,2,0)</f>
        <v>India</v>
      </c>
      <c r="I8046" s="7">
        <f t="shared" si="1"/>
        <v>0.84</v>
      </c>
      <c r="J8046" s="7">
        <f t="shared" si="2"/>
        <v>0.84</v>
      </c>
    </row>
    <row r="8047" ht="15.75" customHeight="1">
      <c r="A8047" s="4">
        <v>537362.0</v>
      </c>
      <c r="B8047" s="4">
        <v>22554.0</v>
      </c>
      <c r="C8047" s="5" t="s">
        <v>1394</v>
      </c>
      <c r="D8047" s="5">
        <v>1.0</v>
      </c>
      <c r="E8047" s="5">
        <v>1.65</v>
      </c>
      <c r="F8047" s="4">
        <v>17596.0</v>
      </c>
      <c r="G8047" s="6">
        <v>44353.52361111111</v>
      </c>
      <c r="H8047" s="6" t="str">
        <f>VLOOKUP(F8047,'Customer Details'!$A$1:$B$3264,2,0)</f>
        <v>United Kingdom</v>
      </c>
      <c r="I8047" s="7">
        <f t="shared" si="1"/>
        <v>1.65</v>
      </c>
      <c r="J8047" s="7">
        <f t="shared" si="2"/>
        <v>1.65</v>
      </c>
    </row>
    <row r="8048" ht="15.75" customHeight="1">
      <c r="A8048" s="4">
        <v>575141.0</v>
      </c>
      <c r="B8048" s="4" t="s">
        <v>48</v>
      </c>
      <c r="C8048" s="5" t="s">
        <v>49</v>
      </c>
      <c r="D8048" s="5">
        <v>20.0</v>
      </c>
      <c r="E8048" s="5">
        <v>2.08</v>
      </c>
      <c r="F8048" s="4">
        <v>15615.0</v>
      </c>
      <c r="G8048" s="6">
        <v>44689.64930555555</v>
      </c>
      <c r="H8048" s="6" t="str">
        <f>VLOOKUP(F8048,'Customer Details'!$A$1:$B$3264,2,0)</f>
        <v>China</v>
      </c>
      <c r="I8048" s="7">
        <f t="shared" si="1"/>
        <v>41.6</v>
      </c>
      <c r="J8048" s="7">
        <f t="shared" si="2"/>
        <v>41.6</v>
      </c>
    </row>
    <row r="8049" ht="15.75" customHeight="1">
      <c r="A8049" s="4" t="s">
        <v>3365</v>
      </c>
      <c r="B8049" s="4">
        <v>23187.0</v>
      </c>
      <c r="C8049" s="5" t="s">
        <v>2273</v>
      </c>
      <c r="D8049" s="5">
        <v>-16.0</v>
      </c>
      <c r="E8049" s="5">
        <v>0.29</v>
      </c>
      <c r="F8049" s="4">
        <v>15671.0</v>
      </c>
      <c r="G8049" s="6">
        <v>44602.54375</v>
      </c>
      <c r="H8049" s="6" t="str">
        <f>VLOOKUP(F8049,'Customer Details'!$A$1:$B$3264,2,0)</f>
        <v>China</v>
      </c>
      <c r="I8049" s="7">
        <f t="shared" si="1"/>
        <v>-4.64</v>
      </c>
      <c r="J8049" s="7">
        <f t="shared" si="2"/>
        <v>4.64</v>
      </c>
    </row>
    <row r="8050" ht="15.75" customHeight="1">
      <c r="A8050" s="4">
        <v>542731.0</v>
      </c>
      <c r="B8050" s="4" t="s">
        <v>3366</v>
      </c>
      <c r="C8050" s="5" t="s">
        <v>3367</v>
      </c>
      <c r="D8050" s="5">
        <v>50.0</v>
      </c>
      <c r="E8050" s="5">
        <v>0.21</v>
      </c>
      <c r="F8050" s="4">
        <v>13600.0</v>
      </c>
      <c r="G8050" s="6">
        <v>44408.64375</v>
      </c>
      <c r="H8050" s="6" t="str">
        <f>VLOOKUP(F8050,'Customer Details'!$A$1:$B$3264,2,0)</f>
        <v>India</v>
      </c>
      <c r="I8050" s="7">
        <f t="shared" si="1"/>
        <v>10.5</v>
      </c>
      <c r="J8050" s="7">
        <f t="shared" si="2"/>
        <v>10.5</v>
      </c>
    </row>
    <row r="8051" ht="15.75" customHeight="1">
      <c r="A8051" s="4">
        <v>543731.0</v>
      </c>
      <c r="B8051" s="4" t="s">
        <v>87</v>
      </c>
      <c r="C8051" s="5" t="s">
        <v>135</v>
      </c>
      <c r="D8051" s="5">
        <v>4.0</v>
      </c>
      <c r="E8051" s="5">
        <v>4.15</v>
      </c>
      <c r="F8051" s="4">
        <v>17677.0</v>
      </c>
      <c r="G8051" s="6">
        <v>44419.49791666667</v>
      </c>
      <c r="H8051" s="6" t="str">
        <f>VLOOKUP(F8051,'Customer Details'!$A$1:$B$3264,2,0)</f>
        <v>China</v>
      </c>
      <c r="I8051" s="7">
        <f t="shared" si="1"/>
        <v>16.6</v>
      </c>
      <c r="J8051" s="7">
        <f t="shared" si="2"/>
        <v>16.6</v>
      </c>
    </row>
    <row r="8052" ht="15.75" customHeight="1">
      <c r="A8052" s="4">
        <v>549734.0</v>
      </c>
      <c r="B8052" s="4" t="s">
        <v>38</v>
      </c>
      <c r="C8052" s="5" t="s">
        <v>39</v>
      </c>
      <c r="D8052" s="5">
        <v>3.0</v>
      </c>
      <c r="E8052" s="5">
        <v>2.95</v>
      </c>
      <c r="F8052" s="4">
        <v>16409.0</v>
      </c>
      <c r="G8052" s="6">
        <v>44480.71666666667</v>
      </c>
      <c r="H8052" s="6" t="str">
        <f>VLOOKUP(F8052,'Customer Details'!$A$1:$B$3264,2,0)</f>
        <v>USA</v>
      </c>
      <c r="I8052" s="7">
        <f t="shared" si="1"/>
        <v>8.85</v>
      </c>
      <c r="J8052" s="7">
        <f t="shared" si="2"/>
        <v>8.85</v>
      </c>
    </row>
    <row r="8053" ht="15.75" customHeight="1">
      <c r="A8053" s="4">
        <v>546774.0</v>
      </c>
      <c r="B8053" s="4" t="s">
        <v>394</v>
      </c>
      <c r="C8053" s="5" t="s">
        <v>395</v>
      </c>
      <c r="D8053" s="5">
        <v>7.0</v>
      </c>
      <c r="E8053" s="5">
        <v>0.85</v>
      </c>
      <c r="F8053" s="4">
        <v>14505.0</v>
      </c>
      <c r="G8053" s="6">
        <v>44455.65625</v>
      </c>
      <c r="H8053" s="6" t="str">
        <f>VLOOKUP(F8053,'Customer Details'!$A$1:$B$3264,2,0)</f>
        <v>Australia</v>
      </c>
      <c r="I8053" s="7">
        <f t="shared" si="1"/>
        <v>5.95</v>
      </c>
      <c r="J8053" s="7">
        <f t="shared" si="2"/>
        <v>5.95</v>
      </c>
    </row>
    <row r="8054" ht="15.75" customHeight="1">
      <c r="A8054" s="4">
        <v>550532.0</v>
      </c>
      <c r="B8054" s="4" t="s">
        <v>3128</v>
      </c>
      <c r="C8054" s="5" t="s">
        <v>3129</v>
      </c>
      <c r="D8054" s="5">
        <v>2.0</v>
      </c>
      <c r="E8054" s="5">
        <v>1.25</v>
      </c>
      <c r="F8054" s="4">
        <v>14606.0</v>
      </c>
      <c r="G8054" s="6">
        <v>44488.45972222222</v>
      </c>
      <c r="H8054" s="6" t="str">
        <f>VLOOKUP(F8054,'Customer Details'!$A$1:$B$3264,2,0)</f>
        <v>USA</v>
      </c>
      <c r="I8054" s="7">
        <f t="shared" si="1"/>
        <v>2.5</v>
      </c>
      <c r="J8054" s="7">
        <f t="shared" si="2"/>
        <v>2.5</v>
      </c>
    </row>
    <row r="8055" ht="15.75" customHeight="1">
      <c r="A8055" s="4">
        <v>577297.0</v>
      </c>
      <c r="B8055" s="4" t="s">
        <v>844</v>
      </c>
      <c r="C8055" s="5" t="s">
        <v>845</v>
      </c>
      <c r="D8055" s="5">
        <v>2.0</v>
      </c>
      <c r="E8055" s="5">
        <v>0.65</v>
      </c>
      <c r="F8055" s="4">
        <v>14593.0</v>
      </c>
      <c r="G8055" s="6">
        <v>44699.53333333333</v>
      </c>
      <c r="H8055" s="6" t="str">
        <f>VLOOKUP(F8055,'Customer Details'!$A$1:$B$3264,2,0)</f>
        <v>USA</v>
      </c>
      <c r="I8055" s="7">
        <f t="shared" si="1"/>
        <v>1.3</v>
      </c>
      <c r="J8055" s="7">
        <f t="shared" si="2"/>
        <v>1.3</v>
      </c>
    </row>
    <row r="8056" ht="15.75" customHeight="1">
      <c r="A8056" s="4">
        <v>537193.0</v>
      </c>
      <c r="B8056" s="4">
        <v>22890.0</v>
      </c>
      <c r="C8056" s="5" t="s">
        <v>1005</v>
      </c>
      <c r="D8056" s="5">
        <v>1.0</v>
      </c>
      <c r="E8056" s="5">
        <v>9.95</v>
      </c>
      <c r="F8056" s="4">
        <v>15023.0</v>
      </c>
      <c r="G8056" s="6">
        <v>44352.57569444444</v>
      </c>
      <c r="H8056" s="6" t="str">
        <f>VLOOKUP(F8056,'Customer Details'!$A$1:$B$3264,2,0)</f>
        <v>China</v>
      </c>
      <c r="I8056" s="7">
        <f t="shared" si="1"/>
        <v>9.95</v>
      </c>
      <c r="J8056" s="7">
        <f t="shared" si="2"/>
        <v>9.95</v>
      </c>
    </row>
    <row r="8057" ht="15.75" customHeight="1">
      <c r="A8057" s="4">
        <v>556482.0</v>
      </c>
      <c r="B8057" s="4" t="s">
        <v>32</v>
      </c>
      <c r="C8057" s="5" t="s">
        <v>33</v>
      </c>
      <c r="D8057" s="5">
        <v>12.0</v>
      </c>
      <c r="E8057" s="5">
        <v>4.15</v>
      </c>
      <c r="F8057" s="4">
        <v>17242.0</v>
      </c>
      <c r="G8057" s="6">
        <v>44542.54444444444</v>
      </c>
      <c r="H8057" s="6" t="str">
        <f>VLOOKUP(F8057,'Customer Details'!$A$1:$B$3264,2,0)</f>
        <v>India</v>
      </c>
      <c r="I8057" s="7">
        <f t="shared" si="1"/>
        <v>49.8</v>
      </c>
      <c r="J8057" s="7">
        <f t="shared" si="2"/>
        <v>49.8</v>
      </c>
    </row>
    <row r="8058" ht="15.75" customHeight="1">
      <c r="A8058" s="4">
        <v>553671.0</v>
      </c>
      <c r="B8058" s="4" t="s">
        <v>417</v>
      </c>
      <c r="C8058" s="5" t="s">
        <v>418</v>
      </c>
      <c r="D8058" s="5">
        <v>12.0</v>
      </c>
      <c r="E8058" s="5">
        <v>2.1</v>
      </c>
      <c r="F8058" s="4">
        <v>13659.0</v>
      </c>
      <c r="G8058" s="6">
        <v>44518.52569444444</v>
      </c>
      <c r="H8058" s="6" t="str">
        <f>VLOOKUP(F8058,'Customer Details'!$A$1:$B$3264,2,0)</f>
        <v>United Kingdom</v>
      </c>
      <c r="I8058" s="7">
        <f t="shared" si="1"/>
        <v>25.2</v>
      </c>
      <c r="J8058" s="7">
        <f t="shared" si="2"/>
        <v>25.2</v>
      </c>
    </row>
    <row r="8059" ht="15.75" customHeight="1">
      <c r="A8059" s="4">
        <v>569319.0</v>
      </c>
      <c r="B8059" s="4" t="s">
        <v>485</v>
      </c>
      <c r="C8059" s="5" t="s">
        <v>486</v>
      </c>
      <c r="D8059" s="5">
        <v>12.0</v>
      </c>
      <c r="E8059" s="5">
        <v>1.25</v>
      </c>
      <c r="F8059" s="4">
        <v>14290.0</v>
      </c>
      <c r="G8059" s="6">
        <v>44654.51180555556</v>
      </c>
      <c r="H8059" s="6" t="str">
        <f>VLOOKUP(F8059,'Customer Details'!$A$1:$B$3264,2,0)</f>
        <v>USA</v>
      </c>
      <c r="I8059" s="7">
        <f t="shared" si="1"/>
        <v>15</v>
      </c>
      <c r="J8059" s="7">
        <f t="shared" si="2"/>
        <v>15</v>
      </c>
    </row>
    <row r="8060" ht="15.75" customHeight="1">
      <c r="A8060" s="4">
        <v>570458.0</v>
      </c>
      <c r="B8060" s="4" t="s">
        <v>833</v>
      </c>
      <c r="C8060" s="5" t="s">
        <v>834</v>
      </c>
      <c r="D8060" s="5">
        <v>6.0</v>
      </c>
      <c r="E8060" s="5">
        <v>0.79</v>
      </c>
      <c r="F8060" s="4">
        <v>14535.0</v>
      </c>
      <c r="G8060" s="6">
        <v>44661.65208333333</v>
      </c>
      <c r="H8060" s="6" t="str">
        <f>VLOOKUP(F8060,'Customer Details'!$A$1:$B$3264,2,0)</f>
        <v>United Kingdom</v>
      </c>
      <c r="I8060" s="7">
        <f t="shared" si="1"/>
        <v>4.74</v>
      </c>
      <c r="J8060" s="7">
        <f t="shared" si="2"/>
        <v>4.74</v>
      </c>
    </row>
    <row r="8061" ht="15.75" customHeight="1">
      <c r="A8061" s="4">
        <v>554994.0</v>
      </c>
      <c r="B8061" s="4">
        <v>21533.0</v>
      </c>
      <c r="C8061" s="5" t="s">
        <v>1807</v>
      </c>
      <c r="D8061" s="5">
        <v>1.0</v>
      </c>
      <c r="E8061" s="5">
        <v>4.95</v>
      </c>
      <c r="F8061" s="4">
        <v>14606.0</v>
      </c>
      <c r="G8061" s="6">
        <v>44529.59583333333</v>
      </c>
      <c r="H8061" s="6" t="str">
        <f>VLOOKUP(F8061,'Customer Details'!$A$1:$B$3264,2,0)</f>
        <v>USA</v>
      </c>
      <c r="I8061" s="7">
        <f t="shared" si="1"/>
        <v>4.95</v>
      </c>
      <c r="J8061" s="7">
        <f t="shared" si="2"/>
        <v>4.95</v>
      </c>
    </row>
    <row r="8062" ht="15.75" customHeight="1">
      <c r="A8062" s="4">
        <v>562779.0</v>
      </c>
      <c r="B8062" s="4" t="s">
        <v>187</v>
      </c>
      <c r="C8062" s="5" t="s">
        <v>188</v>
      </c>
      <c r="D8062" s="5">
        <v>8.0</v>
      </c>
      <c r="E8062" s="5">
        <v>0.42</v>
      </c>
      <c r="F8062" s="4">
        <v>17841.0</v>
      </c>
      <c r="G8062" s="6">
        <v>44601.54027777778</v>
      </c>
      <c r="H8062" s="6" t="str">
        <f>VLOOKUP(F8062,'Customer Details'!$A$1:$B$3264,2,0)</f>
        <v>India</v>
      </c>
      <c r="I8062" s="7">
        <f t="shared" si="1"/>
        <v>3.36</v>
      </c>
      <c r="J8062" s="7">
        <f t="shared" si="2"/>
        <v>3.36</v>
      </c>
    </row>
    <row r="8063" ht="15.75" customHeight="1">
      <c r="A8063" s="4">
        <v>566480.0</v>
      </c>
      <c r="B8063" s="4" t="s">
        <v>427</v>
      </c>
      <c r="C8063" s="5" t="s">
        <v>428</v>
      </c>
      <c r="D8063" s="5">
        <v>16.0</v>
      </c>
      <c r="E8063" s="5">
        <v>0.42</v>
      </c>
      <c r="F8063" s="4">
        <v>16451.0</v>
      </c>
      <c r="G8063" s="6">
        <v>44633.38680555556</v>
      </c>
      <c r="H8063" s="6" t="str">
        <f>VLOOKUP(F8063,'Customer Details'!$A$1:$B$3264,2,0)</f>
        <v>USA</v>
      </c>
      <c r="I8063" s="7">
        <f t="shared" si="1"/>
        <v>6.72</v>
      </c>
      <c r="J8063" s="7">
        <f t="shared" si="2"/>
        <v>6.72</v>
      </c>
    </row>
    <row r="8064" ht="15.75" customHeight="1">
      <c r="A8064" s="4">
        <v>577695.0</v>
      </c>
      <c r="B8064" s="4" t="s">
        <v>1659</v>
      </c>
      <c r="C8064" s="5" t="s">
        <v>1660</v>
      </c>
      <c r="D8064" s="5">
        <v>4.0</v>
      </c>
      <c r="E8064" s="5">
        <v>0.39</v>
      </c>
      <c r="F8064" s="4">
        <v>15645.0</v>
      </c>
      <c r="G8064" s="6">
        <v>44702.49652777778</v>
      </c>
      <c r="H8064" s="6" t="str">
        <f>VLOOKUP(F8064,'Customer Details'!$A$1:$B$3264,2,0)</f>
        <v>India</v>
      </c>
      <c r="I8064" s="7">
        <f t="shared" si="1"/>
        <v>1.56</v>
      </c>
      <c r="J8064" s="7">
        <f t="shared" si="2"/>
        <v>1.56</v>
      </c>
    </row>
    <row r="8065" ht="15.75" customHeight="1">
      <c r="A8065" s="4">
        <v>558770.0</v>
      </c>
      <c r="B8065" s="4" t="s">
        <v>464</v>
      </c>
      <c r="C8065" s="5" t="s">
        <v>465</v>
      </c>
      <c r="D8065" s="5">
        <v>12.0</v>
      </c>
      <c r="E8065" s="5">
        <v>0.39</v>
      </c>
      <c r="F8065" s="4">
        <v>12748.0</v>
      </c>
      <c r="G8065" s="6">
        <v>44564.63819444444</v>
      </c>
      <c r="H8065" s="6" t="str">
        <f>VLOOKUP(F8065,'Customer Details'!$A$1:$B$3264,2,0)</f>
        <v>USA</v>
      </c>
      <c r="I8065" s="7">
        <f t="shared" si="1"/>
        <v>4.68</v>
      </c>
      <c r="J8065" s="7">
        <f t="shared" si="2"/>
        <v>4.68</v>
      </c>
    </row>
    <row r="8066" ht="15.75" customHeight="1">
      <c r="A8066" s="4">
        <v>549257.0</v>
      </c>
      <c r="B8066" s="4" t="s">
        <v>48</v>
      </c>
      <c r="C8066" s="5" t="s">
        <v>49</v>
      </c>
      <c r="D8066" s="5">
        <v>3.0</v>
      </c>
      <c r="E8066" s="5">
        <v>2.08</v>
      </c>
      <c r="F8066" s="4">
        <v>14465.0</v>
      </c>
      <c r="G8066" s="6">
        <v>44476.52013888889</v>
      </c>
      <c r="H8066" s="6" t="str">
        <f>VLOOKUP(F8066,'Customer Details'!$A$1:$B$3264,2,0)</f>
        <v>India</v>
      </c>
      <c r="I8066" s="7">
        <f t="shared" si="1"/>
        <v>6.24</v>
      </c>
      <c r="J8066" s="7">
        <f t="shared" si="2"/>
        <v>6.24</v>
      </c>
    </row>
    <row r="8067" ht="15.75" customHeight="1">
      <c r="A8067" s="4">
        <v>570796.0</v>
      </c>
      <c r="B8067" s="4" t="s">
        <v>48</v>
      </c>
      <c r="C8067" s="5" t="s">
        <v>49</v>
      </c>
      <c r="D8067" s="5">
        <v>2.0</v>
      </c>
      <c r="E8067" s="5">
        <v>2.08</v>
      </c>
      <c r="F8067" s="4">
        <v>16241.0</v>
      </c>
      <c r="G8067" s="6">
        <v>44663.51319444444</v>
      </c>
      <c r="H8067" s="6" t="str">
        <f>VLOOKUP(F8067,'Customer Details'!$A$1:$B$3264,2,0)</f>
        <v>China</v>
      </c>
      <c r="I8067" s="7">
        <f t="shared" si="1"/>
        <v>4.16</v>
      </c>
      <c r="J8067" s="7">
        <f t="shared" si="2"/>
        <v>4.16</v>
      </c>
    </row>
    <row r="8068" ht="15.75" customHeight="1">
      <c r="A8068" s="4">
        <v>553935.0</v>
      </c>
      <c r="B8068" s="4">
        <v>20674.0</v>
      </c>
      <c r="C8068" s="5" t="s">
        <v>2531</v>
      </c>
      <c r="D8068" s="5">
        <v>12.0</v>
      </c>
      <c r="E8068" s="5">
        <v>1.25</v>
      </c>
      <c r="F8068" s="4">
        <v>15856.0</v>
      </c>
      <c r="G8068" s="6">
        <v>44520.43888888889</v>
      </c>
      <c r="H8068" s="6" t="str">
        <f>VLOOKUP(F8068,'Customer Details'!$A$1:$B$3264,2,0)</f>
        <v>United Kingdom</v>
      </c>
      <c r="I8068" s="7">
        <f t="shared" si="1"/>
        <v>15</v>
      </c>
      <c r="J8068" s="7">
        <f t="shared" si="2"/>
        <v>15</v>
      </c>
    </row>
    <row r="8069" ht="15.75" customHeight="1">
      <c r="A8069" s="4">
        <v>559542.0</v>
      </c>
      <c r="B8069" s="4" t="s">
        <v>91</v>
      </c>
      <c r="C8069" s="5" t="s">
        <v>92</v>
      </c>
      <c r="D8069" s="5">
        <v>3.0</v>
      </c>
      <c r="E8069" s="5">
        <v>0.65</v>
      </c>
      <c r="F8069" s="4">
        <v>17126.0</v>
      </c>
      <c r="G8069" s="6">
        <v>44571.56388888889</v>
      </c>
      <c r="H8069" s="6" t="str">
        <f>VLOOKUP(F8069,'Customer Details'!$A$1:$B$3264,2,0)</f>
        <v>United Kingdom</v>
      </c>
      <c r="I8069" s="7">
        <f t="shared" si="1"/>
        <v>1.95</v>
      </c>
      <c r="J8069" s="7">
        <f t="shared" si="2"/>
        <v>1.95</v>
      </c>
    </row>
    <row r="8070" ht="15.75" customHeight="1">
      <c r="A8070" s="4">
        <v>546392.0</v>
      </c>
      <c r="B8070" s="4" t="s">
        <v>1826</v>
      </c>
      <c r="C8070" s="5" t="s">
        <v>1827</v>
      </c>
      <c r="D8070" s="5">
        <v>1.0</v>
      </c>
      <c r="E8070" s="5">
        <v>1.25</v>
      </c>
      <c r="F8070" s="4">
        <v>14587.0</v>
      </c>
      <c r="G8070" s="6">
        <v>44450.59375</v>
      </c>
      <c r="H8070" s="6" t="str">
        <f>VLOOKUP(F8070,'Customer Details'!$A$1:$B$3264,2,0)</f>
        <v>China</v>
      </c>
      <c r="I8070" s="7">
        <f t="shared" si="1"/>
        <v>1.25</v>
      </c>
      <c r="J8070" s="7">
        <f t="shared" si="2"/>
        <v>1.25</v>
      </c>
    </row>
    <row r="8071" ht="15.75" customHeight="1">
      <c r="A8071" s="4">
        <v>572129.0</v>
      </c>
      <c r="B8071" s="4" t="s">
        <v>1600</v>
      </c>
      <c r="C8071" s="5" t="s">
        <v>1601</v>
      </c>
      <c r="D8071" s="5">
        <v>4.0</v>
      </c>
      <c r="E8071" s="5">
        <v>4.65</v>
      </c>
      <c r="F8071" s="4">
        <v>17528.0</v>
      </c>
      <c r="G8071" s="6">
        <v>44672.39236111111</v>
      </c>
      <c r="H8071" s="6" t="str">
        <f>VLOOKUP(F8071,'Customer Details'!$A$1:$B$3264,2,0)</f>
        <v>USA</v>
      </c>
      <c r="I8071" s="7">
        <f t="shared" si="1"/>
        <v>18.6</v>
      </c>
      <c r="J8071" s="7">
        <f t="shared" si="2"/>
        <v>18.6</v>
      </c>
    </row>
    <row r="8072" ht="15.75" customHeight="1">
      <c r="A8072" s="4">
        <v>576559.0</v>
      </c>
      <c r="B8072" s="4" t="s">
        <v>38</v>
      </c>
      <c r="C8072" s="5" t="s">
        <v>39</v>
      </c>
      <c r="D8072" s="5">
        <v>2.0</v>
      </c>
      <c r="E8072" s="5">
        <v>2.95</v>
      </c>
      <c r="F8072" s="4">
        <v>14711.0</v>
      </c>
      <c r="G8072" s="6">
        <v>44696.55486111111</v>
      </c>
      <c r="H8072" s="6" t="str">
        <f>VLOOKUP(F8072,'Customer Details'!$A$1:$B$3264,2,0)</f>
        <v>USA</v>
      </c>
      <c r="I8072" s="7">
        <f t="shared" si="1"/>
        <v>5.9</v>
      </c>
      <c r="J8072" s="7">
        <f t="shared" si="2"/>
        <v>5.9</v>
      </c>
    </row>
    <row r="8073" ht="15.75" customHeight="1">
      <c r="A8073" s="4">
        <v>549245.0</v>
      </c>
      <c r="B8073" s="4" t="s">
        <v>67</v>
      </c>
      <c r="C8073" s="5" t="s">
        <v>68</v>
      </c>
      <c r="D8073" s="5">
        <v>2.0</v>
      </c>
      <c r="E8073" s="5">
        <v>2.08</v>
      </c>
      <c r="F8073" s="4">
        <v>15005.0</v>
      </c>
      <c r="G8073" s="6">
        <v>44476.49930555555</v>
      </c>
      <c r="H8073" s="6" t="str">
        <f>VLOOKUP(F8073,'Customer Details'!$A$1:$B$3264,2,0)</f>
        <v>USA</v>
      </c>
      <c r="I8073" s="7">
        <f t="shared" si="1"/>
        <v>4.16</v>
      </c>
      <c r="J8073" s="7">
        <f t="shared" si="2"/>
        <v>4.16</v>
      </c>
    </row>
    <row r="8074" ht="15.75" customHeight="1">
      <c r="A8074" s="4" t="s">
        <v>1155</v>
      </c>
      <c r="B8074" s="4">
        <v>21878.0</v>
      </c>
      <c r="C8074" s="5" t="s">
        <v>2829</v>
      </c>
      <c r="D8074" s="5">
        <v>-1.0</v>
      </c>
      <c r="E8074" s="5">
        <v>0.85</v>
      </c>
      <c r="F8074" s="4">
        <v>14701.0</v>
      </c>
      <c r="G8074" s="6">
        <v>44423.47777777778</v>
      </c>
      <c r="H8074" s="6" t="str">
        <f>VLOOKUP(F8074,'Customer Details'!$A$1:$B$3264,2,0)</f>
        <v>India</v>
      </c>
      <c r="I8074" s="7">
        <f t="shared" si="1"/>
        <v>-0.85</v>
      </c>
      <c r="J8074" s="7">
        <f t="shared" si="2"/>
        <v>0.85</v>
      </c>
    </row>
    <row r="8075" ht="15.75" customHeight="1">
      <c r="A8075" s="4">
        <v>552280.0</v>
      </c>
      <c r="B8075" s="4" t="s">
        <v>38</v>
      </c>
      <c r="C8075" s="5" t="s">
        <v>39</v>
      </c>
      <c r="D8075" s="5">
        <v>32.0</v>
      </c>
      <c r="E8075" s="5">
        <v>2.55</v>
      </c>
      <c r="F8075" s="4">
        <v>13561.0</v>
      </c>
      <c r="G8075" s="6">
        <v>44508.52708333333</v>
      </c>
      <c r="H8075" s="6" t="str">
        <f>VLOOKUP(F8075,'Customer Details'!$A$1:$B$3264,2,0)</f>
        <v>China</v>
      </c>
      <c r="I8075" s="7">
        <f t="shared" si="1"/>
        <v>81.6</v>
      </c>
      <c r="J8075" s="7">
        <f t="shared" si="2"/>
        <v>81.6</v>
      </c>
    </row>
    <row r="8076" ht="15.75" customHeight="1">
      <c r="A8076" s="4">
        <v>544907.0</v>
      </c>
      <c r="B8076" s="4" t="s">
        <v>67</v>
      </c>
      <c r="C8076" s="5" t="s">
        <v>68</v>
      </c>
      <c r="D8076" s="5">
        <v>10.0</v>
      </c>
      <c r="E8076" s="5">
        <v>1.95</v>
      </c>
      <c r="F8076" s="4">
        <v>12945.0</v>
      </c>
      <c r="G8076" s="6">
        <v>44432.59375</v>
      </c>
      <c r="H8076" s="6" t="str">
        <f>VLOOKUP(F8076,'Customer Details'!$A$1:$B$3264,2,0)</f>
        <v>USA</v>
      </c>
      <c r="I8076" s="7">
        <f t="shared" si="1"/>
        <v>19.5</v>
      </c>
      <c r="J8076" s="7">
        <f t="shared" si="2"/>
        <v>19.5</v>
      </c>
    </row>
    <row r="8077" ht="15.75" customHeight="1">
      <c r="A8077" s="4">
        <v>560696.0</v>
      </c>
      <c r="B8077" s="4" t="s">
        <v>48</v>
      </c>
      <c r="C8077" s="5" t="s">
        <v>49</v>
      </c>
      <c r="D8077" s="5">
        <v>2.0</v>
      </c>
      <c r="E8077" s="5">
        <v>2.08</v>
      </c>
      <c r="F8077" s="4">
        <v>14606.0</v>
      </c>
      <c r="G8077" s="6">
        <v>44581.50972222222</v>
      </c>
      <c r="H8077" s="6" t="str">
        <f>VLOOKUP(F8077,'Customer Details'!$A$1:$B$3264,2,0)</f>
        <v>USA</v>
      </c>
      <c r="I8077" s="7">
        <f t="shared" si="1"/>
        <v>4.16</v>
      </c>
      <c r="J8077" s="7">
        <f t="shared" si="2"/>
        <v>4.16</v>
      </c>
    </row>
    <row r="8078" ht="15.75" customHeight="1">
      <c r="A8078" s="4" t="s">
        <v>3368</v>
      </c>
      <c r="B8078" s="4" t="s">
        <v>357</v>
      </c>
      <c r="C8078" s="5" t="s">
        <v>358</v>
      </c>
      <c r="D8078" s="5">
        <v>-2.0</v>
      </c>
      <c r="E8078" s="5">
        <v>0.85</v>
      </c>
      <c r="F8078" s="4">
        <v>16550.0</v>
      </c>
      <c r="G8078" s="6">
        <v>44568.72569444445</v>
      </c>
      <c r="H8078" s="6" t="str">
        <f>VLOOKUP(F8078,'Customer Details'!$A$1:$B$3264,2,0)</f>
        <v>USA</v>
      </c>
      <c r="I8078" s="7">
        <f t="shared" si="1"/>
        <v>-1.7</v>
      </c>
      <c r="J8078" s="7">
        <f t="shared" si="2"/>
        <v>1.7</v>
      </c>
    </row>
    <row r="8079" ht="15.75" customHeight="1">
      <c r="A8079" s="4">
        <v>571441.0</v>
      </c>
      <c r="B8079" s="4" t="s">
        <v>585</v>
      </c>
      <c r="C8079" s="5" t="s">
        <v>586</v>
      </c>
      <c r="D8079" s="5">
        <v>1.0</v>
      </c>
      <c r="E8079" s="5">
        <v>7.46</v>
      </c>
      <c r="F8079" s="4">
        <v>14096.0</v>
      </c>
      <c r="G8079" s="6">
        <v>44668.56319444445</v>
      </c>
      <c r="H8079" s="6" t="str">
        <f>VLOOKUP(F8079,'Customer Details'!$A$1:$B$3264,2,0)</f>
        <v>USA</v>
      </c>
      <c r="I8079" s="7">
        <f t="shared" si="1"/>
        <v>7.46</v>
      </c>
      <c r="J8079" s="7">
        <f t="shared" si="2"/>
        <v>7.46</v>
      </c>
    </row>
    <row r="8080" ht="15.75" customHeight="1">
      <c r="A8080" s="4">
        <v>546549.0</v>
      </c>
      <c r="B8080" s="4" t="s">
        <v>38</v>
      </c>
      <c r="C8080" s="5" t="s">
        <v>39</v>
      </c>
      <c r="D8080" s="5">
        <v>6.0</v>
      </c>
      <c r="E8080" s="5">
        <v>2.95</v>
      </c>
      <c r="F8080" s="4">
        <v>17799.0</v>
      </c>
      <c r="G8080" s="6">
        <v>44453.69861111111</v>
      </c>
      <c r="H8080" s="6" t="str">
        <f>VLOOKUP(F8080,'Customer Details'!$A$1:$B$3264,2,0)</f>
        <v>India</v>
      </c>
      <c r="I8080" s="7">
        <f t="shared" si="1"/>
        <v>17.7</v>
      </c>
      <c r="J8080" s="7">
        <f t="shared" si="2"/>
        <v>17.7</v>
      </c>
    </row>
    <row r="8081" ht="15.75" customHeight="1">
      <c r="A8081" s="4">
        <v>549250.0</v>
      </c>
      <c r="B8081" s="4" t="s">
        <v>268</v>
      </c>
      <c r="C8081" s="5" t="s">
        <v>269</v>
      </c>
      <c r="D8081" s="5">
        <v>1.0</v>
      </c>
      <c r="E8081" s="5">
        <v>1.95</v>
      </c>
      <c r="F8081" s="4">
        <v>14446.0</v>
      </c>
      <c r="G8081" s="6">
        <v>44476.50694444445</v>
      </c>
      <c r="H8081" s="6" t="str">
        <f>VLOOKUP(F8081,'Customer Details'!$A$1:$B$3264,2,0)</f>
        <v>China</v>
      </c>
      <c r="I8081" s="7">
        <f t="shared" si="1"/>
        <v>1.95</v>
      </c>
      <c r="J8081" s="7">
        <f t="shared" si="2"/>
        <v>1.95</v>
      </c>
    </row>
    <row r="8082" ht="15.75" customHeight="1">
      <c r="A8082" s="4">
        <v>563451.0</v>
      </c>
      <c r="B8082" s="4" t="s">
        <v>429</v>
      </c>
      <c r="C8082" s="5" t="s">
        <v>430</v>
      </c>
      <c r="D8082" s="5">
        <v>4.0</v>
      </c>
      <c r="E8082" s="5">
        <v>3.75</v>
      </c>
      <c r="F8082" s="4">
        <v>18241.0</v>
      </c>
      <c r="G8082" s="6">
        <v>44608.60694444444</v>
      </c>
      <c r="H8082" s="6" t="str">
        <f>VLOOKUP(F8082,'Customer Details'!$A$1:$B$3264,2,0)</f>
        <v>China</v>
      </c>
      <c r="I8082" s="7">
        <f t="shared" si="1"/>
        <v>15</v>
      </c>
      <c r="J8082" s="7">
        <f t="shared" si="2"/>
        <v>15</v>
      </c>
    </row>
    <row r="8083" ht="15.75" customHeight="1">
      <c r="A8083" s="4" t="s">
        <v>3369</v>
      </c>
      <c r="B8083" s="4" t="s">
        <v>1573</v>
      </c>
      <c r="C8083" s="5" t="s">
        <v>1574</v>
      </c>
      <c r="D8083" s="5">
        <v>-1.0</v>
      </c>
      <c r="E8083" s="5">
        <v>6.35</v>
      </c>
      <c r="F8083" s="4">
        <v>15154.0</v>
      </c>
      <c r="G8083" s="6">
        <v>44646.69652777778</v>
      </c>
      <c r="H8083" s="6" t="str">
        <f>VLOOKUP(F8083,'Customer Details'!$A$1:$B$3264,2,0)</f>
        <v>Australia</v>
      </c>
      <c r="I8083" s="7">
        <f t="shared" si="1"/>
        <v>-6.35</v>
      </c>
      <c r="J8083" s="7">
        <f t="shared" si="2"/>
        <v>6.35</v>
      </c>
    </row>
    <row r="8084" ht="15.75" customHeight="1">
      <c r="A8084" s="4">
        <v>549771.0</v>
      </c>
      <c r="B8084" s="4">
        <v>22136.0</v>
      </c>
      <c r="C8084" s="5" t="s">
        <v>3370</v>
      </c>
      <c r="D8084" s="5">
        <v>1.0</v>
      </c>
      <c r="E8084" s="5">
        <v>1.65</v>
      </c>
      <c r="F8084" s="4">
        <v>14669.0</v>
      </c>
      <c r="G8084" s="6">
        <v>44481.48819444444</v>
      </c>
      <c r="H8084" s="6" t="str">
        <f>VLOOKUP(F8084,'Customer Details'!$A$1:$B$3264,2,0)</f>
        <v>USA</v>
      </c>
      <c r="I8084" s="7">
        <f t="shared" si="1"/>
        <v>1.65</v>
      </c>
      <c r="J8084" s="7">
        <f t="shared" si="2"/>
        <v>1.65</v>
      </c>
    </row>
    <row r="8085" ht="15.75" customHeight="1">
      <c r="A8085" s="4">
        <v>566592.0</v>
      </c>
      <c r="B8085" s="4" t="s">
        <v>75</v>
      </c>
      <c r="C8085" s="5" t="s">
        <v>76</v>
      </c>
      <c r="D8085" s="5">
        <v>6.0</v>
      </c>
      <c r="E8085" s="5">
        <v>5.45</v>
      </c>
      <c r="F8085" s="4">
        <v>15201.0</v>
      </c>
      <c r="G8085" s="6">
        <v>44633.62013888889</v>
      </c>
      <c r="H8085" s="6" t="str">
        <f>VLOOKUP(F8085,'Customer Details'!$A$1:$B$3264,2,0)</f>
        <v>Australia</v>
      </c>
      <c r="I8085" s="7">
        <f t="shared" si="1"/>
        <v>32.7</v>
      </c>
      <c r="J8085" s="7">
        <f t="shared" si="2"/>
        <v>32.7</v>
      </c>
    </row>
    <row r="8086" ht="15.75" customHeight="1">
      <c r="A8086" s="4">
        <v>552894.0</v>
      </c>
      <c r="B8086" s="4" t="s">
        <v>276</v>
      </c>
      <c r="C8086" s="5" t="s">
        <v>277</v>
      </c>
      <c r="D8086" s="5">
        <v>4.0</v>
      </c>
      <c r="E8086" s="5">
        <v>1.65</v>
      </c>
      <c r="F8086" s="4">
        <v>14606.0</v>
      </c>
      <c r="G8086" s="6">
        <v>44512.45347222222</v>
      </c>
      <c r="H8086" s="6" t="str">
        <f>VLOOKUP(F8086,'Customer Details'!$A$1:$B$3264,2,0)</f>
        <v>USA</v>
      </c>
      <c r="I8086" s="7">
        <f t="shared" si="1"/>
        <v>6.6</v>
      </c>
      <c r="J8086" s="7">
        <f t="shared" si="2"/>
        <v>6.6</v>
      </c>
    </row>
    <row r="8087" ht="15.75" customHeight="1">
      <c r="A8087" s="4">
        <v>580635.0</v>
      </c>
      <c r="B8087" s="4" t="s">
        <v>131</v>
      </c>
      <c r="C8087" s="5" t="s">
        <v>132</v>
      </c>
      <c r="D8087" s="5">
        <v>8.0</v>
      </c>
      <c r="E8087" s="5">
        <v>0.42</v>
      </c>
      <c r="F8087" s="4">
        <v>14649.0</v>
      </c>
      <c r="G8087" s="6">
        <v>44717.52083333334</v>
      </c>
      <c r="H8087" s="6" t="str">
        <f>VLOOKUP(F8087,'Customer Details'!$A$1:$B$3264,2,0)</f>
        <v>United Kingdom</v>
      </c>
      <c r="I8087" s="7">
        <f t="shared" si="1"/>
        <v>3.36</v>
      </c>
      <c r="J8087" s="7">
        <f t="shared" si="2"/>
        <v>3.36</v>
      </c>
    </row>
    <row r="8088" ht="15.75" customHeight="1">
      <c r="A8088" s="4">
        <v>539933.0</v>
      </c>
      <c r="B8088" s="4" t="s">
        <v>1611</v>
      </c>
      <c r="C8088" s="5" t="s">
        <v>1612</v>
      </c>
      <c r="D8088" s="5">
        <v>6.0</v>
      </c>
      <c r="E8088" s="5">
        <v>2.95</v>
      </c>
      <c r="F8088" s="4">
        <v>15235.0</v>
      </c>
      <c r="G8088" s="6">
        <v>44370.475</v>
      </c>
      <c r="H8088" s="6" t="str">
        <f>VLOOKUP(F8088,'Customer Details'!$A$1:$B$3264,2,0)</f>
        <v>United Kingdom</v>
      </c>
      <c r="I8088" s="7">
        <f t="shared" si="1"/>
        <v>17.7</v>
      </c>
      <c r="J8088" s="7">
        <f t="shared" si="2"/>
        <v>17.7</v>
      </c>
    </row>
    <row r="8089" ht="15.75" customHeight="1">
      <c r="A8089" s="4">
        <v>568505.0</v>
      </c>
      <c r="B8089" s="4" t="s">
        <v>305</v>
      </c>
      <c r="C8089" s="5" t="s">
        <v>306</v>
      </c>
      <c r="D8089" s="5">
        <v>48.0</v>
      </c>
      <c r="E8089" s="5">
        <v>0.64</v>
      </c>
      <c r="F8089" s="4">
        <v>15311.0</v>
      </c>
      <c r="G8089" s="6">
        <v>44647.51180555556</v>
      </c>
      <c r="H8089" s="6" t="str">
        <f>VLOOKUP(F8089,'Customer Details'!$A$1:$B$3264,2,0)</f>
        <v>USA</v>
      </c>
      <c r="I8089" s="7">
        <f t="shared" si="1"/>
        <v>30.72</v>
      </c>
      <c r="J8089" s="7">
        <f t="shared" si="2"/>
        <v>30.72</v>
      </c>
    </row>
    <row r="8090" ht="15.75" customHeight="1">
      <c r="A8090" s="4">
        <v>552318.0</v>
      </c>
      <c r="B8090" s="4" t="s">
        <v>165</v>
      </c>
      <c r="C8090" s="5" t="s">
        <v>166</v>
      </c>
      <c r="D8090" s="5">
        <v>1.0</v>
      </c>
      <c r="E8090" s="5">
        <v>1.25</v>
      </c>
      <c r="F8090" s="4">
        <v>17231.0</v>
      </c>
      <c r="G8090" s="6">
        <v>44508.67569444444</v>
      </c>
      <c r="H8090" s="6" t="str">
        <f>VLOOKUP(F8090,'Customer Details'!$A$1:$B$3264,2,0)</f>
        <v>China</v>
      </c>
      <c r="I8090" s="7">
        <f t="shared" si="1"/>
        <v>1.25</v>
      </c>
      <c r="J8090" s="7">
        <f t="shared" si="2"/>
        <v>1.25</v>
      </c>
    </row>
    <row r="8091" ht="15.75" customHeight="1">
      <c r="A8091" s="4">
        <v>553012.0</v>
      </c>
      <c r="B8091" s="4" t="s">
        <v>200</v>
      </c>
      <c r="C8091" s="5" t="s">
        <v>201</v>
      </c>
      <c r="D8091" s="5">
        <v>24.0</v>
      </c>
      <c r="E8091" s="5">
        <v>0.85</v>
      </c>
      <c r="F8091" s="4">
        <v>17671.0</v>
      </c>
      <c r="G8091" s="6">
        <v>44512.75902777778</v>
      </c>
      <c r="H8091" s="6" t="str">
        <f>VLOOKUP(F8091,'Customer Details'!$A$1:$B$3264,2,0)</f>
        <v>Australia</v>
      </c>
      <c r="I8091" s="7">
        <f t="shared" si="1"/>
        <v>20.4</v>
      </c>
      <c r="J8091" s="7">
        <f t="shared" si="2"/>
        <v>20.4</v>
      </c>
    </row>
    <row r="8092" ht="15.75" customHeight="1">
      <c r="A8092" s="4">
        <v>544094.0</v>
      </c>
      <c r="B8092" s="4" t="s">
        <v>32</v>
      </c>
      <c r="C8092" s="5" t="s">
        <v>370</v>
      </c>
      <c r="D8092" s="5">
        <v>8.0</v>
      </c>
      <c r="E8092" s="5">
        <v>4.15</v>
      </c>
      <c r="F8092" s="4">
        <v>15810.0</v>
      </c>
      <c r="G8092" s="6">
        <v>44424.38263888889</v>
      </c>
      <c r="H8092" s="6" t="str">
        <f>VLOOKUP(F8092,'Customer Details'!$A$1:$B$3264,2,0)</f>
        <v>USA</v>
      </c>
      <c r="I8092" s="7">
        <f t="shared" si="1"/>
        <v>33.2</v>
      </c>
      <c r="J8092" s="7">
        <f t="shared" si="2"/>
        <v>33.2</v>
      </c>
    </row>
    <row r="8093" ht="15.75" customHeight="1">
      <c r="A8093" s="4">
        <v>575760.0</v>
      </c>
      <c r="B8093" s="4">
        <v>22931.0</v>
      </c>
      <c r="C8093" s="5" t="s">
        <v>3371</v>
      </c>
      <c r="D8093" s="5">
        <v>1.0</v>
      </c>
      <c r="E8093" s="5">
        <v>2.55</v>
      </c>
      <c r="F8093" s="4">
        <v>15965.0</v>
      </c>
      <c r="G8093" s="6">
        <v>44692.45138888889</v>
      </c>
      <c r="H8093" s="6" t="str">
        <f>VLOOKUP(F8093,'Customer Details'!$A$1:$B$3264,2,0)</f>
        <v>United Kingdom</v>
      </c>
      <c r="I8093" s="7">
        <f t="shared" si="1"/>
        <v>2.55</v>
      </c>
      <c r="J8093" s="7">
        <f t="shared" si="2"/>
        <v>2.55</v>
      </c>
    </row>
    <row r="8094" ht="15.75" customHeight="1">
      <c r="A8094" s="4">
        <v>573749.0</v>
      </c>
      <c r="B8094" s="4" t="s">
        <v>85</v>
      </c>
      <c r="C8094" s="5" t="s">
        <v>86</v>
      </c>
      <c r="D8094" s="5">
        <v>12.0</v>
      </c>
      <c r="E8094" s="5">
        <v>1.04</v>
      </c>
      <c r="F8094" s="4">
        <v>17389.0</v>
      </c>
      <c r="G8094" s="6">
        <v>44682.39305555556</v>
      </c>
      <c r="H8094" s="6" t="str">
        <f>VLOOKUP(F8094,'Customer Details'!$A$1:$B$3264,2,0)</f>
        <v>Australia</v>
      </c>
      <c r="I8094" s="7">
        <f t="shared" si="1"/>
        <v>12.48</v>
      </c>
      <c r="J8094" s="7">
        <f t="shared" si="2"/>
        <v>12.48</v>
      </c>
    </row>
    <row r="8095" ht="15.75" customHeight="1">
      <c r="A8095" s="4">
        <v>576252.0</v>
      </c>
      <c r="B8095" s="4" t="s">
        <v>305</v>
      </c>
      <c r="C8095" s="5" t="s">
        <v>306</v>
      </c>
      <c r="D8095" s="5">
        <v>10.0</v>
      </c>
      <c r="E8095" s="5">
        <v>0.85</v>
      </c>
      <c r="F8095" s="4">
        <v>14418.0</v>
      </c>
      <c r="G8095" s="6">
        <v>44695.57986111111</v>
      </c>
      <c r="H8095" s="6" t="str">
        <f>VLOOKUP(F8095,'Customer Details'!$A$1:$B$3264,2,0)</f>
        <v>Australia</v>
      </c>
      <c r="I8095" s="7">
        <f t="shared" si="1"/>
        <v>8.5</v>
      </c>
      <c r="J8095" s="7">
        <f t="shared" si="2"/>
        <v>8.5</v>
      </c>
    </row>
    <row r="8096" ht="15.75" customHeight="1">
      <c r="A8096" s="4">
        <v>576326.0</v>
      </c>
      <c r="B8096" s="4" t="s">
        <v>1405</v>
      </c>
      <c r="C8096" s="5" t="s">
        <v>1406</v>
      </c>
      <c r="D8096" s="5">
        <v>2.0</v>
      </c>
      <c r="E8096" s="5">
        <v>0.38</v>
      </c>
      <c r="F8096" s="4">
        <v>16504.0</v>
      </c>
      <c r="G8096" s="6">
        <v>44695.6375</v>
      </c>
      <c r="H8096" s="6" t="str">
        <f>VLOOKUP(F8096,'Customer Details'!$A$1:$B$3264,2,0)</f>
        <v>China</v>
      </c>
      <c r="I8096" s="7">
        <f t="shared" si="1"/>
        <v>0.76</v>
      </c>
      <c r="J8096" s="7">
        <f t="shared" si="2"/>
        <v>0.76</v>
      </c>
    </row>
    <row r="8097" ht="15.75" customHeight="1">
      <c r="A8097" s="4">
        <v>545045.0</v>
      </c>
      <c r="B8097" s="4">
        <v>82486.0</v>
      </c>
      <c r="C8097" s="5" t="s">
        <v>637</v>
      </c>
      <c r="D8097" s="5">
        <v>2.0</v>
      </c>
      <c r="E8097" s="5">
        <v>8.95</v>
      </c>
      <c r="F8097" s="4">
        <v>15708.0</v>
      </c>
      <c r="G8097" s="6">
        <v>44435.48611111111</v>
      </c>
      <c r="H8097" s="6" t="str">
        <f>VLOOKUP(F8097,'Customer Details'!$A$1:$B$3264,2,0)</f>
        <v>India</v>
      </c>
      <c r="I8097" s="7">
        <f t="shared" si="1"/>
        <v>17.9</v>
      </c>
      <c r="J8097" s="7">
        <f t="shared" si="2"/>
        <v>17.9</v>
      </c>
    </row>
    <row r="8098" ht="15.75" customHeight="1">
      <c r="A8098" s="4">
        <v>555406.0</v>
      </c>
      <c r="B8098" s="4" t="s">
        <v>779</v>
      </c>
      <c r="C8098" s="5" t="s">
        <v>780</v>
      </c>
      <c r="D8098" s="5">
        <v>2.0</v>
      </c>
      <c r="E8098" s="5">
        <v>4.95</v>
      </c>
      <c r="F8098" s="4">
        <v>17231.0</v>
      </c>
      <c r="G8098" s="6">
        <v>44532.82638888889</v>
      </c>
      <c r="H8098" s="6" t="str">
        <f>VLOOKUP(F8098,'Customer Details'!$A$1:$B$3264,2,0)</f>
        <v>China</v>
      </c>
      <c r="I8098" s="7">
        <f t="shared" si="1"/>
        <v>9.9</v>
      </c>
      <c r="J8098" s="7">
        <f t="shared" si="2"/>
        <v>9.9</v>
      </c>
    </row>
    <row r="8099" ht="15.75" customHeight="1">
      <c r="A8099" s="4">
        <v>538807.0</v>
      </c>
      <c r="B8099" s="4" t="s">
        <v>46</v>
      </c>
      <c r="C8099" s="5" t="s">
        <v>47</v>
      </c>
      <c r="D8099" s="5">
        <v>1.0</v>
      </c>
      <c r="E8099" s="5">
        <v>20.0</v>
      </c>
      <c r="F8099" s="4">
        <v>17194.0</v>
      </c>
      <c r="G8099" s="6">
        <v>44361.50416666667</v>
      </c>
      <c r="H8099" s="6" t="str">
        <f>VLOOKUP(F8099,'Customer Details'!$A$1:$B$3264,2,0)</f>
        <v>Australia</v>
      </c>
      <c r="I8099" s="7">
        <f t="shared" si="1"/>
        <v>20</v>
      </c>
      <c r="J8099" s="7">
        <f t="shared" si="2"/>
        <v>20</v>
      </c>
    </row>
    <row r="8100" ht="15.75" customHeight="1">
      <c r="A8100" s="4">
        <v>572528.0</v>
      </c>
      <c r="B8100" s="4">
        <v>23082.0</v>
      </c>
      <c r="C8100" s="5" t="s">
        <v>875</v>
      </c>
      <c r="D8100" s="5">
        <v>1.0</v>
      </c>
      <c r="E8100" s="5">
        <v>3.75</v>
      </c>
      <c r="F8100" s="4">
        <v>13176.0</v>
      </c>
      <c r="G8100" s="6">
        <v>44675.65486111111</v>
      </c>
      <c r="H8100" s="6" t="str">
        <f>VLOOKUP(F8100,'Customer Details'!$A$1:$B$3264,2,0)</f>
        <v>India</v>
      </c>
      <c r="I8100" s="7">
        <f t="shared" si="1"/>
        <v>3.75</v>
      </c>
      <c r="J8100" s="7">
        <f t="shared" si="2"/>
        <v>3.75</v>
      </c>
    </row>
    <row r="8101" ht="15.75" customHeight="1">
      <c r="A8101" s="4">
        <v>580500.0</v>
      </c>
      <c r="B8101" s="4" t="s">
        <v>181</v>
      </c>
      <c r="C8101" s="5" t="s">
        <v>182</v>
      </c>
      <c r="D8101" s="5">
        <v>12.0</v>
      </c>
      <c r="E8101" s="5">
        <v>0.85</v>
      </c>
      <c r="F8101" s="4">
        <v>17131.0</v>
      </c>
      <c r="G8101" s="6">
        <v>44716.53611111111</v>
      </c>
      <c r="H8101" s="6" t="str">
        <f>VLOOKUP(F8101,'Customer Details'!$A$1:$B$3264,2,0)</f>
        <v>India</v>
      </c>
      <c r="I8101" s="7">
        <f t="shared" si="1"/>
        <v>10.2</v>
      </c>
      <c r="J8101" s="7">
        <f t="shared" si="2"/>
        <v>10.2</v>
      </c>
    </row>
    <row r="8102" ht="15.75" customHeight="1">
      <c r="A8102" s="4">
        <v>550034.0</v>
      </c>
      <c r="B8102" s="4" t="s">
        <v>85</v>
      </c>
      <c r="C8102" s="5" t="s">
        <v>86</v>
      </c>
      <c r="D8102" s="5">
        <v>12.0</v>
      </c>
      <c r="E8102" s="5">
        <v>0.95</v>
      </c>
      <c r="F8102" s="4">
        <v>16187.0</v>
      </c>
      <c r="G8102" s="6">
        <v>44483.49166666667</v>
      </c>
      <c r="H8102" s="6" t="str">
        <f>VLOOKUP(F8102,'Customer Details'!$A$1:$B$3264,2,0)</f>
        <v>United Kingdom</v>
      </c>
      <c r="I8102" s="7">
        <f t="shared" si="1"/>
        <v>11.4</v>
      </c>
      <c r="J8102" s="7">
        <f t="shared" si="2"/>
        <v>11.4</v>
      </c>
    </row>
    <row r="8103" ht="15.75" customHeight="1">
      <c r="A8103" s="4">
        <v>577411.0</v>
      </c>
      <c r="B8103" s="4" t="s">
        <v>320</v>
      </c>
      <c r="C8103" s="5" t="s">
        <v>570</v>
      </c>
      <c r="D8103" s="5">
        <v>2.0</v>
      </c>
      <c r="E8103" s="5">
        <v>2.95</v>
      </c>
      <c r="F8103" s="4">
        <v>17387.0</v>
      </c>
      <c r="G8103" s="6">
        <v>44701.45833333334</v>
      </c>
      <c r="H8103" s="6" t="str">
        <f>VLOOKUP(F8103,'Customer Details'!$A$1:$B$3264,2,0)</f>
        <v>India</v>
      </c>
      <c r="I8103" s="7">
        <f t="shared" si="1"/>
        <v>5.9</v>
      </c>
      <c r="J8103" s="7">
        <f t="shared" si="2"/>
        <v>5.9</v>
      </c>
    </row>
    <row r="8104" ht="15.75" customHeight="1">
      <c r="A8104" s="4">
        <v>562099.0</v>
      </c>
      <c r="B8104" s="4" t="s">
        <v>22</v>
      </c>
      <c r="C8104" s="5" t="s">
        <v>23</v>
      </c>
      <c r="D8104" s="5">
        <v>10.0</v>
      </c>
      <c r="E8104" s="5">
        <v>2.08</v>
      </c>
      <c r="F8104" s="4">
        <v>14688.0</v>
      </c>
      <c r="G8104" s="6">
        <v>44594.57361111111</v>
      </c>
      <c r="H8104" s="6" t="str">
        <f>VLOOKUP(F8104,'Customer Details'!$A$1:$B$3264,2,0)</f>
        <v>China</v>
      </c>
      <c r="I8104" s="7">
        <f t="shared" si="1"/>
        <v>20.8</v>
      </c>
      <c r="J8104" s="7">
        <f t="shared" si="2"/>
        <v>20.8</v>
      </c>
    </row>
    <row r="8105" ht="15.75" customHeight="1">
      <c r="A8105" s="4">
        <v>551558.0</v>
      </c>
      <c r="B8105" s="4" t="s">
        <v>22</v>
      </c>
      <c r="C8105" s="5" t="s">
        <v>23</v>
      </c>
      <c r="D8105" s="5">
        <v>2.0</v>
      </c>
      <c r="E8105" s="5">
        <v>2.08</v>
      </c>
      <c r="F8105" s="4">
        <v>17841.0</v>
      </c>
      <c r="G8105" s="6">
        <v>44503.44513888889</v>
      </c>
      <c r="H8105" s="6" t="str">
        <f>VLOOKUP(F8105,'Customer Details'!$A$1:$B$3264,2,0)</f>
        <v>India</v>
      </c>
      <c r="I8105" s="7">
        <f t="shared" si="1"/>
        <v>4.16</v>
      </c>
      <c r="J8105" s="7">
        <f t="shared" si="2"/>
        <v>4.16</v>
      </c>
    </row>
    <row r="8106" ht="15.75" customHeight="1">
      <c r="A8106" s="4" t="s">
        <v>3372</v>
      </c>
      <c r="B8106" s="4">
        <v>84077.0</v>
      </c>
      <c r="C8106" s="5" t="s">
        <v>3373</v>
      </c>
      <c r="D8106" s="5">
        <v>-960.0</v>
      </c>
      <c r="E8106" s="5">
        <v>0.21</v>
      </c>
      <c r="F8106" s="4">
        <v>12901.0</v>
      </c>
      <c r="G8106" s="6">
        <v>44510.50277777778</v>
      </c>
      <c r="H8106" s="6" t="str">
        <f>VLOOKUP(F8106,'Customer Details'!$A$1:$B$3264,2,0)</f>
        <v>Australia</v>
      </c>
      <c r="I8106" s="7">
        <f t="shared" si="1"/>
        <v>-201.6</v>
      </c>
      <c r="J8106" s="7">
        <f t="shared" si="2"/>
        <v>201.6</v>
      </c>
    </row>
    <row r="8107" ht="15.75" customHeight="1">
      <c r="A8107" s="4">
        <v>549646.0</v>
      </c>
      <c r="B8107" s="4" t="s">
        <v>1399</v>
      </c>
      <c r="C8107" s="5" t="s">
        <v>1400</v>
      </c>
      <c r="D8107" s="5">
        <v>6.0</v>
      </c>
      <c r="E8107" s="5">
        <v>1.95</v>
      </c>
      <c r="F8107" s="4">
        <v>12982.0</v>
      </c>
      <c r="G8107" s="6">
        <v>44480.49375</v>
      </c>
      <c r="H8107" s="6" t="str">
        <f>VLOOKUP(F8107,'Customer Details'!$A$1:$B$3264,2,0)</f>
        <v>China</v>
      </c>
      <c r="I8107" s="7">
        <f t="shared" si="1"/>
        <v>11.7</v>
      </c>
      <c r="J8107" s="7">
        <f t="shared" si="2"/>
        <v>11.7</v>
      </c>
    </row>
    <row r="8108" ht="15.75" customHeight="1">
      <c r="A8108" s="4">
        <v>545048.0</v>
      </c>
      <c r="B8108" s="4" t="s">
        <v>40</v>
      </c>
      <c r="C8108" s="5" t="s">
        <v>41</v>
      </c>
      <c r="D8108" s="5">
        <v>3.0</v>
      </c>
      <c r="E8108" s="5">
        <v>2.95</v>
      </c>
      <c r="F8108" s="4">
        <v>14810.0</v>
      </c>
      <c r="G8108" s="6">
        <v>44435.49166666667</v>
      </c>
      <c r="H8108" s="6" t="str">
        <f>VLOOKUP(F8108,'Customer Details'!$A$1:$B$3264,2,0)</f>
        <v>China</v>
      </c>
      <c r="I8108" s="7">
        <f t="shared" si="1"/>
        <v>8.85</v>
      </c>
      <c r="J8108" s="7">
        <f t="shared" si="2"/>
        <v>8.85</v>
      </c>
    </row>
    <row r="8109" ht="15.75" customHeight="1">
      <c r="A8109" s="4">
        <v>567077.0</v>
      </c>
      <c r="B8109" s="4" t="s">
        <v>77</v>
      </c>
      <c r="C8109" s="5" t="s">
        <v>78</v>
      </c>
      <c r="D8109" s="5">
        <v>1.0</v>
      </c>
      <c r="E8109" s="5">
        <v>4.15</v>
      </c>
      <c r="F8109" s="4">
        <v>18122.0</v>
      </c>
      <c r="G8109" s="6">
        <v>44636.52361111111</v>
      </c>
      <c r="H8109" s="6" t="str">
        <f>VLOOKUP(F8109,'Customer Details'!$A$1:$B$3264,2,0)</f>
        <v>USA</v>
      </c>
      <c r="I8109" s="7">
        <f t="shared" si="1"/>
        <v>4.15</v>
      </c>
      <c r="J8109" s="7">
        <f t="shared" si="2"/>
        <v>4.15</v>
      </c>
    </row>
    <row r="8110" ht="15.75" customHeight="1">
      <c r="A8110" s="4" t="s">
        <v>862</v>
      </c>
      <c r="B8110" s="4">
        <v>20675.0</v>
      </c>
      <c r="C8110" s="5" t="s">
        <v>3374</v>
      </c>
      <c r="D8110" s="5">
        <v>-8.0</v>
      </c>
      <c r="E8110" s="5">
        <v>1.25</v>
      </c>
      <c r="F8110" s="4">
        <v>16252.0</v>
      </c>
      <c r="G8110" s="6">
        <v>44355.67708333334</v>
      </c>
      <c r="H8110" s="6" t="str">
        <f>VLOOKUP(F8110,'Customer Details'!$A$1:$B$3264,2,0)</f>
        <v>Australia</v>
      </c>
      <c r="I8110" s="7">
        <f t="shared" si="1"/>
        <v>-10</v>
      </c>
      <c r="J8110" s="7">
        <f t="shared" si="2"/>
        <v>10</v>
      </c>
    </row>
    <row r="8111" ht="15.75" customHeight="1">
      <c r="A8111" s="4">
        <v>547500.0</v>
      </c>
      <c r="B8111" s="4" t="s">
        <v>38</v>
      </c>
      <c r="C8111" s="5" t="s">
        <v>39</v>
      </c>
      <c r="D8111" s="5">
        <v>32.0</v>
      </c>
      <c r="E8111" s="5">
        <v>2.55</v>
      </c>
      <c r="F8111" s="4">
        <v>13408.0</v>
      </c>
      <c r="G8111" s="6">
        <v>44462.52708333333</v>
      </c>
      <c r="H8111" s="6" t="str">
        <f>VLOOKUP(F8111,'Customer Details'!$A$1:$B$3264,2,0)</f>
        <v>Australia</v>
      </c>
      <c r="I8111" s="7">
        <f t="shared" si="1"/>
        <v>81.6</v>
      </c>
      <c r="J8111" s="7">
        <f t="shared" si="2"/>
        <v>81.6</v>
      </c>
    </row>
    <row r="8112" ht="15.75" customHeight="1">
      <c r="A8112" s="4">
        <v>557967.0</v>
      </c>
      <c r="B8112" s="4" t="s">
        <v>138</v>
      </c>
      <c r="C8112" s="5" t="s">
        <v>139</v>
      </c>
      <c r="D8112" s="5">
        <v>8.0</v>
      </c>
      <c r="E8112" s="5">
        <v>4.15</v>
      </c>
      <c r="F8112" s="4">
        <v>17704.0</v>
      </c>
      <c r="G8112" s="6">
        <v>44554.40277777778</v>
      </c>
      <c r="H8112" s="6" t="str">
        <f>VLOOKUP(F8112,'Customer Details'!$A$1:$B$3264,2,0)</f>
        <v>USA</v>
      </c>
      <c r="I8112" s="7">
        <f t="shared" si="1"/>
        <v>33.2</v>
      </c>
      <c r="J8112" s="7">
        <f t="shared" si="2"/>
        <v>33.2</v>
      </c>
    </row>
    <row r="8113" ht="15.75" customHeight="1">
      <c r="A8113" s="4">
        <v>574709.0</v>
      </c>
      <c r="B8113" s="4">
        <v>85066.0</v>
      </c>
      <c r="C8113" s="5" t="s">
        <v>1800</v>
      </c>
      <c r="D8113" s="5">
        <v>2.0</v>
      </c>
      <c r="E8113" s="5">
        <v>12.75</v>
      </c>
      <c r="F8113" s="4">
        <v>17768.0</v>
      </c>
      <c r="G8113" s="6">
        <v>44687.59305555555</v>
      </c>
      <c r="H8113" s="6" t="str">
        <f>VLOOKUP(F8113,'Customer Details'!$A$1:$B$3264,2,0)</f>
        <v>USA</v>
      </c>
      <c r="I8113" s="7">
        <f t="shared" si="1"/>
        <v>25.5</v>
      </c>
      <c r="J8113" s="7">
        <f t="shared" si="2"/>
        <v>25.5</v>
      </c>
    </row>
    <row r="8114" ht="15.75" customHeight="1">
      <c r="A8114" s="4">
        <v>559535.0</v>
      </c>
      <c r="B8114" s="4" t="s">
        <v>46</v>
      </c>
      <c r="C8114" s="5" t="s">
        <v>47</v>
      </c>
      <c r="D8114" s="5">
        <v>1.0</v>
      </c>
      <c r="E8114" s="5">
        <v>3.75</v>
      </c>
      <c r="F8114" s="4">
        <v>17841.0</v>
      </c>
      <c r="G8114" s="6">
        <v>44571.51111111111</v>
      </c>
      <c r="H8114" s="6" t="str">
        <f>VLOOKUP(F8114,'Customer Details'!$A$1:$B$3264,2,0)</f>
        <v>India</v>
      </c>
      <c r="I8114" s="7">
        <f t="shared" si="1"/>
        <v>3.75</v>
      </c>
      <c r="J8114" s="7">
        <f t="shared" si="2"/>
        <v>3.75</v>
      </c>
    </row>
    <row r="8115" ht="15.75" customHeight="1">
      <c r="A8115" s="4">
        <v>544070.0</v>
      </c>
      <c r="B8115" s="4" t="s">
        <v>350</v>
      </c>
      <c r="C8115" s="5" t="s">
        <v>351</v>
      </c>
      <c r="D8115" s="5">
        <v>12.0</v>
      </c>
      <c r="E8115" s="5">
        <v>1.65</v>
      </c>
      <c r="F8115" s="4">
        <v>15370.0</v>
      </c>
      <c r="G8115" s="6">
        <v>44423.59652777778</v>
      </c>
      <c r="H8115" s="6" t="str">
        <f>VLOOKUP(F8115,'Customer Details'!$A$1:$B$3264,2,0)</f>
        <v>United Kingdom</v>
      </c>
      <c r="I8115" s="7">
        <f t="shared" si="1"/>
        <v>19.8</v>
      </c>
      <c r="J8115" s="7">
        <f t="shared" si="2"/>
        <v>19.8</v>
      </c>
    </row>
    <row r="8116" ht="15.75" customHeight="1">
      <c r="A8116" s="4">
        <v>559641.0</v>
      </c>
      <c r="B8116" s="4" t="s">
        <v>181</v>
      </c>
      <c r="C8116" s="5" t="s">
        <v>182</v>
      </c>
      <c r="D8116" s="5">
        <v>12.0</v>
      </c>
      <c r="E8116" s="5">
        <v>0.85</v>
      </c>
      <c r="F8116" s="4">
        <v>13184.0</v>
      </c>
      <c r="G8116" s="6">
        <v>44572.52152777778</v>
      </c>
      <c r="H8116" s="6" t="str">
        <f>VLOOKUP(F8116,'Customer Details'!$A$1:$B$3264,2,0)</f>
        <v>Australia</v>
      </c>
      <c r="I8116" s="7">
        <f t="shared" si="1"/>
        <v>10.2</v>
      </c>
      <c r="J8116" s="7">
        <f t="shared" si="2"/>
        <v>10.2</v>
      </c>
    </row>
    <row r="8117" ht="15.75" customHeight="1">
      <c r="A8117" s="4">
        <v>557283.0</v>
      </c>
      <c r="B8117" s="4" t="s">
        <v>320</v>
      </c>
      <c r="C8117" s="5" t="s">
        <v>570</v>
      </c>
      <c r="D8117" s="5">
        <v>2.0</v>
      </c>
      <c r="E8117" s="5">
        <v>2.95</v>
      </c>
      <c r="F8117" s="4">
        <v>16813.0</v>
      </c>
      <c r="G8117" s="6">
        <v>44549.51805555556</v>
      </c>
      <c r="H8117" s="6" t="str">
        <f>VLOOKUP(F8117,'Customer Details'!$A$1:$B$3264,2,0)</f>
        <v>Australia</v>
      </c>
      <c r="I8117" s="7">
        <f t="shared" si="1"/>
        <v>5.9</v>
      </c>
      <c r="J8117" s="7">
        <f t="shared" si="2"/>
        <v>5.9</v>
      </c>
    </row>
    <row r="8118" ht="15.75" customHeight="1">
      <c r="A8118" s="4">
        <v>574863.0</v>
      </c>
      <c r="B8118" s="4" t="s">
        <v>73</v>
      </c>
      <c r="C8118" s="5" t="s">
        <v>74</v>
      </c>
      <c r="D8118" s="5">
        <v>3.0</v>
      </c>
      <c r="E8118" s="5">
        <v>0.42</v>
      </c>
      <c r="F8118" s="4">
        <v>15719.0</v>
      </c>
      <c r="G8118" s="6">
        <v>44688.52013888889</v>
      </c>
      <c r="H8118" s="6" t="str">
        <f>VLOOKUP(F8118,'Customer Details'!$A$1:$B$3264,2,0)</f>
        <v>Australia</v>
      </c>
      <c r="I8118" s="7">
        <f t="shared" si="1"/>
        <v>1.26</v>
      </c>
      <c r="J8118" s="7">
        <f t="shared" si="2"/>
        <v>1.26</v>
      </c>
    </row>
    <row r="8119" ht="15.75" customHeight="1">
      <c r="A8119" s="4" t="s">
        <v>3375</v>
      </c>
      <c r="B8119" s="4">
        <v>21754.0</v>
      </c>
      <c r="C8119" s="5" t="s">
        <v>1358</v>
      </c>
      <c r="D8119" s="5">
        <v>-1.0</v>
      </c>
      <c r="E8119" s="5">
        <v>5.95</v>
      </c>
      <c r="F8119" s="4">
        <v>13458.0</v>
      </c>
      <c r="G8119" s="6">
        <v>44536.54027777778</v>
      </c>
      <c r="H8119" s="6" t="str">
        <f>VLOOKUP(F8119,'Customer Details'!$A$1:$B$3264,2,0)</f>
        <v>India</v>
      </c>
      <c r="I8119" s="7">
        <f t="shared" si="1"/>
        <v>-5.95</v>
      </c>
      <c r="J8119" s="7">
        <f t="shared" si="2"/>
        <v>5.95</v>
      </c>
    </row>
    <row r="8120" ht="15.75" customHeight="1">
      <c r="A8120" s="4" t="s">
        <v>3376</v>
      </c>
      <c r="B8120" s="4">
        <v>85054.0</v>
      </c>
      <c r="C8120" s="5" t="s">
        <v>3377</v>
      </c>
      <c r="D8120" s="5">
        <v>-1.0</v>
      </c>
      <c r="E8120" s="5">
        <v>2.95</v>
      </c>
      <c r="F8120" s="4">
        <v>14606.0</v>
      </c>
      <c r="G8120" s="6">
        <v>44409.47152777778</v>
      </c>
      <c r="H8120" s="6" t="str">
        <f>VLOOKUP(F8120,'Customer Details'!$A$1:$B$3264,2,0)</f>
        <v>USA</v>
      </c>
      <c r="I8120" s="7">
        <f t="shared" si="1"/>
        <v>-2.95</v>
      </c>
      <c r="J8120" s="7">
        <f t="shared" si="2"/>
        <v>2.95</v>
      </c>
    </row>
    <row r="8121" ht="15.75" customHeight="1">
      <c r="A8121" s="4">
        <v>553553.0</v>
      </c>
      <c r="B8121" s="4">
        <v>23202.0</v>
      </c>
      <c r="C8121" s="5" t="s">
        <v>3378</v>
      </c>
      <c r="D8121" s="5">
        <v>10.0</v>
      </c>
      <c r="E8121" s="5">
        <v>1.95</v>
      </c>
      <c r="F8121" s="4">
        <v>16156.0</v>
      </c>
      <c r="G8121" s="6">
        <v>44517.68888888889</v>
      </c>
      <c r="H8121" s="6" t="str">
        <f>VLOOKUP(F8121,'Customer Details'!$A$1:$B$3264,2,0)</f>
        <v>Australia</v>
      </c>
      <c r="I8121" s="7">
        <f t="shared" si="1"/>
        <v>19.5</v>
      </c>
      <c r="J8121" s="7">
        <f t="shared" si="2"/>
        <v>19.5</v>
      </c>
    </row>
    <row r="8122" ht="15.75" customHeight="1">
      <c r="A8122" s="4">
        <v>569897.0</v>
      </c>
      <c r="B8122" s="4">
        <v>22224.0</v>
      </c>
      <c r="C8122" s="5" t="s">
        <v>499</v>
      </c>
      <c r="D8122" s="5">
        <v>1.0</v>
      </c>
      <c r="E8122" s="5">
        <v>2.95</v>
      </c>
      <c r="F8122" s="4">
        <v>17813.0</v>
      </c>
      <c r="G8122" s="6">
        <v>44657.66736111111</v>
      </c>
      <c r="H8122" s="6" t="str">
        <f>VLOOKUP(F8122,'Customer Details'!$A$1:$B$3264,2,0)</f>
        <v>Australia</v>
      </c>
      <c r="I8122" s="7">
        <f t="shared" si="1"/>
        <v>2.95</v>
      </c>
      <c r="J8122" s="7">
        <f t="shared" si="2"/>
        <v>2.95</v>
      </c>
    </row>
    <row r="8123" ht="15.75" customHeight="1">
      <c r="A8123" s="4">
        <v>577171.0</v>
      </c>
      <c r="B8123" s="4" t="s">
        <v>313</v>
      </c>
      <c r="C8123" s="5" t="s">
        <v>314</v>
      </c>
      <c r="D8123" s="5">
        <v>24.0</v>
      </c>
      <c r="E8123" s="5">
        <v>0.42</v>
      </c>
      <c r="F8123" s="4">
        <v>17159.0</v>
      </c>
      <c r="G8123" s="6">
        <v>44699.45277777778</v>
      </c>
      <c r="H8123" s="6" t="str">
        <f>VLOOKUP(F8123,'Customer Details'!$A$1:$B$3264,2,0)</f>
        <v>India</v>
      </c>
      <c r="I8123" s="7">
        <f t="shared" si="1"/>
        <v>10.08</v>
      </c>
      <c r="J8123" s="7">
        <f t="shared" si="2"/>
        <v>10.08</v>
      </c>
    </row>
    <row r="8124" ht="15.75" customHeight="1">
      <c r="A8124" s="4">
        <v>579524.0</v>
      </c>
      <c r="B8124" s="4" t="s">
        <v>788</v>
      </c>
      <c r="C8124" s="5" t="s">
        <v>789</v>
      </c>
      <c r="D8124" s="5">
        <v>24.0</v>
      </c>
      <c r="E8124" s="5">
        <v>0.79</v>
      </c>
      <c r="F8124" s="4">
        <v>16295.0</v>
      </c>
      <c r="G8124" s="6">
        <v>44711.34513888889</v>
      </c>
      <c r="H8124" s="6" t="str">
        <f>VLOOKUP(F8124,'Customer Details'!$A$1:$B$3264,2,0)</f>
        <v>USA</v>
      </c>
      <c r="I8124" s="7">
        <f t="shared" si="1"/>
        <v>18.96</v>
      </c>
      <c r="J8124" s="7">
        <f t="shared" si="2"/>
        <v>18.96</v>
      </c>
    </row>
    <row r="8125" ht="15.75" customHeight="1">
      <c r="A8125" s="4" t="s">
        <v>3379</v>
      </c>
      <c r="B8125" s="4">
        <v>22381.0</v>
      </c>
      <c r="C8125" s="5" t="s">
        <v>1792</v>
      </c>
      <c r="D8125" s="5">
        <v>-1.0</v>
      </c>
      <c r="E8125" s="5">
        <v>2.1</v>
      </c>
      <c r="F8125" s="4">
        <v>14688.0</v>
      </c>
      <c r="G8125" s="6">
        <v>44714.5</v>
      </c>
      <c r="H8125" s="6" t="str">
        <f>VLOOKUP(F8125,'Customer Details'!$A$1:$B$3264,2,0)</f>
        <v>China</v>
      </c>
      <c r="I8125" s="7">
        <f t="shared" si="1"/>
        <v>-2.1</v>
      </c>
      <c r="J8125" s="7">
        <f t="shared" si="2"/>
        <v>2.1</v>
      </c>
    </row>
    <row r="8126" ht="15.75" customHeight="1">
      <c r="A8126" s="4">
        <v>537369.0</v>
      </c>
      <c r="B8126" s="4">
        <v>21647.0</v>
      </c>
      <c r="C8126" s="5" t="s">
        <v>3380</v>
      </c>
      <c r="D8126" s="5">
        <v>1.0</v>
      </c>
      <c r="E8126" s="5">
        <v>2.1</v>
      </c>
      <c r="F8126" s="4">
        <v>17860.0</v>
      </c>
      <c r="G8126" s="6">
        <v>44353.52847222222</v>
      </c>
      <c r="H8126" s="6" t="str">
        <f>VLOOKUP(F8126,'Customer Details'!$A$1:$B$3264,2,0)</f>
        <v>China</v>
      </c>
      <c r="I8126" s="7">
        <f t="shared" si="1"/>
        <v>2.1</v>
      </c>
      <c r="J8126" s="7">
        <f t="shared" si="2"/>
        <v>2.1</v>
      </c>
    </row>
    <row r="8127" ht="15.75" customHeight="1">
      <c r="A8127" s="4">
        <v>569384.0</v>
      </c>
      <c r="B8127" s="4" t="s">
        <v>313</v>
      </c>
      <c r="C8127" s="5" t="s">
        <v>314</v>
      </c>
      <c r="D8127" s="5">
        <v>24.0</v>
      </c>
      <c r="E8127" s="5">
        <v>0.42</v>
      </c>
      <c r="F8127" s="4">
        <v>15159.0</v>
      </c>
      <c r="G8127" s="6">
        <v>44654.69930555556</v>
      </c>
      <c r="H8127" s="6" t="str">
        <f>VLOOKUP(F8127,'Customer Details'!$A$1:$B$3264,2,0)</f>
        <v>United Kingdom</v>
      </c>
      <c r="I8127" s="7">
        <f t="shared" si="1"/>
        <v>10.08</v>
      </c>
      <c r="J8127" s="7">
        <f t="shared" si="2"/>
        <v>10.08</v>
      </c>
    </row>
    <row r="8128" ht="15.75" customHeight="1">
      <c r="A8128" s="4">
        <v>536637.0</v>
      </c>
      <c r="B8128" s="4">
        <v>22917.0</v>
      </c>
      <c r="C8128" s="5" t="s">
        <v>3381</v>
      </c>
      <c r="D8128" s="5">
        <v>1.0</v>
      </c>
      <c r="E8128" s="5">
        <v>0.65</v>
      </c>
      <c r="F8128" s="4">
        <v>18041.0</v>
      </c>
      <c r="G8128" s="6">
        <v>44349.48263888889</v>
      </c>
      <c r="H8128" s="6" t="str">
        <f>VLOOKUP(F8128,'Customer Details'!$A$1:$B$3264,2,0)</f>
        <v>Australia</v>
      </c>
      <c r="I8128" s="7">
        <f t="shared" si="1"/>
        <v>0.65</v>
      </c>
      <c r="J8128" s="7">
        <f t="shared" si="2"/>
        <v>0.65</v>
      </c>
    </row>
    <row r="8129" ht="15.75" customHeight="1">
      <c r="A8129" s="4">
        <v>571653.0</v>
      </c>
      <c r="B8129" s="4" t="s">
        <v>287</v>
      </c>
      <c r="C8129" s="5" t="s">
        <v>288</v>
      </c>
      <c r="D8129" s="5">
        <v>24.0</v>
      </c>
      <c r="E8129" s="5">
        <v>1.25</v>
      </c>
      <c r="F8129" s="4">
        <v>14298.0</v>
      </c>
      <c r="G8129" s="6">
        <v>44669.51180555556</v>
      </c>
      <c r="H8129" s="6" t="str">
        <f>VLOOKUP(F8129,'Customer Details'!$A$1:$B$3264,2,0)</f>
        <v>USA</v>
      </c>
      <c r="I8129" s="7">
        <f t="shared" si="1"/>
        <v>30</v>
      </c>
      <c r="J8129" s="7">
        <f t="shared" si="2"/>
        <v>30</v>
      </c>
    </row>
    <row r="8130" ht="15.75" customHeight="1">
      <c r="A8130" s="4" t="s">
        <v>322</v>
      </c>
      <c r="B8130" s="4">
        <v>23230.0</v>
      </c>
      <c r="C8130" s="5" t="s">
        <v>2795</v>
      </c>
      <c r="D8130" s="5">
        <v>-25.0</v>
      </c>
      <c r="E8130" s="5">
        <v>0.42</v>
      </c>
      <c r="F8130" s="4">
        <v>12748.0</v>
      </c>
      <c r="G8130" s="6">
        <v>44457.56388888889</v>
      </c>
      <c r="H8130" s="6" t="str">
        <f>VLOOKUP(F8130,'Customer Details'!$A$1:$B$3264,2,0)</f>
        <v>USA</v>
      </c>
      <c r="I8130" s="7">
        <f t="shared" si="1"/>
        <v>-10.5</v>
      </c>
      <c r="J8130" s="7">
        <f t="shared" si="2"/>
        <v>10.5</v>
      </c>
    </row>
    <row r="8131" ht="15.75" customHeight="1">
      <c r="A8131" s="4">
        <v>577303.0</v>
      </c>
      <c r="B8131" s="4" t="s">
        <v>77</v>
      </c>
      <c r="C8131" s="5" t="s">
        <v>78</v>
      </c>
      <c r="D8131" s="5">
        <v>3.0</v>
      </c>
      <c r="E8131" s="5">
        <v>4.15</v>
      </c>
      <c r="F8131" s="4">
        <v>14390.0</v>
      </c>
      <c r="G8131" s="6">
        <v>44699.54305555556</v>
      </c>
      <c r="H8131" s="6" t="str">
        <f>VLOOKUP(F8131,'Customer Details'!$A$1:$B$3264,2,0)</f>
        <v>India</v>
      </c>
      <c r="I8131" s="7">
        <f t="shared" si="1"/>
        <v>12.45</v>
      </c>
      <c r="J8131" s="7">
        <f t="shared" si="2"/>
        <v>12.45</v>
      </c>
    </row>
    <row r="8132" ht="15.75" customHeight="1">
      <c r="A8132" s="4">
        <v>580876.0</v>
      </c>
      <c r="B8132" s="4" t="s">
        <v>2549</v>
      </c>
      <c r="C8132" s="5" t="s">
        <v>2550</v>
      </c>
      <c r="D8132" s="5">
        <v>1.0</v>
      </c>
      <c r="E8132" s="5">
        <v>0.42</v>
      </c>
      <c r="F8132" s="4">
        <v>14071.0</v>
      </c>
      <c r="G8132" s="6">
        <v>44718.50833333333</v>
      </c>
      <c r="H8132" s="6" t="str">
        <f>VLOOKUP(F8132,'Customer Details'!$A$1:$B$3264,2,0)</f>
        <v>USA</v>
      </c>
      <c r="I8132" s="7">
        <f t="shared" si="1"/>
        <v>0.42</v>
      </c>
      <c r="J8132" s="7">
        <f t="shared" si="2"/>
        <v>0.42</v>
      </c>
    </row>
    <row r="8133" ht="15.75" customHeight="1">
      <c r="A8133" s="4">
        <v>563454.0</v>
      </c>
      <c r="B8133" s="4" t="s">
        <v>394</v>
      </c>
      <c r="C8133" s="5" t="s">
        <v>395</v>
      </c>
      <c r="D8133" s="5">
        <v>24.0</v>
      </c>
      <c r="E8133" s="5">
        <v>0.85</v>
      </c>
      <c r="F8133" s="4">
        <v>13305.0</v>
      </c>
      <c r="G8133" s="6">
        <v>44608.61180555556</v>
      </c>
      <c r="H8133" s="6" t="str">
        <f>VLOOKUP(F8133,'Customer Details'!$A$1:$B$3264,2,0)</f>
        <v>China</v>
      </c>
      <c r="I8133" s="7">
        <f t="shared" si="1"/>
        <v>20.4</v>
      </c>
      <c r="J8133" s="7">
        <f t="shared" si="2"/>
        <v>20.4</v>
      </c>
    </row>
    <row r="8134" ht="15.75" customHeight="1">
      <c r="A8134" s="4">
        <v>536981.0</v>
      </c>
      <c r="B8134" s="4" t="s">
        <v>1873</v>
      </c>
      <c r="C8134" s="5" t="s">
        <v>1874</v>
      </c>
      <c r="D8134" s="5">
        <v>1.0</v>
      </c>
      <c r="E8134" s="5">
        <v>7.95</v>
      </c>
      <c r="F8134" s="4">
        <v>14723.0</v>
      </c>
      <c r="G8134" s="6">
        <v>44350.60138888889</v>
      </c>
      <c r="H8134" s="6" t="str">
        <f>VLOOKUP(F8134,'Customer Details'!$A$1:$B$3264,2,0)</f>
        <v>China</v>
      </c>
      <c r="I8134" s="7">
        <f t="shared" si="1"/>
        <v>7.95</v>
      </c>
      <c r="J8134" s="7">
        <f t="shared" si="2"/>
        <v>7.95</v>
      </c>
    </row>
    <row r="8135" ht="15.75" customHeight="1">
      <c r="A8135" s="4" t="s">
        <v>1086</v>
      </c>
      <c r="B8135" s="4">
        <v>21915.0</v>
      </c>
      <c r="C8135" s="5" t="s">
        <v>2307</v>
      </c>
      <c r="D8135" s="5">
        <v>-1.0</v>
      </c>
      <c r="E8135" s="5">
        <v>1.25</v>
      </c>
      <c r="F8135" s="4">
        <v>16571.0</v>
      </c>
      <c r="G8135" s="6">
        <v>44566.61875</v>
      </c>
      <c r="H8135" s="6" t="str">
        <f>VLOOKUP(F8135,'Customer Details'!$A$1:$B$3264,2,0)</f>
        <v>Australia</v>
      </c>
      <c r="I8135" s="7">
        <f t="shared" si="1"/>
        <v>-1.25</v>
      </c>
      <c r="J8135" s="7">
        <f t="shared" si="2"/>
        <v>1.25</v>
      </c>
    </row>
    <row r="8136" ht="15.75" customHeight="1">
      <c r="A8136" s="4">
        <v>581142.0</v>
      </c>
      <c r="B8136" s="4">
        <v>22906.0</v>
      </c>
      <c r="C8136" s="5" t="s">
        <v>3382</v>
      </c>
      <c r="D8136" s="5">
        <v>1.0</v>
      </c>
      <c r="E8136" s="5">
        <v>1.65</v>
      </c>
      <c r="F8136" s="4">
        <v>14204.0</v>
      </c>
      <c r="G8136" s="6">
        <v>44719.56805555556</v>
      </c>
      <c r="H8136" s="6" t="str">
        <f>VLOOKUP(F8136,'Customer Details'!$A$1:$B$3264,2,0)</f>
        <v>United Kingdom</v>
      </c>
      <c r="I8136" s="7">
        <f t="shared" si="1"/>
        <v>1.65</v>
      </c>
      <c r="J8136" s="7">
        <f t="shared" si="2"/>
        <v>1.65</v>
      </c>
    </row>
    <row r="8137" ht="15.75" customHeight="1">
      <c r="A8137" s="4" t="s">
        <v>2856</v>
      </c>
      <c r="B8137" s="4">
        <v>22363.0</v>
      </c>
      <c r="C8137" s="5" t="s">
        <v>702</v>
      </c>
      <c r="D8137" s="5">
        <v>-3.0</v>
      </c>
      <c r="E8137" s="5">
        <v>2.95</v>
      </c>
      <c r="F8137" s="4">
        <v>15489.0</v>
      </c>
      <c r="G8137" s="6">
        <v>44682.41319444445</v>
      </c>
      <c r="H8137" s="6" t="str">
        <f>VLOOKUP(F8137,'Customer Details'!$A$1:$B$3264,2,0)</f>
        <v>USA</v>
      </c>
      <c r="I8137" s="7">
        <f t="shared" si="1"/>
        <v>-8.85</v>
      </c>
      <c r="J8137" s="7">
        <f t="shared" si="2"/>
        <v>8.85</v>
      </c>
    </row>
    <row r="8138" ht="15.75" customHeight="1">
      <c r="A8138" s="4">
        <v>570888.0</v>
      </c>
      <c r="B8138" s="4" t="s">
        <v>299</v>
      </c>
      <c r="C8138" s="5" t="s">
        <v>300</v>
      </c>
      <c r="D8138" s="5">
        <v>12.0</v>
      </c>
      <c r="E8138" s="5">
        <v>1.25</v>
      </c>
      <c r="F8138" s="4">
        <v>17509.0</v>
      </c>
      <c r="G8138" s="6">
        <v>44664.43472222222</v>
      </c>
      <c r="H8138" s="6" t="str">
        <f>VLOOKUP(F8138,'Customer Details'!$A$1:$B$3264,2,0)</f>
        <v>Australia</v>
      </c>
      <c r="I8138" s="7">
        <f t="shared" si="1"/>
        <v>15</v>
      </c>
      <c r="J8138" s="7">
        <f t="shared" si="2"/>
        <v>15</v>
      </c>
    </row>
    <row r="8139" ht="15.75" customHeight="1">
      <c r="A8139" s="4" t="s">
        <v>2905</v>
      </c>
      <c r="B8139" s="4">
        <v>21394.0</v>
      </c>
      <c r="C8139" s="5" t="s">
        <v>3383</v>
      </c>
      <c r="D8139" s="5">
        <v>-2.0</v>
      </c>
      <c r="E8139" s="5">
        <v>0.39</v>
      </c>
      <c r="F8139" s="4">
        <v>16145.0</v>
      </c>
      <c r="G8139" s="6">
        <v>44504.675</v>
      </c>
      <c r="H8139" s="6" t="str">
        <f>VLOOKUP(F8139,'Customer Details'!$A$1:$B$3264,2,0)</f>
        <v>United Kingdom</v>
      </c>
      <c r="I8139" s="7">
        <f t="shared" si="1"/>
        <v>-0.78</v>
      </c>
      <c r="J8139" s="7">
        <f t="shared" si="2"/>
        <v>0.78</v>
      </c>
    </row>
    <row r="8140" ht="15.75" customHeight="1">
      <c r="A8140" s="4">
        <v>568325.0</v>
      </c>
      <c r="B8140" s="4" t="s">
        <v>48</v>
      </c>
      <c r="C8140" s="5" t="s">
        <v>49</v>
      </c>
      <c r="D8140" s="5">
        <v>1.0</v>
      </c>
      <c r="E8140" s="5">
        <v>2.08</v>
      </c>
      <c r="F8140" s="4">
        <v>14667.0</v>
      </c>
      <c r="G8140" s="6">
        <v>44646.58125</v>
      </c>
      <c r="H8140" s="6" t="str">
        <f>VLOOKUP(F8140,'Customer Details'!$A$1:$B$3264,2,0)</f>
        <v>Australia</v>
      </c>
      <c r="I8140" s="7">
        <f t="shared" si="1"/>
        <v>2.08</v>
      </c>
      <c r="J8140" s="7">
        <f t="shared" si="2"/>
        <v>2.08</v>
      </c>
    </row>
    <row r="8141" ht="15.75" customHeight="1">
      <c r="A8141" s="4">
        <v>542711.0</v>
      </c>
      <c r="B8141" s="4" t="s">
        <v>320</v>
      </c>
      <c r="C8141" s="5" t="s">
        <v>321</v>
      </c>
      <c r="D8141" s="5">
        <v>1.0</v>
      </c>
      <c r="E8141" s="5">
        <v>2.95</v>
      </c>
      <c r="F8141" s="4">
        <v>17894.0</v>
      </c>
      <c r="G8141" s="6">
        <v>44408.55486111111</v>
      </c>
      <c r="H8141" s="6" t="str">
        <f>VLOOKUP(F8141,'Customer Details'!$A$1:$B$3264,2,0)</f>
        <v>Australia</v>
      </c>
      <c r="I8141" s="7">
        <f t="shared" si="1"/>
        <v>2.95</v>
      </c>
      <c r="J8141" s="7">
        <f t="shared" si="2"/>
        <v>2.95</v>
      </c>
    </row>
    <row r="8142" ht="15.75" customHeight="1">
      <c r="A8142" s="4" t="s">
        <v>3384</v>
      </c>
      <c r="B8142" s="4">
        <v>84378.0</v>
      </c>
      <c r="C8142" s="5" t="s">
        <v>3385</v>
      </c>
      <c r="D8142" s="5">
        <v>-24.0</v>
      </c>
      <c r="E8142" s="5">
        <v>1.25</v>
      </c>
      <c r="F8142" s="4">
        <v>14829.0</v>
      </c>
      <c r="G8142" s="6">
        <v>44361.48194444444</v>
      </c>
      <c r="H8142" s="6" t="str">
        <f>VLOOKUP(F8142,'Customer Details'!$A$1:$B$3264,2,0)</f>
        <v>China</v>
      </c>
      <c r="I8142" s="7">
        <f t="shared" si="1"/>
        <v>-30</v>
      </c>
      <c r="J8142" s="7">
        <f t="shared" si="2"/>
        <v>30</v>
      </c>
    </row>
    <row r="8143" ht="15.75" customHeight="1">
      <c r="A8143" s="4">
        <v>540157.0</v>
      </c>
      <c r="B8143" s="4" t="s">
        <v>87</v>
      </c>
      <c r="C8143" s="5" t="s">
        <v>135</v>
      </c>
      <c r="D8143" s="5">
        <v>2.0</v>
      </c>
      <c r="E8143" s="5">
        <v>3.75</v>
      </c>
      <c r="F8143" s="4">
        <v>15311.0</v>
      </c>
      <c r="G8143" s="6">
        <v>44382.48680555556</v>
      </c>
      <c r="H8143" s="6" t="str">
        <f>VLOOKUP(F8143,'Customer Details'!$A$1:$B$3264,2,0)</f>
        <v>USA</v>
      </c>
      <c r="I8143" s="7">
        <f t="shared" si="1"/>
        <v>7.5</v>
      </c>
      <c r="J8143" s="7">
        <f t="shared" si="2"/>
        <v>7.5</v>
      </c>
    </row>
    <row r="8144" ht="15.75" customHeight="1">
      <c r="A8144" s="4">
        <v>557257.0</v>
      </c>
      <c r="B8144" s="4" t="s">
        <v>54</v>
      </c>
      <c r="C8144" s="5" t="s">
        <v>55</v>
      </c>
      <c r="D8144" s="5">
        <v>24.0</v>
      </c>
      <c r="E8144" s="5">
        <v>5.95</v>
      </c>
      <c r="F8144" s="4">
        <v>14051.0</v>
      </c>
      <c r="G8144" s="6">
        <v>44549.44027777778</v>
      </c>
      <c r="H8144" s="6" t="str">
        <f>VLOOKUP(F8144,'Customer Details'!$A$1:$B$3264,2,0)</f>
        <v>India</v>
      </c>
      <c r="I8144" s="7">
        <f t="shared" si="1"/>
        <v>142.8</v>
      </c>
      <c r="J8144" s="7">
        <f t="shared" si="2"/>
        <v>142.8</v>
      </c>
    </row>
    <row r="8145" ht="15.75" customHeight="1">
      <c r="A8145" s="4">
        <v>538844.0</v>
      </c>
      <c r="B8145" s="4" t="s">
        <v>235</v>
      </c>
      <c r="C8145" s="5" t="s">
        <v>690</v>
      </c>
      <c r="D8145" s="5">
        <v>7.0</v>
      </c>
      <c r="E8145" s="5">
        <v>3.75</v>
      </c>
      <c r="F8145" s="4">
        <v>14680.0</v>
      </c>
      <c r="G8145" s="6">
        <v>44361.55486111111</v>
      </c>
      <c r="H8145" s="6" t="str">
        <f>VLOOKUP(F8145,'Customer Details'!$A$1:$B$3264,2,0)</f>
        <v>United Kingdom</v>
      </c>
      <c r="I8145" s="7">
        <f t="shared" si="1"/>
        <v>26.25</v>
      </c>
      <c r="J8145" s="7">
        <f t="shared" si="2"/>
        <v>26.25</v>
      </c>
    </row>
    <row r="8146" ht="15.75" customHeight="1">
      <c r="A8146" s="4">
        <v>573340.0</v>
      </c>
      <c r="B8146" s="4" t="s">
        <v>38</v>
      </c>
      <c r="C8146" s="5" t="s">
        <v>39</v>
      </c>
      <c r="D8146" s="5">
        <v>2.0</v>
      </c>
      <c r="E8146" s="5">
        <v>2.95</v>
      </c>
      <c r="F8146" s="4">
        <v>14159.0</v>
      </c>
      <c r="G8146" s="6">
        <v>44681.49652777778</v>
      </c>
      <c r="H8146" s="6" t="str">
        <f>VLOOKUP(F8146,'Customer Details'!$A$1:$B$3264,2,0)</f>
        <v>Australia</v>
      </c>
      <c r="I8146" s="7">
        <f t="shared" si="1"/>
        <v>5.9</v>
      </c>
      <c r="J8146" s="7">
        <f t="shared" si="2"/>
        <v>5.9</v>
      </c>
    </row>
    <row r="8147" ht="15.75" customHeight="1">
      <c r="A8147" s="4" t="s">
        <v>1432</v>
      </c>
      <c r="B8147" s="4">
        <v>20725.0</v>
      </c>
      <c r="C8147" s="5" t="s">
        <v>556</v>
      </c>
      <c r="D8147" s="5">
        <v>-1.0</v>
      </c>
      <c r="E8147" s="5">
        <v>1.65</v>
      </c>
      <c r="F8147" s="4">
        <v>13725.0</v>
      </c>
      <c r="G8147" s="6">
        <v>44649.48194444444</v>
      </c>
      <c r="H8147" s="6" t="str">
        <f>VLOOKUP(F8147,'Customer Details'!$A$1:$B$3264,2,0)</f>
        <v>Australia</v>
      </c>
      <c r="I8147" s="7">
        <f t="shared" si="1"/>
        <v>-1.65</v>
      </c>
      <c r="J8147" s="7">
        <f t="shared" si="2"/>
        <v>1.65</v>
      </c>
    </row>
    <row r="8148" ht="15.75" customHeight="1">
      <c r="A8148" s="4">
        <v>537620.0</v>
      </c>
      <c r="B8148" s="4" t="s">
        <v>1486</v>
      </c>
      <c r="C8148" s="5" t="s">
        <v>1487</v>
      </c>
      <c r="D8148" s="5">
        <v>4.0</v>
      </c>
      <c r="E8148" s="5">
        <v>3.75</v>
      </c>
      <c r="F8148" s="4">
        <v>13880.0</v>
      </c>
      <c r="G8148" s="6">
        <v>44354.58333333334</v>
      </c>
      <c r="H8148" s="6" t="str">
        <f>VLOOKUP(F8148,'Customer Details'!$A$1:$B$3264,2,0)</f>
        <v>Australia</v>
      </c>
      <c r="I8148" s="7">
        <f t="shared" si="1"/>
        <v>15</v>
      </c>
      <c r="J8148" s="7">
        <f t="shared" si="2"/>
        <v>15</v>
      </c>
    </row>
    <row r="8149" ht="15.75" customHeight="1">
      <c r="A8149" s="4">
        <v>578251.0</v>
      </c>
      <c r="B8149" s="4" t="s">
        <v>460</v>
      </c>
      <c r="C8149" s="5" t="s">
        <v>461</v>
      </c>
      <c r="D8149" s="5">
        <v>24.0</v>
      </c>
      <c r="E8149" s="5">
        <v>0.39</v>
      </c>
      <c r="F8149" s="4">
        <v>15993.0</v>
      </c>
      <c r="G8149" s="6">
        <v>44704.53125</v>
      </c>
      <c r="H8149" s="6" t="str">
        <f>VLOOKUP(F8149,'Customer Details'!$A$1:$B$3264,2,0)</f>
        <v>USA</v>
      </c>
      <c r="I8149" s="7">
        <f t="shared" si="1"/>
        <v>9.36</v>
      </c>
      <c r="J8149" s="7">
        <f t="shared" si="2"/>
        <v>9.36</v>
      </c>
    </row>
    <row r="8150" ht="15.75" customHeight="1">
      <c r="A8150" s="4">
        <v>580876.0</v>
      </c>
      <c r="B8150" s="4" t="s">
        <v>156</v>
      </c>
      <c r="C8150" s="5" t="s">
        <v>157</v>
      </c>
      <c r="D8150" s="5">
        <v>2.0</v>
      </c>
      <c r="E8150" s="5">
        <v>0.39</v>
      </c>
      <c r="F8150" s="4">
        <v>14071.0</v>
      </c>
      <c r="G8150" s="6">
        <v>44718.50833333333</v>
      </c>
      <c r="H8150" s="6" t="str">
        <f>VLOOKUP(F8150,'Customer Details'!$A$1:$B$3264,2,0)</f>
        <v>USA</v>
      </c>
      <c r="I8150" s="7">
        <f t="shared" si="1"/>
        <v>0.78</v>
      </c>
      <c r="J8150" s="7">
        <f t="shared" si="2"/>
        <v>0.78</v>
      </c>
    </row>
    <row r="8151" ht="15.75" customHeight="1">
      <c r="A8151" s="4">
        <v>548312.0</v>
      </c>
      <c r="B8151" s="4" t="s">
        <v>59</v>
      </c>
      <c r="C8151" s="5" t="s">
        <v>60</v>
      </c>
      <c r="D8151" s="5">
        <v>2.0</v>
      </c>
      <c r="E8151" s="5">
        <v>4.95</v>
      </c>
      <c r="F8151" s="4">
        <v>16059.0</v>
      </c>
      <c r="G8151" s="6">
        <v>44469.50833333333</v>
      </c>
      <c r="H8151" s="6" t="str">
        <f>VLOOKUP(F8151,'Customer Details'!$A$1:$B$3264,2,0)</f>
        <v>United Kingdom</v>
      </c>
      <c r="I8151" s="7">
        <f t="shared" si="1"/>
        <v>9.9</v>
      </c>
      <c r="J8151" s="7">
        <f t="shared" si="2"/>
        <v>9.9</v>
      </c>
    </row>
    <row r="8152" ht="15.75" customHeight="1">
      <c r="A8152" s="4" t="s">
        <v>3181</v>
      </c>
      <c r="B8152" s="4">
        <v>22663.0</v>
      </c>
      <c r="C8152" s="5" t="s">
        <v>735</v>
      </c>
      <c r="D8152" s="5">
        <v>-1.0</v>
      </c>
      <c r="E8152" s="5">
        <v>1.95</v>
      </c>
      <c r="F8152" s="4">
        <v>14389.0</v>
      </c>
      <c r="G8152" s="6">
        <v>44402.53125</v>
      </c>
      <c r="H8152" s="6" t="str">
        <f>VLOOKUP(F8152,'Customer Details'!$A$1:$B$3264,2,0)</f>
        <v>China</v>
      </c>
      <c r="I8152" s="7">
        <f t="shared" si="1"/>
        <v>-1.95</v>
      </c>
      <c r="J8152" s="7">
        <f t="shared" si="2"/>
        <v>1.95</v>
      </c>
    </row>
    <row r="8153" ht="15.75" customHeight="1">
      <c r="A8153" s="4">
        <v>536522.0</v>
      </c>
      <c r="B8153" s="4" t="s">
        <v>133</v>
      </c>
      <c r="C8153" s="5" t="s">
        <v>134</v>
      </c>
      <c r="D8153" s="5">
        <v>1.0</v>
      </c>
      <c r="E8153" s="5">
        <v>0.85</v>
      </c>
      <c r="F8153" s="4">
        <v>15012.0</v>
      </c>
      <c r="G8153" s="6">
        <v>44348.53402777778</v>
      </c>
      <c r="H8153" s="6" t="str">
        <f>VLOOKUP(F8153,'Customer Details'!$A$1:$B$3264,2,0)</f>
        <v>China</v>
      </c>
      <c r="I8153" s="7">
        <f t="shared" si="1"/>
        <v>0.85</v>
      </c>
      <c r="J8153" s="7">
        <f t="shared" si="2"/>
        <v>0.85</v>
      </c>
    </row>
    <row r="8154" ht="15.75" customHeight="1">
      <c r="A8154" s="4">
        <v>547417.0</v>
      </c>
      <c r="B8154" s="4" t="s">
        <v>268</v>
      </c>
      <c r="C8154" s="5" t="s">
        <v>269</v>
      </c>
      <c r="D8154" s="5">
        <v>8.0</v>
      </c>
      <c r="E8154" s="5">
        <v>1.95</v>
      </c>
      <c r="F8154" s="4">
        <v>13239.0</v>
      </c>
      <c r="G8154" s="6">
        <v>44462.43402777778</v>
      </c>
      <c r="H8154" s="6" t="str">
        <f>VLOOKUP(F8154,'Customer Details'!$A$1:$B$3264,2,0)</f>
        <v>Australia</v>
      </c>
      <c r="I8154" s="7">
        <f t="shared" si="1"/>
        <v>15.6</v>
      </c>
      <c r="J8154" s="7">
        <f t="shared" si="2"/>
        <v>15.6</v>
      </c>
    </row>
    <row r="8155" ht="15.75" customHeight="1">
      <c r="A8155" s="4" t="s">
        <v>1847</v>
      </c>
      <c r="B8155" s="4" t="s">
        <v>38</v>
      </c>
      <c r="C8155" s="5" t="s">
        <v>39</v>
      </c>
      <c r="D8155" s="5">
        <v>-1930.0</v>
      </c>
      <c r="E8155" s="5">
        <v>2.55</v>
      </c>
      <c r="F8155" s="4">
        <v>15749.0</v>
      </c>
      <c r="G8155" s="6">
        <v>44487.54722222222</v>
      </c>
      <c r="H8155" s="6" t="str">
        <f>VLOOKUP(F8155,'Customer Details'!$A$1:$B$3264,2,0)</f>
        <v>USA</v>
      </c>
      <c r="I8155" s="7">
        <f t="shared" si="1"/>
        <v>-4921.5</v>
      </c>
      <c r="J8155" s="7">
        <f t="shared" si="2"/>
        <v>4921.5</v>
      </c>
    </row>
    <row r="8156" ht="15.75" customHeight="1">
      <c r="A8156" s="4">
        <v>575740.0</v>
      </c>
      <c r="B8156" s="4" t="s">
        <v>75</v>
      </c>
      <c r="C8156" s="5" t="s">
        <v>76</v>
      </c>
      <c r="D8156" s="5">
        <v>3.0</v>
      </c>
      <c r="E8156" s="5">
        <v>5.45</v>
      </c>
      <c r="F8156" s="4">
        <v>18130.0</v>
      </c>
      <c r="G8156" s="6">
        <v>44692.39236111111</v>
      </c>
      <c r="H8156" s="6" t="str">
        <f>VLOOKUP(F8156,'Customer Details'!$A$1:$B$3264,2,0)</f>
        <v>Australia</v>
      </c>
      <c r="I8156" s="7">
        <f t="shared" si="1"/>
        <v>16.35</v>
      </c>
      <c r="J8156" s="7">
        <f t="shared" si="2"/>
        <v>16.35</v>
      </c>
    </row>
    <row r="8157" ht="15.75" customHeight="1">
      <c r="A8157" s="4">
        <v>542869.0</v>
      </c>
      <c r="B8157" s="4" t="s">
        <v>493</v>
      </c>
      <c r="C8157" s="5" t="s">
        <v>494</v>
      </c>
      <c r="D8157" s="5">
        <v>12.0</v>
      </c>
      <c r="E8157" s="5">
        <v>0.85</v>
      </c>
      <c r="F8157" s="4">
        <v>17035.0</v>
      </c>
      <c r="G8157" s="6">
        <v>44409.51875</v>
      </c>
      <c r="H8157" s="6" t="str">
        <f>VLOOKUP(F8157,'Customer Details'!$A$1:$B$3264,2,0)</f>
        <v>USA</v>
      </c>
      <c r="I8157" s="7">
        <f t="shared" si="1"/>
        <v>10.2</v>
      </c>
      <c r="J8157" s="7">
        <f t="shared" si="2"/>
        <v>10.2</v>
      </c>
    </row>
    <row r="8158" ht="15.75" customHeight="1">
      <c r="A8158" s="4">
        <v>574863.0</v>
      </c>
      <c r="B8158" s="4" t="s">
        <v>30</v>
      </c>
      <c r="C8158" s="5" t="s">
        <v>31</v>
      </c>
      <c r="D8158" s="5">
        <v>2.0</v>
      </c>
      <c r="E8158" s="5">
        <v>4.25</v>
      </c>
      <c r="F8158" s="4">
        <v>15719.0</v>
      </c>
      <c r="G8158" s="6">
        <v>44688.52013888889</v>
      </c>
      <c r="H8158" s="6" t="str">
        <f>VLOOKUP(F8158,'Customer Details'!$A$1:$B$3264,2,0)</f>
        <v>Australia</v>
      </c>
      <c r="I8158" s="7">
        <f t="shared" si="1"/>
        <v>8.5</v>
      </c>
      <c r="J8158" s="7">
        <f t="shared" si="2"/>
        <v>8.5</v>
      </c>
    </row>
    <row r="8159" ht="15.75" customHeight="1">
      <c r="A8159" s="4">
        <v>567615.0</v>
      </c>
      <c r="B8159" s="4" t="s">
        <v>221</v>
      </c>
      <c r="C8159" s="5" t="s">
        <v>222</v>
      </c>
      <c r="D8159" s="5">
        <v>25.0</v>
      </c>
      <c r="E8159" s="5">
        <v>0.42</v>
      </c>
      <c r="F8159" s="4">
        <v>13316.0</v>
      </c>
      <c r="G8159" s="6">
        <v>44641.50972222222</v>
      </c>
      <c r="H8159" s="6" t="str">
        <f>VLOOKUP(F8159,'Customer Details'!$A$1:$B$3264,2,0)</f>
        <v>China</v>
      </c>
      <c r="I8159" s="7">
        <f t="shared" si="1"/>
        <v>10.5</v>
      </c>
      <c r="J8159" s="7">
        <f t="shared" si="2"/>
        <v>10.5</v>
      </c>
    </row>
    <row r="8160" ht="15.75" customHeight="1">
      <c r="A8160" s="4">
        <v>538917.0</v>
      </c>
      <c r="B8160" s="4" t="s">
        <v>2660</v>
      </c>
      <c r="C8160" s="5" t="s">
        <v>2661</v>
      </c>
      <c r="D8160" s="5">
        <v>6.0</v>
      </c>
      <c r="E8160" s="5">
        <v>4.25</v>
      </c>
      <c r="F8160" s="4">
        <v>17449.0</v>
      </c>
      <c r="G8160" s="6">
        <v>44362.45625</v>
      </c>
      <c r="H8160" s="6" t="str">
        <f>VLOOKUP(F8160,'Customer Details'!$A$1:$B$3264,2,0)</f>
        <v>USA</v>
      </c>
      <c r="I8160" s="7">
        <f t="shared" si="1"/>
        <v>25.5</v>
      </c>
      <c r="J8160" s="7">
        <f t="shared" si="2"/>
        <v>25.5</v>
      </c>
    </row>
    <row r="8161" ht="15.75" customHeight="1">
      <c r="A8161" s="4">
        <v>568531.0</v>
      </c>
      <c r="B8161" s="4">
        <v>22568.0</v>
      </c>
      <c r="C8161" s="5" t="s">
        <v>3386</v>
      </c>
      <c r="D8161" s="5">
        <v>1.0</v>
      </c>
      <c r="E8161" s="5">
        <v>3.75</v>
      </c>
      <c r="F8161" s="4">
        <v>16713.0</v>
      </c>
      <c r="G8161" s="6">
        <v>44647.57569444444</v>
      </c>
      <c r="H8161" s="6" t="str">
        <f>VLOOKUP(F8161,'Customer Details'!$A$1:$B$3264,2,0)</f>
        <v>United Kingdom</v>
      </c>
      <c r="I8161" s="7">
        <f t="shared" si="1"/>
        <v>3.75</v>
      </c>
      <c r="J8161" s="7">
        <f t="shared" si="2"/>
        <v>3.75</v>
      </c>
    </row>
    <row r="8162" ht="15.75" customHeight="1">
      <c r="A8162" s="4" t="s">
        <v>1388</v>
      </c>
      <c r="B8162" s="4">
        <v>22313.0</v>
      </c>
      <c r="C8162" s="5" t="s">
        <v>3387</v>
      </c>
      <c r="D8162" s="5">
        <v>-250.0</v>
      </c>
      <c r="E8162" s="5">
        <v>2.55</v>
      </c>
      <c r="F8162" s="4">
        <v>14298.0</v>
      </c>
      <c r="G8162" s="6">
        <v>44718.62777777778</v>
      </c>
      <c r="H8162" s="6" t="str">
        <f>VLOOKUP(F8162,'Customer Details'!$A$1:$B$3264,2,0)</f>
        <v>USA</v>
      </c>
      <c r="I8162" s="7">
        <f t="shared" si="1"/>
        <v>-637.5</v>
      </c>
      <c r="J8162" s="7">
        <f t="shared" si="2"/>
        <v>637.5</v>
      </c>
    </row>
    <row r="8163" ht="15.75" customHeight="1">
      <c r="A8163" s="4">
        <v>570554.0</v>
      </c>
      <c r="B8163" s="4" t="s">
        <v>396</v>
      </c>
      <c r="C8163" s="5" t="s">
        <v>397</v>
      </c>
      <c r="D8163" s="5">
        <v>1.0</v>
      </c>
      <c r="E8163" s="5">
        <v>0.38</v>
      </c>
      <c r="F8163" s="4">
        <v>14800.0</v>
      </c>
      <c r="G8163" s="6">
        <v>44662.45972222222</v>
      </c>
      <c r="H8163" s="6" t="str">
        <f>VLOOKUP(F8163,'Customer Details'!$A$1:$B$3264,2,0)</f>
        <v>Australia</v>
      </c>
      <c r="I8163" s="7">
        <f t="shared" si="1"/>
        <v>0.38</v>
      </c>
      <c r="J8163" s="7">
        <f t="shared" si="2"/>
        <v>0.38</v>
      </c>
    </row>
    <row r="8164" ht="15.75" customHeight="1">
      <c r="A8164" s="4">
        <v>560259.0</v>
      </c>
      <c r="B8164" s="4" t="s">
        <v>460</v>
      </c>
      <c r="C8164" s="5" t="s">
        <v>461</v>
      </c>
      <c r="D8164" s="5">
        <v>24.0</v>
      </c>
      <c r="E8164" s="5">
        <v>0.39</v>
      </c>
      <c r="F8164" s="4">
        <v>13654.0</v>
      </c>
      <c r="G8164" s="6">
        <v>44578.56180555555</v>
      </c>
      <c r="H8164" s="6" t="str">
        <f>VLOOKUP(F8164,'Customer Details'!$A$1:$B$3264,2,0)</f>
        <v>United Kingdom</v>
      </c>
      <c r="I8164" s="7">
        <f t="shared" si="1"/>
        <v>9.36</v>
      </c>
      <c r="J8164" s="7">
        <f t="shared" si="2"/>
        <v>9.36</v>
      </c>
    </row>
    <row r="8165" ht="15.75" customHeight="1">
      <c r="A8165" s="4" t="s">
        <v>301</v>
      </c>
      <c r="B8165" s="4">
        <v>22356.0</v>
      </c>
      <c r="C8165" s="5" t="s">
        <v>2601</v>
      </c>
      <c r="D8165" s="5">
        <v>-1.0</v>
      </c>
      <c r="E8165" s="5">
        <v>0.85</v>
      </c>
      <c r="F8165" s="4">
        <v>17841.0</v>
      </c>
      <c r="G8165" s="6">
        <v>44685.57847222222</v>
      </c>
      <c r="H8165" s="6" t="str">
        <f>VLOOKUP(F8165,'Customer Details'!$A$1:$B$3264,2,0)</f>
        <v>India</v>
      </c>
      <c r="I8165" s="7">
        <f t="shared" si="1"/>
        <v>-0.85</v>
      </c>
      <c r="J8165" s="7">
        <f t="shared" si="2"/>
        <v>0.85</v>
      </c>
    </row>
    <row r="8166" ht="15.75" customHeight="1">
      <c r="A8166" s="4">
        <v>537377.0</v>
      </c>
      <c r="B8166" s="4" t="s">
        <v>46</v>
      </c>
      <c r="C8166" s="5" t="s">
        <v>47</v>
      </c>
      <c r="D8166" s="5">
        <v>12.0</v>
      </c>
      <c r="E8166" s="5">
        <v>0.19</v>
      </c>
      <c r="F8166" s="4">
        <v>15882.0</v>
      </c>
      <c r="G8166" s="6">
        <v>44353.54236111111</v>
      </c>
      <c r="H8166" s="6" t="str">
        <f>VLOOKUP(F8166,'Customer Details'!$A$1:$B$3264,2,0)</f>
        <v>India</v>
      </c>
      <c r="I8166" s="7">
        <f t="shared" si="1"/>
        <v>2.28</v>
      </c>
      <c r="J8166" s="7">
        <f t="shared" si="2"/>
        <v>2.28</v>
      </c>
    </row>
    <row r="8167" ht="15.75" customHeight="1">
      <c r="A8167" s="4">
        <v>545559.0</v>
      </c>
      <c r="B8167" s="4">
        <v>22993.0</v>
      </c>
      <c r="C8167" s="5" t="s">
        <v>931</v>
      </c>
      <c r="D8167" s="5">
        <v>1.0</v>
      </c>
      <c r="E8167" s="5">
        <v>1.25</v>
      </c>
      <c r="F8167" s="4">
        <v>15005.0</v>
      </c>
      <c r="G8167" s="6">
        <v>44442.64652777778</v>
      </c>
      <c r="H8167" s="6" t="str">
        <f>VLOOKUP(F8167,'Customer Details'!$A$1:$B$3264,2,0)</f>
        <v>USA</v>
      </c>
      <c r="I8167" s="7">
        <f t="shared" si="1"/>
        <v>1.25</v>
      </c>
      <c r="J8167" s="7">
        <f t="shared" si="2"/>
        <v>1.25</v>
      </c>
    </row>
    <row r="8168" ht="15.75" customHeight="1">
      <c r="A8168" s="4">
        <v>549021.0</v>
      </c>
      <c r="B8168" s="4" t="s">
        <v>2392</v>
      </c>
      <c r="C8168" s="5" t="s">
        <v>2393</v>
      </c>
      <c r="D8168" s="5">
        <v>2.0</v>
      </c>
      <c r="E8168" s="5">
        <v>1.95</v>
      </c>
      <c r="F8168" s="4">
        <v>13468.0</v>
      </c>
      <c r="G8168" s="6">
        <v>44474.67569444444</v>
      </c>
      <c r="H8168" s="6" t="str">
        <f>VLOOKUP(F8168,'Customer Details'!$A$1:$B$3264,2,0)</f>
        <v>India</v>
      </c>
      <c r="I8168" s="7">
        <f t="shared" si="1"/>
        <v>3.9</v>
      </c>
      <c r="J8168" s="7">
        <f t="shared" si="2"/>
        <v>3.9</v>
      </c>
    </row>
    <row r="8169" ht="15.75" customHeight="1">
      <c r="A8169" s="4">
        <v>571178.0</v>
      </c>
      <c r="B8169" s="4">
        <v>23194.0</v>
      </c>
      <c r="C8169" s="5" t="s">
        <v>1516</v>
      </c>
      <c r="D8169" s="5">
        <v>1.0</v>
      </c>
      <c r="E8169" s="5">
        <v>2.25</v>
      </c>
      <c r="F8169" s="4">
        <v>14089.0</v>
      </c>
      <c r="G8169" s="6">
        <v>44665.44305555556</v>
      </c>
      <c r="H8169" s="6" t="str">
        <f>VLOOKUP(F8169,'Customer Details'!$A$1:$B$3264,2,0)</f>
        <v>Australia</v>
      </c>
      <c r="I8169" s="7">
        <f t="shared" si="1"/>
        <v>2.25</v>
      </c>
      <c r="J8169" s="7">
        <f t="shared" si="2"/>
        <v>2.25</v>
      </c>
    </row>
    <row r="8170" ht="15.75" customHeight="1">
      <c r="A8170" s="4" t="s">
        <v>421</v>
      </c>
      <c r="B8170" s="4">
        <v>37446.0</v>
      </c>
      <c r="C8170" s="5" t="s">
        <v>1082</v>
      </c>
      <c r="D8170" s="5">
        <v>-4.0</v>
      </c>
      <c r="E8170" s="5">
        <v>1.45</v>
      </c>
      <c r="F8170" s="4">
        <v>13113.0</v>
      </c>
      <c r="G8170" s="6">
        <v>44480.51180555556</v>
      </c>
      <c r="H8170" s="6" t="str">
        <f>VLOOKUP(F8170,'Customer Details'!$A$1:$B$3264,2,0)</f>
        <v>USA</v>
      </c>
      <c r="I8170" s="7">
        <f t="shared" si="1"/>
        <v>-5.8</v>
      </c>
      <c r="J8170" s="7">
        <f t="shared" si="2"/>
        <v>5.8</v>
      </c>
    </row>
    <row r="8171" ht="15.75" customHeight="1">
      <c r="A8171" s="4">
        <v>569670.0</v>
      </c>
      <c r="B8171" s="4">
        <v>22326.0</v>
      </c>
      <c r="C8171" s="5" t="s">
        <v>2370</v>
      </c>
      <c r="D8171" s="5">
        <v>1.0</v>
      </c>
      <c r="E8171" s="5">
        <v>2.95</v>
      </c>
      <c r="F8171" s="4">
        <v>14730.0</v>
      </c>
      <c r="G8171" s="6">
        <v>44656.57430555556</v>
      </c>
      <c r="H8171" s="6" t="str">
        <f>VLOOKUP(F8171,'Customer Details'!$A$1:$B$3264,2,0)</f>
        <v>United Kingdom</v>
      </c>
      <c r="I8171" s="7">
        <f t="shared" si="1"/>
        <v>2.95</v>
      </c>
      <c r="J8171" s="7">
        <f t="shared" si="2"/>
        <v>2.95</v>
      </c>
    </row>
    <row r="8172" ht="15.75" customHeight="1">
      <c r="A8172" s="4" t="s">
        <v>3388</v>
      </c>
      <c r="B8172" s="4">
        <v>82580.0</v>
      </c>
      <c r="C8172" s="5" t="s">
        <v>3389</v>
      </c>
      <c r="D8172" s="5">
        <v>-250.0</v>
      </c>
      <c r="E8172" s="5">
        <v>0.42</v>
      </c>
      <c r="F8172" s="4">
        <v>15985.0</v>
      </c>
      <c r="G8172" s="6">
        <v>44566.62013888889</v>
      </c>
      <c r="H8172" s="6" t="str">
        <f>VLOOKUP(F8172,'Customer Details'!$A$1:$B$3264,2,0)</f>
        <v>USA</v>
      </c>
      <c r="I8172" s="7">
        <f t="shared" si="1"/>
        <v>-105</v>
      </c>
      <c r="J8172" s="7">
        <f t="shared" si="2"/>
        <v>105</v>
      </c>
    </row>
    <row r="8173" ht="15.75" customHeight="1">
      <c r="A8173" s="4">
        <v>563928.0</v>
      </c>
      <c r="B8173" s="4" t="s">
        <v>59</v>
      </c>
      <c r="C8173" s="5" t="s">
        <v>60</v>
      </c>
      <c r="D8173" s="5">
        <v>2.0</v>
      </c>
      <c r="E8173" s="5">
        <v>4.95</v>
      </c>
      <c r="F8173" s="4">
        <v>17059.0</v>
      </c>
      <c r="G8173" s="6">
        <v>44613.63680555556</v>
      </c>
      <c r="H8173" s="6" t="str">
        <f>VLOOKUP(F8173,'Customer Details'!$A$1:$B$3264,2,0)</f>
        <v>USA</v>
      </c>
      <c r="I8173" s="7">
        <f t="shared" si="1"/>
        <v>9.9</v>
      </c>
      <c r="J8173" s="7">
        <f t="shared" si="2"/>
        <v>9.9</v>
      </c>
    </row>
    <row r="8174" ht="15.75" customHeight="1">
      <c r="A8174" s="4" t="s">
        <v>1609</v>
      </c>
      <c r="B8174" s="4">
        <v>20725.0</v>
      </c>
      <c r="C8174" s="5" t="s">
        <v>556</v>
      </c>
      <c r="D8174" s="5">
        <v>-9.0</v>
      </c>
      <c r="E8174" s="5">
        <v>1.65</v>
      </c>
      <c r="F8174" s="4">
        <v>14688.0</v>
      </c>
      <c r="G8174" s="6">
        <v>44632.75277777778</v>
      </c>
      <c r="H8174" s="6" t="str">
        <f>VLOOKUP(F8174,'Customer Details'!$A$1:$B$3264,2,0)</f>
        <v>China</v>
      </c>
      <c r="I8174" s="7">
        <f t="shared" si="1"/>
        <v>-14.85</v>
      </c>
      <c r="J8174" s="7">
        <f t="shared" si="2"/>
        <v>14.85</v>
      </c>
    </row>
    <row r="8175" ht="15.75" customHeight="1">
      <c r="A8175" s="4">
        <v>574165.0</v>
      </c>
      <c r="B8175" s="4" t="s">
        <v>443</v>
      </c>
      <c r="C8175" s="5" t="s">
        <v>444</v>
      </c>
      <c r="D8175" s="5">
        <v>6.0</v>
      </c>
      <c r="E8175" s="5">
        <v>2.95</v>
      </c>
      <c r="F8175" s="4">
        <v>14815.0</v>
      </c>
      <c r="G8175" s="6">
        <v>44684.48333333333</v>
      </c>
      <c r="H8175" s="6" t="str">
        <f>VLOOKUP(F8175,'Customer Details'!$A$1:$B$3264,2,0)</f>
        <v>Australia</v>
      </c>
      <c r="I8175" s="7">
        <f t="shared" si="1"/>
        <v>17.7</v>
      </c>
      <c r="J8175" s="7">
        <f t="shared" si="2"/>
        <v>17.7</v>
      </c>
    </row>
    <row r="8176" ht="15.75" customHeight="1">
      <c r="A8176" s="4" t="s">
        <v>3390</v>
      </c>
      <c r="B8176" s="4">
        <v>22423.0</v>
      </c>
      <c r="C8176" s="5" t="s">
        <v>434</v>
      </c>
      <c r="D8176" s="5">
        <v>-1.0</v>
      </c>
      <c r="E8176" s="5">
        <v>10.95</v>
      </c>
      <c r="F8176" s="4">
        <v>15215.0</v>
      </c>
      <c r="G8176" s="6">
        <v>44454.65416666667</v>
      </c>
      <c r="H8176" s="6" t="str">
        <f>VLOOKUP(F8176,'Customer Details'!$A$1:$B$3264,2,0)</f>
        <v>India</v>
      </c>
      <c r="I8176" s="7">
        <f t="shared" si="1"/>
        <v>-10.95</v>
      </c>
      <c r="J8176" s="7">
        <f t="shared" si="2"/>
        <v>10.95</v>
      </c>
    </row>
    <row r="8177" ht="15.75" customHeight="1">
      <c r="A8177" s="4">
        <v>557271.0</v>
      </c>
      <c r="B8177" s="4" t="s">
        <v>38</v>
      </c>
      <c r="C8177" s="5" t="s">
        <v>39</v>
      </c>
      <c r="D8177" s="5">
        <v>6.0</v>
      </c>
      <c r="E8177" s="5">
        <v>2.95</v>
      </c>
      <c r="F8177" s="4">
        <v>17769.0</v>
      </c>
      <c r="G8177" s="6">
        <v>44549.48680555556</v>
      </c>
      <c r="H8177" s="6" t="str">
        <f>VLOOKUP(F8177,'Customer Details'!$A$1:$B$3264,2,0)</f>
        <v>China</v>
      </c>
      <c r="I8177" s="7">
        <f t="shared" si="1"/>
        <v>17.7</v>
      </c>
      <c r="J8177" s="7">
        <f t="shared" si="2"/>
        <v>17.7</v>
      </c>
    </row>
    <row r="8178" ht="15.75" customHeight="1">
      <c r="A8178" s="4">
        <v>559894.0</v>
      </c>
      <c r="B8178" s="4" t="s">
        <v>427</v>
      </c>
      <c r="C8178" s="5" t="s">
        <v>428</v>
      </c>
      <c r="D8178" s="5">
        <v>8.0</v>
      </c>
      <c r="E8178" s="5">
        <v>0.42</v>
      </c>
      <c r="F8178" s="4">
        <v>14159.0</v>
      </c>
      <c r="G8178" s="6">
        <v>44574.50416666667</v>
      </c>
      <c r="H8178" s="6" t="str">
        <f>VLOOKUP(F8178,'Customer Details'!$A$1:$B$3264,2,0)</f>
        <v>Australia</v>
      </c>
      <c r="I8178" s="7">
        <f t="shared" si="1"/>
        <v>3.36</v>
      </c>
      <c r="J8178" s="7">
        <f t="shared" si="2"/>
        <v>3.36</v>
      </c>
    </row>
    <row r="8179" ht="15.75" customHeight="1">
      <c r="A8179" s="4">
        <v>576661.0</v>
      </c>
      <c r="B8179" s="4" t="s">
        <v>67</v>
      </c>
      <c r="C8179" s="5" t="s">
        <v>68</v>
      </c>
      <c r="D8179" s="5">
        <v>7.0</v>
      </c>
      <c r="E8179" s="5">
        <v>2.08</v>
      </c>
      <c r="F8179" s="4">
        <v>17377.0</v>
      </c>
      <c r="G8179" s="6">
        <v>44697.47013888889</v>
      </c>
      <c r="H8179" s="6" t="str">
        <f>VLOOKUP(F8179,'Customer Details'!$A$1:$B$3264,2,0)</f>
        <v>India</v>
      </c>
      <c r="I8179" s="7">
        <f t="shared" si="1"/>
        <v>14.56</v>
      </c>
      <c r="J8179" s="7">
        <f t="shared" si="2"/>
        <v>14.56</v>
      </c>
    </row>
    <row r="8180" ht="15.75" customHeight="1">
      <c r="A8180" s="4">
        <v>538353.0</v>
      </c>
      <c r="B8180" s="4" t="s">
        <v>794</v>
      </c>
      <c r="C8180" s="5" t="s">
        <v>795</v>
      </c>
      <c r="D8180" s="5">
        <v>72.0</v>
      </c>
      <c r="E8180" s="5">
        <v>1.06</v>
      </c>
      <c r="F8180" s="4">
        <v>13798.0</v>
      </c>
      <c r="G8180" s="6">
        <v>44357.64652777778</v>
      </c>
      <c r="H8180" s="6" t="str">
        <f>VLOOKUP(F8180,'Customer Details'!$A$1:$B$3264,2,0)</f>
        <v>India</v>
      </c>
      <c r="I8180" s="7">
        <f t="shared" si="1"/>
        <v>76.32</v>
      </c>
      <c r="J8180" s="7">
        <f t="shared" si="2"/>
        <v>76.32</v>
      </c>
    </row>
    <row r="8181" ht="15.75" customHeight="1">
      <c r="A8181" s="4">
        <v>559330.0</v>
      </c>
      <c r="B8181" s="4" t="s">
        <v>2560</v>
      </c>
      <c r="C8181" s="5" t="s">
        <v>2561</v>
      </c>
      <c r="D8181" s="5">
        <v>6.0</v>
      </c>
      <c r="E8181" s="5">
        <v>1.25</v>
      </c>
      <c r="F8181" s="4">
        <v>17696.0</v>
      </c>
      <c r="G8181" s="6">
        <v>44568.65555555555</v>
      </c>
      <c r="H8181" s="6" t="str">
        <f>VLOOKUP(F8181,'Customer Details'!$A$1:$B$3264,2,0)</f>
        <v>United Kingdom</v>
      </c>
      <c r="I8181" s="7">
        <f t="shared" si="1"/>
        <v>7.5</v>
      </c>
      <c r="J8181" s="7">
        <f t="shared" si="2"/>
        <v>7.5</v>
      </c>
    </row>
    <row r="8182" ht="15.75" customHeight="1">
      <c r="A8182" s="4">
        <v>551351.0</v>
      </c>
      <c r="B8182" s="4" t="s">
        <v>489</v>
      </c>
      <c r="C8182" s="5" t="s">
        <v>490</v>
      </c>
      <c r="D8182" s="5">
        <v>24.0</v>
      </c>
      <c r="E8182" s="5">
        <v>1.06</v>
      </c>
      <c r="F8182" s="4">
        <v>14298.0</v>
      </c>
      <c r="G8182" s="6">
        <v>44497.43055555555</v>
      </c>
      <c r="H8182" s="6" t="str">
        <f>VLOOKUP(F8182,'Customer Details'!$A$1:$B$3264,2,0)</f>
        <v>USA</v>
      </c>
      <c r="I8182" s="7">
        <f t="shared" si="1"/>
        <v>25.44</v>
      </c>
      <c r="J8182" s="7">
        <f t="shared" si="2"/>
        <v>25.44</v>
      </c>
    </row>
    <row r="8183" ht="15.75" customHeight="1">
      <c r="A8183" s="4" t="s">
        <v>3391</v>
      </c>
      <c r="B8183" s="4">
        <v>22383.0</v>
      </c>
      <c r="C8183" s="5" t="s">
        <v>2349</v>
      </c>
      <c r="D8183" s="5">
        <v>-1.0</v>
      </c>
      <c r="E8183" s="5">
        <v>1.65</v>
      </c>
      <c r="F8183" s="4">
        <v>14367.0</v>
      </c>
      <c r="G8183" s="6">
        <v>44645.5125</v>
      </c>
      <c r="H8183" s="6" t="str">
        <f>VLOOKUP(F8183,'Customer Details'!$A$1:$B$3264,2,0)</f>
        <v>USA</v>
      </c>
      <c r="I8183" s="7">
        <f t="shared" si="1"/>
        <v>-1.65</v>
      </c>
      <c r="J8183" s="7">
        <f t="shared" si="2"/>
        <v>1.65</v>
      </c>
    </row>
    <row r="8184" ht="15.75" customHeight="1">
      <c r="A8184" s="4" t="s">
        <v>3392</v>
      </c>
      <c r="B8184" s="4">
        <v>84949.0</v>
      </c>
      <c r="C8184" s="5" t="s">
        <v>1681</v>
      </c>
      <c r="D8184" s="5">
        <v>-6.0</v>
      </c>
      <c r="E8184" s="5">
        <v>1.65</v>
      </c>
      <c r="F8184" s="4">
        <v>13089.0</v>
      </c>
      <c r="G8184" s="6">
        <v>44617.59652777778</v>
      </c>
      <c r="H8184" s="6" t="str">
        <f>VLOOKUP(F8184,'Customer Details'!$A$1:$B$3264,2,0)</f>
        <v>Australia</v>
      </c>
      <c r="I8184" s="7">
        <f t="shared" si="1"/>
        <v>-9.9</v>
      </c>
      <c r="J8184" s="7">
        <f t="shared" si="2"/>
        <v>9.9</v>
      </c>
    </row>
    <row r="8185" ht="15.75" customHeight="1">
      <c r="A8185" s="4">
        <v>566190.0</v>
      </c>
      <c r="B8185" s="4" t="s">
        <v>313</v>
      </c>
      <c r="C8185" s="5" t="s">
        <v>314</v>
      </c>
      <c r="D8185" s="5">
        <v>12.0</v>
      </c>
      <c r="E8185" s="5">
        <v>0.42</v>
      </c>
      <c r="F8185" s="4">
        <v>12748.0</v>
      </c>
      <c r="G8185" s="6">
        <v>44629.55555555555</v>
      </c>
      <c r="H8185" s="6" t="str">
        <f>VLOOKUP(F8185,'Customer Details'!$A$1:$B$3264,2,0)</f>
        <v>USA</v>
      </c>
      <c r="I8185" s="7">
        <f t="shared" si="1"/>
        <v>5.04</v>
      </c>
      <c r="J8185" s="7">
        <f t="shared" si="2"/>
        <v>5.04</v>
      </c>
    </row>
    <row r="8186" ht="15.75" customHeight="1">
      <c r="A8186" s="4">
        <v>562284.0</v>
      </c>
      <c r="B8186" s="4" t="s">
        <v>276</v>
      </c>
      <c r="C8186" s="5" t="s">
        <v>277</v>
      </c>
      <c r="D8186" s="5">
        <v>60.0</v>
      </c>
      <c r="E8186" s="5">
        <v>1.45</v>
      </c>
      <c r="F8186" s="4">
        <v>15133.0</v>
      </c>
      <c r="G8186" s="6">
        <v>44596.44722222222</v>
      </c>
      <c r="H8186" s="6" t="str">
        <f>VLOOKUP(F8186,'Customer Details'!$A$1:$B$3264,2,0)</f>
        <v>China</v>
      </c>
      <c r="I8186" s="7">
        <f t="shared" si="1"/>
        <v>87</v>
      </c>
      <c r="J8186" s="7">
        <f t="shared" si="2"/>
        <v>87</v>
      </c>
    </row>
    <row r="8187" ht="15.75" customHeight="1">
      <c r="A8187" s="4">
        <v>566581.0</v>
      </c>
      <c r="B8187" s="4" t="s">
        <v>65</v>
      </c>
      <c r="C8187" s="5" t="s">
        <v>66</v>
      </c>
      <c r="D8187" s="5">
        <v>3.0</v>
      </c>
      <c r="E8187" s="5">
        <v>4.25</v>
      </c>
      <c r="F8187" s="4">
        <v>16081.0</v>
      </c>
      <c r="G8187" s="6">
        <v>44633.57430555556</v>
      </c>
      <c r="H8187" s="6" t="str">
        <f>VLOOKUP(F8187,'Customer Details'!$A$1:$B$3264,2,0)</f>
        <v>China</v>
      </c>
      <c r="I8187" s="7">
        <f t="shared" si="1"/>
        <v>12.75</v>
      </c>
      <c r="J8187" s="7">
        <f t="shared" si="2"/>
        <v>12.75</v>
      </c>
    </row>
    <row r="8188" ht="15.75" customHeight="1">
      <c r="A8188" s="4">
        <v>553607.0</v>
      </c>
      <c r="B8188" s="4" t="s">
        <v>340</v>
      </c>
      <c r="C8188" s="5" t="s">
        <v>341</v>
      </c>
      <c r="D8188" s="5">
        <v>72.0</v>
      </c>
      <c r="E8188" s="5">
        <v>1.69</v>
      </c>
      <c r="F8188" s="4">
        <v>16684.0</v>
      </c>
      <c r="G8188" s="6">
        <v>44518.44930555556</v>
      </c>
      <c r="H8188" s="6" t="str">
        <f>VLOOKUP(F8188,'Customer Details'!$A$1:$B$3264,2,0)</f>
        <v>USA</v>
      </c>
      <c r="I8188" s="7">
        <f t="shared" si="1"/>
        <v>121.68</v>
      </c>
      <c r="J8188" s="7">
        <f t="shared" si="2"/>
        <v>121.68</v>
      </c>
    </row>
    <row r="8189" ht="15.75" customHeight="1">
      <c r="A8189" s="4">
        <v>558330.0</v>
      </c>
      <c r="B8189" s="4" t="s">
        <v>305</v>
      </c>
      <c r="C8189" s="5" t="s">
        <v>306</v>
      </c>
      <c r="D8189" s="5">
        <v>1.0</v>
      </c>
      <c r="E8189" s="5">
        <v>0.85</v>
      </c>
      <c r="F8189" s="4">
        <v>12748.0</v>
      </c>
      <c r="G8189" s="6">
        <v>44558.51111111111</v>
      </c>
      <c r="H8189" s="6" t="str">
        <f>VLOOKUP(F8189,'Customer Details'!$A$1:$B$3264,2,0)</f>
        <v>USA</v>
      </c>
      <c r="I8189" s="7">
        <f t="shared" si="1"/>
        <v>0.85</v>
      </c>
      <c r="J8189" s="7">
        <f t="shared" si="2"/>
        <v>0.85</v>
      </c>
    </row>
    <row r="8190" ht="15.75" customHeight="1">
      <c r="A8190" s="4">
        <v>573548.0</v>
      </c>
      <c r="B8190" s="4" t="s">
        <v>85</v>
      </c>
      <c r="C8190" s="5" t="s">
        <v>86</v>
      </c>
      <c r="D8190" s="5">
        <v>6.0</v>
      </c>
      <c r="E8190" s="5">
        <v>1.25</v>
      </c>
      <c r="F8190" s="4">
        <v>13680.0</v>
      </c>
      <c r="G8190" s="6">
        <v>44681.55694444444</v>
      </c>
      <c r="H8190" s="6" t="str">
        <f>VLOOKUP(F8190,'Customer Details'!$A$1:$B$3264,2,0)</f>
        <v>USA</v>
      </c>
      <c r="I8190" s="7">
        <f t="shared" si="1"/>
        <v>7.5</v>
      </c>
      <c r="J8190" s="7">
        <f t="shared" si="2"/>
        <v>7.5</v>
      </c>
    </row>
    <row r="8191" ht="15.75" customHeight="1">
      <c r="A8191" s="4" t="s">
        <v>3393</v>
      </c>
      <c r="B8191" s="4" t="s">
        <v>2305</v>
      </c>
      <c r="C8191" s="5" t="s">
        <v>2306</v>
      </c>
      <c r="D8191" s="5">
        <v>-1.0</v>
      </c>
      <c r="E8191" s="5">
        <v>12.75</v>
      </c>
      <c r="F8191" s="4">
        <v>15281.0</v>
      </c>
      <c r="G8191" s="6">
        <v>44398.69513888889</v>
      </c>
      <c r="H8191" s="6" t="str">
        <f>VLOOKUP(F8191,'Customer Details'!$A$1:$B$3264,2,0)</f>
        <v>Australia</v>
      </c>
      <c r="I8191" s="7">
        <f t="shared" si="1"/>
        <v>-12.75</v>
      </c>
      <c r="J8191" s="7">
        <f t="shared" si="2"/>
        <v>12.75</v>
      </c>
    </row>
    <row r="8192" ht="15.75" customHeight="1">
      <c r="A8192" s="4">
        <v>544645.0</v>
      </c>
      <c r="B8192" s="4" t="s">
        <v>268</v>
      </c>
      <c r="C8192" s="5" t="s">
        <v>269</v>
      </c>
      <c r="D8192" s="5">
        <v>16.0</v>
      </c>
      <c r="E8192" s="5">
        <v>1.95</v>
      </c>
      <c r="F8192" s="4">
        <v>16843.0</v>
      </c>
      <c r="G8192" s="6">
        <v>44430.49861111111</v>
      </c>
      <c r="H8192" s="6" t="str">
        <f>VLOOKUP(F8192,'Customer Details'!$A$1:$B$3264,2,0)</f>
        <v>USA</v>
      </c>
      <c r="I8192" s="7">
        <f t="shared" si="1"/>
        <v>31.2</v>
      </c>
      <c r="J8192" s="7">
        <f t="shared" si="2"/>
        <v>31.2</v>
      </c>
    </row>
    <row r="8193" ht="15.75" customHeight="1">
      <c r="A8193" s="4" t="s">
        <v>3394</v>
      </c>
      <c r="B8193" s="4" t="s">
        <v>3395</v>
      </c>
      <c r="C8193" s="5" t="s">
        <v>3396</v>
      </c>
      <c r="D8193" s="5">
        <v>-6.0</v>
      </c>
      <c r="E8193" s="5">
        <v>4.25</v>
      </c>
      <c r="F8193" s="4">
        <v>13539.0</v>
      </c>
      <c r="G8193" s="6">
        <v>44483.47708333333</v>
      </c>
      <c r="H8193" s="6" t="str">
        <f>VLOOKUP(F8193,'Customer Details'!$A$1:$B$3264,2,0)</f>
        <v>Australia</v>
      </c>
      <c r="I8193" s="7">
        <f t="shared" si="1"/>
        <v>-25.5</v>
      </c>
      <c r="J8193" s="7">
        <f t="shared" si="2"/>
        <v>25.5</v>
      </c>
    </row>
    <row r="8194" ht="15.75" customHeight="1">
      <c r="A8194" s="4">
        <v>544165.0</v>
      </c>
      <c r="B8194" s="4" t="s">
        <v>40</v>
      </c>
      <c r="C8194" s="5" t="s">
        <v>41</v>
      </c>
      <c r="D8194" s="5">
        <v>6.0</v>
      </c>
      <c r="E8194" s="5">
        <v>2.95</v>
      </c>
      <c r="F8194" s="4">
        <v>14210.0</v>
      </c>
      <c r="G8194" s="6">
        <v>44424.54930555556</v>
      </c>
      <c r="H8194" s="6" t="str">
        <f>VLOOKUP(F8194,'Customer Details'!$A$1:$B$3264,2,0)</f>
        <v>India</v>
      </c>
      <c r="I8194" s="7">
        <f t="shared" si="1"/>
        <v>17.7</v>
      </c>
      <c r="J8194" s="7">
        <f t="shared" si="2"/>
        <v>17.7</v>
      </c>
    </row>
    <row r="8195" ht="15.75" customHeight="1">
      <c r="A8195" s="4">
        <v>549116.0</v>
      </c>
      <c r="B8195" s="4" t="s">
        <v>1808</v>
      </c>
      <c r="C8195" s="5" t="s">
        <v>1809</v>
      </c>
      <c r="D8195" s="5">
        <v>12.0</v>
      </c>
      <c r="E8195" s="5">
        <v>1.25</v>
      </c>
      <c r="F8195" s="4">
        <v>16670.0</v>
      </c>
      <c r="G8195" s="6">
        <v>44475.53402777778</v>
      </c>
      <c r="H8195" s="6" t="str">
        <f>VLOOKUP(F8195,'Customer Details'!$A$1:$B$3264,2,0)</f>
        <v>China</v>
      </c>
      <c r="I8195" s="7">
        <f t="shared" si="1"/>
        <v>15</v>
      </c>
      <c r="J8195" s="7">
        <f t="shared" si="2"/>
        <v>15</v>
      </c>
    </row>
    <row r="8196" ht="15.75" customHeight="1">
      <c r="A8196" s="4">
        <v>567892.0</v>
      </c>
      <c r="B8196" s="4" t="s">
        <v>38</v>
      </c>
      <c r="C8196" s="5" t="s">
        <v>39</v>
      </c>
      <c r="D8196" s="5">
        <v>12.0</v>
      </c>
      <c r="E8196" s="5">
        <v>2.95</v>
      </c>
      <c r="F8196" s="4">
        <v>15394.0</v>
      </c>
      <c r="G8196" s="6">
        <v>44642.66041666667</v>
      </c>
      <c r="H8196" s="6" t="str">
        <f>VLOOKUP(F8196,'Customer Details'!$A$1:$B$3264,2,0)</f>
        <v>United Kingdom</v>
      </c>
      <c r="I8196" s="7">
        <f t="shared" si="1"/>
        <v>35.4</v>
      </c>
      <c r="J8196" s="7">
        <f t="shared" si="2"/>
        <v>35.4</v>
      </c>
    </row>
    <row r="8197" ht="15.75" customHeight="1">
      <c r="A8197" s="4">
        <v>576255.0</v>
      </c>
      <c r="B8197" s="4" t="s">
        <v>214</v>
      </c>
      <c r="C8197" s="5" t="s">
        <v>215</v>
      </c>
      <c r="D8197" s="5">
        <v>12.0</v>
      </c>
      <c r="E8197" s="5">
        <v>0.39</v>
      </c>
      <c r="F8197" s="4">
        <v>15993.0</v>
      </c>
      <c r="G8197" s="6">
        <v>44695.58958333333</v>
      </c>
      <c r="H8197" s="6" t="str">
        <f>VLOOKUP(F8197,'Customer Details'!$A$1:$B$3264,2,0)</f>
        <v>USA</v>
      </c>
      <c r="I8197" s="7">
        <f t="shared" si="1"/>
        <v>4.68</v>
      </c>
      <c r="J8197" s="7">
        <f t="shared" si="2"/>
        <v>4.68</v>
      </c>
    </row>
    <row r="8198" ht="15.75" customHeight="1">
      <c r="A8198" s="4">
        <v>539659.0</v>
      </c>
      <c r="B8198" s="4" t="s">
        <v>1873</v>
      </c>
      <c r="C8198" s="5" t="s">
        <v>1874</v>
      </c>
      <c r="D8198" s="5">
        <v>1.0</v>
      </c>
      <c r="E8198" s="5">
        <v>7.95</v>
      </c>
      <c r="F8198" s="4">
        <v>15034.0</v>
      </c>
      <c r="G8198" s="6">
        <v>44368.40763888889</v>
      </c>
      <c r="H8198" s="6" t="str">
        <f>VLOOKUP(F8198,'Customer Details'!$A$1:$B$3264,2,0)</f>
        <v>USA</v>
      </c>
      <c r="I8198" s="7">
        <f t="shared" si="1"/>
        <v>7.95</v>
      </c>
      <c r="J8198" s="7">
        <f t="shared" si="2"/>
        <v>7.95</v>
      </c>
    </row>
    <row r="8199" ht="15.75" customHeight="1">
      <c r="A8199" s="4">
        <v>538201.0</v>
      </c>
      <c r="B8199" s="4" t="s">
        <v>299</v>
      </c>
      <c r="C8199" s="5" t="s">
        <v>300</v>
      </c>
      <c r="D8199" s="5">
        <v>1.0</v>
      </c>
      <c r="E8199" s="5">
        <v>1.25</v>
      </c>
      <c r="F8199" s="4">
        <v>15723.0</v>
      </c>
      <c r="G8199" s="6">
        <v>44357.46666666667</v>
      </c>
      <c r="H8199" s="6" t="str">
        <f>VLOOKUP(F8199,'Customer Details'!$A$1:$B$3264,2,0)</f>
        <v>Australia</v>
      </c>
      <c r="I8199" s="7">
        <f t="shared" si="1"/>
        <v>1.25</v>
      </c>
      <c r="J8199" s="7">
        <f t="shared" si="2"/>
        <v>1.25</v>
      </c>
    </row>
    <row r="8200" ht="15.75" customHeight="1">
      <c r="A8200" s="4">
        <v>545980.0</v>
      </c>
      <c r="B8200" s="4" t="s">
        <v>2409</v>
      </c>
      <c r="C8200" s="5" t="s">
        <v>2410</v>
      </c>
      <c r="D8200" s="5">
        <v>3.0</v>
      </c>
      <c r="E8200" s="5">
        <v>0.39</v>
      </c>
      <c r="F8200" s="4">
        <v>14730.0</v>
      </c>
      <c r="G8200" s="6">
        <v>44447.53402777778</v>
      </c>
      <c r="H8200" s="6" t="str">
        <f>VLOOKUP(F8200,'Customer Details'!$A$1:$B$3264,2,0)</f>
        <v>United Kingdom</v>
      </c>
      <c r="I8200" s="7">
        <f t="shared" si="1"/>
        <v>1.17</v>
      </c>
      <c r="J8200" s="7">
        <f t="shared" si="2"/>
        <v>1.17</v>
      </c>
    </row>
    <row r="8201" ht="15.75" customHeight="1">
      <c r="A8201" s="4">
        <v>571214.0</v>
      </c>
      <c r="B8201" s="4" t="s">
        <v>77</v>
      </c>
      <c r="C8201" s="5" t="s">
        <v>78</v>
      </c>
      <c r="D8201" s="5">
        <v>2.0</v>
      </c>
      <c r="E8201" s="5">
        <v>4.15</v>
      </c>
      <c r="F8201" s="4">
        <v>14390.0</v>
      </c>
      <c r="G8201" s="6">
        <v>44665.53888888889</v>
      </c>
      <c r="H8201" s="6" t="str">
        <f>VLOOKUP(F8201,'Customer Details'!$A$1:$B$3264,2,0)</f>
        <v>India</v>
      </c>
      <c r="I8201" s="7">
        <f t="shared" si="1"/>
        <v>8.3</v>
      </c>
      <c r="J8201" s="7">
        <f t="shared" si="2"/>
        <v>8.3</v>
      </c>
    </row>
    <row r="8202" ht="15.75" customHeight="1">
      <c r="A8202" s="4">
        <v>564305.0</v>
      </c>
      <c r="B8202" s="4" t="s">
        <v>281</v>
      </c>
      <c r="C8202" s="5" t="s">
        <v>282</v>
      </c>
      <c r="D8202" s="5">
        <v>4.0</v>
      </c>
      <c r="E8202" s="5">
        <v>34.95</v>
      </c>
      <c r="F8202" s="4">
        <v>14875.0</v>
      </c>
      <c r="G8202" s="6">
        <v>44616.51388888889</v>
      </c>
      <c r="H8202" s="6" t="str">
        <f>VLOOKUP(F8202,'Customer Details'!$A$1:$B$3264,2,0)</f>
        <v>India</v>
      </c>
      <c r="I8202" s="7">
        <f t="shared" si="1"/>
        <v>139.8</v>
      </c>
      <c r="J8202" s="7">
        <f t="shared" si="2"/>
        <v>139.8</v>
      </c>
    </row>
    <row r="8203" ht="15.75" customHeight="1">
      <c r="A8203" s="4" t="s">
        <v>3106</v>
      </c>
      <c r="B8203" s="4">
        <v>21703.0</v>
      </c>
      <c r="C8203" s="5" t="s">
        <v>3397</v>
      </c>
      <c r="D8203" s="5">
        <v>-1.0</v>
      </c>
      <c r="E8203" s="5">
        <v>0.42</v>
      </c>
      <c r="F8203" s="4">
        <v>14049.0</v>
      </c>
      <c r="G8203" s="6">
        <v>44403.4375</v>
      </c>
      <c r="H8203" s="6" t="str">
        <f>VLOOKUP(F8203,'Customer Details'!$A$1:$B$3264,2,0)</f>
        <v>Australia</v>
      </c>
      <c r="I8203" s="7">
        <f t="shared" si="1"/>
        <v>-0.42</v>
      </c>
      <c r="J8203" s="7">
        <f t="shared" si="2"/>
        <v>0.42</v>
      </c>
    </row>
    <row r="8204" ht="15.75" customHeight="1">
      <c r="A8204" s="4" t="s">
        <v>2117</v>
      </c>
      <c r="B8204" s="4" t="s">
        <v>357</v>
      </c>
      <c r="C8204" s="5" t="s">
        <v>358</v>
      </c>
      <c r="D8204" s="5">
        <v>-3.0</v>
      </c>
      <c r="E8204" s="5">
        <v>0.85</v>
      </c>
      <c r="F8204" s="4">
        <v>15311.0</v>
      </c>
      <c r="G8204" s="6">
        <v>44696.55694444444</v>
      </c>
      <c r="H8204" s="6" t="str">
        <f>VLOOKUP(F8204,'Customer Details'!$A$1:$B$3264,2,0)</f>
        <v>USA</v>
      </c>
      <c r="I8204" s="7">
        <f t="shared" si="1"/>
        <v>-2.55</v>
      </c>
      <c r="J8204" s="7">
        <f t="shared" si="2"/>
        <v>2.55</v>
      </c>
    </row>
    <row r="8205" ht="15.75" customHeight="1">
      <c r="A8205" s="4">
        <v>538356.0</v>
      </c>
      <c r="B8205" s="4" t="s">
        <v>1624</v>
      </c>
      <c r="C8205" s="5" t="s">
        <v>1625</v>
      </c>
      <c r="D8205" s="5">
        <v>18.0</v>
      </c>
      <c r="E8205" s="5">
        <v>3.81</v>
      </c>
      <c r="F8205" s="4">
        <v>14062.0</v>
      </c>
      <c r="G8205" s="6">
        <v>44357.66388888889</v>
      </c>
      <c r="H8205" s="6" t="str">
        <f>VLOOKUP(F8205,'Customer Details'!$A$1:$B$3264,2,0)</f>
        <v>United Kingdom</v>
      </c>
      <c r="I8205" s="7">
        <f t="shared" si="1"/>
        <v>68.58</v>
      </c>
      <c r="J8205" s="7">
        <f t="shared" si="2"/>
        <v>68.58</v>
      </c>
    </row>
    <row r="8206" ht="15.75" customHeight="1">
      <c r="A8206" s="4">
        <v>537138.0</v>
      </c>
      <c r="B8206" s="4" t="s">
        <v>530</v>
      </c>
      <c r="C8206" s="5" t="s">
        <v>531</v>
      </c>
      <c r="D8206" s="5">
        <v>3.0</v>
      </c>
      <c r="E8206" s="5">
        <v>3.75</v>
      </c>
      <c r="F8206" s="4">
        <v>17211.0</v>
      </c>
      <c r="G8206" s="6">
        <v>44352.53055555555</v>
      </c>
      <c r="H8206" s="6" t="str">
        <f>VLOOKUP(F8206,'Customer Details'!$A$1:$B$3264,2,0)</f>
        <v>China</v>
      </c>
      <c r="I8206" s="7">
        <f t="shared" si="1"/>
        <v>11.25</v>
      </c>
      <c r="J8206" s="7">
        <f t="shared" si="2"/>
        <v>11.25</v>
      </c>
    </row>
    <row r="8207" ht="15.75" customHeight="1">
      <c r="A8207" s="4">
        <v>548708.0</v>
      </c>
      <c r="B8207" s="4">
        <v>22364.0</v>
      </c>
      <c r="C8207" s="5" t="s">
        <v>170</v>
      </c>
      <c r="D8207" s="5">
        <v>1.0</v>
      </c>
      <c r="E8207" s="5">
        <v>2.95</v>
      </c>
      <c r="F8207" s="4">
        <v>13269.0</v>
      </c>
      <c r="G8207" s="6">
        <v>44472.52847222222</v>
      </c>
      <c r="H8207" s="6" t="str">
        <f>VLOOKUP(F8207,'Customer Details'!$A$1:$B$3264,2,0)</f>
        <v>USA</v>
      </c>
      <c r="I8207" s="7">
        <f t="shared" si="1"/>
        <v>2.95</v>
      </c>
      <c r="J8207" s="7">
        <f t="shared" si="2"/>
        <v>2.95</v>
      </c>
    </row>
    <row r="8208" ht="15.75" customHeight="1">
      <c r="A8208" s="4">
        <v>547358.0</v>
      </c>
      <c r="B8208" s="4" t="s">
        <v>481</v>
      </c>
      <c r="C8208" s="5" t="s">
        <v>482</v>
      </c>
      <c r="D8208" s="5">
        <v>2.0</v>
      </c>
      <c r="E8208" s="5">
        <v>2.95</v>
      </c>
      <c r="F8208" s="4">
        <v>15998.0</v>
      </c>
      <c r="G8208" s="6">
        <v>44461.51736111111</v>
      </c>
      <c r="H8208" s="6" t="str">
        <f>VLOOKUP(F8208,'Customer Details'!$A$1:$B$3264,2,0)</f>
        <v>United Kingdom</v>
      </c>
      <c r="I8208" s="7">
        <f t="shared" si="1"/>
        <v>5.9</v>
      </c>
      <c r="J8208" s="7">
        <f t="shared" si="2"/>
        <v>5.9</v>
      </c>
    </row>
    <row r="8209" ht="15.75" customHeight="1">
      <c r="A8209" s="4">
        <v>573347.0</v>
      </c>
      <c r="B8209" s="4" t="s">
        <v>48</v>
      </c>
      <c r="C8209" s="5" t="s">
        <v>49</v>
      </c>
      <c r="D8209" s="5">
        <v>1.0</v>
      </c>
      <c r="E8209" s="5">
        <v>2.08</v>
      </c>
      <c r="F8209" s="4">
        <v>13137.0</v>
      </c>
      <c r="G8209" s="6">
        <v>44681.51805555556</v>
      </c>
      <c r="H8209" s="6" t="str">
        <f>VLOOKUP(F8209,'Customer Details'!$A$1:$B$3264,2,0)</f>
        <v>China</v>
      </c>
      <c r="I8209" s="7">
        <f t="shared" si="1"/>
        <v>2.08</v>
      </c>
      <c r="J8209" s="7">
        <f t="shared" si="2"/>
        <v>2.08</v>
      </c>
    </row>
    <row r="8210" ht="15.75" customHeight="1">
      <c r="A8210" s="4">
        <v>548466.0</v>
      </c>
      <c r="B8210" s="4" t="s">
        <v>235</v>
      </c>
      <c r="C8210" s="5" t="s">
        <v>236</v>
      </c>
      <c r="D8210" s="5">
        <v>4.0</v>
      </c>
      <c r="E8210" s="5">
        <v>4.15</v>
      </c>
      <c r="F8210" s="4">
        <v>16386.0</v>
      </c>
      <c r="G8210" s="6">
        <v>44469.51319444444</v>
      </c>
      <c r="H8210" s="6" t="str">
        <f>VLOOKUP(F8210,'Customer Details'!$A$1:$B$3264,2,0)</f>
        <v>India</v>
      </c>
      <c r="I8210" s="7">
        <f t="shared" si="1"/>
        <v>16.6</v>
      </c>
      <c r="J8210" s="7">
        <f t="shared" si="2"/>
        <v>16.6</v>
      </c>
    </row>
    <row r="8211" ht="15.75" customHeight="1">
      <c r="A8211" s="4">
        <v>557757.0</v>
      </c>
      <c r="B8211" s="4" t="s">
        <v>276</v>
      </c>
      <c r="C8211" s="5" t="s">
        <v>277</v>
      </c>
      <c r="D8211" s="5">
        <v>4.0</v>
      </c>
      <c r="E8211" s="5">
        <v>1.65</v>
      </c>
      <c r="F8211" s="4">
        <v>14606.0</v>
      </c>
      <c r="G8211" s="6">
        <v>44552.56111111111</v>
      </c>
      <c r="H8211" s="6" t="str">
        <f>VLOOKUP(F8211,'Customer Details'!$A$1:$B$3264,2,0)</f>
        <v>USA</v>
      </c>
      <c r="I8211" s="7">
        <f t="shared" si="1"/>
        <v>6.6</v>
      </c>
      <c r="J8211" s="7">
        <f t="shared" si="2"/>
        <v>6.6</v>
      </c>
    </row>
    <row r="8212" ht="15.75" customHeight="1">
      <c r="A8212" s="4">
        <v>538183.0</v>
      </c>
      <c r="B8212" s="4" t="s">
        <v>368</v>
      </c>
      <c r="C8212" s="5" t="s">
        <v>369</v>
      </c>
      <c r="D8212" s="5">
        <v>8.0</v>
      </c>
      <c r="E8212" s="5">
        <v>4.25</v>
      </c>
      <c r="F8212" s="4">
        <v>16265.0</v>
      </c>
      <c r="G8212" s="6">
        <v>44357.43125</v>
      </c>
      <c r="H8212" s="6" t="str">
        <f>VLOOKUP(F8212,'Customer Details'!$A$1:$B$3264,2,0)</f>
        <v>United Kingdom</v>
      </c>
      <c r="I8212" s="7">
        <f t="shared" si="1"/>
        <v>34</v>
      </c>
      <c r="J8212" s="7">
        <f t="shared" si="2"/>
        <v>34</v>
      </c>
    </row>
    <row r="8213" ht="15.75" customHeight="1">
      <c r="A8213" s="4">
        <v>538209.0</v>
      </c>
      <c r="B8213" s="4" t="s">
        <v>73</v>
      </c>
      <c r="C8213" s="5" t="s">
        <v>74</v>
      </c>
      <c r="D8213" s="5">
        <v>2.0</v>
      </c>
      <c r="E8213" s="5">
        <v>0.42</v>
      </c>
      <c r="F8213" s="4">
        <v>12748.0</v>
      </c>
      <c r="G8213" s="6">
        <v>44357.4875</v>
      </c>
      <c r="H8213" s="6" t="str">
        <f>VLOOKUP(F8213,'Customer Details'!$A$1:$B$3264,2,0)</f>
        <v>USA</v>
      </c>
      <c r="I8213" s="7">
        <f t="shared" si="1"/>
        <v>0.84</v>
      </c>
      <c r="J8213" s="7">
        <f t="shared" si="2"/>
        <v>0.84</v>
      </c>
    </row>
    <row r="8214" ht="15.75" customHeight="1">
      <c r="A8214" s="4">
        <v>558099.0</v>
      </c>
      <c r="B8214" s="4" t="s">
        <v>3398</v>
      </c>
      <c r="C8214" s="5" t="s">
        <v>3399</v>
      </c>
      <c r="D8214" s="5">
        <v>3.0</v>
      </c>
      <c r="E8214" s="5">
        <v>2.95</v>
      </c>
      <c r="F8214" s="4">
        <v>17593.0</v>
      </c>
      <c r="G8214" s="6">
        <v>44556.57291666666</v>
      </c>
      <c r="H8214" s="6" t="str">
        <f>VLOOKUP(F8214,'Customer Details'!$A$1:$B$3264,2,0)</f>
        <v>China</v>
      </c>
      <c r="I8214" s="7">
        <f t="shared" si="1"/>
        <v>8.85</v>
      </c>
      <c r="J8214" s="7">
        <f t="shared" si="2"/>
        <v>8.85</v>
      </c>
    </row>
    <row r="8215" ht="15.75" customHeight="1">
      <c r="A8215" s="4">
        <v>563925.0</v>
      </c>
      <c r="B8215" s="4" t="s">
        <v>22</v>
      </c>
      <c r="C8215" s="5" t="s">
        <v>23</v>
      </c>
      <c r="D8215" s="5">
        <v>1.0</v>
      </c>
      <c r="E8215" s="5">
        <v>2.08</v>
      </c>
      <c r="F8215" s="4">
        <v>13610.0</v>
      </c>
      <c r="G8215" s="6">
        <v>44613.6125</v>
      </c>
      <c r="H8215" s="6" t="str">
        <f>VLOOKUP(F8215,'Customer Details'!$A$1:$B$3264,2,0)</f>
        <v>USA</v>
      </c>
      <c r="I8215" s="7">
        <f t="shared" si="1"/>
        <v>2.08</v>
      </c>
      <c r="J8215" s="7">
        <f t="shared" si="2"/>
        <v>2.08</v>
      </c>
    </row>
    <row r="8216" ht="15.75" customHeight="1">
      <c r="A8216" s="4">
        <v>539469.0</v>
      </c>
      <c r="B8216" s="4" t="s">
        <v>185</v>
      </c>
      <c r="C8216" s="5" t="s">
        <v>186</v>
      </c>
      <c r="D8216" s="5">
        <v>1.0</v>
      </c>
      <c r="E8216" s="5">
        <v>1.69</v>
      </c>
      <c r="F8216" s="4">
        <v>17841.0</v>
      </c>
      <c r="G8216" s="6">
        <v>44366.58263888889</v>
      </c>
      <c r="H8216" s="6" t="str">
        <f>VLOOKUP(F8216,'Customer Details'!$A$1:$B$3264,2,0)</f>
        <v>India</v>
      </c>
      <c r="I8216" s="7">
        <f t="shared" si="1"/>
        <v>1.69</v>
      </c>
      <c r="J8216" s="7">
        <f t="shared" si="2"/>
        <v>1.69</v>
      </c>
    </row>
    <row r="8217" ht="15.75" customHeight="1">
      <c r="A8217" s="4">
        <v>555854.0</v>
      </c>
      <c r="B8217" s="4">
        <v>22699.0</v>
      </c>
      <c r="C8217" s="5" t="s">
        <v>230</v>
      </c>
      <c r="D8217" s="5">
        <v>1.0</v>
      </c>
      <c r="E8217" s="5">
        <v>2.95</v>
      </c>
      <c r="F8217" s="4">
        <v>12748.0</v>
      </c>
      <c r="G8217" s="6">
        <v>44537.57430555556</v>
      </c>
      <c r="H8217" s="6" t="str">
        <f>VLOOKUP(F8217,'Customer Details'!$A$1:$B$3264,2,0)</f>
        <v>USA</v>
      </c>
      <c r="I8217" s="7">
        <f t="shared" si="1"/>
        <v>2.95</v>
      </c>
      <c r="J8217" s="7">
        <f t="shared" si="2"/>
        <v>2.95</v>
      </c>
    </row>
    <row r="8218" ht="15.75" customHeight="1">
      <c r="A8218" s="4">
        <v>543001.0</v>
      </c>
      <c r="B8218" s="4" t="s">
        <v>548</v>
      </c>
      <c r="C8218" s="5" t="s">
        <v>549</v>
      </c>
      <c r="D8218" s="5">
        <v>12.0</v>
      </c>
      <c r="E8218" s="5">
        <v>1.65</v>
      </c>
      <c r="F8218" s="4">
        <v>14127.0</v>
      </c>
      <c r="G8218" s="6">
        <v>44410.51805555556</v>
      </c>
      <c r="H8218" s="6" t="str">
        <f>VLOOKUP(F8218,'Customer Details'!$A$1:$B$3264,2,0)</f>
        <v>India</v>
      </c>
      <c r="I8218" s="7">
        <f t="shared" si="1"/>
        <v>19.8</v>
      </c>
      <c r="J8218" s="7">
        <f t="shared" si="2"/>
        <v>19.8</v>
      </c>
    </row>
    <row r="8219" ht="15.75" customHeight="1">
      <c r="A8219" s="4">
        <v>574481.0</v>
      </c>
      <c r="B8219" s="4" t="s">
        <v>48</v>
      </c>
      <c r="C8219" s="5" t="s">
        <v>49</v>
      </c>
      <c r="D8219" s="5">
        <v>1.0</v>
      </c>
      <c r="E8219" s="5">
        <v>2.08</v>
      </c>
      <c r="F8219" s="4">
        <v>18022.0</v>
      </c>
      <c r="G8219" s="6">
        <v>44685.53125</v>
      </c>
      <c r="H8219" s="6" t="str">
        <f>VLOOKUP(F8219,'Customer Details'!$A$1:$B$3264,2,0)</f>
        <v>United Kingdom</v>
      </c>
      <c r="I8219" s="7">
        <f t="shared" si="1"/>
        <v>2.08</v>
      </c>
      <c r="J8219" s="7">
        <f t="shared" si="2"/>
        <v>2.08</v>
      </c>
    </row>
    <row r="8220" ht="15.75" customHeight="1">
      <c r="A8220" s="4" t="s">
        <v>3400</v>
      </c>
      <c r="B8220" s="4">
        <v>21843.0</v>
      </c>
      <c r="C8220" s="5" t="s">
        <v>564</v>
      </c>
      <c r="D8220" s="5">
        <v>-1.0</v>
      </c>
      <c r="E8220" s="5">
        <v>10.95</v>
      </c>
      <c r="F8220" s="4">
        <v>17139.0</v>
      </c>
      <c r="G8220" s="6">
        <v>44446.50416666667</v>
      </c>
      <c r="H8220" s="6" t="str">
        <f>VLOOKUP(F8220,'Customer Details'!$A$1:$B$3264,2,0)</f>
        <v>China</v>
      </c>
      <c r="I8220" s="7">
        <f t="shared" si="1"/>
        <v>-10.95</v>
      </c>
      <c r="J8220" s="7">
        <f t="shared" si="2"/>
        <v>10.95</v>
      </c>
    </row>
    <row r="8221" ht="15.75" customHeight="1">
      <c r="A8221" s="4">
        <v>564861.0</v>
      </c>
      <c r="B8221" s="4" t="s">
        <v>148</v>
      </c>
      <c r="C8221" s="5" t="s">
        <v>149</v>
      </c>
      <c r="D8221" s="5">
        <v>1.0</v>
      </c>
      <c r="E8221" s="5">
        <v>15.0</v>
      </c>
      <c r="F8221" s="4">
        <v>17315.0</v>
      </c>
      <c r="G8221" s="6">
        <v>44620.43125</v>
      </c>
      <c r="H8221" s="6" t="str">
        <f>VLOOKUP(F8221,'Customer Details'!$A$1:$B$3264,2,0)</f>
        <v>United Kingdom</v>
      </c>
      <c r="I8221" s="7">
        <f t="shared" si="1"/>
        <v>15</v>
      </c>
      <c r="J8221" s="7">
        <f t="shared" si="2"/>
        <v>15</v>
      </c>
    </row>
    <row r="8222" ht="15.75" customHeight="1">
      <c r="A8222" s="4">
        <v>575760.0</v>
      </c>
      <c r="B8222" s="4">
        <v>22082.0</v>
      </c>
      <c r="C8222" s="5" t="s">
        <v>1872</v>
      </c>
      <c r="D8222" s="5">
        <v>1.0</v>
      </c>
      <c r="E8222" s="5">
        <v>1.65</v>
      </c>
      <c r="F8222" s="4">
        <v>15965.0</v>
      </c>
      <c r="G8222" s="6">
        <v>44692.45138888889</v>
      </c>
      <c r="H8222" s="6" t="str">
        <f>VLOOKUP(F8222,'Customer Details'!$A$1:$B$3264,2,0)</f>
        <v>United Kingdom</v>
      </c>
      <c r="I8222" s="7">
        <f t="shared" si="1"/>
        <v>1.65</v>
      </c>
      <c r="J8222" s="7">
        <f t="shared" si="2"/>
        <v>1.65</v>
      </c>
    </row>
    <row r="8223" ht="15.75" customHeight="1">
      <c r="A8223" s="4">
        <v>540396.0</v>
      </c>
      <c r="B8223" s="4" t="s">
        <v>16</v>
      </c>
      <c r="C8223" s="5" t="s">
        <v>17</v>
      </c>
      <c r="D8223" s="5">
        <v>12.0</v>
      </c>
      <c r="E8223" s="5">
        <v>5.95</v>
      </c>
      <c r="F8223" s="4">
        <v>14031.0</v>
      </c>
      <c r="G8223" s="6">
        <v>44383.77291666667</v>
      </c>
      <c r="H8223" s="6" t="str">
        <f>VLOOKUP(F8223,'Customer Details'!$A$1:$B$3264,2,0)</f>
        <v>India</v>
      </c>
      <c r="I8223" s="7">
        <f t="shared" si="1"/>
        <v>71.4</v>
      </c>
      <c r="J8223" s="7">
        <f t="shared" si="2"/>
        <v>71.4</v>
      </c>
    </row>
    <row r="8224" ht="15.75" customHeight="1">
      <c r="A8224" s="4">
        <v>548744.0</v>
      </c>
      <c r="B8224" s="4" t="s">
        <v>1555</v>
      </c>
      <c r="C8224" s="5" t="s">
        <v>1556</v>
      </c>
      <c r="D8224" s="5">
        <v>24.0</v>
      </c>
      <c r="E8224" s="5">
        <v>0.42</v>
      </c>
      <c r="F8224" s="4">
        <v>17725.0</v>
      </c>
      <c r="G8224" s="6">
        <v>44473.50486111111</v>
      </c>
      <c r="H8224" s="6" t="str">
        <f>VLOOKUP(F8224,'Customer Details'!$A$1:$B$3264,2,0)</f>
        <v>India</v>
      </c>
      <c r="I8224" s="7">
        <f t="shared" si="1"/>
        <v>10.08</v>
      </c>
      <c r="J8224" s="7">
        <f t="shared" si="2"/>
        <v>10.08</v>
      </c>
    </row>
    <row r="8225" ht="15.75" customHeight="1">
      <c r="A8225" s="4">
        <v>560504.0</v>
      </c>
      <c r="B8225" s="4" t="s">
        <v>54</v>
      </c>
      <c r="C8225" s="5" t="s">
        <v>55</v>
      </c>
      <c r="D8225" s="5">
        <v>3.0</v>
      </c>
      <c r="E8225" s="5">
        <v>5.95</v>
      </c>
      <c r="F8225" s="4">
        <v>13081.0</v>
      </c>
      <c r="G8225" s="6">
        <v>44580.49097222222</v>
      </c>
      <c r="H8225" s="6" t="str">
        <f>VLOOKUP(F8225,'Customer Details'!$A$1:$B$3264,2,0)</f>
        <v>India</v>
      </c>
      <c r="I8225" s="7">
        <f t="shared" si="1"/>
        <v>17.85</v>
      </c>
      <c r="J8225" s="7">
        <f t="shared" si="2"/>
        <v>17.85</v>
      </c>
    </row>
    <row r="8226" ht="15.75" customHeight="1">
      <c r="A8226" s="4">
        <v>542241.0</v>
      </c>
      <c r="B8226" s="4" t="s">
        <v>350</v>
      </c>
      <c r="C8226" s="5" t="s">
        <v>351</v>
      </c>
      <c r="D8226" s="5">
        <v>6.0</v>
      </c>
      <c r="E8226" s="5">
        <v>1.65</v>
      </c>
      <c r="F8226" s="4">
        <v>16409.0</v>
      </c>
      <c r="G8226" s="6">
        <v>44403.61875</v>
      </c>
      <c r="H8226" s="6" t="str">
        <f>VLOOKUP(F8226,'Customer Details'!$A$1:$B$3264,2,0)</f>
        <v>USA</v>
      </c>
      <c r="I8226" s="7">
        <f t="shared" si="1"/>
        <v>9.9</v>
      </c>
      <c r="J8226" s="7">
        <f t="shared" si="2"/>
        <v>9.9</v>
      </c>
    </row>
    <row r="8227" ht="15.75" customHeight="1">
      <c r="A8227" s="4">
        <v>543040.0</v>
      </c>
      <c r="B8227" s="4" t="s">
        <v>18</v>
      </c>
      <c r="C8227" s="5" t="s">
        <v>19</v>
      </c>
      <c r="D8227" s="5">
        <v>2.0</v>
      </c>
      <c r="E8227" s="5">
        <v>1.25</v>
      </c>
      <c r="F8227" s="4">
        <v>17337.0</v>
      </c>
      <c r="G8227" s="6">
        <v>44410.7125</v>
      </c>
      <c r="H8227" s="6" t="str">
        <f>VLOOKUP(F8227,'Customer Details'!$A$1:$B$3264,2,0)</f>
        <v>China</v>
      </c>
      <c r="I8227" s="7">
        <f t="shared" si="1"/>
        <v>2.5</v>
      </c>
      <c r="J8227" s="7">
        <f t="shared" si="2"/>
        <v>2.5</v>
      </c>
    </row>
    <row r="8228" ht="15.75" customHeight="1">
      <c r="A8228" s="4">
        <v>545302.0</v>
      </c>
      <c r="B8228" s="4" t="s">
        <v>2711</v>
      </c>
      <c r="C8228" s="5" t="s">
        <v>2712</v>
      </c>
      <c r="D8228" s="5">
        <v>4.0</v>
      </c>
      <c r="E8228" s="5">
        <v>2.95</v>
      </c>
      <c r="F8228" s="4">
        <v>14506.0</v>
      </c>
      <c r="G8228" s="6">
        <v>44440.53194444445</v>
      </c>
      <c r="H8228" s="6" t="str">
        <f>VLOOKUP(F8228,'Customer Details'!$A$1:$B$3264,2,0)</f>
        <v>United Kingdom</v>
      </c>
      <c r="I8228" s="7">
        <f t="shared" si="1"/>
        <v>11.8</v>
      </c>
      <c r="J8228" s="7">
        <f t="shared" si="2"/>
        <v>11.8</v>
      </c>
    </row>
    <row r="8229" ht="15.75" customHeight="1">
      <c r="A8229" s="4">
        <v>559906.0</v>
      </c>
      <c r="B8229" s="4" t="s">
        <v>38</v>
      </c>
      <c r="C8229" s="5" t="s">
        <v>39</v>
      </c>
      <c r="D8229" s="5">
        <v>6.0</v>
      </c>
      <c r="E8229" s="5">
        <v>2.95</v>
      </c>
      <c r="F8229" s="4">
        <v>18219.0</v>
      </c>
      <c r="G8229" s="6">
        <v>44574.56458333333</v>
      </c>
      <c r="H8229" s="6" t="str">
        <f>VLOOKUP(F8229,'Customer Details'!$A$1:$B$3264,2,0)</f>
        <v>China</v>
      </c>
      <c r="I8229" s="7">
        <f t="shared" si="1"/>
        <v>17.7</v>
      </c>
      <c r="J8229" s="7">
        <f t="shared" si="2"/>
        <v>17.7</v>
      </c>
    </row>
    <row r="8230" ht="15.75" customHeight="1">
      <c r="A8230" s="4" t="s">
        <v>2974</v>
      </c>
      <c r="B8230" s="4">
        <v>22667.0</v>
      </c>
      <c r="C8230" s="5" t="s">
        <v>1285</v>
      </c>
      <c r="D8230" s="5">
        <v>-1.0</v>
      </c>
      <c r="E8230" s="5">
        <v>2.95</v>
      </c>
      <c r="F8230" s="4">
        <v>17069.0</v>
      </c>
      <c r="G8230" s="6">
        <v>44370.48611111111</v>
      </c>
      <c r="H8230" s="6" t="str">
        <f>VLOOKUP(F8230,'Customer Details'!$A$1:$B$3264,2,0)</f>
        <v>United Kingdom</v>
      </c>
      <c r="I8230" s="7">
        <f t="shared" si="1"/>
        <v>-2.95</v>
      </c>
      <c r="J8230" s="7">
        <f t="shared" si="2"/>
        <v>2.95</v>
      </c>
    </row>
    <row r="8231" ht="15.75" customHeight="1">
      <c r="A8231" s="4">
        <v>563924.0</v>
      </c>
      <c r="B8231" s="4">
        <v>22868.0</v>
      </c>
      <c r="C8231" s="5" t="s">
        <v>3401</v>
      </c>
      <c r="D8231" s="5">
        <v>1.0</v>
      </c>
      <c r="E8231" s="5">
        <v>1.95</v>
      </c>
      <c r="F8231" s="4">
        <v>15984.0</v>
      </c>
      <c r="G8231" s="6">
        <v>44613.60555555556</v>
      </c>
      <c r="H8231" s="6" t="str">
        <f>VLOOKUP(F8231,'Customer Details'!$A$1:$B$3264,2,0)</f>
        <v>USA</v>
      </c>
      <c r="I8231" s="7">
        <f t="shared" si="1"/>
        <v>1.95</v>
      </c>
      <c r="J8231" s="7">
        <f t="shared" si="2"/>
        <v>1.95</v>
      </c>
    </row>
    <row r="8232" ht="15.75" customHeight="1">
      <c r="A8232" s="4" t="s">
        <v>3402</v>
      </c>
      <c r="B8232" s="4">
        <v>85213.0</v>
      </c>
      <c r="C8232" s="5" t="s">
        <v>2230</v>
      </c>
      <c r="D8232" s="5">
        <v>-1.0</v>
      </c>
      <c r="E8232" s="5">
        <v>0.85</v>
      </c>
      <c r="F8232" s="4">
        <v>14606.0</v>
      </c>
      <c r="G8232" s="6">
        <v>44531.48611111111</v>
      </c>
      <c r="H8232" s="6" t="str">
        <f>VLOOKUP(F8232,'Customer Details'!$A$1:$B$3264,2,0)</f>
        <v>USA</v>
      </c>
      <c r="I8232" s="7">
        <f t="shared" si="1"/>
        <v>-0.85</v>
      </c>
      <c r="J8232" s="7">
        <f t="shared" si="2"/>
        <v>0.85</v>
      </c>
    </row>
    <row r="8233" ht="15.75" customHeight="1">
      <c r="A8233" s="4">
        <v>557057.0</v>
      </c>
      <c r="B8233" s="4" t="s">
        <v>1017</v>
      </c>
      <c r="C8233" s="5" t="s">
        <v>1018</v>
      </c>
      <c r="D8233" s="5">
        <v>96.0</v>
      </c>
      <c r="E8233" s="5">
        <v>0.39</v>
      </c>
      <c r="F8233" s="4">
        <v>16843.0</v>
      </c>
      <c r="G8233" s="6">
        <v>44546.61527777778</v>
      </c>
      <c r="H8233" s="6" t="str">
        <f>VLOOKUP(F8233,'Customer Details'!$A$1:$B$3264,2,0)</f>
        <v>USA</v>
      </c>
      <c r="I8233" s="7">
        <f t="shared" si="1"/>
        <v>37.44</v>
      </c>
      <c r="J8233" s="7">
        <f t="shared" si="2"/>
        <v>37.44</v>
      </c>
    </row>
    <row r="8234" ht="15.75" customHeight="1">
      <c r="A8234" s="4">
        <v>546670.0</v>
      </c>
      <c r="B8234" s="4" t="s">
        <v>1867</v>
      </c>
      <c r="C8234" s="5" t="s">
        <v>1868</v>
      </c>
      <c r="D8234" s="5">
        <v>3.0</v>
      </c>
      <c r="E8234" s="5">
        <v>0.83</v>
      </c>
      <c r="F8234" s="4">
        <v>13451.0</v>
      </c>
      <c r="G8234" s="6">
        <v>44454.65069444444</v>
      </c>
      <c r="H8234" s="6" t="str">
        <f>VLOOKUP(F8234,'Customer Details'!$A$1:$B$3264,2,0)</f>
        <v>India</v>
      </c>
      <c r="I8234" s="7">
        <f t="shared" si="1"/>
        <v>2.49</v>
      </c>
      <c r="J8234" s="7">
        <f t="shared" si="2"/>
        <v>2.49</v>
      </c>
    </row>
    <row r="8235" ht="15.75" customHeight="1">
      <c r="A8235" s="4">
        <v>557308.0</v>
      </c>
      <c r="B8235" s="4" t="s">
        <v>1917</v>
      </c>
      <c r="C8235" s="5" t="s">
        <v>1918</v>
      </c>
      <c r="D8235" s="5">
        <v>3.0</v>
      </c>
      <c r="E8235" s="5">
        <v>0.19</v>
      </c>
      <c r="F8235" s="4">
        <v>16744.0</v>
      </c>
      <c r="G8235" s="6">
        <v>44549.63402777778</v>
      </c>
      <c r="H8235" s="6" t="str">
        <f>VLOOKUP(F8235,'Customer Details'!$A$1:$B$3264,2,0)</f>
        <v>India</v>
      </c>
      <c r="I8235" s="7">
        <f t="shared" si="1"/>
        <v>0.57</v>
      </c>
      <c r="J8235" s="7">
        <f t="shared" si="2"/>
        <v>0.57</v>
      </c>
    </row>
    <row r="8236" ht="15.75" customHeight="1">
      <c r="A8236" s="4">
        <v>545658.0</v>
      </c>
      <c r="B8236" s="4">
        <v>16237.0</v>
      </c>
      <c r="C8236" s="5" t="s">
        <v>3403</v>
      </c>
      <c r="D8236" s="5">
        <v>1.0</v>
      </c>
      <c r="E8236" s="5">
        <v>0.21</v>
      </c>
      <c r="F8236" s="4">
        <v>14670.0</v>
      </c>
      <c r="G8236" s="6">
        <v>44443.59236111111</v>
      </c>
      <c r="H8236" s="6" t="str">
        <f>VLOOKUP(F8236,'Customer Details'!$A$1:$B$3264,2,0)</f>
        <v>USA</v>
      </c>
      <c r="I8236" s="7">
        <f t="shared" si="1"/>
        <v>0.21</v>
      </c>
      <c r="J8236" s="7">
        <f t="shared" si="2"/>
        <v>0.21</v>
      </c>
    </row>
    <row r="8237" ht="15.75" customHeight="1">
      <c r="A8237" s="4">
        <v>559897.0</v>
      </c>
      <c r="B8237" s="4" t="s">
        <v>1702</v>
      </c>
      <c r="C8237" s="5" t="s">
        <v>1703</v>
      </c>
      <c r="D8237" s="5">
        <v>12.0</v>
      </c>
      <c r="E8237" s="5">
        <v>1.25</v>
      </c>
      <c r="F8237" s="4">
        <v>16779.0</v>
      </c>
      <c r="G8237" s="6">
        <v>44574.5125</v>
      </c>
      <c r="H8237" s="6" t="str">
        <f>VLOOKUP(F8237,'Customer Details'!$A$1:$B$3264,2,0)</f>
        <v>Australia</v>
      </c>
      <c r="I8237" s="7">
        <f t="shared" si="1"/>
        <v>15</v>
      </c>
      <c r="J8237" s="7">
        <f t="shared" si="2"/>
        <v>15</v>
      </c>
    </row>
    <row r="8238" ht="15.75" customHeight="1">
      <c r="A8238" s="4">
        <v>546786.0</v>
      </c>
      <c r="B8238" s="4" t="s">
        <v>2182</v>
      </c>
      <c r="C8238" s="5" t="s">
        <v>2183</v>
      </c>
      <c r="D8238" s="5">
        <v>6.0</v>
      </c>
      <c r="E8238" s="5">
        <v>1.95</v>
      </c>
      <c r="F8238" s="4">
        <v>16523.0</v>
      </c>
      <c r="G8238" s="6">
        <v>44456.41458333333</v>
      </c>
      <c r="H8238" s="6" t="str">
        <f>VLOOKUP(F8238,'Customer Details'!$A$1:$B$3264,2,0)</f>
        <v>India</v>
      </c>
      <c r="I8238" s="7">
        <f t="shared" si="1"/>
        <v>11.7</v>
      </c>
      <c r="J8238" s="7">
        <f t="shared" si="2"/>
        <v>11.7</v>
      </c>
    </row>
    <row r="8239" ht="15.75" customHeight="1">
      <c r="A8239" s="4">
        <v>558877.0</v>
      </c>
      <c r="B8239" s="4" t="s">
        <v>245</v>
      </c>
      <c r="C8239" s="5" t="s">
        <v>246</v>
      </c>
      <c r="D8239" s="5">
        <v>1.0</v>
      </c>
      <c r="E8239" s="5">
        <v>1.45</v>
      </c>
      <c r="F8239" s="4">
        <v>17841.0</v>
      </c>
      <c r="G8239" s="6">
        <v>44565.57638888889</v>
      </c>
      <c r="H8239" s="6" t="str">
        <f>VLOOKUP(F8239,'Customer Details'!$A$1:$B$3264,2,0)</f>
        <v>India</v>
      </c>
      <c r="I8239" s="7">
        <f t="shared" si="1"/>
        <v>1.45</v>
      </c>
      <c r="J8239" s="7">
        <f t="shared" si="2"/>
        <v>1.45</v>
      </c>
    </row>
    <row r="8240" ht="15.75" customHeight="1">
      <c r="A8240" s="4">
        <v>550132.0</v>
      </c>
      <c r="B8240" s="4" t="s">
        <v>340</v>
      </c>
      <c r="C8240" s="5" t="s">
        <v>341</v>
      </c>
      <c r="D8240" s="5">
        <v>9.0</v>
      </c>
      <c r="E8240" s="5">
        <v>2.1</v>
      </c>
      <c r="F8240" s="4">
        <v>16933.0</v>
      </c>
      <c r="G8240" s="6">
        <v>44483.56458333333</v>
      </c>
      <c r="H8240" s="6" t="str">
        <f>VLOOKUP(F8240,'Customer Details'!$A$1:$B$3264,2,0)</f>
        <v>China</v>
      </c>
      <c r="I8240" s="7">
        <f t="shared" si="1"/>
        <v>18.9</v>
      </c>
      <c r="J8240" s="7">
        <f t="shared" si="2"/>
        <v>18.9</v>
      </c>
    </row>
    <row r="8241" ht="15.75" customHeight="1">
      <c r="A8241" s="4">
        <v>545530.0</v>
      </c>
      <c r="B8241" s="4" t="s">
        <v>404</v>
      </c>
      <c r="C8241" s="5" t="s">
        <v>405</v>
      </c>
      <c r="D8241" s="5">
        <v>25.0</v>
      </c>
      <c r="E8241" s="5">
        <v>0.42</v>
      </c>
      <c r="F8241" s="4">
        <v>17416.0</v>
      </c>
      <c r="G8241" s="6">
        <v>44442.57291666666</v>
      </c>
      <c r="H8241" s="6" t="str">
        <f>VLOOKUP(F8241,'Customer Details'!$A$1:$B$3264,2,0)</f>
        <v>United Kingdom</v>
      </c>
      <c r="I8241" s="7">
        <f t="shared" si="1"/>
        <v>10.5</v>
      </c>
      <c r="J8241" s="7">
        <f t="shared" si="2"/>
        <v>10.5</v>
      </c>
    </row>
    <row r="8242" ht="15.75" customHeight="1">
      <c r="A8242" s="4">
        <v>560580.0</v>
      </c>
      <c r="B8242" s="4" t="s">
        <v>48</v>
      </c>
      <c r="C8242" s="5" t="s">
        <v>49</v>
      </c>
      <c r="D8242" s="5">
        <v>50.0</v>
      </c>
      <c r="E8242" s="5">
        <v>1.79</v>
      </c>
      <c r="F8242" s="4">
        <v>14088.0</v>
      </c>
      <c r="G8242" s="6">
        <v>44580.64097222222</v>
      </c>
      <c r="H8242" s="6" t="str">
        <f>VLOOKUP(F8242,'Customer Details'!$A$1:$B$3264,2,0)</f>
        <v>USA</v>
      </c>
      <c r="I8242" s="7">
        <f t="shared" si="1"/>
        <v>89.5</v>
      </c>
      <c r="J8242" s="7">
        <f t="shared" si="2"/>
        <v>89.5</v>
      </c>
    </row>
    <row r="8243" ht="15.75" customHeight="1">
      <c r="A8243" s="4">
        <v>536522.0</v>
      </c>
      <c r="B8243" s="4" t="s">
        <v>239</v>
      </c>
      <c r="C8243" s="5" t="s">
        <v>240</v>
      </c>
      <c r="D8243" s="5">
        <v>1.0</v>
      </c>
      <c r="E8243" s="5">
        <v>1.95</v>
      </c>
      <c r="F8243" s="4">
        <v>15012.0</v>
      </c>
      <c r="G8243" s="6">
        <v>44348.53402777778</v>
      </c>
      <c r="H8243" s="6" t="str">
        <f>VLOOKUP(F8243,'Customer Details'!$A$1:$B$3264,2,0)</f>
        <v>China</v>
      </c>
      <c r="I8243" s="7">
        <f t="shared" si="1"/>
        <v>1.95</v>
      </c>
      <c r="J8243" s="7">
        <f t="shared" si="2"/>
        <v>1.95</v>
      </c>
    </row>
    <row r="8244" ht="15.75" customHeight="1">
      <c r="A8244" s="4">
        <v>562517.0</v>
      </c>
      <c r="B8244" s="4" t="s">
        <v>12</v>
      </c>
      <c r="C8244" s="5" t="s">
        <v>13</v>
      </c>
      <c r="D8244" s="5">
        <v>2.0</v>
      </c>
      <c r="E8244" s="5">
        <v>0.42</v>
      </c>
      <c r="F8244" s="4">
        <v>15719.0</v>
      </c>
      <c r="G8244" s="6">
        <v>44597.51875</v>
      </c>
      <c r="H8244" s="6" t="str">
        <f>VLOOKUP(F8244,'Customer Details'!$A$1:$B$3264,2,0)</f>
        <v>Australia</v>
      </c>
      <c r="I8244" s="7">
        <f t="shared" si="1"/>
        <v>0.84</v>
      </c>
      <c r="J8244" s="7">
        <f t="shared" si="2"/>
        <v>0.84</v>
      </c>
    </row>
    <row r="8245" ht="15.75" customHeight="1">
      <c r="A8245" s="4">
        <v>564536.0</v>
      </c>
      <c r="B8245" s="4" t="s">
        <v>388</v>
      </c>
      <c r="C8245" s="5" t="s">
        <v>389</v>
      </c>
      <c r="D8245" s="5">
        <v>3.0</v>
      </c>
      <c r="E8245" s="5">
        <v>1.25</v>
      </c>
      <c r="F8245" s="4">
        <v>13159.0</v>
      </c>
      <c r="G8245" s="6">
        <v>44617.63333333333</v>
      </c>
      <c r="H8245" s="6" t="str">
        <f>VLOOKUP(F8245,'Customer Details'!$A$1:$B$3264,2,0)</f>
        <v>United Kingdom</v>
      </c>
      <c r="I8245" s="7">
        <f t="shared" si="1"/>
        <v>3.75</v>
      </c>
      <c r="J8245" s="7">
        <f t="shared" si="2"/>
        <v>3.75</v>
      </c>
    </row>
    <row r="8246" ht="15.75" customHeight="1">
      <c r="A8246" s="4">
        <v>580357.0</v>
      </c>
      <c r="B8246" s="4" t="s">
        <v>26</v>
      </c>
      <c r="C8246" s="5" t="s">
        <v>27</v>
      </c>
      <c r="D8246" s="5">
        <v>15.0</v>
      </c>
      <c r="E8246" s="5">
        <v>0.42</v>
      </c>
      <c r="F8246" s="4">
        <v>15856.0</v>
      </c>
      <c r="G8246" s="6">
        <v>44714.67152777778</v>
      </c>
      <c r="H8246" s="6" t="str">
        <f>VLOOKUP(F8246,'Customer Details'!$A$1:$B$3264,2,0)</f>
        <v>United Kingdom</v>
      </c>
      <c r="I8246" s="7">
        <f t="shared" si="1"/>
        <v>6.3</v>
      </c>
      <c r="J8246" s="7">
        <f t="shared" si="2"/>
        <v>6.3</v>
      </c>
    </row>
    <row r="8247" ht="15.75" customHeight="1">
      <c r="A8247" s="4" t="s">
        <v>1344</v>
      </c>
      <c r="B8247" s="4">
        <v>22781.0</v>
      </c>
      <c r="C8247" s="5" t="s">
        <v>1460</v>
      </c>
      <c r="D8247" s="5">
        <v>-2.0</v>
      </c>
      <c r="E8247" s="5">
        <v>7.65</v>
      </c>
      <c r="F8247" s="4">
        <v>15809.0</v>
      </c>
      <c r="G8247" s="6">
        <v>44685.50347222222</v>
      </c>
      <c r="H8247" s="6" t="str">
        <f>VLOOKUP(F8247,'Customer Details'!$A$1:$B$3264,2,0)</f>
        <v>United Kingdom</v>
      </c>
      <c r="I8247" s="7">
        <f t="shared" si="1"/>
        <v>-15.3</v>
      </c>
      <c r="J8247" s="7">
        <f t="shared" si="2"/>
        <v>15.3</v>
      </c>
    </row>
    <row r="8248" ht="15.75" customHeight="1">
      <c r="A8248" s="4">
        <v>544098.0</v>
      </c>
      <c r="B8248" s="4" t="s">
        <v>419</v>
      </c>
      <c r="C8248" s="5" t="s">
        <v>420</v>
      </c>
      <c r="D8248" s="5">
        <v>12.0</v>
      </c>
      <c r="E8248" s="5">
        <v>1.25</v>
      </c>
      <c r="F8248" s="4">
        <v>16019.0</v>
      </c>
      <c r="G8248" s="6">
        <v>44424.41944444444</v>
      </c>
      <c r="H8248" s="6" t="str">
        <f>VLOOKUP(F8248,'Customer Details'!$A$1:$B$3264,2,0)</f>
        <v>United Kingdom</v>
      </c>
      <c r="I8248" s="7">
        <f t="shared" si="1"/>
        <v>15</v>
      </c>
      <c r="J8248" s="7">
        <f t="shared" si="2"/>
        <v>15</v>
      </c>
    </row>
    <row r="8249" ht="15.75" customHeight="1">
      <c r="A8249" s="4">
        <v>540033.0</v>
      </c>
      <c r="B8249" s="4" t="s">
        <v>404</v>
      </c>
      <c r="C8249" s="5" t="s">
        <v>405</v>
      </c>
      <c r="D8249" s="5">
        <v>25.0</v>
      </c>
      <c r="E8249" s="5">
        <v>0.42</v>
      </c>
      <c r="F8249" s="4">
        <v>13680.0</v>
      </c>
      <c r="G8249" s="6">
        <v>44381.59166666667</v>
      </c>
      <c r="H8249" s="6" t="str">
        <f>VLOOKUP(F8249,'Customer Details'!$A$1:$B$3264,2,0)</f>
        <v>USA</v>
      </c>
      <c r="I8249" s="7">
        <f t="shared" si="1"/>
        <v>10.5</v>
      </c>
      <c r="J8249" s="7">
        <f t="shared" si="2"/>
        <v>10.5</v>
      </c>
    </row>
    <row r="8250" ht="15.75" customHeight="1">
      <c r="A8250" s="4">
        <v>546420.0</v>
      </c>
      <c r="B8250" s="4" t="s">
        <v>67</v>
      </c>
      <c r="C8250" s="5" t="s">
        <v>68</v>
      </c>
      <c r="D8250" s="5">
        <v>2.0</v>
      </c>
      <c r="E8250" s="5">
        <v>1.95</v>
      </c>
      <c r="F8250" s="4">
        <v>14810.0</v>
      </c>
      <c r="G8250" s="6">
        <v>44452.47083333333</v>
      </c>
      <c r="H8250" s="6" t="str">
        <f>VLOOKUP(F8250,'Customer Details'!$A$1:$B$3264,2,0)</f>
        <v>China</v>
      </c>
      <c r="I8250" s="7">
        <f t="shared" si="1"/>
        <v>3.9</v>
      </c>
      <c r="J8250" s="7">
        <f t="shared" si="2"/>
        <v>3.9</v>
      </c>
    </row>
    <row r="8251" ht="15.75" customHeight="1">
      <c r="A8251" s="4" t="s">
        <v>3404</v>
      </c>
      <c r="B8251" s="4">
        <v>85150.0</v>
      </c>
      <c r="C8251" s="5" t="s">
        <v>3405</v>
      </c>
      <c r="D8251" s="5">
        <v>-1.0</v>
      </c>
      <c r="E8251" s="5">
        <v>2.55</v>
      </c>
      <c r="F8251" s="4">
        <v>14194.0</v>
      </c>
      <c r="G8251" s="6">
        <v>44464.47986111111</v>
      </c>
      <c r="H8251" s="6" t="str">
        <f>VLOOKUP(F8251,'Customer Details'!$A$1:$B$3264,2,0)</f>
        <v>India</v>
      </c>
      <c r="I8251" s="7">
        <f t="shared" si="1"/>
        <v>-2.55</v>
      </c>
      <c r="J8251" s="7">
        <f t="shared" si="2"/>
        <v>2.55</v>
      </c>
    </row>
    <row r="8252" ht="15.75" customHeight="1">
      <c r="A8252" s="4" t="s">
        <v>846</v>
      </c>
      <c r="B8252" s="4">
        <v>23146.0</v>
      </c>
      <c r="C8252" s="5" t="s">
        <v>1248</v>
      </c>
      <c r="D8252" s="5">
        <v>-2.0</v>
      </c>
      <c r="E8252" s="5">
        <v>3.29</v>
      </c>
      <c r="F8252" s="4">
        <v>16942.0</v>
      </c>
      <c r="G8252" s="6">
        <v>44546.53888888889</v>
      </c>
      <c r="H8252" s="6" t="str">
        <f>VLOOKUP(F8252,'Customer Details'!$A$1:$B$3264,2,0)</f>
        <v>USA</v>
      </c>
      <c r="I8252" s="7">
        <f t="shared" si="1"/>
        <v>-6.58</v>
      </c>
      <c r="J8252" s="7">
        <f t="shared" si="2"/>
        <v>6.58</v>
      </c>
    </row>
    <row r="8253" ht="15.75" customHeight="1">
      <c r="A8253" s="4">
        <v>568583.0</v>
      </c>
      <c r="B8253" s="4" t="s">
        <v>651</v>
      </c>
      <c r="C8253" s="5" t="s">
        <v>652</v>
      </c>
      <c r="D8253" s="5">
        <v>3.0</v>
      </c>
      <c r="E8253" s="5">
        <v>4.25</v>
      </c>
      <c r="F8253" s="4">
        <v>15584.0</v>
      </c>
      <c r="G8253" s="6">
        <v>44648.42291666667</v>
      </c>
      <c r="H8253" s="6" t="str">
        <f>VLOOKUP(F8253,'Customer Details'!$A$1:$B$3264,2,0)</f>
        <v>USA</v>
      </c>
      <c r="I8253" s="7">
        <f t="shared" si="1"/>
        <v>12.75</v>
      </c>
      <c r="J8253" s="7">
        <f t="shared" si="2"/>
        <v>12.75</v>
      </c>
    </row>
    <row r="8254" ht="15.75" customHeight="1">
      <c r="A8254" s="4">
        <v>565457.0</v>
      </c>
      <c r="B8254" s="4" t="s">
        <v>38</v>
      </c>
      <c r="C8254" s="5" t="s">
        <v>39</v>
      </c>
      <c r="D8254" s="5">
        <v>12.0</v>
      </c>
      <c r="E8254" s="5">
        <v>2.95</v>
      </c>
      <c r="F8254" s="4">
        <v>14565.0</v>
      </c>
      <c r="G8254" s="6">
        <v>44625.37986111111</v>
      </c>
      <c r="H8254" s="6" t="str">
        <f>VLOOKUP(F8254,'Customer Details'!$A$1:$B$3264,2,0)</f>
        <v>USA</v>
      </c>
      <c r="I8254" s="7">
        <f t="shared" si="1"/>
        <v>35.4</v>
      </c>
      <c r="J8254" s="7">
        <f t="shared" si="2"/>
        <v>35.4</v>
      </c>
    </row>
    <row r="8255" ht="15.75" customHeight="1">
      <c r="A8255" s="4">
        <v>576077.0</v>
      </c>
      <c r="B8255" s="4">
        <v>84199.0</v>
      </c>
      <c r="C8255" s="5" t="s">
        <v>3406</v>
      </c>
      <c r="D8255" s="5">
        <v>1.0</v>
      </c>
      <c r="E8255" s="5">
        <v>0.21</v>
      </c>
      <c r="F8255" s="4">
        <v>16720.0</v>
      </c>
      <c r="G8255" s="6">
        <v>44694.68194444444</v>
      </c>
      <c r="H8255" s="6" t="str">
        <f>VLOOKUP(F8255,'Customer Details'!$A$1:$B$3264,2,0)</f>
        <v>Australia</v>
      </c>
      <c r="I8255" s="7">
        <f t="shared" si="1"/>
        <v>0.21</v>
      </c>
      <c r="J8255" s="7">
        <f t="shared" si="2"/>
        <v>0.21</v>
      </c>
    </row>
    <row r="8256" ht="15.75" customHeight="1">
      <c r="A8256" s="4">
        <v>561800.0</v>
      </c>
      <c r="B8256" s="4" t="s">
        <v>22</v>
      </c>
      <c r="C8256" s="5" t="s">
        <v>23</v>
      </c>
      <c r="D8256" s="5">
        <v>10.0</v>
      </c>
      <c r="E8256" s="5">
        <v>2.08</v>
      </c>
      <c r="F8256" s="4">
        <v>13975.0</v>
      </c>
      <c r="G8256" s="6">
        <v>44590.59236111111</v>
      </c>
      <c r="H8256" s="6" t="str">
        <f>VLOOKUP(F8256,'Customer Details'!$A$1:$B$3264,2,0)</f>
        <v>Australia</v>
      </c>
      <c r="I8256" s="7">
        <f t="shared" si="1"/>
        <v>20.8</v>
      </c>
      <c r="J8256" s="7">
        <f t="shared" si="2"/>
        <v>20.8</v>
      </c>
    </row>
    <row r="8257" ht="15.75" customHeight="1">
      <c r="A8257" s="4">
        <v>556202.0</v>
      </c>
      <c r="B8257" s="4" t="s">
        <v>3407</v>
      </c>
      <c r="C8257" s="5" t="s">
        <v>3408</v>
      </c>
      <c r="D8257" s="5">
        <v>2.0</v>
      </c>
      <c r="E8257" s="5">
        <v>1.25</v>
      </c>
      <c r="F8257" s="4">
        <v>14606.0</v>
      </c>
      <c r="G8257" s="6">
        <v>44539.54722222222</v>
      </c>
      <c r="H8257" s="6" t="str">
        <f>VLOOKUP(F8257,'Customer Details'!$A$1:$B$3264,2,0)</f>
        <v>USA</v>
      </c>
      <c r="I8257" s="7">
        <f t="shared" si="1"/>
        <v>2.5</v>
      </c>
      <c r="J8257" s="7">
        <f t="shared" si="2"/>
        <v>2.5</v>
      </c>
    </row>
    <row r="8258" ht="15.75" customHeight="1">
      <c r="A8258" s="4">
        <v>553860.0</v>
      </c>
      <c r="B8258" s="4" t="s">
        <v>231</v>
      </c>
      <c r="C8258" s="5" t="s">
        <v>232</v>
      </c>
      <c r="D8258" s="5">
        <v>1.0</v>
      </c>
      <c r="E8258" s="5">
        <v>2.95</v>
      </c>
      <c r="F8258" s="4">
        <v>17841.0</v>
      </c>
      <c r="G8258" s="6">
        <v>44519.58125</v>
      </c>
      <c r="H8258" s="6" t="str">
        <f>VLOOKUP(F8258,'Customer Details'!$A$1:$B$3264,2,0)</f>
        <v>India</v>
      </c>
      <c r="I8258" s="7">
        <f t="shared" si="1"/>
        <v>2.95</v>
      </c>
      <c r="J8258" s="7">
        <f t="shared" si="2"/>
        <v>2.95</v>
      </c>
    </row>
    <row r="8259" ht="15.75" customHeight="1">
      <c r="A8259" s="4">
        <v>555835.0</v>
      </c>
      <c r="B8259" s="4" t="s">
        <v>299</v>
      </c>
      <c r="C8259" s="5" t="s">
        <v>300</v>
      </c>
      <c r="D8259" s="5">
        <v>1.0</v>
      </c>
      <c r="E8259" s="5">
        <v>1.25</v>
      </c>
      <c r="F8259" s="4">
        <v>14525.0</v>
      </c>
      <c r="G8259" s="6">
        <v>44537.52361111111</v>
      </c>
      <c r="H8259" s="6" t="str">
        <f>VLOOKUP(F8259,'Customer Details'!$A$1:$B$3264,2,0)</f>
        <v>USA</v>
      </c>
      <c r="I8259" s="7">
        <f t="shared" si="1"/>
        <v>1.25</v>
      </c>
      <c r="J8259" s="7">
        <f t="shared" si="2"/>
        <v>1.25</v>
      </c>
    </row>
    <row r="8260" ht="15.75" customHeight="1">
      <c r="A8260" s="4">
        <v>575843.0</v>
      </c>
      <c r="B8260" s="4" t="s">
        <v>87</v>
      </c>
      <c r="C8260" s="5" t="s">
        <v>88</v>
      </c>
      <c r="D8260" s="5">
        <v>1.0</v>
      </c>
      <c r="E8260" s="5">
        <v>4.15</v>
      </c>
      <c r="F8260" s="4">
        <v>14446.0</v>
      </c>
      <c r="G8260" s="6">
        <v>44692.50138888889</v>
      </c>
      <c r="H8260" s="6" t="str">
        <f>VLOOKUP(F8260,'Customer Details'!$A$1:$B$3264,2,0)</f>
        <v>China</v>
      </c>
      <c r="I8260" s="7">
        <f t="shared" si="1"/>
        <v>4.15</v>
      </c>
      <c r="J8260" s="7">
        <f t="shared" si="2"/>
        <v>4.15</v>
      </c>
    </row>
    <row r="8261" ht="15.75" customHeight="1">
      <c r="A8261" s="4">
        <v>578858.0</v>
      </c>
      <c r="B8261" s="4" t="s">
        <v>530</v>
      </c>
      <c r="C8261" s="5" t="s">
        <v>531</v>
      </c>
      <c r="D8261" s="5">
        <v>4.0</v>
      </c>
      <c r="E8261" s="5">
        <v>4.25</v>
      </c>
      <c r="F8261" s="4">
        <v>18145.0</v>
      </c>
      <c r="G8261" s="6">
        <v>44708.47361111111</v>
      </c>
      <c r="H8261" s="6" t="str">
        <f>VLOOKUP(F8261,'Customer Details'!$A$1:$B$3264,2,0)</f>
        <v>USA</v>
      </c>
      <c r="I8261" s="7">
        <f t="shared" si="1"/>
        <v>17</v>
      </c>
      <c r="J8261" s="7">
        <f t="shared" si="2"/>
        <v>17</v>
      </c>
    </row>
    <row r="8262" ht="15.75" customHeight="1">
      <c r="A8262" s="4">
        <v>550130.0</v>
      </c>
      <c r="B8262" s="4" t="s">
        <v>22</v>
      </c>
      <c r="C8262" s="5" t="s">
        <v>23</v>
      </c>
      <c r="D8262" s="5">
        <v>1.0</v>
      </c>
      <c r="E8262" s="5">
        <v>2.08</v>
      </c>
      <c r="F8262" s="4">
        <v>14390.0</v>
      </c>
      <c r="G8262" s="6">
        <v>44483.55347222222</v>
      </c>
      <c r="H8262" s="6" t="str">
        <f>VLOOKUP(F8262,'Customer Details'!$A$1:$B$3264,2,0)</f>
        <v>India</v>
      </c>
      <c r="I8262" s="7">
        <f t="shared" si="1"/>
        <v>2.08</v>
      </c>
      <c r="J8262" s="7">
        <f t="shared" si="2"/>
        <v>2.08</v>
      </c>
    </row>
    <row r="8263" ht="15.75" customHeight="1">
      <c r="A8263" s="4">
        <v>538508.0</v>
      </c>
      <c r="B8263" s="4" t="s">
        <v>368</v>
      </c>
      <c r="C8263" s="5" t="s">
        <v>369</v>
      </c>
      <c r="D8263" s="5">
        <v>1.0</v>
      </c>
      <c r="E8263" s="5">
        <v>4.25</v>
      </c>
      <c r="F8263" s="4">
        <v>15998.0</v>
      </c>
      <c r="G8263" s="6">
        <v>44359.56388888889</v>
      </c>
      <c r="H8263" s="6" t="str">
        <f>VLOOKUP(F8263,'Customer Details'!$A$1:$B$3264,2,0)</f>
        <v>United Kingdom</v>
      </c>
      <c r="I8263" s="7">
        <f t="shared" si="1"/>
        <v>4.25</v>
      </c>
      <c r="J8263" s="7">
        <f t="shared" si="2"/>
        <v>4.25</v>
      </c>
    </row>
    <row r="8264" ht="15.75" customHeight="1">
      <c r="A8264" s="4">
        <v>547222.0</v>
      </c>
      <c r="B8264" s="4" t="s">
        <v>1167</v>
      </c>
      <c r="C8264" s="5" t="s">
        <v>1168</v>
      </c>
      <c r="D8264" s="5">
        <v>2.0</v>
      </c>
      <c r="E8264" s="5">
        <v>9.95</v>
      </c>
      <c r="F8264" s="4">
        <v>18008.0</v>
      </c>
      <c r="G8264" s="6">
        <v>44460.62986111111</v>
      </c>
      <c r="H8264" s="6" t="str">
        <f>VLOOKUP(F8264,'Customer Details'!$A$1:$B$3264,2,0)</f>
        <v>China</v>
      </c>
      <c r="I8264" s="7">
        <f t="shared" si="1"/>
        <v>19.9</v>
      </c>
      <c r="J8264" s="7">
        <f t="shared" si="2"/>
        <v>19.9</v>
      </c>
    </row>
    <row r="8265" ht="15.75" customHeight="1">
      <c r="A8265" s="4">
        <v>536588.0</v>
      </c>
      <c r="B8265" s="4" t="s">
        <v>77</v>
      </c>
      <c r="C8265" s="5" t="s">
        <v>1051</v>
      </c>
      <c r="D8265" s="5">
        <v>6.0</v>
      </c>
      <c r="E8265" s="5">
        <v>3.75</v>
      </c>
      <c r="F8265" s="4">
        <v>17069.0</v>
      </c>
      <c r="G8265" s="6">
        <v>44348.70069444444</v>
      </c>
      <c r="H8265" s="6" t="str">
        <f>VLOOKUP(F8265,'Customer Details'!$A$1:$B$3264,2,0)</f>
        <v>United Kingdom</v>
      </c>
      <c r="I8265" s="7">
        <f t="shared" si="1"/>
        <v>22.5</v>
      </c>
      <c r="J8265" s="7">
        <f t="shared" si="2"/>
        <v>22.5</v>
      </c>
    </row>
    <row r="8266" ht="15.75" customHeight="1">
      <c r="A8266" s="4">
        <v>554129.0</v>
      </c>
      <c r="B8266" s="4" t="s">
        <v>38</v>
      </c>
      <c r="C8266" s="5" t="s">
        <v>39</v>
      </c>
      <c r="D8266" s="5">
        <v>6.0</v>
      </c>
      <c r="E8266" s="5">
        <v>2.95</v>
      </c>
      <c r="F8266" s="4">
        <v>14189.0</v>
      </c>
      <c r="G8266" s="6">
        <v>44523.40208333333</v>
      </c>
      <c r="H8266" s="6" t="str">
        <f>VLOOKUP(F8266,'Customer Details'!$A$1:$B$3264,2,0)</f>
        <v>Australia</v>
      </c>
      <c r="I8266" s="7">
        <f t="shared" si="1"/>
        <v>17.7</v>
      </c>
      <c r="J8266" s="7">
        <f t="shared" si="2"/>
        <v>17.7</v>
      </c>
    </row>
    <row r="8267" ht="15.75" customHeight="1">
      <c r="A8267" s="4">
        <v>539464.0</v>
      </c>
      <c r="B8267" s="4" t="s">
        <v>117</v>
      </c>
      <c r="C8267" s="5" t="s">
        <v>825</v>
      </c>
      <c r="D8267" s="5">
        <v>1.0</v>
      </c>
      <c r="E8267" s="5">
        <v>2.95</v>
      </c>
      <c r="F8267" s="4">
        <v>17913.0</v>
      </c>
      <c r="G8267" s="6">
        <v>44366.48263888889</v>
      </c>
      <c r="H8267" s="6" t="str">
        <f>VLOOKUP(F8267,'Customer Details'!$A$1:$B$3264,2,0)</f>
        <v>Australia</v>
      </c>
      <c r="I8267" s="7">
        <f t="shared" si="1"/>
        <v>2.95</v>
      </c>
      <c r="J8267" s="7">
        <f t="shared" si="2"/>
        <v>2.95</v>
      </c>
    </row>
    <row r="8268" ht="15.75" customHeight="1">
      <c r="A8268" s="4">
        <v>570241.0</v>
      </c>
      <c r="B8268" s="4" t="s">
        <v>3409</v>
      </c>
      <c r="C8268" s="5" t="s">
        <v>3410</v>
      </c>
      <c r="D8268" s="5">
        <v>1.0</v>
      </c>
      <c r="E8268" s="5">
        <v>4.95</v>
      </c>
      <c r="F8268" s="4">
        <v>14801.0</v>
      </c>
      <c r="G8268" s="6">
        <v>44660.64166666667</v>
      </c>
      <c r="H8268" s="6" t="str">
        <f>VLOOKUP(F8268,'Customer Details'!$A$1:$B$3264,2,0)</f>
        <v>India</v>
      </c>
      <c r="I8268" s="7">
        <f t="shared" si="1"/>
        <v>4.95</v>
      </c>
      <c r="J8268" s="7">
        <f t="shared" si="2"/>
        <v>4.95</v>
      </c>
    </row>
    <row r="8269" ht="15.75" customHeight="1">
      <c r="A8269" s="4">
        <v>563442.0</v>
      </c>
      <c r="B8269" s="4" t="s">
        <v>1025</v>
      </c>
      <c r="C8269" s="5" t="s">
        <v>1026</v>
      </c>
      <c r="D8269" s="5">
        <v>1.0</v>
      </c>
      <c r="E8269" s="5">
        <v>12.75</v>
      </c>
      <c r="F8269" s="4">
        <v>17637.0</v>
      </c>
      <c r="G8269" s="6">
        <v>44608.55902777778</v>
      </c>
      <c r="H8269" s="6" t="str">
        <f>VLOOKUP(F8269,'Customer Details'!$A$1:$B$3264,2,0)</f>
        <v>China</v>
      </c>
      <c r="I8269" s="7">
        <f t="shared" si="1"/>
        <v>12.75</v>
      </c>
      <c r="J8269" s="7">
        <f t="shared" si="2"/>
        <v>12.75</v>
      </c>
    </row>
    <row r="8270" ht="15.75" customHeight="1">
      <c r="A8270" s="4">
        <v>560106.0</v>
      </c>
      <c r="B8270" s="4" t="s">
        <v>585</v>
      </c>
      <c r="C8270" s="5" t="s">
        <v>586</v>
      </c>
      <c r="D8270" s="5">
        <v>3.0</v>
      </c>
      <c r="E8270" s="5">
        <v>3.75</v>
      </c>
      <c r="F8270" s="4">
        <v>17554.0</v>
      </c>
      <c r="G8270" s="6">
        <v>44575.83402777778</v>
      </c>
      <c r="H8270" s="6" t="str">
        <f>VLOOKUP(F8270,'Customer Details'!$A$1:$B$3264,2,0)</f>
        <v>United Kingdom</v>
      </c>
      <c r="I8270" s="7">
        <f t="shared" si="1"/>
        <v>11.25</v>
      </c>
      <c r="J8270" s="7">
        <f t="shared" si="2"/>
        <v>11.25</v>
      </c>
    </row>
    <row r="8271" ht="15.75" customHeight="1">
      <c r="A8271" s="4">
        <v>553933.0</v>
      </c>
      <c r="B8271" s="4" t="s">
        <v>48</v>
      </c>
      <c r="C8271" s="5" t="s">
        <v>49</v>
      </c>
      <c r="D8271" s="5">
        <v>30.0</v>
      </c>
      <c r="E8271" s="5">
        <v>2.08</v>
      </c>
      <c r="F8271" s="4">
        <v>15078.0</v>
      </c>
      <c r="G8271" s="6">
        <v>44520.4375</v>
      </c>
      <c r="H8271" s="6" t="str">
        <f>VLOOKUP(F8271,'Customer Details'!$A$1:$B$3264,2,0)</f>
        <v>United Kingdom</v>
      </c>
      <c r="I8271" s="7">
        <f t="shared" si="1"/>
        <v>62.4</v>
      </c>
      <c r="J8271" s="7">
        <f t="shared" si="2"/>
        <v>62.4</v>
      </c>
    </row>
    <row r="8272" ht="15.75" customHeight="1">
      <c r="A8272" s="4">
        <v>565445.0</v>
      </c>
      <c r="B8272" s="4" t="s">
        <v>338</v>
      </c>
      <c r="C8272" s="5" t="s">
        <v>339</v>
      </c>
      <c r="D8272" s="5">
        <v>2.0</v>
      </c>
      <c r="E8272" s="5">
        <v>1.25</v>
      </c>
      <c r="F8272" s="4">
        <v>13548.0</v>
      </c>
      <c r="G8272" s="6">
        <v>44624.61805555555</v>
      </c>
      <c r="H8272" s="6" t="str">
        <f>VLOOKUP(F8272,'Customer Details'!$A$1:$B$3264,2,0)</f>
        <v>USA</v>
      </c>
      <c r="I8272" s="7">
        <f t="shared" si="1"/>
        <v>2.5</v>
      </c>
      <c r="J8272" s="7">
        <f t="shared" si="2"/>
        <v>2.5</v>
      </c>
    </row>
    <row r="8273" ht="15.75" customHeight="1">
      <c r="A8273" s="4">
        <v>539498.0</v>
      </c>
      <c r="B8273" s="4" t="s">
        <v>3411</v>
      </c>
      <c r="C8273" s="5" t="s">
        <v>3412</v>
      </c>
      <c r="D8273" s="5">
        <v>4.0</v>
      </c>
      <c r="E8273" s="5">
        <v>2.95</v>
      </c>
      <c r="F8273" s="4">
        <v>15279.0</v>
      </c>
      <c r="G8273" s="6">
        <v>44367.45</v>
      </c>
      <c r="H8273" s="6" t="str">
        <f>VLOOKUP(F8273,'Customer Details'!$A$1:$B$3264,2,0)</f>
        <v>Australia</v>
      </c>
      <c r="I8273" s="7">
        <f t="shared" si="1"/>
        <v>11.8</v>
      </c>
      <c r="J8273" s="7">
        <f t="shared" si="2"/>
        <v>11.8</v>
      </c>
    </row>
    <row r="8274" ht="15.75" customHeight="1">
      <c r="A8274" s="4">
        <v>567656.0</v>
      </c>
      <c r="B8274" s="4" t="s">
        <v>119</v>
      </c>
      <c r="C8274" s="5" t="s">
        <v>120</v>
      </c>
      <c r="D8274" s="5">
        <v>3.0</v>
      </c>
      <c r="E8274" s="5">
        <v>0.83</v>
      </c>
      <c r="F8274" s="4">
        <v>14096.0</v>
      </c>
      <c r="G8274" s="6">
        <v>44641.61111111111</v>
      </c>
      <c r="H8274" s="6" t="str">
        <f>VLOOKUP(F8274,'Customer Details'!$A$1:$B$3264,2,0)</f>
        <v>USA</v>
      </c>
      <c r="I8274" s="7">
        <f t="shared" si="1"/>
        <v>2.49</v>
      </c>
      <c r="J8274" s="7">
        <f t="shared" si="2"/>
        <v>2.49</v>
      </c>
    </row>
    <row r="8275" ht="15.75" customHeight="1">
      <c r="A8275" s="4" t="s">
        <v>2052</v>
      </c>
      <c r="B8275" s="4">
        <v>21671.0</v>
      </c>
      <c r="C8275" s="5" t="s">
        <v>1866</v>
      </c>
      <c r="D8275" s="5">
        <v>-12.0</v>
      </c>
      <c r="E8275" s="5">
        <v>1.25</v>
      </c>
      <c r="F8275" s="4">
        <v>18072.0</v>
      </c>
      <c r="G8275" s="6">
        <v>44568.72361111111</v>
      </c>
      <c r="H8275" s="6" t="str">
        <f>VLOOKUP(F8275,'Customer Details'!$A$1:$B$3264,2,0)</f>
        <v>United Kingdom</v>
      </c>
      <c r="I8275" s="7">
        <f t="shared" si="1"/>
        <v>-15</v>
      </c>
      <c r="J8275" s="7">
        <f t="shared" si="2"/>
        <v>15</v>
      </c>
    </row>
    <row r="8276" ht="15.75" customHeight="1">
      <c r="A8276" s="4">
        <v>537208.0</v>
      </c>
      <c r="B8276" s="4" t="s">
        <v>1499</v>
      </c>
      <c r="C8276" s="5" t="s">
        <v>1500</v>
      </c>
      <c r="D8276" s="5">
        <v>1.0</v>
      </c>
      <c r="E8276" s="5">
        <v>1.25</v>
      </c>
      <c r="F8276" s="4">
        <v>15889.0</v>
      </c>
      <c r="G8276" s="6">
        <v>44352.63333333333</v>
      </c>
      <c r="H8276" s="6" t="str">
        <f>VLOOKUP(F8276,'Customer Details'!$A$1:$B$3264,2,0)</f>
        <v>USA</v>
      </c>
      <c r="I8276" s="7">
        <f t="shared" si="1"/>
        <v>1.25</v>
      </c>
      <c r="J8276" s="7">
        <f t="shared" si="2"/>
        <v>1.25</v>
      </c>
    </row>
    <row r="8277" ht="15.75" customHeight="1">
      <c r="A8277" s="4">
        <v>565210.0</v>
      </c>
      <c r="B8277" s="4" t="s">
        <v>46</v>
      </c>
      <c r="C8277" s="5" t="s">
        <v>47</v>
      </c>
      <c r="D8277" s="5">
        <v>41.0</v>
      </c>
      <c r="E8277" s="5">
        <v>0.19</v>
      </c>
      <c r="F8277" s="4">
        <v>17750.0</v>
      </c>
      <c r="G8277" s="6">
        <v>44621.71458333333</v>
      </c>
      <c r="H8277" s="6" t="str">
        <f>VLOOKUP(F8277,'Customer Details'!$A$1:$B$3264,2,0)</f>
        <v>United Kingdom</v>
      </c>
      <c r="I8277" s="7">
        <f t="shared" si="1"/>
        <v>7.79</v>
      </c>
      <c r="J8277" s="7">
        <f t="shared" si="2"/>
        <v>7.79</v>
      </c>
    </row>
    <row r="8278" ht="15.75" customHeight="1">
      <c r="A8278" s="4" t="s">
        <v>3413</v>
      </c>
      <c r="B8278" s="4">
        <v>21789.0</v>
      </c>
      <c r="C8278" s="5" t="s">
        <v>3414</v>
      </c>
      <c r="D8278" s="5">
        <v>-19.0</v>
      </c>
      <c r="E8278" s="5">
        <v>0.85</v>
      </c>
      <c r="F8278" s="4">
        <v>13090.0</v>
      </c>
      <c r="G8278" s="6">
        <v>44611.65208333333</v>
      </c>
      <c r="H8278" s="6" t="str">
        <f>VLOOKUP(F8278,'Customer Details'!$A$1:$B$3264,2,0)</f>
        <v>India</v>
      </c>
      <c r="I8278" s="7">
        <f t="shared" si="1"/>
        <v>-16.15</v>
      </c>
      <c r="J8278" s="7">
        <f t="shared" si="2"/>
        <v>16.15</v>
      </c>
    </row>
    <row r="8279" ht="15.75" customHeight="1">
      <c r="A8279" s="4">
        <v>570597.0</v>
      </c>
      <c r="B8279" s="4" t="s">
        <v>647</v>
      </c>
      <c r="C8279" s="5" t="s">
        <v>648</v>
      </c>
      <c r="D8279" s="5">
        <v>25.0</v>
      </c>
      <c r="E8279" s="5">
        <v>0.42</v>
      </c>
      <c r="F8279" s="4">
        <v>16837.0</v>
      </c>
      <c r="G8279" s="6">
        <v>44662.49236111111</v>
      </c>
      <c r="H8279" s="6" t="str">
        <f>VLOOKUP(F8279,'Customer Details'!$A$1:$B$3264,2,0)</f>
        <v>Australia</v>
      </c>
      <c r="I8279" s="7">
        <f t="shared" si="1"/>
        <v>10.5</v>
      </c>
      <c r="J8279" s="7">
        <f t="shared" si="2"/>
        <v>10.5</v>
      </c>
    </row>
    <row r="8280" ht="15.75" customHeight="1">
      <c r="A8280" s="4">
        <v>566605.0</v>
      </c>
      <c r="B8280" s="4" t="s">
        <v>388</v>
      </c>
      <c r="C8280" s="5" t="s">
        <v>389</v>
      </c>
      <c r="D8280" s="5">
        <v>2.0</v>
      </c>
      <c r="E8280" s="5">
        <v>1.25</v>
      </c>
      <c r="F8280" s="4">
        <v>13263.0</v>
      </c>
      <c r="G8280" s="6">
        <v>44633.68541666667</v>
      </c>
      <c r="H8280" s="6" t="str">
        <f>VLOOKUP(F8280,'Customer Details'!$A$1:$B$3264,2,0)</f>
        <v>Australia</v>
      </c>
      <c r="I8280" s="7">
        <f t="shared" si="1"/>
        <v>2.5</v>
      </c>
      <c r="J8280" s="7">
        <f t="shared" si="2"/>
        <v>2.5</v>
      </c>
    </row>
    <row r="8281" ht="15.75" customHeight="1">
      <c r="A8281" s="4">
        <v>563254.0</v>
      </c>
      <c r="B8281" s="4" t="s">
        <v>357</v>
      </c>
      <c r="C8281" s="5" t="s">
        <v>358</v>
      </c>
      <c r="D8281" s="5">
        <v>96.0</v>
      </c>
      <c r="E8281" s="5">
        <v>0.85</v>
      </c>
      <c r="F8281" s="4">
        <v>15218.0</v>
      </c>
      <c r="G8281" s="6">
        <v>44607.50416666667</v>
      </c>
      <c r="H8281" s="6" t="str">
        <f>VLOOKUP(F8281,'Customer Details'!$A$1:$B$3264,2,0)</f>
        <v>United Kingdom</v>
      </c>
      <c r="I8281" s="7">
        <f t="shared" si="1"/>
        <v>81.6</v>
      </c>
      <c r="J8281" s="7">
        <f t="shared" si="2"/>
        <v>81.6</v>
      </c>
    </row>
    <row r="8282" ht="15.75" customHeight="1">
      <c r="A8282" s="4">
        <v>553461.0</v>
      </c>
      <c r="B8282" s="4" t="s">
        <v>364</v>
      </c>
      <c r="C8282" s="5" t="s">
        <v>365</v>
      </c>
      <c r="D8282" s="5">
        <v>12.0</v>
      </c>
      <c r="E8282" s="5">
        <v>0.42</v>
      </c>
      <c r="F8282" s="4">
        <v>16316.0</v>
      </c>
      <c r="G8282" s="6">
        <v>44517.45625</v>
      </c>
      <c r="H8282" s="6" t="str">
        <f>VLOOKUP(F8282,'Customer Details'!$A$1:$B$3264,2,0)</f>
        <v>Australia</v>
      </c>
      <c r="I8282" s="7">
        <f t="shared" si="1"/>
        <v>5.04</v>
      </c>
      <c r="J8282" s="7">
        <f t="shared" si="2"/>
        <v>5.04</v>
      </c>
    </row>
    <row r="8283" ht="15.75" customHeight="1">
      <c r="A8283" s="4">
        <v>571372.0</v>
      </c>
      <c r="B8283" s="4" t="s">
        <v>299</v>
      </c>
      <c r="C8283" s="5" t="s">
        <v>300</v>
      </c>
      <c r="D8283" s="5">
        <v>1.0</v>
      </c>
      <c r="E8283" s="5">
        <v>1.25</v>
      </c>
      <c r="F8283" s="4">
        <v>17201.0</v>
      </c>
      <c r="G8283" s="6">
        <v>44668.49652777778</v>
      </c>
      <c r="H8283" s="6" t="str">
        <f>VLOOKUP(F8283,'Customer Details'!$A$1:$B$3264,2,0)</f>
        <v>Australia</v>
      </c>
      <c r="I8283" s="7">
        <f t="shared" si="1"/>
        <v>1.25</v>
      </c>
      <c r="J8283" s="7">
        <f t="shared" si="2"/>
        <v>1.25</v>
      </c>
    </row>
    <row r="8284" ht="15.75" customHeight="1">
      <c r="A8284" s="4">
        <v>568696.0</v>
      </c>
      <c r="B8284" s="4" t="s">
        <v>38</v>
      </c>
      <c r="C8284" s="5" t="s">
        <v>39</v>
      </c>
      <c r="D8284" s="5">
        <v>6.0</v>
      </c>
      <c r="E8284" s="5">
        <v>2.95</v>
      </c>
      <c r="F8284" s="4">
        <v>13842.0</v>
      </c>
      <c r="G8284" s="6">
        <v>44648.62222222222</v>
      </c>
      <c r="H8284" s="6" t="str">
        <f>VLOOKUP(F8284,'Customer Details'!$A$1:$B$3264,2,0)</f>
        <v>Australia</v>
      </c>
      <c r="I8284" s="7">
        <f t="shared" si="1"/>
        <v>17.7</v>
      </c>
      <c r="J8284" s="7">
        <f t="shared" si="2"/>
        <v>17.7</v>
      </c>
    </row>
    <row r="8285" ht="15.75" customHeight="1">
      <c r="A8285" s="4">
        <v>544597.0</v>
      </c>
      <c r="B8285" s="4">
        <v>22569.0</v>
      </c>
      <c r="C8285" s="5" t="s">
        <v>3415</v>
      </c>
      <c r="D8285" s="5">
        <v>1.0</v>
      </c>
      <c r="E8285" s="5">
        <v>3.75</v>
      </c>
      <c r="F8285" s="4">
        <v>16014.0</v>
      </c>
      <c r="G8285" s="6">
        <v>44429.7375</v>
      </c>
      <c r="H8285" s="6" t="str">
        <f>VLOOKUP(F8285,'Customer Details'!$A$1:$B$3264,2,0)</f>
        <v>India</v>
      </c>
      <c r="I8285" s="7">
        <f t="shared" si="1"/>
        <v>3.75</v>
      </c>
      <c r="J8285" s="7">
        <f t="shared" si="2"/>
        <v>3.75</v>
      </c>
    </row>
    <row r="8286" ht="15.75" customHeight="1">
      <c r="A8286" s="4">
        <v>579135.0</v>
      </c>
      <c r="B8286" s="4" t="s">
        <v>357</v>
      </c>
      <c r="C8286" s="5" t="s">
        <v>358</v>
      </c>
      <c r="D8286" s="5">
        <v>2.0</v>
      </c>
      <c r="E8286" s="5">
        <v>1.25</v>
      </c>
      <c r="F8286" s="4">
        <v>18096.0</v>
      </c>
      <c r="G8286" s="6">
        <v>44709.53055555555</v>
      </c>
      <c r="H8286" s="6" t="str">
        <f>VLOOKUP(F8286,'Customer Details'!$A$1:$B$3264,2,0)</f>
        <v>United Kingdom</v>
      </c>
      <c r="I8286" s="7">
        <f t="shared" si="1"/>
        <v>2.5</v>
      </c>
      <c r="J8286" s="7">
        <f t="shared" si="2"/>
        <v>2.5</v>
      </c>
    </row>
    <row r="8287" ht="15.75" customHeight="1">
      <c r="A8287" s="4">
        <v>541414.0</v>
      </c>
      <c r="B8287" s="4">
        <v>21755.0</v>
      </c>
      <c r="C8287" s="5" t="s">
        <v>1364</v>
      </c>
      <c r="D8287" s="5">
        <v>1.0</v>
      </c>
      <c r="E8287" s="5">
        <v>5.95</v>
      </c>
      <c r="F8287" s="4">
        <v>18212.0</v>
      </c>
      <c r="G8287" s="6">
        <v>44394.67638888889</v>
      </c>
      <c r="H8287" s="6" t="str">
        <f>VLOOKUP(F8287,'Customer Details'!$A$1:$B$3264,2,0)</f>
        <v>USA</v>
      </c>
      <c r="I8287" s="7">
        <f t="shared" si="1"/>
        <v>5.95</v>
      </c>
      <c r="J8287" s="7">
        <f t="shared" si="2"/>
        <v>5.95</v>
      </c>
    </row>
    <row r="8288" ht="15.75" customHeight="1">
      <c r="A8288" s="4">
        <v>540672.0</v>
      </c>
      <c r="B8288" s="4" t="s">
        <v>40</v>
      </c>
      <c r="C8288" s="5" t="s">
        <v>41</v>
      </c>
      <c r="D8288" s="5">
        <v>6.0</v>
      </c>
      <c r="E8288" s="5">
        <v>2.95</v>
      </c>
      <c r="F8288" s="4">
        <v>15281.0</v>
      </c>
      <c r="G8288" s="6">
        <v>44387.66041666667</v>
      </c>
      <c r="H8288" s="6" t="str">
        <f>VLOOKUP(F8288,'Customer Details'!$A$1:$B$3264,2,0)</f>
        <v>Australia</v>
      </c>
      <c r="I8288" s="7">
        <f t="shared" si="1"/>
        <v>17.7</v>
      </c>
      <c r="J8288" s="7">
        <f t="shared" si="2"/>
        <v>17.7</v>
      </c>
    </row>
    <row r="8289" ht="15.75" customHeight="1">
      <c r="A8289" s="4">
        <v>547498.0</v>
      </c>
      <c r="B8289" s="4" t="s">
        <v>2507</v>
      </c>
      <c r="C8289" s="5" t="s">
        <v>2508</v>
      </c>
      <c r="D8289" s="5">
        <v>1.0</v>
      </c>
      <c r="E8289" s="5">
        <v>0.39</v>
      </c>
      <c r="F8289" s="4">
        <v>15021.0</v>
      </c>
      <c r="G8289" s="6">
        <v>44462.51666666667</v>
      </c>
      <c r="H8289" s="6" t="str">
        <f>VLOOKUP(F8289,'Customer Details'!$A$1:$B$3264,2,0)</f>
        <v>China</v>
      </c>
      <c r="I8289" s="7">
        <f t="shared" si="1"/>
        <v>0.39</v>
      </c>
      <c r="J8289" s="7">
        <f t="shared" si="2"/>
        <v>0.39</v>
      </c>
    </row>
    <row r="8290" ht="15.75" customHeight="1">
      <c r="A8290" s="4" t="s">
        <v>421</v>
      </c>
      <c r="B8290" s="4">
        <v>22501.0</v>
      </c>
      <c r="C8290" s="5" t="s">
        <v>2405</v>
      </c>
      <c r="D8290" s="5">
        <v>-4.0</v>
      </c>
      <c r="E8290" s="5">
        <v>8.5</v>
      </c>
      <c r="F8290" s="4">
        <v>13113.0</v>
      </c>
      <c r="G8290" s="6">
        <v>44480.51180555556</v>
      </c>
      <c r="H8290" s="6" t="str">
        <f>VLOOKUP(F8290,'Customer Details'!$A$1:$B$3264,2,0)</f>
        <v>USA</v>
      </c>
      <c r="I8290" s="7">
        <f t="shared" si="1"/>
        <v>-34</v>
      </c>
      <c r="J8290" s="7">
        <f t="shared" si="2"/>
        <v>34</v>
      </c>
    </row>
    <row r="8291" ht="15.75" customHeight="1">
      <c r="A8291" s="4">
        <v>581146.0</v>
      </c>
      <c r="B8291" s="4" t="s">
        <v>73</v>
      </c>
      <c r="C8291" s="5" t="s">
        <v>74</v>
      </c>
      <c r="D8291" s="5">
        <v>8.0</v>
      </c>
      <c r="E8291" s="5">
        <v>0.42</v>
      </c>
      <c r="F8291" s="4">
        <v>17602.0</v>
      </c>
      <c r="G8291" s="6">
        <v>44719.57847222222</v>
      </c>
      <c r="H8291" s="6" t="str">
        <f>VLOOKUP(F8291,'Customer Details'!$A$1:$B$3264,2,0)</f>
        <v>Australia</v>
      </c>
      <c r="I8291" s="7">
        <f t="shared" si="1"/>
        <v>3.36</v>
      </c>
      <c r="J8291" s="7">
        <f t="shared" si="2"/>
        <v>3.36</v>
      </c>
    </row>
    <row r="8292" ht="15.75" customHeight="1">
      <c r="A8292" s="4">
        <v>543653.0</v>
      </c>
      <c r="B8292" s="4" t="s">
        <v>1091</v>
      </c>
      <c r="C8292" s="5" t="s">
        <v>1092</v>
      </c>
      <c r="D8292" s="5">
        <v>1.0</v>
      </c>
      <c r="E8292" s="5">
        <v>2.55</v>
      </c>
      <c r="F8292" s="4">
        <v>14796.0</v>
      </c>
      <c r="G8292" s="6">
        <v>44419.43472222222</v>
      </c>
      <c r="H8292" s="6" t="str">
        <f>VLOOKUP(F8292,'Customer Details'!$A$1:$B$3264,2,0)</f>
        <v>China</v>
      </c>
      <c r="I8292" s="7">
        <f t="shared" si="1"/>
        <v>2.55</v>
      </c>
      <c r="J8292" s="7">
        <f t="shared" si="2"/>
        <v>2.55</v>
      </c>
    </row>
    <row r="8293" ht="15.75" customHeight="1">
      <c r="A8293" s="4" t="s">
        <v>3416</v>
      </c>
      <c r="B8293" s="4">
        <v>21713.0</v>
      </c>
      <c r="C8293" s="5" t="s">
        <v>3417</v>
      </c>
      <c r="D8293" s="5">
        <v>-3.0</v>
      </c>
      <c r="E8293" s="5">
        <v>2.1</v>
      </c>
      <c r="F8293" s="4">
        <v>14209.0</v>
      </c>
      <c r="G8293" s="6">
        <v>44517.58958333333</v>
      </c>
      <c r="H8293" s="6" t="str">
        <f>VLOOKUP(F8293,'Customer Details'!$A$1:$B$3264,2,0)</f>
        <v>Australia</v>
      </c>
      <c r="I8293" s="7">
        <f t="shared" si="1"/>
        <v>-6.3</v>
      </c>
      <c r="J8293" s="7">
        <f t="shared" si="2"/>
        <v>6.3</v>
      </c>
    </row>
    <row r="8294" ht="15.75" customHeight="1">
      <c r="A8294" s="4">
        <v>556216.0</v>
      </c>
      <c r="B8294" s="4" t="s">
        <v>59</v>
      </c>
      <c r="C8294" s="5" t="s">
        <v>60</v>
      </c>
      <c r="D8294" s="5">
        <v>4.0</v>
      </c>
      <c r="E8294" s="5">
        <v>4.95</v>
      </c>
      <c r="F8294" s="4">
        <v>15252.0</v>
      </c>
      <c r="G8294" s="6">
        <v>44539.59375</v>
      </c>
      <c r="H8294" s="6" t="str">
        <f>VLOOKUP(F8294,'Customer Details'!$A$1:$B$3264,2,0)</f>
        <v>China</v>
      </c>
      <c r="I8294" s="7">
        <f t="shared" si="1"/>
        <v>19.8</v>
      </c>
      <c r="J8294" s="7">
        <f t="shared" si="2"/>
        <v>19.8</v>
      </c>
    </row>
    <row r="8295" ht="15.75" customHeight="1">
      <c r="A8295" s="4">
        <v>539247.0</v>
      </c>
      <c r="B8295" s="4" t="s">
        <v>682</v>
      </c>
      <c r="C8295" s="5" t="s">
        <v>683</v>
      </c>
      <c r="D8295" s="5">
        <v>12.0</v>
      </c>
      <c r="E8295" s="5">
        <v>1.25</v>
      </c>
      <c r="F8295" s="4">
        <v>15311.0</v>
      </c>
      <c r="G8295" s="6">
        <v>44363.56458333333</v>
      </c>
      <c r="H8295" s="6" t="str">
        <f>VLOOKUP(F8295,'Customer Details'!$A$1:$B$3264,2,0)</f>
        <v>USA</v>
      </c>
      <c r="I8295" s="7">
        <f t="shared" si="1"/>
        <v>15</v>
      </c>
      <c r="J8295" s="7">
        <f t="shared" si="2"/>
        <v>15</v>
      </c>
    </row>
    <row r="8296" ht="15.75" customHeight="1">
      <c r="A8296" s="4">
        <v>539007.0</v>
      </c>
      <c r="B8296" s="4" t="s">
        <v>38</v>
      </c>
      <c r="C8296" s="5" t="s">
        <v>39</v>
      </c>
      <c r="D8296" s="5">
        <v>6.0</v>
      </c>
      <c r="E8296" s="5">
        <v>2.95</v>
      </c>
      <c r="F8296" s="4">
        <v>17894.0</v>
      </c>
      <c r="G8296" s="6">
        <v>44362.54166666666</v>
      </c>
      <c r="H8296" s="6" t="str">
        <f>VLOOKUP(F8296,'Customer Details'!$A$1:$B$3264,2,0)</f>
        <v>Australia</v>
      </c>
      <c r="I8296" s="7">
        <f t="shared" si="1"/>
        <v>17.7</v>
      </c>
      <c r="J8296" s="7">
        <f t="shared" si="2"/>
        <v>17.7</v>
      </c>
    </row>
    <row r="8297" ht="15.75" customHeight="1">
      <c r="A8297" s="4">
        <v>572756.0</v>
      </c>
      <c r="B8297" s="4" t="s">
        <v>103</v>
      </c>
      <c r="C8297" s="5" t="s">
        <v>104</v>
      </c>
      <c r="D8297" s="5">
        <v>72.0</v>
      </c>
      <c r="E8297" s="5">
        <v>0.5</v>
      </c>
      <c r="F8297" s="4">
        <v>15482.0</v>
      </c>
      <c r="G8297" s="6">
        <v>44676.73055555556</v>
      </c>
      <c r="H8297" s="6" t="str">
        <f>VLOOKUP(F8297,'Customer Details'!$A$1:$B$3264,2,0)</f>
        <v>Australia</v>
      </c>
      <c r="I8297" s="7">
        <f t="shared" si="1"/>
        <v>36</v>
      </c>
      <c r="J8297" s="7">
        <f t="shared" si="2"/>
        <v>36</v>
      </c>
    </row>
    <row r="8298" ht="15.75" customHeight="1">
      <c r="A8298" s="4">
        <v>540701.0</v>
      </c>
      <c r="B8298" s="4" t="s">
        <v>38</v>
      </c>
      <c r="C8298" s="5" t="s">
        <v>39</v>
      </c>
      <c r="D8298" s="5">
        <v>32.0</v>
      </c>
      <c r="E8298" s="5">
        <v>2.55</v>
      </c>
      <c r="F8298" s="4">
        <v>15640.0</v>
      </c>
      <c r="G8298" s="6">
        <v>44388.40833333333</v>
      </c>
      <c r="H8298" s="6" t="str">
        <f>VLOOKUP(F8298,'Customer Details'!$A$1:$B$3264,2,0)</f>
        <v>United Kingdom</v>
      </c>
      <c r="I8298" s="7">
        <f t="shared" si="1"/>
        <v>81.6</v>
      </c>
      <c r="J8298" s="7">
        <f t="shared" si="2"/>
        <v>81.6</v>
      </c>
    </row>
    <row r="8299" ht="15.75" customHeight="1">
      <c r="A8299" s="4">
        <v>546249.0</v>
      </c>
      <c r="B8299" s="4" t="s">
        <v>225</v>
      </c>
      <c r="C8299" s="5" t="s">
        <v>226</v>
      </c>
      <c r="D8299" s="5">
        <v>3.0</v>
      </c>
      <c r="E8299" s="5">
        <v>0.85</v>
      </c>
      <c r="F8299" s="4">
        <v>14606.0</v>
      </c>
      <c r="G8299" s="6">
        <v>44449.58194444444</v>
      </c>
      <c r="H8299" s="6" t="str">
        <f>VLOOKUP(F8299,'Customer Details'!$A$1:$B$3264,2,0)</f>
        <v>USA</v>
      </c>
      <c r="I8299" s="7">
        <f t="shared" si="1"/>
        <v>2.55</v>
      </c>
      <c r="J8299" s="7">
        <f t="shared" si="2"/>
        <v>2.55</v>
      </c>
    </row>
    <row r="8300" ht="15.75" customHeight="1">
      <c r="A8300" s="4" t="s">
        <v>3188</v>
      </c>
      <c r="B8300" s="4">
        <v>22423.0</v>
      </c>
      <c r="C8300" s="5" t="s">
        <v>434</v>
      </c>
      <c r="D8300" s="5">
        <v>-1.0</v>
      </c>
      <c r="E8300" s="5">
        <v>12.75</v>
      </c>
      <c r="F8300" s="4">
        <v>15066.0</v>
      </c>
      <c r="G8300" s="6">
        <v>44689.41388888889</v>
      </c>
      <c r="H8300" s="6" t="str">
        <f>VLOOKUP(F8300,'Customer Details'!$A$1:$B$3264,2,0)</f>
        <v>China</v>
      </c>
      <c r="I8300" s="7">
        <f t="shared" si="1"/>
        <v>-12.75</v>
      </c>
      <c r="J8300" s="7">
        <f t="shared" si="2"/>
        <v>12.75</v>
      </c>
    </row>
    <row r="8301" ht="15.75" customHeight="1">
      <c r="A8301" s="4" t="s">
        <v>642</v>
      </c>
      <c r="B8301" s="4">
        <v>22086.0</v>
      </c>
      <c r="C8301" s="5" t="s">
        <v>542</v>
      </c>
      <c r="D8301" s="5">
        <v>-6.0</v>
      </c>
      <c r="E8301" s="5">
        <v>2.95</v>
      </c>
      <c r="F8301" s="4">
        <v>14562.0</v>
      </c>
      <c r="G8301" s="6">
        <v>44575.48680555556</v>
      </c>
      <c r="H8301" s="6" t="str">
        <f>VLOOKUP(F8301,'Customer Details'!$A$1:$B$3264,2,0)</f>
        <v>United Kingdom</v>
      </c>
      <c r="I8301" s="7">
        <f t="shared" si="1"/>
        <v>-17.7</v>
      </c>
      <c r="J8301" s="7">
        <f t="shared" si="2"/>
        <v>17.7</v>
      </c>
    </row>
    <row r="8302" ht="15.75" customHeight="1">
      <c r="A8302" s="4">
        <v>545468.0</v>
      </c>
      <c r="B8302" s="4" t="s">
        <v>647</v>
      </c>
      <c r="C8302" s="5" t="s">
        <v>648</v>
      </c>
      <c r="D8302" s="5">
        <v>25.0</v>
      </c>
      <c r="E8302" s="5">
        <v>0.42</v>
      </c>
      <c r="F8302" s="4">
        <v>16571.0</v>
      </c>
      <c r="G8302" s="6">
        <v>44442.40347222222</v>
      </c>
      <c r="H8302" s="6" t="str">
        <f>VLOOKUP(F8302,'Customer Details'!$A$1:$B$3264,2,0)</f>
        <v>Australia</v>
      </c>
      <c r="I8302" s="7">
        <f t="shared" si="1"/>
        <v>10.5</v>
      </c>
      <c r="J8302" s="7">
        <f t="shared" si="2"/>
        <v>10.5</v>
      </c>
    </row>
    <row r="8303" ht="15.75" customHeight="1">
      <c r="A8303" s="4">
        <v>570866.0</v>
      </c>
      <c r="B8303" s="4" t="s">
        <v>2611</v>
      </c>
      <c r="C8303" s="5" t="s">
        <v>2612</v>
      </c>
      <c r="D8303" s="5">
        <v>12.0</v>
      </c>
      <c r="E8303" s="5">
        <v>0.85</v>
      </c>
      <c r="F8303" s="4">
        <v>17096.0</v>
      </c>
      <c r="G8303" s="6">
        <v>44663.65902777778</v>
      </c>
      <c r="H8303" s="6" t="str">
        <f>VLOOKUP(F8303,'Customer Details'!$A$1:$B$3264,2,0)</f>
        <v>Australia</v>
      </c>
      <c r="I8303" s="7">
        <f t="shared" si="1"/>
        <v>10.2</v>
      </c>
      <c r="J8303" s="7">
        <f t="shared" si="2"/>
        <v>10.2</v>
      </c>
    </row>
    <row r="8304" ht="15.75" customHeight="1">
      <c r="A8304" s="4">
        <v>537422.0</v>
      </c>
      <c r="B8304" s="4" t="s">
        <v>138</v>
      </c>
      <c r="C8304" s="5" t="s">
        <v>139</v>
      </c>
      <c r="D8304" s="5">
        <v>1.0</v>
      </c>
      <c r="E8304" s="5">
        <v>3.25</v>
      </c>
      <c r="F8304" s="4">
        <v>17812.0</v>
      </c>
      <c r="G8304" s="6">
        <v>44353.64375</v>
      </c>
      <c r="H8304" s="6" t="str">
        <f>VLOOKUP(F8304,'Customer Details'!$A$1:$B$3264,2,0)</f>
        <v>Australia</v>
      </c>
      <c r="I8304" s="7">
        <f t="shared" si="1"/>
        <v>3.25</v>
      </c>
      <c r="J8304" s="7">
        <f t="shared" si="2"/>
        <v>3.25</v>
      </c>
    </row>
    <row r="8305" ht="15.75" customHeight="1">
      <c r="A8305" s="4">
        <v>539658.0</v>
      </c>
      <c r="B8305" s="4" t="s">
        <v>38</v>
      </c>
      <c r="C8305" s="5" t="s">
        <v>39</v>
      </c>
      <c r="D8305" s="5">
        <v>6.0</v>
      </c>
      <c r="E8305" s="5">
        <v>2.95</v>
      </c>
      <c r="F8305" s="4">
        <v>17213.0</v>
      </c>
      <c r="G8305" s="6">
        <v>44368.39861111111</v>
      </c>
      <c r="H8305" s="6" t="str">
        <f>VLOOKUP(F8305,'Customer Details'!$A$1:$B$3264,2,0)</f>
        <v>China</v>
      </c>
      <c r="I8305" s="7">
        <f t="shared" si="1"/>
        <v>17.7</v>
      </c>
      <c r="J8305" s="7">
        <f t="shared" si="2"/>
        <v>17.7</v>
      </c>
    </row>
    <row r="8306" ht="15.75" customHeight="1">
      <c r="A8306" s="4">
        <v>572302.0</v>
      </c>
      <c r="B8306" s="4" t="s">
        <v>581</v>
      </c>
      <c r="C8306" s="5" t="s">
        <v>582</v>
      </c>
      <c r="D8306" s="5">
        <v>1.0</v>
      </c>
      <c r="E8306" s="5">
        <v>1.25</v>
      </c>
      <c r="F8306" s="4">
        <v>15427.0</v>
      </c>
      <c r="G8306" s="6">
        <v>44674.61597222222</v>
      </c>
      <c r="H8306" s="6" t="str">
        <f>VLOOKUP(F8306,'Customer Details'!$A$1:$B$3264,2,0)</f>
        <v>USA</v>
      </c>
      <c r="I8306" s="7">
        <f t="shared" si="1"/>
        <v>1.25</v>
      </c>
      <c r="J8306" s="7">
        <f t="shared" si="2"/>
        <v>1.25</v>
      </c>
    </row>
    <row r="8307" ht="15.75" customHeight="1">
      <c r="A8307" s="4">
        <v>579132.0</v>
      </c>
      <c r="B8307" s="4">
        <v>22694.0</v>
      </c>
      <c r="C8307" s="5" t="s">
        <v>920</v>
      </c>
      <c r="D8307" s="5">
        <v>1.0</v>
      </c>
      <c r="E8307" s="5">
        <v>2.1</v>
      </c>
      <c r="F8307" s="4">
        <v>15022.0</v>
      </c>
      <c r="G8307" s="6">
        <v>44709.52430555555</v>
      </c>
      <c r="H8307" s="6" t="str">
        <f>VLOOKUP(F8307,'Customer Details'!$A$1:$B$3264,2,0)</f>
        <v>USA</v>
      </c>
      <c r="I8307" s="7">
        <f t="shared" si="1"/>
        <v>2.1</v>
      </c>
      <c r="J8307" s="7">
        <f t="shared" si="2"/>
        <v>2.1</v>
      </c>
    </row>
    <row r="8308" ht="15.75" customHeight="1">
      <c r="A8308" s="4">
        <v>544293.0</v>
      </c>
      <c r="B8308" s="4" t="s">
        <v>75</v>
      </c>
      <c r="C8308" s="5" t="s">
        <v>76</v>
      </c>
      <c r="D8308" s="5">
        <v>1.0</v>
      </c>
      <c r="E8308" s="5">
        <v>5.45</v>
      </c>
      <c r="F8308" s="4">
        <v>17954.0</v>
      </c>
      <c r="G8308" s="6">
        <v>44425.52916666667</v>
      </c>
      <c r="H8308" s="6" t="str">
        <f>VLOOKUP(F8308,'Customer Details'!$A$1:$B$3264,2,0)</f>
        <v>United Kingdom</v>
      </c>
      <c r="I8308" s="7">
        <f t="shared" si="1"/>
        <v>5.45</v>
      </c>
      <c r="J8308" s="7">
        <f t="shared" si="2"/>
        <v>5.45</v>
      </c>
    </row>
    <row r="8309" ht="15.75" customHeight="1">
      <c r="A8309" s="4">
        <v>543800.0</v>
      </c>
      <c r="B8309" s="4" t="s">
        <v>40</v>
      </c>
      <c r="C8309" s="5" t="s">
        <v>41</v>
      </c>
      <c r="D8309" s="5">
        <v>1.0</v>
      </c>
      <c r="E8309" s="5">
        <v>2.95</v>
      </c>
      <c r="F8309" s="4">
        <v>17282.0</v>
      </c>
      <c r="G8309" s="6">
        <v>44421.48333333333</v>
      </c>
      <c r="H8309" s="6" t="str">
        <f>VLOOKUP(F8309,'Customer Details'!$A$1:$B$3264,2,0)</f>
        <v>United Kingdom</v>
      </c>
      <c r="I8309" s="7">
        <f t="shared" si="1"/>
        <v>2.95</v>
      </c>
      <c r="J8309" s="7">
        <f t="shared" si="2"/>
        <v>2.95</v>
      </c>
    </row>
    <row r="8310" ht="15.75" customHeight="1">
      <c r="A8310" s="4">
        <v>547712.0</v>
      </c>
      <c r="B8310" s="4">
        <v>22191.0</v>
      </c>
      <c r="C8310" s="5" t="s">
        <v>317</v>
      </c>
      <c r="D8310" s="5">
        <v>1.0</v>
      </c>
      <c r="E8310" s="5">
        <v>8.5</v>
      </c>
      <c r="F8310" s="4">
        <v>16905.0</v>
      </c>
      <c r="G8310" s="6">
        <v>44463.81319444445</v>
      </c>
      <c r="H8310" s="6" t="str">
        <f>VLOOKUP(F8310,'Customer Details'!$A$1:$B$3264,2,0)</f>
        <v>China</v>
      </c>
      <c r="I8310" s="7">
        <f t="shared" si="1"/>
        <v>8.5</v>
      </c>
      <c r="J8310" s="7">
        <f t="shared" si="2"/>
        <v>8.5</v>
      </c>
    </row>
    <row r="8311" ht="15.75" customHeight="1">
      <c r="A8311" s="4">
        <v>541838.0</v>
      </c>
      <c r="B8311" s="4" t="s">
        <v>38</v>
      </c>
      <c r="C8311" s="5" t="s">
        <v>39</v>
      </c>
      <c r="D8311" s="5">
        <v>32.0</v>
      </c>
      <c r="E8311" s="5">
        <v>2.55</v>
      </c>
      <c r="F8311" s="4">
        <v>12916.0</v>
      </c>
      <c r="G8311" s="6">
        <v>44400.44652777778</v>
      </c>
      <c r="H8311" s="6" t="str">
        <f>VLOOKUP(F8311,'Customer Details'!$A$1:$B$3264,2,0)</f>
        <v>India</v>
      </c>
      <c r="I8311" s="7">
        <f t="shared" si="1"/>
        <v>81.6</v>
      </c>
      <c r="J8311" s="7">
        <f t="shared" si="2"/>
        <v>81.6</v>
      </c>
    </row>
    <row r="8312" ht="15.75" customHeight="1">
      <c r="A8312" s="4">
        <v>567074.0</v>
      </c>
      <c r="B8312" s="4" t="s">
        <v>581</v>
      </c>
      <c r="C8312" s="5" t="s">
        <v>582</v>
      </c>
      <c r="D8312" s="5">
        <v>6.0</v>
      </c>
      <c r="E8312" s="5">
        <v>1.25</v>
      </c>
      <c r="F8312" s="4">
        <v>17068.0</v>
      </c>
      <c r="G8312" s="6">
        <v>44636.51527777778</v>
      </c>
      <c r="H8312" s="6" t="str">
        <f>VLOOKUP(F8312,'Customer Details'!$A$1:$B$3264,2,0)</f>
        <v>United Kingdom</v>
      </c>
      <c r="I8312" s="7">
        <f t="shared" si="1"/>
        <v>7.5</v>
      </c>
      <c r="J8312" s="7">
        <f t="shared" si="2"/>
        <v>7.5</v>
      </c>
    </row>
    <row r="8313" ht="15.75" customHeight="1">
      <c r="A8313" s="4">
        <v>554979.0</v>
      </c>
      <c r="B8313" s="4" t="s">
        <v>156</v>
      </c>
      <c r="C8313" s="5" t="s">
        <v>157</v>
      </c>
      <c r="D8313" s="5">
        <v>2.0</v>
      </c>
      <c r="E8313" s="5">
        <v>2.95</v>
      </c>
      <c r="F8313" s="4">
        <v>16931.0</v>
      </c>
      <c r="G8313" s="6">
        <v>44529.48194444444</v>
      </c>
      <c r="H8313" s="6" t="str">
        <f>VLOOKUP(F8313,'Customer Details'!$A$1:$B$3264,2,0)</f>
        <v>USA</v>
      </c>
      <c r="I8313" s="7">
        <f t="shared" si="1"/>
        <v>5.9</v>
      </c>
      <c r="J8313" s="7">
        <f t="shared" si="2"/>
        <v>5.9</v>
      </c>
    </row>
    <row r="8314" ht="15.75" customHeight="1">
      <c r="A8314" s="4">
        <v>568696.0</v>
      </c>
      <c r="B8314" s="4" t="s">
        <v>382</v>
      </c>
      <c r="C8314" s="5" t="s">
        <v>383</v>
      </c>
      <c r="D8314" s="5">
        <v>24.0</v>
      </c>
      <c r="E8314" s="5">
        <v>0.79</v>
      </c>
      <c r="F8314" s="4">
        <v>13842.0</v>
      </c>
      <c r="G8314" s="6">
        <v>44648.62222222222</v>
      </c>
      <c r="H8314" s="6" t="str">
        <f>VLOOKUP(F8314,'Customer Details'!$A$1:$B$3264,2,0)</f>
        <v>Australia</v>
      </c>
      <c r="I8314" s="7">
        <f t="shared" si="1"/>
        <v>18.96</v>
      </c>
      <c r="J8314" s="7">
        <f t="shared" si="2"/>
        <v>18.96</v>
      </c>
    </row>
    <row r="8315" ht="15.75" customHeight="1">
      <c r="A8315" s="4">
        <v>550320.0</v>
      </c>
      <c r="B8315" s="4" t="s">
        <v>515</v>
      </c>
      <c r="C8315" s="5" t="s">
        <v>516</v>
      </c>
      <c r="D8315" s="5">
        <v>1.0</v>
      </c>
      <c r="E8315" s="5">
        <v>4.25</v>
      </c>
      <c r="F8315" s="4">
        <v>12748.0</v>
      </c>
      <c r="G8315" s="6">
        <v>44486.52638888889</v>
      </c>
      <c r="H8315" s="6" t="str">
        <f>VLOOKUP(F8315,'Customer Details'!$A$1:$B$3264,2,0)</f>
        <v>USA</v>
      </c>
      <c r="I8315" s="7">
        <f t="shared" si="1"/>
        <v>4.25</v>
      </c>
      <c r="J8315" s="7">
        <f t="shared" si="2"/>
        <v>4.25</v>
      </c>
    </row>
    <row r="8316" ht="15.75" customHeight="1">
      <c r="A8316" s="4">
        <v>538250.0</v>
      </c>
      <c r="B8316" s="4" t="s">
        <v>38</v>
      </c>
      <c r="C8316" s="5" t="s">
        <v>39</v>
      </c>
      <c r="D8316" s="5">
        <v>8.0</v>
      </c>
      <c r="E8316" s="5">
        <v>2.95</v>
      </c>
      <c r="F8316" s="4">
        <v>18118.0</v>
      </c>
      <c r="G8316" s="6">
        <v>44357.51388888889</v>
      </c>
      <c r="H8316" s="6" t="str">
        <f>VLOOKUP(F8316,'Customer Details'!$A$1:$B$3264,2,0)</f>
        <v>USA</v>
      </c>
      <c r="I8316" s="7">
        <f t="shared" si="1"/>
        <v>23.6</v>
      </c>
      <c r="J8316" s="7">
        <f t="shared" si="2"/>
        <v>23.6</v>
      </c>
    </row>
    <row r="8317" ht="15.75" customHeight="1">
      <c r="A8317" s="4" t="s">
        <v>3418</v>
      </c>
      <c r="B8317" s="4">
        <v>22697.0</v>
      </c>
      <c r="C8317" s="5" t="s">
        <v>824</v>
      </c>
      <c r="D8317" s="5">
        <v>-1.0</v>
      </c>
      <c r="E8317" s="5">
        <v>2.95</v>
      </c>
      <c r="F8317" s="4">
        <v>15044.0</v>
      </c>
      <c r="G8317" s="6">
        <v>44366.53194444445</v>
      </c>
      <c r="H8317" s="6" t="str">
        <f>VLOOKUP(F8317,'Customer Details'!$A$1:$B$3264,2,0)</f>
        <v>USA</v>
      </c>
      <c r="I8317" s="7">
        <f t="shared" si="1"/>
        <v>-2.95</v>
      </c>
      <c r="J8317" s="7">
        <f t="shared" si="2"/>
        <v>2.95</v>
      </c>
    </row>
    <row r="8318" ht="15.75" customHeight="1">
      <c r="A8318" s="4">
        <v>579430.0</v>
      </c>
      <c r="B8318" s="4" t="s">
        <v>48</v>
      </c>
      <c r="C8318" s="5" t="s">
        <v>49</v>
      </c>
      <c r="D8318" s="5">
        <v>1.0</v>
      </c>
      <c r="E8318" s="5">
        <v>2.08</v>
      </c>
      <c r="F8318" s="4">
        <v>12748.0</v>
      </c>
      <c r="G8318" s="6">
        <v>44710.54583333333</v>
      </c>
      <c r="H8318" s="6" t="str">
        <f>VLOOKUP(F8318,'Customer Details'!$A$1:$B$3264,2,0)</f>
        <v>USA</v>
      </c>
      <c r="I8318" s="7">
        <f t="shared" si="1"/>
        <v>2.08</v>
      </c>
      <c r="J8318" s="7">
        <f t="shared" si="2"/>
        <v>2.08</v>
      </c>
    </row>
    <row r="8319" ht="15.75" customHeight="1">
      <c r="A8319" s="4">
        <v>542152.0</v>
      </c>
      <c r="B8319" s="4" t="s">
        <v>22</v>
      </c>
      <c r="C8319" s="5" t="s">
        <v>23</v>
      </c>
      <c r="D8319" s="5">
        <v>10.0</v>
      </c>
      <c r="E8319" s="5">
        <v>1.95</v>
      </c>
      <c r="F8319" s="4">
        <v>13534.0</v>
      </c>
      <c r="G8319" s="6">
        <v>44403.43958333333</v>
      </c>
      <c r="H8319" s="6" t="str">
        <f>VLOOKUP(F8319,'Customer Details'!$A$1:$B$3264,2,0)</f>
        <v>United Kingdom</v>
      </c>
      <c r="I8319" s="7">
        <f t="shared" si="1"/>
        <v>19.5</v>
      </c>
      <c r="J8319" s="7">
        <f t="shared" si="2"/>
        <v>19.5</v>
      </c>
    </row>
    <row r="8320" ht="15.75" customHeight="1">
      <c r="A8320" s="4">
        <v>537683.0</v>
      </c>
      <c r="B8320" s="4" t="s">
        <v>32</v>
      </c>
      <c r="C8320" s="5" t="s">
        <v>370</v>
      </c>
      <c r="D8320" s="5">
        <v>6.0</v>
      </c>
      <c r="E8320" s="5">
        <v>3.75</v>
      </c>
      <c r="F8320" s="4">
        <v>12921.0</v>
      </c>
      <c r="G8320" s="6">
        <v>44355.42638888889</v>
      </c>
      <c r="H8320" s="6" t="str">
        <f>VLOOKUP(F8320,'Customer Details'!$A$1:$B$3264,2,0)</f>
        <v>United Kingdom</v>
      </c>
      <c r="I8320" s="7">
        <f t="shared" si="1"/>
        <v>22.5</v>
      </c>
      <c r="J8320" s="7">
        <f t="shared" si="2"/>
        <v>22.5</v>
      </c>
    </row>
    <row r="8321" ht="15.75" customHeight="1">
      <c r="A8321" s="4" t="s">
        <v>14</v>
      </c>
      <c r="B8321" s="4">
        <v>21429.0</v>
      </c>
      <c r="C8321" s="5" t="s">
        <v>3419</v>
      </c>
      <c r="D8321" s="5">
        <v>-1.0</v>
      </c>
      <c r="E8321" s="5">
        <v>1.95</v>
      </c>
      <c r="F8321" s="4">
        <v>18225.0</v>
      </c>
      <c r="G8321" s="6">
        <v>44620.51666666667</v>
      </c>
      <c r="H8321" s="6" t="str">
        <f>VLOOKUP(F8321,'Customer Details'!$A$1:$B$3264,2,0)</f>
        <v>India</v>
      </c>
      <c r="I8321" s="7">
        <f t="shared" si="1"/>
        <v>-1.95</v>
      </c>
      <c r="J8321" s="7">
        <f t="shared" si="2"/>
        <v>1.95</v>
      </c>
    </row>
    <row r="8322" ht="15.75" customHeight="1">
      <c r="A8322" s="4">
        <v>574680.0</v>
      </c>
      <c r="B8322" s="4" t="s">
        <v>332</v>
      </c>
      <c r="C8322" s="5" t="s">
        <v>333</v>
      </c>
      <c r="D8322" s="5">
        <v>4.0</v>
      </c>
      <c r="E8322" s="5">
        <v>5.95</v>
      </c>
      <c r="F8322" s="4">
        <v>15078.0</v>
      </c>
      <c r="G8322" s="6">
        <v>44687.52777777778</v>
      </c>
      <c r="H8322" s="6" t="str">
        <f>VLOOKUP(F8322,'Customer Details'!$A$1:$B$3264,2,0)</f>
        <v>United Kingdom</v>
      </c>
      <c r="I8322" s="7">
        <f t="shared" si="1"/>
        <v>23.8</v>
      </c>
      <c r="J8322" s="7">
        <f t="shared" si="2"/>
        <v>23.8</v>
      </c>
    </row>
    <row r="8323" ht="15.75" customHeight="1">
      <c r="A8323" s="4">
        <v>578133.0</v>
      </c>
      <c r="B8323" s="4" t="s">
        <v>30</v>
      </c>
      <c r="C8323" s="5" t="s">
        <v>31</v>
      </c>
      <c r="D8323" s="5">
        <v>4.0</v>
      </c>
      <c r="E8323" s="5">
        <v>4.25</v>
      </c>
      <c r="F8323" s="4">
        <v>14205.0</v>
      </c>
      <c r="G8323" s="6">
        <v>44704.45486111111</v>
      </c>
      <c r="H8323" s="6" t="str">
        <f>VLOOKUP(F8323,'Customer Details'!$A$1:$B$3264,2,0)</f>
        <v>USA</v>
      </c>
      <c r="I8323" s="7">
        <f t="shared" si="1"/>
        <v>17</v>
      </c>
      <c r="J8323" s="7">
        <f t="shared" si="2"/>
        <v>17</v>
      </c>
    </row>
    <row r="8324" ht="15.75" customHeight="1">
      <c r="A8324" s="4">
        <v>558198.0</v>
      </c>
      <c r="B8324" s="4" t="s">
        <v>252</v>
      </c>
      <c r="C8324" s="5" t="s">
        <v>253</v>
      </c>
      <c r="D8324" s="5">
        <v>1.0</v>
      </c>
      <c r="E8324" s="5">
        <v>1.65</v>
      </c>
      <c r="F8324" s="4">
        <v>14104.0</v>
      </c>
      <c r="G8324" s="6">
        <v>44557.53402777778</v>
      </c>
      <c r="H8324" s="6" t="str">
        <f>VLOOKUP(F8324,'Customer Details'!$A$1:$B$3264,2,0)</f>
        <v>Australia</v>
      </c>
      <c r="I8324" s="7">
        <f t="shared" si="1"/>
        <v>1.65</v>
      </c>
      <c r="J8324" s="7">
        <f t="shared" si="2"/>
        <v>1.65</v>
      </c>
    </row>
    <row r="8325" ht="15.75" customHeight="1">
      <c r="A8325" s="4">
        <v>538827.0</v>
      </c>
      <c r="B8325" s="4" t="s">
        <v>1130</v>
      </c>
      <c r="C8325" s="5" t="s">
        <v>1131</v>
      </c>
      <c r="D8325" s="5">
        <v>12.0</v>
      </c>
      <c r="E8325" s="5">
        <v>0.85</v>
      </c>
      <c r="F8325" s="4">
        <v>14298.0</v>
      </c>
      <c r="G8325" s="6">
        <v>44361.54097222222</v>
      </c>
      <c r="H8325" s="6" t="str">
        <f>VLOOKUP(F8325,'Customer Details'!$A$1:$B$3264,2,0)</f>
        <v>USA</v>
      </c>
      <c r="I8325" s="7">
        <f t="shared" si="1"/>
        <v>10.2</v>
      </c>
      <c r="J8325" s="7">
        <f t="shared" si="2"/>
        <v>10.2</v>
      </c>
    </row>
    <row r="8326" ht="15.75" customHeight="1">
      <c r="A8326" s="4">
        <v>558860.0</v>
      </c>
      <c r="B8326" s="4" t="s">
        <v>720</v>
      </c>
      <c r="C8326" s="5" t="s">
        <v>721</v>
      </c>
      <c r="D8326" s="5">
        <v>2.0</v>
      </c>
      <c r="E8326" s="5">
        <v>2.1</v>
      </c>
      <c r="F8326" s="4">
        <v>17975.0</v>
      </c>
      <c r="G8326" s="6">
        <v>44565.5125</v>
      </c>
      <c r="H8326" s="6" t="str">
        <f>VLOOKUP(F8326,'Customer Details'!$A$1:$B$3264,2,0)</f>
        <v>China</v>
      </c>
      <c r="I8326" s="7">
        <f t="shared" si="1"/>
        <v>4.2</v>
      </c>
      <c r="J8326" s="7">
        <f t="shared" si="2"/>
        <v>4.2</v>
      </c>
    </row>
    <row r="8327" ht="15.75" customHeight="1">
      <c r="A8327" s="4">
        <v>565318.0</v>
      </c>
      <c r="B8327" s="4" t="s">
        <v>75</v>
      </c>
      <c r="C8327" s="5" t="s">
        <v>76</v>
      </c>
      <c r="D8327" s="5">
        <v>6.0</v>
      </c>
      <c r="E8327" s="5">
        <v>5.45</v>
      </c>
      <c r="F8327" s="4">
        <v>12921.0</v>
      </c>
      <c r="G8327" s="6">
        <v>44622.54236111111</v>
      </c>
      <c r="H8327" s="6" t="str">
        <f>VLOOKUP(F8327,'Customer Details'!$A$1:$B$3264,2,0)</f>
        <v>United Kingdom</v>
      </c>
      <c r="I8327" s="7">
        <f t="shared" si="1"/>
        <v>32.7</v>
      </c>
      <c r="J8327" s="7">
        <f t="shared" si="2"/>
        <v>32.7</v>
      </c>
    </row>
    <row r="8328" ht="15.75" customHeight="1">
      <c r="A8328" s="4">
        <v>545636.0</v>
      </c>
      <c r="B8328" s="4" t="s">
        <v>181</v>
      </c>
      <c r="C8328" s="5" t="s">
        <v>182</v>
      </c>
      <c r="D8328" s="5">
        <v>12.0</v>
      </c>
      <c r="E8328" s="5">
        <v>0.85</v>
      </c>
      <c r="F8328" s="4">
        <v>16449.0</v>
      </c>
      <c r="G8328" s="6">
        <v>44443.51041666666</v>
      </c>
      <c r="H8328" s="6" t="str">
        <f>VLOOKUP(F8328,'Customer Details'!$A$1:$B$3264,2,0)</f>
        <v>United Kingdom</v>
      </c>
      <c r="I8328" s="7">
        <f t="shared" si="1"/>
        <v>10.2</v>
      </c>
      <c r="J8328" s="7">
        <f t="shared" si="2"/>
        <v>10.2</v>
      </c>
    </row>
    <row r="8329" ht="15.75" customHeight="1">
      <c r="A8329" s="4">
        <v>569915.0</v>
      </c>
      <c r="B8329" s="4" t="s">
        <v>3420</v>
      </c>
      <c r="C8329" s="5" t="s">
        <v>3421</v>
      </c>
      <c r="D8329" s="5">
        <v>2.0</v>
      </c>
      <c r="E8329" s="5">
        <v>2.95</v>
      </c>
      <c r="F8329" s="4">
        <v>16454.0</v>
      </c>
      <c r="G8329" s="6">
        <v>44657.70625</v>
      </c>
      <c r="H8329" s="6" t="str">
        <f>VLOOKUP(F8329,'Customer Details'!$A$1:$B$3264,2,0)</f>
        <v>USA</v>
      </c>
      <c r="I8329" s="7">
        <f t="shared" si="1"/>
        <v>5.9</v>
      </c>
      <c r="J8329" s="7">
        <f t="shared" si="2"/>
        <v>5.9</v>
      </c>
    </row>
    <row r="8330" ht="15.75" customHeight="1">
      <c r="A8330" s="4">
        <v>580128.0</v>
      </c>
      <c r="B8330" s="4">
        <v>23453.0</v>
      </c>
      <c r="C8330" s="5" t="s">
        <v>3422</v>
      </c>
      <c r="D8330" s="5">
        <v>4.0</v>
      </c>
      <c r="E8330" s="5">
        <v>1.95</v>
      </c>
      <c r="F8330" s="4">
        <v>17576.0</v>
      </c>
      <c r="G8330" s="6">
        <v>44713.74722222222</v>
      </c>
      <c r="H8330" s="6" t="str">
        <f>VLOOKUP(F8330,'Customer Details'!$A$1:$B$3264,2,0)</f>
        <v>USA</v>
      </c>
      <c r="I8330" s="7">
        <f t="shared" si="1"/>
        <v>7.8</v>
      </c>
      <c r="J8330" s="7">
        <f t="shared" si="2"/>
        <v>7.8</v>
      </c>
    </row>
    <row r="8331" ht="15.75" customHeight="1">
      <c r="A8331" s="4">
        <v>577503.0</v>
      </c>
      <c r="B8331" s="4" t="s">
        <v>32</v>
      </c>
      <c r="C8331" s="5" t="s">
        <v>33</v>
      </c>
      <c r="D8331" s="5">
        <v>2.0</v>
      </c>
      <c r="E8331" s="5">
        <v>4.15</v>
      </c>
      <c r="F8331" s="4">
        <v>18110.0</v>
      </c>
      <c r="G8331" s="6">
        <v>44701.52361111111</v>
      </c>
      <c r="H8331" s="6" t="str">
        <f>VLOOKUP(F8331,'Customer Details'!$A$1:$B$3264,2,0)</f>
        <v>United Kingdom</v>
      </c>
      <c r="I8331" s="7">
        <f t="shared" si="1"/>
        <v>8.3</v>
      </c>
      <c r="J8331" s="7">
        <f t="shared" si="2"/>
        <v>8.3</v>
      </c>
    </row>
    <row r="8332" ht="15.75" customHeight="1">
      <c r="A8332" s="4" t="s">
        <v>3258</v>
      </c>
      <c r="B8332" s="4">
        <v>22796.0</v>
      </c>
      <c r="C8332" s="5" t="s">
        <v>2804</v>
      </c>
      <c r="D8332" s="5">
        <v>-1.0</v>
      </c>
      <c r="E8332" s="5">
        <v>9.95</v>
      </c>
      <c r="F8332" s="4">
        <v>17813.0</v>
      </c>
      <c r="G8332" s="6">
        <v>44664.60208333333</v>
      </c>
      <c r="H8332" s="6" t="str">
        <f>VLOOKUP(F8332,'Customer Details'!$A$1:$B$3264,2,0)</f>
        <v>Australia</v>
      </c>
      <c r="I8332" s="7">
        <f t="shared" si="1"/>
        <v>-9.95</v>
      </c>
      <c r="J8332" s="7">
        <f t="shared" si="2"/>
        <v>9.95</v>
      </c>
    </row>
    <row r="8333" ht="15.75" customHeight="1">
      <c r="A8333" s="4">
        <v>539307.0</v>
      </c>
      <c r="B8333" s="4" t="s">
        <v>1768</v>
      </c>
      <c r="C8333" s="5" t="s">
        <v>1769</v>
      </c>
      <c r="D8333" s="5">
        <v>60.0</v>
      </c>
      <c r="E8333" s="5">
        <v>1.25</v>
      </c>
      <c r="F8333" s="4">
        <v>13694.0</v>
      </c>
      <c r="G8333" s="6">
        <v>44363.73819444444</v>
      </c>
      <c r="H8333" s="6" t="str">
        <f>VLOOKUP(F8333,'Customer Details'!$A$1:$B$3264,2,0)</f>
        <v>USA</v>
      </c>
      <c r="I8333" s="7">
        <f t="shared" si="1"/>
        <v>75</v>
      </c>
      <c r="J8333" s="7">
        <f t="shared" si="2"/>
        <v>75</v>
      </c>
    </row>
    <row r="8334" ht="15.75" customHeight="1">
      <c r="A8334" s="4" t="s">
        <v>3423</v>
      </c>
      <c r="B8334" s="4">
        <v>22461.0</v>
      </c>
      <c r="C8334" s="5" t="s">
        <v>2181</v>
      </c>
      <c r="D8334" s="5">
        <v>-1.0</v>
      </c>
      <c r="E8334" s="5">
        <v>12.75</v>
      </c>
      <c r="F8334" s="4">
        <v>14334.0</v>
      </c>
      <c r="G8334" s="6">
        <v>44456.76458333333</v>
      </c>
      <c r="H8334" s="6" t="str">
        <f>VLOOKUP(F8334,'Customer Details'!$A$1:$B$3264,2,0)</f>
        <v>Australia</v>
      </c>
      <c r="I8334" s="7">
        <f t="shared" si="1"/>
        <v>-12.75</v>
      </c>
      <c r="J8334" s="7">
        <f t="shared" si="2"/>
        <v>12.75</v>
      </c>
    </row>
    <row r="8335" ht="15.75" customHeight="1">
      <c r="A8335" s="4">
        <v>569767.0</v>
      </c>
      <c r="B8335" s="4" t="s">
        <v>32</v>
      </c>
      <c r="C8335" s="5" t="s">
        <v>33</v>
      </c>
      <c r="D8335" s="5">
        <v>4.0</v>
      </c>
      <c r="E8335" s="5">
        <v>4.15</v>
      </c>
      <c r="F8335" s="4">
        <v>14849.0</v>
      </c>
      <c r="G8335" s="6">
        <v>44657.475</v>
      </c>
      <c r="H8335" s="6" t="str">
        <f>VLOOKUP(F8335,'Customer Details'!$A$1:$B$3264,2,0)</f>
        <v>India</v>
      </c>
      <c r="I8335" s="7">
        <f t="shared" si="1"/>
        <v>16.6</v>
      </c>
      <c r="J8335" s="7">
        <f t="shared" si="2"/>
        <v>16.6</v>
      </c>
    </row>
    <row r="8336" ht="15.75" customHeight="1">
      <c r="A8336" s="4">
        <v>563659.0</v>
      </c>
      <c r="B8336" s="4" t="s">
        <v>67</v>
      </c>
      <c r="C8336" s="5" t="s">
        <v>68</v>
      </c>
      <c r="D8336" s="5">
        <v>100.0</v>
      </c>
      <c r="E8336" s="5">
        <v>1.75</v>
      </c>
      <c r="F8336" s="4">
        <v>13694.0</v>
      </c>
      <c r="G8336" s="6">
        <v>44610.45833333334</v>
      </c>
      <c r="H8336" s="6" t="str">
        <f>VLOOKUP(F8336,'Customer Details'!$A$1:$B$3264,2,0)</f>
        <v>USA</v>
      </c>
      <c r="I8336" s="7">
        <f t="shared" si="1"/>
        <v>175</v>
      </c>
      <c r="J8336" s="7">
        <f t="shared" si="2"/>
        <v>175</v>
      </c>
    </row>
    <row r="8337" ht="15.75" customHeight="1">
      <c r="A8337" s="4">
        <v>580757.0</v>
      </c>
      <c r="B8337" s="4" t="s">
        <v>530</v>
      </c>
      <c r="C8337" s="5" t="s">
        <v>531</v>
      </c>
      <c r="D8337" s="5">
        <v>4.0</v>
      </c>
      <c r="E8337" s="5">
        <v>4.25</v>
      </c>
      <c r="F8337" s="4">
        <v>13709.0</v>
      </c>
      <c r="G8337" s="6">
        <v>44718.43541666667</v>
      </c>
      <c r="H8337" s="6" t="str">
        <f>VLOOKUP(F8337,'Customer Details'!$A$1:$B$3264,2,0)</f>
        <v>USA</v>
      </c>
      <c r="I8337" s="7">
        <f t="shared" si="1"/>
        <v>17</v>
      </c>
      <c r="J8337" s="7">
        <f t="shared" si="2"/>
        <v>17</v>
      </c>
    </row>
    <row r="8338" ht="15.75" customHeight="1">
      <c r="A8338" s="4" t="s">
        <v>3238</v>
      </c>
      <c r="B8338" s="4">
        <v>22423.0</v>
      </c>
      <c r="C8338" s="5" t="s">
        <v>434</v>
      </c>
      <c r="D8338" s="5">
        <v>-4.0</v>
      </c>
      <c r="E8338" s="5">
        <v>10.95</v>
      </c>
      <c r="F8338" s="4">
        <v>14040.0</v>
      </c>
      <c r="G8338" s="6">
        <v>44551.72569444445</v>
      </c>
      <c r="H8338" s="6" t="str">
        <f>VLOOKUP(F8338,'Customer Details'!$A$1:$B$3264,2,0)</f>
        <v>United Kingdom</v>
      </c>
      <c r="I8338" s="7">
        <f t="shared" si="1"/>
        <v>-43.8</v>
      </c>
      <c r="J8338" s="7">
        <f t="shared" si="2"/>
        <v>43.8</v>
      </c>
    </row>
    <row r="8339" ht="15.75" customHeight="1">
      <c r="A8339" s="4">
        <v>546625.0</v>
      </c>
      <c r="B8339" s="4" t="s">
        <v>506</v>
      </c>
      <c r="C8339" s="5" t="s">
        <v>507</v>
      </c>
      <c r="D8339" s="5">
        <v>2.0</v>
      </c>
      <c r="E8339" s="5">
        <v>0.29</v>
      </c>
      <c r="F8339" s="4">
        <v>17542.0</v>
      </c>
      <c r="G8339" s="6">
        <v>44454.48958333334</v>
      </c>
      <c r="H8339" s="6" t="str">
        <f>VLOOKUP(F8339,'Customer Details'!$A$1:$B$3264,2,0)</f>
        <v>Australia</v>
      </c>
      <c r="I8339" s="7">
        <f t="shared" si="1"/>
        <v>0.58</v>
      </c>
      <c r="J8339" s="7">
        <f t="shared" si="2"/>
        <v>0.58</v>
      </c>
    </row>
    <row r="8340" ht="15.75" customHeight="1">
      <c r="A8340" s="4">
        <v>558862.0</v>
      </c>
      <c r="B8340" s="4" t="s">
        <v>427</v>
      </c>
      <c r="C8340" s="5" t="s">
        <v>428</v>
      </c>
      <c r="D8340" s="5">
        <v>16.0</v>
      </c>
      <c r="E8340" s="5">
        <v>0.42</v>
      </c>
      <c r="F8340" s="4">
        <v>13901.0</v>
      </c>
      <c r="G8340" s="6">
        <v>44565.51736111111</v>
      </c>
      <c r="H8340" s="6" t="str">
        <f>VLOOKUP(F8340,'Customer Details'!$A$1:$B$3264,2,0)</f>
        <v>United Kingdom</v>
      </c>
      <c r="I8340" s="7">
        <f t="shared" si="1"/>
        <v>6.72</v>
      </c>
      <c r="J8340" s="7">
        <f t="shared" si="2"/>
        <v>6.72</v>
      </c>
    </row>
    <row r="8341" ht="15.75" customHeight="1">
      <c r="A8341" s="4" t="s">
        <v>3424</v>
      </c>
      <c r="B8341" s="4">
        <v>23404.0</v>
      </c>
      <c r="C8341" s="5" t="s">
        <v>2819</v>
      </c>
      <c r="D8341" s="5">
        <v>-4.0</v>
      </c>
      <c r="E8341" s="5">
        <v>4.95</v>
      </c>
      <c r="F8341" s="4">
        <v>14198.0</v>
      </c>
      <c r="G8341" s="6">
        <v>44641.4125</v>
      </c>
      <c r="H8341" s="6" t="str">
        <f>VLOOKUP(F8341,'Customer Details'!$A$1:$B$3264,2,0)</f>
        <v>India</v>
      </c>
      <c r="I8341" s="7">
        <f t="shared" si="1"/>
        <v>-19.8</v>
      </c>
      <c r="J8341" s="7">
        <f t="shared" si="2"/>
        <v>19.8</v>
      </c>
    </row>
    <row r="8342" ht="15.75" customHeight="1">
      <c r="A8342" s="4">
        <v>567077.0</v>
      </c>
      <c r="B8342" s="4" t="s">
        <v>392</v>
      </c>
      <c r="C8342" s="5" t="s">
        <v>393</v>
      </c>
      <c r="D8342" s="5">
        <v>2.0</v>
      </c>
      <c r="E8342" s="5">
        <v>1.25</v>
      </c>
      <c r="F8342" s="4">
        <v>18122.0</v>
      </c>
      <c r="G8342" s="6">
        <v>44636.52361111111</v>
      </c>
      <c r="H8342" s="6" t="str">
        <f>VLOOKUP(F8342,'Customer Details'!$A$1:$B$3264,2,0)</f>
        <v>USA</v>
      </c>
      <c r="I8342" s="7">
        <f t="shared" si="1"/>
        <v>2.5</v>
      </c>
      <c r="J8342" s="7">
        <f t="shared" si="2"/>
        <v>2.5</v>
      </c>
    </row>
    <row r="8343" ht="15.75" customHeight="1">
      <c r="A8343" s="4">
        <v>579300.0</v>
      </c>
      <c r="B8343" s="4" t="s">
        <v>48</v>
      </c>
      <c r="C8343" s="5" t="s">
        <v>49</v>
      </c>
      <c r="D8343" s="5">
        <v>20.0</v>
      </c>
      <c r="E8343" s="5">
        <v>2.08</v>
      </c>
      <c r="F8343" s="4">
        <v>14667.0</v>
      </c>
      <c r="G8343" s="6">
        <v>44710.47916666666</v>
      </c>
      <c r="H8343" s="6" t="str">
        <f>VLOOKUP(F8343,'Customer Details'!$A$1:$B$3264,2,0)</f>
        <v>Australia</v>
      </c>
      <c r="I8343" s="7">
        <f t="shared" si="1"/>
        <v>41.6</v>
      </c>
      <c r="J8343" s="7">
        <f t="shared" si="2"/>
        <v>41.6</v>
      </c>
    </row>
    <row r="8344" ht="15.75" customHeight="1">
      <c r="A8344" s="4">
        <v>563585.0</v>
      </c>
      <c r="B8344" s="4">
        <v>23245.0</v>
      </c>
      <c r="C8344" s="5" t="s">
        <v>337</v>
      </c>
      <c r="D8344" s="5">
        <v>1.0</v>
      </c>
      <c r="E8344" s="5">
        <v>4.95</v>
      </c>
      <c r="F8344" s="4">
        <v>17070.0</v>
      </c>
      <c r="G8344" s="6">
        <v>44609.70902777778</v>
      </c>
      <c r="H8344" s="6" t="str">
        <f>VLOOKUP(F8344,'Customer Details'!$A$1:$B$3264,2,0)</f>
        <v>USA</v>
      </c>
      <c r="I8344" s="7">
        <f t="shared" si="1"/>
        <v>4.95</v>
      </c>
      <c r="J8344" s="7">
        <f t="shared" si="2"/>
        <v>4.95</v>
      </c>
    </row>
    <row r="8345" ht="15.75" customHeight="1">
      <c r="A8345" s="4">
        <v>573584.0</v>
      </c>
      <c r="B8345" s="4" t="s">
        <v>38</v>
      </c>
      <c r="C8345" s="5" t="s">
        <v>39</v>
      </c>
      <c r="D8345" s="5">
        <v>32.0</v>
      </c>
      <c r="E8345" s="5">
        <v>2.55</v>
      </c>
      <c r="F8345" s="4">
        <v>16705.0</v>
      </c>
      <c r="G8345" s="6">
        <v>44681.60833333333</v>
      </c>
      <c r="H8345" s="6" t="str">
        <f>VLOOKUP(F8345,'Customer Details'!$A$1:$B$3264,2,0)</f>
        <v>Australia</v>
      </c>
      <c r="I8345" s="7">
        <f t="shared" si="1"/>
        <v>81.6</v>
      </c>
      <c r="J8345" s="7">
        <f t="shared" si="2"/>
        <v>81.6</v>
      </c>
    </row>
    <row r="8346" ht="15.75" customHeight="1">
      <c r="A8346" s="4">
        <v>570807.0</v>
      </c>
      <c r="B8346" s="4" t="s">
        <v>1255</v>
      </c>
      <c r="C8346" s="5" t="s">
        <v>1256</v>
      </c>
      <c r="D8346" s="5">
        <v>12.0</v>
      </c>
      <c r="E8346" s="5">
        <v>1.25</v>
      </c>
      <c r="F8346" s="4">
        <v>13704.0</v>
      </c>
      <c r="G8346" s="6">
        <v>44663.53055555555</v>
      </c>
      <c r="H8346" s="6" t="str">
        <f>VLOOKUP(F8346,'Customer Details'!$A$1:$B$3264,2,0)</f>
        <v>China</v>
      </c>
      <c r="I8346" s="7">
        <f t="shared" si="1"/>
        <v>15</v>
      </c>
      <c r="J8346" s="7">
        <f t="shared" si="2"/>
        <v>15</v>
      </c>
    </row>
    <row r="8347" ht="15.75" customHeight="1">
      <c r="A8347" s="4" t="s">
        <v>3425</v>
      </c>
      <c r="B8347" s="4">
        <v>22501.0</v>
      </c>
      <c r="C8347" s="5" t="s">
        <v>2405</v>
      </c>
      <c r="D8347" s="5">
        <v>-52.0</v>
      </c>
      <c r="E8347" s="5">
        <v>8.5</v>
      </c>
      <c r="F8347" s="4">
        <v>13113.0</v>
      </c>
      <c r="G8347" s="6">
        <v>44530.44791666666</v>
      </c>
      <c r="H8347" s="6" t="str">
        <f>VLOOKUP(F8347,'Customer Details'!$A$1:$B$3264,2,0)</f>
        <v>USA</v>
      </c>
      <c r="I8347" s="7">
        <f t="shared" si="1"/>
        <v>-442</v>
      </c>
      <c r="J8347" s="7">
        <f t="shared" si="2"/>
        <v>442</v>
      </c>
    </row>
    <row r="8348" ht="15.75" customHeight="1">
      <c r="A8348" s="4">
        <v>562156.0</v>
      </c>
      <c r="B8348" s="4" t="s">
        <v>1386</v>
      </c>
      <c r="C8348" s="5" t="s">
        <v>1387</v>
      </c>
      <c r="D8348" s="5">
        <v>24.0</v>
      </c>
      <c r="E8348" s="5">
        <v>0.29</v>
      </c>
      <c r="F8348" s="4">
        <v>14401.0</v>
      </c>
      <c r="G8348" s="6">
        <v>44595.48263888889</v>
      </c>
      <c r="H8348" s="6" t="str">
        <f>VLOOKUP(F8348,'Customer Details'!$A$1:$B$3264,2,0)</f>
        <v>USA</v>
      </c>
      <c r="I8348" s="7">
        <f t="shared" si="1"/>
        <v>6.96</v>
      </c>
      <c r="J8348" s="7">
        <f t="shared" si="2"/>
        <v>6.96</v>
      </c>
    </row>
    <row r="8349" ht="15.75" customHeight="1">
      <c r="A8349" s="4">
        <v>568132.0</v>
      </c>
      <c r="B8349" s="4" t="s">
        <v>223</v>
      </c>
      <c r="C8349" s="5" t="s">
        <v>224</v>
      </c>
      <c r="D8349" s="5">
        <v>2.0</v>
      </c>
      <c r="E8349" s="5">
        <v>0.39</v>
      </c>
      <c r="F8349" s="4">
        <v>15549.0</v>
      </c>
      <c r="G8349" s="6">
        <v>44643.68194444444</v>
      </c>
      <c r="H8349" s="6" t="str">
        <f>VLOOKUP(F8349,'Customer Details'!$A$1:$B$3264,2,0)</f>
        <v>Australia</v>
      </c>
      <c r="I8349" s="7">
        <f t="shared" si="1"/>
        <v>0.78</v>
      </c>
      <c r="J8349" s="7">
        <f t="shared" si="2"/>
        <v>0.78</v>
      </c>
    </row>
    <row r="8350" ht="15.75" customHeight="1">
      <c r="A8350" s="4">
        <v>563564.0</v>
      </c>
      <c r="B8350" s="4" t="s">
        <v>75</v>
      </c>
      <c r="C8350" s="5" t="s">
        <v>76</v>
      </c>
      <c r="D8350" s="5">
        <v>3.0</v>
      </c>
      <c r="E8350" s="5">
        <v>5.45</v>
      </c>
      <c r="F8350" s="4">
        <v>16633.0</v>
      </c>
      <c r="G8350" s="6">
        <v>44609.59097222222</v>
      </c>
      <c r="H8350" s="6" t="str">
        <f>VLOOKUP(F8350,'Customer Details'!$A$1:$B$3264,2,0)</f>
        <v>India</v>
      </c>
      <c r="I8350" s="7">
        <f t="shared" si="1"/>
        <v>16.35</v>
      </c>
      <c r="J8350" s="7">
        <f t="shared" si="2"/>
        <v>16.35</v>
      </c>
    </row>
    <row r="8351" ht="15.75" customHeight="1">
      <c r="A8351" s="4">
        <v>538040.0</v>
      </c>
      <c r="B8351" s="4" t="s">
        <v>22</v>
      </c>
      <c r="C8351" s="5" t="s">
        <v>23</v>
      </c>
      <c r="D8351" s="5">
        <v>2.0</v>
      </c>
      <c r="E8351" s="5">
        <v>1.95</v>
      </c>
      <c r="F8351" s="4">
        <v>16520.0</v>
      </c>
      <c r="G8351" s="6">
        <v>44356.54722222222</v>
      </c>
      <c r="H8351" s="6" t="str">
        <f>VLOOKUP(F8351,'Customer Details'!$A$1:$B$3264,2,0)</f>
        <v>China</v>
      </c>
      <c r="I8351" s="7">
        <f t="shared" si="1"/>
        <v>3.9</v>
      </c>
      <c r="J8351" s="7">
        <f t="shared" si="2"/>
        <v>3.9</v>
      </c>
    </row>
    <row r="8352" ht="15.75" customHeight="1">
      <c r="A8352" s="4">
        <v>562388.0</v>
      </c>
      <c r="B8352" s="4" t="s">
        <v>427</v>
      </c>
      <c r="C8352" s="5" t="s">
        <v>428</v>
      </c>
      <c r="D8352" s="5">
        <v>8.0</v>
      </c>
      <c r="E8352" s="5">
        <v>0.42</v>
      </c>
      <c r="F8352" s="4">
        <v>18099.0</v>
      </c>
      <c r="G8352" s="6">
        <v>44596.66111111111</v>
      </c>
      <c r="H8352" s="6" t="str">
        <f>VLOOKUP(F8352,'Customer Details'!$A$1:$B$3264,2,0)</f>
        <v>Australia</v>
      </c>
      <c r="I8352" s="7">
        <f t="shared" si="1"/>
        <v>3.36</v>
      </c>
      <c r="J8352" s="7">
        <f t="shared" si="2"/>
        <v>3.36</v>
      </c>
    </row>
    <row r="8353" ht="15.75" customHeight="1">
      <c r="A8353" s="4" t="s">
        <v>3426</v>
      </c>
      <c r="B8353" s="4">
        <v>23328.0</v>
      </c>
      <c r="C8353" s="5" t="s">
        <v>2408</v>
      </c>
      <c r="D8353" s="5">
        <v>-4.0</v>
      </c>
      <c r="E8353" s="5">
        <v>3.75</v>
      </c>
      <c r="F8353" s="4">
        <v>17633.0</v>
      </c>
      <c r="G8353" s="6">
        <v>44657.85277777778</v>
      </c>
      <c r="H8353" s="6" t="str">
        <f>VLOOKUP(F8353,'Customer Details'!$A$1:$B$3264,2,0)</f>
        <v>China</v>
      </c>
      <c r="I8353" s="7">
        <f t="shared" si="1"/>
        <v>-15</v>
      </c>
      <c r="J8353" s="7">
        <f t="shared" si="2"/>
        <v>15</v>
      </c>
    </row>
    <row r="8354" ht="15.75" customHeight="1">
      <c r="A8354" s="4">
        <v>565445.0</v>
      </c>
      <c r="B8354" s="4" t="s">
        <v>2169</v>
      </c>
      <c r="C8354" s="5" t="s">
        <v>2170</v>
      </c>
      <c r="D8354" s="5">
        <v>1.0</v>
      </c>
      <c r="E8354" s="5">
        <v>8.95</v>
      </c>
      <c r="F8354" s="4">
        <v>13548.0</v>
      </c>
      <c r="G8354" s="6">
        <v>44624.61805555555</v>
      </c>
      <c r="H8354" s="6" t="str">
        <f>VLOOKUP(F8354,'Customer Details'!$A$1:$B$3264,2,0)</f>
        <v>USA</v>
      </c>
      <c r="I8354" s="7">
        <f t="shared" si="1"/>
        <v>8.95</v>
      </c>
      <c r="J8354" s="7">
        <f t="shared" si="2"/>
        <v>8.95</v>
      </c>
    </row>
    <row r="8355" ht="15.75" customHeight="1">
      <c r="A8355" s="4">
        <v>578521.0</v>
      </c>
      <c r="B8355" s="4" t="s">
        <v>138</v>
      </c>
      <c r="C8355" s="5" t="s">
        <v>139</v>
      </c>
      <c r="D8355" s="5">
        <v>1.0</v>
      </c>
      <c r="E8355" s="5">
        <v>4.15</v>
      </c>
      <c r="F8355" s="4">
        <v>17812.0</v>
      </c>
      <c r="G8355" s="6">
        <v>44705.5875</v>
      </c>
      <c r="H8355" s="6" t="str">
        <f>VLOOKUP(F8355,'Customer Details'!$A$1:$B$3264,2,0)</f>
        <v>Australia</v>
      </c>
      <c r="I8355" s="7">
        <f t="shared" si="1"/>
        <v>4.15</v>
      </c>
      <c r="J8355" s="7">
        <f t="shared" si="2"/>
        <v>4.15</v>
      </c>
    </row>
    <row r="8356" ht="15.75" customHeight="1">
      <c r="A8356" s="4">
        <v>558754.0</v>
      </c>
      <c r="B8356" s="4" t="s">
        <v>481</v>
      </c>
      <c r="C8356" s="5" t="s">
        <v>482</v>
      </c>
      <c r="D8356" s="5">
        <v>2.0</v>
      </c>
      <c r="E8356" s="5">
        <v>2.95</v>
      </c>
      <c r="F8356" s="4">
        <v>15518.0</v>
      </c>
      <c r="G8356" s="6">
        <v>44564.50694444445</v>
      </c>
      <c r="H8356" s="6" t="str">
        <f>VLOOKUP(F8356,'Customer Details'!$A$1:$B$3264,2,0)</f>
        <v>Australia</v>
      </c>
      <c r="I8356" s="7">
        <f t="shared" si="1"/>
        <v>5.9</v>
      </c>
      <c r="J8356" s="7">
        <f t="shared" si="2"/>
        <v>5.9</v>
      </c>
    </row>
    <row r="8357" ht="15.75" customHeight="1">
      <c r="A8357" s="4">
        <v>578068.0</v>
      </c>
      <c r="B8357" s="4">
        <v>23506.0</v>
      </c>
      <c r="C8357" s="5" t="s">
        <v>3427</v>
      </c>
      <c r="D8357" s="5">
        <v>1.0</v>
      </c>
      <c r="E8357" s="5">
        <v>0.42</v>
      </c>
      <c r="F8357" s="4">
        <v>14505.0</v>
      </c>
      <c r="G8357" s="6">
        <v>44703.65625</v>
      </c>
      <c r="H8357" s="6" t="str">
        <f>VLOOKUP(F8357,'Customer Details'!$A$1:$B$3264,2,0)</f>
        <v>Australia</v>
      </c>
      <c r="I8357" s="7">
        <f t="shared" si="1"/>
        <v>0.42</v>
      </c>
      <c r="J8357" s="7">
        <f t="shared" si="2"/>
        <v>0.42</v>
      </c>
    </row>
    <row r="8358" ht="15.75" customHeight="1">
      <c r="A8358" s="4" t="s">
        <v>1266</v>
      </c>
      <c r="B8358" s="4">
        <v>21673.0</v>
      </c>
      <c r="C8358" s="5" t="s">
        <v>1214</v>
      </c>
      <c r="D8358" s="5">
        <v>-4.0</v>
      </c>
      <c r="E8358" s="5">
        <v>1.45</v>
      </c>
      <c r="F8358" s="4">
        <v>17567.0</v>
      </c>
      <c r="G8358" s="6">
        <v>44641.71111111111</v>
      </c>
      <c r="H8358" s="6" t="str">
        <f>VLOOKUP(F8358,'Customer Details'!$A$1:$B$3264,2,0)</f>
        <v>United Kingdom</v>
      </c>
      <c r="I8358" s="7">
        <f t="shared" si="1"/>
        <v>-5.8</v>
      </c>
      <c r="J8358" s="7">
        <f t="shared" si="2"/>
        <v>5.8</v>
      </c>
    </row>
    <row r="8359" ht="15.75" customHeight="1">
      <c r="A8359" s="4" t="s">
        <v>3428</v>
      </c>
      <c r="B8359" s="4">
        <v>22465.0</v>
      </c>
      <c r="C8359" s="5" t="s">
        <v>808</v>
      </c>
      <c r="D8359" s="5">
        <v>-4.0</v>
      </c>
      <c r="E8359" s="5">
        <v>1.65</v>
      </c>
      <c r="F8359" s="4">
        <v>12840.0</v>
      </c>
      <c r="G8359" s="6">
        <v>44505.74861111111</v>
      </c>
      <c r="H8359" s="6" t="str">
        <f>VLOOKUP(F8359,'Customer Details'!$A$1:$B$3264,2,0)</f>
        <v>China</v>
      </c>
      <c r="I8359" s="7">
        <f t="shared" si="1"/>
        <v>-6.6</v>
      </c>
      <c r="J8359" s="7">
        <f t="shared" si="2"/>
        <v>6.6</v>
      </c>
    </row>
    <row r="8360" ht="15.75" customHeight="1">
      <c r="A8360" s="4">
        <v>574502.0</v>
      </c>
      <c r="B8360" s="4">
        <v>23241.0</v>
      </c>
      <c r="C8360" s="5" t="s">
        <v>2481</v>
      </c>
      <c r="D8360" s="5">
        <v>1.0</v>
      </c>
      <c r="E8360" s="5">
        <v>2.08</v>
      </c>
      <c r="F8360" s="4">
        <v>17274.0</v>
      </c>
      <c r="G8360" s="6">
        <v>44685.55277777778</v>
      </c>
      <c r="H8360" s="6" t="str">
        <f>VLOOKUP(F8360,'Customer Details'!$A$1:$B$3264,2,0)</f>
        <v>China</v>
      </c>
      <c r="I8360" s="7">
        <f t="shared" si="1"/>
        <v>2.08</v>
      </c>
      <c r="J8360" s="7">
        <f t="shared" si="2"/>
        <v>2.08</v>
      </c>
    </row>
    <row r="8361" ht="15.75" customHeight="1">
      <c r="A8361" s="4" t="s">
        <v>390</v>
      </c>
      <c r="B8361" s="4">
        <v>22551.0</v>
      </c>
      <c r="C8361" s="5" t="s">
        <v>137</v>
      </c>
      <c r="D8361" s="5">
        <v>-1.0</v>
      </c>
      <c r="E8361" s="5">
        <v>1.65</v>
      </c>
      <c r="F8361" s="4">
        <v>16403.0</v>
      </c>
      <c r="G8361" s="6">
        <v>44418.69444444445</v>
      </c>
      <c r="H8361" s="6" t="str">
        <f>VLOOKUP(F8361,'Customer Details'!$A$1:$B$3264,2,0)</f>
        <v>United Kingdom</v>
      </c>
      <c r="I8361" s="7">
        <f t="shared" si="1"/>
        <v>-1.65</v>
      </c>
      <c r="J8361" s="7">
        <f t="shared" si="2"/>
        <v>1.65</v>
      </c>
    </row>
    <row r="8362" ht="15.75" customHeight="1">
      <c r="A8362" s="4">
        <v>556484.0</v>
      </c>
      <c r="B8362" s="4">
        <v>22139.0</v>
      </c>
      <c r="C8362" s="5" t="s">
        <v>1554</v>
      </c>
      <c r="D8362" s="5">
        <v>1.0</v>
      </c>
      <c r="E8362" s="5">
        <v>4.95</v>
      </c>
      <c r="F8362" s="4">
        <v>16938.0</v>
      </c>
      <c r="G8362" s="6">
        <v>44542.55347222222</v>
      </c>
      <c r="H8362" s="6" t="str">
        <f>VLOOKUP(F8362,'Customer Details'!$A$1:$B$3264,2,0)</f>
        <v>United Kingdom</v>
      </c>
      <c r="I8362" s="7">
        <f t="shared" si="1"/>
        <v>4.95</v>
      </c>
      <c r="J8362" s="7">
        <f t="shared" si="2"/>
        <v>4.95</v>
      </c>
    </row>
    <row r="8363" ht="15.75" customHeight="1">
      <c r="A8363" s="4" t="s">
        <v>3429</v>
      </c>
      <c r="B8363" s="4">
        <v>22423.0</v>
      </c>
      <c r="C8363" s="5" t="s">
        <v>434</v>
      </c>
      <c r="D8363" s="5">
        <v>-2.0</v>
      </c>
      <c r="E8363" s="5">
        <v>10.95</v>
      </c>
      <c r="F8363" s="4">
        <v>13014.0</v>
      </c>
      <c r="G8363" s="6">
        <v>44557.72777777778</v>
      </c>
      <c r="H8363" s="6" t="str">
        <f>VLOOKUP(F8363,'Customer Details'!$A$1:$B$3264,2,0)</f>
        <v>Australia</v>
      </c>
      <c r="I8363" s="7">
        <f t="shared" si="1"/>
        <v>-21.9</v>
      </c>
      <c r="J8363" s="7">
        <f t="shared" si="2"/>
        <v>21.9</v>
      </c>
    </row>
    <row r="8364" ht="15.75" customHeight="1">
      <c r="A8364" s="4">
        <v>572552.0</v>
      </c>
      <c r="B8364" s="4" t="s">
        <v>1848</v>
      </c>
      <c r="C8364" s="5" t="s">
        <v>1849</v>
      </c>
      <c r="D8364" s="5">
        <v>5.0</v>
      </c>
      <c r="E8364" s="5">
        <v>1.63</v>
      </c>
      <c r="F8364" s="4">
        <v>14096.0</v>
      </c>
      <c r="G8364" s="6">
        <v>44675.71319444444</v>
      </c>
      <c r="H8364" s="6" t="str">
        <f>VLOOKUP(F8364,'Customer Details'!$A$1:$B$3264,2,0)</f>
        <v>USA</v>
      </c>
      <c r="I8364" s="7">
        <f t="shared" si="1"/>
        <v>8.15</v>
      </c>
      <c r="J8364" s="7">
        <f t="shared" si="2"/>
        <v>8.15</v>
      </c>
    </row>
    <row r="8365" ht="15.75" customHeight="1">
      <c r="A8365" s="4">
        <v>552328.0</v>
      </c>
      <c r="B8365" s="4" t="s">
        <v>48</v>
      </c>
      <c r="C8365" s="5" t="s">
        <v>49</v>
      </c>
      <c r="D8365" s="5">
        <v>20.0</v>
      </c>
      <c r="E8365" s="5">
        <v>2.08</v>
      </c>
      <c r="F8365" s="4">
        <v>14188.0</v>
      </c>
      <c r="G8365" s="6">
        <v>44509.41875</v>
      </c>
      <c r="H8365" s="6" t="str">
        <f>VLOOKUP(F8365,'Customer Details'!$A$1:$B$3264,2,0)</f>
        <v>USA</v>
      </c>
      <c r="I8365" s="7">
        <f t="shared" si="1"/>
        <v>41.6</v>
      </c>
      <c r="J8365" s="7">
        <f t="shared" si="2"/>
        <v>41.6</v>
      </c>
    </row>
    <row r="8366" ht="15.75" customHeight="1">
      <c r="A8366" s="4">
        <v>552453.0</v>
      </c>
      <c r="B8366" s="4" t="s">
        <v>48</v>
      </c>
      <c r="C8366" s="5" t="s">
        <v>49</v>
      </c>
      <c r="D8366" s="5">
        <v>10.0</v>
      </c>
      <c r="E8366" s="5">
        <v>2.08</v>
      </c>
      <c r="F8366" s="4">
        <v>12840.0</v>
      </c>
      <c r="G8366" s="6">
        <v>44509.59027777778</v>
      </c>
      <c r="H8366" s="6" t="str">
        <f>VLOOKUP(F8366,'Customer Details'!$A$1:$B$3264,2,0)</f>
        <v>China</v>
      </c>
      <c r="I8366" s="7">
        <f t="shared" si="1"/>
        <v>20.8</v>
      </c>
      <c r="J8366" s="7">
        <f t="shared" si="2"/>
        <v>20.8</v>
      </c>
    </row>
    <row r="8367" ht="15.75" customHeight="1">
      <c r="A8367" s="4">
        <v>563199.0</v>
      </c>
      <c r="B8367" s="4" t="s">
        <v>380</v>
      </c>
      <c r="C8367" s="5" t="s">
        <v>381</v>
      </c>
      <c r="D8367" s="5">
        <v>2.0</v>
      </c>
      <c r="E8367" s="5">
        <v>7.95</v>
      </c>
      <c r="F8367" s="4">
        <v>16326.0</v>
      </c>
      <c r="G8367" s="6">
        <v>44606.44305555556</v>
      </c>
      <c r="H8367" s="6" t="str">
        <f>VLOOKUP(F8367,'Customer Details'!$A$1:$B$3264,2,0)</f>
        <v>Australia</v>
      </c>
      <c r="I8367" s="7">
        <f t="shared" si="1"/>
        <v>15.9</v>
      </c>
      <c r="J8367" s="7">
        <f t="shared" si="2"/>
        <v>15.9</v>
      </c>
    </row>
    <row r="8368" ht="15.75" customHeight="1">
      <c r="A8368" s="4">
        <v>542729.0</v>
      </c>
      <c r="B8368" s="4" t="s">
        <v>281</v>
      </c>
      <c r="C8368" s="5" t="s">
        <v>282</v>
      </c>
      <c r="D8368" s="5">
        <v>1.0</v>
      </c>
      <c r="E8368" s="5">
        <v>39.95</v>
      </c>
      <c r="F8368" s="4">
        <v>15194.0</v>
      </c>
      <c r="G8368" s="6">
        <v>44408.63680555556</v>
      </c>
      <c r="H8368" s="6" t="str">
        <f>VLOOKUP(F8368,'Customer Details'!$A$1:$B$3264,2,0)</f>
        <v>Australia</v>
      </c>
      <c r="I8368" s="7">
        <f t="shared" si="1"/>
        <v>39.95</v>
      </c>
      <c r="J8368" s="7">
        <f t="shared" si="2"/>
        <v>39.95</v>
      </c>
    </row>
    <row r="8369" ht="15.75" customHeight="1">
      <c r="A8369" s="4">
        <v>578808.0</v>
      </c>
      <c r="B8369" s="4" t="s">
        <v>813</v>
      </c>
      <c r="C8369" s="5" t="s">
        <v>814</v>
      </c>
      <c r="D8369" s="5">
        <v>1.0</v>
      </c>
      <c r="E8369" s="5">
        <v>2.95</v>
      </c>
      <c r="F8369" s="4">
        <v>16327.0</v>
      </c>
      <c r="G8369" s="6">
        <v>44706.55763888889</v>
      </c>
      <c r="H8369" s="6" t="str">
        <f>VLOOKUP(F8369,'Customer Details'!$A$1:$B$3264,2,0)</f>
        <v>Australia</v>
      </c>
      <c r="I8369" s="7">
        <f t="shared" si="1"/>
        <v>2.95</v>
      </c>
      <c r="J8369" s="7">
        <f t="shared" si="2"/>
        <v>2.95</v>
      </c>
    </row>
    <row r="8370" ht="15.75" customHeight="1">
      <c r="A8370" s="4">
        <v>544301.0</v>
      </c>
      <c r="B8370" s="4" t="s">
        <v>408</v>
      </c>
      <c r="C8370" s="5" t="s">
        <v>409</v>
      </c>
      <c r="D8370" s="5">
        <v>1.0</v>
      </c>
      <c r="E8370" s="5">
        <v>1.69</v>
      </c>
      <c r="F8370" s="4">
        <v>14606.0</v>
      </c>
      <c r="G8370" s="6">
        <v>44425.54097222222</v>
      </c>
      <c r="H8370" s="6" t="str">
        <f>VLOOKUP(F8370,'Customer Details'!$A$1:$B$3264,2,0)</f>
        <v>USA</v>
      </c>
      <c r="I8370" s="7">
        <f t="shared" si="1"/>
        <v>1.69</v>
      </c>
      <c r="J8370" s="7">
        <f t="shared" si="2"/>
        <v>1.69</v>
      </c>
    </row>
    <row r="8371" ht="15.75" customHeight="1">
      <c r="A8371" s="4">
        <v>539920.0</v>
      </c>
      <c r="B8371" s="4" t="s">
        <v>485</v>
      </c>
      <c r="C8371" s="5" t="s">
        <v>486</v>
      </c>
      <c r="D8371" s="5">
        <v>10.0</v>
      </c>
      <c r="E8371" s="5">
        <v>1.25</v>
      </c>
      <c r="F8371" s="4">
        <v>14085.0</v>
      </c>
      <c r="G8371" s="6">
        <v>44370.4625</v>
      </c>
      <c r="H8371" s="6" t="str">
        <f>VLOOKUP(F8371,'Customer Details'!$A$1:$B$3264,2,0)</f>
        <v>USA</v>
      </c>
      <c r="I8371" s="7">
        <f t="shared" si="1"/>
        <v>12.5</v>
      </c>
      <c r="J8371" s="7">
        <f t="shared" si="2"/>
        <v>12.5</v>
      </c>
    </row>
    <row r="8372" ht="15.75" customHeight="1">
      <c r="A8372" s="4">
        <v>557057.0</v>
      </c>
      <c r="B8372" s="4" t="s">
        <v>786</v>
      </c>
      <c r="C8372" s="5" t="s">
        <v>787</v>
      </c>
      <c r="D8372" s="5">
        <v>24.0</v>
      </c>
      <c r="E8372" s="5">
        <v>1.95</v>
      </c>
      <c r="F8372" s="4">
        <v>16843.0</v>
      </c>
      <c r="G8372" s="6">
        <v>44546.61527777778</v>
      </c>
      <c r="H8372" s="6" t="str">
        <f>VLOOKUP(F8372,'Customer Details'!$A$1:$B$3264,2,0)</f>
        <v>USA</v>
      </c>
      <c r="I8372" s="7">
        <f t="shared" si="1"/>
        <v>46.8</v>
      </c>
      <c r="J8372" s="7">
        <f t="shared" si="2"/>
        <v>46.8</v>
      </c>
    </row>
    <row r="8373" ht="15.75" customHeight="1">
      <c r="A8373" s="4" t="s">
        <v>954</v>
      </c>
      <c r="B8373" s="4">
        <v>22615.0</v>
      </c>
      <c r="C8373" s="5" t="s">
        <v>3430</v>
      </c>
      <c r="D8373" s="5">
        <v>-12.0</v>
      </c>
      <c r="E8373" s="5">
        <v>0.39</v>
      </c>
      <c r="F8373" s="4">
        <v>13271.0</v>
      </c>
      <c r="G8373" s="6">
        <v>44683.61319444444</v>
      </c>
      <c r="H8373" s="6" t="str">
        <f>VLOOKUP(F8373,'Customer Details'!$A$1:$B$3264,2,0)</f>
        <v>United Kingdom</v>
      </c>
      <c r="I8373" s="7">
        <f t="shared" si="1"/>
        <v>-4.68</v>
      </c>
      <c r="J8373" s="7">
        <f t="shared" si="2"/>
        <v>4.68</v>
      </c>
    </row>
    <row r="8374" ht="15.75" customHeight="1">
      <c r="A8374" s="4">
        <v>576339.0</v>
      </c>
      <c r="B8374" s="4" t="s">
        <v>592</v>
      </c>
      <c r="C8374" s="5" t="s">
        <v>593</v>
      </c>
      <c r="D8374" s="5">
        <v>5.0</v>
      </c>
      <c r="E8374" s="5">
        <v>8.29</v>
      </c>
      <c r="F8374" s="4">
        <v>14096.0</v>
      </c>
      <c r="G8374" s="6">
        <v>44695.64375</v>
      </c>
      <c r="H8374" s="6" t="str">
        <f>VLOOKUP(F8374,'Customer Details'!$A$1:$B$3264,2,0)</f>
        <v>USA</v>
      </c>
      <c r="I8374" s="7">
        <f t="shared" si="1"/>
        <v>41.45</v>
      </c>
      <c r="J8374" s="7">
        <f t="shared" si="2"/>
        <v>41.45</v>
      </c>
    </row>
    <row r="8375" ht="15.75" customHeight="1">
      <c r="A8375" s="4">
        <v>572541.0</v>
      </c>
      <c r="B8375" s="4" t="s">
        <v>22</v>
      </c>
      <c r="C8375" s="5" t="s">
        <v>23</v>
      </c>
      <c r="D8375" s="5">
        <v>3.0</v>
      </c>
      <c r="E8375" s="5">
        <v>2.08</v>
      </c>
      <c r="F8375" s="4">
        <v>17315.0</v>
      </c>
      <c r="G8375" s="6">
        <v>44675.68055555555</v>
      </c>
      <c r="H8375" s="6" t="str">
        <f>VLOOKUP(F8375,'Customer Details'!$A$1:$B$3264,2,0)</f>
        <v>United Kingdom</v>
      </c>
      <c r="I8375" s="7">
        <f t="shared" si="1"/>
        <v>6.24</v>
      </c>
      <c r="J8375" s="7">
        <f t="shared" si="2"/>
        <v>6.24</v>
      </c>
    </row>
    <row r="8376" ht="15.75" customHeight="1">
      <c r="A8376" s="4">
        <v>554110.0</v>
      </c>
      <c r="B8376" s="4" t="s">
        <v>357</v>
      </c>
      <c r="C8376" s="5" t="s">
        <v>358</v>
      </c>
      <c r="D8376" s="5">
        <v>6.0</v>
      </c>
      <c r="E8376" s="5">
        <v>1.25</v>
      </c>
      <c r="F8376" s="4">
        <v>13468.0</v>
      </c>
      <c r="G8376" s="6">
        <v>44522.60763888889</v>
      </c>
      <c r="H8376" s="6" t="str">
        <f>VLOOKUP(F8376,'Customer Details'!$A$1:$B$3264,2,0)</f>
        <v>India</v>
      </c>
      <c r="I8376" s="7">
        <f t="shared" si="1"/>
        <v>7.5</v>
      </c>
      <c r="J8376" s="7">
        <f t="shared" si="2"/>
        <v>7.5</v>
      </c>
    </row>
    <row r="8377" ht="15.75" customHeight="1">
      <c r="A8377" s="4">
        <v>562963.0</v>
      </c>
      <c r="B8377" s="4" t="s">
        <v>281</v>
      </c>
      <c r="C8377" s="5" t="s">
        <v>282</v>
      </c>
      <c r="D8377" s="5">
        <v>1.0</v>
      </c>
      <c r="E8377" s="5">
        <v>39.95</v>
      </c>
      <c r="F8377" s="4">
        <v>13203.0</v>
      </c>
      <c r="G8377" s="6">
        <v>44603.43680555555</v>
      </c>
      <c r="H8377" s="6" t="str">
        <f>VLOOKUP(F8377,'Customer Details'!$A$1:$B$3264,2,0)</f>
        <v>India</v>
      </c>
      <c r="I8377" s="7">
        <f t="shared" si="1"/>
        <v>39.95</v>
      </c>
      <c r="J8377" s="7">
        <f t="shared" si="2"/>
        <v>39.95</v>
      </c>
    </row>
    <row r="8378" ht="15.75" customHeight="1">
      <c r="A8378" s="4">
        <v>570715.0</v>
      </c>
      <c r="B8378" s="4" t="s">
        <v>340</v>
      </c>
      <c r="C8378" s="5" t="s">
        <v>341</v>
      </c>
      <c r="D8378" s="5">
        <v>24.0</v>
      </c>
      <c r="E8378" s="5">
        <v>2.1</v>
      </c>
      <c r="F8378" s="4">
        <v>18287.0</v>
      </c>
      <c r="G8378" s="6">
        <v>44663.43263888889</v>
      </c>
      <c r="H8378" s="6" t="str">
        <f>VLOOKUP(F8378,'Customer Details'!$A$1:$B$3264,2,0)</f>
        <v>Australia</v>
      </c>
      <c r="I8378" s="7">
        <f t="shared" si="1"/>
        <v>50.4</v>
      </c>
      <c r="J8378" s="7">
        <f t="shared" si="2"/>
        <v>50.4</v>
      </c>
    </row>
    <row r="8379" ht="15.75" customHeight="1">
      <c r="A8379" s="4">
        <v>559548.0</v>
      </c>
      <c r="B8379" s="4" t="s">
        <v>1412</v>
      </c>
      <c r="C8379" s="5" t="s">
        <v>1413</v>
      </c>
      <c r="D8379" s="5">
        <v>18.0</v>
      </c>
      <c r="E8379" s="5">
        <v>0.85</v>
      </c>
      <c r="F8379" s="4">
        <v>17997.0</v>
      </c>
      <c r="G8379" s="6">
        <v>44571.63680555556</v>
      </c>
      <c r="H8379" s="6" t="str">
        <f>VLOOKUP(F8379,'Customer Details'!$A$1:$B$3264,2,0)</f>
        <v>USA</v>
      </c>
      <c r="I8379" s="7">
        <f t="shared" si="1"/>
        <v>15.3</v>
      </c>
      <c r="J8379" s="7">
        <f t="shared" si="2"/>
        <v>15.3</v>
      </c>
    </row>
    <row r="8380" ht="15.75" customHeight="1">
      <c r="A8380" s="4">
        <v>565579.0</v>
      </c>
      <c r="B8380" s="4" t="s">
        <v>46</v>
      </c>
      <c r="C8380" s="5" t="s">
        <v>47</v>
      </c>
      <c r="D8380" s="5">
        <v>1.0</v>
      </c>
      <c r="E8380" s="5">
        <v>4.0</v>
      </c>
      <c r="F8380" s="4">
        <v>18283.0</v>
      </c>
      <c r="G8380" s="6">
        <v>44625.52430555555</v>
      </c>
      <c r="H8380" s="6" t="str">
        <f>VLOOKUP(F8380,'Customer Details'!$A$1:$B$3264,2,0)</f>
        <v>China</v>
      </c>
      <c r="I8380" s="7">
        <f t="shared" si="1"/>
        <v>4</v>
      </c>
      <c r="J8380" s="7">
        <f t="shared" si="2"/>
        <v>4</v>
      </c>
    </row>
    <row r="8381" ht="15.75" customHeight="1">
      <c r="A8381" s="4" t="s">
        <v>2957</v>
      </c>
      <c r="B8381" s="4">
        <v>23042.0</v>
      </c>
      <c r="C8381" s="5" t="s">
        <v>3431</v>
      </c>
      <c r="D8381" s="5">
        <v>-10.0</v>
      </c>
      <c r="E8381" s="5">
        <v>6.65</v>
      </c>
      <c r="F8381" s="4">
        <v>15681.0</v>
      </c>
      <c r="G8381" s="6">
        <v>44702.55902777778</v>
      </c>
      <c r="H8381" s="6" t="str">
        <f>VLOOKUP(F8381,'Customer Details'!$A$1:$B$3264,2,0)</f>
        <v>India</v>
      </c>
      <c r="I8381" s="7">
        <f t="shared" si="1"/>
        <v>-66.5</v>
      </c>
      <c r="J8381" s="7">
        <f t="shared" si="2"/>
        <v>66.5</v>
      </c>
    </row>
    <row r="8382" ht="15.75" customHeight="1">
      <c r="A8382" s="4">
        <v>570246.0</v>
      </c>
      <c r="B8382" s="4" t="s">
        <v>187</v>
      </c>
      <c r="C8382" s="5" t="s">
        <v>188</v>
      </c>
      <c r="D8382" s="5">
        <v>4.0</v>
      </c>
      <c r="E8382" s="5">
        <v>0.42</v>
      </c>
      <c r="F8382" s="4">
        <v>16921.0</v>
      </c>
      <c r="G8382" s="6">
        <v>44660.68194444444</v>
      </c>
      <c r="H8382" s="6" t="str">
        <f>VLOOKUP(F8382,'Customer Details'!$A$1:$B$3264,2,0)</f>
        <v>India</v>
      </c>
      <c r="I8382" s="7">
        <f t="shared" si="1"/>
        <v>1.68</v>
      </c>
      <c r="J8382" s="7">
        <f t="shared" si="2"/>
        <v>1.68</v>
      </c>
    </row>
    <row r="8383" ht="15.75" customHeight="1">
      <c r="A8383" s="4">
        <v>567866.0</v>
      </c>
      <c r="B8383" s="4" t="s">
        <v>638</v>
      </c>
      <c r="C8383" s="5" t="s">
        <v>639</v>
      </c>
      <c r="D8383" s="5">
        <v>24.0</v>
      </c>
      <c r="E8383" s="5">
        <v>0.42</v>
      </c>
      <c r="F8383" s="4">
        <v>16669.0</v>
      </c>
      <c r="G8383" s="6">
        <v>44642.59236111111</v>
      </c>
      <c r="H8383" s="6" t="str">
        <f>VLOOKUP(F8383,'Customer Details'!$A$1:$B$3264,2,0)</f>
        <v>India</v>
      </c>
      <c r="I8383" s="7">
        <f t="shared" si="1"/>
        <v>10.08</v>
      </c>
      <c r="J8383" s="7">
        <f t="shared" si="2"/>
        <v>10.08</v>
      </c>
    </row>
    <row r="8384" ht="15.75" customHeight="1">
      <c r="A8384" s="4">
        <v>541845.0</v>
      </c>
      <c r="B8384" s="4">
        <v>21892.0</v>
      </c>
      <c r="C8384" s="5" t="s">
        <v>3432</v>
      </c>
      <c r="D8384" s="5">
        <v>1.0</v>
      </c>
      <c r="E8384" s="5">
        <v>1.25</v>
      </c>
      <c r="F8384" s="4">
        <v>15167.0</v>
      </c>
      <c r="G8384" s="6">
        <v>44400.52847222222</v>
      </c>
      <c r="H8384" s="6" t="str">
        <f>VLOOKUP(F8384,'Customer Details'!$A$1:$B$3264,2,0)</f>
        <v>Australia</v>
      </c>
      <c r="I8384" s="7">
        <f t="shared" si="1"/>
        <v>1.25</v>
      </c>
      <c r="J8384" s="7">
        <f t="shared" si="2"/>
        <v>1.25</v>
      </c>
    </row>
    <row r="8385" ht="15.75" customHeight="1">
      <c r="A8385" s="4">
        <v>572302.0</v>
      </c>
      <c r="B8385" s="4" t="s">
        <v>165</v>
      </c>
      <c r="C8385" s="5" t="s">
        <v>166</v>
      </c>
      <c r="D8385" s="5">
        <v>2.0</v>
      </c>
      <c r="E8385" s="5">
        <v>1.25</v>
      </c>
      <c r="F8385" s="4">
        <v>15427.0</v>
      </c>
      <c r="G8385" s="6">
        <v>44674.61597222222</v>
      </c>
      <c r="H8385" s="6" t="str">
        <f>VLOOKUP(F8385,'Customer Details'!$A$1:$B$3264,2,0)</f>
        <v>USA</v>
      </c>
      <c r="I8385" s="7">
        <f t="shared" si="1"/>
        <v>2.5</v>
      </c>
      <c r="J8385" s="7">
        <f t="shared" si="2"/>
        <v>2.5</v>
      </c>
    </row>
    <row r="8386" ht="15.75" customHeight="1">
      <c r="A8386" s="4">
        <v>564559.0</v>
      </c>
      <c r="B8386" s="4" t="s">
        <v>332</v>
      </c>
      <c r="C8386" s="5" t="s">
        <v>333</v>
      </c>
      <c r="D8386" s="5">
        <v>3.0</v>
      </c>
      <c r="E8386" s="5">
        <v>5.95</v>
      </c>
      <c r="F8386" s="4">
        <v>15811.0</v>
      </c>
      <c r="G8386" s="6">
        <v>44618.40069444444</v>
      </c>
      <c r="H8386" s="6" t="str">
        <f>VLOOKUP(F8386,'Customer Details'!$A$1:$B$3264,2,0)</f>
        <v>China</v>
      </c>
      <c r="I8386" s="7">
        <f t="shared" si="1"/>
        <v>17.85</v>
      </c>
      <c r="J8386" s="7">
        <f t="shared" si="2"/>
        <v>17.85</v>
      </c>
    </row>
    <row r="8387" ht="15.75" customHeight="1">
      <c r="A8387" s="4">
        <v>541223.0</v>
      </c>
      <c r="B8387" s="4" t="s">
        <v>3433</v>
      </c>
      <c r="C8387" s="5" t="s">
        <v>3434</v>
      </c>
      <c r="D8387" s="5">
        <v>1.0</v>
      </c>
      <c r="E8387" s="5">
        <v>2.55</v>
      </c>
      <c r="F8387" s="4">
        <v>17954.0</v>
      </c>
      <c r="G8387" s="6">
        <v>44391.61041666667</v>
      </c>
      <c r="H8387" s="6" t="str">
        <f>VLOOKUP(F8387,'Customer Details'!$A$1:$B$3264,2,0)</f>
        <v>United Kingdom</v>
      </c>
      <c r="I8387" s="7">
        <f t="shared" si="1"/>
        <v>2.55</v>
      </c>
      <c r="J8387" s="7">
        <f t="shared" si="2"/>
        <v>2.55</v>
      </c>
    </row>
    <row r="8388" ht="15.75" customHeight="1">
      <c r="A8388" s="4">
        <v>558049.0</v>
      </c>
      <c r="B8388" s="4">
        <v>22961.0</v>
      </c>
      <c r="C8388" s="5" t="s">
        <v>1503</v>
      </c>
      <c r="D8388" s="5">
        <v>1.0</v>
      </c>
      <c r="E8388" s="5">
        <v>1.45</v>
      </c>
      <c r="F8388" s="4">
        <v>15850.0</v>
      </c>
      <c r="G8388" s="6">
        <v>44554.59444444445</v>
      </c>
      <c r="H8388" s="6" t="str">
        <f>VLOOKUP(F8388,'Customer Details'!$A$1:$B$3264,2,0)</f>
        <v>United Kingdom</v>
      </c>
      <c r="I8388" s="7">
        <f t="shared" si="1"/>
        <v>1.45</v>
      </c>
      <c r="J8388" s="7">
        <f t="shared" si="2"/>
        <v>1.45</v>
      </c>
    </row>
    <row r="8389" ht="15.75" customHeight="1">
      <c r="A8389" s="4">
        <v>569089.0</v>
      </c>
      <c r="B8389" s="4" t="s">
        <v>40</v>
      </c>
      <c r="C8389" s="5" t="s">
        <v>41</v>
      </c>
      <c r="D8389" s="5">
        <v>3.0</v>
      </c>
      <c r="E8389" s="5">
        <v>2.95</v>
      </c>
      <c r="F8389" s="4">
        <v>13764.0</v>
      </c>
      <c r="G8389" s="6">
        <v>44650.50208333333</v>
      </c>
      <c r="H8389" s="6" t="str">
        <f>VLOOKUP(F8389,'Customer Details'!$A$1:$B$3264,2,0)</f>
        <v>United Kingdom</v>
      </c>
      <c r="I8389" s="7">
        <f t="shared" si="1"/>
        <v>8.85</v>
      </c>
      <c r="J8389" s="7">
        <f t="shared" si="2"/>
        <v>8.85</v>
      </c>
    </row>
    <row r="8390" ht="15.75" customHeight="1">
      <c r="A8390" s="4">
        <v>580295.0</v>
      </c>
      <c r="B8390" s="4" t="s">
        <v>177</v>
      </c>
      <c r="C8390" s="5" t="s">
        <v>178</v>
      </c>
      <c r="D8390" s="5">
        <v>1.0</v>
      </c>
      <c r="E8390" s="5">
        <v>2.1</v>
      </c>
      <c r="F8390" s="4">
        <v>17841.0</v>
      </c>
      <c r="G8390" s="6">
        <v>44714.57569444444</v>
      </c>
      <c r="H8390" s="6" t="str">
        <f>VLOOKUP(F8390,'Customer Details'!$A$1:$B$3264,2,0)</f>
        <v>India</v>
      </c>
      <c r="I8390" s="7">
        <f t="shared" si="1"/>
        <v>2.1</v>
      </c>
      <c r="J8390" s="7">
        <f t="shared" si="2"/>
        <v>2.1</v>
      </c>
    </row>
    <row r="8391" ht="15.75" customHeight="1">
      <c r="A8391" s="4">
        <v>561917.0</v>
      </c>
      <c r="B8391" s="4" t="s">
        <v>813</v>
      </c>
      <c r="C8391" s="5" t="s">
        <v>814</v>
      </c>
      <c r="D8391" s="5">
        <v>1.0</v>
      </c>
      <c r="E8391" s="5">
        <v>2.95</v>
      </c>
      <c r="F8391" s="4">
        <v>16904.0</v>
      </c>
      <c r="G8391" s="6">
        <v>44593.49791666667</v>
      </c>
      <c r="H8391" s="6" t="str">
        <f>VLOOKUP(F8391,'Customer Details'!$A$1:$B$3264,2,0)</f>
        <v>USA</v>
      </c>
      <c r="I8391" s="7">
        <f t="shared" si="1"/>
        <v>2.95</v>
      </c>
      <c r="J8391" s="7">
        <f t="shared" si="2"/>
        <v>2.95</v>
      </c>
    </row>
    <row r="8392" ht="15.75" customHeight="1">
      <c r="A8392" s="4" t="s">
        <v>3435</v>
      </c>
      <c r="B8392" s="4" t="s">
        <v>357</v>
      </c>
      <c r="C8392" s="5" t="s">
        <v>358</v>
      </c>
      <c r="D8392" s="5">
        <v>-35.0</v>
      </c>
      <c r="E8392" s="5">
        <v>0.85</v>
      </c>
      <c r="F8392" s="4">
        <v>15270.0</v>
      </c>
      <c r="G8392" s="6">
        <v>44616.37916666667</v>
      </c>
      <c r="H8392" s="6" t="str">
        <f>VLOOKUP(F8392,'Customer Details'!$A$1:$B$3264,2,0)</f>
        <v>China</v>
      </c>
      <c r="I8392" s="7">
        <f t="shared" si="1"/>
        <v>-29.75</v>
      </c>
      <c r="J8392" s="7">
        <f t="shared" si="2"/>
        <v>29.75</v>
      </c>
    </row>
    <row r="8393" ht="15.75" customHeight="1">
      <c r="A8393" s="4" t="s">
        <v>3436</v>
      </c>
      <c r="B8393" s="4">
        <v>22371.0</v>
      </c>
      <c r="C8393" s="5" t="s">
        <v>1894</v>
      </c>
      <c r="D8393" s="5">
        <v>-1.0</v>
      </c>
      <c r="E8393" s="5">
        <v>4.25</v>
      </c>
      <c r="F8393" s="4">
        <v>13198.0</v>
      </c>
      <c r="G8393" s="6">
        <v>44658.38958333333</v>
      </c>
      <c r="H8393" s="6" t="str">
        <f>VLOOKUP(F8393,'Customer Details'!$A$1:$B$3264,2,0)</f>
        <v>India</v>
      </c>
      <c r="I8393" s="7">
        <f t="shared" si="1"/>
        <v>-4.25</v>
      </c>
      <c r="J8393" s="7">
        <f t="shared" si="2"/>
        <v>4.25</v>
      </c>
    </row>
    <row r="8394" ht="15.75" customHeight="1">
      <c r="A8394" s="4">
        <v>568101.0</v>
      </c>
      <c r="B8394" s="4" t="s">
        <v>530</v>
      </c>
      <c r="C8394" s="5" t="s">
        <v>531</v>
      </c>
      <c r="D8394" s="5">
        <v>8.0</v>
      </c>
      <c r="E8394" s="5">
        <v>4.25</v>
      </c>
      <c r="F8394" s="4">
        <v>15978.0</v>
      </c>
      <c r="G8394" s="6">
        <v>44643.63958333333</v>
      </c>
      <c r="H8394" s="6" t="str">
        <f>VLOOKUP(F8394,'Customer Details'!$A$1:$B$3264,2,0)</f>
        <v>Australia</v>
      </c>
      <c r="I8394" s="7">
        <f t="shared" si="1"/>
        <v>34</v>
      </c>
      <c r="J8394" s="7">
        <f t="shared" si="2"/>
        <v>34</v>
      </c>
    </row>
    <row r="8395" ht="15.75" customHeight="1">
      <c r="A8395" s="4">
        <v>554795.0</v>
      </c>
      <c r="B8395" s="4" t="s">
        <v>59</v>
      </c>
      <c r="C8395" s="5" t="s">
        <v>60</v>
      </c>
      <c r="D8395" s="5">
        <v>4.0</v>
      </c>
      <c r="E8395" s="5">
        <v>4.95</v>
      </c>
      <c r="F8395" s="4">
        <v>14210.0</v>
      </c>
      <c r="G8395" s="6">
        <v>44526.53194444445</v>
      </c>
      <c r="H8395" s="6" t="str">
        <f>VLOOKUP(F8395,'Customer Details'!$A$1:$B$3264,2,0)</f>
        <v>India</v>
      </c>
      <c r="I8395" s="7">
        <f t="shared" si="1"/>
        <v>19.8</v>
      </c>
      <c r="J8395" s="7">
        <f t="shared" si="2"/>
        <v>19.8</v>
      </c>
    </row>
    <row r="8396" ht="15.75" customHeight="1">
      <c r="A8396" s="4">
        <v>555573.0</v>
      </c>
      <c r="B8396" s="4" t="s">
        <v>338</v>
      </c>
      <c r="C8396" s="5" t="s">
        <v>339</v>
      </c>
      <c r="D8396" s="5">
        <v>2.0</v>
      </c>
      <c r="E8396" s="5">
        <v>1.25</v>
      </c>
      <c r="F8396" s="4">
        <v>15349.0</v>
      </c>
      <c r="G8396" s="6">
        <v>44535.65694444445</v>
      </c>
      <c r="H8396" s="6" t="str">
        <f>VLOOKUP(F8396,'Customer Details'!$A$1:$B$3264,2,0)</f>
        <v>India</v>
      </c>
      <c r="I8396" s="7">
        <f t="shared" si="1"/>
        <v>2.5</v>
      </c>
      <c r="J8396" s="7">
        <f t="shared" si="2"/>
        <v>2.5</v>
      </c>
    </row>
    <row r="8397" ht="15.75" customHeight="1">
      <c r="A8397" s="4">
        <v>538661.0</v>
      </c>
      <c r="B8397" s="4" t="s">
        <v>1151</v>
      </c>
      <c r="C8397" s="5" t="s">
        <v>1152</v>
      </c>
      <c r="D8397" s="5">
        <v>12.0</v>
      </c>
      <c r="E8397" s="5">
        <v>4.25</v>
      </c>
      <c r="F8397" s="4">
        <v>15194.0</v>
      </c>
      <c r="G8397" s="6">
        <v>44360.65416666667</v>
      </c>
      <c r="H8397" s="6" t="str">
        <f>VLOOKUP(F8397,'Customer Details'!$A$1:$B$3264,2,0)</f>
        <v>Australia</v>
      </c>
      <c r="I8397" s="7">
        <f t="shared" si="1"/>
        <v>51</v>
      </c>
      <c r="J8397" s="7">
        <f t="shared" si="2"/>
        <v>51</v>
      </c>
    </row>
    <row r="8398" ht="15.75" customHeight="1">
      <c r="A8398" s="4">
        <v>547243.0</v>
      </c>
      <c r="B8398" s="4" t="s">
        <v>419</v>
      </c>
      <c r="C8398" s="5" t="s">
        <v>420</v>
      </c>
      <c r="D8398" s="5">
        <v>2.0</v>
      </c>
      <c r="E8398" s="5">
        <v>1.25</v>
      </c>
      <c r="F8398" s="4">
        <v>17231.0</v>
      </c>
      <c r="G8398" s="6">
        <v>44460.70763888889</v>
      </c>
      <c r="H8398" s="6" t="str">
        <f>VLOOKUP(F8398,'Customer Details'!$A$1:$B$3264,2,0)</f>
        <v>China</v>
      </c>
      <c r="I8398" s="7">
        <f t="shared" si="1"/>
        <v>2.5</v>
      </c>
      <c r="J8398" s="7">
        <f t="shared" si="2"/>
        <v>2.5</v>
      </c>
    </row>
    <row r="8399" ht="15.75" customHeight="1">
      <c r="A8399" s="4">
        <v>567165.0</v>
      </c>
      <c r="B8399" s="4" t="s">
        <v>225</v>
      </c>
      <c r="C8399" s="5" t="s">
        <v>226</v>
      </c>
      <c r="D8399" s="5">
        <v>1.0</v>
      </c>
      <c r="E8399" s="5">
        <v>0.85</v>
      </c>
      <c r="F8399" s="4">
        <v>17841.0</v>
      </c>
      <c r="G8399" s="6">
        <v>44638.49861111111</v>
      </c>
      <c r="H8399" s="6" t="str">
        <f>VLOOKUP(F8399,'Customer Details'!$A$1:$B$3264,2,0)</f>
        <v>India</v>
      </c>
      <c r="I8399" s="7">
        <f t="shared" si="1"/>
        <v>0.85</v>
      </c>
      <c r="J8399" s="7">
        <f t="shared" si="2"/>
        <v>0.85</v>
      </c>
    </row>
    <row r="8400" ht="15.75" customHeight="1">
      <c r="A8400" s="4" t="s">
        <v>3437</v>
      </c>
      <c r="B8400" s="4">
        <v>23203.0</v>
      </c>
      <c r="C8400" s="5" t="s">
        <v>2846</v>
      </c>
      <c r="D8400" s="5">
        <v>-1.0</v>
      </c>
      <c r="E8400" s="5">
        <v>2.08</v>
      </c>
      <c r="F8400" s="4">
        <v>18172.0</v>
      </c>
      <c r="G8400" s="6">
        <v>44657.77777777778</v>
      </c>
      <c r="H8400" s="6" t="str">
        <f>VLOOKUP(F8400,'Customer Details'!$A$1:$B$3264,2,0)</f>
        <v>China</v>
      </c>
      <c r="I8400" s="7">
        <f t="shared" si="1"/>
        <v>-2.08</v>
      </c>
      <c r="J8400" s="7">
        <f t="shared" si="2"/>
        <v>2.08</v>
      </c>
    </row>
    <row r="8401" ht="15.75" customHeight="1">
      <c r="A8401" s="4">
        <v>577554.0</v>
      </c>
      <c r="B8401" s="4" t="s">
        <v>1405</v>
      </c>
      <c r="C8401" s="5" t="s">
        <v>1406</v>
      </c>
      <c r="D8401" s="5">
        <v>3.0</v>
      </c>
      <c r="E8401" s="5">
        <v>0.38</v>
      </c>
      <c r="F8401" s="4">
        <v>15533.0</v>
      </c>
      <c r="G8401" s="6">
        <v>44701.64930555555</v>
      </c>
      <c r="H8401" s="6" t="str">
        <f>VLOOKUP(F8401,'Customer Details'!$A$1:$B$3264,2,0)</f>
        <v>China</v>
      </c>
      <c r="I8401" s="7">
        <f t="shared" si="1"/>
        <v>1.14</v>
      </c>
      <c r="J8401" s="7">
        <f t="shared" si="2"/>
        <v>1.14</v>
      </c>
    </row>
    <row r="8402" ht="15.75" customHeight="1">
      <c r="A8402" s="4">
        <v>560184.0</v>
      </c>
      <c r="B8402" s="4" t="s">
        <v>1669</v>
      </c>
      <c r="C8402" s="5" t="s">
        <v>1670</v>
      </c>
      <c r="D8402" s="5">
        <v>12.0</v>
      </c>
      <c r="E8402" s="5">
        <v>1.25</v>
      </c>
      <c r="F8402" s="4">
        <v>12971.0</v>
      </c>
      <c r="G8402" s="6">
        <v>44576.49236111111</v>
      </c>
      <c r="H8402" s="6" t="str">
        <f>VLOOKUP(F8402,'Customer Details'!$A$1:$B$3264,2,0)</f>
        <v>United Kingdom</v>
      </c>
      <c r="I8402" s="7">
        <f t="shared" si="1"/>
        <v>15</v>
      </c>
      <c r="J8402" s="7">
        <f t="shared" si="2"/>
        <v>15</v>
      </c>
    </row>
    <row r="8403" ht="15.75" customHeight="1">
      <c r="A8403" s="4">
        <v>555918.0</v>
      </c>
      <c r="B8403" s="4" t="s">
        <v>1848</v>
      </c>
      <c r="C8403" s="5" t="s">
        <v>1849</v>
      </c>
      <c r="D8403" s="5">
        <v>12.0</v>
      </c>
      <c r="E8403" s="5">
        <v>0.65</v>
      </c>
      <c r="F8403" s="4">
        <v>16098.0</v>
      </c>
      <c r="G8403" s="6">
        <v>44537.68125</v>
      </c>
      <c r="H8403" s="6" t="str">
        <f>VLOOKUP(F8403,'Customer Details'!$A$1:$B$3264,2,0)</f>
        <v>United Kingdom</v>
      </c>
      <c r="I8403" s="7">
        <f t="shared" si="1"/>
        <v>7.8</v>
      </c>
      <c r="J8403" s="7">
        <f t="shared" si="2"/>
        <v>7.8</v>
      </c>
    </row>
    <row r="8404" ht="15.75" customHeight="1">
      <c r="A8404" s="4">
        <v>566204.0</v>
      </c>
      <c r="B8404" s="4" t="s">
        <v>332</v>
      </c>
      <c r="C8404" s="5" t="s">
        <v>333</v>
      </c>
      <c r="D8404" s="5">
        <v>3.0</v>
      </c>
      <c r="E8404" s="5">
        <v>5.95</v>
      </c>
      <c r="F8404" s="4">
        <v>14628.0</v>
      </c>
      <c r="G8404" s="6">
        <v>44629.62361111111</v>
      </c>
      <c r="H8404" s="6" t="str">
        <f>VLOOKUP(F8404,'Customer Details'!$A$1:$B$3264,2,0)</f>
        <v>United Kingdom</v>
      </c>
      <c r="I8404" s="7">
        <f t="shared" si="1"/>
        <v>17.85</v>
      </c>
      <c r="J8404" s="7">
        <f t="shared" si="2"/>
        <v>17.85</v>
      </c>
    </row>
    <row r="8405" ht="15.75" customHeight="1">
      <c r="A8405" s="4">
        <v>573841.0</v>
      </c>
      <c r="B8405" s="4" t="s">
        <v>40</v>
      </c>
      <c r="C8405" s="5" t="s">
        <v>41</v>
      </c>
      <c r="D8405" s="5">
        <v>3.0</v>
      </c>
      <c r="E8405" s="5">
        <v>2.95</v>
      </c>
      <c r="F8405" s="4">
        <v>14995.0</v>
      </c>
      <c r="G8405" s="6">
        <v>44682.48541666667</v>
      </c>
      <c r="H8405" s="6" t="str">
        <f>VLOOKUP(F8405,'Customer Details'!$A$1:$B$3264,2,0)</f>
        <v>USA</v>
      </c>
      <c r="I8405" s="7">
        <f t="shared" si="1"/>
        <v>8.85</v>
      </c>
      <c r="J8405" s="7">
        <f t="shared" si="2"/>
        <v>8.85</v>
      </c>
    </row>
    <row r="8406" ht="15.75" customHeight="1">
      <c r="A8406" s="4">
        <v>560393.0</v>
      </c>
      <c r="B8406" s="4" t="s">
        <v>3438</v>
      </c>
      <c r="C8406" s="5" t="s">
        <v>3439</v>
      </c>
      <c r="D8406" s="5">
        <v>4.0</v>
      </c>
      <c r="E8406" s="5">
        <v>1.65</v>
      </c>
      <c r="F8406" s="4">
        <v>14808.0</v>
      </c>
      <c r="G8406" s="6">
        <v>44579.56458333333</v>
      </c>
      <c r="H8406" s="6" t="str">
        <f>VLOOKUP(F8406,'Customer Details'!$A$1:$B$3264,2,0)</f>
        <v>Australia</v>
      </c>
      <c r="I8406" s="7">
        <f t="shared" si="1"/>
        <v>6.6</v>
      </c>
      <c r="J8406" s="7">
        <f t="shared" si="2"/>
        <v>6.6</v>
      </c>
    </row>
    <row r="8407" ht="15.75" customHeight="1">
      <c r="A8407" s="4">
        <v>563349.0</v>
      </c>
      <c r="B8407" s="4" t="s">
        <v>67</v>
      </c>
      <c r="C8407" s="5" t="s">
        <v>68</v>
      </c>
      <c r="D8407" s="5">
        <v>1.0</v>
      </c>
      <c r="E8407" s="5">
        <v>2.08</v>
      </c>
      <c r="F8407" s="4">
        <v>14623.0</v>
      </c>
      <c r="G8407" s="6">
        <v>44607.57708333333</v>
      </c>
      <c r="H8407" s="6" t="str">
        <f>VLOOKUP(F8407,'Customer Details'!$A$1:$B$3264,2,0)</f>
        <v>USA</v>
      </c>
      <c r="I8407" s="7">
        <f t="shared" si="1"/>
        <v>2.08</v>
      </c>
      <c r="J8407" s="7">
        <f t="shared" si="2"/>
        <v>2.08</v>
      </c>
    </row>
    <row r="8408" ht="15.75" customHeight="1">
      <c r="A8408" s="4">
        <v>569211.0</v>
      </c>
      <c r="B8408" s="4" t="s">
        <v>38</v>
      </c>
      <c r="C8408" s="5" t="s">
        <v>39</v>
      </c>
      <c r="D8408" s="5">
        <v>4.0</v>
      </c>
      <c r="E8408" s="5">
        <v>2.95</v>
      </c>
      <c r="F8408" s="4">
        <v>15774.0</v>
      </c>
      <c r="G8408" s="6">
        <v>44653.50277777778</v>
      </c>
      <c r="H8408" s="6" t="str">
        <f>VLOOKUP(F8408,'Customer Details'!$A$1:$B$3264,2,0)</f>
        <v>India</v>
      </c>
      <c r="I8408" s="7">
        <f t="shared" si="1"/>
        <v>11.8</v>
      </c>
      <c r="J8408" s="7">
        <f t="shared" si="2"/>
        <v>11.8</v>
      </c>
    </row>
    <row r="8409" ht="15.75" customHeight="1">
      <c r="A8409" s="4" t="s">
        <v>3440</v>
      </c>
      <c r="B8409" s="4">
        <v>22652.0</v>
      </c>
      <c r="C8409" s="5" t="s">
        <v>819</v>
      </c>
      <c r="D8409" s="5">
        <v>-1.0</v>
      </c>
      <c r="E8409" s="5">
        <v>1.65</v>
      </c>
      <c r="F8409" s="4">
        <v>12853.0</v>
      </c>
      <c r="G8409" s="6">
        <v>44408.66597222222</v>
      </c>
      <c r="H8409" s="6" t="str">
        <f>VLOOKUP(F8409,'Customer Details'!$A$1:$B$3264,2,0)</f>
        <v>USA</v>
      </c>
      <c r="I8409" s="7">
        <f t="shared" si="1"/>
        <v>-1.65</v>
      </c>
      <c r="J8409" s="7">
        <f t="shared" si="2"/>
        <v>1.65</v>
      </c>
    </row>
    <row r="8410" ht="15.75" customHeight="1">
      <c r="A8410" s="4" t="s">
        <v>3441</v>
      </c>
      <c r="B8410" s="4">
        <v>22427.0</v>
      </c>
      <c r="C8410" s="5" t="s">
        <v>997</v>
      </c>
      <c r="D8410" s="5">
        <v>-12.0</v>
      </c>
      <c r="E8410" s="5">
        <v>5.45</v>
      </c>
      <c r="F8410" s="4">
        <v>17811.0</v>
      </c>
      <c r="G8410" s="6">
        <v>44709.60486111111</v>
      </c>
      <c r="H8410" s="6" t="str">
        <f>VLOOKUP(F8410,'Customer Details'!$A$1:$B$3264,2,0)</f>
        <v>USA</v>
      </c>
      <c r="I8410" s="7">
        <f t="shared" si="1"/>
        <v>-65.4</v>
      </c>
      <c r="J8410" s="7">
        <f t="shared" si="2"/>
        <v>65.4</v>
      </c>
    </row>
    <row r="8411" ht="15.75" customHeight="1">
      <c r="A8411" s="4">
        <v>579430.0</v>
      </c>
      <c r="B8411" s="4">
        <v>22834.0</v>
      </c>
      <c r="C8411" s="5" t="s">
        <v>793</v>
      </c>
      <c r="D8411" s="5">
        <v>1.0</v>
      </c>
      <c r="E8411" s="5">
        <v>2.1</v>
      </c>
      <c r="F8411" s="4">
        <v>12748.0</v>
      </c>
      <c r="G8411" s="6">
        <v>44710.54583333333</v>
      </c>
      <c r="H8411" s="6" t="str">
        <f>VLOOKUP(F8411,'Customer Details'!$A$1:$B$3264,2,0)</f>
        <v>USA</v>
      </c>
      <c r="I8411" s="7">
        <f t="shared" si="1"/>
        <v>2.1</v>
      </c>
      <c r="J8411" s="7">
        <f t="shared" si="2"/>
        <v>2.1</v>
      </c>
    </row>
    <row r="8412" ht="15.75" customHeight="1">
      <c r="A8412" s="4">
        <v>574734.0</v>
      </c>
      <c r="B8412" s="4">
        <v>23569.0</v>
      </c>
      <c r="C8412" s="5" t="s">
        <v>3442</v>
      </c>
      <c r="D8412" s="5">
        <v>1.0</v>
      </c>
      <c r="E8412" s="5">
        <v>4.95</v>
      </c>
      <c r="F8412" s="4">
        <v>15025.0</v>
      </c>
      <c r="G8412" s="6">
        <v>44687.63888888889</v>
      </c>
      <c r="H8412" s="6" t="str">
        <f>VLOOKUP(F8412,'Customer Details'!$A$1:$B$3264,2,0)</f>
        <v>USA</v>
      </c>
      <c r="I8412" s="7">
        <f t="shared" si="1"/>
        <v>4.95</v>
      </c>
      <c r="J8412" s="7">
        <f t="shared" si="2"/>
        <v>4.95</v>
      </c>
    </row>
    <row r="8413" ht="15.75" customHeight="1">
      <c r="A8413" s="4" t="s">
        <v>3443</v>
      </c>
      <c r="B8413" s="4">
        <v>23177.0</v>
      </c>
      <c r="C8413" s="5" t="s">
        <v>3444</v>
      </c>
      <c r="D8413" s="5">
        <v>-2.0</v>
      </c>
      <c r="E8413" s="5">
        <v>2.25</v>
      </c>
      <c r="F8413" s="4">
        <v>16713.0</v>
      </c>
      <c r="G8413" s="6">
        <v>44632.72291666667</v>
      </c>
      <c r="H8413" s="6" t="str">
        <f>VLOOKUP(F8413,'Customer Details'!$A$1:$B$3264,2,0)</f>
        <v>United Kingdom</v>
      </c>
      <c r="I8413" s="7">
        <f t="shared" si="1"/>
        <v>-4.5</v>
      </c>
      <c r="J8413" s="7">
        <f t="shared" si="2"/>
        <v>4.5</v>
      </c>
    </row>
    <row r="8414" ht="15.75" customHeight="1">
      <c r="A8414" s="4">
        <v>569240.0</v>
      </c>
      <c r="B8414" s="4" t="s">
        <v>3052</v>
      </c>
      <c r="C8414" s="5" t="s">
        <v>3053</v>
      </c>
      <c r="D8414" s="5">
        <v>24.0</v>
      </c>
      <c r="E8414" s="5">
        <v>0.38</v>
      </c>
      <c r="F8414" s="4">
        <v>18059.0</v>
      </c>
      <c r="G8414" s="6">
        <v>44654.39583333334</v>
      </c>
      <c r="H8414" s="6" t="str">
        <f>VLOOKUP(F8414,'Customer Details'!$A$1:$B$3264,2,0)</f>
        <v>India</v>
      </c>
      <c r="I8414" s="7">
        <f t="shared" si="1"/>
        <v>9.12</v>
      </c>
      <c r="J8414" s="7">
        <f t="shared" si="2"/>
        <v>9.12</v>
      </c>
    </row>
    <row r="8415" ht="15.75" customHeight="1">
      <c r="A8415" s="4" t="s">
        <v>3445</v>
      </c>
      <c r="B8415" s="4">
        <v>84949.0</v>
      </c>
      <c r="C8415" s="5" t="s">
        <v>1681</v>
      </c>
      <c r="D8415" s="5">
        <v>-6.0</v>
      </c>
      <c r="E8415" s="5">
        <v>1.65</v>
      </c>
      <c r="F8415" s="4">
        <v>12916.0</v>
      </c>
      <c r="G8415" s="6">
        <v>44466.44930555556</v>
      </c>
      <c r="H8415" s="6" t="str">
        <f>VLOOKUP(F8415,'Customer Details'!$A$1:$B$3264,2,0)</f>
        <v>India</v>
      </c>
      <c r="I8415" s="7">
        <f t="shared" si="1"/>
        <v>-9.9</v>
      </c>
      <c r="J8415" s="7">
        <f t="shared" si="2"/>
        <v>9.9</v>
      </c>
    </row>
    <row r="8416" ht="15.75" customHeight="1">
      <c r="A8416" s="4">
        <v>538995.0</v>
      </c>
      <c r="B8416" s="4" t="s">
        <v>38</v>
      </c>
      <c r="C8416" s="5" t="s">
        <v>39</v>
      </c>
      <c r="D8416" s="5">
        <v>32.0</v>
      </c>
      <c r="E8416" s="5">
        <v>2.55</v>
      </c>
      <c r="F8416" s="4">
        <v>13458.0</v>
      </c>
      <c r="G8416" s="6">
        <v>44362.50347222222</v>
      </c>
      <c r="H8416" s="6" t="str">
        <f>VLOOKUP(F8416,'Customer Details'!$A$1:$B$3264,2,0)</f>
        <v>India</v>
      </c>
      <c r="I8416" s="7">
        <f t="shared" si="1"/>
        <v>81.6</v>
      </c>
      <c r="J8416" s="7">
        <f t="shared" si="2"/>
        <v>81.6</v>
      </c>
    </row>
    <row r="8417" ht="15.75" customHeight="1">
      <c r="A8417" s="4">
        <v>537023.0</v>
      </c>
      <c r="B8417" s="4" t="s">
        <v>40</v>
      </c>
      <c r="C8417" s="5" t="s">
        <v>41</v>
      </c>
      <c r="D8417" s="5">
        <v>1.0</v>
      </c>
      <c r="E8417" s="5">
        <v>2.95</v>
      </c>
      <c r="F8417" s="4">
        <v>16725.0</v>
      </c>
      <c r="G8417" s="6">
        <v>44350.66805555556</v>
      </c>
      <c r="H8417" s="6" t="str">
        <f>VLOOKUP(F8417,'Customer Details'!$A$1:$B$3264,2,0)</f>
        <v>United Kingdom</v>
      </c>
      <c r="I8417" s="7">
        <f t="shared" si="1"/>
        <v>2.95</v>
      </c>
      <c r="J8417" s="7">
        <f t="shared" si="2"/>
        <v>2.95</v>
      </c>
    </row>
    <row r="8418" ht="15.75" customHeight="1">
      <c r="A8418" s="4">
        <v>573029.0</v>
      </c>
      <c r="B8418" s="4">
        <v>23108.0</v>
      </c>
      <c r="C8418" s="5" t="s">
        <v>2387</v>
      </c>
      <c r="D8418" s="5">
        <v>1.0</v>
      </c>
      <c r="E8418" s="5">
        <v>6.25</v>
      </c>
      <c r="F8418" s="4">
        <v>14971.0</v>
      </c>
      <c r="G8418" s="6">
        <v>44678.56458333333</v>
      </c>
      <c r="H8418" s="6" t="str">
        <f>VLOOKUP(F8418,'Customer Details'!$A$1:$B$3264,2,0)</f>
        <v>China</v>
      </c>
      <c r="I8418" s="7">
        <f t="shared" si="1"/>
        <v>6.25</v>
      </c>
      <c r="J8418" s="7">
        <f t="shared" si="2"/>
        <v>6.25</v>
      </c>
    </row>
    <row r="8419" ht="15.75" customHeight="1">
      <c r="A8419" s="4" t="s">
        <v>3088</v>
      </c>
      <c r="B8419" s="4">
        <v>82482.0</v>
      </c>
      <c r="C8419" s="5" t="s">
        <v>917</v>
      </c>
      <c r="D8419" s="5">
        <v>-1.0</v>
      </c>
      <c r="E8419" s="5">
        <v>2.55</v>
      </c>
      <c r="F8419" s="4">
        <v>16554.0</v>
      </c>
      <c r="G8419" s="6">
        <v>44519.75902777778</v>
      </c>
      <c r="H8419" s="6" t="str">
        <f>VLOOKUP(F8419,'Customer Details'!$A$1:$B$3264,2,0)</f>
        <v>India</v>
      </c>
      <c r="I8419" s="7">
        <f t="shared" si="1"/>
        <v>-2.55</v>
      </c>
      <c r="J8419" s="7">
        <f t="shared" si="2"/>
        <v>2.55</v>
      </c>
    </row>
    <row r="8420" ht="15.75" customHeight="1">
      <c r="A8420" s="4">
        <v>551280.0</v>
      </c>
      <c r="B8420" s="4" t="s">
        <v>3446</v>
      </c>
      <c r="C8420" s="5" t="s">
        <v>3447</v>
      </c>
      <c r="D8420" s="5">
        <v>2.0</v>
      </c>
      <c r="E8420" s="5">
        <v>8.95</v>
      </c>
      <c r="F8420" s="4">
        <v>16016.0</v>
      </c>
      <c r="G8420" s="6">
        <v>44496.56319444445</v>
      </c>
      <c r="H8420" s="6" t="str">
        <f>VLOOKUP(F8420,'Customer Details'!$A$1:$B$3264,2,0)</f>
        <v>China</v>
      </c>
      <c r="I8420" s="7">
        <f t="shared" si="1"/>
        <v>17.9</v>
      </c>
      <c r="J8420" s="7">
        <f t="shared" si="2"/>
        <v>17.9</v>
      </c>
    </row>
    <row r="8421" ht="15.75" customHeight="1">
      <c r="A8421" s="4" t="s">
        <v>3448</v>
      </c>
      <c r="B8421" s="4">
        <v>23469.0</v>
      </c>
      <c r="C8421" s="5" t="s">
        <v>3449</v>
      </c>
      <c r="D8421" s="5">
        <v>-2.0</v>
      </c>
      <c r="E8421" s="5">
        <v>4.15</v>
      </c>
      <c r="F8421" s="4">
        <v>15805.0</v>
      </c>
      <c r="G8421" s="6">
        <v>44691.53541666667</v>
      </c>
      <c r="H8421" s="6" t="str">
        <f>VLOOKUP(F8421,'Customer Details'!$A$1:$B$3264,2,0)</f>
        <v>USA</v>
      </c>
      <c r="I8421" s="7">
        <f t="shared" si="1"/>
        <v>-8.3</v>
      </c>
      <c r="J8421" s="7">
        <f t="shared" si="2"/>
        <v>8.3</v>
      </c>
    </row>
    <row r="8422" ht="15.75" customHeight="1">
      <c r="A8422" s="4">
        <v>558863.0</v>
      </c>
      <c r="B8422" s="4" t="s">
        <v>380</v>
      </c>
      <c r="C8422" s="5" t="s">
        <v>381</v>
      </c>
      <c r="D8422" s="5">
        <v>1.0</v>
      </c>
      <c r="E8422" s="5">
        <v>7.95</v>
      </c>
      <c r="F8422" s="4">
        <v>17243.0</v>
      </c>
      <c r="G8422" s="6">
        <v>44565.51944444444</v>
      </c>
      <c r="H8422" s="6" t="str">
        <f>VLOOKUP(F8422,'Customer Details'!$A$1:$B$3264,2,0)</f>
        <v>India</v>
      </c>
      <c r="I8422" s="7">
        <f t="shared" si="1"/>
        <v>7.95</v>
      </c>
      <c r="J8422" s="7">
        <f t="shared" si="2"/>
        <v>7.95</v>
      </c>
    </row>
    <row r="8423" ht="15.75" customHeight="1">
      <c r="A8423" s="4">
        <v>537370.0</v>
      </c>
      <c r="B8423" s="4" t="s">
        <v>777</v>
      </c>
      <c r="C8423" s="5" t="s">
        <v>778</v>
      </c>
      <c r="D8423" s="5">
        <v>1.0</v>
      </c>
      <c r="E8423" s="5">
        <v>0.85</v>
      </c>
      <c r="F8423" s="4">
        <v>13155.0</v>
      </c>
      <c r="G8423" s="6">
        <v>44353.53055555555</v>
      </c>
      <c r="H8423" s="6" t="str">
        <f>VLOOKUP(F8423,'Customer Details'!$A$1:$B$3264,2,0)</f>
        <v>Australia</v>
      </c>
      <c r="I8423" s="7">
        <f t="shared" si="1"/>
        <v>0.85</v>
      </c>
      <c r="J8423" s="7">
        <f t="shared" si="2"/>
        <v>0.85</v>
      </c>
    </row>
    <row r="8424" ht="15.75" customHeight="1">
      <c r="A8424" s="4">
        <v>564379.0</v>
      </c>
      <c r="B8424" s="4" t="s">
        <v>181</v>
      </c>
      <c r="C8424" s="5" t="s">
        <v>182</v>
      </c>
      <c r="D8424" s="5">
        <v>12.0</v>
      </c>
      <c r="E8424" s="5">
        <v>0.85</v>
      </c>
      <c r="F8424" s="4">
        <v>16779.0</v>
      </c>
      <c r="G8424" s="6">
        <v>44617.43888888889</v>
      </c>
      <c r="H8424" s="6" t="str">
        <f>VLOOKUP(F8424,'Customer Details'!$A$1:$B$3264,2,0)</f>
        <v>Australia</v>
      </c>
      <c r="I8424" s="7">
        <f t="shared" si="1"/>
        <v>10.2</v>
      </c>
      <c r="J8424" s="7">
        <f t="shared" si="2"/>
        <v>10.2</v>
      </c>
    </row>
    <row r="8425" ht="15.75" customHeight="1">
      <c r="A8425" s="4">
        <v>581376.0</v>
      </c>
      <c r="B8425" s="4" t="s">
        <v>1757</v>
      </c>
      <c r="C8425" s="5" t="s">
        <v>1758</v>
      </c>
      <c r="D8425" s="5">
        <v>2.0</v>
      </c>
      <c r="E8425" s="5">
        <v>1.25</v>
      </c>
      <c r="F8425" s="4">
        <v>14719.0</v>
      </c>
      <c r="G8425" s="6">
        <v>44720.52986111111</v>
      </c>
      <c r="H8425" s="6" t="str">
        <f>VLOOKUP(F8425,'Customer Details'!$A$1:$B$3264,2,0)</f>
        <v>United Kingdom</v>
      </c>
      <c r="I8425" s="7">
        <f t="shared" si="1"/>
        <v>2.5</v>
      </c>
      <c r="J8425" s="7">
        <f t="shared" si="2"/>
        <v>2.5</v>
      </c>
    </row>
    <row r="8426" ht="15.75" customHeight="1">
      <c r="A8426" s="4">
        <v>572935.0</v>
      </c>
      <c r="B8426" s="4" t="s">
        <v>1757</v>
      </c>
      <c r="C8426" s="5" t="s">
        <v>1758</v>
      </c>
      <c r="D8426" s="5">
        <v>48.0</v>
      </c>
      <c r="E8426" s="5">
        <v>1.25</v>
      </c>
      <c r="F8426" s="4">
        <v>14189.0</v>
      </c>
      <c r="G8426" s="6">
        <v>44678.43472222222</v>
      </c>
      <c r="H8426" s="6" t="str">
        <f>VLOOKUP(F8426,'Customer Details'!$A$1:$B$3264,2,0)</f>
        <v>Australia</v>
      </c>
      <c r="I8426" s="7">
        <f t="shared" si="1"/>
        <v>60</v>
      </c>
      <c r="J8426" s="7">
        <f t="shared" si="2"/>
        <v>60</v>
      </c>
    </row>
    <row r="8427" ht="15.75" customHeight="1">
      <c r="A8427" s="4" t="s">
        <v>454</v>
      </c>
      <c r="B8427" s="4">
        <v>23296.0</v>
      </c>
      <c r="C8427" s="5" t="s">
        <v>15</v>
      </c>
      <c r="D8427" s="5">
        <v>-8.0</v>
      </c>
      <c r="E8427" s="5">
        <v>1.25</v>
      </c>
      <c r="F8427" s="4">
        <v>16839.0</v>
      </c>
      <c r="G8427" s="6">
        <v>44657.83888888889</v>
      </c>
      <c r="H8427" s="6" t="str">
        <f>VLOOKUP(F8427,'Customer Details'!$A$1:$B$3264,2,0)</f>
        <v>United Kingdom</v>
      </c>
      <c r="I8427" s="7">
        <f t="shared" si="1"/>
        <v>-10</v>
      </c>
      <c r="J8427" s="7">
        <f t="shared" si="2"/>
        <v>10</v>
      </c>
    </row>
    <row r="8428" ht="15.75" customHeight="1">
      <c r="A8428" s="4">
        <v>562611.0</v>
      </c>
      <c r="B8428" s="4" t="s">
        <v>38</v>
      </c>
      <c r="C8428" s="5" t="s">
        <v>39</v>
      </c>
      <c r="D8428" s="5">
        <v>32.0</v>
      </c>
      <c r="E8428" s="5">
        <v>2.55</v>
      </c>
      <c r="F8428" s="4">
        <v>17716.0</v>
      </c>
      <c r="G8428" s="6">
        <v>44600.49861111111</v>
      </c>
      <c r="H8428" s="6" t="str">
        <f>VLOOKUP(F8428,'Customer Details'!$A$1:$B$3264,2,0)</f>
        <v>India</v>
      </c>
      <c r="I8428" s="7">
        <f t="shared" si="1"/>
        <v>81.6</v>
      </c>
      <c r="J8428" s="7">
        <f t="shared" si="2"/>
        <v>81.6</v>
      </c>
    </row>
    <row r="8429" ht="15.75" customHeight="1">
      <c r="A8429" s="4">
        <v>561912.0</v>
      </c>
      <c r="B8429" s="4" t="s">
        <v>1219</v>
      </c>
      <c r="C8429" s="5" t="s">
        <v>1220</v>
      </c>
      <c r="D8429" s="5">
        <v>8.0</v>
      </c>
      <c r="E8429" s="5">
        <v>0.29</v>
      </c>
      <c r="F8429" s="4">
        <v>13184.0</v>
      </c>
      <c r="G8429" s="6">
        <v>44593.46388888889</v>
      </c>
      <c r="H8429" s="6" t="str">
        <f>VLOOKUP(F8429,'Customer Details'!$A$1:$B$3264,2,0)</f>
        <v>Australia</v>
      </c>
      <c r="I8429" s="7">
        <f t="shared" si="1"/>
        <v>2.32</v>
      </c>
      <c r="J8429" s="7">
        <f t="shared" si="2"/>
        <v>2.32</v>
      </c>
    </row>
    <row r="8430" ht="15.75" customHeight="1">
      <c r="A8430" s="4">
        <v>563933.0</v>
      </c>
      <c r="B8430" s="4">
        <v>20983.0</v>
      </c>
      <c r="C8430" s="5" t="s">
        <v>2906</v>
      </c>
      <c r="D8430" s="5">
        <v>1.0</v>
      </c>
      <c r="E8430" s="5">
        <v>0.85</v>
      </c>
      <c r="F8430" s="4">
        <v>16536.0</v>
      </c>
      <c r="G8430" s="6">
        <v>44613.6625</v>
      </c>
      <c r="H8430" s="6" t="str">
        <f>VLOOKUP(F8430,'Customer Details'!$A$1:$B$3264,2,0)</f>
        <v>USA</v>
      </c>
      <c r="I8430" s="7">
        <f t="shared" si="1"/>
        <v>0.85</v>
      </c>
      <c r="J8430" s="7">
        <f t="shared" si="2"/>
        <v>0.85</v>
      </c>
    </row>
    <row r="8431" ht="15.75" customHeight="1">
      <c r="A8431" s="4">
        <v>574530.0</v>
      </c>
      <c r="B8431" s="4" t="s">
        <v>1041</v>
      </c>
      <c r="C8431" s="5" t="s">
        <v>1042</v>
      </c>
      <c r="D8431" s="5">
        <v>1.0</v>
      </c>
      <c r="E8431" s="5">
        <v>2.55</v>
      </c>
      <c r="F8431" s="4">
        <v>16887.0</v>
      </c>
      <c r="G8431" s="6">
        <v>44685.58819444444</v>
      </c>
      <c r="H8431" s="6" t="str">
        <f>VLOOKUP(F8431,'Customer Details'!$A$1:$B$3264,2,0)</f>
        <v>United Kingdom</v>
      </c>
      <c r="I8431" s="7">
        <f t="shared" si="1"/>
        <v>2.55</v>
      </c>
      <c r="J8431" s="7">
        <f t="shared" si="2"/>
        <v>2.55</v>
      </c>
    </row>
    <row r="8432" ht="15.75" customHeight="1">
      <c r="A8432" s="4">
        <v>559465.0</v>
      </c>
      <c r="B8432" s="4" t="s">
        <v>32</v>
      </c>
      <c r="C8432" s="5" t="s">
        <v>33</v>
      </c>
      <c r="D8432" s="5">
        <v>72.0</v>
      </c>
      <c r="E8432" s="5">
        <v>3.75</v>
      </c>
      <c r="F8432" s="4">
        <v>14680.0</v>
      </c>
      <c r="G8432" s="6">
        <v>44569.55972222222</v>
      </c>
      <c r="H8432" s="6" t="str">
        <f>VLOOKUP(F8432,'Customer Details'!$A$1:$B$3264,2,0)</f>
        <v>United Kingdom</v>
      </c>
      <c r="I8432" s="7">
        <f t="shared" si="1"/>
        <v>270</v>
      </c>
      <c r="J8432" s="7">
        <f t="shared" si="2"/>
        <v>270</v>
      </c>
    </row>
    <row r="8433" ht="15.75" customHeight="1">
      <c r="A8433" s="4">
        <v>578270.0</v>
      </c>
      <c r="B8433" s="4" t="s">
        <v>460</v>
      </c>
      <c r="C8433" s="5" t="s">
        <v>461</v>
      </c>
      <c r="D8433" s="5">
        <v>3.0</v>
      </c>
      <c r="E8433" s="5">
        <v>0.83</v>
      </c>
      <c r="F8433" s="4">
        <v>14096.0</v>
      </c>
      <c r="G8433" s="6">
        <v>44704.56875</v>
      </c>
      <c r="H8433" s="6" t="str">
        <f>VLOOKUP(F8433,'Customer Details'!$A$1:$B$3264,2,0)</f>
        <v>USA</v>
      </c>
      <c r="I8433" s="7">
        <f t="shared" si="1"/>
        <v>2.49</v>
      </c>
      <c r="J8433" s="7">
        <f t="shared" si="2"/>
        <v>2.49</v>
      </c>
    </row>
    <row r="8434" ht="15.75" customHeight="1">
      <c r="A8434" s="4">
        <v>576364.0</v>
      </c>
      <c r="B8434" s="4" t="s">
        <v>91</v>
      </c>
      <c r="C8434" s="5" t="s">
        <v>92</v>
      </c>
      <c r="D8434" s="5">
        <v>5.0</v>
      </c>
      <c r="E8434" s="5">
        <v>0.65</v>
      </c>
      <c r="F8434" s="4">
        <v>15009.0</v>
      </c>
      <c r="G8434" s="6">
        <v>44695.73611111111</v>
      </c>
      <c r="H8434" s="6" t="str">
        <f>VLOOKUP(F8434,'Customer Details'!$A$1:$B$3264,2,0)</f>
        <v>United Kingdom</v>
      </c>
      <c r="I8434" s="7">
        <f t="shared" si="1"/>
        <v>3.25</v>
      </c>
      <c r="J8434" s="7">
        <f t="shared" si="2"/>
        <v>3.25</v>
      </c>
    </row>
    <row r="8435" ht="15.75" customHeight="1">
      <c r="A8435" s="4">
        <v>556202.0</v>
      </c>
      <c r="B8435" s="4" t="s">
        <v>876</v>
      </c>
      <c r="C8435" s="5" t="s">
        <v>877</v>
      </c>
      <c r="D8435" s="5">
        <v>6.0</v>
      </c>
      <c r="E8435" s="5">
        <v>1.65</v>
      </c>
      <c r="F8435" s="4">
        <v>14606.0</v>
      </c>
      <c r="G8435" s="6">
        <v>44539.54722222222</v>
      </c>
      <c r="H8435" s="6" t="str">
        <f>VLOOKUP(F8435,'Customer Details'!$A$1:$B$3264,2,0)</f>
        <v>USA</v>
      </c>
      <c r="I8435" s="7">
        <f t="shared" si="1"/>
        <v>9.9</v>
      </c>
      <c r="J8435" s="7">
        <f t="shared" si="2"/>
        <v>9.9</v>
      </c>
    </row>
    <row r="8436" ht="15.75" customHeight="1">
      <c r="A8436" s="4">
        <v>542835.0</v>
      </c>
      <c r="B8436" s="4" t="s">
        <v>466</v>
      </c>
      <c r="C8436" s="5" t="s">
        <v>467</v>
      </c>
      <c r="D8436" s="5">
        <v>24.0</v>
      </c>
      <c r="E8436" s="5">
        <v>0.29</v>
      </c>
      <c r="F8436" s="4">
        <v>13939.0</v>
      </c>
      <c r="G8436" s="6">
        <v>44409.47916666666</v>
      </c>
      <c r="H8436" s="6" t="str">
        <f>VLOOKUP(F8436,'Customer Details'!$A$1:$B$3264,2,0)</f>
        <v>China</v>
      </c>
      <c r="I8436" s="7">
        <f t="shared" si="1"/>
        <v>6.96</v>
      </c>
      <c r="J8436" s="7">
        <f t="shared" si="2"/>
        <v>6.96</v>
      </c>
    </row>
    <row r="8437" ht="15.75" customHeight="1">
      <c r="A8437" s="4">
        <v>538638.0</v>
      </c>
      <c r="B8437" s="4" t="s">
        <v>3450</v>
      </c>
      <c r="C8437" s="5" t="s">
        <v>3451</v>
      </c>
      <c r="D8437" s="5">
        <v>2.0</v>
      </c>
      <c r="E8437" s="5">
        <v>2.95</v>
      </c>
      <c r="F8437" s="4">
        <v>17231.0</v>
      </c>
      <c r="G8437" s="6">
        <v>44360.59444444445</v>
      </c>
      <c r="H8437" s="6" t="str">
        <f>VLOOKUP(F8437,'Customer Details'!$A$1:$B$3264,2,0)</f>
        <v>China</v>
      </c>
      <c r="I8437" s="7">
        <f t="shared" si="1"/>
        <v>5.9</v>
      </c>
      <c r="J8437" s="7">
        <f t="shared" si="2"/>
        <v>5.9</v>
      </c>
    </row>
    <row r="8438" ht="15.75" customHeight="1">
      <c r="A8438" s="4" t="s">
        <v>3452</v>
      </c>
      <c r="B8438" s="4">
        <v>22728.0</v>
      </c>
      <c r="C8438" s="5" t="s">
        <v>259</v>
      </c>
      <c r="D8438" s="5">
        <v>-1.0</v>
      </c>
      <c r="E8438" s="5">
        <v>3.75</v>
      </c>
      <c r="F8438" s="4">
        <v>13209.0</v>
      </c>
      <c r="G8438" s="6">
        <v>44616.38402777778</v>
      </c>
      <c r="H8438" s="6" t="str">
        <f>VLOOKUP(F8438,'Customer Details'!$A$1:$B$3264,2,0)</f>
        <v>China</v>
      </c>
      <c r="I8438" s="7">
        <f t="shared" si="1"/>
        <v>-3.75</v>
      </c>
      <c r="J8438" s="7">
        <f t="shared" si="2"/>
        <v>3.75</v>
      </c>
    </row>
    <row r="8439" ht="15.75" customHeight="1">
      <c r="A8439" s="4" t="s">
        <v>2095</v>
      </c>
      <c r="B8439" s="4">
        <v>23256.0</v>
      </c>
      <c r="C8439" s="5" t="s">
        <v>386</v>
      </c>
      <c r="D8439" s="5">
        <v>-1.0</v>
      </c>
      <c r="E8439" s="5">
        <v>4.15</v>
      </c>
      <c r="F8439" s="4">
        <v>17636.0</v>
      </c>
      <c r="G8439" s="6">
        <v>44713.35347222222</v>
      </c>
      <c r="H8439" s="6" t="str">
        <f>VLOOKUP(F8439,'Customer Details'!$A$1:$B$3264,2,0)</f>
        <v>USA</v>
      </c>
      <c r="I8439" s="7">
        <f t="shared" si="1"/>
        <v>-4.15</v>
      </c>
      <c r="J8439" s="7">
        <f t="shared" si="2"/>
        <v>4.15</v>
      </c>
    </row>
    <row r="8440" ht="15.75" customHeight="1">
      <c r="A8440" s="4">
        <v>542122.0</v>
      </c>
      <c r="B8440" s="4" t="s">
        <v>138</v>
      </c>
      <c r="C8440" s="5" t="s">
        <v>139</v>
      </c>
      <c r="D8440" s="5">
        <v>8.0</v>
      </c>
      <c r="E8440" s="5">
        <v>3.25</v>
      </c>
      <c r="F8440" s="4">
        <v>17082.0</v>
      </c>
      <c r="G8440" s="6">
        <v>44402.60833333333</v>
      </c>
      <c r="H8440" s="6" t="str">
        <f>VLOOKUP(F8440,'Customer Details'!$A$1:$B$3264,2,0)</f>
        <v>India</v>
      </c>
      <c r="I8440" s="7">
        <f t="shared" si="1"/>
        <v>26</v>
      </c>
      <c r="J8440" s="7">
        <f t="shared" si="2"/>
        <v>26</v>
      </c>
    </row>
    <row r="8441" ht="15.75" customHeight="1">
      <c r="A8441" s="4">
        <v>540538.0</v>
      </c>
      <c r="B8441" s="4" t="s">
        <v>179</v>
      </c>
      <c r="C8441" s="5" t="s">
        <v>180</v>
      </c>
      <c r="D8441" s="5">
        <v>1.0</v>
      </c>
      <c r="E8441" s="5">
        <v>3.75</v>
      </c>
      <c r="F8441" s="4">
        <v>17841.0</v>
      </c>
      <c r="G8441" s="6">
        <v>44386.60833333333</v>
      </c>
      <c r="H8441" s="6" t="str">
        <f>VLOOKUP(F8441,'Customer Details'!$A$1:$B$3264,2,0)</f>
        <v>India</v>
      </c>
      <c r="I8441" s="7">
        <f t="shared" si="1"/>
        <v>3.75</v>
      </c>
      <c r="J8441" s="7">
        <f t="shared" si="2"/>
        <v>3.75</v>
      </c>
    </row>
    <row r="8442" ht="15.75" customHeight="1">
      <c r="A8442" s="4">
        <v>579980.0</v>
      </c>
      <c r="B8442" s="4" t="s">
        <v>40</v>
      </c>
      <c r="C8442" s="5" t="s">
        <v>41</v>
      </c>
      <c r="D8442" s="5">
        <v>3.0</v>
      </c>
      <c r="E8442" s="5">
        <v>2.95</v>
      </c>
      <c r="F8442" s="4">
        <v>13263.0</v>
      </c>
      <c r="G8442" s="6">
        <v>44713.46944444445</v>
      </c>
      <c r="H8442" s="6" t="str">
        <f>VLOOKUP(F8442,'Customer Details'!$A$1:$B$3264,2,0)</f>
        <v>Australia</v>
      </c>
      <c r="I8442" s="7">
        <f t="shared" si="1"/>
        <v>8.85</v>
      </c>
      <c r="J8442" s="7">
        <f t="shared" si="2"/>
        <v>8.85</v>
      </c>
    </row>
    <row r="8443" ht="15.75" customHeight="1">
      <c r="A8443" s="4">
        <v>570241.0</v>
      </c>
      <c r="B8443" s="4" t="s">
        <v>2226</v>
      </c>
      <c r="C8443" s="5" t="s">
        <v>2227</v>
      </c>
      <c r="D8443" s="5">
        <v>1.0</v>
      </c>
      <c r="E8443" s="5">
        <v>6.35</v>
      </c>
      <c r="F8443" s="4">
        <v>14801.0</v>
      </c>
      <c r="G8443" s="6">
        <v>44660.64166666667</v>
      </c>
      <c r="H8443" s="6" t="str">
        <f>VLOOKUP(F8443,'Customer Details'!$A$1:$B$3264,2,0)</f>
        <v>India</v>
      </c>
      <c r="I8443" s="7">
        <f t="shared" si="1"/>
        <v>6.35</v>
      </c>
      <c r="J8443" s="7">
        <f t="shared" si="2"/>
        <v>6.35</v>
      </c>
    </row>
    <row r="8444" ht="15.75" customHeight="1">
      <c r="A8444" s="4">
        <v>572461.0</v>
      </c>
      <c r="B8444" s="4" t="s">
        <v>361</v>
      </c>
      <c r="C8444" s="5" t="s">
        <v>362</v>
      </c>
      <c r="D8444" s="5">
        <v>1.0</v>
      </c>
      <c r="E8444" s="5">
        <v>0.85</v>
      </c>
      <c r="F8444" s="4">
        <v>17344.0</v>
      </c>
      <c r="G8444" s="6">
        <v>44675.53888888889</v>
      </c>
      <c r="H8444" s="6" t="str">
        <f>VLOOKUP(F8444,'Customer Details'!$A$1:$B$3264,2,0)</f>
        <v>India</v>
      </c>
      <c r="I8444" s="7">
        <f t="shared" si="1"/>
        <v>0.85</v>
      </c>
      <c r="J8444" s="7">
        <f t="shared" si="2"/>
        <v>0.85</v>
      </c>
    </row>
    <row r="8445" ht="15.75" customHeight="1">
      <c r="A8445" s="4" t="s">
        <v>1185</v>
      </c>
      <c r="B8445" s="4">
        <v>22748.0</v>
      </c>
      <c r="C8445" s="5" t="s">
        <v>484</v>
      </c>
      <c r="D8445" s="5">
        <v>-6.0</v>
      </c>
      <c r="E8445" s="5">
        <v>2.1</v>
      </c>
      <c r="F8445" s="4">
        <v>12921.0</v>
      </c>
      <c r="G8445" s="6">
        <v>44469.62916666667</v>
      </c>
      <c r="H8445" s="6" t="str">
        <f>VLOOKUP(F8445,'Customer Details'!$A$1:$B$3264,2,0)</f>
        <v>United Kingdom</v>
      </c>
      <c r="I8445" s="7">
        <f t="shared" si="1"/>
        <v>-12.6</v>
      </c>
      <c r="J8445" s="7">
        <f t="shared" si="2"/>
        <v>12.6</v>
      </c>
    </row>
    <row r="8446" ht="15.75" customHeight="1">
      <c r="A8446" s="4">
        <v>574143.0</v>
      </c>
      <c r="B8446" s="4" t="s">
        <v>214</v>
      </c>
      <c r="C8446" s="5" t="s">
        <v>215</v>
      </c>
      <c r="D8446" s="5">
        <v>84.0</v>
      </c>
      <c r="E8446" s="5">
        <v>0.39</v>
      </c>
      <c r="F8446" s="4">
        <v>18041.0</v>
      </c>
      <c r="G8446" s="6">
        <v>44684.47708333333</v>
      </c>
      <c r="H8446" s="6" t="str">
        <f>VLOOKUP(F8446,'Customer Details'!$A$1:$B$3264,2,0)</f>
        <v>Australia</v>
      </c>
      <c r="I8446" s="7">
        <f t="shared" si="1"/>
        <v>32.76</v>
      </c>
      <c r="J8446" s="7">
        <f t="shared" si="2"/>
        <v>32.76</v>
      </c>
    </row>
    <row r="8447" ht="15.75" customHeight="1">
      <c r="A8447" s="4">
        <v>559807.0</v>
      </c>
      <c r="B8447" s="4" t="s">
        <v>368</v>
      </c>
      <c r="C8447" s="5" t="s">
        <v>369</v>
      </c>
      <c r="D8447" s="5">
        <v>2.0</v>
      </c>
      <c r="E8447" s="5">
        <v>4.25</v>
      </c>
      <c r="F8447" s="4">
        <v>17841.0</v>
      </c>
      <c r="G8447" s="6">
        <v>44573.61666666667</v>
      </c>
      <c r="H8447" s="6" t="str">
        <f>VLOOKUP(F8447,'Customer Details'!$A$1:$B$3264,2,0)</f>
        <v>India</v>
      </c>
      <c r="I8447" s="7">
        <f t="shared" si="1"/>
        <v>8.5</v>
      </c>
      <c r="J8447" s="7">
        <f t="shared" si="2"/>
        <v>8.5</v>
      </c>
    </row>
    <row r="8448" ht="15.75" customHeight="1">
      <c r="A8448" s="4">
        <v>566019.0</v>
      </c>
      <c r="B8448" s="4" t="s">
        <v>530</v>
      </c>
      <c r="C8448" s="5" t="s">
        <v>531</v>
      </c>
      <c r="D8448" s="5">
        <v>4.0</v>
      </c>
      <c r="E8448" s="5">
        <v>4.25</v>
      </c>
      <c r="F8448" s="4">
        <v>17243.0</v>
      </c>
      <c r="G8448" s="6">
        <v>44628.53055555555</v>
      </c>
      <c r="H8448" s="6" t="str">
        <f>VLOOKUP(F8448,'Customer Details'!$A$1:$B$3264,2,0)</f>
        <v>India</v>
      </c>
      <c r="I8448" s="7">
        <f t="shared" si="1"/>
        <v>17</v>
      </c>
      <c r="J8448" s="7">
        <f t="shared" si="2"/>
        <v>17</v>
      </c>
    </row>
    <row r="8449" ht="15.75" customHeight="1">
      <c r="A8449" s="4">
        <v>549729.0</v>
      </c>
      <c r="B8449" s="4" t="s">
        <v>1089</v>
      </c>
      <c r="C8449" s="5" t="s">
        <v>1090</v>
      </c>
      <c r="D8449" s="5">
        <v>2.0</v>
      </c>
      <c r="E8449" s="5">
        <v>0.85</v>
      </c>
      <c r="F8449" s="4">
        <v>13634.0</v>
      </c>
      <c r="G8449" s="6">
        <v>44480.67847222222</v>
      </c>
      <c r="H8449" s="6" t="str">
        <f>VLOOKUP(F8449,'Customer Details'!$A$1:$B$3264,2,0)</f>
        <v>China</v>
      </c>
      <c r="I8449" s="7">
        <f t="shared" si="1"/>
        <v>1.7</v>
      </c>
      <c r="J8449" s="7">
        <f t="shared" si="2"/>
        <v>1.7</v>
      </c>
    </row>
    <row r="8450" ht="15.75" customHeight="1">
      <c r="A8450" s="4">
        <v>578929.0</v>
      </c>
      <c r="B8450" s="4" t="s">
        <v>223</v>
      </c>
      <c r="C8450" s="5" t="s">
        <v>224</v>
      </c>
      <c r="D8450" s="5">
        <v>4.0</v>
      </c>
      <c r="E8450" s="5">
        <v>0.39</v>
      </c>
      <c r="F8450" s="4">
        <v>13064.0</v>
      </c>
      <c r="G8450" s="6">
        <v>44708.52152777778</v>
      </c>
      <c r="H8450" s="6" t="str">
        <f>VLOOKUP(F8450,'Customer Details'!$A$1:$B$3264,2,0)</f>
        <v>Australia</v>
      </c>
      <c r="I8450" s="7">
        <f t="shared" si="1"/>
        <v>1.56</v>
      </c>
      <c r="J8450" s="7">
        <f t="shared" si="2"/>
        <v>1.56</v>
      </c>
    </row>
    <row r="8451" ht="15.75" customHeight="1">
      <c r="A8451" s="4">
        <v>557891.0</v>
      </c>
      <c r="B8451" s="4" t="s">
        <v>48</v>
      </c>
      <c r="C8451" s="5" t="s">
        <v>49</v>
      </c>
      <c r="D8451" s="5">
        <v>20.0</v>
      </c>
      <c r="E8451" s="5">
        <v>2.08</v>
      </c>
      <c r="F8451" s="4">
        <v>17652.0</v>
      </c>
      <c r="G8451" s="6">
        <v>44553.58680555555</v>
      </c>
      <c r="H8451" s="6" t="str">
        <f>VLOOKUP(F8451,'Customer Details'!$A$1:$B$3264,2,0)</f>
        <v>India</v>
      </c>
      <c r="I8451" s="7">
        <f t="shared" si="1"/>
        <v>41.6</v>
      </c>
      <c r="J8451" s="7">
        <f t="shared" si="2"/>
        <v>41.6</v>
      </c>
    </row>
    <row r="8452" ht="15.75" customHeight="1">
      <c r="A8452" s="4" t="s">
        <v>3453</v>
      </c>
      <c r="B8452" s="4">
        <v>22839.0</v>
      </c>
      <c r="C8452" s="5" t="s">
        <v>2309</v>
      </c>
      <c r="D8452" s="5">
        <v>-1.0</v>
      </c>
      <c r="E8452" s="5">
        <v>14.95</v>
      </c>
      <c r="F8452" s="4">
        <v>12947.0</v>
      </c>
      <c r="G8452" s="6">
        <v>44531.64513888889</v>
      </c>
      <c r="H8452" s="6" t="str">
        <f>VLOOKUP(F8452,'Customer Details'!$A$1:$B$3264,2,0)</f>
        <v>Australia</v>
      </c>
      <c r="I8452" s="7">
        <f t="shared" si="1"/>
        <v>-14.95</v>
      </c>
      <c r="J8452" s="7">
        <f t="shared" si="2"/>
        <v>14.95</v>
      </c>
    </row>
    <row r="8453" ht="15.75" customHeight="1">
      <c r="A8453" s="4">
        <v>577778.0</v>
      </c>
      <c r="B8453" s="4">
        <v>23329.0</v>
      </c>
      <c r="C8453" s="5" t="s">
        <v>2733</v>
      </c>
      <c r="D8453" s="5">
        <v>1.0</v>
      </c>
      <c r="E8453" s="5">
        <v>1.65</v>
      </c>
      <c r="F8453" s="4">
        <v>16549.0</v>
      </c>
      <c r="G8453" s="6">
        <v>44702.67361111111</v>
      </c>
      <c r="H8453" s="6" t="str">
        <f>VLOOKUP(F8453,'Customer Details'!$A$1:$B$3264,2,0)</f>
        <v>China</v>
      </c>
      <c r="I8453" s="7">
        <f t="shared" si="1"/>
        <v>1.65</v>
      </c>
      <c r="J8453" s="7">
        <f t="shared" si="2"/>
        <v>1.65</v>
      </c>
    </row>
    <row r="8454" ht="15.75" customHeight="1">
      <c r="A8454" s="4">
        <v>550513.0</v>
      </c>
      <c r="B8454" s="4" t="s">
        <v>619</v>
      </c>
      <c r="C8454" s="5" t="s">
        <v>620</v>
      </c>
      <c r="D8454" s="5">
        <v>1.0</v>
      </c>
      <c r="E8454" s="5">
        <v>4.25</v>
      </c>
      <c r="F8454" s="4">
        <v>16928.0</v>
      </c>
      <c r="G8454" s="6">
        <v>44487.69236111111</v>
      </c>
      <c r="H8454" s="6" t="str">
        <f>VLOOKUP(F8454,'Customer Details'!$A$1:$B$3264,2,0)</f>
        <v>China</v>
      </c>
      <c r="I8454" s="7">
        <f t="shared" si="1"/>
        <v>4.25</v>
      </c>
      <c r="J8454" s="7">
        <f t="shared" si="2"/>
        <v>4.25</v>
      </c>
    </row>
    <row r="8455" ht="15.75" customHeight="1">
      <c r="A8455" s="4">
        <v>577503.0</v>
      </c>
      <c r="B8455" s="4" t="s">
        <v>1041</v>
      </c>
      <c r="C8455" s="5" t="s">
        <v>1042</v>
      </c>
      <c r="D8455" s="5">
        <v>1.0</v>
      </c>
      <c r="E8455" s="5">
        <v>2.55</v>
      </c>
      <c r="F8455" s="4">
        <v>18110.0</v>
      </c>
      <c r="G8455" s="6">
        <v>44701.52361111111</v>
      </c>
      <c r="H8455" s="6" t="str">
        <f>VLOOKUP(F8455,'Customer Details'!$A$1:$B$3264,2,0)</f>
        <v>United Kingdom</v>
      </c>
      <c r="I8455" s="7">
        <f t="shared" si="1"/>
        <v>2.55</v>
      </c>
      <c r="J8455" s="7">
        <f t="shared" si="2"/>
        <v>2.55</v>
      </c>
    </row>
    <row r="8456" ht="15.75" customHeight="1">
      <c r="A8456" s="4">
        <v>566400.0</v>
      </c>
      <c r="B8456" s="4" t="s">
        <v>48</v>
      </c>
      <c r="C8456" s="5" t="s">
        <v>49</v>
      </c>
      <c r="D8456" s="5">
        <v>10.0</v>
      </c>
      <c r="E8456" s="5">
        <v>2.08</v>
      </c>
      <c r="F8456" s="4">
        <v>17139.0</v>
      </c>
      <c r="G8456" s="6">
        <v>44632.55277777778</v>
      </c>
      <c r="H8456" s="6" t="str">
        <f>VLOOKUP(F8456,'Customer Details'!$A$1:$B$3264,2,0)</f>
        <v>China</v>
      </c>
      <c r="I8456" s="7">
        <f t="shared" si="1"/>
        <v>20.8</v>
      </c>
      <c r="J8456" s="7">
        <f t="shared" si="2"/>
        <v>20.8</v>
      </c>
    </row>
    <row r="8457" ht="15.75" customHeight="1">
      <c r="A8457" s="4">
        <v>539587.0</v>
      </c>
      <c r="B8457" s="4" t="s">
        <v>466</v>
      </c>
      <c r="C8457" s="5" t="s">
        <v>467</v>
      </c>
      <c r="D8457" s="5">
        <v>48.0</v>
      </c>
      <c r="E8457" s="5">
        <v>0.21</v>
      </c>
      <c r="F8457" s="4">
        <v>14298.0</v>
      </c>
      <c r="G8457" s="6">
        <v>44367.54861111111</v>
      </c>
      <c r="H8457" s="6" t="str">
        <f>VLOOKUP(F8457,'Customer Details'!$A$1:$B$3264,2,0)</f>
        <v>USA</v>
      </c>
      <c r="I8457" s="7">
        <f t="shared" si="1"/>
        <v>10.08</v>
      </c>
      <c r="J8457" s="7">
        <f t="shared" si="2"/>
        <v>10.08</v>
      </c>
    </row>
    <row r="8458" ht="15.75" customHeight="1">
      <c r="A8458" s="4">
        <v>561488.0</v>
      </c>
      <c r="B8458" s="4" t="s">
        <v>48</v>
      </c>
      <c r="C8458" s="5" t="s">
        <v>49</v>
      </c>
      <c r="D8458" s="5">
        <v>10.0</v>
      </c>
      <c r="E8458" s="5">
        <v>2.08</v>
      </c>
      <c r="F8458" s="4">
        <v>16609.0</v>
      </c>
      <c r="G8458" s="6">
        <v>44588.57708333333</v>
      </c>
      <c r="H8458" s="6" t="str">
        <f>VLOOKUP(F8458,'Customer Details'!$A$1:$B$3264,2,0)</f>
        <v>USA</v>
      </c>
      <c r="I8458" s="7">
        <f t="shared" si="1"/>
        <v>20.8</v>
      </c>
      <c r="J8458" s="7">
        <f t="shared" si="2"/>
        <v>20.8</v>
      </c>
    </row>
    <row r="8459" ht="15.75" customHeight="1">
      <c r="A8459" s="4">
        <v>579135.0</v>
      </c>
      <c r="B8459" s="4">
        <v>20982.0</v>
      </c>
      <c r="C8459" s="5" t="s">
        <v>676</v>
      </c>
      <c r="D8459" s="5">
        <v>2.0</v>
      </c>
      <c r="E8459" s="5">
        <v>0.85</v>
      </c>
      <c r="F8459" s="4">
        <v>18096.0</v>
      </c>
      <c r="G8459" s="6">
        <v>44709.53055555555</v>
      </c>
      <c r="H8459" s="6" t="str">
        <f>VLOOKUP(F8459,'Customer Details'!$A$1:$B$3264,2,0)</f>
        <v>United Kingdom</v>
      </c>
      <c r="I8459" s="7">
        <f t="shared" si="1"/>
        <v>1.7</v>
      </c>
      <c r="J8459" s="7">
        <f t="shared" si="2"/>
        <v>1.7</v>
      </c>
    </row>
    <row r="8460" ht="15.75" customHeight="1">
      <c r="A8460" s="4">
        <v>553141.0</v>
      </c>
      <c r="B8460" s="4" t="s">
        <v>1781</v>
      </c>
      <c r="C8460" s="5" t="s">
        <v>1782</v>
      </c>
      <c r="D8460" s="5">
        <v>1.0</v>
      </c>
      <c r="E8460" s="5">
        <v>1.95</v>
      </c>
      <c r="F8460" s="4">
        <v>15907.0</v>
      </c>
      <c r="G8460" s="6">
        <v>44513.54236111111</v>
      </c>
      <c r="H8460" s="6" t="str">
        <f>VLOOKUP(F8460,'Customer Details'!$A$1:$B$3264,2,0)</f>
        <v>United Kingdom</v>
      </c>
      <c r="I8460" s="7">
        <f t="shared" si="1"/>
        <v>1.95</v>
      </c>
      <c r="J8460" s="7">
        <f t="shared" si="2"/>
        <v>1.95</v>
      </c>
    </row>
    <row r="8461" ht="15.75" customHeight="1">
      <c r="A8461" s="4">
        <v>547083.0</v>
      </c>
      <c r="B8461" s="4" t="s">
        <v>40</v>
      </c>
      <c r="C8461" s="5" t="s">
        <v>41</v>
      </c>
      <c r="D8461" s="5">
        <v>6.0</v>
      </c>
      <c r="E8461" s="5">
        <v>2.95</v>
      </c>
      <c r="F8461" s="4">
        <v>15452.0</v>
      </c>
      <c r="G8461" s="6">
        <v>44459.63958333333</v>
      </c>
      <c r="H8461" s="6" t="str">
        <f>VLOOKUP(F8461,'Customer Details'!$A$1:$B$3264,2,0)</f>
        <v>United Kingdom</v>
      </c>
      <c r="I8461" s="7">
        <f t="shared" si="1"/>
        <v>17.7</v>
      </c>
      <c r="J8461" s="7">
        <f t="shared" si="2"/>
        <v>17.7</v>
      </c>
    </row>
    <row r="8462" ht="15.75" customHeight="1">
      <c r="A8462" s="4">
        <v>574948.0</v>
      </c>
      <c r="B8462" s="4" t="s">
        <v>1734</v>
      </c>
      <c r="C8462" s="5" t="s">
        <v>1735</v>
      </c>
      <c r="D8462" s="5">
        <v>2.0</v>
      </c>
      <c r="E8462" s="5">
        <v>7.95</v>
      </c>
      <c r="F8462" s="4">
        <v>15805.0</v>
      </c>
      <c r="G8462" s="6">
        <v>44689.37986111111</v>
      </c>
      <c r="H8462" s="6" t="str">
        <f>VLOOKUP(F8462,'Customer Details'!$A$1:$B$3264,2,0)</f>
        <v>USA</v>
      </c>
      <c r="I8462" s="7">
        <f t="shared" si="1"/>
        <v>15.9</v>
      </c>
      <c r="J8462" s="7">
        <f t="shared" si="2"/>
        <v>15.9</v>
      </c>
    </row>
    <row r="8463" ht="15.75" customHeight="1">
      <c r="A8463" s="4">
        <v>548792.0</v>
      </c>
      <c r="B8463" s="4" t="s">
        <v>696</v>
      </c>
      <c r="C8463" s="5" t="s">
        <v>3454</v>
      </c>
      <c r="D8463" s="5">
        <v>4.0</v>
      </c>
      <c r="E8463" s="5">
        <v>0.39</v>
      </c>
      <c r="F8463" s="4">
        <v>14711.0</v>
      </c>
      <c r="G8463" s="6">
        <v>44473.52916666667</v>
      </c>
      <c r="H8463" s="6" t="str">
        <f>VLOOKUP(F8463,'Customer Details'!$A$1:$B$3264,2,0)</f>
        <v>USA</v>
      </c>
      <c r="I8463" s="7">
        <f t="shared" si="1"/>
        <v>1.56</v>
      </c>
      <c r="J8463" s="7">
        <f t="shared" si="2"/>
        <v>1.56</v>
      </c>
    </row>
    <row r="8464" ht="15.75" customHeight="1">
      <c r="A8464" s="4" t="s">
        <v>890</v>
      </c>
      <c r="B8464" s="4">
        <v>21745.0</v>
      </c>
      <c r="C8464" s="5" t="s">
        <v>3455</v>
      </c>
      <c r="D8464" s="5">
        <v>-4.0</v>
      </c>
      <c r="E8464" s="5">
        <v>3.75</v>
      </c>
      <c r="F8464" s="4">
        <v>16801.0</v>
      </c>
      <c r="G8464" s="6">
        <v>44469.49861111111</v>
      </c>
      <c r="H8464" s="6" t="str">
        <f>VLOOKUP(F8464,'Customer Details'!$A$1:$B$3264,2,0)</f>
        <v>China</v>
      </c>
      <c r="I8464" s="7">
        <f t="shared" si="1"/>
        <v>-15</v>
      </c>
      <c r="J8464" s="7">
        <f t="shared" si="2"/>
        <v>15</v>
      </c>
    </row>
    <row r="8465" ht="15.75" customHeight="1">
      <c r="A8465" s="4">
        <v>574479.0</v>
      </c>
      <c r="B8465" s="4">
        <v>22993.0</v>
      </c>
      <c r="C8465" s="5" t="s">
        <v>931</v>
      </c>
      <c r="D8465" s="5">
        <v>1.0</v>
      </c>
      <c r="E8465" s="5">
        <v>1.25</v>
      </c>
      <c r="F8465" s="4">
        <v>18035.0</v>
      </c>
      <c r="G8465" s="6">
        <v>44685.52708333333</v>
      </c>
      <c r="H8465" s="6" t="str">
        <f>VLOOKUP(F8465,'Customer Details'!$A$1:$B$3264,2,0)</f>
        <v>United Kingdom</v>
      </c>
      <c r="I8465" s="7">
        <f t="shared" si="1"/>
        <v>1.25</v>
      </c>
      <c r="J8465" s="7">
        <f t="shared" si="2"/>
        <v>1.25</v>
      </c>
    </row>
    <row r="8466" ht="15.75" customHeight="1">
      <c r="A8466" s="4">
        <v>537669.0</v>
      </c>
      <c r="B8466" s="4" t="s">
        <v>38</v>
      </c>
      <c r="C8466" s="5" t="s">
        <v>39</v>
      </c>
      <c r="D8466" s="5">
        <v>12.0</v>
      </c>
      <c r="E8466" s="5">
        <v>2.95</v>
      </c>
      <c r="F8466" s="4">
        <v>16863.0</v>
      </c>
      <c r="G8466" s="6">
        <v>44355.37361111111</v>
      </c>
      <c r="H8466" s="6" t="str">
        <f>VLOOKUP(F8466,'Customer Details'!$A$1:$B$3264,2,0)</f>
        <v>India</v>
      </c>
      <c r="I8466" s="7">
        <f t="shared" si="1"/>
        <v>35.4</v>
      </c>
      <c r="J8466" s="7">
        <f t="shared" si="2"/>
        <v>35.4</v>
      </c>
    </row>
    <row r="8467" ht="15.75" customHeight="1">
      <c r="A8467" s="4">
        <v>542399.0</v>
      </c>
      <c r="B8467" s="4" t="s">
        <v>299</v>
      </c>
      <c r="C8467" s="5" t="s">
        <v>300</v>
      </c>
      <c r="D8467" s="5">
        <v>6.0</v>
      </c>
      <c r="E8467" s="5">
        <v>1.25</v>
      </c>
      <c r="F8467" s="4">
        <v>15549.0</v>
      </c>
      <c r="G8467" s="6">
        <v>44404.65138888889</v>
      </c>
      <c r="H8467" s="6" t="str">
        <f>VLOOKUP(F8467,'Customer Details'!$A$1:$B$3264,2,0)</f>
        <v>Australia</v>
      </c>
      <c r="I8467" s="7">
        <f t="shared" si="1"/>
        <v>7.5</v>
      </c>
      <c r="J8467" s="7">
        <f t="shared" si="2"/>
        <v>7.5</v>
      </c>
    </row>
    <row r="8468" ht="15.75" customHeight="1">
      <c r="A8468" s="4">
        <v>545999.0</v>
      </c>
      <c r="B8468" s="4" t="s">
        <v>48</v>
      </c>
      <c r="C8468" s="5" t="s">
        <v>49</v>
      </c>
      <c r="D8468" s="5">
        <v>10.0</v>
      </c>
      <c r="E8468" s="5">
        <v>1.95</v>
      </c>
      <c r="F8468" s="4">
        <v>13089.0</v>
      </c>
      <c r="G8468" s="6">
        <v>44447.61388888889</v>
      </c>
      <c r="H8468" s="6" t="str">
        <f>VLOOKUP(F8468,'Customer Details'!$A$1:$B$3264,2,0)</f>
        <v>Australia</v>
      </c>
      <c r="I8468" s="7">
        <f t="shared" si="1"/>
        <v>19.5</v>
      </c>
      <c r="J8468" s="7">
        <f t="shared" si="2"/>
        <v>19.5</v>
      </c>
    </row>
    <row r="8469" ht="15.75" customHeight="1">
      <c r="A8469" s="4">
        <v>555835.0</v>
      </c>
      <c r="B8469" s="4" t="s">
        <v>138</v>
      </c>
      <c r="C8469" s="5" t="s">
        <v>139</v>
      </c>
      <c r="D8469" s="5">
        <v>2.0</v>
      </c>
      <c r="E8469" s="5">
        <v>4.15</v>
      </c>
      <c r="F8469" s="4">
        <v>14525.0</v>
      </c>
      <c r="G8469" s="6">
        <v>44537.52361111111</v>
      </c>
      <c r="H8469" s="6" t="str">
        <f>VLOOKUP(F8469,'Customer Details'!$A$1:$B$3264,2,0)</f>
        <v>USA</v>
      </c>
      <c r="I8469" s="7">
        <f t="shared" si="1"/>
        <v>8.3</v>
      </c>
      <c r="J8469" s="7">
        <f t="shared" si="2"/>
        <v>8.3</v>
      </c>
    </row>
    <row r="8470" ht="15.75" customHeight="1">
      <c r="A8470" s="4" t="s">
        <v>3456</v>
      </c>
      <c r="B8470" s="4">
        <v>22180.0</v>
      </c>
      <c r="C8470" s="5" t="s">
        <v>1096</v>
      </c>
      <c r="D8470" s="5">
        <v>-6.0</v>
      </c>
      <c r="E8470" s="5">
        <v>9.95</v>
      </c>
      <c r="F8470" s="4">
        <v>13451.0</v>
      </c>
      <c r="G8470" s="6">
        <v>44454.54236111111</v>
      </c>
      <c r="H8470" s="6" t="str">
        <f>VLOOKUP(F8470,'Customer Details'!$A$1:$B$3264,2,0)</f>
        <v>India</v>
      </c>
      <c r="I8470" s="7">
        <f t="shared" si="1"/>
        <v>-59.7</v>
      </c>
      <c r="J8470" s="7">
        <f t="shared" si="2"/>
        <v>59.7</v>
      </c>
    </row>
    <row r="8471" ht="15.75" customHeight="1">
      <c r="A8471" s="4">
        <v>572513.0</v>
      </c>
      <c r="B8471" s="4" t="s">
        <v>307</v>
      </c>
      <c r="C8471" s="5" t="s">
        <v>308</v>
      </c>
      <c r="D8471" s="5">
        <v>6.0</v>
      </c>
      <c r="E8471" s="5">
        <v>0.42</v>
      </c>
      <c r="F8471" s="4">
        <v>16728.0</v>
      </c>
      <c r="G8471" s="6">
        <v>44675.60833333333</v>
      </c>
      <c r="H8471" s="6" t="str">
        <f>VLOOKUP(F8471,'Customer Details'!$A$1:$B$3264,2,0)</f>
        <v>India</v>
      </c>
      <c r="I8471" s="7">
        <f t="shared" si="1"/>
        <v>2.52</v>
      </c>
      <c r="J8471" s="7">
        <f t="shared" si="2"/>
        <v>2.52</v>
      </c>
    </row>
    <row r="8472" ht="15.75" customHeight="1">
      <c r="A8472" s="4">
        <v>541698.0</v>
      </c>
      <c r="B8472" s="4" t="s">
        <v>179</v>
      </c>
      <c r="C8472" s="5" t="s">
        <v>180</v>
      </c>
      <c r="D8472" s="5">
        <v>3.0</v>
      </c>
      <c r="E8472" s="5">
        <v>3.75</v>
      </c>
      <c r="F8472" s="4">
        <v>14713.0</v>
      </c>
      <c r="G8472" s="6">
        <v>44397.80277777778</v>
      </c>
      <c r="H8472" s="6" t="str">
        <f>VLOOKUP(F8472,'Customer Details'!$A$1:$B$3264,2,0)</f>
        <v>United Kingdom</v>
      </c>
      <c r="I8472" s="7">
        <f t="shared" si="1"/>
        <v>11.25</v>
      </c>
      <c r="J8472" s="7">
        <f t="shared" si="2"/>
        <v>11.25</v>
      </c>
    </row>
    <row r="8473" ht="15.75" customHeight="1">
      <c r="A8473" s="4">
        <v>540644.0</v>
      </c>
      <c r="B8473" s="4" t="s">
        <v>48</v>
      </c>
      <c r="C8473" s="5" t="s">
        <v>49</v>
      </c>
      <c r="D8473" s="5">
        <v>30.0</v>
      </c>
      <c r="E8473" s="5">
        <v>1.95</v>
      </c>
      <c r="F8473" s="4">
        <v>16303.0</v>
      </c>
      <c r="G8473" s="6">
        <v>44387.59444444445</v>
      </c>
      <c r="H8473" s="6" t="str">
        <f>VLOOKUP(F8473,'Customer Details'!$A$1:$B$3264,2,0)</f>
        <v>United Kingdom</v>
      </c>
      <c r="I8473" s="7">
        <f t="shared" si="1"/>
        <v>58.5</v>
      </c>
      <c r="J8473" s="7">
        <f t="shared" si="2"/>
        <v>58.5</v>
      </c>
    </row>
    <row r="8474" ht="15.75" customHeight="1">
      <c r="A8474" s="4">
        <v>575681.0</v>
      </c>
      <c r="B8474" s="4">
        <v>23300.0</v>
      </c>
      <c r="C8474" s="5" t="s">
        <v>1842</v>
      </c>
      <c r="D8474" s="5">
        <v>1.0</v>
      </c>
      <c r="E8474" s="5">
        <v>1.65</v>
      </c>
      <c r="F8474" s="4">
        <v>16903.0</v>
      </c>
      <c r="G8474" s="6">
        <v>44691.64722222222</v>
      </c>
      <c r="H8474" s="6" t="str">
        <f>VLOOKUP(F8474,'Customer Details'!$A$1:$B$3264,2,0)</f>
        <v>Australia</v>
      </c>
      <c r="I8474" s="7">
        <f t="shared" si="1"/>
        <v>1.65</v>
      </c>
      <c r="J8474" s="7">
        <f t="shared" si="2"/>
        <v>1.65</v>
      </c>
    </row>
    <row r="8475" ht="15.75" customHeight="1">
      <c r="A8475" s="4">
        <v>562456.0</v>
      </c>
      <c r="B8475" s="4" t="s">
        <v>85</v>
      </c>
      <c r="C8475" s="5" t="s">
        <v>86</v>
      </c>
      <c r="D8475" s="5">
        <v>12.0</v>
      </c>
      <c r="E8475" s="5">
        <v>0.95</v>
      </c>
      <c r="F8475" s="4">
        <v>15194.0</v>
      </c>
      <c r="G8475" s="6">
        <v>44597.44375</v>
      </c>
      <c r="H8475" s="6" t="str">
        <f>VLOOKUP(F8475,'Customer Details'!$A$1:$B$3264,2,0)</f>
        <v>Australia</v>
      </c>
      <c r="I8475" s="7">
        <f t="shared" si="1"/>
        <v>11.4</v>
      </c>
      <c r="J8475" s="7">
        <f t="shared" si="2"/>
        <v>11.4</v>
      </c>
    </row>
    <row r="8476" ht="15.75" customHeight="1">
      <c r="A8476" s="4">
        <v>554644.0</v>
      </c>
      <c r="B8476" s="4" t="s">
        <v>22</v>
      </c>
      <c r="C8476" s="5" t="s">
        <v>23</v>
      </c>
      <c r="D8476" s="5">
        <v>1.0</v>
      </c>
      <c r="E8476" s="5">
        <v>2.08</v>
      </c>
      <c r="F8476" s="4">
        <v>15311.0</v>
      </c>
      <c r="G8476" s="6">
        <v>44525.52361111111</v>
      </c>
      <c r="H8476" s="6" t="str">
        <f>VLOOKUP(F8476,'Customer Details'!$A$1:$B$3264,2,0)</f>
        <v>USA</v>
      </c>
      <c r="I8476" s="7">
        <f t="shared" si="1"/>
        <v>2.08</v>
      </c>
      <c r="J8476" s="7">
        <f t="shared" si="2"/>
        <v>2.08</v>
      </c>
    </row>
    <row r="8477" ht="15.75" customHeight="1">
      <c r="A8477" s="4">
        <v>580163.0</v>
      </c>
      <c r="B8477" s="4" t="s">
        <v>3457</v>
      </c>
      <c r="C8477" s="5" t="s">
        <v>3458</v>
      </c>
      <c r="D8477" s="5">
        <v>1.0</v>
      </c>
      <c r="E8477" s="5">
        <v>16.95</v>
      </c>
      <c r="F8477" s="4">
        <v>12828.0</v>
      </c>
      <c r="G8477" s="6">
        <v>44714.46666666667</v>
      </c>
      <c r="H8477" s="6" t="str">
        <f>VLOOKUP(F8477,'Customer Details'!$A$1:$B$3264,2,0)</f>
        <v>China</v>
      </c>
      <c r="I8477" s="7">
        <f t="shared" si="1"/>
        <v>16.95</v>
      </c>
      <c r="J8477" s="7">
        <f t="shared" si="2"/>
        <v>16.95</v>
      </c>
    </row>
    <row r="8478" ht="15.75" customHeight="1">
      <c r="A8478" s="4" t="s">
        <v>3459</v>
      </c>
      <c r="B8478" s="4">
        <v>21275.0</v>
      </c>
      <c r="C8478" s="5" t="s">
        <v>3460</v>
      </c>
      <c r="D8478" s="5">
        <v>-1.0</v>
      </c>
      <c r="E8478" s="5">
        <v>16.95</v>
      </c>
      <c r="F8478" s="4">
        <v>14217.0</v>
      </c>
      <c r="G8478" s="6">
        <v>44356.64513888889</v>
      </c>
      <c r="H8478" s="6" t="str">
        <f>VLOOKUP(F8478,'Customer Details'!$A$1:$B$3264,2,0)</f>
        <v>USA</v>
      </c>
      <c r="I8478" s="7">
        <f t="shared" si="1"/>
        <v>-16.95</v>
      </c>
      <c r="J8478" s="7">
        <f t="shared" si="2"/>
        <v>16.95</v>
      </c>
    </row>
    <row r="8479" ht="15.75" customHeight="1">
      <c r="A8479" s="4">
        <v>560727.0</v>
      </c>
      <c r="B8479" s="4" t="s">
        <v>790</v>
      </c>
      <c r="C8479" s="5" t="s">
        <v>791</v>
      </c>
      <c r="D8479" s="5">
        <v>12.0</v>
      </c>
      <c r="E8479" s="5">
        <v>0.65</v>
      </c>
      <c r="F8479" s="4">
        <v>13571.0</v>
      </c>
      <c r="G8479" s="6">
        <v>44581.60625</v>
      </c>
      <c r="H8479" s="6" t="str">
        <f>VLOOKUP(F8479,'Customer Details'!$A$1:$B$3264,2,0)</f>
        <v>India</v>
      </c>
      <c r="I8479" s="7">
        <f t="shared" si="1"/>
        <v>7.8</v>
      </c>
      <c r="J8479" s="7">
        <f t="shared" si="2"/>
        <v>7.8</v>
      </c>
    </row>
    <row r="8480" ht="15.75" customHeight="1">
      <c r="A8480" s="4">
        <v>544796.0</v>
      </c>
      <c r="B8480" s="4" t="s">
        <v>38</v>
      </c>
      <c r="C8480" s="5" t="s">
        <v>39</v>
      </c>
      <c r="D8480" s="5">
        <v>8.0</v>
      </c>
      <c r="E8480" s="5">
        <v>2.95</v>
      </c>
      <c r="F8480" s="4">
        <v>16208.0</v>
      </c>
      <c r="G8480" s="6">
        <v>44431.56736111111</v>
      </c>
      <c r="H8480" s="6" t="str">
        <f>VLOOKUP(F8480,'Customer Details'!$A$1:$B$3264,2,0)</f>
        <v>Australia</v>
      </c>
      <c r="I8480" s="7">
        <f t="shared" si="1"/>
        <v>23.6</v>
      </c>
      <c r="J8480" s="7">
        <f t="shared" si="2"/>
        <v>23.6</v>
      </c>
    </row>
    <row r="8481" ht="15.75" customHeight="1">
      <c r="A8481" s="4">
        <v>567429.0</v>
      </c>
      <c r="B8481" s="4" t="s">
        <v>30</v>
      </c>
      <c r="C8481" s="5" t="s">
        <v>31</v>
      </c>
      <c r="D8481" s="5">
        <v>8.0</v>
      </c>
      <c r="E8481" s="5">
        <v>4.25</v>
      </c>
      <c r="F8481" s="4">
        <v>17686.0</v>
      </c>
      <c r="G8481" s="6">
        <v>44640.48541666667</v>
      </c>
      <c r="H8481" s="6" t="str">
        <f>VLOOKUP(F8481,'Customer Details'!$A$1:$B$3264,2,0)</f>
        <v>USA</v>
      </c>
      <c r="I8481" s="7">
        <f t="shared" si="1"/>
        <v>34</v>
      </c>
      <c r="J8481" s="7">
        <f t="shared" si="2"/>
        <v>34</v>
      </c>
    </row>
    <row r="8482" ht="15.75" customHeight="1">
      <c r="A8482" s="4">
        <v>546005.0</v>
      </c>
      <c r="B8482" s="4" t="s">
        <v>1037</v>
      </c>
      <c r="C8482" s="5" t="s">
        <v>1038</v>
      </c>
      <c r="D8482" s="5">
        <v>6.0</v>
      </c>
      <c r="E8482" s="5">
        <v>1.65</v>
      </c>
      <c r="F8482" s="4">
        <v>14426.0</v>
      </c>
      <c r="G8482" s="6">
        <v>44447.63680555556</v>
      </c>
      <c r="H8482" s="6" t="str">
        <f>VLOOKUP(F8482,'Customer Details'!$A$1:$B$3264,2,0)</f>
        <v>China</v>
      </c>
      <c r="I8482" s="7">
        <f t="shared" si="1"/>
        <v>9.9</v>
      </c>
      <c r="J8482" s="7">
        <f t="shared" si="2"/>
        <v>9.9</v>
      </c>
    </row>
    <row r="8483" ht="15.75" customHeight="1">
      <c r="A8483" s="4">
        <v>551152.0</v>
      </c>
      <c r="B8483" s="4">
        <v>21814.0</v>
      </c>
      <c r="C8483" s="5" t="s">
        <v>1943</v>
      </c>
      <c r="D8483" s="5">
        <v>3.0</v>
      </c>
      <c r="E8483" s="5">
        <v>1.45</v>
      </c>
      <c r="F8483" s="4">
        <v>13230.0</v>
      </c>
      <c r="G8483" s="6">
        <v>44495.61597222222</v>
      </c>
      <c r="H8483" s="6" t="str">
        <f>VLOOKUP(F8483,'Customer Details'!$A$1:$B$3264,2,0)</f>
        <v>USA</v>
      </c>
      <c r="I8483" s="7">
        <f t="shared" si="1"/>
        <v>4.35</v>
      </c>
      <c r="J8483" s="7">
        <f t="shared" si="2"/>
        <v>4.35</v>
      </c>
    </row>
    <row r="8484" ht="15.75" customHeight="1">
      <c r="A8484" s="4">
        <v>540516.0</v>
      </c>
      <c r="B8484" s="4" t="s">
        <v>3461</v>
      </c>
      <c r="C8484" s="5" t="s">
        <v>3462</v>
      </c>
      <c r="D8484" s="5">
        <v>4.0</v>
      </c>
      <c r="E8484" s="5">
        <v>4.25</v>
      </c>
      <c r="F8484" s="4">
        <v>16326.0</v>
      </c>
      <c r="G8484" s="6">
        <v>44386.50069444445</v>
      </c>
      <c r="H8484" s="6" t="str">
        <f>VLOOKUP(F8484,'Customer Details'!$A$1:$B$3264,2,0)</f>
        <v>Australia</v>
      </c>
      <c r="I8484" s="7">
        <f t="shared" si="1"/>
        <v>17</v>
      </c>
      <c r="J8484" s="7">
        <f t="shared" si="2"/>
        <v>17</v>
      </c>
    </row>
    <row r="8485" ht="15.75" customHeight="1">
      <c r="A8485" s="4">
        <v>544678.0</v>
      </c>
      <c r="B8485" s="4" t="s">
        <v>138</v>
      </c>
      <c r="C8485" s="5" t="s">
        <v>139</v>
      </c>
      <c r="D8485" s="5">
        <v>2.0</v>
      </c>
      <c r="E8485" s="5">
        <v>4.15</v>
      </c>
      <c r="F8485" s="4">
        <v>13077.0</v>
      </c>
      <c r="G8485" s="6">
        <v>44430.67708333334</v>
      </c>
      <c r="H8485" s="6" t="str">
        <f>VLOOKUP(F8485,'Customer Details'!$A$1:$B$3264,2,0)</f>
        <v>Australia</v>
      </c>
      <c r="I8485" s="7">
        <f t="shared" si="1"/>
        <v>8.3</v>
      </c>
      <c r="J8485" s="7">
        <f t="shared" si="2"/>
        <v>8.3</v>
      </c>
    </row>
    <row r="8486" ht="15.75" customHeight="1">
      <c r="A8486" s="4">
        <v>543527.0</v>
      </c>
      <c r="B8486" s="4" t="s">
        <v>87</v>
      </c>
      <c r="C8486" s="5" t="s">
        <v>135</v>
      </c>
      <c r="D8486" s="5">
        <v>12.0</v>
      </c>
      <c r="E8486" s="5">
        <v>4.15</v>
      </c>
      <c r="F8486" s="4">
        <v>15970.0</v>
      </c>
      <c r="G8486" s="6">
        <v>44417.50555555556</v>
      </c>
      <c r="H8486" s="6" t="str">
        <f>VLOOKUP(F8486,'Customer Details'!$A$1:$B$3264,2,0)</f>
        <v>China</v>
      </c>
      <c r="I8486" s="7">
        <f t="shared" si="1"/>
        <v>49.8</v>
      </c>
      <c r="J8486" s="7">
        <f t="shared" si="2"/>
        <v>49.8</v>
      </c>
    </row>
    <row r="8487" ht="15.75" customHeight="1">
      <c r="A8487" s="4">
        <v>564317.0</v>
      </c>
      <c r="B8487" s="4" t="s">
        <v>1021</v>
      </c>
      <c r="C8487" s="5" t="s">
        <v>1022</v>
      </c>
      <c r="D8487" s="5">
        <v>24.0</v>
      </c>
      <c r="E8487" s="5">
        <v>0.79</v>
      </c>
      <c r="F8487" s="4">
        <v>13890.0</v>
      </c>
      <c r="G8487" s="6">
        <v>44616.55</v>
      </c>
      <c r="H8487" s="6" t="str">
        <f>VLOOKUP(F8487,'Customer Details'!$A$1:$B$3264,2,0)</f>
        <v>Australia</v>
      </c>
      <c r="I8487" s="7">
        <f t="shared" si="1"/>
        <v>18.96</v>
      </c>
      <c r="J8487" s="7">
        <f t="shared" si="2"/>
        <v>18.96</v>
      </c>
    </row>
    <row r="8488" ht="15.75" customHeight="1">
      <c r="A8488" s="4" t="s">
        <v>1571</v>
      </c>
      <c r="B8488" s="4">
        <v>23110.0</v>
      </c>
      <c r="C8488" s="5" t="s">
        <v>1058</v>
      </c>
      <c r="D8488" s="5">
        <v>-2.0</v>
      </c>
      <c r="E8488" s="5">
        <v>5.75</v>
      </c>
      <c r="F8488" s="4">
        <v>13047.0</v>
      </c>
      <c r="G8488" s="6">
        <v>44569.57708333333</v>
      </c>
      <c r="H8488" s="6" t="str">
        <f>VLOOKUP(F8488,'Customer Details'!$A$1:$B$3264,2,0)</f>
        <v>United Kingdom</v>
      </c>
      <c r="I8488" s="7">
        <f t="shared" si="1"/>
        <v>-11.5</v>
      </c>
      <c r="J8488" s="7">
        <f t="shared" si="2"/>
        <v>11.5</v>
      </c>
    </row>
    <row r="8489" ht="15.75" customHeight="1">
      <c r="A8489" s="4">
        <v>569220.0</v>
      </c>
      <c r="B8489" s="4" t="s">
        <v>647</v>
      </c>
      <c r="C8489" s="5" t="s">
        <v>648</v>
      </c>
      <c r="D8489" s="5">
        <v>25.0</v>
      </c>
      <c r="E8489" s="5">
        <v>0.42</v>
      </c>
      <c r="F8489" s="4">
        <v>16007.0</v>
      </c>
      <c r="G8489" s="6">
        <v>44653.55972222222</v>
      </c>
      <c r="H8489" s="6" t="str">
        <f>VLOOKUP(F8489,'Customer Details'!$A$1:$B$3264,2,0)</f>
        <v>India</v>
      </c>
      <c r="I8489" s="7">
        <f t="shared" si="1"/>
        <v>10.5</v>
      </c>
      <c r="J8489" s="7">
        <f t="shared" si="2"/>
        <v>10.5</v>
      </c>
    </row>
    <row r="8490" ht="15.75" customHeight="1">
      <c r="A8490" s="4">
        <v>559143.0</v>
      </c>
      <c r="B8490" s="4" t="s">
        <v>485</v>
      </c>
      <c r="C8490" s="5" t="s">
        <v>486</v>
      </c>
      <c r="D8490" s="5">
        <v>1.0</v>
      </c>
      <c r="E8490" s="5">
        <v>1.25</v>
      </c>
      <c r="F8490" s="4">
        <v>15581.0</v>
      </c>
      <c r="G8490" s="6">
        <v>44567.58611111111</v>
      </c>
      <c r="H8490" s="6" t="str">
        <f>VLOOKUP(F8490,'Customer Details'!$A$1:$B$3264,2,0)</f>
        <v>United Kingdom</v>
      </c>
      <c r="I8490" s="7">
        <f t="shared" si="1"/>
        <v>1.25</v>
      </c>
      <c r="J8490" s="7">
        <f t="shared" si="2"/>
        <v>1.25</v>
      </c>
    </row>
    <row r="8491" ht="15.75" customHeight="1">
      <c r="A8491" s="4">
        <v>561113.0</v>
      </c>
      <c r="B8491" s="4" t="s">
        <v>165</v>
      </c>
      <c r="C8491" s="5" t="s">
        <v>166</v>
      </c>
      <c r="D8491" s="5">
        <v>5.0</v>
      </c>
      <c r="E8491" s="5">
        <v>1.25</v>
      </c>
      <c r="F8491" s="4">
        <v>17841.0</v>
      </c>
      <c r="G8491" s="6">
        <v>44586.50625</v>
      </c>
      <c r="H8491" s="6" t="str">
        <f>VLOOKUP(F8491,'Customer Details'!$A$1:$B$3264,2,0)</f>
        <v>India</v>
      </c>
      <c r="I8491" s="7">
        <f t="shared" si="1"/>
        <v>6.25</v>
      </c>
      <c r="J8491" s="7">
        <f t="shared" si="2"/>
        <v>6.25</v>
      </c>
    </row>
    <row r="8492" ht="15.75" customHeight="1">
      <c r="A8492" s="4">
        <v>543111.0</v>
      </c>
      <c r="B8492" s="4" t="s">
        <v>38</v>
      </c>
      <c r="C8492" s="5" t="s">
        <v>39</v>
      </c>
      <c r="D8492" s="5">
        <v>2.0</v>
      </c>
      <c r="E8492" s="5">
        <v>2.95</v>
      </c>
      <c r="F8492" s="4">
        <v>15719.0</v>
      </c>
      <c r="G8492" s="6">
        <v>44411.53055555555</v>
      </c>
      <c r="H8492" s="6" t="str">
        <f>VLOOKUP(F8492,'Customer Details'!$A$1:$B$3264,2,0)</f>
        <v>Australia</v>
      </c>
      <c r="I8492" s="7">
        <f t="shared" si="1"/>
        <v>5.9</v>
      </c>
      <c r="J8492" s="7">
        <f t="shared" si="2"/>
        <v>5.9</v>
      </c>
    </row>
    <row r="8493" ht="15.75" customHeight="1">
      <c r="A8493" s="4">
        <v>554503.0</v>
      </c>
      <c r="B8493" s="4" t="s">
        <v>56</v>
      </c>
      <c r="C8493" s="5" t="s">
        <v>57</v>
      </c>
      <c r="D8493" s="5">
        <v>12.0</v>
      </c>
      <c r="E8493" s="5">
        <v>1.95</v>
      </c>
      <c r="F8493" s="4">
        <v>14163.0</v>
      </c>
      <c r="G8493" s="6">
        <v>44524.62916666667</v>
      </c>
      <c r="H8493" s="6" t="str">
        <f>VLOOKUP(F8493,'Customer Details'!$A$1:$B$3264,2,0)</f>
        <v>India</v>
      </c>
      <c r="I8493" s="7">
        <f t="shared" si="1"/>
        <v>23.4</v>
      </c>
      <c r="J8493" s="7">
        <f t="shared" si="2"/>
        <v>23.4</v>
      </c>
    </row>
    <row r="8494" ht="15.75" customHeight="1">
      <c r="A8494" s="4">
        <v>568060.0</v>
      </c>
      <c r="B8494" s="4" t="s">
        <v>32</v>
      </c>
      <c r="C8494" s="5" t="s">
        <v>33</v>
      </c>
      <c r="D8494" s="5">
        <v>1.0</v>
      </c>
      <c r="E8494" s="5">
        <v>4.15</v>
      </c>
      <c r="F8494" s="4">
        <v>14546.0</v>
      </c>
      <c r="G8494" s="6">
        <v>44643.54930555556</v>
      </c>
      <c r="H8494" s="6" t="str">
        <f>VLOOKUP(F8494,'Customer Details'!$A$1:$B$3264,2,0)</f>
        <v>USA</v>
      </c>
      <c r="I8494" s="7">
        <f t="shared" si="1"/>
        <v>4.15</v>
      </c>
      <c r="J8494" s="7">
        <f t="shared" si="2"/>
        <v>4.15</v>
      </c>
    </row>
    <row r="8495" ht="15.75" customHeight="1">
      <c r="A8495" s="4">
        <v>550493.0</v>
      </c>
      <c r="B8495" s="4" t="s">
        <v>1666</v>
      </c>
      <c r="C8495" s="5" t="s">
        <v>1667</v>
      </c>
      <c r="D8495" s="5">
        <v>3.0</v>
      </c>
      <c r="E8495" s="5">
        <v>2.55</v>
      </c>
      <c r="F8495" s="4">
        <v>15311.0</v>
      </c>
      <c r="G8495" s="6">
        <v>44487.61805555555</v>
      </c>
      <c r="H8495" s="6" t="str">
        <f>VLOOKUP(F8495,'Customer Details'!$A$1:$B$3264,2,0)</f>
        <v>USA</v>
      </c>
      <c r="I8495" s="7">
        <f t="shared" si="1"/>
        <v>7.65</v>
      </c>
      <c r="J8495" s="7">
        <f t="shared" si="2"/>
        <v>7.65</v>
      </c>
    </row>
    <row r="8496" ht="15.75" customHeight="1">
      <c r="A8496" s="4">
        <v>536408.0</v>
      </c>
      <c r="B8496" s="4" t="s">
        <v>85</v>
      </c>
      <c r="C8496" s="5" t="s">
        <v>86</v>
      </c>
      <c r="D8496" s="5">
        <v>12.0</v>
      </c>
      <c r="E8496" s="5">
        <v>0.95</v>
      </c>
      <c r="F8496" s="4">
        <v>14307.0</v>
      </c>
      <c r="G8496" s="6">
        <v>44348.48680555556</v>
      </c>
      <c r="H8496" s="6" t="str">
        <f>VLOOKUP(F8496,'Customer Details'!$A$1:$B$3264,2,0)</f>
        <v>United Kingdom</v>
      </c>
      <c r="I8496" s="7">
        <f t="shared" si="1"/>
        <v>11.4</v>
      </c>
      <c r="J8496" s="7">
        <f t="shared" si="2"/>
        <v>11.4</v>
      </c>
    </row>
    <row r="8497" ht="15.75" customHeight="1">
      <c r="A8497" s="4">
        <v>563500.0</v>
      </c>
      <c r="B8497" s="4" t="s">
        <v>156</v>
      </c>
      <c r="C8497" s="5" t="s">
        <v>157</v>
      </c>
      <c r="D8497" s="5">
        <v>6.0</v>
      </c>
      <c r="E8497" s="5">
        <v>0.39</v>
      </c>
      <c r="F8497" s="4">
        <v>15856.0</v>
      </c>
      <c r="G8497" s="6">
        <v>44608.72569444445</v>
      </c>
      <c r="H8497" s="6" t="str">
        <f>VLOOKUP(F8497,'Customer Details'!$A$1:$B$3264,2,0)</f>
        <v>United Kingdom</v>
      </c>
      <c r="I8497" s="7">
        <f t="shared" si="1"/>
        <v>2.34</v>
      </c>
      <c r="J8497" s="7">
        <f t="shared" si="2"/>
        <v>2.34</v>
      </c>
    </row>
    <row r="8498" ht="15.75" customHeight="1">
      <c r="A8498" s="4">
        <v>539294.0</v>
      </c>
      <c r="B8498" s="4" t="s">
        <v>1486</v>
      </c>
      <c r="C8498" s="5" t="s">
        <v>1487</v>
      </c>
      <c r="D8498" s="5">
        <v>1.0</v>
      </c>
      <c r="E8498" s="5">
        <v>3.75</v>
      </c>
      <c r="F8498" s="4">
        <v>15532.0</v>
      </c>
      <c r="G8498" s="6">
        <v>44363.69791666666</v>
      </c>
      <c r="H8498" s="6" t="str">
        <f>VLOOKUP(F8498,'Customer Details'!$A$1:$B$3264,2,0)</f>
        <v>India</v>
      </c>
      <c r="I8498" s="7">
        <f t="shared" si="1"/>
        <v>3.75</v>
      </c>
      <c r="J8498" s="7">
        <f t="shared" si="2"/>
        <v>3.75</v>
      </c>
    </row>
    <row r="8499" ht="15.75" customHeight="1">
      <c r="A8499" s="4">
        <v>571671.0</v>
      </c>
      <c r="B8499" s="4" t="s">
        <v>131</v>
      </c>
      <c r="C8499" s="5" t="s">
        <v>132</v>
      </c>
      <c r="D8499" s="5">
        <v>12.0</v>
      </c>
      <c r="E8499" s="5">
        <v>0.42</v>
      </c>
      <c r="F8499" s="4">
        <v>16940.0</v>
      </c>
      <c r="G8499" s="6">
        <v>44669.55208333334</v>
      </c>
      <c r="H8499" s="6" t="str">
        <f>VLOOKUP(F8499,'Customer Details'!$A$1:$B$3264,2,0)</f>
        <v>Australia</v>
      </c>
      <c r="I8499" s="7">
        <f t="shared" si="1"/>
        <v>5.04</v>
      </c>
      <c r="J8499" s="7">
        <f t="shared" si="2"/>
        <v>5.04</v>
      </c>
    </row>
    <row r="8500" ht="15.75" customHeight="1">
      <c r="A8500" s="4">
        <v>580520.0</v>
      </c>
      <c r="B8500" s="4" t="s">
        <v>158</v>
      </c>
      <c r="C8500" s="5" t="s">
        <v>159</v>
      </c>
      <c r="D8500" s="5">
        <v>1.0</v>
      </c>
      <c r="E8500" s="5">
        <v>1.25</v>
      </c>
      <c r="F8500" s="4">
        <v>13521.0</v>
      </c>
      <c r="G8500" s="6">
        <v>44716.62152777778</v>
      </c>
      <c r="H8500" s="6" t="str">
        <f>VLOOKUP(F8500,'Customer Details'!$A$1:$B$3264,2,0)</f>
        <v>USA</v>
      </c>
      <c r="I8500" s="7">
        <f t="shared" si="1"/>
        <v>1.25</v>
      </c>
      <c r="J8500" s="7">
        <f t="shared" si="2"/>
        <v>1.25</v>
      </c>
    </row>
    <row r="8501" ht="15.75" customHeight="1">
      <c r="A8501" s="4">
        <v>543829.0</v>
      </c>
      <c r="B8501" s="4" t="s">
        <v>87</v>
      </c>
      <c r="C8501" s="5" t="s">
        <v>135</v>
      </c>
      <c r="D8501" s="5">
        <v>72.0</v>
      </c>
      <c r="E8501" s="5">
        <v>3.39</v>
      </c>
      <c r="F8501" s="4">
        <v>12939.0</v>
      </c>
      <c r="G8501" s="6">
        <v>44422.40763888889</v>
      </c>
      <c r="H8501" s="6" t="str">
        <f>VLOOKUP(F8501,'Customer Details'!$A$1:$B$3264,2,0)</f>
        <v>USA</v>
      </c>
      <c r="I8501" s="7">
        <f t="shared" si="1"/>
        <v>244.08</v>
      </c>
      <c r="J8501" s="7">
        <f t="shared" si="2"/>
        <v>244.08</v>
      </c>
    </row>
    <row r="8502" ht="15.75" customHeight="1">
      <c r="A8502" s="4">
        <v>544835.0</v>
      </c>
      <c r="B8502" s="4" t="s">
        <v>551</v>
      </c>
      <c r="C8502" s="5" t="s">
        <v>552</v>
      </c>
      <c r="D8502" s="5">
        <v>4.0</v>
      </c>
      <c r="E8502" s="5">
        <v>4.25</v>
      </c>
      <c r="F8502" s="4">
        <v>17830.0</v>
      </c>
      <c r="G8502" s="6">
        <v>44432.42708333334</v>
      </c>
      <c r="H8502" s="6" t="str">
        <f>VLOOKUP(F8502,'Customer Details'!$A$1:$B$3264,2,0)</f>
        <v>India</v>
      </c>
      <c r="I8502" s="7">
        <f t="shared" si="1"/>
        <v>17</v>
      </c>
      <c r="J8502" s="7">
        <f t="shared" si="2"/>
        <v>17</v>
      </c>
    </row>
    <row r="8503" ht="15.75" customHeight="1">
      <c r="A8503" s="4">
        <v>546742.0</v>
      </c>
      <c r="B8503" s="4" t="s">
        <v>1666</v>
      </c>
      <c r="C8503" s="5" t="s">
        <v>1667</v>
      </c>
      <c r="D8503" s="5">
        <v>15.0</v>
      </c>
      <c r="E8503" s="5">
        <v>2.55</v>
      </c>
      <c r="F8503" s="4">
        <v>12849.0</v>
      </c>
      <c r="G8503" s="6">
        <v>44455.51805555556</v>
      </c>
      <c r="H8503" s="6" t="str">
        <f>VLOOKUP(F8503,'Customer Details'!$A$1:$B$3264,2,0)</f>
        <v>Australia</v>
      </c>
      <c r="I8503" s="7">
        <f t="shared" si="1"/>
        <v>38.25</v>
      </c>
      <c r="J8503" s="7">
        <f t="shared" si="2"/>
        <v>38.25</v>
      </c>
    </row>
    <row r="8504" ht="15.75" customHeight="1">
      <c r="A8504" s="4">
        <v>540839.0</v>
      </c>
      <c r="B8504" s="4">
        <v>21124.0</v>
      </c>
      <c r="C8504" s="5" t="s">
        <v>2221</v>
      </c>
      <c r="D8504" s="5">
        <v>1.0</v>
      </c>
      <c r="E8504" s="5">
        <v>1.25</v>
      </c>
      <c r="F8504" s="4">
        <v>16791.0</v>
      </c>
      <c r="G8504" s="6">
        <v>44388.65416666667</v>
      </c>
      <c r="H8504" s="6" t="str">
        <f>VLOOKUP(F8504,'Customer Details'!$A$1:$B$3264,2,0)</f>
        <v>India</v>
      </c>
      <c r="I8504" s="7">
        <f t="shared" si="1"/>
        <v>1.25</v>
      </c>
      <c r="J8504" s="7">
        <f t="shared" si="2"/>
        <v>1.25</v>
      </c>
    </row>
    <row r="8505" ht="15.75" customHeight="1">
      <c r="A8505" s="4">
        <v>539019.0</v>
      </c>
      <c r="B8505" s="4" t="s">
        <v>98</v>
      </c>
      <c r="C8505" s="5" t="s">
        <v>99</v>
      </c>
      <c r="D8505" s="5">
        <v>4.0</v>
      </c>
      <c r="E8505" s="5">
        <v>3.75</v>
      </c>
      <c r="F8505" s="4">
        <v>17551.0</v>
      </c>
      <c r="G8505" s="6">
        <v>44362.59166666667</v>
      </c>
      <c r="H8505" s="6" t="str">
        <f>VLOOKUP(F8505,'Customer Details'!$A$1:$B$3264,2,0)</f>
        <v>Australia</v>
      </c>
      <c r="I8505" s="7">
        <f t="shared" si="1"/>
        <v>15</v>
      </c>
      <c r="J8505" s="7">
        <f t="shared" si="2"/>
        <v>15</v>
      </c>
    </row>
    <row r="8506" ht="15.75" customHeight="1">
      <c r="A8506" s="4" t="s">
        <v>2823</v>
      </c>
      <c r="B8506" s="4">
        <v>22423.0</v>
      </c>
      <c r="C8506" s="5" t="s">
        <v>434</v>
      </c>
      <c r="D8506" s="5">
        <v>-1.0</v>
      </c>
      <c r="E8506" s="5">
        <v>12.75</v>
      </c>
      <c r="F8506" s="4">
        <v>15950.0</v>
      </c>
      <c r="G8506" s="6">
        <v>44720.44027777778</v>
      </c>
      <c r="H8506" s="6" t="str">
        <f>VLOOKUP(F8506,'Customer Details'!$A$1:$B$3264,2,0)</f>
        <v>Australia</v>
      </c>
      <c r="I8506" s="7">
        <f t="shared" si="1"/>
        <v>-12.75</v>
      </c>
      <c r="J8506" s="7">
        <f t="shared" si="2"/>
        <v>12.75</v>
      </c>
    </row>
    <row r="8507" ht="15.75" customHeight="1">
      <c r="A8507" s="4">
        <v>577496.0</v>
      </c>
      <c r="B8507" s="4" t="s">
        <v>585</v>
      </c>
      <c r="C8507" s="5" t="s">
        <v>747</v>
      </c>
      <c r="D8507" s="5">
        <v>8.0</v>
      </c>
      <c r="E8507" s="5">
        <v>3.75</v>
      </c>
      <c r="F8507" s="4">
        <v>16784.0</v>
      </c>
      <c r="G8507" s="6">
        <v>44701.51388888889</v>
      </c>
      <c r="H8507" s="6" t="str">
        <f>VLOOKUP(F8507,'Customer Details'!$A$1:$B$3264,2,0)</f>
        <v>India</v>
      </c>
      <c r="I8507" s="7">
        <f t="shared" si="1"/>
        <v>30</v>
      </c>
      <c r="J8507" s="7">
        <f t="shared" si="2"/>
        <v>30</v>
      </c>
    </row>
    <row r="8508" ht="15.75" customHeight="1">
      <c r="A8508" s="4">
        <v>556494.0</v>
      </c>
      <c r="B8508" s="4" t="s">
        <v>388</v>
      </c>
      <c r="C8508" s="5" t="s">
        <v>389</v>
      </c>
      <c r="D8508" s="5">
        <v>3.0</v>
      </c>
      <c r="E8508" s="5">
        <v>1.25</v>
      </c>
      <c r="F8508" s="4">
        <v>17802.0</v>
      </c>
      <c r="G8508" s="6">
        <v>44542.62291666667</v>
      </c>
      <c r="H8508" s="6" t="str">
        <f>VLOOKUP(F8508,'Customer Details'!$A$1:$B$3264,2,0)</f>
        <v>Australia</v>
      </c>
      <c r="I8508" s="7">
        <f t="shared" si="1"/>
        <v>3.75</v>
      </c>
      <c r="J8508" s="7">
        <f t="shared" si="2"/>
        <v>3.75</v>
      </c>
    </row>
    <row r="8509" ht="15.75" customHeight="1">
      <c r="A8509" s="4">
        <v>545503.0</v>
      </c>
      <c r="B8509" s="4" t="s">
        <v>38</v>
      </c>
      <c r="C8509" s="5" t="s">
        <v>39</v>
      </c>
      <c r="D8509" s="5">
        <v>2.0</v>
      </c>
      <c r="E8509" s="5">
        <v>2.95</v>
      </c>
      <c r="F8509" s="4">
        <v>15719.0</v>
      </c>
      <c r="G8509" s="6">
        <v>44442.48194444444</v>
      </c>
      <c r="H8509" s="6" t="str">
        <f>VLOOKUP(F8509,'Customer Details'!$A$1:$B$3264,2,0)</f>
        <v>Australia</v>
      </c>
      <c r="I8509" s="7">
        <f t="shared" si="1"/>
        <v>5.9</v>
      </c>
      <c r="J8509" s="7">
        <f t="shared" si="2"/>
        <v>5.9</v>
      </c>
    </row>
    <row r="8510" ht="15.75" customHeight="1">
      <c r="A8510" s="4">
        <v>572552.0</v>
      </c>
      <c r="B8510" s="4" t="s">
        <v>1130</v>
      </c>
      <c r="C8510" s="5" t="s">
        <v>1131</v>
      </c>
      <c r="D8510" s="5">
        <v>1.0</v>
      </c>
      <c r="E8510" s="5">
        <v>2.46</v>
      </c>
      <c r="F8510" s="4">
        <v>14096.0</v>
      </c>
      <c r="G8510" s="6">
        <v>44675.71319444444</v>
      </c>
      <c r="H8510" s="6" t="str">
        <f>VLOOKUP(F8510,'Customer Details'!$A$1:$B$3264,2,0)</f>
        <v>USA</v>
      </c>
      <c r="I8510" s="7">
        <f t="shared" si="1"/>
        <v>2.46</v>
      </c>
      <c r="J8510" s="7">
        <f t="shared" si="2"/>
        <v>2.46</v>
      </c>
    </row>
    <row r="8511" ht="15.75" customHeight="1">
      <c r="A8511" s="4" t="s">
        <v>3463</v>
      </c>
      <c r="B8511" s="4">
        <v>22856.0</v>
      </c>
      <c r="C8511" s="5" t="s">
        <v>3464</v>
      </c>
      <c r="D8511" s="5">
        <v>-2.0</v>
      </c>
      <c r="E8511" s="5">
        <v>1.25</v>
      </c>
      <c r="F8511" s="4">
        <v>16985.0</v>
      </c>
      <c r="G8511" s="6">
        <v>44410.46944444445</v>
      </c>
      <c r="H8511" s="6" t="str">
        <f>VLOOKUP(F8511,'Customer Details'!$A$1:$B$3264,2,0)</f>
        <v>United Kingdom</v>
      </c>
      <c r="I8511" s="7">
        <f t="shared" si="1"/>
        <v>-2.5</v>
      </c>
      <c r="J8511" s="7">
        <f t="shared" si="2"/>
        <v>2.5</v>
      </c>
    </row>
    <row r="8512" ht="15.75" customHeight="1">
      <c r="A8512" s="4">
        <v>551137.0</v>
      </c>
      <c r="B8512" s="4" t="s">
        <v>59</v>
      </c>
      <c r="C8512" s="5" t="s">
        <v>60</v>
      </c>
      <c r="D8512" s="5">
        <v>4.0</v>
      </c>
      <c r="E8512" s="5">
        <v>4.95</v>
      </c>
      <c r="F8512" s="4">
        <v>15581.0</v>
      </c>
      <c r="G8512" s="6">
        <v>44495.54513888889</v>
      </c>
      <c r="H8512" s="6" t="str">
        <f>VLOOKUP(F8512,'Customer Details'!$A$1:$B$3264,2,0)</f>
        <v>United Kingdom</v>
      </c>
      <c r="I8512" s="7">
        <f t="shared" si="1"/>
        <v>19.8</v>
      </c>
      <c r="J8512" s="7">
        <f t="shared" si="2"/>
        <v>19.8</v>
      </c>
    </row>
    <row r="8513" ht="15.75" customHeight="1">
      <c r="A8513" s="4">
        <v>541848.0</v>
      </c>
      <c r="B8513" s="4" t="s">
        <v>756</v>
      </c>
      <c r="C8513" s="5" t="s">
        <v>757</v>
      </c>
      <c r="D8513" s="5">
        <v>1.0</v>
      </c>
      <c r="E8513" s="5">
        <v>2.95</v>
      </c>
      <c r="F8513" s="4">
        <v>17611.0</v>
      </c>
      <c r="G8513" s="6">
        <v>44400.56319444445</v>
      </c>
      <c r="H8513" s="6" t="str">
        <f>VLOOKUP(F8513,'Customer Details'!$A$1:$B$3264,2,0)</f>
        <v>China</v>
      </c>
      <c r="I8513" s="7">
        <f t="shared" si="1"/>
        <v>2.95</v>
      </c>
      <c r="J8513" s="7">
        <f t="shared" si="2"/>
        <v>2.95</v>
      </c>
    </row>
    <row r="8514" ht="15.75" customHeight="1">
      <c r="A8514" s="4" t="s">
        <v>3465</v>
      </c>
      <c r="B8514" s="4">
        <v>37446.0</v>
      </c>
      <c r="C8514" s="5" t="s">
        <v>1082</v>
      </c>
      <c r="D8514" s="5">
        <v>-1.0</v>
      </c>
      <c r="E8514" s="5">
        <v>1.25</v>
      </c>
      <c r="F8514" s="4">
        <v>14301.0</v>
      </c>
      <c r="G8514" s="6">
        <v>44616.37777777778</v>
      </c>
      <c r="H8514" s="6" t="str">
        <f>VLOOKUP(F8514,'Customer Details'!$A$1:$B$3264,2,0)</f>
        <v>United Kingdom</v>
      </c>
      <c r="I8514" s="7">
        <f t="shared" si="1"/>
        <v>-1.25</v>
      </c>
      <c r="J8514" s="7">
        <f t="shared" si="2"/>
        <v>1.25</v>
      </c>
    </row>
    <row r="8515" ht="15.75" customHeight="1">
      <c r="A8515" s="4">
        <v>562353.0</v>
      </c>
      <c r="B8515" s="4" t="s">
        <v>475</v>
      </c>
      <c r="C8515" s="5" t="s">
        <v>476</v>
      </c>
      <c r="D8515" s="5">
        <v>25.0</v>
      </c>
      <c r="E8515" s="5">
        <v>0.42</v>
      </c>
      <c r="F8515" s="4">
        <v>16180.0</v>
      </c>
      <c r="G8515" s="6">
        <v>44596.55208333334</v>
      </c>
      <c r="H8515" s="6" t="str">
        <f>VLOOKUP(F8515,'Customer Details'!$A$1:$B$3264,2,0)</f>
        <v>United Kingdom</v>
      </c>
      <c r="I8515" s="7">
        <f t="shared" si="1"/>
        <v>10.5</v>
      </c>
      <c r="J8515" s="7">
        <f t="shared" si="2"/>
        <v>10.5</v>
      </c>
    </row>
    <row r="8516" ht="15.75" customHeight="1">
      <c r="A8516" s="4">
        <v>563940.0</v>
      </c>
      <c r="B8516" s="4" t="s">
        <v>581</v>
      </c>
      <c r="C8516" s="5" t="s">
        <v>582</v>
      </c>
      <c r="D8516" s="5">
        <v>12.0</v>
      </c>
      <c r="E8516" s="5">
        <v>1.25</v>
      </c>
      <c r="F8516" s="4">
        <v>17416.0</v>
      </c>
      <c r="G8516" s="6">
        <v>44614.39583333334</v>
      </c>
      <c r="H8516" s="6" t="str">
        <f>VLOOKUP(F8516,'Customer Details'!$A$1:$B$3264,2,0)</f>
        <v>United Kingdom</v>
      </c>
      <c r="I8516" s="7">
        <f t="shared" si="1"/>
        <v>15</v>
      </c>
      <c r="J8516" s="7">
        <f t="shared" si="2"/>
        <v>15</v>
      </c>
    </row>
    <row r="8517" ht="15.75" customHeight="1">
      <c r="A8517" s="4">
        <v>580256.0</v>
      </c>
      <c r="B8517" s="4" t="s">
        <v>634</v>
      </c>
      <c r="C8517" s="5" t="s">
        <v>635</v>
      </c>
      <c r="D8517" s="5">
        <v>1.0</v>
      </c>
      <c r="E8517" s="5">
        <v>0.19</v>
      </c>
      <c r="F8517" s="4">
        <v>14688.0</v>
      </c>
      <c r="G8517" s="6">
        <v>44714.51666666667</v>
      </c>
      <c r="H8517" s="6" t="str">
        <f>VLOOKUP(F8517,'Customer Details'!$A$1:$B$3264,2,0)</f>
        <v>China</v>
      </c>
      <c r="I8517" s="7">
        <f t="shared" si="1"/>
        <v>0.19</v>
      </c>
      <c r="J8517" s="7">
        <f t="shared" si="2"/>
        <v>0.19</v>
      </c>
    </row>
    <row r="8518" ht="15.75" customHeight="1">
      <c r="A8518" s="4" t="s">
        <v>3206</v>
      </c>
      <c r="B8518" s="4">
        <v>35970.0</v>
      </c>
      <c r="C8518" s="5" t="s">
        <v>1277</v>
      </c>
      <c r="D8518" s="5">
        <v>-12.0</v>
      </c>
      <c r="E8518" s="5">
        <v>1.69</v>
      </c>
      <c r="F8518" s="4">
        <v>17490.0</v>
      </c>
      <c r="G8518" s="6">
        <v>44719.575</v>
      </c>
      <c r="H8518" s="6" t="str">
        <f>VLOOKUP(F8518,'Customer Details'!$A$1:$B$3264,2,0)</f>
        <v>Australia</v>
      </c>
      <c r="I8518" s="7">
        <f t="shared" si="1"/>
        <v>-20.28</v>
      </c>
      <c r="J8518" s="7">
        <f t="shared" si="2"/>
        <v>20.28</v>
      </c>
    </row>
    <row r="8519" ht="15.75" customHeight="1">
      <c r="A8519" s="4">
        <v>562792.0</v>
      </c>
      <c r="B8519" s="4" t="s">
        <v>775</v>
      </c>
      <c r="C8519" s="5" t="s">
        <v>776</v>
      </c>
      <c r="D8519" s="5">
        <v>6.0</v>
      </c>
      <c r="E8519" s="5">
        <v>0.39</v>
      </c>
      <c r="F8519" s="4">
        <v>17634.0</v>
      </c>
      <c r="G8519" s="6">
        <v>44601.59583333333</v>
      </c>
      <c r="H8519" s="6" t="str">
        <f>VLOOKUP(F8519,'Customer Details'!$A$1:$B$3264,2,0)</f>
        <v>China</v>
      </c>
      <c r="I8519" s="7">
        <f t="shared" si="1"/>
        <v>2.34</v>
      </c>
      <c r="J8519" s="7">
        <f t="shared" si="2"/>
        <v>2.34</v>
      </c>
    </row>
    <row r="8520" ht="15.75" customHeight="1">
      <c r="A8520" s="4">
        <v>558620.0</v>
      </c>
      <c r="B8520" s="4" t="s">
        <v>332</v>
      </c>
      <c r="C8520" s="5" t="s">
        <v>333</v>
      </c>
      <c r="D8520" s="5">
        <v>1.0</v>
      </c>
      <c r="E8520" s="5">
        <v>5.95</v>
      </c>
      <c r="F8520" s="4">
        <v>15584.0</v>
      </c>
      <c r="G8520" s="6">
        <v>44560.69375</v>
      </c>
      <c r="H8520" s="6" t="str">
        <f>VLOOKUP(F8520,'Customer Details'!$A$1:$B$3264,2,0)</f>
        <v>USA</v>
      </c>
      <c r="I8520" s="7">
        <f t="shared" si="1"/>
        <v>5.95</v>
      </c>
      <c r="J8520" s="7">
        <f t="shared" si="2"/>
        <v>5.95</v>
      </c>
    </row>
    <row r="8521" ht="15.75" customHeight="1">
      <c r="A8521" s="4">
        <v>566225.0</v>
      </c>
      <c r="B8521" s="4" t="s">
        <v>30</v>
      </c>
      <c r="C8521" s="5" t="s">
        <v>31</v>
      </c>
      <c r="D8521" s="5">
        <v>3.0</v>
      </c>
      <c r="E8521" s="5">
        <v>4.25</v>
      </c>
      <c r="F8521" s="4">
        <v>16899.0</v>
      </c>
      <c r="G8521" s="6">
        <v>44631.44097222222</v>
      </c>
      <c r="H8521" s="6" t="str">
        <f>VLOOKUP(F8521,'Customer Details'!$A$1:$B$3264,2,0)</f>
        <v>India</v>
      </c>
      <c r="I8521" s="7">
        <f t="shared" si="1"/>
        <v>12.75</v>
      </c>
      <c r="J8521" s="7">
        <f t="shared" si="2"/>
        <v>12.75</v>
      </c>
    </row>
    <row r="8522" ht="15.75" customHeight="1">
      <c r="A8522" s="4">
        <v>545690.0</v>
      </c>
      <c r="B8522" s="4" t="s">
        <v>1323</v>
      </c>
      <c r="C8522" s="5" t="s">
        <v>1324</v>
      </c>
      <c r="D8522" s="5">
        <v>1.0</v>
      </c>
      <c r="E8522" s="5">
        <v>12.75</v>
      </c>
      <c r="F8522" s="4">
        <v>13263.0</v>
      </c>
      <c r="G8522" s="6">
        <v>44445.53194444445</v>
      </c>
      <c r="H8522" s="6" t="str">
        <f>VLOOKUP(F8522,'Customer Details'!$A$1:$B$3264,2,0)</f>
        <v>Australia</v>
      </c>
      <c r="I8522" s="7">
        <f t="shared" si="1"/>
        <v>12.75</v>
      </c>
      <c r="J8522" s="7">
        <f t="shared" si="2"/>
        <v>12.75</v>
      </c>
    </row>
    <row r="8523" ht="15.75" customHeight="1">
      <c r="A8523" s="4">
        <v>572025.0</v>
      </c>
      <c r="B8523" s="4" t="s">
        <v>3155</v>
      </c>
      <c r="C8523" s="5" t="s">
        <v>3156</v>
      </c>
      <c r="D8523" s="5">
        <v>36.0</v>
      </c>
      <c r="E8523" s="5">
        <v>0.38</v>
      </c>
      <c r="F8523" s="4">
        <v>17651.0</v>
      </c>
      <c r="G8523" s="6">
        <v>44671.47916666666</v>
      </c>
      <c r="H8523" s="6" t="str">
        <f>VLOOKUP(F8523,'Customer Details'!$A$1:$B$3264,2,0)</f>
        <v>USA</v>
      </c>
      <c r="I8523" s="7">
        <f t="shared" si="1"/>
        <v>13.68</v>
      </c>
      <c r="J8523" s="7">
        <f t="shared" si="2"/>
        <v>13.68</v>
      </c>
    </row>
    <row r="8524" ht="15.75" customHeight="1">
      <c r="A8524" s="4" t="s">
        <v>2003</v>
      </c>
      <c r="B8524" s="4">
        <v>22941.0</v>
      </c>
      <c r="C8524" s="5" t="s">
        <v>142</v>
      </c>
      <c r="D8524" s="5">
        <v>-1.0</v>
      </c>
      <c r="E8524" s="5">
        <v>8.5</v>
      </c>
      <c r="F8524" s="4">
        <v>17511.0</v>
      </c>
      <c r="G8524" s="6">
        <v>44382.66805555556</v>
      </c>
      <c r="H8524" s="6" t="str">
        <f>VLOOKUP(F8524,'Customer Details'!$A$1:$B$3264,2,0)</f>
        <v>United Kingdom</v>
      </c>
      <c r="I8524" s="7">
        <f t="shared" si="1"/>
        <v>-8.5</v>
      </c>
      <c r="J8524" s="7">
        <f t="shared" si="2"/>
        <v>8.5</v>
      </c>
    </row>
    <row r="8525" ht="15.75" customHeight="1">
      <c r="A8525" s="4">
        <v>568201.0</v>
      </c>
      <c r="B8525" s="4" t="s">
        <v>1768</v>
      </c>
      <c r="C8525" s="5" t="s">
        <v>1769</v>
      </c>
      <c r="D8525" s="5">
        <v>2.0</v>
      </c>
      <c r="E8525" s="5">
        <v>4.65</v>
      </c>
      <c r="F8525" s="4">
        <v>14712.0</v>
      </c>
      <c r="G8525" s="6">
        <v>44645.62361111111</v>
      </c>
      <c r="H8525" s="6" t="str">
        <f>VLOOKUP(F8525,'Customer Details'!$A$1:$B$3264,2,0)</f>
        <v>China</v>
      </c>
      <c r="I8525" s="7">
        <f t="shared" si="1"/>
        <v>9.3</v>
      </c>
      <c r="J8525" s="7">
        <f t="shared" si="2"/>
        <v>9.3</v>
      </c>
    </row>
    <row r="8526" ht="15.75" customHeight="1">
      <c r="A8526" s="4">
        <v>549548.0</v>
      </c>
      <c r="B8526" s="4" t="s">
        <v>187</v>
      </c>
      <c r="C8526" s="5" t="s">
        <v>188</v>
      </c>
      <c r="D8526" s="5">
        <v>2.0</v>
      </c>
      <c r="E8526" s="5">
        <v>0.42</v>
      </c>
      <c r="F8526" s="4">
        <v>13548.0</v>
      </c>
      <c r="G8526" s="6">
        <v>44479.48263888889</v>
      </c>
      <c r="H8526" s="6" t="str">
        <f>VLOOKUP(F8526,'Customer Details'!$A$1:$B$3264,2,0)</f>
        <v>USA</v>
      </c>
      <c r="I8526" s="7">
        <f t="shared" si="1"/>
        <v>0.84</v>
      </c>
      <c r="J8526" s="7">
        <f t="shared" si="2"/>
        <v>0.84</v>
      </c>
    </row>
    <row r="8527" ht="15.75" customHeight="1">
      <c r="A8527" s="4">
        <v>552285.0</v>
      </c>
      <c r="B8527" s="4">
        <v>85227.0</v>
      </c>
      <c r="C8527" s="5" t="s">
        <v>3466</v>
      </c>
      <c r="D8527" s="5">
        <v>1.0</v>
      </c>
      <c r="E8527" s="5">
        <v>0.85</v>
      </c>
      <c r="F8527" s="4">
        <v>14684.0</v>
      </c>
      <c r="G8527" s="6">
        <v>44508.54027777778</v>
      </c>
      <c r="H8527" s="6" t="str">
        <f>VLOOKUP(F8527,'Customer Details'!$A$1:$B$3264,2,0)</f>
        <v>India</v>
      </c>
      <c r="I8527" s="7">
        <f t="shared" si="1"/>
        <v>0.85</v>
      </c>
      <c r="J8527" s="7">
        <f t="shared" si="2"/>
        <v>0.85</v>
      </c>
    </row>
    <row r="8528" ht="15.75" customHeight="1">
      <c r="A8528" s="4">
        <v>547921.0</v>
      </c>
      <c r="B8528" s="4" t="s">
        <v>40</v>
      </c>
      <c r="C8528" s="5" t="s">
        <v>41</v>
      </c>
      <c r="D8528" s="5">
        <v>12.0</v>
      </c>
      <c r="E8528" s="5">
        <v>2.95</v>
      </c>
      <c r="F8528" s="4">
        <v>14766.0</v>
      </c>
      <c r="G8528" s="6">
        <v>44467.56111111111</v>
      </c>
      <c r="H8528" s="6" t="str">
        <f>VLOOKUP(F8528,'Customer Details'!$A$1:$B$3264,2,0)</f>
        <v>Australia</v>
      </c>
      <c r="I8528" s="7">
        <f t="shared" si="1"/>
        <v>35.4</v>
      </c>
      <c r="J8528" s="7">
        <f t="shared" si="2"/>
        <v>35.4</v>
      </c>
    </row>
    <row r="8529" ht="15.75" customHeight="1">
      <c r="A8529" s="4" t="s">
        <v>2117</v>
      </c>
      <c r="B8529" s="4">
        <v>22411.0</v>
      </c>
      <c r="C8529" s="5" t="s">
        <v>3166</v>
      </c>
      <c r="D8529" s="5">
        <v>-2.0</v>
      </c>
      <c r="E8529" s="5">
        <v>1.79</v>
      </c>
      <c r="F8529" s="4">
        <v>15311.0</v>
      </c>
      <c r="G8529" s="6">
        <v>44696.55694444444</v>
      </c>
      <c r="H8529" s="6" t="str">
        <f>VLOOKUP(F8529,'Customer Details'!$A$1:$B$3264,2,0)</f>
        <v>USA</v>
      </c>
      <c r="I8529" s="7">
        <f t="shared" si="1"/>
        <v>-3.58</v>
      </c>
      <c r="J8529" s="7">
        <f t="shared" si="2"/>
        <v>3.58</v>
      </c>
    </row>
    <row r="8530" ht="15.75" customHeight="1">
      <c r="A8530" s="4">
        <v>562263.0</v>
      </c>
      <c r="B8530" s="4" t="s">
        <v>56</v>
      </c>
      <c r="C8530" s="5" t="s">
        <v>57</v>
      </c>
      <c r="D8530" s="5">
        <v>3.0</v>
      </c>
      <c r="E8530" s="5">
        <v>0.79</v>
      </c>
      <c r="F8530" s="4">
        <v>17514.0</v>
      </c>
      <c r="G8530" s="6">
        <v>44595.65625</v>
      </c>
      <c r="H8530" s="6" t="str">
        <f>VLOOKUP(F8530,'Customer Details'!$A$1:$B$3264,2,0)</f>
        <v>Australia</v>
      </c>
      <c r="I8530" s="7">
        <f t="shared" si="1"/>
        <v>2.37</v>
      </c>
      <c r="J8530" s="7">
        <f t="shared" si="2"/>
        <v>2.37</v>
      </c>
    </row>
    <row r="8531" ht="15.75" customHeight="1">
      <c r="A8531" s="4">
        <v>577723.0</v>
      </c>
      <c r="B8531" s="4" t="s">
        <v>40</v>
      </c>
      <c r="C8531" s="5" t="s">
        <v>41</v>
      </c>
      <c r="D8531" s="5">
        <v>3.0</v>
      </c>
      <c r="E8531" s="5">
        <v>2.95</v>
      </c>
      <c r="F8531" s="4">
        <v>16713.0</v>
      </c>
      <c r="G8531" s="6">
        <v>44702.525</v>
      </c>
      <c r="H8531" s="6" t="str">
        <f>VLOOKUP(F8531,'Customer Details'!$A$1:$B$3264,2,0)</f>
        <v>United Kingdom</v>
      </c>
      <c r="I8531" s="7">
        <f t="shared" si="1"/>
        <v>8.85</v>
      </c>
      <c r="J8531" s="7">
        <f t="shared" si="2"/>
        <v>8.85</v>
      </c>
    </row>
    <row r="8532" ht="15.75" customHeight="1">
      <c r="A8532" s="4" t="s">
        <v>3467</v>
      </c>
      <c r="B8532" s="4" t="s">
        <v>148</v>
      </c>
      <c r="C8532" s="5" t="s">
        <v>149</v>
      </c>
      <c r="D8532" s="5">
        <v>-1.0</v>
      </c>
      <c r="E8532" s="5">
        <v>80.0</v>
      </c>
      <c r="F8532" s="4">
        <v>12748.0</v>
      </c>
      <c r="G8532" s="6">
        <v>44647.44583333333</v>
      </c>
      <c r="H8532" s="6" t="str">
        <f>VLOOKUP(F8532,'Customer Details'!$A$1:$B$3264,2,0)</f>
        <v>USA</v>
      </c>
      <c r="I8532" s="7">
        <f t="shared" si="1"/>
        <v>-80</v>
      </c>
      <c r="J8532" s="7">
        <f t="shared" si="2"/>
        <v>80</v>
      </c>
    </row>
    <row r="8533" ht="15.75" customHeight="1">
      <c r="A8533" s="4">
        <v>540473.0</v>
      </c>
      <c r="B8533" s="4" t="s">
        <v>77</v>
      </c>
      <c r="C8533" s="5" t="s">
        <v>1051</v>
      </c>
      <c r="D8533" s="5">
        <v>2.0</v>
      </c>
      <c r="E8533" s="5">
        <v>3.75</v>
      </c>
      <c r="F8533" s="4">
        <v>17284.0</v>
      </c>
      <c r="G8533" s="6">
        <v>44384.60486111111</v>
      </c>
      <c r="H8533" s="6" t="str">
        <f>VLOOKUP(F8533,'Customer Details'!$A$1:$B$3264,2,0)</f>
        <v>Australia</v>
      </c>
      <c r="I8533" s="7">
        <f t="shared" si="1"/>
        <v>7.5</v>
      </c>
      <c r="J8533" s="7">
        <f t="shared" si="2"/>
        <v>7.5</v>
      </c>
    </row>
    <row r="8534" ht="15.75" customHeight="1">
      <c r="A8534" s="4">
        <v>580727.0</v>
      </c>
      <c r="B8534" s="4" t="s">
        <v>489</v>
      </c>
      <c r="C8534" s="5" t="s">
        <v>490</v>
      </c>
      <c r="D8534" s="5">
        <v>1.0</v>
      </c>
      <c r="E8534" s="5">
        <v>2.46</v>
      </c>
      <c r="F8534" s="4">
        <v>14096.0</v>
      </c>
      <c r="G8534" s="6">
        <v>44717.72013888889</v>
      </c>
      <c r="H8534" s="6" t="str">
        <f>VLOOKUP(F8534,'Customer Details'!$A$1:$B$3264,2,0)</f>
        <v>USA</v>
      </c>
      <c r="I8534" s="7">
        <f t="shared" si="1"/>
        <v>2.46</v>
      </c>
      <c r="J8534" s="7">
        <f t="shared" si="2"/>
        <v>2.46</v>
      </c>
    </row>
    <row r="8535" ht="15.75" customHeight="1">
      <c r="A8535" s="4">
        <v>543032.0</v>
      </c>
      <c r="B8535" s="4" t="s">
        <v>67</v>
      </c>
      <c r="C8535" s="5" t="s">
        <v>68</v>
      </c>
      <c r="D8535" s="5">
        <v>10.0</v>
      </c>
      <c r="E8535" s="5">
        <v>1.95</v>
      </c>
      <c r="F8535" s="4">
        <v>12990.0</v>
      </c>
      <c r="G8535" s="6">
        <v>44410.65208333333</v>
      </c>
      <c r="H8535" s="6" t="str">
        <f>VLOOKUP(F8535,'Customer Details'!$A$1:$B$3264,2,0)</f>
        <v>United Kingdom</v>
      </c>
      <c r="I8535" s="7">
        <f t="shared" si="1"/>
        <v>19.5</v>
      </c>
      <c r="J8535" s="7">
        <f t="shared" si="2"/>
        <v>19.5</v>
      </c>
    </row>
    <row r="8536" ht="15.75" customHeight="1">
      <c r="A8536" s="4">
        <v>557308.0</v>
      </c>
      <c r="B8536" s="4" t="s">
        <v>357</v>
      </c>
      <c r="C8536" s="5" t="s">
        <v>358</v>
      </c>
      <c r="D8536" s="5">
        <v>6.0</v>
      </c>
      <c r="E8536" s="5">
        <v>1.25</v>
      </c>
      <c r="F8536" s="4">
        <v>16744.0</v>
      </c>
      <c r="G8536" s="6">
        <v>44549.63402777778</v>
      </c>
      <c r="H8536" s="6" t="str">
        <f>VLOOKUP(F8536,'Customer Details'!$A$1:$B$3264,2,0)</f>
        <v>India</v>
      </c>
      <c r="I8536" s="7">
        <f t="shared" si="1"/>
        <v>7.5</v>
      </c>
      <c r="J8536" s="7">
        <f t="shared" si="2"/>
        <v>7.5</v>
      </c>
    </row>
    <row r="8537" ht="15.75" customHeight="1">
      <c r="A8537" s="4">
        <v>576926.0</v>
      </c>
      <c r="B8537" s="4" t="s">
        <v>231</v>
      </c>
      <c r="C8537" s="5" t="s">
        <v>232</v>
      </c>
      <c r="D8537" s="5">
        <v>6.0</v>
      </c>
      <c r="E8537" s="5">
        <v>2.95</v>
      </c>
      <c r="F8537" s="4">
        <v>14113.0</v>
      </c>
      <c r="G8537" s="6">
        <v>44698.45763888889</v>
      </c>
      <c r="H8537" s="6" t="str">
        <f>VLOOKUP(F8537,'Customer Details'!$A$1:$B$3264,2,0)</f>
        <v>United Kingdom</v>
      </c>
      <c r="I8537" s="7">
        <f t="shared" si="1"/>
        <v>17.7</v>
      </c>
      <c r="J8537" s="7">
        <f t="shared" si="2"/>
        <v>17.7</v>
      </c>
    </row>
    <row r="8538" ht="15.75" customHeight="1">
      <c r="A8538" s="4">
        <v>540506.0</v>
      </c>
      <c r="B8538" s="4">
        <v>22722.0</v>
      </c>
      <c r="C8538" s="5" t="s">
        <v>487</v>
      </c>
      <c r="D8538" s="5">
        <v>2.0</v>
      </c>
      <c r="E8538" s="5">
        <v>3.95</v>
      </c>
      <c r="F8538" s="4">
        <v>17796.0</v>
      </c>
      <c r="G8538" s="6">
        <v>44386.46666666667</v>
      </c>
      <c r="H8538" s="6" t="str">
        <f>VLOOKUP(F8538,'Customer Details'!$A$1:$B$3264,2,0)</f>
        <v>India</v>
      </c>
      <c r="I8538" s="7">
        <f t="shared" si="1"/>
        <v>7.9</v>
      </c>
      <c r="J8538" s="7">
        <f t="shared" si="2"/>
        <v>7.9</v>
      </c>
    </row>
    <row r="8539" ht="15.75" customHeight="1">
      <c r="A8539" s="4">
        <v>555856.0</v>
      </c>
      <c r="B8539" s="4" t="s">
        <v>44</v>
      </c>
      <c r="C8539" s="5" t="s">
        <v>45</v>
      </c>
      <c r="D8539" s="5">
        <v>4.0</v>
      </c>
      <c r="E8539" s="5">
        <v>2.1</v>
      </c>
      <c r="F8539" s="4">
        <v>17124.0</v>
      </c>
      <c r="G8539" s="6">
        <v>44537.58472222222</v>
      </c>
      <c r="H8539" s="6" t="str">
        <f>VLOOKUP(F8539,'Customer Details'!$A$1:$B$3264,2,0)</f>
        <v>India</v>
      </c>
      <c r="I8539" s="7">
        <f t="shared" si="1"/>
        <v>8.4</v>
      </c>
      <c r="J8539" s="7">
        <f t="shared" si="2"/>
        <v>8.4</v>
      </c>
    </row>
    <row r="8540" ht="15.75" customHeight="1">
      <c r="A8540" s="4">
        <v>574237.0</v>
      </c>
      <c r="B8540" s="4" t="s">
        <v>270</v>
      </c>
      <c r="C8540" s="5" t="s">
        <v>271</v>
      </c>
      <c r="D8540" s="5">
        <v>10.0</v>
      </c>
      <c r="E8540" s="5">
        <v>0.39</v>
      </c>
      <c r="F8540" s="4">
        <v>15551.0</v>
      </c>
      <c r="G8540" s="6">
        <v>44684.52569444444</v>
      </c>
      <c r="H8540" s="6" t="str">
        <f>VLOOKUP(F8540,'Customer Details'!$A$1:$B$3264,2,0)</f>
        <v>Australia</v>
      </c>
      <c r="I8540" s="7">
        <f t="shared" si="1"/>
        <v>3.9</v>
      </c>
      <c r="J8540" s="7">
        <f t="shared" si="2"/>
        <v>3.9</v>
      </c>
    </row>
    <row r="8541" ht="15.75" customHeight="1">
      <c r="A8541" s="4">
        <v>566008.0</v>
      </c>
      <c r="B8541" s="4" t="s">
        <v>156</v>
      </c>
      <c r="C8541" s="5" t="s">
        <v>157</v>
      </c>
      <c r="D8541" s="5">
        <v>4.0</v>
      </c>
      <c r="E8541" s="5">
        <v>0.39</v>
      </c>
      <c r="F8541" s="4">
        <v>16426.0</v>
      </c>
      <c r="G8541" s="6">
        <v>44628.50277777778</v>
      </c>
      <c r="H8541" s="6" t="str">
        <f>VLOOKUP(F8541,'Customer Details'!$A$1:$B$3264,2,0)</f>
        <v>United Kingdom</v>
      </c>
      <c r="I8541" s="7">
        <f t="shared" si="1"/>
        <v>1.56</v>
      </c>
      <c r="J8541" s="7">
        <f t="shared" si="2"/>
        <v>1.56</v>
      </c>
    </row>
    <row r="8542" ht="15.75" customHeight="1">
      <c r="A8542" s="4">
        <v>546918.0</v>
      </c>
      <c r="B8542" s="4" t="s">
        <v>54</v>
      </c>
      <c r="C8542" s="5" t="s">
        <v>55</v>
      </c>
      <c r="D8542" s="5">
        <v>8.0</v>
      </c>
      <c r="E8542" s="5">
        <v>5.95</v>
      </c>
      <c r="F8542" s="4">
        <v>15854.0</v>
      </c>
      <c r="G8542" s="6">
        <v>44457.38819444444</v>
      </c>
      <c r="H8542" s="6" t="str">
        <f>VLOOKUP(F8542,'Customer Details'!$A$1:$B$3264,2,0)</f>
        <v>United Kingdom</v>
      </c>
      <c r="I8542" s="7">
        <f t="shared" si="1"/>
        <v>47.6</v>
      </c>
      <c r="J8542" s="7">
        <f t="shared" si="2"/>
        <v>47.6</v>
      </c>
    </row>
    <row r="8543" ht="15.75" customHeight="1">
      <c r="A8543" s="4">
        <v>563245.0</v>
      </c>
      <c r="B8543" s="4" t="s">
        <v>67</v>
      </c>
      <c r="C8543" s="5" t="s">
        <v>68</v>
      </c>
      <c r="D8543" s="5">
        <v>10.0</v>
      </c>
      <c r="E8543" s="5">
        <v>2.08</v>
      </c>
      <c r="F8543" s="4">
        <v>16272.0</v>
      </c>
      <c r="G8543" s="6">
        <v>44607.45347222222</v>
      </c>
      <c r="H8543" s="6" t="str">
        <f>VLOOKUP(F8543,'Customer Details'!$A$1:$B$3264,2,0)</f>
        <v>USA</v>
      </c>
      <c r="I8543" s="7">
        <f t="shared" si="1"/>
        <v>20.8</v>
      </c>
      <c r="J8543" s="7">
        <f t="shared" si="2"/>
        <v>20.8</v>
      </c>
    </row>
    <row r="8544" ht="15.75" customHeight="1">
      <c r="A8544" s="4">
        <v>578255.0</v>
      </c>
      <c r="B8544" s="4" t="s">
        <v>38</v>
      </c>
      <c r="C8544" s="5" t="s">
        <v>39</v>
      </c>
      <c r="D8544" s="5">
        <v>1.0</v>
      </c>
      <c r="E8544" s="5">
        <v>2.95</v>
      </c>
      <c r="F8544" s="4">
        <v>14675.0</v>
      </c>
      <c r="G8544" s="6">
        <v>44704.54027777778</v>
      </c>
      <c r="H8544" s="6" t="str">
        <f>VLOOKUP(F8544,'Customer Details'!$A$1:$B$3264,2,0)</f>
        <v>Australia</v>
      </c>
      <c r="I8544" s="7">
        <f t="shared" si="1"/>
        <v>2.95</v>
      </c>
      <c r="J8544" s="7">
        <f t="shared" si="2"/>
        <v>2.95</v>
      </c>
    </row>
    <row r="8545" ht="15.75" customHeight="1">
      <c r="A8545" s="4" t="s">
        <v>3274</v>
      </c>
      <c r="B8545" s="4">
        <v>23565.0</v>
      </c>
      <c r="C8545" s="5" t="s">
        <v>3468</v>
      </c>
      <c r="D8545" s="5">
        <v>-1.0</v>
      </c>
      <c r="E8545" s="5">
        <v>1.25</v>
      </c>
      <c r="F8545" s="4">
        <v>13139.0</v>
      </c>
      <c r="G8545" s="6">
        <v>44695.57083333333</v>
      </c>
      <c r="H8545" s="6" t="str">
        <f>VLOOKUP(F8545,'Customer Details'!$A$1:$B$3264,2,0)</f>
        <v>United Kingdom</v>
      </c>
      <c r="I8545" s="7">
        <f t="shared" si="1"/>
        <v>-1.25</v>
      </c>
      <c r="J8545" s="7">
        <f t="shared" si="2"/>
        <v>1.25</v>
      </c>
    </row>
    <row r="8546" ht="15.75" customHeight="1">
      <c r="A8546" s="4">
        <v>548178.0</v>
      </c>
      <c r="B8546" s="4" t="s">
        <v>59</v>
      </c>
      <c r="C8546" s="5" t="s">
        <v>60</v>
      </c>
      <c r="D8546" s="5">
        <v>12.0</v>
      </c>
      <c r="E8546" s="5">
        <v>4.95</v>
      </c>
      <c r="F8546" s="4">
        <v>14367.0</v>
      </c>
      <c r="G8546" s="6">
        <v>44468.60763888889</v>
      </c>
      <c r="H8546" s="6" t="str">
        <f>VLOOKUP(F8546,'Customer Details'!$A$1:$B$3264,2,0)</f>
        <v>USA</v>
      </c>
      <c r="I8546" s="7">
        <f t="shared" si="1"/>
        <v>59.4</v>
      </c>
      <c r="J8546" s="7">
        <f t="shared" si="2"/>
        <v>59.4</v>
      </c>
    </row>
    <row r="8547" ht="15.75" customHeight="1">
      <c r="A8547" s="4" t="s">
        <v>3469</v>
      </c>
      <c r="B8547" s="4">
        <v>20728.0</v>
      </c>
      <c r="C8547" s="5" t="s">
        <v>123</v>
      </c>
      <c r="D8547" s="5">
        <v>-2.0</v>
      </c>
      <c r="E8547" s="5">
        <v>1.45</v>
      </c>
      <c r="F8547" s="4">
        <v>13098.0</v>
      </c>
      <c r="G8547" s="6">
        <v>44510.67013888889</v>
      </c>
      <c r="H8547" s="6" t="str">
        <f>VLOOKUP(F8547,'Customer Details'!$A$1:$B$3264,2,0)</f>
        <v>Australia</v>
      </c>
      <c r="I8547" s="7">
        <f t="shared" si="1"/>
        <v>-2.9</v>
      </c>
      <c r="J8547" s="7">
        <f t="shared" si="2"/>
        <v>2.9</v>
      </c>
    </row>
    <row r="8548" ht="15.75" customHeight="1">
      <c r="A8548" s="4" t="s">
        <v>1633</v>
      </c>
      <c r="B8548" s="4">
        <v>23175.0</v>
      </c>
      <c r="C8548" s="5" t="s">
        <v>2672</v>
      </c>
      <c r="D8548" s="5">
        <v>-1.0</v>
      </c>
      <c r="E8548" s="5">
        <v>3.25</v>
      </c>
      <c r="F8548" s="4">
        <v>15215.0</v>
      </c>
      <c r="G8548" s="6">
        <v>44677.51944444444</v>
      </c>
      <c r="H8548" s="6" t="str">
        <f>VLOOKUP(F8548,'Customer Details'!$A$1:$B$3264,2,0)</f>
        <v>India</v>
      </c>
      <c r="I8548" s="7">
        <f t="shared" si="1"/>
        <v>-3.25</v>
      </c>
      <c r="J8548" s="7">
        <f t="shared" si="2"/>
        <v>3.25</v>
      </c>
    </row>
    <row r="8549" ht="15.75" customHeight="1">
      <c r="A8549" s="4">
        <v>536752.0</v>
      </c>
      <c r="B8549" s="4" t="s">
        <v>38</v>
      </c>
      <c r="C8549" s="5" t="s">
        <v>39</v>
      </c>
      <c r="D8549" s="5">
        <v>6.0</v>
      </c>
      <c r="E8549" s="5">
        <v>2.55</v>
      </c>
      <c r="F8549" s="4">
        <v>17850.0</v>
      </c>
      <c r="G8549" s="6">
        <v>44349.5875</v>
      </c>
      <c r="H8549" s="6" t="str">
        <f>VLOOKUP(F8549,'Customer Details'!$A$1:$B$3264,2,0)</f>
        <v>India</v>
      </c>
      <c r="I8549" s="7">
        <f t="shared" si="1"/>
        <v>15.3</v>
      </c>
      <c r="J8549" s="7">
        <f t="shared" si="2"/>
        <v>15.3</v>
      </c>
    </row>
    <row r="8550" ht="15.75" customHeight="1">
      <c r="A8550" s="4">
        <v>546986.0</v>
      </c>
      <c r="B8550" s="4" t="s">
        <v>293</v>
      </c>
      <c r="C8550" s="5" t="s">
        <v>294</v>
      </c>
      <c r="D8550" s="5">
        <v>24.0</v>
      </c>
      <c r="E8550" s="5">
        <v>0.42</v>
      </c>
      <c r="F8550" s="4">
        <v>14194.0</v>
      </c>
      <c r="G8550" s="6">
        <v>44457.53888888889</v>
      </c>
      <c r="H8550" s="6" t="str">
        <f>VLOOKUP(F8550,'Customer Details'!$A$1:$B$3264,2,0)</f>
        <v>India</v>
      </c>
      <c r="I8550" s="7">
        <f t="shared" si="1"/>
        <v>10.08</v>
      </c>
      <c r="J8550" s="7">
        <f t="shared" si="2"/>
        <v>10.08</v>
      </c>
    </row>
    <row r="8551" ht="15.75" customHeight="1">
      <c r="A8551" s="4">
        <v>557471.0</v>
      </c>
      <c r="B8551" s="4" t="s">
        <v>1677</v>
      </c>
      <c r="C8551" s="5" t="s">
        <v>1678</v>
      </c>
      <c r="D8551" s="5">
        <v>12.0</v>
      </c>
      <c r="E8551" s="5">
        <v>0.19</v>
      </c>
      <c r="F8551" s="4">
        <v>15825.0</v>
      </c>
      <c r="G8551" s="6">
        <v>44550.56041666667</v>
      </c>
      <c r="H8551" s="6" t="str">
        <f>VLOOKUP(F8551,'Customer Details'!$A$1:$B$3264,2,0)</f>
        <v>Australia</v>
      </c>
      <c r="I8551" s="7">
        <f t="shared" si="1"/>
        <v>2.28</v>
      </c>
      <c r="J8551" s="7">
        <f t="shared" si="2"/>
        <v>2.28</v>
      </c>
    </row>
    <row r="8552" ht="15.75" customHeight="1">
      <c r="A8552" s="4">
        <v>565126.0</v>
      </c>
      <c r="B8552" s="4" t="s">
        <v>3470</v>
      </c>
      <c r="C8552" s="5" t="s">
        <v>3471</v>
      </c>
      <c r="D8552" s="5">
        <v>6.0</v>
      </c>
      <c r="E8552" s="5">
        <v>2.95</v>
      </c>
      <c r="F8552" s="4">
        <v>17653.0</v>
      </c>
      <c r="G8552" s="6">
        <v>44621.51180555556</v>
      </c>
      <c r="H8552" s="6" t="str">
        <f>VLOOKUP(F8552,'Customer Details'!$A$1:$B$3264,2,0)</f>
        <v>China</v>
      </c>
      <c r="I8552" s="7">
        <f t="shared" si="1"/>
        <v>17.7</v>
      </c>
      <c r="J8552" s="7">
        <f t="shared" si="2"/>
        <v>17.7</v>
      </c>
    </row>
    <row r="8553" ht="15.75" customHeight="1">
      <c r="A8553" s="4">
        <v>551774.0</v>
      </c>
      <c r="B8553" s="4" t="s">
        <v>1174</v>
      </c>
      <c r="C8553" s="5" t="s">
        <v>1175</v>
      </c>
      <c r="D8553" s="5">
        <v>1.0</v>
      </c>
      <c r="E8553" s="5">
        <v>2.55</v>
      </c>
      <c r="F8553" s="4">
        <v>14606.0</v>
      </c>
      <c r="G8553" s="6">
        <v>44504.46666666667</v>
      </c>
      <c r="H8553" s="6" t="str">
        <f>VLOOKUP(F8553,'Customer Details'!$A$1:$B$3264,2,0)</f>
        <v>USA</v>
      </c>
      <c r="I8553" s="7">
        <f t="shared" si="1"/>
        <v>2.55</v>
      </c>
      <c r="J8553" s="7">
        <f t="shared" si="2"/>
        <v>2.55</v>
      </c>
    </row>
    <row r="8554" ht="15.75" customHeight="1">
      <c r="A8554" s="4">
        <v>579089.0</v>
      </c>
      <c r="B8554" s="4" t="s">
        <v>73</v>
      </c>
      <c r="C8554" s="5" t="s">
        <v>74</v>
      </c>
      <c r="D8554" s="5">
        <v>1.0</v>
      </c>
      <c r="E8554" s="5">
        <v>0.42</v>
      </c>
      <c r="F8554" s="4">
        <v>17920.0</v>
      </c>
      <c r="G8554" s="6">
        <v>44709.44861111111</v>
      </c>
      <c r="H8554" s="6" t="str">
        <f>VLOOKUP(F8554,'Customer Details'!$A$1:$B$3264,2,0)</f>
        <v>United Kingdom</v>
      </c>
      <c r="I8554" s="7">
        <f t="shared" si="1"/>
        <v>0.42</v>
      </c>
      <c r="J8554" s="7">
        <f t="shared" si="2"/>
        <v>0.42</v>
      </c>
    </row>
    <row r="8555" ht="15.75" customHeight="1">
      <c r="A8555" s="4">
        <v>559831.0</v>
      </c>
      <c r="B8555" s="4" t="s">
        <v>22</v>
      </c>
      <c r="C8555" s="5" t="s">
        <v>23</v>
      </c>
      <c r="D8555" s="5">
        <v>20.0</v>
      </c>
      <c r="E8555" s="5">
        <v>2.08</v>
      </c>
      <c r="F8555" s="4">
        <v>14709.0</v>
      </c>
      <c r="G8555" s="6">
        <v>44574.41527777778</v>
      </c>
      <c r="H8555" s="6" t="str">
        <f>VLOOKUP(F8555,'Customer Details'!$A$1:$B$3264,2,0)</f>
        <v>India</v>
      </c>
      <c r="I8555" s="7">
        <f t="shared" si="1"/>
        <v>41.6</v>
      </c>
      <c r="J8555" s="7">
        <f t="shared" si="2"/>
        <v>41.6</v>
      </c>
    </row>
    <row r="8556" ht="15.75" customHeight="1">
      <c r="A8556" s="4">
        <v>568517.0</v>
      </c>
      <c r="B8556" s="4" t="s">
        <v>548</v>
      </c>
      <c r="C8556" s="5" t="s">
        <v>549</v>
      </c>
      <c r="D8556" s="5">
        <v>2.0</v>
      </c>
      <c r="E8556" s="5">
        <v>0.79</v>
      </c>
      <c r="F8556" s="4">
        <v>14456.0</v>
      </c>
      <c r="G8556" s="6">
        <v>44647.53611111111</v>
      </c>
      <c r="H8556" s="6" t="str">
        <f>VLOOKUP(F8556,'Customer Details'!$A$1:$B$3264,2,0)</f>
        <v>USA</v>
      </c>
      <c r="I8556" s="7">
        <f t="shared" si="1"/>
        <v>1.58</v>
      </c>
      <c r="J8556" s="7">
        <f t="shared" si="2"/>
        <v>1.58</v>
      </c>
    </row>
    <row r="8557" ht="15.75" customHeight="1">
      <c r="A8557" s="4">
        <v>546980.0</v>
      </c>
      <c r="B8557" s="4" t="s">
        <v>952</v>
      </c>
      <c r="C8557" s="5" t="s">
        <v>953</v>
      </c>
      <c r="D8557" s="5">
        <v>5.0</v>
      </c>
      <c r="E8557" s="5">
        <v>3.95</v>
      </c>
      <c r="F8557" s="4">
        <v>13591.0</v>
      </c>
      <c r="G8557" s="6">
        <v>44457.5125</v>
      </c>
      <c r="H8557" s="6" t="str">
        <f>VLOOKUP(F8557,'Customer Details'!$A$1:$B$3264,2,0)</f>
        <v>United Kingdom</v>
      </c>
      <c r="I8557" s="7">
        <f t="shared" si="1"/>
        <v>19.75</v>
      </c>
      <c r="J8557" s="7">
        <f t="shared" si="2"/>
        <v>19.75</v>
      </c>
    </row>
    <row r="8558" ht="15.75" customHeight="1">
      <c r="A8558" s="4">
        <v>574053.0</v>
      </c>
      <c r="B8558" s="4" t="s">
        <v>131</v>
      </c>
      <c r="C8558" s="5" t="s">
        <v>132</v>
      </c>
      <c r="D8558" s="5">
        <v>24.0</v>
      </c>
      <c r="E8558" s="5">
        <v>0.42</v>
      </c>
      <c r="F8558" s="4">
        <v>16379.0</v>
      </c>
      <c r="G8558" s="6">
        <v>44683.58611111111</v>
      </c>
      <c r="H8558" s="6" t="str">
        <f>VLOOKUP(F8558,'Customer Details'!$A$1:$B$3264,2,0)</f>
        <v>USA</v>
      </c>
      <c r="I8558" s="7">
        <f t="shared" si="1"/>
        <v>10.08</v>
      </c>
      <c r="J8558" s="7">
        <f t="shared" si="2"/>
        <v>10.08</v>
      </c>
    </row>
    <row r="8559" ht="15.75" customHeight="1">
      <c r="A8559" s="4" t="s">
        <v>3472</v>
      </c>
      <c r="B8559" s="4">
        <v>23431.0</v>
      </c>
      <c r="C8559" s="5" t="s">
        <v>1682</v>
      </c>
      <c r="D8559" s="5">
        <v>-12.0</v>
      </c>
      <c r="E8559" s="5">
        <v>0.83</v>
      </c>
      <c r="F8559" s="4">
        <v>15618.0</v>
      </c>
      <c r="G8559" s="6">
        <v>44634.62152777778</v>
      </c>
      <c r="H8559" s="6" t="str">
        <f>VLOOKUP(F8559,'Customer Details'!$A$1:$B$3264,2,0)</f>
        <v>United Kingdom</v>
      </c>
      <c r="I8559" s="7">
        <f t="shared" si="1"/>
        <v>-9.96</v>
      </c>
      <c r="J8559" s="7">
        <f t="shared" si="2"/>
        <v>9.96</v>
      </c>
    </row>
    <row r="8560" ht="15.75" customHeight="1">
      <c r="A8560" s="4">
        <v>577516.0</v>
      </c>
      <c r="B8560" s="4" t="s">
        <v>460</v>
      </c>
      <c r="C8560" s="5" t="s">
        <v>461</v>
      </c>
      <c r="D8560" s="5">
        <v>12.0</v>
      </c>
      <c r="E8560" s="5">
        <v>0.39</v>
      </c>
      <c r="F8560" s="4">
        <v>16533.0</v>
      </c>
      <c r="G8560" s="6">
        <v>44701.54722222222</v>
      </c>
      <c r="H8560" s="6" t="str">
        <f>VLOOKUP(F8560,'Customer Details'!$A$1:$B$3264,2,0)</f>
        <v>United Kingdom</v>
      </c>
      <c r="I8560" s="7">
        <f t="shared" si="1"/>
        <v>4.68</v>
      </c>
      <c r="J8560" s="7">
        <f t="shared" si="2"/>
        <v>4.68</v>
      </c>
    </row>
    <row r="8561" ht="15.75" customHeight="1">
      <c r="A8561" s="4">
        <v>559465.0</v>
      </c>
      <c r="B8561" s="4" t="s">
        <v>22</v>
      </c>
      <c r="C8561" s="5" t="s">
        <v>23</v>
      </c>
      <c r="D8561" s="5">
        <v>100.0</v>
      </c>
      <c r="E8561" s="5">
        <v>1.79</v>
      </c>
      <c r="F8561" s="4">
        <v>14680.0</v>
      </c>
      <c r="G8561" s="6">
        <v>44569.55972222222</v>
      </c>
      <c r="H8561" s="6" t="str">
        <f>VLOOKUP(F8561,'Customer Details'!$A$1:$B$3264,2,0)</f>
        <v>United Kingdom</v>
      </c>
      <c r="I8561" s="7">
        <f t="shared" si="1"/>
        <v>179</v>
      </c>
      <c r="J8561" s="7">
        <f t="shared" si="2"/>
        <v>179</v>
      </c>
    </row>
    <row r="8562" ht="15.75" customHeight="1">
      <c r="A8562" s="4">
        <v>548711.0</v>
      </c>
      <c r="B8562" s="4" t="s">
        <v>119</v>
      </c>
      <c r="C8562" s="5" t="s">
        <v>120</v>
      </c>
      <c r="D8562" s="5">
        <v>1.0</v>
      </c>
      <c r="E8562" s="5">
        <v>0.42</v>
      </c>
      <c r="F8562" s="4">
        <v>18116.0</v>
      </c>
      <c r="G8562" s="6">
        <v>44472.6</v>
      </c>
      <c r="H8562" s="6" t="str">
        <f>VLOOKUP(F8562,'Customer Details'!$A$1:$B$3264,2,0)</f>
        <v>USA</v>
      </c>
      <c r="I8562" s="7">
        <f t="shared" si="1"/>
        <v>0.42</v>
      </c>
      <c r="J8562" s="7">
        <f t="shared" si="2"/>
        <v>0.42</v>
      </c>
    </row>
    <row r="8563" ht="15.75" customHeight="1">
      <c r="A8563" s="4" t="s">
        <v>3473</v>
      </c>
      <c r="B8563" s="4" t="s">
        <v>148</v>
      </c>
      <c r="C8563" s="5" t="s">
        <v>149</v>
      </c>
      <c r="D8563" s="5">
        <v>-1.0</v>
      </c>
      <c r="E8563" s="5">
        <v>3.5</v>
      </c>
      <c r="F8563" s="4">
        <v>12971.0</v>
      </c>
      <c r="G8563" s="6">
        <v>44362.71388888889</v>
      </c>
      <c r="H8563" s="6" t="str">
        <f>VLOOKUP(F8563,'Customer Details'!$A$1:$B$3264,2,0)</f>
        <v>United Kingdom</v>
      </c>
      <c r="I8563" s="7">
        <f t="shared" si="1"/>
        <v>-3.5</v>
      </c>
      <c r="J8563" s="7">
        <f t="shared" si="2"/>
        <v>3.5</v>
      </c>
    </row>
    <row r="8564" ht="15.75" customHeight="1">
      <c r="A8564" s="4">
        <v>551617.0</v>
      </c>
      <c r="B8564" s="4" t="s">
        <v>38</v>
      </c>
      <c r="C8564" s="5" t="s">
        <v>39</v>
      </c>
      <c r="D8564" s="5">
        <v>192.0</v>
      </c>
      <c r="E8564" s="5">
        <v>2.55</v>
      </c>
      <c r="F8564" s="4">
        <v>16013.0</v>
      </c>
      <c r="G8564" s="6">
        <v>44503.48680555556</v>
      </c>
      <c r="H8564" s="6" t="str">
        <f>VLOOKUP(F8564,'Customer Details'!$A$1:$B$3264,2,0)</f>
        <v>United Kingdom</v>
      </c>
      <c r="I8564" s="7">
        <f t="shared" si="1"/>
        <v>489.6</v>
      </c>
      <c r="J8564" s="7">
        <f t="shared" si="2"/>
        <v>489.6</v>
      </c>
    </row>
    <row r="8565" ht="15.75" customHeight="1">
      <c r="A8565" s="4">
        <v>551687.0</v>
      </c>
      <c r="B8565" s="4" t="s">
        <v>299</v>
      </c>
      <c r="C8565" s="5" t="s">
        <v>300</v>
      </c>
      <c r="D8565" s="5">
        <v>12.0</v>
      </c>
      <c r="E8565" s="5">
        <v>1.25</v>
      </c>
      <c r="F8565" s="4">
        <v>14135.0</v>
      </c>
      <c r="G8565" s="6">
        <v>44503.55694444444</v>
      </c>
      <c r="H8565" s="6" t="str">
        <f>VLOOKUP(F8565,'Customer Details'!$A$1:$B$3264,2,0)</f>
        <v>USA</v>
      </c>
      <c r="I8565" s="7">
        <f t="shared" si="1"/>
        <v>15</v>
      </c>
      <c r="J8565" s="7">
        <f t="shared" si="2"/>
        <v>15</v>
      </c>
    </row>
    <row r="8566" ht="15.75" customHeight="1">
      <c r="A8566" s="4">
        <v>566258.0</v>
      </c>
      <c r="B8566" s="4" t="s">
        <v>2549</v>
      </c>
      <c r="C8566" s="5" t="s">
        <v>2550</v>
      </c>
      <c r="D8566" s="5">
        <v>2.0</v>
      </c>
      <c r="E8566" s="5">
        <v>0.42</v>
      </c>
      <c r="F8566" s="4">
        <v>13124.0</v>
      </c>
      <c r="G8566" s="6">
        <v>44631.53125</v>
      </c>
      <c r="H8566" s="6" t="str">
        <f>VLOOKUP(F8566,'Customer Details'!$A$1:$B$3264,2,0)</f>
        <v>USA</v>
      </c>
      <c r="I8566" s="7">
        <f t="shared" si="1"/>
        <v>0.84</v>
      </c>
      <c r="J8566" s="7">
        <f t="shared" si="2"/>
        <v>0.84</v>
      </c>
    </row>
    <row r="8567" ht="15.75" customHeight="1">
      <c r="A8567" s="4" t="s">
        <v>2432</v>
      </c>
      <c r="B8567" s="4">
        <v>22957.0</v>
      </c>
      <c r="C8567" s="5" t="s">
        <v>2724</v>
      </c>
      <c r="D8567" s="5">
        <v>-12.0</v>
      </c>
      <c r="E8567" s="5">
        <v>2.95</v>
      </c>
      <c r="F8567" s="4">
        <v>17204.0</v>
      </c>
      <c r="G8567" s="6">
        <v>44464.52986111111</v>
      </c>
      <c r="H8567" s="6" t="str">
        <f>VLOOKUP(F8567,'Customer Details'!$A$1:$B$3264,2,0)</f>
        <v>Australia</v>
      </c>
      <c r="I8567" s="7">
        <f t="shared" si="1"/>
        <v>-35.4</v>
      </c>
      <c r="J8567" s="7">
        <f t="shared" si="2"/>
        <v>35.4</v>
      </c>
    </row>
    <row r="8568" ht="15.75" customHeight="1">
      <c r="A8568" s="4">
        <v>546089.0</v>
      </c>
      <c r="B8568" s="4">
        <v>21829.0</v>
      </c>
      <c r="C8568" s="5" t="s">
        <v>3474</v>
      </c>
      <c r="D8568" s="5">
        <v>36.0</v>
      </c>
      <c r="E8568" s="5">
        <v>0.21</v>
      </c>
      <c r="F8568" s="4">
        <v>17864.0</v>
      </c>
      <c r="G8568" s="6">
        <v>44448.48888888889</v>
      </c>
      <c r="H8568" s="6" t="str">
        <f>VLOOKUP(F8568,'Customer Details'!$A$1:$B$3264,2,0)</f>
        <v>United Kingdom</v>
      </c>
      <c r="I8568" s="7">
        <f t="shared" si="1"/>
        <v>7.56</v>
      </c>
      <c r="J8568" s="7">
        <f t="shared" si="2"/>
        <v>7.56</v>
      </c>
    </row>
    <row r="8569" ht="15.75" customHeight="1">
      <c r="A8569" s="4">
        <v>541110.0</v>
      </c>
      <c r="B8569" s="4" t="s">
        <v>1951</v>
      </c>
      <c r="C8569" s="5" t="s">
        <v>1952</v>
      </c>
      <c r="D8569" s="5">
        <v>4.0</v>
      </c>
      <c r="E8569" s="5">
        <v>0.42</v>
      </c>
      <c r="F8569" s="4">
        <v>15916.0</v>
      </c>
      <c r="G8569" s="6">
        <v>44390.63263888889</v>
      </c>
      <c r="H8569" s="6" t="str">
        <f>VLOOKUP(F8569,'Customer Details'!$A$1:$B$3264,2,0)</f>
        <v>China</v>
      </c>
      <c r="I8569" s="7">
        <f t="shared" si="1"/>
        <v>1.68</v>
      </c>
      <c r="J8569" s="7">
        <f t="shared" si="2"/>
        <v>1.68</v>
      </c>
    </row>
    <row r="8570" ht="15.75" customHeight="1">
      <c r="A8570" s="4">
        <v>546113.0</v>
      </c>
      <c r="B8570" s="4" t="s">
        <v>3366</v>
      </c>
      <c r="C8570" s="5" t="s">
        <v>3367</v>
      </c>
      <c r="D8570" s="5">
        <v>25.0</v>
      </c>
      <c r="E8570" s="5">
        <v>0.21</v>
      </c>
      <c r="F8570" s="4">
        <v>14344.0</v>
      </c>
      <c r="G8570" s="6">
        <v>44448.55416666667</v>
      </c>
      <c r="H8570" s="6" t="str">
        <f>VLOOKUP(F8570,'Customer Details'!$A$1:$B$3264,2,0)</f>
        <v>China</v>
      </c>
      <c r="I8570" s="7">
        <f t="shared" si="1"/>
        <v>5.25</v>
      </c>
      <c r="J8570" s="7">
        <f t="shared" si="2"/>
        <v>5.25</v>
      </c>
    </row>
    <row r="8571" ht="15.75" customHeight="1">
      <c r="A8571" s="4" t="s">
        <v>3475</v>
      </c>
      <c r="B8571" s="4" t="s">
        <v>905</v>
      </c>
      <c r="C8571" s="5" t="s">
        <v>906</v>
      </c>
      <c r="D8571" s="5">
        <v>-1.0</v>
      </c>
      <c r="E8571" s="5">
        <v>1.95</v>
      </c>
      <c r="F8571" s="4">
        <v>14031.0</v>
      </c>
      <c r="G8571" s="6">
        <v>44356.73055555556</v>
      </c>
      <c r="H8571" s="6" t="str">
        <f>VLOOKUP(F8571,'Customer Details'!$A$1:$B$3264,2,0)</f>
        <v>India</v>
      </c>
      <c r="I8571" s="7">
        <f t="shared" si="1"/>
        <v>-1.95</v>
      </c>
      <c r="J8571" s="7">
        <f t="shared" si="2"/>
        <v>1.95</v>
      </c>
    </row>
    <row r="8572" ht="15.75" customHeight="1">
      <c r="A8572" s="4">
        <v>558749.0</v>
      </c>
      <c r="B8572" s="4" t="s">
        <v>313</v>
      </c>
      <c r="C8572" s="5" t="s">
        <v>314</v>
      </c>
      <c r="D8572" s="5">
        <v>1.0</v>
      </c>
      <c r="E8572" s="5">
        <v>0.42</v>
      </c>
      <c r="F8572" s="4">
        <v>16326.0</v>
      </c>
      <c r="G8572" s="6">
        <v>44564.43611111111</v>
      </c>
      <c r="H8572" s="6" t="str">
        <f>VLOOKUP(F8572,'Customer Details'!$A$1:$B$3264,2,0)</f>
        <v>Australia</v>
      </c>
      <c r="I8572" s="7">
        <f t="shared" si="1"/>
        <v>0.42</v>
      </c>
      <c r="J8572" s="7">
        <f t="shared" si="2"/>
        <v>0.42</v>
      </c>
    </row>
    <row r="8573" ht="15.75" customHeight="1">
      <c r="A8573" s="4">
        <v>550477.0</v>
      </c>
      <c r="B8573" s="4">
        <v>22750.0</v>
      </c>
      <c r="C8573" s="5" t="s">
        <v>949</v>
      </c>
      <c r="D8573" s="5">
        <v>1.0</v>
      </c>
      <c r="E8573" s="5">
        <v>3.75</v>
      </c>
      <c r="F8573" s="4">
        <v>17338.0</v>
      </c>
      <c r="G8573" s="6">
        <v>44487.58402777778</v>
      </c>
      <c r="H8573" s="6" t="str">
        <f>VLOOKUP(F8573,'Customer Details'!$A$1:$B$3264,2,0)</f>
        <v>China</v>
      </c>
      <c r="I8573" s="7">
        <f t="shared" si="1"/>
        <v>3.75</v>
      </c>
      <c r="J8573" s="7">
        <f t="shared" si="2"/>
        <v>3.75</v>
      </c>
    </row>
    <row r="8574" ht="15.75" customHeight="1">
      <c r="A8574" s="4">
        <v>559056.0</v>
      </c>
      <c r="B8574" s="4" t="s">
        <v>281</v>
      </c>
      <c r="C8574" s="5" t="s">
        <v>282</v>
      </c>
      <c r="D8574" s="5">
        <v>1.0</v>
      </c>
      <c r="E8574" s="5">
        <v>39.95</v>
      </c>
      <c r="F8574" s="4">
        <v>14645.0</v>
      </c>
      <c r="G8574" s="6">
        <v>44567.38541666666</v>
      </c>
      <c r="H8574" s="6" t="str">
        <f>VLOOKUP(F8574,'Customer Details'!$A$1:$B$3264,2,0)</f>
        <v>China</v>
      </c>
      <c r="I8574" s="7">
        <f t="shared" si="1"/>
        <v>39.95</v>
      </c>
      <c r="J8574" s="7">
        <f t="shared" si="2"/>
        <v>39.95</v>
      </c>
    </row>
    <row r="8575" ht="15.75" customHeight="1">
      <c r="A8575" s="4">
        <v>540997.0</v>
      </c>
      <c r="B8575" s="4" t="s">
        <v>214</v>
      </c>
      <c r="C8575" s="5" t="s">
        <v>215</v>
      </c>
      <c r="D8575" s="5">
        <v>12.0</v>
      </c>
      <c r="E8575" s="5">
        <v>0.85</v>
      </c>
      <c r="F8575" s="4">
        <v>17368.0</v>
      </c>
      <c r="G8575" s="6">
        <v>44390.41319444445</v>
      </c>
      <c r="H8575" s="6" t="str">
        <f>VLOOKUP(F8575,'Customer Details'!$A$1:$B$3264,2,0)</f>
        <v>Australia</v>
      </c>
      <c r="I8575" s="7">
        <f t="shared" si="1"/>
        <v>10.2</v>
      </c>
      <c r="J8575" s="7">
        <f t="shared" si="2"/>
        <v>10.2</v>
      </c>
    </row>
    <row r="8576" ht="15.75" customHeight="1">
      <c r="A8576" s="4">
        <v>550148.0</v>
      </c>
      <c r="B8576" s="4" t="s">
        <v>1174</v>
      </c>
      <c r="C8576" s="5" t="s">
        <v>1175</v>
      </c>
      <c r="D8576" s="5">
        <v>6.0</v>
      </c>
      <c r="E8576" s="5">
        <v>2.55</v>
      </c>
      <c r="F8576" s="4">
        <v>16882.0</v>
      </c>
      <c r="G8576" s="6">
        <v>44483.60833333333</v>
      </c>
      <c r="H8576" s="6" t="str">
        <f>VLOOKUP(F8576,'Customer Details'!$A$1:$B$3264,2,0)</f>
        <v>Australia</v>
      </c>
      <c r="I8576" s="7">
        <f t="shared" si="1"/>
        <v>15.3</v>
      </c>
      <c r="J8576" s="7">
        <f t="shared" si="2"/>
        <v>15.3</v>
      </c>
    </row>
    <row r="8577" ht="15.75" customHeight="1">
      <c r="A8577" s="4" t="s">
        <v>3476</v>
      </c>
      <c r="B8577" s="4">
        <v>23175.0</v>
      </c>
      <c r="C8577" s="5" t="s">
        <v>2672</v>
      </c>
      <c r="D8577" s="5">
        <v>-1.0</v>
      </c>
      <c r="E8577" s="5">
        <v>3.25</v>
      </c>
      <c r="F8577" s="4">
        <v>15194.0</v>
      </c>
      <c r="G8577" s="6">
        <v>44532.64097222222</v>
      </c>
      <c r="H8577" s="6" t="str">
        <f>VLOOKUP(F8577,'Customer Details'!$A$1:$B$3264,2,0)</f>
        <v>Australia</v>
      </c>
      <c r="I8577" s="7">
        <f t="shared" si="1"/>
        <v>-3.25</v>
      </c>
      <c r="J8577" s="7">
        <f t="shared" si="2"/>
        <v>3.25</v>
      </c>
    </row>
    <row r="8578" ht="15.75" customHeight="1">
      <c r="A8578" s="4">
        <v>560892.0</v>
      </c>
      <c r="B8578" s="4" t="s">
        <v>231</v>
      </c>
      <c r="C8578" s="5" t="s">
        <v>232</v>
      </c>
      <c r="D8578" s="5">
        <v>6.0</v>
      </c>
      <c r="E8578" s="5">
        <v>2.95</v>
      </c>
      <c r="F8578" s="4">
        <v>13089.0</v>
      </c>
      <c r="G8578" s="6">
        <v>44582.71388888889</v>
      </c>
      <c r="H8578" s="6" t="str">
        <f>VLOOKUP(F8578,'Customer Details'!$A$1:$B$3264,2,0)</f>
        <v>Australia</v>
      </c>
      <c r="I8578" s="7">
        <f t="shared" si="1"/>
        <v>17.7</v>
      </c>
      <c r="J8578" s="7">
        <f t="shared" si="2"/>
        <v>17.7</v>
      </c>
    </row>
    <row r="8579" ht="15.75" customHeight="1">
      <c r="A8579" s="4">
        <v>560095.0</v>
      </c>
      <c r="B8579" s="4" t="s">
        <v>40</v>
      </c>
      <c r="C8579" s="5" t="s">
        <v>41</v>
      </c>
      <c r="D8579" s="5">
        <v>2.0</v>
      </c>
      <c r="E8579" s="5">
        <v>2.95</v>
      </c>
      <c r="F8579" s="4">
        <v>17848.0</v>
      </c>
      <c r="G8579" s="6">
        <v>44575.71805555555</v>
      </c>
      <c r="H8579" s="6" t="str">
        <f>VLOOKUP(F8579,'Customer Details'!$A$1:$B$3264,2,0)</f>
        <v>USA</v>
      </c>
      <c r="I8579" s="7">
        <f t="shared" si="1"/>
        <v>5.9</v>
      </c>
      <c r="J8579" s="7">
        <f t="shared" si="2"/>
        <v>5.9</v>
      </c>
    </row>
    <row r="8580" ht="15.75" customHeight="1">
      <c r="A8580" s="4">
        <v>577058.0</v>
      </c>
      <c r="B8580" s="4" t="s">
        <v>63</v>
      </c>
      <c r="C8580" s="5" t="s">
        <v>64</v>
      </c>
      <c r="D8580" s="5">
        <v>1.0</v>
      </c>
      <c r="E8580" s="5">
        <v>1.25</v>
      </c>
      <c r="F8580" s="4">
        <v>18122.0</v>
      </c>
      <c r="G8580" s="6">
        <v>44698.60347222222</v>
      </c>
      <c r="H8580" s="6" t="str">
        <f>VLOOKUP(F8580,'Customer Details'!$A$1:$B$3264,2,0)</f>
        <v>USA</v>
      </c>
      <c r="I8580" s="7">
        <f t="shared" si="1"/>
        <v>1.25</v>
      </c>
      <c r="J8580" s="7">
        <f t="shared" si="2"/>
        <v>1.25</v>
      </c>
    </row>
    <row r="8581" ht="15.75" customHeight="1">
      <c r="A8581" s="4">
        <v>554033.0</v>
      </c>
      <c r="B8581" s="4" t="s">
        <v>133</v>
      </c>
      <c r="C8581" s="5" t="s">
        <v>134</v>
      </c>
      <c r="D8581" s="5">
        <v>12.0</v>
      </c>
      <c r="E8581" s="5">
        <v>0.85</v>
      </c>
      <c r="F8581" s="4">
        <v>16187.0</v>
      </c>
      <c r="G8581" s="6">
        <v>44520.5875</v>
      </c>
      <c r="H8581" s="6" t="str">
        <f>VLOOKUP(F8581,'Customer Details'!$A$1:$B$3264,2,0)</f>
        <v>United Kingdom</v>
      </c>
      <c r="I8581" s="7">
        <f t="shared" si="1"/>
        <v>10.2</v>
      </c>
      <c r="J8581" s="7">
        <f t="shared" si="2"/>
        <v>10.2</v>
      </c>
    </row>
    <row r="8582" ht="15.75" customHeight="1">
      <c r="A8582" s="4" t="s">
        <v>3477</v>
      </c>
      <c r="B8582" s="4">
        <v>23485.0</v>
      </c>
      <c r="C8582" s="5" t="s">
        <v>520</v>
      </c>
      <c r="D8582" s="5">
        <v>-1.0</v>
      </c>
      <c r="E8582" s="5">
        <v>20.8</v>
      </c>
      <c r="F8582" s="4">
        <v>13171.0</v>
      </c>
      <c r="G8582" s="6">
        <v>44704.45069444444</v>
      </c>
      <c r="H8582" s="6" t="str">
        <f>VLOOKUP(F8582,'Customer Details'!$A$1:$B$3264,2,0)</f>
        <v>India</v>
      </c>
      <c r="I8582" s="7">
        <f t="shared" si="1"/>
        <v>-20.8</v>
      </c>
      <c r="J8582" s="7">
        <f t="shared" si="2"/>
        <v>20.8</v>
      </c>
    </row>
    <row r="8583" ht="15.75" customHeight="1">
      <c r="A8583" s="4" t="s">
        <v>3478</v>
      </c>
      <c r="B8583" s="4">
        <v>21977.0</v>
      </c>
      <c r="C8583" s="5" t="s">
        <v>826</v>
      </c>
      <c r="D8583" s="5">
        <v>-24.0</v>
      </c>
      <c r="E8583" s="5">
        <v>0.55</v>
      </c>
      <c r="F8583" s="4">
        <v>15290.0</v>
      </c>
      <c r="G8583" s="6">
        <v>44684.63819444444</v>
      </c>
      <c r="H8583" s="6" t="str">
        <f>VLOOKUP(F8583,'Customer Details'!$A$1:$B$3264,2,0)</f>
        <v>United Kingdom</v>
      </c>
      <c r="I8583" s="7">
        <f t="shared" si="1"/>
        <v>-13.2</v>
      </c>
      <c r="J8583" s="7">
        <f t="shared" si="2"/>
        <v>13.2</v>
      </c>
    </row>
    <row r="8584" ht="15.75" customHeight="1">
      <c r="A8584" s="4">
        <v>547935.0</v>
      </c>
      <c r="B8584" s="4" t="s">
        <v>2392</v>
      </c>
      <c r="C8584" s="5" t="s">
        <v>2393</v>
      </c>
      <c r="D8584" s="5">
        <v>1.0</v>
      </c>
      <c r="E8584" s="5">
        <v>1.95</v>
      </c>
      <c r="F8584" s="4">
        <v>15874.0</v>
      </c>
      <c r="G8584" s="6">
        <v>44467.59652777778</v>
      </c>
      <c r="H8584" s="6" t="str">
        <f>VLOOKUP(F8584,'Customer Details'!$A$1:$B$3264,2,0)</f>
        <v>USA</v>
      </c>
      <c r="I8584" s="7">
        <f t="shared" si="1"/>
        <v>1.95</v>
      </c>
      <c r="J8584" s="7">
        <f t="shared" si="2"/>
        <v>1.95</v>
      </c>
    </row>
    <row r="8585" ht="15.75" customHeight="1">
      <c r="A8585" s="4">
        <v>570425.0</v>
      </c>
      <c r="B8585" s="4" t="s">
        <v>305</v>
      </c>
      <c r="C8585" s="5" t="s">
        <v>306</v>
      </c>
      <c r="D8585" s="5">
        <v>10.0</v>
      </c>
      <c r="E8585" s="5">
        <v>0.85</v>
      </c>
      <c r="F8585" s="4">
        <v>15128.0</v>
      </c>
      <c r="G8585" s="6">
        <v>44661.57916666667</v>
      </c>
      <c r="H8585" s="6" t="str">
        <f>VLOOKUP(F8585,'Customer Details'!$A$1:$B$3264,2,0)</f>
        <v>Australia</v>
      </c>
      <c r="I8585" s="7">
        <f t="shared" si="1"/>
        <v>8.5</v>
      </c>
      <c r="J8585" s="7">
        <f t="shared" si="2"/>
        <v>8.5</v>
      </c>
    </row>
    <row r="8586" ht="15.75" customHeight="1">
      <c r="A8586" s="4">
        <v>549573.0</v>
      </c>
      <c r="B8586" s="4" t="s">
        <v>3479</v>
      </c>
      <c r="C8586" s="5" t="s">
        <v>3480</v>
      </c>
      <c r="D8586" s="5">
        <v>1.0</v>
      </c>
      <c r="E8586" s="5">
        <v>8.95</v>
      </c>
      <c r="F8586" s="4">
        <v>14504.0</v>
      </c>
      <c r="G8586" s="6">
        <v>44479.66736111111</v>
      </c>
      <c r="H8586" s="6" t="str">
        <f>VLOOKUP(F8586,'Customer Details'!$A$1:$B$3264,2,0)</f>
        <v>USA</v>
      </c>
      <c r="I8586" s="7">
        <f t="shared" si="1"/>
        <v>8.95</v>
      </c>
      <c r="J8586" s="7">
        <f t="shared" si="2"/>
        <v>8.95</v>
      </c>
    </row>
    <row r="8587" ht="15.75" customHeight="1">
      <c r="A8587" s="4">
        <v>572499.0</v>
      </c>
      <c r="B8587" s="4" t="s">
        <v>165</v>
      </c>
      <c r="C8587" s="5" t="s">
        <v>166</v>
      </c>
      <c r="D8587" s="5">
        <v>12.0</v>
      </c>
      <c r="E8587" s="5">
        <v>1.25</v>
      </c>
      <c r="F8587" s="4">
        <v>15786.0</v>
      </c>
      <c r="G8587" s="6">
        <v>44675.59027777778</v>
      </c>
      <c r="H8587" s="6" t="str">
        <f>VLOOKUP(F8587,'Customer Details'!$A$1:$B$3264,2,0)</f>
        <v>United Kingdom</v>
      </c>
      <c r="I8587" s="7">
        <f t="shared" si="1"/>
        <v>15</v>
      </c>
      <c r="J8587" s="7">
        <f t="shared" si="2"/>
        <v>15</v>
      </c>
    </row>
    <row r="8588" ht="15.75" customHeight="1">
      <c r="A8588" s="4" t="s">
        <v>3481</v>
      </c>
      <c r="B8588" s="4">
        <v>22138.0</v>
      </c>
      <c r="C8588" s="5" t="s">
        <v>1467</v>
      </c>
      <c r="D8588" s="5">
        <v>-2.0</v>
      </c>
      <c r="E8588" s="5">
        <v>4.95</v>
      </c>
      <c r="F8588" s="4">
        <v>15839.0</v>
      </c>
      <c r="G8588" s="6">
        <v>44695.55902777778</v>
      </c>
      <c r="H8588" s="6" t="str">
        <f>VLOOKUP(F8588,'Customer Details'!$A$1:$B$3264,2,0)</f>
        <v>India</v>
      </c>
      <c r="I8588" s="7">
        <f t="shared" si="1"/>
        <v>-9.9</v>
      </c>
      <c r="J8588" s="7">
        <f t="shared" si="2"/>
        <v>9.9</v>
      </c>
    </row>
    <row r="8589" ht="15.75" customHeight="1">
      <c r="A8589" s="4">
        <v>536842.0</v>
      </c>
      <c r="B8589" s="4" t="s">
        <v>152</v>
      </c>
      <c r="C8589" s="5" t="s">
        <v>153</v>
      </c>
      <c r="D8589" s="5">
        <v>6.0</v>
      </c>
      <c r="E8589" s="5">
        <v>5.45</v>
      </c>
      <c r="F8589" s="4">
        <v>17552.0</v>
      </c>
      <c r="G8589" s="6">
        <v>44349.78125</v>
      </c>
      <c r="H8589" s="6" t="str">
        <f>VLOOKUP(F8589,'Customer Details'!$A$1:$B$3264,2,0)</f>
        <v>India</v>
      </c>
      <c r="I8589" s="7">
        <f t="shared" si="1"/>
        <v>32.7</v>
      </c>
      <c r="J8589" s="7">
        <f t="shared" si="2"/>
        <v>32.7</v>
      </c>
    </row>
    <row r="8590" ht="15.75" customHeight="1">
      <c r="A8590" s="4">
        <v>560047.0</v>
      </c>
      <c r="B8590" s="4">
        <v>21755.0</v>
      </c>
      <c r="C8590" s="5" t="s">
        <v>1364</v>
      </c>
      <c r="D8590" s="5">
        <v>1.0</v>
      </c>
      <c r="E8590" s="5">
        <v>5.95</v>
      </c>
      <c r="F8590" s="4">
        <v>17259.0</v>
      </c>
      <c r="G8590" s="6">
        <v>44575.62569444445</v>
      </c>
      <c r="H8590" s="6" t="str">
        <f>VLOOKUP(F8590,'Customer Details'!$A$1:$B$3264,2,0)</f>
        <v>India</v>
      </c>
      <c r="I8590" s="7">
        <f t="shared" si="1"/>
        <v>5.95</v>
      </c>
      <c r="J8590" s="7">
        <f t="shared" si="2"/>
        <v>5.95</v>
      </c>
    </row>
    <row r="8591" ht="15.75" customHeight="1">
      <c r="A8591" s="4">
        <v>578944.0</v>
      </c>
      <c r="B8591" s="4" t="s">
        <v>1217</v>
      </c>
      <c r="C8591" s="5" t="s">
        <v>1218</v>
      </c>
      <c r="D8591" s="5">
        <v>1.0</v>
      </c>
      <c r="E8591" s="5">
        <v>0.39</v>
      </c>
      <c r="F8591" s="4">
        <v>16005.0</v>
      </c>
      <c r="G8591" s="6">
        <v>44708.57013888889</v>
      </c>
      <c r="H8591" s="6" t="str">
        <f>VLOOKUP(F8591,'Customer Details'!$A$1:$B$3264,2,0)</f>
        <v>China</v>
      </c>
      <c r="I8591" s="7">
        <f t="shared" si="1"/>
        <v>0.39</v>
      </c>
      <c r="J8591" s="7">
        <f t="shared" si="2"/>
        <v>0.39</v>
      </c>
    </row>
    <row r="8592" ht="15.75" customHeight="1">
      <c r="A8592" s="4">
        <v>542107.0</v>
      </c>
      <c r="B8592" s="4">
        <v>21670.0</v>
      </c>
      <c r="C8592" s="5" t="s">
        <v>217</v>
      </c>
      <c r="D8592" s="5">
        <v>6.0</v>
      </c>
      <c r="E8592" s="5">
        <v>1.25</v>
      </c>
      <c r="F8592" s="4">
        <v>16222.0</v>
      </c>
      <c r="G8592" s="6">
        <v>44402.56805555556</v>
      </c>
      <c r="H8592" s="6" t="str">
        <f>VLOOKUP(F8592,'Customer Details'!$A$1:$B$3264,2,0)</f>
        <v>USA</v>
      </c>
      <c r="I8592" s="7">
        <f t="shared" si="1"/>
        <v>7.5</v>
      </c>
      <c r="J8592" s="7">
        <f t="shared" si="2"/>
        <v>7.5</v>
      </c>
    </row>
    <row r="8593" ht="15.75" customHeight="1">
      <c r="A8593" s="4" t="s">
        <v>3482</v>
      </c>
      <c r="B8593" s="4">
        <v>21205.0</v>
      </c>
      <c r="C8593" s="5" t="s">
        <v>3483</v>
      </c>
      <c r="D8593" s="5">
        <v>-12.0</v>
      </c>
      <c r="E8593" s="5">
        <v>2.55</v>
      </c>
      <c r="F8593" s="4">
        <v>15187.0</v>
      </c>
      <c r="G8593" s="6">
        <v>44583.70277777778</v>
      </c>
      <c r="H8593" s="6" t="str">
        <f>VLOOKUP(F8593,'Customer Details'!$A$1:$B$3264,2,0)</f>
        <v>India</v>
      </c>
      <c r="I8593" s="7">
        <f t="shared" si="1"/>
        <v>-30.6</v>
      </c>
      <c r="J8593" s="7">
        <f t="shared" si="2"/>
        <v>30.6</v>
      </c>
    </row>
    <row r="8594" ht="15.75" customHeight="1">
      <c r="A8594" s="4">
        <v>536762.0</v>
      </c>
      <c r="B8594" s="4" t="s">
        <v>332</v>
      </c>
      <c r="C8594" s="5" t="s">
        <v>333</v>
      </c>
      <c r="D8594" s="5">
        <v>3.0</v>
      </c>
      <c r="E8594" s="5">
        <v>5.95</v>
      </c>
      <c r="F8594" s="4">
        <v>16186.0</v>
      </c>
      <c r="G8594" s="6">
        <v>44349.61111111111</v>
      </c>
      <c r="H8594" s="6" t="str">
        <f>VLOOKUP(F8594,'Customer Details'!$A$1:$B$3264,2,0)</f>
        <v>USA</v>
      </c>
      <c r="I8594" s="7">
        <f t="shared" si="1"/>
        <v>17.85</v>
      </c>
      <c r="J8594" s="7">
        <f t="shared" si="2"/>
        <v>17.85</v>
      </c>
    </row>
    <row r="8595" ht="15.75" customHeight="1">
      <c r="A8595" s="4" t="s">
        <v>3484</v>
      </c>
      <c r="B8595" s="4">
        <v>23302.0</v>
      </c>
      <c r="C8595" s="5" t="s">
        <v>3216</v>
      </c>
      <c r="D8595" s="5">
        <v>-4.0</v>
      </c>
      <c r="E8595" s="5">
        <v>1.65</v>
      </c>
      <c r="F8595" s="4">
        <v>13534.0</v>
      </c>
      <c r="G8595" s="6">
        <v>44539.82222222222</v>
      </c>
      <c r="H8595" s="6" t="str">
        <f>VLOOKUP(F8595,'Customer Details'!$A$1:$B$3264,2,0)</f>
        <v>United Kingdom</v>
      </c>
      <c r="I8595" s="7">
        <f t="shared" si="1"/>
        <v>-6.6</v>
      </c>
      <c r="J8595" s="7">
        <f t="shared" si="2"/>
        <v>6.6</v>
      </c>
    </row>
    <row r="8596" ht="15.75" customHeight="1">
      <c r="A8596" s="4">
        <v>571054.0</v>
      </c>
      <c r="B8596" s="4" t="s">
        <v>225</v>
      </c>
      <c r="C8596" s="5" t="s">
        <v>226</v>
      </c>
      <c r="D8596" s="5">
        <v>2.0</v>
      </c>
      <c r="E8596" s="5">
        <v>0.85</v>
      </c>
      <c r="F8596" s="4">
        <v>14234.0</v>
      </c>
      <c r="G8596" s="6">
        <v>44664.58194444444</v>
      </c>
      <c r="H8596" s="6" t="str">
        <f>VLOOKUP(F8596,'Customer Details'!$A$1:$B$3264,2,0)</f>
        <v>China</v>
      </c>
      <c r="I8596" s="7">
        <f t="shared" si="1"/>
        <v>1.7</v>
      </c>
      <c r="J8596" s="7">
        <f t="shared" si="2"/>
        <v>1.7</v>
      </c>
    </row>
    <row r="8597" ht="15.75" customHeight="1">
      <c r="A8597" s="4">
        <v>580088.0</v>
      </c>
      <c r="B8597" s="4" t="s">
        <v>3155</v>
      </c>
      <c r="C8597" s="5" t="s">
        <v>3156</v>
      </c>
      <c r="D8597" s="5">
        <v>36.0</v>
      </c>
      <c r="E8597" s="5">
        <v>0.38</v>
      </c>
      <c r="F8597" s="4">
        <v>17115.0</v>
      </c>
      <c r="G8597" s="6">
        <v>44713.60416666666</v>
      </c>
      <c r="H8597" s="6" t="str">
        <f>VLOOKUP(F8597,'Customer Details'!$A$1:$B$3264,2,0)</f>
        <v>China</v>
      </c>
      <c r="I8597" s="7">
        <f t="shared" si="1"/>
        <v>13.68</v>
      </c>
      <c r="J8597" s="7">
        <f t="shared" si="2"/>
        <v>13.68</v>
      </c>
    </row>
    <row r="8598" ht="15.75" customHeight="1">
      <c r="A8598" s="4">
        <v>543306.0</v>
      </c>
      <c r="B8598" s="4" t="s">
        <v>32</v>
      </c>
      <c r="C8598" s="5" t="s">
        <v>370</v>
      </c>
      <c r="D8598" s="5">
        <v>2.0</v>
      </c>
      <c r="E8598" s="5">
        <v>4.15</v>
      </c>
      <c r="F8598" s="4">
        <v>16686.0</v>
      </c>
      <c r="G8598" s="6">
        <v>44415.49722222222</v>
      </c>
      <c r="H8598" s="6" t="str">
        <f>VLOOKUP(F8598,'Customer Details'!$A$1:$B$3264,2,0)</f>
        <v>Australia</v>
      </c>
      <c r="I8598" s="7">
        <f t="shared" si="1"/>
        <v>8.3</v>
      </c>
      <c r="J8598" s="7">
        <f t="shared" si="2"/>
        <v>8.3</v>
      </c>
    </row>
    <row r="8599" ht="15.75" customHeight="1">
      <c r="A8599" s="4">
        <v>556408.0</v>
      </c>
      <c r="B8599" s="4" t="s">
        <v>119</v>
      </c>
      <c r="C8599" s="5" t="s">
        <v>120</v>
      </c>
      <c r="D8599" s="5">
        <v>8.0</v>
      </c>
      <c r="E8599" s="5">
        <v>0.42</v>
      </c>
      <c r="F8599" s="4">
        <v>13533.0</v>
      </c>
      <c r="G8599" s="6">
        <v>44540.49583333333</v>
      </c>
      <c r="H8599" s="6" t="str">
        <f>VLOOKUP(F8599,'Customer Details'!$A$1:$B$3264,2,0)</f>
        <v>India</v>
      </c>
      <c r="I8599" s="7">
        <f t="shared" si="1"/>
        <v>3.36</v>
      </c>
      <c r="J8599" s="7">
        <f t="shared" si="2"/>
        <v>3.36</v>
      </c>
    </row>
    <row r="8600" ht="15.75" customHeight="1">
      <c r="A8600" s="4">
        <v>552271.0</v>
      </c>
      <c r="B8600" s="4" t="s">
        <v>152</v>
      </c>
      <c r="C8600" s="5" t="s">
        <v>153</v>
      </c>
      <c r="D8600" s="5">
        <v>5.0</v>
      </c>
      <c r="E8600" s="5">
        <v>5.45</v>
      </c>
      <c r="F8600" s="4">
        <v>13069.0</v>
      </c>
      <c r="G8600" s="6">
        <v>44508.5</v>
      </c>
      <c r="H8600" s="6" t="str">
        <f>VLOOKUP(F8600,'Customer Details'!$A$1:$B$3264,2,0)</f>
        <v>China</v>
      </c>
      <c r="I8600" s="7">
        <f t="shared" si="1"/>
        <v>27.25</v>
      </c>
      <c r="J8600" s="7">
        <f t="shared" si="2"/>
        <v>27.25</v>
      </c>
    </row>
    <row r="8601" ht="15.75" customHeight="1">
      <c r="A8601" s="4">
        <v>569943.0</v>
      </c>
      <c r="B8601" s="4" t="s">
        <v>790</v>
      </c>
      <c r="C8601" s="5" t="s">
        <v>791</v>
      </c>
      <c r="D8601" s="5">
        <v>3.0</v>
      </c>
      <c r="E8601" s="5">
        <v>0.65</v>
      </c>
      <c r="F8601" s="4">
        <v>14592.0</v>
      </c>
      <c r="G8601" s="6">
        <v>44657.75555555556</v>
      </c>
      <c r="H8601" s="6" t="str">
        <f>VLOOKUP(F8601,'Customer Details'!$A$1:$B$3264,2,0)</f>
        <v>USA</v>
      </c>
      <c r="I8601" s="7">
        <f t="shared" si="1"/>
        <v>1.95</v>
      </c>
      <c r="J8601" s="7">
        <f t="shared" si="2"/>
        <v>1.95</v>
      </c>
    </row>
    <row r="8602" ht="15.75" customHeight="1">
      <c r="A8602" s="4" t="s">
        <v>2288</v>
      </c>
      <c r="B8602" s="4">
        <v>21485.0</v>
      </c>
      <c r="C8602" s="5" t="s">
        <v>1368</v>
      </c>
      <c r="D8602" s="5">
        <v>-2.0</v>
      </c>
      <c r="E8602" s="5">
        <v>4.95</v>
      </c>
      <c r="F8602" s="4">
        <v>17213.0</v>
      </c>
      <c r="G8602" s="6">
        <v>44363.59375</v>
      </c>
      <c r="H8602" s="6" t="str">
        <f>VLOOKUP(F8602,'Customer Details'!$A$1:$B$3264,2,0)</f>
        <v>China</v>
      </c>
      <c r="I8602" s="7">
        <f t="shared" si="1"/>
        <v>-9.9</v>
      </c>
      <c r="J8602" s="7">
        <f t="shared" si="2"/>
        <v>9.9</v>
      </c>
    </row>
    <row r="8603" ht="15.75" customHeight="1">
      <c r="A8603" s="4">
        <v>580385.0</v>
      </c>
      <c r="B8603" s="4">
        <v>21375.0</v>
      </c>
      <c r="C8603" s="5" t="s">
        <v>3485</v>
      </c>
      <c r="D8603" s="5">
        <v>2.0</v>
      </c>
      <c r="E8603" s="5">
        <v>1.25</v>
      </c>
      <c r="F8603" s="4">
        <v>16326.0</v>
      </c>
      <c r="G8603" s="6">
        <v>44716.42430555556</v>
      </c>
      <c r="H8603" s="6" t="str">
        <f>VLOOKUP(F8603,'Customer Details'!$A$1:$B$3264,2,0)</f>
        <v>Australia</v>
      </c>
      <c r="I8603" s="7">
        <f t="shared" si="1"/>
        <v>2.5</v>
      </c>
      <c r="J8603" s="7">
        <f t="shared" si="2"/>
        <v>2.5</v>
      </c>
    </row>
    <row r="8604" ht="15.75" customHeight="1">
      <c r="A8604" s="4">
        <v>555340.0</v>
      </c>
      <c r="B8604" s="4" t="s">
        <v>18</v>
      </c>
      <c r="C8604" s="5" t="s">
        <v>19</v>
      </c>
      <c r="D8604" s="5">
        <v>3.0</v>
      </c>
      <c r="E8604" s="5">
        <v>1.25</v>
      </c>
      <c r="F8604" s="4">
        <v>13334.0</v>
      </c>
      <c r="G8604" s="6">
        <v>44532.48125</v>
      </c>
      <c r="H8604" s="6" t="str">
        <f>VLOOKUP(F8604,'Customer Details'!$A$1:$B$3264,2,0)</f>
        <v>China</v>
      </c>
      <c r="I8604" s="7">
        <f t="shared" si="1"/>
        <v>3.75</v>
      </c>
      <c r="J8604" s="7">
        <f t="shared" si="2"/>
        <v>3.75</v>
      </c>
    </row>
    <row r="8605" ht="15.75" customHeight="1">
      <c r="A8605" s="4">
        <v>550071.0</v>
      </c>
      <c r="B8605" s="4" t="s">
        <v>38</v>
      </c>
      <c r="C8605" s="5" t="s">
        <v>39</v>
      </c>
      <c r="D8605" s="5">
        <v>12.0</v>
      </c>
      <c r="E8605" s="5">
        <v>2.95</v>
      </c>
      <c r="F8605" s="4">
        <v>16735.0</v>
      </c>
      <c r="G8605" s="6">
        <v>44483.50833333333</v>
      </c>
      <c r="H8605" s="6" t="str">
        <f>VLOOKUP(F8605,'Customer Details'!$A$1:$B$3264,2,0)</f>
        <v>USA</v>
      </c>
      <c r="I8605" s="7">
        <f t="shared" si="1"/>
        <v>35.4</v>
      </c>
      <c r="J8605" s="7">
        <f t="shared" si="2"/>
        <v>35.4</v>
      </c>
    </row>
    <row r="8606" ht="15.75" customHeight="1">
      <c r="A8606" s="4">
        <v>565447.0</v>
      </c>
      <c r="B8606" s="4" t="s">
        <v>332</v>
      </c>
      <c r="C8606" s="5" t="s">
        <v>333</v>
      </c>
      <c r="D8606" s="5">
        <v>12.0</v>
      </c>
      <c r="E8606" s="5">
        <v>5.95</v>
      </c>
      <c r="F8606" s="4">
        <v>14107.0</v>
      </c>
      <c r="G8606" s="6">
        <v>44624.63888888889</v>
      </c>
      <c r="H8606" s="6" t="str">
        <f>VLOOKUP(F8606,'Customer Details'!$A$1:$B$3264,2,0)</f>
        <v>India</v>
      </c>
      <c r="I8606" s="7">
        <f t="shared" si="1"/>
        <v>71.4</v>
      </c>
      <c r="J8606" s="7">
        <f t="shared" si="2"/>
        <v>71.4</v>
      </c>
    </row>
    <row r="8607" ht="15.75" customHeight="1">
      <c r="A8607" s="4">
        <v>568188.0</v>
      </c>
      <c r="B8607" s="4" t="s">
        <v>338</v>
      </c>
      <c r="C8607" s="5" t="s">
        <v>339</v>
      </c>
      <c r="D8607" s="5">
        <v>1.0</v>
      </c>
      <c r="E8607" s="5">
        <v>1.25</v>
      </c>
      <c r="F8607" s="4">
        <v>16049.0</v>
      </c>
      <c r="G8607" s="6">
        <v>44645.60625</v>
      </c>
      <c r="H8607" s="6" t="str">
        <f>VLOOKUP(F8607,'Customer Details'!$A$1:$B$3264,2,0)</f>
        <v>Australia</v>
      </c>
      <c r="I8607" s="7">
        <f t="shared" si="1"/>
        <v>1.25</v>
      </c>
      <c r="J8607" s="7">
        <f t="shared" si="2"/>
        <v>1.25</v>
      </c>
    </row>
    <row r="8608" ht="15.75" customHeight="1">
      <c r="A8608" s="4">
        <v>573758.0</v>
      </c>
      <c r="B8608" s="4" t="s">
        <v>368</v>
      </c>
      <c r="C8608" s="5" t="s">
        <v>369</v>
      </c>
      <c r="D8608" s="5">
        <v>4.0</v>
      </c>
      <c r="E8608" s="5">
        <v>4.25</v>
      </c>
      <c r="F8608" s="4">
        <v>14345.0</v>
      </c>
      <c r="G8608" s="6">
        <v>44682.41041666667</v>
      </c>
      <c r="H8608" s="6" t="str">
        <f>VLOOKUP(F8608,'Customer Details'!$A$1:$B$3264,2,0)</f>
        <v>India</v>
      </c>
      <c r="I8608" s="7">
        <f t="shared" si="1"/>
        <v>17</v>
      </c>
      <c r="J8608" s="7">
        <f t="shared" si="2"/>
        <v>17</v>
      </c>
    </row>
    <row r="8609" ht="15.75" customHeight="1">
      <c r="A8609" s="4">
        <v>554853.0</v>
      </c>
      <c r="B8609" s="4" t="s">
        <v>181</v>
      </c>
      <c r="C8609" s="5" t="s">
        <v>182</v>
      </c>
      <c r="D8609" s="5">
        <v>144.0</v>
      </c>
      <c r="E8609" s="5">
        <v>0.64</v>
      </c>
      <c r="F8609" s="4">
        <v>16839.0</v>
      </c>
      <c r="G8609" s="6">
        <v>44527.39722222222</v>
      </c>
      <c r="H8609" s="6" t="str">
        <f>VLOOKUP(F8609,'Customer Details'!$A$1:$B$3264,2,0)</f>
        <v>United Kingdom</v>
      </c>
      <c r="I8609" s="7">
        <f t="shared" si="1"/>
        <v>92.16</v>
      </c>
      <c r="J8609" s="7">
        <f t="shared" si="2"/>
        <v>92.16</v>
      </c>
    </row>
    <row r="8610" ht="15.75" customHeight="1">
      <c r="A8610" s="4">
        <v>580360.0</v>
      </c>
      <c r="B8610" s="4" t="s">
        <v>2622</v>
      </c>
      <c r="C8610" s="5" t="s">
        <v>2623</v>
      </c>
      <c r="D8610" s="5">
        <v>3.0</v>
      </c>
      <c r="E8610" s="5">
        <v>4.95</v>
      </c>
      <c r="F8610" s="4">
        <v>14493.0</v>
      </c>
      <c r="G8610" s="6">
        <v>44714.67638888889</v>
      </c>
      <c r="H8610" s="6" t="str">
        <f>VLOOKUP(F8610,'Customer Details'!$A$1:$B$3264,2,0)</f>
        <v>USA</v>
      </c>
      <c r="I8610" s="7">
        <f t="shared" si="1"/>
        <v>14.85</v>
      </c>
      <c r="J8610" s="7">
        <f t="shared" si="2"/>
        <v>14.85</v>
      </c>
    </row>
    <row r="8611" ht="15.75" customHeight="1">
      <c r="A8611" s="4">
        <v>538799.0</v>
      </c>
      <c r="B8611" s="4" t="s">
        <v>77</v>
      </c>
      <c r="C8611" s="5" t="s">
        <v>1051</v>
      </c>
      <c r="D8611" s="5">
        <v>2.0</v>
      </c>
      <c r="E8611" s="5">
        <v>3.75</v>
      </c>
      <c r="F8611" s="4">
        <v>15039.0</v>
      </c>
      <c r="G8611" s="6">
        <v>44361.49166666667</v>
      </c>
      <c r="H8611" s="6" t="str">
        <f>VLOOKUP(F8611,'Customer Details'!$A$1:$B$3264,2,0)</f>
        <v>United Kingdom</v>
      </c>
      <c r="I8611" s="7">
        <f t="shared" si="1"/>
        <v>7.5</v>
      </c>
      <c r="J8611" s="7">
        <f t="shared" si="2"/>
        <v>7.5</v>
      </c>
    </row>
    <row r="8612" ht="15.75" customHeight="1">
      <c r="A8612" s="4">
        <v>551269.0</v>
      </c>
      <c r="B8612" s="4" t="s">
        <v>181</v>
      </c>
      <c r="C8612" s="5" t="s">
        <v>182</v>
      </c>
      <c r="D8612" s="5">
        <v>12.0</v>
      </c>
      <c r="E8612" s="5">
        <v>0.85</v>
      </c>
      <c r="F8612" s="4">
        <v>12840.0</v>
      </c>
      <c r="G8612" s="6">
        <v>44496.51458333333</v>
      </c>
      <c r="H8612" s="6" t="str">
        <f>VLOOKUP(F8612,'Customer Details'!$A$1:$B$3264,2,0)</f>
        <v>China</v>
      </c>
      <c r="I8612" s="7">
        <f t="shared" si="1"/>
        <v>10.2</v>
      </c>
      <c r="J8612" s="7">
        <f t="shared" si="2"/>
        <v>10.2</v>
      </c>
    </row>
    <row r="8613" ht="15.75" customHeight="1">
      <c r="A8613" s="4" t="s">
        <v>3486</v>
      </c>
      <c r="B8613" s="4">
        <v>22779.0</v>
      </c>
      <c r="C8613" s="5" t="s">
        <v>3487</v>
      </c>
      <c r="D8613" s="5">
        <v>-4.0</v>
      </c>
      <c r="E8613" s="5">
        <v>4.25</v>
      </c>
      <c r="F8613" s="4">
        <v>15078.0</v>
      </c>
      <c r="G8613" s="6">
        <v>44432.54305555556</v>
      </c>
      <c r="H8613" s="6" t="str">
        <f>VLOOKUP(F8613,'Customer Details'!$A$1:$B$3264,2,0)</f>
        <v>United Kingdom</v>
      </c>
      <c r="I8613" s="7">
        <f t="shared" si="1"/>
        <v>-17</v>
      </c>
      <c r="J8613" s="7">
        <f t="shared" si="2"/>
        <v>17</v>
      </c>
    </row>
    <row r="8614" ht="15.75" customHeight="1">
      <c r="A8614" s="4" t="s">
        <v>3488</v>
      </c>
      <c r="B8614" s="4">
        <v>21749.0</v>
      </c>
      <c r="C8614" s="5" t="s">
        <v>3489</v>
      </c>
      <c r="D8614" s="5">
        <v>-1.0</v>
      </c>
      <c r="E8614" s="5">
        <v>2.1</v>
      </c>
      <c r="F8614" s="4">
        <v>14227.0</v>
      </c>
      <c r="G8614" s="6">
        <v>44537.66875</v>
      </c>
      <c r="H8614" s="6" t="str">
        <f>VLOOKUP(F8614,'Customer Details'!$A$1:$B$3264,2,0)</f>
        <v>India</v>
      </c>
      <c r="I8614" s="7">
        <f t="shared" si="1"/>
        <v>-2.1</v>
      </c>
      <c r="J8614" s="7">
        <f t="shared" si="2"/>
        <v>2.1</v>
      </c>
    </row>
    <row r="8615" ht="15.75" customHeight="1">
      <c r="A8615" s="4">
        <v>571461.0</v>
      </c>
      <c r="B8615" s="4" t="s">
        <v>1160</v>
      </c>
      <c r="C8615" s="5" t="s">
        <v>1161</v>
      </c>
      <c r="D8615" s="5">
        <v>1.0</v>
      </c>
      <c r="E8615" s="5">
        <v>1.95</v>
      </c>
      <c r="F8615" s="4">
        <v>16932.0</v>
      </c>
      <c r="G8615" s="6">
        <v>44668.59166666667</v>
      </c>
      <c r="H8615" s="6" t="str">
        <f>VLOOKUP(F8615,'Customer Details'!$A$1:$B$3264,2,0)</f>
        <v>United Kingdom</v>
      </c>
      <c r="I8615" s="7">
        <f t="shared" si="1"/>
        <v>1.95</v>
      </c>
      <c r="J8615" s="7">
        <f t="shared" si="2"/>
        <v>1.95</v>
      </c>
    </row>
    <row r="8616" ht="15.75" customHeight="1">
      <c r="A8616" s="4">
        <v>563450.0</v>
      </c>
      <c r="B8616" s="4" t="s">
        <v>647</v>
      </c>
      <c r="C8616" s="5" t="s">
        <v>648</v>
      </c>
      <c r="D8616" s="5">
        <v>25.0</v>
      </c>
      <c r="E8616" s="5">
        <v>0.42</v>
      </c>
      <c r="F8616" s="4">
        <v>16523.0</v>
      </c>
      <c r="G8616" s="6">
        <v>44608.60625</v>
      </c>
      <c r="H8616" s="6" t="str">
        <f>VLOOKUP(F8616,'Customer Details'!$A$1:$B$3264,2,0)</f>
        <v>India</v>
      </c>
      <c r="I8616" s="7">
        <f t="shared" si="1"/>
        <v>10.5</v>
      </c>
      <c r="J8616" s="7">
        <f t="shared" si="2"/>
        <v>10.5</v>
      </c>
    </row>
    <row r="8617" ht="15.75" customHeight="1">
      <c r="A8617" s="4">
        <v>569253.0</v>
      </c>
      <c r="B8617" s="4" t="s">
        <v>38</v>
      </c>
      <c r="C8617" s="5" t="s">
        <v>39</v>
      </c>
      <c r="D8617" s="5">
        <v>12.0</v>
      </c>
      <c r="E8617" s="5">
        <v>2.95</v>
      </c>
      <c r="F8617" s="4">
        <v>13635.0</v>
      </c>
      <c r="G8617" s="6">
        <v>44654.45486111111</v>
      </c>
      <c r="H8617" s="6" t="str">
        <f>VLOOKUP(F8617,'Customer Details'!$A$1:$B$3264,2,0)</f>
        <v>Australia</v>
      </c>
      <c r="I8617" s="7">
        <f t="shared" si="1"/>
        <v>35.4</v>
      </c>
      <c r="J8617" s="7">
        <f t="shared" si="2"/>
        <v>35.4</v>
      </c>
    </row>
    <row r="8618" ht="15.75" customHeight="1">
      <c r="A8618" s="4">
        <v>572881.0</v>
      </c>
      <c r="B8618" s="4" t="s">
        <v>334</v>
      </c>
      <c r="C8618" s="5" t="s">
        <v>335</v>
      </c>
      <c r="D8618" s="5">
        <v>90.0</v>
      </c>
      <c r="E8618" s="5">
        <v>0.5</v>
      </c>
      <c r="F8618" s="4">
        <v>12748.0</v>
      </c>
      <c r="G8618" s="6">
        <v>44677.56666666667</v>
      </c>
      <c r="H8618" s="6" t="str">
        <f>VLOOKUP(F8618,'Customer Details'!$A$1:$B$3264,2,0)</f>
        <v>USA</v>
      </c>
      <c r="I8618" s="7">
        <f t="shared" si="1"/>
        <v>45</v>
      </c>
      <c r="J8618" s="7">
        <f t="shared" si="2"/>
        <v>45</v>
      </c>
    </row>
    <row r="8619" ht="15.75" customHeight="1">
      <c r="A8619" s="4">
        <v>564537.0</v>
      </c>
      <c r="B8619" s="4" t="s">
        <v>2791</v>
      </c>
      <c r="C8619" s="5" t="s">
        <v>2792</v>
      </c>
      <c r="D8619" s="5">
        <v>2.0</v>
      </c>
      <c r="E8619" s="5">
        <v>0.39</v>
      </c>
      <c r="F8619" s="4">
        <v>15550.0</v>
      </c>
      <c r="G8619" s="6">
        <v>44617.6375</v>
      </c>
      <c r="H8619" s="6" t="str">
        <f>VLOOKUP(F8619,'Customer Details'!$A$1:$B$3264,2,0)</f>
        <v>Australia</v>
      </c>
      <c r="I8619" s="7">
        <f t="shared" si="1"/>
        <v>0.78</v>
      </c>
      <c r="J8619" s="7">
        <f t="shared" si="2"/>
        <v>0.78</v>
      </c>
    </row>
    <row r="8620" ht="15.75" customHeight="1">
      <c r="A8620" s="4">
        <v>573551.0</v>
      </c>
      <c r="B8620" s="4" t="s">
        <v>32</v>
      </c>
      <c r="C8620" s="5" t="s">
        <v>33</v>
      </c>
      <c r="D8620" s="5">
        <v>3.0</v>
      </c>
      <c r="E8620" s="5">
        <v>4.15</v>
      </c>
      <c r="F8620" s="4">
        <v>15044.0</v>
      </c>
      <c r="G8620" s="6">
        <v>44681.56597222222</v>
      </c>
      <c r="H8620" s="6" t="str">
        <f>VLOOKUP(F8620,'Customer Details'!$A$1:$B$3264,2,0)</f>
        <v>USA</v>
      </c>
      <c r="I8620" s="7">
        <f t="shared" si="1"/>
        <v>12.45</v>
      </c>
      <c r="J8620" s="7">
        <f t="shared" si="2"/>
        <v>12.45</v>
      </c>
    </row>
    <row r="8621" ht="15.75" customHeight="1">
      <c r="A8621" s="4">
        <v>550633.0</v>
      </c>
      <c r="B8621" s="4" t="s">
        <v>291</v>
      </c>
      <c r="C8621" s="5" t="s">
        <v>292</v>
      </c>
      <c r="D8621" s="5">
        <v>4.0</v>
      </c>
      <c r="E8621" s="5">
        <v>0.65</v>
      </c>
      <c r="F8621" s="4">
        <v>17449.0</v>
      </c>
      <c r="G8621" s="6">
        <v>44488.62291666667</v>
      </c>
      <c r="H8621" s="6" t="str">
        <f>VLOOKUP(F8621,'Customer Details'!$A$1:$B$3264,2,0)</f>
        <v>USA</v>
      </c>
      <c r="I8621" s="7">
        <f t="shared" si="1"/>
        <v>2.6</v>
      </c>
      <c r="J8621" s="7">
        <f t="shared" si="2"/>
        <v>2.6</v>
      </c>
    </row>
    <row r="8622" ht="15.75" customHeight="1">
      <c r="A8622" s="4">
        <v>541413.0</v>
      </c>
      <c r="B8622" s="4" t="s">
        <v>38</v>
      </c>
      <c r="C8622" s="5" t="s">
        <v>39</v>
      </c>
      <c r="D8622" s="5">
        <v>3.0</v>
      </c>
      <c r="E8622" s="5">
        <v>2.95</v>
      </c>
      <c r="F8622" s="4">
        <v>13859.0</v>
      </c>
      <c r="G8622" s="6">
        <v>44394.67638888889</v>
      </c>
      <c r="H8622" s="6" t="str">
        <f>VLOOKUP(F8622,'Customer Details'!$A$1:$B$3264,2,0)</f>
        <v>India</v>
      </c>
      <c r="I8622" s="7">
        <f t="shared" si="1"/>
        <v>8.85</v>
      </c>
      <c r="J8622" s="7">
        <f t="shared" si="2"/>
        <v>8.85</v>
      </c>
    </row>
    <row r="8623" ht="15.75" customHeight="1">
      <c r="A8623" s="4" t="s">
        <v>2874</v>
      </c>
      <c r="B8623" s="4">
        <v>23393.0</v>
      </c>
      <c r="C8623" s="5" t="s">
        <v>3490</v>
      </c>
      <c r="D8623" s="5">
        <v>-4.0</v>
      </c>
      <c r="E8623" s="5">
        <v>3.75</v>
      </c>
      <c r="F8623" s="4">
        <v>13364.0</v>
      </c>
      <c r="G8623" s="6">
        <v>44655.40833333333</v>
      </c>
      <c r="H8623" s="6" t="str">
        <f>VLOOKUP(F8623,'Customer Details'!$A$1:$B$3264,2,0)</f>
        <v>USA</v>
      </c>
      <c r="I8623" s="7">
        <f t="shared" si="1"/>
        <v>-15</v>
      </c>
      <c r="J8623" s="7">
        <f t="shared" si="2"/>
        <v>15</v>
      </c>
    </row>
    <row r="8624" ht="15.75" customHeight="1">
      <c r="A8624" s="4">
        <v>570096.0</v>
      </c>
      <c r="B8624" s="4" t="s">
        <v>85</v>
      </c>
      <c r="C8624" s="5" t="s">
        <v>86</v>
      </c>
      <c r="D8624" s="5">
        <v>2.0</v>
      </c>
      <c r="E8624" s="5">
        <v>1.25</v>
      </c>
      <c r="F8624" s="4">
        <v>15311.0</v>
      </c>
      <c r="G8624" s="6">
        <v>44658.49861111111</v>
      </c>
      <c r="H8624" s="6" t="str">
        <f>VLOOKUP(F8624,'Customer Details'!$A$1:$B$3264,2,0)</f>
        <v>USA</v>
      </c>
      <c r="I8624" s="7">
        <f t="shared" si="1"/>
        <v>2.5</v>
      </c>
      <c r="J8624" s="7">
        <f t="shared" si="2"/>
        <v>2.5</v>
      </c>
    </row>
    <row r="8625" ht="15.75" customHeight="1">
      <c r="A8625" s="4">
        <v>545914.0</v>
      </c>
      <c r="B8625" s="4" t="s">
        <v>38</v>
      </c>
      <c r="C8625" s="5" t="s">
        <v>39</v>
      </c>
      <c r="D8625" s="5">
        <v>32.0</v>
      </c>
      <c r="E8625" s="5">
        <v>2.55</v>
      </c>
      <c r="F8625" s="4">
        <v>13340.0</v>
      </c>
      <c r="G8625" s="6">
        <v>44447.48541666667</v>
      </c>
      <c r="H8625" s="6" t="str">
        <f>VLOOKUP(F8625,'Customer Details'!$A$1:$B$3264,2,0)</f>
        <v>United Kingdom</v>
      </c>
      <c r="I8625" s="7">
        <f t="shared" si="1"/>
        <v>81.6</v>
      </c>
      <c r="J8625" s="7">
        <f t="shared" si="2"/>
        <v>81.6</v>
      </c>
    </row>
    <row r="8626" ht="15.75" customHeight="1">
      <c r="A8626" s="4">
        <v>538993.0</v>
      </c>
      <c r="B8626" s="4" t="s">
        <v>3491</v>
      </c>
      <c r="C8626" s="5" t="s">
        <v>3492</v>
      </c>
      <c r="D8626" s="5">
        <v>12.0</v>
      </c>
      <c r="E8626" s="5">
        <v>1.25</v>
      </c>
      <c r="F8626" s="4">
        <v>15512.0</v>
      </c>
      <c r="G8626" s="6">
        <v>44362.50069444445</v>
      </c>
      <c r="H8626" s="6" t="str">
        <f>VLOOKUP(F8626,'Customer Details'!$A$1:$B$3264,2,0)</f>
        <v>Australia</v>
      </c>
      <c r="I8626" s="7">
        <f t="shared" si="1"/>
        <v>15</v>
      </c>
      <c r="J8626" s="7">
        <f t="shared" si="2"/>
        <v>15</v>
      </c>
    </row>
    <row r="8627" ht="15.75" customHeight="1">
      <c r="A8627" s="4">
        <v>543006.0</v>
      </c>
      <c r="B8627" s="4">
        <v>21034.0</v>
      </c>
      <c r="C8627" s="5" t="s">
        <v>1839</v>
      </c>
      <c r="D8627" s="5">
        <v>1.0</v>
      </c>
      <c r="E8627" s="5">
        <v>0.95</v>
      </c>
      <c r="F8627" s="4">
        <v>17975.0</v>
      </c>
      <c r="G8627" s="6">
        <v>44410.53680555556</v>
      </c>
      <c r="H8627" s="6" t="str">
        <f>VLOOKUP(F8627,'Customer Details'!$A$1:$B$3264,2,0)</f>
        <v>China</v>
      </c>
      <c r="I8627" s="7">
        <f t="shared" si="1"/>
        <v>0.95</v>
      </c>
      <c r="J8627" s="7">
        <f t="shared" si="2"/>
        <v>0.95</v>
      </c>
    </row>
    <row r="8628" ht="15.75" customHeight="1">
      <c r="A8628" s="4">
        <v>545043.0</v>
      </c>
      <c r="B8628" s="4" t="s">
        <v>38</v>
      </c>
      <c r="C8628" s="5" t="s">
        <v>39</v>
      </c>
      <c r="D8628" s="5">
        <v>2.0</v>
      </c>
      <c r="E8628" s="5">
        <v>2.95</v>
      </c>
      <c r="F8628" s="4">
        <v>16407.0</v>
      </c>
      <c r="G8628" s="6">
        <v>44435.46180555555</v>
      </c>
      <c r="H8628" s="6" t="str">
        <f>VLOOKUP(F8628,'Customer Details'!$A$1:$B$3264,2,0)</f>
        <v>United Kingdom</v>
      </c>
      <c r="I8628" s="7">
        <f t="shared" si="1"/>
        <v>5.9</v>
      </c>
      <c r="J8628" s="7">
        <f t="shared" si="2"/>
        <v>5.9</v>
      </c>
    </row>
    <row r="8629" ht="15.75" customHeight="1">
      <c r="A8629" s="4">
        <v>539455.0</v>
      </c>
      <c r="B8629" s="4" t="s">
        <v>396</v>
      </c>
      <c r="C8629" s="5" t="s">
        <v>397</v>
      </c>
      <c r="D8629" s="5">
        <v>1.0</v>
      </c>
      <c r="E8629" s="5">
        <v>0.85</v>
      </c>
      <c r="F8629" s="4">
        <v>12748.0</v>
      </c>
      <c r="G8629" s="6">
        <v>44364.72013888889</v>
      </c>
      <c r="H8629" s="6" t="str">
        <f>VLOOKUP(F8629,'Customer Details'!$A$1:$B$3264,2,0)</f>
        <v>USA</v>
      </c>
      <c r="I8629" s="7">
        <f t="shared" si="1"/>
        <v>0.85</v>
      </c>
      <c r="J8629" s="7">
        <f t="shared" si="2"/>
        <v>0.85</v>
      </c>
    </row>
    <row r="8630" ht="15.75" customHeight="1">
      <c r="A8630" s="4">
        <v>569669.0</v>
      </c>
      <c r="B8630" s="4" t="s">
        <v>171</v>
      </c>
      <c r="C8630" s="5" t="s">
        <v>172</v>
      </c>
      <c r="D8630" s="5">
        <v>2.0</v>
      </c>
      <c r="E8630" s="5">
        <v>4.25</v>
      </c>
      <c r="F8630" s="4">
        <v>14730.0</v>
      </c>
      <c r="G8630" s="6">
        <v>44656.57430555556</v>
      </c>
      <c r="H8630" s="6" t="str">
        <f>VLOOKUP(F8630,'Customer Details'!$A$1:$B$3264,2,0)</f>
        <v>United Kingdom</v>
      </c>
      <c r="I8630" s="7">
        <f t="shared" si="1"/>
        <v>8.5</v>
      </c>
      <c r="J8630" s="7">
        <f t="shared" si="2"/>
        <v>8.5</v>
      </c>
    </row>
    <row r="8631" ht="15.75" customHeight="1">
      <c r="A8631" s="4">
        <v>545338.0</v>
      </c>
      <c r="B8631" s="4" t="s">
        <v>40</v>
      </c>
      <c r="C8631" s="5" t="s">
        <v>41</v>
      </c>
      <c r="D8631" s="5">
        <v>1.0</v>
      </c>
      <c r="E8631" s="5">
        <v>2.95</v>
      </c>
      <c r="F8631" s="4">
        <v>17449.0</v>
      </c>
      <c r="G8631" s="6">
        <v>44440.73055555556</v>
      </c>
      <c r="H8631" s="6" t="str">
        <f>VLOOKUP(F8631,'Customer Details'!$A$1:$B$3264,2,0)</f>
        <v>USA</v>
      </c>
      <c r="I8631" s="7">
        <f t="shared" si="1"/>
        <v>2.95</v>
      </c>
      <c r="J8631" s="7">
        <f t="shared" si="2"/>
        <v>2.95</v>
      </c>
    </row>
    <row r="8632" ht="15.75" customHeight="1">
      <c r="A8632" s="4">
        <v>564052.0</v>
      </c>
      <c r="B8632" s="4" t="s">
        <v>1302</v>
      </c>
      <c r="C8632" s="5" t="s">
        <v>1303</v>
      </c>
      <c r="D8632" s="5">
        <v>3.0</v>
      </c>
      <c r="E8632" s="5">
        <v>0.65</v>
      </c>
      <c r="F8632" s="4">
        <v>15033.0</v>
      </c>
      <c r="G8632" s="6">
        <v>44614.56944444445</v>
      </c>
      <c r="H8632" s="6" t="str">
        <f>VLOOKUP(F8632,'Customer Details'!$A$1:$B$3264,2,0)</f>
        <v>United Kingdom</v>
      </c>
      <c r="I8632" s="7">
        <f t="shared" si="1"/>
        <v>1.95</v>
      </c>
      <c r="J8632" s="7">
        <f t="shared" si="2"/>
        <v>1.95</v>
      </c>
    </row>
    <row r="8633" ht="15.75" customHeight="1">
      <c r="A8633" s="4">
        <v>566303.0</v>
      </c>
      <c r="B8633" s="4" t="s">
        <v>2164</v>
      </c>
      <c r="C8633" s="5" t="s">
        <v>2165</v>
      </c>
      <c r="D8633" s="5">
        <v>24.0</v>
      </c>
      <c r="E8633" s="5">
        <v>0.08</v>
      </c>
      <c r="F8633" s="4">
        <v>12997.0</v>
      </c>
      <c r="G8633" s="6">
        <v>44632.35</v>
      </c>
      <c r="H8633" s="6" t="str">
        <f>VLOOKUP(F8633,'Customer Details'!$A$1:$B$3264,2,0)</f>
        <v>India</v>
      </c>
      <c r="I8633" s="7">
        <f t="shared" si="1"/>
        <v>1.92</v>
      </c>
      <c r="J8633" s="7">
        <f t="shared" si="2"/>
        <v>1.92</v>
      </c>
    </row>
    <row r="8634" ht="15.75" customHeight="1">
      <c r="A8634" s="4">
        <v>567145.0</v>
      </c>
      <c r="B8634" s="4" t="s">
        <v>18</v>
      </c>
      <c r="C8634" s="5" t="s">
        <v>19</v>
      </c>
      <c r="D8634" s="5">
        <v>10.0</v>
      </c>
      <c r="E8634" s="5">
        <v>1.25</v>
      </c>
      <c r="F8634" s="4">
        <v>12921.0</v>
      </c>
      <c r="G8634" s="6">
        <v>44636.63125</v>
      </c>
      <c r="H8634" s="6" t="str">
        <f>VLOOKUP(F8634,'Customer Details'!$A$1:$B$3264,2,0)</f>
        <v>United Kingdom</v>
      </c>
      <c r="I8634" s="7">
        <f t="shared" si="1"/>
        <v>12.5</v>
      </c>
      <c r="J8634" s="7">
        <f t="shared" si="2"/>
        <v>12.5</v>
      </c>
    </row>
    <row r="8635" ht="15.75" customHeight="1">
      <c r="A8635" s="4">
        <v>565766.0</v>
      </c>
      <c r="B8635" s="4" t="s">
        <v>392</v>
      </c>
      <c r="C8635" s="5" t="s">
        <v>393</v>
      </c>
      <c r="D8635" s="5">
        <v>4.0</v>
      </c>
      <c r="E8635" s="5">
        <v>1.25</v>
      </c>
      <c r="F8635" s="4">
        <v>17841.0</v>
      </c>
      <c r="G8635" s="6">
        <v>44626.59930555556</v>
      </c>
      <c r="H8635" s="6" t="str">
        <f>VLOOKUP(F8635,'Customer Details'!$A$1:$B$3264,2,0)</f>
        <v>India</v>
      </c>
      <c r="I8635" s="7">
        <f t="shared" si="1"/>
        <v>5</v>
      </c>
      <c r="J8635" s="7">
        <f t="shared" si="2"/>
        <v>5</v>
      </c>
    </row>
    <row r="8636" ht="15.75" customHeight="1">
      <c r="A8636" s="4">
        <v>569675.0</v>
      </c>
      <c r="B8636" s="4" t="s">
        <v>48</v>
      </c>
      <c r="C8636" s="5" t="s">
        <v>49</v>
      </c>
      <c r="D8636" s="5">
        <v>10.0</v>
      </c>
      <c r="E8636" s="5">
        <v>2.08</v>
      </c>
      <c r="F8636" s="4">
        <v>15687.0</v>
      </c>
      <c r="G8636" s="6">
        <v>44656.58541666667</v>
      </c>
      <c r="H8636" s="6" t="str">
        <f>VLOOKUP(F8636,'Customer Details'!$A$1:$B$3264,2,0)</f>
        <v>USA</v>
      </c>
      <c r="I8636" s="7">
        <f t="shared" si="1"/>
        <v>20.8</v>
      </c>
      <c r="J8636" s="7">
        <f t="shared" si="2"/>
        <v>20.8</v>
      </c>
    </row>
    <row r="8637" ht="15.75" customHeight="1">
      <c r="A8637" s="4">
        <v>564559.0</v>
      </c>
      <c r="B8637" s="4" t="s">
        <v>212</v>
      </c>
      <c r="C8637" s="5" t="s">
        <v>213</v>
      </c>
      <c r="D8637" s="5">
        <v>24.0</v>
      </c>
      <c r="E8637" s="5">
        <v>0.65</v>
      </c>
      <c r="F8637" s="4">
        <v>15811.0</v>
      </c>
      <c r="G8637" s="6">
        <v>44618.40069444444</v>
      </c>
      <c r="H8637" s="6" t="str">
        <f>VLOOKUP(F8637,'Customer Details'!$A$1:$B$3264,2,0)</f>
        <v>China</v>
      </c>
      <c r="I8637" s="7">
        <f t="shared" si="1"/>
        <v>15.6</v>
      </c>
      <c r="J8637" s="7">
        <f t="shared" si="2"/>
        <v>15.6</v>
      </c>
    </row>
    <row r="8638" ht="15.75" customHeight="1">
      <c r="A8638" s="4">
        <v>558679.0</v>
      </c>
      <c r="B8638" s="4" t="s">
        <v>415</v>
      </c>
      <c r="C8638" s="5" t="s">
        <v>416</v>
      </c>
      <c r="D8638" s="5">
        <v>2.0</v>
      </c>
      <c r="E8638" s="5">
        <v>2.1</v>
      </c>
      <c r="F8638" s="4">
        <v>17800.0</v>
      </c>
      <c r="G8638" s="6">
        <v>44562.45694444444</v>
      </c>
      <c r="H8638" s="6" t="str">
        <f>VLOOKUP(F8638,'Customer Details'!$A$1:$B$3264,2,0)</f>
        <v>China</v>
      </c>
      <c r="I8638" s="7">
        <f t="shared" si="1"/>
        <v>4.2</v>
      </c>
      <c r="J8638" s="7">
        <f t="shared" si="2"/>
        <v>4.2</v>
      </c>
    </row>
    <row r="8639" ht="15.75" customHeight="1">
      <c r="A8639" s="4">
        <v>546230.0</v>
      </c>
      <c r="B8639" s="4" t="s">
        <v>77</v>
      </c>
      <c r="C8639" s="5" t="s">
        <v>78</v>
      </c>
      <c r="D8639" s="5">
        <v>6.0</v>
      </c>
      <c r="E8639" s="5">
        <v>4.15</v>
      </c>
      <c r="F8639" s="4">
        <v>13871.0</v>
      </c>
      <c r="G8639" s="6">
        <v>44449.51805555556</v>
      </c>
      <c r="H8639" s="6" t="str">
        <f>VLOOKUP(F8639,'Customer Details'!$A$1:$B$3264,2,0)</f>
        <v>India</v>
      </c>
      <c r="I8639" s="7">
        <f t="shared" si="1"/>
        <v>24.9</v>
      </c>
      <c r="J8639" s="7">
        <f t="shared" si="2"/>
        <v>24.9</v>
      </c>
    </row>
    <row r="8640" ht="15.75" customHeight="1">
      <c r="A8640" s="4">
        <v>572311.0</v>
      </c>
      <c r="B8640" s="4" t="s">
        <v>515</v>
      </c>
      <c r="C8640" s="5" t="s">
        <v>516</v>
      </c>
      <c r="D8640" s="5">
        <v>6.0</v>
      </c>
      <c r="E8640" s="5">
        <v>1.25</v>
      </c>
      <c r="F8640" s="4">
        <v>14035.0</v>
      </c>
      <c r="G8640" s="6">
        <v>44674.65625</v>
      </c>
      <c r="H8640" s="6" t="str">
        <f>VLOOKUP(F8640,'Customer Details'!$A$1:$B$3264,2,0)</f>
        <v>Australia</v>
      </c>
      <c r="I8640" s="7">
        <f t="shared" si="1"/>
        <v>7.5</v>
      </c>
      <c r="J8640" s="7">
        <f t="shared" si="2"/>
        <v>7.5</v>
      </c>
    </row>
    <row r="8641" ht="15.75" customHeight="1">
      <c r="A8641" s="4" t="s">
        <v>3493</v>
      </c>
      <c r="B8641" s="4">
        <v>22456.0</v>
      </c>
      <c r="C8641" s="5" t="s">
        <v>766</v>
      </c>
      <c r="D8641" s="5">
        <v>-3.0</v>
      </c>
      <c r="E8641" s="5">
        <v>4.95</v>
      </c>
      <c r="F8641" s="4">
        <v>14121.0</v>
      </c>
      <c r="G8641" s="6">
        <v>44675.67361111111</v>
      </c>
      <c r="H8641" s="6" t="str">
        <f>VLOOKUP(F8641,'Customer Details'!$A$1:$B$3264,2,0)</f>
        <v>United Kingdom</v>
      </c>
      <c r="I8641" s="7">
        <f t="shared" si="1"/>
        <v>-14.85</v>
      </c>
      <c r="J8641" s="7">
        <f t="shared" si="2"/>
        <v>14.85</v>
      </c>
    </row>
    <row r="8642" ht="15.75" customHeight="1">
      <c r="A8642" s="4">
        <v>541244.0</v>
      </c>
      <c r="B8642" s="4" t="s">
        <v>368</v>
      </c>
      <c r="C8642" s="5" t="s">
        <v>369</v>
      </c>
      <c r="D8642" s="5">
        <v>1.0</v>
      </c>
      <c r="E8642" s="5">
        <v>4.25</v>
      </c>
      <c r="F8642" s="4">
        <v>15535.0</v>
      </c>
      <c r="G8642" s="6">
        <v>44393.52430555555</v>
      </c>
      <c r="H8642" s="6" t="str">
        <f>VLOOKUP(F8642,'Customer Details'!$A$1:$B$3264,2,0)</f>
        <v>China</v>
      </c>
      <c r="I8642" s="7">
        <f t="shared" si="1"/>
        <v>4.25</v>
      </c>
      <c r="J8642" s="7">
        <f t="shared" si="2"/>
        <v>4.25</v>
      </c>
    </row>
    <row r="8643" ht="15.75" customHeight="1">
      <c r="A8643" s="4">
        <v>559809.0</v>
      </c>
      <c r="B8643" s="4" t="s">
        <v>32</v>
      </c>
      <c r="C8643" s="5" t="s">
        <v>33</v>
      </c>
      <c r="D8643" s="5">
        <v>1.0</v>
      </c>
      <c r="E8643" s="5">
        <v>4.15</v>
      </c>
      <c r="F8643" s="4">
        <v>16409.0</v>
      </c>
      <c r="G8643" s="6">
        <v>44573.62291666667</v>
      </c>
      <c r="H8643" s="6" t="str">
        <f>VLOOKUP(F8643,'Customer Details'!$A$1:$B$3264,2,0)</f>
        <v>USA</v>
      </c>
      <c r="I8643" s="7">
        <f t="shared" si="1"/>
        <v>4.15</v>
      </c>
      <c r="J8643" s="7">
        <f t="shared" si="2"/>
        <v>4.15</v>
      </c>
    </row>
    <row r="8644" ht="15.75" customHeight="1">
      <c r="A8644" s="4" t="s">
        <v>2541</v>
      </c>
      <c r="B8644" s="4">
        <v>20725.0</v>
      </c>
      <c r="C8644" s="5" t="s">
        <v>556</v>
      </c>
      <c r="D8644" s="5">
        <v>-3.0</v>
      </c>
      <c r="E8644" s="5">
        <v>1.45</v>
      </c>
      <c r="F8644" s="4">
        <v>14680.0</v>
      </c>
      <c r="G8644" s="6">
        <v>44468.64375</v>
      </c>
      <c r="H8644" s="6" t="str">
        <f>VLOOKUP(F8644,'Customer Details'!$A$1:$B$3264,2,0)</f>
        <v>United Kingdom</v>
      </c>
      <c r="I8644" s="7">
        <f t="shared" si="1"/>
        <v>-4.35</v>
      </c>
      <c r="J8644" s="7">
        <f t="shared" si="2"/>
        <v>4.35</v>
      </c>
    </row>
    <row r="8645" ht="15.75" customHeight="1">
      <c r="A8645" s="4">
        <v>576053.0</v>
      </c>
      <c r="B8645" s="4" t="s">
        <v>185</v>
      </c>
      <c r="C8645" s="5" t="s">
        <v>186</v>
      </c>
      <c r="D8645" s="5">
        <v>4.0</v>
      </c>
      <c r="E8645" s="5">
        <v>1.69</v>
      </c>
      <c r="F8645" s="4">
        <v>16726.0</v>
      </c>
      <c r="G8645" s="6">
        <v>44694.62013888889</v>
      </c>
      <c r="H8645" s="6" t="str">
        <f>VLOOKUP(F8645,'Customer Details'!$A$1:$B$3264,2,0)</f>
        <v>United Kingdom</v>
      </c>
      <c r="I8645" s="7">
        <f t="shared" si="1"/>
        <v>6.76</v>
      </c>
      <c r="J8645" s="7">
        <f t="shared" si="2"/>
        <v>6.76</v>
      </c>
    </row>
    <row r="8646" ht="15.75" customHeight="1">
      <c r="A8646" s="4">
        <v>560209.0</v>
      </c>
      <c r="B8646" s="4" t="s">
        <v>75</v>
      </c>
      <c r="C8646" s="5" t="s">
        <v>76</v>
      </c>
      <c r="D8646" s="5">
        <v>1.0</v>
      </c>
      <c r="E8646" s="5">
        <v>5.45</v>
      </c>
      <c r="F8646" s="4">
        <v>15004.0</v>
      </c>
      <c r="G8646" s="6">
        <v>44576.58680555555</v>
      </c>
      <c r="H8646" s="6" t="str">
        <f>VLOOKUP(F8646,'Customer Details'!$A$1:$B$3264,2,0)</f>
        <v>Australia</v>
      </c>
      <c r="I8646" s="7">
        <f t="shared" si="1"/>
        <v>5.45</v>
      </c>
      <c r="J8646" s="7">
        <f t="shared" si="2"/>
        <v>5.45</v>
      </c>
    </row>
    <row r="8647" ht="15.75" customHeight="1">
      <c r="A8647" s="4">
        <v>577331.0</v>
      </c>
      <c r="B8647" s="4" t="s">
        <v>427</v>
      </c>
      <c r="C8647" s="5" t="s">
        <v>428</v>
      </c>
      <c r="D8647" s="5">
        <v>2.0</v>
      </c>
      <c r="E8647" s="5">
        <v>0.42</v>
      </c>
      <c r="F8647" s="4">
        <v>14667.0</v>
      </c>
      <c r="G8647" s="6">
        <v>44699.59930555556</v>
      </c>
      <c r="H8647" s="6" t="str">
        <f>VLOOKUP(F8647,'Customer Details'!$A$1:$B$3264,2,0)</f>
        <v>Australia</v>
      </c>
      <c r="I8647" s="7">
        <f t="shared" si="1"/>
        <v>0.84</v>
      </c>
      <c r="J8647" s="7">
        <f t="shared" si="2"/>
        <v>0.84</v>
      </c>
    </row>
    <row r="8648" ht="15.75" customHeight="1">
      <c r="A8648" s="4">
        <v>578307.0</v>
      </c>
      <c r="B8648" s="4" t="s">
        <v>18</v>
      </c>
      <c r="C8648" s="5" t="s">
        <v>19</v>
      </c>
      <c r="D8648" s="5">
        <v>2.0</v>
      </c>
      <c r="E8648" s="5">
        <v>1.25</v>
      </c>
      <c r="F8648" s="4">
        <v>17290.0</v>
      </c>
      <c r="G8648" s="6">
        <v>44704.66180555556</v>
      </c>
      <c r="H8648" s="6" t="str">
        <f>VLOOKUP(F8648,'Customer Details'!$A$1:$B$3264,2,0)</f>
        <v>Australia</v>
      </c>
      <c r="I8648" s="7">
        <f t="shared" si="1"/>
        <v>2.5</v>
      </c>
      <c r="J8648" s="7">
        <f t="shared" si="2"/>
        <v>2.5</v>
      </c>
    </row>
    <row r="8649" ht="15.75" customHeight="1">
      <c r="A8649" s="4">
        <v>544885.0</v>
      </c>
      <c r="B8649" s="4" t="s">
        <v>10</v>
      </c>
      <c r="C8649" s="5" t="s">
        <v>2840</v>
      </c>
      <c r="D8649" s="5">
        <v>6.0</v>
      </c>
      <c r="E8649" s="5">
        <v>2.55</v>
      </c>
      <c r="F8649" s="4">
        <v>14243.0</v>
      </c>
      <c r="G8649" s="6">
        <v>44432.48472222222</v>
      </c>
      <c r="H8649" s="6" t="str">
        <f>VLOOKUP(F8649,'Customer Details'!$A$1:$B$3264,2,0)</f>
        <v>Australia</v>
      </c>
      <c r="I8649" s="7">
        <f t="shared" si="1"/>
        <v>15.3</v>
      </c>
      <c r="J8649" s="7">
        <f t="shared" si="2"/>
        <v>15.3</v>
      </c>
    </row>
    <row r="8650" ht="15.75" customHeight="1">
      <c r="A8650" s="4" t="s">
        <v>3494</v>
      </c>
      <c r="B8650" s="4">
        <v>23175.0</v>
      </c>
      <c r="C8650" s="5" t="s">
        <v>2672</v>
      </c>
      <c r="D8650" s="5">
        <v>-3.0</v>
      </c>
      <c r="E8650" s="5">
        <v>3.25</v>
      </c>
      <c r="F8650" s="4">
        <v>15228.0</v>
      </c>
      <c r="G8650" s="6">
        <v>44600.50763888889</v>
      </c>
      <c r="H8650" s="6" t="str">
        <f>VLOOKUP(F8650,'Customer Details'!$A$1:$B$3264,2,0)</f>
        <v>USA</v>
      </c>
      <c r="I8650" s="7">
        <f t="shared" si="1"/>
        <v>-9.75</v>
      </c>
      <c r="J8650" s="7">
        <f t="shared" si="2"/>
        <v>9.75</v>
      </c>
    </row>
    <row r="8651" ht="15.75" customHeight="1">
      <c r="A8651" s="4">
        <v>536732.0</v>
      </c>
      <c r="B8651" s="4" t="s">
        <v>235</v>
      </c>
      <c r="C8651" s="5" t="s">
        <v>690</v>
      </c>
      <c r="D8651" s="5">
        <v>6.0</v>
      </c>
      <c r="E8651" s="5">
        <v>3.75</v>
      </c>
      <c r="F8651" s="4">
        <v>15544.0</v>
      </c>
      <c r="G8651" s="6">
        <v>44349.53263888889</v>
      </c>
      <c r="H8651" s="6" t="str">
        <f>VLOOKUP(F8651,'Customer Details'!$A$1:$B$3264,2,0)</f>
        <v>Australia</v>
      </c>
      <c r="I8651" s="7">
        <f t="shared" si="1"/>
        <v>22.5</v>
      </c>
      <c r="J8651" s="7">
        <f t="shared" si="2"/>
        <v>22.5</v>
      </c>
    </row>
    <row r="8652" ht="15.75" customHeight="1">
      <c r="A8652" s="4">
        <v>550712.0</v>
      </c>
      <c r="B8652" s="4" t="s">
        <v>870</v>
      </c>
      <c r="C8652" s="5" t="s">
        <v>871</v>
      </c>
      <c r="D8652" s="5">
        <v>12.0</v>
      </c>
      <c r="E8652" s="5">
        <v>1.95</v>
      </c>
      <c r="F8652" s="4">
        <v>15159.0</v>
      </c>
      <c r="G8652" s="6">
        <v>44489.4625</v>
      </c>
      <c r="H8652" s="6" t="str">
        <f>VLOOKUP(F8652,'Customer Details'!$A$1:$B$3264,2,0)</f>
        <v>United Kingdom</v>
      </c>
      <c r="I8652" s="7">
        <f t="shared" si="1"/>
        <v>23.4</v>
      </c>
      <c r="J8652" s="7">
        <f t="shared" si="2"/>
        <v>23.4</v>
      </c>
    </row>
    <row r="8653" ht="15.75" customHeight="1">
      <c r="A8653" s="4">
        <v>547809.0</v>
      </c>
      <c r="B8653" s="4">
        <v>21990.0</v>
      </c>
      <c r="C8653" s="5" t="s">
        <v>218</v>
      </c>
      <c r="D8653" s="5">
        <v>1.0</v>
      </c>
      <c r="E8653" s="5">
        <v>2.95</v>
      </c>
      <c r="F8653" s="4">
        <v>12748.0</v>
      </c>
      <c r="G8653" s="6">
        <v>44464.57916666667</v>
      </c>
      <c r="H8653" s="6" t="str">
        <f>VLOOKUP(F8653,'Customer Details'!$A$1:$B$3264,2,0)</f>
        <v>USA</v>
      </c>
      <c r="I8653" s="7">
        <f t="shared" si="1"/>
        <v>2.95</v>
      </c>
      <c r="J8653" s="7">
        <f t="shared" si="2"/>
        <v>2.95</v>
      </c>
    </row>
    <row r="8654" ht="15.75" customHeight="1">
      <c r="A8654" s="4">
        <v>560052.0</v>
      </c>
      <c r="B8654" s="4" t="s">
        <v>415</v>
      </c>
      <c r="C8654" s="5" t="s">
        <v>416</v>
      </c>
      <c r="D8654" s="5">
        <v>12.0</v>
      </c>
      <c r="E8654" s="5">
        <v>2.1</v>
      </c>
      <c r="F8654" s="4">
        <v>15187.0</v>
      </c>
      <c r="G8654" s="6">
        <v>44575.64583333334</v>
      </c>
      <c r="H8654" s="6" t="str">
        <f>VLOOKUP(F8654,'Customer Details'!$A$1:$B$3264,2,0)</f>
        <v>India</v>
      </c>
      <c r="I8654" s="7">
        <f t="shared" si="1"/>
        <v>25.2</v>
      </c>
      <c r="J8654" s="7">
        <f t="shared" si="2"/>
        <v>25.2</v>
      </c>
    </row>
    <row r="8655" ht="15.75" customHeight="1">
      <c r="A8655" s="4">
        <v>572769.0</v>
      </c>
      <c r="B8655" s="4" t="s">
        <v>54</v>
      </c>
      <c r="C8655" s="5" t="s">
        <v>55</v>
      </c>
      <c r="D8655" s="5">
        <v>24.0</v>
      </c>
      <c r="E8655" s="5">
        <v>5.95</v>
      </c>
      <c r="F8655" s="4">
        <v>14051.0</v>
      </c>
      <c r="G8655" s="6">
        <v>44677.42708333334</v>
      </c>
      <c r="H8655" s="6" t="str">
        <f>VLOOKUP(F8655,'Customer Details'!$A$1:$B$3264,2,0)</f>
        <v>India</v>
      </c>
      <c r="I8655" s="7">
        <f t="shared" si="1"/>
        <v>142.8</v>
      </c>
      <c r="J8655" s="7">
        <f t="shared" si="2"/>
        <v>142.8</v>
      </c>
    </row>
    <row r="8656" ht="15.75" customHeight="1">
      <c r="A8656" s="4">
        <v>549101.0</v>
      </c>
      <c r="B8656" s="4" t="s">
        <v>408</v>
      </c>
      <c r="C8656" s="5" t="s">
        <v>409</v>
      </c>
      <c r="D8656" s="5">
        <v>1.0</v>
      </c>
      <c r="E8656" s="5">
        <v>1.69</v>
      </c>
      <c r="F8656" s="4">
        <v>14606.0</v>
      </c>
      <c r="G8656" s="6">
        <v>44475.48194444444</v>
      </c>
      <c r="H8656" s="6" t="str">
        <f>VLOOKUP(F8656,'Customer Details'!$A$1:$B$3264,2,0)</f>
        <v>USA</v>
      </c>
      <c r="I8656" s="7">
        <f t="shared" si="1"/>
        <v>1.69</v>
      </c>
      <c r="J8656" s="7">
        <f t="shared" si="2"/>
        <v>1.69</v>
      </c>
    </row>
    <row r="8657" ht="15.75" customHeight="1">
      <c r="A8657" s="4">
        <v>542108.0</v>
      </c>
      <c r="B8657" s="4" t="s">
        <v>38</v>
      </c>
      <c r="C8657" s="5" t="s">
        <v>39</v>
      </c>
      <c r="D8657" s="5">
        <v>12.0</v>
      </c>
      <c r="E8657" s="5">
        <v>2.95</v>
      </c>
      <c r="F8657" s="4">
        <v>17460.0</v>
      </c>
      <c r="G8657" s="6">
        <v>44402.57152777778</v>
      </c>
      <c r="H8657" s="6" t="str">
        <f>VLOOKUP(F8657,'Customer Details'!$A$1:$B$3264,2,0)</f>
        <v>United Kingdom</v>
      </c>
      <c r="I8657" s="7">
        <f t="shared" si="1"/>
        <v>35.4</v>
      </c>
      <c r="J8657" s="7">
        <f t="shared" si="2"/>
        <v>35.4</v>
      </c>
    </row>
    <row r="8658" ht="15.75" customHeight="1">
      <c r="A8658" s="4" t="s">
        <v>1197</v>
      </c>
      <c r="B8658" s="4">
        <v>23243.0</v>
      </c>
      <c r="C8658" s="5" t="s">
        <v>2035</v>
      </c>
      <c r="D8658" s="5">
        <v>-1.0</v>
      </c>
      <c r="E8658" s="5">
        <v>4.95</v>
      </c>
      <c r="F8658" s="4">
        <v>15801.0</v>
      </c>
      <c r="G8658" s="6">
        <v>44664.50277777778</v>
      </c>
      <c r="H8658" s="6" t="str">
        <f>VLOOKUP(F8658,'Customer Details'!$A$1:$B$3264,2,0)</f>
        <v>Australia</v>
      </c>
      <c r="I8658" s="7">
        <f t="shared" si="1"/>
        <v>-4.95</v>
      </c>
      <c r="J8658" s="7">
        <f t="shared" si="2"/>
        <v>4.95</v>
      </c>
    </row>
    <row r="8659" ht="15.75" customHeight="1">
      <c r="A8659" s="4">
        <v>538800.0</v>
      </c>
      <c r="B8659" s="4" t="s">
        <v>48</v>
      </c>
      <c r="C8659" s="5" t="s">
        <v>49</v>
      </c>
      <c r="D8659" s="5">
        <v>10.0</v>
      </c>
      <c r="E8659" s="5">
        <v>1.95</v>
      </c>
      <c r="F8659" s="4">
        <v>16458.0</v>
      </c>
      <c r="G8659" s="6">
        <v>44361.49375</v>
      </c>
      <c r="H8659" s="6" t="str">
        <f>VLOOKUP(F8659,'Customer Details'!$A$1:$B$3264,2,0)</f>
        <v>United Kingdom</v>
      </c>
      <c r="I8659" s="7">
        <f t="shared" si="1"/>
        <v>19.5</v>
      </c>
      <c r="J8659" s="7">
        <f t="shared" si="2"/>
        <v>19.5</v>
      </c>
    </row>
    <row r="8660" ht="15.75" customHeight="1">
      <c r="A8660" s="4" t="s">
        <v>988</v>
      </c>
      <c r="B8660" s="4">
        <v>23154.0</v>
      </c>
      <c r="C8660" s="5" t="s">
        <v>162</v>
      </c>
      <c r="D8660" s="5">
        <v>-48.0</v>
      </c>
      <c r="E8660" s="5">
        <v>2.08</v>
      </c>
      <c r="F8660" s="4">
        <v>14557.0</v>
      </c>
      <c r="G8660" s="6">
        <v>44657.85833333333</v>
      </c>
      <c r="H8660" s="6" t="str">
        <f>VLOOKUP(F8660,'Customer Details'!$A$1:$B$3264,2,0)</f>
        <v>USA</v>
      </c>
      <c r="I8660" s="7">
        <f t="shared" si="1"/>
        <v>-99.84</v>
      </c>
      <c r="J8660" s="7">
        <f t="shared" si="2"/>
        <v>99.84</v>
      </c>
    </row>
    <row r="8661" ht="15.75" customHeight="1">
      <c r="A8661" s="4">
        <v>574682.0</v>
      </c>
      <c r="B8661" s="4">
        <v>23236.0</v>
      </c>
      <c r="C8661" s="5" t="s">
        <v>3495</v>
      </c>
      <c r="D8661" s="5">
        <v>1.0</v>
      </c>
      <c r="E8661" s="5">
        <v>2.89</v>
      </c>
      <c r="F8661" s="4">
        <v>14963.0</v>
      </c>
      <c r="G8661" s="6">
        <v>44687.53055555555</v>
      </c>
      <c r="H8661" s="6" t="str">
        <f>VLOOKUP(F8661,'Customer Details'!$A$1:$B$3264,2,0)</f>
        <v>Australia</v>
      </c>
      <c r="I8661" s="7">
        <f t="shared" si="1"/>
        <v>2.89</v>
      </c>
      <c r="J8661" s="7">
        <f t="shared" si="2"/>
        <v>2.89</v>
      </c>
    </row>
    <row r="8662" ht="15.75" customHeight="1">
      <c r="A8662" s="4">
        <v>544916.0</v>
      </c>
      <c r="B8662" s="4" t="s">
        <v>342</v>
      </c>
      <c r="C8662" s="5" t="s">
        <v>343</v>
      </c>
      <c r="D8662" s="5">
        <v>1.0</v>
      </c>
      <c r="E8662" s="5">
        <v>3.75</v>
      </c>
      <c r="F8662" s="4">
        <v>17377.0</v>
      </c>
      <c r="G8662" s="6">
        <v>44432.65416666667</v>
      </c>
      <c r="H8662" s="6" t="str">
        <f>VLOOKUP(F8662,'Customer Details'!$A$1:$B$3264,2,0)</f>
        <v>India</v>
      </c>
      <c r="I8662" s="7">
        <f t="shared" si="1"/>
        <v>3.75</v>
      </c>
      <c r="J8662" s="7">
        <f t="shared" si="2"/>
        <v>3.75</v>
      </c>
    </row>
    <row r="8663" ht="15.75" customHeight="1">
      <c r="A8663" s="4" t="s">
        <v>3496</v>
      </c>
      <c r="B8663" s="4">
        <v>21528.0</v>
      </c>
      <c r="C8663" s="5" t="s">
        <v>1183</v>
      </c>
      <c r="D8663" s="5">
        <v>-2.0</v>
      </c>
      <c r="E8663" s="5">
        <v>5.95</v>
      </c>
      <c r="F8663" s="4">
        <v>14543.0</v>
      </c>
      <c r="G8663" s="6">
        <v>44469.52222222222</v>
      </c>
      <c r="H8663" s="6" t="str">
        <f>VLOOKUP(F8663,'Customer Details'!$A$1:$B$3264,2,0)</f>
        <v>United Kingdom</v>
      </c>
      <c r="I8663" s="7">
        <f t="shared" si="1"/>
        <v>-11.9</v>
      </c>
      <c r="J8663" s="7">
        <f t="shared" si="2"/>
        <v>11.9</v>
      </c>
    </row>
    <row r="8664" ht="15.75" customHeight="1">
      <c r="A8664" s="4" t="s">
        <v>3497</v>
      </c>
      <c r="B8664" s="4">
        <v>22191.0</v>
      </c>
      <c r="C8664" s="5" t="s">
        <v>317</v>
      </c>
      <c r="D8664" s="5">
        <v>-1.0</v>
      </c>
      <c r="E8664" s="5">
        <v>8.5</v>
      </c>
      <c r="F8664" s="4">
        <v>13078.0</v>
      </c>
      <c r="G8664" s="6">
        <v>44419.70902777778</v>
      </c>
      <c r="H8664" s="6" t="str">
        <f>VLOOKUP(F8664,'Customer Details'!$A$1:$B$3264,2,0)</f>
        <v>India</v>
      </c>
      <c r="I8664" s="7">
        <f t="shared" si="1"/>
        <v>-8.5</v>
      </c>
      <c r="J8664" s="7">
        <f t="shared" si="2"/>
        <v>8.5</v>
      </c>
    </row>
    <row r="8665" ht="15.75" customHeight="1">
      <c r="A8665" s="4">
        <v>578941.0</v>
      </c>
      <c r="B8665" s="4" t="s">
        <v>46</v>
      </c>
      <c r="C8665" s="5" t="s">
        <v>47</v>
      </c>
      <c r="D8665" s="5">
        <v>6.0</v>
      </c>
      <c r="E8665" s="5">
        <v>0.39</v>
      </c>
      <c r="F8665" s="4">
        <v>16024.0</v>
      </c>
      <c r="G8665" s="6">
        <v>44708.55972222222</v>
      </c>
      <c r="H8665" s="6" t="str">
        <f>VLOOKUP(F8665,'Customer Details'!$A$1:$B$3264,2,0)</f>
        <v>China</v>
      </c>
      <c r="I8665" s="7">
        <f t="shared" si="1"/>
        <v>2.34</v>
      </c>
      <c r="J8665" s="7">
        <f t="shared" si="2"/>
        <v>2.34</v>
      </c>
    </row>
    <row r="8666" ht="15.75" customHeight="1">
      <c r="A8666" s="4" t="s">
        <v>3360</v>
      </c>
      <c r="B8666" s="4">
        <v>21194.0</v>
      </c>
      <c r="C8666" s="5" t="s">
        <v>3498</v>
      </c>
      <c r="D8666" s="5">
        <v>-2.0</v>
      </c>
      <c r="E8666" s="5">
        <v>0.65</v>
      </c>
      <c r="F8666" s="4">
        <v>15201.0</v>
      </c>
      <c r="G8666" s="6">
        <v>44639.68958333333</v>
      </c>
      <c r="H8666" s="6" t="str">
        <f>VLOOKUP(F8666,'Customer Details'!$A$1:$B$3264,2,0)</f>
        <v>Australia</v>
      </c>
      <c r="I8666" s="7">
        <f t="shared" si="1"/>
        <v>-1.3</v>
      </c>
      <c r="J8666" s="7">
        <f t="shared" si="2"/>
        <v>1.3</v>
      </c>
    </row>
    <row r="8667" ht="15.75" customHeight="1">
      <c r="A8667" s="4">
        <v>549431.0</v>
      </c>
      <c r="B8667" s="4" t="s">
        <v>38</v>
      </c>
      <c r="C8667" s="5" t="s">
        <v>39</v>
      </c>
      <c r="D8667" s="5">
        <v>25.0</v>
      </c>
      <c r="E8667" s="5">
        <v>2.95</v>
      </c>
      <c r="F8667" s="4">
        <v>15874.0</v>
      </c>
      <c r="G8667" s="6">
        <v>44477.51180555556</v>
      </c>
      <c r="H8667" s="6" t="str">
        <f>VLOOKUP(F8667,'Customer Details'!$A$1:$B$3264,2,0)</f>
        <v>USA</v>
      </c>
      <c r="I8667" s="7">
        <f t="shared" si="1"/>
        <v>73.75</v>
      </c>
      <c r="J8667" s="7">
        <f t="shared" si="2"/>
        <v>73.75</v>
      </c>
    </row>
    <row r="8668" ht="15.75" customHeight="1">
      <c r="A8668" s="4" t="s">
        <v>106</v>
      </c>
      <c r="B8668" s="4">
        <v>21754.0</v>
      </c>
      <c r="C8668" s="5" t="s">
        <v>1358</v>
      </c>
      <c r="D8668" s="5">
        <v>-1.0</v>
      </c>
      <c r="E8668" s="5">
        <v>5.45</v>
      </c>
      <c r="F8668" s="4">
        <v>17511.0</v>
      </c>
      <c r="G8668" s="6">
        <v>44505.47291666667</v>
      </c>
      <c r="H8668" s="6" t="str">
        <f>VLOOKUP(F8668,'Customer Details'!$A$1:$B$3264,2,0)</f>
        <v>United Kingdom</v>
      </c>
      <c r="I8668" s="7">
        <f t="shared" si="1"/>
        <v>-5.45</v>
      </c>
      <c r="J8668" s="7">
        <f t="shared" si="2"/>
        <v>5.45</v>
      </c>
    </row>
    <row r="8669" ht="15.75" customHeight="1">
      <c r="A8669" s="4">
        <v>549570.0</v>
      </c>
      <c r="B8669" s="4" t="s">
        <v>3499</v>
      </c>
      <c r="C8669" s="5" t="s">
        <v>3500</v>
      </c>
      <c r="D8669" s="5">
        <v>1.0</v>
      </c>
      <c r="E8669" s="5">
        <v>3.75</v>
      </c>
      <c r="F8669" s="4">
        <v>17550.0</v>
      </c>
      <c r="G8669" s="6">
        <v>44479.63819444444</v>
      </c>
      <c r="H8669" s="6" t="str">
        <f>VLOOKUP(F8669,'Customer Details'!$A$1:$B$3264,2,0)</f>
        <v>USA</v>
      </c>
      <c r="I8669" s="7">
        <f t="shared" si="1"/>
        <v>3.75</v>
      </c>
      <c r="J8669" s="7">
        <f t="shared" si="2"/>
        <v>3.75</v>
      </c>
    </row>
    <row r="8670" ht="15.75" customHeight="1">
      <c r="A8670" s="4" t="s">
        <v>1657</v>
      </c>
      <c r="B8670" s="4">
        <v>22467.0</v>
      </c>
      <c r="C8670" s="5" t="s">
        <v>923</v>
      </c>
      <c r="D8670" s="5">
        <v>-5.0</v>
      </c>
      <c r="E8670" s="5">
        <v>2.55</v>
      </c>
      <c r="F8670" s="4">
        <v>17340.0</v>
      </c>
      <c r="G8670" s="6">
        <v>44711.71666666667</v>
      </c>
      <c r="H8670" s="6" t="str">
        <f>VLOOKUP(F8670,'Customer Details'!$A$1:$B$3264,2,0)</f>
        <v>China</v>
      </c>
      <c r="I8670" s="7">
        <f t="shared" si="1"/>
        <v>-12.75</v>
      </c>
      <c r="J8670" s="7">
        <f t="shared" si="2"/>
        <v>12.75</v>
      </c>
    </row>
    <row r="8671" ht="15.75" customHeight="1">
      <c r="A8671" s="4">
        <v>567878.0</v>
      </c>
      <c r="B8671" s="4" t="s">
        <v>313</v>
      </c>
      <c r="C8671" s="5" t="s">
        <v>314</v>
      </c>
      <c r="D8671" s="5">
        <v>12.0</v>
      </c>
      <c r="E8671" s="5">
        <v>0.42</v>
      </c>
      <c r="F8671" s="4">
        <v>16910.0</v>
      </c>
      <c r="G8671" s="6">
        <v>44642.6125</v>
      </c>
      <c r="H8671" s="6" t="str">
        <f>VLOOKUP(F8671,'Customer Details'!$A$1:$B$3264,2,0)</f>
        <v>China</v>
      </c>
      <c r="I8671" s="7">
        <f t="shared" si="1"/>
        <v>5.04</v>
      </c>
      <c r="J8671" s="7">
        <f t="shared" si="2"/>
        <v>5.04</v>
      </c>
    </row>
    <row r="8672" ht="15.75" customHeight="1">
      <c r="A8672" s="4">
        <v>537808.0</v>
      </c>
      <c r="B8672" s="4" t="s">
        <v>3501</v>
      </c>
      <c r="C8672" s="5" t="s">
        <v>3502</v>
      </c>
      <c r="D8672" s="5">
        <v>2.0</v>
      </c>
      <c r="E8672" s="5">
        <v>3.75</v>
      </c>
      <c r="F8672" s="4">
        <v>15311.0</v>
      </c>
      <c r="G8672" s="6">
        <v>44355.55763888889</v>
      </c>
      <c r="H8672" s="6" t="str">
        <f>VLOOKUP(F8672,'Customer Details'!$A$1:$B$3264,2,0)</f>
        <v>USA</v>
      </c>
      <c r="I8672" s="7">
        <f t="shared" si="1"/>
        <v>7.5</v>
      </c>
      <c r="J8672" s="7">
        <f t="shared" si="2"/>
        <v>7.5</v>
      </c>
    </row>
    <row r="8673" ht="15.75" customHeight="1">
      <c r="A8673" s="4">
        <v>541406.0</v>
      </c>
      <c r="B8673" s="4" t="s">
        <v>18</v>
      </c>
      <c r="C8673" s="5" t="s">
        <v>19</v>
      </c>
      <c r="D8673" s="5">
        <v>2.0</v>
      </c>
      <c r="E8673" s="5">
        <v>1.25</v>
      </c>
      <c r="F8673" s="4">
        <v>14657.0</v>
      </c>
      <c r="G8673" s="6">
        <v>44394.63819444444</v>
      </c>
      <c r="H8673" s="6" t="str">
        <f>VLOOKUP(F8673,'Customer Details'!$A$1:$B$3264,2,0)</f>
        <v>India</v>
      </c>
      <c r="I8673" s="7">
        <f t="shared" si="1"/>
        <v>2.5</v>
      </c>
      <c r="J8673" s="7">
        <f t="shared" si="2"/>
        <v>2.5</v>
      </c>
    </row>
    <row r="8674" ht="15.75" customHeight="1">
      <c r="A8674" s="4" t="s">
        <v>2978</v>
      </c>
      <c r="B8674" s="4">
        <v>21668.0</v>
      </c>
      <c r="C8674" s="5" t="s">
        <v>3047</v>
      </c>
      <c r="D8674" s="5">
        <v>-1.0</v>
      </c>
      <c r="E8674" s="5">
        <v>1.06</v>
      </c>
      <c r="F8674" s="4">
        <v>13668.0</v>
      </c>
      <c r="G8674" s="6">
        <v>44480.57152777778</v>
      </c>
      <c r="H8674" s="6" t="str">
        <f>VLOOKUP(F8674,'Customer Details'!$A$1:$B$3264,2,0)</f>
        <v>Australia</v>
      </c>
      <c r="I8674" s="7">
        <f t="shared" si="1"/>
        <v>-1.06</v>
      </c>
      <c r="J8674" s="7">
        <f t="shared" si="2"/>
        <v>1.06</v>
      </c>
    </row>
    <row r="8675" ht="15.75" customHeight="1">
      <c r="A8675" s="4">
        <v>577482.0</v>
      </c>
      <c r="B8675" s="4">
        <v>23269.0</v>
      </c>
      <c r="C8675" s="5" t="s">
        <v>3503</v>
      </c>
      <c r="D8675" s="5">
        <v>6.0</v>
      </c>
      <c r="E8675" s="5">
        <v>1.45</v>
      </c>
      <c r="F8675" s="4">
        <v>16762.0</v>
      </c>
      <c r="G8675" s="6">
        <v>44701.48819444444</v>
      </c>
      <c r="H8675" s="6" t="str">
        <f>VLOOKUP(F8675,'Customer Details'!$A$1:$B$3264,2,0)</f>
        <v>India</v>
      </c>
      <c r="I8675" s="7">
        <f t="shared" si="1"/>
        <v>8.7</v>
      </c>
      <c r="J8675" s="7">
        <f t="shared" si="2"/>
        <v>8.7</v>
      </c>
    </row>
    <row r="8676" ht="15.75" customHeight="1">
      <c r="A8676" s="4">
        <v>578357.0</v>
      </c>
      <c r="B8676" s="4" t="s">
        <v>214</v>
      </c>
      <c r="C8676" s="5" t="s">
        <v>215</v>
      </c>
      <c r="D8676" s="5">
        <v>36.0</v>
      </c>
      <c r="E8676" s="5">
        <v>0.39</v>
      </c>
      <c r="F8676" s="4">
        <v>17228.0</v>
      </c>
      <c r="G8676" s="6">
        <v>44705.43333333333</v>
      </c>
      <c r="H8676" s="6" t="str">
        <f>VLOOKUP(F8676,'Customer Details'!$A$1:$B$3264,2,0)</f>
        <v>India</v>
      </c>
      <c r="I8676" s="7">
        <f t="shared" si="1"/>
        <v>14.04</v>
      </c>
      <c r="J8676" s="7">
        <f t="shared" si="2"/>
        <v>14.04</v>
      </c>
    </row>
    <row r="8677" ht="15.75" customHeight="1">
      <c r="A8677" s="4" t="s">
        <v>2355</v>
      </c>
      <c r="B8677" s="4">
        <v>21975.0</v>
      </c>
      <c r="C8677" s="5" t="s">
        <v>784</v>
      </c>
      <c r="D8677" s="5">
        <v>-24.0</v>
      </c>
      <c r="E8677" s="5">
        <v>0.55</v>
      </c>
      <c r="F8677" s="4">
        <v>14205.0</v>
      </c>
      <c r="G8677" s="6">
        <v>44356.56805555556</v>
      </c>
      <c r="H8677" s="6" t="str">
        <f>VLOOKUP(F8677,'Customer Details'!$A$1:$B$3264,2,0)</f>
        <v>USA</v>
      </c>
      <c r="I8677" s="7">
        <f t="shared" si="1"/>
        <v>-13.2</v>
      </c>
      <c r="J8677" s="7">
        <f t="shared" si="2"/>
        <v>13.2</v>
      </c>
    </row>
    <row r="8678" ht="15.75" customHeight="1">
      <c r="A8678" s="4">
        <v>561868.0</v>
      </c>
      <c r="B8678" s="4" t="s">
        <v>1205</v>
      </c>
      <c r="C8678" s="5" t="s">
        <v>1206</v>
      </c>
      <c r="D8678" s="5">
        <v>2.0</v>
      </c>
      <c r="E8678" s="5">
        <v>0.38</v>
      </c>
      <c r="F8678" s="4">
        <v>16813.0</v>
      </c>
      <c r="G8678" s="6">
        <v>44592.47638888889</v>
      </c>
      <c r="H8678" s="6" t="str">
        <f>VLOOKUP(F8678,'Customer Details'!$A$1:$B$3264,2,0)</f>
        <v>Australia</v>
      </c>
      <c r="I8678" s="7">
        <f t="shared" si="1"/>
        <v>0.76</v>
      </c>
      <c r="J8678" s="7">
        <f t="shared" si="2"/>
        <v>0.76</v>
      </c>
    </row>
    <row r="8679" ht="15.75" customHeight="1">
      <c r="A8679" s="4">
        <v>554939.0</v>
      </c>
      <c r="B8679" s="4" t="s">
        <v>67</v>
      </c>
      <c r="C8679" s="5" t="s">
        <v>68</v>
      </c>
      <c r="D8679" s="5">
        <v>2.0</v>
      </c>
      <c r="E8679" s="5">
        <v>2.08</v>
      </c>
      <c r="F8679" s="4">
        <v>15311.0</v>
      </c>
      <c r="G8679" s="6">
        <v>44527.57569444444</v>
      </c>
      <c r="H8679" s="6" t="str">
        <f>VLOOKUP(F8679,'Customer Details'!$A$1:$B$3264,2,0)</f>
        <v>USA</v>
      </c>
      <c r="I8679" s="7">
        <f t="shared" si="1"/>
        <v>4.16</v>
      </c>
      <c r="J8679" s="7">
        <f t="shared" si="2"/>
        <v>4.16</v>
      </c>
    </row>
    <row r="8680" ht="15.75" customHeight="1">
      <c r="A8680" s="4">
        <v>540672.0</v>
      </c>
      <c r="B8680" s="4" t="s">
        <v>1025</v>
      </c>
      <c r="C8680" s="5" t="s">
        <v>1026</v>
      </c>
      <c r="D8680" s="5">
        <v>1.0</v>
      </c>
      <c r="E8680" s="5">
        <v>12.75</v>
      </c>
      <c r="F8680" s="4">
        <v>15281.0</v>
      </c>
      <c r="G8680" s="6">
        <v>44387.66041666667</v>
      </c>
      <c r="H8680" s="6" t="str">
        <f>VLOOKUP(F8680,'Customer Details'!$A$1:$B$3264,2,0)</f>
        <v>Australia</v>
      </c>
      <c r="I8680" s="7">
        <f t="shared" si="1"/>
        <v>12.75</v>
      </c>
      <c r="J8680" s="7">
        <f t="shared" si="2"/>
        <v>12.75</v>
      </c>
    </row>
    <row r="8681" ht="15.75" customHeight="1">
      <c r="A8681" s="4">
        <v>574393.0</v>
      </c>
      <c r="B8681" s="4" t="s">
        <v>38</v>
      </c>
      <c r="C8681" s="5" t="s">
        <v>39</v>
      </c>
      <c r="D8681" s="5">
        <v>6.0</v>
      </c>
      <c r="E8681" s="5">
        <v>2.95</v>
      </c>
      <c r="F8681" s="4">
        <v>13313.0</v>
      </c>
      <c r="G8681" s="6">
        <v>44685.4625</v>
      </c>
      <c r="H8681" s="6" t="str">
        <f>VLOOKUP(F8681,'Customer Details'!$A$1:$B$3264,2,0)</f>
        <v>United Kingdom</v>
      </c>
      <c r="I8681" s="7">
        <f t="shared" si="1"/>
        <v>17.7</v>
      </c>
      <c r="J8681" s="7">
        <f t="shared" si="2"/>
        <v>17.7</v>
      </c>
    </row>
    <row r="8682" ht="15.75" customHeight="1">
      <c r="A8682" s="4">
        <v>575117.0</v>
      </c>
      <c r="B8682" s="4">
        <v>22917.0</v>
      </c>
      <c r="C8682" s="5" t="s">
        <v>3381</v>
      </c>
      <c r="D8682" s="5">
        <v>1.0</v>
      </c>
      <c r="E8682" s="5">
        <v>0.65</v>
      </c>
      <c r="F8682" s="4">
        <v>12748.0</v>
      </c>
      <c r="G8682" s="6">
        <v>44689.59861111111</v>
      </c>
      <c r="H8682" s="6" t="str">
        <f>VLOOKUP(F8682,'Customer Details'!$A$1:$B$3264,2,0)</f>
        <v>USA</v>
      </c>
      <c r="I8682" s="7">
        <f t="shared" si="1"/>
        <v>0.65</v>
      </c>
      <c r="J8682" s="7">
        <f t="shared" si="2"/>
        <v>0.65</v>
      </c>
    </row>
    <row r="8683" ht="15.75" customHeight="1">
      <c r="A8683" s="4" t="s">
        <v>2794</v>
      </c>
      <c r="B8683" s="4">
        <v>21980.0</v>
      </c>
      <c r="C8683" s="5" t="s">
        <v>2575</v>
      </c>
      <c r="D8683" s="5">
        <v>-72.0</v>
      </c>
      <c r="E8683" s="5">
        <v>0.29</v>
      </c>
      <c r="F8683" s="4">
        <v>17504.0</v>
      </c>
      <c r="G8683" s="6">
        <v>44510.47291666667</v>
      </c>
      <c r="H8683" s="6" t="str">
        <f>VLOOKUP(F8683,'Customer Details'!$A$1:$B$3264,2,0)</f>
        <v>United Kingdom</v>
      </c>
      <c r="I8683" s="7">
        <f t="shared" si="1"/>
        <v>-20.88</v>
      </c>
      <c r="J8683" s="7">
        <f t="shared" si="2"/>
        <v>20.88</v>
      </c>
    </row>
    <row r="8684" ht="15.75" customHeight="1">
      <c r="A8684" s="4" t="s">
        <v>2853</v>
      </c>
      <c r="B8684" s="4">
        <v>22627.0</v>
      </c>
      <c r="C8684" s="5" t="s">
        <v>1729</v>
      </c>
      <c r="D8684" s="5">
        <v>-1.0</v>
      </c>
      <c r="E8684" s="5">
        <v>8.5</v>
      </c>
      <c r="F8684" s="4">
        <v>16933.0</v>
      </c>
      <c r="G8684" s="6">
        <v>44483.51944444444</v>
      </c>
      <c r="H8684" s="6" t="str">
        <f>VLOOKUP(F8684,'Customer Details'!$A$1:$B$3264,2,0)</f>
        <v>China</v>
      </c>
      <c r="I8684" s="7">
        <f t="shared" si="1"/>
        <v>-8.5</v>
      </c>
      <c r="J8684" s="7">
        <f t="shared" si="2"/>
        <v>8.5</v>
      </c>
    </row>
    <row r="8685" ht="15.75" customHeight="1">
      <c r="A8685" s="4">
        <v>577010.0</v>
      </c>
      <c r="B8685" s="4" t="s">
        <v>1511</v>
      </c>
      <c r="C8685" s="5" t="s">
        <v>1512</v>
      </c>
      <c r="D8685" s="5">
        <v>4.0</v>
      </c>
      <c r="E8685" s="5">
        <v>0.42</v>
      </c>
      <c r="F8685" s="4">
        <v>15506.0</v>
      </c>
      <c r="G8685" s="6">
        <v>44698.50763888889</v>
      </c>
      <c r="H8685" s="6" t="str">
        <f>VLOOKUP(F8685,'Customer Details'!$A$1:$B$3264,2,0)</f>
        <v>China</v>
      </c>
      <c r="I8685" s="7">
        <f t="shared" si="1"/>
        <v>1.68</v>
      </c>
      <c r="J8685" s="7">
        <f t="shared" si="2"/>
        <v>1.68</v>
      </c>
    </row>
    <row r="8686" ht="15.75" customHeight="1">
      <c r="A8686" s="4">
        <v>572291.0</v>
      </c>
      <c r="B8686" s="4" t="s">
        <v>1191</v>
      </c>
      <c r="C8686" s="5" t="s">
        <v>1192</v>
      </c>
      <c r="D8686" s="5">
        <v>1.0</v>
      </c>
      <c r="E8686" s="5">
        <v>0.12</v>
      </c>
      <c r="F8686" s="4">
        <v>16931.0</v>
      </c>
      <c r="G8686" s="6">
        <v>44674.53194444445</v>
      </c>
      <c r="H8686" s="6" t="str">
        <f>VLOOKUP(F8686,'Customer Details'!$A$1:$B$3264,2,0)</f>
        <v>USA</v>
      </c>
      <c r="I8686" s="7">
        <f t="shared" si="1"/>
        <v>0.12</v>
      </c>
      <c r="J8686" s="7">
        <f t="shared" si="2"/>
        <v>0.12</v>
      </c>
    </row>
    <row r="8687" ht="15.75" customHeight="1">
      <c r="A8687" s="4">
        <v>569803.0</v>
      </c>
      <c r="B8687" s="4" t="s">
        <v>156</v>
      </c>
      <c r="C8687" s="5" t="s">
        <v>157</v>
      </c>
      <c r="D8687" s="5">
        <v>24.0</v>
      </c>
      <c r="E8687" s="5">
        <v>0.39</v>
      </c>
      <c r="F8687" s="4">
        <v>13090.0</v>
      </c>
      <c r="G8687" s="6">
        <v>44657.49166666667</v>
      </c>
      <c r="H8687" s="6" t="str">
        <f>VLOOKUP(F8687,'Customer Details'!$A$1:$B$3264,2,0)</f>
        <v>India</v>
      </c>
      <c r="I8687" s="7">
        <f t="shared" si="1"/>
        <v>9.36</v>
      </c>
      <c r="J8687" s="7">
        <f t="shared" si="2"/>
        <v>9.36</v>
      </c>
    </row>
    <row r="8688" ht="15.75" customHeight="1">
      <c r="A8688" s="4">
        <v>562580.0</v>
      </c>
      <c r="B8688" s="4" t="s">
        <v>67</v>
      </c>
      <c r="C8688" s="5" t="s">
        <v>68</v>
      </c>
      <c r="D8688" s="5">
        <v>10.0</v>
      </c>
      <c r="E8688" s="5">
        <v>2.08</v>
      </c>
      <c r="F8688" s="4">
        <v>14024.0</v>
      </c>
      <c r="G8688" s="6">
        <v>44599.56319444445</v>
      </c>
      <c r="H8688" s="6" t="str">
        <f>VLOOKUP(F8688,'Customer Details'!$A$1:$B$3264,2,0)</f>
        <v>India</v>
      </c>
      <c r="I8688" s="7">
        <f t="shared" si="1"/>
        <v>20.8</v>
      </c>
      <c r="J8688" s="7">
        <f t="shared" si="2"/>
        <v>20.8</v>
      </c>
    </row>
    <row r="8689" ht="15.75" customHeight="1">
      <c r="A8689" s="4">
        <v>571682.0</v>
      </c>
      <c r="B8689" s="4" t="s">
        <v>48</v>
      </c>
      <c r="C8689" s="5" t="s">
        <v>49</v>
      </c>
      <c r="D8689" s="5">
        <v>1.0</v>
      </c>
      <c r="E8689" s="5">
        <v>2.08</v>
      </c>
      <c r="F8689" s="4">
        <v>14179.0</v>
      </c>
      <c r="G8689" s="6">
        <v>44669.58333333334</v>
      </c>
      <c r="H8689" s="6" t="str">
        <f>VLOOKUP(F8689,'Customer Details'!$A$1:$B$3264,2,0)</f>
        <v>Australia</v>
      </c>
      <c r="I8689" s="7">
        <f t="shared" si="1"/>
        <v>2.08</v>
      </c>
      <c r="J8689" s="7">
        <f t="shared" si="2"/>
        <v>2.08</v>
      </c>
    </row>
    <row r="8690" ht="15.75" customHeight="1">
      <c r="A8690" s="4" t="s">
        <v>2581</v>
      </c>
      <c r="B8690" s="4">
        <v>22994.0</v>
      </c>
      <c r="C8690" s="5" t="s">
        <v>1743</v>
      </c>
      <c r="D8690" s="5">
        <v>-1.0</v>
      </c>
      <c r="E8690" s="5">
        <v>0.42</v>
      </c>
      <c r="F8690" s="4">
        <v>16394.0</v>
      </c>
      <c r="G8690" s="6">
        <v>44641.69097222222</v>
      </c>
      <c r="H8690" s="6" t="str">
        <f>VLOOKUP(F8690,'Customer Details'!$A$1:$B$3264,2,0)</f>
        <v>Australia</v>
      </c>
      <c r="I8690" s="7">
        <f t="shared" si="1"/>
        <v>-0.42</v>
      </c>
      <c r="J8690" s="7">
        <f t="shared" si="2"/>
        <v>0.42</v>
      </c>
    </row>
    <row r="8691" ht="15.75" customHeight="1">
      <c r="A8691" s="4">
        <v>572513.0</v>
      </c>
      <c r="B8691" s="4" t="s">
        <v>833</v>
      </c>
      <c r="C8691" s="5" t="s">
        <v>834</v>
      </c>
      <c r="D8691" s="5">
        <v>24.0</v>
      </c>
      <c r="E8691" s="5">
        <v>0.79</v>
      </c>
      <c r="F8691" s="4">
        <v>16728.0</v>
      </c>
      <c r="G8691" s="6">
        <v>44675.60833333333</v>
      </c>
      <c r="H8691" s="6" t="str">
        <f>VLOOKUP(F8691,'Customer Details'!$A$1:$B$3264,2,0)</f>
        <v>India</v>
      </c>
      <c r="I8691" s="7">
        <f t="shared" si="1"/>
        <v>18.96</v>
      </c>
      <c r="J8691" s="7">
        <f t="shared" si="2"/>
        <v>18.96</v>
      </c>
    </row>
    <row r="8692" ht="15.75" customHeight="1">
      <c r="A8692" s="4">
        <v>552854.0</v>
      </c>
      <c r="B8692" s="4" t="s">
        <v>3504</v>
      </c>
      <c r="C8692" s="5" t="s">
        <v>3505</v>
      </c>
      <c r="D8692" s="5">
        <v>3.0</v>
      </c>
      <c r="E8692" s="5">
        <v>1.95</v>
      </c>
      <c r="F8692" s="4">
        <v>14748.0</v>
      </c>
      <c r="G8692" s="6">
        <v>44511.63611111111</v>
      </c>
      <c r="H8692" s="6" t="str">
        <f>VLOOKUP(F8692,'Customer Details'!$A$1:$B$3264,2,0)</f>
        <v>India</v>
      </c>
      <c r="I8692" s="7">
        <f t="shared" si="1"/>
        <v>5.85</v>
      </c>
      <c r="J8692" s="7">
        <f t="shared" si="2"/>
        <v>5.85</v>
      </c>
    </row>
    <row r="8693" ht="15.75" customHeight="1">
      <c r="A8693" s="4">
        <v>537794.0</v>
      </c>
      <c r="B8693" s="4" t="s">
        <v>210</v>
      </c>
      <c r="C8693" s="5" t="s">
        <v>211</v>
      </c>
      <c r="D8693" s="5">
        <v>6.0</v>
      </c>
      <c r="E8693" s="5">
        <v>0.85</v>
      </c>
      <c r="F8693" s="4">
        <v>16713.0</v>
      </c>
      <c r="G8693" s="6">
        <v>44355.54236111111</v>
      </c>
      <c r="H8693" s="6" t="str">
        <f>VLOOKUP(F8693,'Customer Details'!$A$1:$B$3264,2,0)</f>
        <v>United Kingdom</v>
      </c>
      <c r="I8693" s="7">
        <f t="shared" si="1"/>
        <v>5.1</v>
      </c>
      <c r="J8693" s="7">
        <f t="shared" si="2"/>
        <v>5.1</v>
      </c>
    </row>
    <row r="8694" ht="15.75" customHeight="1">
      <c r="A8694" s="4">
        <v>560223.0</v>
      </c>
      <c r="B8694" s="4">
        <v>22244.0</v>
      </c>
      <c r="C8694" s="5" t="s">
        <v>1040</v>
      </c>
      <c r="D8694" s="5">
        <v>1.0</v>
      </c>
      <c r="E8694" s="5">
        <v>1.95</v>
      </c>
      <c r="F8694" s="4">
        <v>16904.0</v>
      </c>
      <c r="G8694" s="6">
        <v>44576.64722222222</v>
      </c>
      <c r="H8694" s="6" t="str">
        <f>VLOOKUP(F8694,'Customer Details'!$A$1:$B$3264,2,0)</f>
        <v>USA</v>
      </c>
      <c r="I8694" s="7">
        <f t="shared" si="1"/>
        <v>1.95</v>
      </c>
      <c r="J8694" s="7">
        <f t="shared" si="2"/>
        <v>1.95</v>
      </c>
    </row>
    <row r="8695" ht="15.75" customHeight="1">
      <c r="A8695" s="4">
        <v>556520.0</v>
      </c>
      <c r="B8695" s="4" t="s">
        <v>38</v>
      </c>
      <c r="C8695" s="5" t="s">
        <v>39</v>
      </c>
      <c r="D8695" s="5">
        <v>2.0</v>
      </c>
      <c r="E8695" s="5">
        <v>2.95</v>
      </c>
      <c r="F8695" s="4">
        <v>14177.0</v>
      </c>
      <c r="G8695" s="6">
        <v>44543.46527777778</v>
      </c>
      <c r="H8695" s="6" t="str">
        <f>VLOOKUP(F8695,'Customer Details'!$A$1:$B$3264,2,0)</f>
        <v>China</v>
      </c>
      <c r="I8695" s="7">
        <f t="shared" si="1"/>
        <v>5.9</v>
      </c>
      <c r="J8695" s="7">
        <f t="shared" si="2"/>
        <v>5.9</v>
      </c>
    </row>
    <row r="8696" ht="15.75" customHeight="1">
      <c r="A8696" s="4">
        <v>568686.0</v>
      </c>
      <c r="B8696" s="4" t="s">
        <v>1072</v>
      </c>
      <c r="C8696" s="5" t="s">
        <v>1073</v>
      </c>
      <c r="D8696" s="5">
        <v>5.0</v>
      </c>
      <c r="E8696" s="5">
        <v>0.39</v>
      </c>
      <c r="F8696" s="4">
        <v>16115.0</v>
      </c>
      <c r="G8696" s="6">
        <v>44648.60138888889</v>
      </c>
      <c r="H8696" s="6" t="str">
        <f>VLOOKUP(F8696,'Customer Details'!$A$1:$B$3264,2,0)</f>
        <v>China</v>
      </c>
      <c r="I8696" s="7">
        <f t="shared" si="1"/>
        <v>1.95</v>
      </c>
      <c r="J8696" s="7">
        <f t="shared" si="2"/>
        <v>1.95</v>
      </c>
    </row>
    <row r="8697" ht="15.75" customHeight="1">
      <c r="A8697" s="4">
        <v>561885.0</v>
      </c>
      <c r="B8697" s="4" t="s">
        <v>112</v>
      </c>
      <c r="C8697" s="5" t="s">
        <v>113</v>
      </c>
      <c r="D8697" s="5">
        <v>1.0</v>
      </c>
      <c r="E8697" s="5">
        <v>4.25</v>
      </c>
      <c r="F8697" s="4">
        <v>15532.0</v>
      </c>
      <c r="G8697" s="6">
        <v>44592.55069444444</v>
      </c>
      <c r="H8697" s="6" t="str">
        <f>VLOOKUP(F8697,'Customer Details'!$A$1:$B$3264,2,0)</f>
        <v>India</v>
      </c>
      <c r="I8697" s="7">
        <f t="shared" si="1"/>
        <v>4.25</v>
      </c>
      <c r="J8697" s="7">
        <f t="shared" si="2"/>
        <v>4.25</v>
      </c>
    </row>
    <row r="8698" ht="15.75" customHeight="1">
      <c r="A8698" s="4">
        <v>580759.0</v>
      </c>
      <c r="B8698" s="4" t="s">
        <v>181</v>
      </c>
      <c r="C8698" s="5" t="s">
        <v>182</v>
      </c>
      <c r="D8698" s="5">
        <v>12.0</v>
      </c>
      <c r="E8698" s="5">
        <v>0.85</v>
      </c>
      <c r="F8698" s="4">
        <v>17593.0</v>
      </c>
      <c r="G8698" s="6">
        <v>44718.4375</v>
      </c>
      <c r="H8698" s="6" t="str">
        <f>VLOOKUP(F8698,'Customer Details'!$A$1:$B$3264,2,0)</f>
        <v>China</v>
      </c>
      <c r="I8698" s="7">
        <f t="shared" si="1"/>
        <v>10.2</v>
      </c>
      <c r="J8698" s="7">
        <f t="shared" si="2"/>
        <v>10.2</v>
      </c>
    </row>
    <row r="8699" ht="15.75" customHeight="1">
      <c r="A8699" s="4">
        <v>536833.0</v>
      </c>
      <c r="B8699" s="4" t="s">
        <v>181</v>
      </c>
      <c r="C8699" s="5" t="s">
        <v>182</v>
      </c>
      <c r="D8699" s="5">
        <v>12.0</v>
      </c>
      <c r="E8699" s="5">
        <v>0.85</v>
      </c>
      <c r="F8699" s="4">
        <v>18239.0</v>
      </c>
      <c r="G8699" s="6">
        <v>44349.74166666667</v>
      </c>
      <c r="H8699" s="6" t="str">
        <f>VLOOKUP(F8699,'Customer Details'!$A$1:$B$3264,2,0)</f>
        <v>China</v>
      </c>
      <c r="I8699" s="7">
        <f t="shared" si="1"/>
        <v>10.2</v>
      </c>
      <c r="J8699" s="7">
        <f t="shared" si="2"/>
        <v>10.2</v>
      </c>
    </row>
    <row r="8700" ht="15.75" customHeight="1">
      <c r="A8700" s="4">
        <v>555640.0</v>
      </c>
      <c r="B8700" s="4" t="s">
        <v>22</v>
      </c>
      <c r="C8700" s="5" t="s">
        <v>23</v>
      </c>
      <c r="D8700" s="5">
        <v>10.0</v>
      </c>
      <c r="E8700" s="5">
        <v>2.08</v>
      </c>
      <c r="F8700" s="4">
        <v>14475.0</v>
      </c>
      <c r="G8700" s="6">
        <v>44536.54583333333</v>
      </c>
      <c r="H8700" s="6" t="str">
        <f>VLOOKUP(F8700,'Customer Details'!$A$1:$B$3264,2,0)</f>
        <v>Australia</v>
      </c>
      <c r="I8700" s="7">
        <f t="shared" si="1"/>
        <v>20.8</v>
      </c>
      <c r="J8700" s="7">
        <f t="shared" si="2"/>
        <v>20.8</v>
      </c>
    </row>
    <row r="8701" ht="15.75" customHeight="1">
      <c r="A8701" s="4">
        <v>565202.0</v>
      </c>
      <c r="B8701" s="4" t="s">
        <v>48</v>
      </c>
      <c r="C8701" s="5" t="s">
        <v>49</v>
      </c>
      <c r="D8701" s="5">
        <v>100.0</v>
      </c>
      <c r="E8701" s="5">
        <v>1.79</v>
      </c>
      <c r="F8701" s="4">
        <v>14482.0</v>
      </c>
      <c r="G8701" s="6">
        <v>44621.69722222222</v>
      </c>
      <c r="H8701" s="6" t="str">
        <f>VLOOKUP(F8701,'Customer Details'!$A$1:$B$3264,2,0)</f>
        <v>China</v>
      </c>
      <c r="I8701" s="7">
        <f t="shared" si="1"/>
        <v>179</v>
      </c>
      <c r="J8701" s="7">
        <f t="shared" si="2"/>
        <v>179</v>
      </c>
    </row>
    <row r="8702" ht="15.75" customHeight="1">
      <c r="A8702" s="4">
        <v>577504.0</v>
      </c>
      <c r="B8702" s="4" t="s">
        <v>3506</v>
      </c>
      <c r="C8702" s="5" t="s">
        <v>3507</v>
      </c>
      <c r="D8702" s="5">
        <v>1.0</v>
      </c>
      <c r="E8702" s="5">
        <v>1.25</v>
      </c>
      <c r="F8702" s="4">
        <v>14159.0</v>
      </c>
      <c r="G8702" s="6">
        <v>44701.525</v>
      </c>
      <c r="H8702" s="6" t="str">
        <f>VLOOKUP(F8702,'Customer Details'!$A$1:$B$3264,2,0)</f>
        <v>Australia</v>
      </c>
      <c r="I8702" s="7">
        <f t="shared" si="1"/>
        <v>1.25</v>
      </c>
      <c r="J8702" s="7">
        <f t="shared" si="2"/>
        <v>1.25</v>
      </c>
    </row>
    <row r="8703" ht="15.75" customHeight="1">
      <c r="A8703" s="4" t="s">
        <v>3508</v>
      </c>
      <c r="B8703" s="4">
        <v>22778.0</v>
      </c>
      <c r="C8703" s="5" t="s">
        <v>2435</v>
      </c>
      <c r="D8703" s="5">
        <v>-6.0</v>
      </c>
      <c r="E8703" s="5">
        <v>3.39</v>
      </c>
      <c r="F8703" s="4">
        <v>15311.0</v>
      </c>
      <c r="G8703" s="6">
        <v>44443.55138888889</v>
      </c>
      <c r="H8703" s="6" t="str">
        <f>VLOOKUP(F8703,'Customer Details'!$A$1:$B$3264,2,0)</f>
        <v>USA</v>
      </c>
      <c r="I8703" s="7">
        <f t="shared" si="1"/>
        <v>-20.34</v>
      </c>
      <c r="J8703" s="7">
        <f t="shared" si="2"/>
        <v>20.34</v>
      </c>
    </row>
    <row r="8704" ht="15.75" customHeight="1">
      <c r="A8704" s="4" t="s">
        <v>3509</v>
      </c>
      <c r="B8704" s="4">
        <v>22444.0</v>
      </c>
      <c r="C8704" s="5" t="s">
        <v>1895</v>
      </c>
      <c r="D8704" s="5">
        <v>-1.0</v>
      </c>
      <c r="E8704" s="5">
        <v>1.25</v>
      </c>
      <c r="F8704" s="4">
        <v>14696.0</v>
      </c>
      <c r="G8704" s="6">
        <v>44356.65138888889</v>
      </c>
      <c r="H8704" s="6" t="str">
        <f>VLOOKUP(F8704,'Customer Details'!$A$1:$B$3264,2,0)</f>
        <v>USA</v>
      </c>
      <c r="I8704" s="7">
        <f t="shared" si="1"/>
        <v>-1.25</v>
      </c>
      <c r="J8704" s="7">
        <f t="shared" si="2"/>
        <v>1.25</v>
      </c>
    </row>
    <row r="8705" ht="15.75" customHeight="1">
      <c r="A8705" s="4">
        <v>559993.0</v>
      </c>
      <c r="B8705" s="4" t="s">
        <v>786</v>
      </c>
      <c r="C8705" s="5" t="s">
        <v>787</v>
      </c>
      <c r="D8705" s="5">
        <v>6.0</v>
      </c>
      <c r="E8705" s="5">
        <v>1.95</v>
      </c>
      <c r="F8705" s="4">
        <v>14716.0</v>
      </c>
      <c r="G8705" s="6">
        <v>44575.52916666667</v>
      </c>
      <c r="H8705" s="6" t="str">
        <f>VLOOKUP(F8705,'Customer Details'!$A$1:$B$3264,2,0)</f>
        <v>USA</v>
      </c>
      <c r="I8705" s="7">
        <f t="shared" si="1"/>
        <v>11.7</v>
      </c>
      <c r="J8705" s="7">
        <f t="shared" si="2"/>
        <v>11.7</v>
      </c>
    </row>
    <row r="8706" ht="15.75" customHeight="1">
      <c r="A8706" s="4">
        <v>580908.0</v>
      </c>
      <c r="B8706" s="4">
        <v>22150.0</v>
      </c>
      <c r="C8706" s="5" t="s">
        <v>1083</v>
      </c>
      <c r="D8706" s="5">
        <v>1.0</v>
      </c>
      <c r="E8706" s="5">
        <v>1.95</v>
      </c>
      <c r="F8706" s="4">
        <v>16495.0</v>
      </c>
      <c r="G8706" s="6">
        <v>44718.55555555555</v>
      </c>
      <c r="H8706" s="6" t="str">
        <f>VLOOKUP(F8706,'Customer Details'!$A$1:$B$3264,2,0)</f>
        <v>Australia</v>
      </c>
      <c r="I8706" s="7">
        <f t="shared" si="1"/>
        <v>1.95</v>
      </c>
      <c r="J8706" s="7">
        <f t="shared" si="2"/>
        <v>1.95</v>
      </c>
    </row>
    <row r="8707" ht="15.75" customHeight="1">
      <c r="A8707" s="4">
        <v>537362.0</v>
      </c>
      <c r="B8707" s="4" t="s">
        <v>696</v>
      </c>
      <c r="C8707" s="5" t="s">
        <v>3454</v>
      </c>
      <c r="D8707" s="5">
        <v>2.0</v>
      </c>
      <c r="E8707" s="5">
        <v>1.65</v>
      </c>
      <c r="F8707" s="4">
        <v>17596.0</v>
      </c>
      <c r="G8707" s="6">
        <v>44353.52361111111</v>
      </c>
      <c r="H8707" s="6" t="str">
        <f>VLOOKUP(F8707,'Customer Details'!$A$1:$B$3264,2,0)</f>
        <v>United Kingdom</v>
      </c>
      <c r="I8707" s="7">
        <f t="shared" si="1"/>
        <v>3.3</v>
      </c>
      <c r="J8707" s="7">
        <f t="shared" si="2"/>
        <v>3.3</v>
      </c>
    </row>
    <row r="8708" ht="15.75" customHeight="1">
      <c r="A8708" s="4">
        <v>572313.0</v>
      </c>
      <c r="B8708" s="4" t="s">
        <v>364</v>
      </c>
      <c r="C8708" s="5" t="s">
        <v>365</v>
      </c>
      <c r="D8708" s="5">
        <v>6.0</v>
      </c>
      <c r="E8708" s="5">
        <v>0.42</v>
      </c>
      <c r="F8708" s="4">
        <v>14731.0</v>
      </c>
      <c r="G8708" s="6">
        <v>44674.6625</v>
      </c>
      <c r="H8708" s="6" t="str">
        <f>VLOOKUP(F8708,'Customer Details'!$A$1:$B$3264,2,0)</f>
        <v>Australia</v>
      </c>
      <c r="I8708" s="7">
        <f t="shared" si="1"/>
        <v>2.52</v>
      </c>
      <c r="J8708" s="7">
        <f t="shared" si="2"/>
        <v>2.52</v>
      </c>
    </row>
    <row r="8709" ht="15.75" customHeight="1">
      <c r="A8709" s="4">
        <v>559698.0</v>
      </c>
      <c r="B8709" s="4" t="s">
        <v>1873</v>
      </c>
      <c r="C8709" s="5" t="s">
        <v>1874</v>
      </c>
      <c r="D8709" s="5">
        <v>1.0</v>
      </c>
      <c r="E8709" s="5">
        <v>7.95</v>
      </c>
      <c r="F8709" s="4">
        <v>17589.0</v>
      </c>
      <c r="G8709" s="6">
        <v>44572.71319444444</v>
      </c>
      <c r="H8709" s="6" t="str">
        <f>VLOOKUP(F8709,'Customer Details'!$A$1:$B$3264,2,0)</f>
        <v>USA</v>
      </c>
      <c r="I8709" s="7">
        <f t="shared" si="1"/>
        <v>7.95</v>
      </c>
      <c r="J8709" s="7">
        <f t="shared" si="2"/>
        <v>7.95</v>
      </c>
    </row>
    <row r="8710" ht="15.75" customHeight="1">
      <c r="A8710" s="4" t="s">
        <v>3510</v>
      </c>
      <c r="B8710" s="4">
        <v>22274.0</v>
      </c>
      <c r="C8710" s="5" t="s">
        <v>1726</v>
      </c>
      <c r="D8710" s="5">
        <v>-1.0</v>
      </c>
      <c r="E8710" s="5">
        <v>2.95</v>
      </c>
      <c r="F8710" s="4">
        <v>13047.0</v>
      </c>
      <c r="G8710" s="6">
        <v>44383.75138888889</v>
      </c>
      <c r="H8710" s="6" t="str">
        <f>VLOOKUP(F8710,'Customer Details'!$A$1:$B$3264,2,0)</f>
        <v>United Kingdom</v>
      </c>
      <c r="I8710" s="7">
        <f t="shared" si="1"/>
        <v>-2.95</v>
      </c>
      <c r="J8710" s="7">
        <f t="shared" si="2"/>
        <v>2.95</v>
      </c>
    </row>
    <row r="8711" ht="15.75" customHeight="1">
      <c r="A8711" s="4">
        <v>539046.0</v>
      </c>
      <c r="B8711" s="4" t="s">
        <v>394</v>
      </c>
      <c r="C8711" s="5" t="s">
        <v>395</v>
      </c>
      <c r="D8711" s="5">
        <v>8.0</v>
      </c>
      <c r="E8711" s="5">
        <v>0.85</v>
      </c>
      <c r="F8711" s="4">
        <v>17980.0</v>
      </c>
      <c r="G8711" s="6">
        <v>44362.65972222222</v>
      </c>
      <c r="H8711" s="6" t="str">
        <f>VLOOKUP(F8711,'Customer Details'!$A$1:$B$3264,2,0)</f>
        <v>India</v>
      </c>
      <c r="I8711" s="7">
        <f t="shared" si="1"/>
        <v>6.8</v>
      </c>
      <c r="J8711" s="7">
        <f t="shared" si="2"/>
        <v>6.8</v>
      </c>
    </row>
    <row r="8712" ht="15.75" customHeight="1">
      <c r="A8712" s="4">
        <v>557957.0</v>
      </c>
      <c r="B8712" s="4" t="s">
        <v>67</v>
      </c>
      <c r="C8712" s="5" t="s">
        <v>68</v>
      </c>
      <c r="D8712" s="5">
        <v>10.0</v>
      </c>
      <c r="E8712" s="5">
        <v>2.08</v>
      </c>
      <c r="F8712" s="4">
        <v>13969.0</v>
      </c>
      <c r="G8712" s="6">
        <v>44553.80555555555</v>
      </c>
      <c r="H8712" s="6" t="str">
        <f>VLOOKUP(F8712,'Customer Details'!$A$1:$B$3264,2,0)</f>
        <v>USA</v>
      </c>
      <c r="I8712" s="7">
        <f t="shared" si="1"/>
        <v>20.8</v>
      </c>
      <c r="J8712" s="7">
        <f t="shared" si="2"/>
        <v>20.8</v>
      </c>
    </row>
    <row r="8713" ht="15.75" customHeight="1">
      <c r="A8713" s="4">
        <v>574544.0</v>
      </c>
      <c r="B8713" s="4">
        <v>23197.0</v>
      </c>
      <c r="C8713" s="5" t="s">
        <v>1141</v>
      </c>
      <c r="D8713" s="5">
        <v>12.0</v>
      </c>
      <c r="E8713" s="5">
        <v>1.45</v>
      </c>
      <c r="F8713" s="4">
        <v>17084.0</v>
      </c>
      <c r="G8713" s="6">
        <v>44685.61736111111</v>
      </c>
      <c r="H8713" s="6" t="str">
        <f>VLOOKUP(F8713,'Customer Details'!$A$1:$B$3264,2,0)</f>
        <v>United Kingdom</v>
      </c>
      <c r="I8713" s="7">
        <f t="shared" si="1"/>
        <v>17.4</v>
      </c>
      <c r="J8713" s="7">
        <f t="shared" si="2"/>
        <v>17.4</v>
      </c>
    </row>
    <row r="8714" ht="15.75" customHeight="1">
      <c r="A8714" s="4">
        <v>559863.0</v>
      </c>
      <c r="B8714" s="4" t="s">
        <v>48</v>
      </c>
      <c r="C8714" s="5" t="s">
        <v>49</v>
      </c>
      <c r="D8714" s="5">
        <v>10.0</v>
      </c>
      <c r="E8714" s="5">
        <v>2.08</v>
      </c>
      <c r="F8714" s="4">
        <v>15039.0</v>
      </c>
      <c r="G8714" s="6">
        <v>44574.43958333333</v>
      </c>
      <c r="H8714" s="6" t="str">
        <f>VLOOKUP(F8714,'Customer Details'!$A$1:$B$3264,2,0)</f>
        <v>United Kingdom</v>
      </c>
      <c r="I8714" s="7">
        <f t="shared" si="1"/>
        <v>20.8</v>
      </c>
      <c r="J8714" s="7">
        <f t="shared" si="2"/>
        <v>20.8</v>
      </c>
    </row>
    <row r="8715" ht="15.75" customHeight="1">
      <c r="A8715" s="4" t="s">
        <v>2669</v>
      </c>
      <c r="B8715" s="4">
        <v>22064.0</v>
      </c>
      <c r="C8715" s="5" t="s">
        <v>1604</v>
      </c>
      <c r="D8715" s="5">
        <v>-1.0</v>
      </c>
      <c r="E8715" s="5">
        <v>1.65</v>
      </c>
      <c r="F8715" s="4">
        <v>16180.0</v>
      </c>
      <c r="G8715" s="6">
        <v>44603.425</v>
      </c>
      <c r="H8715" s="6" t="str">
        <f>VLOOKUP(F8715,'Customer Details'!$A$1:$B$3264,2,0)</f>
        <v>United Kingdom</v>
      </c>
      <c r="I8715" s="7">
        <f t="shared" si="1"/>
        <v>-1.65</v>
      </c>
      <c r="J8715" s="7">
        <f t="shared" si="2"/>
        <v>1.65</v>
      </c>
    </row>
    <row r="8716" ht="15.75" customHeight="1">
      <c r="A8716" s="4">
        <v>573876.0</v>
      </c>
      <c r="B8716" s="4">
        <v>21975.0</v>
      </c>
      <c r="C8716" s="5" t="s">
        <v>784</v>
      </c>
      <c r="D8716" s="5">
        <v>1.0</v>
      </c>
      <c r="E8716" s="5">
        <v>0.55</v>
      </c>
      <c r="F8716" s="4">
        <v>16360.0</v>
      </c>
      <c r="G8716" s="6">
        <v>44682.53333333333</v>
      </c>
      <c r="H8716" s="6" t="str">
        <f>VLOOKUP(F8716,'Customer Details'!$A$1:$B$3264,2,0)</f>
        <v>United Kingdom</v>
      </c>
      <c r="I8716" s="7">
        <f t="shared" si="1"/>
        <v>0.55</v>
      </c>
      <c r="J8716" s="7">
        <f t="shared" si="2"/>
        <v>0.55</v>
      </c>
    </row>
    <row r="8717" ht="15.75" customHeight="1">
      <c r="A8717" s="4">
        <v>556263.0</v>
      </c>
      <c r="B8717" s="4">
        <v>23242.0</v>
      </c>
      <c r="C8717" s="5" t="s">
        <v>3511</v>
      </c>
      <c r="D8717" s="5">
        <v>1.0</v>
      </c>
      <c r="E8717" s="5">
        <v>2.08</v>
      </c>
      <c r="F8717" s="4">
        <v>13969.0</v>
      </c>
      <c r="G8717" s="6">
        <v>44539.77847222222</v>
      </c>
      <c r="H8717" s="6" t="str">
        <f>VLOOKUP(F8717,'Customer Details'!$A$1:$B$3264,2,0)</f>
        <v>USA</v>
      </c>
      <c r="I8717" s="7">
        <f t="shared" si="1"/>
        <v>2.08</v>
      </c>
      <c r="J8717" s="7">
        <f t="shared" si="2"/>
        <v>2.08</v>
      </c>
    </row>
    <row r="8718" ht="15.75" customHeight="1">
      <c r="A8718" s="4">
        <v>577728.0</v>
      </c>
      <c r="B8718" s="4">
        <v>22632.0</v>
      </c>
      <c r="C8718" s="5" t="s">
        <v>2342</v>
      </c>
      <c r="D8718" s="5">
        <v>1.0</v>
      </c>
      <c r="E8718" s="5">
        <v>2.1</v>
      </c>
      <c r="F8718" s="4">
        <v>17811.0</v>
      </c>
      <c r="G8718" s="6">
        <v>44702.53611111111</v>
      </c>
      <c r="H8718" s="6" t="str">
        <f>VLOOKUP(F8718,'Customer Details'!$A$1:$B$3264,2,0)</f>
        <v>USA</v>
      </c>
      <c r="I8718" s="7">
        <f t="shared" si="1"/>
        <v>2.1</v>
      </c>
      <c r="J8718" s="7">
        <f t="shared" si="2"/>
        <v>2.1</v>
      </c>
    </row>
    <row r="8719" ht="15.75" customHeight="1">
      <c r="A8719" s="4" t="s">
        <v>3512</v>
      </c>
      <c r="B8719" s="4">
        <v>20970.0</v>
      </c>
      <c r="C8719" s="5" t="s">
        <v>3513</v>
      </c>
      <c r="D8719" s="5">
        <v>-2.0</v>
      </c>
      <c r="E8719" s="5">
        <v>3.75</v>
      </c>
      <c r="F8719" s="4">
        <v>12948.0</v>
      </c>
      <c r="G8719" s="6">
        <v>44620.48194444444</v>
      </c>
      <c r="H8719" s="6" t="str">
        <f>VLOOKUP(F8719,'Customer Details'!$A$1:$B$3264,2,0)</f>
        <v>Australia</v>
      </c>
      <c r="I8719" s="7">
        <f t="shared" si="1"/>
        <v>-7.5</v>
      </c>
      <c r="J8719" s="7">
        <f t="shared" si="2"/>
        <v>7.5</v>
      </c>
    </row>
    <row r="8720" ht="15.75" customHeight="1">
      <c r="A8720" s="4">
        <v>538201.0</v>
      </c>
      <c r="B8720" s="4">
        <v>22652.0</v>
      </c>
      <c r="C8720" s="5" t="s">
        <v>819</v>
      </c>
      <c r="D8720" s="5">
        <v>1.0</v>
      </c>
      <c r="E8720" s="5">
        <v>1.65</v>
      </c>
      <c r="F8720" s="4">
        <v>15723.0</v>
      </c>
      <c r="G8720" s="6">
        <v>44357.46666666667</v>
      </c>
      <c r="H8720" s="6" t="str">
        <f>VLOOKUP(F8720,'Customer Details'!$A$1:$B$3264,2,0)</f>
        <v>Australia</v>
      </c>
      <c r="I8720" s="7">
        <f t="shared" si="1"/>
        <v>1.65</v>
      </c>
      <c r="J8720" s="7">
        <f t="shared" si="2"/>
        <v>1.65</v>
      </c>
    </row>
    <row r="8721" ht="15.75" customHeight="1">
      <c r="A8721" s="4" t="s">
        <v>3514</v>
      </c>
      <c r="B8721" s="4">
        <v>23343.0</v>
      </c>
      <c r="C8721" s="5" t="s">
        <v>1147</v>
      </c>
      <c r="D8721" s="5">
        <v>-40.0</v>
      </c>
      <c r="E8721" s="5">
        <v>2.08</v>
      </c>
      <c r="F8721" s="4">
        <v>15769.0</v>
      </c>
      <c r="G8721" s="6">
        <v>44657.45625</v>
      </c>
      <c r="H8721" s="6" t="str">
        <f>VLOOKUP(F8721,'Customer Details'!$A$1:$B$3264,2,0)</f>
        <v>Australia</v>
      </c>
      <c r="I8721" s="7">
        <f t="shared" si="1"/>
        <v>-83.2</v>
      </c>
      <c r="J8721" s="7">
        <f t="shared" si="2"/>
        <v>83.2</v>
      </c>
    </row>
    <row r="8722" ht="15.75" customHeight="1">
      <c r="A8722" s="4" t="s">
        <v>3515</v>
      </c>
      <c r="B8722" s="4">
        <v>23024.0</v>
      </c>
      <c r="C8722" s="5" t="s">
        <v>3516</v>
      </c>
      <c r="D8722" s="5">
        <v>-2.0</v>
      </c>
      <c r="E8722" s="5">
        <v>2.49</v>
      </c>
      <c r="F8722" s="4">
        <v>17017.0</v>
      </c>
      <c r="G8722" s="6">
        <v>44663.60347222222</v>
      </c>
      <c r="H8722" s="6" t="str">
        <f>VLOOKUP(F8722,'Customer Details'!$A$1:$B$3264,2,0)</f>
        <v>China</v>
      </c>
      <c r="I8722" s="7">
        <f t="shared" si="1"/>
        <v>-4.98</v>
      </c>
      <c r="J8722" s="7">
        <f t="shared" si="2"/>
        <v>4.98</v>
      </c>
    </row>
    <row r="8723" ht="15.75" customHeight="1">
      <c r="A8723" s="4">
        <v>553847.0</v>
      </c>
      <c r="B8723" s="4" t="s">
        <v>87</v>
      </c>
      <c r="C8723" s="5" t="s">
        <v>88</v>
      </c>
      <c r="D8723" s="5">
        <v>4.0</v>
      </c>
      <c r="E8723" s="5">
        <v>4.15</v>
      </c>
      <c r="F8723" s="4">
        <v>15738.0</v>
      </c>
      <c r="G8723" s="6">
        <v>44519.52847222222</v>
      </c>
      <c r="H8723" s="6" t="str">
        <f>VLOOKUP(F8723,'Customer Details'!$A$1:$B$3264,2,0)</f>
        <v>India</v>
      </c>
      <c r="I8723" s="7">
        <f t="shared" si="1"/>
        <v>16.6</v>
      </c>
      <c r="J8723" s="7">
        <f t="shared" si="2"/>
        <v>16.6</v>
      </c>
    </row>
    <row r="8724" ht="15.75" customHeight="1">
      <c r="A8724" s="4">
        <v>549595.0</v>
      </c>
      <c r="B8724" s="4" t="s">
        <v>400</v>
      </c>
      <c r="C8724" s="5" t="s">
        <v>401</v>
      </c>
      <c r="D8724" s="5">
        <v>9.0</v>
      </c>
      <c r="E8724" s="5">
        <v>5.95</v>
      </c>
      <c r="F8724" s="4">
        <v>13324.0</v>
      </c>
      <c r="G8724" s="6">
        <v>44480.45763888889</v>
      </c>
      <c r="H8724" s="6" t="str">
        <f>VLOOKUP(F8724,'Customer Details'!$A$1:$B$3264,2,0)</f>
        <v>China</v>
      </c>
      <c r="I8724" s="7">
        <f t="shared" si="1"/>
        <v>53.55</v>
      </c>
      <c r="J8724" s="7">
        <f t="shared" si="2"/>
        <v>53.55</v>
      </c>
    </row>
    <row r="8725" ht="15.75" customHeight="1">
      <c r="A8725" s="4" t="s">
        <v>3517</v>
      </c>
      <c r="B8725" s="4">
        <v>22727.0</v>
      </c>
      <c r="C8725" s="5" t="s">
        <v>902</v>
      </c>
      <c r="D8725" s="5">
        <v>-1.0</v>
      </c>
      <c r="E8725" s="5">
        <v>3.75</v>
      </c>
      <c r="F8725" s="4">
        <v>13078.0</v>
      </c>
      <c r="G8725" s="6">
        <v>44569.57013888889</v>
      </c>
      <c r="H8725" s="6" t="str">
        <f>VLOOKUP(F8725,'Customer Details'!$A$1:$B$3264,2,0)</f>
        <v>India</v>
      </c>
      <c r="I8725" s="7">
        <f t="shared" si="1"/>
        <v>-3.75</v>
      </c>
      <c r="J8725" s="7">
        <f t="shared" si="2"/>
        <v>3.75</v>
      </c>
    </row>
    <row r="8726" ht="15.75" customHeight="1">
      <c r="A8726" s="4">
        <v>573876.0</v>
      </c>
      <c r="B8726" s="4">
        <v>35964.0</v>
      </c>
      <c r="C8726" s="5" t="s">
        <v>3518</v>
      </c>
      <c r="D8726" s="5">
        <v>1.0</v>
      </c>
      <c r="E8726" s="5">
        <v>0.39</v>
      </c>
      <c r="F8726" s="4">
        <v>16360.0</v>
      </c>
      <c r="G8726" s="6">
        <v>44682.53333333333</v>
      </c>
      <c r="H8726" s="6" t="str">
        <f>VLOOKUP(F8726,'Customer Details'!$A$1:$B$3264,2,0)</f>
        <v>United Kingdom</v>
      </c>
      <c r="I8726" s="7">
        <f t="shared" si="1"/>
        <v>0.39</v>
      </c>
      <c r="J8726" s="7">
        <f t="shared" si="2"/>
        <v>0.39</v>
      </c>
    </row>
    <row r="8727" ht="15.75" customHeight="1">
      <c r="A8727" s="4">
        <v>565141.0</v>
      </c>
      <c r="B8727" s="4" t="s">
        <v>1291</v>
      </c>
      <c r="C8727" s="5" t="s">
        <v>1292</v>
      </c>
      <c r="D8727" s="5">
        <v>1.0</v>
      </c>
      <c r="E8727" s="5">
        <v>1.25</v>
      </c>
      <c r="F8727" s="4">
        <v>17841.0</v>
      </c>
      <c r="G8727" s="6">
        <v>44621.56944444445</v>
      </c>
      <c r="H8727" s="6" t="str">
        <f>VLOOKUP(F8727,'Customer Details'!$A$1:$B$3264,2,0)</f>
        <v>India</v>
      </c>
      <c r="I8727" s="7">
        <f t="shared" si="1"/>
        <v>1.25</v>
      </c>
      <c r="J8727" s="7">
        <f t="shared" si="2"/>
        <v>1.25</v>
      </c>
    </row>
    <row r="8728" ht="15.75" customHeight="1">
      <c r="A8728" s="4">
        <v>537202.0</v>
      </c>
      <c r="B8728" s="4" t="s">
        <v>93</v>
      </c>
      <c r="C8728" s="5" t="s">
        <v>94</v>
      </c>
      <c r="D8728" s="5">
        <v>3.0</v>
      </c>
      <c r="E8728" s="5">
        <v>2.1</v>
      </c>
      <c r="F8728" s="4">
        <v>14506.0</v>
      </c>
      <c r="G8728" s="6">
        <v>44352.60069444445</v>
      </c>
      <c r="H8728" s="6" t="str">
        <f>VLOOKUP(F8728,'Customer Details'!$A$1:$B$3264,2,0)</f>
        <v>United Kingdom</v>
      </c>
      <c r="I8728" s="7">
        <f t="shared" si="1"/>
        <v>6.3</v>
      </c>
      <c r="J8728" s="7">
        <f t="shared" si="2"/>
        <v>6.3</v>
      </c>
    </row>
    <row r="8729" ht="15.75" customHeight="1">
      <c r="A8729" s="4">
        <v>569220.0</v>
      </c>
      <c r="B8729" s="4" t="s">
        <v>632</v>
      </c>
      <c r="C8729" s="5" t="s">
        <v>633</v>
      </c>
      <c r="D8729" s="5">
        <v>6.0</v>
      </c>
      <c r="E8729" s="5">
        <v>0.42</v>
      </c>
      <c r="F8729" s="4">
        <v>16007.0</v>
      </c>
      <c r="G8729" s="6">
        <v>44653.55972222222</v>
      </c>
      <c r="H8729" s="6" t="str">
        <f>VLOOKUP(F8729,'Customer Details'!$A$1:$B$3264,2,0)</f>
        <v>India</v>
      </c>
      <c r="I8729" s="7">
        <f t="shared" si="1"/>
        <v>2.52</v>
      </c>
      <c r="J8729" s="7">
        <f t="shared" si="2"/>
        <v>2.52</v>
      </c>
    </row>
    <row r="8730" ht="15.75" customHeight="1">
      <c r="A8730" s="4">
        <v>556023.0</v>
      </c>
      <c r="B8730" s="4" t="s">
        <v>48</v>
      </c>
      <c r="C8730" s="5" t="s">
        <v>49</v>
      </c>
      <c r="D8730" s="5">
        <v>2.0</v>
      </c>
      <c r="E8730" s="5">
        <v>2.08</v>
      </c>
      <c r="F8730" s="4">
        <v>14527.0</v>
      </c>
      <c r="G8730" s="6">
        <v>44538.51458333333</v>
      </c>
      <c r="H8730" s="6" t="str">
        <f>VLOOKUP(F8730,'Customer Details'!$A$1:$B$3264,2,0)</f>
        <v>USA</v>
      </c>
      <c r="I8730" s="7">
        <f t="shared" si="1"/>
        <v>4.16</v>
      </c>
      <c r="J8730" s="7">
        <f t="shared" si="2"/>
        <v>4.16</v>
      </c>
    </row>
    <row r="8731" ht="15.75" customHeight="1">
      <c r="A8731" s="4">
        <v>580816.0</v>
      </c>
      <c r="B8731" s="4" t="s">
        <v>993</v>
      </c>
      <c r="C8731" s="5" t="s">
        <v>994</v>
      </c>
      <c r="D8731" s="5">
        <v>24.0</v>
      </c>
      <c r="E8731" s="5">
        <v>0.39</v>
      </c>
      <c r="F8731" s="4">
        <v>15157.0</v>
      </c>
      <c r="G8731" s="6">
        <v>44718.47777777778</v>
      </c>
      <c r="H8731" s="6" t="str">
        <f>VLOOKUP(F8731,'Customer Details'!$A$1:$B$3264,2,0)</f>
        <v>USA</v>
      </c>
      <c r="I8731" s="7">
        <f t="shared" si="1"/>
        <v>9.36</v>
      </c>
      <c r="J8731" s="7">
        <f t="shared" si="2"/>
        <v>9.36</v>
      </c>
    </row>
    <row r="8732" ht="15.75" customHeight="1">
      <c r="A8732" s="4">
        <v>541699.0</v>
      </c>
      <c r="B8732" s="4" t="s">
        <v>56</v>
      </c>
      <c r="C8732" s="5" t="s">
        <v>57</v>
      </c>
      <c r="D8732" s="5">
        <v>24.0</v>
      </c>
      <c r="E8732" s="5">
        <v>0.85</v>
      </c>
      <c r="F8732" s="4">
        <v>17744.0</v>
      </c>
      <c r="G8732" s="6">
        <v>44398.37708333333</v>
      </c>
      <c r="H8732" s="6" t="str">
        <f>VLOOKUP(F8732,'Customer Details'!$A$1:$B$3264,2,0)</f>
        <v>Australia</v>
      </c>
      <c r="I8732" s="7">
        <f t="shared" si="1"/>
        <v>20.4</v>
      </c>
      <c r="J8732" s="7">
        <f t="shared" si="2"/>
        <v>20.4</v>
      </c>
    </row>
    <row r="8733" ht="15.75" customHeight="1">
      <c r="A8733" s="4">
        <v>559921.0</v>
      </c>
      <c r="B8733" s="4" t="s">
        <v>1507</v>
      </c>
      <c r="C8733" s="5" t="s">
        <v>1508</v>
      </c>
      <c r="D8733" s="5">
        <v>2.0</v>
      </c>
      <c r="E8733" s="5">
        <v>0.79</v>
      </c>
      <c r="F8733" s="4">
        <v>13667.0</v>
      </c>
      <c r="G8733" s="6">
        <v>44574.65416666667</v>
      </c>
      <c r="H8733" s="6" t="str">
        <f>VLOOKUP(F8733,'Customer Details'!$A$1:$B$3264,2,0)</f>
        <v>USA</v>
      </c>
      <c r="I8733" s="7">
        <f t="shared" si="1"/>
        <v>1.58</v>
      </c>
      <c r="J8733" s="7">
        <f t="shared" si="2"/>
        <v>1.58</v>
      </c>
    </row>
    <row r="8734" ht="15.75" customHeight="1">
      <c r="A8734" s="4">
        <v>540373.0</v>
      </c>
      <c r="B8734" s="4">
        <v>21533.0</v>
      </c>
      <c r="C8734" s="5" t="s">
        <v>1807</v>
      </c>
      <c r="D8734" s="5">
        <v>1.0</v>
      </c>
      <c r="E8734" s="5">
        <v>4.95</v>
      </c>
      <c r="F8734" s="4">
        <v>13280.0</v>
      </c>
      <c r="G8734" s="6">
        <v>44383.71527777778</v>
      </c>
      <c r="H8734" s="6" t="str">
        <f>VLOOKUP(F8734,'Customer Details'!$A$1:$B$3264,2,0)</f>
        <v>India</v>
      </c>
      <c r="I8734" s="7">
        <f t="shared" si="1"/>
        <v>4.95</v>
      </c>
      <c r="J8734" s="7">
        <f t="shared" si="2"/>
        <v>4.95</v>
      </c>
    </row>
    <row r="8735" ht="15.75" customHeight="1">
      <c r="A8735" s="4">
        <v>572219.0</v>
      </c>
      <c r="B8735" s="4">
        <v>22675.0</v>
      </c>
      <c r="C8735" s="5" t="s">
        <v>1452</v>
      </c>
      <c r="D8735" s="5">
        <v>1.0</v>
      </c>
      <c r="E8735" s="5">
        <v>1.25</v>
      </c>
      <c r="F8735" s="4">
        <v>17463.0</v>
      </c>
      <c r="G8735" s="6">
        <v>44672.55347222222</v>
      </c>
      <c r="H8735" s="6" t="str">
        <f>VLOOKUP(F8735,'Customer Details'!$A$1:$B$3264,2,0)</f>
        <v>USA</v>
      </c>
      <c r="I8735" s="7">
        <f t="shared" si="1"/>
        <v>1.25</v>
      </c>
      <c r="J8735" s="7">
        <f t="shared" si="2"/>
        <v>1.25</v>
      </c>
    </row>
    <row r="8736" ht="15.75" customHeight="1">
      <c r="A8736" s="4" t="s">
        <v>3519</v>
      </c>
      <c r="B8736" s="4">
        <v>22634.0</v>
      </c>
      <c r="C8736" s="5" t="s">
        <v>2412</v>
      </c>
      <c r="D8736" s="5">
        <v>-1.0</v>
      </c>
      <c r="E8736" s="5">
        <v>9.95</v>
      </c>
      <c r="F8736" s="4">
        <v>13846.0</v>
      </c>
      <c r="G8736" s="6">
        <v>44477.50625</v>
      </c>
      <c r="H8736" s="6" t="str">
        <f>VLOOKUP(F8736,'Customer Details'!$A$1:$B$3264,2,0)</f>
        <v>United Kingdom</v>
      </c>
      <c r="I8736" s="7">
        <f t="shared" si="1"/>
        <v>-9.95</v>
      </c>
      <c r="J8736" s="7">
        <f t="shared" si="2"/>
        <v>9.95</v>
      </c>
    </row>
    <row r="8737" ht="15.75" customHeight="1">
      <c r="A8737" s="4">
        <v>546159.0</v>
      </c>
      <c r="B8737" s="4" t="s">
        <v>359</v>
      </c>
      <c r="C8737" s="5" t="s">
        <v>360</v>
      </c>
      <c r="D8737" s="5">
        <v>12.0</v>
      </c>
      <c r="E8737" s="5">
        <v>0.85</v>
      </c>
      <c r="F8737" s="4">
        <v>16471.0</v>
      </c>
      <c r="G8737" s="6">
        <v>44449.40347222222</v>
      </c>
      <c r="H8737" s="6" t="str">
        <f>VLOOKUP(F8737,'Customer Details'!$A$1:$B$3264,2,0)</f>
        <v>India</v>
      </c>
      <c r="I8737" s="7">
        <f t="shared" si="1"/>
        <v>10.2</v>
      </c>
      <c r="J8737" s="7">
        <f t="shared" si="2"/>
        <v>10.2</v>
      </c>
    </row>
    <row r="8738" ht="15.75" customHeight="1">
      <c r="A8738" s="4">
        <v>550447.0</v>
      </c>
      <c r="B8738" s="4">
        <v>22384.0</v>
      </c>
      <c r="C8738" s="5" t="s">
        <v>209</v>
      </c>
      <c r="D8738" s="5">
        <v>2.0</v>
      </c>
      <c r="E8738" s="5">
        <v>1.65</v>
      </c>
      <c r="F8738" s="4">
        <v>16033.0</v>
      </c>
      <c r="G8738" s="6">
        <v>44487.525</v>
      </c>
      <c r="H8738" s="6" t="str">
        <f>VLOOKUP(F8738,'Customer Details'!$A$1:$B$3264,2,0)</f>
        <v>China</v>
      </c>
      <c r="I8738" s="7">
        <f t="shared" si="1"/>
        <v>3.3</v>
      </c>
      <c r="J8738" s="7">
        <f t="shared" si="2"/>
        <v>3.3</v>
      </c>
    </row>
    <row r="8739" ht="15.75" customHeight="1">
      <c r="A8739" s="4">
        <v>573329.0</v>
      </c>
      <c r="B8739" s="4" t="s">
        <v>165</v>
      </c>
      <c r="C8739" s="5" t="s">
        <v>166</v>
      </c>
      <c r="D8739" s="5">
        <v>1.0</v>
      </c>
      <c r="E8739" s="5">
        <v>1.25</v>
      </c>
      <c r="F8739" s="4">
        <v>14810.0</v>
      </c>
      <c r="G8739" s="6">
        <v>44681.47152777778</v>
      </c>
      <c r="H8739" s="6" t="str">
        <f>VLOOKUP(F8739,'Customer Details'!$A$1:$B$3264,2,0)</f>
        <v>China</v>
      </c>
      <c r="I8739" s="7">
        <f t="shared" si="1"/>
        <v>1.25</v>
      </c>
      <c r="J8739" s="7">
        <f t="shared" si="2"/>
        <v>1.25</v>
      </c>
    </row>
    <row r="8740" ht="15.75" customHeight="1">
      <c r="A8740" s="4" t="s">
        <v>3520</v>
      </c>
      <c r="B8740" s="4">
        <v>22839.0</v>
      </c>
      <c r="C8740" s="5" t="s">
        <v>2309</v>
      </c>
      <c r="D8740" s="5">
        <v>-1.0</v>
      </c>
      <c r="E8740" s="5">
        <v>14.95</v>
      </c>
      <c r="F8740" s="4">
        <v>13488.0</v>
      </c>
      <c r="G8740" s="6">
        <v>44546.60833333333</v>
      </c>
      <c r="H8740" s="6" t="str">
        <f>VLOOKUP(F8740,'Customer Details'!$A$1:$B$3264,2,0)</f>
        <v>Australia</v>
      </c>
      <c r="I8740" s="7">
        <f t="shared" si="1"/>
        <v>-14.95</v>
      </c>
      <c r="J8740" s="7">
        <f t="shared" si="2"/>
        <v>14.95</v>
      </c>
    </row>
    <row r="8741" ht="15.75" customHeight="1">
      <c r="A8741" s="4" t="s">
        <v>3521</v>
      </c>
      <c r="B8741" s="4" t="s">
        <v>493</v>
      </c>
      <c r="C8741" s="5" t="s">
        <v>494</v>
      </c>
      <c r="D8741" s="5">
        <v>-24.0</v>
      </c>
      <c r="E8741" s="5">
        <v>0.85</v>
      </c>
      <c r="F8741" s="4">
        <v>16302.0</v>
      </c>
      <c r="G8741" s="6">
        <v>44616.39236111111</v>
      </c>
      <c r="H8741" s="6" t="str">
        <f>VLOOKUP(F8741,'Customer Details'!$A$1:$B$3264,2,0)</f>
        <v>Australia</v>
      </c>
      <c r="I8741" s="7">
        <f t="shared" si="1"/>
        <v>-20.4</v>
      </c>
      <c r="J8741" s="7">
        <f t="shared" si="2"/>
        <v>20.4</v>
      </c>
    </row>
    <row r="8742" ht="15.75" customHeight="1">
      <c r="A8742" s="4">
        <v>562216.0</v>
      </c>
      <c r="B8742" s="4" t="s">
        <v>67</v>
      </c>
      <c r="C8742" s="5" t="s">
        <v>68</v>
      </c>
      <c r="D8742" s="5">
        <v>10.0</v>
      </c>
      <c r="E8742" s="5">
        <v>2.08</v>
      </c>
      <c r="F8742" s="4">
        <v>16835.0</v>
      </c>
      <c r="G8742" s="6">
        <v>44595.57638888889</v>
      </c>
      <c r="H8742" s="6" t="str">
        <f>VLOOKUP(F8742,'Customer Details'!$A$1:$B$3264,2,0)</f>
        <v>USA</v>
      </c>
      <c r="I8742" s="7">
        <f t="shared" si="1"/>
        <v>20.8</v>
      </c>
      <c r="J8742" s="7">
        <f t="shared" si="2"/>
        <v>20.8</v>
      </c>
    </row>
    <row r="8743" ht="15.75" customHeight="1">
      <c r="A8743" s="4">
        <v>571031.0</v>
      </c>
      <c r="B8743" s="4" t="s">
        <v>241</v>
      </c>
      <c r="C8743" s="5" t="s">
        <v>242</v>
      </c>
      <c r="D8743" s="5">
        <v>1.0</v>
      </c>
      <c r="E8743" s="5">
        <v>1.95</v>
      </c>
      <c r="F8743" s="4">
        <v>15005.0</v>
      </c>
      <c r="G8743" s="6">
        <v>44664.52083333334</v>
      </c>
      <c r="H8743" s="6" t="str">
        <f>VLOOKUP(F8743,'Customer Details'!$A$1:$B$3264,2,0)</f>
        <v>USA</v>
      </c>
      <c r="I8743" s="7">
        <f t="shared" si="1"/>
        <v>1.95</v>
      </c>
      <c r="J8743" s="7">
        <f t="shared" si="2"/>
        <v>1.95</v>
      </c>
    </row>
    <row r="8744" ht="15.75" customHeight="1">
      <c r="A8744" s="4" t="s">
        <v>322</v>
      </c>
      <c r="B8744" s="4">
        <v>22923.0</v>
      </c>
      <c r="C8744" s="5" t="s">
        <v>1724</v>
      </c>
      <c r="D8744" s="5">
        <v>-6.0</v>
      </c>
      <c r="E8744" s="5">
        <v>0.85</v>
      </c>
      <c r="F8744" s="4">
        <v>12748.0</v>
      </c>
      <c r="G8744" s="6">
        <v>44457.56388888889</v>
      </c>
      <c r="H8744" s="6" t="str">
        <f>VLOOKUP(F8744,'Customer Details'!$A$1:$B$3264,2,0)</f>
        <v>USA</v>
      </c>
      <c r="I8744" s="7">
        <f t="shared" si="1"/>
        <v>-5.1</v>
      </c>
      <c r="J8744" s="7">
        <f t="shared" si="2"/>
        <v>5.1</v>
      </c>
    </row>
    <row r="8745" ht="15.75" customHeight="1">
      <c r="A8745" s="4">
        <v>562767.0</v>
      </c>
      <c r="B8745" s="4" t="s">
        <v>38</v>
      </c>
      <c r="C8745" s="5" t="s">
        <v>39</v>
      </c>
      <c r="D8745" s="5">
        <v>6.0</v>
      </c>
      <c r="E8745" s="5">
        <v>2.95</v>
      </c>
      <c r="F8745" s="4">
        <v>13769.0</v>
      </c>
      <c r="G8745" s="6">
        <v>44601.44930555556</v>
      </c>
      <c r="H8745" s="6" t="str">
        <f>VLOOKUP(F8745,'Customer Details'!$A$1:$B$3264,2,0)</f>
        <v>India</v>
      </c>
      <c r="I8745" s="7">
        <f t="shared" si="1"/>
        <v>17.7</v>
      </c>
      <c r="J8745" s="7">
        <f t="shared" si="2"/>
        <v>17.7</v>
      </c>
    </row>
    <row r="8746" ht="15.75" customHeight="1">
      <c r="A8746" s="4">
        <v>574744.0</v>
      </c>
      <c r="B8746" s="4" t="s">
        <v>30</v>
      </c>
      <c r="C8746" s="5" t="s">
        <v>31</v>
      </c>
      <c r="D8746" s="5">
        <v>4.0</v>
      </c>
      <c r="E8746" s="5">
        <v>4.25</v>
      </c>
      <c r="F8746" s="4">
        <v>16612.0</v>
      </c>
      <c r="G8746" s="6">
        <v>44688.31805555556</v>
      </c>
      <c r="H8746" s="6" t="str">
        <f>VLOOKUP(F8746,'Customer Details'!$A$1:$B$3264,2,0)</f>
        <v>United Kingdom</v>
      </c>
      <c r="I8746" s="7">
        <f t="shared" si="1"/>
        <v>17</v>
      </c>
      <c r="J8746" s="7">
        <f t="shared" si="2"/>
        <v>17</v>
      </c>
    </row>
    <row r="8747" ht="15.75" customHeight="1">
      <c r="A8747" s="4">
        <v>579011.0</v>
      </c>
      <c r="B8747" s="4" t="s">
        <v>48</v>
      </c>
      <c r="C8747" s="5" t="s">
        <v>49</v>
      </c>
      <c r="D8747" s="5">
        <v>20.0</v>
      </c>
      <c r="E8747" s="5">
        <v>2.08</v>
      </c>
      <c r="F8747" s="4">
        <v>15078.0</v>
      </c>
      <c r="G8747" s="6">
        <v>44709.40277777778</v>
      </c>
      <c r="H8747" s="6" t="str">
        <f>VLOOKUP(F8747,'Customer Details'!$A$1:$B$3264,2,0)</f>
        <v>United Kingdom</v>
      </c>
      <c r="I8747" s="7">
        <f t="shared" si="1"/>
        <v>41.6</v>
      </c>
      <c r="J8747" s="7">
        <f t="shared" si="2"/>
        <v>41.6</v>
      </c>
    </row>
    <row r="8748" ht="15.75" customHeight="1">
      <c r="A8748" s="4">
        <v>556536.0</v>
      </c>
      <c r="B8748" s="4" t="s">
        <v>268</v>
      </c>
      <c r="C8748" s="5" t="s">
        <v>269</v>
      </c>
      <c r="D8748" s="5">
        <v>2.0</v>
      </c>
      <c r="E8748" s="5">
        <v>1.95</v>
      </c>
      <c r="F8748" s="4">
        <v>17795.0</v>
      </c>
      <c r="G8748" s="6">
        <v>44543.525</v>
      </c>
      <c r="H8748" s="6" t="str">
        <f>VLOOKUP(F8748,'Customer Details'!$A$1:$B$3264,2,0)</f>
        <v>India</v>
      </c>
      <c r="I8748" s="7">
        <f t="shared" si="1"/>
        <v>3.9</v>
      </c>
      <c r="J8748" s="7">
        <f t="shared" si="2"/>
        <v>3.9</v>
      </c>
    </row>
    <row r="8749" ht="15.75" customHeight="1">
      <c r="A8749" s="4">
        <v>545597.0</v>
      </c>
      <c r="B8749" s="4" t="s">
        <v>3522</v>
      </c>
      <c r="C8749" s="5" t="s">
        <v>3523</v>
      </c>
      <c r="D8749" s="5">
        <v>1.0</v>
      </c>
      <c r="E8749" s="5">
        <v>9.95</v>
      </c>
      <c r="F8749" s="4">
        <v>14570.0</v>
      </c>
      <c r="G8749" s="6">
        <v>44443.45694444444</v>
      </c>
      <c r="H8749" s="6" t="str">
        <f>VLOOKUP(F8749,'Customer Details'!$A$1:$B$3264,2,0)</f>
        <v>United Kingdom</v>
      </c>
      <c r="I8749" s="7">
        <f t="shared" si="1"/>
        <v>9.95</v>
      </c>
      <c r="J8749" s="7">
        <f t="shared" si="2"/>
        <v>9.95</v>
      </c>
    </row>
    <row r="8750" ht="15.75" customHeight="1">
      <c r="A8750" s="4">
        <v>565429.0</v>
      </c>
      <c r="B8750" s="4" t="s">
        <v>1524</v>
      </c>
      <c r="C8750" s="5" t="s">
        <v>1525</v>
      </c>
      <c r="D8750" s="5">
        <v>2.0</v>
      </c>
      <c r="E8750" s="5">
        <v>12.75</v>
      </c>
      <c r="F8750" s="4">
        <v>16434.0</v>
      </c>
      <c r="G8750" s="6">
        <v>44624.5375</v>
      </c>
      <c r="H8750" s="6" t="str">
        <f>VLOOKUP(F8750,'Customer Details'!$A$1:$B$3264,2,0)</f>
        <v>India</v>
      </c>
      <c r="I8750" s="7">
        <f t="shared" si="1"/>
        <v>25.5</v>
      </c>
      <c r="J8750" s="7">
        <f t="shared" si="2"/>
        <v>25.5</v>
      </c>
    </row>
    <row r="8751" ht="15.75" customHeight="1">
      <c r="A8751" s="4" t="s">
        <v>988</v>
      </c>
      <c r="B8751" s="4">
        <v>23301.0</v>
      </c>
      <c r="C8751" s="5" t="s">
        <v>643</v>
      </c>
      <c r="D8751" s="5">
        <v>-48.0</v>
      </c>
      <c r="E8751" s="5">
        <v>1.45</v>
      </c>
      <c r="F8751" s="4">
        <v>14557.0</v>
      </c>
      <c r="G8751" s="6">
        <v>44657.85833333333</v>
      </c>
      <c r="H8751" s="6" t="str">
        <f>VLOOKUP(F8751,'Customer Details'!$A$1:$B$3264,2,0)</f>
        <v>USA</v>
      </c>
      <c r="I8751" s="7">
        <f t="shared" si="1"/>
        <v>-69.6</v>
      </c>
      <c r="J8751" s="7">
        <f t="shared" si="2"/>
        <v>69.6</v>
      </c>
    </row>
    <row r="8752" ht="15.75" customHeight="1">
      <c r="A8752" s="4">
        <v>549317.0</v>
      </c>
      <c r="B8752" s="4" t="s">
        <v>87</v>
      </c>
      <c r="C8752" s="5" t="s">
        <v>88</v>
      </c>
      <c r="D8752" s="5">
        <v>4.0</v>
      </c>
      <c r="E8752" s="5">
        <v>4.15</v>
      </c>
      <c r="F8752" s="4">
        <v>15109.0</v>
      </c>
      <c r="G8752" s="6">
        <v>44477.41527777778</v>
      </c>
      <c r="H8752" s="6" t="str">
        <f>VLOOKUP(F8752,'Customer Details'!$A$1:$B$3264,2,0)</f>
        <v>USA</v>
      </c>
      <c r="I8752" s="7">
        <f t="shared" si="1"/>
        <v>16.6</v>
      </c>
      <c r="J8752" s="7">
        <f t="shared" si="2"/>
        <v>16.6</v>
      </c>
    </row>
    <row r="8753" ht="15.75" customHeight="1">
      <c r="A8753" s="4">
        <v>544677.0</v>
      </c>
      <c r="B8753" s="4" t="s">
        <v>2182</v>
      </c>
      <c r="C8753" s="5" t="s">
        <v>2183</v>
      </c>
      <c r="D8753" s="5">
        <v>2.0</v>
      </c>
      <c r="E8753" s="5">
        <v>1.95</v>
      </c>
      <c r="F8753" s="4">
        <v>18196.0</v>
      </c>
      <c r="G8753" s="6">
        <v>44430.67569444444</v>
      </c>
      <c r="H8753" s="6" t="str">
        <f>VLOOKUP(F8753,'Customer Details'!$A$1:$B$3264,2,0)</f>
        <v>India</v>
      </c>
      <c r="I8753" s="7">
        <f t="shared" si="1"/>
        <v>3.9</v>
      </c>
      <c r="J8753" s="7">
        <f t="shared" si="2"/>
        <v>3.9</v>
      </c>
    </row>
    <row r="8754" ht="15.75" customHeight="1">
      <c r="A8754" s="4">
        <v>557676.0</v>
      </c>
      <c r="B8754" s="4" t="s">
        <v>1025</v>
      </c>
      <c r="C8754" s="5" t="s">
        <v>1026</v>
      </c>
      <c r="D8754" s="5">
        <v>1.0</v>
      </c>
      <c r="E8754" s="5">
        <v>12.75</v>
      </c>
      <c r="F8754" s="4">
        <v>15804.0</v>
      </c>
      <c r="G8754" s="6">
        <v>44552.43611111111</v>
      </c>
      <c r="H8754" s="6" t="str">
        <f>VLOOKUP(F8754,'Customer Details'!$A$1:$B$3264,2,0)</f>
        <v>USA</v>
      </c>
      <c r="I8754" s="7">
        <f t="shared" si="1"/>
        <v>12.75</v>
      </c>
      <c r="J8754" s="7">
        <f t="shared" si="2"/>
        <v>12.75</v>
      </c>
    </row>
    <row r="8755" ht="15.75" customHeight="1">
      <c r="A8755" s="4" t="s">
        <v>2147</v>
      </c>
      <c r="B8755" s="4">
        <v>22084.0</v>
      </c>
      <c r="C8755" s="5" t="s">
        <v>3524</v>
      </c>
      <c r="D8755" s="5">
        <v>-5.0</v>
      </c>
      <c r="E8755" s="5">
        <v>2.95</v>
      </c>
      <c r="F8755" s="4">
        <v>14071.0</v>
      </c>
      <c r="G8755" s="6">
        <v>44481.49861111111</v>
      </c>
      <c r="H8755" s="6" t="str">
        <f>VLOOKUP(F8755,'Customer Details'!$A$1:$B$3264,2,0)</f>
        <v>USA</v>
      </c>
      <c r="I8755" s="7">
        <f t="shared" si="1"/>
        <v>-14.75</v>
      </c>
      <c r="J8755" s="7">
        <f t="shared" si="2"/>
        <v>14.75</v>
      </c>
    </row>
    <row r="8756" ht="15.75" customHeight="1">
      <c r="A8756" s="4">
        <v>554102.0</v>
      </c>
      <c r="B8756" s="4">
        <v>22059.0</v>
      </c>
      <c r="C8756" s="5" t="s">
        <v>899</v>
      </c>
      <c r="D8756" s="5">
        <v>2.0</v>
      </c>
      <c r="E8756" s="5">
        <v>1.49</v>
      </c>
      <c r="F8756" s="4">
        <v>14647.0</v>
      </c>
      <c r="G8756" s="6">
        <v>44522.56944444445</v>
      </c>
      <c r="H8756" s="6" t="str">
        <f>VLOOKUP(F8756,'Customer Details'!$A$1:$B$3264,2,0)</f>
        <v>USA</v>
      </c>
      <c r="I8756" s="7">
        <f t="shared" si="1"/>
        <v>2.98</v>
      </c>
      <c r="J8756" s="7">
        <f t="shared" si="2"/>
        <v>2.98</v>
      </c>
    </row>
    <row r="8757" ht="15.75" customHeight="1">
      <c r="A8757" s="4" t="s">
        <v>3525</v>
      </c>
      <c r="B8757" s="4">
        <v>22784.0</v>
      </c>
      <c r="C8757" s="5" t="s">
        <v>1338</v>
      </c>
      <c r="D8757" s="5">
        <v>-1.0</v>
      </c>
      <c r="E8757" s="5">
        <v>4.95</v>
      </c>
      <c r="F8757" s="4">
        <v>14198.0</v>
      </c>
      <c r="G8757" s="6">
        <v>44496.69722222222</v>
      </c>
      <c r="H8757" s="6" t="str">
        <f>VLOOKUP(F8757,'Customer Details'!$A$1:$B$3264,2,0)</f>
        <v>India</v>
      </c>
      <c r="I8757" s="7">
        <f t="shared" si="1"/>
        <v>-4.95</v>
      </c>
      <c r="J8757" s="7">
        <f t="shared" si="2"/>
        <v>4.95</v>
      </c>
    </row>
    <row r="8758" ht="15.75" customHeight="1">
      <c r="A8758" s="4">
        <v>556503.0</v>
      </c>
      <c r="B8758" s="4" t="s">
        <v>3358</v>
      </c>
      <c r="C8758" s="5" t="s">
        <v>3359</v>
      </c>
      <c r="D8758" s="5">
        <v>6.0</v>
      </c>
      <c r="E8758" s="5">
        <v>2.55</v>
      </c>
      <c r="F8758" s="4">
        <v>13517.0</v>
      </c>
      <c r="G8758" s="6">
        <v>44543.36388888889</v>
      </c>
      <c r="H8758" s="6" t="str">
        <f>VLOOKUP(F8758,'Customer Details'!$A$1:$B$3264,2,0)</f>
        <v>Australia</v>
      </c>
      <c r="I8758" s="7">
        <f t="shared" si="1"/>
        <v>15.3</v>
      </c>
      <c r="J8758" s="7">
        <f t="shared" si="2"/>
        <v>15.3</v>
      </c>
    </row>
    <row r="8759" ht="15.75" customHeight="1">
      <c r="A8759" s="4">
        <v>543245.0</v>
      </c>
      <c r="B8759" s="4" t="s">
        <v>30</v>
      </c>
      <c r="C8759" s="5" t="s">
        <v>31</v>
      </c>
      <c r="D8759" s="5">
        <v>1.0</v>
      </c>
      <c r="E8759" s="5">
        <v>3.75</v>
      </c>
      <c r="F8759" s="4">
        <v>16725.0</v>
      </c>
      <c r="G8759" s="6">
        <v>44412.58888888889</v>
      </c>
      <c r="H8759" s="6" t="str">
        <f>VLOOKUP(F8759,'Customer Details'!$A$1:$B$3264,2,0)</f>
        <v>United Kingdom</v>
      </c>
      <c r="I8759" s="7">
        <f t="shared" si="1"/>
        <v>3.75</v>
      </c>
      <c r="J8759" s="7">
        <f t="shared" si="2"/>
        <v>3.75</v>
      </c>
    </row>
    <row r="8760" ht="15.75" customHeight="1">
      <c r="A8760" s="4">
        <v>578852.0</v>
      </c>
      <c r="B8760" s="4" t="s">
        <v>131</v>
      </c>
      <c r="C8760" s="5" t="s">
        <v>132</v>
      </c>
      <c r="D8760" s="5">
        <v>2.0</v>
      </c>
      <c r="E8760" s="5">
        <v>0.42</v>
      </c>
      <c r="F8760" s="4">
        <v>17841.0</v>
      </c>
      <c r="G8760" s="6">
        <v>44708.46666666667</v>
      </c>
      <c r="H8760" s="6" t="str">
        <f>VLOOKUP(F8760,'Customer Details'!$A$1:$B$3264,2,0)</f>
        <v>India</v>
      </c>
      <c r="I8760" s="7">
        <f t="shared" si="1"/>
        <v>0.84</v>
      </c>
      <c r="J8760" s="7">
        <f t="shared" si="2"/>
        <v>0.84</v>
      </c>
    </row>
    <row r="8761" ht="15.75" customHeight="1">
      <c r="A8761" s="4">
        <v>569472.0</v>
      </c>
      <c r="B8761" s="4">
        <v>84947.0</v>
      </c>
      <c r="C8761" s="5" t="s">
        <v>2078</v>
      </c>
      <c r="D8761" s="5">
        <v>6.0</v>
      </c>
      <c r="E8761" s="5">
        <v>1.25</v>
      </c>
      <c r="F8761" s="4">
        <v>14515.0</v>
      </c>
      <c r="G8761" s="6">
        <v>44655.52638888889</v>
      </c>
      <c r="H8761" s="6" t="str">
        <f>VLOOKUP(F8761,'Customer Details'!$A$1:$B$3264,2,0)</f>
        <v>United Kingdom</v>
      </c>
      <c r="I8761" s="7">
        <f t="shared" si="1"/>
        <v>7.5</v>
      </c>
      <c r="J8761" s="7">
        <f t="shared" si="2"/>
        <v>7.5</v>
      </c>
    </row>
    <row r="8762" ht="15.75" customHeight="1">
      <c r="A8762" s="4">
        <v>560397.0</v>
      </c>
      <c r="B8762" s="4" t="s">
        <v>38</v>
      </c>
      <c r="C8762" s="5" t="s">
        <v>39</v>
      </c>
      <c r="D8762" s="5">
        <v>6.0</v>
      </c>
      <c r="E8762" s="5">
        <v>2.95</v>
      </c>
      <c r="F8762" s="4">
        <v>17652.0</v>
      </c>
      <c r="G8762" s="6">
        <v>44579.58611111111</v>
      </c>
      <c r="H8762" s="6" t="str">
        <f>VLOOKUP(F8762,'Customer Details'!$A$1:$B$3264,2,0)</f>
        <v>India</v>
      </c>
      <c r="I8762" s="7">
        <f t="shared" si="1"/>
        <v>17.7</v>
      </c>
      <c r="J8762" s="7">
        <f t="shared" si="2"/>
        <v>17.7</v>
      </c>
    </row>
    <row r="8763" ht="15.75" customHeight="1">
      <c r="A8763" s="4">
        <v>546502.0</v>
      </c>
      <c r="B8763" s="4">
        <v>84692.0</v>
      </c>
      <c r="C8763" s="5" t="s">
        <v>2718</v>
      </c>
      <c r="D8763" s="5">
        <v>1.0</v>
      </c>
      <c r="E8763" s="5">
        <v>0.42</v>
      </c>
      <c r="F8763" s="4">
        <v>16005.0</v>
      </c>
      <c r="G8763" s="6">
        <v>44453.49027777778</v>
      </c>
      <c r="H8763" s="6" t="str">
        <f>VLOOKUP(F8763,'Customer Details'!$A$1:$B$3264,2,0)</f>
        <v>China</v>
      </c>
      <c r="I8763" s="7">
        <f t="shared" si="1"/>
        <v>0.42</v>
      </c>
      <c r="J8763" s="7">
        <f t="shared" si="2"/>
        <v>0.42</v>
      </c>
    </row>
    <row r="8764" ht="15.75" customHeight="1">
      <c r="A8764" s="4">
        <v>553856.0</v>
      </c>
      <c r="B8764" s="4">
        <v>21212.0</v>
      </c>
      <c r="C8764" s="5" t="s">
        <v>379</v>
      </c>
      <c r="D8764" s="5">
        <v>1.0</v>
      </c>
      <c r="E8764" s="5">
        <v>0.55</v>
      </c>
      <c r="F8764" s="4">
        <v>16813.0</v>
      </c>
      <c r="G8764" s="6">
        <v>44519.56111111111</v>
      </c>
      <c r="H8764" s="6" t="str">
        <f>VLOOKUP(F8764,'Customer Details'!$A$1:$B$3264,2,0)</f>
        <v>Australia</v>
      </c>
      <c r="I8764" s="7">
        <f t="shared" si="1"/>
        <v>0.55</v>
      </c>
      <c r="J8764" s="7">
        <f t="shared" si="2"/>
        <v>0.55</v>
      </c>
    </row>
    <row r="8765" ht="15.75" customHeight="1">
      <c r="A8765" s="4">
        <v>576779.0</v>
      </c>
      <c r="B8765" s="4" t="s">
        <v>48</v>
      </c>
      <c r="C8765" s="5" t="s">
        <v>49</v>
      </c>
      <c r="D8765" s="5">
        <v>1.0</v>
      </c>
      <c r="E8765" s="5">
        <v>2.08</v>
      </c>
      <c r="F8765" s="4">
        <v>14554.0</v>
      </c>
      <c r="G8765" s="6">
        <v>44697.55902777778</v>
      </c>
      <c r="H8765" s="6" t="str">
        <f>VLOOKUP(F8765,'Customer Details'!$A$1:$B$3264,2,0)</f>
        <v>United Kingdom</v>
      </c>
      <c r="I8765" s="7">
        <f t="shared" si="1"/>
        <v>2.08</v>
      </c>
      <c r="J8765" s="7">
        <f t="shared" si="2"/>
        <v>2.08</v>
      </c>
    </row>
    <row r="8766" ht="15.75" customHeight="1">
      <c r="A8766" s="4">
        <v>541844.0</v>
      </c>
      <c r="B8766" s="4" t="s">
        <v>152</v>
      </c>
      <c r="C8766" s="5" t="s">
        <v>153</v>
      </c>
      <c r="D8766" s="5">
        <v>1.0</v>
      </c>
      <c r="E8766" s="5">
        <v>5.45</v>
      </c>
      <c r="F8766" s="4">
        <v>16931.0</v>
      </c>
      <c r="G8766" s="6">
        <v>44400.51319444444</v>
      </c>
      <c r="H8766" s="6" t="str">
        <f>VLOOKUP(F8766,'Customer Details'!$A$1:$B$3264,2,0)</f>
        <v>USA</v>
      </c>
      <c r="I8766" s="7">
        <f t="shared" si="1"/>
        <v>5.45</v>
      </c>
      <c r="J8766" s="7">
        <f t="shared" si="2"/>
        <v>5.45</v>
      </c>
    </row>
    <row r="8767" ht="15.75" customHeight="1">
      <c r="A8767" s="4">
        <v>555884.0</v>
      </c>
      <c r="B8767" s="4" t="s">
        <v>48</v>
      </c>
      <c r="C8767" s="5" t="s">
        <v>49</v>
      </c>
      <c r="D8767" s="5">
        <v>10.0</v>
      </c>
      <c r="E8767" s="5">
        <v>1.79</v>
      </c>
      <c r="F8767" s="4">
        <v>17389.0</v>
      </c>
      <c r="G8767" s="6">
        <v>44537.65555555555</v>
      </c>
      <c r="H8767" s="6" t="str">
        <f>VLOOKUP(F8767,'Customer Details'!$A$1:$B$3264,2,0)</f>
        <v>Australia</v>
      </c>
      <c r="I8767" s="7">
        <f t="shared" si="1"/>
        <v>17.9</v>
      </c>
      <c r="J8767" s="7">
        <f t="shared" si="2"/>
        <v>17.9</v>
      </c>
    </row>
    <row r="8768" ht="15.75" customHeight="1">
      <c r="A8768" s="4">
        <v>568206.0</v>
      </c>
      <c r="B8768" s="4" t="s">
        <v>1257</v>
      </c>
      <c r="C8768" s="5" t="s">
        <v>1258</v>
      </c>
      <c r="D8768" s="5">
        <v>6.0</v>
      </c>
      <c r="E8768" s="5">
        <v>2.55</v>
      </c>
      <c r="F8768" s="4">
        <v>14806.0</v>
      </c>
      <c r="G8768" s="6">
        <v>44645.64722222222</v>
      </c>
      <c r="H8768" s="6" t="str">
        <f>VLOOKUP(F8768,'Customer Details'!$A$1:$B$3264,2,0)</f>
        <v>China</v>
      </c>
      <c r="I8768" s="7">
        <f t="shared" si="1"/>
        <v>15.3</v>
      </c>
      <c r="J8768" s="7">
        <f t="shared" si="2"/>
        <v>15.3</v>
      </c>
    </row>
    <row r="8769" ht="15.75" customHeight="1">
      <c r="A8769" s="4">
        <v>546028.0</v>
      </c>
      <c r="B8769" s="4" t="s">
        <v>38</v>
      </c>
      <c r="C8769" s="5" t="s">
        <v>39</v>
      </c>
      <c r="D8769" s="5">
        <v>24.0</v>
      </c>
      <c r="E8769" s="5">
        <v>2.95</v>
      </c>
      <c r="F8769" s="4">
        <v>17049.0</v>
      </c>
      <c r="G8769" s="6">
        <v>44448.35625</v>
      </c>
      <c r="H8769" s="6" t="str">
        <f>VLOOKUP(F8769,'Customer Details'!$A$1:$B$3264,2,0)</f>
        <v>United Kingdom</v>
      </c>
      <c r="I8769" s="7">
        <f t="shared" si="1"/>
        <v>70.8</v>
      </c>
      <c r="J8769" s="7">
        <f t="shared" si="2"/>
        <v>70.8</v>
      </c>
    </row>
    <row r="8770" ht="15.75" customHeight="1">
      <c r="A8770" s="4">
        <v>560053.0</v>
      </c>
      <c r="B8770" s="4" t="s">
        <v>239</v>
      </c>
      <c r="C8770" s="5" t="s">
        <v>240</v>
      </c>
      <c r="D8770" s="5">
        <v>12.0</v>
      </c>
      <c r="E8770" s="5">
        <v>0.79</v>
      </c>
      <c r="F8770" s="4">
        <v>17612.0</v>
      </c>
      <c r="G8770" s="6">
        <v>44575.65555555555</v>
      </c>
      <c r="H8770" s="6" t="str">
        <f>VLOOKUP(F8770,'Customer Details'!$A$1:$B$3264,2,0)</f>
        <v>Australia</v>
      </c>
      <c r="I8770" s="7">
        <f t="shared" si="1"/>
        <v>9.48</v>
      </c>
      <c r="J8770" s="7">
        <f t="shared" si="2"/>
        <v>9.48</v>
      </c>
    </row>
    <row r="8771" ht="15.75" customHeight="1">
      <c r="A8771" s="4">
        <v>548780.0</v>
      </c>
      <c r="B8771" s="4" t="s">
        <v>48</v>
      </c>
      <c r="C8771" s="5" t="s">
        <v>49</v>
      </c>
      <c r="D8771" s="5">
        <v>10.0</v>
      </c>
      <c r="E8771" s="5">
        <v>1.95</v>
      </c>
      <c r="F8771" s="4">
        <v>13294.0</v>
      </c>
      <c r="G8771" s="6">
        <v>44473.52569444444</v>
      </c>
      <c r="H8771" s="6" t="str">
        <f>VLOOKUP(F8771,'Customer Details'!$A$1:$B$3264,2,0)</f>
        <v>India</v>
      </c>
      <c r="I8771" s="7">
        <f t="shared" si="1"/>
        <v>19.5</v>
      </c>
      <c r="J8771" s="7">
        <f t="shared" si="2"/>
        <v>19.5</v>
      </c>
    </row>
    <row r="8772" ht="15.75" customHeight="1">
      <c r="A8772" s="4">
        <v>546498.0</v>
      </c>
      <c r="B8772" s="4" t="s">
        <v>408</v>
      </c>
      <c r="C8772" s="5" t="s">
        <v>409</v>
      </c>
      <c r="D8772" s="5">
        <v>4.0</v>
      </c>
      <c r="E8772" s="5">
        <v>1.69</v>
      </c>
      <c r="F8772" s="4">
        <v>15493.0</v>
      </c>
      <c r="G8772" s="6">
        <v>44453.48888888889</v>
      </c>
      <c r="H8772" s="6" t="str">
        <f>VLOOKUP(F8772,'Customer Details'!$A$1:$B$3264,2,0)</f>
        <v>India</v>
      </c>
      <c r="I8772" s="7">
        <f t="shared" si="1"/>
        <v>6.76</v>
      </c>
      <c r="J8772" s="7">
        <f t="shared" si="2"/>
        <v>6.76</v>
      </c>
    </row>
    <row r="8773" ht="15.75" customHeight="1">
      <c r="A8773" s="4">
        <v>543124.0</v>
      </c>
      <c r="B8773" s="4" t="s">
        <v>332</v>
      </c>
      <c r="C8773" s="5" t="s">
        <v>333</v>
      </c>
      <c r="D8773" s="5">
        <v>1.0</v>
      </c>
      <c r="E8773" s="5">
        <v>5.95</v>
      </c>
      <c r="F8773" s="4">
        <v>15311.0</v>
      </c>
      <c r="G8773" s="6">
        <v>44411.59375</v>
      </c>
      <c r="H8773" s="6" t="str">
        <f>VLOOKUP(F8773,'Customer Details'!$A$1:$B$3264,2,0)</f>
        <v>USA</v>
      </c>
      <c r="I8773" s="7">
        <f t="shared" si="1"/>
        <v>5.95</v>
      </c>
      <c r="J8773" s="7">
        <f t="shared" si="2"/>
        <v>5.95</v>
      </c>
    </row>
    <row r="8774" ht="15.75" customHeight="1">
      <c r="A8774" s="4" t="s">
        <v>3526</v>
      </c>
      <c r="B8774" s="4">
        <v>22423.0</v>
      </c>
      <c r="C8774" s="5" t="s">
        <v>434</v>
      </c>
      <c r="D8774" s="5">
        <v>-1.0</v>
      </c>
      <c r="E8774" s="5">
        <v>12.75</v>
      </c>
      <c r="F8774" s="4">
        <v>13396.0</v>
      </c>
      <c r="G8774" s="6">
        <v>44699.40416666667</v>
      </c>
      <c r="H8774" s="6" t="str">
        <f>VLOOKUP(F8774,'Customer Details'!$A$1:$B$3264,2,0)</f>
        <v>Australia</v>
      </c>
      <c r="I8774" s="7">
        <f t="shared" si="1"/>
        <v>-12.75</v>
      </c>
      <c r="J8774" s="7">
        <f t="shared" si="2"/>
        <v>12.75</v>
      </c>
    </row>
    <row r="8775" ht="15.75" customHeight="1">
      <c r="A8775" s="4">
        <v>571279.0</v>
      </c>
      <c r="B8775" s="4" t="s">
        <v>38</v>
      </c>
      <c r="C8775" s="5" t="s">
        <v>39</v>
      </c>
      <c r="D8775" s="5">
        <v>9.0</v>
      </c>
      <c r="E8775" s="5">
        <v>2.95</v>
      </c>
      <c r="F8775" s="4">
        <v>16466.0</v>
      </c>
      <c r="G8775" s="6">
        <v>44667.5375</v>
      </c>
      <c r="H8775" s="6" t="str">
        <f>VLOOKUP(F8775,'Customer Details'!$A$1:$B$3264,2,0)</f>
        <v>Australia</v>
      </c>
      <c r="I8775" s="7">
        <f t="shared" si="1"/>
        <v>26.55</v>
      </c>
      <c r="J8775" s="7">
        <f t="shared" si="2"/>
        <v>26.55</v>
      </c>
    </row>
    <row r="8776" ht="15.75" customHeight="1">
      <c r="A8776" s="4">
        <v>537887.0</v>
      </c>
      <c r="B8776" s="4" t="s">
        <v>530</v>
      </c>
      <c r="C8776" s="5" t="s">
        <v>531</v>
      </c>
      <c r="D8776" s="5">
        <v>24.0</v>
      </c>
      <c r="E8776" s="5">
        <v>3.39</v>
      </c>
      <c r="F8776" s="4">
        <v>18092.0</v>
      </c>
      <c r="G8776" s="6">
        <v>44356.41666666666</v>
      </c>
      <c r="H8776" s="6" t="str">
        <f>VLOOKUP(F8776,'Customer Details'!$A$1:$B$3264,2,0)</f>
        <v>India</v>
      </c>
      <c r="I8776" s="7">
        <f t="shared" si="1"/>
        <v>81.36</v>
      </c>
      <c r="J8776" s="7">
        <f t="shared" si="2"/>
        <v>81.36</v>
      </c>
    </row>
    <row r="8777" ht="15.75" customHeight="1">
      <c r="A8777" s="4">
        <v>537210.0</v>
      </c>
      <c r="B8777" s="4" t="s">
        <v>210</v>
      </c>
      <c r="C8777" s="5" t="s">
        <v>211</v>
      </c>
      <c r="D8777" s="5">
        <v>27.0</v>
      </c>
      <c r="E8777" s="5">
        <v>0.85</v>
      </c>
      <c r="F8777" s="4">
        <v>15953.0</v>
      </c>
      <c r="G8777" s="6">
        <v>44352.63541666666</v>
      </c>
      <c r="H8777" s="6" t="str">
        <f>VLOOKUP(F8777,'Customer Details'!$A$1:$B$3264,2,0)</f>
        <v>United Kingdom</v>
      </c>
      <c r="I8777" s="7">
        <f t="shared" si="1"/>
        <v>22.95</v>
      </c>
      <c r="J8777" s="7">
        <f t="shared" si="2"/>
        <v>22.95</v>
      </c>
    </row>
    <row r="8778" ht="15.75" customHeight="1">
      <c r="A8778" s="4" t="s">
        <v>642</v>
      </c>
      <c r="B8778" s="4">
        <v>22916.0</v>
      </c>
      <c r="C8778" s="5" t="s">
        <v>3527</v>
      </c>
      <c r="D8778" s="5">
        <v>-12.0</v>
      </c>
      <c r="E8778" s="5">
        <v>0.65</v>
      </c>
      <c r="F8778" s="4">
        <v>14562.0</v>
      </c>
      <c r="G8778" s="6">
        <v>44575.48680555556</v>
      </c>
      <c r="H8778" s="6" t="str">
        <f>VLOOKUP(F8778,'Customer Details'!$A$1:$B$3264,2,0)</f>
        <v>United Kingdom</v>
      </c>
      <c r="I8778" s="7">
        <f t="shared" si="1"/>
        <v>-7.8</v>
      </c>
      <c r="J8778" s="7">
        <f t="shared" si="2"/>
        <v>7.8</v>
      </c>
    </row>
    <row r="8779" ht="15.75" customHeight="1">
      <c r="A8779" s="4">
        <v>538799.0</v>
      </c>
      <c r="B8779" s="4" t="s">
        <v>48</v>
      </c>
      <c r="C8779" s="5" t="s">
        <v>49</v>
      </c>
      <c r="D8779" s="5">
        <v>10.0</v>
      </c>
      <c r="E8779" s="5">
        <v>1.95</v>
      </c>
      <c r="F8779" s="4">
        <v>15039.0</v>
      </c>
      <c r="G8779" s="6">
        <v>44361.49166666667</v>
      </c>
      <c r="H8779" s="6" t="str">
        <f>VLOOKUP(F8779,'Customer Details'!$A$1:$B$3264,2,0)</f>
        <v>United Kingdom</v>
      </c>
      <c r="I8779" s="7">
        <f t="shared" si="1"/>
        <v>19.5</v>
      </c>
      <c r="J8779" s="7">
        <f t="shared" si="2"/>
        <v>19.5</v>
      </c>
    </row>
    <row r="8780" ht="15.75" customHeight="1">
      <c r="A8780" s="4">
        <v>577071.0</v>
      </c>
      <c r="B8780" s="4" t="s">
        <v>1461</v>
      </c>
      <c r="C8780" s="5" t="s">
        <v>1462</v>
      </c>
      <c r="D8780" s="5">
        <v>5.0</v>
      </c>
      <c r="E8780" s="5">
        <v>0.38</v>
      </c>
      <c r="F8780" s="4">
        <v>13969.0</v>
      </c>
      <c r="G8780" s="6">
        <v>44698.62222222222</v>
      </c>
      <c r="H8780" s="6" t="str">
        <f>VLOOKUP(F8780,'Customer Details'!$A$1:$B$3264,2,0)</f>
        <v>USA</v>
      </c>
      <c r="I8780" s="7">
        <f t="shared" si="1"/>
        <v>1.9</v>
      </c>
      <c r="J8780" s="7">
        <f t="shared" si="2"/>
        <v>1.9</v>
      </c>
    </row>
    <row r="8781" ht="15.75" customHeight="1">
      <c r="A8781" s="4">
        <v>566605.0</v>
      </c>
      <c r="B8781" s="4" t="s">
        <v>427</v>
      </c>
      <c r="C8781" s="5" t="s">
        <v>428</v>
      </c>
      <c r="D8781" s="5">
        <v>2.0</v>
      </c>
      <c r="E8781" s="5">
        <v>0.42</v>
      </c>
      <c r="F8781" s="4">
        <v>13263.0</v>
      </c>
      <c r="G8781" s="6">
        <v>44633.68541666667</v>
      </c>
      <c r="H8781" s="6" t="str">
        <f>VLOOKUP(F8781,'Customer Details'!$A$1:$B$3264,2,0)</f>
        <v>Australia</v>
      </c>
      <c r="I8781" s="7">
        <f t="shared" si="1"/>
        <v>0.84</v>
      </c>
      <c r="J8781" s="7">
        <f t="shared" si="2"/>
        <v>0.84</v>
      </c>
    </row>
    <row r="8782" ht="15.75" customHeight="1">
      <c r="A8782" s="4">
        <v>580884.0</v>
      </c>
      <c r="B8782" s="4">
        <v>22371.0</v>
      </c>
      <c r="C8782" s="5" t="s">
        <v>1894</v>
      </c>
      <c r="D8782" s="5">
        <v>1.0</v>
      </c>
      <c r="E8782" s="5">
        <v>4.25</v>
      </c>
      <c r="F8782" s="4">
        <v>15907.0</v>
      </c>
      <c r="G8782" s="6">
        <v>44718.51458333333</v>
      </c>
      <c r="H8782" s="6" t="str">
        <f>VLOOKUP(F8782,'Customer Details'!$A$1:$B$3264,2,0)</f>
        <v>United Kingdom</v>
      </c>
      <c r="I8782" s="7">
        <f t="shared" si="1"/>
        <v>4.25</v>
      </c>
      <c r="J8782" s="7">
        <f t="shared" si="2"/>
        <v>4.25</v>
      </c>
    </row>
    <row r="8783" ht="15.75" customHeight="1">
      <c r="A8783" s="4">
        <v>544465.0</v>
      </c>
      <c r="B8783" s="4" t="s">
        <v>299</v>
      </c>
      <c r="C8783" s="5" t="s">
        <v>300</v>
      </c>
      <c r="D8783" s="5">
        <v>1.0</v>
      </c>
      <c r="E8783" s="5">
        <v>1.25</v>
      </c>
      <c r="F8783" s="4">
        <v>13168.0</v>
      </c>
      <c r="G8783" s="6">
        <v>44428.62916666667</v>
      </c>
      <c r="H8783" s="6" t="str">
        <f>VLOOKUP(F8783,'Customer Details'!$A$1:$B$3264,2,0)</f>
        <v>Australia</v>
      </c>
      <c r="I8783" s="7">
        <f t="shared" si="1"/>
        <v>1.25</v>
      </c>
      <c r="J8783" s="7">
        <f t="shared" si="2"/>
        <v>1.25</v>
      </c>
    </row>
    <row r="8784" ht="15.75" customHeight="1">
      <c r="A8784" s="4" t="s">
        <v>1745</v>
      </c>
      <c r="B8784" s="4" t="s">
        <v>233</v>
      </c>
      <c r="C8784" s="5" t="s">
        <v>234</v>
      </c>
      <c r="D8784" s="5">
        <v>-1.0</v>
      </c>
      <c r="E8784" s="5">
        <v>2.55</v>
      </c>
      <c r="F8784" s="4">
        <v>15005.0</v>
      </c>
      <c r="G8784" s="6">
        <v>44386.59513888889</v>
      </c>
      <c r="H8784" s="6" t="str">
        <f>VLOOKUP(F8784,'Customer Details'!$A$1:$B$3264,2,0)</f>
        <v>USA</v>
      </c>
      <c r="I8784" s="7">
        <f t="shared" si="1"/>
        <v>-2.55</v>
      </c>
      <c r="J8784" s="7">
        <f t="shared" si="2"/>
        <v>2.55</v>
      </c>
    </row>
    <row r="8785" ht="15.75" customHeight="1">
      <c r="A8785" s="4" t="s">
        <v>454</v>
      </c>
      <c r="B8785" s="4">
        <v>23306.0</v>
      </c>
      <c r="C8785" s="5" t="s">
        <v>3528</v>
      </c>
      <c r="D8785" s="5">
        <v>-6.0</v>
      </c>
      <c r="E8785" s="5">
        <v>1.45</v>
      </c>
      <c r="F8785" s="4">
        <v>16839.0</v>
      </c>
      <c r="G8785" s="6">
        <v>44657.83888888889</v>
      </c>
      <c r="H8785" s="6" t="str">
        <f>VLOOKUP(F8785,'Customer Details'!$A$1:$B$3264,2,0)</f>
        <v>United Kingdom</v>
      </c>
      <c r="I8785" s="7">
        <f t="shared" si="1"/>
        <v>-8.7</v>
      </c>
      <c r="J8785" s="7">
        <f t="shared" si="2"/>
        <v>8.7</v>
      </c>
    </row>
    <row r="8786" ht="15.75" customHeight="1">
      <c r="A8786" s="4" t="s">
        <v>3529</v>
      </c>
      <c r="B8786" s="4">
        <v>20725.0</v>
      </c>
      <c r="C8786" s="5" t="s">
        <v>556</v>
      </c>
      <c r="D8786" s="5">
        <v>-100.0</v>
      </c>
      <c r="E8786" s="5">
        <v>1.45</v>
      </c>
      <c r="F8786" s="4">
        <v>13802.0</v>
      </c>
      <c r="G8786" s="6">
        <v>44585.55972222222</v>
      </c>
      <c r="H8786" s="6" t="str">
        <f>VLOOKUP(F8786,'Customer Details'!$A$1:$B$3264,2,0)</f>
        <v>Australia</v>
      </c>
      <c r="I8786" s="7">
        <f t="shared" si="1"/>
        <v>-145</v>
      </c>
      <c r="J8786" s="7">
        <f t="shared" si="2"/>
        <v>145</v>
      </c>
    </row>
    <row r="8787" ht="15.75" customHeight="1">
      <c r="A8787" s="4">
        <v>540359.0</v>
      </c>
      <c r="B8787" s="4" t="s">
        <v>235</v>
      </c>
      <c r="C8787" s="5" t="s">
        <v>690</v>
      </c>
      <c r="D8787" s="5">
        <v>8.0</v>
      </c>
      <c r="E8787" s="5">
        <v>3.75</v>
      </c>
      <c r="F8787" s="4">
        <v>18041.0</v>
      </c>
      <c r="G8787" s="6">
        <v>44383.64513888889</v>
      </c>
      <c r="H8787" s="6" t="str">
        <f>VLOOKUP(F8787,'Customer Details'!$A$1:$B$3264,2,0)</f>
        <v>Australia</v>
      </c>
      <c r="I8787" s="7">
        <f t="shared" si="1"/>
        <v>30</v>
      </c>
      <c r="J8787" s="7">
        <f t="shared" si="2"/>
        <v>30</v>
      </c>
    </row>
    <row r="8788" ht="15.75" customHeight="1">
      <c r="A8788" s="4">
        <v>560209.0</v>
      </c>
      <c r="B8788" s="4">
        <v>22567.0</v>
      </c>
      <c r="C8788" s="5" t="s">
        <v>1348</v>
      </c>
      <c r="D8788" s="5">
        <v>1.0</v>
      </c>
      <c r="E8788" s="5">
        <v>1.45</v>
      </c>
      <c r="F8788" s="4">
        <v>15004.0</v>
      </c>
      <c r="G8788" s="6">
        <v>44576.58680555555</v>
      </c>
      <c r="H8788" s="6" t="str">
        <f>VLOOKUP(F8788,'Customer Details'!$A$1:$B$3264,2,0)</f>
        <v>Australia</v>
      </c>
      <c r="I8788" s="7">
        <f t="shared" si="1"/>
        <v>1.45</v>
      </c>
      <c r="J8788" s="7">
        <f t="shared" si="2"/>
        <v>1.45</v>
      </c>
    </row>
    <row r="8789" ht="15.75" customHeight="1">
      <c r="A8789" s="4">
        <v>559508.0</v>
      </c>
      <c r="B8789" s="4" t="s">
        <v>742</v>
      </c>
      <c r="C8789" s="5" t="s">
        <v>743</v>
      </c>
      <c r="D8789" s="5">
        <v>3.0</v>
      </c>
      <c r="E8789" s="5">
        <v>7.95</v>
      </c>
      <c r="F8789" s="4">
        <v>12748.0</v>
      </c>
      <c r="G8789" s="6">
        <v>44569.64097222222</v>
      </c>
      <c r="H8789" s="6" t="str">
        <f>VLOOKUP(F8789,'Customer Details'!$A$1:$B$3264,2,0)</f>
        <v>USA</v>
      </c>
      <c r="I8789" s="7">
        <f t="shared" si="1"/>
        <v>23.85</v>
      </c>
      <c r="J8789" s="7">
        <f t="shared" si="2"/>
        <v>23.85</v>
      </c>
    </row>
    <row r="8790" ht="15.75" customHeight="1">
      <c r="A8790" s="4">
        <v>571054.0</v>
      </c>
      <c r="B8790" s="4" t="s">
        <v>117</v>
      </c>
      <c r="C8790" s="5" t="s">
        <v>118</v>
      </c>
      <c r="D8790" s="5">
        <v>1.0</v>
      </c>
      <c r="E8790" s="5">
        <v>2.95</v>
      </c>
      <c r="F8790" s="4">
        <v>14234.0</v>
      </c>
      <c r="G8790" s="6">
        <v>44664.58194444444</v>
      </c>
      <c r="H8790" s="6" t="str">
        <f>VLOOKUP(F8790,'Customer Details'!$A$1:$B$3264,2,0)</f>
        <v>China</v>
      </c>
      <c r="I8790" s="7">
        <f t="shared" si="1"/>
        <v>2.95</v>
      </c>
      <c r="J8790" s="7">
        <f t="shared" si="2"/>
        <v>2.95</v>
      </c>
    </row>
    <row r="8791" ht="15.75" customHeight="1">
      <c r="A8791" s="4">
        <v>559508.0</v>
      </c>
      <c r="B8791" s="4" t="s">
        <v>400</v>
      </c>
      <c r="C8791" s="5" t="s">
        <v>401</v>
      </c>
      <c r="D8791" s="5">
        <v>2.0</v>
      </c>
      <c r="E8791" s="5">
        <v>5.95</v>
      </c>
      <c r="F8791" s="4">
        <v>12748.0</v>
      </c>
      <c r="G8791" s="6">
        <v>44569.64097222222</v>
      </c>
      <c r="H8791" s="6" t="str">
        <f>VLOOKUP(F8791,'Customer Details'!$A$1:$B$3264,2,0)</f>
        <v>USA</v>
      </c>
      <c r="I8791" s="7">
        <f t="shared" si="1"/>
        <v>11.9</v>
      </c>
      <c r="J8791" s="7">
        <f t="shared" si="2"/>
        <v>11.9</v>
      </c>
    </row>
    <row r="8792" ht="15.75" customHeight="1">
      <c r="A8792" s="4">
        <v>567676.0</v>
      </c>
      <c r="B8792" s="4" t="s">
        <v>221</v>
      </c>
      <c r="C8792" s="5" t="s">
        <v>222</v>
      </c>
      <c r="D8792" s="5">
        <v>25.0</v>
      </c>
      <c r="E8792" s="5">
        <v>0.42</v>
      </c>
      <c r="F8792" s="4">
        <v>15114.0</v>
      </c>
      <c r="G8792" s="6">
        <v>44641.6625</v>
      </c>
      <c r="H8792" s="6" t="str">
        <f>VLOOKUP(F8792,'Customer Details'!$A$1:$B$3264,2,0)</f>
        <v>United Kingdom</v>
      </c>
      <c r="I8792" s="7">
        <f t="shared" si="1"/>
        <v>10.5</v>
      </c>
      <c r="J8792" s="7">
        <f t="shared" si="2"/>
        <v>10.5</v>
      </c>
    </row>
    <row r="8793" ht="15.75" customHeight="1">
      <c r="A8793" s="4">
        <v>539321.0</v>
      </c>
      <c r="B8793" s="4" t="s">
        <v>38</v>
      </c>
      <c r="C8793" s="5" t="s">
        <v>39</v>
      </c>
      <c r="D8793" s="5">
        <v>2.0</v>
      </c>
      <c r="E8793" s="5">
        <v>2.95</v>
      </c>
      <c r="F8793" s="4">
        <v>14723.0</v>
      </c>
      <c r="G8793" s="6">
        <v>44363.80486111111</v>
      </c>
      <c r="H8793" s="6" t="str">
        <f>VLOOKUP(F8793,'Customer Details'!$A$1:$B$3264,2,0)</f>
        <v>China</v>
      </c>
      <c r="I8793" s="7">
        <f t="shared" si="1"/>
        <v>5.9</v>
      </c>
      <c r="J8793" s="7">
        <f t="shared" si="2"/>
        <v>5.9</v>
      </c>
    </row>
    <row r="8794" ht="15.75" customHeight="1">
      <c r="A8794" s="4">
        <v>576571.0</v>
      </c>
      <c r="B8794" s="4" t="s">
        <v>254</v>
      </c>
      <c r="C8794" s="5" t="s">
        <v>255</v>
      </c>
      <c r="D8794" s="5">
        <v>24.0</v>
      </c>
      <c r="E8794" s="5">
        <v>0.85</v>
      </c>
      <c r="F8794" s="4">
        <v>12950.0</v>
      </c>
      <c r="G8794" s="6">
        <v>44696.575</v>
      </c>
      <c r="H8794" s="6" t="str">
        <f>VLOOKUP(F8794,'Customer Details'!$A$1:$B$3264,2,0)</f>
        <v>Australia</v>
      </c>
      <c r="I8794" s="7">
        <f t="shared" si="1"/>
        <v>20.4</v>
      </c>
      <c r="J8794" s="7">
        <f t="shared" si="2"/>
        <v>20.4</v>
      </c>
    </row>
    <row r="8795" ht="15.75" customHeight="1">
      <c r="A8795" s="4">
        <v>578818.0</v>
      </c>
      <c r="B8795" s="4" t="s">
        <v>1017</v>
      </c>
      <c r="C8795" s="5" t="s">
        <v>1018</v>
      </c>
      <c r="D8795" s="5">
        <v>3.0</v>
      </c>
      <c r="E8795" s="5">
        <v>0.39</v>
      </c>
      <c r="F8795" s="4">
        <v>17920.0</v>
      </c>
      <c r="G8795" s="6">
        <v>44706.57430555556</v>
      </c>
      <c r="H8795" s="6" t="str">
        <f>VLOOKUP(F8795,'Customer Details'!$A$1:$B$3264,2,0)</f>
        <v>United Kingdom</v>
      </c>
      <c r="I8795" s="7">
        <f t="shared" si="1"/>
        <v>1.17</v>
      </c>
      <c r="J8795" s="7">
        <f t="shared" si="2"/>
        <v>1.17</v>
      </c>
    </row>
    <row r="8796" ht="15.75" customHeight="1">
      <c r="A8796" s="4">
        <v>563928.0</v>
      </c>
      <c r="B8796" s="4" t="s">
        <v>332</v>
      </c>
      <c r="C8796" s="5" t="s">
        <v>333</v>
      </c>
      <c r="D8796" s="5">
        <v>1.0</v>
      </c>
      <c r="E8796" s="5">
        <v>5.95</v>
      </c>
      <c r="F8796" s="4">
        <v>17059.0</v>
      </c>
      <c r="G8796" s="6">
        <v>44613.63680555556</v>
      </c>
      <c r="H8796" s="6" t="str">
        <f>VLOOKUP(F8796,'Customer Details'!$A$1:$B$3264,2,0)</f>
        <v>USA</v>
      </c>
      <c r="I8796" s="7">
        <f t="shared" si="1"/>
        <v>5.95</v>
      </c>
      <c r="J8796" s="7">
        <f t="shared" si="2"/>
        <v>5.95</v>
      </c>
    </row>
    <row r="8797" ht="15.75" customHeight="1">
      <c r="A8797" s="4">
        <v>542239.0</v>
      </c>
      <c r="B8797" s="4" t="s">
        <v>1243</v>
      </c>
      <c r="C8797" s="5" t="s">
        <v>1244</v>
      </c>
      <c r="D8797" s="5">
        <v>1.0</v>
      </c>
      <c r="E8797" s="5">
        <v>0.85</v>
      </c>
      <c r="F8797" s="4">
        <v>17786.0</v>
      </c>
      <c r="G8797" s="6">
        <v>44403.60763888889</v>
      </c>
      <c r="H8797" s="6" t="str">
        <f>VLOOKUP(F8797,'Customer Details'!$A$1:$B$3264,2,0)</f>
        <v>USA</v>
      </c>
      <c r="I8797" s="7">
        <f t="shared" si="1"/>
        <v>0.85</v>
      </c>
      <c r="J8797" s="7">
        <f t="shared" si="2"/>
        <v>0.85</v>
      </c>
    </row>
    <row r="8798" ht="15.75" customHeight="1">
      <c r="A8798" s="4" t="s">
        <v>3530</v>
      </c>
      <c r="B8798" s="4">
        <v>22609.0</v>
      </c>
      <c r="C8798" s="5" t="s">
        <v>2582</v>
      </c>
      <c r="D8798" s="5">
        <v>-36.0</v>
      </c>
      <c r="E8798" s="5">
        <v>0.19</v>
      </c>
      <c r="F8798" s="4">
        <v>15106.0</v>
      </c>
      <c r="G8798" s="6">
        <v>44587.52986111111</v>
      </c>
      <c r="H8798" s="6" t="str">
        <f>VLOOKUP(F8798,'Customer Details'!$A$1:$B$3264,2,0)</f>
        <v>China</v>
      </c>
      <c r="I8798" s="7">
        <f t="shared" si="1"/>
        <v>-6.84</v>
      </c>
      <c r="J8798" s="7">
        <f t="shared" si="2"/>
        <v>6.84</v>
      </c>
    </row>
    <row r="8799" ht="15.75" customHeight="1">
      <c r="A8799" s="4">
        <v>553856.0</v>
      </c>
      <c r="B8799" s="4">
        <v>22727.0</v>
      </c>
      <c r="C8799" s="5" t="s">
        <v>902</v>
      </c>
      <c r="D8799" s="5">
        <v>1.0</v>
      </c>
      <c r="E8799" s="5">
        <v>3.75</v>
      </c>
      <c r="F8799" s="4">
        <v>16813.0</v>
      </c>
      <c r="G8799" s="6">
        <v>44519.56111111111</v>
      </c>
      <c r="H8799" s="6" t="str">
        <f>VLOOKUP(F8799,'Customer Details'!$A$1:$B$3264,2,0)</f>
        <v>Australia</v>
      </c>
      <c r="I8799" s="7">
        <f t="shared" si="1"/>
        <v>3.75</v>
      </c>
      <c r="J8799" s="7">
        <f t="shared" si="2"/>
        <v>3.75</v>
      </c>
    </row>
    <row r="8800" ht="15.75" customHeight="1">
      <c r="A8800" s="4">
        <v>557469.0</v>
      </c>
      <c r="B8800" s="4" t="s">
        <v>1473</v>
      </c>
      <c r="C8800" s="5" t="s">
        <v>1474</v>
      </c>
      <c r="D8800" s="5">
        <v>3.0</v>
      </c>
      <c r="E8800" s="5">
        <v>0.83</v>
      </c>
      <c r="F8800" s="4">
        <v>12904.0</v>
      </c>
      <c r="G8800" s="6">
        <v>44550.55416666667</v>
      </c>
      <c r="H8800" s="6" t="str">
        <f>VLOOKUP(F8800,'Customer Details'!$A$1:$B$3264,2,0)</f>
        <v>USA</v>
      </c>
      <c r="I8800" s="7">
        <f t="shared" si="1"/>
        <v>2.49</v>
      </c>
      <c r="J8800" s="7">
        <f t="shared" si="2"/>
        <v>2.49</v>
      </c>
    </row>
    <row r="8801" ht="15.75" customHeight="1">
      <c r="A8801" s="4">
        <v>556922.0</v>
      </c>
      <c r="B8801" s="4" t="s">
        <v>2971</v>
      </c>
      <c r="C8801" s="5" t="s">
        <v>2972</v>
      </c>
      <c r="D8801" s="5">
        <v>1.0</v>
      </c>
      <c r="E8801" s="5">
        <v>1.25</v>
      </c>
      <c r="F8801" s="4">
        <v>12748.0</v>
      </c>
      <c r="G8801" s="6">
        <v>44545.58055555556</v>
      </c>
      <c r="H8801" s="6" t="str">
        <f>VLOOKUP(F8801,'Customer Details'!$A$1:$B$3264,2,0)</f>
        <v>USA</v>
      </c>
      <c r="I8801" s="7">
        <f t="shared" si="1"/>
        <v>1.25</v>
      </c>
      <c r="J8801" s="7">
        <f t="shared" si="2"/>
        <v>1.25</v>
      </c>
    </row>
    <row r="8802" ht="15.75" customHeight="1">
      <c r="A8802" s="4">
        <v>538113.0</v>
      </c>
      <c r="B8802" s="4" t="s">
        <v>368</v>
      </c>
      <c r="C8802" s="5" t="s">
        <v>369</v>
      </c>
      <c r="D8802" s="5">
        <v>4.0</v>
      </c>
      <c r="E8802" s="5">
        <v>4.25</v>
      </c>
      <c r="F8802" s="4">
        <v>15811.0</v>
      </c>
      <c r="G8802" s="6">
        <v>44356.64513888889</v>
      </c>
      <c r="H8802" s="6" t="str">
        <f>VLOOKUP(F8802,'Customer Details'!$A$1:$B$3264,2,0)</f>
        <v>China</v>
      </c>
      <c r="I8802" s="7">
        <f t="shared" si="1"/>
        <v>17</v>
      </c>
      <c r="J8802" s="7">
        <f t="shared" si="2"/>
        <v>17</v>
      </c>
    </row>
    <row r="8803" ht="15.75" customHeight="1">
      <c r="A8803" s="4">
        <v>572677.0</v>
      </c>
      <c r="B8803" s="4">
        <v>22093.0</v>
      </c>
      <c r="C8803" s="5" t="s">
        <v>1077</v>
      </c>
      <c r="D8803" s="5">
        <v>1.0</v>
      </c>
      <c r="E8803" s="5">
        <v>0.39</v>
      </c>
      <c r="F8803" s="4">
        <v>17596.0</v>
      </c>
      <c r="G8803" s="6">
        <v>44676.57361111111</v>
      </c>
      <c r="H8803" s="6" t="str">
        <f>VLOOKUP(F8803,'Customer Details'!$A$1:$B$3264,2,0)</f>
        <v>United Kingdom</v>
      </c>
      <c r="I8803" s="7">
        <f t="shared" si="1"/>
        <v>0.39</v>
      </c>
      <c r="J8803" s="7">
        <f t="shared" si="2"/>
        <v>0.39</v>
      </c>
    </row>
    <row r="8804" ht="15.75" customHeight="1">
      <c r="A8804" s="4" t="s">
        <v>1598</v>
      </c>
      <c r="B8804" s="4" t="s">
        <v>46</v>
      </c>
      <c r="C8804" s="5" t="s">
        <v>47</v>
      </c>
      <c r="D8804" s="5">
        <v>-144.0</v>
      </c>
      <c r="E8804" s="5">
        <v>0.36</v>
      </c>
      <c r="F8804" s="4">
        <v>16689.0</v>
      </c>
      <c r="G8804" s="6">
        <v>44645.44652777778</v>
      </c>
      <c r="H8804" s="6" t="str">
        <f>VLOOKUP(F8804,'Customer Details'!$A$1:$B$3264,2,0)</f>
        <v>China</v>
      </c>
      <c r="I8804" s="7">
        <f t="shared" si="1"/>
        <v>-51.84</v>
      </c>
      <c r="J8804" s="7">
        <f t="shared" si="2"/>
        <v>51.84</v>
      </c>
    </row>
    <row r="8805" ht="15.75" customHeight="1">
      <c r="A8805" s="4">
        <v>571054.0</v>
      </c>
      <c r="B8805" s="4">
        <v>23220.0</v>
      </c>
      <c r="C8805" s="5" t="s">
        <v>3531</v>
      </c>
      <c r="D8805" s="5">
        <v>1.0</v>
      </c>
      <c r="E8805" s="5">
        <v>0.83</v>
      </c>
      <c r="F8805" s="4">
        <v>14234.0</v>
      </c>
      <c r="G8805" s="6">
        <v>44664.58194444444</v>
      </c>
      <c r="H8805" s="6" t="str">
        <f>VLOOKUP(F8805,'Customer Details'!$A$1:$B$3264,2,0)</f>
        <v>China</v>
      </c>
      <c r="I8805" s="7">
        <f t="shared" si="1"/>
        <v>0.83</v>
      </c>
      <c r="J8805" s="7">
        <f t="shared" si="2"/>
        <v>0.83</v>
      </c>
    </row>
    <row r="8806" ht="15.75" customHeight="1">
      <c r="A8806" s="4" t="s">
        <v>1432</v>
      </c>
      <c r="B8806" s="4">
        <v>84991.0</v>
      </c>
      <c r="C8806" s="5" t="s">
        <v>1245</v>
      </c>
      <c r="D8806" s="5">
        <v>-24.0</v>
      </c>
      <c r="E8806" s="5">
        <v>0.55</v>
      </c>
      <c r="F8806" s="4">
        <v>13725.0</v>
      </c>
      <c r="G8806" s="6">
        <v>44649.48194444444</v>
      </c>
      <c r="H8806" s="6" t="str">
        <f>VLOOKUP(F8806,'Customer Details'!$A$1:$B$3264,2,0)</f>
        <v>Australia</v>
      </c>
      <c r="I8806" s="7">
        <f t="shared" si="1"/>
        <v>-13.2</v>
      </c>
      <c r="J8806" s="7">
        <f t="shared" si="2"/>
        <v>13.2</v>
      </c>
    </row>
    <row r="8807" ht="15.75" customHeight="1">
      <c r="A8807" s="4">
        <v>576093.0</v>
      </c>
      <c r="B8807" s="4" t="s">
        <v>156</v>
      </c>
      <c r="C8807" s="5" t="s">
        <v>157</v>
      </c>
      <c r="D8807" s="5">
        <v>24.0</v>
      </c>
      <c r="E8807" s="5">
        <v>0.39</v>
      </c>
      <c r="F8807" s="4">
        <v>17744.0</v>
      </c>
      <c r="G8807" s="6">
        <v>44695.37847222222</v>
      </c>
      <c r="H8807" s="6" t="str">
        <f>VLOOKUP(F8807,'Customer Details'!$A$1:$B$3264,2,0)</f>
        <v>Australia</v>
      </c>
      <c r="I8807" s="7">
        <f t="shared" si="1"/>
        <v>9.36</v>
      </c>
      <c r="J8807" s="7">
        <f t="shared" si="2"/>
        <v>9.36</v>
      </c>
    </row>
    <row r="8808" ht="15.75" customHeight="1">
      <c r="A8808" s="4">
        <v>555704.0</v>
      </c>
      <c r="B8808" s="4" t="s">
        <v>40</v>
      </c>
      <c r="C8808" s="5" t="s">
        <v>41</v>
      </c>
      <c r="D8808" s="5">
        <v>6.0</v>
      </c>
      <c r="E8808" s="5">
        <v>2.95</v>
      </c>
      <c r="F8808" s="4">
        <v>14944.0</v>
      </c>
      <c r="G8808" s="6">
        <v>44536.62916666667</v>
      </c>
      <c r="H8808" s="6" t="str">
        <f>VLOOKUP(F8808,'Customer Details'!$A$1:$B$3264,2,0)</f>
        <v>China</v>
      </c>
      <c r="I8808" s="7">
        <f t="shared" si="1"/>
        <v>17.7</v>
      </c>
      <c r="J8808" s="7">
        <f t="shared" si="2"/>
        <v>17.7</v>
      </c>
    </row>
    <row r="8809" ht="15.75" customHeight="1">
      <c r="A8809" s="4">
        <v>546117.0</v>
      </c>
      <c r="B8809" s="4" t="s">
        <v>1486</v>
      </c>
      <c r="C8809" s="5" t="s">
        <v>1487</v>
      </c>
      <c r="D8809" s="5">
        <v>3.0</v>
      </c>
      <c r="E8809" s="5">
        <v>3.75</v>
      </c>
      <c r="F8809" s="4">
        <v>16771.0</v>
      </c>
      <c r="G8809" s="6">
        <v>44448.58055555556</v>
      </c>
      <c r="H8809" s="6" t="str">
        <f>VLOOKUP(F8809,'Customer Details'!$A$1:$B$3264,2,0)</f>
        <v>USA</v>
      </c>
      <c r="I8809" s="7">
        <f t="shared" si="1"/>
        <v>11.25</v>
      </c>
      <c r="J8809" s="7">
        <f t="shared" si="2"/>
        <v>11.25</v>
      </c>
    </row>
    <row r="8810" ht="15.75" customHeight="1">
      <c r="A8810" s="4">
        <v>549989.0</v>
      </c>
      <c r="B8810" s="4" t="s">
        <v>46</v>
      </c>
      <c r="C8810" s="5" t="s">
        <v>47</v>
      </c>
      <c r="D8810" s="5">
        <v>1.0</v>
      </c>
      <c r="E8810" s="5">
        <v>2.55</v>
      </c>
      <c r="F8810" s="4">
        <v>13221.0</v>
      </c>
      <c r="G8810" s="6">
        <v>44482.70694444444</v>
      </c>
      <c r="H8810" s="6" t="str">
        <f>VLOOKUP(F8810,'Customer Details'!$A$1:$B$3264,2,0)</f>
        <v>USA</v>
      </c>
      <c r="I8810" s="7">
        <f t="shared" si="1"/>
        <v>2.55</v>
      </c>
      <c r="J8810" s="7">
        <f t="shared" si="2"/>
        <v>2.55</v>
      </c>
    </row>
    <row r="8811" ht="15.75" customHeight="1">
      <c r="A8811" s="4">
        <v>541844.0</v>
      </c>
      <c r="B8811" s="4" t="s">
        <v>1496</v>
      </c>
      <c r="C8811" s="5" t="s">
        <v>1497</v>
      </c>
      <c r="D8811" s="5">
        <v>1.0</v>
      </c>
      <c r="E8811" s="5">
        <v>4.95</v>
      </c>
      <c r="F8811" s="4">
        <v>16931.0</v>
      </c>
      <c r="G8811" s="6">
        <v>44400.51319444444</v>
      </c>
      <c r="H8811" s="6" t="str">
        <f>VLOOKUP(F8811,'Customer Details'!$A$1:$B$3264,2,0)</f>
        <v>USA</v>
      </c>
      <c r="I8811" s="7">
        <f t="shared" si="1"/>
        <v>4.95</v>
      </c>
      <c r="J8811" s="7">
        <f t="shared" si="2"/>
        <v>4.95</v>
      </c>
    </row>
    <row r="8812" ht="15.75" customHeight="1">
      <c r="A8812" s="4">
        <v>545044.0</v>
      </c>
      <c r="B8812" s="4" t="s">
        <v>75</v>
      </c>
      <c r="C8812" s="5" t="s">
        <v>76</v>
      </c>
      <c r="D8812" s="5">
        <v>9.0</v>
      </c>
      <c r="E8812" s="5">
        <v>5.45</v>
      </c>
      <c r="F8812" s="4">
        <v>15738.0</v>
      </c>
      <c r="G8812" s="6">
        <v>44435.47986111111</v>
      </c>
      <c r="H8812" s="6" t="str">
        <f>VLOOKUP(F8812,'Customer Details'!$A$1:$B$3264,2,0)</f>
        <v>India</v>
      </c>
      <c r="I8812" s="7">
        <f t="shared" si="1"/>
        <v>49.05</v>
      </c>
      <c r="J8812" s="7">
        <f t="shared" si="2"/>
        <v>49.05</v>
      </c>
    </row>
    <row r="8813" ht="15.75" customHeight="1">
      <c r="A8813" s="4">
        <v>544445.0</v>
      </c>
      <c r="B8813" s="4">
        <v>22434.0</v>
      </c>
      <c r="C8813" s="5" t="s">
        <v>1871</v>
      </c>
      <c r="D8813" s="5">
        <v>1.0</v>
      </c>
      <c r="E8813" s="5">
        <v>1.95</v>
      </c>
      <c r="F8813" s="4">
        <v>16746.0</v>
      </c>
      <c r="G8813" s="6">
        <v>44428.45555555556</v>
      </c>
      <c r="H8813" s="6" t="str">
        <f>VLOOKUP(F8813,'Customer Details'!$A$1:$B$3264,2,0)</f>
        <v>India</v>
      </c>
      <c r="I8813" s="7">
        <f t="shared" si="1"/>
        <v>1.95</v>
      </c>
      <c r="J8813" s="7">
        <f t="shared" si="2"/>
        <v>1.95</v>
      </c>
    </row>
    <row r="8814" ht="15.75" customHeight="1">
      <c r="A8814" s="4">
        <v>564849.0</v>
      </c>
      <c r="B8814" s="4" t="s">
        <v>38</v>
      </c>
      <c r="C8814" s="5" t="s">
        <v>39</v>
      </c>
      <c r="D8814" s="5">
        <v>32.0</v>
      </c>
      <c r="E8814" s="5">
        <v>2.55</v>
      </c>
      <c r="F8814" s="4">
        <v>17675.0</v>
      </c>
      <c r="G8814" s="6">
        <v>44620.65416666667</v>
      </c>
      <c r="H8814" s="6" t="str">
        <f>VLOOKUP(F8814,'Customer Details'!$A$1:$B$3264,2,0)</f>
        <v>China</v>
      </c>
      <c r="I8814" s="7">
        <f t="shared" si="1"/>
        <v>81.6</v>
      </c>
      <c r="J8814" s="7">
        <f t="shared" si="2"/>
        <v>81.6</v>
      </c>
    </row>
    <row r="8815" ht="15.75" customHeight="1">
      <c r="A8815" s="4">
        <v>541253.0</v>
      </c>
      <c r="B8815" s="4">
        <v>22907.0</v>
      </c>
      <c r="C8815" s="5" t="s">
        <v>981</v>
      </c>
      <c r="D8815" s="5">
        <v>1.0</v>
      </c>
      <c r="E8815" s="5">
        <v>0.85</v>
      </c>
      <c r="F8815" s="4">
        <v>17841.0</v>
      </c>
      <c r="G8815" s="6">
        <v>44393.57708333333</v>
      </c>
      <c r="H8815" s="6" t="str">
        <f>VLOOKUP(F8815,'Customer Details'!$A$1:$B$3264,2,0)</f>
        <v>India</v>
      </c>
      <c r="I8815" s="7">
        <f t="shared" si="1"/>
        <v>0.85</v>
      </c>
      <c r="J8815" s="7">
        <f t="shared" si="2"/>
        <v>0.85</v>
      </c>
    </row>
    <row r="8816" ht="15.75" customHeight="1">
      <c r="A8816" s="4">
        <v>575969.0</v>
      </c>
      <c r="B8816" s="4" t="s">
        <v>1128</v>
      </c>
      <c r="C8816" s="5" t="s">
        <v>1129</v>
      </c>
      <c r="D8816" s="5">
        <v>4.0</v>
      </c>
      <c r="E8816" s="5">
        <v>1.25</v>
      </c>
      <c r="F8816" s="4">
        <v>13571.0</v>
      </c>
      <c r="G8816" s="6">
        <v>44694.53263888889</v>
      </c>
      <c r="H8816" s="6" t="str">
        <f>VLOOKUP(F8816,'Customer Details'!$A$1:$B$3264,2,0)</f>
        <v>India</v>
      </c>
      <c r="I8816" s="7">
        <f t="shared" si="1"/>
        <v>5</v>
      </c>
      <c r="J8816" s="7">
        <f t="shared" si="2"/>
        <v>5</v>
      </c>
    </row>
    <row r="8817" ht="15.75" customHeight="1">
      <c r="A8817" s="4" t="s">
        <v>2548</v>
      </c>
      <c r="B8817" s="4">
        <v>23108.0</v>
      </c>
      <c r="C8817" s="5" t="s">
        <v>2387</v>
      </c>
      <c r="D8817" s="5">
        <v>-1.0</v>
      </c>
      <c r="E8817" s="5">
        <v>6.25</v>
      </c>
      <c r="F8817" s="4">
        <v>16156.0</v>
      </c>
      <c r="G8817" s="6">
        <v>44647.47986111111</v>
      </c>
      <c r="H8817" s="6" t="str">
        <f>VLOOKUP(F8817,'Customer Details'!$A$1:$B$3264,2,0)</f>
        <v>Australia</v>
      </c>
      <c r="I8817" s="7">
        <f t="shared" si="1"/>
        <v>-6.25</v>
      </c>
      <c r="J8817" s="7">
        <f t="shared" si="2"/>
        <v>6.25</v>
      </c>
    </row>
    <row r="8818" ht="15.75" customHeight="1">
      <c r="A8818" s="4">
        <v>575870.0</v>
      </c>
      <c r="B8818" s="4" t="s">
        <v>1149</v>
      </c>
      <c r="C8818" s="5" t="s">
        <v>1150</v>
      </c>
      <c r="D8818" s="5">
        <v>12.0</v>
      </c>
      <c r="E8818" s="5">
        <v>2.95</v>
      </c>
      <c r="F8818" s="4">
        <v>15557.0</v>
      </c>
      <c r="G8818" s="6">
        <v>44692.53194444445</v>
      </c>
      <c r="H8818" s="6" t="str">
        <f>VLOOKUP(F8818,'Customer Details'!$A$1:$B$3264,2,0)</f>
        <v>United Kingdom</v>
      </c>
      <c r="I8818" s="7">
        <f t="shared" si="1"/>
        <v>35.4</v>
      </c>
      <c r="J8818" s="7">
        <f t="shared" si="2"/>
        <v>35.4</v>
      </c>
    </row>
    <row r="8819" ht="15.75" customHeight="1">
      <c r="A8819" s="4">
        <v>562619.0</v>
      </c>
      <c r="B8819" s="4">
        <v>23198.0</v>
      </c>
      <c r="C8819" s="5" t="s">
        <v>3532</v>
      </c>
      <c r="D8819" s="5">
        <v>1.0</v>
      </c>
      <c r="E8819" s="5">
        <v>1.45</v>
      </c>
      <c r="F8819" s="4">
        <v>15311.0</v>
      </c>
      <c r="G8819" s="6">
        <v>44600.52361111111</v>
      </c>
      <c r="H8819" s="6" t="str">
        <f>VLOOKUP(F8819,'Customer Details'!$A$1:$B$3264,2,0)</f>
        <v>USA</v>
      </c>
      <c r="I8819" s="7">
        <f t="shared" si="1"/>
        <v>1.45</v>
      </c>
      <c r="J8819" s="7">
        <f t="shared" si="2"/>
        <v>1.45</v>
      </c>
    </row>
    <row r="8820" ht="15.75" customHeight="1">
      <c r="A8820" s="4">
        <v>544301.0</v>
      </c>
      <c r="B8820" s="4" t="s">
        <v>1557</v>
      </c>
      <c r="C8820" s="5" t="s">
        <v>1558</v>
      </c>
      <c r="D8820" s="5">
        <v>1.0</v>
      </c>
      <c r="E8820" s="5">
        <v>1.25</v>
      </c>
      <c r="F8820" s="4">
        <v>14606.0</v>
      </c>
      <c r="G8820" s="6">
        <v>44425.54097222222</v>
      </c>
      <c r="H8820" s="6" t="str">
        <f>VLOOKUP(F8820,'Customer Details'!$A$1:$B$3264,2,0)</f>
        <v>USA</v>
      </c>
      <c r="I8820" s="7">
        <f t="shared" si="1"/>
        <v>1.25</v>
      </c>
      <c r="J8820" s="7">
        <f t="shared" si="2"/>
        <v>1.25</v>
      </c>
    </row>
    <row r="8821" ht="15.75" customHeight="1">
      <c r="A8821" s="4">
        <v>578302.0</v>
      </c>
      <c r="B8821" s="4" t="s">
        <v>530</v>
      </c>
      <c r="C8821" s="5" t="s">
        <v>531</v>
      </c>
      <c r="D8821" s="5">
        <v>4.0</v>
      </c>
      <c r="E8821" s="5">
        <v>4.25</v>
      </c>
      <c r="F8821" s="4">
        <v>16057.0</v>
      </c>
      <c r="G8821" s="6">
        <v>44704.64097222222</v>
      </c>
      <c r="H8821" s="6" t="str">
        <f>VLOOKUP(F8821,'Customer Details'!$A$1:$B$3264,2,0)</f>
        <v>India</v>
      </c>
      <c r="I8821" s="7">
        <f t="shared" si="1"/>
        <v>17</v>
      </c>
      <c r="J8821" s="7">
        <f t="shared" si="2"/>
        <v>17</v>
      </c>
    </row>
    <row r="8822" ht="15.75" customHeight="1">
      <c r="A8822" s="4">
        <v>570864.0</v>
      </c>
      <c r="B8822" s="4" t="s">
        <v>22</v>
      </c>
      <c r="C8822" s="5" t="s">
        <v>23</v>
      </c>
      <c r="D8822" s="5">
        <v>10.0</v>
      </c>
      <c r="E8822" s="5">
        <v>2.08</v>
      </c>
      <c r="F8822" s="4">
        <v>16945.0</v>
      </c>
      <c r="G8822" s="6">
        <v>44663.65347222222</v>
      </c>
      <c r="H8822" s="6" t="str">
        <f>VLOOKUP(F8822,'Customer Details'!$A$1:$B$3264,2,0)</f>
        <v>India</v>
      </c>
      <c r="I8822" s="7">
        <f t="shared" si="1"/>
        <v>20.8</v>
      </c>
      <c r="J8822" s="7">
        <f t="shared" si="2"/>
        <v>20.8</v>
      </c>
    </row>
    <row r="8823" ht="15.75" customHeight="1">
      <c r="A8823" s="4">
        <v>559982.0</v>
      </c>
      <c r="B8823" s="4" t="s">
        <v>59</v>
      </c>
      <c r="C8823" s="5" t="s">
        <v>60</v>
      </c>
      <c r="D8823" s="5">
        <v>4.0</v>
      </c>
      <c r="E8823" s="5">
        <v>4.95</v>
      </c>
      <c r="F8823" s="4">
        <v>12915.0</v>
      </c>
      <c r="G8823" s="6">
        <v>44575.48194444444</v>
      </c>
      <c r="H8823" s="6" t="str">
        <f>VLOOKUP(F8823,'Customer Details'!$A$1:$B$3264,2,0)</f>
        <v>United Kingdom</v>
      </c>
      <c r="I8823" s="7">
        <f t="shared" si="1"/>
        <v>19.8</v>
      </c>
      <c r="J8823" s="7">
        <f t="shared" si="2"/>
        <v>19.8</v>
      </c>
    </row>
    <row r="8824" ht="15.75" customHeight="1">
      <c r="A8824" s="4">
        <v>544678.0</v>
      </c>
      <c r="B8824" s="4" t="s">
        <v>530</v>
      </c>
      <c r="C8824" s="5" t="s">
        <v>531</v>
      </c>
      <c r="D8824" s="5">
        <v>3.0</v>
      </c>
      <c r="E8824" s="5">
        <v>3.75</v>
      </c>
      <c r="F8824" s="4">
        <v>13077.0</v>
      </c>
      <c r="G8824" s="6">
        <v>44430.67708333334</v>
      </c>
      <c r="H8824" s="6" t="str">
        <f>VLOOKUP(F8824,'Customer Details'!$A$1:$B$3264,2,0)</f>
        <v>Australia</v>
      </c>
      <c r="I8824" s="7">
        <f t="shared" si="1"/>
        <v>11.25</v>
      </c>
      <c r="J8824" s="7">
        <f t="shared" si="2"/>
        <v>11.25</v>
      </c>
    </row>
    <row r="8825" ht="15.75" customHeight="1">
      <c r="A8825" s="4">
        <v>563937.0</v>
      </c>
      <c r="B8825" s="4" t="s">
        <v>152</v>
      </c>
      <c r="C8825" s="5" t="s">
        <v>153</v>
      </c>
      <c r="D8825" s="5">
        <v>3.0</v>
      </c>
      <c r="E8825" s="5">
        <v>5.45</v>
      </c>
      <c r="F8825" s="4">
        <v>18204.0</v>
      </c>
      <c r="G8825" s="6">
        <v>44614.38194444445</v>
      </c>
      <c r="H8825" s="6" t="str">
        <f>VLOOKUP(F8825,'Customer Details'!$A$1:$B$3264,2,0)</f>
        <v>USA</v>
      </c>
      <c r="I8825" s="7">
        <f t="shared" si="1"/>
        <v>16.35</v>
      </c>
      <c r="J8825" s="7">
        <f t="shared" si="2"/>
        <v>16.35</v>
      </c>
    </row>
    <row r="8826" ht="15.75" customHeight="1">
      <c r="A8826" s="4" t="s">
        <v>2261</v>
      </c>
      <c r="B8826" s="4">
        <v>22456.0</v>
      </c>
      <c r="C8826" s="5" t="s">
        <v>766</v>
      </c>
      <c r="D8826" s="5">
        <v>-1.0</v>
      </c>
      <c r="E8826" s="5">
        <v>4.95</v>
      </c>
      <c r="F8826" s="4">
        <v>12749.0</v>
      </c>
      <c r="G8826" s="6">
        <v>44603.42361111111</v>
      </c>
      <c r="H8826" s="6" t="str">
        <f>VLOOKUP(F8826,'Customer Details'!$A$1:$B$3264,2,0)</f>
        <v>Australia</v>
      </c>
      <c r="I8826" s="7">
        <f t="shared" si="1"/>
        <v>-4.95</v>
      </c>
      <c r="J8826" s="7">
        <f t="shared" si="2"/>
        <v>4.95</v>
      </c>
    </row>
    <row r="8827" ht="15.75" customHeight="1">
      <c r="A8827" s="4">
        <v>543527.0</v>
      </c>
      <c r="B8827" s="4" t="s">
        <v>32</v>
      </c>
      <c r="C8827" s="5" t="s">
        <v>370</v>
      </c>
      <c r="D8827" s="5">
        <v>12.0</v>
      </c>
      <c r="E8827" s="5">
        <v>4.15</v>
      </c>
      <c r="F8827" s="4">
        <v>15970.0</v>
      </c>
      <c r="G8827" s="6">
        <v>44417.50555555556</v>
      </c>
      <c r="H8827" s="6" t="str">
        <f>VLOOKUP(F8827,'Customer Details'!$A$1:$B$3264,2,0)</f>
        <v>China</v>
      </c>
      <c r="I8827" s="7">
        <f t="shared" si="1"/>
        <v>49.8</v>
      </c>
      <c r="J8827" s="7">
        <f t="shared" si="2"/>
        <v>49.8</v>
      </c>
    </row>
    <row r="8828" ht="15.75" customHeight="1">
      <c r="A8828" s="4">
        <v>552036.0</v>
      </c>
      <c r="B8828" s="4" t="s">
        <v>2174</v>
      </c>
      <c r="C8828" s="5" t="s">
        <v>2175</v>
      </c>
      <c r="D8828" s="5">
        <v>2.0</v>
      </c>
      <c r="E8828" s="5">
        <v>3.75</v>
      </c>
      <c r="F8828" s="4">
        <v>12748.0</v>
      </c>
      <c r="G8828" s="6">
        <v>44505.80277777778</v>
      </c>
      <c r="H8828" s="6" t="str">
        <f>VLOOKUP(F8828,'Customer Details'!$A$1:$B$3264,2,0)</f>
        <v>USA</v>
      </c>
      <c r="I8828" s="7">
        <f t="shared" si="1"/>
        <v>7.5</v>
      </c>
      <c r="J8828" s="7">
        <f t="shared" si="2"/>
        <v>7.5</v>
      </c>
    </row>
    <row r="8829" ht="15.75" customHeight="1">
      <c r="A8829" s="4">
        <v>567128.0</v>
      </c>
      <c r="B8829" s="4" t="s">
        <v>3533</v>
      </c>
      <c r="C8829" s="5" t="s">
        <v>3534</v>
      </c>
      <c r="D8829" s="5">
        <v>2.0</v>
      </c>
      <c r="E8829" s="5">
        <v>3.75</v>
      </c>
      <c r="F8829" s="4">
        <v>18055.0</v>
      </c>
      <c r="G8829" s="6">
        <v>44636.58611111111</v>
      </c>
      <c r="H8829" s="6" t="str">
        <f>VLOOKUP(F8829,'Customer Details'!$A$1:$B$3264,2,0)</f>
        <v>USA</v>
      </c>
      <c r="I8829" s="7">
        <f t="shared" si="1"/>
        <v>7.5</v>
      </c>
      <c r="J8829" s="7">
        <f t="shared" si="2"/>
        <v>7.5</v>
      </c>
    </row>
    <row r="8830" ht="15.75" customHeight="1">
      <c r="A8830" s="4">
        <v>538370.0</v>
      </c>
      <c r="B8830" s="4" t="s">
        <v>1109</v>
      </c>
      <c r="C8830" s="5" t="s">
        <v>1110</v>
      </c>
      <c r="D8830" s="5">
        <v>1.0</v>
      </c>
      <c r="E8830" s="5">
        <v>1.25</v>
      </c>
      <c r="F8830" s="4">
        <v>16923.0</v>
      </c>
      <c r="G8830" s="6">
        <v>44359.4625</v>
      </c>
      <c r="H8830" s="6" t="str">
        <f>VLOOKUP(F8830,'Customer Details'!$A$1:$B$3264,2,0)</f>
        <v>United Kingdom</v>
      </c>
      <c r="I8830" s="7">
        <f t="shared" si="1"/>
        <v>1.25</v>
      </c>
      <c r="J8830" s="7">
        <f t="shared" si="2"/>
        <v>1.25</v>
      </c>
    </row>
    <row r="8831" ht="15.75" customHeight="1">
      <c r="A8831" s="4">
        <v>571031.0</v>
      </c>
      <c r="B8831" s="4" t="s">
        <v>1021</v>
      </c>
      <c r="C8831" s="5" t="s">
        <v>1022</v>
      </c>
      <c r="D8831" s="5">
        <v>1.0</v>
      </c>
      <c r="E8831" s="5">
        <v>0.79</v>
      </c>
      <c r="F8831" s="4">
        <v>15005.0</v>
      </c>
      <c r="G8831" s="6">
        <v>44664.52083333334</v>
      </c>
      <c r="H8831" s="6" t="str">
        <f>VLOOKUP(F8831,'Customer Details'!$A$1:$B$3264,2,0)</f>
        <v>USA</v>
      </c>
      <c r="I8831" s="7">
        <f t="shared" si="1"/>
        <v>0.79</v>
      </c>
      <c r="J8831" s="7">
        <f t="shared" si="2"/>
        <v>0.79</v>
      </c>
    </row>
    <row r="8832" ht="15.75" customHeight="1">
      <c r="A8832" s="4">
        <v>580669.0</v>
      </c>
      <c r="B8832" s="4" t="s">
        <v>427</v>
      </c>
      <c r="C8832" s="5" t="s">
        <v>428</v>
      </c>
      <c r="D8832" s="5">
        <v>16.0</v>
      </c>
      <c r="E8832" s="5">
        <v>0.42</v>
      </c>
      <c r="F8832" s="4">
        <v>15159.0</v>
      </c>
      <c r="G8832" s="6">
        <v>44717.60069444445</v>
      </c>
      <c r="H8832" s="6" t="str">
        <f>VLOOKUP(F8832,'Customer Details'!$A$1:$B$3264,2,0)</f>
        <v>United Kingdom</v>
      </c>
      <c r="I8832" s="7">
        <f t="shared" si="1"/>
        <v>6.72</v>
      </c>
      <c r="J8832" s="7">
        <f t="shared" si="2"/>
        <v>6.72</v>
      </c>
    </row>
    <row r="8833" ht="15.75" customHeight="1">
      <c r="A8833" s="4">
        <v>544179.0</v>
      </c>
      <c r="B8833" s="4" t="s">
        <v>131</v>
      </c>
      <c r="C8833" s="5" t="s">
        <v>132</v>
      </c>
      <c r="D8833" s="5">
        <v>24.0</v>
      </c>
      <c r="E8833" s="5">
        <v>0.42</v>
      </c>
      <c r="F8833" s="4">
        <v>17422.0</v>
      </c>
      <c r="G8833" s="6">
        <v>44424.61388888889</v>
      </c>
      <c r="H8833" s="6" t="str">
        <f>VLOOKUP(F8833,'Customer Details'!$A$1:$B$3264,2,0)</f>
        <v>China</v>
      </c>
      <c r="I8833" s="7">
        <f t="shared" si="1"/>
        <v>10.08</v>
      </c>
      <c r="J8833" s="7">
        <f t="shared" si="2"/>
        <v>10.08</v>
      </c>
    </row>
    <row r="8834" ht="15.75" customHeight="1">
      <c r="A8834" s="4">
        <v>570242.0</v>
      </c>
      <c r="B8834" s="4" t="s">
        <v>1768</v>
      </c>
      <c r="C8834" s="5" t="s">
        <v>1769</v>
      </c>
      <c r="D8834" s="5">
        <v>1.0</v>
      </c>
      <c r="E8834" s="5">
        <v>4.65</v>
      </c>
      <c r="F8834" s="4">
        <v>16380.0</v>
      </c>
      <c r="G8834" s="6">
        <v>44660.65277777778</v>
      </c>
      <c r="H8834" s="6" t="str">
        <f>VLOOKUP(F8834,'Customer Details'!$A$1:$B$3264,2,0)</f>
        <v>China</v>
      </c>
      <c r="I8834" s="7">
        <f t="shared" si="1"/>
        <v>4.65</v>
      </c>
      <c r="J8834" s="7">
        <f t="shared" si="2"/>
        <v>4.65</v>
      </c>
    </row>
    <row r="8835" ht="15.75" customHeight="1">
      <c r="A8835" s="4">
        <v>575631.0</v>
      </c>
      <c r="B8835" s="4">
        <v>21386.0</v>
      </c>
      <c r="C8835" s="5" t="s">
        <v>3535</v>
      </c>
      <c r="D8835" s="5">
        <v>24.0</v>
      </c>
      <c r="E8835" s="5">
        <v>0.19</v>
      </c>
      <c r="F8835" s="4">
        <v>15184.0</v>
      </c>
      <c r="G8835" s="6">
        <v>44691.57013888889</v>
      </c>
      <c r="H8835" s="6" t="str">
        <f>VLOOKUP(F8835,'Customer Details'!$A$1:$B$3264,2,0)</f>
        <v>United Kingdom</v>
      </c>
      <c r="I8835" s="7">
        <f t="shared" si="1"/>
        <v>4.56</v>
      </c>
      <c r="J8835" s="7">
        <f t="shared" si="2"/>
        <v>4.56</v>
      </c>
    </row>
    <row r="8836" ht="15.75" customHeight="1">
      <c r="A8836" s="4">
        <v>573543.0</v>
      </c>
      <c r="B8836" s="4" t="s">
        <v>38</v>
      </c>
      <c r="C8836" s="5" t="s">
        <v>39</v>
      </c>
      <c r="D8836" s="5">
        <v>2.0</v>
      </c>
      <c r="E8836" s="5">
        <v>2.95</v>
      </c>
      <c r="F8836" s="4">
        <v>17777.0</v>
      </c>
      <c r="G8836" s="6">
        <v>44681.54513888889</v>
      </c>
      <c r="H8836" s="6" t="str">
        <f>VLOOKUP(F8836,'Customer Details'!$A$1:$B$3264,2,0)</f>
        <v>China</v>
      </c>
      <c r="I8836" s="7">
        <f t="shared" si="1"/>
        <v>5.9</v>
      </c>
      <c r="J8836" s="7">
        <f t="shared" si="2"/>
        <v>5.9</v>
      </c>
    </row>
    <row r="8837" ht="15.75" customHeight="1">
      <c r="A8837" s="4">
        <v>543990.0</v>
      </c>
      <c r="B8837" s="4" t="s">
        <v>48</v>
      </c>
      <c r="C8837" s="5" t="s">
        <v>49</v>
      </c>
      <c r="D8837" s="5">
        <v>30.0</v>
      </c>
      <c r="E8837" s="5">
        <v>1.95</v>
      </c>
      <c r="F8837" s="4">
        <v>15122.0</v>
      </c>
      <c r="G8837" s="6">
        <v>44423.41597222222</v>
      </c>
      <c r="H8837" s="6" t="str">
        <f>VLOOKUP(F8837,'Customer Details'!$A$1:$B$3264,2,0)</f>
        <v>USA</v>
      </c>
      <c r="I8837" s="7">
        <f t="shared" si="1"/>
        <v>58.5</v>
      </c>
      <c r="J8837" s="7">
        <f t="shared" si="2"/>
        <v>58.5</v>
      </c>
    </row>
    <row r="8838" ht="15.75" customHeight="1">
      <c r="A8838" s="4">
        <v>548491.0</v>
      </c>
      <c r="B8838" s="4" t="s">
        <v>2932</v>
      </c>
      <c r="C8838" s="5" t="s">
        <v>2933</v>
      </c>
      <c r="D8838" s="5">
        <v>1.0</v>
      </c>
      <c r="E8838" s="5">
        <v>0.65</v>
      </c>
      <c r="F8838" s="4">
        <v>14064.0</v>
      </c>
      <c r="G8838" s="6">
        <v>44469.55138888889</v>
      </c>
      <c r="H8838" s="6" t="str">
        <f>VLOOKUP(F8838,'Customer Details'!$A$1:$B$3264,2,0)</f>
        <v>China</v>
      </c>
      <c r="I8838" s="7">
        <f t="shared" si="1"/>
        <v>0.65</v>
      </c>
      <c r="J8838" s="7">
        <f t="shared" si="2"/>
        <v>0.65</v>
      </c>
    </row>
    <row r="8839" ht="15.75" customHeight="1">
      <c r="A8839" s="4">
        <v>546753.0</v>
      </c>
      <c r="B8839" s="4" t="s">
        <v>388</v>
      </c>
      <c r="C8839" s="5" t="s">
        <v>389</v>
      </c>
      <c r="D8839" s="5">
        <v>3.0</v>
      </c>
      <c r="E8839" s="5">
        <v>1.25</v>
      </c>
      <c r="F8839" s="4">
        <v>16383.0</v>
      </c>
      <c r="G8839" s="6">
        <v>44455.54166666666</v>
      </c>
      <c r="H8839" s="6" t="str">
        <f>VLOOKUP(F8839,'Customer Details'!$A$1:$B$3264,2,0)</f>
        <v>USA</v>
      </c>
      <c r="I8839" s="7">
        <f t="shared" si="1"/>
        <v>3.75</v>
      </c>
      <c r="J8839" s="7">
        <f t="shared" si="2"/>
        <v>3.75</v>
      </c>
    </row>
    <row r="8840" ht="15.75" customHeight="1">
      <c r="A8840" s="4">
        <v>550632.0</v>
      </c>
      <c r="B8840" s="4">
        <v>23056.0</v>
      </c>
      <c r="C8840" s="5" t="s">
        <v>820</v>
      </c>
      <c r="D8840" s="5">
        <v>1.0</v>
      </c>
      <c r="E8840" s="5">
        <v>6.25</v>
      </c>
      <c r="F8840" s="4">
        <v>16907.0</v>
      </c>
      <c r="G8840" s="6">
        <v>44488.62222222222</v>
      </c>
      <c r="H8840" s="6" t="str">
        <f>VLOOKUP(F8840,'Customer Details'!$A$1:$B$3264,2,0)</f>
        <v>India</v>
      </c>
      <c r="I8840" s="7">
        <f t="shared" si="1"/>
        <v>6.25</v>
      </c>
      <c r="J8840" s="7">
        <f t="shared" si="2"/>
        <v>6.25</v>
      </c>
    </row>
    <row r="8841" ht="15.75" customHeight="1">
      <c r="A8841" s="4">
        <v>580727.0</v>
      </c>
      <c r="B8841" s="4" t="s">
        <v>30</v>
      </c>
      <c r="C8841" s="5" t="s">
        <v>31</v>
      </c>
      <c r="D8841" s="5">
        <v>2.0</v>
      </c>
      <c r="E8841" s="5">
        <v>8.29</v>
      </c>
      <c r="F8841" s="4">
        <v>14096.0</v>
      </c>
      <c r="G8841" s="6">
        <v>44717.72013888889</v>
      </c>
      <c r="H8841" s="6" t="str">
        <f>VLOOKUP(F8841,'Customer Details'!$A$1:$B$3264,2,0)</f>
        <v>USA</v>
      </c>
      <c r="I8841" s="7">
        <f t="shared" si="1"/>
        <v>16.58</v>
      </c>
      <c r="J8841" s="7">
        <f t="shared" si="2"/>
        <v>16.58</v>
      </c>
    </row>
    <row r="8842" ht="15.75" customHeight="1">
      <c r="A8842" s="4">
        <v>571918.0</v>
      </c>
      <c r="B8842" s="4" t="s">
        <v>221</v>
      </c>
      <c r="C8842" s="5" t="s">
        <v>222</v>
      </c>
      <c r="D8842" s="5">
        <v>12.0</v>
      </c>
      <c r="E8842" s="5">
        <v>0.42</v>
      </c>
      <c r="F8842" s="4">
        <v>17350.0</v>
      </c>
      <c r="G8842" s="6">
        <v>44670.67013888889</v>
      </c>
      <c r="H8842" s="6" t="str">
        <f>VLOOKUP(F8842,'Customer Details'!$A$1:$B$3264,2,0)</f>
        <v>China</v>
      </c>
      <c r="I8842" s="7">
        <f t="shared" si="1"/>
        <v>5.04</v>
      </c>
      <c r="J8842" s="7">
        <f t="shared" si="2"/>
        <v>5.04</v>
      </c>
    </row>
    <row r="8843" ht="15.75" customHeight="1">
      <c r="A8843" s="4">
        <v>568061.0</v>
      </c>
      <c r="B8843" s="4" t="s">
        <v>22</v>
      </c>
      <c r="C8843" s="5" t="s">
        <v>23</v>
      </c>
      <c r="D8843" s="5">
        <v>1.0</v>
      </c>
      <c r="E8843" s="5">
        <v>2.08</v>
      </c>
      <c r="F8843" s="4">
        <v>16910.0</v>
      </c>
      <c r="G8843" s="6">
        <v>44643.55</v>
      </c>
      <c r="H8843" s="6" t="str">
        <f>VLOOKUP(F8843,'Customer Details'!$A$1:$B$3264,2,0)</f>
        <v>China</v>
      </c>
      <c r="I8843" s="7">
        <f t="shared" si="1"/>
        <v>2.08</v>
      </c>
      <c r="J8843" s="7">
        <f t="shared" si="2"/>
        <v>2.08</v>
      </c>
    </row>
    <row r="8844" ht="15.75" customHeight="1">
      <c r="A8844" s="4" t="s">
        <v>3536</v>
      </c>
      <c r="B8844" s="4">
        <v>22355.0</v>
      </c>
      <c r="C8844" s="5" t="s">
        <v>1076</v>
      </c>
      <c r="D8844" s="5">
        <v>-5.0</v>
      </c>
      <c r="E8844" s="5">
        <v>0.85</v>
      </c>
      <c r="F8844" s="4">
        <v>16362.0</v>
      </c>
      <c r="G8844" s="6">
        <v>44629.62361111111</v>
      </c>
      <c r="H8844" s="6" t="str">
        <f>VLOOKUP(F8844,'Customer Details'!$A$1:$B$3264,2,0)</f>
        <v>USA</v>
      </c>
      <c r="I8844" s="7">
        <f t="shared" si="1"/>
        <v>-4.25</v>
      </c>
      <c r="J8844" s="7">
        <f t="shared" si="2"/>
        <v>4.25</v>
      </c>
    </row>
    <row r="8845" ht="15.75" customHeight="1">
      <c r="A8845" s="4" t="s">
        <v>3537</v>
      </c>
      <c r="B8845" s="4">
        <v>22767.0</v>
      </c>
      <c r="C8845" s="5" t="s">
        <v>662</v>
      </c>
      <c r="D8845" s="5">
        <v>-2.0</v>
      </c>
      <c r="E8845" s="5">
        <v>9.95</v>
      </c>
      <c r="F8845" s="4">
        <v>15706.0</v>
      </c>
      <c r="G8845" s="6">
        <v>44648.42569444444</v>
      </c>
      <c r="H8845" s="6" t="str">
        <f>VLOOKUP(F8845,'Customer Details'!$A$1:$B$3264,2,0)</f>
        <v>Australia</v>
      </c>
      <c r="I8845" s="7">
        <f t="shared" si="1"/>
        <v>-19.9</v>
      </c>
      <c r="J8845" s="7">
        <f t="shared" si="2"/>
        <v>19.9</v>
      </c>
    </row>
    <row r="8846" ht="15.75" customHeight="1">
      <c r="A8846" s="4" t="s">
        <v>2824</v>
      </c>
      <c r="B8846" s="4">
        <v>22470.0</v>
      </c>
      <c r="C8846" s="5" t="s">
        <v>1821</v>
      </c>
      <c r="D8846" s="5">
        <v>-1.0</v>
      </c>
      <c r="E8846" s="5">
        <v>2.95</v>
      </c>
      <c r="F8846" s="4">
        <v>12841.0</v>
      </c>
      <c r="G8846" s="6">
        <v>44656.50972222222</v>
      </c>
      <c r="H8846" s="6" t="str">
        <f>VLOOKUP(F8846,'Customer Details'!$A$1:$B$3264,2,0)</f>
        <v>United Kingdom</v>
      </c>
      <c r="I8846" s="7">
        <f t="shared" si="1"/>
        <v>-2.95</v>
      </c>
      <c r="J8846" s="7">
        <f t="shared" si="2"/>
        <v>2.95</v>
      </c>
    </row>
    <row r="8847" ht="15.75" customHeight="1">
      <c r="A8847" s="4" t="s">
        <v>1966</v>
      </c>
      <c r="B8847" s="4">
        <v>20854.0</v>
      </c>
      <c r="C8847" s="5" t="s">
        <v>3538</v>
      </c>
      <c r="D8847" s="5">
        <v>-14.0</v>
      </c>
      <c r="E8847" s="5">
        <v>1.65</v>
      </c>
      <c r="F8847" s="4">
        <v>17368.0</v>
      </c>
      <c r="G8847" s="6">
        <v>44402.72291666667</v>
      </c>
      <c r="H8847" s="6" t="str">
        <f>VLOOKUP(F8847,'Customer Details'!$A$1:$B$3264,2,0)</f>
        <v>Australia</v>
      </c>
      <c r="I8847" s="7">
        <f t="shared" si="1"/>
        <v>-23.1</v>
      </c>
      <c r="J8847" s="7">
        <f t="shared" si="2"/>
        <v>23.1</v>
      </c>
    </row>
    <row r="8848" ht="15.75" customHeight="1">
      <c r="A8848" s="4">
        <v>540358.0</v>
      </c>
      <c r="B8848" s="4" t="s">
        <v>138</v>
      </c>
      <c r="C8848" s="5" t="s">
        <v>139</v>
      </c>
      <c r="D8848" s="5">
        <v>32.0</v>
      </c>
      <c r="E8848" s="5">
        <v>2.75</v>
      </c>
      <c r="F8848" s="4">
        <v>13599.0</v>
      </c>
      <c r="G8848" s="6">
        <v>44383.64236111111</v>
      </c>
      <c r="H8848" s="6" t="str">
        <f>VLOOKUP(F8848,'Customer Details'!$A$1:$B$3264,2,0)</f>
        <v>Australia</v>
      </c>
      <c r="I8848" s="7">
        <f t="shared" si="1"/>
        <v>88</v>
      </c>
      <c r="J8848" s="7">
        <f t="shared" si="2"/>
        <v>88</v>
      </c>
    </row>
    <row r="8849" ht="15.75" customHeight="1">
      <c r="A8849" s="4">
        <v>579155.0</v>
      </c>
      <c r="B8849" s="4" t="s">
        <v>1041</v>
      </c>
      <c r="C8849" s="5" t="s">
        <v>1042</v>
      </c>
      <c r="D8849" s="5">
        <v>1.0</v>
      </c>
      <c r="E8849" s="5">
        <v>2.55</v>
      </c>
      <c r="F8849" s="4">
        <v>18101.0</v>
      </c>
      <c r="G8849" s="6">
        <v>44709.56736111111</v>
      </c>
      <c r="H8849" s="6" t="str">
        <f>VLOOKUP(F8849,'Customer Details'!$A$1:$B$3264,2,0)</f>
        <v>India</v>
      </c>
      <c r="I8849" s="7">
        <f t="shared" si="1"/>
        <v>2.55</v>
      </c>
      <c r="J8849" s="7">
        <f t="shared" si="2"/>
        <v>2.55</v>
      </c>
    </row>
    <row r="8850" ht="15.75" customHeight="1">
      <c r="A8850" s="4">
        <v>545534.0</v>
      </c>
      <c r="B8850" s="4" t="s">
        <v>48</v>
      </c>
      <c r="C8850" s="5" t="s">
        <v>49</v>
      </c>
      <c r="D8850" s="5">
        <v>10.0</v>
      </c>
      <c r="E8850" s="5">
        <v>1.95</v>
      </c>
      <c r="F8850" s="4">
        <v>17652.0</v>
      </c>
      <c r="G8850" s="6">
        <v>44442.58680555555</v>
      </c>
      <c r="H8850" s="6" t="str">
        <f>VLOOKUP(F8850,'Customer Details'!$A$1:$B$3264,2,0)</f>
        <v>India</v>
      </c>
      <c r="I8850" s="7">
        <f t="shared" si="1"/>
        <v>19.5</v>
      </c>
      <c r="J8850" s="7">
        <f t="shared" si="2"/>
        <v>19.5</v>
      </c>
    </row>
    <row r="8851" ht="15.75" customHeight="1">
      <c r="A8851" s="4">
        <v>545682.0</v>
      </c>
      <c r="B8851" s="4" t="s">
        <v>3539</v>
      </c>
      <c r="C8851" s="5" t="s">
        <v>3540</v>
      </c>
      <c r="D8851" s="5">
        <v>1.0</v>
      </c>
      <c r="E8851" s="5">
        <v>3.75</v>
      </c>
      <c r="F8851" s="4">
        <v>14701.0</v>
      </c>
      <c r="G8851" s="6">
        <v>44445.48541666667</v>
      </c>
      <c r="H8851" s="6" t="str">
        <f>VLOOKUP(F8851,'Customer Details'!$A$1:$B$3264,2,0)</f>
        <v>India</v>
      </c>
      <c r="I8851" s="7">
        <f t="shared" si="1"/>
        <v>3.75</v>
      </c>
      <c r="J8851" s="7">
        <f t="shared" si="2"/>
        <v>3.75</v>
      </c>
    </row>
    <row r="8852" ht="15.75" customHeight="1">
      <c r="A8852" s="4">
        <v>547910.0</v>
      </c>
      <c r="B8852" s="4" t="s">
        <v>3541</v>
      </c>
      <c r="C8852" s="5" t="s">
        <v>3542</v>
      </c>
      <c r="D8852" s="5">
        <v>2.0</v>
      </c>
      <c r="E8852" s="5">
        <v>0.65</v>
      </c>
      <c r="F8852" s="4">
        <v>14159.0</v>
      </c>
      <c r="G8852" s="6">
        <v>44467.51597222222</v>
      </c>
      <c r="H8852" s="6" t="str">
        <f>VLOOKUP(F8852,'Customer Details'!$A$1:$B$3264,2,0)</f>
        <v>Australia</v>
      </c>
      <c r="I8852" s="7">
        <f t="shared" si="1"/>
        <v>1.3</v>
      </c>
      <c r="J8852" s="7">
        <f t="shared" si="2"/>
        <v>1.3</v>
      </c>
    </row>
    <row r="8853" ht="15.75" customHeight="1">
      <c r="A8853" s="4">
        <v>564850.0</v>
      </c>
      <c r="B8853" s="4" t="s">
        <v>22</v>
      </c>
      <c r="C8853" s="5" t="s">
        <v>23</v>
      </c>
      <c r="D8853" s="5">
        <v>40.0</v>
      </c>
      <c r="E8853" s="5">
        <v>2.08</v>
      </c>
      <c r="F8853" s="4">
        <v>17298.0</v>
      </c>
      <c r="G8853" s="6">
        <v>44620.69652777778</v>
      </c>
      <c r="H8853" s="6" t="str">
        <f>VLOOKUP(F8853,'Customer Details'!$A$1:$B$3264,2,0)</f>
        <v>USA</v>
      </c>
      <c r="I8853" s="7">
        <f t="shared" si="1"/>
        <v>83.2</v>
      </c>
      <c r="J8853" s="7">
        <f t="shared" si="2"/>
        <v>83.2</v>
      </c>
    </row>
    <row r="8854" ht="15.75" customHeight="1">
      <c r="A8854" s="4" t="s">
        <v>3369</v>
      </c>
      <c r="B8854" s="4">
        <v>90148.0</v>
      </c>
      <c r="C8854" s="5" t="s">
        <v>2996</v>
      </c>
      <c r="D8854" s="5">
        <v>-1.0</v>
      </c>
      <c r="E8854" s="5">
        <v>12.75</v>
      </c>
      <c r="F8854" s="4">
        <v>15154.0</v>
      </c>
      <c r="G8854" s="6">
        <v>44646.69652777778</v>
      </c>
      <c r="H8854" s="6" t="str">
        <f>VLOOKUP(F8854,'Customer Details'!$A$1:$B$3264,2,0)</f>
        <v>Australia</v>
      </c>
      <c r="I8854" s="7">
        <f t="shared" si="1"/>
        <v>-12.75</v>
      </c>
      <c r="J8854" s="7">
        <f t="shared" si="2"/>
        <v>12.75</v>
      </c>
    </row>
    <row r="8855" ht="15.75" customHeight="1">
      <c r="A8855" s="4">
        <v>569897.0</v>
      </c>
      <c r="B8855" s="4" t="s">
        <v>73</v>
      </c>
      <c r="C8855" s="5" t="s">
        <v>74</v>
      </c>
      <c r="D8855" s="5">
        <v>1.0</v>
      </c>
      <c r="E8855" s="5">
        <v>0.42</v>
      </c>
      <c r="F8855" s="4">
        <v>17813.0</v>
      </c>
      <c r="G8855" s="6">
        <v>44657.66736111111</v>
      </c>
      <c r="H8855" s="6" t="str">
        <f>VLOOKUP(F8855,'Customer Details'!$A$1:$B$3264,2,0)</f>
        <v>Australia</v>
      </c>
      <c r="I8855" s="7">
        <f t="shared" si="1"/>
        <v>0.42</v>
      </c>
      <c r="J8855" s="7">
        <f t="shared" si="2"/>
        <v>0.42</v>
      </c>
    </row>
    <row r="8856" ht="15.75" customHeight="1">
      <c r="A8856" s="4">
        <v>542152.0</v>
      </c>
      <c r="B8856" s="4" t="s">
        <v>67</v>
      </c>
      <c r="C8856" s="5" t="s">
        <v>68</v>
      </c>
      <c r="D8856" s="5">
        <v>10.0</v>
      </c>
      <c r="E8856" s="5">
        <v>1.95</v>
      </c>
      <c r="F8856" s="4">
        <v>13534.0</v>
      </c>
      <c r="G8856" s="6">
        <v>44403.43958333333</v>
      </c>
      <c r="H8856" s="6" t="str">
        <f>VLOOKUP(F8856,'Customer Details'!$A$1:$B$3264,2,0)</f>
        <v>United Kingdom</v>
      </c>
      <c r="I8856" s="7">
        <f t="shared" si="1"/>
        <v>19.5</v>
      </c>
      <c r="J8856" s="7">
        <f t="shared" si="2"/>
        <v>19.5</v>
      </c>
    </row>
    <row r="8857" ht="15.75" customHeight="1">
      <c r="A8857" s="4">
        <v>567866.0</v>
      </c>
      <c r="B8857" s="4">
        <v>23021.0</v>
      </c>
      <c r="C8857" s="5" t="s">
        <v>3543</v>
      </c>
      <c r="D8857" s="5">
        <v>1.0</v>
      </c>
      <c r="E8857" s="5">
        <v>4.15</v>
      </c>
      <c r="F8857" s="4">
        <v>16669.0</v>
      </c>
      <c r="G8857" s="6">
        <v>44642.59236111111</v>
      </c>
      <c r="H8857" s="6" t="str">
        <f>VLOOKUP(F8857,'Customer Details'!$A$1:$B$3264,2,0)</f>
        <v>India</v>
      </c>
      <c r="I8857" s="7">
        <f t="shared" si="1"/>
        <v>4.15</v>
      </c>
      <c r="J8857" s="7">
        <f t="shared" si="2"/>
        <v>4.15</v>
      </c>
    </row>
    <row r="8858" ht="15.75" customHeight="1">
      <c r="A8858" s="4">
        <v>575904.0</v>
      </c>
      <c r="B8858" s="4">
        <v>21647.0</v>
      </c>
      <c r="C8858" s="5" t="s">
        <v>3380</v>
      </c>
      <c r="D8858" s="5">
        <v>1.0</v>
      </c>
      <c r="E8858" s="5">
        <v>2.1</v>
      </c>
      <c r="F8858" s="4">
        <v>18014.0</v>
      </c>
      <c r="G8858" s="6">
        <v>44692.64444444444</v>
      </c>
      <c r="H8858" s="6" t="str">
        <f>VLOOKUP(F8858,'Customer Details'!$A$1:$B$3264,2,0)</f>
        <v>India</v>
      </c>
      <c r="I8858" s="7">
        <f t="shared" si="1"/>
        <v>2.1</v>
      </c>
      <c r="J8858" s="7">
        <f t="shared" si="2"/>
        <v>2.1</v>
      </c>
    </row>
    <row r="8859" ht="15.75" customHeight="1">
      <c r="A8859" s="4">
        <v>563440.0</v>
      </c>
      <c r="B8859" s="4" t="s">
        <v>3544</v>
      </c>
      <c r="C8859" s="5" t="s">
        <v>3545</v>
      </c>
      <c r="D8859" s="5">
        <v>24.0</v>
      </c>
      <c r="E8859" s="5">
        <v>0.38</v>
      </c>
      <c r="F8859" s="4">
        <v>13189.0</v>
      </c>
      <c r="G8859" s="6">
        <v>44608.55</v>
      </c>
      <c r="H8859" s="6" t="str">
        <f>VLOOKUP(F8859,'Customer Details'!$A$1:$B$3264,2,0)</f>
        <v>China</v>
      </c>
      <c r="I8859" s="7">
        <f t="shared" si="1"/>
        <v>9.12</v>
      </c>
      <c r="J8859" s="7">
        <f t="shared" si="2"/>
        <v>9.12</v>
      </c>
    </row>
    <row r="8860" ht="15.75" customHeight="1">
      <c r="A8860" s="4">
        <v>538510.0</v>
      </c>
      <c r="B8860" s="4" t="s">
        <v>22</v>
      </c>
      <c r="C8860" s="5" t="s">
        <v>23</v>
      </c>
      <c r="D8860" s="5">
        <v>2.0</v>
      </c>
      <c r="E8860" s="5">
        <v>1.95</v>
      </c>
      <c r="F8860" s="4">
        <v>18004.0</v>
      </c>
      <c r="G8860" s="6">
        <v>44359.57430555556</v>
      </c>
      <c r="H8860" s="6" t="str">
        <f>VLOOKUP(F8860,'Customer Details'!$A$1:$B$3264,2,0)</f>
        <v>Australia</v>
      </c>
      <c r="I8860" s="7">
        <f t="shared" si="1"/>
        <v>3.9</v>
      </c>
      <c r="J8860" s="7">
        <f t="shared" si="2"/>
        <v>3.9</v>
      </c>
    </row>
    <row r="8861" ht="15.75" customHeight="1">
      <c r="A8861" s="4" t="s">
        <v>3546</v>
      </c>
      <c r="B8861" s="4">
        <v>22302.0</v>
      </c>
      <c r="C8861" s="5" t="s">
        <v>3547</v>
      </c>
      <c r="D8861" s="5">
        <v>-6.0</v>
      </c>
      <c r="E8861" s="5">
        <v>2.55</v>
      </c>
      <c r="F8861" s="4">
        <v>14711.0</v>
      </c>
      <c r="G8861" s="6">
        <v>44473.47361111111</v>
      </c>
      <c r="H8861" s="6" t="str">
        <f>VLOOKUP(F8861,'Customer Details'!$A$1:$B$3264,2,0)</f>
        <v>USA</v>
      </c>
      <c r="I8861" s="7">
        <f t="shared" si="1"/>
        <v>-15.3</v>
      </c>
      <c r="J8861" s="7">
        <f t="shared" si="2"/>
        <v>15.3</v>
      </c>
    </row>
    <row r="8862" ht="15.75" customHeight="1">
      <c r="A8862" s="4">
        <v>579157.0</v>
      </c>
      <c r="B8862" s="4" t="s">
        <v>3548</v>
      </c>
      <c r="C8862" s="5" t="s">
        <v>3549</v>
      </c>
      <c r="D8862" s="5">
        <v>10.0</v>
      </c>
      <c r="E8862" s="5">
        <v>1.25</v>
      </c>
      <c r="F8862" s="4">
        <v>15540.0</v>
      </c>
      <c r="G8862" s="6">
        <v>44709.57708333333</v>
      </c>
      <c r="H8862" s="6" t="str">
        <f>VLOOKUP(F8862,'Customer Details'!$A$1:$B$3264,2,0)</f>
        <v>United Kingdom</v>
      </c>
      <c r="I8862" s="7">
        <f t="shared" si="1"/>
        <v>12.5</v>
      </c>
      <c r="J8862" s="7">
        <f t="shared" si="2"/>
        <v>12.5</v>
      </c>
    </row>
    <row r="8863" ht="15.75" customHeight="1">
      <c r="A8863" s="4">
        <v>580653.0</v>
      </c>
      <c r="B8863" s="4" t="s">
        <v>38</v>
      </c>
      <c r="C8863" s="5" t="s">
        <v>39</v>
      </c>
      <c r="D8863" s="5">
        <v>12.0</v>
      </c>
      <c r="E8863" s="5">
        <v>2.95</v>
      </c>
      <c r="F8863" s="4">
        <v>17706.0</v>
      </c>
      <c r="G8863" s="6">
        <v>44717.56527777778</v>
      </c>
      <c r="H8863" s="6" t="str">
        <f>VLOOKUP(F8863,'Customer Details'!$A$1:$B$3264,2,0)</f>
        <v>India</v>
      </c>
      <c r="I8863" s="7">
        <f t="shared" si="1"/>
        <v>35.4</v>
      </c>
      <c r="J8863" s="7">
        <f t="shared" si="2"/>
        <v>35.4</v>
      </c>
    </row>
    <row r="8864" ht="15.75" customHeight="1">
      <c r="A8864" s="4">
        <v>577497.0</v>
      </c>
      <c r="B8864" s="4">
        <v>22175.0</v>
      </c>
      <c r="C8864" s="5" t="s">
        <v>3550</v>
      </c>
      <c r="D8864" s="5">
        <v>1.0</v>
      </c>
      <c r="E8864" s="5">
        <v>2.95</v>
      </c>
      <c r="F8864" s="4">
        <v>17555.0</v>
      </c>
      <c r="G8864" s="6">
        <v>44701.51527777778</v>
      </c>
      <c r="H8864" s="6" t="str">
        <f>VLOOKUP(F8864,'Customer Details'!$A$1:$B$3264,2,0)</f>
        <v>India</v>
      </c>
      <c r="I8864" s="7">
        <f t="shared" si="1"/>
        <v>2.95</v>
      </c>
      <c r="J8864" s="7">
        <f t="shared" si="2"/>
        <v>2.95</v>
      </c>
    </row>
    <row r="8865" ht="15.75" customHeight="1">
      <c r="A8865" s="4">
        <v>566428.0</v>
      </c>
      <c r="B8865" s="4" t="s">
        <v>239</v>
      </c>
      <c r="C8865" s="5" t="s">
        <v>240</v>
      </c>
      <c r="D8865" s="5">
        <v>12.0</v>
      </c>
      <c r="E8865" s="5">
        <v>0.79</v>
      </c>
      <c r="F8865" s="4">
        <v>15932.0</v>
      </c>
      <c r="G8865" s="6">
        <v>44632.6</v>
      </c>
      <c r="H8865" s="6" t="str">
        <f>VLOOKUP(F8865,'Customer Details'!$A$1:$B$3264,2,0)</f>
        <v>China</v>
      </c>
      <c r="I8865" s="7">
        <f t="shared" si="1"/>
        <v>9.48</v>
      </c>
      <c r="J8865" s="7">
        <f t="shared" si="2"/>
        <v>9.48</v>
      </c>
    </row>
    <row r="8866" ht="15.75" customHeight="1">
      <c r="A8866" s="4">
        <v>579540.0</v>
      </c>
      <c r="B8866" s="4" t="s">
        <v>303</v>
      </c>
      <c r="C8866" s="5" t="s">
        <v>304</v>
      </c>
      <c r="D8866" s="5">
        <v>4.0</v>
      </c>
      <c r="E8866" s="5">
        <v>5.95</v>
      </c>
      <c r="F8866" s="4">
        <v>13658.0</v>
      </c>
      <c r="G8866" s="6">
        <v>44711.42430555556</v>
      </c>
      <c r="H8866" s="6" t="str">
        <f>VLOOKUP(F8866,'Customer Details'!$A$1:$B$3264,2,0)</f>
        <v>United Kingdom</v>
      </c>
      <c r="I8866" s="7">
        <f t="shared" si="1"/>
        <v>23.8</v>
      </c>
      <c r="J8866" s="7">
        <f t="shared" si="2"/>
        <v>23.8</v>
      </c>
    </row>
    <row r="8867" ht="15.75" customHeight="1">
      <c r="A8867" s="4">
        <v>560828.0</v>
      </c>
      <c r="B8867" s="4" t="s">
        <v>1594</v>
      </c>
      <c r="C8867" s="5" t="s">
        <v>1595</v>
      </c>
      <c r="D8867" s="5">
        <v>1.0</v>
      </c>
      <c r="E8867" s="5">
        <v>0.19</v>
      </c>
      <c r="F8867" s="4">
        <v>14298.0</v>
      </c>
      <c r="G8867" s="6">
        <v>44582.49652777778</v>
      </c>
      <c r="H8867" s="6" t="str">
        <f>VLOOKUP(F8867,'Customer Details'!$A$1:$B$3264,2,0)</f>
        <v>USA</v>
      </c>
      <c r="I8867" s="7">
        <f t="shared" si="1"/>
        <v>0.19</v>
      </c>
      <c r="J8867" s="7">
        <f t="shared" si="2"/>
        <v>0.19</v>
      </c>
    </row>
    <row r="8868" ht="15.75" customHeight="1">
      <c r="A8868" s="4" t="s">
        <v>2195</v>
      </c>
      <c r="B8868" s="4">
        <v>23035.0</v>
      </c>
      <c r="C8868" s="5" t="s">
        <v>2990</v>
      </c>
      <c r="D8868" s="5">
        <v>-6.0</v>
      </c>
      <c r="E8868" s="5">
        <v>1.45</v>
      </c>
      <c r="F8868" s="4">
        <v>14525.0</v>
      </c>
      <c r="G8868" s="6">
        <v>44620.6</v>
      </c>
      <c r="H8868" s="6" t="str">
        <f>VLOOKUP(F8868,'Customer Details'!$A$1:$B$3264,2,0)</f>
        <v>USA</v>
      </c>
      <c r="I8868" s="7">
        <f t="shared" si="1"/>
        <v>-8.7</v>
      </c>
      <c r="J8868" s="7">
        <f t="shared" si="2"/>
        <v>8.7</v>
      </c>
    </row>
    <row r="8869" ht="15.75" customHeight="1">
      <c r="A8869" s="4">
        <v>574721.0</v>
      </c>
      <c r="B8869" s="4" t="s">
        <v>1335</v>
      </c>
      <c r="C8869" s="5" t="s">
        <v>1336</v>
      </c>
      <c r="D8869" s="5">
        <v>1.0</v>
      </c>
      <c r="E8869" s="5">
        <v>1.25</v>
      </c>
      <c r="F8869" s="4">
        <v>17920.0</v>
      </c>
      <c r="G8869" s="6">
        <v>44687.61319444444</v>
      </c>
      <c r="H8869" s="6" t="str">
        <f>VLOOKUP(F8869,'Customer Details'!$A$1:$B$3264,2,0)</f>
        <v>United Kingdom</v>
      </c>
      <c r="I8869" s="7">
        <f t="shared" si="1"/>
        <v>1.25</v>
      </c>
      <c r="J8869" s="7">
        <f t="shared" si="2"/>
        <v>1.25</v>
      </c>
    </row>
    <row r="8870" ht="15.75" customHeight="1">
      <c r="A8870" s="4">
        <v>536522.0</v>
      </c>
      <c r="B8870" s="4" t="s">
        <v>250</v>
      </c>
      <c r="C8870" s="5" t="s">
        <v>251</v>
      </c>
      <c r="D8870" s="5">
        <v>2.0</v>
      </c>
      <c r="E8870" s="5">
        <v>2.55</v>
      </c>
      <c r="F8870" s="4">
        <v>15012.0</v>
      </c>
      <c r="G8870" s="6">
        <v>44348.53402777778</v>
      </c>
      <c r="H8870" s="6" t="str">
        <f>VLOOKUP(F8870,'Customer Details'!$A$1:$B$3264,2,0)</f>
        <v>China</v>
      </c>
      <c r="I8870" s="7">
        <f t="shared" si="1"/>
        <v>5.1</v>
      </c>
      <c r="J8870" s="7">
        <f t="shared" si="2"/>
        <v>5.1</v>
      </c>
    </row>
    <row r="8871" ht="15.75" customHeight="1">
      <c r="A8871" s="4" t="s">
        <v>2416</v>
      </c>
      <c r="B8871" s="4">
        <v>21931.0</v>
      </c>
      <c r="C8871" s="5" t="s">
        <v>2039</v>
      </c>
      <c r="D8871" s="5">
        <v>-1.0</v>
      </c>
      <c r="E8871" s="5">
        <v>2.08</v>
      </c>
      <c r="F8871" s="4">
        <v>14415.0</v>
      </c>
      <c r="G8871" s="6">
        <v>44679.49236111111</v>
      </c>
      <c r="H8871" s="6" t="str">
        <f>VLOOKUP(F8871,'Customer Details'!$A$1:$B$3264,2,0)</f>
        <v>United Kingdom</v>
      </c>
      <c r="I8871" s="7">
        <f t="shared" si="1"/>
        <v>-2.08</v>
      </c>
      <c r="J8871" s="7">
        <f t="shared" si="2"/>
        <v>2.08</v>
      </c>
    </row>
    <row r="8872" ht="15.75" customHeight="1">
      <c r="A8872" s="4">
        <v>563928.0</v>
      </c>
      <c r="B8872" s="4" t="s">
        <v>268</v>
      </c>
      <c r="C8872" s="5" t="s">
        <v>269</v>
      </c>
      <c r="D8872" s="5">
        <v>3.0</v>
      </c>
      <c r="E8872" s="5">
        <v>1.95</v>
      </c>
      <c r="F8872" s="4">
        <v>17059.0</v>
      </c>
      <c r="G8872" s="6">
        <v>44613.63680555556</v>
      </c>
      <c r="H8872" s="6" t="str">
        <f>VLOOKUP(F8872,'Customer Details'!$A$1:$B$3264,2,0)</f>
        <v>USA</v>
      </c>
      <c r="I8872" s="7">
        <f t="shared" si="1"/>
        <v>5.85</v>
      </c>
      <c r="J8872" s="7">
        <f t="shared" si="2"/>
        <v>5.85</v>
      </c>
    </row>
    <row r="8873" ht="15.75" customHeight="1">
      <c r="A8873" s="4">
        <v>576600.0</v>
      </c>
      <c r="B8873" s="4" t="s">
        <v>332</v>
      </c>
      <c r="C8873" s="5" t="s">
        <v>333</v>
      </c>
      <c r="D8873" s="5">
        <v>2.0</v>
      </c>
      <c r="E8873" s="5">
        <v>5.95</v>
      </c>
      <c r="F8873" s="4">
        <v>18181.0</v>
      </c>
      <c r="G8873" s="6">
        <v>44696.63055555556</v>
      </c>
      <c r="H8873" s="6" t="str">
        <f>VLOOKUP(F8873,'Customer Details'!$A$1:$B$3264,2,0)</f>
        <v>USA</v>
      </c>
      <c r="I8873" s="7">
        <f t="shared" si="1"/>
        <v>11.9</v>
      </c>
      <c r="J8873" s="7">
        <f t="shared" si="2"/>
        <v>11.9</v>
      </c>
    </row>
    <row r="8874" ht="15.75" customHeight="1">
      <c r="A8874" s="4">
        <v>553935.0</v>
      </c>
      <c r="B8874" s="4">
        <v>22055.0</v>
      </c>
      <c r="C8874" s="5" t="s">
        <v>422</v>
      </c>
      <c r="D8874" s="5">
        <v>1.0</v>
      </c>
      <c r="E8874" s="5">
        <v>1.65</v>
      </c>
      <c r="F8874" s="4">
        <v>15856.0</v>
      </c>
      <c r="G8874" s="6">
        <v>44520.43888888889</v>
      </c>
      <c r="H8874" s="6" t="str">
        <f>VLOOKUP(F8874,'Customer Details'!$A$1:$B$3264,2,0)</f>
        <v>United Kingdom</v>
      </c>
      <c r="I8874" s="7">
        <f t="shared" si="1"/>
        <v>1.65</v>
      </c>
      <c r="J8874" s="7">
        <f t="shared" si="2"/>
        <v>1.65</v>
      </c>
    </row>
    <row r="8875" ht="15.75" customHeight="1">
      <c r="A8875" s="4">
        <v>548188.0</v>
      </c>
      <c r="B8875" s="4" t="s">
        <v>40</v>
      </c>
      <c r="C8875" s="5" t="s">
        <v>41</v>
      </c>
      <c r="D8875" s="5">
        <v>2.0</v>
      </c>
      <c r="E8875" s="5">
        <v>2.95</v>
      </c>
      <c r="F8875" s="4">
        <v>13263.0</v>
      </c>
      <c r="G8875" s="6">
        <v>44468.63333333333</v>
      </c>
      <c r="H8875" s="6" t="str">
        <f>VLOOKUP(F8875,'Customer Details'!$A$1:$B$3264,2,0)</f>
        <v>Australia</v>
      </c>
      <c r="I8875" s="7">
        <f t="shared" si="1"/>
        <v>5.9</v>
      </c>
      <c r="J8875" s="7">
        <f t="shared" si="2"/>
        <v>5.9</v>
      </c>
    </row>
    <row r="8876" ht="15.75" customHeight="1">
      <c r="A8876" s="4">
        <v>568566.0</v>
      </c>
      <c r="B8876" s="4" t="s">
        <v>1021</v>
      </c>
      <c r="C8876" s="5" t="s">
        <v>1022</v>
      </c>
      <c r="D8876" s="5">
        <v>4.0</v>
      </c>
      <c r="E8876" s="5">
        <v>0.79</v>
      </c>
      <c r="F8876" s="4">
        <v>17609.0</v>
      </c>
      <c r="G8876" s="6">
        <v>44647.74097222222</v>
      </c>
      <c r="H8876" s="6" t="str">
        <f>VLOOKUP(F8876,'Customer Details'!$A$1:$B$3264,2,0)</f>
        <v>USA</v>
      </c>
      <c r="I8876" s="7">
        <f t="shared" si="1"/>
        <v>3.16</v>
      </c>
      <c r="J8876" s="7">
        <f t="shared" si="2"/>
        <v>3.16</v>
      </c>
    </row>
    <row r="8877" ht="15.75" customHeight="1">
      <c r="A8877" s="4">
        <v>547491.0</v>
      </c>
      <c r="B8877" s="4" t="s">
        <v>2688</v>
      </c>
      <c r="C8877" s="5" t="s">
        <v>2689</v>
      </c>
      <c r="D8877" s="5">
        <v>32.0</v>
      </c>
      <c r="E8877" s="5">
        <v>0.42</v>
      </c>
      <c r="F8877" s="4">
        <v>17096.0</v>
      </c>
      <c r="G8877" s="6">
        <v>44462.50347222222</v>
      </c>
      <c r="H8877" s="6" t="str">
        <f>VLOOKUP(F8877,'Customer Details'!$A$1:$B$3264,2,0)</f>
        <v>Australia</v>
      </c>
      <c r="I8877" s="7">
        <f t="shared" si="1"/>
        <v>13.44</v>
      </c>
      <c r="J8877" s="7">
        <f t="shared" si="2"/>
        <v>13.44</v>
      </c>
    </row>
    <row r="8878" ht="15.75" customHeight="1">
      <c r="A8878" s="4">
        <v>552651.0</v>
      </c>
      <c r="B8878" s="4">
        <v>21001.0</v>
      </c>
      <c r="C8878" s="5" t="s">
        <v>3551</v>
      </c>
      <c r="D8878" s="5">
        <v>1.0</v>
      </c>
      <c r="E8878" s="5">
        <v>5.95</v>
      </c>
      <c r="F8878" s="4">
        <v>16431.0</v>
      </c>
      <c r="G8878" s="6">
        <v>44510.58958333333</v>
      </c>
      <c r="H8878" s="6" t="str">
        <f>VLOOKUP(F8878,'Customer Details'!$A$1:$B$3264,2,0)</f>
        <v>Australia</v>
      </c>
      <c r="I8878" s="7">
        <f t="shared" si="1"/>
        <v>5.95</v>
      </c>
      <c r="J8878" s="7">
        <f t="shared" si="2"/>
        <v>5.95</v>
      </c>
    </row>
    <row r="8879" ht="15.75" customHeight="1">
      <c r="A8879" s="4">
        <v>544808.0</v>
      </c>
      <c r="B8879" s="4" t="s">
        <v>621</v>
      </c>
      <c r="C8879" s="5" t="s">
        <v>622</v>
      </c>
      <c r="D8879" s="5">
        <v>3.0</v>
      </c>
      <c r="E8879" s="5">
        <v>3.75</v>
      </c>
      <c r="F8879" s="4">
        <v>14562.0</v>
      </c>
      <c r="G8879" s="6">
        <v>44431.63263888889</v>
      </c>
      <c r="H8879" s="6" t="str">
        <f>VLOOKUP(F8879,'Customer Details'!$A$1:$B$3264,2,0)</f>
        <v>United Kingdom</v>
      </c>
      <c r="I8879" s="7">
        <f t="shared" si="1"/>
        <v>11.25</v>
      </c>
      <c r="J8879" s="7">
        <f t="shared" si="2"/>
        <v>11.25</v>
      </c>
    </row>
    <row r="8880" ht="15.75" customHeight="1">
      <c r="A8880" s="4">
        <v>554964.0</v>
      </c>
      <c r="B8880" s="4" t="s">
        <v>54</v>
      </c>
      <c r="C8880" s="5" t="s">
        <v>55</v>
      </c>
      <c r="D8880" s="5">
        <v>1.0</v>
      </c>
      <c r="E8880" s="5">
        <v>5.95</v>
      </c>
      <c r="F8880" s="4">
        <v>15867.0</v>
      </c>
      <c r="G8880" s="6">
        <v>44527.66458333333</v>
      </c>
      <c r="H8880" s="6" t="str">
        <f>VLOOKUP(F8880,'Customer Details'!$A$1:$B$3264,2,0)</f>
        <v>Australia</v>
      </c>
      <c r="I8880" s="7">
        <f t="shared" si="1"/>
        <v>5.95</v>
      </c>
      <c r="J8880" s="7">
        <f t="shared" si="2"/>
        <v>5.95</v>
      </c>
    </row>
    <row r="8881" ht="15.75" customHeight="1">
      <c r="A8881" s="4">
        <v>543590.0</v>
      </c>
      <c r="B8881" s="4" t="s">
        <v>540</v>
      </c>
      <c r="C8881" s="5" t="s">
        <v>541</v>
      </c>
      <c r="D8881" s="5">
        <v>12.0</v>
      </c>
      <c r="E8881" s="5">
        <v>0.42</v>
      </c>
      <c r="F8881" s="4">
        <v>17377.0</v>
      </c>
      <c r="G8881" s="6">
        <v>44418.48888888889</v>
      </c>
      <c r="H8881" s="6" t="str">
        <f>VLOOKUP(F8881,'Customer Details'!$A$1:$B$3264,2,0)</f>
        <v>India</v>
      </c>
      <c r="I8881" s="7">
        <f t="shared" si="1"/>
        <v>5.04</v>
      </c>
      <c r="J8881" s="7">
        <f t="shared" si="2"/>
        <v>5.04</v>
      </c>
    </row>
    <row r="8882" ht="15.75" customHeight="1">
      <c r="A8882" s="4">
        <v>580956.0</v>
      </c>
      <c r="B8882" s="4" t="s">
        <v>67</v>
      </c>
      <c r="C8882" s="5" t="s">
        <v>68</v>
      </c>
      <c r="D8882" s="5">
        <v>1.0</v>
      </c>
      <c r="E8882" s="5">
        <v>2.08</v>
      </c>
      <c r="F8882" s="4">
        <v>17841.0</v>
      </c>
      <c r="G8882" s="6">
        <v>44718.59930555556</v>
      </c>
      <c r="H8882" s="6" t="str">
        <f>VLOOKUP(F8882,'Customer Details'!$A$1:$B$3264,2,0)</f>
        <v>India</v>
      </c>
      <c r="I8882" s="7">
        <f t="shared" si="1"/>
        <v>2.08</v>
      </c>
      <c r="J8882" s="7">
        <f t="shared" si="2"/>
        <v>2.08</v>
      </c>
    </row>
    <row r="8883" ht="15.75" customHeight="1">
      <c r="A8883" s="4">
        <v>540953.0</v>
      </c>
      <c r="B8883" s="4" t="s">
        <v>338</v>
      </c>
      <c r="C8883" s="5" t="s">
        <v>339</v>
      </c>
      <c r="D8883" s="5">
        <v>1.0</v>
      </c>
      <c r="E8883" s="5">
        <v>1.25</v>
      </c>
      <c r="F8883" s="4">
        <v>14587.0</v>
      </c>
      <c r="G8883" s="6">
        <v>44389.55277777778</v>
      </c>
      <c r="H8883" s="6" t="str">
        <f>VLOOKUP(F8883,'Customer Details'!$A$1:$B$3264,2,0)</f>
        <v>China</v>
      </c>
      <c r="I8883" s="7">
        <f t="shared" si="1"/>
        <v>1.25</v>
      </c>
      <c r="J8883" s="7">
        <f t="shared" si="2"/>
        <v>1.25</v>
      </c>
    </row>
    <row r="8884" ht="15.75" customHeight="1">
      <c r="A8884" s="4">
        <v>559894.0</v>
      </c>
      <c r="B8884" s="4" t="s">
        <v>472</v>
      </c>
      <c r="C8884" s="5" t="s">
        <v>473</v>
      </c>
      <c r="D8884" s="5">
        <v>1.0</v>
      </c>
      <c r="E8884" s="5">
        <v>0.39</v>
      </c>
      <c r="F8884" s="4">
        <v>14159.0</v>
      </c>
      <c r="G8884" s="6">
        <v>44574.50416666667</v>
      </c>
      <c r="H8884" s="6" t="str">
        <f>VLOOKUP(F8884,'Customer Details'!$A$1:$B$3264,2,0)</f>
        <v>Australia</v>
      </c>
      <c r="I8884" s="7">
        <f t="shared" si="1"/>
        <v>0.39</v>
      </c>
      <c r="J8884" s="7">
        <f t="shared" si="2"/>
        <v>0.39</v>
      </c>
    </row>
    <row r="8885" ht="15.75" customHeight="1">
      <c r="A8885" s="4">
        <v>557933.0</v>
      </c>
      <c r="B8885" s="4" t="s">
        <v>59</v>
      </c>
      <c r="C8885" s="5" t="s">
        <v>60</v>
      </c>
      <c r="D8885" s="5">
        <v>4.0</v>
      </c>
      <c r="E8885" s="5">
        <v>4.95</v>
      </c>
      <c r="F8885" s="4">
        <v>13014.0</v>
      </c>
      <c r="G8885" s="6">
        <v>44553.62986111111</v>
      </c>
      <c r="H8885" s="6" t="str">
        <f>VLOOKUP(F8885,'Customer Details'!$A$1:$B$3264,2,0)</f>
        <v>Australia</v>
      </c>
      <c r="I8885" s="7">
        <f t="shared" si="1"/>
        <v>19.8</v>
      </c>
      <c r="J8885" s="7">
        <f t="shared" si="2"/>
        <v>19.8</v>
      </c>
    </row>
    <row r="8886" ht="15.75" customHeight="1">
      <c r="A8886" s="4">
        <v>541784.0</v>
      </c>
      <c r="B8886" s="4" t="s">
        <v>1812</v>
      </c>
      <c r="C8886" s="5" t="s">
        <v>1813</v>
      </c>
      <c r="D8886" s="5">
        <v>2.0</v>
      </c>
      <c r="E8886" s="5">
        <v>1.65</v>
      </c>
      <c r="F8886" s="4">
        <v>17277.0</v>
      </c>
      <c r="G8886" s="6">
        <v>44398.52569444444</v>
      </c>
      <c r="H8886" s="6" t="str">
        <f>VLOOKUP(F8886,'Customer Details'!$A$1:$B$3264,2,0)</f>
        <v>India</v>
      </c>
      <c r="I8886" s="7">
        <f t="shared" si="1"/>
        <v>3.3</v>
      </c>
      <c r="J8886" s="7">
        <f t="shared" si="2"/>
        <v>3.3</v>
      </c>
    </row>
    <row r="8887" ht="15.75" customHeight="1">
      <c r="A8887" s="4" t="s">
        <v>3552</v>
      </c>
      <c r="B8887" s="4">
        <v>37449.0</v>
      </c>
      <c r="C8887" s="5" t="s">
        <v>1435</v>
      </c>
      <c r="D8887" s="5">
        <v>-1.0</v>
      </c>
      <c r="E8887" s="5">
        <v>9.95</v>
      </c>
      <c r="F8887" s="4">
        <v>14395.0</v>
      </c>
      <c r="G8887" s="6">
        <v>44476.75694444445</v>
      </c>
      <c r="H8887" s="6" t="str">
        <f>VLOOKUP(F8887,'Customer Details'!$A$1:$B$3264,2,0)</f>
        <v>USA</v>
      </c>
      <c r="I8887" s="7">
        <f t="shared" si="1"/>
        <v>-9.95</v>
      </c>
      <c r="J8887" s="7">
        <f t="shared" si="2"/>
        <v>9.95</v>
      </c>
    </row>
    <row r="8888" ht="15.75" customHeight="1">
      <c r="A8888" s="4">
        <v>569229.0</v>
      </c>
      <c r="B8888" s="4" t="s">
        <v>38</v>
      </c>
      <c r="C8888" s="5" t="s">
        <v>39</v>
      </c>
      <c r="D8888" s="5">
        <v>1.0</v>
      </c>
      <c r="E8888" s="5">
        <v>2.95</v>
      </c>
      <c r="F8888" s="4">
        <v>14502.0</v>
      </c>
      <c r="G8888" s="6">
        <v>44653.62222222222</v>
      </c>
      <c r="H8888" s="6" t="str">
        <f>VLOOKUP(F8888,'Customer Details'!$A$1:$B$3264,2,0)</f>
        <v>China</v>
      </c>
      <c r="I8888" s="7">
        <f t="shared" si="1"/>
        <v>2.95</v>
      </c>
      <c r="J8888" s="7">
        <f t="shared" si="2"/>
        <v>2.95</v>
      </c>
    </row>
    <row r="8889" ht="15.75" customHeight="1">
      <c r="A8889" s="4">
        <v>559536.0</v>
      </c>
      <c r="B8889" s="4" t="s">
        <v>1664</v>
      </c>
      <c r="C8889" s="5" t="s">
        <v>1665</v>
      </c>
      <c r="D8889" s="5">
        <v>4.0</v>
      </c>
      <c r="E8889" s="5">
        <v>1.65</v>
      </c>
      <c r="F8889" s="4">
        <v>16283.0</v>
      </c>
      <c r="G8889" s="6">
        <v>44571.51180555556</v>
      </c>
      <c r="H8889" s="6" t="str">
        <f>VLOOKUP(F8889,'Customer Details'!$A$1:$B$3264,2,0)</f>
        <v>USA</v>
      </c>
      <c r="I8889" s="7">
        <f t="shared" si="1"/>
        <v>6.6</v>
      </c>
      <c r="J8889" s="7">
        <f t="shared" si="2"/>
        <v>6.6</v>
      </c>
    </row>
    <row r="8890" ht="15.75" customHeight="1">
      <c r="A8890" s="4">
        <v>564719.0</v>
      </c>
      <c r="B8890" s="4" t="s">
        <v>254</v>
      </c>
      <c r="C8890" s="5" t="s">
        <v>255</v>
      </c>
      <c r="D8890" s="5">
        <v>1.0</v>
      </c>
      <c r="E8890" s="5">
        <v>0.85</v>
      </c>
      <c r="F8890" s="4">
        <v>15325.0</v>
      </c>
      <c r="G8890" s="6">
        <v>44620.49652777778</v>
      </c>
      <c r="H8890" s="6" t="str">
        <f>VLOOKUP(F8890,'Customer Details'!$A$1:$B$3264,2,0)</f>
        <v>India</v>
      </c>
      <c r="I8890" s="7">
        <f t="shared" si="1"/>
        <v>0.85</v>
      </c>
      <c r="J8890" s="7">
        <f t="shared" si="2"/>
        <v>0.85</v>
      </c>
    </row>
    <row r="8891" ht="15.75" customHeight="1">
      <c r="A8891" s="4">
        <v>574557.0</v>
      </c>
      <c r="B8891" s="4" t="s">
        <v>48</v>
      </c>
      <c r="C8891" s="5" t="s">
        <v>49</v>
      </c>
      <c r="D8891" s="5">
        <v>10.0</v>
      </c>
      <c r="E8891" s="5">
        <v>2.08</v>
      </c>
      <c r="F8891" s="4">
        <v>17652.0</v>
      </c>
      <c r="G8891" s="6">
        <v>44685.64930555555</v>
      </c>
      <c r="H8891" s="6" t="str">
        <f>VLOOKUP(F8891,'Customer Details'!$A$1:$B$3264,2,0)</f>
        <v>India</v>
      </c>
      <c r="I8891" s="7">
        <f t="shared" si="1"/>
        <v>20.8</v>
      </c>
      <c r="J8891" s="7">
        <f t="shared" si="2"/>
        <v>20.8</v>
      </c>
    </row>
    <row r="8892" ht="15.75" customHeight="1">
      <c r="A8892" s="4">
        <v>537781.0</v>
      </c>
      <c r="B8892" s="4">
        <v>22908.0</v>
      </c>
      <c r="C8892" s="5" t="s">
        <v>3553</v>
      </c>
      <c r="D8892" s="5">
        <v>1.0</v>
      </c>
      <c r="E8892" s="5">
        <v>0.85</v>
      </c>
      <c r="F8892" s="4">
        <v>17341.0</v>
      </c>
      <c r="G8892" s="6">
        <v>44355.53194444445</v>
      </c>
      <c r="H8892" s="6" t="str">
        <f>VLOOKUP(F8892,'Customer Details'!$A$1:$B$3264,2,0)</f>
        <v>USA</v>
      </c>
      <c r="I8892" s="7">
        <f t="shared" si="1"/>
        <v>0.85</v>
      </c>
      <c r="J8892" s="7">
        <f t="shared" si="2"/>
        <v>0.85</v>
      </c>
    </row>
    <row r="8893" ht="15.75" customHeight="1">
      <c r="A8893" s="4">
        <v>555124.0</v>
      </c>
      <c r="B8893" s="4" t="s">
        <v>404</v>
      </c>
      <c r="C8893" s="5" t="s">
        <v>405</v>
      </c>
      <c r="D8893" s="5">
        <v>25.0</v>
      </c>
      <c r="E8893" s="5">
        <v>0.42</v>
      </c>
      <c r="F8893" s="4">
        <v>18204.0</v>
      </c>
      <c r="G8893" s="6">
        <v>44530.64305555556</v>
      </c>
      <c r="H8893" s="6" t="str">
        <f>VLOOKUP(F8893,'Customer Details'!$A$1:$B$3264,2,0)</f>
        <v>USA</v>
      </c>
      <c r="I8893" s="7">
        <f t="shared" si="1"/>
        <v>10.5</v>
      </c>
      <c r="J8893" s="7">
        <f t="shared" si="2"/>
        <v>10.5</v>
      </c>
    </row>
    <row r="8894" ht="15.75" customHeight="1">
      <c r="A8894" s="4">
        <v>566290.0</v>
      </c>
      <c r="B8894" s="4" t="s">
        <v>67</v>
      </c>
      <c r="C8894" s="5" t="s">
        <v>68</v>
      </c>
      <c r="D8894" s="5">
        <v>1.0</v>
      </c>
      <c r="E8894" s="5">
        <v>2.08</v>
      </c>
      <c r="F8894" s="4">
        <v>14456.0</v>
      </c>
      <c r="G8894" s="6">
        <v>44631.64166666667</v>
      </c>
      <c r="H8894" s="6" t="str">
        <f>VLOOKUP(F8894,'Customer Details'!$A$1:$B$3264,2,0)</f>
        <v>USA</v>
      </c>
      <c r="I8894" s="7">
        <f t="shared" si="1"/>
        <v>2.08</v>
      </c>
      <c r="J8894" s="7">
        <f t="shared" si="2"/>
        <v>2.08</v>
      </c>
    </row>
    <row r="8895" ht="15.75" customHeight="1">
      <c r="A8895" s="4">
        <v>547772.0</v>
      </c>
      <c r="B8895" s="4" t="s">
        <v>1555</v>
      </c>
      <c r="C8895" s="5" t="s">
        <v>1556</v>
      </c>
      <c r="D8895" s="5">
        <v>2.0</v>
      </c>
      <c r="E8895" s="5">
        <v>0.42</v>
      </c>
      <c r="F8895" s="4">
        <v>17979.0</v>
      </c>
      <c r="G8895" s="6">
        <v>44464.48194444444</v>
      </c>
      <c r="H8895" s="6" t="str">
        <f>VLOOKUP(F8895,'Customer Details'!$A$1:$B$3264,2,0)</f>
        <v>China</v>
      </c>
      <c r="I8895" s="7">
        <f t="shared" si="1"/>
        <v>0.84</v>
      </c>
      <c r="J8895" s="7">
        <f t="shared" si="2"/>
        <v>0.84</v>
      </c>
    </row>
    <row r="8896" ht="15.75" customHeight="1">
      <c r="A8896" s="4">
        <v>574994.0</v>
      </c>
      <c r="B8896" s="4">
        <v>22456.0</v>
      </c>
      <c r="C8896" s="5" t="s">
        <v>766</v>
      </c>
      <c r="D8896" s="5">
        <v>1.0</v>
      </c>
      <c r="E8896" s="5">
        <v>4.95</v>
      </c>
      <c r="F8896" s="4">
        <v>17870.0</v>
      </c>
      <c r="G8896" s="6">
        <v>44689.46041666667</v>
      </c>
      <c r="H8896" s="6" t="str">
        <f>VLOOKUP(F8896,'Customer Details'!$A$1:$B$3264,2,0)</f>
        <v>Australia</v>
      </c>
      <c r="I8896" s="7">
        <f t="shared" si="1"/>
        <v>4.95</v>
      </c>
      <c r="J8896" s="7">
        <f t="shared" si="2"/>
        <v>4.95</v>
      </c>
    </row>
    <row r="8897" ht="15.75" customHeight="1">
      <c r="A8897" s="4">
        <v>544778.0</v>
      </c>
      <c r="B8897" s="4" t="s">
        <v>596</v>
      </c>
      <c r="C8897" s="5" t="s">
        <v>597</v>
      </c>
      <c r="D8897" s="5">
        <v>1.0</v>
      </c>
      <c r="E8897" s="5">
        <v>2.55</v>
      </c>
      <c r="F8897" s="4">
        <v>14978.0</v>
      </c>
      <c r="G8897" s="6">
        <v>44431.50208333333</v>
      </c>
      <c r="H8897" s="6" t="str">
        <f>VLOOKUP(F8897,'Customer Details'!$A$1:$B$3264,2,0)</f>
        <v>Australia</v>
      </c>
      <c r="I8897" s="7">
        <f t="shared" si="1"/>
        <v>2.55</v>
      </c>
      <c r="J8897" s="7">
        <f t="shared" si="2"/>
        <v>2.55</v>
      </c>
    </row>
    <row r="8898" ht="15.75" customHeight="1">
      <c r="A8898" s="4">
        <v>550321.0</v>
      </c>
      <c r="B8898" s="4" t="s">
        <v>1873</v>
      </c>
      <c r="C8898" s="5" t="s">
        <v>1874</v>
      </c>
      <c r="D8898" s="5">
        <v>1.0</v>
      </c>
      <c r="E8898" s="5">
        <v>7.95</v>
      </c>
      <c r="F8898" s="4">
        <v>16770.0</v>
      </c>
      <c r="G8898" s="6">
        <v>44486.53402777778</v>
      </c>
      <c r="H8898" s="6" t="str">
        <f>VLOOKUP(F8898,'Customer Details'!$A$1:$B$3264,2,0)</f>
        <v>USA</v>
      </c>
      <c r="I8898" s="7">
        <f t="shared" si="1"/>
        <v>7.95</v>
      </c>
      <c r="J8898" s="7">
        <f t="shared" si="2"/>
        <v>7.95</v>
      </c>
    </row>
    <row r="8899" ht="15.75" customHeight="1">
      <c r="A8899" s="4">
        <v>577549.0</v>
      </c>
      <c r="B8899" s="4" t="s">
        <v>187</v>
      </c>
      <c r="C8899" s="5" t="s">
        <v>188</v>
      </c>
      <c r="D8899" s="5">
        <v>8.0</v>
      </c>
      <c r="E8899" s="5">
        <v>0.42</v>
      </c>
      <c r="F8899" s="4">
        <v>17841.0</v>
      </c>
      <c r="G8899" s="6">
        <v>44701.625</v>
      </c>
      <c r="H8899" s="6" t="str">
        <f>VLOOKUP(F8899,'Customer Details'!$A$1:$B$3264,2,0)</f>
        <v>India</v>
      </c>
      <c r="I8899" s="7">
        <f t="shared" si="1"/>
        <v>3.36</v>
      </c>
      <c r="J8899" s="7">
        <f t="shared" si="2"/>
        <v>3.36</v>
      </c>
    </row>
    <row r="8900" ht="15.75" customHeight="1">
      <c r="A8900" s="4">
        <v>555865.0</v>
      </c>
      <c r="B8900" s="4" t="s">
        <v>85</v>
      </c>
      <c r="C8900" s="5" t="s">
        <v>86</v>
      </c>
      <c r="D8900" s="5">
        <v>12.0</v>
      </c>
      <c r="E8900" s="5">
        <v>0.95</v>
      </c>
      <c r="F8900" s="4">
        <v>14530.0</v>
      </c>
      <c r="G8900" s="6">
        <v>44537.60416666666</v>
      </c>
      <c r="H8900" s="6" t="str">
        <f>VLOOKUP(F8900,'Customer Details'!$A$1:$B$3264,2,0)</f>
        <v>China</v>
      </c>
      <c r="I8900" s="7">
        <f t="shared" si="1"/>
        <v>11.4</v>
      </c>
      <c r="J8900" s="7">
        <f t="shared" si="2"/>
        <v>11.4</v>
      </c>
    </row>
    <row r="8901" ht="15.75" customHeight="1">
      <c r="A8901" s="4">
        <v>574043.0</v>
      </c>
      <c r="B8901" s="4" t="s">
        <v>181</v>
      </c>
      <c r="C8901" s="5" t="s">
        <v>182</v>
      </c>
      <c r="D8901" s="5">
        <v>6.0</v>
      </c>
      <c r="E8901" s="5">
        <v>0.85</v>
      </c>
      <c r="F8901" s="4">
        <v>16367.0</v>
      </c>
      <c r="G8901" s="6">
        <v>44683.55069444444</v>
      </c>
      <c r="H8901" s="6" t="str">
        <f>VLOOKUP(F8901,'Customer Details'!$A$1:$B$3264,2,0)</f>
        <v>Australia</v>
      </c>
      <c r="I8901" s="7">
        <f t="shared" si="1"/>
        <v>5.1</v>
      </c>
      <c r="J8901" s="7">
        <f t="shared" si="2"/>
        <v>5.1</v>
      </c>
    </row>
    <row r="8902" ht="15.75" customHeight="1">
      <c r="A8902" s="4">
        <v>569254.0</v>
      </c>
      <c r="B8902" s="4" t="s">
        <v>38</v>
      </c>
      <c r="C8902" s="5" t="s">
        <v>39</v>
      </c>
      <c r="D8902" s="5">
        <v>3.0</v>
      </c>
      <c r="E8902" s="5">
        <v>2.95</v>
      </c>
      <c r="F8902" s="4">
        <v>18116.0</v>
      </c>
      <c r="G8902" s="6">
        <v>44654.45833333334</v>
      </c>
      <c r="H8902" s="6" t="str">
        <f>VLOOKUP(F8902,'Customer Details'!$A$1:$B$3264,2,0)</f>
        <v>USA</v>
      </c>
      <c r="I8902" s="7">
        <f t="shared" si="1"/>
        <v>8.85</v>
      </c>
      <c r="J8902" s="7">
        <f t="shared" si="2"/>
        <v>8.85</v>
      </c>
    </row>
    <row r="8903" ht="15.75" customHeight="1">
      <c r="A8903" s="4">
        <v>576274.0</v>
      </c>
      <c r="B8903" s="4">
        <v>23103.0</v>
      </c>
      <c r="C8903" s="5" t="s">
        <v>3554</v>
      </c>
      <c r="D8903" s="5">
        <v>1.0</v>
      </c>
      <c r="E8903" s="5">
        <v>1.65</v>
      </c>
      <c r="F8903" s="4">
        <v>17793.0</v>
      </c>
      <c r="G8903" s="6">
        <v>44695.6</v>
      </c>
      <c r="H8903" s="6" t="str">
        <f>VLOOKUP(F8903,'Customer Details'!$A$1:$B$3264,2,0)</f>
        <v>India</v>
      </c>
      <c r="I8903" s="7">
        <f t="shared" si="1"/>
        <v>1.65</v>
      </c>
      <c r="J8903" s="7">
        <f t="shared" si="2"/>
        <v>1.65</v>
      </c>
    </row>
    <row r="8904" ht="15.75" customHeight="1">
      <c r="A8904" s="4">
        <v>547920.0</v>
      </c>
      <c r="B8904" s="4" t="s">
        <v>185</v>
      </c>
      <c r="C8904" s="5" t="s">
        <v>186</v>
      </c>
      <c r="D8904" s="5">
        <v>2.0</v>
      </c>
      <c r="E8904" s="5">
        <v>1.69</v>
      </c>
      <c r="F8904" s="4">
        <v>14730.0</v>
      </c>
      <c r="G8904" s="6">
        <v>44467.53611111111</v>
      </c>
      <c r="H8904" s="6" t="str">
        <f>VLOOKUP(F8904,'Customer Details'!$A$1:$B$3264,2,0)</f>
        <v>United Kingdom</v>
      </c>
      <c r="I8904" s="7">
        <f t="shared" si="1"/>
        <v>3.38</v>
      </c>
      <c r="J8904" s="7">
        <f t="shared" si="2"/>
        <v>3.38</v>
      </c>
    </row>
    <row r="8905" ht="15.75" customHeight="1">
      <c r="A8905" s="4">
        <v>554836.0</v>
      </c>
      <c r="B8905" s="4" t="s">
        <v>388</v>
      </c>
      <c r="C8905" s="5" t="s">
        <v>389</v>
      </c>
      <c r="D8905" s="5">
        <v>12.0</v>
      </c>
      <c r="E8905" s="5">
        <v>1.25</v>
      </c>
      <c r="F8905" s="4">
        <v>13015.0</v>
      </c>
      <c r="G8905" s="6">
        <v>44526.68402777778</v>
      </c>
      <c r="H8905" s="6" t="str">
        <f>VLOOKUP(F8905,'Customer Details'!$A$1:$B$3264,2,0)</f>
        <v>Australia</v>
      </c>
      <c r="I8905" s="7">
        <f t="shared" si="1"/>
        <v>15</v>
      </c>
      <c r="J8905" s="7">
        <f t="shared" si="2"/>
        <v>15</v>
      </c>
    </row>
    <row r="8906" ht="15.75" customHeight="1">
      <c r="A8906" s="4" t="s">
        <v>1246</v>
      </c>
      <c r="B8906" s="4">
        <v>23309.0</v>
      </c>
      <c r="C8906" s="5" t="s">
        <v>2666</v>
      </c>
      <c r="D8906" s="5">
        <v>-24.0</v>
      </c>
      <c r="E8906" s="5">
        <v>0.55</v>
      </c>
      <c r="F8906" s="4">
        <v>17838.0</v>
      </c>
      <c r="G8906" s="6">
        <v>44694.48472222222</v>
      </c>
      <c r="H8906" s="6" t="str">
        <f>VLOOKUP(F8906,'Customer Details'!$A$1:$B$3264,2,0)</f>
        <v>United Kingdom</v>
      </c>
      <c r="I8906" s="7">
        <f t="shared" si="1"/>
        <v>-13.2</v>
      </c>
      <c r="J8906" s="7">
        <f t="shared" si="2"/>
        <v>13.2</v>
      </c>
    </row>
    <row r="8907" ht="15.75" customHeight="1">
      <c r="A8907" s="4">
        <v>548984.0</v>
      </c>
      <c r="B8907" s="4" t="s">
        <v>73</v>
      </c>
      <c r="C8907" s="5" t="s">
        <v>74</v>
      </c>
      <c r="D8907" s="5">
        <v>6.0</v>
      </c>
      <c r="E8907" s="5">
        <v>0.42</v>
      </c>
      <c r="F8907" s="4">
        <v>14546.0</v>
      </c>
      <c r="G8907" s="6">
        <v>44474.52569444444</v>
      </c>
      <c r="H8907" s="6" t="str">
        <f>VLOOKUP(F8907,'Customer Details'!$A$1:$B$3264,2,0)</f>
        <v>USA</v>
      </c>
      <c r="I8907" s="7">
        <f t="shared" si="1"/>
        <v>2.52</v>
      </c>
      <c r="J8907" s="7">
        <f t="shared" si="2"/>
        <v>2.52</v>
      </c>
    </row>
    <row r="8908" ht="15.75" customHeight="1">
      <c r="A8908" s="4">
        <v>575117.0</v>
      </c>
      <c r="B8908" s="4" t="s">
        <v>596</v>
      </c>
      <c r="C8908" s="5" t="s">
        <v>597</v>
      </c>
      <c r="D8908" s="5">
        <v>1.0</v>
      </c>
      <c r="E8908" s="5">
        <v>0.85</v>
      </c>
      <c r="F8908" s="4">
        <v>12748.0</v>
      </c>
      <c r="G8908" s="6">
        <v>44689.59861111111</v>
      </c>
      <c r="H8908" s="6" t="str">
        <f>VLOOKUP(F8908,'Customer Details'!$A$1:$B$3264,2,0)</f>
        <v>USA</v>
      </c>
      <c r="I8908" s="7">
        <f t="shared" si="1"/>
        <v>0.85</v>
      </c>
      <c r="J8908" s="7">
        <f t="shared" si="2"/>
        <v>0.85</v>
      </c>
    </row>
    <row r="8909" ht="15.75" customHeight="1">
      <c r="A8909" s="4">
        <v>578029.0</v>
      </c>
      <c r="B8909" s="4" t="s">
        <v>112</v>
      </c>
      <c r="C8909" s="5" t="s">
        <v>113</v>
      </c>
      <c r="D8909" s="5">
        <v>12.0</v>
      </c>
      <c r="E8909" s="5">
        <v>4.25</v>
      </c>
      <c r="F8909" s="4">
        <v>16985.0</v>
      </c>
      <c r="G8909" s="6">
        <v>44703.56458333333</v>
      </c>
      <c r="H8909" s="6" t="str">
        <f>VLOOKUP(F8909,'Customer Details'!$A$1:$B$3264,2,0)</f>
        <v>United Kingdom</v>
      </c>
      <c r="I8909" s="7">
        <f t="shared" si="1"/>
        <v>51</v>
      </c>
      <c r="J8909" s="7">
        <f t="shared" si="2"/>
        <v>51</v>
      </c>
    </row>
    <row r="8910" ht="15.75" customHeight="1">
      <c r="A8910" s="4">
        <v>539317.0</v>
      </c>
      <c r="B8910" s="4" t="s">
        <v>38</v>
      </c>
      <c r="C8910" s="5" t="s">
        <v>39</v>
      </c>
      <c r="D8910" s="5">
        <v>3.0</v>
      </c>
      <c r="E8910" s="5">
        <v>2.95</v>
      </c>
      <c r="F8910" s="4">
        <v>17392.0</v>
      </c>
      <c r="G8910" s="6">
        <v>44363.79444444444</v>
      </c>
      <c r="H8910" s="6" t="str">
        <f>VLOOKUP(F8910,'Customer Details'!$A$1:$B$3264,2,0)</f>
        <v>United Kingdom</v>
      </c>
      <c r="I8910" s="7">
        <f t="shared" si="1"/>
        <v>8.85</v>
      </c>
      <c r="J8910" s="7">
        <f t="shared" si="2"/>
        <v>8.85</v>
      </c>
    </row>
    <row r="8911" ht="15.75" customHeight="1">
      <c r="A8911" s="4">
        <v>553035.0</v>
      </c>
      <c r="B8911" s="4">
        <v>22535.0</v>
      </c>
      <c r="C8911" s="5" t="s">
        <v>3555</v>
      </c>
      <c r="D8911" s="5">
        <v>1.0</v>
      </c>
      <c r="E8911" s="5">
        <v>0.42</v>
      </c>
      <c r="F8911" s="4">
        <v>17337.0</v>
      </c>
      <c r="G8911" s="6">
        <v>44512.84236111111</v>
      </c>
      <c r="H8911" s="6" t="str">
        <f>VLOOKUP(F8911,'Customer Details'!$A$1:$B$3264,2,0)</f>
        <v>China</v>
      </c>
      <c r="I8911" s="7">
        <f t="shared" si="1"/>
        <v>0.42</v>
      </c>
      <c r="J8911" s="7">
        <f t="shared" si="2"/>
        <v>0.42</v>
      </c>
    </row>
    <row r="8912" ht="15.75" customHeight="1">
      <c r="A8912" s="4">
        <v>538209.0</v>
      </c>
      <c r="B8912" s="4" t="s">
        <v>419</v>
      </c>
      <c r="C8912" s="5" t="s">
        <v>420</v>
      </c>
      <c r="D8912" s="5">
        <v>1.0</v>
      </c>
      <c r="E8912" s="5">
        <v>1.25</v>
      </c>
      <c r="F8912" s="4">
        <v>12748.0</v>
      </c>
      <c r="G8912" s="6">
        <v>44357.4875</v>
      </c>
      <c r="H8912" s="6" t="str">
        <f>VLOOKUP(F8912,'Customer Details'!$A$1:$B$3264,2,0)</f>
        <v>USA</v>
      </c>
      <c r="I8912" s="7">
        <f t="shared" si="1"/>
        <v>1.25</v>
      </c>
      <c r="J8912" s="7">
        <f t="shared" si="2"/>
        <v>1.25</v>
      </c>
    </row>
    <row r="8913" ht="15.75" customHeight="1">
      <c r="A8913" s="4">
        <v>547538.0</v>
      </c>
      <c r="B8913" s="4" t="s">
        <v>22</v>
      </c>
      <c r="C8913" s="5" t="s">
        <v>23</v>
      </c>
      <c r="D8913" s="5">
        <v>10.0</v>
      </c>
      <c r="E8913" s="5">
        <v>1.95</v>
      </c>
      <c r="F8913" s="4">
        <v>13534.0</v>
      </c>
      <c r="G8913" s="6">
        <v>44462.63680555556</v>
      </c>
      <c r="H8913" s="6" t="str">
        <f>VLOOKUP(F8913,'Customer Details'!$A$1:$B$3264,2,0)</f>
        <v>United Kingdom</v>
      </c>
      <c r="I8913" s="7">
        <f t="shared" si="1"/>
        <v>19.5</v>
      </c>
      <c r="J8913" s="7">
        <f t="shared" si="2"/>
        <v>19.5</v>
      </c>
    </row>
    <row r="8914" ht="15.75" customHeight="1">
      <c r="A8914" s="4" t="s">
        <v>3556</v>
      </c>
      <c r="B8914" s="4">
        <v>20979.0</v>
      </c>
      <c r="C8914" s="5" t="s">
        <v>1714</v>
      </c>
      <c r="D8914" s="5">
        <v>-5.0</v>
      </c>
      <c r="E8914" s="5">
        <v>1.25</v>
      </c>
      <c r="F8914" s="4">
        <v>17315.0</v>
      </c>
      <c r="G8914" s="6">
        <v>44721.49861111111</v>
      </c>
      <c r="H8914" s="6" t="str">
        <f>VLOOKUP(F8914,'Customer Details'!$A$1:$B$3264,2,0)</f>
        <v>United Kingdom</v>
      </c>
      <c r="I8914" s="7">
        <f t="shared" si="1"/>
        <v>-6.25</v>
      </c>
      <c r="J8914" s="7">
        <f t="shared" si="2"/>
        <v>6.25</v>
      </c>
    </row>
    <row r="8915" ht="15.75" customHeight="1">
      <c r="A8915" s="4">
        <v>553219.0</v>
      </c>
      <c r="B8915" s="4" t="s">
        <v>38</v>
      </c>
      <c r="C8915" s="5" t="s">
        <v>39</v>
      </c>
      <c r="D8915" s="5">
        <v>6.0</v>
      </c>
      <c r="E8915" s="5">
        <v>2.95</v>
      </c>
      <c r="F8915" s="4">
        <v>13769.0</v>
      </c>
      <c r="G8915" s="6">
        <v>44516.41458333333</v>
      </c>
      <c r="H8915" s="6" t="str">
        <f>VLOOKUP(F8915,'Customer Details'!$A$1:$B$3264,2,0)</f>
        <v>India</v>
      </c>
      <c r="I8915" s="7">
        <f t="shared" si="1"/>
        <v>17.7</v>
      </c>
      <c r="J8915" s="7">
        <f t="shared" si="2"/>
        <v>17.7</v>
      </c>
    </row>
    <row r="8916" ht="15.75" customHeight="1">
      <c r="A8916" s="4">
        <v>546422.0</v>
      </c>
      <c r="B8916" s="4" t="s">
        <v>320</v>
      </c>
      <c r="C8916" s="5" t="s">
        <v>321</v>
      </c>
      <c r="D8916" s="5">
        <v>1.0</v>
      </c>
      <c r="E8916" s="5">
        <v>2.95</v>
      </c>
      <c r="F8916" s="4">
        <v>15547.0</v>
      </c>
      <c r="G8916" s="6">
        <v>44452.48472222222</v>
      </c>
      <c r="H8916" s="6" t="str">
        <f>VLOOKUP(F8916,'Customer Details'!$A$1:$B$3264,2,0)</f>
        <v>USA</v>
      </c>
      <c r="I8916" s="7">
        <f t="shared" si="1"/>
        <v>2.95</v>
      </c>
      <c r="J8916" s="7">
        <f t="shared" si="2"/>
        <v>2.95</v>
      </c>
    </row>
    <row r="8917" ht="15.75" customHeight="1">
      <c r="A8917" s="4">
        <v>549053.0</v>
      </c>
      <c r="B8917" s="4" t="s">
        <v>2323</v>
      </c>
      <c r="C8917" s="5" t="s">
        <v>2324</v>
      </c>
      <c r="D8917" s="5">
        <v>6.0</v>
      </c>
      <c r="E8917" s="5">
        <v>1.65</v>
      </c>
      <c r="F8917" s="4">
        <v>13863.0</v>
      </c>
      <c r="G8917" s="6">
        <v>44475.43055555555</v>
      </c>
      <c r="H8917" s="6" t="str">
        <f>VLOOKUP(F8917,'Customer Details'!$A$1:$B$3264,2,0)</f>
        <v>China</v>
      </c>
      <c r="I8917" s="7">
        <f t="shared" si="1"/>
        <v>9.9</v>
      </c>
      <c r="J8917" s="7">
        <f t="shared" si="2"/>
        <v>9.9</v>
      </c>
    </row>
    <row r="8918" ht="15.75" customHeight="1">
      <c r="A8918" s="4">
        <v>580893.0</v>
      </c>
      <c r="B8918" s="4" t="s">
        <v>511</v>
      </c>
      <c r="C8918" s="5" t="s">
        <v>512</v>
      </c>
      <c r="D8918" s="5">
        <v>1.0</v>
      </c>
      <c r="E8918" s="5">
        <v>5.95</v>
      </c>
      <c r="F8918" s="4">
        <v>17290.0</v>
      </c>
      <c r="G8918" s="6">
        <v>44718.52638888889</v>
      </c>
      <c r="H8918" s="6" t="str">
        <f>VLOOKUP(F8918,'Customer Details'!$A$1:$B$3264,2,0)</f>
        <v>Australia</v>
      </c>
      <c r="I8918" s="7">
        <f t="shared" si="1"/>
        <v>5.95</v>
      </c>
      <c r="J8918" s="7">
        <f t="shared" si="2"/>
        <v>5.95</v>
      </c>
    </row>
    <row r="8919" ht="15.75" customHeight="1">
      <c r="A8919" s="4">
        <v>540406.0</v>
      </c>
      <c r="B8919" s="4" t="s">
        <v>22</v>
      </c>
      <c r="C8919" s="5" t="s">
        <v>23</v>
      </c>
      <c r="D8919" s="5">
        <v>100.0</v>
      </c>
      <c r="E8919" s="5">
        <v>1.65</v>
      </c>
      <c r="F8919" s="4">
        <v>13798.0</v>
      </c>
      <c r="G8919" s="6">
        <v>44384.41180555556</v>
      </c>
      <c r="H8919" s="6" t="str">
        <f>VLOOKUP(F8919,'Customer Details'!$A$1:$B$3264,2,0)</f>
        <v>India</v>
      </c>
      <c r="I8919" s="7">
        <f t="shared" si="1"/>
        <v>165</v>
      </c>
      <c r="J8919" s="7">
        <f t="shared" si="2"/>
        <v>165</v>
      </c>
    </row>
    <row r="8920" ht="15.75" customHeight="1">
      <c r="A8920" s="4" t="s">
        <v>2002</v>
      </c>
      <c r="B8920" s="4">
        <v>22720.0</v>
      </c>
      <c r="C8920" s="5" t="s">
        <v>109</v>
      </c>
      <c r="D8920" s="5">
        <v>-1.0</v>
      </c>
      <c r="E8920" s="5">
        <v>4.95</v>
      </c>
      <c r="F8920" s="4">
        <v>15827.0</v>
      </c>
      <c r="G8920" s="6">
        <v>44543.68472222222</v>
      </c>
      <c r="H8920" s="6" t="str">
        <f>VLOOKUP(F8920,'Customer Details'!$A$1:$B$3264,2,0)</f>
        <v>China</v>
      </c>
      <c r="I8920" s="7">
        <f t="shared" si="1"/>
        <v>-4.95</v>
      </c>
      <c r="J8920" s="7">
        <f t="shared" si="2"/>
        <v>4.95</v>
      </c>
    </row>
    <row r="8921" ht="15.75" customHeight="1">
      <c r="A8921" s="4">
        <v>548743.0</v>
      </c>
      <c r="B8921" s="4" t="s">
        <v>38</v>
      </c>
      <c r="C8921" s="5" t="s">
        <v>39</v>
      </c>
      <c r="D8921" s="5">
        <v>6.0</v>
      </c>
      <c r="E8921" s="5">
        <v>2.95</v>
      </c>
      <c r="F8921" s="4">
        <v>14895.0</v>
      </c>
      <c r="G8921" s="6">
        <v>44473.50347222222</v>
      </c>
      <c r="H8921" s="6" t="str">
        <f>VLOOKUP(F8921,'Customer Details'!$A$1:$B$3264,2,0)</f>
        <v>USA</v>
      </c>
      <c r="I8921" s="7">
        <f t="shared" si="1"/>
        <v>17.7</v>
      </c>
      <c r="J8921" s="7">
        <f t="shared" si="2"/>
        <v>17.7</v>
      </c>
    </row>
    <row r="8922" ht="15.75" customHeight="1">
      <c r="A8922" s="4">
        <v>566913.0</v>
      </c>
      <c r="B8922" s="4" t="s">
        <v>485</v>
      </c>
      <c r="C8922" s="5" t="s">
        <v>486</v>
      </c>
      <c r="D8922" s="5">
        <v>2.0</v>
      </c>
      <c r="E8922" s="5">
        <v>1.25</v>
      </c>
      <c r="F8922" s="4">
        <v>17602.0</v>
      </c>
      <c r="G8922" s="6">
        <v>44635.58819444444</v>
      </c>
      <c r="H8922" s="6" t="str">
        <f>VLOOKUP(F8922,'Customer Details'!$A$1:$B$3264,2,0)</f>
        <v>Australia</v>
      </c>
      <c r="I8922" s="7">
        <f t="shared" si="1"/>
        <v>2.5</v>
      </c>
      <c r="J8922" s="7">
        <f t="shared" si="2"/>
        <v>2.5</v>
      </c>
    </row>
    <row r="8923" ht="15.75" customHeight="1">
      <c r="A8923" s="4">
        <v>576274.0</v>
      </c>
      <c r="B8923" s="4" t="s">
        <v>183</v>
      </c>
      <c r="C8923" s="5" t="s">
        <v>184</v>
      </c>
      <c r="D8923" s="5">
        <v>1.0</v>
      </c>
      <c r="E8923" s="5">
        <v>1.65</v>
      </c>
      <c r="F8923" s="4">
        <v>17793.0</v>
      </c>
      <c r="G8923" s="6">
        <v>44695.6</v>
      </c>
      <c r="H8923" s="6" t="str">
        <f>VLOOKUP(F8923,'Customer Details'!$A$1:$B$3264,2,0)</f>
        <v>India</v>
      </c>
      <c r="I8923" s="7">
        <f t="shared" si="1"/>
        <v>1.65</v>
      </c>
      <c r="J8923" s="7">
        <f t="shared" si="2"/>
        <v>1.65</v>
      </c>
    </row>
    <row r="8924" ht="15.75" customHeight="1">
      <c r="A8924" s="4">
        <v>574877.0</v>
      </c>
      <c r="B8924" s="4" t="s">
        <v>287</v>
      </c>
      <c r="C8924" s="5" t="s">
        <v>288</v>
      </c>
      <c r="D8924" s="5">
        <v>24.0</v>
      </c>
      <c r="E8924" s="5">
        <v>1.25</v>
      </c>
      <c r="F8924" s="4">
        <v>16637.0</v>
      </c>
      <c r="G8924" s="6">
        <v>44688.55347222222</v>
      </c>
      <c r="H8924" s="6" t="str">
        <f>VLOOKUP(F8924,'Customer Details'!$A$1:$B$3264,2,0)</f>
        <v>United Kingdom</v>
      </c>
      <c r="I8924" s="7">
        <f t="shared" si="1"/>
        <v>30</v>
      </c>
      <c r="J8924" s="7">
        <f t="shared" si="2"/>
        <v>30</v>
      </c>
    </row>
    <row r="8925" ht="15.75" customHeight="1">
      <c r="A8925" s="4">
        <v>537372.0</v>
      </c>
      <c r="B8925" s="4" t="s">
        <v>48</v>
      </c>
      <c r="C8925" s="5" t="s">
        <v>49</v>
      </c>
      <c r="D8925" s="5">
        <v>1.0</v>
      </c>
      <c r="E8925" s="5">
        <v>1.95</v>
      </c>
      <c r="F8925" s="4">
        <v>16919.0</v>
      </c>
      <c r="G8925" s="6">
        <v>44353.53611111111</v>
      </c>
      <c r="H8925" s="6" t="str">
        <f>VLOOKUP(F8925,'Customer Details'!$A$1:$B$3264,2,0)</f>
        <v>USA</v>
      </c>
      <c r="I8925" s="7">
        <f t="shared" si="1"/>
        <v>1.95</v>
      </c>
      <c r="J8925" s="7">
        <f t="shared" si="2"/>
        <v>1.95</v>
      </c>
    </row>
    <row r="8926" ht="15.75" customHeight="1">
      <c r="A8926" s="4">
        <v>546774.0</v>
      </c>
      <c r="B8926" s="4">
        <v>22295.0</v>
      </c>
      <c r="C8926" s="5" t="s">
        <v>3557</v>
      </c>
      <c r="D8926" s="5">
        <v>2.0</v>
      </c>
      <c r="E8926" s="5">
        <v>1.65</v>
      </c>
      <c r="F8926" s="4">
        <v>14505.0</v>
      </c>
      <c r="G8926" s="6">
        <v>44455.65625</v>
      </c>
      <c r="H8926" s="6" t="str">
        <f>VLOOKUP(F8926,'Customer Details'!$A$1:$B$3264,2,0)</f>
        <v>Australia</v>
      </c>
      <c r="I8926" s="7">
        <f t="shared" si="1"/>
        <v>3.3</v>
      </c>
      <c r="J8926" s="7">
        <f t="shared" si="2"/>
        <v>3.3</v>
      </c>
    </row>
    <row r="8927" ht="15.75" customHeight="1">
      <c r="A8927" s="4">
        <v>537045.0</v>
      </c>
      <c r="B8927" s="4" t="s">
        <v>3558</v>
      </c>
      <c r="C8927" s="5" t="s">
        <v>3559</v>
      </c>
      <c r="D8927" s="5">
        <v>1.0</v>
      </c>
      <c r="E8927" s="5">
        <v>3.75</v>
      </c>
      <c r="F8927" s="4">
        <v>15038.0</v>
      </c>
      <c r="G8927" s="6">
        <v>44352.45416666667</v>
      </c>
      <c r="H8927" s="6" t="str">
        <f>VLOOKUP(F8927,'Customer Details'!$A$1:$B$3264,2,0)</f>
        <v>China</v>
      </c>
      <c r="I8927" s="7">
        <f t="shared" si="1"/>
        <v>3.75</v>
      </c>
      <c r="J8927" s="7">
        <f t="shared" si="2"/>
        <v>3.75</v>
      </c>
    </row>
    <row r="8928" ht="15.75" customHeight="1">
      <c r="A8928" s="4">
        <v>549940.0</v>
      </c>
      <c r="B8928" s="4" t="s">
        <v>427</v>
      </c>
      <c r="C8928" s="5" t="s">
        <v>428</v>
      </c>
      <c r="D8928" s="5">
        <v>96.0</v>
      </c>
      <c r="E8928" s="5">
        <v>0.42</v>
      </c>
      <c r="F8928" s="4">
        <v>13694.0</v>
      </c>
      <c r="G8928" s="6">
        <v>44482.49166666667</v>
      </c>
      <c r="H8928" s="6" t="str">
        <f>VLOOKUP(F8928,'Customer Details'!$A$1:$B$3264,2,0)</f>
        <v>USA</v>
      </c>
      <c r="I8928" s="7">
        <f t="shared" si="1"/>
        <v>40.32</v>
      </c>
      <c r="J8928" s="7">
        <f t="shared" si="2"/>
        <v>40.32</v>
      </c>
    </row>
    <row r="8929" ht="15.75" customHeight="1">
      <c r="A8929" s="4">
        <v>575583.0</v>
      </c>
      <c r="B8929" s="4">
        <v>22576.0</v>
      </c>
      <c r="C8929" s="5" t="s">
        <v>3560</v>
      </c>
      <c r="D8929" s="5">
        <v>1.0</v>
      </c>
      <c r="E8929" s="5">
        <v>0.85</v>
      </c>
      <c r="F8929" s="4">
        <v>14456.0</v>
      </c>
      <c r="G8929" s="6">
        <v>44691.49652777778</v>
      </c>
      <c r="H8929" s="6" t="str">
        <f>VLOOKUP(F8929,'Customer Details'!$A$1:$B$3264,2,0)</f>
        <v>USA</v>
      </c>
      <c r="I8929" s="7">
        <f t="shared" si="1"/>
        <v>0.85</v>
      </c>
      <c r="J8929" s="7">
        <f t="shared" si="2"/>
        <v>0.85</v>
      </c>
    </row>
    <row r="8930" ht="15.75" customHeight="1">
      <c r="A8930" s="4">
        <v>545521.0</v>
      </c>
      <c r="B8930" s="4" t="s">
        <v>574</v>
      </c>
      <c r="C8930" s="5" t="s">
        <v>575</v>
      </c>
      <c r="D8930" s="5">
        <v>8.0</v>
      </c>
      <c r="E8930" s="5">
        <v>2.95</v>
      </c>
      <c r="F8930" s="4">
        <v>17995.0</v>
      </c>
      <c r="G8930" s="6">
        <v>44442.52083333334</v>
      </c>
      <c r="H8930" s="6" t="str">
        <f>VLOOKUP(F8930,'Customer Details'!$A$1:$B$3264,2,0)</f>
        <v>China</v>
      </c>
      <c r="I8930" s="7">
        <f t="shared" si="1"/>
        <v>23.6</v>
      </c>
      <c r="J8930" s="7">
        <f t="shared" si="2"/>
        <v>23.6</v>
      </c>
    </row>
    <row r="8931" ht="15.75" customHeight="1">
      <c r="A8931" s="4">
        <v>542737.0</v>
      </c>
      <c r="B8931" s="4" t="s">
        <v>181</v>
      </c>
      <c r="C8931" s="5" t="s">
        <v>182</v>
      </c>
      <c r="D8931" s="5">
        <v>12.0</v>
      </c>
      <c r="E8931" s="5">
        <v>0.85</v>
      </c>
      <c r="F8931" s="4">
        <v>15058.0</v>
      </c>
      <c r="G8931" s="6">
        <v>44408.66111111111</v>
      </c>
      <c r="H8931" s="6" t="str">
        <f>VLOOKUP(F8931,'Customer Details'!$A$1:$B$3264,2,0)</f>
        <v>India</v>
      </c>
      <c r="I8931" s="7">
        <f t="shared" si="1"/>
        <v>10.2</v>
      </c>
      <c r="J8931" s="7">
        <f t="shared" si="2"/>
        <v>10.2</v>
      </c>
    </row>
    <row r="8932" ht="15.75" customHeight="1">
      <c r="A8932" s="4" t="s">
        <v>1964</v>
      </c>
      <c r="B8932" s="4">
        <v>22676.0</v>
      </c>
      <c r="C8932" s="5" t="s">
        <v>3561</v>
      </c>
      <c r="D8932" s="5">
        <v>-10.0</v>
      </c>
      <c r="E8932" s="5">
        <v>1.25</v>
      </c>
      <c r="F8932" s="4">
        <v>15073.0</v>
      </c>
      <c r="G8932" s="6">
        <v>44536.52291666667</v>
      </c>
      <c r="H8932" s="6" t="str">
        <f>VLOOKUP(F8932,'Customer Details'!$A$1:$B$3264,2,0)</f>
        <v>Australia</v>
      </c>
      <c r="I8932" s="7">
        <f t="shared" si="1"/>
        <v>-12.5</v>
      </c>
      <c r="J8932" s="7">
        <f t="shared" si="2"/>
        <v>12.5</v>
      </c>
    </row>
    <row r="8933" ht="15.75" customHeight="1">
      <c r="A8933" s="4">
        <v>543040.0</v>
      </c>
      <c r="B8933" s="4" t="s">
        <v>1365</v>
      </c>
      <c r="C8933" s="5" t="s">
        <v>414</v>
      </c>
      <c r="D8933" s="5">
        <v>2.0</v>
      </c>
      <c r="E8933" s="5">
        <v>0.42</v>
      </c>
      <c r="F8933" s="4">
        <v>17337.0</v>
      </c>
      <c r="G8933" s="6">
        <v>44410.7125</v>
      </c>
      <c r="H8933" s="6" t="str">
        <f>VLOOKUP(F8933,'Customer Details'!$A$1:$B$3264,2,0)</f>
        <v>China</v>
      </c>
      <c r="I8933" s="7">
        <f t="shared" si="1"/>
        <v>0.84</v>
      </c>
      <c r="J8933" s="7">
        <f t="shared" si="2"/>
        <v>0.84</v>
      </c>
    </row>
    <row r="8934" ht="15.75" customHeight="1">
      <c r="A8934" s="4">
        <v>541270.0</v>
      </c>
      <c r="B8934" s="4" t="s">
        <v>233</v>
      </c>
      <c r="C8934" s="5" t="s">
        <v>234</v>
      </c>
      <c r="D8934" s="5">
        <v>1.0</v>
      </c>
      <c r="E8934" s="5">
        <v>2.55</v>
      </c>
      <c r="F8934" s="4">
        <v>14976.0</v>
      </c>
      <c r="G8934" s="6">
        <v>44394.46458333333</v>
      </c>
      <c r="H8934" s="6" t="str">
        <f>VLOOKUP(F8934,'Customer Details'!$A$1:$B$3264,2,0)</f>
        <v>India</v>
      </c>
      <c r="I8934" s="7">
        <f t="shared" si="1"/>
        <v>2.55</v>
      </c>
      <c r="J8934" s="7">
        <f t="shared" si="2"/>
        <v>2.55</v>
      </c>
    </row>
    <row r="8935" ht="15.75" customHeight="1">
      <c r="A8935" s="4">
        <v>563428.0</v>
      </c>
      <c r="B8935" s="4" t="s">
        <v>647</v>
      </c>
      <c r="C8935" s="5" t="s">
        <v>648</v>
      </c>
      <c r="D8935" s="5">
        <v>25.0</v>
      </c>
      <c r="E8935" s="5">
        <v>0.42</v>
      </c>
      <c r="F8935" s="4">
        <v>13159.0</v>
      </c>
      <c r="G8935" s="6">
        <v>44608.48888888889</v>
      </c>
      <c r="H8935" s="6" t="str">
        <f>VLOOKUP(F8935,'Customer Details'!$A$1:$B$3264,2,0)</f>
        <v>United Kingdom</v>
      </c>
      <c r="I8935" s="7">
        <f t="shared" si="1"/>
        <v>10.5</v>
      </c>
      <c r="J8935" s="7">
        <f t="shared" si="2"/>
        <v>10.5</v>
      </c>
    </row>
    <row r="8936" ht="15.75" customHeight="1">
      <c r="A8936" s="4">
        <v>538053.0</v>
      </c>
      <c r="B8936" s="4" t="s">
        <v>368</v>
      </c>
      <c r="C8936" s="5" t="s">
        <v>369</v>
      </c>
      <c r="D8936" s="5">
        <v>24.0</v>
      </c>
      <c r="E8936" s="5">
        <v>3.75</v>
      </c>
      <c r="F8936" s="4">
        <v>15856.0</v>
      </c>
      <c r="G8936" s="6">
        <v>44356.56527777778</v>
      </c>
      <c r="H8936" s="6" t="str">
        <f>VLOOKUP(F8936,'Customer Details'!$A$1:$B$3264,2,0)</f>
        <v>United Kingdom</v>
      </c>
      <c r="I8936" s="7">
        <f t="shared" si="1"/>
        <v>90</v>
      </c>
      <c r="J8936" s="7">
        <f t="shared" si="2"/>
        <v>90</v>
      </c>
    </row>
    <row r="8937" ht="15.75" customHeight="1">
      <c r="A8937" s="4">
        <v>564559.0</v>
      </c>
      <c r="B8937" s="4" t="s">
        <v>16</v>
      </c>
      <c r="C8937" s="5" t="s">
        <v>17</v>
      </c>
      <c r="D8937" s="5">
        <v>3.0</v>
      </c>
      <c r="E8937" s="5">
        <v>5.95</v>
      </c>
      <c r="F8937" s="4">
        <v>15811.0</v>
      </c>
      <c r="G8937" s="6">
        <v>44618.40069444444</v>
      </c>
      <c r="H8937" s="6" t="str">
        <f>VLOOKUP(F8937,'Customer Details'!$A$1:$B$3264,2,0)</f>
        <v>China</v>
      </c>
      <c r="I8937" s="7">
        <f t="shared" si="1"/>
        <v>17.85</v>
      </c>
      <c r="J8937" s="7">
        <f t="shared" si="2"/>
        <v>17.85</v>
      </c>
    </row>
    <row r="8938" ht="15.75" customHeight="1">
      <c r="A8938" s="4">
        <v>549981.0</v>
      </c>
      <c r="B8938" s="4">
        <v>23007.0</v>
      </c>
      <c r="C8938" s="5" t="s">
        <v>3562</v>
      </c>
      <c r="D8938" s="5">
        <v>1.0</v>
      </c>
      <c r="E8938" s="5">
        <v>16.95</v>
      </c>
      <c r="F8938" s="4">
        <v>16348.0</v>
      </c>
      <c r="G8938" s="6">
        <v>44482.65902777778</v>
      </c>
      <c r="H8938" s="6" t="str">
        <f>VLOOKUP(F8938,'Customer Details'!$A$1:$B$3264,2,0)</f>
        <v>USA</v>
      </c>
      <c r="I8938" s="7">
        <f t="shared" si="1"/>
        <v>16.95</v>
      </c>
      <c r="J8938" s="7">
        <f t="shared" si="2"/>
        <v>16.95</v>
      </c>
    </row>
    <row r="8939" ht="15.75" customHeight="1">
      <c r="A8939" s="4">
        <v>541251.0</v>
      </c>
      <c r="B8939" s="4">
        <v>22284.0</v>
      </c>
      <c r="C8939" s="5" t="s">
        <v>2276</v>
      </c>
      <c r="D8939" s="5">
        <v>12.0</v>
      </c>
      <c r="E8939" s="5">
        <v>1.65</v>
      </c>
      <c r="F8939" s="4">
        <v>15046.0</v>
      </c>
      <c r="G8939" s="6">
        <v>44393.55902777778</v>
      </c>
      <c r="H8939" s="6" t="str">
        <f>VLOOKUP(F8939,'Customer Details'!$A$1:$B$3264,2,0)</f>
        <v>Australia</v>
      </c>
      <c r="I8939" s="7">
        <f t="shared" si="1"/>
        <v>19.8</v>
      </c>
      <c r="J8939" s="7">
        <f t="shared" si="2"/>
        <v>19.8</v>
      </c>
    </row>
    <row r="8940" ht="15.75" customHeight="1">
      <c r="A8940" s="4">
        <v>545545.0</v>
      </c>
      <c r="B8940" s="4" t="s">
        <v>742</v>
      </c>
      <c r="C8940" s="5" t="s">
        <v>743</v>
      </c>
      <c r="D8940" s="5">
        <v>1.0</v>
      </c>
      <c r="E8940" s="5">
        <v>7.95</v>
      </c>
      <c r="F8940" s="4">
        <v>17841.0</v>
      </c>
      <c r="G8940" s="6">
        <v>44442.62638888889</v>
      </c>
      <c r="H8940" s="6" t="str">
        <f>VLOOKUP(F8940,'Customer Details'!$A$1:$B$3264,2,0)</f>
        <v>India</v>
      </c>
      <c r="I8940" s="7">
        <f t="shared" si="1"/>
        <v>7.95</v>
      </c>
      <c r="J8940" s="7">
        <f t="shared" si="2"/>
        <v>7.95</v>
      </c>
    </row>
    <row r="8941" ht="15.75" customHeight="1">
      <c r="A8941" s="4">
        <v>536569.0</v>
      </c>
      <c r="B8941" s="4" t="s">
        <v>907</v>
      </c>
      <c r="C8941" s="5" t="s">
        <v>908</v>
      </c>
      <c r="D8941" s="5">
        <v>1.0</v>
      </c>
      <c r="E8941" s="5">
        <v>3.75</v>
      </c>
      <c r="F8941" s="4">
        <v>16274.0</v>
      </c>
      <c r="G8941" s="6">
        <v>44348.64930555555</v>
      </c>
      <c r="H8941" s="6" t="str">
        <f>VLOOKUP(F8941,'Customer Details'!$A$1:$B$3264,2,0)</f>
        <v>United Kingdom</v>
      </c>
      <c r="I8941" s="7">
        <f t="shared" si="1"/>
        <v>3.75</v>
      </c>
      <c r="J8941" s="7">
        <f t="shared" si="2"/>
        <v>3.75</v>
      </c>
    </row>
    <row r="8942" ht="15.75" customHeight="1">
      <c r="A8942" s="4">
        <v>552572.0</v>
      </c>
      <c r="B8942" s="4" t="s">
        <v>48</v>
      </c>
      <c r="C8942" s="5" t="s">
        <v>49</v>
      </c>
      <c r="D8942" s="5">
        <v>200.0</v>
      </c>
      <c r="E8942" s="5">
        <v>1.79</v>
      </c>
      <c r="F8942" s="4">
        <v>14680.0</v>
      </c>
      <c r="G8942" s="6">
        <v>44510.50763888889</v>
      </c>
      <c r="H8942" s="6" t="str">
        <f>VLOOKUP(F8942,'Customer Details'!$A$1:$B$3264,2,0)</f>
        <v>United Kingdom</v>
      </c>
      <c r="I8942" s="7">
        <f t="shared" si="1"/>
        <v>358</v>
      </c>
      <c r="J8942" s="7">
        <f t="shared" si="2"/>
        <v>358</v>
      </c>
    </row>
    <row r="8943" ht="15.75" customHeight="1">
      <c r="A8943" s="4">
        <v>557878.0</v>
      </c>
      <c r="B8943" s="4" t="s">
        <v>81</v>
      </c>
      <c r="C8943" s="5" t="s">
        <v>82</v>
      </c>
      <c r="D8943" s="5">
        <v>4.0</v>
      </c>
      <c r="E8943" s="5">
        <v>1.25</v>
      </c>
      <c r="F8943" s="4">
        <v>16940.0</v>
      </c>
      <c r="G8943" s="6">
        <v>44553.55069444444</v>
      </c>
      <c r="H8943" s="6" t="str">
        <f>VLOOKUP(F8943,'Customer Details'!$A$1:$B$3264,2,0)</f>
        <v>Australia</v>
      </c>
      <c r="I8943" s="7">
        <f t="shared" si="1"/>
        <v>5</v>
      </c>
      <c r="J8943" s="7">
        <f t="shared" si="2"/>
        <v>5</v>
      </c>
    </row>
    <row r="8944" ht="15.75" customHeight="1">
      <c r="A8944" s="4">
        <v>552318.0</v>
      </c>
      <c r="B8944" s="4">
        <v>22077.0</v>
      </c>
      <c r="C8944" s="5" t="s">
        <v>3563</v>
      </c>
      <c r="D8944" s="5">
        <v>2.0</v>
      </c>
      <c r="E8944" s="5">
        <v>1.65</v>
      </c>
      <c r="F8944" s="4">
        <v>17231.0</v>
      </c>
      <c r="G8944" s="6">
        <v>44508.67569444444</v>
      </c>
      <c r="H8944" s="6" t="str">
        <f>VLOOKUP(F8944,'Customer Details'!$A$1:$B$3264,2,0)</f>
        <v>China</v>
      </c>
      <c r="I8944" s="7">
        <f t="shared" si="1"/>
        <v>3.3</v>
      </c>
      <c r="J8944" s="7">
        <f t="shared" si="2"/>
        <v>3.3</v>
      </c>
    </row>
    <row r="8945" ht="15.75" customHeight="1">
      <c r="A8945" s="4">
        <v>548317.0</v>
      </c>
      <c r="B8945" s="4" t="s">
        <v>475</v>
      </c>
      <c r="C8945" s="5" t="s">
        <v>476</v>
      </c>
      <c r="D8945" s="5">
        <v>25.0</v>
      </c>
      <c r="E8945" s="5">
        <v>0.42</v>
      </c>
      <c r="F8945" s="4">
        <v>18179.0</v>
      </c>
      <c r="G8945" s="6">
        <v>44469.52986111111</v>
      </c>
      <c r="H8945" s="6" t="str">
        <f>VLOOKUP(F8945,'Customer Details'!$A$1:$B$3264,2,0)</f>
        <v>United Kingdom</v>
      </c>
      <c r="I8945" s="7">
        <f t="shared" si="1"/>
        <v>10.5</v>
      </c>
      <c r="J8945" s="7">
        <f t="shared" si="2"/>
        <v>10.5</v>
      </c>
    </row>
    <row r="8946" ht="15.75" customHeight="1">
      <c r="A8946" s="4" t="s">
        <v>108</v>
      </c>
      <c r="B8946" s="4">
        <v>23408.0</v>
      </c>
      <c r="C8946" s="5" t="s">
        <v>3564</v>
      </c>
      <c r="D8946" s="5">
        <v>-6.0</v>
      </c>
      <c r="E8946" s="5">
        <v>2.08</v>
      </c>
      <c r="F8946" s="4">
        <v>16571.0</v>
      </c>
      <c r="G8946" s="6">
        <v>44718.58819444444</v>
      </c>
      <c r="H8946" s="6" t="str">
        <f>VLOOKUP(F8946,'Customer Details'!$A$1:$B$3264,2,0)</f>
        <v>Australia</v>
      </c>
      <c r="I8946" s="7">
        <f t="shared" si="1"/>
        <v>-12.48</v>
      </c>
      <c r="J8946" s="7">
        <f t="shared" si="2"/>
        <v>12.48</v>
      </c>
    </row>
    <row r="8947" ht="15.75" customHeight="1">
      <c r="A8947" s="4">
        <v>559863.0</v>
      </c>
      <c r="B8947" s="4" t="s">
        <v>833</v>
      </c>
      <c r="C8947" s="5" t="s">
        <v>834</v>
      </c>
      <c r="D8947" s="5">
        <v>1.0</v>
      </c>
      <c r="E8947" s="5">
        <v>0.79</v>
      </c>
      <c r="F8947" s="4">
        <v>15039.0</v>
      </c>
      <c r="G8947" s="6">
        <v>44574.43958333333</v>
      </c>
      <c r="H8947" s="6" t="str">
        <f>VLOOKUP(F8947,'Customer Details'!$A$1:$B$3264,2,0)</f>
        <v>United Kingdom</v>
      </c>
      <c r="I8947" s="7">
        <f t="shared" si="1"/>
        <v>0.79</v>
      </c>
      <c r="J8947" s="7">
        <f t="shared" si="2"/>
        <v>0.79</v>
      </c>
    </row>
    <row r="8948" ht="15.75" customHeight="1">
      <c r="A8948" s="4">
        <v>578519.0</v>
      </c>
      <c r="B8948" s="4">
        <v>23322.0</v>
      </c>
      <c r="C8948" s="5" t="s">
        <v>2311</v>
      </c>
      <c r="D8948" s="5">
        <v>1.0</v>
      </c>
      <c r="E8948" s="5">
        <v>2.95</v>
      </c>
      <c r="F8948" s="4">
        <v>14591.0</v>
      </c>
      <c r="G8948" s="6">
        <v>44705.58055555556</v>
      </c>
      <c r="H8948" s="6" t="str">
        <f>VLOOKUP(F8948,'Customer Details'!$A$1:$B$3264,2,0)</f>
        <v>United Kingdom</v>
      </c>
      <c r="I8948" s="7">
        <f t="shared" si="1"/>
        <v>2.95</v>
      </c>
      <c r="J8948" s="7">
        <f t="shared" si="2"/>
        <v>2.95</v>
      </c>
    </row>
    <row r="8949" ht="15.75" customHeight="1">
      <c r="A8949" s="4">
        <v>537041.0</v>
      </c>
      <c r="B8949" s="4" t="s">
        <v>1867</v>
      </c>
      <c r="C8949" s="5" t="s">
        <v>1868</v>
      </c>
      <c r="D8949" s="5">
        <v>1.0</v>
      </c>
      <c r="E8949" s="5">
        <v>2.1</v>
      </c>
      <c r="F8949" s="4">
        <v>16033.0</v>
      </c>
      <c r="G8949" s="6">
        <v>44352.44166666667</v>
      </c>
      <c r="H8949" s="6" t="str">
        <f>VLOOKUP(F8949,'Customer Details'!$A$1:$B$3264,2,0)</f>
        <v>China</v>
      </c>
      <c r="I8949" s="7">
        <f t="shared" si="1"/>
        <v>2.1</v>
      </c>
      <c r="J8949" s="7">
        <f t="shared" si="2"/>
        <v>2.1</v>
      </c>
    </row>
    <row r="8950" ht="15.75" customHeight="1">
      <c r="A8950" s="4">
        <v>549279.0</v>
      </c>
      <c r="B8950" s="4" t="s">
        <v>56</v>
      </c>
      <c r="C8950" s="5" t="s">
        <v>57</v>
      </c>
      <c r="D8950" s="5">
        <v>2.0</v>
      </c>
      <c r="E8950" s="5">
        <v>1.95</v>
      </c>
      <c r="F8950" s="4">
        <v>16469.0</v>
      </c>
      <c r="G8950" s="6">
        <v>44476.55277777778</v>
      </c>
      <c r="H8950" s="6" t="str">
        <f>VLOOKUP(F8950,'Customer Details'!$A$1:$B$3264,2,0)</f>
        <v>India</v>
      </c>
      <c r="I8950" s="7">
        <f t="shared" si="1"/>
        <v>3.9</v>
      </c>
      <c r="J8950" s="7">
        <f t="shared" si="2"/>
        <v>3.9</v>
      </c>
    </row>
    <row r="8951" ht="15.75" customHeight="1">
      <c r="A8951" s="4">
        <v>580073.0</v>
      </c>
      <c r="B8951" s="4" t="s">
        <v>468</v>
      </c>
      <c r="C8951" s="5" t="s">
        <v>469</v>
      </c>
      <c r="D8951" s="5">
        <v>3.0</v>
      </c>
      <c r="E8951" s="5">
        <v>1.25</v>
      </c>
      <c r="F8951" s="4">
        <v>16813.0</v>
      </c>
      <c r="G8951" s="6">
        <v>44713.58541666667</v>
      </c>
      <c r="H8951" s="6" t="str">
        <f>VLOOKUP(F8951,'Customer Details'!$A$1:$B$3264,2,0)</f>
        <v>Australia</v>
      </c>
      <c r="I8951" s="7">
        <f t="shared" si="1"/>
        <v>3.75</v>
      </c>
      <c r="J8951" s="7">
        <f t="shared" si="2"/>
        <v>3.75</v>
      </c>
    </row>
    <row r="8952" ht="15.75" customHeight="1">
      <c r="A8952" s="4">
        <v>544676.0</v>
      </c>
      <c r="B8952" s="4" t="s">
        <v>2150</v>
      </c>
      <c r="C8952" s="5" t="s">
        <v>2151</v>
      </c>
      <c r="D8952" s="5">
        <v>1.0</v>
      </c>
      <c r="E8952" s="5">
        <v>0.85</v>
      </c>
      <c r="F8952" s="4">
        <v>17841.0</v>
      </c>
      <c r="G8952" s="6">
        <v>44430.66875</v>
      </c>
      <c r="H8952" s="6" t="str">
        <f>VLOOKUP(F8952,'Customer Details'!$A$1:$B$3264,2,0)</f>
        <v>India</v>
      </c>
      <c r="I8952" s="7">
        <f t="shared" si="1"/>
        <v>0.85</v>
      </c>
      <c r="J8952" s="7">
        <f t="shared" si="2"/>
        <v>0.85</v>
      </c>
    </row>
    <row r="8953" ht="15.75" customHeight="1">
      <c r="A8953" s="4">
        <v>538866.0</v>
      </c>
      <c r="B8953" s="4" t="s">
        <v>268</v>
      </c>
      <c r="C8953" s="5" t="s">
        <v>269</v>
      </c>
      <c r="D8953" s="5">
        <v>1.0</v>
      </c>
      <c r="E8953" s="5">
        <v>1.95</v>
      </c>
      <c r="F8953" s="4">
        <v>17841.0</v>
      </c>
      <c r="G8953" s="6">
        <v>44361.61111111111</v>
      </c>
      <c r="H8953" s="6" t="str">
        <f>VLOOKUP(F8953,'Customer Details'!$A$1:$B$3264,2,0)</f>
        <v>India</v>
      </c>
      <c r="I8953" s="7">
        <f t="shared" si="1"/>
        <v>1.95</v>
      </c>
      <c r="J8953" s="7">
        <f t="shared" si="2"/>
        <v>1.95</v>
      </c>
    </row>
    <row r="8954" ht="15.75" customHeight="1">
      <c r="A8954" s="4">
        <v>547667.0</v>
      </c>
      <c r="B8954" s="4" t="s">
        <v>22</v>
      </c>
      <c r="C8954" s="5" t="s">
        <v>23</v>
      </c>
      <c r="D8954" s="5">
        <v>20.0</v>
      </c>
      <c r="E8954" s="5">
        <v>1.95</v>
      </c>
      <c r="F8954" s="4">
        <v>16700.0</v>
      </c>
      <c r="G8954" s="6">
        <v>44463.55902777778</v>
      </c>
      <c r="H8954" s="6" t="str">
        <f>VLOOKUP(F8954,'Customer Details'!$A$1:$B$3264,2,0)</f>
        <v>Australia</v>
      </c>
      <c r="I8954" s="7">
        <f t="shared" si="1"/>
        <v>39</v>
      </c>
      <c r="J8954" s="7">
        <f t="shared" si="2"/>
        <v>39</v>
      </c>
    </row>
    <row r="8955" ht="15.75" customHeight="1">
      <c r="A8955" s="4">
        <v>556222.0</v>
      </c>
      <c r="B8955" s="4" t="s">
        <v>350</v>
      </c>
      <c r="C8955" s="5" t="s">
        <v>351</v>
      </c>
      <c r="D8955" s="5">
        <v>12.0</v>
      </c>
      <c r="E8955" s="5">
        <v>1.65</v>
      </c>
      <c r="F8955" s="4">
        <v>17522.0</v>
      </c>
      <c r="G8955" s="6">
        <v>44539.59930555556</v>
      </c>
      <c r="H8955" s="6" t="str">
        <f>VLOOKUP(F8955,'Customer Details'!$A$1:$B$3264,2,0)</f>
        <v>India</v>
      </c>
      <c r="I8955" s="7">
        <f t="shared" si="1"/>
        <v>19.8</v>
      </c>
      <c r="J8955" s="7">
        <f t="shared" si="2"/>
        <v>19.8</v>
      </c>
    </row>
    <row r="8956" ht="15.75" customHeight="1">
      <c r="A8956" s="4">
        <v>543803.0</v>
      </c>
      <c r="B8956" s="4" t="s">
        <v>398</v>
      </c>
      <c r="C8956" s="5" t="s">
        <v>399</v>
      </c>
      <c r="D8956" s="5">
        <v>12.0</v>
      </c>
      <c r="E8956" s="5">
        <v>1.65</v>
      </c>
      <c r="F8956" s="4">
        <v>17126.0</v>
      </c>
      <c r="G8956" s="6">
        <v>44421.50347222222</v>
      </c>
      <c r="H8956" s="6" t="str">
        <f>VLOOKUP(F8956,'Customer Details'!$A$1:$B$3264,2,0)</f>
        <v>United Kingdom</v>
      </c>
      <c r="I8956" s="7">
        <f t="shared" si="1"/>
        <v>19.8</v>
      </c>
      <c r="J8956" s="7">
        <f t="shared" si="2"/>
        <v>19.8</v>
      </c>
    </row>
    <row r="8957" ht="15.75" customHeight="1">
      <c r="A8957" s="4">
        <v>539920.0</v>
      </c>
      <c r="B8957" s="4" t="s">
        <v>210</v>
      </c>
      <c r="C8957" s="5" t="s">
        <v>211</v>
      </c>
      <c r="D8957" s="5">
        <v>6.0</v>
      </c>
      <c r="E8957" s="5">
        <v>0.85</v>
      </c>
      <c r="F8957" s="4">
        <v>14085.0</v>
      </c>
      <c r="G8957" s="6">
        <v>44370.4625</v>
      </c>
      <c r="H8957" s="6" t="str">
        <f>VLOOKUP(F8957,'Customer Details'!$A$1:$B$3264,2,0)</f>
        <v>USA</v>
      </c>
      <c r="I8957" s="7">
        <f t="shared" si="1"/>
        <v>5.1</v>
      </c>
      <c r="J8957" s="7">
        <f t="shared" si="2"/>
        <v>5.1</v>
      </c>
    </row>
    <row r="8958" ht="15.75" customHeight="1">
      <c r="A8958" s="4">
        <v>547652.0</v>
      </c>
      <c r="B8958" s="4" t="s">
        <v>85</v>
      </c>
      <c r="C8958" s="5" t="s">
        <v>86</v>
      </c>
      <c r="D8958" s="5">
        <v>24.0</v>
      </c>
      <c r="E8958" s="5">
        <v>0.95</v>
      </c>
      <c r="F8958" s="4">
        <v>14606.0</v>
      </c>
      <c r="G8958" s="6">
        <v>44463.51041666666</v>
      </c>
      <c r="H8958" s="6" t="str">
        <f>VLOOKUP(F8958,'Customer Details'!$A$1:$B$3264,2,0)</f>
        <v>USA</v>
      </c>
      <c r="I8958" s="7">
        <f t="shared" si="1"/>
        <v>22.8</v>
      </c>
      <c r="J8958" s="7">
        <f t="shared" si="2"/>
        <v>22.8</v>
      </c>
    </row>
    <row r="8959" ht="15.75" customHeight="1">
      <c r="A8959" s="4" t="s">
        <v>642</v>
      </c>
      <c r="B8959" s="4">
        <v>22918.0</v>
      </c>
      <c r="C8959" s="5" t="s">
        <v>3045</v>
      </c>
      <c r="D8959" s="5">
        <v>-12.0</v>
      </c>
      <c r="E8959" s="5">
        <v>0.65</v>
      </c>
      <c r="F8959" s="4">
        <v>14562.0</v>
      </c>
      <c r="G8959" s="6">
        <v>44575.48680555556</v>
      </c>
      <c r="H8959" s="6" t="str">
        <f>VLOOKUP(F8959,'Customer Details'!$A$1:$B$3264,2,0)</f>
        <v>United Kingdom</v>
      </c>
      <c r="I8959" s="7">
        <f t="shared" si="1"/>
        <v>-7.8</v>
      </c>
      <c r="J8959" s="7">
        <f t="shared" si="2"/>
        <v>7.8</v>
      </c>
    </row>
    <row r="8960" ht="15.75" customHeight="1">
      <c r="A8960" s="4" t="s">
        <v>1199</v>
      </c>
      <c r="B8960" s="4">
        <v>23425.0</v>
      </c>
      <c r="C8960" s="5" t="s">
        <v>3565</v>
      </c>
      <c r="D8960" s="5">
        <v>-2.0</v>
      </c>
      <c r="E8960" s="5">
        <v>2.49</v>
      </c>
      <c r="F8960" s="4">
        <v>17405.0</v>
      </c>
      <c r="G8960" s="6">
        <v>44657.75833333333</v>
      </c>
      <c r="H8960" s="6" t="str">
        <f>VLOOKUP(F8960,'Customer Details'!$A$1:$B$3264,2,0)</f>
        <v>USA</v>
      </c>
      <c r="I8960" s="7">
        <f t="shared" si="1"/>
        <v>-4.98</v>
      </c>
      <c r="J8960" s="7">
        <f t="shared" si="2"/>
        <v>4.98</v>
      </c>
    </row>
    <row r="8961" ht="15.75" customHeight="1">
      <c r="A8961" s="4">
        <v>544688.0</v>
      </c>
      <c r="B8961" s="4" t="s">
        <v>54</v>
      </c>
      <c r="C8961" s="5" t="s">
        <v>55</v>
      </c>
      <c r="D8961" s="5">
        <v>4.0</v>
      </c>
      <c r="E8961" s="5">
        <v>5.95</v>
      </c>
      <c r="F8961" s="4">
        <v>18151.0</v>
      </c>
      <c r="G8961" s="6">
        <v>44431.35347222222</v>
      </c>
      <c r="H8961" s="6" t="str">
        <f>VLOOKUP(F8961,'Customer Details'!$A$1:$B$3264,2,0)</f>
        <v>Australia</v>
      </c>
      <c r="I8961" s="7">
        <f t="shared" si="1"/>
        <v>23.8</v>
      </c>
      <c r="J8961" s="7">
        <f t="shared" si="2"/>
        <v>23.8</v>
      </c>
    </row>
    <row r="8962" ht="15.75" customHeight="1">
      <c r="A8962" s="4" t="s">
        <v>3566</v>
      </c>
      <c r="B8962" s="4">
        <v>85053.0</v>
      </c>
      <c r="C8962" s="5" t="s">
        <v>948</v>
      </c>
      <c r="D8962" s="5">
        <v>-3.0</v>
      </c>
      <c r="E8962" s="5">
        <v>2.1</v>
      </c>
      <c r="F8962" s="4">
        <v>12994.0</v>
      </c>
      <c r="G8962" s="6">
        <v>44616.39166666667</v>
      </c>
      <c r="H8962" s="6" t="str">
        <f>VLOOKUP(F8962,'Customer Details'!$A$1:$B$3264,2,0)</f>
        <v>United Kingdom</v>
      </c>
      <c r="I8962" s="7">
        <f t="shared" si="1"/>
        <v>-6.3</v>
      </c>
      <c r="J8962" s="7">
        <f t="shared" si="2"/>
        <v>6.3</v>
      </c>
    </row>
    <row r="8963" ht="15.75" customHeight="1">
      <c r="A8963" s="4">
        <v>572861.0</v>
      </c>
      <c r="B8963" s="4">
        <v>23034.0</v>
      </c>
      <c r="C8963" s="5" t="s">
        <v>3567</v>
      </c>
      <c r="D8963" s="5">
        <v>6.0</v>
      </c>
      <c r="E8963" s="5">
        <v>1.45</v>
      </c>
      <c r="F8963" s="4">
        <v>14102.0</v>
      </c>
      <c r="G8963" s="6">
        <v>44677.53194444445</v>
      </c>
      <c r="H8963" s="6" t="str">
        <f>VLOOKUP(F8963,'Customer Details'!$A$1:$B$3264,2,0)</f>
        <v>United Kingdom</v>
      </c>
      <c r="I8963" s="7">
        <f t="shared" si="1"/>
        <v>8.7</v>
      </c>
      <c r="J8963" s="7">
        <f t="shared" si="2"/>
        <v>8.7</v>
      </c>
    </row>
    <row r="8964" ht="15.75" customHeight="1">
      <c r="A8964" s="4">
        <v>565207.0</v>
      </c>
      <c r="B8964" s="4" t="s">
        <v>38</v>
      </c>
      <c r="C8964" s="5" t="s">
        <v>39</v>
      </c>
      <c r="D8964" s="5">
        <v>3.0</v>
      </c>
      <c r="E8964" s="5">
        <v>2.95</v>
      </c>
      <c r="F8964" s="4">
        <v>16764.0</v>
      </c>
      <c r="G8964" s="6">
        <v>44621.69861111111</v>
      </c>
      <c r="H8964" s="6" t="str">
        <f>VLOOKUP(F8964,'Customer Details'!$A$1:$B$3264,2,0)</f>
        <v>USA</v>
      </c>
      <c r="I8964" s="7">
        <f t="shared" si="1"/>
        <v>8.85</v>
      </c>
      <c r="J8964" s="7">
        <f t="shared" si="2"/>
        <v>8.85</v>
      </c>
    </row>
    <row r="8965" ht="15.75" customHeight="1">
      <c r="A8965" s="4">
        <v>579457.0</v>
      </c>
      <c r="B8965" s="4" t="s">
        <v>22</v>
      </c>
      <c r="C8965" s="5" t="s">
        <v>23</v>
      </c>
      <c r="D8965" s="5">
        <v>30.0</v>
      </c>
      <c r="E8965" s="5">
        <v>2.08</v>
      </c>
      <c r="F8965" s="4">
        <v>14824.0</v>
      </c>
      <c r="G8965" s="6">
        <v>44710.59722222222</v>
      </c>
      <c r="H8965" s="6" t="str">
        <f>VLOOKUP(F8965,'Customer Details'!$A$1:$B$3264,2,0)</f>
        <v>USA</v>
      </c>
      <c r="I8965" s="7">
        <f t="shared" si="1"/>
        <v>62.4</v>
      </c>
      <c r="J8965" s="7">
        <f t="shared" si="2"/>
        <v>62.4</v>
      </c>
    </row>
    <row r="8966" ht="15.75" customHeight="1">
      <c r="A8966" s="4">
        <v>551399.0</v>
      </c>
      <c r="B8966" s="4" t="s">
        <v>515</v>
      </c>
      <c r="C8966" s="5" t="s">
        <v>516</v>
      </c>
      <c r="D8966" s="5">
        <v>1.0</v>
      </c>
      <c r="E8966" s="5">
        <v>4.25</v>
      </c>
      <c r="F8966" s="4">
        <v>17874.0</v>
      </c>
      <c r="G8966" s="6">
        <v>44497.55347222222</v>
      </c>
      <c r="H8966" s="6" t="str">
        <f>VLOOKUP(F8966,'Customer Details'!$A$1:$B$3264,2,0)</f>
        <v>United Kingdom</v>
      </c>
      <c r="I8966" s="7">
        <f t="shared" si="1"/>
        <v>4.25</v>
      </c>
      <c r="J8966" s="7">
        <f t="shared" si="2"/>
        <v>4.25</v>
      </c>
    </row>
    <row r="8967" ht="15.75" customHeight="1">
      <c r="A8967" s="4">
        <v>581246.0</v>
      </c>
      <c r="B8967" s="4" t="s">
        <v>40</v>
      </c>
      <c r="C8967" s="5" t="s">
        <v>41</v>
      </c>
      <c r="D8967" s="5">
        <v>1.0</v>
      </c>
      <c r="E8967" s="5">
        <v>2.95</v>
      </c>
      <c r="F8967" s="4">
        <v>15453.0</v>
      </c>
      <c r="G8967" s="6">
        <v>44720.45763888889</v>
      </c>
      <c r="H8967" s="6" t="str">
        <f>VLOOKUP(F8967,'Customer Details'!$A$1:$B$3264,2,0)</f>
        <v>Australia</v>
      </c>
      <c r="I8967" s="7">
        <f t="shared" si="1"/>
        <v>2.95</v>
      </c>
      <c r="J8967" s="7">
        <f t="shared" si="2"/>
        <v>2.95</v>
      </c>
    </row>
    <row r="8968" ht="15.75" customHeight="1">
      <c r="A8968" s="4">
        <v>540813.0</v>
      </c>
      <c r="B8968" s="4" t="s">
        <v>1179</v>
      </c>
      <c r="C8968" s="5" t="s">
        <v>1180</v>
      </c>
      <c r="D8968" s="5">
        <v>2.0</v>
      </c>
      <c r="E8968" s="5">
        <v>2.55</v>
      </c>
      <c r="F8968" s="4">
        <v>14669.0</v>
      </c>
      <c r="G8968" s="6">
        <v>44388.52847222222</v>
      </c>
      <c r="H8968" s="6" t="str">
        <f>VLOOKUP(F8968,'Customer Details'!$A$1:$B$3264,2,0)</f>
        <v>USA</v>
      </c>
      <c r="I8968" s="7">
        <f t="shared" si="1"/>
        <v>5.1</v>
      </c>
      <c r="J8968" s="7">
        <f t="shared" si="2"/>
        <v>5.1</v>
      </c>
    </row>
    <row r="8969" ht="15.75" customHeight="1">
      <c r="A8969" s="4">
        <v>553039.0</v>
      </c>
      <c r="B8969" s="4" t="s">
        <v>59</v>
      </c>
      <c r="C8969" s="5" t="s">
        <v>60</v>
      </c>
      <c r="D8969" s="5">
        <v>25.0</v>
      </c>
      <c r="E8969" s="5">
        <v>3.75</v>
      </c>
      <c r="F8969" s="4">
        <v>16422.0</v>
      </c>
      <c r="G8969" s="6">
        <v>44513.34791666667</v>
      </c>
      <c r="H8969" s="6" t="str">
        <f>VLOOKUP(F8969,'Customer Details'!$A$1:$B$3264,2,0)</f>
        <v>China</v>
      </c>
      <c r="I8969" s="7">
        <f t="shared" si="1"/>
        <v>93.75</v>
      </c>
      <c r="J8969" s="7">
        <f t="shared" si="2"/>
        <v>93.75</v>
      </c>
    </row>
    <row r="8970" ht="15.75" customHeight="1">
      <c r="A8970" s="4">
        <v>578993.0</v>
      </c>
      <c r="B8970" s="4" t="s">
        <v>214</v>
      </c>
      <c r="C8970" s="5" t="s">
        <v>215</v>
      </c>
      <c r="D8970" s="5">
        <v>12.0</v>
      </c>
      <c r="E8970" s="5">
        <v>0.39</v>
      </c>
      <c r="F8970" s="4">
        <v>15987.0</v>
      </c>
      <c r="G8970" s="6">
        <v>44708.65138888889</v>
      </c>
      <c r="H8970" s="6" t="str">
        <f>VLOOKUP(F8970,'Customer Details'!$A$1:$B$3264,2,0)</f>
        <v>China</v>
      </c>
      <c r="I8970" s="7">
        <f t="shared" si="1"/>
        <v>4.68</v>
      </c>
      <c r="J8970" s="7">
        <f t="shared" si="2"/>
        <v>4.68</v>
      </c>
    </row>
    <row r="8971" ht="15.75" customHeight="1">
      <c r="A8971" s="4" t="s">
        <v>122</v>
      </c>
      <c r="B8971" s="4">
        <v>22355.0</v>
      </c>
      <c r="C8971" s="5" t="s">
        <v>1076</v>
      </c>
      <c r="D8971" s="5">
        <v>-4.0</v>
      </c>
      <c r="E8971" s="5">
        <v>0.72</v>
      </c>
      <c r="F8971" s="4">
        <v>14680.0</v>
      </c>
      <c r="G8971" s="6">
        <v>44649.52638888889</v>
      </c>
      <c r="H8971" s="6" t="str">
        <f>VLOOKUP(F8971,'Customer Details'!$A$1:$B$3264,2,0)</f>
        <v>United Kingdom</v>
      </c>
      <c r="I8971" s="7">
        <f t="shared" si="1"/>
        <v>-2.88</v>
      </c>
      <c r="J8971" s="7">
        <f t="shared" si="2"/>
        <v>2.88</v>
      </c>
    </row>
    <row r="8972" ht="15.75" customHeight="1">
      <c r="A8972" s="4">
        <v>548451.0</v>
      </c>
      <c r="B8972" s="4" t="s">
        <v>388</v>
      </c>
      <c r="C8972" s="5" t="s">
        <v>389</v>
      </c>
      <c r="D8972" s="5">
        <v>8.0</v>
      </c>
      <c r="E8972" s="5">
        <v>1.25</v>
      </c>
      <c r="F8972" s="4">
        <v>17365.0</v>
      </c>
      <c r="G8972" s="6">
        <v>44469.47569444445</v>
      </c>
      <c r="H8972" s="6" t="str">
        <f>VLOOKUP(F8972,'Customer Details'!$A$1:$B$3264,2,0)</f>
        <v>Australia</v>
      </c>
      <c r="I8972" s="7">
        <f t="shared" si="1"/>
        <v>10</v>
      </c>
      <c r="J8972" s="7">
        <f t="shared" si="2"/>
        <v>10</v>
      </c>
    </row>
    <row r="8973" ht="15.75" customHeight="1">
      <c r="A8973" s="4">
        <v>560035.0</v>
      </c>
      <c r="B8973" s="4" t="s">
        <v>40</v>
      </c>
      <c r="C8973" s="5" t="s">
        <v>41</v>
      </c>
      <c r="D8973" s="5">
        <v>6.0</v>
      </c>
      <c r="E8973" s="5">
        <v>2.95</v>
      </c>
      <c r="F8973" s="4">
        <v>17706.0</v>
      </c>
      <c r="G8973" s="6">
        <v>44575.57013888889</v>
      </c>
      <c r="H8973" s="6" t="str">
        <f>VLOOKUP(F8973,'Customer Details'!$A$1:$B$3264,2,0)</f>
        <v>India</v>
      </c>
      <c r="I8973" s="7">
        <f t="shared" si="1"/>
        <v>17.7</v>
      </c>
      <c r="J8973" s="7">
        <f t="shared" si="2"/>
        <v>17.7</v>
      </c>
    </row>
    <row r="8974" ht="15.75" customHeight="1">
      <c r="A8974" s="4">
        <v>565850.0</v>
      </c>
      <c r="B8974" s="4" t="s">
        <v>1021</v>
      </c>
      <c r="C8974" s="5" t="s">
        <v>1022</v>
      </c>
      <c r="D8974" s="5">
        <v>6.0</v>
      </c>
      <c r="E8974" s="5">
        <v>0.79</v>
      </c>
      <c r="F8974" s="4">
        <v>14530.0</v>
      </c>
      <c r="G8974" s="6">
        <v>44627.53819444445</v>
      </c>
      <c r="H8974" s="6" t="str">
        <f>VLOOKUP(F8974,'Customer Details'!$A$1:$B$3264,2,0)</f>
        <v>China</v>
      </c>
      <c r="I8974" s="7">
        <f t="shared" si="1"/>
        <v>4.74</v>
      </c>
      <c r="J8974" s="7">
        <f t="shared" si="2"/>
        <v>4.74</v>
      </c>
    </row>
    <row r="8975" ht="15.75" customHeight="1">
      <c r="A8975" s="4">
        <v>567818.0</v>
      </c>
      <c r="B8975" s="4" t="s">
        <v>114</v>
      </c>
      <c r="C8975" s="5" t="s">
        <v>115</v>
      </c>
      <c r="D8975" s="5">
        <v>8.0</v>
      </c>
      <c r="E8975" s="5">
        <v>3.75</v>
      </c>
      <c r="F8975" s="4">
        <v>14395.0</v>
      </c>
      <c r="G8975" s="6">
        <v>44642.52847222222</v>
      </c>
      <c r="H8975" s="6" t="str">
        <f>VLOOKUP(F8975,'Customer Details'!$A$1:$B$3264,2,0)</f>
        <v>USA</v>
      </c>
      <c r="I8975" s="7">
        <f t="shared" si="1"/>
        <v>30</v>
      </c>
      <c r="J8975" s="7">
        <f t="shared" si="2"/>
        <v>30</v>
      </c>
    </row>
    <row r="8976" ht="15.75" customHeight="1">
      <c r="A8976" s="4">
        <v>539988.0</v>
      </c>
      <c r="B8976" s="4" t="s">
        <v>3568</v>
      </c>
      <c r="C8976" s="5" t="s">
        <v>3569</v>
      </c>
      <c r="D8976" s="5">
        <v>2.0</v>
      </c>
      <c r="E8976" s="5">
        <v>1.25</v>
      </c>
      <c r="F8976" s="4">
        <v>18116.0</v>
      </c>
      <c r="G8976" s="6">
        <v>44370.67083333333</v>
      </c>
      <c r="H8976" s="6" t="str">
        <f>VLOOKUP(F8976,'Customer Details'!$A$1:$B$3264,2,0)</f>
        <v>USA</v>
      </c>
      <c r="I8976" s="7">
        <f t="shared" si="1"/>
        <v>2.5</v>
      </c>
      <c r="J8976" s="7">
        <f t="shared" si="2"/>
        <v>2.5</v>
      </c>
    </row>
    <row r="8977" ht="15.75" customHeight="1">
      <c r="A8977" s="4">
        <v>564552.0</v>
      </c>
      <c r="B8977" s="4" t="s">
        <v>18</v>
      </c>
      <c r="C8977" s="5" t="s">
        <v>19</v>
      </c>
      <c r="D8977" s="5">
        <v>10.0</v>
      </c>
      <c r="E8977" s="5">
        <v>1.25</v>
      </c>
      <c r="F8977" s="4">
        <v>16670.0</v>
      </c>
      <c r="G8977" s="6">
        <v>44617.72361111111</v>
      </c>
      <c r="H8977" s="6" t="str">
        <f>VLOOKUP(F8977,'Customer Details'!$A$1:$B$3264,2,0)</f>
        <v>China</v>
      </c>
      <c r="I8977" s="7">
        <f t="shared" si="1"/>
        <v>12.5</v>
      </c>
      <c r="J8977" s="7">
        <f t="shared" si="2"/>
        <v>12.5</v>
      </c>
    </row>
    <row r="8978" ht="15.75" customHeight="1">
      <c r="A8978" s="4" t="s">
        <v>2131</v>
      </c>
      <c r="B8978" s="4">
        <v>22493.0</v>
      </c>
      <c r="C8978" s="5" t="s">
        <v>2441</v>
      </c>
      <c r="D8978" s="5">
        <v>-110.0</v>
      </c>
      <c r="E8978" s="5">
        <v>1.45</v>
      </c>
      <c r="F8978" s="4">
        <v>12931.0</v>
      </c>
      <c r="G8978" s="6">
        <v>44620.54861111111</v>
      </c>
      <c r="H8978" s="6" t="str">
        <f>VLOOKUP(F8978,'Customer Details'!$A$1:$B$3264,2,0)</f>
        <v>United Kingdom</v>
      </c>
      <c r="I8978" s="7">
        <f t="shared" si="1"/>
        <v>-159.5</v>
      </c>
      <c r="J8978" s="7">
        <f t="shared" si="2"/>
        <v>159.5</v>
      </c>
    </row>
    <row r="8979" ht="15.75" customHeight="1">
      <c r="A8979" s="4">
        <v>555588.0</v>
      </c>
      <c r="B8979" s="4" t="s">
        <v>38</v>
      </c>
      <c r="C8979" s="5" t="s">
        <v>39</v>
      </c>
      <c r="D8979" s="5">
        <v>6.0</v>
      </c>
      <c r="E8979" s="5">
        <v>2.95</v>
      </c>
      <c r="F8979" s="4">
        <v>16849.0</v>
      </c>
      <c r="G8979" s="6">
        <v>44536.38611111111</v>
      </c>
      <c r="H8979" s="6" t="str">
        <f>VLOOKUP(F8979,'Customer Details'!$A$1:$B$3264,2,0)</f>
        <v>USA</v>
      </c>
      <c r="I8979" s="7">
        <f t="shared" si="1"/>
        <v>17.7</v>
      </c>
      <c r="J8979" s="7">
        <f t="shared" si="2"/>
        <v>17.7</v>
      </c>
    </row>
    <row r="8980" ht="15.75" customHeight="1">
      <c r="A8980" s="4">
        <v>538186.0</v>
      </c>
      <c r="B8980" s="4" t="s">
        <v>38</v>
      </c>
      <c r="C8980" s="5" t="s">
        <v>39</v>
      </c>
      <c r="D8980" s="5">
        <v>12.0</v>
      </c>
      <c r="E8980" s="5">
        <v>2.95</v>
      </c>
      <c r="F8980" s="4">
        <v>13000.0</v>
      </c>
      <c r="G8980" s="6">
        <v>44357.43472222222</v>
      </c>
      <c r="H8980" s="6" t="str">
        <f>VLOOKUP(F8980,'Customer Details'!$A$1:$B$3264,2,0)</f>
        <v>India</v>
      </c>
      <c r="I8980" s="7">
        <f t="shared" si="1"/>
        <v>35.4</v>
      </c>
      <c r="J8980" s="7">
        <f t="shared" si="2"/>
        <v>35.4</v>
      </c>
    </row>
    <row r="8981" ht="15.75" customHeight="1">
      <c r="A8981" s="4">
        <v>579196.0</v>
      </c>
      <c r="B8981" s="4" t="s">
        <v>181</v>
      </c>
      <c r="C8981" s="5" t="s">
        <v>182</v>
      </c>
      <c r="D8981" s="5">
        <v>10.0</v>
      </c>
      <c r="E8981" s="5">
        <v>2.08</v>
      </c>
      <c r="F8981" s="4">
        <v>14096.0</v>
      </c>
      <c r="G8981" s="6">
        <v>44709.6625</v>
      </c>
      <c r="H8981" s="6" t="str">
        <f>VLOOKUP(F8981,'Customer Details'!$A$1:$B$3264,2,0)</f>
        <v>USA</v>
      </c>
      <c r="I8981" s="7">
        <f t="shared" si="1"/>
        <v>20.8</v>
      </c>
      <c r="J8981" s="7">
        <f t="shared" si="2"/>
        <v>20.8</v>
      </c>
    </row>
    <row r="8982" ht="15.75" customHeight="1">
      <c r="A8982" s="4">
        <v>550320.0</v>
      </c>
      <c r="B8982" s="4">
        <v>22890.0</v>
      </c>
      <c r="C8982" s="5" t="s">
        <v>1005</v>
      </c>
      <c r="D8982" s="5">
        <v>1.0</v>
      </c>
      <c r="E8982" s="5">
        <v>9.95</v>
      </c>
      <c r="F8982" s="4">
        <v>12748.0</v>
      </c>
      <c r="G8982" s="6">
        <v>44486.52569444444</v>
      </c>
      <c r="H8982" s="6" t="str">
        <f>VLOOKUP(F8982,'Customer Details'!$A$1:$B$3264,2,0)</f>
        <v>USA</v>
      </c>
      <c r="I8982" s="7">
        <f t="shared" si="1"/>
        <v>9.95</v>
      </c>
      <c r="J8982" s="7">
        <f t="shared" si="2"/>
        <v>9.95</v>
      </c>
    </row>
    <row r="8983" ht="15.75" customHeight="1">
      <c r="A8983" s="4">
        <v>558247.0</v>
      </c>
      <c r="B8983" s="4" t="s">
        <v>193</v>
      </c>
      <c r="C8983" s="5" t="s">
        <v>194</v>
      </c>
      <c r="D8983" s="5">
        <v>2.0</v>
      </c>
      <c r="E8983" s="5">
        <v>4.25</v>
      </c>
      <c r="F8983" s="4">
        <v>14167.0</v>
      </c>
      <c r="G8983" s="6">
        <v>44557.69861111111</v>
      </c>
      <c r="H8983" s="6" t="str">
        <f>VLOOKUP(F8983,'Customer Details'!$A$1:$B$3264,2,0)</f>
        <v>India</v>
      </c>
      <c r="I8983" s="7">
        <f t="shared" si="1"/>
        <v>8.5</v>
      </c>
      <c r="J8983" s="7">
        <f t="shared" si="2"/>
        <v>8.5</v>
      </c>
    </row>
    <row r="8984" ht="15.75" customHeight="1">
      <c r="A8984" s="4">
        <v>571270.0</v>
      </c>
      <c r="B8984" s="4" t="s">
        <v>1041</v>
      </c>
      <c r="C8984" s="5" t="s">
        <v>1042</v>
      </c>
      <c r="D8984" s="5">
        <v>2.0</v>
      </c>
      <c r="E8984" s="5">
        <v>2.55</v>
      </c>
      <c r="F8984" s="4">
        <v>12940.0</v>
      </c>
      <c r="G8984" s="6">
        <v>44667.50625</v>
      </c>
      <c r="H8984" s="6" t="str">
        <f>VLOOKUP(F8984,'Customer Details'!$A$1:$B$3264,2,0)</f>
        <v>China</v>
      </c>
      <c r="I8984" s="7">
        <f t="shared" si="1"/>
        <v>5.1</v>
      </c>
      <c r="J8984" s="7">
        <f t="shared" si="2"/>
        <v>5.1</v>
      </c>
    </row>
    <row r="8985" ht="15.75" customHeight="1">
      <c r="A8985" s="4">
        <v>543036.0</v>
      </c>
      <c r="B8985" s="4" t="s">
        <v>245</v>
      </c>
      <c r="C8985" s="5" t="s">
        <v>246</v>
      </c>
      <c r="D8985" s="5">
        <v>2.0</v>
      </c>
      <c r="E8985" s="5">
        <v>1.45</v>
      </c>
      <c r="F8985" s="4">
        <v>17223.0</v>
      </c>
      <c r="G8985" s="6">
        <v>44410.66458333333</v>
      </c>
      <c r="H8985" s="6" t="str">
        <f>VLOOKUP(F8985,'Customer Details'!$A$1:$B$3264,2,0)</f>
        <v>USA</v>
      </c>
      <c r="I8985" s="7">
        <f t="shared" si="1"/>
        <v>2.9</v>
      </c>
      <c r="J8985" s="7">
        <f t="shared" si="2"/>
        <v>2.9</v>
      </c>
    </row>
    <row r="8986" ht="15.75" customHeight="1">
      <c r="A8986" s="4" t="s">
        <v>2490</v>
      </c>
      <c r="B8986" s="4">
        <v>23055.0</v>
      </c>
      <c r="C8986" s="5" t="s">
        <v>3570</v>
      </c>
      <c r="D8986" s="5">
        <v>-144.0</v>
      </c>
      <c r="E8986" s="5">
        <v>1.0</v>
      </c>
      <c r="F8986" s="4">
        <v>12748.0</v>
      </c>
      <c r="G8986" s="6">
        <v>44697.62222222222</v>
      </c>
      <c r="H8986" s="6" t="str">
        <f>VLOOKUP(F8986,'Customer Details'!$A$1:$B$3264,2,0)</f>
        <v>USA</v>
      </c>
      <c r="I8986" s="7">
        <f t="shared" si="1"/>
        <v>-144</v>
      </c>
      <c r="J8986" s="7">
        <f t="shared" si="2"/>
        <v>144</v>
      </c>
    </row>
    <row r="8987" ht="15.75" customHeight="1">
      <c r="A8987" s="4">
        <v>538634.0</v>
      </c>
      <c r="B8987" s="4" t="s">
        <v>485</v>
      </c>
      <c r="C8987" s="5" t="s">
        <v>486</v>
      </c>
      <c r="D8987" s="5">
        <v>12.0</v>
      </c>
      <c r="E8987" s="5">
        <v>1.25</v>
      </c>
      <c r="F8987" s="4">
        <v>14085.0</v>
      </c>
      <c r="G8987" s="6">
        <v>44360.56111111111</v>
      </c>
      <c r="H8987" s="6" t="str">
        <f>VLOOKUP(F8987,'Customer Details'!$A$1:$B$3264,2,0)</f>
        <v>USA</v>
      </c>
      <c r="I8987" s="7">
        <f t="shared" si="1"/>
        <v>15</v>
      </c>
      <c r="J8987" s="7">
        <f t="shared" si="2"/>
        <v>15</v>
      </c>
    </row>
    <row r="8988" ht="15.75" customHeight="1">
      <c r="A8988" s="4">
        <v>561007.0</v>
      </c>
      <c r="B8988" s="4" t="s">
        <v>48</v>
      </c>
      <c r="C8988" s="5" t="s">
        <v>49</v>
      </c>
      <c r="D8988" s="5">
        <v>10.0</v>
      </c>
      <c r="E8988" s="5">
        <v>2.08</v>
      </c>
      <c r="F8988" s="4">
        <v>15640.0</v>
      </c>
      <c r="G8988" s="6">
        <v>44583.63958333333</v>
      </c>
      <c r="H8988" s="6" t="str">
        <f>VLOOKUP(F8988,'Customer Details'!$A$1:$B$3264,2,0)</f>
        <v>United Kingdom</v>
      </c>
      <c r="I8988" s="7">
        <f t="shared" si="1"/>
        <v>20.8</v>
      </c>
      <c r="J8988" s="7">
        <f t="shared" si="2"/>
        <v>20.8</v>
      </c>
    </row>
    <row r="8989" ht="15.75" customHeight="1">
      <c r="A8989" s="4">
        <v>568346.0</v>
      </c>
      <c r="B8989" s="4" t="s">
        <v>489</v>
      </c>
      <c r="C8989" s="5" t="s">
        <v>490</v>
      </c>
      <c r="D8989" s="5">
        <v>1.0</v>
      </c>
      <c r="E8989" s="5">
        <v>2.46</v>
      </c>
      <c r="F8989" s="4">
        <v>14096.0</v>
      </c>
      <c r="G8989" s="6">
        <v>44646.64444444444</v>
      </c>
      <c r="H8989" s="6" t="str">
        <f>VLOOKUP(F8989,'Customer Details'!$A$1:$B$3264,2,0)</f>
        <v>USA</v>
      </c>
      <c r="I8989" s="7">
        <f t="shared" si="1"/>
        <v>2.46</v>
      </c>
      <c r="J8989" s="7">
        <f t="shared" si="2"/>
        <v>2.46</v>
      </c>
    </row>
    <row r="8990" ht="15.75" customHeight="1">
      <c r="A8990" s="4">
        <v>539588.0</v>
      </c>
      <c r="B8990" s="4" t="s">
        <v>1323</v>
      </c>
      <c r="C8990" s="5" t="s">
        <v>1324</v>
      </c>
      <c r="D8990" s="5">
        <v>1.0</v>
      </c>
      <c r="E8990" s="5">
        <v>12.75</v>
      </c>
      <c r="F8990" s="4">
        <v>14527.0</v>
      </c>
      <c r="G8990" s="6">
        <v>44367.54930555556</v>
      </c>
      <c r="H8990" s="6" t="str">
        <f>VLOOKUP(F8990,'Customer Details'!$A$1:$B$3264,2,0)</f>
        <v>USA</v>
      </c>
      <c r="I8990" s="7">
        <f t="shared" si="1"/>
        <v>12.75</v>
      </c>
      <c r="J8990" s="7">
        <f t="shared" si="2"/>
        <v>12.75</v>
      </c>
    </row>
    <row r="8991" ht="15.75" customHeight="1">
      <c r="A8991" s="4" t="s">
        <v>2824</v>
      </c>
      <c r="B8991" s="4">
        <v>23297.0</v>
      </c>
      <c r="C8991" s="5" t="s">
        <v>3571</v>
      </c>
      <c r="D8991" s="5">
        <v>-4.0</v>
      </c>
      <c r="E8991" s="5">
        <v>1.65</v>
      </c>
      <c r="F8991" s="4">
        <v>12841.0</v>
      </c>
      <c r="G8991" s="6">
        <v>44656.50972222222</v>
      </c>
      <c r="H8991" s="6" t="str">
        <f>VLOOKUP(F8991,'Customer Details'!$A$1:$B$3264,2,0)</f>
        <v>United Kingdom</v>
      </c>
      <c r="I8991" s="7">
        <f t="shared" si="1"/>
        <v>-6.6</v>
      </c>
      <c r="J8991" s="7">
        <f t="shared" si="2"/>
        <v>6.6</v>
      </c>
    </row>
    <row r="8992" ht="15.75" customHeight="1">
      <c r="A8992" s="4">
        <v>581538.0</v>
      </c>
      <c r="B8992" s="4">
        <v>22694.0</v>
      </c>
      <c r="C8992" s="5" t="s">
        <v>920</v>
      </c>
      <c r="D8992" s="5">
        <v>1.0</v>
      </c>
      <c r="E8992" s="5">
        <v>2.1</v>
      </c>
      <c r="F8992" s="4">
        <v>14446.0</v>
      </c>
      <c r="G8992" s="6">
        <v>44721.48194444444</v>
      </c>
      <c r="H8992" s="6" t="str">
        <f>VLOOKUP(F8992,'Customer Details'!$A$1:$B$3264,2,0)</f>
        <v>China</v>
      </c>
      <c r="I8992" s="7">
        <f t="shared" si="1"/>
        <v>2.1</v>
      </c>
      <c r="J8992" s="7">
        <f t="shared" si="2"/>
        <v>2.1</v>
      </c>
    </row>
    <row r="8993" ht="15.75" customHeight="1">
      <c r="A8993" s="4">
        <v>579962.0</v>
      </c>
      <c r="B8993" s="4" t="s">
        <v>181</v>
      </c>
      <c r="C8993" s="5" t="s">
        <v>182</v>
      </c>
      <c r="D8993" s="5">
        <v>12.0</v>
      </c>
      <c r="E8993" s="5">
        <v>0.85</v>
      </c>
      <c r="F8993" s="4">
        <v>14243.0</v>
      </c>
      <c r="G8993" s="6">
        <v>44713.46666666667</v>
      </c>
      <c r="H8993" s="6" t="str">
        <f>VLOOKUP(F8993,'Customer Details'!$A$1:$B$3264,2,0)</f>
        <v>Australia</v>
      </c>
      <c r="I8993" s="7">
        <f t="shared" si="1"/>
        <v>10.2</v>
      </c>
      <c r="J8993" s="7">
        <f t="shared" si="2"/>
        <v>10.2</v>
      </c>
    </row>
    <row r="8994" ht="15.75" customHeight="1">
      <c r="A8994" s="4">
        <v>539314.0</v>
      </c>
      <c r="B8994" s="4" t="s">
        <v>138</v>
      </c>
      <c r="C8994" s="5" t="s">
        <v>139</v>
      </c>
      <c r="D8994" s="5">
        <v>8.0</v>
      </c>
      <c r="E8994" s="5">
        <v>3.25</v>
      </c>
      <c r="F8994" s="4">
        <v>13874.0</v>
      </c>
      <c r="G8994" s="6">
        <v>44363.76388888889</v>
      </c>
      <c r="H8994" s="6" t="str">
        <f>VLOOKUP(F8994,'Customer Details'!$A$1:$B$3264,2,0)</f>
        <v>China</v>
      </c>
      <c r="I8994" s="7">
        <f t="shared" si="1"/>
        <v>26</v>
      </c>
      <c r="J8994" s="7">
        <f t="shared" si="2"/>
        <v>26</v>
      </c>
    </row>
    <row r="8995" ht="15.75" customHeight="1">
      <c r="A8995" s="4">
        <v>540980.0</v>
      </c>
      <c r="B8995" s="4" t="s">
        <v>936</v>
      </c>
      <c r="C8995" s="5" t="s">
        <v>937</v>
      </c>
      <c r="D8995" s="5">
        <v>2.0</v>
      </c>
      <c r="E8995" s="5">
        <v>4.95</v>
      </c>
      <c r="F8995" s="4">
        <v>14514.0</v>
      </c>
      <c r="G8995" s="6">
        <v>44389.64027777778</v>
      </c>
      <c r="H8995" s="6" t="str">
        <f>VLOOKUP(F8995,'Customer Details'!$A$1:$B$3264,2,0)</f>
        <v>India</v>
      </c>
      <c r="I8995" s="7">
        <f t="shared" si="1"/>
        <v>9.9</v>
      </c>
      <c r="J8995" s="7">
        <f t="shared" si="2"/>
        <v>9.9</v>
      </c>
    </row>
    <row r="8996" ht="15.75" customHeight="1">
      <c r="A8996" s="4">
        <v>549121.0</v>
      </c>
      <c r="B8996" s="4">
        <v>22358.0</v>
      </c>
      <c r="C8996" s="5" t="s">
        <v>843</v>
      </c>
      <c r="D8996" s="5">
        <v>1.0</v>
      </c>
      <c r="E8996" s="5">
        <v>2.95</v>
      </c>
      <c r="F8996" s="4">
        <v>17140.0</v>
      </c>
      <c r="G8996" s="6">
        <v>44475.56458333333</v>
      </c>
      <c r="H8996" s="6" t="str">
        <f>VLOOKUP(F8996,'Customer Details'!$A$1:$B$3264,2,0)</f>
        <v>Australia</v>
      </c>
      <c r="I8996" s="7">
        <f t="shared" si="1"/>
        <v>2.95</v>
      </c>
      <c r="J8996" s="7">
        <f t="shared" si="2"/>
        <v>2.95</v>
      </c>
    </row>
    <row r="8997" ht="15.75" customHeight="1">
      <c r="A8997" s="4">
        <v>561236.0</v>
      </c>
      <c r="B8997" s="4" t="s">
        <v>198</v>
      </c>
      <c r="C8997" s="5" t="s">
        <v>199</v>
      </c>
      <c r="D8997" s="5">
        <v>32.0</v>
      </c>
      <c r="E8997" s="5">
        <v>0.42</v>
      </c>
      <c r="F8997" s="4">
        <v>15159.0</v>
      </c>
      <c r="G8997" s="6">
        <v>44587.43541666667</v>
      </c>
      <c r="H8997" s="6" t="str">
        <f>VLOOKUP(F8997,'Customer Details'!$A$1:$B$3264,2,0)</f>
        <v>United Kingdom</v>
      </c>
      <c r="I8997" s="7">
        <f t="shared" si="1"/>
        <v>13.44</v>
      </c>
      <c r="J8997" s="7">
        <f t="shared" si="2"/>
        <v>13.44</v>
      </c>
    </row>
    <row r="8998" ht="15.75" customHeight="1">
      <c r="A8998" s="4">
        <v>537042.0</v>
      </c>
      <c r="B8998" s="4" t="s">
        <v>268</v>
      </c>
      <c r="C8998" s="5" t="s">
        <v>269</v>
      </c>
      <c r="D8998" s="5">
        <v>1.0</v>
      </c>
      <c r="E8998" s="5">
        <v>1.95</v>
      </c>
      <c r="F8998" s="4">
        <v>13838.0</v>
      </c>
      <c r="G8998" s="6">
        <v>44352.44791666666</v>
      </c>
      <c r="H8998" s="6" t="str">
        <f>VLOOKUP(F8998,'Customer Details'!$A$1:$B$3264,2,0)</f>
        <v>United Kingdom</v>
      </c>
      <c r="I8998" s="7">
        <f t="shared" si="1"/>
        <v>1.95</v>
      </c>
      <c r="J8998" s="7">
        <f t="shared" si="2"/>
        <v>1.95</v>
      </c>
    </row>
    <row r="8999" ht="15.75" customHeight="1">
      <c r="A8999" s="4">
        <v>580311.0</v>
      </c>
      <c r="B8999" s="4" t="s">
        <v>221</v>
      </c>
      <c r="C8999" s="5" t="s">
        <v>222</v>
      </c>
      <c r="D8999" s="5">
        <v>25.0</v>
      </c>
      <c r="E8999" s="5">
        <v>0.42</v>
      </c>
      <c r="F8999" s="4">
        <v>18245.0</v>
      </c>
      <c r="G8999" s="6">
        <v>44714.61666666667</v>
      </c>
      <c r="H8999" s="6" t="str">
        <f>VLOOKUP(F8999,'Customer Details'!$A$1:$B$3264,2,0)</f>
        <v>USA</v>
      </c>
      <c r="I8999" s="7">
        <f t="shared" si="1"/>
        <v>10.5</v>
      </c>
      <c r="J8999" s="7">
        <f t="shared" si="2"/>
        <v>10.5</v>
      </c>
    </row>
    <row r="9000" ht="15.75" customHeight="1">
      <c r="A9000" s="4">
        <v>569220.0</v>
      </c>
      <c r="B9000" s="4" t="s">
        <v>545</v>
      </c>
      <c r="C9000" s="5" t="s">
        <v>546</v>
      </c>
      <c r="D9000" s="5">
        <v>4.0</v>
      </c>
      <c r="E9000" s="5">
        <v>0.65</v>
      </c>
      <c r="F9000" s="4">
        <v>16007.0</v>
      </c>
      <c r="G9000" s="6">
        <v>44653.55972222222</v>
      </c>
      <c r="H9000" s="6" t="str">
        <f>VLOOKUP(F9000,'Customer Details'!$A$1:$B$3264,2,0)</f>
        <v>India</v>
      </c>
      <c r="I9000" s="7">
        <f t="shared" si="1"/>
        <v>2.6</v>
      </c>
      <c r="J9000" s="7">
        <f t="shared" si="2"/>
        <v>2.6</v>
      </c>
    </row>
    <row r="9001" ht="15.75" customHeight="1">
      <c r="A9001" s="4">
        <v>579141.0</v>
      </c>
      <c r="B9001" s="4" t="s">
        <v>77</v>
      </c>
      <c r="C9001" s="5" t="s">
        <v>78</v>
      </c>
      <c r="D9001" s="5">
        <v>1.0</v>
      </c>
      <c r="E9001" s="5">
        <v>4.15</v>
      </c>
      <c r="F9001" s="4">
        <v>17019.0</v>
      </c>
      <c r="G9001" s="6">
        <v>44709.54583333333</v>
      </c>
      <c r="H9001" s="6" t="str">
        <f>VLOOKUP(F9001,'Customer Details'!$A$1:$B$3264,2,0)</f>
        <v>Australia</v>
      </c>
      <c r="I9001" s="7">
        <f t="shared" si="1"/>
        <v>4.15</v>
      </c>
      <c r="J9001" s="7">
        <f t="shared" si="2"/>
        <v>4.15</v>
      </c>
    </row>
    <row r="9002" ht="15.75" customHeight="1">
      <c r="A9002" s="4">
        <v>546985.0</v>
      </c>
      <c r="B9002" s="4" t="s">
        <v>1323</v>
      </c>
      <c r="C9002" s="5" t="s">
        <v>1324</v>
      </c>
      <c r="D9002" s="5">
        <v>3.0</v>
      </c>
      <c r="E9002" s="5">
        <v>12.75</v>
      </c>
      <c r="F9002" s="4">
        <v>18270.0</v>
      </c>
      <c r="G9002" s="6">
        <v>44457.52847222222</v>
      </c>
      <c r="H9002" s="6" t="str">
        <f>VLOOKUP(F9002,'Customer Details'!$A$1:$B$3264,2,0)</f>
        <v>Australia</v>
      </c>
      <c r="I9002" s="7">
        <f t="shared" si="1"/>
        <v>38.25</v>
      </c>
      <c r="J9002" s="7">
        <f t="shared" si="2"/>
        <v>38.25</v>
      </c>
    </row>
    <row r="9003" ht="15.75" customHeight="1">
      <c r="A9003" s="4">
        <v>545701.0</v>
      </c>
      <c r="B9003" s="4" t="s">
        <v>38</v>
      </c>
      <c r="C9003" s="5" t="s">
        <v>39</v>
      </c>
      <c r="D9003" s="5">
        <v>64.0</v>
      </c>
      <c r="E9003" s="5">
        <v>2.55</v>
      </c>
      <c r="F9003" s="4">
        <v>17107.0</v>
      </c>
      <c r="G9003" s="6">
        <v>44445.63680555556</v>
      </c>
      <c r="H9003" s="6" t="str">
        <f>VLOOKUP(F9003,'Customer Details'!$A$1:$B$3264,2,0)</f>
        <v>USA</v>
      </c>
      <c r="I9003" s="7">
        <f t="shared" si="1"/>
        <v>163.2</v>
      </c>
      <c r="J9003" s="7">
        <f t="shared" si="2"/>
        <v>163.2</v>
      </c>
    </row>
    <row r="9004" ht="15.75" customHeight="1">
      <c r="A9004" s="4">
        <v>564552.0</v>
      </c>
      <c r="B9004" s="4" t="s">
        <v>67</v>
      </c>
      <c r="C9004" s="5" t="s">
        <v>68</v>
      </c>
      <c r="D9004" s="5">
        <v>10.0</v>
      </c>
      <c r="E9004" s="5">
        <v>2.08</v>
      </c>
      <c r="F9004" s="4">
        <v>16670.0</v>
      </c>
      <c r="G9004" s="6">
        <v>44617.72361111111</v>
      </c>
      <c r="H9004" s="6" t="str">
        <f>VLOOKUP(F9004,'Customer Details'!$A$1:$B$3264,2,0)</f>
        <v>China</v>
      </c>
      <c r="I9004" s="7">
        <f t="shared" si="1"/>
        <v>20.8</v>
      </c>
      <c r="J9004" s="7">
        <f t="shared" si="2"/>
        <v>20.8</v>
      </c>
    </row>
    <row r="9005" ht="15.75" customHeight="1">
      <c r="A9005" s="4">
        <v>571411.0</v>
      </c>
      <c r="B9005" s="4" t="s">
        <v>138</v>
      </c>
      <c r="C9005" s="5" t="s">
        <v>139</v>
      </c>
      <c r="D9005" s="5">
        <v>8.0</v>
      </c>
      <c r="E9005" s="5">
        <v>4.15</v>
      </c>
      <c r="F9005" s="4">
        <v>17858.0</v>
      </c>
      <c r="G9005" s="6">
        <v>44668.52291666667</v>
      </c>
      <c r="H9005" s="6" t="str">
        <f>VLOOKUP(F9005,'Customer Details'!$A$1:$B$3264,2,0)</f>
        <v>China</v>
      </c>
      <c r="I9005" s="7">
        <f t="shared" si="1"/>
        <v>33.2</v>
      </c>
      <c r="J9005" s="7">
        <f t="shared" si="2"/>
        <v>33.2</v>
      </c>
    </row>
    <row r="9006" ht="15.75" customHeight="1">
      <c r="A9006" s="4">
        <v>568301.0</v>
      </c>
      <c r="B9006" s="4">
        <v>21524.0</v>
      </c>
      <c r="C9006" s="5" t="s">
        <v>3572</v>
      </c>
      <c r="D9006" s="5">
        <v>1.0</v>
      </c>
      <c r="E9006" s="5">
        <v>8.25</v>
      </c>
      <c r="F9006" s="4">
        <v>16383.0</v>
      </c>
      <c r="G9006" s="6">
        <v>44646.53125</v>
      </c>
      <c r="H9006" s="6" t="str">
        <f>VLOOKUP(F9006,'Customer Details'!$A$1:$B$3264,2,0)</f>
        <v>USA</v>
      </c>
      <c r="I9006" s="7">
        <f t="shared" si="1"/>
        <v>8.25</v>
      </c>
      <c r="J9006" s="7">
        <f t="shared" si="2"/>
        <v>8.25</v>
      </c>
    </row>
    <row r="9007" ht="15.75" customHeight="1">
      <c r="A9007" s="4">
        <v>538094.0</v>
      </c>
      <c r="B9007" s="4" t="s">
        <v>30</v>
      </c>
      <c r="C9007" s="5" t="s">
        <v>31</v>
      </c>
      <c r="D9007" s="5">
        <v>4.0</v>
      </c>
      <c r="E9007" s="5">
        <v>3.75</v>
      </c>
      <c r="F9007" s="4">
        <v>13117.0</v>
      </c>
      <c r="G9007" s="6">
        <v>44356.61805555555</v>
      </c>
      <c r="H9007" s="6" t="str">
        <f>VLOOKUP(F9007,'Customer Details'!$A$1:$B$3264,2,0)</f>
        <v>China</v>
      </c>
      <c r="I9007" s="7">
        <f t="shared" si="1"/>
        <v>15</v>
      </c>
      <c r="J9007" s="7">
        <f t="shared" si="2"/>
        <v>15</v>
      </c>
    </row>
    <row r="9008" ht="15.75" customHeight="1">
      <c r="A9008" s="4">
        <v>575199.0</v>
      </c>
      <c r="B9008" s="4" t="s">
        <v>48</v>
      </c>
      <c r="C9008" s="5" t="s">
        <v>49</v>
      </c>
      <c r="D9008" s="5">
        <v>20.0</v>
      </c>
      <c r="E9008" s="5">
        <v>2.08</v>
      </c>
      <c r="F9008" s="4">
        <v>12921.0</v>
      </c>
      <c r="G9008" s="6">
        <v>44690.40833333333</v>
      </c>
      <c r="H9008" s="6" t="str">
        <f>VLOOKUP(F9008,'Customer Details'!$A$1:$B$3264,2,0)</f>
        <v>United Kingdom</v>
      </c>
      <c r="I9008" s="7">
        <f t="shared" si="1"/>
        <v>41.6</v>
      </c>
      <c r="J9008" s="7">
        <f t="shared" si="2"/>
        <v>41.6</v>
      </c>
    </row>
    <row r="9009" ht="15.75" customHeight="1">
      <c r="A9009" s="4">
        <v>578689.0</v>
      </c>
      <c r="B9009" s="4" t="s">
        <v>38</v>
      </c>
      <c r="C9009" s="5" t="s">
        <v>39</v>
      </c>
      <c r="D9009" s="5">
        <v>32.0</v>
      </c>
      <c r="E9009" s="5">
        <v>2.55</v>
      </c>
      <c r="F9009" s="4">
        <v>15793.0</v>
      </c>
      <c r="G9009" s="6">
        <v>44706.39652777778</v>
      </c>
      <c r="H9009" s="6" t="str">
        <f>VLOOKUP(F9009,'Customer Details'!$A$1:$B$3264,2,0)</f>
        <v>Australia</v>
      </c>
      <c r="I9009" s="7">
        <f t="shared" si="1"/>
        <v>81.6</v>
      </c>
      <c r="J9009" s="7">
        <f t="shared" si="2"/>
        <v>81.6</v>
      </c>
    </row>
    <row r="9010" ht="15.75" customHeight="1">
      <c r="A9010" s="4">
        <v>549713.0</v>
      </c>
      <c r="B9010" s="4" t="s">
        <v>348</v>
      </c>
      <c r="C9010" s="5" t="s">
        <v>349</v>
      </c>
      <c r="D9010" s="5">
        <v>2.0</v>
      </c>
      <c r="E9010" s="5">
        <v>1.95</v>
      </c>
      <c r="F9010" s="4">
        <v>17611.0</v>
      </c>
      <c r="G9010" s="6">
        <v>44480.59097222222</v>
      </c>
      <c r="H9010" s="6" t="str">
        <f>VLOOKUP(F9010,'Customer Details'!$A$1:$B$3264,2,0)</f>
        <v>China</v>
      </c>
      <c r="I9010" s="7">
        <f t="shared" si="1"/>
        <v>3.9</v>
      </c>
      <c r="J9010" s="7">
        <f t="shared" si="2"/>
        <v>3.9</v>
      </c>
    </row>
    <row r="9011" ht="15.75" customHeight="1">
      <c r="A9011" s="4" t="s">
        <v>502</v>
      </c>
      <c r="B9011" s="4">
        <v>22966.0</v>
      </c>
      <c r="C9011" s="5" t="s">
        <v>2439</v>
      </c>
      <c r="D9011" s="5">
        <v>-2.0</v>
      </c>
      <c r="E9011" s="5">
        <v>1.25</v>
      </c>
      <c r="F9011" s="4">
        <v>14534.0</v>
      </c>
      <c r="G9011" s="6">
        <v>44656.54027777778</v>
      </c>
      <c r="H9011" s="6" t="str">
        <f>VLOOKUP(F9011,'Customer Details'!$A$1:$B$3264,2,0)</f>
        <v>India</v>
      </c>
      <c r="I9011" s="7">
        <f t="shared" si="1"/>
        <v>-2.5</v>
      </c>
      <c r="J9011" s="7">
        <f t="shared" si="2"/>
        <v>2.5</v>
      </c>
    </row>
    <row r="9012" ht="15.75" customHeight="1">
      <c r="A9012" s="4">
        <v>575852.0</v>
      </c>
      <c r="B9012" s="4" t="s">
        <v>732</v>
      </c>
      <c r="C9012" s="5" t="s">
        <v>733</v>
      </c>
      <c r="D9012" s="5">
        <v>7.0</v>
      </c>
      <c r="E9012" s="5">
        <v>0.85</v>
      </c>
      <c r="F9012" s="4">
        <v>17238.0</v>
      </c>
      <c r="G9012" s="6">
        <v>44692.51180555556</v>
      </c>
      <c r="H9012" s="6" t="str">
        <f>VLOOKUP(F9012,'Customer Details'!$A$1:$B$3264,2,0)</f>
        <v>USA</v>
      </c>
      <c r="I9012" s="7">
        <f t="shared" si="1"/>
        <v>5.95</v>
      </c>
      <c r="J9012" s="7">
        <f t="shared" si="2"/>
        <v>5.95</v>
      </c>
    </row>
    <row r="9013" ht="15.75" customHeight="1">
      <c r="A9013" s="4">
        <v>560271.0</v>
      </c>
      <c r="B9013" s="4" t="s">
        <v>48</v>
      </c>
      <c r="C9013" s="5" t="s">
        <v>49</v>
      </c>
      <c r="D9013" s="5">
        <v>2.0</v>
      </c>
      <c r="E9013" s="5">
        <v>2.08</v>
      </c>
      <c r="F9013" s="4">
        <v>16474.0</v>
      </c>
      <c r="G9013" s="6">
        <v>44578.61875</v>
      </c>
      <c r="H9013" s="6" t="str">
        <f>VLOOKUP(F9013,'Customer Details'!$A$1:$B$3264,2,0)</f>
        <v>China</v>
      </c>
      <c r="I9013" s="7">
        <f t="shared" si="1"/>
        <v>4.16</v>
      </c>
      <c r="J9013" s="7">
        <f t="shared" si="2"/>
        <v>4.16</v>
      </c>
    </row>
    <row r="9014" ht="15.75" customHeight="1">
      <c r="A9014" s="4">
        <v>559358.0</v>
      </c>
      <c r="B9014" s="4" t="s">
        <v>112</v>
      </c>
      <c r="C9014" s="5" t="s">
        <v>113</v>
      </c>
      <c r="D9014" s="5">
        <v>4.0</v>
      </c>
      <c r="E9014" s="5">
        <v>4.25</v>
      </c>
      <c r="F9014" s="4">
        <v>15675.0</v>
      </c>
      <c r="G9014" s="6">
        <v>44568.80138888889</v>
      </c>
      <c r="H9014" s="6" t="str">
        <f>VLOOKUP(F9014,'Customer Details'!$A$1:$B$3264,2,0)</f>
        <v>Australia</v>
      </c>
      <c r="I9014" s="7">
        <f t="shared" si="1"/>
        <v>17</v>
      </c>
      <c r="J9014" s="7">
        <f t="shared" si="2"/>
        <v>17</v>
      </c>
    </row>
    <row r="9015" ht="15.75" customHeight="1">
      <c r="A9015" s="4">
        <v>577504.0</v>
      </c>
      <c r="B9015" s="4" t="s">
        <v>338</v>
      </c>
      <c r="C9015" s="5" t="s">
        <v>339</v>
      </c>
      <c r="D9015" s="5">
        <v>2.0</v>
      </c>
      <c r="E9015" s="5">
        <v>1.25</v>
      </c>
      <c r="F9015" s="4">
        <v>14159.0</v>
      </c>
      <c r="G9015" s="6">
        <v>44701.525</v>
      </c>
      <c r="H9015" s="6" t="str">
        <f>VLOOKUP(F9015,'Customer Details'!$A$1:$B$3264,2,0)</f>
        <v>Australia</v>
      </c>
      <c r="I9015" s="7">
        <f t="shared" si="1"/>
        <v>2.5</v>
      </c>
      <c r="J9015" s="7">
        <f t="shared" si="2"/>
        <v>2.5</v>
      </c>
    </row>
    <row r="9016" ht="15.75" customHeight="1">
      <c r="A9016" s="4">
        <v>572192.0</v>
      </c>
      <c r="B9016" s="4" t="s">
        <v>65</v>
      </c>
      <c r="C9016" s="5" t="s">
        <v>66</v>
      </c>
      <c r="D9016" s="5">
        <v>2.0</v>
      </c>
      <c r="E9016" s="5">
        <v>1.25</v>
      </c>
      <c r="F9016" s="4">
        <v>18118.0</v>
      </c>
      <c r="G9016" s="6">
        <v>44672.47916666666</v>
      </c>
      <c r="H9016" s="6" t="str">
        <f>VLOOKUP(F9016,'Customer Details'!$A$1:$B$3264,2,0)</f>
        <v>USA</v>
      </c>
      <c r="I9016" s="7">
        <f t="shared" si="1"/>
        <v>2.5</v>
      </c>
      <c r="J9016" s="7">
        <f t="shared" si="2"/>
        <v>2.5</v>
      </c>
    </row>
    <row r="9017" ht="15.75" customHeight="1">
      <c r="A9017" s="4">
        <v>571441.0</v>
      </c>
      <c r="B9017" s="4" t="s">
        <v>165</v>
      </c>
      <c r="C9017" s="5" t="s">
        <v>166</v>
      </c>
      <c r="D9017" s="5">
        <v>3.0</v>
      </c>
      <c r="E9017" s="5">
        <v>2.46</v>
      </c>
      <c r="F9017" s="4">
        <v>14096.0</v>
      </c>
      <c r="G9017" s="6">
        <v>44668.56319444445</v>
      </c>
      <c r="H9017" s="6" t="str">
        <f>VLOOKUP(F9017,'Customer Details'!$A$1:$B$3264,2,0)</f>
        <v>USA</v>
      </c>
      <c r="I9017" s="7">
        <f t="shared" si="1"/>
        <v>7.38</v>
      </c>
      <c r="J9017" s="7">
        <f t="shared" si="2"/>
        <v>7.38</v>
      </c>
    </row>
    <row r="9018" ht="15.75" customHeight="1">
      <c r="A9018" s="4">
        <v>580469.0</v>
      </c>
      <c r="B9018" s="4">
        <v>22346.0</v>
      </c>
      <c r="C9018" s="5" t="s">
        <v>3573</v>
      </c>
      <c r="D9018" s="5">
        <v>3.0</v>
      </c>
      <c r="E9018" s="5">
        <v>0.19</v>
      </c>
      <c r="F9018" s="4">
        <v>14583.0</v>
      </c>
      <c r="G9018" s="6">
        <v>44716.52222222222</v>
      </c>
      <c r="H9018" s="6" t="str">
        <f>VLOOKUP(F9018,'Customer Details'!$A$1:$B$3264,2,0)</f>
        <v>USA</v>
      </c>
      <c r="I9018" s="7">
        <f t="shared" si="1"/>
        <v>0.57</v>
      </c>
      <c r="J9018" s="7">
        <f t="shared" si="2"/>
        <v>0.57</v>
      </c>
    </row>
    <row r="9019" ht="15.75" customHeight="1">
      <c r="A9019" s="4" t="s">
        <v>1480</v>
      </c>
      <c r="B9019" s="4">
        <v>23255.0</v>
      </c>
      <c r="C9019" s="5" t="s">
        <v>3574</v>
      </c>
      <c r="D9019" s="5">
        <v>-4.0</v>
      </c>
      <c r="E9019" s="5">
        <v>4.15</v>
      </c>
      <c r="F9019" s="4">
        <v>15365.0</v>
      </c>
      <c r="G9019" s="6">
        <v>44657.82708333333</v>
      </c>
      <c r="H9019" s="6" t="str">
        <f>VLOOKUP(F9019,'Customer Details'!$A$1:$B$3264,2,0)</f>
        <v>Australia</v>
      </c>
      <c r="I9019" s="7">
        <f t="shared" si="1"/>
        <v>-16.6</v>
      </c>
      <c r="J9019" s="7">
        <f t="shared" si="2"/>
        <v>16.6</v>
      </c>
    </row>
    <row r="9020" ht="15.75" customHeight="1">
      <c r="A9020" s="4">
        <v>575117.0</v>
      </c>
      <c r="B9020" s="4">
        <v>23263.0</v>
      </c>
      <c r="C9020" s="5" t="s">
        <v>1176</v>
      </c>
      <c r="D9020" s="5">
        <v>1.0</v>
      </c>
      <c r="E9020" s="5">
        <v>1.25</v>
      </c>
      <c r="F9020" s="4">
        <v>12748.0</v>
      </c>
      <c r="G9020" s="6">
        <v>44689.59861111111</v>
      </c>
      <c r="H9020" s="6" t="str">
        <f>VLOOKUP(F9020,'Customer Details'!$A$1:$B$3264,2,0)</f>
        <v>USA</v>
      </c>
      <c r="I9020" s="7">
        <f t="shared" si="1"/>
        <v>1.25</v>
      </c>
      <c r="J9020" s="7">
        <f t="shared" si="2"/>
        <v>1.25</v>
      </c>
    </row>
    <row r="9021" ht="15.75" customHeight="1">
      <c r="A9021" s="4" t="s">
        <v>555</v>
      </c>
      <c r="B9021" s="4">
        <v>21936.0</v>
      </c>
      <c r="C9021" s="5" t="s">
        <v>2878</v>
      </c>
      <c r="D9021" s="5">
        <v>-11.0</v>
      </c>
      <c r="E9021" s="5">
        <v>2.95</v>
      </c>
      <c r="F9021" s="4">
        <v>13113.0</v>
      </c>
      <c r="G9021" s="6">
        <v>44660.53888888889</v>
      </c>
      <c r="H9021" s="6" t="str">
        <f>VLOOKUP(F9021,'Customer Details'!$A$1:$B$3264,2,0)</f>
        <v>USA</v>
      </c>
      <c r="I9021" s="7">
        <f t="shared" si="1"/>
        <v>-32.45</v>
      </c>
      <c r="J9021" s="7">
        <f t="shared" si="2"/>
        <v>32.45</v>
      </c>
    </row>
    <row r="9022" ht="15.75" customHeight="1">
      <c r="A9022" s="4" t="s">
        <v>3175</v>
      </c>
      <c r="B9022" s="4">
        <v>22720.0</v>
      </c>
      <c r="C9022" s="5" t="s">
        <v>109</v>
      </c>
      <c r="D9022" s="5">
        <v>-1.0</v>
      </c>
      <c r="E9022" s="5">
        <v>4.95</v>
      </c>
      <c r="F9022" s="4">
        <v>17811.0</v>
      </c>
      <c r="G9022" s="6">
        <v>44675.50416666667</v>
      </c>
      <c r="H9022" s="6" t="str">
        <f>VLOOKUP(F9022,'Customer Details'!$A$1:$B$3264,2,0)</f>
        <v>USA</v>
      </c>
      <c r="I9022" s="7">
        <f t="shared" si="1"/>
        <v>-4.95</v>
      </c>
      <c r="J9022" s="7">
        <f t="shared" si="2"/>
        <v>4.95</v>
      </c>
    </row>
    <row r="9023" ht="15.75" customHeight="1">
      <c r="A9023" s="4" t="s">
        <v>2261</v>
      </c>
      <c r="B9023" s="4">
        <v>23236.0</v>
      </c>
      <c r="C9023" s="5" t="s">
        <v>3495</v>
      </c>
      <c r="D9023" s="5">
        <v>-1.0</v>
      </c>
      <c r="E9023" s="5">
        <v>2.89</v>
      </c>
      <c r="F9023" s="4">
        <v>12749.0</v>
      </c>
      <c r="G9023" s="6">
        <v>44603.42361111111</v>
      </c>
      <c r="H9023" s="6" t="str">
        <f>VLOOKUP(F9023,'Customer Details'!$A$1:$B$3264,2,0)</f>
        <v>Australia</v>
      </c>
      <c r="I9023" s="7">
        <f t="shared" si="1"/>
        <v>-2.89</v>
      </c>
      <c r="J9023" s="7">
        <f t="shared" si="2"/>
        <v>2.89</v>
      </c>
    </row>
    <row r="9024" ht="15.75" customHeight="1">
      <c r="A9024" s="4">
        <v>572292.0</v>
      </c>
      <c r="B9024" s="4" t="s">
        <v>388</v>
      </c>
      <c r="C9024" s="5" t="s">
        <v>389</v>
      </c>
      <c r="D9024" s="5">
        <v>3.0</v>
      </c>
      <c r="E9024" s="5">
        <v>1.25</v>
      </c>
      <c r="F9024" s="4">
        <v>16017.0</v>
      </c>
      <c r="G9024" s="6">
        <v>44674.53888888889</v>
      </c>
      <c r="H9024" s="6" t="str">
        <f>VLOOKUP(F9024,'Customer Details'!$A$1:$B$3264,2,0)</f>
        <v>USA</v>
      </c>
      <c r="I9024" s="7">
        <f t="shared" si="1"/>
        <v>3.75</v>
      </c>
      <c r="J9024" s="7">
        <f t="shared" si="2"/>
        <v>3.75</v>
      </c>
    </row>
    <row r="9025" ht="15.75" customHeight="1">
      <c r="A9025" s="4">
        <v>545338.0</v>
      </c>
      <c r="B9025" s="4" t="s">
        <v>138</v>
      </c>
      <c r="C9025" s="5" t="s">
        <v>139</v>
      </c>
      <c r="D9025" s="5">
        <v>2.0</v>
      </c>
      <c r="E9025" s="5">
        <v>4.15</v>
      </c>
      <c r="F9025" s="4">
        <v>17449.0</v>
      </c>
      <c r="G9025" s="6">
        <v>44440.73055555556</v>
      </c>
      <c r="H9025" s="6" t="str">
        <f>VLOOKUP(F9025,'Customer Details'!$A$1:$B$3264,2,0)</f>
        <v>USA</v>
      </c>
      <c r="I9025" s="7">
        <f t="shared" si="1"/>
        <v>8.3</v>
      </c>
      <c r="J9025" s="7">
        <f t="shared" si="2"/>
        <v>8.3</v>
      </c>
    </row>
    <row r="9026" ht="15.75" customHeight="1">
      <c r="A9026" s="4" t="s">
        <v>3088</v>
      </c>
      <c r="B9026" s="4">
        <v>22800.0</v>
      </c>
      <c r="C9026" s="5" t="s">
        <v>3575</v>
      </c>
      <c r="D9026" s="5">
        <v>-1.0</v>
      </c>
      <c r="E9026" s="5">
        <v>3.75</v>
      </c>
      <c r="F9026" s="4">
        <v>16554.0</v>
      </c>
      <c r="G9026" s="6">
        <v>44519.75902777778</v>
      </c>
      <c r="H9026" s="6" t="str">
        <f>VLOOKUP(F9026,'Customer Details'!$A$1:$B$3264,2,0)</f>
        <v>India</v>
      </c>
      <c r="I9026" s="7">
        <f t="shared" si="1"/>
        <v>-3.75</v>
      </c>
      <c r="J9026" s="7">
        <f t="shared" si="2"/>
        <v>3.75</v>
      </c>
    </row>
    <row r="9027" ht="15.75" customHeight="1">
      <c r="A9027" s="4">
        <v>580816.0</v>
      </c>
      <c r="B9027" s="4" t="s">
        <v>3576</v>
      </c>
      <c r="C9027" s="5" t="s">
        <v>3577</v>
      </c>
      <c r="D9027" s="5">
        <v>12.0</v>
      </c>
      <c r="E9027" s="5">
        <v>0.79</v>
      </c>
      <c r="F9027" s="4">
        <v>15157.0</v>
      </c>
      <c r="G9027" s="6">
        <v>44718.47777777778</v>
      </c>
      <c r="H9027" s="6" t="str">
        <f>VLOOKUP(F9027,'Customer Details'!$A$1:$B$3264,2,0)</f>
        <v>USA</v>
      </c>
      <c r="I9027" s="7">
        <f t="shared" si="1"/>
        <v>9.48</v>
      </c>
      <c r="J9027" s="7">
        <f t="shared" si="2"/>
        <v>9.48</v>
      </c>
    </row>
    <row r="9028" ht="15.75" customHeight="1">
      <c r="A9028" s="4">
        <v>552171.0</v>
      </c>
      <c r="B9028" s="4" t="s">
        <v>16</v>
      </c>
      <c r="C9028" s="5" t="s">
        <v>17</v>
      </c>
      <c r="D9028" s="5">
        <v>60.0</v>
      </c>
      <c r="E9028" s="5">
        <v>4.95</v>
      </c>
      <c r="F9028" s="4">
        <v>14145.0</v>
      </c>
      <c r="G9028" s="6">
        <v>44506.54236111111</v>
      </c>
      <c r="H9028" s="6" t="str">
        <f>VLOOKUP(F9028,'Customer Details'!$A$1:$B$3264,2,0)</f>
        <v>Australia</v>
      </c>
      <c r="I9028" s="7">
        <f t="shared" si="1"/>
        <v>297</v>
      </c>
      <c r="J9028" s="7">
        <f t="shared" si="2"/>
        <v>297</v>
      </c>
    </row>
    <row r="9029" ht="15.75" customHeight="1">
      <c r="A9029" s="4">
        <v>578290.0</v>
      </c>
      <c r="B9029" s="4" t="s">
        <v>530</v>
      </c>
      <c r="C9029" s="5" t="s">
        <v>531</v>
      </c>
      <c r="D9029" s="5">
        <v>4.0</v>
      </c>
      <c r="E9029" s="5">
        <v>4.25</v>
      </c>
      <c r="F9029" s="4">
        <v>13644.0</v>
      </c>
      <c r="G9029" s="6">
        <v>44704.58819444444</v>
      </c>
      <c r="H9029" s="6" t="str">
        <f>VLOOKUP(F9029,'Customer Details'!$A$1:$B$3264,2,0)</f>
        <v>India</v>
      </c>
      <c r="I9029" s="7">
        <f t="shared" si="1"/>
        <v>17</v>
      </c>
      <c r="J9029" s="7">
        <f t="shared" si="2"/>
        <v>17</v>
      </c>
    </row>
    <row r="9030" ht="15.75" customHeight="1">
      <c r="A9030" s="4">
        <v>578947.0</v>
      </c>
      <c r="B9030" s="4" t="s">
        <v>3317</v>
      </c>
      <c r="C9030" s="5" t="s">
        <v>3318</v>
      </c>
      <c r="D9030" s="5">
        <v>2.0</v>
      </c>
      <c r="E9030" s="5">
        <v>1.95</v>
      </c>
      <c r="F9030" s="4">
        <v>14547.0</v>
      </c>
      <c r="G9030" s="6">
        <v>44708.57569444444</v>
      </c>
      <c r="H9030" s="6" t="str">
        <f>VLOOKUP(F9030,'Customer Details'!$A$1:$B$3264,2,0)</f>
        <v>United Kingdom</v>
      </c>
      <c r="I9030" s="7">
        <f t="shared" si="1"/>
        <v>3.9</v>
      </c>
      <c r="J9030" s="7">
        <f t="shared" si="2"/>
        <v>3.9</v>
      </c>
    </row>
    <row r="9031" ht="15.75" customHeight="1">
      <c r="A9031" s="4">
        <v>575959.0</v>
      </c>
      <c r="B9031" s="4">
        <v>23454.0</v>
      </c>
      <c r="C9031" s="5" t="s">
        <v>2967</v>
      </c>
      <c r="D9031" s="5">
        <v>2.0</v>
      </c>
      <c r="E9031" s="5">
        <v>4.15</v>
      </c>
      <c r="F9031" s="4">
        <v>14547.0</v>
      </c>
      <c r="G9031" s="6">
        <v>44694.51875</v>
      </c>
      <c r="H9031" s="6" t="str">
        <f>VLOOKUP(F9031,'Customer Details'!$A$1:$B$3264,2,0)</f>
        <v>United Kingdom</v>
      </c>
      <c r="I9031" s="7">
        <f t="shared" si="1"/>
        <v>8.3</v>
      </c>
      <c r="J9031" s="7">
        <f t="shared" si="2"/>
        <v>8.3</v>
      </c>
    </row>
    <row r="9032" ht="15.75" customHeight="1">
      <c r="A9032" s="4">
        <v>537762.0</v>
      </c>
      <c r="B9032" s="4" t="s">
        <v>181</v>
      </c>
      <c r="C9032" s="5" t="s">
        <v>182</v>
      </c>
      <c r="D9032" s="5">
        <v>12.0</v>
      </c>
      <c r="E9032" s="5">
        <v>0.85</v>
      </c>
      <c r="F9032" s="4">
        <v>16558.0</v>
      </c>
      <c r="G9032" s="6">
        <v>44355.50069444445</v>
      </c>
      <c r="H9032" s="6" t="str">
        <f>VLOOKUP(F9032,'Customer Details'!$A$1:$B$3264,2,0)</f>
        <v>China</v>
      </c>
      <c r="I9032" s="7">
        <f t="shared" si="1"/>
        <v>10.2</v>
      </c>
      <c r="J9032" s="7">
        <f t="shared" si="2"/>
        <v>10.2</v>
      </c>
    </row>
    <row r="9033" ht="15.75" customHeight="1">
      <c r="A9033" s="4">
        <v>550626.0</v>
      </c>
      <c r="B9033" s="4" t="s">
        <v>348</v>
      </c>
      <c r="C9033" s="5" t="s">
        <v>349</v>
      </c>
      <c r="D9033" s="5">
        <v>2.0</v>
      </c>
      <c r="E9033" s="5">
        <v>1.95</v>
      </c>
      <c r="F9033" s="4">
        <v>13184.0</v>
      </c>
      <c r="G9033" s="6">
        <v>44488.59930555556</v>
      </c>
      <c r="H9033" s="6" t="str">
        <f>VLOOKUP(F9033,'Customer Details'!$A$1:$B$3264,2,0)</f>
        <v>Australia</v>
      </c>
      <c r="I9033" s="7">
        <f t="shared" si="1"/>
        <v>3.9</v>
      </c>
      <c r="J9033" s="7">
        <f t="shared" si="2"/>
        <v>3.9</v>
      </c>
    </row>
    <row r="9034" ht="15.75" customHeight="1">
      <c r="A9034" s="4">
        <v>549279.0</v>
      </c>
      <c r="B9034" s="4">
        <v>21928.0</v>
      </c>
      <c r="C9034" s="5" t="s">
        <v>3578</v>
      </c>
      <c r="D9034" s="5">
        <v>1.0</v>
      </c>
      <c r="E9034" s="5">
        <v>2.08</v>
      </c>
      <c r="F9034" s="4">
        <v>16469.0</v>
      </c>
      <c r="G9034" s="6">
        <v>44476.55277777778</v>
      </c>
      <c r="H9034" s="6" t="str">
        <f>VLOOKUP(F9034,'Customer Details'!$A$1:$B$3264,2,0)</f>
        <v>India</v>
      </c>
      <c r="I9034" s="7">
        <f t="shared" si="1"/>
        <v>2.08</v>
      </c>
      <c r="J9034" s="7">
        <f t="shared" si="2"/>
        <v>2.08</v>
      </c>
    </row>
    <row r="9035" ht="15.75" customHeight="1">
      <c r="A9035" s="4" t="s">
        <v>3579</v>
      </c>
      <c r="B9035" s="4">
        <v>22959.0</v>
      </c>
      <c r="C9035" s="5" t="s">
        <v>3580</v>
      </c>
      <c r="D9035" s="5">
        <v>-25.0</v>
      </c>
      <c r="E9035" s="5">
        <v>0.42</v>
      </c>
      <c r="F9035" s="4">
        <v>15877.0</v>
      </c>
      <c r="G9035" s="6">
        <v>44720.49791666667</v>
      </c>
      <c r="H9035" s="6" t="str">
        <f>VLOOKUP(F9035,'Customer Details'!$A$1:$B$3264,2,0)</f>
        <v>India</v>
      </c>
      <c r="I9035" s="7">
        <f t="shared" si="1"/>
        <v>-10.5</v>
      </c>
      <c r="J9035" s="7">
        <f t="shared" si="2"/>
        <v>10.5</v>
      </c>
    </row>
    <row r="9036" ht="15.75" customHeight="1">
      <c r="A9036" s="4">
        <v>558232.0</v>
      </c>
      <c r="B9036" s="4" t="s">
        <v>338</v>
      </c>
      <c r="C9036" s="5" t="s">
        <v>339</v>
      </c>
      <c r="D9036" s="5">
        <v>1.0</v>
      </c>
      <c r="E9036" s="5">
        <v>1.25</v>
      </c>
      <c r="F9036" s="4">
        <v>17841.0</v>
      </c>
      <c r="G9036" s="6">
        <v>44557.60416666666</v>
      </c>
      <c r="H9036" s="6" t="str">
        <f>VLOOKUP(F9036,'Customer Details'!$A$1:$B$3264,2,0)</f>
        <v>India</v>
      </c>
      <c r="I9036" s="7">
        <f t="shared" si="1"/>
        <v>1.25</v>
      </c>
      <c r="J9036" s="7">
        <f t="shared" si="2"/>
        <v>1.25</v>
      </c>
    </row>
    <row r="9037" ht="15.75" customHeight="1">
      <c r="A9037" s="4">
        <v>541851.0</v>
      </c>
      <c r="B9037" s="4" t="s">
        <v>574</v>
      </c>
      <c r="C9037" s="5" t="s">
        <v>575</v>
      </c>
      <c r="D9037" s="5">
        <v>2.0</v>
      </c>
      <c r="E9037" s="5">
        <v>2.95</v>
      </c>
      <c r="F9037" s="4">
        <v>17841.0</v>
      </c>
      <c r="G9037" s="6">
        <v>44400.59722222222</v>
      </c>
      <c r="H9037" s="6" t="str">
        <f>VLOOKUP(F9037,'Customer Details'!$A$1:$B$3264,2,0)</f>
        <v>India</v>
      </c>
      <c r="I9037" s="7">
        <f t="shared" si="1"/>
        <v>5.9</v>
      </c>
      <c r="J9037" s="7">
        <f t="shared" si="2"/>
        <v>5.9</v>
      </c>
    </row>
    <row r="9038" ht="15.75" customHeight="1">
      <c r="A9038" s="4" t="s">
        <v>3581</v>
      </c>
      <c r="B9038" s="4">
        <v>22952.0</v>
      </c>
      <c r="C9038" s="5" t="s">
        <v>695</v>
      </c>
      <c r="D9038" s="5">
        <v>-24.0</v>
      </c>
      <c r="E9038" s="5">
        <v>0.55</v>
      </c>
      <c r="F9038" s="4">
        <v>13329.0</v>
      </c>
      <c r="G9038" s="6">
        <v>44361.43125</v>
      </c>
      <c r="H9038" s="6" t="str">
        <f>VLOOKUP(F9038,'Customer Details'!$A$1:$B$3264,2,0)</f>
        <v>Australia</v>
      </c>
      <c r="I9038" s="7">
        <f t="shared" si="1"/>
        <v>-13.2</v>
      </c>
      <c r="J9038" s="7">
        <f t="shared" si="2"/>
        <v>13.2</v>
      </c>
    </row>
    <row r="9039" ht="15.75" customHeight="1">
      <c r="A9039" s="4">
        <v>553006.0</v>
      </c>
      <c r="B9039" s="4" t="s">
        <v>32</v>
      </c>
      <c r="C9039" s="5" t="s">
        <v>33</v>
      </c>
      <c r="D9039" s="5">
        <v>4.0</v>
      </c>
      <c r="E9039" s="5">
        <v>4.15</v>
      </c>
      <c r="F9039" s="4">
        <v>15544.0</v>
      </c>
      <c r="G9039" s="6">
        <v>44512.69791666666</v>
      </c>
      <c r="H9039" s="6" t="str">
        <f>VLOOKUP(F9039,'Customer Details'!$A$1:$B$3264,2,0)</f>
        <v>Australia</v>
      </c>
      <c r="I9039" s="7">
        <f t="shared" si="1"/>
        <v>16.6</v>
      </c>
      <c r="J9039" s="7">
        <f t="shared" si="2"/>
        <v>16.6</v>
      </c>
    </row>
    <row r="9040" ht="15.75" customHeight="1">
      <c r="A9040" s="4">
        <v>560246.0</v>
      </c>
      <c r="B9040" s="4" t="s">
        <v>16</v>
      </c>
      <c r="C9040" s="5" t="s">
        <v>17</v>
      </c>
      <c r="D9040" s="5">
        <v>60.0</v>
      </c>
      <c r="E9040" s="5">
        <v>4.95</v>
      </c>
      <c r="F9040" s="4">
        <v>14292.0</v>
      </c>
      <c r="G9040" s="6">
        <v>44578.51180555556</v>
      </c>
      <c r="H9040" s="6" t="str">
        <f>VLOOKUP(F9040,'Customer Details'!$A$1:$B$3264,2,0)</f>
        <v>United Kingdom</v>
      </c>
      <c r="I9040" s="7">
        <f t="shared" si="1"/>
        <v>297</v>
      </c>
      <c r="J9040" s="7">
        <f t="shared" si="2"/>
        <v>297</v>
      </c>
    </row>
    <row r="9041" ht="15.75" customHeight="1">
      <c r="A9041" s="4">
        <v>560366.0</v>
      </c>
      <c r="B9041" s="4" t="s">
        <v>85</v>
      </c>
      <c r="C9041" s="5" t="s">
        <v>86</v>
      </c>
      <c r="D9041" s="5">
        <v>12.0</v>
      </c>
      <c r="E9041" s="5">
        <v>0.95</v>
      </c>
      <c r="F9041" s="4">
        <v>16859.0</v>
      </c>
      <c r="G9041" s="6">
        <v>44579.51319444444</v>
      </c>
      <c r="H9041" s="6" t="str">
        <f>VLOOKUP(F9041,'Customer Details'!$A$1:$B$3264,2,0)</f>
        <v>India</v>
      </c>
      <c r="I9041" s="7">
        <f t="shared" si="1"/>
        <v>11.4</v>
      </c>
      <c r="J9041" s="7">
        <f t="shared" si="2"/>
        <v>11.4</v>
      </c>
    </row>
    <row r="9042" ht="15.75" customHeight="1">
      <c r="A9042" s="4">
        <v>560911.0</v>
      </c>
      <c r="B9042" s="4" t="s">
        <v>682</v>
      </c>
      <c r="C9042" s="5" t="s">
        <v>683</v>
      </c>
      <c r="D9042" s="5">
        <v>2.0</v>
      </c>
      <c r="E9042" s="5">
        <v>4.25</v>
      </c>
      <c r="F9042" s="4">
        <v>17961.0</v>
      </c>
      <c r="G9042" s="6">
        <v>44582.75</v>
      </c>
      <c r="H9042" s="6" t="str">
        <f>VLOOKUP(F9042,'Customer Details'!$A$1:$B$3264,2,0)</f>
        <v>United Kingdom</v>
      </c>
      <c r="I9042" s="7">
        <f t="shared" si="1"/>
        <v>8.5</v>
      </c>
      <c r="J9042" s="7">
        <f t="shared" si="2"/>
        <v>8.5</v>
      </c>
    </row>
    <row r="9043" ht="15.75" customHeight="1">
      <c r="A9043" s="4">
        <v>573109.0</v>
      </c>
      <c r="B9043" s="4" t="s">
        <v>530</v>
      </c>
      <c r="C9043" s="5" t="s">
        <v>531</v>
      </c>
      <c r="D9043" s="5">
        <v>4.0</v>
      </c>
      <c r="E9043" s="5">
        <v>4.25</v>
      </c>
      <c r="F9043" s="4">
        <v>15144.0</v>
      </c>
      <c r="G9043" s="6">
        <v>44678.63819444444</v>
      </c>
      <c r="H9043" s="6" t="str">
        <f>VLOOKUP(F9043,'Customer Details'!$A$1:$B$3264,2,0)</f>
        <v>China</v>
      </c>
      <c r="I9043" s="7">
        <f t="shared" si="1"/>
        <v>17</v>
      </c>
      <c r="J9043" s="7">
        <f t="shared" si="2"/>
        <v>17</v>
      </c>
    </row>
    <row r="9044" ht="15.75" customHeight="1">
      <c r="A9044" s="4">
        <v>544068.0</v>
      </c>
      <c r="B9044" s="4">
        <v>21239.0</v>
      </c>
      <c r="C9044" s="5" t="s">
        <v>3582</v>
      </c>
      <c r="D9044" s="5">
        <v>2.0</v>
      </c>
      <c r="E9044" s="5">
        <v>0.85</v>
      </c>
      <c r="F9044" s="4">
        <v>16431.0</v>
      </c>
      <c r="G9044" s="6">
        <v>44423.58888888889</v>
      </c>
      <c r="H9044" s="6" t="str">
        <f>VLOOKUP(F9044,'Customer Details'!$A$1:$B$3264,2,0)</f>
        <v>Australia</v>
      </c>
      <c r="I9044" s="7">
        <f t="shared" si="1"/>
        <v>1.7</v>
      </c>
      <c r="J9044" s="7">
        <f t="shared" si="2"/>
        <v>1.7</v>
      </c>
    </row>
    <row r="9045" ht="15.75" customHeight="1">
      <c r="A9045" s="4">
        <v>577024.0</v>
      </c>
      <c r="B9045" s="4" t="s">
        <v>10</v>
      </c>
      <c r="C9045" s="5" t="s">
        <v>11</v>
      </c>
      <c r="D9045" s="5">
        <v>1.0</v>
      </c>
      <c r="E9045" s="5">
        <v>2.55</v>
      </c>
      <c r="F9045" s="4">
        <v>14704.0</v>
      </c>
      <c r="G9045" s="6">
        <v>44698.53263888889</v>
      </c>
      <c r="H9045" s="6" t="str">
        <f>VLOOKUP(F9045,'Customer Details'!$A$1:$B$3264,2,0)</f>
        <v>United Kingdom</v>
      </c>
      <c r="I9045" s="7">
        <f t="shared" si="1"/>
        <v>2.55</v>
      </c>
      <c r="J9045" s="7">
        <f t="shared" si="2"/>
        <v>2.55</v>
      </c>
    </row>
    <row r="9046" ht="15.75" customHeight="1">
      <c r="A9046" s="4">
        <v>560601.0</v>
      </c>
      <c r="B9046" s="4" t="s">
        <v>790</v>
      </c>
      <c r="C9046" s="5" t="s">
        <v>791</v>
      </c>
      <c r="D9046" s="5">
        <v>2.0</v>
      </c>
      <c r="E9046" s="5">
        <v>0.65</v>
      </c>
      <c r="F9046" s="4">
        <v>16764.0</v>
      </c>
      <c r="G9046" s="6">
        <v>44580.72013888889</v>
      </c>
      <c r="H9046" s="6" t="str">
        <f>VLOOKUP(F9046,'Customer Details'!$A$1:$B$3264,2,0)</f>
        <v>USA</v>
      </c>
      <c r="I9046" s="7">
        <f t="shared" si="1"/>
        <v>1.3</v>
      </c>
      <c r="J9046" s="7">
        <f t="shared" si="2"/>
        <v>1.3</v>
      </c>
    </row>
    <row r="9047" ht="15.75" customHeight="1">
      <c r="A9047" s="4">
        <v>551351.0</v>
      </c>
      <c r="B9047" s="4" t="s">
        <v>38</v>
      </c>
      <c r="C9047" s="5" t="s">
        <v>39</v>
      </c>
      <c r="D9047" s="5">
        <v>32.0</v>
      </c>
      <c r="E9047" s="5">
        <v>2.55</v>
      </c>
      <c r="F9047" s="4">
        <v>14298.0</v>
      </c>
      <c r="G9047" s="6">
        <v>44497.43055555555</v>
      </c>
      <c r="H9047" s="6" t="str">
        <f>VLOOKUP(F9047,'Customer Details'!$A$1:$B$3264,2,0)</f>
        <v>USA</v>
      </c>
      <c r="I9047" s="7">
        <f t="shared" si="1"/>
        <v>81.6</v>
      </c>
      <c r="J9047" s="7">
        <f t="shared" si="2"/>
        <v>81.6</v>
      </c>
    </row>
    <row r="9048" ht="15.75" customHeight="1">
      <c r="A9048" s="4">
        <v>538053.0</v>
      </c>
      <c r="B9048" s="4" t="s">
        <v>1135</v>
      </c>
      <c r="C9048" s="5" t="s">
        <v>1136</v>
      </c>
      <c r="D9048" s="5">
        <v>15.0</v>
      </c>
      <c r="E9048" s="5">
        <v>0.42</v>
      </c>
      <c r="F9048" s="4">
        <v>15856.0</v>
      </c>
      <c r="G9048" s="6">
        <v>44356.56527777778</v>
      </c>
      <c r="H9048" s="6" t="str">
        <f>VLOOKUP(F9048,'Customer Details'!$A$1:$B$3264,2,0)</f>
        <v>United Kingdom</v>
      </c>
      <c r="I9048" s="7">
        <f t="shared" si="1"/>
        <v>6.3</v>
      </c>
      <c r="J9048" s="7">
        <f t="shared" si="2"/>
        <v>6.3</v>
      </c>
    </row>
    <row r="9049" ht="15.75" customHeight="1">
      <c r="A9049" s="4">
        <v>541552.0</v>
      </c>
      <c r="B9049" s="4">
        <v>21975.0</v>
      </c>
      <c r="C9049" s="5" t="s">
        <v>784</v>
      </c>
      <c r="D9049" s="5">
        <v>1.0</v>
      </c>
      <c r="E9049" s="5">
        <v>0.55</v>
      </c>
      <c r="F9049" s="4">
        <v>15039.0</v>
      </c>
      <c r="G9049" s="6">
        <v>44396.46875</v>
      </c>
      <c r="H9049" s="6" t="str">
        <f>VLOOKUP(F9049,'Customer Details'!$A$1:$B$3264,2,0)</f>
        <v>United Kingdom</v>
      </c>
      <c r="I9049" s="7">
        <f t="shared" si="1"/>
        <v>0.55</v>
      </c>
      <c r="J9049" s="7">
        <f t="shared" si="2"/>
        <v>0.55</v>
      </c>
    </row>
    <row r="9050" ht="15.75" customHeight="1">
      <c r="A9050" s="4" t="s">
        <v>3583</v>
      </c>
      <c r="B9050" s="4">
        <v>22577.0</v>
      </c>
      <c r="C9050" s="5" t="s">
        <v>3584</v>
      </c>
      <c r="D9050" s="5">
        <v>-96.0</v>
      </c>
      <c r="E9050" s="5">
        <v>0.85</v>
      </c>
      <c r="F9050" s="4">
        <v>18087.0</v>
      </c>
      <c r="G9050" s="6">
        <v>44579.57569444444</v>
      </c>
      <c r="H9050" s="6" t="str">
        <f>VLOOKUP(F9050,'Customer Details'!$A$1:$B$3264,2,0)</f>
        <v>India</v>
      </c>
      <c r="I9050" s="7">
        <f t="shared" si="1"/>
        <v>-81.6</v>
      </c>
      <c r="J9050" s="7">
        <f t="shared" si="2"/>
        <v>81.6</v>
      </c>
    </row>
    <row r="9051" ht="15.75" customHeight="1">
      <c r="A9051" s="4" t="s">
        <v>3585</v>
      </c>
      <c r="B9051" s="4">
        <v>22060.0</v>
      </c>
      <c r="C9051" s="5" t="s">
        <v>1351</v>
      </c>
      <c r="D9051" s="5">
        <v>-5.0</v>
      </c>
      <c r="E9051" s="5">
        <v>3.95</v>
      </c>
      <c r="F9051" s="4">
        <v>16558.0</v>
      </c>
      <c r="G9051" s="6">
        <v>44481.49305555555</v>
      </c>
      <c r="H9051" s="6" t="str">
        <f>VLOOKUP(F9051,'Customer Details'!$A$1:$B$3264,2,0)</f>
        <v>China</v>
      </c>
      <c r="I9051" s="7">
        <f t="shared" si="1"/>
        <v>-19.75</v>
      </c>
      <c r="J9051" s="7">
        <f t="shared" si="2"/>
        <v>19.75</v>
      </c>
    </row>
    <row r="9052" ht="15.75" customHeight="1">
      <c r="A9052" s="4">
        <v>545571.0</v>
      </c>
      <c r="B9052" s="4" t="s">
        <v>38</v>
      </c>
      <c r="C9052" s="5" t="s">
        <v>39</v>
      </c>
      <c r="D9052" s="5">
        <v>32.0</v>
      </c>
      <c r="E9052" s="5">
        <v>2.55</v>
      </c>
      <c r="F9052" s="4">
        <v>17700.0</v>
      </c>
      <c r="G9052" s="6">
        <v>44442.69027777778</v>
      </c>
      <c r="H9052" s="6" t="str">
        <f>VLOOKUP(F9052,'Customer Details'!$A$1:$B$3264,2,0)</f>
        <v>United Kingdom</v>
      </c>
      <c r="I9052" s="7">
        <f t="shared" si="1"/>
        <v>81.6</v>
      </c>
      <c r="J9052" s="7">
        <f t="shared" si="2"/>
        <v>81.6</v>
      </c>
    </row>
    <row r="9053" ht="15.75" customHeight="1">
      <c r="A9053" s="4">
        <v>555638.0</v>
      </c>
      <c r="B9053" s="4" t="s">
        <v>448</v>
      </c>
      <c r="C9053" s="5" t="s">
        <v>449</v>
      </c>
      <c r="D9053" s="5">
        <v>25.0</v>
      </c>
      <c r="E9053" s="5">
        <v>0.42</v>
      </c>
      <c r="F9053" s="4">
        <v>15150.0</v>
      </c>
      <c r="G9053" s="6">
        <v>44536.53541666667</v>
      </c>
      <c r="H9053" s="6" t="str">
        <f>VLOOKUP(F9053,'Customer Details'!$A$1:$B$3264,2,0)</f>
        <v>India</v>
      </c>
      <c r="I9053" s="7">
        <f t="shared" si="1"/>
        <v>10.5</v>
      </c>
      <c r="J9053" s="7">
        <f t="shared" si="2"/>
        <v>10.5</v>
      </c>
    </row>
    <row r="9054" ht="15.75" customHeight="1">
      <c r="A9054" s="4">
        <v>578369.0</v>
      </c>
      <c r="B9054" s="4" t="s">
        <v>40</v>
      </c>
      <c r="C9054" s="5" t="s">
        <v>41</v>
      </c>
      <c r="D9054" s="5">
        <v>1.0</v>
      </c>
      <c r="E9054" s="5">
        <v>2.95</v>
      </c>
      <c r="F9054" s="4">
        <v>14698.0</v>
      </c>
      <c r="G9054" s="6">
        <v>44705.46527777778</v>
      </c>
      <c r="H9054" s="6" t="str">
        <f>VLOOKUP(F9054,'Customer Details'!$A$1:$B$3264,2,0)</f>
        <v>United Kingdom</v>
      </c>
      <c r="I9054" s="7">
        <f t="shared" si="1"/>
        <v>2.95</v>
      </c>
      <c r="J9054" s="7">
        <f t="shared" si="2"/>
        <v>2.95</v>
      </c>
    </row>
    <row r="9055" ht="15.75" customHeight="1">
      <c r="A9055" s="4">
        <v>573182.0</v>
      </c>
      <c r="B9055" s="4" t="s">
        <v>790</v>
      </c>
      <c r="C9055" s="5" t="s">
        <v>791</v>
      </c>
      <c r="D9055" s="5">
        <v>12.0</v>
      </c>
      <c r="E9055" s="5">
        <v>0.65</v>
      </c>
      <c r="F9055" s="4">
        <v>14232.0</v>
      </c>
      <c r="G9055" s="6">
        <v>44679.46458333333</v>
      </c>
      <c r="H9055" s="6" t="str">
        <f>VLOOKUP(F9055,'Customer Details'!$A$1:$B$3264,2,0)</f>
        <v>China</v>
      </c>
      <c r="I9055" s="7">
        <f t="shared" si="1"/>
        <v>7.8</v>
      </c>
      <c r="J9055" s="7">
        <f t="shared" si="2"/>
        <v>7.8</v>
      </c>
    </row>
    <row r="9056" ht="15.75" customHeight="1">
      <c r="A9056" s="4">
        <v>539322.0</v>
      </c>
      <c r="B9056" s="4" t="s">
        <v>530</v>
      </c>
      <c r="C9056" s="5" t="s">
        <v>531</v>
      </c>
      <c r="D9056" s="5">
        <v>2.0</v>
      </c>
      <c r="E9056" s="5">
        <v>3.75</v>
      </c>
      <c r="F9056" s="4">
        <v>14713.0</v>
      </c>
      <c r="G9056" s="6">
        <v>44363.80694444444</v>
      </c>
      <c r="H9056" s="6" t="str">
        <f>VLOOKUP(F9056,'Customer Details'!$A$1:$B$3264,2,0)</f>
        <v>United Kingdom</v>
      </c>
      <c r="I9056" s="7">
        <f t="shared" si="1"/>
        <v>7.5</v>
      </c>
      <c r="J9056" s="7">
        <f t="shared" si="2"/>
        <v>7.5</v>
      </c>
    </row>
    <row r="9057" ht="15.75" customHeight="1">
      <c r="A9057" s="4">
        <v>549387.0</v>
      </c>
      <c r="B9057" s="4" t="s">
        <v>77</v>
      </c>
      <c r="C9057" s="5" t="s">
        <v>78</v>
      </c>
      <c r="D9057" s="5">
        <v>4.0</v>
      </c>
      <c r="E9057" s="5">
        <v>4.15</v>
      </c>
      <c r="F9057" s="4">
        <v>13178.0</v>
      </c>
      <c r="G9057" s="6">
        <v>44477.48125</v>
      </c>
      <c r="H9057" s="6" t="str">
        <f>VLOOKUP(F9057,'Customer Details'!$A$1:$B$3264,2,0)</f>
        <v>USA</v>
      </c>
      <c r="I9057" s="7">
        <f t="shared" si="1"/>
        <v>16.6</v>
      </c>
      <c r="J9057" s="7">
        <f t="shared" si="2"/>
        <v>16.6</v>
      </c>
    </row>
    <row r="9058" ht="15.75" customHeight="1">
      <c r="A9058" s="4">
        <v>559143.0</v>
      </c>
      <c r="B9058" s="4" t="s">
        <v>419</v>
      </c>
      <c r="C9058" s="5" t="s">
        <v>420</v>
      </c>
      <c r="D9058" s="5">
        <v>1.0</v>
      </c>
      <c r="E9058" s="5">
        <v>1.25</v>
      </c>
      <c r="F9058" s="4">
        <v>15581.0</v>
      </c>
      <c r="G9058" s="6">
        <v>44567.58611111111</v>
      </c>
      <c r="H9058" s="6" t="str">
        <f>VLOOKUP(F9058,'Customer Details'!$A$1:$B$3264,2,0)</f>
        <v>United Kingdom</v>
      </c>
      <c r="I9058" s="7">
        <f t="shared" si="1"/>
        <v>1.25</v>
      </c>
      <c r="J9058" s="7">
        <f t="shared" si="2"/>
        <v>1.25</v>
      </c>
    </row>
    <row r="9059" ht="15.75" customHeight="1">
      <c r="A9059" s="4" t="s">
        <v>534</v>
      </c>
      <c r="B9059" s="4" t="s">
        <v>3586</v>
      </c>
      <c r="C9059" s="5" t="s">
        <v>3587</v>
      </c>
      <c r="D9059" s="5">
        <v>-2.0</v>
      </c>
      <c r="E9059" s="5">
        <v>1.95</v>
      </c>
      <c r="F9059" s="4">
        <v>17581.0</v>
      </c>
      <c r="G9059" s="6">
        <v>44581.48263888889</v>
      </c>
      <c r="H9059" s="6" t="str">
        <f>VLOOKUP(F9059,'Customer Details'!$A$1:$B$3264,2,0)</f>
        <v>United Kingdom</v>
      </c>
      <c r="I9059" s="7">
        <f t="shared" si="1"/>
        <v>-3.9</v>
      </c>
      <c r="J9059" s="7">
        <f t="shared" si="2"/>
        <v>3.9</v>
      </c>
    </row>
    <row r="9060" ht="15.75" customHeight="1">
      <c r="A9060" s="4">
        <v>562907.0</v>
      </c>
      <c r="B9060" s="4" t="s">
        <v>131</v>
      </c>
      <c r="C9060" s="5" t="s">
        <v>132</v>
      </c>
      <c r="D9060" s="5">
        <v>24.0</v>
      </c>
      <c r="E9060" s="5">
        <v>0.42</v>
      </c>
      <c r="F9060" s="4">
        <v>14116.0</v>
      </c>
      <c r="G9060" s="6">
        <v>44602.53055555555</v>
      </c>
      <c r="H9060" s="6" t="str">
        <f>VLOOKUP(F9060,'Customer Details'!$A$1:$B$3264,2,0)</f>
        <v>China</v>
      </c>
      <c r="I9060" s="7">
        <f t="shared" si="1"/>
        <v>10.08</v>
      </c>
      <c r="J9060" s="7">
        <f t="shared" si="2"/>
        <v>10.08</v>
      </c>
    </row>
    <row r="9061" ht="15.75" customHeight="1">
      <c r="A9061" s="4" t="s">
        <v>3588</v>
      </c>
      <c r="B9061" s="4">
        <v>71459.0</v>
      </c>
      <c r="C9061" s="5" t="s">
        <v>3589</v>
      </c>
      <c r="D9061" s="5">
        <v>-3.0</v>
      </c>
      <c r="E9061" s="5">
        <v>0.85</v>
      </c>
      <c r="F9061" s="4">
        <v>16602.0</v>
      </c>
      <c r="G9061" s="6">
        <v>44689.67916666667</v>
      </c>
      <c r="H9061" s="6" t="str">
        <f>VLOOKUP(F9061,'Customer Details'!$A$1:$B$3264,2,0)</f>
        <v>USA</v>
      </c>
      <c r="I9061" s="7">
        <f t="shared" si="1"/>
        <v>-2.55</v>
      </c>
      <c r="J9061" s="7">
        <f t="shared" si="2"/>
        <v>2.55</v>
      </c>
    </row>
    <row r="9062" ht="15.75" customHeight="1">
      <c r="A9062" s="4">
        <v>553505.0</v>
      </c>
      <c r="B9062" s="4" t="s">
        <v>181</v>
      </c>
      <c r="C9062" s="5" t="s">
        <v>182</v>
      </c>
      <c r="D9062" s="5">
        <v>24.0</v>
      </c>
      <c r="E9062" s="5">
        <v>0.85</v>
      </c>
      <c r="F9062" s="4">
        <v>12949.0</v>
      </c>
      <c r="G9062" s="6">
        <v>44517.56041666667</v>
      </c>
      <c r="H9062" s="6" t="str">
        <f>VLOOKUP(F9062,'Customer Details'!$A$1:$B$3264,2,0)</f>
        <v>United Kingdom</v>
      </c>
      <c r="I9062" s="7">
        <f t="shared" si="1"/>
        <v>20.4</v>
      </c>
      <c r="J9062" s="7">
        <f t="shared" si="2"/>
        <v>20.4</v>
      </c>
    </row>
    <row r="9063" ht="15.75" customHeight="1">
      <c r="A9063" s="4">
        <v>562716.0</v>
      </c>
      <c r="B9063" s="4" t="s">
        <v>38</v>
      </c>
      <c r="C9063" s="5" t="s">
        <v>39</v>
      </c>
      <c r="D9063" s="5">
        <v>6.0</v>
      </c>
      <c r="E9063" s="5">
        <v>2.95</v>
      </c>
      <c r="F9063" s="4">
        <v>14257.0</v>
      </c>
      <c r="G9063" s="6">
        <v>44600.64930555555</v>
      </c>
      <c r="H9063" s="6" t="str">
        <f>VLOOKUP(F9063,'Customer Details'!$A$1:$B$3264,2,0)</f>
        <v>China</v>
      </c>
      <c r="I9063" s="7">
        <f t="shared" si="1"/>
        <v>17.7</v>
      </c>
      <c r="J9063" s="7">
        <f t="shared" si="2"/>
        <v>17.7</v>
      </c>
    </row>
    <row r="9064" ht="15.75" customHeight="1">
      <c r="A9064" s="4">
        <v>549558.0</v>
      </c>
      <c r="B9064" s="4">
        <v>22918.0</v>
      </c>
      <c r="C9064" s="5" t="s">
        <v>3045</v>
      </c>
      <c r="D9064" s="5">
        <v>1.0</v>
      </c>
      <c r="E9064" s="5">
        <v>0.65</v>
      </c>
      <c r="F9064" s="4">
        <v>15058.0</v>
      </c>
      <c r="G9064" s="6">
        <v>44479.55625</v>
      </c>
      <c r="H9064" s="6" t="str">
        <f>VLOOKUP(F9064,'Customer Details'!$A$1:$B$3264,2,0)</f>
        <v>India</v>
      </c>
      <c r="I9064" s="7">
        <f t="shared" si="1"/>
        <v>0.65</v>
      </c>
      <c r="J9064" s="7">
        <f t="shared" si="2"/>
        <v>0.65</v>
      </c>
    </row>
    <row r="9065" ht="15.75" customHeight="1">
      <c r="A9065" s="4">
        <v>569139.0</v>
      </c>
      <c r="B9065" s="4" t="s">
        <v>38</v>
      </c>
      <c r="C9065" s="5" t="s">
        <v>39</v>
      </c>
      <c r="D9065" s="5">
        <v>6.0</v>
      </c>
      <c r="E9065" s="5">
        <v>2.95</v>
      </c>
      <c r="F9065" s="4">
        <v>16404.0</v>
      </c>
      <c r="G9065" s="6">
        <v>44650.62152777778</v>
      </c>
      <c r="H9065" s="6" t="str">
        <f>VLOOKUP(F9065,'Customer Details'!$A$1:$B$3264,2,0)</f>
        <v>USA</v>
      </c>
      <c r="I9065" s="7">
        <f t="shared" si="1"/>
        <v>17.7</v>
      </c>
      <c r="J9065" s="7">
        <f t="shared" si="2"/>
        <v>17.7</v>
      </c>
    </row>
    <row r="9066" ht="15.75" customHeight="1">
      <c r="A9066" s="4" t="s">
        <v>3590</v>
      </c>
      <c r="B9066" s="4">
        <v>22960.0</v>
      </c>
      <c r="C9066" s="5" t="s">
        <v>21</v>
      </c>
      <c r="D9066" s="5">
        <v>-2.0</v>
      </c>
      <c r="E9066" s="5">
        <v>4.25</v>
      </c>
      <c r="F9066" s="4">
        <v>13370.0</v>
      </c>
      <c r="G9066" s="6">
        <v>44355.66458333333</v>
      </c>
      <c r="H9066" s="6" t="str">
        <f>VLOOKUP(F9066,'Customer Details'!$A$1:$B$3264,2,0)</f>
        <v>USA</v>
      </c>
      <c r="I9066" s="7">
        <f t="shared" si="1"/>
        <v>-8.5</v>
      </c>
      <c r="J9066" s="7">
        <f t="shared" si="2"/>
        <v>8.5</v>
      </c>
    </row>
    <row r="9067" ht="15.75" customHeight="1">
      <c r="A9067" s="4">
        <v>568526.0</v>
      </c>
      <c r="B9067" s="4" t="s">
        <v>1507</v>
      </c>
      <c r="C9067" s="5" t="s">
        <v>1508</v>
      </c>
      <c r="D9067" s="5">
        <v>20.0</v>
      </c>
      <c r="E9067" s="5">
        <v>0.79</v>
      </c>
      <c r="F9067" s="4">
        <v>17656.0</v>
      </c>
      <c r="G9067" s="6">
        <v>44647.54444444444</v>
      </c>
      <c r="H9067" s="6" t="str">
        <f>VLOOKUP(F9067,'Customer Details'!$A$1:$B$3264,2,0)</f>
        <v>USA</v>
      </c>
      <c r="I9067" s="7">
        <f t="shared" si="1"/>
        <v>15.8</v>
      </c>
      <c r="J9067" s="7">
        <f t="shared" si="2"/>
        <v>15.8</v>
      </c>
    </row>
    <row r="9068" ht="15.75" customHeight="1">
      <c r="A9068" s="4">
        <v>559121.0</v>
      </c>
      <c r="B9068" s="4" t="s">
        <v>1491</v>
      </c>
      <c r="C9068" s="5" t="s">
        <v>1492</v>
      </c>
      <c r="D9068" s="5">
        <v>24.0</v>
      </c>
      <c r="E9068" s="5">
        <v>0.29</v>
      </c>
      <c r="F9068" s="4">
        <v>13599.0</v>
      </c>
      <c r="G9068" s="6">
        <v>44567.5125</v>
      </c>
      <c r="H9068" s="6" t="str">
        <f>VLOOKUP(F9068,'Customer Details'!$A$1:$B$3264,2,0)</f>
        <v>Australia</v>
      </c>
      <c r="I9068" s="7">
        <f t="shared" si="1"/>
        <v>6.96</v>
      </c>
      <c r="J9068" s="7">
        <f t="shared" si="2"/>
        <v>6.96</v>
      </c>
    </row>
    <row r="9069" ht="15.75" customHeight="1">
      <c r="A9069" s="4" t="s">
        <v>1964</v>
      </c>
      <c r="B9069" s="4">
        <v>22682.0</v>
      </c>
      <c r="C9069" s="5" t="s">
        <v>2700</v>
      </c>
      <c r="D9069" s="5">
        <v>-10.0</v>
      </c>
      <c r="E9069" s="5">
        <v>1.25</v>
      </c>
      <c r="F9069" s="4">
        <v>15073.0</v>
      </c>
      <c r="G9069" s="6">
        <v>44536.52291666667</v>
      </c>
      <c r="H9069" s="6" t="str">
        <f>VLOOKUP(F9069,'Customer Details'!$A$1:$B$3264,2,0)</f>
        <v>Australia</v>
      </c>
      <c r="I9069" s="7">
        <f t="shared" si="1"/>
        <v>-12.5</v>
      </c>
      <c r="J9069" s="7">
        <f t="shared" si="2"/>
        <v>12.5</v>
      </c>
    </row>
    <row r="9070" ht="15.75" customHeight="1">
      <c r="A9070" s="4">
        <v>569246.0</v>
      </c>
      <c r="B9070" s="4" t="s">
        <v>165</v>
      </c>
      <c r="C9070" s="5" t="s">
        <v>166</v>
      </c>
      <c r="D9070" s="5">
        <v>1.0</v>
      </c>
      <c r="E9070" s="5">
        <v>2.46</v>
      </c>
      <c r="F9070" s="4">
        <v>14096.0</v>
      </c>
      <c r="G9070" s="6">
        <v>44654.41458333333</v>
      </c>
      <c r="H9070" s="6" t="str">
        <f>VLOOKUP(F9070,'Customer Details'!$A$1:$B$3264,2,0)</f>
        <v>USA</v>
      </c>
      <c r="I9070" s="7">
        <f t="shared" si="1"/>
        <v>2.46</v>
      </c>
      <c r="J9070" s="7">
        <f t="shared" si="2"/>
        <v>2.46</v>
      </c>
    </row>
    <row r="9071" ht="15.75" customHeight="1">
      <c r="A9071" s="4">
        <v>571286.0</v>
      </c>
      <c r="B9071" s="4">
        <v>23402.0</v>
      </c>
      <c r="C9071" s="5" t="s">
        <v>3591</v>
      </c>
      <c r="D9071" s="5">
        <v>1.0</v>
      </c>
      <c r="E9071" s="5">
        <v>3.75</v>
      </c>
      <c r="F9071" s="4">
        <v>14547.0</v>
      </c>
      <c r="G9071" s="6">
        <v>44667.60763888889</v>
      </c>
      <c r="H9071" s="6" t="str">
        <f>VLOOKUP(F9071,'Customer Details'!$A$1:$B$3264,2,0)</f>
        <v>United Kingdom</v>
      </c>
      <c r="I9071" s="7">
        <f t="shared" si="1"/>
        <v>3.75</v>
      </c>
      <c r="J9071" s="7">
        <f t="shared" si="2"/>
        <v>3.75</v>
      </c>
    </row>
    <row r="9072" ht="15.75" customHeight="1">
      <c r="A9072" s="4">
        <v>547650.0</v>
      </c>
      <c r="B9072" s="4" t="s">
        <v>75</v>
      </c>
      <c r="C9072" s="5" t="s">
        <v>76</v>
      </c>
      <c r="D9072" s="5">
        <v>1.0</v>
      </c>
      <c r="E9072" s="5">
        <v>5.45</v>
      </c>
      <c r="F9072" s="4">
        <v>17059.0</v>
      </c>
      <c r="G9072" s="6">
        <v>44463.50555555556</v>
      </c>
      <c r="H9072" s="6" t="str">
        <f>VLOOKUP(F9072,'Customer Details'!$A$1:$B$3264,2,0)</f>
        <v>USA</v>
      </c>
      <c r="I9072" s="7">
        <f t="shared" si="1"/>
        <v>5.45</v>
      </c>
      <c r="J9072" s="7">
        <f t="shared" si="2"/>
        <v>5.45</v>
      </c>
    </row>
    <row r="9073" ht="15.75" customHeight="1">
      <c r="A9073" s="4">
        <v>574722.0</v>
      </c>
      <c r="B9073" s="4" t="s">
        <v>394</v>
      </c>
      <c r="C9073" s="5" t="s">
        <v>395</v>
      </c>
      <c r="D9073" s="5">
        <v>6.0</v>
      </c>
      <c r="E9073" s="5">
        <v>0.85</v>
      </c>
      <c r="F9073" s="4">
        <v>14502.0</v>
      </c>
      <c r="G9073" s="6">
        <v>44687.61458333334</v>
      </c>
      <c r="H9073" s="6" t="str">
        <f>VLOOKUP(F9073,'Customer Details'!$A$1:$B$3264,2,0)</f>
        <v>China</v>
      </c>
      <c r="I9073" s="7">
        <f t="shared" si="1"/>
        <v>5.1</v>
      </c>
      <c r="J9073" s="7">
        <f t="shared" si="2"/>
        <v>5.1</v>
      </c>
    </row>
    <row r="9074" ht="15.75" customHeight="1">
      <c r="A9074" s="4" t="s">
        <v>3592</v>
      </c>
      <c r="B9074" s="4">
        <v>22423.0</v>
      </c>
      <c r="C9074" s="5" t="s">
        <v>434</v>
      </c>
      <c r="D9074" s="5">
        <v>-4.0</v>
      </c>
      <c r="E9074" s="5">
        <v>12.75</v>
      </c>
      <c r="F9074" s="4">
        <v>17731.0</v>
      </c>
      <c r="G9074" s="6">
        <v>44556.65763888889</v>
      </c>
      <c r="H9074" s="6" t="str">
        <f>VLOOKUP(F9074,'Customer Details'!$A$1:$B$3264,2,0)</f>
        <v>Australia</v>
      </c>
      <c r="I9074" s="7">
        <f t="shared" si="1"/>
        <v>-51</v>
      </c>
      <c r="J9074" s="7">
        <f t="shared" si="2"/>
        <v>51</v>
      </c>
    </row>
    <row r="9075" ht="15.75" customHeight="1">
      <c r="A9075" s="4">
        <v>580527.0</v>
      </c>
      <c r="B9075" s="4" t="s">
        <v>32</v>
      </c>
      <c r="C9075" s="5" t="s">
        <v>33</v>
      </c>
      <c r="D9075" s="5">
        <v>1.0</v>
      </c>
      <c r="E9075" s="5">
        <v>4.15</v>
      </c>
      <c r="F9075" s="4">
        <v>13736.0</v>
      </c>
      <c r="G9075" s="6">
        <v>44716.63819444444</v>
      </c>
      <c r="H9075" s="6" t="str">
        <f>VLOOKUP(F9075,'Customer Details'!$A$1:$B$3264,2,0)</f>
        <v>India</v>
      </c>
      <c r="I9075" s="7">
        <f t="shared" si="1"/>
        <v>4.15</v>
      </c>
      <c r="J9075" s="7">
        <f t="shared" si="2"/>
        <v>4.15</v>
      </c>
    </row>
    <row r="9076" ht="15.75" customHeight="1">
      <c r="A9076" s="4">
        <v>555202.0</v>
      </c>
      <c r="B9076" s="4" t="s">
        <v>1507</v>
      </c>
      <c r="C9076" s="5" t="s">
        <v>1508</v>
      </c>
      <c r="D9076" s="5">
        <v>1.0</v>
      </c>
      <c r="E9076" s="5">
        <v>3.75</v>
      </c>
      <c r="F9076" s="4">
        <v>16813.0</v>
      </c>
      <c r="G9076" s="6">
        <v>44531.50763888889</v>
      </c>
      <c r="H9076" s="6" t="str">
        <f>VLOOKUP(F9076,'Customer Details'!$A$1:$B$3264,2,0)</f>
        <v>Australia</v>
      </c>
      <c r="I9076" s="7">
        <f t="shared" si="1"/>
        <v>3.75</v>
      </c>
      <c r="J9076" s="7">
        <f t="shared" si="2"/>
        <v>3.75</v>
      </c>
    </row>
    <row r="9077" ht="15.75" customHeight="1">
      <c r="A9077" s="4" t="s">
        <v>3593</v>
      </c>
      <c r="B9077" s="4">
        <v>21528.0</v>
      </c>
      <c r="C9077" s="5" t="s">
        <v>1183</v>
      </c>
      <c r="D9077" s="5">
        <v>-1.0</v>
      </c>
      <c r="E9077" s="5">
        <v>6.95</v>
      </c>
      <c r="F9077" s="4">
        <v>17696.0</v>
      </c>
      <c r="G9077" s="6">
        <v>44632.70972222222</v>
      </c>
      <c r="H9077" s="6" t="str">
        <f>VLOOKUP(F9077,'Customer Details'!$A$1:$B$3264,2,0)</f>
        <v>United Kingdom</v>
      </c>
      <c r="I9077" s="7">
        <f t="shared" si="1"/>
        <v>-6.95</v>
      </c>
      <c r="J9077" s="7">
        <f t="shared" si="2"/>
        <v>6.95</v>
      </c>
    </row>
    <row r="9078" ht="15.75" customHeight="1">
      <c r="A9078" s="4">
        <v>573350.0</v>
      </c>
      <c r="B9078" s="4" t="s">
        <v>515</v>
      </c>
      <c r="C9078" s="5" t="s">
        <v>516</v>
      </c>
      <c r="D9078" s="5">
        <v>18.0</v>
      </c>
      <c r="E9078" s="5">
        <v>1.25</v>
      </c>
      <c r="F9078" s="4">
        <v>17725.0</v>
      </c>
      <c r="G9078" s="6">
        <v>44681.52222222222</v>
      </c>
      <c r="H9078" s="6" t="str">
        <f>VLOOKUP(F9078,'Customer Details'!$A$1:$B$3264,2,0)</f>
        <v>India</v>
      </c>
      <c r="I9078" s="7">
        <f t="shared" si="1"/>
        <v>22.5</v>
      </c>
      <c r="J9078" s="7">
        <f t="shared" si="2"/>
        <v>22.5</v>
      </c>
    </row>
    <row r="9079" ht="15.75" customHeight="1">
      <c r="A9079" s="4">
        <v>557604.0</v>
      </c>
      <c r="B9079" s="4" t="s">
        <v>119</v>
      </c>
      <c r="C9079" s="5" t="s">
        <v>120</v>
      </c>
      <c r="D9079" s="5">
        <v>8.0</v>
      </c>
      <c r="E9079" s="5">
        <v>0.42</v>
      </c>
      <c r="F9079" s="4">
        <v>15039.0</v>
      </c>
      <c r="G9079" s="6">
        <v>44551.50208333333</v>
      </c>
      <c r="H9079" s="6" t="str">
        <f>VLOOKUP(F9079,'Customer Details'!$A$1:$B$3264,2,0)</f>
        <v>United Kingdom</v>
      </c>
      <c r="I9079" s="7">
        <f t="shared" si="1"/>
        <v>3.36</v>
      </c>
      <c r="J9079" s="7">
        <f t="shared" si="2"/>
        <v>3.36</v>
      </c>
    </row>
    <row r="9080" ht="15.75" customHeight="1">
      <c r="A9080" s="4">
        <v>580396.0</v>
      </c>
      <c r="B9080" s="4">
        <v>23295.0</v>
      </c>
      <c r="C9080" s="5" t="s">
        <v>2114</v>
      </c>
      <c r="D9080" s="5">
        <v>1.0</v>
      </c>
      <c r="E9080" s="5">
        <v>0.83</v>
      </c>
      <c r="F9080" s="4">
        <v>13838.0</v>
      </c>
      <c r="G9080" s="6">
        <v>44716.45833333334</v>
      </c>
      <c r="H9080" s="6" t="str">
        <f>VLOOKUP(F9080,'Customer Details'!$A$1:$B$3264,2,0)</f>
        <v>United Kingdom</v>
      </c>
      <c r="I9080" s="7">
        <f t="shared" si="1"/>
        <v>0.83</v>
      </c>
      <c r="J9080" s="7">
        <f t="shared" si="2"/>
        <v>0.83</v>
      </c>
    </row>
    <row r="9081" ht="15.75" customHeight="1">
      <c r="A9081" s="4" t="s">
        <v>3594</v>
      </c>
      <c r="B9081" s="4">
        <v>85066.0</v>
      </c>
      <c r="C9081" s="5" t="s">
        <v>1800</v>
      </c>
      <c r="D9081" s="5">
        <v>-6.0</v>
      </c>
      <c r="E9081" s="5">
        <v>1.8</v>
      </c>
      <c r="F9081" s="4">
        <v>17389.0</v>
      </c>
      <c r="G9081" s="6">
        <v>44603.43125</v>
      </c>
      <c r="H9081" s="6" t="str">
        <f>VLOOKUP(F9081,'Customer Details'!$A$1:$B$3264,2,0)</f>
        <v>Australia</v>
      </c>
      <c r="I9081" s="7">
        <f t="shared" si="1"/>
        <v>-10.8</v>
      </c>
      <c r="J9081" s="7">
        <f t="shared" si="2"/>
        <v>10.8</v>
      </c>
    </row>
    <row r="9082" ht="15.75" customHeight="1">
      <c r="A9082" s="4" t="s">
        <v>3595</v>
      </c>
      <c r="B9082" s="4">
        <v>84949.0</v>
      </c>
      <c r="C9082" s="5" t="s">
        <v>1681</v>
      </c>
      <c r="D9082" s="5">
        <v>-2.0</v>
      </c>
      <c r="E9082" s="5">
        <v>1.65</v>
      </c>
      <c r="F9082" s="4">
        <v>17044.0</v>
      </c>
      <c r="G9082" s="6">
        <v>44362.69027777778</v>
      </c>
      <c r="H9082" s="6" t="str">
        <f>VLOOKUP(F9082,'Customer Details'!$A$1:$B$3264,2,0)</f>
        <v>USA</v>
      </c>
      <c r="I9082" s="7">
        <f t="shared" si="1"/>
        <v>-3.3</v>
      </c>
      <c r="J9082" s="7">
        <f t="shared" si="2"/>
        <v>3.3</v>
      </c>
    </row>
    <row r="9083" ht="15.75" customHeight="1">
      <c r="A9083" s="4">
        <v>557019.0</v>
      </c>
      <c r="B9083" s="4" t="s">
        <v>425</v>
      </c>
      <c r="C9083" s="5" t="s">
        <v>426</v>
      </c>
      <c r="D9083" s="5">
        <v>1.0</v>
      </c>
      <c r="E9083" s="5">
        <v>7.95</v>
      </c>
      <c r="F9083" s="4">
        <v>15907.0</v>
      </c>
      <c r="G9083" s="6">
        <v>44546.53125</v>
      </c>
      <c r="H9083" s="6" t="str">
        <f>VLOOKUP(F9083,'Customer Details'!$A$1:$B$3264,2,0)</f>
        <v>United Kingdom</v>
      </c>
      <c r="I9083" s="7">
        <f t="shared" si="1"/>
        <v>7.95</v>
      </c>
      <c r="J9083" s="7">
        <f t="shared" si="2"/>
        <v>7.95</v>
      </c>
    </row>
    <row r="9084" ht="15.75" customHeight="1">
      <c r="A9084" s="4">
        <v>570197.0</v>
      </c>
      <c r="B9084" s="4" t="s">
        <v>3086</v>
      </c>
      <c r="C9084" s="5" t="s">
        <v>3087</v>
      </c>
      <c r="D9084" s="5">
        <v>4.0</v>
      </c>
      <c r="E9084" s="5">
        <v>2.95</v>
      </c>
      <c r="F9084" s="4">
        <v>13755.0</v>
      </c>
      <c r="G9084" s="6">
        <v>44658.65625</v>
      </c>
      <c r="H9084" s="6" t="str">
        <f>VLOOKUP(F9084,'Customer Details'!$A$1:$B$3264,2,0)</f>
        <v>USA</v>
      </c>
      <c r="I9084" s="7">
        <f t="shared" si="1"/>
        <v>11.8</v>
      </c>
      <c r="J9084" s="7">
        <f t="shared" si="2"/>
        <v>11.8</v>
      </c>
    </row>
    <row r="9085" ht="15.75" customHeight="1">
      <c r="A9085" s="4">
        <v>569231.0</v>
      </c>
      <c r="B9085" s="4" t="s">
        <v>40</v>
      </c>
      <c r="C9085" s="5" t="s">
        <v>41</v>
      </c>
      <c r="D9085" s="5">
        <v>6.0</v>
      </c>
      <c r="E9085" s="5">
        <v>2.95</v>
      </c>
      <c r="F9085" s="4">
        <v>13379.0</v>
      </c>
      <c r="G9085" s="6">
        <v>44653.6375</v>
      </c>
      <c r="H9085" s="6" t="str">
        <f>VLOOKUP(F9085,'Customer Details'!$A$1:$B$3264,2,0)</f>
        <v>USA</v>
      </c>
      <c r="I9085" s="7">
        <f t="shared" si="1"/>
        <v>17.7</v>
      </c>
      <c r="J9085" s="7">
        <f t="shared" si="2"/>
        <v>17.7</v>
      </c>
    </row>
    <row r="9086" ht="15.75" customHeight="1">
      <c r="A9086" s="4">
        <v>559366.0</v>
      </c>
      <c r="B9086" s="4" t="s">
        <v>38</v>
      </c>
      <c r="C9086" s="5" t="s">
        <v>39</v>
      </c>
      <c r="D9086" s="5">
        <v>18.0</v>
      </c>
      <c r="E9086" s="5">
        <v>2.95</v>
      </c>
      <c r="F9086" s="4">
        <v>13102.0</v>
      </c>
      <c r="G9086" s="6">
        <v>44569.37708333333</v>
      </c>
      <c r="H9086" s="6" t="str">
        <f>VLOOKUP(F9086,'Customer Details'!$A$1:$B$3264,2,0)</f>
        <v>USA</v>
      </c>
      <c r="I9086" s="7">
        <f t="shared" si="1"/>
        <v>53.1</v>
      </c>
      <c r="J9086" s="7">
        <f t="shared" si="2"/>
        <v>53.1</v>
      </c>
    </row>
    <row r="9087" ht="15.75" customHeight="1">
      <c r="A9087" s="4">
        <v>538662.0</v>
      </c>
      <c r="B9087" s="4" t="s">
        <v>320</v>
      </c>
      <c r="C9087" s="5" t="s">
        <v>321</v>
      </c>
      <c r="D9087" s="5">
        <v>24.0</v>
      </c>
      <c r="E9087" s="5">
        <v>1.25</v>
      </c>
      <c r="F9087" s="4">
        <v>15159.0</v>
      </c>
      <c r="G9087" s="6">
        <v>44360.65555555555</v>
      </c>
      <c r="H9087" s="6" t="str">
        <f>VLOOKUP(F9087,'Customer Details'!$A$1:$B$3264,2,0)</f>
        <v>United Kingdom</v>
      </c>
      <c r="I9087" s="7">
        <f t="shared" si="1"/>
        <v>30</v>
      </c>
      <c r="J9087" s="7">
        <f t="shared" si="2"/>
        <v>30</v>
      </c>
    </row>
    <row r="9088" ht="15.75" customHeight="1">
      <c r="A9088" s="4">
        <v>579690.0</v>
      </c>
      <c r="B9088" s="4" t="s">
        <v>603</v>
      </c>
      <c r="C9088" s="5" t="s">
        <v>604</v>
      </c>
      <c r="D9088" s="5">
        <v>1.0</v>
      </c>
      <c r="E9088" s="5">
        <v>1.25</v>
      </c>
      <c r="F9088" s="4">
        <v>15060.0</v>
      </c>
      <c r="G9088" s="6">
        <v>44711.58541666667</v>
      </c>
      <c r="H9088" s="6" t="str">
        <f>VLOOKUP(F9088,'Customer Details'!$A$1:$B$3264,2,0)</f>
        <v>Australia</v>
      </c>
      <c r="I9088" s="7">
        <f t="shared" si="1"/>
        <v>1.25</v>
      </c>
      <c r="J9088" s="7">
        <f t="shared" si="2"/>
        <v>1.25</v>
      </c>
    </row>
    <row r="9089" ht="15.75" customHeight="1">
      <c r="A9089" s="4">
        <v>562949.0</v>
      </c>
      <c r="B9089" s="4" t="s">
        <v>511</v>
      </c>
      <c r="C9089" s="5" t="s">
        <v>512</v>
      </c>
      <c r="D9089" s="5">
        <v>3.0</v>
      </c>
      <c r="E9089" s="5">
        <v>5.95</v>
      </c>
      <c r="F9089" s="4">
        <v>14346.0</v>
      </c>
      <c r="G9089" s="6">
        <v>44603.40763888889</v>
      </c>
      <c r="H9089" s="6" t="str">
        <f>VLOOKUP(F9089,'Customer Details'!$A$1:$B$3264,2,0)</f>
        <v>United Kingdom</v>
      </c>
      <c r="I9089" s="7">
        <f t="shared" si="1"/>
        <v>17.85</v>
      </c>
      <c r="J9089" s="7">
        <f t="shared" si="2"/>
        <v>17.85</v>
      </c>
    </row>
    <row r="9090" ht="15.75" customHeight="1">
      <c r="A9090" s="4" t="s">
        <v>3596</v>
      </c>
      <c r="B9090" s="4">
        <v>23199.0</v>
      </c>
      <c r="C9090" s="5" t="s">
        <v>1639</v>
      </c>
      <c r="D9090" s="5">
        <v>-3.0</v>
      </c>
      <c r="E9090" s="5">
        <v>2.08</v>
      </c>
      <c r="F9090" s="4">
        <v>13534.0</v>
      </c>
      <c r="G9090" s="6">
        <v>44620.56041666667</v>
      </c>
      <c r="H9090" s="6" t="str">
        <f>VLOOKUP(F9090,'Customer Details'!$A$1:$B$3264,2,0)</f>
        <v>United Kingdom</v>
      </c>
      <c r="I9090" s="7">
        <f t="shared" si="1"/>
        <v>-6.24</v>
      </c>
      <c r="J9090" s="7">
        <f t="shared" si="2"/>
        <v>6.24</v>
      </c>
    </row>
    <row r="9091" ht="15.75" customHeight="1">
      <c r="A9091" s="4">
        <v>558927.0</v>
      </c>
      <c r="B9091" s="4" t="s">
        <v>198</v>
      </c>
      <c r="C9091" s="5" t="s">
        <v>199</v>
      </c>
      <c r="D9091" s="5">
        <v>16.0</v>
      </c>
      <c r="E9091" s="5">
        <v>0.42</v>
      </c>
      <c r="F9091" s="4">
        <v>18177.0</v>
      </c>
      <c r="G9091" s="6">
        <v>44566.43263888889</v>
      </c>
      <c r="H9091" s="6" t="str">
        <f>VLOOKUP(F9091,'Customer Details'!$A$1:$B$3264,2,0)</f>
        <v>India</v>
      </c>
      <c r="I9091" s="7">
        <f t="shared" si="1"/>
        <v>6.72</v>
      </c>
      <c r="J9091" s="7">
        <f t="shared" si="2"/>
        <v>6.72</v>
      </c>
    </row>
    <row r="9092" ht="15.75" customHeight="1">
      <c r="A9092" s="4">
        <v>570668.0</v>
      </c>
      <c r="B9092" s="4" t="s">
        <v>2122</v>
      </c>
      <c r="C9092" s="5" t="s">
        <v>2123</v>
      </c>
      <c r="D9092" s="5">
        <v>2.0</v>
      </c>
      <c r="E9092" s="5">
        <v>2.95</v>
      </c>
      <c r="F9092" s="4">
        <v>17837.0</v>
      </c>
      <c r="G9092" s="6">
        <v>44662.60694444444</v>
      </c>
      <c r="H9092" s="6" t="str">
        <f>VLOOKUP(F9092,'Customer Details'!$A$1:$B$3264,2,0)</f>
        <v>Australia</v>
      </c>
      <c r="I9092" s="7">
        <f t="shared" si="1"/>
        <v>5.9</v>
      </c>
      <c r="J9092" s="7">
        <f t="shared" si="2"/>
        <v>5.9</v>
      </c>
    </row>
    <row r="9093" ht="15.75" customHeight="1">
      <c r="A9093" s="4">
        <v>562772.0</v>
      </c>
      <c r="B9093" s="4">
        <v>22390.0</v>
      </c>
      <c r="C9093" s="5" t="s">
        <v>3597</v>
      </c>
      <c r="D9093" s="5">
        <v>2.0</v>
      </c>
      <c r="E9093" s="5">
        <v>2.55</v>
      </c>
      <c r="F9093" s="4">
        <v>13097.0</v>
      </c>
      <c r="G9093" s="6">
        <v>44601.50486111111</v>
      </c>
      <c r="H9093" s="6" t="str">
        <f>VLOOKUP(F9093,'Customer Details'!$A$1:$B$3264,2,0)</f>
        <v>India</v>
      </c>
      <c r="I9093" s="7">
        <f t="shared" si="1"/>
        <v>5.1</v>
      </c>
      <c r="J9093" s="7">
        <f t="shared" si="2"/>
        <v>5.1</v>
      </c>
    </row>
    <row r="9094" ht="15.75" customHeight="1">
      <c r="A9094" s="4">
        <v>581191.0</v>
      </c>
      <c r="B9094" s="4" t="s">
        <v>2660</v>
      </c>
      <c r="C9094" s="5" t="s">
        <v>2661</v>
      </c>
      <c r="D9094" s="5">
        <v>3.0</v>
      </c>
      <c r="E9094" s="5">
        <v>4.25</v>
      </c>
      <c r="F9094" s="4">
        <v>17449.0</v>
      </c>
      <c r="G9094" s="6">
        <v>44719.70555555556</v>
      </c>
      <c r="H9094" s="6" t="str">
        <f>VLOOKUP(F9094,'Customer Details'!$A$1:$B$3264,2,0)</f>
        <v>USA</v>
      </c>
      <c r="I9094" s="7">
        <f t="shared" si="1"/>
        <v>12.75</v>
      </c>
      <c r="J9094" s="7">
        <f t="shared" si="2"/>
        <v>12.75</v>
      </c>
    </row>
    <row r="9095" ht="15.75" customHeight="1">
      <c r="A9095" s="4" t="s">
        <v>3598</v>
      </c>
      <c r="B9095" s="4" t="s">
        <v>175</v>
      </c>
      <c r="C9095" s="5" t="s">
        <v>176</v>
      </c>
      <c r="D9095" s="5">
        <v>-7.0</v>
      </c>
      <c r="E9095" s="5">
        <v>1.95</v>
      </c>
      <c r="F9095" s="4">
        <v>18130.0</v>
      </c>
      <c r="G9095" s="6">
        <v>44713.36180555556</v>
      </c>
      <c r="H9095" s="6" t="str">
        <f>VLOOKUP(F9095,'Customer Details'!$A$1:$B$3264,2,0)</f>
        <v>Australia</v>
      </c>
      <c r="I9095" s="7">
        <f t="shared" si="1"/>
        <v>-13.65</v>
      </c>
      <c r="J9095" s="7">
        <f t="shared" si="2"/>
        <v>13.65</v>
      </c>
    </row>
    <row r="9096" ht="15.75" customHeight="1">
      <c r="A9096" s="4">
        <v>577595.0</v>
      </c>
      <c r="B9096" s="4" t="s">
        <v>156</v>
      </c>
      <c r="C9096" s="5" t="s">
        <v>157</v>
      </c>
      <c r="D9096" s="5">
        <v>2.0</v>
      </c>
      <c r="E9096" s="5">
        <v>0.39</v>
      </c>
      <c r="F9096" s="4">
        <v>16399.0</v>
      </c>
      <c r="G9096" s="6">
        <v>44701.675</v>
      </c>
      <c r="H9096" s="6" t="str">
        <f>VLOOKUP(F9096,'Customer Details'!$A$1:$B$3264,2,0)</f>
        <v>USA</v>
      </c>
      <c r="I9096" s="7">
        <f t="shared" si="1"/>
        <v>0.78</v>
      </c>
      <c r="J9096" s="7">
        <f t="shared" si="2"/>
        <v>0.78</v>
      </c>
    </row>
    <row r="9097" ht="15.75" customHeight="1">
      <c r="A9097" s="4">
        <v>536390.0</v>
      </c>
      <c r="B9097" s="4" t="s">
        <v>38</v>
      </c>
      <c r="C9097" s="5" t="s">
        <v>39</v>
      </c>
      <c r="D9097" s="5">
        <v>64.0</v>
      </c>
      <c r="E9097" s="5">
        <v>2.55</v>
      </c>
      <c r="F9097" s="4">
        <v>17511.0</v>
      </c>
      <c r="G9097" s="6">
        <v>44348.42986111111</v>
      </c>
      <c r="H9097" s="6" t="str">
        <f>VLOOKUP(F9097,'Customer Details'!$A$1:$B$3264,2,0)</f>
        <v>United Kingdom</v>
      </c>
      <c r="I9097" s="7">
        <f t="shared" si="1"/>
        <v>163.2</v>
      </c>
      <c r="J9097" s="7">
        <f t="shared" si="2"/>
        <v>163.2</v>
      </c>
    </row>
    <row r="9098" ht="15.75" customHeight="1">
      <c r="A9098" s="4">
        <v>545408.0</v>
      </c>
      <c r="B9098" s="4" t="s">
        <v>268</v>
      </c>
      <c r="C9098" s="5" t="s">
        <v>269</v>
      </c>
      <c r="D9098" s="5">
        <v>8.0</v>
      </c>
      <c r="E9098" s="5">
        <v>1.95</v>
      </c>
      <c r="F9098" s="4">
        <v>15067.0</v>
      </c>
      <c r="G9098" s="6">
        <v>44441.50694444445</v>
      </c>
      <c r="H9098" s="6" t="str">
        <f>VLOOKUP(F9098,'Customer Details'!$A$1:$B$3264,2,0)</f>
        <v>India</v>
      </c>
      <c r="I9098" s="7">
        <f t="shared" si="1"/>
        <v>15.6</v>
      </c>
      <c r="J9098" s="7">
        <f t="shared" si="2"/>
        <v>15.6</v>
      </c>
    </row>
    <row r="9099" ht="15.75" customHeight="1">
      <c r="A9099" s="4">
        <v>576875.0</v>
      </c>
      <c r="B9099" s="4" t="s">
        <v>67</v>
      </c>
      <c r="C9099" s="5" t="s">
        <v>68</v>
      </c>
      <c r="D9099" s="5">
        <v>10.0</v>
      </c>
      <c r="E9099" s="5">
        <v>2.08</v>
      </c>
      <c r="F9099" s="4">
        <v>15805.0</v>
      </c>
      <c r="G9099" s="6">
        <v>44697.68888888889</v>
      </c>
      <c r="H9099" s="6" t="str">
        <f>VLOOKUP(F9099,'Customer Details'!$A$1:$B$3264,2,0)</f>
        <v>USA</v>
      </c>
      <c r="I9099" s="7">
        <f t="shared" si="1"/>
        <v>20.8</v>
      </c>
      <c r="J9099" s="7">
        <f t="shared" si="2"/>
        <v>20.8</v>
      </c>
    </row>
    <row r="9100" ht="15.75" customHeight="1">
      <c r="A9100" s="4">
        <v>569246.0</v>
      </c>
      <c r="B9100" s="4" t="s">
        <v>756</v>
      </c>
      <c r="C9100" s="5" t="s">
        <v>757</v>
      </c>
      <c r="D9100" s="5">
        <v>1.0</v>
      </c>
      <c r="E9100" s="5">
        <v>2.46</v>
      </c>
      <c r="F9100" s="4">
        <v>14096.0</v>
      </c>
      <c r="G9100" s="6">
        <v>44654.41458333333</v>
      </c>
      <c r="H9100" s="6" t="str">
        <f>VLOOKUP(F9100,'Customer Details'!$A$1:$B$3264,2,0)</f>
        <v>USA</v>
      </c>
      <c r="I9100" s="7">
        <f t="shared" si="1"/>
        <v>2.46</v>
      </c>
      <c r="J9100" s="7">
        <f t="shared" si="2"/>
        <v>2.46</v>
      </c>
    </row>
    <row r="9101" ht="15.75" customHeight="1">
      <c r="A9101" s="4">
        <v>553859.0</v>
      </c>
      <c r="B9101" s="4" t="s">
        <v>44</v>
      </c>
      <c r="C9101" s="5" t="s">
        <v>45</v>
      </c>
      <c r="D9101" s="5">
        <v>2.0</v>
      </c>
      <c r="E9101" s="5">
        <v>2.1</v>
      </c>
      <c r="F9101" s="4">
        <v>14505.0</v>
      </c>
      <c r="G9101" s="6">
        <v>44519.56597222222</v>
      </c>
      <c r="H9101" s="6" t="str">
        <f>VLOOKUP(F9101,'Customer Details'!$A$1:$B$3264,2,0)</f>
        <v>Australia</v>
      </c>
      <c r="I9101" s="7">
        <f t="shared" si="1"/>
        <v>4.2</v>
      </c>
      <c r="J9101" s="7">
        <f t="shared" si="2"/>
        <v>4.2</v>
      </c>
    </row>
    <row r="9102" ht="15.75" customHeight="1">
      <c r="A9102" s="4">
        <v>572283.0</v>
      </c>
      <c r="B9102" s="4" t="s">
        <v>75</v>
      </c>
      <c r="C9102" s="5" t="s">
        <v>76</v>
      </c>
      <c r="D9102" s="5">
        <v>2.0</v>
      </c>
      <c r="E9102" s="5">
        <v>5.45</v>
      </c>
      <c r="F9102" s="4">
        <v>15000.0</v>
      </c>
      <c r="G9102" s="6">
        <v>44674.4875</v>
      </c>
      <c r="H9102" s="6" t="str">
        <f>VLOOKUP(F9102,'Customer Details'!$A$1:$B$3264,2,0)</f>
        <v>USA</v>
      </c>
      <c r="I9102" s="7">
        <f t="shared" si="1"/>
        <v>10.9</v>
      </c>
      <c r="J9102" s="7">
        <f t="shared" si="2"/>
        <v>10.9</v>
      </c>
    </row>
    <row r="9103" ht="15.75" customHeight="1">
      <c r="A9103" s="4">
        <v>579167.0</v>
      </c>
      <c r="B9103" s="4">
        <v>22723.0</v>
      </c>
      <c r="C9103" s="5" t="s">
        <v>3599</v>
      </c>
      <c r="D9103" s="5">
        <v>1.0</v>
      </c>
      <c r="E9103" s="5">
        <v>3.95</v>
      </c>
      <c r="F9103" s="4">
        <v>16800.0</v>
      </c>
      <c r="G9103" s="6">
        <v>44709.5875</v>
      </c>
      <c r="H9103" s="6" t="str">
        <f>VLOOKUP(F9103,'Customer Details'!$A$1:$B$3264,2,0)</f>
        <v>China</v>
      </c>
      <c r="I9103" s="7">
        <f t="shared" si="1"/>
        <v>3.95</v>
      </c>
      <c r="J9103" s="7">
        <f t="shared" si="2"/>
        <v>3.95</v>
      </c>
    </row>
    <row r="9104" ht="15.75" customHeight="1">
      <c r="A9104" s="4">
        <v>542944.0</v>
      </c>
      <c r="B9104" s="4" t="s">
        <v>545</v>
      </c>
      <c r="C9104" s="5" t="s">
        <v>546</v>
      </c>
      <c r="D9104" s="5">
        <v>16.0</v>
      </c>
      <c r="E9104" s="5">
        <v>0.65</v>
      </c>
      <c r="F9104" s="4">
        <v>17560.0</v>
      </c>
      <c r="G9104" s="6">
        <v>44410.46805555555</v>
      </c>
      <c r="H9104" s="6" t="str">
        <f>VLOOKUP(F9104,'Customer Details'!$A$1:$B$3264,2,0)</f>
        <v>China</v>
      </c>
      <c r="I9104" s="7">
        <f t="shared" si="1"/>
        <v>10.4</v>
      </c>
      <c r="J9104" s="7">
        <f t="shared" si="2"/>
        <v>10.4</v>
      </c>
    </row>
    <row r="9105" ht="15.75" customHeight="1">
      <c r="A9105" s="4">
        <v>564747.0</v>
      </c>
      <c r="B9105" s="4" t="s">
        <v>388</v>
      </c>
      <c r="C9105" s="5" t="s">
        <v>389</v>
      </c>
      <c r="D9105" s="5">
        <v>1.0</v>
      </c>
      <c r="E9105" s="5">
        <v>1.25</v>
      </c>
      <c r="F9105" s="4">
        <v>14869.0</v>
      </c>
      <c r="G9105" s="6">
        <v>44620.67291666667</v>
      </c>
      <c r="H9105" s="6" t="str">
        <f>VLOOKUP(F9105,'Customer Details'!$A$1:$B$3264,2,0)</f>
        <v>USA</v>
      </c>
      <c r="I9105" s="7">
        <f t="shared" si="1"/>
        <v>1.25</v>
      </c>
      <c r="J9105" s="7">
        <f t="shared" si="2"/>
        <v>1.25</v>
      </c>
    </row>
    <row r="9106" ht="15.75" customHeight="1">
      <c r="A9106" s="4">
        <v>537133.0</v>
      </c>
      <c r="B9106" s="4" t="s">
        <v>268</v>
      </c>
      <c r="C9106" s="5" t="s">
        <v>269</v>
      </c>
      <c r="D9106" s="5">
        <v>1.0</v>
      </c>
      <c r="E9106" s="5">
        <v>1.95</v>
      </c>
      <c r="F9106" s="4">
        <v>18156.0</v>
      </c>
      <c r="G9106" s="6">
        <v>44352.52013888889</v>
      </c>
      <c r="H9106" s="6" t="str">
        <f>VLOOKUP(F9106,'Customer Details'!$A$1:$B$3264,2,0)</f>
        <v>United Kingdom</v>
      </c>
      <c r="I9106" s="7">
        <f t="shared" si="1"/>
        <v>1.95</v>
      </c>
      <c r="J9106" s="7">
        <f t="shared" si="2"/>
        <v>1.95</v>
      </c>
    </row>
    <row r="9107" ht="15.75" customHeight="1">
      <c r="A9107" s="4">
        <v>574287.0</v>
      </c>
      <c r="B9107" s="4" t="s">
        <v>2660</v>
      </c>
      <c r="C9107" s="5" t="s">
        <v>2661</v>
      </c>
      <c r="D9107" s="5">
        <v>1.0</v>
      </c>
      <c r="E9107" s="5">
        <v>4.25</v>
      </c>
      <c r="F9107" s="4">
        <v>14723.0</v>
      </c>
      <c r="G9107" s="6">
        <v>44684.63125</v>
      </c>
      <c r="H9107" s="6" t="str">
        <f>VLOOKUP(F9107,'Customer Details'!$A$1:$B$3264,2,0)</f>
        <v>China</v>
      </c>
      <c r="I9107" s="7">
        <f t="shared" si="1"/>
        <v>4.25</v>
      </c>
      <c r="J9107" s="7">
        <f t="shared" si="2"/>
        <v>4.25</v>
      </c>
    </row>
    <row r="9108" ht="15.75" customHeight="1">
      <c r="A9108" s="4">
        <v>553925.0</v>
      </c>
      <c r="B9108" s="4" t="s">
        <v>1025</v>
      </c>
      <c r="C9108" s="5" t="s">
        <v>1026</v>
      </c>
      <c r="D9108" s="5">
        <v>6.0</v>
      </c>
      <c r="E9108" s="5">
        <v>12.75</v>
      </c>
      <c r="F9108" s="4">
        <v>15370.0</v>
      </c>
      <c r="G9108" s="6">
        <v>44520.40138888889</v>
      </c>
      <c r="H9108" s="6" t="str">
        <f>VLOOKUP(F9108,'Customer Details'!$A$1:$B$3264,2,0)</f>
        <v>United Kingdom</v>
      </c>
      <c r="I9108" s="7">
        <f t="shared" si="1"/>
        <v>76.5</v>
      </c>
      <c r="J9108" s="7">
        <f t="shared" si="2"/>
        <v>76.5</v>
      </c>
    </row>
    <row r="9109" ht="15.75" customHeight="1">
      <c r="A9109" s="4" t="s">
        <v>3600</v>
      </c>
      <c r="B9109" s="4">
        <v>37500.0</v>
      </c>
      <c r="C9109" s="5" t="s">
        <v>3601</v>
      </c>
      <c r="D9109" s="5">
        <v>-1.0</v>
      </c>
      <c r="E9109" s="5">
        <v>4.95</v>
      </c>
      <c r="F9109" s="4">
        <v>15033.0</v>
      </c>
      <c r="G9109" s="6">
        <v>44564.49583333333</v>
      </c>
      <c r="H9109" s="6" t="str">
        <f>VLOOKUP(F9109,'Customer Details'!$A$1:$B$3264,2,0)</f>
        <v>United Kingdom</v>
      </c>
      <c r="I9109" s="7">
        <f t="shared" si="1"/>
        <v>-4.95</v>
      </c>
      <c r="J9109" s="7">
        <f t="shared" si="2"/>
        <v>4.95</v>
      </c>
    </row>
    <row r="9110" ht="15.75" customHeight="1">
      <c r="A9110" s="4">
        <v>545066.0</v>
      </c>
      <c r="B9110" s="4" t="s">
        <v>1114</v>
      </c>
      <c r="C9110" s="5" t="s">
        <v>1115</v>
      </c>
      <c r="D9110" s="5">
        <v>2.0</v>
      </c>
      <c r="E9110" s="5">
        <v>1.25</v>
      </c>
      <c r="F9110" s="4">
        <v>13610.0</v>
      </c>
      <c r="G9110" s="6">
        <v>44435.61388888889</v>
      </c>
      <c r="H9110" s="6" t="str">
        <f>VLOOKUP(F9110,'Customer Details'!$A$1:$B$3264,2,0)</f>
        <v>USA</v>
      </c>
      <c r="I9110" s="7">
        <f t="shared" si="1"/>
        <v>2.5</v>
      </c>
      <c r="J9110" s="7">
        <f t="shared" si="2"/>
        <v>2.5</v>
      </c>
    </row>
    <row r="9111" ht="15.75" customHeight="1">
      <c r="A9111" s="4" t="s">
        <v>3602</v>
      </c>
      <c r="B9111" s="4">
        <v>21208.0</v>
      </c>
      <c r="C9111" s="5" t="s">
        <v>3603</v>
      </c>
      <c r="D9111" s="5">
        <v>-24.0</v>
      </c>
      <c r="E9111" s="5">
        <v>0.39</v>
      </c>
      <c r="F9111" s="4">
        <v>16493.0</v>
      </c>
      <c r="G9111" s="6">
        <v>44617.39513888889</v>
      </c>
      <c r="H9111" s="6" t="str">
        <f>VLOOKUP(F9111,'Customer Details'!$A$1:$B$3264,2,0)</f>
        <v>Australia</v>
      </c>
      <c r="I9111" s="7">
        <f t="shared" si="1"/>
        <v>-9.36</v>
      </c>
      <c r="J9111" s="7">
        <f t="shared" si="2"/>
        <v>9.36</v>
      </c>
    </row>
    <row r="9112" ht="15.75" customHeight="1">
      <c r="A9112" s="4">
        <v>579002.0</v>
      </c>
      <c r="B9112" s="4">
        <v>20985.0</v>
      </c>
      <c r="C9112" s="5" t="s">
        <v>2511</v>
      </c>
      <c r="D9112" s="5">
        <v>1.0</v>
      </c>
      <c r="E9112" s="5">
        <v>1.25</v>
      </c>
      <c r="F9112" s="4">
        <v>14093.0</v>
      </c>
      <c r="G9112" s="6">
        <v>44708.68541666667</v>
      </c>
      <c r="H9112" s="6" t="str">
        <f>VLOOKUP(F9112,'Customer Details'!$A$1:$B$3264,2,0)</f>
        <v>United Kingdom</v>
      </c>
      <c r="I9112" s="7">
        <f t="shared" si="1"/>
        <v>1.25</v>
      </c>
      <c r="J9112" s="7">
        <f t="shared" si="2"/>
        <v>1.25</v>
      </c>
    </row>
    <row r="9113" ht="15.75" customHeight="1">
      <c r="A9113" s="4">
        <v>538529.0</v>
      </c>
      <c r="B9113" s="4" t="s">
        <v>30</v>
      </c>
      <c r="C9113" s="5" t="s">
        <v>31</v>
      </c>
      <c r="D9113" s="5">
        <v>24.0</v>
      </c>
      <c r="E9113" s="5">
        <v>3.39</v>
      </c>
      <c r="F9113" s="4">
        <v>14290.0</v>
      </c>
      <c r="G9113" s="6">
        <v>44360.43333333333</v>
      </c>
      <c r="H9113" s="6" t="str">
        <f>VLOOKUP(F9113,'Customer Details'!$A$1:$B$3264,2,0)</f>
        <v>USA</v>
      </c>
      <c r="I9113" s="7">
        <f t="shared" si="1"/>
        <v>81.36</v>
      </c>
      <c r="J9113" s="7">
        <f t="shared" si="2"/>
        <v>81.36</v>
      </c>
    </row>
    <row r="9114" ht="15.75" customHeight="1">
      <c r="A9114" s="4">
        <v>550320.0</v>
      </c>
      <c r="B9114" s="4" t="s">
        <v>196</v>
      </c>
      <c r="C9114" s="5" t="s">
        <v>197</v>
      </c>
      <c r="D9114" s="5">
        <v>2.0</v>
      </c>
      <c r="E9114" s="5">
        <v>1.49</v>
      </c>
      <c r="F9114" s="4">
        <v>12748.0</v>
      </c>
      <c r="G9114" s="6">
        <v>44486.52569444444</v>
      </c>
      <c r="H9114" s="6" t="str">
        <f>VLOOKUP(F9114,'Customer Details'!$A$1:$B$3264,2,0)</f>
        <v>USA</v>
      </c>
      <c r="I9114" s="7">
        <f t="shared" si="1"/>
        <v>2.98</v>
      </c>
      <c r="J9114" s="7">
        <f t="shared" si="2"/>
        <v>2.98</v>
      </c>
    </row>
    <row r="9115" ht="15.75" customHeight="1">
      <c r="A9115" s="4">
        <v>577058.0</v>
      </c>
      <c r="B9115" s="4" t="s">
        <v>1335</v>
      </c>
      <c r="C9115" s="5" t="s">
        <v>1336</v>
      </c>
      <c r="D9115" s="5">
        <v>1.0</v>
      </c>
      <c r="E9115" s="5">
        <v>1.25</v>
      </c>
      <c r="F9115" s="4">
        <v>18122.0</v>
      </c>
      <c r="G9115" s="6">
        <v>44698.60347222222</v>
      </c>
      <c r="H9115" s="6" t="str">
        <f>VLOOKUP(F9115,'Customer Details'!$A$1:$B$3264,2,0)</f>
        <v>USA</v>
      </c>
      <c r="I9115" s="7">
        <f t="shared" si="1"/>
        <v>1.25</v>
      </c>
      <c r="J9115" s="7">
        <f t="shared" si="2"/>
        <v>1.25</v>
      </c>
    </row>
    <row r="9116" ht="15.75" customHeight="1">
      <c r="A9116" s="4">
        <v>569714.0</v>
      </c>
      <c r="B9116" s="4" t="s">
        <v>3604</v>
      </c>
      <c r="C9116" s="5" t="s">
        <v>3605</v>
      </c>
      <c r="D9116" s="5">
        <v>5.0</v>
      </c>
      <c r="E9116" s="5">
        <v>0.53</v>
      </c>
      <c r="F9116" s="4">
        <v>18033.0</v>
      </c>
      <c r="G9116" s="6">
        <v>44656.72777777778</v>
      </c>
      <c r="H9116" s="6" t="str">
        <f>VLOOKUP(F9116,'Customer Details'!$A$1:$B$3264,2,0)</f>
        <v>USA</v>
      </c>
      <c r="I9116" s="7">
        <f t="shared" si="1"/>
        <v>2.65</v>
      </c>
      <c r="J9116" s="7">
        <f t="shared" si="2"/>
        <v>2.65</v>
      </c>
    </row>
    <row r="9117" ht="15.75" customHeight="1">
      <c r="A9117" s="4">
        <v>551517.0</v>
      </c>
      <c r="B9117" s="4" t="s">
        <v>338</v>
      </c>
      <c r="C9117" s="5" t="s">
        <v>339</v>
      </c>
      <c r="D9117" s="5">
        <v>6.0</v>
      </c>
      <c r="E9117" s="5">
        <v>1.25</v>
      </c>
      <c r="F9117" s="4">
        <v>16931.0</v>
      </c>
      <c r="G9117" s="6">
        <v>44501.46805555555</v>
      </c>
      <c r="H9117" s="6" t="str">
        <f>VLOOKUP(F9117,'Customer Details'!$A$1:$B$3264,2,0)</f>
        <v>USA</v>
      </c>
      <c r="I9117" s="7">
        <f t="shared" si="1"/>
        <v>7.5</v>
      </c>
      <c r="J9117" s="7">
        <f t="shared" si="2"/>
        <v>7.5</v>
      </c>
    </row>
    <row r="9118" ht="15.75" customHeight="1">
      <c r="A9118" s="4" t="s">
        <v>3606</v>
      </c>
      <c r="B9118" s="4">
        <v>22866.0</v>
      </c>
      <c r="C9118" s="5" t="s">
        <v>2215</v>
      </c>
      <c r="D9118" s="5">
        <v>-1.0</v>
      </c>
      <c r="E9118" s="5">
        <v>2.1</v>
      </c>
      <c r="F9118" s="4">
        <v>16161.0</v>
      </c>
      <c r="G9118" s="6">
        <v>44418.73888888889</v>
      </c>
      <c r="H9118" s="6" t="str">
        <f>VLOOKUP(F9118,'Customer Details'!$A$1:$B$3264,2,0)</f>
        <v>Australia</v>
      </c>
      <c r="I9118" s="7">
        <f t="shared" si="1"/>
        <v>-2.1</v>
      </c>
      <c r="J9118" s="7">
        <f t="shared" si="2"/>
        <v>2.1</v>
      </c>
    </row>
    <row r="9119" ht="15.75" customHeight="1">
      <c r="A9119" s="4">
        <v>537900.0</v>
      </c>
      <c r="B9119" s="4" t="s">
        <v>200</v>
      </c>
      <c r="C9119" s="5" t="s">
        <v>201</v>
      </c>
      <c r="D9119" s="5">
        <v>4.0</v>
      </c>
      <c r="E9119" s="5">
        <v>2.95</v>
      </c>
      <c r="F9119" s="4">
        <v>15983.0</v>
      </c>
      <c r="G9119" s="6">
        <v>44356.44791666666</v>
      </c>
      <c r="H9119" s="6" t="str">
        <f>VLOOKUP(F9119,'Customer Details'!$A$1:$B$3264,2,0)</f>
        <v>India</v>
      </c>
      <c r="I9119" s="7">
        <f t="shared" si="1"/>
        <v>11.8</v>
      </c>
      <c r="J9119" s="7">
        <f t="shared" si="2"/>
        <v>11.8</v>
      </c>
    </row>
    <row r="9120" ht="15.75" customHeight="1">
      <c r="A9120" s="4">
        <v>539262.0</v>
      </c>
      <c r="B9120" s="4" t="s">
        <v>788</v>
      </c>
      <c r="C9120" s="5" t="s">
        <v>789</v>
      </c>
      <c r="D9120" s="5">
        <v>12.0</v>
      </c>
      <c r="E9120" s="5">
        <v>0.85</v>
      </c>
      <c r="F9120" s="4">
        <v>15789.0</v>
      </c>
      <c r="G9120" s="6">
        <v>44363.60763888889</v>
      </c>
      <c r="H9120" s="6" t="str">
        <f>VLOOKUP(F9120,'Customer Details'!$A$1:$B$3264,2,0)</f>
        <v>China</v>
      </c>
      <c r="I9120" s="7">
        <f t="shared" si="1"/>
        <v>10.2</v>
      </c>
      <c r="J9120" s="7">
        <f t="shared" si="2"/>
        <v>10.2</v>
      </c>
    </row>
    <row r="9121" ht="15.75" customHeight="1">
      <c r="A9121" s="4">
        <v>559641.0</v>
      </c>
      <c r="B9121" s="4" t="s">
        <v>156</v>
      </c>
      <c r="C9121" s="5" t="s">
        <v>157</v>
      </c>
      <c r="D9121" s="5">
        <v>10.0</v>
      </c>
      <c r="E9121" s="5">
        <v>0.39</v>
      </c>
      <c r="F9121" s="4">
        <v>13184.0</v>
      </c>
      <c r="G9121" s="6">
        <v>44572.52152777778</v>
      </c>
      <c r="H9121" s="6" t="str">
        <f>VLOOKUP(F9121,'Customer Details'!$A$1:$B$3264,2,0)</f>
        <v>Australia</v>
      </c>
      <c r="I9121" s="7">
        <f t="shared" si="1"/>
        <v>3.9</v>
      </c>
      <c r="J9121" s="7">
        <f t="shared" si="2"/>
        <v>3.9</v>
      </c>
    </row>
    <row r="9122" ht="15.75" customHeight="1">
      <c r="A9122" s="4">
        <v>563171.0</v>
      </c>
      <c r="B9122" s="4" t="s">
        <v>647</v>
      </c>
      <c r="C9122" s="5" t="s">
        <v>648</v>
      </c>
      <c r="D9122" s="5">
        <v>25.0</v>
      </c>
      <c r="E9122" s="5">
        <v>0.42</v>
      </c>
      <c r="F9122" s="4">
        <v>16317.0</v>
      </c>
      <c r="G9122" s="6">
        <v>44604.53194444445</v>
      </c>
      <c r="H9122" s="6" t="str">
        <f>VLOOKUP(F9122,'Customer Details'!$A$1:$B$3264,2,0)</f>
        <v>India</v>
      </c>
      <c r="I9122" s="7">
        <f t="shared" si="1"/>
        <v>10.5</v>
      </c>
      <c r="J9122" s="7">
        <f t="shared" si="2"/>
        <v>10.5</v>
      </c>
    </row>
    <row r="9123" ht="15.75" customHeight="1">
      <c r="A9123" s="4" t="s">
        <v>3193</v>
      </c>
      <c r="B9123" s="4">
        <v>20934.0</v>
      </c>
      <c r="C9123" s="5" t="s">
        <v>3607</v>
      </c>
      <c r="D9123" s="5">
        <v>-2.0</v>
      </c>
      <c r="E9123" s="5">
        <v>4.95</v>
      </c>
      <c r="F9123" s="4">
        <v>13777.0</v>
      </c>
      <c r="G9123" s="6">
        <v>44404.5375</v>
      </c>
      <c r="H9123" s="6" t="str">
        <f>VLOOKUP(F9123,'Customer Details'!$A$1:$B$3264,2,0)</f>
        <v>India</v>
      </c>
      <c r="I9123" s="7">
        <f t="shared" si="1"/>
        <v>-9.9</v>
      </c>
      <c r="J9123" s="7">
        <f t="shared" si="2"/>
        <v>9.9</v>
      </c>
    </row>
    <row r="9124" ht="15.75" customHeight="1">
      <c r="A9124" s="4">
        <v>547370.0</v>
      </c>
      <c r="B9124" s="4" t="s">
        <v>185</v>
      </c>
      <c r="C9124" s="5" t="s">
        <v>186</v>
      </c>
      <c r="D9124" s="5">
        <v>3.0</v>
      </c>
      <c r="E9124" s="5">
        <v>1.69</v>
      </c>
      <c r="F9124" s="4">
        <v>14711.0</v>
      </c>
      <c r="G9124" s="6">
        <v>44461.56388888889</v>
      </c>
      <c r="H9124" s="6" t="str">
        <f>VLOOKUP(F9124,'Customer Details'!$A$1:$B$3264,2,0)</f>
        <v>USA</v>
      </c>
      <c r="I9124" s="7">
        <f t="shared" si="1"/>
        <v>5.07</v>
      </c>
      <c r="J9124" s="7">
        <f t="shared" si="2"/>
        <v>5.07</v>
      </c>
    </row>
    <row r="9125" ht="15.75" customHeight="1">
      <c r="A9125" s="4">
        <v>558099.0</v>
      </c>
      <c r="B9125" s="4" t="s">
        <v>2660</v>
      </c>
      <c r="C9125" s="5" t="s">
        <v>2661</v>
      </c>
      <c r="D9125" s="5">
        <v>3.0</v>
      </c>
      <c r="E9125" s="5">
        <v>4.25</v>
      </c>
      <c r="F9125" s="4">
        <v>17593.0</v>
      </c>
      <c r="G9125" s="6">
        <v>44556.57291666666</v>
      </c>
      <c r="H9125" s="6" t="str">
        <f>VLOOKUP(F9125,'Customer Details'!$A$1:$B$3264,2,0)</f>
        <v>China</v>
      </c>
      <c r="I9125" s="7">
        <f t="shared" si="1"/>
        <v>12.75</v>
      </c>
      <c r="J9125" s="7">
        <f t="shared" si="2"/>
        <v>12.75</v>
      </c>
    </row>
    <row r="9126" ht="15.75" customHeight="1">
      <c r="A9126" s="4">
        <v>575607.0</v>
      </c>
      <c r="B9126" s="4" t="s">
        <v>805</v>
      </c>
      <c r="C9126" s="5" t="s">
        <v>806</v>
      </c>
      <c r="D9126" s="5">
        <v>1.0</v>
      </c>
      <c r="E9126" s="5">
        <v>2.46</v>
      </c>
      <c r="F9126" s="4">
        <v>14096.0</v>
      </c>
      <c r="G9126" s="6">
        <v>44691.52569444444</v>
      </c>
      <c r="H9126" s="6" t="str">
        <f>VLOOKUP(F9126,'Customer Details'!$A$1:$B$3264,2,0)</f>
        <v>USA</v>
      </c>
      <c r="I9126" s="7">
        <f t="shared" si="1"/>
        <v>2.46</v>
      </c>
      <c r="J9126" s="7">
        <f t="shared" si="2"/>
        <v>2.46</v>
      </c>
    </row>
    <row r="9127" ht="15.75" customHeight="1">
      <c r="A9127" s="4" t="s">
        <v>3204</v>
      </c>
      <c r="B9127" s="4">
        <v>23147.0</v>
      </c>
      <c r="C9127" s="5" t="s">
        <v>2247</v>
      </c>
      <c r="D9127" s="5">
        <v>-2.0</v>
      </c>
      <c r="E9127" s="5">
        <v>1.45</v>
      </c>
      <c r="F9127" s="4">
        <v>16218.0</v>
      </c>
      <c r="G9127" s="6">
        <v>44537.64444444444</v>
      </c>
      <c r="H9127" s="6" t="str">
        <f>VLOOKUP(F9127,'Customer Details'!$A$1:$B$3264,2,0)</f>
        <v>Australia</v>
      </c>
      <c r="I9127" s="7">
        <f t="shared" si="1"/>
        <v>-2.9</v>
      </c>
      <c r="J9127" s="7">
        <f t="shared" si="2"/>
        <v>2.9</v>
      </c>
    </row>
    <row r="9128" ht="15.75" customHeight="1">
      <c r="A9128" s="4">
        <v>553074.0</v>
      </c>
      <c r="B9128" s="4" t="s">
        <v>1373</v>
      </c>
      <c r="C9128" s="5" t="s">
        <v>1374</v>
      </c>
      <c r="D9128" s="5">
        <v>4.0</v>
      </c>
      <c r="E9128" s="5">
        <v>0.39</v>
      </c>
      <c r="F9128" s="4">
        <v>15529.0</v>
      </c>
      <c r="G9128" s="6">
        <v>44513.48958333334</v>
      </c>
      <c r="H9128" s="6" t="str">
        <f>VLOOKUP(F9128,'Customer Details'!$A$1:$B$3264,2,0)</f>
        <v>USA</v>
      </c>
      <c r="I9128" s="7">
        <f t="shared" si="1"/>
        <v>1.56</v>
      </c>
      <c r="J9128" s="7">
        <f t="shared" si="2"/>
        <v>1.56</v>
      </c>
    </row>
    <row r="9129" ht="15.75" customHeight="1">
      <c r="A9129" s="4" t="s">
        <v>3608</v>
      </c>
      <c r="B9129" s="4" t="s">
        <v>148</v>
      </c>
      <c r="C9129" s="5" t="s">
        <v>149</v>
      </c>
      <c r="D9129" s="5">
        <v>-1.0</v>
      </c>
      <c r="E9129" s="5">
        <v>4.9</v>
      </c>
      <c r="F9129" s="4">
        <v>13826.0</v>
      </c>
      <c r="G9129" s="6">
        <v>44565.68541666667</v>
      </c>
      <c r="H9129" s="6" t="str">
        <f>VLOOKUP(F9129,'Customer Details'!$A$1:$B$3264,2,0)</f>
        <v>China</v>
      </c>
      <c r="I9129" s="7">
        <f t="shared" si="1"/>
        <v>-4.9</v>
      </c>
      <c r="J9129" s="7">
        <f t="shared" si="2"/>
        <v>4.9</v>
      </c>
    </row>
    <row r="9130" ht="15.75" customHeight="1">
      <c r="A9130" s="4">
        <v>547829.0</v>
      </c>
      <c r="B9130" s="4" t="s">
        <v>40</v>
      </c>
      <c r="C9130" s="5" t="s">
        <v>41</v>
      </c>
      <c r="D9130" s="5">
        <v>6.0</v>
      </c>
      <c r="E9130" s="5">
        <v>2.95</v>
      </c>
      <c r="F9130" s="4">
        <v>16081.0</v>
      </c>
      <c r="G9130" s="6">
        <v>44464.64166666667</v>
      </c>
      <c r="H9130" s="6" t="str">
        <f>VLOOKUP(F9130,'Customer Details'!$A$1:$B$3264,2,0)</f>
        <v>China</v>
      </c>
      <c r="I9130" s="7">
        <f t="shared" si="1"/>
        <v>17.7</v>
      </c>
      <c r="J9130" s="7">
        <f t="shared" si="2"/>
        <v>17.7</v>
      </c>
    </row>
    <row r="9131" ht="15.75" customHeight="1">
      <c r="A9131" s="4">
        <v>544833.0</v>
      </c>
      <c r="B9131" s="4" t="s">
        <v>181</v>
      </c>
      <c r="C9131" s="5" t="s">
        <v>182</v>
      </c>
      <c r="D9131" s="5">
        <v>12.0</v>
      </c>
      <c r="E9131" s="5">
        <v>0.85</v>
      </c>
      <c r="F9131" s="4">
        <v>15974.0</v>
      </c>
      <c r="G9131" s="6">
        <v>44432.42361111111</v>
      </c>
      <c r="H9131" s="6" t="str">
        <f>VLOOKUP(F9131,'Customer Details'!$A$1:$B$3264,2,0)</f>
        <v>USA</v>
      </c>
      <c r="I9131" s="7">
        <f t="shared" si="1"/>
        <v>10.2</v>
      </c>
      <c r="J9131" s="7">
        <f t="shared" si="2"/>
        <v>10.2</v>
      </c>
    </row>
    <row r="9132" ht="15.75" customHeight="1">
      <c r="A9132" s="4">
        <v>543535.0</v>
      </c>
      <c r="B9132" s="4" t="s">
        <v>2622</v>
      </c>
      <c r="C9132" s="5" t="s">
        <v>2623</v>
      </c>
      <c r="D9132" s="5">
        <v>1.0</v>
      </c>
      <c r="E9132" s="5">
        <v>4.95</v>
      </c>
      <c r="F9132" s="4">
        <v>17537.0</v>
      </c>
      <c r="G9132" s="6">
        <v>44417.56736111111</v>
      </c>
      <c r="H9132" s="6" t="str">
        <f>VLOOKUP(F9132,'Customer Details'!$A$1:$B$3264,2,0)</f>
        <v>United Kingdom</v>
      </c>
      <c r="I9132" s="7">
        <f t="shared" si="1"/>
        <v>4.95</v>
      </c>
      <c r="J9132" s="7">
        <f t="shared" si="2"/>
        <v>4.95</v>
      </c>
    </row>
    <row r="9133" ht="15.75" customHeight="1">
      <c r="A9133" s="4">
        <v>544463.0</v>
      </c>
      <c r="B9133" s="4" t="s">
        <v>3609</v>
      </c>
      <c r="C9133" s="5" t="s">
        <v>3610</v>
      </c>
      <c r="D9133" s="5">
        <v>1.0</v>
      </c>
      <c r="E9133" s="5">
        <v>8.5</v>
      </c>
      <c r="F9133" s="4">
        <v>12988.0</v>
      </c>
      <c r="G9133" s="6">
        <v>44428.60486111111</v>
      </c>
      <c r="H9133" s="6" t="str">
        <f>VLOOKUP(F9133,'Customer Details'!$A$1:$B$3264,2,0)</f>
        <v>USA</v>
      </c>
      <c r="I9133" s="7">
        <f t="shared" si="1"/>
        <v>8.5</v>
      </c>
      <c r="J9133" s="7">
        <f t="shared" si="2"/>
        <v>8.5</v>
      </c>
    </row>
    <row r="9134" ht="15.75" customHeight="1">
      <c r="A9134" s="4">
        <v>537396.0</v>
      </c>
      <c r="B9134" s="4" t="s">
        <v>2994</v>
      </c>
      <c r="C9134" s="5" t="s">
        <v>2995</v>
      </c>
      <c r="D9134" s="5">
        <v>1.0</v>
      </c>
      <c r="E9134" s="5">
        <v>1.65</v>
      </c>
      <c r="F9134" s="4">
        <v>17223.0</v>
      </c>
      <c r="G9134" s="6">
        <v>44353.58888888889</v>
      </c>
      <c r="H9134" s="6" t="str">
        <f>VLOOKUP(F9134,'Customer Details'!$A$1:$B$3264,2,0)</f>
        <v>USA</v>
      </c>
      <c r="I9134" s="7">
        <f t="shared" si="1"/>
        <v>1.65</v>
      </c>
      <c r="J9134" s="7">
        <f t="shared" si="2"/>
        <v>1.65</v>
      </c>
    </row>
    <row r="9135" ht="15.75" customHeight="1">
      <c r="A9135" s="4">
        <v>537861.0</v>
      </c>
      <c r="B9135" s="4" t="s">
        <v>40</v>
      </c>
      <c r="C9135" s="5" t="s">
        <v>41</v>
      </c>
      <c r="D9135" s="5">
        <v>6.0</v>
      </c>
      <c r="E9135" s="5">
        <v>2.95</v>
      </c>
      <c r="F9135" s="4">
        <v>16596.0</v>
      </c>
      <c r="G9135" s="6">
        <v>44355.67916666667</v>
      </c>
      <c r="H9135" s="6" t="str">
        <f>VLOOKUP(F9135,'Customer Details'!$A$1:$B$3264,2,0)</f>
        <v>China</v>
      </c>
      <c r="I9135" s="7">
        <f t="shared" si="1"/>
        <v>17.7</v>
      </c>
      <c r="J9135" s="7">
        <f t="shared" si="2"/>
        <v>17.7</v>
      </c>
    </row>
    <row r="9136" ht="15.75" customHeight="1">
      <c r="A9136" s="4">
        <v>580295.0</v>
      </c>
      <c r="B9136" s="4" t="s">
        <v>100</v>
      </c>
      <c r="C9136" s="5" t="s">
        <v>101</v>
      </c>
      <c r="D9136" s="5">
        <v>2.0</v>
      </c>
      <c r="E9136" s="5">
        <v>1.45</v>
      </c>
      <c r="F9136" s="4">
        <v>17841.0</v>
      </c>
      <c r="G9136" s="6">
        <v>44714.57569444444</v>
      </c>
      <c r="H9136" s="6" t="str">
        <f>VLOOKUP(F9136,'Customer Details'!$A$1:$B$3264,2,0)</f>
        <v>India</v>
      </c>
      <c r="I9136" s="7">
        <f t="shared" si="1"/>
        <v>2.9</v>
      </c>
      <c r="J9136" s="7">
        <f t="shared" si="2"/>
        <v>2.9</v>
      </c>
    </row>
    <row r="9137" ht="15.75" customHeight="1">
      <c r="A9137" s="4">
        <v>569669.0</v>
      </c>
      <c r="B9137" s="4">
        <v>79160.0</v>
      </c>
      <c r="C9137" s="5" t="s">
        <v>2815</v>
      </c>
      <c r="D9137" s="5">
        <v>1.0</v>
      </c>
      <c r="E9137" s="5">
        <v>2.1</v>
      </c>
      <c r="F9137" s="4">
        <v>14730.0</v>
      </c>
      <c r="G9137" s="6">
        <v>44656.57430555556</v>
      </c>
      <c r="H9137" s="6" t="str">
        <f>VLOOKUP(F9137,'Customer Details'!$A$1:$B$3264,2,0)</f>
        <v>United Kingdom</v>
      </c>
      <c r="I9137" s="7">
        <f t="shared" si="1"/>
        <v>2.1</v>
      </c>
      <c r="J9137" s="7">
        <f t="shared" si="2"/>
        <v>2.1</v>
      </c>
    </row>
    <row r="9138" ht="15.75" customHeight="1">
      <c r="A9138" s="4">
        <v>555263.0</v>
      </c>
      <c r="B9138" s="4" t="s">
        <v>427</v>
      </c>
      <c r="C9138" s="5" t="s">
        <v>428</v>
      </c>
      <c r="D9138" s="5">
        <v>16.0</v>
      </c>
      <c r="E9138" s="5">
        <v>0.42</v>
      </c>
      <c r="F9138" s="4">
        <v>15192.0</v>
      </c>
      <c r="G9138" s="6">
        <v>44531.65763888889</v>
      </c>
      <c r="H9138" s="6" t="str">
        <f>VLOOKUP(F9138,'Customer Details'!$A$1:$B$3264,2,0)</f>
        <v>USA</v>
      </c>
      <c r="I9138" s="7">
        <f t="shared" si="1"/>
        <v>6.72</v>
      </c>
      <c r="J9138" s="7">
        <f t="shared" si="2"/>
        <v>6.72</v>
      </c>
    </row>
    <row r="9139" ht="15.75" customHeight="1">
      <c r="A9139" s="4">
        <v>540157.0</v>
      </c>
      <c r="B9139" s="4" t="s">
        <v>98</v>
      </c>
      <c r="C9139" s="5" t="s">
        <v>99</v>
      </c>
      <c r="D9139" s="5">
        <v>1.0</v>
      </c>
      <c r="E9139" s="5">
        <v>3.75</v>
      </c>
      <c r="F9139" s="4">
        <v>15311.0</v>
      </c>
      <c r="G9139" s="6">
        <v>44382.48680555556</v>
      </c>
      <c r="H9139" s="6" t="str">
        <f>VLOOKUP(F9139,'Customer Details'!$A$1:$B$3264,2,0)</f>
        <v>USA</v>
      </c>
      <c r="I9139" s="7">
        <f t="shared" si="1"/>
        <v>3.75</v>
      </c>
      <c r="J9139" s="7">
        <f t="shared" si="2"/>
        <v>3.75</v>
      </c>
    </row>
    <row r="9140" ht="15.75" customHeight="1">
      <c r="A9140" s="4">
        <v>572528.0</v>
      </c>
      <c r="B9140" s="4" t="s">
        <v>443</v>
      </c>
      <c r="C9140" s="5" t="s">
        <v>444</v>
      </c>
      <c r="D9140" s="5">
        <v>2.0</v>
      </c>
      <c r="E9140" s="5">
        <v>2.95</v>
      </c>
      <c r="F9140" s="4">
        <v>13176.0</v>
      </c>
      <c r="G9140" s="6">
        <v>44675.65486111111</v>
      </c>
      <c r="H9140" s="6" t="str">
        <f>VLOOKUP(F9140,'Customer Details'!$A$1:$B$3264,2,0)</f>
        <v>India</v>
      </c>
      <c r="I9140" s="7">
        <f t="shared" si="1"/>
        <v>5.9</v>
      </c>
      <c r="J9140" s="7">
        <f t="shared" si="2"/>
        <v>5.9</v>
      </c>
    </row>
    <row r="9141" ht="15.75" customHeight="1">
      <c r="A9141" s="4">
        <v>550630.0</v>
      </c>
      <c r="B9141" s="4" t="s">
        <v>581</v>
      </c>
      <c r="C9141" s="5" t="s">
        <v>582</v>
      </c>
      <c r="D9141" s="5">
        <v>48.0</v>
      </c>
      <c r="E9141" s="5">
        <v>0.75</v>
      </c>
      <c r="F9141" s="4">
        <v>14298.0</v>
      </c>
      <c r="G9141" s="6">
        <v>44488.61736111111</v>
      </c>
      <c r="H9141" s="6" t="str">
        <f>VLOOKUP(F9141,'Customer Details'!$A$1:$B$3264,2,0)</f>
        <v>USA</v>
      </c>
      <c r="I9141" s="7">
        <f t="shared" si="1"/>
        <v>36</v>
      </c>
      <c r="J9141" s="7">
        <f t="shared" si="2"/>
        <v>36</v>
      </c>
    </row>
    <row r="9142" ht="15.75" customHeight="1">
      <c r="A9142" s="4">
        <v>569469.0</v>
      </c>
      <c r="B9142" s="4" t="s">
        <v>299</v>
      </c>
      <c r="C9142" s="5" t="s">
        <v>300</v>
      </c>
      <c r="D9142" s="5">
        <v>9.0</v>
      </c>
      <c r="E9142" s="5">
        <v>1.25</v>
      </c>
      <c r="F9142" s="4">
        <v>16360.0</v>
      </c>
      <c r="G9142" s="6">
        <v>44655.51527777778</v>
      </c>
      <c r="H9142" s="6" t="str">
        <f>VLOOKUP(F9142,'Customer Details'!$A$1:$B$3264,2,0)</f>
        <v>United Kingdom</v>
      </c>
      <c r="I9142" s="7">
        <f t="shared" si="1"/>
        <v>11.25</v>
      </c>
      <c r="J9142" s="7">
        <f t="shared" si="2"/>
        <v>11.25</v>
      </c>
    </row>
    <row r="9143" ht="15.75" customHeight="1">
      <c r="A9143" s="4">
        <v>538652.0</v>
      </c>
      <c r="B9143" s="4" t="s">
        <v>1135</v>
      </c>
      <c r="C9143" s="5" t="s">
        <v>1136</v>
      </c>
      <c r="D9143" s="5">
        <v>6.0</v>
      </c>
      <c r="E9143" s="5">
        <v>0.42</v>
      </c>
      <c r="F9143" s="4">
        <v>17890.0</v>
      </c>
      <c r="G9143" s="6">
        <v>44360.63333333333</v>
      </c>
      <c r="H9143" s="6" t="str">
        <f>VLOOKUP(F9143,'Customer Details'!$A$1:$B$3264,2,0)</f>
        <v>United Kingdom</v>
      </c>
      <c r="I9143" s="7">
        <f t="shared" si="1"/>
        <v>2.52</v>
      </c>
      <c r="J9143" s="7">
        <f t="shared" si="2"/>
        <v>2.52</v>
      </c>
    </row>
    <row r="9144" ht="15.75" customHeight="1">
      <c r="A9144" s="4">
        <v>572316.0</v>
      </c>
      <c r="B9144" s="4" t="s">
        <v>1611</v>
      </c>
      <c r="C9144" s="5" t="s">
        <v>1612</v>
      </c>
      <c r="D9144" s="5">
        <v>1.0</v>
      </c>
      <c r="E9144" s="5">
        <v>2.95</v>
      </c>
      <c r="F9144" s="4">
        <v>17836.0</v>
      </c>
      <c r="G9144" s="6">
        <v>44674.67569444444</v>
      </c>
      <c r="H9144" s="6" t="str">
        <f>VLOOKUP(F9144,'Customer Details'!$A$1:$B$3264,2,0)</f>
        <v>India</v>
      </c>
      <c r="I9144" s="7">
        <f t="shared" si="1"/>
        <v>2.95</v>
      </c>
      <c r="J9144" s="7">
        <f t="shared" si="2"/>
        <v>2.95</v>
      </c>
    </row>
    <row r="9145" ht="15.75" customHeight="1">
      <c r="A9145" s="4">
        <v>554112.0</v>
      </c>
      <c r="B9145" s="4" t="s">
        <v>1132</v>
      </c>
      <c r="C9145" s="5" t="s">
        <v>1133</v>
      </c>
      <c r="D9145" s="5">
        <v>1.0</v>
      </c>
      <c r="E9145" s="5">
        <v>4.25</v>
      </c>
      <c r="F9145" s="4">
        <v>17611.0</v>
      </c>
      <c r="G9145" s="6">
        <v>44522.61388888889</v>
      </c>
      <c r="H9145" s="6" t="str">
        <f>VLOOKUP(F9145,'Customer Details'!$A$1:$B$3264,2,0)</f>
        <v>China</v>
      </c>
      <c r="I9145" s="7">
        <f t="shared" si="1"/>
        <v>4.25</v>
      </c>
      <c r="J9145" s="7">
        <f t="shared" si="2"/>
        <v>4.25</v>
      </c>
    </row>
    <row r="9146" ht="15.75" customHeight="1">
      <c r="A9146" s="4">
        <v>563432.0</v>
      </c>
      <c r="B9146" s="4" t="s">
        <v>133</v>
      </c>
      <c r="C9146" s="5" t="s">
        <v>134</v>
      </c>
      <c r="D9146" s="5">
        <v>3.0</v>
      </c>
      <c r="E9146" s="5">
        <v>0.85</v>
      </c>
      <c r="F9146" s="4">
        <v>16713.0</v>
      </c>
      <c r="G9146" s="6">
        <v>44608.50833333333</v>
      </c>
      <c r="H9146" s="6" t="str">
        <f>VLOOKUP(F9146,'Customer Details'!$A$1:$B$3264,2,0)</f>
        <v>United Kingdom</v>
      </c>
      <c r="I9146" s="7">
        <f t="shared" si="1"/>
        <v>2.55</v>
      </c>
      <c r="J9146" s="7">
        <f t="shared" si="2"/>
        <v>2.55</v>
      </c>
    </row>
    <row r="9147" ht="15.75" customHeight="1">
      <c r="A9147" s="4">
        <v>544461.0</v>
      </c>
      <c r="B9147" s="4">
        <v>22024.0</v>
      </c>
      <c r="C9147" s="5" t="s">
        <v>1236</v>
      </c>
      <c r="D9147" s="5">
        <v>12.0</v>
      </c>
      <c r="E9147" s="5">
        <v>0.42</v>
      </c>
      <c r="F9147" s="4">
        <v>13744.0</v>
      </c>
      <c r="G9147" s="6">
        <v>44428.58888888889</v>
      </c>
      <c r="H9147" s="6" t="str">
        <f>VLOOKUP(F9147,'Customer Details'!$A$1:$B$3264,2,0)</f>
        <v>Australia</v>
      </c>
      <c r="I9147" s="7">
        <f t="shared" si="1"/>
        <v>5.04</v>
      </c>
      <c r="J9147" s="7">
        <f t="shared" si="2"/>
        <v>5.04</v>
      </c>
    </row>
    <row r="9148" ht="15.75" customHeight="1">
      <c r="A9148" s="4">
        <v>562031.0</v>
      </c>
      <c r="B9148" s="4" t="s">
        <v>2719</v>
      </c>
      <c r="C9148" s="5" t="s">
        <v>2720</v>
      </c>
      <c r="D9148" s="5">
        <v>1.0</v>
      </c>
      <c r="E9148" s="5">
        <v>1.69</v>
      </c>
      <c r="F9148" s="4">
        <v>16984.0</v>
      </c>
      <c r="G9148" s="6">
        <v>44593.73402777778</v>
      </c>
      <c r="H9148" s="6" t="str">
        <f>VLOOKUP(F9148,'Customer Details'!$A$1:$B$3264,2,0)</f>
        <v>Australia</v>
      </c>
      <c r="I9148" s="7">
        <f t="shared" si="1"/>
        <v>1.69</v>
      </c>
      <c r="J9148" s="7">
        <f t="shared" si="2"/>
        <v>1.69</v>
      </c>
    </row>
    <row r="9149" ht="15.75" customHeight="1">
      <c r="A9149" s="4" t="s">
        <v>3611</v>
      </c>
      <c r="B9149" s="4">
        <v>22929.0</v>
      </c>
      <c r="C9149" s="5" t="s">
        <v>3612</v>
      </c>
      <c r="D9149" s="5">
        <v>-1.0</v>
      </c>
      <c r="E9149" s="5">
        <v>65.0</v>
      </c>
      <c r="F9149" s="4">
        <v>14808.0</v>
      </c>
      <c r="G9149" s="6">
        <v>44556.53611111111</v>
      </c>
      <c r="H9149" s="6" t="str">
        <f>VLOOKUP(F9149,'Customer Details'!$A$1:$B$3264,2,0)</f>
        <v>Australia</v>
      </c>
      <c r="I9149" s="7">
        <f t="shared" si="1"/>
        <v>-65</v>
      </c>
      <c r="J9149" s="7">
        <f t="shared" si="2"/>
        <v>65</v>
      </c>
    </row>
    <row r="9150" ht="15.75" customHeight="1">
      <c r="A9150" s="4">
        <v>540524.0</v>
      </c>
      <c r="B9150" s="4" t="s">
        <v>81</v>
      </c>
      <c r="C9150" s="5" t="s">
        <v>82</v>
      </c>
      <c r="D9150" s="5">
        <v>24.0</v>
      </c>
      <c r="E9150" s="5">
        <v>1.25</v>
      </c>
      <c r="F9150" s="4">
        <v>16735.0</v>
      </c>
      <c r="G9150" s="6">
        <v>44386.53680555556</v>
      </c>
      <c r="H9150" s="6" t="str">
        <f>VLOOKUP(F9150,'Customer Details'!$A$1:$B$3264,2,0)</f>
        <v>USA</v>
      </c>
      <c r="I9150" s="7">
        <f t="shared" si="1"/>
        <v>30</v>
      </c>
      <c r="J9150" s="7">
        <f t="shared" si="2"/>
        <v>30</v>
      </c>
    </row>
    <row r="9151" ht="15.75" customHeight="1">
      <c r="A9151" s="4">
        <v>576217.0</v>
      </c>
      <c r="B9151" s="4">
        <v>23100.0</v>
      </c>
      <c r="C9151" s="5" t="s">
        <v>483</v>
      </c>
      <c r="D9151" s="5">
        <v>1.0</v>
      </c>
      <c r="E9151" s="5">
        <v>1.25</v>
      </c>
      <c r="F9151" s="4">
        <v>17081.0</v>
      </c>
      <c r="G9151" s="6">
        <v>44695.53888888889</v>
      </c>
      <c r="H9151" s="6" t="str">
        <f>VLOOKUP(F9151,'Customer Details'!$A$1:$B$3264,2,0)</f>
        <v>USA</v>
      </c>
      <c r="I9151" s="7">
        <f t="shared" si="1"/>
        <v>1.25</v>
      </c>
      <c r="J9151" s="7">
        <f t="shared" si="2"/>
        <v>1.25</v>
      </c>
    </row>
    <row r="9152" ht="15.75" customHeight="1">
      <c r="A9152" s="4">
        <v>577171.0</v>
      </c>
      <c r="B9152" s="4" t="s">
        <v>1486</v>
      </c>
      <c r="C9152" s="5" t="s">
        <v>1487</v>
      </c>
      <c r="D9152" s="5">
        <v>4.0</v>
      </c>
      <c r="E9152" s="5">
        <v>3.75</v>
      </c>
      <c r="F9152" s="4">
        <v>17159.0</v>
      </c>
      <c r="G9152" s="6">
        <v>44699.45277777778</v>
      </c>
      <c r="H9152" s="6" t="str">
        <f>VLOOKUP(F9152,'Customer Details'!$A$1:$B$3264,2,0)</f>
        <v>India</v>
      </c>
      <c r="I9152" s="7">
        <f t="shared" si="1"/>
        <v>15</v>
      </c>
      <c r="J9152" s="7">
        <f t="shared" si="2"/>
        <v>15</v>
      </c>
    </row>
    <row r="9153" ht="15.75" customHeight="1">
      <c r="A9153" s="4">
        <v>550322.0</v>
      </c>
      <c r="B9153" s="4" t="s">
        <v>2787</v>
      </c>
      <c r="C9153" s="5" t="s">
        <v>2788</v>
      </c>
      <c r="D9153" s="5">
        <v>1.0</v>
      </c>
      <c r="E9153" s="5">
        <v>12.75</v>
      </c>
      <c r="F9153" s="4">
        <v>14524.0</v>
      </c>
      <c r="G9153" s="6">
        <v>44486.53680555556</v>
      </c>
      <c r="H9153" s="6" t="str">
        <f>VLOOKUP(F9153,'Customer Details'!$A$1:$B$3264,2,0)</f>
        <v>Australia</v>
      </c>
      <c r="I9153" s="7">
        <f t="shared" si="1"/>
        <v>12.75</v>
      </c>
      <c r="J9153" s="7">
        <f t="shared" si="2"/>
        <v>12.75</v>
      </c>
    </row>
    <row r="9154" ht="15.75" customHeight="1">
      <c r="A9154" s="4" t="s">
        <v>3613</v>
      </c>
      <c r="B9154" s="4">
        <v>20725.0</v>
      </c>
      <c r="C9154" s="5" t="s">
        <v>556</v>
      </c>
      <c r="D9154" s="5">
        <v>-2.0</v>
      </c>
      <c r="E9154" s="5">
        <v>1.65</v>
      </c>
      <c r="F9154" s="4">
        <v>15213.0</v>
      </c>
      <c r="G9154" s="6">
        <v>44402.51736111111</v>
      </c>
      <c r="H9154" s="6" t="str">
        <f>VLOOKUP(F9154,'Customer Details'!$A$1:$B$3264,2,0)</f>
        <v>China</v>
      </c>
      <c r="I9154" s="7">
        <f t="shared" si="1"/>
        <v>-3.3</v>
      </c>
      <c r="J9154" s="7">
        <f t="shared" si="2"/>
        <v>3.3</v>
      </c>
    </row>
    <row r="9155" ht="15.75" customHeight="1">
      <c r="A9155" s="4" t="s">
        <v>3614</v>
      </c>
      <c r="B9155" s="4">
        <v>23199.0</v>
      </c>
      <c r="C9155" s="5" t="s">
        <v>1639</v>
      </c>
      <c r="D9155" s="5">
        <v>-1.0</v>
      </c>
      <c r="E9155" s="5">
        <v>2.08</v>
      </c>
      <c r="F9155" s="4">
        <v>16393.0</v>
      </c>
      <c r="G9155" s="6">
        <v>44697.49652777778</v>
      </c>
      <c r="H9155" s="6" t="str">
        <f>VLOOKUP(F9155,'Customer Details'!$A$1:$B$3264,2,0)</f>
        <v>United Kingdom</v>
      </c>
      <c r="I9155" s="7">
        <f t="shared" si="1"/>
        <v>-2.08</v>
      </c>
      <c r="J9155" s="7">
        <f t="shared" si="2"/>
        <v>2.08</v>
      </c>
    </row>
    <row r="9156" ht="15.75" customHeight="1">
      <c r="A9156" s="4">
        <v>558386.0</v>
      </c>
      <c r="B9156" s="4" t="s">
        <v>223</v>
      </c>
      <c r="C9156" s="5" t="s">
        <v>224</v>
      </c>
      <c r="D9156" s="5">
        <v>24.0</v>
      </c>
      <c r="E9156" s="5">
        <v>0.39</v>
      </c>
      <c r="F9156" s="4">
        <v>14883.0</v>
      </c>
      <c r="G9156" s="6">
        <v>44559.39722222222</v>
      </c>
      <c r="H9156" s="6" t="str">
        <f>VLOOKUP(F9156,'Customer Details'!$A$1:$B$3264,2,0)</f>
        <v>USA</v>
      </c>
      <c r="I9156" s="7">
        <f t="shared" si="1"/>
        <v>9.36</v>
      </c>
      <c r="J9156" s="7">
        <f t="shared" si="2"/>
        <v>9.36</v>
      </c>
    </row>
    <row r="9157" ht="15.75" customHeight="1">
      <c r="A9157" s="4">
        <v>569246.0</v>
      </c>
      <c r="B9157" s="4" t="s">
        <v>427</v>
      </c>
      <c r="C9157" s="5" t="s">
        <v>428</v>
      </c>
      <c r="D9157" s="5">
        <v>13.0</v>
      </c>
      <c r="E9157" s="5">
        <v>0.83</v>
      </c>
      <c r="F9157" s="4">
        <v>14096.0</v>
      </c>
      <c r="G9157" s="6">
        <v>44654.41458333333</v>
      </c>
      <c r="H9157" s="6" t="str">
        <f>VLOOKUP(F9157,'Customer Details'!$A$1:$B$3264,2,0)</f>
        <v>USA</v>
      </c>
      <c r="I9157" s="7">
        <f t="shared" si="1"/>
        <v>10.79</v>
      </c>
      <c r="J9157" s="7">
        <f t="shared" si="2"/>
        <v>10.79</v>
      </c>
    </row>
    <row r="9158" ht="15.75" customHeight="1">
      <c r="A9158" s="4">
        <v>568156.0</v>
      </c>
      <c r="B9158" s="4" t="s">
        <v>511</v>
      </c>
      <c r="C9158" s="5" t="s">
        <v>512</v>
      </c>
      <c r="D9158" s="5">
        <v>2.0</v>
      </c>
      <c r="E9158" s="5">
        <v>5.95</v>
      </c>
      <c r="F9158" s="4">
        <v>14367.0</v>
      </c>
      <c r="G9158" s="6">
        <v>44645.51111111111</v>
      </c>
      <c r="H9158" s="6" t="str">
        <f>VLOOKUP(F9158,'Customer Details'!$A$1:$B$3264,2,0)</f>
        <v>USA</v>
      </c>
      <c r="I9158" s="7">
        <f t="shared" si="1"/>
        <v>11.9</v>
      </c>
      <c r="J9158" s="7">
        <f t="shared" si="2"/>
        <v>11.9</v>
      </c>
    </row>
    <row r="9159" ht="15.75" customHeight="1">
      <c r="A9159" s="4">
        <v>579455.0</v>
      </c>
      <c r="B9159" s="4" t="s">
        <v>40</v>
      </c>
      <c r="C9159" s="5" t="s">
        <v>41</v>
      </c>
      <c r="D9159" s="5">
        <v>12.0</v>
      </c>
      <c r="E9159" s="5">
        <v>2.95</v>
      </c>
      <c r="F9159" s="4">
        <v>15239.0</v>
      </c>
      <c r="G9159" s="6">
        <v>44710.59305555555</v>
      </c>
      <c r="H9159" s="6" t="str">
        <f>VLOOKUP(F9159,'Customer Details'!$A$1:$B$3264,2,0)</f>
        <v>India</v>
      </c>
      <c r="I9159" s="7">
        <f t="shared" si="1"/>
        <v>35.4</v>
      </c>
      <c r="J9159" s="7">
        <f t="shared" si="2"/>
        <v>35.4</v>
      </c>
    </row>
    <row r="9160" ht="15.75" customHeight="1">
      <c r="A9160" s="4">
        <v>573576.0</v>
      </c>
      <c r="B9160" s="4" t="s">
        <v>649</v>
      </c>
      <c r="C9160" s="5" t="s">
        <v>650</v>
      </c>
      <c r="D9160" s="5">
        <v>8.0</v>
      </c>
      <c r="E9160" s="5">
        <v>0.83</v>
      </c>
      <c r="F9160" s="4">
        <v>14096.0</v>
      </c>
      <c r="G9160" s="6">
        <v>44681.58958333333</v>
      </c>
      <c r="H9160" s="6" t="str">
        <f>VLOOKUP(F9160,'Customer Details'!$A$1:$B$3264,2,0)</f>
        <v>USA</v>
      </c>
      <c r="I9160" s="7">
        <f t="shared" si="1"/>
        <v>6.64</v>
      </c>
      <c r="J9160" s="7">
        <f t="shared" si="2"/>
        <v>6.64</v>
      </c>
    </row>
    <row r="9161" ht="15.75" customHeight="1">
      <c r="A9161" s="4">
        <v>579458.0</v>
      </c>
      <c r="B9161" s="4">
        <v>22865.0</v>
      </c>
      <c r="C9161" s="5" t="s">
        <v>3187</v>
      </c>
      <c r="D9161" s="5">
        <v>1.0</v>
      </c>
      <c r="E9161" s="5">
        <v>2.1</v>
      </c>
      <c r="F9161" s="4">
        <v>16549.0</v>
      </c>
      <c r="G9161" s="6">
        <v>44710.60972222222</v>
      </c>
      <c r="H9161" s="6" t="str">
        <f>VLOOKUP(F9161,'Customer Details'!$A$1:$B$3264,2,0)</f>
        <v>China</v>
      </c>
      <c r="I9161" s="7">
        <f t="shared" si="1"/>
        <v>2.1</v>
      </c>
      <c r="J9161" s="7">
        <f t="shared" si="2"/>
        <v>2.1</v>
      </c>
    </row>
    <row r="9162" ht="15.75" customHeight="1">
      <c r="A9162" s="4" t="s">
        <v>2147</v>
      </c>
      <c r="B9162" s="4">
        <v>22343.0</v>
      </c>
      <c r="C9162" s="5" t="s">
        <v>3615</v>
      </c>
      <c r="D9162" s="5">
        <v>-18.0</v>
      </c>
      <c r="E9162" s="5">
        <v>0.85</v>
      </c>
      <c r="F9162" s="4">
        <v>14071.0</v>
      </c>
      <c r="G9162" s="6">
        <v>44481.49861111111</v>
      </c>
      <c r="H9162" s="6" t="str">
        <f>VLOOKUP(F9162,'Customer Details'!$A$1:$B$3264,2,0)</f>
        <v>USA</v>
      </c>
      <c r="I9162" s="7">
        <f t="shared" si="1"/>
        <v>-15.3</v>
      </c>
      <c r="J9162" s="7">
        <f t="shared" si="2"/>
        <v>15.3</v>
      </c>
    </row>
    <row r="9163" ht="15.75" customHeight="1">
      <c r="A9163" s="4">
        <v>540464.0</v>
      </c>
      <c r="B9163" s="4" t="s">
        <v>138</v>
      </c>
      <c r="C9163" s="5" t="s">
        <v>139</v>
      </c>
      <c r="D9163" s="5">
        <v>8.0</v>
      </c>
      <c r="E9163" s="5">
        <v>2.75</v>
      </c>
      <c r="F9163" s="4">
        <v>14298.0</v>
      </c>
      <c r="G9163" s="6">
        <v>44384.55347222222</v>
      </c>
      <c r="H9163" s="6" t="str">
        <f>VLOOKUP(F9163,'Customer Details'!$A$1:$B$3264,2,0)</f>
        <v>USA</v>
      </c>
      <c r="I9163" s="7">
        <f t="shared" si="1"/>
        <v>22</v>
      </c>
      <c r="J9163" s="7">
        <f t="shared" si="2"/>
        <v>22</v>
      </c>
    </row>
    <row r="9164" ht="15.75" customHeight="1">
      <c r="A9164" s="4" t="s">
        <v>3616</v>
      </c>
      <c r="B9164" s="4" t="s">
        <v>281</v>
      </c>
      <c r="C9164" s="5" t="s">
        <v>282</v>
      </c>
      <c r="D9164" s="5">
        <v>-12.0</v>
      </c>
      <c r="E9164" s="5">
        <v>34.95</v>
      </c>
      <c r="F9164" s="4">
        <v>13089.0</v>
      </c>
      <c r="G9164" s="6">
        <v>44408.66180555556</v>
      </c>
      <c r="H9164" s="6" t="str">
        <f>VLOOKUP(F9164,'Customer Details'!$A$1:$B$3264,2,0)</f>
        <v>Australia</v>
      </c>
      <c r="I9164" s="7">
        <f t="shared" si="1"/>
        <v>-419.4</v>
      </c>
      <c r="J9164" s="7">
        <f t="shared" si="2"/>
        <v>419.4</v>
      </c>
    </row>
    <row r="9165" ht="15.75" customHeight="1">
      <c r="A9165" s="4">
        <v>554994.0</v>
      </c>
      <c r="B9165" s="4" t="s">
        <v>548</v>
      </c>
      <c r="C9165" s="5" t="s">
        <v>549</v>
      </c>
      <c r="D9165" s="5">
        <v>2.0</v>
      </c>
      <c r="E9165" s="5">
        <v>1.65</v>
      </c>
      <c r="F9165" s="4">
        <v>14606.0</v>
      </c>
      <c r="G9165" s="6">
        <v>44529.59583333333</v>
      </c>
      <c r="H9165" s="6" t="str">
        <f>VLOOKUP(F9165,'Customer Details'!$A$1:$B$3264,2,0)</f>
        <v>USA</v>
      </c>
      <c r="I9165" s="7">
        <f t="shared" si="1"/>
        <v>3.3</v>
      </c>
      <c r="J9165" s="7">
        <f t="shared" si="2"/>
        <v>3.3</v>
      </c>
    </row>
    <row r="9166" ht="15.75" customHeight="1">
      <c r="A9166" s="4">
        <v>558876.0</v>
      </c>
      <c r="B9166" s="4" t="s">
        <v>338</v>
      </c>
      <c r="C9166" s="5" t="s">
        <v>339</v>
      </c>
      <c r="D9166" s="5">
        <v>4.0</v>
      </c>
      <c r="E9166" s="5">
        <v>1.25</v>
      </c>
      <c r="F9166" s="4">
        <v>17841.0</v>
      </c>
      <c r="G9166" s="6">
        <v>44565.56666666667</v>
      </c>
      <c r="H9166" s="6" t="str">
        <f>VLOOKUP(F9166,'Customer Details'!$A$1:$B$3264,2,0)</f>
        <v>India</v>
      </c>
      <c r="I9166" s="7">
        <f t="shared" si="1"/>
        <v>5</v>
      </c>
      <c r="J9166" s="7">
        <f t="shared" si="2"/>
        <v>5</v>
      </c>
    </row>
    <row r="9167" ht="15.75" customHeight="1">
      <c r="A9167" s="4">
        <v>580727.0</v>
      </c>
      <c r="B9167" s="4" t="s">
        <v>181</v>
      </c>
      <c r="C9167" s="5" t="s">
        <v>182</v>
      </c>
      <c r="D9167" s="5">
        <v>56.0</v>
      </c>
      <c r="E9167" s="5">
        <v>2.08</v>
      </c>
      <c r="F9167" s="4">
        <v>14096.0</v>
      </c>
      <c r="G9167" s="6">
        <v>44717.72013888889</v>
      </c>
      <c r="H9167" s="6" t="str">
        <f>VLOOKUP(F9167,'Customer Details'!$A$1:$B$3264,2,0)</f>
        <v>USA</v>
      </c>
      <c r="I9167" s="7">
        <f t="shared" si="1"/>
        <v>116.48</v>
      </c>
      <c r="J9167" s="7">
        <f t="shared" si="2"/>
        <v>116.48</v>
      </c>
    </row>
    <row r="9168" ht="15.75" customHeight="1">
      <c r="A9168" s="4" t="s">
        <v>3617</v>
      </c>
      <c r="B9168" s="4" t="s">
        <v>3618</v>
      </c>
      <c r="C9168" s="5" t="s">
        <v>3619</v>
      </c>
      <c r="D9168" s="5">
        <v>-1.0</v>
      </c>
      <c r="E9168" s="5">
        <v>3.81</v>
      </c>
      <c r="F9168" s="4">
        <v>15299.0</v>
      </c>
      <c r="G9168" s="6">
        <v>44483.43680555555</v>
      </c>
      <c r="H9168" s="6" t="str">
        <f>VLOOKUP(F9168,'Customer Details'!$A$1:$B$3264,2,0)</f>
        <v>Australia</v>
      </c>
      <c r="I9168" s="7">
        <f t="shared" si="1"/>
        <v>-3.81</v>
      </c>
      <c r="J9168" s="7">
        <f t="shared" si="2"/>
        <v>3.81</v>
      </c>
    </row>
    <row r="9169" ht="15.75" customHeight="1">
      <c r="A9169" s="4">
        <v>537624.0</v>
      </c>
      <c r="B9169" s="4" t="s">
        <v>30</v>
      </c>
      <c r="C9169" s="5" t="s">
        <v>31</v>
      </c>
      <c r="D9169" s="5">
        <v>1.0</v>
      </c>
      <c r="E9169" s="5">
        <v>3.75</v>
      </c>
      <c r="F9169" s="4">
        <v>12748.0</v>
      </c>
      <c r="G9169" s="6">
        <v>44354.61180555556</v>
      </c>
      <c r="H9169" s="6" t="str">
        <f>VLOOKUP(F9169,'Customer Details'!$A$1:$B$3264,2,0)</f>
        <v>USA</v>
      </c>
      <c r="I9169" s="7">
        <f t="shared" si="1"/>
        <v>3.75</v>
      </c>
      <c r="J9169" s="7">
        <f t="shared" si="2"/>
        <v>3.75</v>
      </c>
    </row>
    <row r="9170" ht="15.75" customHeight="1">
      <c r="A9170" s="4">
        <v>554557.0</v>
      </c>
      <c r="B9170" s="4" t="s">
        <v>303</v>
      </c>
      <c r="C9170" s="5" t="s">
        <v>304</v>
      </c>
      <c r="D9170" s="5">
        <v>3.0</v>
      </c>
      <c r="E9170" s="5">
        <v>5.95</v>
      </c>
      <c r="F9170" s="4">
        <v>15804.0</v>
      </c>
      <c r="G9170" s="6">
        <v>44525.425</v>
      </c>
      <c r="H9170" s="6" t="str">
        <f>VLOOKUP(F9170,'Customer Details'!$A$1:$B$3264,2,0)</f>
        <v>USA</v>
      </c>
      <c r="I9170" s="7">
        <f t="shared" si="1"/>
        <v>17.85</v>
      </c>
      <c r="J9170" s="7">
        <f t="shared" si="2"/>
        <v>17.85</v>
      </c>
    </row>
    <row r="9171" ht="15.75" customHeight="1">
      <c r="A9171" s="4">
        <v>546117.0</v>
      </c>
      <c r="B9171" s="4" t="s">
        <v>2203</v>
      </c>
      <c r="C9171" s="5" t="s">
        <v>2204</v>
      </c>
      <c r="D9171" s="5">
        <v>6.0</v>
      </c>
      <c r="E9171" s="5">
        <v>0.39</v>
      </c>
      <c r="F9171" s="4">
        <v>16771.0</v>
      </c>
      <c r="G9171" s="6">
        <v>44448.58055555556</v>
      </c>
      <c r="H9171" s="6" t="str">
        <f>VLOOKUP(F9171,'Customer Details'!$A$1:$B$3264,2,0)</f>
        <v>USA</v>
      </c>
      <c r="I9171" s="7">
        <f t="shared" si="1"/>
        <v>2.34</v>
      </c>
      <c r="J9171" s="7">
        <f t="shared" si="2"/>
        <v>2.34</v>
      </c>
    </row>
    <row r="9172" ht="15.75" customHeight="1">
      <c r="A9172" s="4">
        <v>565618.0</v>
      </c>
      <c r="B9172" s="4" t="s">
        <v>338</v>
      </c>
      <c r="C9172" s="5" t="s">
        <v>339</v>
      </c>
      <c r="D9172" s="5">
        <v>10.0</v>
      </c>
      <c r="E9172" s="5">
        <v>1.25</v>
      </c>
      <c r="F9172" s="4">
        <v>15974.0</v>
      </c>
      <c r="G9172" s="6">
        <v>44625.65277777778</v>
      </c>
      <c r="H9172" s="6" t="str">
        <f>VLOOKUP(F9172,'Customer Details'!$A$1:$B$3264,2,0)</f>
        <v>USA</v>
      </c>
      <c r="I9172" s="7">
        <f t="shared" si="1"/>
        <v>12.5</v>
      </c>
      <c r="J9172" s="7">
        <f t="shared" si="2"/>
        <v>12.5</v>
      </c>
    </row>
    <row r="9173" ht="15.75" customHeight="1">
      <c r="A9173" s="4">
        <v>560024.0</v>
      </c>
      <c r="B9173" s="4" t="s">
        <v>1179</v>
      </c>
      <c r="C9173" s="5" t="s">
        <v>1180</v>
      </c>
      <c r="D9173" s="5">
        <v>3.0</v>
      </c>
      <c r="E9173" s="5">
        <v>2.55</v>
      </c>
      <c r="F9173" s="4">
        <v>15005.0</v>
      </c>
      <c r="G9173" s="6">
        <v>44575.54166666666</v>
      </c>
      <c r="H9173" s="6" t="str">
        <f>VLOOKUP(F9173,'Customer Details'!$A$1:$B$3264,2,0)</f>
        <v>USA</v>
      </c>
      <c r="I9173" s="7">
        <f t="shared" si="1"/>
        <v>7.65</v>
      </c>
      <c r="J9173" s="7">
        <f t="shared" si="2"/>
        <v>7.65</v>
      </c>
    </row>
    <row r="9174" ht="15.75" customHeight="1">
      <c r="A9174" s="4">
        <v>567099.0</v>
      </c>
      <c r="B9174" s="4" t="s">
        <v>332</v>
      </c>
      <c r="C9174" s="5" t="s">
        <v>333</v>
      </c>
      <c r="D9174" s="5">
        <v>1.0</v>
      </c>
      <c r="E9174" s="5">
        <v>5.95</v>
      </c>
      <c r="F9174" s="4">
        <v>15311.0</v>
      </c>
      <c r="G9174" s="6">
        <v>44636.56319444445</v>
      </c>
      <c r="H9174" s="6" t="str">
        <f>VLOOKUP(F9174,'Customer Details'!$A$1:$B$3264,2,0)</f>
        <v>USA</v>
      </c>
      <c r="I9174" s="7">
        <f t="shared" si="1"/>
        <v>5.95</v>
      </c>
      <c r="J9174" s="7">
        <f t="shared" si="2"/>
        <v>5.95</v>
      </c>
    </row>
    <row r="9175" ht="15.75" customHeight="1">
      <c r="A9175" s="4" t="s">
        <v>3620</v>
      </c>
      <c r="B9175" s="4">
        <v>23007.0</v>
      </c>
      <c r="C9175" s="5" t="s">
        <v>3562</v>
      </c>
      <c r="D9175" s="5">
        <v>-2.0</v>
      </c>
      <c r="E9175" s="5">
        <v>16.95</v>
      </c>
      <c r="F9175" s="4">
        <v>16360.0</v>
      </c>
      <c r="G9175" s="6">
        <v>44682.45625</v>
      </c>
      <c r="H9175" s="6" t="str">
        <f>VLOOKUP(F9175,'Customer Details'!$A$1:$B$3264,2,0)</f>
        <v>United Kingdom</v>
      </c>
      <c r="I9175" s="7">
        <f t="shared" si="1"/>
        <v>-33.9</v>
      </c>
      <c r="J9175" s="7">
        <f t="shared" si="2"/>
        <v>33.9</v>
      </c>
    </row>
    <row r="9176" ht="15.75" customHeight="1">
      <c r="A9176" s="4">
        <v>565431.0</v>
      </c>
      <c r="B9176" s="4">
        <v>21174.0</v>
      </c>
      <c r="C9176" s="5" t="s">
        <v>3621</v>
      </c>
      <c r="D9176" s="5">
        <v>1.0</v>
      </c>
      <c r="E9176" s="5">
        <v>2.08</v>
      </c>
      <c r="F9176" s="4">
        <v>14965.0</v>
      </c>
      <c r="G9176" s="6">
        <v>44624.55208333334</v>
      </c>
      <c r="H9176" s="6" t="str">
        <f>VLOOKUP(F9176,'Customer Details'!$A$1:$B$3264,2,0)</f>
        <v>United Kingdom</v>
      </c>
      <c r="I9176" s="7">
        <f t="shared" si="1"/>
        <v>2.08</v>
      </c>
      <c r="J9176" s="7">
        <f t="shared" si="2"/>
        <v>2.08</v>
      </c>
    </row>
    <row r="9177" ht="15.75" customHeight="1">
      <c r="A9177" s="4">
        <v>537627.0</v>
      </c>
      <c r="B9177" s="4" t="s">
        <v>388</v>
      </c>
      <c r="C9177" s="5" t="s">
        <v>389</v>
      </c>
      <c r="D9177" s="5">
        <v>12.0</v>
      </c>
      <c r="E9177" s="5">
        <v>1.25</v>
      </c>
      <c r="F9177" s="4">
        <v>14739.0</v>
      </c>
      <c r="G9177" s="6">
        <v>44354.62361111111</v>
      </c>
      <c r="H9177" s="6" t="str">
        <f>VLOOKUP(F9177,'Customer Details'!$A$1:$B$3264,2,0)</f>
        <v>USA</v>
      </c>
      <c r="I9177" s="7">
        <f t="shared" si="1"/>
        <v>15</v>
      </c>
      <c r="J9177" s="7">
        <f t="shared" si="2"/>
        <v>15</v>
      </c>
    </row>
    <row r="9178" ht="15.75" customHeight="1">
      <c r="A9178" s="4">
        <v>580645.0</v>
      </c>
      <c r="B9178" s="4" t="s">
        <v>46</v>
      </c>
      <c r="C9178" s="5" t="s">
        <v>47</v>
      </c>
      <c r="D9178" s="5">
        <v>1.0</v>
      </c>
      <c r="E9178" s="5">
        <v>219.5</v>
      </c>
      <c r="F9178" s="4">
        <v>17857.0</v>
      </c>
      <c r="G9178" s="6">
        <v>44717.54930555556</v>
      </c>
      <c r="H9178" s="6" t="str">
        <f>VLOOKUP(F9178,'Customer Details'!$A$1:$B$3264,2,0)</f>
        <v>USA</v>
      </c>
      <c r="I9178" s="7">
        <f t="shared" si="1"/>
        <v>219.5</v>
      </c>
      <c r="J9178" s="7">
        <f t="shared" si="2"/>
        <v>219.5</v>
      </c>
    </row>
    <row r="9179" ht="15.75" customHeight="1">
      <c r="A9179" s="4">
        <v>574304.0</v>
      </c>
      <c r="B9179" s="4">
        <v>23370.0</v>
      </c>
      <c r="C9179" s="5" t="s">
        <v>3622</v>
      </c>
      <c r="D9179" s="5">
        <v>1.0</v>
      </c>
      <c r="E9179" s="5">
        <v>1.25</v>
      </c>
      <c r="F9179" s="4">
        <v>14428.0</v>
      </c>
      <c r="G9179" s="6">
        <v>44684.6875</v>
      </c>
      <c r="H9179" s="6" t="str">
        <f>VLOOKUP(F9179,'Customer Details'!$A$1:$B$3264,2,0)</f>
        <v>China</v>
      </c>
      <c r="I9179" s="7">
        <f t="shared" si="1"/>
        <v>1.25</v>
      </c>
      <c r="J9179" s="7">
        <f t="shared" si="2"/>
        <v>1.25</v>
      </c>
    </row>
    <row r="9180" ht="15.75" customHeight="1">
      <c r="A9180" s="4">
        <v>575740.0</v>
      </c>
      <c r="B9180" s="4" t="s">
        <v>152</v>
      </c>
      <c r="C9180" s="5" t="s">
        <v>153</v>
      </c>
      <c r="D9180" s="5">
        <v>3.0</v>
      </c>
      <c r="E9180" s="5">
        <v>5.45</v>
      </c>
      <c r="F9180" s="4">
        <v>18130.0</v>
      </c>
      <c r="G9180" s="6">
        <v>44692.39236111111</v>
      </c>
      <c r="H9180" s="6" t="str">
        <f>VLOOKUP(F9180,'Customer Details'!$A$1:$B$3264,2,0)</f>
        <v>Australia</v>
      </c>
      <c r="I9180" s="7">
        <f t="shared" si="1"/>
        <v>16.35</v>
      </c>
      <c r="J9180" s="7">
        <f t="shared" si="2"/>
        <v>16.35</v>
      </c>
    </row>
    <row r="9181" ht="15.75" customHeight="1">
      <c r="A9181" s="4">
        <v>562107.0</v>
      </c>
      <c r="B9181" s="4" t="s">
        <v>720</v>
      </c>
      <c r="C9181" s="5" t="s">
        <v>721</v>
      </c>
      <c r="D9181" s="5">
        <v>100.0</v>
      </c>
      <c r="E9181" s="5">
        <v>1.69</v>
      </c>
      <c r="F9181" s="4">
        <v>13805.0</v>
      </c>
      <c r="G9181" s="6">
        <v>44594.64513888889</v>
      </c>
      <c r="H9181" s="6" t="str">
        <f>VLOOKUP(F9181,'Customer Details'!$A$1:$B$3264,2,0)</f>
        <v>Australia</v>
      </c>
      <c r="I9181" s="7">
        <f t="shared" si="1"/>
        <v>169</v>
      </c>
      <c r="J9181" s="7">
        <f t="shared" si="2"/>
        <v>169</v>
      </c>
    </row>
    <row r="9182" ht="15.75" customHeight="1">
      <c r="A9182" s="4">
        <v>567167.0</v>
      </c>
      <c r="B9182" s="4" t="s">
        <v>210</v>
      </c>
      <c r="C9182" s="5" t="s">
        <v>211</v>
      </c>
      <c r="D9182" s="5">
        <v>2.0</v>
      </c>
      <c r="E9182" s="5">
        <v>0.85</v>
      </c>
      <c r="F9182" s="4">
        <v>15547.0</v>
      </c>
      <c r="G9182" s="6">
        <v>44638.51458333333</v>
      </c>
      <c r="H9182" s="6" t="str">
        <f>VLOOKUP(F9182,'Customer Details'!$A$1:$B$3264,2,0)</f>
        <v>USA</v>
      </c>
      <c r="I9182" s="7">
        <f t="shared" si="1"/>
        <v>1.7</v>
      </c>
      <c r="J9182" s="7">
        <f t="shared" si="2"/>
        <v>1.7</v>
      </c>
    </row>
    <row r="9183" ht="15.75" customHeight="1">
      <c r="A9183" s="4">
        <v>569693.0</v>
      </c>
      <c r="B9183" s="4" t="s">
        <v>1740</v>
      </c>
      <c r="C9183" s="5" t="s">
        <v>1741</v>
      </c>
      <c r="D9183" s="5">
        <v>1.0</v>
      </c>
      <c r="E9183" s="5">
        <v>4.25</v>
      </c>
      <c r="F9183" s="4">
        <v>17837.0</v>
      </c>
      <c r="G9183" s="6">
        <v>44656.6375</v>
      </c>
      <c r="H9183" s="6" t="str">
        <f>VLOOKUP(F9183,'Customer Details'!$A$1:$B$3264,2,0)</f>
        <v>Australia</v>
      </c>
      <c r="I9183" s="7">
        <f t="shared" si="1"/>
        <v>4.25</v>
      </c>
      <c r="J9183" s="7">
        <f t="shared" si="2"/>
        <v>4.25</v>
      </c>
    </row>
    <row r="9184" ht="15.75" customHeight="1">
      <c r="A9184" s="4" t="s">
        <v>3623</v>
      </c>
      <c r="B9184" s="4">
        <v>22505.0</v>
      </c>
      <c r="C9184" s="5" t="s">
        <v>782</v>
      </c>
      <c r="D9184" s="5">
        <v>-1.0</v>
      </c>
      <c r="E9184" s="5">
        <v>4.95</v>
      </c>
      <c r="F9184" s="4">
        <v>17071.0</v>
      </c>
      <c r="G9184" s="6">
        <v>44703.38611111111</v>
      </c>
      <c r="H9184" s="6" t="str">
        <f>VLOOKUP(F9184,'Customer Details'!$A$1:$B$3264,2,0)</f>
        <v>USA</v>
      </c>
      <c r="I9184" s="7">
        <f t="shared" si="1"/>
        <v>-4.95</v>
      </c>
      <c r="J9184" s="7">
        <f t="shared" si="2"/>
        <v>4.95</v>
      </c>
    </row>
    <row r="9185" ht="15.75" customHeight="1">
      <c r="A9185" s="4">
        <v>540415.0</v>
      </c>
      <c r="B9185" s="4" t="s">
        <v>2754</v>
      </c>
      <c r="C9185" s="5" t="s">
        <v>2755</v>
      </c>
      <c r="D9185" s="5">
        <v>3.0</v>
      </c>
      <c r="E9185" s="5">
        <v>1.65</v>
      </c>
      <c r="F9185" s="4">
        <v>16889.0</v>
      </c>
      <c r="G9185" s="6">
        <v>44384.44930555556</v>
      </c>
      <c r="H9185" s="6" t="str">
        <f>VLOOKUP(F9185,'Customer Details'!$A$1:$B$3264,2,0)</f>
        <v>United Kingdom</v>
      </c>
      <c r="I9185" s="7">
        <f t="shared" si="1"/>
        <v>4.95</v>
      </c>
      <c r="J9185" s="7">
        <f t="shared" si="2"/>
        <v>4.95</v>
      </c>
    </row>
    <row r="9186" ht="15.75" customHeight="1">
      <c r="A9186" s="4">
        <v>538216.0</v>
      </c>
      <c r="B9186" s="4" t="s">
        <v>551</v>
      </c>
      <c r="C9186" s="5" t="s">
        <v>552</v>
      </c>
      <c r="D9186" s="5">
        <v>8.0</v>
      </c>
      <c r="E9186" s="5">
        <v>4.25</v>
      </c>
      <c r="F9186" s="4">
        <v>14543.0</v>
      </c>
      <c r="G9186" s="6">
        <v>44357.49375</v>
      </c>
      <c r="H9186" s="6" t="str">
        <f>VLOOKUP(F9186,'Customer Details'!$A$1:$B$3264,2,0)</f>
        <v>United Kingdom</v>
      </c>
      <c r="I9186" s="7">
        <f t="shared" si="1"/>
        <v>34</v>
      </c>
      <c r="J9186" s="7">
        <f t="shared" si="2"/>
        <v>34</v>
      </c>
    </row>
    <row r="9187" ht="15.75" customHeight="1">
      <c r="A9187" s="4">
        <v>536638.0</v>
      </c>
      <c r="B9187" s="4" t="s">
        <v>225</v>
      </c>
      <c r="C9187" s="5" t="s">
        <v>226</v>
      </c>
      <c r="D9187" s="5">
        <v>24.0</v>
      </c>
      <c r="E9187" s="5">
        <v>0.85</v>
      </c>
      <c r="F9187" s="4">
        <v>16244.0</v>
      </c>
      <c r="G9187" s="6">
        <v>44349.48680555556</v>
      </c>
      <c r="H9187" s="6" t="str">
        <f>VLOOKUP(F9187,'Customer Details'!$A$1:$B$3264,2,0)</f>
        <v>India</v>
      </c>
      <c r="I9187" s="7">
        <f t="shared" si="1"/>
        <v>20.4</v>
      </c>
      <c r="J9187" s="7">
        <f t="shared" si="2"/>
        <v>20.4</v>
      </c>
    </row>
    <row r="9188" ht="15.75" customHeight="1">
      <c r="A9188" s="4">
        <v>566094.0</v>
      </c>
      <c r="B9188" s="4" t="s">
        <v>364</v>
      </c>
      <c r="C9188" s="5" t="s">
        <v>365</v>
      </c>
      <c r="D9188" s="5">
        <v>1.0</v>
      </c>
      <c r="E9188" s="5">
        <v>0.42</v>
      </c>
      <c r="F9188" s="4">
        <v>17965.0</v>
      </c>
      <c r="G9188" s="6">
        <v>44629.44583333333</v>
      </c>
      <c r="H9188" s="6" t="str">
        <f>VLOOKUP(F9188,'Customer Details'!$A$1:$B$3264,2,0)</f>
        <v>India</v>
      </c>
      <c r="I9188" s="7">
        <f t="shared" si="1"/>
        <v>0.42</v>
      </c>
      <c r="J9188" s="7">
        <f t="shared" si="2"/>
        <v>0.42</v>
      </c>
    </row>
    <row r="9189" ht="15.75" customHeight="1">
      <c r="A9189" s="4">
        <v>556682.0</v>
      </c>
      <c r="B9189" s="4" t="s">
        <v>12</v>
      </c>
      <c r="C9189" s="5" t="s">
        <v>13</v>
      </c>
      <c r="D9189" s="5">
        <v>16.0</v>
      </c>
      <c r="E9189" s="5">
        <v>0.42</v>
      </c>
      <c r="F9189" s="4">
        <v>15358.0</v>
      </c>
      <c r="G9189" s="6">
        <v>44544.40416666667</v>
      </c>
      <c r="H9189" s="6" t="str">
        <f>VLOOKUP(F9189,'Customer Details'!$A$1:$B$3264,2,0)</f>
        <v>Australia</v>
      </c>
      <c r="I9189" s="7">
        <f t="shared" si="1"/>
        <v>6.72</v>
      </c>
      <c r="J9189" s="7">
        <f t="shared" si="2"/>
        <v>6.72</v>
      </c>
    </row>
    <row r="9190" ht="15.75" customHeight="1">
      <c r="A9190" s="4">
        <v>571441.0</v>
      </c>
      <c r="B9190" s="4" t="s">
        <v>119</v>
      </c>
      <c r="C9190" s="5" t="s">
        <v>120</v>
      </c>
      <c r="D9190" s="5">
        <v>3.0</v>
      </c>
      <c r="E9190" s="5">
        <v>0.83</v>
      </c>
      <c r="F9190" s="4">
        <v>14096.0</v>
      </c>
      <c r="G9190" s="6">
        <v>44668.56319444445</v>
      </c>
      <c r="H9190" s="6" t="str">
        <f>VLOOKUP(F9190,'Customer Details'!$A$1:$B$3264,2,0)</f>
        <v>USA</v>
      </c>
      <c r="I9190" s="7">
        <f t="shared" si="1"/>
        <v>2.49</v>
      </c>
      <c r="J9190" s="7">
        <f t="shared" si="2"/>
        <v>2.49</v>
      </c>
    </row>
    <row r="9191" ht="15.75" customHeight="1">
      <c r="A9191" s="4">
        <v>565766.0</v>
      </c>
      <c r="B9191" s="4" t="s">
        <v>574</v>
      </c>
      <c r="C9191" s="5" t="s">
        <v>575</v>
      </c>
      <c r="D9191" s="5">
        <v>1.0</v>
      </c>
      <c r="E9191" s="5">
        <v>2.95</v>
      </c>
      <c r="F9191" s="4">
        <v>17841.0</v>
      </c>
      <c r="G9191" s="6">
        <v>44626.59930555556</v>
      </c>
      <c r="H9191" s="6" t="str">
        <f>VLOOKUP(F9191,'Customer Details'!$A$1:$B$3264,2,0)</f>
        <v>India</v>
      </c>
      <c r="I9191" s="7">
        <f t="shared" si="1"/>
        <v>2.95</v>
      </c>
      <c r="J9191" s="7">
        <f t="shared" si="2"/>
        <v>2.95</v>
      </c>
    </row>
    <row r="9192" ht="15.75" customHeight="1">
      <c r="A9192" s="4">
        <v>548199.0</v>
      </c>
      <c r="B9192" s="4" t="s">
        <v>48</v>
      </c>
      <c r="C9192" s="5" t="s">
        <v>49</v>
      </c>
      <c r="D9192" s="5">
        <v>10.0</v>
      </c>
      <c r="E9192" s="5">
        <v>1.95</v>
      </c>
      <c r="F9192" s="4">
        <v>16945.0</v>
      </c>
      <c r="G9192" s="6">
        <v>44468.675</v>
      </c>
      <c r="H9192" s="6" t="str">
        <f>VLOOKUP(F9192,'Customer Details'!$A$1:$B$3264,2,0)</f>
        <v>India</v>
      </c>
      <c r="I9192" s="7">
        <f t="shared" si="1"/>
        <v>19.5</v>
      </c>
      <c r="J9192" s="7">
        <f t="shared" si="2"/>
        <v>19.5</v>
      </c>
    </row>
    <row r="9193" ht="15.75" customHeight="1">
      <c r="A9193" s="4">
        <v>540779.0</v>
      </c>
      <c r="B9193" s="4" t="s">
        <v>952</v>
      </c>
      <c r="C9193" s="5" t="s">
        <v>953</v>
      </c>
      <c r="D9193" s="5">
        <v>5.0</v>
      </c>
      <c r="E9193" s="5">
        <v>3.95</v>
      </c>
      <c r="F9193" s="4">
        <v>15346.0</v>
      </c>
      <c r="G9193" s="6">
        <v>44388.47083333333</v>
      </c>
      <c r="H9193" s="6" t="str">
        <f>VLOOKUP(F9193,'Customer Details'!$A$1:$B$3264,2,0)</f>
        <v>India</v>
      </c>
      <c r="I9193" s="7">
        <f t="shared" si="1"/>
        <v>19.75</v>
      </c>
      <c r="J9193" s="7">
        <f t="shared" si="2"/>
        <v>19.75</v>
      </c>
    </row>
    <row r="9194" ht="15.75" customHeight="1">
      <c r="A9194" s="4">
        <v>559669.0</v>
      </c>
      <c r="B9194" s="4" t="s">
        <v>511</v>
      </c>
      <c r="C9194" s="5" t="s">
        <v>512</v>
      </c>
      <c r="D9194" s="5">
        <v>3.0</v>
      </c>
      <c r="E9194" s="5">
        <v>5.95</v>
      </c>
      <c r="F9194" s="4">
        <v>16332.0</v>
      </c>
      <c r="G9194" s="6">
        <v>44572.57430555556</v>
      </c>
      <c r="H9194" s="6" t="str">
        <f>VLOOKUP(F9194,'Customer Details'!$A$1:$B$3264,2,0)</f>
        <v>China</v>
      </c>
      <c r="I9194" s="7">
        <f t="shared" si="1"/>
        <v>17.85</v>
      </c>
      <c r="J9194" s="7">
        <f t="shared" si="2"/>
        <v>17.85</v>
      </c>
    </row>
    <row r="9195" ht="15.75" customHeight="1">
      <c r="A9195" s="4">
        <v>540595.0</v>
      </c>
      <c r="B9195" s="4" t="s">
        <v>1768</v>
      </c>
      <c r="C9195" s="5" t="s">
        <v>1769</v>
      </c>
      <c r="D9195" s="5">
        <v>12.0</v>
      </c>
      <c r="E9195" s="5">
        <v>1.25</v>
      </c>
      <c r="F9195" s="4">
        <v>14321.0</v>
      </c>
      <c r="G9195" s="6">
        <v>44387.48263888889</v>
      </c>
      <c r="H9195" s="6" t="str">
        <f>VLOOKUP(F9195,'Customer Details'!$A$1:$B$3264,2,0)</f>
        <v>USA</v>
      </c>
      <c r="I9195" s="7">
        <f t="shared" si="1"/>
        <v>15</v>
      </c>
      <c r="J9195" s="7">
        <f t="shared" si="2"/>
        <v>15</v>
      </c>
    </row>
    <row r="9196" ht="15.75" customHeight="1">
      <c r="A9196" s="4">
        <v>539475.0</v>
      </c>
      <c r="B9196" s="4">
        <v>22149.0</v>
      </c>
      <c r="C9196" s="5" t="s">
        <v>3249</v>
      </c>
      <c r="D9196" s="5">
        <v>1.0</v>
      </c>
      <c r="E9196" s="5">
        <v>2.1</v>
      </c>
      <c r="F9196" s="4">
        <v>16686.0</v>
      </c>
      <c r="G9196" s="6">
        <v>44366.61180555556</v>
      </c>
      <c r="H9196" s="6" t="str">
        <f>VLOOKUP(F9196,'Customer Details'!$A$1:$B$3264,2,0)</f>
        <v>Australia</v>
      </c>
      <c r="I9196" s="7">
        <f t="shared" si="1"/>
        <v>2.1</v>
      </c>
      <c r="J9196" s="7">
        <f t="shared" si="2"/>
        <v>2.1</v>
      </c>
    </row>
    <row r="9197" ht="15.75" customHeight="1">
      <c r="A9197" s="4">
        <v>549115.0</v>
      </c>
      <c r="B9197" s="4" t="s">
        <v>647</v>
      </c>
      <c r="C9197" s="5" t="s">
        <v>648</v>
      </c>
      <c r="D9197" s="5">
        <v>25.0</v>
      </c>
      <c r="E9197" s="5">
        <v>0.42</v>
      </c>
      <c r="F9197" s="4">
        <v>13098.0</v>
      </c>
      <c r="G9197" s="6">
        <v>44475.52847222222</v>
      </c>
      <c r="H9197" s="6" t="str">
        <f>VLOOKUP(F9197,'Customer Details'!$A$1:$B$3264,2,0)</f>
        <v>Australia</v>
      </c>
      <c r="I9197" s="7">
        <f t="shared" si="1"/>
        <v>10.5</v>
      </c>
      <c r="J9197" s="7">
        <f t="shared" si="2"/>
        <v>10.5</v>
      </c>
    </row>
    <row r="9198" ht="15.75" customHeight="1">
      <c r="A9198" s="4">
        <v>577106.0</v>
      </c>
      <c r="B9198" s="4" t="s">
        <v>1461</v>
      </c>
      <c r="C9198" s="5" t="s">
        <v>1462</v>
      </c>
      <c r="D9198" s="5">
        <v>2.0</v>
      </c>
      <c r="E9198" s="5">
        <v>0.38</v>
      </c>
      <c r="F9198" s="4">
        <v>14456.0</v>
      </c>
      <c r="G9198" s="6">
        <v>44698.72083333333</v>
      </c>
      <c r="H9198" s="6" t="str">
        <f>VLOOKUP(F9198,'Customer Details'!$A$1:$B$3264,2,0)</f>
        <v>USA</v>
      </c>
      <c r="I9198" s="7">
        <f t="shared" si="1"/>
        <v>0.76</v>
      </c>
      <c r="J9198" s="7">
        <f t="shared" si="2"/>
        <v>0.76</v>
      </c>
    </row>
    <row r="9199" ht="15.75" customHeight="1">
      <c r="A9199" s="4">
        <v>564044.0</v>
      </c>
      <c r="B9199" s="4" t="s">
        <v>2719</v>
      </c>
      <c r="C9199" s="5" t="s">
        <v>2720</v>
      </c>
      <c r="D9199" s="5">
        <v>1.0</v>
      </c>
      <c r="E9199" s="5">
        <v>1.69</v>
      </c>
      <c r="F9199" s="4">
        <v>16952.0</v>
      </c>
      <c r="G9199" s="6">
        <v>44614.54027777778</v>
      </c>
      <c r="H9199" s="6" t="str">
        <f>VLOOKUP(F9199,'Customer Details'!$A$1:$B$3264,2,0)</f>
        <v>China</v>
      </c>
      <c r="I9199" s="7">
        <f t="shared" si="1"/>
        <v>1.69</v>
      </c>
      <c r="J9199" s="7">
        <f t="shared" si="2"/>
        <v>1.69</v>
      </c>
    </row>
    <row r="9200" ht="15.75" customHeight="1">
      <c r="A9200" s="4">
        <v>553856.0</v>
      </c>
      <c r="B9200" s="4" t="s">
        <v>18</v>
      </c>
      <c r="C9200" s="5" t="s">
        <v>19</v>
      </c>
      <c r="D9200" s="5">
        <v>1.0</v>
      </c>
      <c r="E9200" s="5">
        <v>1.25</v>
      </c>
      <c r="F9200" s="4">
        <v>16813.0</v>
      </c>
      <c r="G9200" s="6">
        <v>44519.56111111111</v>
      </c>
      <c r="H9200" s="6" t="str">
        <f>VLOOKUP(F9200,'Customer Details'!$A$1:$B$3264,2,0)</f>
        <v>Australia</v>
      </c>
      <c r="I9200" s="7">
        <f t="shared" si="1"/>
        <v>1.25</v>
      </c>
      <c r="J9200" s="7">
        <f t="shared" si="2"/>
        <v>1.25</v>
      </c>
    </row>
    <row r="9201" ht="15.75" customHeight="1">
      <c r="A9201" s="4">
        <v>567613.0</v>
      </c>
      <c r="B9201" s="4" t="s">
        <v>179</v>
      </c>
      <c r="C9201" s="5" t="s">
        <v>180</v>
      </c>
      <c r="D9201" s="5">
        <v>4.0</v>
      </c>
      <c r="E9201" s="5">
        <v>3.75</v>
      </c>
      <c r="F9201" s="4">
        <v>13908.0</v>
      </c>
      <c r="G9201" s="6">
        <v>44641.49236111111</v>
      </c>
      <c r="H9201" s="6" t="str">
        <f>VLOOKUP(F9201,'Customer Details'!$A$1:$B$3264,2,0)</f>
        <v>China</v>
      </c>
      <c r="I9201" s="7">
        <f t="shared" si="1"/>
        <v>15</v>
      </c>
      <c r="J9201" s="7">
        <f t="shared" si="2"/>
        <v>15</v>
      </c>
    </row>
    <row r="9202" ht="15.75" customHeight="1">
      <c r="A9202" s="4">
        <v>566276.0</v>
      </c>
      <c r="B9202" s="4" t="s">
        <v>404</v>
      </c>
      <c r="C9202" s="5" t="s">
        <v>405</v>
      </c>
      <c r="D9202" s="5">
        <v>25.0</v>
      </c>
      <c r="E9202" s="5">
        <v>0.42</v>
      </c>
      <c r="F9202" s="4">
        <v>13450.0</v>
      </c>
      <c r="G9202" s="6">
        <v>44631.58333333334</v>
      </c>
      <c r="H9202" s="6" t="str">
        <f>VLOOKUP(F9202,'Customer Details'!$A$1:$B$3264,2,0)</f>
        <v>Australia</v>
      </c>
      <c r="I9202" s="7">
        <f t="shared" si="1"/>
        <v>10.5</v>
      </c>
      <c r="J9202" s="7">
        <f t="shared" si="2"/>
        <v>10.5</v>
      </c>
    </row>
    <row r="9203" ht="15.75" customHeight="1">
      <c r="A9203" s="4">
        <v>561324.0</v>
      </c>
      <c r="B9203" s="4" t="s">
        <v>2373</v>
      </c>
      <c r="C9203" s="5" t="s">
        <v>2374</v>
      </c>
      <c r="D9203" s="5">
        <v>12.0</v>
      </c>
      <c r="E9203" s="5">
        <v>0.83</v>
      </c>
      <c r="F9203" s="4">
        <v>14414.0</v>
      </c>
      <c r="G9203" s="6">
        <v>44587.57291666666</v>
      </c>
      <c r="H9203" s="6" t="str">
        <f>VLOOKUP(F9203,'Customer Details'!$A$1:$B$3264,2,0)</f>
        <v>United Kingdom</v>
      </c>
      <c r="I9203" s="7">
        <f t="shared" si="1"/>
        <v>9.96</v>
      </c>
      <c r="J9203" s="7">
        <f t="shared" si="2"/>
        <v>9.96</v>
      </c>
    </row>
    <row r="9204" ht="15.75" customHeight="1">
      <c r="A9204" s="4" t="s">
        <v>1609</v>
      </c>
      <c r="B9204" s="4">
        <v>23204.0</v>
      </c>
      <c r="C9204" s="5" t="s">
        <v>1949</v>
      </c>
      <c r="D9204" s="5">
        <v>-19.0</v>
      </c>
      <c r="E9204" s="5">
        <v>0.85</v>
      </c>
      <c r="F9204" s="4">
        <v>14688.0</v>
      </c>
      <c r="G9204" s="6">
        <v>44632.75277777778</v>
      </c>
      <c r="H9204" s="6" t="str">
        <f>VLOOKUP(F9204,'Customer Details'!$A$1:$B$3264,2,0)</f>
        <v>China</v>
      </c>
      <c r="I9204" s="7">
        <f t="shared" si="1"/>
        <v>-16.15</v>
      </c>
      <c r="J9204" s="7">
        <f t="shared" si="2"/>
        <v>16.15</v>
      </c>
    </row>
    <row r="9205" ht="15.75" customHeight="1">
      <c r="A9205" s="4" t="s">
        <v>2383</v>
      </c>
      <c r="B9205" s="4">
        <v>22699.0</v>
      </c>
      <c r="C9205" s="5" t="s">
        <v>230</v>
      </c>
      <c r="D9205" s="5">
        <v>-2.0</v>
      </c>
      <c r="E9205" s="5">
        <v>2.95</v>
      </c>
      <c r="F9205" s="4">
        <v>14226.0</v>
      </c>
      <c r="G9205" s="6">
        <v>44456.65694444445</v>
      </c>
      <c r="H9205" s="6" t="str">
        <f>VLOOKUP(F9205,'Customer Details'!$A$1:$B$3264,2,0)</f>
        <v>Australia</v>
      </c>
      <c r="I9205" s="7">
        <f t="shared" si="1"/>
        <v>-5.9</v>
      </c>
      <c r="J9205" s="7">
        <f t="shared" si="2"/>
        <v>5.9</v>
      </c>
    </row>
    <row r="9206" ht="15.75" customHeight="1">
      <c r="A9206" s="4">
        <v>536832.0</v>
      </c>
      <c r="B9206" s="4" t="s">
        <v>138</v>
      </c>
      <c r="C9206" s="5" t="s">
        <v>139</v>
      </c>
      <c r="D9206" s="5">
        <v>8.0</v>
      </c>
      <c r="E9206" s="5">
        <v>3.25</v>
      </c>
      <c r="F9206" s="4">
        <v>16634.0</v>
      </c>
      <c r="G9206" s="6">
        <v>44349.73680555556</v>
      </c>
      <c r="H9206" s="6" t="str">
        <f>VLOOKUP(F9206,'Customer Details'!$A$1:$B$3264,2,0)</f>
        <v>Australia</v>
      </c>
      <c r="I9206" s="7">
        <f t="shared" si="1"/>
        <v>26</v>
      </c>
      <c r="J9206" s="7">
        <f t="shared" si="2"/>
        <v>26</v>
      </c>
    </row>
    <row r="9207" ht="15.75" customHeight="1">
      <c r="A9207" s="4">
        <v>540277.0</v>
      </c>
      <c r="B9207" s="4" t="s">
        <v>40</v>
      </c>
      <c r="C9207" s="5" t="s">
        <v>41</v>
      </c>
      <c r="D9207" s="5">
        <v>72.0</v>
      </c>
      <c r="E9207" s="5">
        <v>2.55</v>
      </c>
      <c r="F9207" s="4">
        <v>14258.0</v>
      </c>
      <c r="G9207" s="6">
        <v>44383.5125</v>
      </c>
      <c r="H9207" s="6" t="str">
        <f>VLOOKUP(F9207,'Customer Details'!$A$1:$B$3264,2,0)</f>
        <v>India</v>
      </c>
      <c r="I9207" s="7">
        <f t="shared" si="1"/>
        <v>183.6</v>
      </c>
      <c r="J9207" s="7">
        <f t="shared" si="2"/>
        <v>183.6</v>
      </c>
    </row>
    <row r="9208" ht="15.75" customHeight="1">
      <c r="A9208" s="4" t="s">
        <v>1856</v>
      </c>
      <c r="B9208" s="4">
        <v>22423.0</v>
      </c>
      <c r="C9208" s="5" t="s">
        <v>434</v>
      </c>
      <c r="D9208" s="5">
        <v>-1.0</v>
      </c>
      <c r="E9208" s="5">
        <v>12.75</v>
      </c>
      <c r="F9208" s="4">
        <v>13097.0</v>
      </c>
      <c r="G9208" s="6">
        <v>44549.47708333333</v>
      </c>
      <c r="H9208" s="6" t="str">
        <f>VLOOKUP(F9208,'Customer Details'!$A$1:$B$3264,2,0)</f>
        <v>India</v>
      </c>
      <c r="I9208" s="7">
        <f t="shared" si="1"/>
        <v>-12.75</v>
      </c>
      <c r="J9208" s="7">
        <f t="shared" si="2"/>
        <v>12.75</v>
      </c>
    </row>
    <row r="9209" ht="15.75" customHeight="1">
      <c r="A9209" s="4">
        <v>553657.0</v>
      </c>
      <c r="B9209" s="4" t="s">
        <v>1564</v>
      </c>
      <c r="C9209" s="5" t="s">
        <v>1565</v>
      </c>
      <c r="D9209" s="5">
        <v>2.0</v>
      </c>
      <c r="E9209" s="5">
        <v>0.39</v>
      </c>
      <c r="F9209" s="4">
        <v>14583.0</v>
      </c>
      <c r="G9209" s="6">
        <v>44518.47777777778</v>
      </c>
      <c r="H9209" s="6" t="str">
        <f>VLOOKUP(F9209,'Customer Details'!$A$1:$B$3264,2,0)</f>
        <v>USA</v>
      </c>
      <c r="I9209" s="7">
        <f t="shared" si="1"/>
        <v>0.78</v>
      </c>
      <c r="J9209" s="7">
        <f t="shared" si="2"/>
        <v>0.78</v>
      </c>
    </row>
    <row r="9210" ht="15.75" customHeight="1">
      <c r="A9210" s="4" t="s">
        <v>3624</v>
      </c>
      <c r="B9210" s="4">
        <v>35400.0</v>
      </c>
      <c r="C9210" s="5" t="s">
        <v>2019</v>
      </c>
      <c r="D9210" s="5">
        <v>-1.0</v>
      </c>
      <c r="E9210" s="5">
        <v>8.95</v>
      </c>
      <c r="F9210" s="4">
        <v>14867.0</v>
      </c>
      <c r="G9210" s="6">
        <v>44353.49097222222</v>
      </c>
      <c r="H9210" s="6" t="str">
        <f>VLOOKUP(F9210,'Customer Details'!$A$1:$B$3264,2,0)</f>
        <v>United Kingdom</v>
      </c>
      <c r="I9210" s="7">
        <f t="shared" si="1"/>
        <v>-8.95</v>
      </c>
      <c r="J9210" s="7">
        <f t="shared" si="2"/>
        <v>8.95</v>
      </c>
    </row>
    <row r="9211" ht="15.75" customHeight="1">
      <c r="A9211" s="4">
        <v>548708.0</v>
      </c>
      <c r="B9211" s="4" t="s">
        <v>427</v>
      </c>
      <c r="C9211" s="5" t="s">
        <v>428</v>
      </c>
      <c r="D9211" s="5">
        <v>16.0</v>
      </c>
      <c r="E9211" s="5">
        <v>0.42</v>
      </c>
      <c r="F9211" s="4">
        <v>13269.0</v>
      </c>
      <c r="G9211" s="6">
        <v>44472.52847222222</v>
      </c>
      <c r="H9211" s="6" t="str">
        <f>VLOOKUP(F9211,'Customer Details'!$A$1:$B$3264,2,0)</f>
        <v>USA</v>
      </c>
      <c r="I9211" s="7">
        <f t="shared" si="1"/>
        <v>6.72</v>
      </c>
      <c r="J9211" s="7">
        <f t="shared" si="2"/>
        <v>6.72</v>
      </c>
    </row>
    <row r="9212" ht="15.75" customHeight="1">
      <c r="A9212" s="4">
        <v>545014.0</v>
      </c>
      <c r="B9212" s="4" t="s">
        <v>22</v>
      </c>
      <c r="C9212" s="5" t="s">
        <v>23</v>
      </c>
      <c r="D9212" s="5">
        <v>10.0</v>
      </c>
      <c r="E9212" s="5">
        <v>1.95</v>
      </c>
      <c r="F9212" s="4">
        <v>18223.0</v>
      </c>
      <c r="G9212" s="6">
        <v>44433.55208333334</v>
      </c>
      <c r="H9212" s="6" t="str">
        <f>VLOOKUP(F9212,'Customer Details'!$A$1:$B$3264,2,0)</f>
        <v>Australia</v>
      </c>
      <c r="I9212" s="7">
        <f t="shared" si="1"/>
        <v>19.5</v>
      </c>
      <c r="J9212" s="7">
        <f t="shared" si="2"/>
        <v>19.5</v>
      </c>
    </row>
    <row r="9213" ht="15.75" customHeight="1">
      <c r="A9213" s="4">
        <v>580283.0</v>
      </c>
      <c r="B9213" s="4" t="s">
        <v>632</v>
      </c>
      <c r="C9213" s="5" t="s">
        <v>633</v>
      </c>
      <c r="D9213" s="5">
        <v>24.0</v>
      </c>
      <c r="E9213" s="5">
        <v>0.42</v>
      </c>
      <c r="F9213" s="4">
        <v>16133.0</v>
      </c>
      <c r="G9213" s="6">
        <v>44714.55555555555</v>
      </c>
      <c r="H9213" s="6" t="str">
        <f>VLOOKUP(F9213,'Customer Details'!$A$1:$B$3264,2,0)</f>
        <v>India</v>
      </c>
      <c r="I9213" s="7">
        <f t="shared" si="1"/>
        <v>10.08</v>
      </c>
      <c r="J9213" s="7">
        <f t="shared" si="2"/>
        <v>10.08</v>
      </c>
    </row>
    <row r="9214" ht="15.75" customHeight="1">
      <c r="A9214" s="4" t="s">
        <v>3606</v>
      </c>
      <c r="B9214" s="4">
        <v>21564.0</v>
      </c>
      <c r="C9214" s="5" t="s">
        <v>866</v>
      </c>
      <c r="D9214" s="5">
        <v>-1.0</v>
      </c>
      <c r="E9214" s="5">
        <v>2.95</v>
      </c>
      <c r="F9214" s="4">
        <v>16161.0</v>
      </c>
      <c r="G9214" s="6">
        <v>44418.73888888889</v>
      </c>
      <c r="H9214" s="6" t="str">
        <f>VLOOKUP(F9214,'Customer Details'!$A$1:$B$3264,2,0)</f>
        <v>Australia</v>
      </c>
      <c r="I9214" s="7">
        <f t="shared" si="1"/>
        <v>-2.95</v>
      </c>
      <c r="J9214" s="7">
        <f t="shared" si="2"/>
        <v>2.95</v>
      </c>
    </row>
    <row r="9215" ht="15.75" customHeight="1">
      <c r="A9215" s="4">
        <v>545015.0</v>
      </c>
      <c r="B9215" s="4" t="s">
        <v>38</v>
      </c>
      <c r="C9215" s="5" t="s">
        <v>39</v>
      </c>
      <c r="D9215" s="5">
        <v>6.0</v>
      </c>
      <c r="E9215" s="5">
        <v>2.95</v>
      </c>
      <c r="F9215" s="4">
        <v>13742.0</v>
      </c>
      <c r="G9215" s="6">
        <v>44433.56944444445</v>
      </c>
      <c r="H9215" s="6" t="str">
        <f>VLOOKUP(F9215,'Customer Details'!$A$1:$B$3264,2,0)</f>
        <v>USA</v>
      </c>
      <c r="I9215" s="7">
        <f t="shared" si="1"/>
        <v>17.7</v>
      </c>
      <c r="J9215" s="7">
        <f t="shared" si="2"/>
        <v>17.7</v>
      </c>
    </row>
    <row r="9216" ht="15.75" customHeight="1">
      <c r="A9216" s="4">
        <v>551520.0</v>
      </c>
      <c r="B9216" s="4" t="s">
        <v>485</v>
      </c>
      <c r="C9216" s="5" t="s">
        <v>486</v>
      </c>
      <c r="D9216" s="5">
        <v>3.0</v>
      </c>
      <c r="E9216" s="5">
        <v>1.25</v>
      </c>
      <c r="F9216" s="4">
        <v>13301.0</v>
      </c>
      <c r="G9216" s="6">
        <v>44501.49652777778</v>
      </c>
      <c r="H9216" s="6" t="str">
        <f>VLOOKUP(F9216,'Customer Details'!$A$1:$B$3264,2,0)</f>
        <v>United Kingdom</v>
      </c>
      <c r="I9216" s="7">
        <f t="shared" si="1"/>
        <v>3.75</v>
      </c>
      <c r="J9216" s="7">
        <f t="shared" si="2"/>
        <v>3.75</v>
      </c>
    </row>
    <row r="9217" ht="15.75" customHeight="1">
      <c r="A9217" s="4">
        <v>545045.0</v>
      </c>
      <c r="B9217" s="4">
        <v>22957.0</v>
      </c>
      <c r="C9217" s="5" t="s">
        <v>2724</v>
      </c>
      <c r="D9217" s="5">
        <v>1.0</v>
      </c>
      <c r="E9217" s="5">
        <v>2.95</v>
      </c>
      <c r="F9217" s="4">
        <v>15708.0</v>
      </c>
      <c r="G9217" s="6">
        <v>44435.48611111111</v>
      </c>
      <c r="H9217" s="6" t="str">
        <f>VLOOKUP(F9217,'Customer Details'!$A$1:$B$3264,2,0)</f>
        <v>India</v>
      </c>
      <c r="I9217" s="7">
        <f t="shared" si="1"/>
        <v>2.95</v>
      </c>
      <c r="J9217" s="7">
        <f t="shared" si="2"/>
        <v>2.95</v>
      </c>
    </row>
    <row r="9218" ht="15.75" customHeight="1">
      <c r="A9218" s="4">
        <v>543108.0</v>
      </c>
      <c r="B9218" s="4">
        <v>22435.0</v>
      </c>
      <c r="C9218" s="5" t="s">
        <v>3625</v>
      </c>
      <c r="D9218" s="5">
        <v>2.0</v>
      </c>
      <c r="E9218" s="5">
        <v>1.25</v>
      </c>
      <c r="F9218" s="4">
        <v>14085.0</v>
      </c>
      <c r="G9218" s="6">
        <v>44411.52569444444</v>
      </c>
      <c r="H9218" s="6" t="str">
        <f>VLOOKUP(F9218,'Customer Details'!$A$1:$B$3264,2,0)</f>
        <v>USA</v>
      </c>
      <c r="I9218" s="7">
        <f t="shared" si="1"/>
        <v>2.5</v>
      </c>
      <c r="J9218" s="7">
        <f t="shared" si="2"/>
        <v>2.5</v>
      </c>
    </row>
    <row r="9219" ht="15.75" customHeight="1">
      <c r="A9219" s="4">
        <v>538518.0</v>
      </c>
      <c r="B9219" s="4" t="s">
        <v>3626</v>
      </c>
      <c r="C9219" s="5" t="s">
        <v>3627</v>
      </c>
      <c r="D9219" s="5">
        <v>3.0</v>
      </c>
      <c r="E9219" s="5">
        <v>6.95</v>
      </c>
      <c r="F9219" s="4">
        <v>14505.0</v>
      </c>
      <c r="G9219" s="6">
        <v>44359.67638888889</v>
      </c>
      <c r="H9219" s="6" t="str">
        <f>VLOOKUP(F9219,'Customer Details'!$A$1:$B$3264,2,0)</f>
        <v>Australia</v>
      </c>
      <c r="I9219" s="7">
        <f t="shared" si="1"/>
        <v>20.85</v>
      </c>
      <c r="J9219" s="7">
        <f t="shared" si="2"/>
        <v>20.85</v>
      </c>
    </row>
    <row r="9220" ht="15.75" customHeight="1">
      <c r="A9220" s="4">
        <v>563262.0</v>
      </c>
      <c r="B9220" s="4" t="s">
        <v>585</v>
      </c>
      <c r="C9220" s="5" t="s">
        <v>586</v>
      </c>
      <c r="D9220" s="5">
        <v>24.0</v>
      </c>
      <c r="E9220" s="5">
        <v>3.39</v>
      </c>
      <c r="F9220" s="4">
        <v>15311.0</v>
      </c>
      <c r="G9220" s="6">
        <v>44607.53055555555</v>
      </c>
      <c r="H9220" s="6" t="str">
        <f>VLOOKUP(F9220,'Customer Details'!$A$1:$B$3264,2,0)</f>
        <v>USA</v>
      </c>
      <c r="I9220" s="7">
        <f t="shared" si="1"/>
        <v>81.36</v>
      </c>
      <c r="J9220" s="7">
        <f t="shared" si="2"/>
        <v>81.36</v>
      </c>
    </row>
    <row r="9221" ht="15.75" customHeight="1">
      <c r="A9221" s="4">
        <v>537837.0</v>
      </c>
      <c r="B9221" s="4" t="s">
        <v>1386</v>
      </c>
      <c r="C9221" s="5" t="s">
        <v>1387</v>
      </c>
      <c r="D9221" s="5">
        <v>24.0</v>
      </c>
      <c r="E9221" s="5">
        <v>0.29</v>
      </c>
      <c r="F9221" s="4">
        <v>13077.0</v>
      </c>
      <c r="G9221" s="6">
        <v>44355.62430555555</v>
      </c>
      <c r="H9221" s="6" t="str">
        <f>VLOOKUP(F9221,'Customer Details'!$A$1:$B$3264,2,0)</f>
        <v>Australia</v>
      </c>
      <c r="I9221" s="7">
        <f t="shared" si="1"/>
        <v>6.96</v>
      </c>
      <c r="J9221" s="7">
        <f t="shared" si="2"/>
        <v>6.96</v>
      </c>
    </row>
    <row r="9222" ht="15.75" customHeight="1">
      <c r="A9222" s="4">
        <v>540703.0</v>
      </c>
      <c r="B9222" s="4" t="s">
        <v>475</v>
      </c>
      <c r="C9222" s="5" t="s">
        <v>476</v>
      </c>
      <c r="D9222" s="5">
        <v>25.0</v>
      </c>
      <c r="E9222" s="5">
        <v>0.42</v>
      </c>
      <c r="F9222" s="4">
        <v>14135.0</v>
      </c>
      <c r="G9222" s="6">
        <v>44388.41527777778</v>
      </c>
      <c r="H9222" s="6" t="str">
        <f>VLOOKUP(F9222,'Customer Details'!$A$1:$B$3264,2,0)</f>
        <v>USA</v>
      </c>
      <c r="I9222" s="7">
        <f t="shared" si="1"/>
        <v>10.5</v>
      </c>
      <c r="J9222" s="7">
        <f t="shared" si="2"/>
        <v>10.5</v>
      </c>
    </row>
    <row r="9223" ht="15.75" customHeight="1">
      <c r="A9223" s="4">
        <v>572295.0</v>
      </c>
      <c r="B9223" s="4" t="s">
        <v>737</v>
      </c>
      <c r="C9223" s="5" t="s">
        <v>738</v>
      </c>
      <c r="D9223" s="5">
        <v>2.0</v>
      </c>
      <c r="E9223" s="5">
        <v>1.25</v>
      </c>
      <c r="F9223" s="4">
        <v>16686.0</v>
      </c>
      <c r="G9223" s="6">
        <v>44674.57569444444</v>
      </c>
      <c r="H9223" s="6" t="str">
        <f>VLOOKUP(F9223,'Customer Details'!$A$1:$B$3264,2,0)</f>
        <v>Australia</v>
      </c>
      <c r="I9223" s="7">
        <f t="shared" si="1"/>
        <v>2.5</v>
      </c>
      <c r="J9223" s="7">
        <f t="shared" si="2"/>
        <v>2.5</v>
      </c>
    </row>
    <row r="9224" ht="15.75" customHeight="1">
      <c r="A9224" s="4">
        <v>575583.0</v>
      </c>
      <c r="B9224" s="4" t="s">
        <v>38</v>
      </c>
      <c r="C9224" s="5" t="s">
        <v>39</v>
      </c>
      <c r="D9224" s="5">
        <v>2.0</v>
      </c>
      <c r="E9224" s="5">
        <v>2.95</v>
      </c>
      <c r="F9224" s="4">
        <v>14456.0</v>
      </c>
      <c r="G9224" s="6">
        <v>44691.49652777778</v>
      </c>
      <c r="H9224" s="6" t="str">
        <f>VLOOKUP(F9224,'Customer Details'!$A$1:$B$3264,2,0)</f>
        <v>USA</v>
      </c>
      <c r="I9224" s="7">
        <f t="shared" si="1"/>
        <v>5.9</v>
      </c>
      <c r="J9224" s="7">
        <f t="shared" si="2"/>
        <v>5.9</v>
      </c>
    </row>
    <row r="9225" ht="15.75" customHeight="1">
      <c r="A9225" s="4">
        <v>559629.0</v>
      </c>
      <c r="B9225" s="4" t="s">
        <v>235</v>
      </c>
      <c r="C9225" s="5" t="s">
        <v>236</v>
      </c>
      <c r="D9225" s="5">
        <v>1.0</v>
      </c>
      <c r="E9225" s="5">
        <v>4.15</v>
      </c>
      <c r="F9225" s="4">
        <v>14690.0</v>
      </c>
      <c r="G9225" s="6">
        <v>44572.49861111111</v>
      </c>
      <c r="H9225" s="6" t="str">
        <f>VLOOKUP(F9225,'Customer Details'!$A$1:$B$3264,2,0)</f>
        <v>China</v>
      </c>
      <c r="I9225" s="7">
        <f t="shared" si="1"/>
        <v>4.15</v>
      </c>
      <c r="J9225" s="7">
        <f t="shared" si="2"/>
        <v>4.15</v>
      </c>
    </row>
    <row r="9226" ht="15.75" customHeight="1">
      <c r="A9226" s="4">
        <v>549646.0</v>
      </c>
      <c r="B9226" s="4" t="s">
        <v>1998</v>
      </c>
      <c r="C9226" s="5" t="s">
        <v>1999</v>
      </c>
      <c r="D9226" s="5">
        <v>12.0</v>
      </c>
      <c r="E9226" s="5">
        <v>1.95</v>
      </c>
      <c r="F9226" s="4">
        <v>12982.0</v>
      </c>
      <c r="G9226" s="6">
        <v>44480.49375</v>
      </c>
      <c r="H9226" s="6" t="str">
        <f>VLOOKUP(F9226,'Customer Details'!$A$1:$B$3264,2,0)</f>
        <v>China</v>
      </c>
      <c r="I9226" s="7">
        <f t="shared" si="1"/>
        <v>23.4</v>
      </c>
      <c r="J9226" s="7">
        <f t="shared" si="2"/>
        <v>23.4</v>
      </c>
    </row>
    <row r="9227" ht="15.75" customHeight="1">
      <c r="A9227" s="4">
        <v>574328.0</v>
      </c>
      <c r="B9227" s="4" t="s">
        <v>38</v>
      </c>
      <c r="C9227" s="5" t="s">
        <v>39</v>
      </c>
      <c r="D9227" s="5">
        <v>32.0</v>
      </c>
      <c r="E9227" s="5">
        <v>2.55</v>
      </c>
      <c r="F9227" s="4">
        <v>13081.0</v>
      </c>
      <c r="G9227" s="6">
        <v>44685.37847222222</v>
      </c>
      <c r="H9227" s="6" t="str">
        <f>VLOOKUP(F9227,'Customer Details'!$A$1:$B$3264,2,0)</f>
        <v>India</v>
      </c>
      <c r="I9227" s="7">
        <f t="shared" si="1"/>
        <v>81.6</v>
      </c>
      <c r="J9227" s="7">
        <f t="shared" si="2"/>
        <v>81.6</v>
      </c>
    </row>
    <row r="9228" ht="15.75" customHeight="1">
      <c r="A9228" s="4">
        <v>545322.0</v>
      </c>
      <c r="B9228" s="4" t="s">
        <v>67</v>
      </c>
      <c r="C9228" s="5" t="s">
        <v>68</v>
      </c>
      <c r="D9228" s="5">
        <v>10.0</v>
      </c>
      <c r="E9228" s="5">
        <v>1.95</v>
      </c>
      <c r="F9228" s="4">
        <v>13599.0</v>
      </c>
      <c r="G9228" s="6">
        <v>44440.62222222222</v>
      </c>
      <c r="H9228" s="6" t="str">
        <f>VLOOKUP(F9228,'Customer Details'!$A$1:$B$3264,2,0)</f>
        <v>Australia</v>
      </c>
      <c r="I9228" s="7">
        <f t="shared" si="1"/>
        <v>19.5</v>
      </c>
      <c r="J9228" s="7">
        <f t="shared" si="2"/>
        <v>19.5</v>
      </c>
    </row>
    <row r="9229" ht="15.75" customHeight="1">
      <c r="A9229" s="4">
        <v>550633.0</v>
      </c>
      <c r="B9229" s="4" t="s">
        <v>2754</v>
      </c>
      <c r="C9229" s="5" t="s">
        <v>2755</v>
      </c>
      <c r="D9229" s="5">
        <v>1.0</v>
      </c>
      <c r="E9229" s="5">
        <v>1.65</v>
      </c>
      <c r="F9229" s="4">
        <v>17449.0</v>
      </c>
      <c r="G9229" s="6">
        <v>44488.62291666667</v>
      </c>
      <c r="H9229" s="6" t="str">
        <f>VLOOKUP(F9229,'Customer Details'!$A$1:$B$3264,2,0)</f>
        <v>USA</v>
      </c>
      <c r="I9229" s="7">
        <f t="shared" si="1"/>
        <v>1.65</v>
      </c>
      <c r="J9229" s="7">
        <f t="shared" si="2"/>
        <v>1.65</v>
      </c>
    </row>
    <row r="9230" ht="15.75" customHeight="1">
      <c r="A9230" s="4">
        <v>546670.0</v>
      </c>
      <c r="B9230" s="4" t="s">
        <v>357</v>
      </c>
      <c r="C9230" s="5" t="s">
        <v>358</v>
      </c>
      <c r="D9230" s="5">
        <v>1.0</v>
      </c>
      <c r="E9230" s="5">
        <v>1.25</v>
      </c>
      <c r="F9230" s="4">
        <v>13451.0</v>
      </c>
      <c r="G9230" s="6">
        <v>44454.65069444444</v>
      </c>
      <c r="H9230" s="6" t="str">
        <f>VLOOKUP(F9230,'Customer Details'!$A$1:$B$3264,2,0)</f>
        <v>India</v>
      </c>
      <c r="I9230" s="7">
        <f t="shared" si="1"/>
        <v>1.25</v>
      </c>
      <c r="J9230" s="7">
        <f t="shared" si="2"/>
        <v>1.25</v>
      </c>
    </row>
    <row r="9231" ht="15.75" customHeight="1">
      <c r="A9231" s="4">
        <v>548730.0</v>
      </c>
      <c r="B9231" s="4" t="s">
        <v>48</v>
      </c>
      <c r="C9231" s="5" t="s">
        <v>49</v>
      </c>
      <c r="D9231" s="5">
        <v>50.0</v>
      </c>
      <c r="E9231" s="5">
        <v>2.08</v>
      </c>
      <c r="F9231" s="4">
        <v>17669.0</v>
      </c>
      <c r="G9231" s="6">
        <v>44473.42430555556</v>
      </c>
      <c r="H9231" s="6" t="str">
        <f>VLOOKUP(F9231,'Customer Details'!$A$1:$B$3264,2,0)</f>
        <v>China</v>
      </c>
      <c r="I9231" s="7">
        <f t="shared" si="1"/>
        <v>104</v>
      </c>
      <c r="J9231" s="7">
        <f t="shared" si="2"/>
        <v>104</v>
      </c>
    </row>
    <row r="9232" ht="15.75" customHeight="1">
      <c r="A9232" s="4">
        <v>578013.0</v>
      </c>
      <c r="B9232" s="4" t="s">
        <v>928</v>
      </c>
      <c r="C9232" s="5" t="s">
        <v>929</v>
      </c>
      <c r="D9232" s="5">
        <v>2.0</v>
      </c>
      <c r="E9232" s="5">
        <v>7.95</v>
      </c>
      <c r="F9232" s="4">
        <v>17360.0</v>
      </c>
      <c r="G9232" s="6">
        <v>44703.53819444445</v>
      </c>
      <c r="H9232" s="6" t="str">
        <f>VLOOKUP(F9232,'Customer Details'!$A$1:$B$3264,2,0)</f>
        <v>India</v>
      </c>
      <c r="I9232" s="7">
        <f t="shared" si="1"/>
        <v>15.9</v>
      </c>
      <c r="J9232" s="7">
        <f t="shared" si="2"/>
        <v>15.9</v>
      </c>
    </row>
    <row r="9233" ht="15.75" customHeight="1">
      <c r="A9233" s="4">
        <v>540566.0</v>
      </c>
      <c r="B9233" s="4" t="s">
        <v>46</v>
      </c>
      <c r="C9233" s="5" t="s">
        <v>47</v>
      </c>
      <c r="D9233" s="5">
        <v>1.0</v>
      </c>
      <c r="E9233" s="5">
        <v>6.7</v>
      </c>
      <c r="F9233" s="4">
        <v>17811.0</v>
      </c>
      <c r="G9233" s="6">
        <v>44387.45694444444</v>
      </c>
      <c r="H9233" s="6" t="str">
        <f>VLOOKUP(F9233,'Customer Details'!$A$1:$B$3264,2,0)</f>
        <v>USA</v>
      </c>
      <c r="I9233" s="7">
        <f t="shared" si="1"/>
        <v>6.7</v>
      </c>
      <c r="J9233" s="7">
        <f t="shared" si="2"/>
        <v>6.7</v>
      </c>
    </row>
    <row r="9234" ht="15.75" customHeight="1">
      <c r="A9234" s="4">
        <v>538163.0</v>
      </c>
      <c r="B9234" s="4" t="s">
        <v>179</v>
      </c>
      <c r="C9234" s="5" t="s">
        <v>180</v>
      </c>
      <c r="D9234" s="5">
        <v>1.0</v>
      </c>
      <c r="E9234" s="5">
        <v>3.75</v>
      </c>
      <c r="F9234" s="4">
        <v>17841.0</v>
      </c>
      <c r="G9234" s="6">
        <v>44356.72708333333</v>
      </c>
      <c r="H9234" s="6" t="str">
        <f>VLOOKUP(F9234,'Customer Details'!$A$1:$B$3264,2,0)</f>
        <v>India</v>
      </c>
      <c r="I9234" s="7">
        <f t="shared" si="1"/>
        <v>3.75</v>
      </c>
      <c r="J9234" s="7">
        <f t="shared" si="2"/>
        <v>3.75</v>
      </c>
    </row>
    <row r="9235" ht="15.75" customHeight="1">
      <c r="A9235" s="4">
        <v>560841.0</v>
      </c>
      <c r="B9235" s="4" t="s">
        <v>894</v>
      </c>
      <c r="C9235" s="5" t="s">
        <v>895</v>
      </c>
      <c r="D9235" s="5">
        <v>12.0</v>
      </c>
      <c r="E9235" s="5">
        <v>2.55</v>
      </c>
      <c r="F9235" s="4">
        <v>14298.0</v>
      </c>
      <c r="G9235" s="6">
        <v>44582.51736111111</v>
      </c>
      <c r="H9235" s="6" t="str">
        <f>VLOOKUP(F9235,'Customer Details'!$A$1:$B$3264,2,0)</f>
        <v>USA</v>
      </c>
      <c r="I9235" s="7">
        <f t="shared" si="1"/>
        <v>30.6</v>
      </c>
      <c r="J9235" s="7">
        <f t="shared" si="2"/>
        <v>30.6</v>
      </c>
    </row>
    <row r="9236" ht="15.75" customHeight="1">
      <c r="A9236" s="4">
        <v>546543.0</v>
      </c>
      <c r="B9236" s="4" t="s">
        <v>46</v>
      </c>
      <c r="C9236" s="5" t="s">
        <v>47</v>
      </c>
      <c r="D9236" s="5">
        <v>1.0</v>
      </c>
      <c r="E9236" s="5">
        <v>0.85</v>
      </c>
      <c r="F9236" s="4">
        <v>17841.0</v>
      </c>
      <c r="G9236" s="6">
        <v>44453.65277777778</v>
      </c>
      <c r="H9236" s="6" t="str">
        <f>VLOOKUP(F9236,'Customer Details'!$A$1:$B$3264,2,0)</f>
        <v>India</v>
      </c>
      <c r="I9236" s="7">
        <f t="shared" si="1"/>
        <v>0.85</v>
      </c>
      <c r="J9236" s="7">
        <f t="shared" si="2"/>
        <v>0.85</v>
      </c>
    </row>
    <row r="9237" ht="15.75" customHeight="1">
      <c r="A9237" s="4">
        <v>572812.0</v>
      </c>
      <c r="B9237" s="4" t="s">
        <v>585</v>
      </c>
      <c r="C9237" s="5" t="s">
        <v>586</v>
      </c>
      <c r="D9237" s="5">
        <v>4.0</v>
      </c>
      <c r="E9237" s="5">
        <v>3.75</v>
      </c>
      <c r="F9237" s="4">
        <v>15089.0</v>
      </c>
      <c r="G9237" s="6">
        <v>44677.47152777778</v>
      </c>
      <c r="H9237" s="6" t="str">
        <f>VLOOKUP(F9237,'Customer Details'!$A$1:$B$3264,2,0)</f>
        <v>China</v>
      </c>
      <c r="I9237" s="7">
        <f t="shared" si="1"/>
        <v>15</v>
      </c>
      <c r="J9237" s="7">
        <f t="shared" si="2"/>
        <v>15</v>
      </c>
    </row>
    <row r="9238" ht="15.75" customHeight="1">
      <c r="A9238" s="4">
        <v>546982.0</v>
      </c>
      <c r="B9238" s="4" t="s">
        <v>332</v>
      </c>
      <c r="C9238" s="5" t="s">
        <v>333</v>
      </c>
      <c r="D9238" s="5">
        <v>1.0</v>
      </c>
      <c r="E9238" s="5">
        <v>5.95</v>
      </c>
      <c r="F9238" s="4">
        <v>15483.0</v>
      </c>
      <c r="G9238" s="6">
        <v>44457.51805555556</v>
      </c>
      <c r="H9238" s="6" t="str">
        <f>VLOOKUP(F9238,'Customer Details'!$A$1:$B$3264,2,0)</f>
        <v>Australia</v>
      </c>
      <c r="I9238" s="7">
        <f t="shared" si="1"/>
        <v>5.95</v>
      </c>
      <c r="J9238" s="7">
        <f t="shared" si="2"/>
        <v>5.95</v>
      </c>
    </row>
    <row r="9239" ht="15.75" customHeight="1">
      <c r="A9239" s="4">
        <v>563924.0</v>
      </c>
      <c r="B9239" s="4">
        <v>23359.0</v>
      </c>
      <c r="C9239" s="5" t="s">
        <v>3628</v>
      </c>
      <c r="D9239" s="5">
        <v>3.0</v>
      </c>
      <c r="E9239" s="5">
        <v>1.95</v>
      </c>
      <c r="F9239" s="4">
        <v>15984.0</v>
      </c>
      <c r="G9239" s="6">
        <v>44613.60555555556</v>
      </c>
      <c r="H9239" s="6" t="str">
        <f>VLOOKUP(F9239,'Customer Details'!$A$1:$B$3264,2,0)</f>
        <v>USA</v>
      </c>
      <c r="I9239" s="7">
        <f t="shared" si="1"/>
        <v>5.85</v>
      </c>
      <c r="J9239" s="7">
        <f t="shared" si="2"/>
        <v>5.85</v>
      </c>
    </row>
    <row r="9240" ht="15.75" customHeight="1">
      <c r="A9240" s="4">
        <v>541789.0</v>
      </c>
      <c r="B9240" s="4" t="s">
        <v>619</v>
      </c>
      <c r="C9240" s="5" t="s">
        <v>620</v>
      </c>
      <c r="D9240" s="5">
        <v>16.0</v>
      </c>
      <c r="E9240" s="5">
        <v>3.81</v>
      </c>
      <c r="F9240" s="4">
        <v>14088.0</v>
      </c>
      <c r="G9240" s="6">
        <v>44398.54652777778</v>
      </c>
      <c r="H9240" s="6" t="str">
        <f>VLOOKUP(F9240,'Customer Details'!$A$1:$B$3264,2,0)</f>
        <v>USA</v>
      </c>
      <c r="I9240" s="7">
        <f t="shared" si="1"/>
        <v>60.96</v>
      </c>
      <c r="J9240" s="7">
        <f t="shared" si="2"/>
        <v>60.96</v>
      </c>
    </row>
    <row r="9241" ht="15.75" customHeight="1">
      <c r="A9241" s="4">
        <v>572292.0</v>
      </c>
      <c r="B9241" s="4" t="s">
        <v>299</v>
      </c>
      <c r="C9241" s="5" t="s">
        <v>300</v>
      </c>
      <c r="D9241" s="5">
        <v>3.0</v>
      </c>
      <c r="E9241" s="5">
        <v>1.25</v>
      </c>
      <c r="F9241" s="4">
        <v>16017.0</v>
      </c>
      <c r="G9241" s="6">
        <v>44674.53888888889</v>
      </c>
      <c r="H9241" s="6" t="str">
        <f>VLOOKUP(F9241,'Customer Details'!$A$1:$B$3264,2,0)</f>
        <v>USA</v>
      </c>
      <c r="I9241" s="7">
        <f t="shared" si="1"/>
        <v>3.75</v>
      </c>
      <c r="J9241" s="7">
        <f t="shared" si="2"/>
        <v>3.75</v>
      </c>
    </row>
    <row r="9242" ht="15.75" customHeight="1">
      <c r="A9242" s="4">
        <v>564850.0</v>
      </c>
      <c r="B9242" s="4" t="s">
        <v>380</v>
      </c>
      <c r="C9242" s="5" t="s">
        <v>381</v>
      </c>
      <c r="D9242" s="5">
        <v>1.0</v>
      </c>
      <c r="E9242" s="5">
        <v>7.95</v>
      </c>
      <c r="F9242" s="4">
        <v>17298.0</v>
      </c>
      <c r="G9242" s="6">
        <v>44620.69652777778</v>
      </c>
      <c r="H9242" s="6" t="str">
        <f>VLOOKUP(F9242,'Customer Details'!$A$1:$B$3264,2,0)</f>
        <v>USA</v>
      </c>
      <c r="I9242" s="7">
        <f t="shared" si="1"/>
        <v>7.95</v>
      </c>
      <c r="J9242" s="7">
        <f t="shared" si="2"/>
        <v>7.95</v>
      </c>
    </row>
    <row r="9243" ht="15.75" customHeight="1">
      <c r="A9243" s="4">
        <v>577506.0</v>
      </c>
      <c r="B9243" s="4" t="s">
        <v>10</v>
      </c>
      <c r="C9243" s="5" t="s">
        <v>11</v>
      </c>
      <c r="D9243" s="5">
        <v>3.0</v>
      </c>
      <c r="E9243" s="5">
        <v>2.55</v>
      </c>
      <c r="F9243" s="4">
        <v>13212.0</v>
      </c>
      <c r="G9243" s="6">
        <v>44701.52777777778</v>
      </c>
      <c r="H9243" s="6" t="str">
        <f>VLOOKUP(F9243,'Customer Details'!$A$1:$B$3264,2,0)</f>
        <v>Australia</v>
      </c>
      <c r="I9243" s="7">
        <f t="shared" si="1"/>
        <v>7.65</v>
      </c>
      <c r="J9243" s="7">
        <f t="shared" si="2"/>
        <v>7.65</v>
      </c>
    </row>
    <row r="9244" ht="15.75" customHeight="1">
      <c r="A9244" s="4">
        <v>565144.0</v>
      </c>
      <c r="B9244" s="4" t="s">
        <v>67</v>
      </c>
      <c r="C9244" s="5" t="s">
        <v>68</v>
      </c>
      <c r="D9244" s="5">
        <v>20.0</v>
      </c>
      <c r="E9244" s="5">
        <v>2.08</v>
      </c>
      <c r="F9244" s="4">
        <v>16456.0</v>
      </c>
      <c r="G9244" s="6">
        <v>44621.57638888889</v>
      </c>
      <c r="H9244" s="6" t="str">
        <f>VLOOKUP(F9244,'Customer Details'!$A$1:$B$3264,2,0)</f>
        <v>India</v>
      </c>
      <c r="I9244" s="7">
        <f t="shared" si="1"/>
        <v>41.6</v>
      </c>
      <c r="J9244" s="7">
        <f t="shared" si="2"/>
        <v>41.6</v>
      </c>
    </row>
    <row r="9245" ht="15.75" customHeight="1">
      <c r="A9245" s="4">
        <v>552703.0</v>
      </c>
      <c r="B9245" s="4" t="s">
        <v>1848</v>
      </c>
      <c r="C9245" s="5" t="s">
        <v>1849</v>
      </c>
      <c r="D9245" s="5">
        <v>1.0</v>
      </c>
      <c r="E9245" s="5">
        <v>0.65</v>
      </c>
      <c r="F9245" s="4">
        <v>14462.0</v>
      </c>
      <c r="G9245" s="6">
        <v>44510.66666666666</v>
      </c>
      <c r="H9245" s="6" t="str">
        <f>VLOOKUP(F9245,'Customer Details'!$A$1:$B$3264,2,0)</f>
        <v>Australia</v>
      </c>
      <c r="I9245" s="7">
        <f t="shared" si="1"/>
        <v>0.65</v>
      </c>
      <c r="J9245" s="7">
        <f t="shared" si="2"/>
        <v>0.65</v>
      </c>
    </row>
    <row r="9246" ht="15.75" customHeight="1">
      <c r="A9246" s="4">
        <v>574481.0</v>
      </c>
      <c r="B9246" s="4">
        <v>85177.0</v>
      </c>
      <c r="C9246" s="5" t="s">
        <v>3629</v>
      </c>
      <c r="D9246" s="5">
        <v>1.0</v>
      </c>
      <c r="E9246" s="5">
        <v>0.85</v>
      </c>
      <c r="F9246" s="4">
        <v>18022.0</v>
      </c>
      <c r="G9246" s="6">
        <v>44685.53125</v>
      </c>
      <c r="H9246" s="6" t="str">
        <f>VLOOKUP(F9246,'Customer Details'!$A$1:$B$3264,2,0)</f>
        <v>United Kingdom</v>
      </c>
      <c r="I9246" s="7">
        <f t="shared" si="1"/>
        <v>0.85</v>
      </c>
      <c r="J9246" s="7">
        <f t="shared" si="2"/>
        <v>0.85</v>
      </c>
    </row>
    <row r="9247" ht="15.75" customHeight="1">
      <c r="A9247" s="4">
        <v>551137.0</v>
      </c>
      <c r="B9247" s="4" t="s">
        <v>720</v>
      </c>
      <c r="C9247" s="5" t="s">
        <v>721</v>
      </c>
      <c r="D9247" s="5">
        <v>2.0</v>
      </c>
      <c r="E9247" s="5">
        <v>2.1</v>
      </c>
      <c r="F9247" s="4">
        <v>15581.0</v>
      </c>
      <c r="G9247" s="6">
        <v>44495.54513888889</v>
      </c>
      <c r="H9247" s="6" t="str">
        <f>VLOOKUP(F9247,'Customer Details'!$A$1:$B$3264,2,0)</f>
        <v>United Kingdom</v>
      </c>
      <c r="I9247" s="7">
        <f t="shared" si="1"/>
        <v>4.2</v>
      </c>
      <c r="J9247" s="7">
        <f t="shared" si="2"/>
        <v>4.2</v>
      </c>
    </row>
    <row r="9248" ht="15.75" customHeight="1">
      <c r="A9248" s="4">
        <v>552727.0</v>
      </c>
      <c r="B9248" s="4" t="s">
        <v>225</v>
      </c>
      <c r="C9248" s="5" t="s">
        <v>226</v>
      </c>
      <c r="D9248" s="5">
        <v>24.0</v>
      </c>
      <c r="E9248" s="5">
        <v>0.85</v>
      </c>
      <c r="F9248" s="4">
        <v>14920.0</v>
      </c>
      <c r="G9248" s="6">
        <v>44511.43888888889</v>
      </c>
      <c r="H9248" s="6" t="str">
        <f>VLOOKUP(F9248,'Customer Details'!$A$1:$B$3264,2,0)</f>
        <v>United Kingdom</v>
      </c>
      <c r="I9248" s="7">
        <f t="shared" si="1"/>
        <v>20.4</v>
      </c>
      <c r="J9248" s="7">
        <f t="shared" si="2"/>
        <v>20.4</v>
      </c>
    </row>
    <row r="9249" ht="15.75" customHeight="1">
      <c r="A9249" s="4">
        <v>561709.0</v>
      </c>
      <c r="B9249" s="4" t="s">
        <v>548</v>
      </c>
      <c r="C9249" s="5" t="s">
        <v>549</v>
      </c>
      <c r="D9249" s="5">
        <v>3.0</v>
      </c>
      <c r="E9249" s="5">
        <v>0.79</v>
      </c>
      <c r="F9249" s="4">
        <v>17790.0</v>
      </c>
      <c r="G9249" s="6">
        <v>44590.48263888889</v>
      </c>
      <c r="H9249" s="6" t="str">
        <f>VLOOKUP(F9249,'Customer Details'!$A$1:$B$3264,2,0)</f>
        <v>India</v>
      </c>
      <c r="I9249" s="7">
        <f t="shared" si="1"/>
        <v>2.37</v>
      </c>
      <c r="J9249" s="7">
        <f t="shared" si="2"/>
        <v>2.37</v>
      </c>
    </row>
    <row r="9250" ht="15.75" customHeight="1">
      <c r="A9250" s="4">
        <v>575680.0</v>
      </c>
      <c r="B9250" s="4" t="s">
        <v>3630</v>
      </c>
      <c r="C9250" s="5" t="s">
        <v>3631</v>
      </c>
      <c r="D9250" s="5">
        <v>6.0</v>
      </c>
      <c r="E9250" s="5">
        <v>1.95</v>
      </c>
      <c r="F9250" s="4">
        <v>13148.0</v>
      </c>
      <c r="G9250" s="6">
        <v>44691.64097222222</v>
      </c>
      <c r="H9250" s="6" t="str">
        <f>VLOOKUP(F9250,'Customer Details'!$A$1:$B$3264,2,0)</f>
        <v>USA</v>
      </c>
      <c r="I9250" s="7">
        <f t="shared" si="1"/>
        <v>11.7</v>
      </c>
      <c r="J9250" s="7">
        <f t="shared" si="2"/>
        <v>11.7</v>
      </c>
    </row>
    <row r="9251" ht="15.75" customHeight="1">
      <c r="A9251" s="4">
        <v>578045.0</v>
      </c>
      <c r="B9251" s="4">
        <v>22972.0</v>
      </c>
      <c r="C9251" s="5" t="s">
        <v>3632</v>
      </c>
      <c r="D9251" s="5">
        <v>1.0</v>
      </c>
      <c r="E9251" s="5">
        <v>1.65</v>
      </c>
      <c r="F9251" s="4">
        <v>17297.0</v>
      </c>
      <c r="G9251" s="6">
        <v>44703.61319444444</v>
      </c>
      <c r="H9251" s="6" t="str">
        <f>VLOOKUP(F9251,'Customer Details'!$A$1:$B$3264,2,0)</f>
        <v>USA</v>
      </c>
      <c r="I9251" s="7">
        <f t="shared" si="1"/>
        <v>1.65</v>
      </c>
      <c r="J9251" s="7">
        <f t="shared" si="2"/>
        <v>1.65</v>
      </c>
    </row>
    <row r="9252" ht="15.75" customHeight="1">
      <c r="A9252" s="4">
        <v>580884.0</v>
      </c>
      <c r="B9252" s="4">
        <v>22374.0</v>
      </c>
      <c r="C9252" s="5" t="s">
        <v>3633</v>
      </c>
      <c r="D9252" s="5">
        <v>2.0</v>
      </c>
      <c r="E9252" s="5">
        <v>4.25</v>
      </c>
      <c r="F9252" s="4">
        <v>15907.0</v>
      </c>
      <c r="G9252" s="6">
        <v>44718.51458333333</v>
      </c>
      <c r="H9252" s="6" t="str">
        <f>VLOOKUP(F9252,'Customer Details'!$A$1:$B$3264,2,0)</f>
        <v>United Kingdom</v>
      </c>
      <c r="I9252" s="7">
        <f t="shared" si="1"/>
        <v>8.5</v>
      </c>
      <c r="J9252" s="7">
        <f t="shared" si="2"/>
        <v>8.5</v>
      </c>
    </row>
    <row r="9253" ht="15.75" customHeight="1">
      <c r="A9253" s="4">
        <v>545914.0</v>
      </c>
      <c r="B9253" s="4" t="s">
        <v>77</v>
      </c>
      <c r="C9253" s="5" t="s">
        <v>1051</v>
      </c>
      <c r="D9253" s="5">
        <v>12.0</v>
      </c>
      <c r="E9253" s="5">
        <v>4.15</v>
      </c>
      <c r="F9253" s="4">
        <v>13340.0</v>
      </c>
      <c r="G9253" s="6">
        <v>44447.48541666667</v>
      </c>
      <c r="H9253" s="6" t="str">
        <f>VLOOKUP(F9253,'Customer Details'!$A$1:$B$3264,2,0)</f>
        <v>United Kingdom</v>
      </c>
      <c r="I9253" s="7">
        <f t="shared" si="1"/>
        <v>49.8</v>
      </c>
      <c r="J9253" s="7">
        <f t="shared" si="2"/>
        <v>49.8</v>
      </c>
    </row>
    <row r="9254" ht="15.75" customHeight="1">
      <c r="A9254" s="4">
        <v>565326.0</v>
      </c>
      <c r="B9254" s="4" t="s">
        <v>198</v>
      </c>
      <c r="C9254" s="5" t="s">
        <v>199</v>
      </c>
      <c r="D9254" s="5">
        <v>2.0</v>
      </c>
      <c r="E9254" s="5">
        <v>0.42</v>
      </c>
      <c r="F9254" s="4">
        <v>16706.0</v>
      </c>
      <c r="G9254" s="6">
        <v>44622.57013888889</v>
      </c>
      <c r="H9254" s="6" t="str">
        <f>VLOOKUP(F9254,'Customer Details'!$A$1:$B$3264,2,0)</f>
        <v>United Kingdom</v>
      </c>
      <c r="I9254" s="7">
        <f t="shared" si="1"/>
        <v>0.84</v>
      </c>
      <c r="J9254" s="7">
        <f t="shared" si="2"/>
        <v>0.84</v>
      </c>
    </row>
    <row r="9255" ht="15.75" customHeight="1">
      <c r="A9255" s="4" t="s">
        <v>555</v>
      </c>
      <c r="B9255" s="4">
        <v>20723.0</v>
      </c>
      <c r="C9255" s="5" t="s">
        <v>872</v>
      </c>
      <c r="D9255" s="5">
        <v>-18.0</v>
      </c>
      <c r="E9255" s="5">
        <v>0.85</v>
      </c>
      <c r="F9255" s="4">
        <v>13113.0</v>
      </c>
      <c r="G9255" s="6">
        <v>44660.53888888889</v>
      </c>
      <c r="H9255" s="6" t="str">
        <f>VLOOKUP(F9255,'Customer Details'!$A$1:$B$3264,2,0)</f>
        <v>USA</v>
      </c>
      <c r="I9255" s="7">
        <f t="shared" si="1"/>
        <v>-15.3</v>
      </c>
      <c r="J9255" s="7">
        <f t="shared" si="2"/>
        <v>15.3</v>
      </c>
    </row>
    <row r="9256" ht="15.75" customHeight="1">
      <c r="A9256" s="4">
        <v>542142.0</v>
      </c>
      <c r="B9256" s="4" t="s">
        <v>574</v>
      </c>
      <c r="C9256" s="5" t="s">
        <v>575</v>
      </c>
      <c r="D9256" s="5">
        <v>18.0</v>
      </c>
      <c r="E9256" s="5">
        <v>2.95</v>
      </c>
      <c r="F9256" s="4">
        <v>12971.0</v>
      </c>
      <c r="G9256" s="6">
        <v>44403.37777777778</v>
      </c>
      <c r="H9256" s="6" t="str">
        <f>VLOOKUP(F9256,'Customer Details'!$A$1:$B$3264,2,0)</f>
        <v>United Kingdom</v>
      </c>
      <c r="I9256" s="7">
        <f t="shared" si="1"/>
        <v>53.1</v>
      </c>
      <c r="J9256" s="7">
        <f t="shared" si="2"/>
        <v>53.1</v>
      </c>
    </row>
    <row r="9257" ht="15.75" customHeight="1">
      <c r="A9257" s="4">
        <v>572095.0</v>
      </c>
      <c r="B9257" s="4">
        <v>22476.0</v>
      </c>
      <c r="C9257" s="5" t="s">
        <v>2328</v>
      </c>
      <c r="D9257" s="5">
        <v>1.0</v>
      </c>
      <c r="E9257" s="5">
        <v>4.95</v>
      </c>
      <c r="F9257" s="4">
        <v>15511.0</v>
      </c>
      <c r="G9257" s="6">
        <v>44671.63541666666</v>
      </c>
      <c r="H9257" s="6" t="str">
        <f>VLOOKUP(F9257,'Customer Details'!$A$1:$B$3264,2,0)</f>
        <v>India</v>
      </c>
      <c r="I9257" s="7">
        <f t="shared" si="1"/>
        <v>4.95</v>
      </c>
      <c r="J9257" s="7">
        <f t="shared" si="2"/>
        <v>4.95</v>
      </c>
    </row>
    <row r="9258" ht="15.75" customHeight="1">
      <c r="A9258" s="4">
        <v>568212.0</v>
      </c>
      <c r="B9258" s="4">
        <v>23493.0</v>
      </c>
      <c r="C9258" s="5" t="s">
        <v>2656</v>
      </c>
      <c r="D9258" s="5">
        <v>1.0</v>
      </c>
      <c r="E9258" s="5">
        <v>1.95</v>
      </c>
      <c r="F9258" s="4">
        <v>15154.0</v>
      </c>
      <c r="G9258" s="6">
        <v>44645.67013888889</v>
      </c>
      <c r="H9258" s="6" t="str">
        <f>VLOOKUP(F9258,'Customer Details'!$A$1:$B$3264,2,0)</f>
        <v>Australia</v>
      </c>
      <c r="I9258" s="7">
        <f t="shared" si="1"/>
        <v>1.95</v>
      </c>
      <c r="J9258" s="7">
        <f t="shared" si="2"/>
        <v>1.95</v>
      </c>
    </row>
    <row r="9259" ht="15.75" customHeight="1">
      <c r="A9259" s="4">
        <v>542130.0</v>
      </c>
      <c r="B9259" s="4" t="s">
        <v>404</v>
      </c>
      <c r="C9259" s="5" t="s">
        <v>405</v>
      </c>
      <c r="D9259" s="5">
        <v>25.0</v>
      </c>
      <c r="E9259" s="5">
        <v>0.42</v>
      </c>
      <c r="F9259" s="4">
        <v>13468.0</v>
      </c>
      <c r="G9259" s="6">
        <v>44402.65</v>
      </c>
      <c r="H9259" s="6" t="str">
        <f>VLOOKUP(F9259,'Customer Details'!$A$1:$B$3264,2,0)</f>
        <v>India</v>
      </c>
      <c r="I9259" s="7">
        <f t="shared" si="1"/>
        <v>10.5</v>
      </c>
      <c r="J9259" s="7">
        <f t="shared" si="2"/>
        <v>10.5</v>
      </c>
    </row>
    <row r="9260" ht="15.75" customHeight="1">
      <c r="A9260" s="4">
        <v>541112.0</v>
      </c>
      <c r="B9260" s="4" t="s">
        <v>54</v>
      </c>
      <c r="C9260" s="5" t="s">
        <v>55</v>
      </c>
      <c r="D9260" s="5">
        <v>3.0</v>
      </c>
      <c r="E9260" s="5">
        <v>5.95</v>
      </c>
      <c r="F9260" s="4">
        <v>18085.0</v>
      </c>
      <c r="G9260" s="6">
        <v>44390.63680555556</v>
      </c>
      <c r="H9260" s="6" t="str">
        <f>VLOOKUP(F9260,'Customer Details'!$A$1:$B$3264,2,0)</f>
        <v>China</v>
      </c>
      <c r="I9260" s="7">
        <f t="shared" si="1"/>
        <v>17.85</v>
      </c>
      <c r="J9260" s="7">
        <f t="shared" si="2"/>
        <v>17.85</v>
      </c>
    </row>
    <row r="9261" ht="15.75" customHeight="1">
      <c r="A9261" s="4">
        <v>562615.0</v>
      </c>
      <c r="B9261" s="4" t="s">
        <v>38</v>
      </c>
      <c r="C9261" s="5" t="s">
        <v>39</v>
      </c>
      <c r="D9261" s="5">
        <v>5.0</v>
      </c>
      <c r="E9261" s="5">
        <v>2.95</v>
      </c>
      <c r="F9261" s="4">
        <v>16458.0</v>
      </c>
      <c r="G9261" s="6">
        <v>44600.51388888889</v>
      </c>
      <c r="H9261" s="6" t="str">
        <f>VLOOKUP(F9261,'Customer Details'!$A$1:$B$3264,2,0)</f>
        <v>United Kingdom</v>
      </c>
      <c r="I9261" s="7">
        <f t="shared" si="1"/>
        <v>14.75</v>
      </c>
      <c r="J9261" s="7">
        <f t="shared" si="2"/>
        <v>14.75</v>
      </c>
    </row>
    <row r="9262" ht="15.75" customHeight="1">
      <c r="A9262" s="4" t="s">
        <v>3634</v>
      </c>
      <c r="B9262" s="4" t="s">
        <v>756</v>
      </c>
      <c r="C9262" s="5" t="s">
        <v>757</v>
      </c>
      <c r="D9262" s="5">
        <v>-3.0</v>
      </c>
      <c r="E9262" s="5">
        <v>1.25</v>
      </c>
      <c r="F9262" s="4">
        <v>16120.0</v>
      </c>
      <c r="G9262" s="6">
        <v>44662.59305555555</v>
      </c>
      <c r="H9262" s="6" t="str">
        <f>VLOOKUP(F9262,'Customer Details'!$A$1:$B$3264,2,0)</f>
        <v>USA</v>
      </c>
      <c r="I9262" s="7">
        <f t="shared" si="1"/>
        <v>-3.75</v>
      </c>
      <c r="J9262" s="7">
        <f t="shared" si="2"/>
        <v>3.75</v>
      </c>
    </row>
    <row r="9263" ht="15.75" customHeight="1">
      <c r="A9263" s="4">
        <v>574240.0</v>
      </c>
      <c r="B9263" s="4" t="s">
        <v>485</v>
      </c>
      <c r="C9263" s="5" t="s">
        <v>486</v>
      </c>
      <c r="D9263" s="5">
        <v>6.0</v>
      </c>
      <c r="E9263" s="5">
        <v>1.25</v>
      </c>
      <c r="F9263" s="4">
        <v>15998.0</v>
      </c>
      <c r="G9263" s="6">
        <v>44684.53125</v>
      </c>
      <c r="H9263" s="6" t="str">
        <f>VLOOKUP(F9263,'Customer Details'!$A$1:$B$3264,2,0)</f>
        <v>United Kingdom</v>
      </c>
      <c r="I9263" s="7">
        <f t="shared" si="1"/>
        <v>7.5</v>
      </c>
      <c r="J9263" s="7">
        <f t="shared" si="2"/>
        <v>7.5</v>
      </c>
    </row>
    <row r="9264" ht="15.75" customHeight="1">
      <c r="A9264" s="4">
        <v>547562.0</v>
      </c>
      <c r="B9264" s="4" t="s">
        <v>40</v>
      </c>
      <c r="C9264" s="5" t="s">
        <v>41</v>
      </c>
      <c r="D9264" s="5">
        <v>24.0</v>
      </c>
      <c r="E9264" s="5">
        <v>2.55</v>
      </c>
      <c r="F9264" s="4">
        <v>16525.0</v>
      </c>
      <c r="G9264" s="6">
        <v>44463.36597222222</v>
      </c>
      <c r="H9264" s="6" t="str">
        <f>VLOOKUP(F9264,'Customer Details'!$A$1:$B$3264,2,0)</f>
        <v>United Kingdom</v>
      </c>
      <c r="I9264" s="7">
        <f t="shared" si="1"/>
        <v>61.2</v>
      </c>
      <c r="J9264" s="7">
        <f t="shared" si="2"/>
        <v>61.2</v>
      </c>
    </row>
    <row r="9265" ht="15.75" customHeight="1">
      <c r="A9265" s="4">
        <v>577058.0</v>
      </c>
      <c r="B9265" s="4" t="s">
        <v>481</v>
      </c>
      <c r="C9265" s="5" t="s">
        <v>482</v>
      </c>
      <c r="D9265" s="5">
        <v>1.0</v>
      </c>
      <c r="E9265" s="5">
        <v>2.95</v>
      </c>
      <c r="F9265" s="4">
        <v>18122.0</v>
      </c>
      <c r="G9265" s="6">
        <v>44698.60347222222</v>
      </c>
      <c r="H9265" s="6" t="str">
        <f>VLOOKUP(F9265,'Customer Details'!$A$1:$B$3264,2,0)</f>
        <v>USA</v>
      </c>
      <c r="I9265" s="7">
        <f t="shared" si="1"/>
        <v>2.95</v>
      </c>
      <c r="J9265" s="7">
        <f t="shared" si="2"/>
        <v>2.95</v>
      </c>
    </row>
    <row r="9266" ht="15.75" customHeight="1">
      <c r="A9266" s="4">
        <v>578783.0</v>
      </c>
      <c r="B9266" s="4" t="s">
        <v>756</v>
      </c>
      <c r="C9266" s="5" t="s">
        <v>757</v>
      </c>
      <c r="D9266" s="5">
        <v>6.0</v>
      </c>
      <c r="E9266" s="5">
        <v>1.25</v>
      </c>
      <c r="F9266" s="4">
        <v>12748.0</v>
      </c>
      <c r="G9266" s="6">
        <v>44706.49861111111</v>
      </c>
      <c r="H9266" s="6" t="str">
        <f>VLOOKUP(F9266,'Customer Details'!$A$1:$B$3264,2,0)</f>
        <v>USA</v>
      </c>
      <c r="I9266" s="7">
        <f t="shared" si="1"/>
        <v>7.5</v>
      </c>
      <c r="J9266" s="7">
        <f t="shared" si="2"/>
        <v>7.5</v>
      </c>
    </row>
    <row r="9267" ht="15.75" customHeight="1">
      <c r="A9267" s="4">
        <v>550157.0</v>
      </c>
      <c r="B9267" s="4" t="s">
        <v>1089</v>
      </c>
      <c r="C9267" s="5" t="s">
        <v>1090</v>
      </c>
      <c r="D9267" s="5">
        <v>1.0</v>
      </c>
      <c r="E9267" s="5">
        <v>0.85</v>
      </c>
      <c r="F9267" s="4">
        <v>16393.0</v>
      </c>
      <c r="G9267" s="6">
        <v>44483.64305555556</v>
      </c>
      <c r="H9267" s="6" t="str">
        <f>VLOOKUP(F9267,'Customer Details'!$A$1:$B$3264,2,0)</f>
        <v>United Kingdom</v>
      </c>
      <c r="I9267" s="7">
        <f t="shared" si="1"/>
        <v>0.85</v>
      </c>
      <c r="J9267" s="7">
        <f t="shared" si="2"/>
        <v>0.85</v>
      </c>
    </row>
    <row r="9268" ht="15.75" customHeight="1">
      <c r="A9268" s="4" t="s">
        <v>3635</v>
      </c>
      <c r="B9268" s="4">
        <v>23118.0</v>
      </c>
      <c r="C9268" s="5" t="s">
        <v>731</v>
      </c>
      <c r="D9268" s="5">
        <v>-1.0</v>
      </c>
      <c r="E9268" s="5">
        <v>7.5</v>
      </c>
      <c r="F9268" s="4">
        <v>13212.0</v>
      </c>
      <c r="G9268" s="6">
        <v>44711.63333333333</v>
      </c>
      <c r="H9268" s="6" t="str">
        <f>VLOOKUP(F9268,'Customer Details'!$A$1:$B$3264,2,0)</f>
        <v>Australia</v>
      </c>
      <c r="I9268" s="7">
        <f t="shared" si="1"/>
        <v>-7.5</v>
      </c>
      <c r="J9268" s="7">
        <f t="shared" si="2"/>
        <v>7.5</v>
      </c>
    </row>
    <row r="9269" ht="15.75" customHeight="1">
      <c r="A9269" s="4">
        <v>576911.0</v>
      </c>
      <c r="B9269" s="4">
        <v>23298.0</v>
      </c>
      <c r="C9269" s="5" t="s">
        <v>1582</v>
      </c>
      <c r="D9269" s="5">
        <v>1.0</v>
      </c>
      <c r="E9269" s="5">
        <v>4.95</v>
      </c>
      <c r="F9269" s="4">
        <v>17461.0</v>
      </c>
      <c r="G9269" s="6">
        <v>44698.41736111111</v>
      </c>
      <c r="H9269" s="6" t="str">
        <f>VLOOKUP(F9269,'Customer Details'!$A$1:$B$3264,2,0)</f>
        <v>India</v>
      </c>
      <c r="I9269" s="7">
        <f t="shared" si="1"/>
        <v>4.95</v>
      </c>
      <c r="J9269" s="7">
        <f t="shared" si="2"/>
        <v>4.95</v>
      </c>
    </row>
    <row r="9270" ht="15.75" customHeight="1">
      <c r="A9270" s="4">
        <v>556571.0</v>
      </c>
      <c r="B9270" s="4" t="s">
        <v>59</v>
      </c>
      <c r="C9270" s="5" t="s">
        <v>60</v>
      </c>
      <c r="D9270" s="5">
        <v>4.0</v>
      </c>
      <c r="E9270" s="5">
        <v>4.95</v>
      </c>
      <c r="F9270" s="4">
        <v>13018.0</v>
      </c>
      <c r="G9270" s="6">
        <v>44543.55069444444</v>
      </c>
      <c r="H9270" s="6" t="str">
        <f>VLOOKUP(F9270,'Customer Details'!$A$1:$B$3264,2,0)</f>
        <v>USA</v>
      </c>
      <c r="I9270" s="7">
        <f t="shared" si="1"/>
        <v>19.8</v>
      </c>
      <c r="J9270" s="7">
        <f t="shared" si="2"/>
        <v>19.8</v>
      </c>
    </row>
    <row r="9271" ht="15.75" customHeight="1">
      <c r="A9271" s="4" t="s">
        <v>3636</v>
      </c>
      <c r="B9271" s="4">
        <v>37446.0</v>
      </c>
      <c r="C9271" s="5" t="s">
        <v>1082</v>
      </c>
      <c r="D9271" s="5">
        <v>-1.0</v>
      </c>
      <c r="E9271" s="5">
        <v>1.45</v>
      </c>
      <c r="F9271" s="4">
        <v>16292.0</v>
      </c>
      <c r="G9271" s="6">
        <v>44606.60416666666</v>
      </c>
      <c r="H9271" s="6" t="str">
        <f>VLOOKUP(F9271,'Customer Details'!$A$1:$B$3264,2,0)</f>
        <v>Australia</v>
      </c>
      <c r="I9271" s="7">
        <f t="shared" si="1"/>
        <v>-1.45</v>
      </c>
      <c r="J9271" s="7">
        <f t="shared" si="2"/>
        <v>1.45</v>
      </c>
    </row>
    <row r="9272" ht="15.75" customHeight="1">
      <c r="A9272" s="4">
        <v>576690.0</v>
      </c>
      <c r="B9272" s="4">
        <v>23355.0</v>
      </c>
      <c r="C9272" s="5" t="s">
        <v>478</v>
      </c>
      <c r="D9272" s="5">
        <v>1.0</v>
      </c>
      <c r="E9272" s="5">
        <v>4.95</v>
      </c>
      <c r="F9272" s="4">
        <v>15900.0</v>
      </c>
      <c r="G9272" s="6">
        <v>44697.51319444444</v>
      </c>
      <c r="H9272" s="6" t="str">
        <f>VLOOKUP(F9272,'Customer Details'!$A$1:$B$3264,2,0)</f>
        <v>India</v>
      </c>
      <c r="I9272" s="7">
        <f t="shared" si="1"/>
        <v>4.95</v>
      </c>
      <c r="J9272" s="7">
        <f t="shared" si="2"/>
        <v>4.95</v>
      </c>
    </row>
    <row r="9273" ht="15.75" customHeight="1">
      <c r="A9273" s="4">
        <v>551133.0</v>
      </c>
      <c r="B9273" s="4" t="s">
        <v>233</v>
      </c>
      <c r="C9273" s="5" t="s">
        <v>234</v>
      </c>
      <c r="D9273" s="5">
        <v>192.0</v>
      </c>
      <c r="E9273" s="5">
        <v>2.1</v>
      </c>
      <c r="F9273" s="4">
        <v>16656.0</v>
      </c>
      <c r="G9273" s="6">
        <v>44495.54166666666</v>
      </c>
      <c r="H9273" s="6" t="str">
        <f>VLOOKUP(F9273,'Customer Details'!$A$1:$B$3264,2,0)</f>
        <v>Australia</v>
      </c>
      <c r="I9273" s="7">
        <f t="shared" si="1"/>
        <v>403.2</v>
      </c>
      <c r="J9273" s="7">
        <f t="shared" si="2"/>
        <v>403.2</v>
      </c>
    </row>
    <row r="9274" ht="15.75" customHeight="1">
      <c r="A9274" s="4">
        <v>554630.0</v>
      </c>
      <c r="B9274" s="4" t="s">
        <v>427</v>
      </c>
      <c r="C9274" s="5" t="s">
        <v>428</v>
      </c>
      <c r="D9274" s="5">
        <v>4.0</v>
      </c>
      <c r="E9274" s="5">
        <v>0.42</v>
      </c>
      <c r="F9274" s="4">
        <v>13268.0</v>
      </c>
      <c r="G9274" s="6">
        <v>44525.48194444444</v>
      </c>
      <c r="H9274" s="6" t="str">
        <f>VLOOKUP(F9274,'Customer Details'!$A$1:$B$3264,2,0)</f>
        <v>India</v>
      </c>
      <c r="I9274" s="7">
        <f t="shared" si="1"/>
        <v>1.68</v>
      </c>
      <c r="J9274" s="7">
        <f t="shared" si="2"/>
        <v>1.68</v>
      </c>
    </row>
    <row r="9275" ht="15.75" customHeight="1">
      <c r="A9275" s="4">
        <v>553896.0</v>
      </c>
      <c r="B9275" s="4" t="s">
        <v>1250</v>
      </c>
      <c r="C9275" s="5" t="s">
        <v>1251</v>
      </c>
      <c r="D9275" s="5">
        <v>12.0</v>
      </c>
      <c r="E9275" s="5">
        <v>0.83</v>
      </c>
      <c r="F9275" s="4">
        <v>13887.0</v>
      </c>
      <c r="G9275" s="6">
        <v>44519.72361111111</v>
      </c>
      <c r="H9275" s="6" t="str">
        <f>VLOOKUP(F9275,'Customer Details'!$A$1:$B$3264,2,0)</f>
        <v>United Kingdom</v>
      </c>
      <c r="I9275" s="7">
        <f t="shared" si="1"/>
        <v>9.96</v>
      </c>
      <c r="J9275" s="7">
        <f t="shared" si="2"/>
        <v>9.96</v>
      </c>
    </row>
    <row r="9276" ht="15.75" customHeight="1">
      <c r="A9276" s="4" t="s">
        <v>1356</v>
      </c>
      <c r="B9276" s="4">
        <v>21156.0</v>
      </c>
      <c r="C9276" s="5" t="s">
        <v>1520</v>
      </c>
      <c r="D9276" s="5">
        <v>-8.0</v>
      </c>
      <c r="E9276" s="5">
        <v>1.95</v>
      </c>
      <c r="F9276" s="4">
        <v>17644.0</v>
      </c>
      <c r="G9276" s="6">
        <v>44504.68263888889</v>
      </c>
      <c r="H9276" s="6" t="str">
        <f>VLOOKUP(F9276,'Customer Details'!$A$1:$B$3264,2,0)</f>
        <v>India</v>
      </c>
      <c r="I9276" s="7">
        <f t="shared" si="1"/>
        <v>-15.6</v>
      </c>
      <c r="J9276" s="7">
        <f t="shared" si="2"/>
        <v>15.6</v>
      </c>
    </row>
    <row r="9277" ht="15.75" customHeight="1">
      <c r="A9277" s="4">
        <v>538374.0</v>
      </c>
      <c r="B9277" s="4" t="s">
        <v>67</v>
      </c>
      <c r="C9277" s="5" t="s">
        <v>68</v>
      </c>
      <c r="D9277" s="5">
        <v>2.0</v>
      </c>
      <c r="E9277" s="5">
        <v>1.95</v>
      </c>
      <c r="F9277" s="4">
        <v>14159.0</v>
      </c>
      <c r="G9277" s="6">
        <v>44359.47013888889</v>
      </c>
      <c r="H9277" s="6" t="str">
        <f>VLOOKUP(F9277,'Customer Details'!$A$1:$B$3264,2,0)</f>
        <v>Australia</v>
      </c>
      <c r="I9277" s="7">
        <f t="shared" si="1"/>
        <v>3.9</v>
      </c>
      <c r="J9277" s="7">
        <f t="shared" si="2"/>
        <v>3.9</v>
      </c>
    </row>
    <row r="9278" ht="15.75" customHeight="1">
      <c r="A9278" s="4" t="s">
        <v>3637</v>
      </c>
      <c r="B9278" s="4" t="s">
        <v>48</v>
      </c>
      <c r="C9278" s="5" t="s">
        <v>49</v>
      </c>
      <c r="D9278" s="5">
        <v>-1.0</v>
      </c>
      <c r="E9278" s="5">
        <v>2.08</v>
      </c>
      <c r="F9278" s="4">
        <v>16086.0</v>
      </c>
      <c r="G9278" s="6">
        <v>44524.53055555555</v>
      </c>
      <c r="H9278" s="6" t="str">
        <f>VLOOKUP(F9278,'Customer Details'!$A$1:$B$3264,2,0)</f>
        <v>India</v>
      </c>
      <c r="I9278" s="7">
        <f t="shared" si="1"/>
        <v>-2.08</v>
      </c>
      <c r="J9278" s="7">
        <f t="shared" si="2"/>
        <v>2.08</v>
      </c>
    </row>
    <row r="9279" ht="15.75" customHeight="1">
      <c r="A9279" s="4">
        <v>560718.0</v>
      </c>
      <c r="B9279" s="4" t="s">
        <v>54</v>
      </c>
      <c r="C9279" s="5" t="s">
        <v>55</v>
      </c>
      <c r="D9279" s="5">
        <v>3.0</v>
      </c>
      <c r="E9279" s="5">
        <v>5.95</v>
      </c>
      <c r="F9279" s="4">
        <v>17677.0</v>
      </c>
      <c r="G9279" s="6">
        <v>44581.5625</v>
      </c>
      <c r="H9279" s="6" t="str">
        <f>VLOOKUP(F9279,'Customer Details'!$A$1:$B$3264,2,0)</f>
        <v>China</v>
      </c>
      <c r="I9279" s="7">
        <f t="shared" si="1"/>
        <v>17.85</v>
      </c>
      <c r="J9279" s="7">
        <f t="shared" si="2"/>
        <v>17.85</v>
      </c>
    </row>
    <row r="9280" ht="15.75" customHeight="1">
      <c r="A9280" s="4" t="s">
        <v>3150</v>
      </c>
      <c r="B9280" s="4">
        <v>22423.0</v>
      </c>
      <c r="C9280" s="5" t="s">
        <v>434</v>
      </c>
      <c r="D9280" s="5">
        <v>-1.0</v>
      </c>
      <c r="E9280" s="5">
        <v>10.95</v>
      </c>
      <c r="F9280" s="4">
        <v>13319.0</v>
      </c>
      <c r="G9280" s="6">
        <v>44632.75972222222</v>
      </c>
      <c r="H9280" s="6" t="str">
        <f>VLOOKUP(F9280,'Customer Details'!$A$1:$B$3264,2,0)</f>
        <v>India</v>
      </c>
      <c r="I9280" s="7">
        <f t="shared" si="1"/>
        <v>-10.95</v>
      </c>
      <c r="J9280" s="7">
        <f t="shared" si="2"/>
        <v>10.95</v>
      </c>
    </row>
    <row r="9281" ht="15.75" customHeight="1">
      <c r="A9281" s="4">
        <v>552652.0</v>
      </c>
      <c r="B9281" s="4" t="s">
        <v>415</v>
      </c>
      <c r="C9281" s="5" t="s">
        <v>416</v>
      </c>
      <c r="D9281" s="5">
        <v>2.0</v>
      </c>
      <c r="E9281" s="5">
        <v>2.1</v>
      </c>
      <c r="F9281" s="4">
        <v>14591.0</v>
      </c>
      <c r="G9281" s="6">
        <v>44510.58958333333</v>
      </c>
      <c r="H9281" s="6" t="str">
        <f>VLOOKUP(F9281,'Customer Details'!$A$1:$B$3264,2,0)</f>
        <v>United Kingdom</v>
      </c>
      <c r="I9281" s="7">
        <f t="shared" si="1"/>
        <v>4.2</v>
      </c>
      <c r="J9281" s="7">
        <f t="shared" si="2"/>
        <v>4.2</v>
      </c>
    </row>
    <row r="9282" ht="15.75" customHeight="1">
      <c r="A9282" s="4">
        <v>554349.0</v>
      </c>
      <c r="B9282" s="4" t="s">
        <v>67</v>
      </c>
      <c r="C9282" s="5" t="s">
        <v>68</v>
      </c>
      <c r="D9282" s="5">
        <v>10.0</v>
      </c>
      <c r="E9282" s="5">
        <v>2.08</v>
      </c>
      <c r="F9282" s="4">
        <v>14191.0</v>
      </c>
      <c r="G9282" s="6">
        <v>44524.36736111111</v>
      </c>
      <c r="H9282" s="6" t="str">
        <f>VLOOKUP(F9282,'Customer Details'!$A$1:$B$3264,2,0)</f>
        <v>China</v>
      </c>
      <c r="I9282" s="7">
        <f t="shared" si="1"/>
        <v>20.8</v>
      </c>
      <c r="J9282" s="7">
        <f t="shared" si="2"/>
        <v>20.8</v>
      </c>
    </row>
    <row r="9283" ht="15.75" customHeight="1">
      <c r="A9283" s="4">
        <v>537774.0</v>
      </c>
      <c r="B9283" s="4" t="s">
        <v>932</v>
      </c>
      <c r="C9283" s="5" t="s">
        <v>933</v>
      </c>
      <c r="D9283" s="5">
        <v>36.0</v>
      </c>
      <c r="E9283" s="5">
        <v>0.65</v>
      </c>
      <c r="F9283" s="4">
        <v>14060.0</v>
      </c>
      <c r="G9283" s="6">
        <v>44355.52777777778</v>
      </c>
      <c r="H9283" s="6" t="str">
        <f>VLOOKUP(F9283,'Customer Details'!$A$1:$B$3264,2,0)</f>
        <v>United Kingdom</v>
      </c>
      <c r="I9283" s="7">
        <f t="shared" si="1"/>
        <v>23.4</v>
      </c>
      <c r="J9283" s="7">
        <f t="shared" si="2"/>
        <v>23.4</v>
      </c>
    </row>
    <row r="9284" ht="15.75" customHeight="1">
      <c r="A9284" s="4">
        <v>537135.0</v>
      </c>
      <c r="B9284" s="4" t="s">
        <v>3638</v>
      </c>
      <c r="C9284" s="5" t="s">
        <v>3639</v>
      </c>
      <c r="D9284" s="5">
        <v>4.0</v>
      </c>
      <c r="E9284" s="5">
        <v>0.85</v>
      </c>
      <c r="F9284" s="4">
        <v>17059.0</v>
      </c>
      <c r="G9284" s="6">
        <v>44352.52430555555</v>
      </c>
      <c r="H9284" s="6" t="str">
        <f>VLOOKUP(F9284,'Customer Details'!$A$1:$B$3264,2,0)</f>
        <v>USA</v>
      </c>
      <c r="I9284" s="7">
        <f t="shared" si="1"/>
        <v>3.4</v>
      </c>
      <c r="J9284" s="7">
        <f t="shared" si="2"/>
        <v>3.4</v>
      </c>
    </row>
    <row r="9285" ht="15.75" customHeight="1">
      <c r="A9285" s="4">
        <v>549099.0</v>
      </c>
      <c r="B9285" s="4">
        <v>21877.0</v>
      </c>
      <c r="C9285" s="5" t="s">
        <v>3640</v>
      </c>
      <c r="D9285" s="5">
        <v>3.0</v>
      </c>
      <c r="E9285" s="5">
        <v>1.25</v>
      </c>
      <c r="F9285" s="4">
        <v>16241.0</v>
      </c>
      <c r="G9285" s="6">
        <v>44475.46319444444</v>
      </c>
      <c r="H9285" s="6" t="str">
        <f>VLOOKUP(F9285,'Customer Details'!$A$1:$B$3264,2,0)</f>
        <v>China</v>
      </c>
      <c r="I9285" s="7">
        <f t="shared" si="1"/>
        <v>3.75</v>
      </c>
      <c r="J9285" s="7">
        <f t="shared" si="2"/>
        <v>3.75</v>
      </c>
    </row>
    <row r="9286" ht="15.75" customHeight="1">
      <c r="A9286" s="4">
        <v>552491.0</v>
      </c>
      <c r="B9286" s="4" t="s">
        <v>320</v>
      </c>
      <c r="C9286" s="5" t="s">
        <v>321</v>
      </c>
      <c r="D9286" s="5">
        <v>6.0</v>
      </c>
      <c r="E9286" s="5">
        <v>2.95</v>
      </c>
      <c r="F9286" s="4">
        <v>17033.0</v>
      </c>
      <c r="G9286" s="6">
        <v>44509.66736111111</v>
      </c>
      <c r="H9286" s="6" t="str">
        <f>VLOOKUP(F9286,'Customer Details'!$A$1:$B$3264,2,0)</f>
        <v>India</v>
      </c>
      <c r="I9286" s="7">
        <f t="shared" si="1"/>
        <v>17.7</v>
      </c>
      <c r="J9286" s="7">
        <f t="shared" si="2"/>
        <v>17.7</v>
      </c>
    </row>
    <row r="9287" ht="15.75" customHeight="1">
      <c r="A9287" s="4">
        <v>541489.0</v>
      </c>
      <c r="B9287" s="4" t="s">
        <v>1768</v>
      </c>
      <c r="C9287" s="5" t="s">
        <v>1769</v>
      </c>
      <c r="D9287" s="5">
        <v>12.0</v>
      </c>
      <c r="E9287" s="5">
        <v>1.25</v>
      </c>
      <c r="F9287" s="4">
        <v>15023.0</v>
      </c>
      <c r="G9287" s="6">
        <v>44395.56805555556</v>
      </c>
      <c r="H9287" s="6" t="str">
        <f>VLOOKUP(F9287,'Customer Details'!$A$1:$B$3264,2,0)</f>
        <v>China</v>
      </c>
      <c r="I9287" s="7">
        <f t="shared" si="1"/>
        <v>15</v>
      </c>
      <c r="J9287" s="7">
        <f t="shared" si="2"/>
        <v>15</v>
      </c>
    </row>
    <row r="9288" ht="15.75" customHeight="1">
      <c r="A9288" s="4" t="s">
        <v>3620</v>
      </c>
      <c r="B9288" s="4">
        <v>22928.0</v>
      </c>
      <c r="C9288" s="5" t="s">
        <v>2513</v>
      </c>
      <c r="D9288" s="5">
        <v>-1.0</v>
      </c>
      <c r="E9288" s="5">
        <v>5.95</v>
      </c>
      <c r="F9288" s="4">
        <v>16360.0</v>
      </c>
      <c r="G9288" s="6">
        <v>44682.45625</v>
      </c>
      <c r="H9288" s="6" t="str">
        <f>VLOOKUP(F9288,'Customer Details'!$A$1:$B$3264,2,0)</f>
        <v>United Kingdom</v>
      </c>
      <c r="I9288" s="7">
        <f t="shared" si="1"/>
        <v>-5.95</v>
      </c>
      <c r="J9288" s="7">
        <f t="shared" si="2"/>
        <v>5.95</v>
      </c>
    </row>
    <row r="9289" ht="15.75" customHeight="1">
      <c r="A9289" s="4">
        <v>577557.0</v>
      </c>
      <c r="B9289" s="4" t="s">
        <v>12</v>
      </c>
      <c r="C9289" s="5" t="s">
        <v>13</v>
      </c>
      <c r="D9289" s="5">
        <v>1.0</v>
      </c>
      <c r="E9289" s="5">
        <v>0.42</v>
      </c>
      <c r="F9289" s="4">
        <v>15426.0</v>
      </c>
      <c r="G9289" s="6">
        <v>44701.65</v>
      </c>
      <c r="H9289" s="6" t="str">
        <f>VLOOKUP(F9289,'Customer Details'!$A$1:$B$3264,2,0)</f>
        <v>India</v>
      </c>
      <c r="I9289" s="7">
        <f t="shared" si="1"/>
        <v>0.42</v>
      </c>
      <c r="J9289" s="7">
        <f t="shared" si="2"/>
        <v>0.42</v>
      </c>
    </row>
    <row r="9290" ht="15.75" customHeight="1">
      <c r="A9290" s="4">
        <v>575977.0</v>
      </c>
      <c r="B9290" s="4" t="s">
        <v>100</v>
      </c>
      <c r="C9290" s="5" t="s">
        <v>101</v>
      </c>
      <c r="D9290" s="5">
        <v>1.0</v>
      </c>
      <c r="E9290" s="5">
        <v>1.45</v>
      </c>
      <c r="F9290" s="4">
        <v>17287.0</v>
      </c>
      <c r="G9290" s="6">
        <v>44694.56041666667</v>
      </c>
      <c r="H9290" s="6" t="str">
        <f>VLOOKUP(F9290,'Customer Details'!$A$1:$B$3264,2,0)</f>
        <v>Australia</v>
      </c>
      <c r="I9290" s="7">
        <f t="shared" si="1"/>
        <v>1.45</v>
      </c>
      <c r="J9290" s="7">
        <f t="shared" si="2"/>
        <v>1.45</v>
      </c>
    </row>
    <row r="9291" ht="15.75" customHeight="1">
      <c r="A9291" s="4" t="s">
        <v>2269</v>
      </c>
      <c r="B9291" s="4">
        <v>22720.0</v>
      </c>
      <c r="C9291" s="5" t="s">
        <v>109</v>
      </c>
      <c r="D9291" s="5">
        <v>-3.0</v>
      </c>
      <c r="E9291" s="5">
        <v>4.95</v>
      </c>
      <c r="F9291" s="4">
        <v>16653.0</v>
      </c>
      <c r="G9291" s="6">
        <v>44657.69930555556</v>
      </c>
      <c r="H9291" s="6" t="str">
        <f>VLOOKUP(F9291,'Customer Details'!$A$1:$B$3264,2,0)</f>
        <v>United Kingdom</v>
      </c>
      <c r="I9291" s="7">
        <f t="shared" si="1"/>
        <v>-14.85</v>
      </c>
      <c r="J9291" s="7">
        <f t="shared" si="2"/>
        <v>14.85</v>
      </c>
    </row>
    <row r="9292" ht="15.75" customHeight="1">
      <c r="A9292" s="4">
        <v>580502.0</v>
      </c>
      <c r="B9292" s="4" t="s">
        <v>634</v>
      </c>
      <c r="C9292" s="5" t="s">
        <v>635</v>
      </c>
      <c r="D9292" s="5">
        <v>12.0</v>
      </c>
      <c r="E9292" s="5">
        <v>0.19</v>
      </c>
      <c r="F9292" s="4">
        <v>16931.0</v>
      </c>
      <c r="G9292" s="6">
        <v>44716.55208333334</v>
      </c>
      <c r="H9292" s="6" t="str">
        <f>VLOOKUP(F9292,'Customer Details'!$A$1:$B$3264,2,0)</f>
        <v>USA</v>
      </c>
      <c r="I9292" s="7">
        <f t="shared" si="1"/>
        <v>2.28</v>
      </c>
      <c r="J9292" s="7">
        <f t="shared" si="2"/>
        <v>2.28</v>
      </c>
    </row>
    <row r="9293" ht="15.75" customHeight="1">
      <c r="A9293" s="4">
        <v>537781.0</v>
      </c>
      <c r="B9293" s="4">
        <v>84879.0</v>
      </c>
      <c r="C9293" s="5" t="s">
        <v>656</v>
      </c>
      <c r="D9293" s="5">
        <v>8.0</v>
      </c>
      <c r="E9293" s="5">
        <v>1.69</v>
      </c>
      <c r="F9293" s="4">
        <v>17341.0</v>
      </c>
      <c r="G9293" s="6">
        <v>44355.53194444445</v>
      </c>
      <c r="H9293" s="6" t="str">
        <f>VLOOKUP(F9293,'Customer Details'!$A$1:$B$3264,2,0)</f>
        <v>USA</v>
      </c>
      <c r="I9293" s="7">
        <f t="shared" si="1"/>
        <v>13.52</v>
      </c>
      <c r="J9293" s="7">
        <f t="shared" si="2"/>
        <v>13.52</v>
      </c>
    </row>
    <row r="9294" ht="15.75" customHeight="1">
      <c r="A9294" s="4">
        <v>544945.0</v>
      </c>
      <c r="B9294" s="4" t="s">
        <v>3641</v>
      </c>
      <c r="C9294" s="5" t="s">
        <v>3642</v>
      </c>
      <c r="D9294" s="5">
        <v>18.0</v>
      </c>
      <c r="E9294" s="5">
        <v>2.1</v>
      </c>
      <c r="F9294" s="4">
        <v>17735.0</v>
      </c>
      <c r="G9294" s="6">
        <v>44433.45347222222</v>
      </c>
      <c r="H9294" s="6" t="str">
        <f>VLOOKUP(F9294,'Customer Details'!$A$1:$B$3264,2,0)</f>
        <v>USA</v>
      </c>
      <c r="I9294" s="7">
        <f t="shared" si="1"/>
        <v>37.8</v>
      </c>
      <c r="J9294" s="7">
        <f t="shared" si="2"/>
        <v>37.8</v>
      </c>
    </row>
    <row r="9295" ht="15.75" customHeight="1">
      <c r="A9295" s="4" t="s">
        <v>1973</v>
      </c>
      <c r="B9295" s="4">
        <v>82483.0</v>
      </c>
      <c r="C9295" s="5" t="s">
        <v>347</v>
      </c>
      <c r="D9295" s="5">
        <v>-1.0</v>
      </c>
      <c r="E9295" s="5">
        <v>6.95</v>
      </c>
      <c r="F9295" s="4">
        <v>17243.0</v>
      </c>
      <c r="G9295" s="6">
        <v>44472.42222222222</v>
      </c>
      <c r="H9295" s="6" t="str">
        <f>VLOOKUP(F9295,'Customer Details'!$A$1:$B$3264,2,0)</f>
        <v>India</v>
      </c>
      <c r="I9295" s="7">
        <f t="shared" si="1"/>
        <v>-6.95</v>
      </c>
      <c r="J9295" s="7">
        <f t="shared" si="2"/>
        <v>6.95</v>
      </c>
    </row>
    <row r="9296" ht="15.75" customHeight="1">
      <c r="A9296" s="4">
        <v>568188.0</v>
      </c>
      <c r="B9296" s="4" t="s">
        <v>619</v>
      </c>
      <c r="C9296" s="5" t="s">
        <v>620</v>
      </c>
      <c r="D9296" s="5">
        <v>2.0</v>
      </c>
      <c r="E9296" s="5">
        <v>4.25</v>
      </c>
      <c r="F9296" s="4">
        <v>16049.0</v>
      </c>
      <c r="G9296" s="6">
        <v>44645.60625</v>
      </c>
      <c r="H9296" s="6" t="str">
        <f>VLOOKUP(F9296,'Customer Details'!$A$1:$B$3264,2,0)</f>
        <v>Australia</v>
      </c>
      <c r="I9296" s="7">
        <f t="shared" si="1"/>
        <v>8.5</v>
      </c>
      <c r="J9296" s="7">
        <f t="shared" si="2"/>
        <v>8.5</v>
      </c>
    </row>
    <row r="9297" ht="15.75" customHeight="1">
      <c r="A9297" s="4">
        <v>559320.0</v>
      </c>
      <c r="B9297" s="4" t="s">
        <v>632</v>
      </c>
      <c r="C9297" s="5" t="s">
        <v>633</v>
      </c>
      <c r="D9297" s="5">
        <v>6.0</v>
      </c>
      <c r="E9297" s="5">
        <v>0.42</v>
      </c>
      <c r="F9297" s="4">
        <v>13208.0</v>
      </c>
      <c r="G9297" s="6">
        <v>44568.59583333333</v>
      </c>
      <c r="H9297" s="6" t="str">
        <f>VLOOKUP(F9297,'Customer Details'!$A$1:$B$3264,2,0)</f>
        <v>United Kingdom</v>
      </c>
      <c r="I9297" s="7">
        <f t="shared" si="1"/>
        <v>2.52</v>
      </c>
      <c r="J9297" s="7">
        <f t="shared" si="2"/>
        <v>2.52</v>
      </c>
    </row>
    <row r="9298" ht="15.75" customHeight="1">
      <c r="A9298" s="4">
        <v>539630.0</v>
      </c>
      <c r="B9298" s="4" t="s">
        <v>48</v>
      </c>
      <c r="C9298" s="5" t="s">
        <v>49</v>
      </c>
      <c r="D9298" s="5">
        <v>20.0</v>
      </c>
      <c r="E9298" s="5">
        <v>1.95</v>
      </c>
      <c r="F9298" s="4">
        <v>17230.0</v>
      </c>
      <c r="G9298" s="6">
        <v>44367.62430555555</v>
      </c>
      <c r="H9298" s="6" t="str">
        <f>VLOOKUP(F9298,'Customer Details'!$A$1:$B$3264,2,0)</f>
        <v>Australia</v>
      </c>
      <c r="I9298" s="7">
        <f t="shared" si="1"/>
        <v>39</v>
      </c>
      <c r="J9298" s="7">
        <f t="shared" si="2"/>
        <v>39</v>
      </c>
    </row>
    <row r="9299" ht="15.75" customHeight="1">
      <c r="A9299" s="4">
        <v>570168.0</v>
      </c>
      <c r="B9299" s="4" t="s">
        <v>443</v>
      </c>
      <c r="C9299" s="5" t="s">
        <v>444</v>
      </c>
      <c r="D9299" s="5">
        <v>1.0</v>
      </c>
      <c r="E9299" s="5">
        <v>2.95</v>
      </c>
      <c r="F9299" s="4">
        <v>17596.0</v>
      </c>
      <c r="G9299" s="6">
        <v>44658.58680555555</v>
      </c>
      <c r="H9299" s="6" t="str">
        <f>VLOOKUP(F9299,'Customer Details'!$A$1:$B$3264,2,0)</f>
        <v>United Kingdom</v>
      </c>
      <c r="I9299" s="7">
        <f t="shared" si="1"/>
        <v>2.95</v>
      </c>
      <c r="J9299" s="7">
        <f t="shared" si="2"/>
        <v>2.95</v>
      </c>
    </row>
    <row r="9300" ht="15.75" customHeight="1">
      <c r="A9300" s="4" t="s">
        <v>3486</v>
      </c>
      <c r="B9300" s="4">
        <v>22670.0</v>
      </c>
      <c r="C9300" s="5" t="s">
        <v>3643</v>
      </c>
      <c r="D9300" s="5">
        <v>-4.0</v>
      </c>
      <c r="E9300" s="5">
        <v>1.25</v>
      </c>
      <c r="F9300" s="4">
        <v>15078.0</v>
      </c>
      <c r="G9300" s="6">
        <v>44432.54305555556</v>
      </c>
      <c r="H9300" s="6" t="str">
        <f>VLOOKUP(F9300,'Customer Details'!$A$1:$B$3264,2,0)</f>
        <v>United Kingdom</v>
      </c>
      <c r="I9300" s="7">
        <f t="shared" si="1"/>
        <v>-5</v>
      </c>
      <c r="J9300" s="7">
        <f t="shared" si="2"/>
        <v>5</v>
      </c>
    </row>
    <row r="9301" ht="15.75" customHeight="1">
      <c r="A9301" s="4">
        <v>574693.0</v>
      </c>
      <c r="B9301" s="4" t="s">
        <v>40</v>
      </c>
      <c r="C9301" s="5" t="s">
        <v>41</v>
      </c>
      <c r="D9301" s="5">
        <v>3.0</v>
      </c>
      <c r="E9301" s="5">
        <v>2.95</v>
      </c>
      <c r="F9301" s="4">
        <v>14553.0</v>
      </c>
      <c r="G9301" s="6">
        <v>44687.56388888889</v>
      </c>
      <c r="H9301" s="6" t="str">
        <f>VLOOKUP(F9301,'Customer Details'!$A$1:$B$3264,2,0)</f>
        <v>United Kingdom</v>
      </c>
      <c r="I9301" s="7">
        <f t="shared" si="1"/>
        <v>8.85</v>
      </c>
      <c r="J9301" s="7">
        <f t="shared" si="2"/>
        <v>8.85</v>
      </c>
    </row>
    <row r="9302" ht="15.75" customHeight="1">
      <c r="A9302" s="4">
        <v>569815.0</v>
      </c>
      <c r="B9302" s="4" t="s">
        <v>48</v>
      </c>
      <c r="C9302" s="5" t="s">
        <v>49</v>
      </c>
      <c r="D9302" s="5">
        <v>1000.0</v>
      </c>
      <c r="E9302" s="5">
        <v>1.79</v>
      </c>
      <c r="F9302" s="4">
        <v>15838.0</v>
      </c>
      <c r="G9302" s="6">
        <v>44657.49513888889</v>
      </c>
      <c r="H9302" s="6" t="str">
        <f>VLOOKUP(F9302,'Customer Details'!$A$1:$B$3264,2,0)</f>
        <v>Australia</v>
      </c>
      <c r="I9302" s="7">
        <f t="shared" si="1"/>
        <v>1790</v>
      </c>
      <c r="J9302" s="7">
        <f t="shared" si="2"/>
        <v>1790</v>
      </c>
    </row>
    <row r="9303" ht="15.75" customHeight="1">
      <c r="A9303" s="4">
        <v>547073.0</v>
      </c>
      <c r="B9303" s="4" t="s">
        <v>237</v>
      </c>
      <c r="C9303" s="5" t="s">
        <v>238</v>
      </c>
      <c r="D9303" s="5">
        <v>2.0</v>
      </c>
      <c r="E9303" s="5">
        <v>2.55</v>
      </c>
      <c r="F9303" s="4">
        <v>17211.0</v>
      </c>
      <c r="G9303" s="6">
        <v>44459.59930555556</v>
      </c>
      <c r="H9303" s="6" t="str">
        <f>VLOOKUP(F9303,'Customer Details'!$A$1:$B$3264,2,0)</f>
        <v>China</v>
      </c>
      <c r="I9303" s="7">
        <f t="shared" si="1"/>
        <v>5.1</v>
      </c>
      <c r="J9303" s="7">
        <f t="shared" si="2"/>
        <v>5.1</v>
      </c>
    </row>
    <row r="9304" ht="15.75" customHeight="1">
      <c r="A9304" s="4">
        <v>549966.0</v>
      </c>
      <c r="B9304" s="4" t="s">
        <v>1250</v>
      </c>
      <c r="C9304" s="5" t="s">
        <v>1251</v>
      </c>
      <c r="D9304" s="5">
        <v>12.0</v>
      </c>
      <c r="E9304" s="5">
        <v>0.83</v>
      </c>
      <c r="F9304" s="4">
        <v>16224.0</v>
      </c>
      <c r="G9304" s="6">
        <v>44482.59513888889</v>
      </c>
      <c r="H9304" s="6" t="str">
        <f>VLOOKUP(F9304,'Customer Details'!$A$1:$B$3264,2,0)</f>
        <v>China</v>
      </c>
      <c r="I9304" s="7">
        <f t="shared" si="1"/>
        <v>9.96</v>
      </c>
      <c r="J9304" s="7">
        <f t="shared" si="2"/>
        <v>9.96</v>
      </c>
    </row>
    <row r="9305" ht="15.75" customHeight="1">
      <c r="A9305" s="4">
        <v>569983.0</v>
      </c>
      <c r="B9305" s="4" t="s">
        <v>1067</v>
      </c>
      <c r="C9305" s="5" t="s">
        <v>1068</v>
      </c>
      <c r="D9305" s="5">
        <v>12.0</v>
      </c>
      <c r="E9305" s="5">
        <v>1.55</v>
      </c>
      <c r="F9305" s="4">
        <v>17231.0</v>
      </c>
      <c r="G9305" s="6">
        <v>44657.82569444444</v>
      </c>
      <c r="H9305" s="6" t="str">
        <f>VLOOKUP(F9305,'Customer Details'!$A$1:$B$3264,2,0)</f>
        <v>China</v>
      </c>
      <c r="I9305" s="7">
        <f t="shared" si="1"/>
        <v>18.6</v>
      </c>
      <c r="J9305" s="7">
        <f t="shared" si="2"/>
        <v>18.6</v>
      </c>
    </row>
    <row r="9306" ht="15.75" customHeight="1">
      <c r="A9306" s="4">
        <v>546113.0</v>
      </c>
      <c r="B9306" s="4" t="s">
        <v>225</v>
      </c>
      <c r="C9306" s="5" t="s">
        <v>226</v>
      </c>
      <c r="D9306" s="5">
        <v>24.0</v>
      </c>
      <c r="E9306" s="5">
        <v>0.85</v>
      </c>
      <c r="F9306" s="4">
        <v>14344.0</v>
      </c>
      <c r="G9306" s="6">
        <v>44448.55416666667</v>
      </c>
      <c r="H9306" s="6" t="str">
        <f>VLOOKUP(F9306,'Customer Details'!$A$1:$B$3264,2,0)</f>
        <v>China</v>
      </c>
      <c r="I9306" s="7">
        <f t="shared" si="1"/>
        <v>20.4</v>
      </c>
      <c r="J9306" s="7">
        <f t="shared" si="2"/>
        <v>20.4</v>
      </c>
    </row>
    <row r="9307" ht="15.75" customHeight="1">
      <c r="A9307" s="4">
        <v>558260.0</v>
      </c>
      <c r="B9307" s="4" t="s">
        <v>48</v>
      </c>
      <c r="C9307" s="5" t="s">
        <v>49</v>
      </c>
      <c r="D9307" s="5">
        <v>10.0</v>
      </c>
      <c r="E9307" s="5">
        <v>2.08</v>
      </c>
      <c r="F9307" s="4">
        <v>16945.0</v>
      </c>
      <c r="G9307" s="6">
        <v>44558.35972222222</v>
      </c>
      <c r="H9307" s="6" t="str">
        <f>VLOOKUP(F9307,'Customer Details'!$A$1:$B$3264,2,0)</f>
        <v>India</v>
      </c>
      <c r="I9307" s="7">
        <f t="shared" si="1"/>
        <v>20.8</v>
      </c>
      <c r="J9307" s="7">
        <f t="shared" si="2"/>
        <v>20.8</v>
      </c>
    </row>
    <row r="9308" ht="15.75" customHeight="1">
      <c r="A9308" s="4">
        <v>553034.0</v>
      </c>
      <c r="B9308" s="4">
        <v>22103.0</v>
      </c>
      <c r="C9308" s="5" t="s">
        <v>3644</v>
      </c>
      <c r="D9308" s="5">
        <v>6.0</v>
      </c>
      <c r="E9308" s="5">
        <v>1.65</v>
      </c>
      <c r="F9308" s="4">
        <v>17970.0</v>
      </c>
      <c r="G9308" s="6">
        <v>44512.83541666667</v>
      </c>
      <c r="H9308" s="6" t="str">
        <f>VLOOKUP(F9308,'Customer Details'!$A$1:$B$3264,2,0)</f>
        <v>China</v>
      </c>
      <c r="I9308" s="7">
        <f t="shared" si="1"/>
        <v>9.9</v>
      </c>
      <c r="J9308" s="7">
        <f t="shared" si="2"/>
        <v>9.9</v>
      </c>
    </row>
    <row r="9309" ht="15.75" customHeight="1">
      <c r="A9309" s="4" t="s">
        <v>601</v>
      </c>
      <c r="B9309" s="4">
        <v>22672.0</v>
      </c>
      <c r="C9309" s="5" t="s">
        <v>1308</v>
      </c>
      <c r="D9309" s="5">
        <v>-12.0</v>
      </c>
      <c r="E9309" s="5">
        <v>1.65</v>
      </c>
      <c r="F9309" s="4">
        <v>16717.0</v>
      </c>
      <c r="G9309" s="6">
        <v>44579.6</v>
      </c>
      <c r="H9309" s="6" t="str">
        <f>VLOOKUP(F9309,'Customer Details'!$A$1:$B$3264,2,0)</f>
        <v>China</v>
      </c>
      <c r="I9309" s="7">
        <f t="shared" si="1"/>
        <v>-19.8</v>
      </c>
      <c r="J9309" s="7">
        <f t="shared" si="2"/>
        <v>19.8</v>
      </c>
    </row>
    <row r="9310" ht="15.75" customHeight="1">
      <c r="A9310" s="4">
        <v>572095.0</v>
      </c>
      <c r="B9310" s="4" t="s">
        <v>2178</v>
      </c>
      <c r="C9310" s="5" t="s">
        <v>2179</v>
      </c>
      <c r="D9310" s="5">
        <v>1.0</v>
      </c>
      <c r="E9310" s="5">
        <v>4.95</v>
      </c>
      <c r="F9310" s="4">
        <v>15511.0</v>
      </c>
      <c r="G9310" s="6">
        <v>44671.63541666666</v>
      </c>
      <c r="H9310" s="6" t="str">
        <f>VLOOKUP(F9310,'Customer Details'!$A$1:$B$3264,2,0)</f>
        <v>India</v>
      </c>
      <c r="I9310" s="7">
        <f t="shared" si="1"/>
        <v>4.95</v>
      </c>
      <c r="J9310" s="7">
        <f t="shared" si="2"/>
        <v>4.95</v>
      </c>
    </row>
    <row r="9311" ht="15.75" customHeight="1">
      <c r="A9311" s="4">
        <v>573501.0</v>
      </c>
      <c r="B9311" s="4" t="s">
        <v>10</v>
      </c>
      <c r="C9311" s="5" t="s">
        <v>11</v>
      </c>
      <c r="D9311" s="5">
        <v>4.0</v>
      </c>
      <c r="E9311" s="5">
        <v>2.55</v>
      </c>
      <c r="F9311" s="4">
        <v>18055.0</v>
      </c>
      <c r="G9311" s="6">
        <v>44681.50138888889</v>
      </c>
      <c r="H9311" s="6" t="str">
        <f>VLOOKUP(F9311,'Customer Details'!$A$1:$B$3264,2,0)</f>
        <v>USA</v>
      </c>
      <c r="I9311" s="7">
        <f t="shared" si="1"/>
        <v>10.2</v>
      </c>
      <c r="J9311" s="7">
        <f t="shared" si="2"/>
        <v>10.2</v>
      </c>
    </row>
    <row r="9312" ht="15.75" customHeight="1">
      <c r="A9312" s="4">
        <v>559321.0</v>
      </c>
      <c r="B9312" s="4" t="s">
        <v>2282</v>
      </c>
      <c r="C9312" s="5" t="s">
        <v>2283</v>
      </c>
      <c r="D9312" s="5">
        <v>12.0</v>
      </c>
      <c r="E9312" s="5">
        <v>0.79</v>
      </c>
      <c r="F9312" s="4">
        <v>17069.0</v>
      </c>
      <c r="G9312" s="6">
        <v>44568.60416666666</v>
      </c>
      <c r="H9312" s="6" t="str">
        <f>VLOOKUP(F9312,'Customer Details'!$A$1:$B$3264,2,0)</f>
        <v>United Kingdom</v>
      </c>
      <c r="I9312" s="7">
        <f t="shared" si="1"/>
        <v>9.48</v>
      </c>
      <c r="J9312" s="7">
        <f t="shared" si="2"/>
        <v>9.48</v>
      </c>
    </row>
    <row r="9313" ht="15.75" customHeight="1">
      <c r="A9313" s="4">
        <v>546498.0</v>
      </c>
      <c r="B9313" s="4">
        <v>21524.0</v>
      </c>
      <c r="C9313" s="5" t="s">
        <v>3572</v>
      </c>
      <c r="D9313" s="5">
        <v>1.0</v>
      </c>
      <c r="E9313" s="5">
        <v>7.95</v>
      </c>
      <c r="F9313" s="4">
        <v>15493.0</v>
      </c>
      <c r="G9313" s="6">
        <v>44453.48888888889</v>
      </c>
      <c r="H9313" s="6" t="str">
        <f>VLOOKUP(F9313,'Customer Details'!$A$1:$B$3264,2,0)</f>
        <v>India</v>
      </c>
      <c r="I9313" s="7">
        <f t="shared" si="1"/>
        <v>7.95</v>
      </c>
      <c r="J9313" s="7">
        <f t="shared" si="2"/>
        <v>7.95</v>
      </c>
    </row>
    <row r="9314" ht="15.75" customHeight="1">
      <c r="A9314" s="4">
        <v>579135.0</v>
      </c>
      <c r="B9314" s="4">
        <v>20983.0</v>
      </c>
      <c r="C9314" s="5" t="s">
        <v>2906</v>
      </c>
      <c r="D9314" s="5">
        <v>2.0</v>
      </c>
      <c r="E9314" s="5">
        <v>0.85</v>
      </c>
      <c r="F9314" s="4">
        <v>18096.0</v>
      </c>
      <c r="G9314" s="6">
        <v>44709.53055555555</v>
      </c>
      <c r="H9314" s="6" t="str">
        <f>VLOOKUP(F9314,'Customer Details'!$A$1:$B$3264,2,0)</f>
        <v>United Kingdom</v>
      </c>
      <c r="I9314" s="7">
        <f t="shared" si="1"/>
        <v>1.7</v>
      </c>
      <c r="J9314" s="7">
        <f t="shared" si="2"/>
        <v>1.7</v>
      </c>
    </row>
    <row r="9315" ht="15.75" customHeight="1">
      <c r="A9315" s="4">
        <v>540543.0</v>
      </c>
      <c r="B9315" s="4" t="s">
        <v>40</v>
      </c>
      <c r="C9315" s="5" t="s">
        <v>41</v>
      </c>
      <c r="D9315" s="5">
        <v>3.0</v>
      </c>
      <c r="E9315" s="5">
        <v>2.95</v>
      </c>
      <c r="F9315" s="4">
        <v>14395.0</v>
      </c>
      <c r="G9315" s="6">
        <v>44386.64097222222</v>
      </c>
      <c r="H9315" s="6" t="str">
        <f>VLOOKUP(F9315,'Customer Details'!$A$1:$B$3264,2,0)</f>
        <v>USA</v>
      </c>
      <c r="I9315" s="7">
        <f t="shared" si="1"/>
        <v>8.85</v>
      </c>
      <c r="J9315" s="7">
        <f t="shared" si="2"/>
        <v>8.85</v>
      </c>
    </row>
    <row r="9316" ht="15.75" customHeight="1">
      <c r="A9316" s="4">
        <v>563571.0</v>
      </c>
      <c r="B9316" s="4" t="s">
        <v>511</v>
      </c>
      <c r="C9316" s="5" t="s">
        <v>512</v>
      </c>
      <c r="D9316" s="5">
        <v>1.0</v>
      </c>
      <c r="E9316" s="5">
        <v>5.95</v>
      </c>
      <c r="F9316" s="4">
        <v>15541.0</v>
      </c>
      <c r="G9316" s="6">
        <v>44609.62361111111</v>
      </c>
      <c r="H9316" s="6" t="str">
        <f>VLOOKUP(F9316,'Customer Details'!$A$1:$B$3264,2,0)</f>
        <v>India</v>
      </c>
      <c r="I9316" s="7">
        <f t="shared" si="1"/>
        <v>5.95</v>
      </c>
      <c r="J9316" s="7">
        <f t="shared" si="2"/>
        <v>5.95</v>
      </c>
    </row>
    <row r="9317" ht="15.75" customHeight="1">
      <c r="A9317" s="4">
        <v>580635.0</v>
      </c>
      <c r="B9317" s="4">
        <v>22500.0</v>
      </c>
      <c r="C9317" s="5" t="s">
        <v>3645</v>
      </c>
      <c r="D9317" s="5">
        <v>1.0</v>
      </c>
      <c r="E9317" s="5">
        <v>1.25</v>
      </c>
      <c r="F9317" s="4">
        <v>14649.0</v>
      </c>
      <c r="G9317" s="6">
        <v>44717.52083333334</v>
      </c>
      <c r="H9317" s="6" t="str">
        <f>VLOOKUP(F9317,'Customer Details'!$A$1:$B$3264,2,0)</f>
        <v>United Kingdom</v>
      </c>
      <c r="I9317" s="7">
        <f t="shared" si="1"/>
        <v>1.25</v>
      </c>
      <c r="J9317" s="7">
        <f t="shared" si="2"/>
        <v>1.25</v>
      </c>
    </row>
    <row r="9318" ht="15.75" customHeight="1">
      <c r="A9318" s="4">
        <v>562444.0</v>
      </c>
      <c r="B9318" s="4" t="s">
        <v>443</v>
      </c>
      <c r="C9318" s="5" t="s">
        <v>444</v>
      </c>
      <c r="D9318" s="5">
        <v>1.0</v>
      </c>
      <c r="E9318" s="5">
        <v>2.95</v>
      </c>
      <c r="F9318" s="4">
        <v>14713.0</v>
      </c>
      <c r="G9318" s="6">
        <v>44596.78055555555</v>
      </c>
      <c r="H9318" s="6" t="str">
        <f>VLOOKUP(F9318,'Customer Details'!$A$1:$B$3264,2,0)</f>
        <v>United Kingdom</v>
      </c>
      <c r="I9318" s="7">
        <f t="shared" si="1"/>
        <v>2.95</v>
      </c>
      <c r="J9318" s="7">
        <f t="shared" si="2"/>
        <v>2.95</v>
      </c>
    </row>
    <row r="9319" ht="15.75" customHeight="1">
      <c r="A9319" s="4">
        <v>548686.0</v>
      </c>
      <c r="B9319" s="4" t="s">
        <v>1365</v>
      </c>
      <c r="C9319" s="5" t="s">
        <v>414</v>
      </c>
      <c r="D9319" s="5">
        <v>15.0</v>
      </c>
      <c r="E9319" s="5">
        <v>0.42</v>
      </c>
      <c r="F9319" s="4">
        <v>15856.0</v>
      </c>
      <c r="G9319" s="6">
        <v>44470.70069444444</v>
      </c>
      <c r="H9319" s="6" t="str">
        <f>VLOOKUP(F9319,'Customer Details'!$A$1:$B$3264,2,0)</f>
        <v>United Kingdom</v>
      </c>
      <c r="I9319" s="7">
        <f t="shared" si="1"/>
        <v>6.3</v>
      </c>
      <c r="J9319" s="7">
        <f t="shared" si="2"/>
        <v>6.3</v>
      </c>
    </row>
    <row r="9320" ht="15.75" customHeight="1">
      <c r="A9320" s="4">
        <v>544463.0</v>
      </c>
      <c r="B9320" s="4" t="s">
        <v>517</v>
      </c>
      <c r="C9320" s="5" t="s">
        <v>518</v>
      </c>
      <c r="D9320" s="5">
        <v>1.0</v>
      </c>
      <c r="E9320" s="5">
        <v>6.95</v>
      </c>
      <c r="F9320" s="4">
        <v>12988.0</v>
      </c>
      <c r="G9320" s="6">
        <v>44428.60486111111</v>
      </c>
      <c r="H9320" s="6" t="str">
        <f>VLOOKUP(F9320,'Customer Details'!$A$1:$B$3264,2,0)</f>
        <v>USA</v>
      </c>
      <c r="I9320" s="7">
        <f t="shared" si="1"/>
        <v>6.95</v>
      </c>
      <c r="J9320" s="7">
        <f t="shared" si="2"/>
        <v>6.95</v>
      </c>
    </row>
    <row r="9321" ht="15.75" customHeight="1">
      <c r="A9321" s="4">
        <v>571008.0</v>
      </c>
      <c r="B9321" s="4" t="s">
        <v>38</v>
      </c>
      <c r="C9321" s="5" t="s">
        <v>39</v>
      </c>
      <c r="D9321" s="5">
        <v>12.0</v>
      </c>
      <c r="E9321" s="5">
        <v>2.95</v>
      </c>
      <c r="F9321" s="4">
        <v>17063.0</v>
      </c>
      <c r="G9321" s="6">
        <v>44664.50486111111</v>
      </c>
      <c r="H9321" s="6" t="str">
        <f>VLOOKUP(F9321,'Customer Details'!$A$1:$B$3264,2,0)</f>
        <v>Australia</v>
      </c>
      <c r="I9321" s="7">
        <f t="shared" si="1"/>
        <v>35.4</v>
      </c>
      <c r="J9321" s="7">
        <f t="shared" si="2"/>
        <v>35.4</v>
      </c>
    </row>
    <row r="9322" ht="15.75" customHeight="1">
      <c r="A9322" s="4">
        <v>573548.0</v>
      </c>
      <c r="B9322" s="4" t="s">
        <v>448</v>
      </c>
      <c r="C9322" s="5" t="s">
        <v>449</v>
      </c>
      <c r="D9322" s="5">
        <v>25.0</v>
      </c>
      <c r="E9322" s="5">
        <v>0.42</v>
      </c>
      <c r="F9322" s="4">
        <v>13680.0</v>
      </c>
      <c r="G9322" s="6">
        <v>44681.55694444444</v>
      </c>
      <c r="H9322" s="6" t="str">
        <f>VLOOKUP(F9322,'Customer Details'!$A$1:$B$3264,2,0)</f>
        <v>USA</v>
      </c>
      <c r="I9322" s="7">
        <f t="shared" si="1"/>
        <v>10.5</v>
      </c>
      <c r="J9322" s="7">
        <f t="shared" si="2"/>
        <v>10.5</v>
      </c>
    </row>
    <row r="9323" ht="15.75" customHeight="1">
      <c r="A9323" s="4">
        <v>562263.0</v>
      </c>
      <c r="B9323" s="4" t="s">
        <v>22</v>
      </c>
      <c r="C9323" s="5" t="s">
        <v>23</v>
      </c>
      <c r="D9323" s="5">
        <v>3.0</v>
      </c>
      <c r="E9323" s="5">
        <v>2.08</v>
      </c>
      <c r="F9323" s="4">
        <v>17514.0</v>
      </c>
      <c r="G9323" s="6">
        <v>44595.65625</v>
      </c>
      <c r="H9323" s="6" t="str">
        <f>VLOOKUP(F9323,'Customer Details'!$A$1:$B$3264,2,0)</f>
        <v>Australia</v>
      </c>
      <c r="I9323" s="7">
        <f t="shared" si="1"/>
        <v>6.24</v>
      </c>
      <c r="J9323" s="7">
        <f t="shared" si="2"/>
        <v>6.24</v>
      </c>
    </row>
    <row r="9324" ht="15.75" customHeight="1">
      <c r="A9324" s="4">
        <v>576665.0</v>
      </c>
      <c r="B9324" s="4">
        <v>22995.0</v>
      </c>
      <c r="C9324" s="5" t="s">
        <v>3646</v>
      </c>
      <c r="D9324" s="5">
        <v>2.0</v>
      </c>
      <c r="E9324" s="5">
        <v>0.42</v>
      </c>
      <c r="F9324" s="4">
        <v>17841.0</v>
      </c>
      <c r="G9324" s="6">
        <v>44697.49027777778</v>
      </c>
      <c r="H9324" s="6" t="str">
        <f>VLOOKUP(F9324,'Customer Details'!$A$1:$B$3264,2,0)</f>
        <v>India</v>
      </c>
      <c r="I9324" s="7">
        <f t="shared" si="1"/>
        <v>0.84</v>
      </c>
      <c r="J9324" s="7">
        <f t="shared" si="2"/>
        <v>0.84</v>
      </c>
    </row>
    <row r="9325" ht="15.75" customHeight="1">
      <c r="A9325" s="4">
        <v>570420.0</v>
      </c>
      <c r="B9325" s="4" t="s">
        <v>3491</v>
      </c>
      <c r="C9325" s="5" t="s">
        <v>3492</v>
      </c>
      <c r="D9325" s="5">
        <v>1.0</v>
      </c>
      <c r="E9325" s="5">
        <v>1.25</v>
      </c>
      <c r="F9325" s="4">
        <v>17841.0</v>
      </c>
      <c r="G9325" s="6">
        <v>44661.56458333333</v>
      </c>
      <c r="H9325" s="6" t="str">
        <f>VLOOKUP(F9325,'Customer Details'!$A$1:$B$3264,2,0)</f>
        <v>India</v>
      </c>
      <c r="I9325" s="7">
        <f t="shared" si="1"/>
        <v>1.25</v>
      </c>
      <c r="J9325" s="7">
        <f t="shared" si="2"/>
        <v>1.25</v>
      </c>
    </row>
    <row r="9326" ht="15.75" customHeight="1">
      <c r="A9326" s="4">
        <v>563328.0</v>
      </c>
      <c r="B9326" s="4" t="s">
        <v>276</v>
      </c>
      <c r="C9326" s="5" t="s">
        <v>277</v>
      </c>
      <c r="D9326" s="5">
        <v>1.0</v>
      </c>
      <c r="E9326" s="5">
        <v>1.65</v>
      </c>
      <c r="F9326" s="4">
        <v>14606.0</v>
      </c>
      <c r="G9326" s="6">
        <v>44607.54652777778</v>
      </c>
      <c r="H9326" s="6" t="str">
        <f>VLOOKUP(F9326,'Customer Details'!$A$1:$B$3264,2,0)</f>
        <v>USA</v>
      </c>
      <c r="I9326" s="7">
        <f t="shared" si="1"/>
        <v>1.65</v>
      </c>
      <c r="J9326" s="7">
        <f t="shared" si="2"/>
        <v>1.65</v>
      </c>
    </row>
    <row r="9327" ht="15.75" customHeight="1">
      <c r="A9327" s="4">
        <v>576611.0</v>
      </c>
      <c r="B9327" s="4" t="s">
        <v>187</v>
      </c>
      <c r="C9327" s="5" t="s">
        <v>188</v>
      </c>
      <c r="D9327" s="5">
        <v>4.0</v>
      </c>
      <c r="E9327" s="5">
        <v>0.42</v>
      </c>
      <c r="F9327" s="4">
        <v>17357.0</v>
      </c>
      <c r="G9327" s="6">
        <v>44696.68680555555</v>
      </c>
      <c r="H9327" s="6" t="str">
        <f>VLOOKUP(F9327,'Customer Details'!$A$1:$B$3264,2,0)</f>
        <v>India</v>
      </c>
      <c r="I9327" s="7">
        <f t="shared" si="1"/>
        <v>1.68</v>
      </c>
      <c r="J9327" s="7">
        <f t="shared" si="2"/>
        <v>1.68</v>
      </c>
    </row>
    <row r="9328" ht="15.75" customHeight="1">
      <c r="A9328" s="4" t="s">
        <v>3647</v>
      </c>
      <c r="B9328" s="4">
        <v>21314.0</v>
      </c>
      <c r="C9328" s="5" t="s">
        <v>111</v>
      </c>
      <c r="D9328" s="5">
        <v>-1.0</v>
      </c>
      <c r="E9328" s="5">
        <v>2.1</v>
      </c>
      <c r="F9328" s="4">
        <v>13767.0</v>
      </c>
      <c r="G9328" s="6">
        <v>44349.60069444445</v>
      </c>
      <c r="H9328" s="6" t="str">
        <f>VLOOKUP(F9328,'Customer Details'!$A$1:$B$3264,2,0)</f>
        <v>Australia</v>
      </c>
      <c r="I9328" s="7">
        <f t="shared" si="1"/>
        <v>-2.1</v>
      </c>
      <c r="J9328" s="7">
        <f t="shared" si="2"/>
        <v>2.1</v>
      </c>
    </row>
    <row r="9329" ht="15.75" customHeight="1">
      <c r="A9329" s="4">
        <v>559697.0</v>
      </c>
      <c r="B9329" s="4" t="s">
        <v>152</v>
      </c>
      <c r="C9329" s="5" t="s">
        <v>153</v>
      </c>
      <c r="D9329" s="5">
        <v>1.0</v>
      </c>
      <c r="E9329" s="5">
        <v>5.45</v>
      </c>
      <c r="F9329" s="4">
        <v>15577.0</v>
      </c>
      <c r="G9329" s="6">
        <v>44572.71041666667</v>
      </c>
      <c r="H9329" s="6" t="str">
        <f>VLOOKUP(F9329,'Customer Details'!$A$1:$B$3264,2,0)</f>
        <v>China</v>
      </c>
      <c r="I9329" s="7">
        <f t="shared" si="1"/>
        <v>5.45</v>
      </c>
      <c r="J9329" s="7">
        <f t="shared" si="2"/>
        <v>5.45</v>
      </c>
    </row>
    <row r="9330" ht="15.75" customHeight="1">
      <c r="A9330" s="4" t="s">
        <v>3124</v>
      </c>
      <c r="B9330" s="4">
        <v>22960.0</v>
      </c>
      <c r="C9330" s="5" t="s">
        <v>21</v>
      </c>
      <c r="D9330" s="5">
        <v>-1.0</v>
      </c>
      <c r="E9330" s="5">
        <v>4.25</v>
      </c>
      <c r="F9330" s="4">
        <v>13954.0</v>
      </c>
      <c r="G9330" s="6">
        <v>44664.45069444444</v>
      </c>
      <c r="H9330" s="6" t="str">
        <f>VLOOKUP(F9330,'Customer Details'!$A$1:$B$3264,2,0)</f>
        <v>China</v>
      </c>
      <c r="I9330" s="7">
        <f t="shared" si="1"/>
        <v>-4.25</v>
      </c>
      <c r="J9330" s="7">
        <f t="shared" si="2"/>
        <v>4.25</v>
      </c>
    </row>
    <row r="9331" ht="15.75" customHeight="1">
      <c r="A9331" s="4">
        <v>552285.0</v>
      </c>
      <c r="B9331" s="4" t="s">
        <v>2992</v>
      </c>
      <c r="C9331" s="5" t="s">
        <v>2993</v>
      </c>
      <c r="D9331" s="5">
        <v>1.0</v>
      </c>
      <c r="E9331" s="5">
        <v>1.25</v>
      </c>
      <c r="F9331" s="4">
        <v>14684.0</v>
      </c>
      <c r="G9331" s="6">
        <v>44508.54027777778</v>
      </c>
      <c r="H9331" s="6" t="str">
        <f>VLOOKUP(F9331,'Customer Details'!$A$1:$B$3264,2,0)</f>
        <v>India</v>
      </c>
      <c r="I9331" s="7">
        <f t="shared" si="1"/>
        <v>1.25</v>
      </c>
      <c r="J9331" s="7">
        <f t="shared" si="2"/>
        <v>1.25</v>
      </c>
    </row>
    <row r="9332" ht="15.75" customHeight="1">
      <c r="A9332" s="4">
        <v>540524.0</v>
      </c>
      <c r="B9332" s="4" t="s">
        <v>1217</v>
      </c>
      <c r="C9332" s="5" t="s">
        <v>1218</v>
      </c>
      <c r="D9332" s="5">
        <v>4.0</v>
      </c>
      <c r="E9332" s="5">
        <v>2.55</v>
      </c>
      <c r="F9332" s="4">
        <v>16735.0</v>
      </c>
      <c r="G9332" s="6">
        <v>44386.53680555556</v>
      </c>
      <c r="H9332" s="6" t="str">
        <f>VLOOKUP(F9332,'Customer Details'!$A$1:$B$3264,2,0)</f>
        <v>USA</v>
      </c>
      <c r="I9332" s="7">
        <f t="shared" si="1"/>
        <v>10.2</v>
      </c>
      <c r="J9332" s="7">
        <f t="shared" si="2"/>
        <v>10.2</v>
      </c>
    </row>
    <row r="9333" ht="15.75" customHeight="1">
      <c r="A9333" s="4" t="s">
        <v>3648</v>
      </c>
      <c r="B9333" s="4">
        <v>23153.0</v>
      </c>
      <c r="C9333" s="5" t="s">
        <v>3649</v>
      </c>
      <c r="D9333" s="5">
        <v>-4.0</v>
      </c>
      <c r="E9333" s="5">
        <v>3.75</v>
      </c>
      <c r="F9333" s="4">
        <v>17716.0</v>
      </c>
      <c r="G9333" s="6">
        <v>44642.40347222222</v>
      </c>
      <c r="H9333" s="6" t="str">
        <f>VLOOKUP(F9333,'Customer Details'!$A$1:$B$3264,2,0)</f>
        <v>India</v>
      </c>
      <c r="I9333" s="7">
        <f t="shared" si="1"/>
        <v>-15</v>
      </c>
      <c r="J9333" s="7">
        <f t="shared" si="2"/>
        <v>15</v>
      </c>
    </row>
    <row r="9334" ht="15.75" customHeight="1">
      <c r="A9334" s="4">
        <v>578041.0</v>
      </c>
      <c r="B9334" s="4">
        <v>22326.0</v>
      </c>
      <c r="C9334" s="5" t="s">
        <v>2370</v>
      </c>
      <c r="D9334" s="5">
        <v>1.0</v>
      </c>
      <c r="E9334" s="5">
        <v>2.95</v>
      </c>
      <c r="F9334" s="4">
        <v>17338.0</v>
      </c>
      <c r="G9334" s="6">
        <v>44703.59930555556</v>
      </c>
      <c r="H9334" s="6" t="str">
        <f>VLOOKUP(F9334,'Customer Details'!$A$1:$B$3264,2,0)</f>
        <v>China</v>
      </c>
      <c r="I9334" s="7">
        <f t="shared" si="1"/>
        <v>2.95</v>
      </c>
      <c r="J9334" s="7">
        <f t="shared" si="2"/>
        <v>2.95</v>
      </c>
    </row>
    <row r="9335" ht="15.75" customHeight="1">
      <c r="A9335" s="4">
        <v>572103.0</v>
      </c>
      <c r="B9335" s="4">
        <v>22920.0</v>
      </c>
      <c r="C9335" s="5" t="s">
        <v>3650</v>
      </c>
      <c r="D9335" s="5">
        <v>1.0</v>
      </c>
      <c r="E9335" s="5">
        <v>0.65</v>
      </c>
      <c r="F9335" s="4">
        <v>17571.0</v>
      </c>
      <c r="G9335" s="6">
        <v>44671.66458333333</v>
      </c>
      <c r="H9335" s="6" t="str">
        <f>VLOOKUP(F9335,'Customer Details'!$A$1:$B$3264,2,0)</f>
        <v>USA</v>
      </c>
      <c r="I9335" s="7">
        <f t="shared" si="1"/>
        <v>0.65</v>
      </c>
      <c r="J9335" s="7">
        <f t="shared" si="2"/>
        <v>0.65</v>
      </c>
    </row>
    <row r="9336" ht="15.75" customHeight="1">
      <c r="A9336" s="4">
        <v>547106.0</v>
      </c>
      <c r="B9336" s="4" t="s">
        <v>67</v>
      </c>
      <c r="C9336" s="5" t="s">
        <v>68</v>
      </c>
      <c r="D9336" s="5">
        <v>10.0</v>
      </c>
      <c r="E9336" s="5">
        <v>1.95</v>
      </c>
      <c r="F9336" s="4">
        <v>15039.0</v>
      </c>
      <c r="G9336" s="6">
        <v>44460.475</v>
      </c>
      <c r="H9336" s="6" t="str">
        <f>VLOOKUP(F9336,'Customer Details'!$A$1:$B$3264,2,0)</f>
        <v>United Kingdom</v>
      </c>
      <c r="I9336" s="7">
        <f t="shared" si="1"/>
        <v>19.5</v>
      </c>
      <c r="J9336" s="7">
        <f t="shared" si="2"/>
        <v>19.5</v>
      </c>
    </row>
    <row r="9337" ht="15.75" customHeight="1">
      <c r="A9337" s="4">
        <v>578057.0</v>
      </c>
      <c r="B9337" s="4">
        <v>23196.0</v>
      </c>
      <c r="C9337" s="5" t="s">
        <v>2870</v>
      </c>
      <c r="D9337" s="5">
        <v>1.0</v>
      </c>
      <c r="E9337" s="5">
        <v>1.45</v>
      </c>
      <c r="F9337" s="4">
        <v>12920.0</v>
      </c>
      <c r="G9337" s="6">
        <v>44703.62847222222</v>
      </c>
      <c r="H9337" s="6" t="str">
        <f>VLOOKUP(F9337,'Customer Details'!$A$1:$B$3264,2,0)</f>
        <v>China</v>
      </c>
      <c r="I9337" s="7">
        <f t="shared" si="1"/>
        <v>1.45</v>
      </c>
      <c r="J9337" s="7">
        <f t="shared" si="2"/>
        <v>1.45</v>
      </c>
    </row>
    <row r="9338" ht="15.75" customHeight="1">
      <c r="A9338" s="4">
        <v>561024.0</v>
      </c>
      <c r="B9338" s="4" t="s">
        <v>38</v>
      </c>
      <c r="C9338" s="5" t="s">
        <v>39</v>
      </c>
      <c r="D9338" s="5">
        <v>64.0</v>
      </c>
      <c r="E9338" s="5">
        <v>2.55</v>
      </c>
      <c r="F9338" s="4">
        <v>12916.0</v>
      </c>
      <c r="G9338" s="6">
        <v>44585.44097222222</v>
      </c>
      <c r="H9338" s="6" t="str">
        <f>VLOOKUP(F9338,'Customer Details'!$A$1:$B$3264,2,0)</f>
        <v>India</v>
      </c>
      <c r="I9338" s="7">
        <f t="shared" si="1"/>
        <v>163.2</v>
      </c>
      <c r="J9338" s="7">
        <f t="shared" si="2"/>
        <v>163.2</v>
      </c>
    </row>
    <row r="9339" ht="15.75" customHeight="1">
      <c r="A9339" s="4">
        <v>545830.0</v>
      </c>
      <c r="B9339" s="4">
        <v>21169.0</v>
      </c>
      <c r="C9339" s="5" t="s">
        <v>1661</v>
      </c>
      <c r="D9339" s="5">
        <v>2.0</v>
      </c>
      <c r="E9339" s="5">
        <v>1.69</v>
      </c>
      <c r="F9339" s="4">
        <v>17634.0</v>
      </c>
      <c r="G9339" s="6">
        <v>44446.54861111111</v>
      </c>
      <c r="H9339" s="6" t="str">
        <f>VLOOKUP(F9339,'Customer Details'!$A$1:$B$3264,2,0)</f>
        <v>China</v>
      </c>
      <c r="I9339" s="7">
        <f t="shared" si="1"/>
        <v>3.38</v>
      </c>
      <c r="J9339" s="7">
        <f t="shared" si="2"/>
        <v>3.38</v>
      </c>
    </row>
    <row r="9340" ht="15.75" customHeight="1">
      <c r="A9340" s="4">
        <v>556942.0</v>
      </c>
      <c r="B9340" s="4" t="s">
        <v>268</v>
      </c>
      <c r="C9340" s="5" t="s">
        <v>269</v>
      </c>
      <c r="D9340" s="5">
        <v>8.0</v>
      </c>
      <c r="E9340" s="5">
        <v>1.95</v>
      </c>
      <c r="F9340" s="4">
        <v>14222.0</v>
      </c>
      <c r="G9340" s="6">
        <v>44545.69583333333</v>
      </c>
      <c r="H9340" s="6" t="str">
        <f>VLOOKUP(F9340,'Customer Details'!$A$1:$B$3264,2,0)</f>
        <v>Australia</v>
      </c>
      <c r="I9340" s="7">
        <f t="shared" si="1"/>
        <v>15.6</v>
      </c>
      <c r="J9340" s="7">
        <f t="shared" si="2"/>
        <v>15.6</v>
      </c>
    </row>
    <row r="9341" ht="15.75" customHeight="1">
      <c r="A9341" s="4">
        <v>552847.0</v>
      </c>
      <c r="B9341" s="4" t="s">
        <v>1583</v>
      </c>
      <c r="C9341" s="5" t="s">
        <v>1584</v>
      </c>
      <c r="D9341" s="5">
        <v>1.0</v>
      </c>
      <c r="E9341" s="5">
        <v>5.95</v>
      </c>
      <c r="F9341" s="4">
        <v>14649.0</v>
      </c>
      <c r="G9341" s="6">
        <v>44511.6125</v>
      </c>
      <c r="H9341" s="6" t="str">
        <f>VLOOKUP(F9341,'Customer Details'!$A$1:$B$3264,2,0)</f>
        <v>United Kingdom</v>
      </c>
      <c r="I9341" s="7">
        <f t="shared" si="1"/>
        <v>5.95</v>
      </c>
      <c r="J9341" s="7">
        <f t="shared" si="2"/>
        <v>5.95</v>
      </c>
    </row>
    <row r="9342" ht="15.75" customHeight="1">
      <c r="A9342" s="4">
        <v>552655.0</v>
      </c>
      <c r="B9342" s="4" t="s">
        <v>1826</v>
      </c>
      <c r="C9342" s="5" t="s">
        <v>1827</v>
      </c>
      <c r="D9342" s="5">
        <v>1.0</v>
      </c>
      <c r="E9342" s="5">
        <v>1.25</v>
      </c>
      <c r="F9342" s="4">
        <v>14587.0</v>
      </c>
      <c r="G9342" s="6">
        <v>44510.59861111111</v>
      </c>
      <c r="H9342" s="6" t="str">
        <f>VLOOKUP(F9342,'Customer Details'!$A$1:$B$3264,2,0)</f>
        <v>China</v>
      </c>
      <c r="I9342" s="7">
        <f t="shared" si="1"/>
        <v>1.25</v>
      </c>
      <c r="J9342" s="7">
        <f t="shared" si="2"/>
        <v>1.25</v>
      </c>
    </row>
    <row r="9343" ht="15.75" customHeight="1">
      <c r="A9343" s="4">
        <v>556495.0</v>
      </c>
      <c r="B9343" s="4" t="s">
        <v>38</v>
      </c>
      <c r="C9343" s="5" t="s">
        <v>39</v>
      </c>
      <c r="D9343" s="5">
        <v>6.0</v>
      </c>
      <c r="E9343" s="5">
        <v>2.95</v>
      </c>
      <c r="F9343" s="4">
        <v>18069.0</v>
      </c>
      <c r="G9343" s="6">
        <v>44542.63472222222</v>
      </c>
      <c r="H9343" s="6" t="str">
        <f>VLOOKUP(F9343,'Customer Details'!$A$1:$B$3264,2,0)</f>
        <v>United Kingdom</v>
      </c>
      <c r="I9343" s="7">
        <f t="shared" si="1"/>
        <v>17.7</v>
      </c>
      <c r="J9343" s="7">
        <f t="shared" si="2"/>
        <v>17.7</v>
      </c>
    </row>
    <row r="9344" ht="15.75" customHeight="1">
      <c r="A9344" s="4">
        <v>559945.0</v>
      </c>
      <c r="B9344" s="4" t="s">
        <v>46</v>
      </c>
      <c r="C9344" s="5" t="s">
        <v>47</v>
      </c>
      <c r="D9344" s="5">
        <v>1.0</v>
      </c>
      <c r="E9344" s="5">
        <v>18.0</v>
      </c>
      <c r="F9344" s="4">
        <v>17396.0</v>
      </c>
      <c r="G9344" s="6">
        <v>44575.43333333333</v>
      </c>
      <c r="H9344" s="6" t="str">
        <f>VLOOKUP(F9344,'Customer Details'!$A$1:$B$3264,2,0)</f>
        <v>United Kingdom</v>
      </c>
      <c r="I9344" s="7">
        <f t="shared" si="1"/>
        <v>18</v>
      </c>
      <c r="J9344" s="7">
        <f t="shared" si="2"/>
        <v>18</v>
      </c>
    </row>
    <row r="9345" ht="15.75" customHeight="1">
      <c r="A9345" s="4">
        <v>546753.0</v>
      </c>
      <c r="B9345" s="4" t="s">
        <v>1111</v>
      </c>
      <c r="C9345" s="5" t="s">
        <v>1112</v>
      </c>
      <c r="D9345" s="5">
        <v>6.0</v>
      </c>
      <c r="E9345" s="5">
        <v>1.65</v>
      </c>
      <c r="F9345" s="4">
        <v>16383.0</v>
      </c>
      <c r="G9345" s="6">
        <v>44455.54166666666</v>
      </c>
      <c r="H9345" s="6" t="str">
        <f>VLOOKUP(F9345,'Customer Details'!$A$1:$B$3264,2,0)</f>
        <v>USA</v>
      </c>
      <c r="I9345" s="7">
        <f t="shared" si="1"/>
        <v>9.9</v>
      </c>
      <c r="J9345" s="7">
        <f t="shared" si="2"/>
        <v>9.9</v>
      </c>
    </row>
    <row r="9346" ht="15.75" customHeight="1">
      <c r="A9346" s="4" t="s">
        <v>3651</v>
      </c>
      <c r="B9346" s="4" t="s">
        <v>905</v>
      </c>
      <c r="C9346" s="5" t="s">
        <v>906</v>
      </c>
      <c r="D9346" s="5">
        <v>-12.0</v>
      </c>
      <c r="E9346" s="5">
        <v>4.65</v>
      </c>
      <c r="F9346" s="4">
        <v>15694.0</v>
      </c>
      <c r="G9346" s="6">
        <v>44409.47777777778</v>
      </c>
      <c r="H9346" s="6" t="str">
        <f>VLOOKUP(F9346,'Customer Details'!$A$1:$B$3264,2,0)</f>
        <v>China</v>
      </c>
      <c r="I9346" s="7">
        <f t="shared" si="1"/>
        <v>-55.8</v>
      </c>
      <c r="J9346" s="7">
        <f t="shared" si="2"/>
        <v>55.8</v>
      </c>
    </row>
    <row r="9347" ht="15.75" customHeight="1">
      <c r="A9347" s="4">
        <v>549543.0</v>
      </c>
      <c r="B9347" s="4" t="s">
        <v>1373</v>
      </c>
      <c r="C9347" s="5" t="s">
        <v>1374</v>
      </c>
      <c r="D9347" s="5">
        <v>1.0</v>
      </c>
      <c r="E9347" s="5">
        <v>0.39</v>
      </c>
      <c r="F9347" s="4">
        <v>18118.0</v>
      </c>
      <c r="G9347" s="6">
        <v>44479.46805555555</v>
      </c>
      <c r="H9347" s="6" t="str">
        <f>VLOOKUP(F9347,'Customer Details'!$A$1:$B$3264,2,0)</f>
        <v>USA</v>
      </c>
      <c r="I9347" s="7">
        <f t="shared" si="1"/>
        <v>0.39</v>
      </c>
      <c r="J9347" s="7">
        <f t="shared" si="2"/>
        <v>0.39</v>
      </c>
    </row>
    <row r="9348" ht="15.75" customHeight="1">
      <c r="A9348" s="4">
        <v>550826.0</v>
      </c>
      <c r="B9348" s="4" t="s">
        <v>647</v>
      </c>
      <c r="C9348" s="5" t="s">
        <v>648</v>
      </c>
      <c r="D9348" s="5">
        <v>25.0</v>
      </c>
      <c r="E9348" s="5">
        <v>0.42</v>
      </c>
      <c r="F9348" s="4">
        <v>17158.0</v>
      </c>
      <c r="G9348" s="6">
        <v>44490.425</v>
      </c>
      <c r="H9348" s="6" t="str">
        <f>VLOOKUP(F9348,'Customer Details'!$A$1:$B$3264,2,0)</f>
        <v>China</v>
      </c>
      <c r="I9348" s="7">
        <f t="shared" si="1"/>
        <v>10.5</v>
      </c>
      <c r="J9348" s="7">
        <f t="shared" si="2"/>
        <v>10.5</v>
      </c>
    </row>
    <row r="9349" ht="15.75" customHeight="1">
      <c r="A9349" s="4" t="s">
        <v>3652</v>
      </c>
      <c r="B9349" s="4">
        <v>23565.0</v>
      </c>
      <c r="C9349" s="5" t="s">
        <v>3468</v>
      </c>
      <c r="D9349" s="5">
        <v>-4.0</v>
      </c>
      <c r="E9349" s="5">
        <v>1.25</v>
      </c>
      <c r="F9349" s="4">
        <v>13098.0</v>
      </c>
      <c r="G9349" s="6">
        <v>44691.62708333333</v>
      </c>
      <c r="H9349" s="6" t="str">
        <f>VLOOKUP(F9349,'Customer Details'!$A$1:$B$3264,2,0)</f>
        <v>Australia</v>
      </c>
      <c r="I9349" s="7">
        <f t="shared" si="1"/>
        <v>-5</v>
      </c>
      <c r="J9349" s="7">
        <f t="shared" si="2"/>
        <v>5</v>
      </c>
    </row>
    <row r="9350" ht="15.75" customHeight="1">
      <c r="A9350" s="4">
        <v>567818.0</v>
      </c>
      <c r="B9350" s="4" t="s">
        <v>38</v>
      </c>
      <c r="C9350" s="5" t="s">
        <v>39</v>
      </c>
      <c r="D9350" s="5">
        <v>3.0</v>
      </c>
      <c r="E9350" s="5">
        <v>2.95</v>
      </c>
      <c r="F9350" s="4">
        <v>14395.0</v>
      </c>
      <c r="G9350" s="6">
        <v>44642.52847222222</v>
      </c>
      <c r="H9350" s="6" t="str">
        <f>VLOOKUP(F9350,'Customer Details'!$A$1:$B$3264,2,0)</f>
        <v>USA</v>
      </c>
      <c r="I9350" s="7">
        <f t="shared" si="1"/>
        <v>8.85</v>
      </c>
      <c r="J9350" s="7">
        <f t="shared" si="2"/>
        <v>8.85</v>
      </c>
    </row>
    <row r="9351" ht="15.75" customHeight="1">
      <c r="A9351" s="4">
        <v>558105.0</v>
      </c>
      <c r="B9351" s="4" t="s">
        <v>91</v>
      </c>
      <c r="C9351" s="5" t="s">
        <v>92</v>
      </c>
      <c r="D9351" s="5">
        <v>4.0</v>
      </c>
      <c r="E9351" s="5">
        <v>0.65</v>
      </c>
      <c r="F9351" s="4">
        <v>15644.0</v>
      </c>
      <c r="G9351" s="6">
        <v>44556.62083333333</v>
      </c>
      <c r="H9351" s="6" t="str">
        <f>VLOOKUP(F9351,'Customer Details'!$A$1:$B$3264,2,0)</f>
        <v>United Kingdom</v>
      </c>
      <c r="I9351" s="7">
        <f t="shared" si="1"/>
        <v>2.6</v>
      </c>
      <c r="J9351" s="7">
        <f t="shared" si="2"/>
        <v>2.6</v>
      </c>
    </row>
    <row r="9352" ht="15.75" customHeight="1">
      <c r="A9352" s="4">
        <v>560271.0</v>
      </c>
      <c r="B9352" s="4">
        <v>82578.0</v>
      </c>
      <c r="C9352" s="5" t="s">
        <v>3653</v>
      </c>
      <c r="D9352" s="5">
        <v>1.0</v>
      </c>
      <c r="E9352" s="5">
        <v>0.55</v>
      </c>
      <c r="F9352" s="4">
        <v>16474.0</v>
      </c>
      <c r="G9352" s="6">
        <v>44578.61875</v>
      </c>
      <c r="H9352" s="6" t="str">
        <f>VLOOKUP(F9352,'Customer Details'!$A$1:$B$3264,2,0)</f>
        <v>China</v>
      </c>
      <c r="I9352" s="7">
        <f t="shared" si="1"/>
        <v>0.55</v>
      </c>
      <c r="J9352" s="7">
        <f t="shared" si="2"/>
        <v>0.55</v>
      </c>
    </row>
    <row r="9353" ht="15.75" customHeight="1">
      <c r="A9353" s="4">
        <v>579689.0</v>
      </c>
      <c r="B9353" s="4" t="s">
        <v>40</v>
      </c>
      <c r="C9353" s="5" t="s">
        <v>41</v>
      </c>
      <c r="D9353" s="5">
        <v>1.0</v>
      </c>
      <c r="E9353" s="5">
        <v>2.95</v>
      </c>
      <c r="F9353" s="4">
        <v>14606.0</v>
      </c>
      <c r="G9353" s="6">
        <v>44711.58333333334</v>
      </c>
      <c r="H9353" s="6" t="str">
        <f>VLOOKUP(F9353,'Customer Details'!$A$1:$B$3264,2,0)</f>
        <v>USA</v>
      </c>
      <c r="I9353" s="7">
        <f t="shared" si="1"/>
        <v>2.95</v>
      </c>
      <c r="J9353" s="7">
        <f t="shared" si="2"/>
        <v>2.95</v>
      </c>
    </row>
    <row r="9354" ht="15.75" customHeight="1">
      <c r="A9354" s="4" t="s">
        <v>3654</v>
      </c>
      <c r="B9354" s="4">
        <v>20886.0</v>
      </c>
      <c r="C9354" s="5" t="s">
        <v>3655</v>
      </c>
      <c r="D9354" s="5">
        <v>-6.0</v>
      </c>
      <c r="E9354" s="5">
        <v>1.95</v>
      </c>
      <c r="F9354" s="4">
        <v>16217.0</v>
      </c>
      <c r="G9354" s="6">
        <v>44456.77152777778</v>
      </c>
      <c r="H9354" s="6" t="str">
        <f>VLOOKUP(F9354,'Customer Details'!$A$1:$B$3264,2,0)</f>
        <v>USA</v>
      </c>
      <c r="I9354" s="7">
        <f t="shared" si="1"/>
        <v>-11.7</v>
      </c>
      <c r="J9354" s="7">
        <f t="shared" si="2"/>
        <v>11.7</v>
      </c>
    </row>
    <row r="9355" ht="15.75" customHeight="1">
      <c r="A9355" s="4">
        <v>553935.0</v>
      </c>
      <c r="B9355" s="4" t="s">
        <v>18</v>
      </c>
      <c r="C9355" s="5" t="s">
        <v>19</v>
      </c>
      <c r="D9355" s="5">
        <v>7.0</v>
      </c>
      <c r="E9355" s="5">
        <v>1.25</v>
      </c>
      <c r="F9355" s="4">
        <v>15856.0</v>
      </c>
      <c r="G9355" s="6">
        <v>44520.43888888889</v>
      </c>
      <c r="H9355" s="6" t="str">
        <f>VLOOKUP(F9355,'Customer Details'!$A$1:$B$3264,2,0)</f>
        <v>United Kingdom</v>
      </c>
      <c r="I9355" s="7">
        <f t="shared" si="1"/>
        <v>8.75</v>
      </c>
      <c r="J9355" s="7">
        <f t="shared" si="2"/>
        <v>8.75</v>
      </c>
    </row>
    <row r="9356" ht="15.75" customHeight="1">
      <c r="A9356" s="4">
        <v>567076.0</v>
      </c>
      <c r="B9356" s="4" t="s">
        <v>2090</v>
      </c>
      <c r="C9356" s="5" t="s">
        <v>2091</v>
      </c>
      <c r="D9356" s="5">
        <v>72.0</v>
      </c>
      <c r="E9356" s="5">
        <v>0.65</v>
      </c>
      <c r="F9356" s="4">
        <v>15505.0</v>
      </c>
      <c r="G9356" s="6">
        <v>44636.51875</v>
      </c>
      <c r="H9356" s="6" t="str">
        <f>VLOOKUP(F9356,'Customer Details'!$A$1:$B$3264,2,0)</f>
        <v>China</v>
      </c>
      <c r="I9356" s="7">
        <f t="shared" si="1"/>
        <v>46.8</v>
      </c>
      <c r="J9356" s="7">
        <f t="shared" si="2"/>
        <v>46.8</v>
      </c>
    </row>
    <row r="9357" ht="15.75" customHeight="1">
      <c r="A9357" s="4">
        <v>539307.0</v>
      </c>
      <c r="B9357" s="4" t="s">
        <v>1591</v>
      </c>
      <c r="C9357" s="5" t="s">
        <v>1592</v>
      </c>
      <c r="D9357" s="5">
        <v>60.0</v>
      </c>
      <c r="E9357" s="5">
        <v>1.25</v>
      </c>
      <c r="F9357" s="4">
        <v>13694.0</v>
      </c>
      <c r="G9357" s="6">
        <v>44363.73819444444</v>
      </c>
      <c r="H9357" s="6" t="str">
        <f>VLOOKUP(F9357,'Customer Details'!$A$1:$B$3264,2,0)</f>
        <v>USA</v>
      </c>
      <c r="I9357" s="7">
        <f t="shared" si="1"/>
        <v>75</v>
      </c>
      <c r="J9357" s="7">
        <f t="shared" si="2"/>
        <v>75</v>
      </c>
    </row>
    <row r="9358" ht="15.75" customHeight="1">
      <c r="A9358" s="4">
        <v>547510.0</v>
      </c>
      <c r="B9358" s="4" t="s">
        <v>67</v>
      </c>
      <c r="C9358" s="5" t="s">
        <v>68</v>
      </c>
      <c r="D9358" s="5">
        <v>10.0</v>
      </c>
      <c r="E9358" s="5">
        <v>1.95</v>
      </c>
      <c r="F9358" s="4">
        <v>15245.0</v>
      </c>
      <c r="G9358" s="6">
        <v>44462.57083333333</v>
      </c>
      <c r="H9358" s="6" t="str">
        <f>VLOOKUP(F9358,'Customer Details'!$A$1:$B$3264,2,0)</f>
        <v>United Kingdom</v>
      </c>
      <c r="I9358" s="7">
        <f t="shared" si="1"/>
        <v>19.5</v>
      </c>
      <c r="J9358" s="7">
        <f t="shared" si="2"/>
        <v>19.5</v>
      </c>
    </row>
    <row r="9359" ht="15.75" customHeight="1">
      <c r="A9359" s="4">
        <v>566048.0</v>
      </c>
      <c r="B9359" s="4" t="s">
        <v>338</v>
      </c>
      <c r="C9359" s="5" t="s">
        <v>339</v>
      </c>
      <c r="D9359" s="5">
        <v>10.0</v>
      </c>
      <c r="E9359" s="5">
        <v>1.25</v>
      </c>
      <c r="F9359" s="4">
        <v>16558.0</v>
      </c>
      <c r="G9359" s="6">
        <v>44628.59791666667</v>
      </c>
      <c r="H9359" s="6" t="str">
        <f>VLOOKUP(F9359,'Customer Details'!$A$1:$B$3264,2,0)</f>
        <v>China</v>
      </c>
      <c r="I9359" s="7">
        <f t="shared" si="1"/>
        <v>12.5</v>
      </c>
      <c r="J9359" s="7">
        <f t="shared" si="2"/>
        <v>12.5</v>
      </c>
    </row>
    <row r="9360" ht="15.75" customHeight="1">
      <c r="A9360" s="4" t="s">
        <v>3656</v>
      </c>
      <c r="B9360" s="4">
        <v>84949.0</v>
      </c>
      <c r="C9360" s="5" t="s">
        <v>1681</v>
      </c>
      <c r="D9360" s="5">
        <v>-1.0</v>
      </c>
      <c r="E9360" s="5">
        <v>1.65</v>
      </c>
      <c r="F9360" s="4">
        <v>16923.0</v>
      </c>
      <c r="G9360" s="6">
        <v>44359.46666666667</v>
      </c>
      <c r="H9360" s="6" t="str">
        <f>VLOOKUP(F9360,'Customer Details'!$A$1:$B$3264,2,0)</f>
        <v>United Kingdom</v>
      </c>
      <c r="I9360" s="7">
        <f t="shared" si="1"/>
        <v>-1.65</v>
      </c>
      <c r="J9360" s="7">
        <f t="shared" si="2"/>
        <v>1.65</v>
      </c>
    </row>
    <row r="9361" ht="15.75" customHeight="1">
      <c r="A9361" s="4">
        <v>546774.0</v>
      </c>
      <c r="B9361" s="4" t="s">
        <v>293</v>
      </c>
      <c r="C9361" s="5" t="s">
        <v>294</v>
      </c>
      <c r="D9361" s="5">
        <v>4.0</v>
      </c>
      <c r="E9361" s="5">
        <v>0.42</v>
      </c>
      <c r="F9361" s="4">
        <v>14505.0</v>
      </c>
      <c r="G9361" s="6">
        <v>44455.65625</v>
      </c>
      <c r="H9361" s="6" t="str">
        <f>VLOOKUP(F9361,'Customer Details'!$A$1:$B$3264,2,0)</f>
        <v>Australia</v>
      </c>
      <c r="I9361" s="7">
        <f t="shared" si="1"/>
        <v>1.68</v>
      </c>
      <c r="J9361" s="7">
        <f t="shared" si="2"/>
        <v>1.68</v>
      </c>
    </row>
    <row r="9362" ht="15.75" customHeight="1">
      <c r="A9362" s="4">
        <v>574738.0</v>
      </c>
      <c r="B9362" s="4" t="s">
        <v>214</v>
      </c>
      <c r="C9362" s="5" t="s">
        <v>215</v>
      </c>
      <c r="D9362" s="5">
        <v>24.0</v>
      </c>
      <c r="E9362" s="5">
        <v>0.39</v>
      </c>
      <c r="F9362" s="4">
        <v>12748.0</v>
      </c>
      <c r="G9362" s="6">
        <v>44687.66736111111</v>
      </c>
      <c r="H9362" s="6" t="str">
        <f>VLOOKUP(F9362,'Customer Details'!$A$1:$B$3264,2,0)</f>
        <v>USA</v>
      </c>
      <c r="I9362" s="7">
        <f t="shared" si="1"/>
        <v>9.36</v>
      </c>
      <c r="J9362" s="7">
        <f t="shared" si="2"/>
        <v>9.36</v>
      </c>
    </row>
    <row r="9363" ht="15.75" customHeight="1">
      <c r="A9363" s="4">
        <v>568188.0</v>
      </c>
      <c r="B9363" s="4">
        <v>22097.0</v>
      </c>
      <c r="C9363" s="5" t="s">
        <v>2542</v>
      </c>
      <c r="D9363" s="5">
        <v>2.0</v>
      </c>
      <c r="E9363" s="5">
        <v>0.39</v>
      </c>
      <c r="F9363" s="4">
        <v>16049.0</v>
      </c>
      <c r="G9363" s="6">
        <v>44645.60625</v>
      </c>
      <c r="H9363" s="6" t="str">
        <f>VLOOKUP(F9363,'Customer Details'!$A$1:$B$3264,2,0)</f>
        <v>Australia</v>
      </c>
      <c r="I9363" s="7">
        <f t="shared" si="1"/>
        <v>0.78</v>
      </c>
      <c r="J9363" s="7">
        <f t="shared" si="2"/>
        <v>0.78</v>
      </c>
    </row>
    <row r="9364" ht="15.75" customHeight="1">
      <c r="A9364" s="4">
        <v>565139.0</v>
      </c>
      <c r="B9364" s="4" t="s">
        <v>152</v>
      </c>
      <c r="C9364" s="5" t="s">
        <v>153</v>
      </c>
      <c r="D9364" s="5">
        <v>50.0</v>
      </c>
      <c r="E9364" s="5">
        <v>4.65</v>
      </c>
      <c r="F9364" s="4">
        <v>16422.0</v>
      </c>
      <c r="G9364" s="6">
        <v>44621.53472222222</v>
      </c>
      <c r="H9364" s="6" t="str">
        <f>VLOOKUP(F9364,'Customer Details'!$A$1:$B$3264,2,0)</f>
        <v>China</v>
      </c>
      <c r="I9364" s="7">
        <f t="shared" si="1"/>
        <v>232.5</v>
      </c>
      <c r="J9364" s="7">
        <f t="shared" si="2"/>
        <v>232.5</v>
      </c>
    </row>
    <row r="9365" ht="15.75" customHeight="1">
      <c r="A9365" s="4">
        <v>559555.0</v>
      </c>
      <c r="B9365" s="4" t="s">
        <v>189</v>
      </c>
      <c r="C9365" s="5" t="s">
        <v>190</v>
      </c>
      <c r="D9365" s="5">
        <v>20.0</v>
      </c>
      <c r="E9365" s="5">
        <v>0.79</v>
      </c>
      <c r="F9365" s="4">
        <v>13678.0</v>
      </c>
      <c r="G9365" s="6">
        <v>44572.42638888889</v>
      </c>
      <c r="H9365" s="6" t="str">
        <f>VLOOKUP(F9365,'Customer Details'!$A$1:$B$3264,2,0)</f>
        <v>USA</v>
      </c>
      <c r="I9365" s="7">
        <f t="shared" si="1"/>
        <v>15.8</v>
      </c>
      <c r="J9365" s="7">
        <f t="shared" si="2"/>
        <v>15.8</v>
      </c>
    </row>
    <row r="9366" ht="15.75" customHeight="1">
      <c r="A9366" s="4">
        <v>545685.0</v>
      </c>
      <c r="B9366" s="4" t="s">
        <v>1243</v>
      </c>
      <c r="C9366" s="5" t="s">
        <v>1244</v>
      </c>
      <c r="D9366" s="5">
        <v>2.0</v>
      </c>
      <c r="E9366" s="5">
        <v>0.85</v>
      </c>
      <c r="F9366" s="4">
        <v>14499.0</v>
      </c>
      <c r="G9366" s="6">
        <v>44445.49652777778</v>
      </c>
      <c r="H9366" s="6" t="str">
        <f>VLOOKUP(F9366,'Customer Details'!$A$1:$B$3264,2,0)</f>
        <v>United Kingdom</v>
      </c>
      <c r="I9366" s="7">
        <f t="shared" si="1"/>
        <v>1.7</v>
      </c>
      <c r="J9366" s="7">
        <f t="shared" si="2"/>
        <v>1.7</v>
      </c>
    </row>
    <row r="9367" ht="15.75" customHeight="1">
      <c r="A9367" s="4" t="s">
        <v>862</v>
      </c>
      <c r="B9367" s="4">
        <v>22192.0</v>
      </c>
      <c r="C9367" s="5" t="s">
        <v>828</v>
      </c>
      <c r="D9367" s="5">
        <v>-2.0</v>
      </c>
      <c r="E9367" s="5">
        <v>8.5</v>
      </c>
      <c r="F9367" s="4">
        <v>16252.0</v>
      </c>
      <c r="G9367" s="6">
        <v>44355.67708333334</v>
      </c>
      <c r="H9367" s="6" t="str">
        <f>VLOOKUP(F9367,'Customer Details'!$A$1:$B$3264,2,0)</f>
        <v>Australia</v>
      </c>
      <c r="I9367" s="7">
        <f t="shared" si="1"/>
        <v>-17</v>
      </c>
      <c r="J9367" s="7">
        <f t="shared" si="2"/>
        <v>17</v>
      </c>
    </row>
    <row r="9368" ht="15.75" customHeight="1">
      <c r="A9368" s="4">
        <v>566091.0</v>
      </c>
      <c r="B9368" s="4" t="s">
        <v>2346</v>
      </c>
      <c r="C9368" s="5" t="s">
        <v>2347</v>
      </c>
      <c r="D9368" s="5">
        <v>2.0</v>
      </c>
      <c r="E9368" s="5">
        <v>4.65</v>
      </c>
      <c r="F9368" s="4">
        <v>17870.0</v>
      </c>
      <c r="G9368" s="6">
        <v>44629.44236111111</v>
      </c>
      <c r="H9368" s="6" t="str">
        <f>VLOOKUP(F9368,'Customer Details'!$A$1:$B$3264,2,0)</f>
        <v>Australia</v>
      </c>
      <c r="I9368" s="7">
        <f t="shared" si="1"/>
        <v>9.3</v>
      </c>
      <c r="J9368" s="7">
        <f t="shared" si="2"/>
        <v>9.3</v>
      </c>
    </row>
    <row r="9369" ht="15.75" customHeight="1">
      <c r="A9369" s="4">
        <v>574016.0</v>
      </c>
      <c r="B9369" s="4" t="s">
        <v>40</v>
      </c>
      <c r="C9369" s="5" t="s">
        <v>41</v>
      </c>
      <c r="D9369" s="5">
        <v>12.0</v>
      </c>
      <c r="E9369" s="5">
        <v>2.95</v>
      </c>
      <c r="F9369" s="4">
        <v>18105.0</v>
      </c>
      <c r="G9369" s="6">
        <v>44683.50277777778</v>
      </c>
      <c r="H9369" s="6" t="str">
        <f>VLOOKUP(F9369,'Customer Details'!$A$1:$B$3264,2,0)</f>
        <v>India</v>
      </c>
      <c r="I9369" s="7">
        <f t="shared" si="1"/>
        <v>35.4</v>
      </c>
      <c r="J9369" s="7">
        <f t="shared" si="2"/>
        <v>35.4</v>
      </c>
    </row>
    <row r="9370" ht="15.75" customHeight="1">
      <c r="A9370" s="4" t="s">
        <v>3657</v>
      </c>
      <c r="B9370" s="4">
        <v>22892.0</v>
      </c>
      <c r="C9370" s="5" t="s">
        <v>951</v>
      </c>
      <c r="D9370" s="5">
        <v>-6.0</v>
      </c>
      <c r="E9370" s="5">
        <v>1.25</v>
      </c>
      <c r="F9370" s="4">
        <v>17428.0</v>
      </c>
      <c r="G9370" s="6">
        <v>44469.48402777778</v>
      </c>
      <c r="H9370" s="6" t="str">
        <f>VLOOKUP(F9370,'Customer Details'!$A$1:$B$3264,2,0)</f>
        <v>USA</v>
      </c>
      <c r="I9370" s="7">
        <f t="shared" si="1"/>
        <v>-7.5</v>
      </c>
      <c r="J9370" s="7">
        <f t="shared" si="2"/>
        <v>7.5</v>
      </c>
    </row>
    <row r="9371" ht="15.75" customHeight="1">
      <c r="A9371" s="4">
        <v>578040.0</v>
      </c>
      <c r="B9371" s="4" t="s">
        <v>18</v>
      </c>
      <c r="C9371" s="5" t="s">
        <v>19</v>
      </c>
      <c r="D9371" s="5">
        <v>4.0</v>
      </c>
      <c r="E9371" s="5">
        <v>1.25</v>
      </c>
      <c r="F9371" s="4">
        <v>13322.0</v>
      </c>
      <c r="G9371" s="6">
        <v>44703.59791666667</v>
      </c>
      <c r="H9371" s="6" t="str">
        <f>VLOOKUP(F9371,'Customer Details'!$A$1:$B$3264,2,0)</f>
        <v>United Kingdom</v>
      </c>
      <c r="I9371" s="7">
        <f t="shared" si="1"/>
        <v>5</v>
      </c>
      <c r="J9371" s="7">
        <f t="shared" si="2"/>
        <v>5</v>
      </c>
    </row>
    <row r="9372" ht="15.75" customHeight="1">
      <c r="A9372" s="4">
        <v>576303.0</v>
      </c>
      <c r="B9372" s="4" t="s">
        <v>485</v>
      </c>
      <c r="C9372" s="5" t="s">
        <v>486</v>
      </c>
      <c r="D9372" s="5">
        <v>2.0</v>
      </c>
      <c r="E9372" s="5">
        <v>1.25</v>
      </c>
      <c r="F9372" s="4">
        <v>15532.0</v>
      </c>
      <c r="G9372" s="6">
        <v>44695.61875</v>
      </c>
      <c r="H9372" s="6" t="str">
        <f>VLOOKUP(F9372,'Customer Details'!$A$1:$B$3264,2,0)</f>
        <v>India</v>
      </c>
      <c r="I9372" s="7">
        <f t="shared" si="1"/>
        <v>2.5</v>
      </c>
      <c r="J9372" s="7">
        <f t="shared" si="2"/>
        <v>2.5</v>
      </c>
    </row>
    <row r="9373" ht="15.75" customHeight="1">
      <c r="A9373" s="4">
        <v>566601.0</v>
      </c>
      <c r="B9373" s="4" t="s">
        <v>368</v>
      </c>
      <c r="C9373" s="5" t="s">
        <v>369</v>
      </c>
      <c r="D9373" s="5">
        <v>1.0</v>
      </c>
      <c r="E9373" s="5">
        <v>4.25</v>
      </c>
      <c r="F9373" s="4">
        <v>16469.0</v>
      </c>
      <c r="G9373" s="6">
        <v>44633.66458333333</v>
      </c>
      <c r="H9373" s="6" t="str">
        <f>VLOOKUP(F9373,'Customer Details'!$A$1:$B$3264,2,0)</f>
        <v>India</v>
      </c>
      <c r="I9373" s="7">
        <f t="shared" si="1"/>
        <v>4.25</v>
      </c>
      <c r="J9373" s="7">
        <f t="shared" si="2"/>
        <v>4.25</v>
      </c>
    </row>
    <row r="9374" ht="15.75" customHeight="1">
      <c r="A9374" s="4">
        <v>569100.0</v>
      </c>
      <c r="B9374" s="4" t="s">
        <v>77</v>
      </c>
      <c r="C9374" s="5" t="s">
        <v>78</v>
      </c>
      <c r="D9374" s="5">
        <v>1.0</v>
      </c>
      <c r="E9374" s="5">
        <v>4.15</v>
      </c>
      <c r="F9374" s="4">
        <v>12748.0</v>
      </c>
      <c r="G9374" s="6">
        <v>44650.51319444444</v>
      </c>
      <c r="H9374" s="6" t="str">
        <f>VLOOKUP(F9374,'Customer Details'!$A$1:$B$3264,2,0)</f>
        <v>USA</v>
      </c>
      <c r="I9374" s="7">
        <f t="shared" si="1"/>
        <v>4.15</v>
      </c>
      <c r="J9374" s="7">
        <f t="shared" si="2"/>
        <v>4.15</v>
      </c>
    </row>
    <row r="9375" ht="15.75" customHeight="1">
      <c r="A9375" s="4">
        <v>558099.0</v>
      </c>
      <c r="B9375" s="4" t="s">
        <v>3658</v>
      </c>
      <c r="C9375" s="5" t="s">
        <v>3659</v>
      </c>
      <c r="D9375" s="5">
        <v>3.0</v>
      </c>
      <c r="E9375" s="5">
        <v>6.75</v>
      </c>
      <c r="F9375" s="4">
        <v>17593.0</v>
      </c>
      <c r="G9375" s="6">
        <v>44556.57291666666</v>
      </c>
      <c r="H9375" s="6" t="str">
        <f>VLOOKUP(F9375,'Customer Details'!$A$1:$B$3264,2,0)</f>
        <v>China</v>
      </c>
      <c r="I9375" s="7">
        <f t="shared" si="1"/>
        <v>20.25</v>
      </c>
      <c r="J9375" s="7">
        <f t="shared" si="2"/>
        <v>20.25</v>
      </c>
    </row>
    <row r="9376" ht="15.75" customHeight="1">
      <c r="A9376" s="4" t="s">
        <v>3660</v>
      </c>
      <c r="B9376" s="4">
        <v>22720.0</v>
      </c>
      <c r="C9376" s="5" t="s">
        <v>109</v>
      </c>
      <c r="D9376" s="5">
        <v>-1.0</v>
      </c>
      <c r="E9376" s="5">
        <v>4.95</v>
      </c>
      <c r="F9376" s="4">
        <v>16235.0</v>
      </c>
      <c r="G9376" s="6">
        <v>44391.70694444444</v>
      </c>
      <c r="H9376" s="6" t="str">
        <f>VLOOKUP(F9376,'Customer Details'!$A$1:$B$3264,2,0)</f>
        <v>USA</v>
      </c>
      <c r="I9376" s="7">
        <f t="shared" si="1"/>
        <v>-4.95</v>
      </c>
      <c r="J9376" s="7">
        <f t="shared" si="2"/>
        <v>4.95</v>
      </c>
    </row>
    <row r="9377" ht="15.75" customHeight="1">
      <c r="A9377" s="4" t="s">
        <v>3661</v>
      </c>
      <c r="B9377" s="4">
        <v>21931.0</v>
      </c>
      <c r="C9377" s="5" t="s">
        <v>2039</v>
      </c>
      <c r="D9377" s="5">
        <v>-1.0</v>
      </c>
      <c r="E9377" s="5">
        <v>2.08</v>
      </c>
      <c r="F9377" s="4">
        <v>15810.0</v>
      </c>
      <c r="G9377" s="6">
        <v>44594.67986111111</v>
      </c>
      <c r="H9377" s="6" t="str">
        <f>VLOOKUP(F9377,'Customer Details'!$A$1:$B$3264,2,0)</f>
        <v>USA</v>
      </c>
      <c r="I9377" s="7">
        <f t="shared" si="1"/>
        <v>-2.08</v>
      </c>
      <c r="J9377" s="7">
        <f t="shared" si="2"/>
        <v>2.08</v>
      </c>
    </row>
    <row r="9378" ht="15.75" customHeight="1">
      <c r="A9378" s="4" t="s">
        <v>502</v>
      </c>
      <c r="B9378" s="4">
        <v>23188.0</v>
      </c>
      <c r="C9378" s="5" t="s">
        <v>3662</v>
      </c>
      <c r="D9378" s="5">
        <v>-1.0</v>
      </c>
      <c r="E9378" s="5">
        <v>1.65</v>
      </c>
      <c r="F9378" s="4">
        <v>14534.0</v>
      </c>
      <c r="G9378" s="6">
        <v>44656.54027777778</v>
      </c>
      <c r="H9378" s="6" t="str">
        <f>VLOOKUP(F9378,'Customer Details'!$A$1:$B$3264,2,0)</f>
        <v>India</v>
      </c>
      <c r="I9378" s="7">
        <f t="shared" si="1"/>
        <v>-1.65</v>
      </c>
      <c r="J9378" s="7">
        <f t="shared" si="2"/>
        <v>1.65</v>
      </c>
    </row>
    <row r="9379" ht="15.75" customHeight="1">
      <c r="A9379" s="4">
        <v>569670.0</v>
      </c>
      <c r="B9379" s="4">
        <v>23389.0</v>
      </c>
      <c r="C9379" s="5" t="s">
        <v>2540</v>
      </c>
      <c r="D9379" s="5">
        <v>1.0</v>
      </c>
      <c r="E9379" s="5">
        <v>4.15</v>
      </c>
      <c r="F9379" s="4">
        <v>14730.0</v>
      </c>
      <c r="G9379" s="6">
        <v>44656.57430555556</v>
      </c>
      <c r="H9379" s="6" t="str">
        <f>VLOOKUP(F9379,'Customer Details'!$A$1:$B$3264,2,0)</f>
        <v>United Kingdom</v>
      </c>
      <c r="I9379" s="7">
        <f t="shared" si="1"/>
        <v>4.15</v>
      </c>
      <c r="J9379" s="7">
        <f t="shared" si="2"/>
        <v>4.15</v>
      </c>
    </row>
    <row r="9380" ht="15.75" customHeight="1">
      <c r="A9380" s="4" t="s">
        <v>3663</v>
      </c>
      <c r="B9380" s="4">
        <v>22306.0</v>
      </c>
      <c r="C9380" s="5" t="s">
        <v>3184</v>
      </c>
      <c r="D9380" s="5">
        <v>-1.0</v>
      </c>
      <c r="E9380" s="5">
        <v>1.06</v>
      </c>
      <c r="F9380" s="4">
        <v>13988.0</v>
      </c>
      <c r="G9380" s="6">
        <v>44691.60277777778</v>
      </c>
      <c r="H9380" s="6" t="str">
        <f>VLOOKUP(F9380,'Customer Details'!$A$1:$B$3264,2,0)</f>
        <v>USA</v>
      </c>
      <c r="I9380" s="7">
        <f t="shared" si="1"/>
        <v>-1.06</v>
      </c>
      <c r="J9380" s="7">
        <f t="shared" si="2"/>
        <v>1.06</v>
      </c>
    </row>
    <row r="9381" ht="15.75" customHeight="1">
      <c r="A9381" s="4">
        <v>539478.0</v>
      </c>
      <c r="B9381" s="4" t="s">
        <v>530</v>
      </c>
      <c r="C9381" s="5" t="s">
        <v>531</v>
      </c>
      <c r="D9381" s="5">
        <v>2.0</v>
      </c>
      <c r="E9381" s="5">
        <v>3.75</v>
      </c>
      <c r="F9381" s="4">
        <v>17343.0</v>
      </c>
      <c r="G9381" s="6">
        <v>44366.62986111111</v>
      </c>
      <c r="H9381" s="6" t="str">
        <f>VLOOKUP(F9381,'Customer Details'!$A$1:$B$3264,2,0)</f>
        <v>USA</v>
      </c>
      <c r="I9381" s="7">
        <f t="shared" si="1"/>
        <v>7.5</v>
      </c>
      <c r="J9381" s="7">
        <f t="shared" si="2"/>
        <v>7.5</v>
      </c>
    </row>
    <row r="9382" ht="15.75" customHeight="1">
      <c r="A9382" s="4">
        <v>575744.0</v>
      </c>
      <c r="B9382" s="4" t="s">
        <v>1067</v>
      </c>
      <c r="C9382" s="5" t="s">
        <v>1068</v>
      </c>
      <c r="D9382" s="5">
        <v>8.0</v>
      </c>
      <c r="E9382" s="5">
        <v>1.55</v>
      </c>
      <c r="F9382" s="4">
        <v>14035.0</v>
      </c>
      <c r="G9382" s="6">
        <v>44692.41875</v>
      </c>
      <c r="H9382" s="6" t="str">
        <f>VLOOKUP(F9382,'Customer Details'!$A$1:$B$3264,2,0)</f>
        <v>Australia</v>
      </c>
      <c r="I9382" s="7">
        <f t="shared" si="1"/>
        <v>12.4</v>
      </c>
      <c r="J9382" s="7">
        <f t="shared" si="2"/>
        <v>12.4</v>
      </c>
    </row>
    <row r="9383" ht="15.75" customHeight="1">
      <c r="A9383" s="4">
        <v>581538.0</v>
      </c>
      <c r="B9383" s="4" t="s">
        <v>3664</v>
      </c>
      <c r="C9383" s="5" t="s">
        <v>1136</v>
      </c>
      <c r="D9383" s="5">
        <v>1.0</v>
      </c>
      <c r="E9383" s="5">
        <v>0.85</v>
      </c>
      <c r="F9383" s="4">
        <v>14446.0</v>
      </c>
      <c r="G9383" s="6">
        <v>44721.48194444444</v>
      </c>
      <c r="H9383" s="6" t="str">
        <f>VLOOKUP(F9383,'Customer Details'!$A$1:$B$3264,2,0)</f>
        <v>China</v>
      </c>
      <c r="I9383" s="7">
        <f t="shared" si="1"/>
        <v>0.85</v>
      </c>
      <c r="J9383" s="7">
        <f t="shared" si="2"/>
        <v>0.85</v>
      </c>
    </row>
    <row r="9384" ht="15.75" customHeight="1">
      <c r="A9384" s="4">
        <v>560393.0</v>
      </c>
      <c r="B9384" s="4" t="s">
        <v>2826</v>
      </c>
      <c r="C9384" s="5" t="s">
        <v>2827</v>
      </c>
      <c r="D9384" s="5">
        <v>7.0</v>
      </c>
      <c r="E9384" s="5">
        <v>1.25</v>
      </c>
      <c r="F9384" s="4">
        <v>14808.0</v>
      </c>
      <c r="G9384" s="6">
        <v>44579.56458333333</v>
      </c>
      <c r="H9384" s="6" t="str">
        <f>VLOOKUP(F9384,'Customer Details'!$A$1:$B$3264,2,0)</f>
        <v>Australia</v>
      </c>
      <c r="I9384" s="7">
        <f t="shared" si="1"/>
        <v>8.75</v>
      </c>
      <c r="J9384" s="7">
        <f t="shared" si="2"/>
        <v>8.75</v>
      </c>
    </row>
    <row r="9385" ht="15.75" customHeight="1">
      <c r="A9385" s="4">
        <v>564729.0</v>
      </c>
      <c r="B9385" s="4" t="s">
        <v>48</v>
      </c>
      <c r="C9385" s="5" t="s">
        <v>49</v>
      </c>
      <c r="D9385" s="5">
        <v>2.0</v>
      </c>
      <c r="E9385" s="5">
        <v>2.08</v>
      </c>
      <c r="F9385" s="4">
        <v>13137.0</v>
      </c>
      <c r="G9385" s="6">
        <v>44620.53055555555</v>
      </c>
      <c r="H9385" s="6" t="str">
        <f>VLOOKUP(F9385,'Customer Details'!$A$1:$B$3264,2,0)</f>
        <v>China</v>
      </c>
      <c r="I9385" s="7">
        <f t="shared" si="1"/>
        <v>4.16</v>
      </c>
      <c r="J9385" s="7">
        <f t="shared" si="2"/>
        <v>4.16</v>
      </c>
    </row>
    <row r="9386" ht="15.75" customHeight="1">
      <c r="A9386" s="4">
        <v>577794.0</v>
      </c>
      <c r="B9386" s="4" t="s">
        <v>299</v>
      </c>
      <c r="C9386" s="5" t="s">
        <v>300</v>
      </c>
      <c r="D9386" s="5">
        <v>1.0</v>
      </c>
      <c r="E9386" s="5">
        <v>1.25</v>
      </c>
      <c r="F9386" s="4">
        <v>14030.0</v>
      </c>
      <c r="G9386" s="6">
        <v>44702.7</v>
      </c>
      <c r="H9386" s="6" t="str">
        <f>VLOOKUP(F9386,'Customer Details'!$A$1:$B$3264,2,0)</f>
        <v>Australia</v>
      </c>
      <c r="I9386" s="7">
        <f t="shared" si="1"/>
        <v>1.25</v>
      </c>
      <c r="J9386" s="7">
        <f t="shared" si="2"/>
        <v>1.25</v>
      </c>
    </row>
    <row r="9387" ht="15.75" customHeight="1">
      <c r="A9387" s="4" t="s">
        <v>3665</v>
      </c>
      <c r="B9387" s="4">
        <v>22423.0</v>
      </c>
      <c r="C9387" s="5" t="s">
        <v>434</v>
      </c>
      <c r="D9387" s="5">
        <v>-1.0</v>
      </c>
      <c r="E9387" s="5">
        <v>12.75</v>
      </c>
      <c r="F9387" s="4">
        <v>15602.0</v>
      </c>
      <c r="G9387" s="6">
        <v>44594.49861111111</v>
      </c>
      <c r="H9387" s="6" t="str">
        <f>VLOOKUP(F9387,'Customer Details'!$A$1:$B$3264,2,0)</f>
        <v>Australia</v>
      </c>
      <c r="I9387" s="7">
        <f t="shared" si="1"/>
        <v>-12.75</v>
      </c>
      <c r="J9387" s="7">
        <f t="shared" si="2"/>
        <v>12.75</v>
      </c>
    </row>
    <row r="9388" ht="15.75" customHeight="1">
      <c r="A9388" s="4">
        <v>541571.0</v>
      </c>
      <c r="B9388" s="4">
        <v>22668.0</v>
      </c>
      <c r="C9388" s="5" t="s">
        <v>3666</v>
      </c>
      <c r="D9388" s="5">
        <v>5.0</v>
      </c>
      <c r="E9388" s="5">
        <v>2.95</v>
      </c>
      <c r="F9388" s="4">
        <v>12841.0</v>
      </c>
      <c r="G9388" s="6">
        <v>44396.52638888889</v>
      </c>
      <c r="H9388" s="6" t="str">
        <f>VLOOKUP(F9388,'Customer Details'!$A$1:$B$3264,2,0)</f>
        <v>United Kingdom</v>
      </c>
      <c r="I9388" s="7">
        <f t="shared" si="1"/>
        <v>14.75</v>
      </c>
      <c r="J9388" s="7">
        <f t="shared" si="2"/>
        <v>14.75</v>
      </c>
    </row>
    <row r="9389" ht="15.75" customHeight="1">
      <c r="A9389" s="4">
        <v>575680.0</v>
      </c>
      <c r="B9389" s="4" t="s">
        <v>790</v>
      </c>
      <c r="C9389" s="5" t="s">
        <v>791</v>
      </c>
      <c r="D9389" s="5">
        <v>12.0</v>
      </c>
      <c r="E9389" s="5">
        <v>0.65</v>
      </c>
      <c r="F9389" s="4">
        <v>13148.0</v>
      </c>
      <c r="G9389" s="6">
        <v>44691.64097222222</v>
      </c>
      <c r="H9389" s="6" t="str">
        <f>VLOOKUP(F9389,'Customer Details'!$A$1:$B$3264,2,0)</f>
        <v>USA</v>
      </c>
      <c r="I9389" s="7">
        <f t="shared" si="1"/>
        <v>7.8</v>
      </c>
      <c r="J9389" s="7">
        <f t="shared" si="2"/>
        <v>7.8</v>
      </c>
    </row>
    <row r="9390" ht="15.75" customHeight="1">
      <c r="A9390" s="4">
        <v>579470.0</v>
      </c>
      <c r="B9390" s="4" t="s">
        <v>165</v>
      </c>
      <c r="C9390" s="5" t="s">
        <v>166</v>
      </c>
      <c r="D9390" s="5">
        <v>3.0</v>
      </c>
      <c r="E9390" s="5">
        <v>1.25</v>
      </c>
      <c r="F9390" s="4">
        <v>16549.0</v>
      </c>
      <c r="G9390" s="6">
        <v>44710.62916666667</v>
      </c>
      <c r="H9390" s="6" t="str">
        <f>VLOOKUP(F9390,'Customer Details'!$A$1:$B$3264,2,0)</f>
        <v>China</v>
      </c>
      <c r="I9390" s="7">
        <f t="shared" si="1"/>
        <v>3.75</v>
      </c>
      <c r="J9390" s="7">
        <f t="shared" si="2"/>
        <v>3.75</v>
      </c>
    </row>
    <row r="9391" ht="15.75" customHeight="1">
      <c r="A9391" s="4">
        <v>540595.0</v>
      </c>
      <c r="B9391" s="4" t="s">
        <v>419</v>
      </c>
      <c r="C9391" s="5" t="s">
        <v>420</v>
      </c>
      <c r="D9391" s="5">
        <v>12.0</v>
      </c>
      <c r="E9391" s="5">
        <v>1.25</v>
      </c>
      <c r="F9391" s="4">
        <v>14321.0</v>
      </c>
      <c r="G9391" s="6">
        <v>44387.48263888889</v>
      </c>
      <c r="H9391" s="6" t="str">
        <f>VLOOKUP(F9391,'Customer Details'!$A$1:$B$3264,2,0)</f>
        <v>USA</v>
      </c>
      <c r="I9391" s="7">
        <f t="shared" si="1"/>
        <v>15</v>
      </c>
      <c r="J9391" s="7">
        <f t="shared" si="2"/>
        <v>15</v>
      </c>
    </row>
    <row r="9392" ht="15.75" customHeight="1">
      <c r="A9392" s="4">
        <v>581014.0</v>
      </c>
      <c r="B9392" s="4" t="s">
        <v>48</v>
      </c>
      <c r="C9392" s="5" t="s">
        <v>49</v>
      </c>
      <c r="D9392" s="5">
        <v>20.0</v>
      </c>
      <c r="E9392" s="5">
        <v>2.08</v>
      </c>
      <c r="F9392" s="4">
        <v>16458.0</v>
      </c>
      <c r="G9392" s="6">
        <v>44719.39861111111</v>
      </c>
      <c r="H9392" s="6" t="str">
        <f>VLOOKUP(F9392,'Customer Details'!$A$1:$B$3264,2,0)</f>
        <v>United Kingdom</v>
      </c>
      <c r="I9392" s="7">
        <f t="shared" si="1"/>
        <v>41.6</v>
      </c>
      <c r="J9392" s="7">
        <f t="shared" si="2"/>
        <v>41.6</v>
      </c>
    </row>
    <row r="9393" ht="15.75" customHeight="1">
      <c r="A9393" s="4">
        <v>571671.0</v>
      </c>
      <c r="B9393" s="4" t="s">
        <v>443</v>
      </c>
      <c r="C9393" s="5" t="s">
        <v>444</v>
      </c>
      <c r="D9393" s="5">
        <v>4.0</v>
      </c>
      <c r="E9393" s="5">
        <v>2.95</v>
      </c>
      <c r="F9393" s="4">
        <v>16940.0</v>
      </c>
      <c r="G9393" s="6">
        <v>44669.55208333334</v>
      </c>
      <c r="H9393" s="6" t="str">
        <f>VLOOKUP(F9393,'Customer Details'!$A$1:$B$3264,2,0)</f>
        <v>Australia</v>
      </c>
      <c r="I9393" s="7">
        <f t="shared" si="1"/>
        <v>11.8</v>
      </c>
      <c r="J9393" s="7">
        <f t="shared" si="2"/>
        <v>11.8</v>
      </c>
    </row>
    <row r="9394" ht="15.75" customHeight="1">
      <c r="A9394" s="4">
        <v>574070.0</v>
      </c>
      <c r="B9394" s="4" t="s">
        <v>65</v>
      </c>
      <c r="C9394" s="5" t="s">
        <v>66</v>
      </c>
      <c r="D9394" s="5">
        <v>24.0</v>
      </c>
      <c r="E9394" s="5">
        <v>1.25</v>
      </c>
      <c r="F9394" s="4">
        <v>16748.0</v>
      </c>
      <c r="G9394" s="6">
        <v>44683.61944444444</v>
      </c>
      <c r="H9394" s="6" t="str">
        <f>VLOOKUP(F9394,'Customer Details'!$A$1:$B$3264,2,0)</f>
        <v>USA</v>
      </c>
      <c r="I9394" s="7">
        <f t="shared" si="1"/>
        <v>30</v>
      </c>
      <c r="J9394" s="7">
        <f t="shared" si="2"/>
        <v>30</v>
      </c>
    </row>
    <row r="9395" ht="15.75" customHeight="1">
      <c r="A9395" s="4">
        <v>554112.0</v>
      </c>
      <c r="B9395" s="4" t="s">
        <v>2178</v>
      </c>
      <c r="C9395" s="5" t="s">
        <v>2179</v>
      </c>
      <c r="D9395" s="5">
        <v>1.0</v>
      </c>
      <c r="E9395" s="5">
        <v>4.95</v>
      </c>
      <c r="F9395" s="4">
        <v>17611.0</v>
      </c>
      <c r="G9395" s="6">
        <v>44522.61388888889</v>
      </c>
      <c r="H9395" s="6" t="str">
        <f>VLOOKUP(F9395,'Customer Details'!$A$1:$B$3264,2,0)</f>
        <v>China</v>
      </c>
      <c r="I9395" s="7">
        <f t="shared" si="1"/>
        <v>4.95</v>
      </c>
      <c r="J9395" s="7">
        <f t="shared" si="2"/>
        <v>4.95</v>
      </c>
    </row>
    <row r="9396" ht="15.75" customHeight="1">
      <c r="A9396" s="4">
        <v>569246.0</v>
      </c>
      <c r="B9396" s="4" t="s">
        <v>214</v>
      </c>
      <c r="C9396" s="5" t="s">
        <v>215</v>
      </c>
      <c r="D9396" s="5">
        <v>12.0</v>
      </c>
      <c r="E9396" s="5">
        <v>0.83</v>
      </c>
      <c r="F9396" s="4">
        <v>14096.0</v>
      </c>
      <c r="G9396" s="6">
        <v>44654.41458333333</v>
      </c>
      <c r="H9396" s="6" t="str">
        <f>VLOOKUP(F9396,'Customer Details'!$A$1:$B$3264,2,0)</f>
        <v>USA</v>
      </c>
      <c r="I9396" s="7">
        <f t="shared" si="1"/>
        <v>9.96</v>
      </c>
      <c r="J9396" s="7">
        <f t="shared" si="2"/>
        <v>9.96</v>
      </c>
    </row>
    <row r="9397" ht="15.75" customHeight="1">
      <c r="A9397" s="4">
        <v>567096.0</v>
      </c>
      <c r="B9397" s="4" t="s">
        <v>40</v>
      </c>
      <c r="C9397" s="5" t="s">
        <v>41</v>
      </c>
      <c r="D9397" s="5">
        <v>6.0</v>
      </c>
      <c r="E9397" s="5">
        <v>2.95</v>
      </c>
      <c r="F9397" s="4">
        <v>15099.0</v>
      </c>
      <c r="G9397" s="6">
        <v>44636.55069444444</v>
      </c>
      <c r="H9397" s="6" t="str">
        <f>VLOOKUP(F9397,'Customer Details'!$A$1:$B$3264,2,0)</f>
        <v>USA</v>
      </c>
      <c r="I9397" s="7">
        <f t="shared" si="1"/>
        <v>17.7</v>
      </c>
      <c r="J9397" s="7">
        <f t="shared" si="2"/>
        <v>17.7</v>
      </c>
    </row>
    <row r="9398" ht="15.75" customHeight="1">
      <c r="A9398" s="4">
        <v>554098.0</v>
      </c>
      <c r="B9398" s="4" t="s">
        <v>225</v>
      </c>
      <c r="C9398" s="5" t="s">
        <v>226</v>
      </c>
      <c r="D9398" s="5">
        <v>24.0</v>
      </c>
      <c r="E9398" s="5">
        <v>0.85</v>
      </c>
      <c r="F9398" s="4">
        <v>14769.0</v>
      </c>
      <c r="G9398" s="6">
        <v>44522.54236111111</v>
      </c>
      <c r="H9398" s="6" t="str">
        <f>VLOOKUP(F9398,'Customer Details'!$A$1:$B$3264,2,0)</f>
        <v>USA</v>
      </c>
      <c r="I9398" s="7">
        <f t="shared" si="1"/>
        <v>20.4</v>
      </c>
      <c r="J9398" s="7">
        <f t="shared" si="2"/>
        <v>20.4</v>
      </c>
    </row>
    <row r="9399" ht="15.75" customHeight="1">
      <c r="A9399" s="4">
        <v>561092.0</v>
      </c>
      <c r="B9399" s="4" t="s">
        <v>198</v>
      </c>
      <c r="C9399" s="5" t="s">
        <v>199</v>
      </c>
      <c r="D9399" s="5">
        <v>16.0</v>
      </c>
      <c r="E9399" s="5">
        <v>0.42</v>
      </c>
      <c r="F9399" s="4">
        <v>17054.0</v>
      </c>
      <c r="G9399" s="6">
        <v>44586.41527777778</v>
      </c>
      <c r="H9399" s="6" t="str">
        <f>VLOOKUP(F9399,'Customer Details'!$A$1:$B$3264,2,0)</f>
        <v>Australia</v>
      </c>
      <c r="I9399" s="7">
        <f t="shared" si="1"/>
        <v>6.72</v>
      </c>
      <c r="J9399" s="7">
        <f t="shared" si="2"/>
        <v>6.72</v>
      </c>
    </row>
    <row r="9400" ht="15.75" customHeight="1">
      <c r="A9400" s="4">
        <v>567170.0</v>
      </c>
      <c r="B9400" s="4">
        <v>23293.0</v>
      </c>
      <c r="C9400" s="5" t="s">
        <v>3667</v>
      </c>
      <c r="D9400" s="5">
        <v>1.0</v>
      </c>
      <c r="E9400" s="5">
        <v>0.83</v>
      </c>
      <c r="F9400" s="4">
        <v>13566.0</v>
      </c>
      <c r="G9400" s="6">
        <v>44638.52777777778</v>
      </c>
      <c r="H9400" s="6" t="str">
        <f>VLOOKUP(F9400,'Customer Details'!$A$1:$B$3264,2,0)</f>
        <v>United Kingdom</v>
      </c>
      <c r="I9400" s="7">
        <f t="shared" si="1"/>
        <v>0.83</v>
      </c>
      <c r="J9400" s="7">
        <f t="shared" si="2"/>
        <v>0.83</v>
      </c>
    </row>
    <row r="9401" ht="15.75" customHeight="1">
      <c r="A9401" s="4" t="s">
        <v>3668</v>
      </c>
      <c r="B9401" s="4">
        <v>22540.0</v>
      </c>
      <c r="C9401" s="5" t="s">
        <v>3669</v>
      </c>
      <c r="D9401" s="5">
        <v>-1.0</v>
      </c>
      <c r="E9401" s="5">
        <v>0.42</v>
      </c>
      <c r="F9401" s="4">
        <v>13319.0</v>
      </c>
      <c r="G9401" s="6">
        <v>44603.42708333334</v>
      </c>
      <c r="H9401" s="6" t="str">
        <f>VLOOKUP(F9401,'Customer Details'!$A$1:$B$3264,2,0)</f>
        <v>India</v>
      </c>
      <c r="I9401" s="7">
        <f t="shared" si="1"/>
        <v>-0.42</v>
      </c>
      <c r="J9401" s="7">
        <f t="shared" si="2"/>
        <v>0.42</v>
      </c>
    </row>
    <row r="9402" ht="15.75" customHeight="1">
      <c r="A9402" s="4">
        <v>552951.0</v>
      </c>
      <c r="B9402" s="4" t="s">
        <v>1664</v>
      </c>
      <c r="C9402" s="5" t="s">
        <v>1665</v>
      </c>
      <c r="D9402" s="5">
        <v>6.0</v>
      </c>
      <c r="E9402" s="5">
        <v>1.65</v>
      </c>
      <c r="F9402" s="4">
        <v>14988.0</v>
      </c>
      <c r="G9402" s="6">
        <v>44512.50347222222</v>
      </c>
      <c r="H9402" s="6" t="str">
        <f>VLOOKUP(F9402,'Customer Details'!$A$1:$B$3264,2,0)</f>
        <v>USA</v>
      </c>
      <c r="I9402" s="7">
        <f t="shared" si="1"/>
        <v>9.9</v>
      </c>
      <c r="J9402" s="7">
        <f t="shared" si="2"/>
        <v>9.9</v>
      </c>
    </row>
    <row r="9403" ht="15.75" customHeight="1">
      <c r="A9403" s="4">
        <v>578992.0</v>
      </c>
      <c r="B9403" s="4" t="s">
        <v>40</v>
      </c>
      <c r="C9403" s="5" t="s">
        <v>41</v>
      </c>
      <c r="D9403" s="5">
        <v>3.0</v>
      </c>
      <c r="E9403" s="5">
        <v>2.95</v>
      </c>
      <c r="F9403" s="4">
        <v>13610.0</v>
      </c>
      <c r="G9403" s="6">
        <v>44708.65138888889</v>
      </c>
      <c r="H9403" s="6" t="str">
        <f>VLOOKUP(F9403,'Customer Details'!$A$1:$B$3264,2,0)</f>
        <v>USA</v>
      </c>
      <c r="I9403" s="7">
        <f t="shared" si="1"/>
        <v>8.85</v>
      </c>
      <c r="J9403" s="7">
        <f t="shared" si="2"/>
        <v>8.85</v>
      </c>
    </row>
    <row r="9404" ht="15.75" customHeight="1">
      <c r="A9404" s="4">
        <v>551842.0</v>
      </c>
      <c r="B9404" s="4" t="s">
        <v>1373</v>
      </c>
      <c r="C9404" s="5" t="s">
        <v>1374</v>
      </c>
      <c r="D9404" s="5">
        <v>1.0</v>
      </c>
      <c r="E9404" s="5">
        <v>0.39</v>
      </c>
      <c r="F9404" s="4">
        <v>16678.0</v>
      </c>
      <c r="G9404" s="6">
        <v>44504.57777777778</v>
      </c>
      <c r="H9404" s="6" t="str">
        <f>VLOOKUP(F9404,'Customer Details'!$A$1:$B$3264,2,0)</f>
        <v>Australia</v>
      </c>
      <c r="I9404" s="7">
        <f t="shared" si="1"/>
        <v>0.39</v>
      </c>
      <c r="J9404" s="7">
        <f t="shared" si="2"/>
        <v>0.39</v>
      </c>
    </row>
    <row r="9405" ht="15.75" customHeight="1">
      <c r="A9405" s="4">
        <v>579012.0</v>
      </c>
      <c r="B9405" s="4" t="s">
        <v>1149</v>
      </c>
      <c r="C9405" s="5" t="s">
        <v>1150</v>
      </c>
      <c r="D9405" s="5">
        <v>1.0</v>
      </c>
      <c r="E9405" s="5">
        <v>2.95</v>
      </c>
      <c r="F9405" s="4">
        <v>15511.0</v>
      </c>
      <c r="G9405" s="6">
        <v>44709.40486111111</v>
      </c>
      <c r="H9405" s="6" t="str">
        <f>VLOOKUP(F9405,'Customer Details'!$A$1:$B$3264,2,0)</f>
        <v>India</v>
      </c>
      <c r="I9405" s="7">
        <f t="shared" si="1"/>
        <v>2.95</v>
      </c>
      <c r="J9405" s="7">
        <f t="shared" si="2"/>
        <v>2.95</v>
      </c>
    </row>
    <row r="9406" ht="15.75" customHeight="1">
      <c r="A9406" s="4">
        <v>574720.0</v>
      </c>
      <c r="B9406" s="4" t="s">
        <v>340</v>
      </c>
      <c r="C9406" s="5" t="s">
        <v>341</v>
      </c>
      <c r="D9406" s="5">
        <v>4.0</v>
      </c>
      <c r="E9406" s="5">
        <v>2.1</v>
      </c>
      <c r="F9406" s="4">
        <v>14547.0</v>
      </c>
      <c r="G9406" s="6">
        <v>44687.61041666667</v>
      </c>
      <c r="H9406" s="6" t="str">
        <f>VLOOKUP(F9406,'Customer Details'!$A$1:$B$3264,2,0)</f>
        <v>United Kingdom</v>
      </c>
      <c r="I9406" s="7">
        <f t="shared" si="1"/>
        <v>8.4</v>
      </c>
      <c r="J9406" s="7">
        <f t="shared" si="2"/>
        <v>8.4</v>
      </c>
    </row>
    <row r="9407" ht="15.75" customHeight="1">
      <c r="A9407" s="4">
        <v>569236.0</v>
      </c>
      <c r="B9407" s="4" t="s">
        <v>91</v>
      </c>
      <c r="C9407" s="5" t="s">
        <v>92</v>
      </c>
      <c r="D9407" s="5">
        <v>2.0</v>
      </c>
      <c r="E9407" s="5">
        <v>0.65</v>
      </c>
      <c r="F9407" s="4">
        <v>14432.0</v>
      </c>
      <c r="G9407" s="6">
        <v>44653.65902777778</v>
      </c>
      <c r="H9407" s="6" t="str">
        <f>VLOOKUP(F9407,'Customer Details'!$A$1:$B$3264,2,0)</f>
        <v>China</v>
      </c>
      <c r="I9407" s="7">
        <f t="shared" si="1"/>
        <v>1.3</v>
      </c>
      <c r="J9407" s="7">
        <f t="shared" si="2"/>
        <v>1.3</v>
      </c>
    </row>
    <row r="9408" ht="15.75" customHeight="1">
      <c r="A9408" s="4">
        <v>575587.0</v>
      </c>
      <c r="B9408" s="4" t="s">
        <v>129</v>
      </c>
      <c r="C9408" s="5" t="s">
        <v>130</v>
      </c>
      <c r="D9408" s="5">
        <v>25.0</v>
      </c>
      <c r="E9408" s="5">
        <v>0.21</v>
      </c>
      <c r="F9408" s="4">
        <v>17461.0</v>
      </c>
      <c r="G9408" s="6">
        <v>44691.50069444445</v>
      </c>
      <c r="H9408" s="6" t="str">
        <f>VLOOKUP(F9408,'Customer Details'!$A$1:$B$3264,2,0)</f>
        <v>India</v>
      </c>
      <c r="I9408" s="7">
        <f t="shared" si="1"/>
        <v>5.25</v>
      </c>
      <c r="J9408" s="7">
        <f t="shared" si="2"/>
        <v>5.25</v>
      </c>
    </row>
    <row r="9409" ht="15.75" customHeight="1">
      <c r="A9409" s="4">
        <v>569219.0</v>
      </c>
      <c r="B9409" s="4" t="s">
        <v>1302</v>
      </c>
      <c r="C9409" s="5" t="s">
        <v>1303</v>
      </c>
      <c r="D9409" s="5">
        <v>2.0</v>
      </c>
      <c r="E9409" s="5">
        <v>0.65</v>
      </c>
      <c r="F9409" s="4">
        <v>13558.0</v>
      </c>
      <c r="G9409" s="6">
        <v>44653.54236111111</v>
      </c>
      <c r="H9409" s="6" t="str">
        <f>VLOOKUP(F9409,'Customer Details'!$A$1:$B$3264,2,0)</f>
        <v>Australia</v>
      </c>
      <c r="I9409" s="7">
        <f t="shared" si="1"/>
        <v>1.3</v>
      </c>
      <c r="J9409" s="7">
        <f t="shared" si="2"/>
        <v>1.3</v>
      </c>
    </row>
    <row r="9410" ht="15.75" customHeight="1">
      <c r="A9410" s="4">
        <v>574342.0</v>
      </c>
      <c r="B9410" s="4" t="s">
        <v>221</v>
      </c>
      <c r="C9410" s="5" t="s">
        <v>222</v>
      </c>
      <c r="D9410" s="5">
        <v>25.0</v>
      </c>
      <c r="E9410" s="5">
        <v>0.42</v>
      </c>
      <c r="F9410" s="4">
        <v>13447.0</v>
      </c>
      <c r="G9410" s="6">
        <v>44685.42361111111</v>
      </c>
      <c r="H9410" s="6" t="str">
        <f>VLOOKUP(F9410,'Customer Details'!$A$1:$B$3264,2,0)</f>
        <v>United Kingdom</v>
      </c>
      <c r="I9410" s="7">
        <f t="shared" si="1"/>
        <v>10.5</v>
      </c>
      <c r="J9410" s="7">
        <f t="shared" si="2"/>
        <v>10.5</v>
      </c>
    </row>
    <row r="9411" ht="15.75" customHeight="1">
      <c r="A9411" s="4">
        <v>565766.0</v>
      </c>
      <c r="B9411" s="4" t="s">
        <v>165</v>
      </c>
      <c r="C9411" s="5" t="s">
        <v>166</v>
      </c>
      <c r="D9411" s="5">
        <v>10.0</v>
      </c>
      <c r="E9411" s="5">
        <v>1.25</v>
      </c>
      <c r="F9411" s="4">
        <v>17841.0</v>
      </c>
      <c r="G9411" s="6">
        <v>44626.59930555556</v>
      </c>
      <c r="H9411" s="6" t="str">
        <f>VLOOKUP(F9411,'Customer Details'!$A$1:$B$3264,2,0)</f>
        <v>India</v>
      </c>
      <c r="I9411" s="7">
        <f t="shared" si="1"/>
        <v>12.5</v>
      </c>
      <c r="J9411" s="7">
        <f t="shared" si="2"/>
        <v>12.5</v>
      </c>
    </row>
    <row r="9412" ht="15.75" customHeight="1">
      <c r="A9412" s="4">
        <v>566589.0</v>
      </c>
      <c r="B9412" s="4" t="s">
        <v>48</v>
      </c>
      <c r="C9412" s="5" t="s">
        <v>49</v>
      </c>
      <c r="D9412" s="5">
        <v>10.0</v>
      </c>
      <c r="E9412" s="5">
        <v>2.08</v>
      </c>
      <c r="F9412" s="4">
        <v>14753.0</v>
      </c>
      <c r="G9412" s="6">
        <v>44633.61805555555</v>
      </c>
      <c r="H9412" s="6" t="str">
        <f>VLOOKUP(F9412,'Customer Details'!$A$1:$B$3264,2,0)</f>
        <v>United Kingdom</v>
      </c>
      <c r="I9412" s="7">
        <f t="shared" si="1"/>
        <v>20.8</v>
      </c>
      <c r="J9412" s="7">
        <f t="shared" si="2"/>
        <v>20.8</v>
      </c>
    </row>
    <row r="9413" ht="15.75" customHeight="1">
      <c r="A9413" s="4">
        <v>554382.0</v>
      </c>
      <c r="B9413" s="4" t="s">
        <v>87</v>
      </c>
      <c r="C9413" s="5" t="s">
        <v>88</v>
      </c>
      <c r="D9413" s="5">
        <v>3.0</v>
      </c>
      <c r="E9413" s="5">
        <v>4.15</v>
      </c>
      <c r="F9413" s="4">
        <v>17365.0</v>
      </c>
      <c r="G9413" s="6">
        <v>44524.49652777778</v>
      </c>
      <c r="H9413" s="6" t="str">
        <f>VLOOKUP(F9413,'Customer Details'!$A$1:$B$3264,2,0)</f>
        <v>Australia</v>
      </c>
      <c r="I9413" s="7">
        <f t="shared" si="1"/>
        <v>12.45</v>
      </c>
      <c r="J9413" s="7">
        <f t="shared" si="2"/>
        <v>12.45</v>
      </c>
    </row>
    <row r="9414" ht="15.75" customHeight="1">
      <c r="A9414" s="4">
        <v>547910.0</v>
      </c>
      <c r="B9414" s="4" t="s">
        <v>73</v>
      </c>
      <c r="C9414" s="5" t="s">
        <v>74</v>
      </c>
      <c r="D9414" s="5">
        <v>2.0</v>
      </c>
      <c r="E9414" s="5">
        <v>0.42</v>
      </c>
      <c r="F9414" s="4">
        <v>14159.0</v>
      </c>
      <c r="G9414" s="6">
        <v>44467.51597222222</v>
      </c>
      <c r="H9414" s="6" t="str">
        <f>VLOOKUP(F9414,'Customer Details'!$A$1:$B$3264,2,0)</f>
        <v>Australia</v>
      </c>
      <c r="I9414" s="7">
        <f t="shared" si="1"/>
        <v>0.84</v>
      </c>
      <c r="J9414" s="7">
        <f t="shared" si="2"/>
        <v>0.84</v>
      </c>
    </row>
    <row r="9415" ht="15.75" customHeight="1">
      <c r="A9415" s="4">
        <v>537653.0</v>
      </c>
      <c r="B9415" s="4">
        <v>22107.0</v>
      </c>
      <c r="C9415" s="5" t="s">
        <v>985</v>
      </c>
      <c r="D9415" s="5">
        <v>1.0</v>
      </c>
      <c r="E9415" s="5">
        <v>3.75</v>
      </c>
      <c r="F9415" s="4">
        <v>17897.0</v>
      </c>
      <c r="G9415" s="6">
        <v>44354.6625</v>
      </c>
      <c r="H9415" s="6" t="str">
        <f>VLOOKUP(F9415,'Customer Details'!$A$1:$B$3264,2,0)</f>
        <v>United Kingdom</v>
      </c>
      <c r="I9415" s="7">
        <f t="shared" si="1"/>
        <v>3.75</v>
      </c>
      <c r="J9415" s="7">
        <f t="shared" si="2"/>
        <v>3.75</v>
      </c>
    </row>
    <row r="9416" ht="15.75" customHeight="1">
      <c r="A9416" s="4">
        <v>575179.0</v>
      </c>
      <c r="B9416" s="4" t="s">
        <v>368</v>
      </c>
      <c r="C9416" s="5" t="s">
        <v>369</v>
      </c>
      <c r="D9416" s="5">
        <v>4.0</v>
      </c>
      <c r="E9416" s="5">
        <v>4.25</v>
      </c>
      <c r="F9416" s="4">
        <v>14284.0</v>
      </c>
      <c r="G9416" s="6">
        <v>44690.34097222222</v>
      </c>
      <c r="H9416" s="6" t="str">
        <f>VLOOKUP(F9416,'Customer Details'!$A$1:$B$3264,2,0)</f>
        <v>India</v>
      </c>
      <c r="I9416" s="7">
        <f t="shared" si="1"/>
        <v>17</v>
      </c>
      <c r="J9416" s="7">
        <f t="shared" si="2"/>
        <v>17</v>
      </c>
    </row>
    <row r="9417" ht="15.75" customHeight="1">
      <c r="A9417" s="4">
        <v>579132.0</v>
      </c>
      <c r="B9417" s="4" t="s">
        <v>530</v>
      </c>
      <c r="C9417" s="5" t="s">
        <v>531</v>
      </c>
      <c r="D9417" s="5">
        <v>1.0</v>
      </c>
      <c r="E9417" s="5">
        <v>4.25</v>
      </c>
      <c r="F9417" s="4">
        <v>15022.0</v>
      </c>
      <c r="G9417" s="6">
        <v>44709.52430555555</v>
      </c>
      <c r="H9417" s="6" t="str">
        <f>VLOOKUP(F9417,'Customer Details'!$A$1:$B$3264,2,0)</f>
        <v>USA</v>
      </c>
      <c r="I9417" s="7">
        <f t="shared" si="1"/>
        <v>4.25</v>
      </c>
      <c r="J9417" s="7">
        <f t="shared" si="2"/>
        <v>4.25</v>
      </c>
    </row>
    <row r="9418" ht="15.75" customHeight="1">
      <c r="A9418" s="4">
        <v>577057.0</v>
      </c>
      <c r="B9418" s="4" t="s">
        <v>187</v>
      </c>
      <c r="C9418" s="5" t="s">
        <v>188</v>
      </c>
      <c r="D9418" s="5">
        <v>1.0</v>
      </c>
      <c r="E9418" s="5">
        <v>0.42</v>
      </c>
      <c r="F9418" s="4">
        <v>12748.0</v>
      </c>
      <c r="G9418" s="6">
        <v>44698.60138888889</v>
      </c>
      <c r="H9418" s="6" t="str">
        <f>VLOOKUP(F9418,'Customer Details'!$A$1:$B$3264,2,0)</f>
        <v>USA</v>
      </c>
      <c r="I9418" s="7">
        <f t="shared" si="1"/>
        <v>0.42</v>
      </c>
      <c r="J9418" s="7">
        <f t="shared" si="2"/>
        <v>0.42</v>
      </c>
    </row>
    <row r="9419" ht="15.75" customHeight="1">
      <c r="A9419" s="4" t="s">
        <v>2809</v>
      </c>
      <c r="B9419" s="4">
        <v>22294.0</v>
      </c>
      <c r="C9419" s="5" t="s">
        <v>312</v>
      </c>
      <c r="D9419" s="5">
        <v>-8.0</v>
      </c>
      <c r="E9419" s="5">
        <v>1.25</v>
      </c>
      <c r="F9419" s="4">
        <v>13924.0</v>
      </c>
      <c r="G9419" s="6">
        <v>44657.65694444445</v>
      </c>
      <c r="H9419" s="6" t="str">
        <f>VLOOKUP(F9419,'Customer Details'!$A$1:$B$3264,2,0)</f>
        <v>China</v>
      </c>
      <c r="I9419" s="7">
        <f t="shared" si="1"/>
        <v>-10</v>
      </c>
      <c r="J9419" s="7">
        <f t="shared" si="2"/>
        <v>10</v>
      </c>
    </row>
    <row r="9420" ht="15.75" customHeight="1">
      <c r="A9420" s="4">
        <v>556809.0</v>
      </c>
      <c r="B9420" s="4" t="s">
        <v>87</v>
      </c>
      <c r="C9420" s="5" t="s">
        <v>88</v>
      </c>
      <c r="D9420" s="5">
        <v>7.0</v>
      </c>
      <c r="E9420" s="5">
        <v>4.15</v>
      </c>
      <c r="F9420" s="4">
        <v>17179.0</v>
      </c>
      <c r="G9420" s="6">
        <v>44544.7</v>
      </c>
      <c r="H9420" s="6" t="str">
        <f>VLOOKUP(F9420,'Customer Details'!$A$1:$B$3264,2,0)</f>
        <v>India</v>
      </c>
      <c r="I9420" s="7">
        <f t="shared" si="1"/>
        <v>29.05</v>
      </c>
      <c r="J9420" s="7">
        <f t="shared" si="2"/>
        <v>29.05</v>
      </c>
    </row>
    <row r="9421" ht="15.75" customHeight="1">
      <c r="A9421" s="4">
        <v>578025.0</v>
      </c>
      <c r="B9421" s="4" t="s">
        <v>475</v>
      </c>
      <c r="C9421" s="5" t="s">
        <v>476</v>
      </c>
      <c r="D9421" s="5">
        <v>25.0</v>
      </c>
      <c r="E9421" s="5">
        <v>0.42</v>
      </c>
      <c r="F9421" s="4">
        <v>16722.0</v>
      </c>
      <c r="G9421" s="6">
        <v>44703.56111111111</v>
      </c>
      <c r="H9421" s="6" t="str">
        <f>VLOOKUP(F9421,'Customer Details'!$A$1:$B$3264,2,0)</f>
        <v>United Kingdom</v>
      </c>
      <c r="I9421" s="7">
        <f t="shared" si="1"/>
        <v>10.5</v>
      </c>
      <c r="J9421" s="7">
        <f t="shared" si="2"/>
        <v>10.5</v>
      </c>
    </row>
    <row r="9422" ht="15.75" customHeight="1">
      <c r="A9422" s="4">
        <v>567165.0</v>
      </c>
      <c r="B9422" s="4">
        <v>20713.0</v>
      </c>
      <c r="C9422" s="5" t="s">
        <v>3670</v>
      </c>
      <c r="D9422" s="5">
        <v>1.0</v>
      </c>
      <c r="E9422" s="5">
        <v>2.08</v>
      </c>
      <c r="F9422" s="4">
        <v>17841.0</v>
      </c>
      <c r="G9422" s="6">
        <v>44638.49861111111</v>
      </c>
      <c r="H9422" s="6" t="str">
        <f>VLOOKUP(F9422,'Customer Details'!$A$1:$B$3264,2,0)</f>
        <v>India</v>
      </c>
      <c r="I9422" s="7">
        <f t="shared" si="1"/>
        <v>2.08</v>
      </c>
      <c r="J9422" s="7">
        <f t="shared" si="2"/>
        <v>2.08</v>
      </c>
    </row>
    <row r="9423" ht="15.75" customHeight="1">
      <c r="A9423" s="4">
        <v>537224.0</v>
      </c>
      <c r="B9423" s="4">
        <v>22863.0</v>
      </c>
      <c r="C9423" s="5" t="s">
        <v>2958</v>
      </c>
      <c r="D9423" s="5">
        <v>1.0</v>
      </c>
      <c r="E9423" s="5">
        <v>2.95</v>
      </c>
      <c r="F9423" s="4">
        <v>13174.0</v>
      </c>
      <c r="G9423" s="6">
        <v>44352.68333333333</v>
      </c>
      <c r="H9423" s="6" t="str">
        <f>VLOOKUP(F9423,'Customer Details'!$A$1:$B$3264,2,0)</f>
        <v>USA</v>
      </c>
      <c r="I9423" s="7">
        <f t="shared" si="1"/>
        <v>2.95</v>
      </c>
      <c r="J9423" s="7">
        <f t="shared" si="2"/>
        <v>2.95</v>
      </c>
    </row>
    <row r="9424" ht="15.75" customHeight="1">
      <c r="A9424" s="4">
        <v>563924.0</v>
      </c>
      <c r="B9424" s="4">
        <v>22113.0</v>
      </c>
      <c r="C9424" s="5" t="s">
        <v>2017</v>
      </c>
      <c r="D9424" s="5">
        <v>3.0</v>
      </c>
      <c r="E9424" s="5">
        <v>3.75</v>
      </c>
      <c r="F9424" s="4">
        <v>15984.0</v>
      </c>
      <c r="G9424" s="6">
        <v>44613.60555555556</v>
      </c>
      <c r="H9424" s="6" t="str">
        <f>VLOOKUP(F9424,'Customer Details'!$A$1:$B$3264,2,0)</f>
        <v>USA</v>
      </c>
      <c r="I9424" s="7">
        <f t="shared" si="1"/>
        <v>11.25</v>
      </c>
      <c r="J9424" s="7">
        <f t="shared" si="2"/>
        <v>11.25</v>
      </c>
    </row>
    <row r="9425" ht="15.75" customHeight="1">
      <c r="A9425" s="4">
        <v>577483.0</v>
      </c>
      <c r="B9425" s="4" t="s">
        <v>30</v>
      </c>
      <c r="C9425" s="5" t="s">
        <v>31</v>
      </c>
      <c r="D9425" s="5">
        <v>1.0</v>
      </c>
      <c r="E9425" s="5">
        <v>4.25</v>
      </c>
      <c r="F9425" s="4">
        <v>14502.0</v>
      </c>
      <c r="G9425" s="6">
        <v>44701.49305555555</v>
      </c>
      <c r="H9425" s="6" t="str">
        <f>VLOOKUP(F9425,'Customer Details'!$A$1:$B$3264,2,0)</f>
        <v>China</v>
      </c>
      <c r="I9425" s="7">
        <f t="shared" si="1"/>
        <v>4.25</v>
      </c>
      <c r="J9425" s="7">
        <f t="shared" si="2"/>
        <v>4.25</v>
      </c>
    </row>
    <row r="9426" ht="15.75" customHeight="1">
      <c r="A9426" s="4">
        <v>580043.0</v>
      </c>
      <c r="B9426" s="4" t="s">
        <v>48</v>
      </c>
      <c r="C9426" s="5" t="s">
        <v>49</v>
      </c>
      <c r="D9426" s="5">
        <v>1.0</v>
      </c>
      <c r="E9426" s="5">
        <v>2.08</v>
      </c>
      <c r="F9426" s="4">
        <v>14527.0</v>
      </c>
      <c r="G9426" s="6">
        <v>44713.51736111111</v>
      </c>
      <c r="H9426" s="6" t="str">
        <f>VLOOKUP(F9426,'Customer Details'!$A$1:$B$3264,2,0)</f>
        <v>USA</v>
      </c>
      <c r="I9426" s="7">
        <f t="shared" si="1"/>
        <v>2.08</v>
      </c>
      <c r="J9426" s="7">
        <f t="shared" si="2"/>
        <v>2.08</v>
      </c>
    </row>
    <row r="9427" ht="15.75" customHeight="1">
      <c r="A9427" s="4" t="s">
        <v>934</v>
      </c>
      <c r="B9427" s="4">
        <v>37449.0</v>
      </c>
      <c r="C9427" s="5" t="s">
        <v>1435</v>
      </c>
      <c r="D9427" s="5">
        <v>-2.0</v>
      </c>
      <c r="E9427" s="5">
        <v>8.5</v>
      </c>
      <c r="F9427" s="4">
        <v>13798.0</v>
      </c>
      <c r="G9427" s="6">
        <v>44400.67222222222</v>
      </c>
      <c r="H9427" s="6" t="str">
        <f>VLOOKUP(F9427,'Customer Details'!$A$1:$B$3264,2,0)</f>
        <v>India</v>
      </c>
      <c r="I9427" s="7">
        <f t="shared" si="1"/>
        <v>-17</v>
      </c>
      <c r="J9427" s="7">
        <f t="shared" si="2"/>
        <v>17</v>
      </c>
    </row>
    <row r="9428" ht="15.75" customHeight="1">
      <c r="A9428" s="4" t="s">
        <v>3671</v>
      </c>
      <c r="B9428" s="4">
        <v>22960.0</v>
      </c>
      <c r="C9428" s="5" t="s">
        <v>21</v>
      </c>
      <c r="D9428" s="5">
        <v>-1.0</v>
      </c>
      <c r="E9428" s="5">
        <v>3.75</v>
      </c>
      <c r="F9428" s="4">
        <v>13098.0</v>
      </c>
      <c r="G9428" s="6">
        <v>44403.62777777778</v>
      </c>
      <c r="H9428" s="6" t="str">
        <f>VLOOKUP(F9428,'Customer Details'!$A$1:$B$3264,2,0)</f>
        <v>Australia</v>
      </c>
      <c r="I9428" s="7">
        <f t="shared" si="1"/>
        <v>-3.75</v>
      </c>
      <c r="J9428" s="7">
        <f t="shared" si="2"/>
        <v>3.75</v>
      </c>
    </row>
    <row r="9429" ht="15.75" customHeight="1">
      <c r="A9429" s="4">
        <v>554275.0</v>
      </c>
      <c r="B9429" s="4" t="s">
        <v>48</v>
      </c>
      <c r="C9429" s="5" t="s">
        <v>49</v>
      </c>
      <c r="D9429" s="5">
        <v>2.0</v>
      </c>
      <c r="E9429" s="5">
        <v>2.08</v>
      </c>
      <c r="F9429" s="4">
        <v>14903.0</v>
      </c>
      <c r="G9429" s="6">
        <v>44523.55347222222</v>
      </c>
      <c r="H9429" s="6" t="str">
        <f>VLOOKUP(F9429,'Customer Details'!$A$1:$B$3264,2,0)</f>
        <v>USA</v>
      </c>
      <c r="I9429" s="7">
        <f t="shared" si="1"/>
        <v>4.16</v>
      </c>
      <c r="J9429" s="7">
        <f t="shared" si="2"/>
        <v>4.16</v>
      </c>
    </row>
    <row r="9430" ht="15.75" customHeight="1">
      <c r="A9430" s="4">
        <v>576071.0</v>
      </c>
      <c r="B9430" s="4" t="s">
        <v>340</v>
      </c>
      <c r="C9430" s="5" t="s">
        <v>341</v>
      </c>
      <c r="D9430" s="5">
        <v>1.0</v>
      </c>
      <c r="E9430" s="5">
        <v>2.1</v>
      </c>
      <c r="F9430" s="4">
        <v>18069.0</v>
      </c>
      <c r="G9430" s="6">
        <v>44694.66875</v>
      </c>
      <c r="H9430" s="6" t="str">
        <f>VLOOKUP(F9430,'Customer Details'!$A$1:$B$3264,2,0)</f>
        <v>United Kingdom</v>
      </c>
      <c r="I9430" s="7">
        <f t="shared" si="1"/>
        <v>2.1</v>
      </c>
      <c r="J9430" s="7">
        <f t="shared" si="2"/>
        <v>2.1</v>
      </c>
    </row>
    <row r="9431" ht="15.75" customHeight="1">
      <c r="A9431" s="4">
        <v>562377.0</v>
      </c>
      <c r="B9431" s="4" t="s">
        <v>313</v>
      </c>
      <c r="C9431" s="5" t="s">
        <v>314</v>
      </c>
      <c r="D9431" s="5">
        <v>3.0</v>
      </c>
      <c r="E9431" s="5">
        <v>0.42</v>
      </c>
      <c r="F9431" s="4">
        <v>14535.0</v>
      </c>
      <c r="G9431" s="6">
        <v>44596.62777777778</v>
      </c>
      <c r="H9431" s="6" t="str">
        <f>VLOOKUP(F9431,'Customer Details'!$A$1:$B$3264,2,0)</f>
        <v>United Kingdom</v>
      </c>
      <c r="I9431" s="7">
        <f t="shared" si="1"/>
        <v>1.26</v>
      </c>
      <c r="J9431" s="7">
        <f t="shared" si="2"/>
        <v>1.26</v>
      </c>
    </row>
    <row r="9432" ht="15.75" customHeight="1">
      <c r="A9432" s="4">
        <v>541111.0</v>
      </c>
      <c r="B9432" s="4" t="s">
        <v>52</v>
      </c>
      <c r="C9432" s="5" t="s">
        <v>53</v>
      </c>
      <c r="D9432" s="5">
        <v>6.0</v>
      </c>
      <c r="E9432" s="5">
        <v>2.1</v>
      </c>
      <c r="F9432" s="4">
        <v>15687.0</v>
      </c>
      <c r="G9432" s="6">
        <v>44390.63402777778</v>
      </c>
      <c r="H9432" s="6" t="str">
        <f>VLOOKUP(F9432,'Customer Details'!$A$1:$B$3264,2,0)</f>
        <v>USA</v>
      </c>
      <c r="I9432" s="7">
        <f t="shared" si="1"/>
        <v>12.6</v>
      </c>
      <c r="J9432" s="7">
        <f t="shared" si="2"/>
        <v>12.6</v>
      </c>
    </row>
    <row r="9433" ht="15.75" customHeight="1">
      <c r="A9433" s="4" t="s">
        <v>1370</v>
      </c>
      <c r="B9433" s="4">
        <v>20711.0</v>
      </c>
      <c r="C9433" s="5" t="s">
        <v>145</v>
      </c>
      <c r="D9433" s="5">
        <v>-2.0</v>
      </c>
      <c r="E9433" s="5">
        <v>1.65</v>
      </c>
      <c r="F9433" s="4">
        <v>13798.0</v>
      </c>
      <c r="G9433" s="6">
        <v>44357.62569444445</v>
      </c>
      <c r="H9433" s="6" t="str">
        <f>VLOOKUP(F9433,'Customer Details'!$A$1:$B$3264,2,0)</f>
        <v>India</v>
      </c>
      <c r="I9433" s="7">
        <f t="shared" si="1"/>
        <v>-3.3</v>
      </c>
      <c r="J9433" s="7">
        <f t="shared" si="2"/>
        <v>3.3</v>
      </c>
    </row>
    <row r="9434" ht="15.75" customHeight="1">
      <c r="A9434" s="4">
        <v>563022.0</v>
      </c>
      <c r="B9434" s="4" t="s">
        <v>1848</v>
      </c>
      <c r="C9434" s="5" t="s">
        <v>1849</v>
      </c>
      <c r="D9434" s="5">
        <v>4.0</v>
      </c>
      <c r="E9434" s="5">
        <v>0.65</v>
      </c>
      <c r="F9434" s="4">
        <v>17248.0</v>
      </c>
      <c r="G9434" s="6">
        <v>44603.56527777778</v>
      </c>
      <c r="H9434" s="6" t="str">
        <f>VLOOKUP(F9434,'Customer Details'!$A$1:$B$3264,2,0)</f>
        <v>United Kingdom</v>
      </c>
      <c r="I9434" s="7">
        <f t="shared" si="1"/>
        <v>2.6</v>
      </c>
      <c r="J9434" s="7">
        <f t="shared" si="2"/>
        <v>2.6</v>
      </c>
    </row>
    <row r="9435" ht="15.75" customHeight="1">
      <c r="A9435" s="4">
        <v>567699.0</v>
      </c>
      <c r="B9435" s="4" t="s">
        <v>1323</v>
      </c>
      <c r="C9435" s="5" t="s">
        <v>1324</v>
      </c>
      <c r="D9435" s="5">
        <v>3.0</v>
      </c>
      <c r="E9435" s="5">
        <v>12.75</v>
      </c>
      <c r="F9435" s="4">
        <v>17466.0</v>
      </c>
      <c r="G9435" s="6">
        <v>44642.38611111111</v>
      </c>
      <c r="H9435" s="6" t="str">
        <f>VLOOKUP(F9435,'Customer Details'!$A$1:$B$3264,2,0)</f>
        <v>Australia</v>
      </c>
      <c r="I9435" s="7">
        <f t="shared" si="1"/>
        <v>38.25</v>
      </c>
      <c r="J9435" s="7">
        <f t="shared" si="2"/>
        <v>38.25</v>
      </c>
    </row>
    <row r="9436" ht="15.75" customHeight="1">
      <c r="A9436" s="4">
        <v>573531.0</v>
      </c>
      <c r="B9436" s="4" t="s">
        <v>436</v>
      </c>
      <c r="C9436" s="5" t="s">
        <v>437</v>
      </c>
      <c r="D9436" s="5">
        <v>48.0</v>
      </c>
      <c r="E9436" s="5">
        <v>1.25</v>
      </c>
      <c r="F9436" s="4">
        <v>12909.0</v>
      </c>
      <c r="G9436" s="6">
        <v>44681.52986111111</v>
      </c>
      <c r="H9436" s="6" t="str">
        <f>VLOOKUP(F9436,'Customer Details'!$A$1:$B$3264,2,0)</f>
        <v>Australia</v>
      </c>
      <c r="I9436" s="7">
        <f t="shared" si="1"/>
        <v>60</v>
      </c>
      <c r="J9436" s="7">
        <f t="shared" si="2"/>
        <v>60</v>
      </c>
    </row>
    <row r="9437" ht="15.75" customHeight="1">
      <c r="A9437" s="4">
        <v>549830.0</v>
      </c>
      <c r="B9437" s="4" t="s">
        <v>427</v>
      </c>
      <c r="C9437" s="5" t="s">
        <v>428</v>
      </c>
      <c r="D9437" s="5">
        <v>16.0</v>
      </c>
      <c r="E9437" s="5">
        <v>0.42</v>
      </c>
      <c r="F9437" s="4">
        <v>17811.0</v>
      </c>
      <c r="G9437" s="6">
        <v>44481.54236111111</v>
      </c>
      <c r="H9437" s="6" t="str">
        <f>VLOOKUP(F9437,'Customer Details'!$A$1:$B$3264,2,0)</f>
        <v>USA</v>
      </c>
      <c r="I9437" s="7">
        <f t="shared" si="1"/>
        <v>6.72</v>
      </c>
      <c r="J9437" s="7">
        <f t="shared" si="2"/>
        <v>6.72</v>
      </c>
    </row>
    <row r="9438" ht="15.75" customHeight="1">
      <c r="A9438" s="4">
        <v>554157.0</v>
      </c>
      <c r="B9438" s="4" t="s">
        <v>67</v>
      </c>
      <c r="C9438" s="5" t="s">
        <v>68</v>
      </c>
      <c r="D9438" s="5">
        <v>1.0</v>
      </c>
      <c r="E9438" s="5">
        <v>2.08</v>
      </c>
      <c r="F9438" s="4">
        <v>18283.0</v>
      </c>
      <c r="G9438" s="6">
        <v>44523.48125</v>
      </c>
      <c r="H9438" s="6" t="str">
        <f>VLOOKUP(F9438,'Customer Details'!$A$1:$B$3264,2,0)</f>
        <v>China</v>
      </c>
      <c r="I9438" s="7">
        <f t="shared" si="1"/>
        <v>2.08</v>
      </c>
      <c r="J9438" s="7">
        <f t="shared" si="2"/>
        <v>2.08</v>
      </c>
    </row>
    <row r="9439" ht="15.75" customHeight="1">
      <c r="A9439" s="4">
        <v>562984.0</v>
      </c>
      <c r="B9439" s="4" t="s">
        <v>77</v>
      </c>
      <c r="C9439" s="5" t="s">
        <v>78</v>
      </c>
      <c r="D9439" s="5">
        <v>1.0</v>
      </c>
      <c r="E9439" s="5">
        <v>4.15</v>
      </c>
      <c r="F9439" s="4">
        <v>17841.0</v>
      </c>
      <c r="G9439" s="6">
        <v>44603.48958333334</v>
      </c>
      <c r="H9439" s="6" t="str">
        <f>VLOOKUP(F9439,'Customer Details'!$A$1:$B$3264,2,0)</f>
        <v>India</v>
      </c>
      <c r="I9439" s="7">
        <f t="shared" si="1"/>
        <v>4.15</v>
      </c>
      <c r="J9439" s="7">
        <f t="shared" si="2"/>
        <v>4.15</v>
      </c>
    </row>
    <row r="9440" ht="15.75" customHeight="1">
      <c r="A9440" s="4">
        <v>543805.0</v>
      </c>
      <c r="B9440" s="4" t="s">
        <v>313</v>
      </c>
      <c r="C9440" s="5" t="s">
        <v>314</v>
      </c>
      <c r="D9440" s="5">
        <v>12.0</v>
      </c>
      <c r="E9440" s="5">
        <v>1.25</v>
      </c>
      <c r="F9440" s="4">
        <v>17050.0</v>
      </c>
      <c r="G9440" s="6">
        <v>44421.52847222222</v>
      </c>
      <c r="H9440" s="6" t="str">
        <f>VLOOKUP(F9440,'Customer Details'!$A$1:$B$3264,2,0)</f>
        <v>USA</v>
      </c>
      <c r="I9440" s="7">
        <f t="shared" si="1"/>
        <v>15</v>
      </c>
      <c r="J9440" s="7">
        <f t="shared" si="2"/>
        <v>15</v>
      </c>
    </row>
    <row r="9441" ht="15.75" customHeight="1">
      <c r="A9441" s="4" t="s">
        <v>247</v>
      </c>
      <c r="B9441" s="4">
        <v>22414.0</v>
      </c>
      <c r="C9441" s="5" t="s">
        <v>3672</v>
      </c>
      <c r="D9441" s="5">
        <v>-1.0</v>
      </c>
      <c r="E9441" s="5">
        <v>8.25</v>
      </c>
      <c r="F9441" s="4">
        <v>14410.0</v>
      </c>
      <c r="G9441" s="6">
        <v>44705.46944444445</v>
      </c>
      <c r="H9441" s="6" t="str">
        <f>VLOOKUP(F9441,'Customer Details'!$A$1:$B$3264,2,0)</f>
        <v>United Kingdom</v>
      </c>
      <c r="I9441" s="7">
        <f t="shared" si="1"/>
        <v>-8.25</v>
      </c>
      <c r="J9441" s="7">
        <f t="shared" si="2"/>
        <v>8.25</v>
      </c>
    </row>
    <row r="9442" ht="15.75" customHeight="1">
      <c r="A9442" s="4">
        <v>544051.0</v>
      </c>
      <c r="B9442" s="4" t="s">
        <v>48</v>
      </c>
      <c r="C9442" s="5" t="s">
        <v>49</v>
      </c>
      <c r="D9442" s="5">
        <v>10.0</v>
      </c>
      <c r="E9442" s="5">
        <v>1.95</v>
      </c>
      <c r="F9442" s="4">
        <v>16700.0</v>
      </c>
      <c r="G9442" s="6">
        <v>44423.52777777778</v>
      </c>
      <c r="H9442" s="6" t="str">
        <f>VLOOKUP(F9442,'Customer Details'!$A$1:$B$3264,2,0)</f>
        <v>Australia</v>
      </c>
      <c r="I9442" s="7">
        <f t="shared" si="1"/>
        <v>19.5</v>
      </c>
      <c r="J9442" s="7">
        <f t="shared" si="2"/>
        <v>19.5</v>
      </c>
    </row>
    <row r="9443" ht="15.75" customHeight="1">
      <c r="A9443" s="4">
        <v>564346.0</v>
      </c>
      <c r="B9443" s="4" t="s">
        <v>790</v>
      </c>
      <c r="C9443" s="5" t="s">
        <v>791</v>
      </c>
      <c r="D9443" s="5">
        <v>12.0</v>
      </c>
      <c r="E9443" s="5">
        <v>0.65</v>
      </c>
      <c r="F9443" s="4">
        <v>15727.0</v>
      </c>
      <c r="G9443" s="6">
        <v>44616.62083333333</v>
      </c>
      <c r="H9443" s="6" t="str">
        <f>VLOOKUP(F9443,'Customer Details'!$A$1:$B$3264,2,0)</f>
        <v>China</v>
      </c>
      <c r="I9443" s="7">
        <f t="shared" si="1"/>
        <v>7.8</v>
      </c>
      <c r="J9443" s="7">
        <f t="shared" si="2"/>
        <v>7.8</v>
      </c>
    </row>
    <row r="9444" ht="15.75" customHeight="1">
      <c r="A9444" s="4">
        <v>580396.0</v>
      </c>
      <c r="B9444" s="4">
        <v>21889.0</v>
      </c>
      <c r="C9444" s="5" t="s">
        <v>3673</v>
      </c>
      <c r="D9444" s="5">
        <v>1.0</v>
      </c>
      <c r="E9444" s="5">
        <v>1.25</v>
      </c>
      <c r="F9444" s="4">
        <v>13838.0</v>
      </c>
      <c r="G9444" s="6">
        <v>44716.45833333334</v>
      </c>
      <c r="H9444" s="6" t="str">
        <f>VLOOKUP(F9444,'Customer Details'!$A$1:$B$3264,2,0)</f>
        <v>United Kingdom</v>
      </c>
      <c r="I9444" s="7">
        <f t="shared" si="1"/>
        <v>1.25</v>
      </c>
      <c r="J9444" s="7">
        <f t="shared" si="2"/>
        <v>1.25</v>
      </c>
    </row>
    <row r="9445" ht="15.75" customHeight="1">
      <c r="A9445" s="4">
        <v>563196.0</v>
      </c>
      <c r="B9445" s="4" t="s">
        <v>22</v>
      </c>
      <c r="C9445" s="5" t="s">
        <v>23</v>
      </c>
      <c r="D9445" s="5">
        <v>10.0</v>
      </c>
      <c r="E9445" s="5">
        <v>2.08</v>
      </c>
      <c r="F9445" s="4">
        <v>14406.0</v>
      </c>
      <c r="G9445" s="6">
        <v>44604.70416666667</v>
      </c>
      <c r="H9445" s="6" t="str">
        <f>VLOOKUP(F9445,'Customer Details'!$A$1:$B$3264,2,0)</f>
        <v>India</v>
      </c>
      <c r="I9445" s="7">
        <f t="shared" si="1"/>
        <v>20.8</v>
      </c>
      <c r="J9445" s="7">
        <f t="shared" si="2"/>
        <v>20.8</v>
      </c>
    </row>
    <row r="9446" ht="15.75" customHeight="1">
      <c r="A9446" s="4">
        <v>566290.0</v>
      </c>
      <c r="B9446" s="4">
        <v>22419.0</v>
      </c>
      <c r="C9446" s="5" t="s">
        <v>3674</v>
      </c>
      <c r="D9446" s="5">
        <v>1.0</v>
      </c>
      <c r="E9446" s="5">
        <v>0.42</v>
      </c>
      <c r="F9446" s="4">
        <v>14456.0</v>
      </c>
      <c r="G9446" s="6">
        <v>44631.64166666667</v>
      </c>
      <c r="H9446" s="6" t="str">
        <f>VLOOKUP(F9446,'Customer Details'!$A$1:$B$3264,2,0)</f>
        <v>USA</v>
      </c>
      <c r="I9446" s="7">
        <f t="shared" si="1"/>
        <v>0.42</v>
      </c>
      <c r="J9446" s="7">
        <f t="shared" si="2"/>
        <v>0.42</v>
      </c>
    </row>
    <row r="9447" ht="15.75" customHeight="1">
      <c r="A9447" s="4">
        <v>573151.0</v>
      </c>
      <c r="B9447" s="4" t="s">
        <v>530</v>
      </c>
      <c r="C9447" s="5" t="s">
        <v>531</v>
      </c>
      <c r="D9447" s="5">
        <v>2.0</v>
      </c>
      <c r="E9447" s="5">
        <v>4.25</v>
      </c>
      <c r="F9447" s="4">
        <v>17602.0</v>
      </c>
      <c r="G9447" s="6">
        <v>44678.83958333333</v>
      </c>
      <c r="H9447" s="6" t="str">
        <f>VLOOKUP(F9447,'Customer Details'!$A$1:$B$3264,2,0)</f>
        <v>Australia</v>
      </c>
      <c r="I9447" s="7">
        <f t="shared" si="1"/>
        <v>8.5</v>
      </c>
      <c r="J9447" s="7">
        <f t="shared" si="2"/>
        <v>8.5</v>
      </c>
    </row>
    <row r="9448" ht="15.75" customHeight="1">
      <c r="A9448" s="4">
        <v>553576.0</v>
      </c>
      <c r="B9448" s="4">
        <v>20752.0</v>
      </c>
      <c r="C9448" s="5" t="s">
        <v>2572</v>
      </c>
      <c r="D9448" s="5">
        <v>6.0</v>
      </c>
      <c r="E9448" s="5">
        <v>2.1</v>
      </c>
      <c r="F9448" s="4">
        <v>14282.0</v>
      </c>
      <c r="G9448" s="6">
        <v>44518.43680555555</v>
      </c>
      <c r="H9448" s="6" t="str">
        <f>VLOOKUP(F9448,'Customer Details'!$A$1:$B$3264,2,0)</f>
        <v>USA</v>
      </c>
      <c r="I9448" s="7">
        <f t="shared" si="1"/>
        <v>12.6</v>
      </c>
      <c r="J9448" s="7">
        <f t="shared" si="2"/>
        <v>12.6</v>
      </c>
    </row>
    <row r="9449" ht="15.75" customHeight="1">
      <c r="A9449" s="4">
        <v>549966.0</v>
      </c>
      <c r="B9449" s="4" t="s">
        <v>91</v>
      </c>
      <c r="C9449" s="5" t="s">
        <v>92</v>
      </c>
      <c r="D9449" s="5">
        <v>6.0</v>
      </c>
      <c r="E9449" s="5">
        <v>2.1</v>
      </c>
      <c r="F9449" s="4">
        <v>16224.0</v>
      </c>
      <c r="G9449" s="6">
        <v>44482.59513888889</v>
      </c>
      <c r="H9449" s="6" t="str">
        <f>VLOOKUP(F9449,'Customer Details'!$A$1:$B$3264,2,0)</f>
        <v>China</v>
      </c>
      <c r="I9449" s="7">
        <f t="shared" si="1"/>
        <v>12.6</v>
      </c>
      <c r="J9449" s="7">
        <f t="shared" si="2"/>
        <v>12.6</v>
      </c>
    </row>
    <row r="9450" ht="15.75" customHeight="1">
      <c r="A9450" s="4">
        <v>551987.0</v>
      </c>
      <c r="B9450" s="4" t="s">
        <v>38</v>
      </c>
      <c r="C9450" s="5" t="s">
        <v>39</v>
      </c>
      <c r="D9450" s="5">
        <v>7.0</v>
      </c>
      <c r="E9450" s="5">
        <v>2.95</v>
      </c>
      <c r="F9450" s="4">
        <v>15005.0</v>
      </c>
      <c r="G9450" s="6">
        <v>44505.62152777778</v>
      </c>
      <c r="H9450" s="6" t="str">
        <f>VLOOKUP(F9450,'Customer Details'!$A$1:$B$3264,2,0)</f>
        <v>USA</v>
      </c>
      <c r="I9450" s="7">
        <f t="shared" si="1"/>
        <v>20.65</v>
      </c>
      <c r="J9450" s="7">
        <f t="shared" si="2"/>
        <v>20.65</v>
      </c>
    </row>
    <row r="9451" ht="15.75" customHeight="1">
      <c r="A9451" s="4">
        <v>545184.0</v>
      </c>
      <c r="B9451" s="4" t="s">
        <v>165</v>
      </c>
      <c r="C9451" s="5" t="s">
        <v>166</v>
      </c>
      <c r="D9451" s="5">
        <v>12.0</v>
      </c>
      <c r="E9451" s="5">
        <v>1.25</v>
      </c>
      <c r="F9451" s="4">
        <v>13292.0</v>
      </c>
      <c r="G9451" s="6">
        <v>44436.625</v>
      </c>
      <c r="H9451" s="6" t="str">
        <f>VLOOKUP(F9451,'Customer Details'!$A$1:$B$3264,2,0)</f>
        <v>United Kingdom</v>
      </c>
      <c r="I9451" s="7">
        <f t="shared" si="1"/>
        <v>15</v>
      </c>
      <c r="J9451" s="7">
        <f t="shared" si="2"/>
        <v>15</v>
      </c>
    </row>
    <row r="9452" ht="15.75" customHeight="1">
      <c r="A9452" s="4">
        <v>569983.0</v>
      </c>
      <c r="B9452" s="4" t="s">
        <v>1996</v>
      </c>
      <c r="C9452" s="5" t="s">
        <v>1997</v>
      </c>
      <c r="D9452" s="5">
        <v>3.0</v>
      </c>
      <c r="E9452" s="5">
        <v>2.95</v>
      </c>
      <c r="F9452" s="4">
        <v>17231.0</v>
      </c>
      <c r="G9452" s="6">
        <v>44657.82569444444</v>
      </c>
      <c r="H9452" s="6" t="str">
        <f>VLOOKUP(F9452,'Customer Details'!$A$1:$B$3264,2,0)</f>
        <v>China</v>
      </c>
      <c r="I9452" s="7">
        <f t="shared" si="1"/>
        <v>8.85</v>
      </c>
      <c r="J9452" s="7">
        <f t="shared" si="2"/>
        <v>8.85</v>
      </c>
    </row>
    <row r="9453" ht="15.75" customHeight="1">
      <c r="A9453" s="4">
        <v>547362.0</v>
      </c>
      <c r="B9453" s="4" t="s">
        <v>744</v>
      </c>
      <c r="C9453" s="5" t="s">
        <v>745</v>
      </c>
      <c r="D9453" s="5">
        <v>24.0</v>
      </c>
      <c r="E9453" s="5">
        <v>1.95</v>
      </c>
      <c r="F9453" s="4">
        <v>13694.0</v>
      </c>
      <c r="G9453" s="6">
        <v>44461.52291666667</v>
      </c>
      <c r="H9453" s="6" t="str">
        <f>VLOOKUP(F9453,'Customer Details'!$A$1:$B$3264,2,0)</f>
        <v>USA</v>
      </c>
      <c r="I9453" s="7">
        <f t="shared" si="1"/>
        <v>46.8</v>
      </c>
      <c r="J9453" s="7">
        <f t="shared" si="2"/>
        <v>46.8</v>
      </c>
    </row>
    <row r="9454" ht="15.75" customHeight="1">
      <c r="A9454" s="4">
        <v>578806.0</v>
      </c>
      <c r="B9454" s="4" t="s">
        <v>1267</v>
      </c>
      <c r="C9454" s="5" t="s">
        <v>1268</v>
      </c>
      <c r="D9454" s="5">
        <v>36.0</v>
      </c>
      <c r="E9454" s="5">
        <v>0.39</v>
      </c>
      <c r="F9454" s="4">
        <v>13149.0</v>
      </c>
      <c r="G9454" s="6">
        <v>44706.54791666667</v>
      </c>
      <c r="H9454" s="6" t="str">
        <f>VLOOKUP(F9454,'Customer Details'!$A$1:$B$3264,2,0)</f>
        <v>USA</v>
      </c>
      <c r="I9454" s="7">
        <f t="shared" si="1"/>
        <v>14.04</v>
      </c>
      <c r="J9454" s="7">
        <f t="shared" si="2"/>
        <v>14.04</v>
      </c>
    </row>
    <row r="9455" ht="15.75" customHeight="1">
      <c r="A9455" s="4">
        <v>571292.0</v>
      </c>
      <c r="B9455" s="4" t="s">
        <v>894</v>
      </c>
      <c r="C9455" s="5" t="s">
        <v>895</v>
      </c>
      <c r="D9455" s="5">
        <v>2.0</v>
      </c>
      <c r="E9455" s="5">
        <v>2.95</v>
      </c>
      <c r="F9455" s="4">
        <v>15311.0</v>
      </c>
      <c r="G9455" s="6">
        <v>44667.65625</v>
      </c>
      <c r="H9455" s="6" t="str">
        <f>VLOOKUP(F9455,'Customer Details'!$A$1:$B$3264,2,0)</f>
        <v>USA</v>
      </c>
      <c r="I9455" s="7">
        <f t="shared" si="1"/>
        <v>5.9</v>
      </c>
      <c r="J9455" s="7">
        <f t="shared" si="2"/>
        <v>5.9</v>
      </c>
    </row>
    <row r="9456" ht="15.75" customHeight="1">
      <c r="A9456" s="4" t="s">
        <v>2108</v>
      </c>
      <c r="B9456" s="4">
        <v>22730.0</v>
      </c>
      <c r="C9456" s="5" t="s">
        <v>3154</v>
      </c>
      <c r="D9456" s="5">
        <v>-1.0</v>
      </c>
      <c r="E9456" s="5">
        <v>3.75</v>
      </c>
      <c r="F9456" s="4">
        <v>15514.0</v>
      </c>
      <c r="G9456" s="6">
        <v>44357.58541666667</v>
      </c>
      <c r="H9456" s="6" t="str">
        <f>VLOOKUP(F9456,'Customer Details'!$A$1:$B$3264,2,0)</f>
        <v>United Kingdom</v>
      </c>
      <c r="I9456" s="7">
        <f t="shared" si="1"/>
        <v>-3.75</v>
      </c>
      <c r="J9456" s="7">
        <f t="shared" si="2"/>
        <v>3.75</v>
      </c>
    </row>
    <row r="9457" ht="15.75" customHeight="1">
      <c r="A9457" s="4" t="s">
        <v>3675</v>
      </c>
      <c r="B9457" s="4">
        <v>22784.0</v>
      </c>
      <c r="C9457" s="5" t="s">
        <v>1338</v>
      </c>
      <c r="D9457" s="5">
        <v>-1.0</v>
      </c>
      <c r="E9457" s="5">
        <v>4.95</v>
      </c>
      <c r="F9457" s="4">
        <v>17096.0</v>
      </c>
      <c r="G9457" s="6">
        <v>44587.42916666667</v>
      </c>
      <c r="H9457" s="6" t="str">
        <f>VLOOKUP(F9457,'Customer Details'!$A$1:$B$3264,2,0)</f>
        <v>Australia</v>
      </c>
      <c r="I9457" s="7">
        <f t="shared" si="1"/>
        <v>-4.95</v>
      </c>
      <c r="J9457" s="7">
        <f t="shared" si="2"/>
        <v>4.95</v>
      </c>
    </row>
    <row r="9458" ht="15.75" customHeight="1">
      <c r="A9458" s="4">
        <v>570488.0</v>
      </c>
      <c r="B9458" s="4" t="s">
        <v>460</v>
      </c>
      <c r="C9458" s="5" t="s">
        <v>461</v>
      </c>
      <c r="D9458" s="5">
        <v>6.0</v>
      </c>
      <c r="E9458" s="5">
        <v>0.83</v>
      </c>
      <c r="F9458" s="4">
        <v>14096.0</v>
      </c>
      <c r="G9458" s="6">
        <v>44661.71666666667</v>
      </c>
      <c r="H9458" s="6" t="str">
        <f>VLOOKUP(F9458,'Customer Details'!$A$1:$B$3264,2,0)</f>
        <v>USA</v>
      </c>
      <c r="I9458" s="7">
        <f t="shared" si="1"/>
        <v>4.98</v>
      </c>
      <c r="J9458" s="7">
        <f t="shared" si="2"/>
        <v>4.98</v>
      </c>
    </row>
    <row r="9459" ht="15.75" customHeight="1">
      <c r="A9459" s="4">
        <v>572216.0</v>
      </c>
      <c r="B9459" s="4" t="s">
        <v>212</v>
      </c>
      <c r="C9459" s="5" t="s">
        <v>213</v>
      </c>
      <c r="D9459" s="5">
        <v>5.0</v>
      </c>
      <c r="E9459" s="5">
        <v>0.65</v>
      </c>
      <c r="F9459" s="4">
        <v>16015.0</v>
      </c>
      <c r="G9459" s="6">
        <v>44672.53888888889</v>
      </c>
      <c r="H9459" s="6" t="str">
        <f>VLOOKUP(F9459,'Customer Details'!$A$1:$B$3264,2,0)</f>
        <v>Australia</v>
      </c>
      <c r="I9459" s="7">
        <f t="shared" si="1"/>
        <v>3.25</v>
      </c>
      <c r="J9459" s="7">
        <f t="shared" si="2"/>
        <v>3.25</v>
      </c>
    </row>
    <row r="9460" ht="15.75" customHeight="1">
      <c r="A9460" s="4">
        <v>566269.0</v>
      </c>
      <c r="B9460" s="4" t="s">
        <v>1049</v>
      </c>
      <c r="C9460" s="5" t="s">
        <v>1429</v>
      </c>
      <c r="D9460" s="5">
        <v>1.0</v>
      </c>
      <c r="E9460" s="5">
        <v>2.95</v>
      </c>
      <c r="F9460" s="4">
        <v>17864.0</v>
      </c>
      <c r="G9460" s="6">
        <v>44631.56875</v>
      </c>
      <c r="H9460" s="6" t="str">
        <f>VLOOKUP(F9460,'Customer Details'!$A$1:$B$3264,2,0)</f>
        <v>United Kingdom</v>
      </c>
      <c r="I9460" s="7">
        <f t="shared" si="1"/>
        <v>2.95</v>
      </c>
      <c r="J9460" s="7">
        <f t="shared" si="2"/>
        <v>2.95</v>
      </c>
    </row>
    <row r="9461" ht="15.75" customHeight="1">
      <c r="A9461" s="4">
        <v>576463.0</v>
      </c>
      <c r="B9461" s="4">
        <v>22422.0</v>
      </c>
      <c r="C9461" s="5" t="s">
        <v>3676</v>
      </c>
      <c r="D9461" s="5">
        <v>1.0</v>
      </c>
      <c r="E9461" s="5">
        <v>0.65</v>
      </c>
      <c r="F9461" s="4">
        <v>17974.0</v>
      </c>
      <c r="G9461" s="6">
        <v>44696.48402777778</v>
      </c>
      <c r="H9461" s="6" t="str">
        <f>VLOOKUP(F9461,'Customer Details'!$A$1:$B$3264,2,0)</f>
        <v>United Kingdom</v>
      </c>
      <c r="I9461" s="7">
        <f t="shared" si="1"/>
        <v>0.65</v>
      </c>
      <c r="J9461" s="7">
        <f t="shared" si="2"/>
        <v>0.65</v>
      </c>
    </row>
    <row r="9462" ht="15.75" customHeight="1">
      <c r="A9462" s="4" t="s">
        <v>2233</v>
      </c>
      <c r="B9462" s="4">
        <v>22492.0</v>
      </c>
      <c r="C9462" s="5" t="s">
        <v>1009</v>
      </c>
      <c r="D9462" s="5">
        <v>-2.0</v>
      </c>
      <c r="E9462" s="5">
        <v>0.65</v>
      </c>
      <c r="F9462" s="4">
        <v>14049.0</v>
      </c>
      <c r="G9462" s="6">
        <v>44704.4375</v>
      </c>
      <c r="H9462" s="6" t="str">
        <f>VLOOKUP(F9462,'Customer Details'!$A$1:$B$3264,2,0)</f>
        <v>Australia</v>
      </c>
      <c r="I9462" s="7">
        <f t="shared" si="1"/>
        <v>-1.3</v>
      </c>
      <c r="J9462" s="7">
        <f t="shared" si="2"/>
        <v>1.3</v>
      </c>
    </row>
    <row r="9463" ht="15.75" customHeight="1">
      <c r="A9463" s="4">
        <v>544040.0</v>
      </c>
      <c r="B9463" s="4" t="s">
        <v>165</v>
      </c>
      <c r="C9463" s="5" t="s">
        <v>166</v>
      </c>
      <c r="D9463" s="5">
        <v>1.0</v>
      </c>
      <c r="E9463" s="5">
        <v>1.25</v>
      </c>
      <c r="F9463" s="4">
        <v>14701.0</v>
      </c>
      <c r="G9463" s="6">
        <v>44423.48611111111</v>
      </c>
      <c r="H9463" s="6" t="str">
        <f>VLOOKUP(F9463,'Customer Details'!$A$1:$B$3264,2,0)</f>
        <v>India</v>
      </c>
      <c r="I9463" s="7">
        <f t="shared" si="1"/>
        <v>1.25</v>
      </c>
      <c r="J9463" s="7">
        <f t="shared" si="2"/>
        <v>1.25</v>
      </c>
    </row>
    <row r="9464" ht="15.75" customHeight="1">
      <c r="A9464" s="4">
        <v>544450.0</v>
      </c>
      <c r="B9464" s="4">
        <v>22430.0</v>
      </c>
      <c r="C9464" s="5" t="s">
        <v>1343</v>
      </c>
      <c r="D9464" s="5">
        <v>1.0</v>
      </c>
      <c r="E9464" s="5">
        <v>4.95</v>
      </c>
      <c r="F9464" s="4">
        <v>17811.0</v>
      </c>
      <c r="G9464" s="6">
        <v>44428.51597222222</v>
      </c>
      <c r="H9464" s="6" t="str">
        <f>VLOOKUP(F9464,'Customer Details'!$A$1:$B$3264,2,0)</f>
        <v>USA</v>
      </c>
      <c r="I9464" s="7">
        <f t="shared" si="1"/>
        <v>4.95</v>
      </c>
      <c r="J9464" s="7">
        <f t="shared" si="2"/>
        <v>4.95</v>
      </c>
    </row>
    <row r="9465" ht="15.75" customHeight="1">
      <c r="A9465" s="4">
        <v>558461.0</v>
      </c>
      <c r="B9465" s="4" t="s">
        <v>185</v>
      </c>
      <c r="C9465" s="5" t="s">
        <v>186</v>
      </c>
      <c r="D9465" s="5">
        <v>2.0</v>
      </c>
      <c r="E9465" s="5">
        <v>1.69</v>
      </c>
      <c r="F9465" s="4">
        <v>13263.0</v>
      </c>
      <c r="G9465" s="6">
        <v>44559.62708333333</v>
      </c>
      <c r="H9465" s="6" t="str">
        <f>VLOOKUP(F9465,'Customer Details'!$A$1:$B$3264,2,0)</f>
        <v>Australia</v>
      </c>
      <c r="I9465" s="7">
        <f t="shared" si="1"/>
        <v>3.38</v>
      </c>
      <c r="J9465" s="7">
        <f t="shared" si="2"/>
        <v>3.38</v>
      </c>
    </row>
    <row r="9466" ht="15.75" customHeight="1">
      <c r="A9466" s="4">
        <v>558534.0</v>
      </c>
      <c r="B9466" s="4" t="s">
        <v>40</v>
      </c>
      <c r="C9466" s="5" t="s">
        <v>41</v>
      </c>
      <c r="D9466" s="5">
        <v>6.0</v>
      </c>
      <c r="E9466" s="5">
        <v>2.95</v>
      </c>
      <c r="F9466" s="4">
        <v>13988.0</v>
      </c>
      <c r="G9466" s="6">
        <v>44560.49583333333</v>
      </c>
      <c r="H9466" s="6" t="str">
        <f>VLOOKUP(F9466,'Customer Details'!$A$1:$B$3264,2,0)</f>
        <v>USA</v>
      </c>
      <c r="I9466" s="7">
        <f t="shared" si="1"/>
        <v>17.7</v>
      </c>
      <c r="J9466" s="7">
        <f t="shared" si="2"/>
        <v>17.7</v>
      </c>
    </row>
    <row r="9467" ht="15.75" customHeight="1">
      <c r="A9467" s="4">
        <v>537738.0</v>
      </c>
      <c r="B9467" s="4" t="s">
        <v>18</v>
      </c>
      <c r="C9467" s="5" t="s">
        <v>19</v>
      </c>
      <c r="D9467" s="5">
        <v>10.0</v>
      </c>
      <c r="E9467" s="5">
        <v>1.25</v>
      </c>
      <c r="F9467" s="4">
        <v>17706.0</v>
      </c>
      <c r="G9467" s="6">
        <v>44355.45972222222</v>
      </c>
      <c r="H9467" s="6" t="str">
        <f>VLOOKUP(F9467,'Customer Details'!$A$1:$B$3264,2,0)</f>
        <v>India</v>
      </c>
      <c r="I9467" s="7">
        <f t="shared" si="1"/>
        <v>12.5</v>
      </c>
      <c r="J9467" s="7">
        <f t="shared" si="2"/>
        <v>12.5</v>
      </c>
    </row>
    <row r="9468" ht="15.75" customHeight="1">
      <c r="A9468" s="4">
        <v>549749.0</v>
      </c>
      <c r="B9468" s="4" t="s">
        <v>48</v>
      </c>
      <c r="C9468" s="5" t="s">
        <v>49</v>
      </c>
      <c r="D9468" s="5">
        <v>10.0</v>
      </c>
      <c r="E9468" s="5">
        <v>2.08</v>
      </c>
      <c r="F9468" s="4">
        <v>12928.0</v>
      </c>
      <c r="G9468" s="6">
        <v>44481.44791666666</v>
      </c>
      <c r="H9468" s="6" t="str">
        <f>VLOOKUP(F9468,'Customer Details'!$A$1:$B$3264,2,0)</f>
        <v>USA</v>
      </c>
      <c r="I9468" s="7">
        <f t="shared" si="1"/>
        <v>20.8</v>
      </c>
      <c r="J9468" s="7">
        <f t="shared" si="2"/>
        <v>20.8</v>
      </c>
    </row>
    <row r="9469" ht="15.75" customHeight="1">
      <c r="A9469" s="4">
        <v>580611.0</v>
      </c>
      <c r="B9469" s="4" t="s">
        <v>481</v>
      </c>
      <c r="C9469" s="5" t="s">
        <v>482</v>
      </c>
      <c r="D9469" s="5">
        <v>1.0</v>
      </c>
      <c r="E9469" s="5">
        <v>2.95</v>
      </c>
      <c r="F9469" s="4">
        <v>12748.0</v>
      </c>
      <c r="G9469" s="6">
        <v>44717.49236111111</v>
      </c>
      <c r="H9469" s="6" t="str">
        <f>VLOOKUP(F9469,'Customer Details'!$A$1:$B$3264,2,0)</f>
        <v>USA</v>
      </c>
      <c r="I9469" s="7">
        <f t="shared" si="1"/>
        <v>2.95</v>
      </c>
      <c r="J9469" s="7">
        <f t="shared" si="2"/>
        <v>2.95</v>
      </c>
    </row>
    <row r="9470" ht="15.75" customHeight="1">
      <c r="A9470" s="4">
        <v>572227.0</v>
      </c>
      <c r="B9470" s="4">
        <v>23543.0</v>
      </c>
      <c r="C9470" s="5" t="s">
        <v>3677</v>
      </c>
      <c r="D9470" s="5">
        <v>1.0</v>
      </c>
      <c r="E9470" s="5">
        <v>8.25</v>
      </c>
      <c r="F9470" s="4">
        <v>15051.0</v>
      </c>
      <c r="G9470" s="6">
        <v>44672.58402777778</v>
      </c>
      <c r="H9470" s="6" t="str">
        <f>VLOOKUP(F9470,'Customer Details'!$A$1:$B$3264,2,0)</f>
        <v>China</v>
      </c>
      <c r="I9470" s="7">
        <f t="shared" si="1"/>
        <v>8.25</v>
      </c>
      <c r="J9470" s="7">
        <f t="shared" si="2"/>
        <v>8.25</v>
      </c>
    </row>
    <row r="9471" ht="15.75" customHeight="1">
      <c r="A9471" s="4">
        <v>541280.0</v>
      </c>
      <c r="B9471" s="4" t="s">
        <v>998</v>
      </c>
      <c r="C9471" s="5" t="s">
        <v>999</v>
      </c>
      <c r="D9471" s="5">
        <v>6.0</v>
      </c>
      <c r="E9471" s="5">
        <v>2.1</v>
      </c>
      <c r="F9471" s="4">
        <v>15296.0</v>
      </c>
      <c r="G9471" s="6">
        <v>44394.49791666667</v>
      </c>
      <c r="H9471" s="6" t="str">
        <f>VLOOKUP(F9471,'Customer Details'!$A$1:$B$3264,2,0)</f>
        <v>India</v>
      </c>
      <c r="I9471" s="7">
        <f t="shared" si="1"/>
        <v>12.6</v>
      </c>
      <c r="J9471" s="7">
        <f t="shared" si="2"/>
        <v>12.6</v>
      </c>
    </row>
    <row r="9472" ht="15.75" customHeight="1">
      <c r="A9472" s="4">
        <v>541248.0</v>
      </c>
      <c r="B9472" s="4">
        <v>21832.0</v>
      </c>
      <c r="C9472" s="5" t="s">
        <v>474</v>
      </c>
      <c r="D9472" s="5">
        <v>1.0</v>
      </c>
      <c r="E9472" s="5">
        <v>1.65</v>
      </c>
      <c r="F9472" s="4">
        <v>12748.0</v>
      </c>
      <c r="G9472" s="6">
        <v>44393.54444444444</v>
      </c>
      <c r="H9472" s="6" t="str">
        <f>VLOOKUP(F9472,'Customer Details'!$A$1:$B$3264,2,0)</f>
        <v>USA</v>
      </c>
      <c r="I9472" s="7">
        <f t="shared" si="1"/>
        <v>1.65</v>
      </c>
      <c r="J9472" s="7">
        <f t="shared" si="2"/>
        <v>1.65</v>
      </c>
    </row>
    <row r="9473" ht="15.75" customHeight="1">
      <c r="A9473" s="4">
        <v>572312.0</v>
      </c>
      <c r="B9473" s="4">
        <v>23356.0</v>
      </c>
      <c r="C9473" s="5" t="s">
        <v>1207</v>
      </c>
      <c r="D9473" s="5">
        <v>1.0</v>
      </c>
      <c r="E9473" s="5">
        <v>5.95</v>
      </c>
      <c r="F9473" s="4">
        <v>15022.0</v>
      </c>
      <c r="G9473" s="6">
        <v>44674.65763888889</v>
      </c>
      <c r="H9473" s="6" t="str">
        <f>VLOOKUP(F9473,'Customer Details'!$A$1:$B$3264,2,0)</f>
        <v>USA</v>
      </c>
      <c r="I9473" s="7">
        <f t="shared" si="1"/>
        <v>5.95</v>
      </c>
      <c r="J9473" s="7">
        <f t="shared" si="2"/>
        <v>5.95</v>
      </c>
    </row>
    <row r="9474" ht="15.75" customHeight="1">
      <c r="A9474" s="4" t="s">
        <v>3678</v>
      </c>
      <c r="B9474" s="4">
        <v>22725.0</v>
      </c>
      <c r="C9474" s="5" t="s">
        <v>3138</v>
      </c>
      <c r="D9474" s="5">
        <v>-1.0</v>
      </c>
      <c r="E9474" s="5">
        <v>3.75</v>
      </c>
      <c r="F9474" s="4">
        <v>15708.0</v>
      </c>
      <c r="G9474" s="6">
        <v>44585.50694444445</v>
      </c>
      <c r="H9474" s="6" t="str">
        <f>VLOOKUP(F9474,'Customer Details'!$A$1:$B$3264,2,0)</f>
        <v>India</v>
      </c>
      <c r="I9474" s="7">
        <f t="shared" si="1"/>
        <v>-3.75</v>
      </c>
      <c r="J9474" s="7">
        <f t="shared" si="2"/>
        <v>3.75</v>
      </c>
    </row>
    <row r="9475" ht="15.75" customHeight="1">
      <c r="A9475" s="4">
        <v>580305.0</v>
      </c>
      <c r="B9475" s="4">
        <v>23351.0</v>
      </c>
      <c r="C9475" s="5" t="s">
        <v>3085</v>
      </c>
      <c r="D9475" s="5">
        <v>2.0</v>
      </c>
      <c r="E9475" s="5">
        <v>1.25</v>
      </c>
      <c r="F9475" s="4">
        <v>12970.0</v>
      </c>
      <c r="G9475" s="6">
        <v>44714.60138888889</v>
      </c>
      <c r="H9475" s="6" t="str">
        <f>VLOOKUP(F9475,'Customer Details'!$A$1:$B$3264,2,0)</f>
        <v>Australia</v>
      </c>
      <c r="I9475" s="7">
        <f t="shared" si="1"/>
        <v>2.5</v>
      </c>
      <c r="J9475" s="7">
        <f t="shared" si="2"/>
        <v>2.5</v>
      </c>
    </row>
    <row r="9476" ht="15.75" customHeight="1">
      <c r="A9476" s="4">
        <v>536611.0</v>
      </c>
      <c r="B9476" s="4" t="s">
        <v>1217</v>
      </c>
      <c r="C9476" s="5" t="s">
        <v>1218</v>
      </c>
      <c r="D9476" s="5">
        <v>6.0</v>
      </c>
      <c r="E9476" s="5">
        <v>2.55</v>
      </c>
      <c r="F9476" s="4">
        <v>15752.0</v>
      </c>
      <c r="G9476" s="6">
        <v>44349.40486111111</v>
      </c>
      <c r="H9476" s="6" t="str">
        <f>VLOOKUP(F9476,'Customer Details'!$A$1:$B$3264,2,0)</f>
        <v>United Kingdom</v>
      </c>
      <c r="I9476" s="7">
        <f t="shared" si="1"/>
        <v>15.3</v>
      </c>
      <c r="J9476" s="7">
        <f t="shared" si="2"/>
        <v>15.3</v>
      </c>
    </row>
    <row r="9477" ht="15.75" customHeight="1">
      <c r="A9477" s="4">
        <v>559056.0</v>
      </c>
      <c r="B9477" s="4" t="s">
        <v>1695</v>
      </c>
      <c r="C9477" s="5" t="s">
        <v>1696</v>
      </c>
      <c r="D9477" s="5">
        <v>4.0</v>
      </c>
      <c r="E9477" s="5">
        <v>3.75</v>
      </c>
      <c r="F9477" s="4">
        <v>14645.0</v>
      </c>
      <c r="G9477" s="6">
        <v>44567.38541666666</v>
      </c>
      <c r="H9477" s="6" t="str">
        <f>VLOOKUP(F9477,'Customer Details'!$A$1:$B$3264,2,0)</f>
        <v>China</v>
      </c>
      <c r="I9477" s="7">
        <f t="shared" si="1"/>
        <v>15</v>
      </c>
      <c r="J9477" s="7">
        <f t="shared" si="2"/>
        <v>15</v>
      </c>
    </row>
    <row r="9478" ht="15.75" customHeight="1">
      <c r="A9478" s="4" t="s">
        <v>3679</v>
      </c>
      <c r="B9478" s="4">
        <v>23398.0</v>
      </c>
      <c r="C9478" s="5" t="s">
        <v>3680</v>
      </c>
      <c r="D9478" s="5">
        <v>-1.0</v>
      </c>
      <c r="E9478" s="5">
        <v>0.85</v>
      </c>
      <c r="F9478" s="4">
        <v>14428.0</v>
      </c>
      <c r="G9478" s="6">
        <v>44675.52361111111</v>
      </c>
      <c r="H9478" s="6" t="str">
        <f>VLOOKUP(F9478,'Customer Details'!$A$1:$B$3264,2,0)</f>
        <v>China</v>
      </c>
      <c r="I9478" s="7">
        <f t="shared" si="1"/>
        <v>-0.85</v>
      </c>
      <c r="J9478" s="7">
        <f t="shared" si="2"/>
        <v>0.85</v>
      </c>
    </row>
    <row r="9479" ht="15.75" customHeight="1">
      <c r="A9479" s="4">
        <v>556071.0</v>
      </c>
      <c r="B9479" s="4" t="s">
        <v>129</v>
      </c>
      <c r="C9479" s="5" t="s">
        <v>130</v>
      </c>
      <c r="D9479" s="5">
        <v>25.0</v>
      </c>
      <c r="E9479" s="5">
        <v>0.21</v>
      </c>
      <c r="F9479" s="4">
        <v>15974.0</v>
      </c>
      <c r="G9479" s="6">
        <v>44538.61944444444</v>
      </c>
      <c r="H9479" s="6" t="str">
        <f>VLOOKUP(F9479,'Customer Details'!$A$1:$B$3264,2,0)</f>
        <v>USA</v>
      </c>
      <c r="I9479" s="7">
        <f t="shared" si="1"/>
        <v>5.25</v>
      </c>
      <c r="J9479" s="7">
        <f t="shared" si="2"/>
        <v>5.25</v>
      </c>
    </row>
    <row r="9480" ht="15.75" customHeight="1">
      <c r="A9480" s="4">
        <v>560828.0</v>
      </c>
      <c r="B9480" s="4" t="s">
        <v>2765</v>
      </c>
      <c r="C9480" s="5" t="s">
        <v>2766</v>
      </c>
      <c r="D9480" s="5">
        <v>6.0</v>
      </c>
      <c r="E9480" s="5">
        <v>1.95</v>
      </c>
      <c r="F9480" s="4">
        <v>14298.0</v>
      </c>
      <c r="G9480" s="6">
        <v>44582.49652777778</v>
      </c>
      <c r="H9480" s="6" t="str">
        <f>VLOOKUP(F9480,'Customer Details'!$A$1:$B$3264,2,0)</f>
        <v>USA</v>
      </c>
      <c r="I9480" s="7">
        <f t="shared" si="1"/>
        <v>11.7</v>
      </c>
      <c r="J9480" s="7">
        <f t="shared" si="2"/>
        <v>11.7</v>
      </c>
    </row>
    <row r="9481" ht="15.75" customHeight="1">
      <c r="A9481" s="4" t="s">
        <v>3681</v>
      </c>
      <c r="B9481" s="4">
        <v>23300.0</v>
      </c>
      <c r="C9481" s="5" t="s">
        <v>1842</v>
      </c>
      <c r="D9481" s="5">
        <v>-96.0</v>
      </c>
      <c r="E9481" s="5">
        <v>1.45</v>
      </c>
      <c r="F9481" s="4">
        <v>13694.0</v>
      </c>
      <c r="G9481" s="6">
        <v>44530.41041666667</v>
      </c>
      <c r="H9481" s="6" t="str">
        <f>VLOOKUP(F9481,'Customer Details'!$A$1:$B$3264,2,0)</f>
        <v>USA</v>
      </c>
      <c r="I9481" s="7">
        <f t="shared" si="1"/>
        <v>-139.2</v>
      </c>
      <c r="J9481" s="7">
        <f t="shared" si="2"/>
        <v>139.2</v>
      </c>
    </row>
    <row r="9482" ht="15.75" customHeight="1">
      <c r="A9482" s="4">
        <v>547100.0</v>
      </c>
      <c r="B9482" s="4" t="s">
        <v>59</v>
      </c>
      <c r="C9482" s="5" t="s">
        <v>60</v>
      </c>
      <c r="D9482" s="5">
        <v>4.0</v>
      </c>
      <c r="E9482" s="5">
        <v>4.95</v>
      </c>
      <c r="F9482" s="4">
        <v>15615.0</v>
      </c>
      <c r="G9482" s="6">
        <v>44460.43819444445</v>
      </c>
      <c r="H9482" s="6" t="str">
        <f>VLOOKUP(F9482,'Customer Details'!$A$1:$B$3264,2,0)</f>
        <v>China</v>
      </c>
      <c r="I9482" s="7">
        <f t="shared" si="1"/>
        <v>19.8</v>
      </c>
      <c r="J9482" s="7">
        <f t="shared" si="2"/>
        <v>19.8</v>
      </c>
    </row>
    <row r="9483" ht="15.75" customHeight="1">
      <c r="A9483" s="4" t="s">
        <v>671</v>
      </c>
      <c r="B9483" s="4">
        <v>22588.0</v>
      </c>
      <c r="C9483" s="5" t="s">
        <v>3682</v>
      </c>
      <c r="D9483" s="5">
        <v>-192.0</v>
      </c>
      <c r="E9483" s="5">
        <v>2.1</v>
      </c>
      <c r="F9483" s="4">
        <v>16546.0</v>
      </c>
      <c r="G9483" s="6">
        <v>44349.70694444444</v>
      </c>
      <c r="H9483" s="6" t="str">
        <f>VLOOKUP(F9483,'Customer Details'!$A$1:$B$3264,2,0)</f>
        <v>India</v>
      </c>
      <c r="I9483" s="7">
        <f t="shared" si="1"/>
        <v>-403.2</v>
      </c>
      <c r="J9483" s="7">
        <f t="shared" si="2"/>
        <v>403.2</v>
      </c>
    </row>
    <row r="9484" ht="15.75" customHeight="1">
      <c r="A9484" s="4" t="s">
        <v>555</v>
      </c>
      <c r="B9484" s="4">
        <v>21212.0</v>
      </c>
      <c r="C9484" s="5" t="s">
        <v>379</v>
      </c>
      <c r="D9484" s="5">
        <v>-8.0</v>
      </c>
      <c r="E9484" s="5">
        <v>0.55</v>
      </c>
      <c r="F9484" s="4">
        <v>13113.0</v>
      </c>
      <c r="G9484" s="6">
        <v>44660.53888888889</v>
      </c>
      <c r="H9484" s="6" t="str">
        <f>VLOOKUP(F9484,'Customer Details'!$A$1:$B$3264,2,0)</f>
        <v>USA</v>
      </c>
      <c r="I9484" s="7">
        <f t="shared" si="1"/>
        <v>-4.4</v>
      </c>
      <c r="J9484" s="7">
        <f t="shared" si="2"/>
        <v>4.4</v>
      </c>
    </row>
    <row r="9485" ht="15.75" customHeight="1">
      <c r="A9485" s="4">
        <v>553046.0</v>
      </c>
      <c r="B9485" s="4" t="s">
        <v>48</v>
      </c>
      <c r="C9485" s="5" t="s">
        <v>49</v>
      </c>
      <c r="D9485" s="5">
        <v>10.0</v>
      </c>
      <c r="E9485" s="5">
        <v>2.08</v>
      </c>
      <c r="F9485" s="4">
        <v>13534.0</v>
      </c>
      <c r="G9485" s="6">
        <v>44513.40069444444</v>
      </c>
      <c r="H9485" s="6" t="str">
        <f>VLOOKUP(F9485,'Customer Details'!$A$1:$B$3264,2,0)</f>
        <v>United Kingdom</v>
      </c>
      <c r="I9485" s="7">
        <f t="shared" si="1"/>
        <v>20.8</v>
      </c>
      <c r="J9485" s="7">
        <f t="shared" si="2"/>
        <v>20.8</v>
      </c>
    </row>
    <row r="9486" ht="15.75" customHeight="1">
      <c r="A9486" s="4">
        <v>563031.0</v>
      </c>
      <c r="B9486" s="4" t="s">
        <v>198</v>
      </c>
      <c r="C9486" s="5" t="s">
        <v>199</v>
      </c>
      <c r="D9486" s="5">
        <v>1.0</v>
      </c>
      <c r="E9486" s="5">
        <v>0.42</v>
      </c>
      <c r="F9486" s="4">
        <v>13263.0</v>
      </c>
      <c r="G9486" s="6">
        <v>44603.60972222222</v>
      </c>
      <c r="H9486" s="6" t="str">
        <f>VLOOKUP(F9486,'Customer Details'!$A$1:$B$3264,2,0)</f>
        <v>Australia</v>
      </c>
      <c r="I9486" s="7">
        <f t="shared" si="1"/>
        <v>0.42</v>
      </c>
      <c r="J9486" s="7">
        <f t="shared" si="2"/>
        <v>0.42</v>
      </c>
    </row>
    <row r="9487" ht="15.75" customHeight="1">
      <c r="A9487" s="4">
        <v>537077.0</v>
      </c>
      <c r="B9487" s="4" t="s">
        <v>46</v>
      </c>
      <c r="C9487" s="5" t="s">
        <v>47</v>
      </c>
      <c r="D9487" s="5">
        <v>12.0</v>
      </c>
      <c r="E9487" s="5">
        <v>0.42</v>
      </c>
      <c r="F9487" s="4">
        <v>17062.0</v>
      </c>
      <c r="G9487" s="6">
        <v>44352.49930555555</v>
      </c>
      <c r="H9487" s="6" t="str">
        <f>VLOOKUP(F9487,'Customer Details'!$A$1:$B$3264,2,0)</f>
        <v>China</v>
      </c>
      <c r="I9487" s="7">
        <f t="shared" si="1"/>
        <v>5.04</v>
      </c>
      <c r="J9487" s="7">
        <f t="shared" si="2"/>
        <v>5.04</v>
      </c>
    </row>
    <row r="9488" ht="15.75" customHeight="1">
      <c r="A9488" s="4">
        <v>578307.0</v>
      </c>
      <c r="B9488" s="4" t="s">
        <v>340</v>
      </c>
      <c r="C9488" s="5" t="s">
        <v>341</v>
      </c>
      <c r="D9488" s="5">
        <v>1.0</v>
      </c>
      <c r="E9488" s="5">
        <v>2.1</v>
      </c>
      <c r="F9488" s="4">
        <v>17290.0</v>
      </c>
      <c r="G9488" s="6">
        <v>44704.66180555556</v>
      </c>
      <c r="H9488" s="6" t="str">
        <f>VLOOKUP(F9488,'Customer Details'!$A$1:$B$3264,2,0)</f>
        <v>Australia</v>
      </c>
      <c r="I9488" s="7">
        <f t="shared" si="1"/>
        <v>2.1</v>
      </c>
      <c r="J9488" s="7">
        <f t="shared" si="2"/>
        <v>2.1</v>
      </c>
    </row>
    <row r="9489" ht="15.75" customHeight="1">
      <c r="A9489" s="4">
        <v>573665.0</v>
      </c>
      <c r="B9489" s="4" t="s">
        <v>38</v>
      </c>
      <c r="C9489" s="5" t="s">
        <v>39</v>
      </c>
      <c r="D9489" s="5">
        <v>32.0</v>
      </c>
      <c r="E9489" s="5">
        <v>2.55</v>
      </c>
      <c r="F9489" s="4">
        <v>13982.0</v>
      </c>
      <c r="G9489" s="6">
        <v>44681.68333333333</v>
      </c>
      <c r="H9489" s="6" t="str">
        <f>VLOOKUP(F9489,'Customer Details'!$A$1:$B$3264,2,0)</f>
        <v>India</v>
      </c>
      <c r="I9489" s="7">
        <f t="shared" si="1"/>
        <v>81.6</v>
      </c>
      <c r="J9489" s="7">
        <f t="shared" si="2"/>
        <v>81.6</v>
      </c>
    </row>
    <row r="9490" ht="15.75" customHeight="1">
      <c r="A9490" s="4">
        <v>538944.0</v>
      </c>
      <c r="B9490" s="4" t="s">
        <v>44</v>
      </c>
      <c r="C9490" s="5" t="s">
        <v>45</v>
      </c>
      <c r="D9490" s="5">
        <v>12.0</v>
      </c>
      <c r="E9490" s="5">
        <v>2.1</v>
      </c>
      <c r="F9490" s="4">
        <v>13295.0</v>
      </c>
      <c r="G9490" s="6">
        <v>44362.47291666667</v>
      </c>
      <c r="H9490" s="6" t="str">
        <f>VLOOKUP(F9490,'Customer Details'!$A$1:$B$3264,2,0)</f>
        <v>Australia</v>
      </c>
      <c r="I9490" s="7">
        <f t="shared" si="1"/>
        <v>25.2</v>
      </c>
      <c r="J9490" s="7">
        <f t="shared" si="2"/>
        <v>25.2</v>
      </c>
    </row>
    <row r="9491" ht="15.75" customHeight="1">
      <c r="A9491" s="4" t="s">
        <v>454</v>
      </c>
      <c r="B9491" s="4">
        <v>23203.0</v>
      </c>
      <c r="C9491" s="5" t="s">
        <v>2846</v>
      </c>
      <c r="D9491" s="5">
        <v>-20.0</v>
      </c>
      <c r="E9491" s="5">
        <v>2.08</v>
      </c>
      <c r="F9491" s="4">
        <v>16839.0</v>
      </c>
      <c r="G9491" s="6">
        <v>44657.83888888889</v>
      </c>
      <c r="H9491" s="6" t="str">
        <f>VLOOKUP(F9491,'Customer Details'!$A$1:$B$3264,2,0)</f>
        <v>United Kingdom</v>
      </c>
      <c r="I9491" s="7">
        <f t="shared" si="1"/>
        <v>-41.6</v>
      </c>
      <c r="J9491" s="7">
        <f t="shared" si="2"/>
        <v>41.6</v>
      </c>
    </row>
    <row r="9492" ht="15.75" customHeight="1">
      <c r="A9492" s="4">
        <v>568458.0</v>
      </c>
      <c r="B9492" s="4" t="s">
        <v>30</v>
      </c>
      <c r="C9492" s="5" t="s">
        <v>31</v>
      </c>
      <c r="D9492" s="5">
        <v>4.0</v>
      </c>
      <c r="E9492" s="5">
        <v>4.25</v>
      </c>
      <c r="F9492" s="4">
        <v>13384.0</v>
      </c>
      <c r="G9492" s="6">
        <v>44647.48194444444</v>
      </c>
      <c r="H9492" s="6" t="str">
        <f>VLOOKUP(F9492,'Customer Details'!$A$1:$B$3264,2,0)</f>
        <v>United Kingdom</v>
      </c>
      <c r="I9492" s="7">
        <f t="shared" si="1"/>
        <v>17</v>
      </c>
      <c r="J9492" s="7">
        <f t="shared" si="2"/>
        <v>17</v>
      </c>
    </row>
    <row r="9493" ht="15.75" customHeight="1">
      <c r="A9493" s="4">
        <v>563538.0</v>
      </c>
      <c r="B9493" s="4" t="s">
        <v>187</v>
      </c>
      <c r="C9493" s="5" t="s">
        <v>188</v>
      </c>
      <c r="D9493" s="5">
        <v>8.0</v>
      </c>
      <c r="E9493" s="5">
        <v>0.42</v>
      </c>
      <c r="F9493" s="4">
        <v>17841.0</v>
      </c>
      <c r="G9493" s="6">
        <v>44609.49166666667</v>
      </c>
      <c r="H9493" s="6" t="str">
        <f>VLOOKUP(F9493,'Customer Details'!$A$1:$B$3264,2,0)</f>
        <v>India</v>
      </c>
      <c r="I9493" s="7">
        <f t="shared" si="1"/>
        <v>3.36</v>
      </c>
      <c r="J9493" s="7">
        <f t="shared" si="2"/>
        <v>3.36</v>
      </c>
    </row>
    <row r="9494" ht="15.75" customHeight="1">
      <c r="A9494" s="4">
        <v>564745.0</v>
      </c>
      <c r="B9494" s="4" t="s">
        <v>425</v>
      </c>
      <c r="C9494" s="5" t="s">
        <v>426</v>
      </c>
      <c r="D9494" s="5">
        <v>1.0</v>
      </c>
      <c r="E9494" s="5">
        <v>7.95</v>
      </c>
      <c r="F9494" s="4">
        <v>16806.0</v>
      </c>
      <c r="G9494" s="6">
        <v>44620.64375</v>
      </c>
      <c r="H9494" s="6" t="str">
        <f>VLOOKUP(F9494,'Customer Details'!$A$1:$B$3264,2,0)</f>
        <v>United Kingdom</v>
      </c>
      <c r="I9494" s="7">
        <f t="shared" si="1"/>
        <v>7.95</v>
      </c>
      <c r="J9494" s="7">
        <f t="shared" si="2"/>
        <v>7.95</v>
      </c>
    </row>
    <row r="9495" ht="15.75" customHeight="1">
      <c r="A9495" s="4" t="s">
        <v>3683</v>
      </c>
      <c r="B9495" s="4">
        <v>22423.0</v>
      </c>
      <c r="C9495" s="5" t="s">
        <v>434</v>
      </c>
      <c r="D9495" s="5">
        <v>-10.0</v>
      </c>
      <c r="E9495" s="5">
        <v>10.95</v>
      </c>
      <c r="F9495" s="4">
        <v>15189.0</v>
      </c>
      <c r="G9495" s="6">
        <v>44460.61041666667</v>
      </c>
      <c r="H9495" s="6" t="str">
        <f>VLOOKUP(F9495,'Customer Details'!$A$1:$B$3264,2,0)</f>
        <v>China</v>
      </c>
      <c r="I9495" s="7">
        <f t="shared" si="1"/>
        <v>-109.5</v>
      </c>
      <c r="J9495" s="7">
        <f t="shared" si="2"/>
        <v>109.5</v>
      </c>
    </row>
    <row r="9496" ht="15.75" customHeight="1">
      <c r="A9496" s="4">
        <v>540372.0</v>
      </c>
      <c r="B9496" s="4" t="s">
        <v>415</v>
      </c>
      <c r="C9496" s="5" t="s">
        <v>416</v>
      </c>
      <c r="D9496" s="5">
        <v>12.0</v>
      </c>
      <c r="E9496" s="5">
        <v>2.1</v>
      </c>
      <c r="F9496" s="4">
        <v>13081.0</v>
      </c>
      <c r="G9496" s="6">
        <v>44383.69513888889</v>
      </c>
      <c r="H9496" s="6" t="str">
        <f>VLOOKUP(F9496,'Customer Details'!$A$1:$B$3264,2,0)</f>
        <v>India</v>
      </c>
      <c r="I9496" s="7">
        <f t="shared" si="1"/>
        <v>25.2</v>
      </c>
      <c r="J9496" s="7">
        <f t="shared" si="2"/>
        <v>25.2</v>
      </c>
    </row>
    <row r="9497" ht="15.75" customHeight="1">
      <c r="A9497" s="4">
        <v>556043.0</v>
      </c>
      <c r="B9497" s="4" t="s">
        <v>833</v>
      </c>
      <c r="C9497" s="5" t="s">
        <v>834</v>
      </c>
      <c r="D9497" s="5">
        <v>1.0</v>
      </c>
      <c r="E9497" s="5">
        <v>1.95</v>
      </c>
      <c r="F9497" s="4">
        <v>14078.0</v>
      </c>
      <c r="G9497" s="6">
        <v>44538.53402777778</v>
      </c>
      <c r="H9497" s="6" t="str">
        <f>VLOOKUP(F9497,'Customer Details'!$A$1:$B$3264,2,0)</f>
        <v>Australia</v>
      </c>
      <c r="I9497" s="7">
        <f t="shared" si="1"/>
        <v>1.95</v>
      </c>
      <c r="J9497" s="7">
        <f t="shared" si="2"/>
        <v>1.95</v>
      </c>
    </row>
    <row r="9498" ht="15.75" customHeight="1">
      <c r="A9498" s="4" t="s">
        <v>1657</v>
      </c>
      <c r="B9498" s="4">
        <v>21326.0</v>
      </c>
      <c r="C9498" s="5" t="s">
        <v>755</v>
      </c>
      <c r="D9498" s="5">
        <v>-6.0</v>
      </c>
      <c r="E9498" s="5">
        <v>0.65</v>
      </c>
      <c r="F9498" s="4">
        <v>17340.0</v>
      </c>
      <c r="G9498" s="6">
        <v>44711.71666666667</v>
      </c>
      <c r="H9498" s="6" t="str">
        <f>VLOOKUP(F9498,'Customer Details'!$A$1:$B$3264,2,0)</f>
        <v>China</v>
      </c>
      <c r="I9498" s="7">
        <f t="shared" si="1"/>
        <v>-3.9</v>
      </c>
      <c r="J9498" s="7">
        <f t="shared" si="2"/>
        <v>3.9</v>
      </c>
    </row>
    <row r="9499" ht="15.75" customHeight="1">
      <c r="A9499" s="4">
        <v>539468.0</v>
      </c>
      <c r="B9499" s="4" t="s">
        <v>138</v>
      </c>
      <c r="C9499" s="5" t="s">
        <v>139</v>
      </c>
      <c r="D9499" s="5">
        <v>6.0</v>
      </c>
      <c r="E9499" s="5">
        <v>3.25</v>
      </c>
      <c r="F9499" s="4">
        <v>15044.0</v>
      </c>
      <c r="G9499" s="6">
        <v>44366.56319444445</v>
      </c>
      <c r="H9499" s="6" t="str">
        <f>VLOOKUP(F9499,'Customer Details'!$A$1:$B$3264,2,0)</f>
        <v>USA</v>
      </c>
      <c r="I9499" s="7">
        <f t="shared" si="1"/>
        <v>19.5</v>
      </c>
      <c r="J9499" s="7">
        <f t="shared" si="2"/>
        <v>19.5</v>
      </c>
    </row>
    <row r="9500" ht="15.75" customHeight="1">
      <c r="A9500" s="4">
        <v>567866.0</v>
      </c>
      <c r="B9500" s="4" t="s">
        <v>235</v>
      </c>
      <c r="C9500" s="5" t="s">
        <v>236</v>
      </c>
      <c r="D9500" s="5">
        <v>2.0</v>
      </c>
      <c r="E9500" s="5">
        <v>4.15</v>
      </c>
      <c r="F9500" s="4">
        <v>16669.0</v>
      </c>
      <c r="G9500" s="6">
        <v>44642.59236111111</v>
      </c>
      <c r="H9500" s="6" t="str">
        <f>VLOOKUP(F9500,'Customer Details'!$A$1:$B$3264,2,0)</f>
        <v>India</v>
      </c>
      <c r="I9500" s="7">
        <f t="shared" si="1"/>
        <v>8.3</v>
      </c>
      <c r="J9500" s="7">
        <f t="shared" si="2"/>
        <v>8.3</v>
      </c>
    </row>
    <row r="9501" ht="15.75" customHeight="1">
      <c r="A9501" s="4" t="s">
        <v>3684</v>
      </c>
      <c r="B9501" s="4">
        <v>22191.0</v>
      </c>
      <c r="C9501" s="5" t="s">
        <v>317</v>
      </c>
      <c r="D9501" s="5">
        <v>-1.0</v>
      </c>
      <c r="E9501" s="5">
        <v>8.5</v>
      </c>
      <c r="F9501" s="4">
        <v>16764.0</v>
      </c>
      <c r="G9501" s="6">
        <v>44706.53819444445</v>
      </c>
      <c r="H9501" s="6" t="str">
        <f>VLOOKUP(F9501,'Customer Details'!$A$1:$B$3264,2,0)</f>
        <v>USA</v>
      </c>
      <c r="I9501" s="7">
        <f t="shared" si="1"/>
        <v>-8.5</v>
      </c>
      <c r="J9501" s="7">
        <f t="shared" si="2"/>
        <v>8.5</v>
      </c>
    </row>
    <row r="9502" ht="15.75" customHeight="1">
      <c r="A9502" s="4">
        <v>553742.0</v>
      </c>
      <c r="B9502" s="4" t="s">
        <v>532</v>
      </c>
      <c r="C9502" s="5" t="s">
        <v>533</v>
      </c>
      <c r="D9502" s="5">
        <v>48.0</v>
      </c>
      <c r="E9502" s="5">
        <v>1.69</v>
      </c>
      <c r="F9502" s="4">
        <v>16133.0</v>
      </c>
      <c r="G9502" s="6">
        <v>44519.40138888889</v>
      </c>
      <c r="H9502" s="6" t="str">
        <f>VLOOKUP(F9502,'Customer Details'!$A$1:$B$3264,2,0)</f>
        <v>India</v>
      </c>
      <c r="I9502" s="7">
        <f t="shared" si="1"/>
        <v>81.12</v>
      </c>
      <c r="J9502" s="7">
        <f t="shared" si="2"/>
        <v>81.12</v>
      </c>
    </row>
    <row r="9503" ht="15.75" customHeight="1">
      <c r="A9503" s="4">
        <v>576665.0</v>
      </c>
      <c r="B9503" s="4" t="s">
        <v>38</v>
      </c>
      <c r="C9503" s="5" t="s">
        <v>39</v>
      </c>
      <c r="D9503" s="5">
        <v>4.0</v>
      </c>
      <c r="E9503" s="5">
        <v>2.95</v>
      </c>
      <c r="F9503" s="4">
        <v>17841.0</v>
      </c>
      <c r="G9503" s="6">
        <v>44697.49027777778</v>
      </c>
      <c r="H9503" s="6" t="str">
        <f>VLOOKUP(F9503,'Customer Details'!$A$1:$B$3264,2,0)</f>
        <v>India</v>
      </c>
      <c r="I9503" s="7">
        <f t="shared" si="1"/>
        <v>11.8</v>
      </c>
      <c r="J9503" s="7">
        <f t="shared" si="2"/>
        <v>11.8</v>
      </c>
    </row>
    <row r="9504" ht="15.75" customHeight="1">
      <c r="A9504" s="4">
        <v>571408.0</v>
      </c>
      <c r="B9504" s="4" t="s">
        <v>460</v>
      </c>
      <c r="C9504" s="5" t="s">
        <v>461</v>
      </c>
      <c r="D9504" s="5">
        <v>12.0</v>
      </c>
      <c r="E9504" s="5">
        <v>0.39</v>
      </c>
      <c r="F9504" s="4">
        <v>15012.0</v>
      </c>
      <c r="G9504" s="6">
        <v>44668.51527777778</v>
      </c>
      <c r="H9504" s="6" t="str">
        <f>VLOOKUP(F9504,'Customer Details'!$A$1:$B$3264,2,0)</f>
        <v>China</v>
      </c>
      <c r="I9504" s="7">
        <f t="shared" si="1"/>
        <v>4.68</v>
      </c>
      <c r="J9504" s="7">
        <f t="shared" si="2"/>
        <v>4.68</v>
      </c>
    </row>
    <row r="9505" ht="15.75" customHeight="1">
      <c r="A9505" s="4">
        <v>540033.0</v>
      </c>
      <c r="B9505" s="4" t="s">
        <v>38</v>
      </c>
      <c r="C9505" s="5" t="s">
        <v>39</v>
      </c>
      <c r="D9505" s="5">
        <v>32.0</v>
      </c>
      <c r="E9505" s="5">
        <v>2.55</v>
      </c>
      <c r="F9505" s="4">
        <v>13680.0</v>
      </c>
      <c r="G9505" s="6">
        <v>44381.59166666667</v>
      </c>
      <c r="H9505" s="6" t="str">
        <f>VLOOKUP(F9505,'Customer Details'!$A$1:$B$3264,2,0)</f>
        <v>USA</v>
      </c>
      <c r="I9505" s="7">
        <f t="shared" si="1"/>
        <v>81.6</v>
      </c>
      <c r="J9505" s="7">
        <f t="shared" si="2"/>
        <v>81.6</v>
      </c>
    </row>
    <row r="9506" ht="15.75" customHeight="1">
      <c r="A9506" s="4">
        <v>578998.0</v>
      </c>
      <c r="B9506" s="4">
        <v>21810.0</v>
      </c>
      <c r="C9506" s="5" t="s">
        <v>3685</v>
      </c>
      <c r="D9506" s="5">
        <v>1.0</v>
      </c>
      <c r="E9506" s="5">
        <v>0.39</v>
      </c>
      <c r="F9506" s="4">
        <v>15436.0</v>
      </c>
      <c r="G9506" s="6">
        <v>44708.67013888889</v>
      </c>
      <c r="H9506" s="6" t="str">
        <f>VLOOKUP(F9506,'Customer Details'!$A$1:$B$3264,2,0)</f>
        <v>India</v>
      </c>
      <c r="I9506" s="7">
        <f t="shared" si="1"/>
        <v>0.39</v>
      </c>
      <c r="J9506" s="7">
        <f t="shared" si="2"/>
        <v>0.39</v>
      </c>
    </row>
    <row r="9507" ht="15.75" customHeight="1">
      <c r="A9507" s="4">
        <v>540983.0</v>
      </c>
      <c r="B9507" s="4" t="s">
        <v>59</v>
      </c>
      <c r="C9507" s="5" t="s">
        <v>60</v>
      </c>
      <c r="D9507" s="5">
        <v>50.0</v>
      </c>
      <c r="E9507" s="5">
        <v>3.75</v>
      </c>
      <c r="F9507" s="4">
        <v>15171.0</v>
      </c>
      <c r="G9507" s="6">
        <v>44389.65</v>
      </c>
      <c r="H9507" s="6" t="str">
        <f>VLOOKUP(F9507,'Customer Details'!$A$1:$B$3264,2,0)</f>
        <v>United Kingdom</v>
      </c>
      <c r="I9507" s="7">
        <f t="shared" si="1"/>
        <v>187.5</v>
      </c>
      <c r="J9507" s="7">
        <f t="shared" si="2"/>
        <v>187.5</v>
      </c>
    </row>
    <row r="9508" ht="15.75" customHeight="1">
      <c r="A9508" s="4">
        <v>554701.0</v>
      </c>
      <c r="B9508" s="4" t="s">
        <v>54</v>
      </c>
      <c r="C9508" s="5" t="s">
        <v>55</v>
      </c>
      <c r="D9508" s="5">
        <v>6.0</v>
      </c>
      <c r="E9508" s="5">
        <v>5.95</v>
      </c>
      <c r="F9508" s="4">
        <v>12974.0</v>
      </c>
      <c r="G9508" s="6">
        <v>44526.39791666667</v>
      </c>
      <c r="H9508" s="6" t="str">
        <f>VLOOKUP(F9508,'Customer Details'!$A$1:$B$3264,2,0)</f>
        <v>India</v>
      </c>
      <c r="I9508" s="7">
        <f t="shared" si="1"/>
        <v>35.7</v>
      </c>
      <c r="J9508" s="7">
        <f t="shared" si="2"/>
        <v>35.7</v>
      </c>
    </row>
    <row r="9509" ht="15.75" customHeight="1">
      <c r="A9509" s="4">
        <v>540647.0</v>
      </c>
      <c r="B9509" s="4" t="s">
        <v>38</v>
      </c>
      <c r="C9509" s="5" t="s">
        <v>39</v>
      </c>
      <c r="D9509" s="5">
        <v>6.0</v>
      </c>
      <c r="E9509" s="5">
        <v>2.95</v>
      </c>
      <c r="F9509" s="4">
        <v>17406.0</v>
      </c>
      <c r="G9509" s="6">
        <v>44387.62291666667</v>
      </c>
      <c r="H9509" s="6" t="str">
        <f>VLOOKUP(F9509,'Customer Details'!$A$1:$B$3264,2,0)</f>
        <v>India</v>
      </c>
      <c r="I9509" s="7">
        <f t="shared" si="1"/>
        <v>17.7</v>
      </c>
      <c r="J9509" s="7">
        <f t="shared" si="2"/>
        <v>17.7</v>
      </c>
    </row>
    <row r="9510" ht="15.75" customHeight="1">
      <c r="A9510" s="4">
        <v>559836.0</v>
      </c>
      <c r="B9510" s="4" t="s">
        <v>38</v>
      </c>
      <c r="C9510" s="5" t="s">
        <v>39</v>
      </c>
      <c r="D9510" s="5">
        <v>6.0</v>
      </c>
      <c r="E9510" s="5">
        <v>2.95</v>
      </c>
      <c r="F9510" s="4">
        <v>13911.0</v>
      </c>
      <c r="G9510" s="6">
        <v>44574.42291666667</v>
      </c>
      <c r="H9510" s="6" t="str">
        <f>VLOOKUP(F9510,'Customer Details'!$A$1:$B$3264,2,0)</f>
        <v>China</v>
      </c>
      <c r="I9510" s="7">
        <f t="shared" si="1"/>
        <v>17.7</v>
      </c>
      <c r="J9510" s="7">
        <f t="shared" si="2"/>
        <v>17.7</v>
      </c>
    </row>
    <row r="9511" ht="15.75" customHeight="1">
      <c r="A9511" s="4" t="s">
        <v>322</v>
      </c>
      <c r="B9511" s="4">
        <v>22924.0</v>
      </c>
      <c r="C9511" s="5" t="s">
        <v>3686</v>
      </c>
      <c r="D9511" s="5">
        <v>-6.0</v>
      </c>
      <c r="E9511" s="5">
        <v>0.85</v>
      </c>
      <c r="F9511" s="4">
        <v>12748.0</v>
      </c>
      <c r="G9511" s="6">
        <v>44457.56388888889</v>
      </c>
      <c r="H9511" s="6" t="str">
        <f>VLOOKUP(F9511,'Customer Details'!$A$1:$B$3264,2,0)</f>
        <v>USA</v>
      </c>
      <c r="I9511" s="7">
        <f t="shared" si="1"/>
        <v>-5.1</v>
      </c>
      <c r="J9511" s="7">
        <f t="shared" si="2"/>
        <v>5.1</v>
      </c>
    </row>
    <row r="9512" ht="15.75" customHeight="1">
      <c r="A9512" s="4">
        <v>551516.0</v>
      </c>
      <c r="B9512" s="4">
        <v>21912.0</v>
      </c>
      <c r="C9512" s="5" t="s">
        <v>3207</v>
      </c>
      <c r="D9512" s="5">
        <v>1.0</v>
      </c>
      <c r="E9512" s="5">
        <v>3.75</v>
      </c>
      <c r="F9512" s="4">
        <v>14800.0</v>
      </c>
      <c r="G9512" s="6">
        <v>44501.46527777778</v>
      </c>
      <c r="H9512" s="6" t="str">
        <f>VLOOKUP(F9512,'Customer Details'!$A$1:$B$3264,2,0)</f>
        <v>Australia</v>
      </c>
      <c r="I9512" s="7">
        <f t="shared" si="1"/>
        <v>3.75</v>
      </c>
      <c r="J9512" s="7">
        <f t="shared" si="2"/>
        <v>3.75</v>
      </c>
    </row>
    <row r="9513" ht="15.75" customHeight="1">
      <c r="A9513" s="4">
        <v>549562.0</v>
      </c>
      <c r="B9513" s="4" t="s">
        <v>165</v>
      </c>
      <c r="C9513" s="5" t="s">
        <v>166</v>
      </c>
      <c r="D9513" s="5">
        <v>2.0</v>
      </c>
      <c r="E9513" s="5">
        <v>1.25</v>
      </c>
      <c r="F9513" s="4">
        <v>13232.0</v>
      </c>
      <c r="G9513" s="6">
        <v>44479.575</v>
      </c>
      <c r="H9513" s="6" t="str">
        <f>VLOOKUP(F9513,'Customer Details'!$A$1:$B$3264,2,0)</f>
        <v>China</v>
      </c>
      <c r="I9513" s="7">
        <f t="shared" si="1"/>
        <v>2.5</v>
      </c>
      <c r="J9513" s="7">
        <f t="shared" si="2"/>
        <v>2.5</v>
      </c>
    </row>
    <row r="9514" ht="15.75" customHeight="1">
      <c r="A9514" s="4">
        <v>555560.0</v>
      </c>
      <c r="B9514" s="4" t="s">
        <v>666</v>
      </c>
      <c r="C9514" s="5" t="s">
        <v>667</v>
      </c>
      <c r="D9514" s="5">
        <v>1.0</v>
      </c>
      <c r="E9514" s="5">
        <v>2.95</v>
      </c>
      <c r="F9514" s="4">
        <v>17346.0</v>
      </c>
      <c r="G9514" s="6">
        <v>44535.59722222222</v>
      </c>
      <c r="H9514" s="6" t="str">
        <f>VLOOKUP(F9514,'Customer Details'!$A$1:$B$3264,2,0)</f>
        <v>Australia</v>
      </c>
      <c r="I9514" s="7">
        <f t="shared" si="1"/>
        <v>2.95</v>
      </c>
      <c r="J9514" s="7">
        <f t="shared" si="2"/>
        <v>2.95</v>
      </c>
    </row>
    <row r="9515" ht="15.75" customHeight="1">
      <c r="A9515" s="4">
        <v>555728.0</v>
      </c>
      <c r="B9515" s="4" t="s">
        <v>1461</v>
      </c>
      <c r="C9515" s="5" t="s">
        <v>1462</v>
      </c>
      <c r="D9515" s="5">
        <v>1.0</v>
      </c>
      <c r="E9515" s="5">
        <v>0.38</v>
      </c>
      <c r="F9515" s="4">
        <v>17252.0</v>
      </c>
      <c r="G9515" s="6">
        <v>44536.69513888889</v>
      </c>
      <c r="H9515" s="6" t="str">
        <f>VLOOKUP(F9515,'Customer Details'!$A$1:$B$3264,2,0)</f>
        <v>China</v>
      </c>
      <c r="I9515" s="7">
        <f t="shared" si="1"/>
        <v>0.38</v>
      </c>
      <c r="J9515" s="7">
        <f t="shared" si="2"/>
        <v>0.38</v>
      </c>
    </row>
    <row r="9516" ht="15.75" customHeight="1">
      <c r="A9516" s="4">
        <v>536397.0</v>
      </c>
      <c r="B9516" s="4" t="s">
        <v>905</v>
      </c>
      <c r="C9516" s="5" t="s">
        <v>906</v>
      </c>
      <c r="D9516" s="5">
        <v>12.0</v>
      </c>
      <c r="E9516" s="5">
        <v>4.65</v>
      </c>
      <c r="F9516" s="4">
        <v>17924.0</v>
      </c>
      <c r="G9516" s="6">
        <v>44348.45208333333</v>
      </c>
      <c r="H9516" s="6" t="str">
        <f>VLOOKUP(F9516,'Customer Details'!$A$1:$B$3264,2,0)</f>
        <v>Australia</v>
      </c>
      <c r="I9516" s="7">
        <f t="shared" si="1"/>
        <v>55.8</v>
      </c>
      <c r="J9516" s="7">
        <f t="shared" si="2"/>
        <v>55.8</v>
      </c>
    </row>
    <row r="9517" ht="15.75" customHeight="1">
      <c r="A9517" s="4">
        <v>574686.0</v>
      </c>
      <c r="B9517" s="4" t="s">
        <v>3086</v>
      </c>
      <c r="C9517" s="5" t="s">
        <v>3087</v>
      </c>
      <c r="D9517" s="5">
        <v>4.0</v>
      </c>
      <c r="E9517" s="5">
        <v>2.95</v>
      </c>
      <c r="F9517" s="4">
        <v>17608.0</v>
      </c>
      <c r="G9517" s="6">
        <v>44687.54166666666</v>
      </c>
      <c r="H9517" s="6" t="str">
        <f>VLOOKUP(F9517,'Customer Details'!$A$1:$B$3264,2,0)</f>
        <v>USA</v>
      </c>
      <c r="I9517" s="7">
        <f t="shared" si="1"/>
        <v>11.8</v>
      </c>
      <c r="J9517" s="7">
        <f t="shared" si="2"/>
        <v>11.8</v>
      </c>
    </row>
    <row r="9518" ht="15.75" customHeight="1">
      <c r="A9518" s="4">
        <v>552183.0</v>
      </c>
      <c r="B9518" s="4" t="s">
        <v>320</v>
      </c>
      <c r="C9518" s="5" t="s">
        <v>321</v>
      </c>
      <c r="D9518" s="5">
        <v>1.0</v>
      </c>
      <c r="E9518" s="5">
        <v>2.95</v>
      </c>
      <c r="F9518" s="4">
        <v>17604.0</v>
      </c>
      <c r="G9518" s="6">
        <v>44506.57152777778</v>
      </c>
      <c r="H9518" s="6" t="str">
        <f>VLOOKUP(F9518,'Customer Details'!$A$1:$B$3264,2,0)</f>
        <v>United Kingdom</v>
      </c>
      <c r="I9518" s="7">
        <f t="shared" si="1"/>
        <v>2.95</v>
      </c>
      <c r="J9518" s="7">
        <f t="shared" si="2"/>
        <v>2.95</v>
      </c>
    </row>
    <row r="9519" ht="15.75" customHeight="1">
      <c r="A9519" s="4">
        <v>560359.0</v>
      </c>
      <c r="B9519" s="4" t="s">
        <v>54</v>
      </c>
      <c r="C9519" s="5" t="s">
        <v>55</v>
      </c>
      <c r="D9519" s="5">
        <v>1.0</v>
      </c>
      <c r="E9519" s="5">
        <v>5.95</v>
      </c>
      <c r="F9519" s="4">
        <v>14159.0</v>
      </c>
      <c r="G9519" s="6">
        <v>44579.49097222222</v>
      </c>
      <c r="H9519" s="6" t="str">
        <f>VLOOKUP(F9519,'Customer Details'!$A$1:$B$3264,2,0)</f>
        <v>Australia</v>
      </c>
      <c r="I9519" s="7">
        <f t="shared" si="1"/>
        <v>5.95</v>
      </c>
      <c r="J9519" s="7">
        <f t="shared" si="2"/>
        <v>5.95</v>
      </c>
    </row>
    <row r="9520" ht="15.75" customHeight="1">
      <c r="A9520" s="4">
        <v>547052.0</v>
      </c>
      <c r="B9520" s="4" t="s">
        <v>48</v>
      </c>
      <c r="C9520" s="5" t="s">
        <v>49</v>
      </c>
      <c r="D9520" s="5">
        <v>10.0</v>
      </c>
      <c r="E9520" s="5">
        <v>1.95</v>
      </c>
      <c r="F9520" s="4">
        <v>18225.0</v>
      </c>
      <c r="G9520" s="6">
        <v>44459.50486111111</v>
      </c>
      <c r="H9520" s="6" t="str">
        <f>VLOOKUP(F9520,'Customer Details'!$A$1:$B$3264,2,0)</f>
        <v>India</v>
      </c>
      <c r="I9520" s="7">
        <f t="shared" si="1"/>
        <v>19.5</v>
      </c>
      <c r="J9520" s="7">
        <f t="shared" si="2"/>
        <v>19.5</v>
      </c>
    </row>
    <row r="9521" ht="15.75" customHeight="1">
      <c r="A9521" s="4" t="s">
        <v>3687</v>
      </c>
      <c r="B9521" s="4">
        <v>21749.0</v>
      </c>
      <c r="C9521" s="5" t="s">
        <v>3489</v>
      </c>
      <c r="D9521" s="5">
        <v>-1.0</v>
      </c>
      <c r="E9521" s="5">
        <v>2.1</v>
      </c>
      <c r="F9521" s="4">
        <v>14227.0</v>
      </c>
      <c r="G9521" s="6">
        <v>44505.74027777778</v>
      </c>
      <c r="H9521" s="6" t="str">
        <f>VLOOKUP(F9521,'Customer Details'!$A$1:$B$3264,2,0)</f>
        <v>India</v>
      </c>
      <c r="I9521" s="7">
        <f t="shared" si="1"/>
        <v>-2.1</v>
      </c>
      <c r="J9521" s="7">
        <f t="shared" si="2"/>
        <v>2.1</v>
      </c>
    </row>
    <row r="9522" ht="15.75" customHeight="1">
      <c r="A9522" s="4" t="s">
        <v>3688</v>
      </c>
      <c r="B9522" s="4" t="s">
        <v>786</v>
      </c>
      <c r="C9522" s="5" t="s">
        <v>787</v>
      </c>
      <c r="D9522" s="5">
        <v>-1.0</v>
      </c>
      <c r="E9522" s="5">
        <v>1.95</v>
      </c>
      <c r="F9522" s="4">
        <v>13266.0</v>
      </c>
      <c r="G9522" s="6">
        <v>44617.59305555555</v>
      </c>
      <c r="H9522" s="6" t="str">
        <f>VLOOKUP(F9522,'Customer Details'!$A$1:$B$3264,2,0)</f>
        <v>India</v>
      </c>
      <c r="I9522" s="7">
        <f t="shared" si="1"/>
        <v>-1.95</v>
      </c>
      <c r="J9522" s="7">
        <f t="shared" si="2"/>
        <v>1.95</v>
      </c>
    </row>
    <row r="9523" ht="15.75" customHeight="1">
      <c r="A9523" s="4" t="s">
        <v>3689</v>
      </c>
      <c r="B9523" s="4">
        <v>23198.0</v>
      </c>
      <c r="C9523" s="5" t="s">
        <v>3532</v>
      </c>
      <c r="D9523" s="5">
        <v>-6.0</v>
      </c>
      <c r="E9523" s="5">
        <v>1.45</v>
      </c>
      <c r="F9523" s="4">
        <v>13050.0</v>
      </c>
      <c r="G9523" s="6">
        <v>44587.43680555555</v>
      </c>
      <c r="H9523" s="6" t="str">
        <f>VLOOKUP(F9523,'Customer Details'!$A$1:$B$3264,2,0)</f>
        <v>China</v>
      </c>
      <c r="I9523" s="7">
        <f t="shared" si="1"/>
        <v>-8.7</v>
      </c>
      <c r="J9523" s="7">
        <f t="shared" si="2"/>
        <v>8.7</v>
      </c>
    </row>
    <row r="9524" ht="15.75" customHeight="1">
      <c r="A9524" s="4" t="s">
        <v>3341</v>
      </c>
      <c r="B9524" s="4">
        <v>22384.0</v>
      </c>
      <c r="C9524" s="5" t="s">
        <v>209</v>
      </c>
      <c r="D9524" s="5">
        <v>-1.0</v>
      </c>
      <c r="E9524" s="5">
        <v>1.65</v>
      </c>
      <c r="F9524" s="4">
        <v>16033.0</v>
      </c>
      <c r="G9524" s="6">
        <v>44415.57013888889</v>
      </c>
      <c r="H9524" s="6" t="str">
        <f>VLOOKUP(F9524,'Customer Details'!$A$1:$B$3264,2,0)</f>
        <v>China</v>
      </c>
      <c r="I9524" s="7">
        <f t="shared" si="1"/>
        <v>-1.65</v>
      </c>
      <c r="J9524" s="7">
        <f t="shared" si="2"/>
        <v>1.65</v>
      </c>
    </row>
    <row r="9525" ht="15.75" customHeight="1">
      <c r="A9525" s="4">
        <v>550626.0</v>
      </c>
      <c r="B9525" s="4" t="s">
        <v>2444</v>
      </c>
      <c r="C9525" s="5" t="s">
        <v>2445</v>
      </c>
      <c r="D9525" s="5">
        <v>4.0</v>
      </c>
      <c r="E9525" s="5">
        <v>0.39</v>
      </c>
      <c r="F9525" s="4">
        <v>13184.0</v>
      </c>
      <c r="G9525" s="6">
        <v>44488.59930555556</v>
      </c>
      <c r="H9525" s="6" t="str">
        <f>VLOOKUP(F9525,'Customer Details'!$A$1:$B$3264,2,0)</f>
        <v>Australia</v>
      </c>
      <c r="I9525" s="7">
        <f t="shared" si="1"/>
        <v>1.56</v>
      </c>
      <c r="J9525" s="7">
        <f t="shared" si="2"/>
        <v>1.56</v>
      </c>
    </row>
    <row r="9526" ht="15.75" customHeight="1">
      <c r="A9526" s="4">
        <v>560048.0</v>
      </c>
      <c r="B9526" s="4" t="s">
        <v>647</v>
      </c>
      <c r="C9526" s="5" t="s">
        <v>648</v>
      </c>
      <c r="D9526" s="5">
        <v>25.0</v>
      </c>
      <c r="E9526" s="5">
        <v>0.42</v>
      </c>
      <c r="F9526" s="4">
        <v>13515.0</v>
      </c>
      <c r="G9526" s="6">
        <v>44575.62638888889</v>
      </c>
      <c r="H9526" s="6" t="str">
        <f>VLOOKUP(F9526,'Customer Details'!$A$1:$B$3264,2,0)</f>
        <v>India</v>
      </c>
      <c r="I9526" s="7">
        <f t="shared" si="1"/>
        <v>10.5</v>
      </c>
      <c r="J9526" s="7">
        <f t="shared" si="2"/>
        <v>10.5</v>
      </c>
    </row>
    <row r="9527" ht="15.75" customHeight="1">
      <c r="A9527" s="4" t="s">
        <v>1609</v>
      </c>
      <c r="B9527" s="4">
        <v>22380.0</v>
      </c>
      <c r="C9527" s="5" t="s">
        <v>1929</v>
      </c>
      <c r="D9527" s="5">
        <v>-6.0</v>
      </c>
      <c r="E9527" s="5">
        <v>2.1</v>
      </c>
      <c r="F9527" s="4">
        <v>14688.0</v>
      </c>
      <c r="G9527" s="6">
        <v>44632.75277777778</v>
      </c>
      <c r="H9527" s="6" t="str">
        <f>VLOOKUP(F9527,'Customer Details'!$A$1:$B$3264,2,0)</f>
        <v>China</v>
      </c>
      <c r="I9527" s="7">
        <f t="shared" si="1"/>
        <v>-12.6</v>
      </c>
      <c r="J9527" s="7">
        <f t="shared" si="2"/>
        <v>12.6</v>
      </c>
    </row>
    <row r="9528" ht="15.75" customHeight="1">
      <c r="A9528" s="4">
        <v>556040.0</v>
      </c>
      <c r="B9528" s="4" t="s">
        <v>392</v>
      </c>
      <c r="C9528" s="5" t="s">
        <v>393</v>
      </c>
      <c r="D9528" s="5">
        <v>5.0</v>
      </c>
      <c r="E9528" s="5">
        <v>1.25</v>
      </c>
      <c r="F9528" s="4">
        <v>14622.0</v>
      </c>
      <c r="G9528" s="6">
        <v>44538.52916666667</v>
      </c>
      <c r="H9528" s="6" t="str">
        <f>VLOOKUP(F9528,'Customer Details'!$A$1:$B$3264,2,0)</f>
        <v>China</v>
      </c>
      <c r="I9528" s="7">
        <f t="shared" si="1"/>
        <v>6.25</v>
      </c>
      <c r="J9528" s="7">
        <f t="shared" si="2"/>
        <v>6.25</v>
      </c>
    </row>
    <row r="9529" ht="15.75" customHeight="1">
      <c r="A9529" s="4">
        <v>575298.0</v>
      </c>
      <c r="B9529" s="4" t="s">
        <v>59</v>
      </c>
      <c r="C9529" s="5" t="s">
        <v>60</v>
      </c>
      <c r="D9529" s="5">
        <v>2.0</v>
      </c>
      <c r="E9529" s="5">
        <v>4.95</v>
      </c>
      <c r="F9529" s="4">
        <v>17841.0</v>
      </c>
      <c r="G9529" s="6">
        <v>44690.52013888889</v>
      </c>
      <c r="H9529" s="6" t="str">
        <f>VLOOKUP(F9529,'Customer Details'!$A$1:$B$3264,2,0)</f>
        <v>India</v>
      </c>
      <c r="I9529" s="7">
        <f t="shared" si="1"/>
        <v>9.9</v>
      </c>
      <c r="J9529" s="7">
        <f t="shared" si="2"/>
        <v>9.9</v>
      </c>
    </row>
    <row r="9530" ht="15.75" customHeight="1">
      <c r="A9530" s="4">
        <v>544907.0</v>
      </c>
      <c r="B9530" s="4" t="s">
        <v>1167</v>
      </c>
      <c r="C9530" s="5" t="s">
        <v>1168</v>
      </c>
      <c r="D9530" s="5">
        <v>2.0</v>
      </c>
      <c r="E9530" s="5">
        <v>9.95</v>
      </c>
      <c r="F9530" s="4">
        <v>12945.0</v>
      </c>
      <c r="G9530" s="6">
        <v>44432.59375</v>
      </c>
      <c r="H9530" s="6" t="str">
        <f>VLOOKUP(F9530,'Customer Details'!$A$1:$B$3264,2,0)</f>
        <v>USA</v>
      </c>
      <c r="I9530" s="7">
        <f t="shared" si="1"/>
        <v>19.9</v>
      </c>
      <c r="J9530" s="7">
        <f t="shared" si="2"/>
        <v>19.9</v>
      </c>
    </row>
    <row r="9531" ht="15.75" customHeight="1">
      <c r="A9531" s="4" t="s">
        <v>3690</v>
      </c>
      <c r="B9531" s="4" t="s">
        <v>189</v>
      </c>
      <c r="C9531" s="5" t="s">
        <v>190</v>
      </c>
      <c r="D9531" s="5">
        <v>-1.0</v>
      </c>
      <c r="E9531" s="5">
        <v>5.95</v>
      </c>
      <c r="F9531" s="4">
        <v>17612.0</v>
      </c>
      <c r="G9531" s="6">
        <v>44426.65416666667</v>
      </c>
      <c r="H9531" s="6" t="str">
        <f>VLOOKUP(F9531,'Customer Details'!$A$1:$B$3264,2,0)</f>
        <v>Australia</v>
      </c>
      <c r="I9531" s="7">
        <f t="shared" si="1"/>
        <v>-5.95</v>
      </c>
      <c r="J9531" s="7">
        <f t="shared" si="2"/>
        <v>5.95</v>
      </c>
    </row>
    <row r="9532" ht="15.75" customHeight="1">
      <c r="A9532" s="4">
        <v>556768.0</v>
      </c>
      <c r="B9532" s="4" t="s">
        <v>103</v>
      </c>
      <c r="C9532" s="5" t="s">
        <v>104</v>
      </c>
      <c r="D9532" s="5">
        <v>6.0</v>
      </c>
      <c r="E9532" s="5">
        <v>4.25</v>
      </c>
      <c r="F9532" s="4">
        <v>17243.0</v>
      </c>
      <c r="G9532" s="6">
        <v>44544.51458333333</v>
      </c>
      <c r="H9532" s="6" t="str">
        <f>VLOOKUP(F9532,'Customer Details'!$A$1:$B$3264,2,0)</f>
        <v>India</v>
      </c>
      <c r="I9532" s="7">
        <f t="shared" si="1"/>
        <v>25.5</v>
      </c>
      <c r="J9532" s="7">
        <f t="shared" si="2"/>
        <v>25.5</v>
      </c>
    </row>
    <row r="9533" ht="15.75" customHeight="1">
      <c r="A9533" s="4">
        <v>576889.0</v>
      </c>
      <c r="B9533" s="4" t="s">
        <v>131</v>
      </c>
      <c r="C9533" s="5" t="s">
        <v>132</v>
      </c>
      <c r="D9533" s="5">
        <v>2.0</v>
      </c>
      <c r="E9533" s="5">
        <v>0.42</v>
      </c>
      <c r="F9533" s="4">
        <v>12748.0</v>
      </c>
      <c r="G9533" s="6">
        <v>44697.725</v>
      </c>
      <c r="H9533" s="6" t="str">
        <f>VLOOKUP(F9533,'Customer Details'!$A$1:$B$3264,2,0)</f>
        <v>USA</v>
      </c>
      <c r="I9533" s="7">
        <f t="shared" si="1"/>
        <v>0.84</v>
      </c>
      <c r="J9533" s="7">
        <f t="shared" si="2"/>
        <v>0.84</v>
      </c>
    </row>
    <row r="9534" ht="15.75" customHeight="1">
      <c r="A9534" s="4">
        <v>574864.0</v>
      </c>
      <c r="B9534" s="4" t="s">
        <v>48</v>
      </c>
      <c r="C9534" s="5" t="s">
        <v>49</v>
      </c>
      <c r="D9534" s="5">
        <v>10.0</v>
      </c>
      <c r="E9534" s="5">
        <v>2.08</v>
      </c>
      <c r="F9534" s="4">
        <v>14387.0</v>
      </c>
      <c r="G9534" s="6">
        <v>44688.52013888889</v>
      </c>
      <c r="H9534" s="6" t="str">
        <f>VLOOKUP(F9534,'Customer Details'!$A$1:$B$3264,2,0)</f>
        <v>China</v>
      </c>
      <c r="I9534" s="7">
        <f t="shared" si="1"/>
        <v>20.8</v>
      </c>
      <c r="J9534" s="7">
        <f t="shared" si="2"/>
        <v>20.8</v>
      </c>
    </row>
    <row r="9535" ht="15.75" customHeight="1">
      <c r="A9535" s="4">
        <v>578757.0</v>
      </c>
      <c r="B9535" s="4">
        <v>21428.0</v>
      </c>
      <c r="C9535" s="5" t="s">
        <v>3691</v>
      </c>
      <c r="D9535" s="5">
        <v>1.0</v>
      </c>
      <c r="E9535" s="5">
        <v>4.25</v>
      </c>
      <c r="F9535" s="4">
        <v>12748.0</v>
      </c>
      <c r="G9535" s="6">
        <v>44706.48680555556</v>
      </c>
      <c r="H9535" s="6" t="str">
        <f>VLOOKUP(F9535,'Customer Details'!$A$1:$B$3264,2,0)</f>
        <v>USA</v>
      </c>
      <c r="I9535" s="7">
        <f t="shared" si="1"/>
        <v>4.25</v>
      </c>
      <c r="J9535" s="7">
        <f t="shared" si="2"/>
        <v>4.25</v>
      </c>
    </row>
    <row r="9536" ht="15.75" customHeight="1">
      <c r="A9536" s="4">
        <v>543800.0</v>
      </c>
      <c r="B9536" s="4">
        <v>21669.0</v>
      </c>
      <c r="C9536" s="5" t="s">
        <v>1640</v>
      </c>
      <c r="D9536" s="5">
        <v>6.0</v>
      </c>
      <c r="E9536" s="5">
        <v>1.25</v>
      </c>
      <c r="F9536" s="4">
        <v>17282.0</v>
      </c>
      <c r="G9536" s="6">
        <v>44421.48333333333</v>
      </c>
      <c r="H9536" s="6" t="str">
        <f>VLOOKUP(F9536,'Customer Details'!$A$1:$B$3264,2,0)</f>
        <v>United Kingdom</v>
      </c>
      <c r="I9536" s="7">
        <f t="shared" si="1"/>
        <v>7.5</v>
      </c>
      <c r="J9536" s="7">
        <f t="shared" si="2"/>
        <v>7.5</v>
      </c>
    </row>
    <row r="9537" ht="15.75" customHeight="1">
      <c r="A9537" s="4">
        <v>540992.0</v>
      </c>
      <c r="B9537" s="4" t="s">
        <v>1222</v>
      </c>
      <c r="C9537" s="5" t="s">
        <v>1223</v>
      </c>
      <c r="D9537" s="5">
        <v>3.0</v>
      </c>
      <c r="E9537" s="5">
        <v>2.95</v>
      </c>
      <c r="F9537" s="4">
        <v>17364.0</v>
      </c>
      <c r="G9537" s="6">
        <v>44389.70625</v>
      </c>
      <c r="H9537" s="6" t="str">
        <f>VLOOKUP(F9537,'Customer Details'!$A$1:$B$3264,2,0)</f>
        <v>Australia</v>
      </c>
      <c r="I9537" s="7">
        <f t="shared" si="1"/>
        <v>8.85</v>
      </c>
      <c r="J9537" s="7">
        <f t="shared" si="2"/>
        <v>8.85</v>
      </c>
    </row>
    <row r="9538" ht="15.75" customHeight="1">
      <c r="A9538" s="4">
        <v>567656.0</v>
      </c>
      <c r="B9538" s="4" t="s">
        <v>133</v>
      </c>
      <c r="C9538" s="5" t="s">
        <v>134</v>
      </c>
      <c r="D9538" s="5">
        <v>1.0</v>
      </c>
      <c r="E9538" s="5">
        <v>1.63</v>
      </c>
      <c r="F9538" s="4">
        <v>14096.0</v>
      </c>
      <c r="G9538" s="6">
        <v>44641.61111111111</v>
      </c>
      <c r="H9538" s="6" t="str">
        <f>VLOOKUP(F9538,'Customer Details'!$A$1:$B$3264,2,0)</f>
        <v>USA</v>
      </c>
      <c r="I9538" s="7">
        <f t="shared" si="1"/>
        <v>1.63</v>
      </c>
      <c r="J9538" s="7">
        <f t="shared" si="2"/>
        <v>1.63</v>
      </c>
    </row>
    <row r="9539" ht="15.75" customHeight="1">
      <c r="A9539" s="4">
        <v>543235.0</v>
      </c>
      <c r="B9539" s="4" t="s">
        <v>965</v>
      </c>
      <c r="C9539" s="5" t="s">
        <v>966</v>
      </c>
      <c r="D9539" s="5">
        <v>6.0</v>
      </c>
      <c r="E9539" s="5">
        <v>1.25</v>
      </c>
      <c r="F9539" s="4">
        <v>14462.0</v>
      </c>
      <c r="G9539" s="6">
        <v>44412.5625</v>
      </c>
      <c r="H9539" s="6" t="str">
        <f>VLOOKUP(F9539,'Customer Details'!$A$1:$B$3264,2,0)</f>
        <v>Australia</v>
      </c>
      <c r="I9539" s="7">
        <f t="shared" si="1"/>
        <v>7.5</v>
      </c>
      <c r="J9539" s="7">
        <f t="shared" si="2"/>
        <v>7.5</v>
      </c>
    </row>
    <row r="9540" ht="15.75" customHeight="1">
      <c r="A9540" s="4">
        <v>554349.0</v>
      </c>
      <c r="B9540" s="4" t="s">
        <v>574</v>
      </c>
      <c r="C9540" s="5" t="s">
        <v>575</v>
      </c>
      <c r="D9540" s="5">
        <v>6.0</v>
      </c>
      <c r="E9540" s="5">
        <v>2.95</v>
      </c>
      <c r="F9540" s="4">
        <v>14191.0</v>
      </c>
      <c r="G9540" s="6">
        <v>44524.36736111111</v>
      </c>
      <c r="H9540" s="6" t="str">
        <f>VLOOKUP(F9540,'Customer Details'!$A$1:$B$3264,2,0)</f>
        <v>China</v>
      </c>
      <c r="I9540" s="7">
        <f t="shared" si="1"/>
        <v>17.7</v>
      </c>
      <c r="J9540" s="7">
        <f t="shared" si="2"/>
        <v>17.7</v>
      </c>
    </row>
    <row r="9541" ht="15.75" customHeight="1">
      <c r="A9541" s="4">
        <v>557776.0</v>
      </c>
      <c r="B9541" s="4" t="s">
        <v>181</v>
      </c>
      <c r="C9541" s="5" t="s">
        <v>182</v>
      </c>
      <c r="D9541" s="5">
        <v>12.0</v>
      </c>
      <c r="E9541" s="5">
        <v>0.85</v>
      </c>
      <c r="F9541" s="4">
        <v>14422.0</v>
      </c>
      <c r="G9541" s="6">
        <v>44552.62986111111</v>
      </c>
      <c r="H9541" s="6" t="str">
        <f>VLOOKUP(F9541,'Customer Details'!$A$1:$B$3264,2,0)</f>
        <v>Australia</v>
      </c>
      <c r="I9541" s="7">
        <f t="shared" si="1"/>
        <v>10.2</v>
      </c>
      <c r="J9541" s="7">
        <f t="shared" si="2"/>
        <v>10.2</v>
      </c>
    </row>
    <row r="9542" ht="15.75" customHeight="1">
      <c r="A9542" s="4">
        <v>573376.0</v>
      </c>
      <c r="B9542" s="4" t="s">
        <v>1149</v>
      </c>
      <c r="C9542" s="5" t="s">
        <v>1150</v>
      </c>
      <c r="D9542" s="5">
        <v>1.0</v>
      </c>
      <c r="E9542" s="5">
        <v>2.95</v>
      </c>
      <c r="F9542" s="4">
        <v>13617.0</v>
      </c>
      <c r="G9542" s="6">
        <v>44681.57638888889</v>
      </c>
      <c r="H9542" s="6" t="str">
        <f>VLOOKUP(F9542,'Customer Details'!$A$1:$B$3264,2,0)</f>
        <v>USA</v>
      </c>
      <c r="I9542" s="7">
        <f t="shared" si="1"/>
        <v>2.95</v>
      </c>
      <c r="J9542" s="7">
        <f t="shared" si="2"/>
        <v>2.95</v>
      </c>
    </row>
    <row r="9543" ht="15.75" customHeight="1">
      <c r="A9543" s="4">
        <v>546419.0</v>
      </c>
      <c r="B9543" s="4" t="s">
        <v>196</v>
      </c>
      <c r="C9543" s="5" t="s">
        <v>197</v>
      </c>
      <c r="D9543" s="5">
        <v>2.0</v>
      </c>
      <c r="E9543" s="5">
        <v>1.49</v>
      </c>
      <c r="F9543" s="4">
        <v>16693.0</v>
      </c>
      <c r="G9543" s="6">
        <v>44452.4625</v>
      </c>
      <c r="H9543" s="6" t="str">
        <f>VLOOKUP(F9543,'Customer Details'!$A$1:$B$3264,2,0)</f>
        <v>USA</v>
      </c>
      <c r="I9543" s="7">
        <f t="shared" si="1"/>
        <v>2.98</v>
      </c>
      <c r="J9543" s="7">
        <f t="shared" si="2"/>
        <v>2.98</v>
      </c>
    </row>
    <row r="9544" ht="15.75" customHeight="1">
      <c r="A9544" s="4">
        <v>561894.0</v>
      </c>
      <c r="B9544" s="4" t="s">
        <v>46</v>
      </c>
      <c r="C9544" s="5" t="s">
        <v>47</v>
      </c>
      <c r="D9544" s="5">
        <v>1.0</v>
      </c>
      <c r="E9544" s="5">
        <v>0.08</v>
      </c>
      <c r="F9544" s="4">
        <v>14456.0</v>
      </c>
      <c r="G9544" s="6">
        <v>44592.625</v>
      </c>
      <c r="H9544" s="6" t="str">
        <f>VLOOKUP(F9544,'Customer Details'!$A$1:$B$3264,2,0)</f>
        <v>USA</v>
      </c>
      <c r="I9544" s="7">
        <f t="shared" si="1"/>
        <v>0.08</v>
      </c>
      <c r="J9544" s="7">
        <f t="shared" si="2"/>
        <v>0.08</v>
      </c>
    </row>
    <row r="9545" ht="15.75" customHeight="1">
      <c r="A9545" s="4">
        <v>559356.0</v>
      </c>
      <c r="B9545" s="4" t="s">
        <v>332</v>
      </c>
      <c r="C9545" s="5" t="s">
        <v>333</v>
      </c>
      <c r="D9545" s="5">
        <v>3.0</v>
      </c>
      <c r="E9545" s="5">
        <v>5.95</v>
      </c>
      <c r="F9545" s="4">
        <v>15416.0</v>
      </c>
      <c r="G9545" s="6">
        <v>44568.77013888889</v>
      </c>
      <c r="H9545" s="6" t="str">
        <f>VLOOKUP(F9545,'Customer Details'!$A$1:$B$3264,2,0)</f>
        <v>China</v>
      </c>
      <c r="I9545" s="7">
        <f t="shared" si="1"/>
        <v>17.85</v>
      </c>
      <c r="J9545" s="7">
        <f t="shared" si="2"/>
        <v>17.85</v>
      </c>
    </row>
    <row r="9546" ht="15.75" customHeight="1">
      <c r="A9546" s="4">
        <v>572103.0</v>
      </c>
      <c r="B9546" s="4">
        <v>22138.0</v>
      </c>
      <c r="C9546" s="5" t="s">
        <v>1467</v>
      </c>
      <c r="D9546" s="5">
        <v>1.0</v>
      </c>
      <c r="E9546" s="5">
        <v>4.95</v>
      </c>
      <c r="F9546" s="4">
        <v>17571.0</v>
      </c>
      <c r="G9546" s="6">
        <v>44671.66458333333</v>
      </c>
      <c r="H9546" s="6" t="str">
        <f>VLOOKUP(F9546,'Customer Details'!$A$1:$B$3264,2,0)</f>
        <v>USA</v>
      </c>
      <c r="I9546" s="7">
        <f t="shared" si="1"/>
        <v>4.95</v>
      </c>
      <c r="J9546" s="7">
        <f t="shared" si="2"/>
        <v>4.95</v>
      </c>
    </row>
    <row r="9547" ht="15.75" customHeight="1">
      <c r="A9547" s="4" t="s">
        <v>3692</v>
      </c>
      <c r="B9547" s="4">
        <v>84816.0</v>
      </c>
      <c r="C9547" s="5" t="s">
        <v>3693</v>
      </c>
      <c r="D9547" s="5">
        <v>-1.0</v>
      </c>
      <c r="E9547" s="5">
        <v>39.95</v>
      </c>
      <c r="F9547" s="4">
        <v>15018.0</v>
      </c>
      <c r="G9547" s="6">
        <v>44474.51875</v>
      </c>
      <c r="H9547" s="6" t="str">
        <f>VLOOKUP(F9547,'Customer Details'!$A$1:$B$3264,2,0)</f>
        <v>Australia</v>
      </c>
      <c r="I9547" s="7">
        <f t="shared" si="1"/>
        <v>-39.95</v>
      </c>
      <c r="J9547" s="7">
        <f t="shared" si="2"/>
        <v>39.95</v>
      </c>
    </row>
    <row r="9548" ht="15.75" customHeight="1">
      <c r="A9548" s="4">
        <v>579288.0</v>
      </c>
      <c r="B9548" s="4" t="s">
        <v>3450</v>
      </c>
      <c r="C9548" s="5" t="s">
        <v>3451</v>
      </c>
      <c r="D9548" s="5">
        <v>1.0</v>
      </c>
      <c r="E9548" s="5">
        <v>2.95</v>
      </c>
      <c r="F9548" s="4">
        <v>17772.0</v>
      </c>
      <c r="G9548" s="6">
        <v>44710.46180555555</v>
      </c>
      <c r="H9548" s="6" t="str">
        <f>VLOOKUP(F9548,'Customer Details'!$A$1:$B$3264,2,0)</f>
        <v>Australia</v>
      </c>
      <c r="I9548" s="7">
        <f t="shared" si="1"/>
        <v>2.95</v>
      </c>
      <c r="J9548" s="7">
        <f t="shared" si="2"/>
        <v>2.95</v>
      </c>
    </row>
    <row r="9549" ht="15.75" customHeight="1">
      <c r="A9549" s="4">
        <v>569246.0</v>
      </c>
      <c r="B9549" s="4" t="s">
        <v>1017</v>
      </c>
      <c r="C9549" s="5" t="s">
        <v>1018</v>
      </c>
      <c r="D9549" s="5">
        <v>2.0</v>
      </c>
      <c r="E9549" s="5">
        <v>0.83</v>
      </c>
      <c r="F9549" s="4">
        <v>14096.0</v>
      </c>
      <c r="G9549" s="6">
        <v>44654.41458333333</v>
      </c>
      <c r="H9549" s="6" t="str">
        <f>VLOOKUP(F9549,'Customer Details'!$A$1:$B$3264,2,0)</f>
        <v>USA</v>
      </c>
      <c r="I9549" s="7">
        <f t="shared" si="1"/>
        <v>1.66</v>
      </c>
      <c r="J9549" s="7">
        <f t="shared" si="2"/>
        <v>1.66</v>
      </c>
    </row>
    <row r="9550" ht="15.75" customHeight="1">
      <c r="A9550" s="4">
        <v>547670.0</v>
      </c>
      <c r="B9550" s="4">
        <v>22364.0</v>
      </c>
      <c r="C9550" s="5" t="s">
        <v>170</v>
      </c>
      <c r="D9550" s="5">
        <v>1.0</v>
      </c>
      <c r="E9550" s="5">
        <v>2.95</v>
      </c>
      <c r="F9550" s="4">
        <v>16769.0</v>
      </c>
      <c r="G9550" s="6">
        <v>44463.57013888889</v>
      </c>
      <c r="H9550" s="6" t="str">
        <f>VLOOKUP(F9550,'Customer Details'!$A$1:$B$3264,2,0)</f>
        <v>United Kingdom</v>
      </c>
      <c r="I9550" s="7">
        <f t="shared" si="1"/>
        <v>2.95</v>
      </c>
      <c r="J9550" s="7">
        <f t="shared" si="2"/>
        <v>2.95</v>
      </c>
    </row>
    <row r="9551" ht="15.75" customHeight="1">
      <c r="A9551" s="4">
        <v>545905.0</v>
      </c>
      <c r="B9551" s="4" t="s">
        <v>38</v>
      </c>
      <c r="C9551" s="5" t="s">
        <v>39</v>
      </c>
      <c r="D9551" s="5">
        <v>6.0</v>
      </c>
      <c r="E9551" s="5">
        <v>2.95</v>
      </c>
      <c r="F9551" s="4">
        <v>15234.0</v>
      </c>
      <c r="G9551" s="6">
        <v>44447.37013888889</v>
      </c>
      <c r="H9551" s="6" t="str">
        <f>VLOOKUP(F9551,'Customer Details'!$A$1:$B$3264,2,0)</f>
        <v>India</v>
      </c>
      <c r="I9551" s="7">
        <f t="shared" si="1"/>
        <v>17.7</v>
      </c>
      <c r="J9551" s="7">
        <f t="shared" si="2"/>
        <v>17.7</v>
      </c>
    </row>
    <row r="9552" ht="15.75" customHeight="1">
      <c r="A9552" s="4">
        <v>542715.0</v>
      </c>
      <c r="B9552" s="4" t="s">
        <v>545</v>
      </c>
      <c r="C9552" s="5" t="s">
        <v>546</v>
      </c>
      <c r="D9552" s="5">
        <v>16.0</v>
      </c>
      <c r="E9552" s="5">
        <v>0.65</v>
      </c>
      <c r="F9552" s="4">
        <v>16403.0</v>
      </c>
      <c r="G9552" s="6">
        <v>44408.56875</v>
      </c>
      <c r="H9552" s="6" t="str">
        <f>VLOOKUP(F9552,'Customer Details'!$A$1:$B$3264,2,0)</f>
        <v>United Kingdom</v>
      </c>
      <c r="I9552" s="7">
        <f t="shared" si="1"/>
        <v>10.4</v>
      </c>
      <c r="J9552" s="7">
        <f t="shared" si="2"/>
        <v>10.4</v>
      </c>
    </row>
    <row r="9553" ht="15.75" customHeight="1">
      <c r="A9553" s="4" t="s">
        <v>3005</v>
      </c>
      <c r="B9553" s="4" t="s">
        <v>48</v>
      </c>
      <c r="C9553" s="5" t="s">
        <v>49</v>
      </c>
      <c r="D9553" s="5">
        <v>-1.0</v>
      </c>
      <c r="E9553" s="5">
        <v>1.65</v>
      </c>
      <c r="F9553" s="4">
        <v>17511.0</v>
      </c>
      <c r="G9553" s="6">
        <v>44354.53125</v>
      </c>
      <c r="H9553" s="6" t="str">
        <f>VLOOKUP(F9553,'Customer Details'!$A$1:$B$3264,2,0)</f>
        <v>United Kingdom</v>
      </c>
      <c r="I9553" s="7">
        <f t="shared" si="1"/>
        <v>-1.65</v>
      </c>
      <c r="J9553" s="7">
        <f t="shared" si="2"/>
        <v>1.65</v>
      </c>
    </row>
    <row r="9554" ht="15.75" customHeight="1">
      <c r="A9554" s="4" t="s">
        <v>1229</v>
      </c>
      <c r="B9554" s="4">
        <v>22230.0</v>
      </c>
      <c r="C9554" s="5" t="s">
        <v>2004</v>
      </c>
      <c r="D9554" s="5">
        <v>-12.0</v>
      </c>
      <c r="E9554" s="5">
        <v>0.85</v>
      </c>
      <c r="F9554" s="4">
        <v>16817.0</v>
      </c>
      <c r="G9554" s="6">
        <v>44356.64583333334</v>
      </c>
      <c r="H9554" s="6" t="str">
        <f>VLOOKUP(F9554,'Customer Details'!$A$1:$B$3264,2,0)</f>
        <v>United Kingdom</v>
      </c>
      <c r="I9554" s="7">
        <f t="shared" si="1"/>
        <v>-10.2</v>
      </c>
      <c r="J9554" s="7">
        <f t="shared" si="2"/>
        <v>10.2</v>
      </c>
    </row>
    <row r="9555" ht="15.75" customHeight="1">
      <c r="A9555" s="4">
        <v>556910.0</v>
      </c>
      <c r="B9555" s="4" t="s">
        <v>214</v>
      </c>
      <c r="C9555" s="5" t="s">
        <v>215</v>
      </c>
      <c r="D9555" s="5">
        <v>12.0</v>
      </c>
      <c r="E9555" s="5">
        <v>0.39</v>
      </c>
      <c r="F9555" s="4">
        <v>12748.0</v>
      </c>
      <c r="G9555" s="6">
        <v>44545.55902777778</v>
      </c>
      <c r="H9555" s="6" t="str">
        <f>VLOOKUP(F9555,'Customer Details'!$A$1:$B$3264,2,0)</f>
        <v>USA</v>
      </c>
      <c r="I9555" s="7">
        <f t="shared" si="1"/>
        <v>4.68</v>
      </c>
      <c r="J9555" s="7">
        <f t="shared" si="2"/>
        <v>4.68</v>
      </c>
    </row>
    <row r="9556" ht="15.75" customHeight="1">
      <c r="A9556" s="4">
        <v>574686.0</v>
      </c>
      <c r="B9556" s="4" t="s">
        <v>320</v>
      </c>
      <c r="C9556" s="5" t="s">
        <v>570</v>
      </c>
      <c r="D9556" s="5">
        <v>1.0</v>
      </c>
      <c r="E9556" s="5">
        <v>2.95</v>
      </c>
      <c r="F9556" s="4">
        <v>17608.0</v>
      </c>
      <c r="G9556" s="6">
        <v>44687.54166666666</v>
      </c>
      <c r="H9556" s="6" t="str">
        <f>VLOOKUP(F9556,'Customer Details'!$A$1:$B$3264,2,0)</f>
        <v>USA</v>
      </c>
      <c r="I9556" s="7">
        <f t="shared" si="1"/>
        <v>2.95</v>
      </c>
      <c r="J9556" s="7">
        <f t="shared" si="2"/>
        <v>2.95</v>
      </c>
    </row>
    <row r="9557" ht="15.75" customHeight="1">
      <c r="A9557" s="4">
        <v>560856.0</v>
      </c>
      <c r="B9557" s="4" t="s">
        <v>1087</v>
      </c>
      <c r="C9557" s="5" t="s">
        <v>1088</v>
      </c>
      <c r="D9557" s="5">
        <v>12.0</v>
      </c>
      <c r="E9557" s="5">
        <v>1.25</v>
      </c>
      <c r="F9557" s="4">
        <v>16607.0</v>
      </c>
      <c r="G9557" s="6">
        <v>44582.54583333333</v>
      </c>
      <c r="H9557" s="6" t="str">
        <f>VLOOKUP(F9557,'Customer Details'!$A$1:$B$3264,2,0)</f>
        <v>China</v>
      </c>
      <c r="I9557" s="7">
        <f t="shared" si="1"/>
        <v>15</v>
      </c>
      <c r="J9557" s="7">
        <f t="shared" si="2"/>
        <v>15</v>
      </c>
    </row>
    <row r="9558" ht="15.75" customHeight="1">
      <c r="A9558" s="4">
        <v>538198.0</v>
      </c>
      <c r="B9558" s="4" t="s">
        <v>530</v>
      </c>
      <c r="C9558" s="5" t="s">
        <v>531</v>
      </c>
      <c r="D9558" s="5">
        <v>2.0</v>
      </c>
      <c r="E9558" s="5">
        <v>3.75</v>
      </c>
      <c r="F9558" s="4">
        <v>17827.0</v>
      </c>
      <c r="G9558" s="6">
        <v>44357.45902777778</v>
      </c>
      <c r="H9558" s="6" t="str">
        <f>VLOOKUP(F9558,'Customer Details'!$A$1:$B$3264,2,0)</f>
        <v>USA</v>
      </c>
      <c r="I9558" s="7">
        <f t="shared" si="1"/>
        <v>7.5</v>
      </c>
      <c r="J9558" s="7">
        <f t="shared" si="2"/>
        <v>7.5</v>
      </c>
    </row>
    <row r="9559" ht="15.75" customHeight="1">
      <c r="A9559" s="4">
        <v>558877.0</v>
      </c>
      <c r="B9559" s="4" t="s">
        <v>1664</v>
      </c>
      <c r="C9559" s="5" t="s">
        <v>1665</v>
      </c>
      <c r="D9559" s="5">
        <v>4.0</v>
      </c>
      <c r="E9559" s="5">
        <v>1.65</v>
      </c>
      <c r="F9559" s="4">
        <v>17841.0</v>
      </c>
      <c r="G9559" s="6">
        <v>44565.57638888889</v>
      </c>
      <c r="H9559" s="6" t="str">
        <f>VLOOKUP(F9559,'Customer Details'!$A$1:$B$3264,2,0)</f>
        <v>India</v>
      </c>
      <c r="I9559" s="7">
        <f t="shared" si="1"/>
        <v>6.6</v>
      </c>
      <c r="J9559" s="7">
        <f t="shared" si="2"/>
        <v>6.6</v>
      </c>
    </row>
    <row r="9560" ht="15.75" customHeight="1">
      <c r="A9560" s="4">
        <v>558370.0</v>
      </c>
      <c r="B9560" s="4">
        <v>22997.0</v>
      </c>
      <c r="C9560" s="5" t="s">
        <v>856</v>
      </c>
      <c r="D9560" s="5">
        <v>24.0</v>
      </c>
      <c r="E9560" s="5">
        <v>0.42</v>
      </c>
      <c r="F9560" s="4">
        <v>17750.0</v>
      </c>
      <c r="G9560" s="6">
        <v>44558.65555555555</v>
      </c>
      <c r="H9560" s="6" t="str">
        <f>VLOOKUP(F9560,'Customer Details'!$A$1:$B$3264,2,0)</f>
        <v>United Kingdom</v>
      </c>
      <c r="I9560" s="7">
        <f t="shared" si="1"/>
        <v>10.08</v>
      </c>
      <c r="J9560" s="7">
        <f t="shared" si="2"/>
        <v>10.08</v>
      </c>
    </row>
    <row r="9561" ht="15.75" customHeight="1">
      <c r="A9561" s="4">
        <v>547864.0</v>
      </c>
      <c r="B9561" s="4" t="s">
        <v>1089</v>
      </c>
      <c r="C9561" s="5" t="s">
        <v>1090</v>
      </c>
      <c r="D9561" s="5">
        <v>24.0</v>
      </c>
      <c r="E9561" s="5">
        <v>0.85</v>
      </c>
      <c r="F9561" s="4">
        <v>15716.0</v>
      </c>
      <c r="G9561" s="6">
        <v>44466.54861111111</v>
      </c>
      <c r="H9561" s="6" t="str">
        <f>VLOOKUP(F9561,'Customer Details'!$A$1:$B$3264,2,0)</f>
        <v>China</v>
      </c>
      <c r="I9561" s="7">
        <f t="shared" si="1"/>
        <v>20.4</v>
      </c>
      <c r="J9561" s="7">
        <f t="shared" si="2"/>
        <v>20.4</v>
      </c>
    </row>
    <row r="9562" ht="15.75" customHeight="1">
      <c r="A9562" s="4">
        <v>554112.0</v>
      </c>
      <c r="B9562" s="4" t="s">
        <v>2686</v>
      </c>
      <c r="C9562" s="5" t="s">
        <v>2687</v>
      </c>
      <c r="D9562" s="5">
        <v>1.0</v>
      </c>
      <c r="E9562" s="5">
        <v>2.95</v>
      </c>
      <c r="F9562" s="4">
        <v>17611.0</v>
      </c>
      <c r="G9562" s="6">
        <v>44522.61388888889</v>
      </c>
      <c r="H9562" s="6" t="str">
        <f>VLOOKUP(F9562,'Customer Details'!$A$1:$B$3264,2,0)</f>
        <v>China</v>
      </c>
      <c r="I9562" s="7">
        <f t="shared" si="1"/>
        <v>2.95</v>
      </c>
      <c r="J9562" s="7">
        <f t="shared" si="2"/>
        <v>2.95</v>
      </c>
    </row>
    <row r="9563" ht="15.75" customHeight="1">
      <c r="A9563" s="4">
        <v>566204.0</v>
      </c>
      <c r="B9563" s="4" t="s">
        <v>404</v>
      </c>
      <c r="C9563" s="5" t="s">
        <v>405</v>
      </c>
      <c r="D9563" s="5">
        <v>25.0</v>
      </c>
      <c r="E9563" s="5">
        <v>0.42</v>
      </c>
      <c r="F9563" s="4">
        <v>14628.0</v>
      </c>
      <c r="G9563" s="6">
        <v>44629.62361111111</v>
      </c>
      <c r="H9563" s="6" t="str">
        <f>VLOOKUP(F9563,'Customer Details'!$A$1:$B$3264,2,0)</f>
        <v>United Kingdom</v>
      </c>
      <c r="I9563" s="7">
        <f t="shared" si="1"/>
        <v>10.5</v>
      </c>
      <c r="J9563" s="7">
        <f t="shared" si="2"/>
        <v>10.5</v>
      </c>
    </row>
    <row r="9564" ht="15.75" customHeight="1">
      <c r="A9564" s="4" t="s">
        <v>167</v>
      </c>
      <c r="B9564" s="4">
        <v>84380.0</v>
      </c>
      <c r="C9564" s="5" t="s">
        <v>767</v>
      </c>
      <c r="D9564" s="5">
        <v>-24.0</v>
      </c>
      <c r="E9564" s="5">
        <v>1.45</v>
      </c>
      <c r="F9564" s="4">
        <v>13394.0</v>
      </c>
      <c r="G9564" s="6">
        <v>44683.52222222222</v>
      </c>
      <c r="H9564" s="6" t="str">
        <f>VLOOKUP(F9564,'Customer Details'!$A$1:$B$3264,2,0)</f>
        <v>India</v>
      </c>
      <c r="I9564" s="7">
        <f t="shared" si="1"/>
        <v>-34.8</v>
      </c>
      <c r="J9564" s="7">
        <f t="shared" si="2"/>
        <v>34.8</v>
      </c>
    </row>
    <row r="9565" ht="15.75" customHeight="1">
      <c r="A9565" s="4">
        <v>568376.0</v>
      </c>
      <c r="B9565" s="4" t="s">
        <v>16</v>
      </c>
      <c r="C9565" s="5" t="s">
        <v>17</v>
      </c>
      <c r="D9565" s="5">
        <v>24.0</v>
      </c>
      <c r="E9565" s="5">
        <v>5.95</v>
      </c>
      <c r="F9565" s="4">
        <v>14031.0</v>
      </c>
      <c r="G9565" s="6">
        <v>44646.72222222222</v>
      </c>
      <c r="H9565" s="6" t="str">
        <f>VLOOKUP(F9565,'Customer Details'!$A$1:$B$3264,2,0)</f>
        <v>India</v>
      </c>
      <c r="I9565" s="7">
        <f t="shared" si="1"/>
        <v>142.8</v>
      </c>
      <c r="J9565" s="7">
        <f t="shared" si="2"/>
        <v>142.8</v>
      </c>
    </row>
    <row r="9566" ht="15.75" customHeight="1">
      <c r="A9566" s="4">
        <v>566248.0</v>
      </c>
      <c r="B9566" s="4" t="s">
        <v>179</v>
      </c>
      <c r="C9566" s="5" t="s">
        <v>180</v>
      </c>
      <c r="D9566" s="5">
        <v>4.0</v>
      </c>
      <c r="E9566" s="5">
        <v>3.75</v>
      </c>
      <c r="F9566" s="4">
        <v>13272.0</v>
      </c>
      <c r="G9566" s="6">
        <v>44631.50416666667</v>
      </c>
      <c r="H9566" s="6" t="str">
        <f>VLOOKUP(F9566,'Customer Details'!$A$1:$B$3264,2,0)</f>
        <v>Australia</v>
      </c>
      <c r="I9566" s="7">
        <f t="shared" si="1"/>
        <v>15</v>
      </c>
      <c r="J9566" s="7">
        <f t="shared" si="2"/>
        <v>15</v>
      </c>
    </row>
    <row r="9567" ht="15.75" customHeight="1">
      <c r="A9567" s="4">
        <v>544336.0</v>
      </c>
      <c r="B9567" s="4" t="s">
        <v>293</v>
      </c>
      <c r="C9567" s="5" t="s">
        <v>294</v>
      </c>
      <c r="D9567" s="5">
        <v>24.0</v>
      </c>
      <c r="E9567" s="5">
        <v>0.42</v>
      </c>
      <c r="F9567" s="4">
        <v>13230.0</v>
      </c>
      <c r="G9567" s="6">
        <v>44425.81666666667</v>
      </c>
      <c r="H9567" s="6" t="str">
        <f>VLOOKUP(F9567,'Customer Details'!$A$1:$B$3264,2,0)</f>
        <v>USA</v>
      </c>
      <c r="I9567" s="7">
        <f t="shared" si="1"/>
        <v>10.08</v>
      </c>
      <c r="J9567" s="7">
        <f t="shared" si="2"/>
        <v>10.08</v>
      </c>
    </row>
    <row r="9568" ht="15.75" customHeight="1">
      <c r="A9568" s="4">
        <v>538664.0</v>
      </c>
      <c r="B9568" s="4" t="s">
        <v>181</v>
      </c>
      <c r="C9568" s="5" t="s">
        <v>182</v>
      </c>
      <c r="D9568" s="5">
        <v>36.0</v>
      </c>
      <c r="E9568" s="5">
        <v>0.85</v>
      </c>
      <c r="F9568" s="4">
        <v>14733.0</v>
      </c>
      <c r="G9568" s="6">
        <v>44360.65694444445</v>
      </c>
      <c r="H9568" s="6" t="str">
        <f>VLOOKUP(F9568,'Customer Details'!$A$1:$B$3264,2,0)</f>
        <v>India</v>
      </c>
      <c r="I9568" s="7">
        <f t="shared" si="1"/>
        <v>30.6</v>
      </c>
      <c r="J9568" s="7">
        <f t="shared" si="2"/>
        <v>30.6</v>
      </c>
    </row>
    <row r="9569" ht="15.75" customHeight="1">
      <c r="A9569" s="4">
        <v>545853.0</v>
      </c>
      <c r="B9569" s="4" t="s">
        <v>85</v>
      </c>
      <c r="C9569" s="5" t="s">
        <v>86</v>
      </c>
      <c r="D9569" s="5">
        <v>12.0</v>
      </c>
      <c r="E9569" s="5">
        <v>0.95</v>
      </c>
      <c r="F9569" s="4">
        <v>16517.0</v>
      </c>
      <c r="G9569" s="6">
        <v>44446.57638888889</v>
      </c>
      <c r="H9569" s="6" t="str">
        <f>VLOOKUP(F9569,'Customer Details'!$A$1:$B$3264,2,0)</f>
        <v>Australia</v>
      </c>
      <c r="I9569" s="7">
        <f t="shared" si="1"/>
        <v>11.4</v>
      </c>
      <c r="J9569" s="7">
        <f t="shared" si="2"/>
        <v>11.4</v>
      </c>
    </row>
    <row r="9570" ht="15.75" customHeight="1">
      <c r="A9570" s="4">
        <v>576275.0</v>
      </c>
      <c r="B9570" s="4" t="s">
        <v>30</v>
      </c>
      <c r="C9570" s="5" t="s">
        <v>31</v>
      </c>
      <c r="D9570" s="5">
        <v>48.0</v>
      </c>
      <c r="E9570" s="5">
        <v>3.75</v>
      </c>
      <c r="F9570" s="4">
        <v>17044.0</v>
      </c>
      <c r="G9570" s="6">
        <v>44695.60277777778</v>
      </c>
      <c r="H9570" s="6" t="str">
        <f>VLOOKUP(F9570,'Customer Details'!$A$1:$B$3264,2,0)</f>
        <v>USA</v>
      </c>
      <c r="I9570" s="7">
        <f t="shared" si="1"/>
        <v>180</v>
      </c>
      <c r="J9570" s="7">
        <f t="shared" si="2"/>
        <v>180</v>
      </c>
    </row>
    <row r="9571" ht="15.75" customHeight="1">
      <c r="A9571" s="4" t="s">
        <v>3694</v>
      </c>
      <c r="B9571" s="4" t="s">
        <v>46</v>
      </c>
      <c r="C9571" s="5" t="s">
        <v>47</v>
      </c>
      <c r="D9571" s="5">
        <v>-1.0</v>
      </c>
      <c r="E9571" s="5">
        <v>110.45</v>
      </c>
      <c r="F9571" s="4">
        <v>14096.0</v>
      </c>
      <c r="G9571" s="6">
        <v>44629.54375</v>
      </c>
      <c r="H9571" s="6" t="str">
        <f>VLOOKUP(F9571,'Customer Details'!$A$1:$B$3264,2,0)</f>
        <v>USA</v>
      </c>
      <c r="I9571" s="7">
        <f t="shared" si="1"/>
        <v>-110.45</v>
      </c>
      <c r="J9571" s="7">
        <f t="shared" si="2"/>
        <v>110.45</v>
      </c>
    </row>
    <row r="9572" ht="15.75" customHeight="1">
      <c r="A9572" s="4">
        <v>559768.0</v>
      </c>
      <c r="B9572" s="4" t="s">
        <v>813</v>
      </c>
      <c r="C9572" s="5" t="s">
        <v>814</v>
      </c>
      <c r="D9572" s="5">
        <v>12.0</v>
      </c>
      <c r="E9572" s="5">
        <v>2.95</v>
      </c>
      <c r="F9572" s="4">
        <v>13207.0</v>
      </c>
      <c r="G9572" s="6">
        <v>44573.48263888889</v>
      </c>
      <c r="H9572" s="6" t="str">
        <f>VLOOKUP(F9572,'Customer Details'!$A$1:$B$3264,2,0)</f>
        <v>Australia</v>
      </c>
      <c r="I9572" s="7">
        <f t="shared" si="1"/>
        <v>35.4</v>
      </c>
      <c r="J9572" s="7">
        <f t="shared" si="2"/>
        <v>35.4</v>
      </c>
    </row>
    <row r="9573" ht="15.75" customHeight="1">
      <c r="A9573" s="4">
        <v>544461.0</v>
      </c>
      <c r="B9573" s="4">
        <v>22467.0</v>
      </c>
      <c r="C9573" s="5" t="s">
        <v>923</v>
      </c>
      <c r="D9573" s="5">
        <v>12.0</v>
      </c>
      <c r="E9573" s="5">
        <v>2.55</v>
      </c>
      <c r="F9573" s="4">
        <v>13744.0</v>
      </c>
      <c r="G9573" s="6">
        <v>44428.58888888889</v>
      </c>
      <c r="H9573" s="6" t="str">
        <f>VLOOKUP(F9573,'Customer Details'!$A$1:$B$3264,2,0)</f>
        <v>Australia</v>
      </c>
      <c r="I9573" s="7">
        <f t="shared" si="1"/>
        <v>30.6</v>
      </c>
      <c r="J9573" s="7">
        <f t="shared" si="2"/>
        <v>30.6</v>
      </c>
    </row>
    <row r="9574" ht="15.75" customHeight="1">
      <c r="A9574" s="4">
        <v>549771.0</v>
      </c>
      <c r="B9574" s="4" t="s">
        <v>638</v>
      </c>
      <c r="C9574" s="5" t="s">
        <v>639</v>
      </c>
      <c r="D9574" s="5">
        <v>24.0</v>
      </c>
      <c r="E9574" s="5">
        <v>0.42</v>
      </c>
      <c r="F9574" s="4">
        <v>14669.0</v>
      </c>
      <c r="G9574" s="6">
        <v>44481.48819444444</v>
      </c>
      <c r="H9574" s="6" t="str">
        <f>VLOOKUP(F9574,'Customer Details'!$A$1:$B$3264,2,0)</f>
        <v>USA</v>
      </c>
      <c r="I9574" s="7">
        <f t="shared" si="1"/>
        <v>10.08</v>
      </c>
      <c r="J9574" s="7">
        <f t="shared" si="2"/>
        <v>10.08</v>
      </c>
    </row>
    <row r="9575" ht="15.75" customHeight="1">
      <c r="A9575" s="4">
        <v>565421.0</v>
      </c>
      <c r="B9575" s="4" t="s">
        <v>790</v>
      </c>
      <c r="C9575" s="5" t="s">
        <v>791</v>
      </c>
      <c r="D9575" s="5">
        <v>1.0</v>
      </c>
      <c r="E9575" s="5">
        <v>0.65</v>
      </c>
      <c r="F9575" s="4">
        <v>16744.0</v>
      </c>
      <c r="G9575" s="6">
        <v>44624.50694444445</v>
      </c>
      <c r="H9575" s="6" t="str">
        <f>VLOOKUP(F9575,'Customer Details'!$A$1:$B$3264,2,0)</f>
        <v>India</v>
      </c>
      <c r="I9575" s="7">
        <f t="shared" si="1"/>
        <v>0.65</v>
      </c>
      <c r="J9575" s="7">
        <f t="shared" si="2"/>
        <v>0.65</v>
      </c>
    </row>
    <row r="9576" ht="15.75" customHeight="1">
      <c r="A9576" s="4">
        <v>568517.0</v>
      </c>
      <c r="B9576" s="4" t="s">
        <v>200</v>
      </c>
      <c r="C9576" s="5" t="s">
        <v>201</v>
      </c>
      <c r="D9576" s="5">
        <v>1.0</v>
      </c>
      <c r="E9576" s="5">
        <v>0.85</v>
      </c>
      <c r="F9576" s="4">
        <v>14456.0</v>
      </c>
      <c r="G9576" s="6">
        <v>44647.53611111111</v>
      </c>
      <c r="H9576" s="6" t="str">
        <f>VLOOKUP(F9576,'Customer Details'!$A$1:$B$3264,2,0)</f>
        <v>USA</v>
      </c>
      <c r="I9576" s="7">
        <f t="shared" si="1"/>
        <v>0.85</v>
      </c>
      <c r="J9576" s="7">
        <f t="shared" si="2"/>
        <v>0.85</v>
      </c>
    </row>
    <row r="9577" ht="15.75" customHeight="1">
      <c r="A9577" s="4">
        <v>545838.0</v>
      </c>
      <c r="B9577" s="4">
        <v>22381.0</v>
      </c>
      <c r="C9577" s="5" t="s">
        <v>1792</v>
      </c>
      <c r="D9577" s="5">
        <v>1.0</v>
      </c>
      <c r="E9577" s="5">
        <v>2.1</v>
      </c>
      <c r="F9577" s="4">
        <v>14606.0</v>
      </c>
      <c r="G9577" s="6">
        <v>44446.56458333333</v>
      </c>
      <c r="H9577" s="6" t="str">
        <f>VLOOKUP(F9577,'Customer Details'!$A$1:$B$3264,2,0)</f>
        <v>USA</v>
      </c>
      <c r="I9577" s="7">
        <f t="shared" si="1"/>
        <v>2.1</v>
      </c>
      <c r="J9577" s="7">
        <f t="shared" si="2"/>
        <v>2.1</v>
      </c>
    </row>
    <row r="9578" ht="15.75" customHeight="1">
      <c r="A9578" s="4">
        <v>557602.0</v>
      </c>
      <c r="B9578" s="4" t="s">
        <v>67</v>
      </c>
      <c r="C9578" s="5" t="s">
        <v>68</v>
      </c>
      <c r="D9578" s="5">
        <v>10.0</v>
      </c>
      <c r="E9578" s="5">
        <v>2.08</v>
      </c>
      <c r="F9578" s="4">
        <v>14110.0</v>
      </c>
      <c r="G9578" s="6">
        <v>44551.49791666667</v>
      </c>
      <c r="H9578" s="6" t="str">
        <f>VLOOKUP(F9578,'Customer Details'!$A$1:$B$3264,2,0)</f>
        <v>India</v>
      </c>
      <c r="I9578" s="7">
        <f t="shared" si="1"/>
        <v>20.8</v>
      </c>
      <c r="J9578" s="7">
        <f t="shared" si="2"/>
        <v>20.8</v>
      </c>
    </row>
    <row r="9579" ht="15.75" customHeight="1">
      <c r="A9579" s="4">
        <v>543300.0</v>
      </c>
      <c r="B9579" s="4" t="s">
        <v>40</v>
      </c>
      <c r="C9579" s="5" t="s">
        <v>41</v>
      </c>
      <c r="D9579" s="5">
        <v>6.0</v>
      </c>
      <c r="E9579" s="5">
        <v>2.95</v>
      </c>
      <c r="F9579" s="4">
        <v>13334.0</v>
      </c>
      <c r="G9579" s="6">
        <v>44415.4875</v>
      </c>
      <c r="H9579" s="6" t="str">
        <f>VLOOKUP(F9579,'Customer Details'!$A$1:$B$3264,2,0)</f>
        <v>China</v>
      </c>
      <c r="I9579" s="7">
        <f t="shared" si="1"/>
        <v>17.7</v>
      </c>
      <c r="J9579" s="7">
        <f t="shared" si="2"/>
        <v>17.7</v>
      </c>
    </row>
    <row r="9580" ht="15.75" customHeight="1">
      <c r="A9580" s="4">
        <v>545530.0</v>
      </c>
      <c r="B9580" s="4" t="s">
        <v>742</v>
      </c>
      <c r="C9580" s="5" t="s">
        <v>743</v>
      </c>
      <c r="D9580" s="5">
        <v>10.0</v>
      </c>
      <c r="E9580" s="5">
        <v>3.95</v>
      </c>
      <c r="F9580" s="4">
        <v>17416.0</v>
      </c>
      <c r="G9580" s="6">
        <v>44442.57291666666</v>
      </c>
      <c r="H9580" s="6" t="str">
        <f>VLOOKUP(F9580,'Customer Details'!$A$1:$B$3264,2,0)</f>
        <v>United Kingdom</v>
      </c>
      <c r="I9580" s="7">
        <f t="shared" si="1"/>
        <v>39.5</v>
      </c>
      <c r="J9580" s="7">
        <f t="shared" si="2"/>
        <v>39.5</v>
      </c>
    </row>
    <row r="9581" ht="15.75" customHeight="1">
      <c r="A9581" s="4">
        <v>564187.0</v>
      </c>
      <c r="B9581" s="4" t="s">
        <v>22</v>
      </c>
      <c r="C9581" s="5" t="s">
        <v>23</v>
      </c>
      <c r="D9581" s="5">
        <v>2.0</v>
      </c>
      <c r="E9581" s="5">
        <v>2.08</v>
      </c>
      <c r="F9581" s="4">
        <v>15005.0</v>
      </c>
      <c r="G9581" s="6">
        <v>44615.64166666667</v>
      </c>
      <c r="H9581" s="6" t="str">
        <f>VLOOKUP(F9581,'Customer Details'!$A$1:$B$3264,2,0)</f>
        <v>USA</v>
      </c>
      <c r="I9581" s="7">
        <f t="shared" si="1"/>
        <v>4.16</v>
      </c>
      <c r="J9581" s="7">
        <f t="shared" si="2"/>
        <v>4.16</v>
      </c>
    </row>
    <row r="9582" ht="15.75" customHeight="1">
      <c r="A9582" s="4" t="s">
        <v>1045</v>
      </c>
      <c r="B9582" s="4">
        <v>22427.0</v>
      </c>
      <c r="C9582" s="5" t="s">
        <v>997</v>
      </c>
      <c r="D9582" s="5">
        <v>-2.0</v>
      </c>
      <c r="E9582" s="5">
        <v>5.95</v>
      </c>
      <c r="F9582" s="4">
        <v>18155.0</v>
      </c>
      <c r="G9582" s="6">
        <v>44557.70972222222</v>
      </c>
      <c r="H9582" s="6" t="str">
        <f>VLOOKUP(F9582,'Customer Details'!$A$1:$B$3264,2,0)</f>
        <v>India</v>
      </c>
      <c r="I9582" s="7">
        <f t="shared" si="1"/>
        <v>-11.9</v>
      </c>
      <c r="J9582" s="7">
        <f t="shared" si="2"/>
        <v>11.9</v>
      </c>
    </row>
    <row r="9583" ht="15.75" customHeight="1">
      <c r="A9583" s="4">
        <v>548560.0</v>
      </c>
      <c r="B9583" s="4" t="s">
        <v>85</v>
      </c>
      <c r="C9583" s="5" t="s">
        <v>86</v>
      </c>
      <c r="D9583" s="5">
        <v>24.0</v>
      </c>
      <c r="E9583" s="5">
        <v>0.95</v>
      </c>
      <c r="F9583" s="4">
        <v>13468.0</v>
      </c>
      <c r="G9583" s="6">
        <v>44470.42361111111</v>
      </c>
      <c r="H9583" s="6" t="str">
        <f>VLOOKUP(F9583,'Customer Details'!$A$1:$B$3264,2,0)</f>
        <v>India</v>
      </c>
      <c r="I9583" s="7">
        <f t="shared" si="1"/>
        <v>22.8</v>
      </c>
      <c r="J9583" s="7">
        <f t="shared" si="2"/>
        <v>22.8</v>
      </c>
    </row>
    <row r="9584" ht="15.75" customHeight="1">
      <c r="A9584" s="4">
        <v>538437.0</v>
      </c>
      <c r="B9584" s="4" t="s">
        <v>22</v>
      </c>
      <c r="C9584" s="5" t="s">
        <v>23</v>
      </c>
      <c r="D9584" s="5">
        <v>2.0</v>
      </c>
      <c r="E9584" s="5">
        <v>1.95</v>
      </c>
      <c r="F9584" s="4">
        <v>16010.0</v>
      </c>
      <c r="G9584" s="6">
        <v>44359.5125</v>
      </c>
      <c r="H9584" s="6" t="str">
        <f>VLOOKUP(F9584,'Customer Details'!$A$1:$B$3264,2,0)</f>
        <v>China</v>
      </c>
      <c r="I9584" s="7">
        <f t="shared" si="1"/>
        <v>3.9</v>
      </c>
      <c r="J9584" s="7">
        <f t="shared" si="2"/>
        <v>3.9</v>
      </c>
    </row>
    <row r="9585" ht="15.75" customHeight="1">
      <c r="A9585" s="4">
        <v>541564.0</v>
      </c>
      <c r="B9585" s="4" t="s">
        <v>38</v>
      </c>
      <c r="C9585" s="5" t="s">
        <v>39</v>
      </c>
      <c r="D9585" s="5">
        <v>1.0</v>
      </c>
      <c r="E9585" s="5">
        <v>2.95</v>
      </c>
      <c r="F9585" s="4">
        <v>16904.0</v>
      </c>
      <c r="G9585" s="6">
        <v>44396.48472222222</v>
      </c>
      <c r="H9585" s="6" t="str">
        <f>VLOOKUP(F9585,'Customer Details'!$A$1:$B$3264,2,0)</f>
        <v>USA</v>
      </c>
      <c r="I9585" s="7">
        <f t="shared" si="1"/>
        <v>2.95</v>
      </c>
      <c r="J9585" s="7">
        <f t="shared" si="2"/>
        <v>2.95</v>
      </c>
    </row>
    <row r="9586" ht="15.75" customHeight="1">
      <c r="A9586" s="4">
        <v>564300.0</v>
      </c>
      <c r="B9586" s="4">
        <v>22423.0</v>
      </c>
      <c r="C9586" s="5" t="s">
        <v>434</v>
      </c>
      <c r="D9586" s="5">
        <v>1.0</v>
      </c>
      <c r="E9586" s="5">
        <v>12.75</v>
      </c>
      <c r="F9586" s="4">
        <v>16723.0</v>
      </c>
      <c r="G9586" s="6">
        <v>44616.47986111111</v>
      </c>
      <c r="H9586" s="6" t="str">
        <f>VLOOKUP(F9586,'Customer Details'!$A$1:$B$3264,2,0)</f>
        <v>China</v>
      </c>
      <c r="I9586" s="7">
        <f t="shared" si="1"/>
        <v>12.75</v>
      </c>
      <c r="J9586" s="7">
        <f t="shared" si="2"/>
        <v>12.75</v>
      </c>
    </row>
    <row r="9587" ht="15.75" customHeight="1">
      <c r="A9587" s="4">
        <v>559325.0</v>
      </c>
      <c r="B9587" s="4" t="s">
        <v>12</v>
      </c>
      <c r="C9587" s="5" t="s">
        <v>13</v>
      </c>
      <c r="D9587" s="5">
        <v>64.0</v>
      </c>
      <c r="E9587" s="5">
        <v>0.42</v>
      </c>
      <c r="F9587" s="4">
        <v>17560.0</v>
      </c>
      <c r="G9587" s="6">
        <v>44568.62916666667</v>
      </c>
      <c r="H9587" s="6" t="str">
        <f>VLOOKUP(F9587,'Customer Details'!$A$1:$B$3264,2,0)</f>
        <v>China</v>
      </c>
      <c r="I9587" s="7">
        <f t="shared" si="1"/>
        <v>26.88</v>
      </c>
      <c r="J9587" s="7">
        <f t="shared" si="2"/>
        <v>26.88</v>
      </c>
    </row>
    <row r="9588" ht="15.75" customHeight="1">
      <c r="A9588" s="4">
        <v>544688.0</v>
      </c>
      <c r="B9588" s="4" t="s">
        <v>16</v>
      </c>
      <c r="C9588" s="5" t="s">
        <v>17</v>
      </c>
      <c r="D9588" s="5">
        <v>4.0</v>
      </c>
      <c r="E9588" s="5">
        <v>5.95</v>
      </c>
      <c r="F9588" s="4">
        <v>18151.0</v>
      </c>
      <c r="G9588" s="6">
        <v>44431.35347222222</v>
      </c>
      <c r="H9588" s="6" t="str">
        <f>VLOOKUP(F9588,'Customer Details'!$A$1:$B$3264,2,0)</f>
        <v>Australia</v>
      </c>
      <c r="I9588" s="7">
        <f t="shared" si="1"/>
        <v>23.8</v>
      </c>
      <c r="J9588" s="7">
        <f t="shared" si="2"/>
        <v>23.8</v>
      </c>
    </row>
    <row r="9589" ht="15.75" customHeight="1">
      <c r="A9589" s="4">
        <v>575339.0</v>
      </c>
      <c r="B9589" s="4" t="s">
        <v>632</v>
      </c>
      <c r="C9589" s="5" t="s">
        <v>633</v>
      </c>
      <c r="D9589" s="5">
        <v>6.0</v>
      </c>
      <c r="E9589" s="5">
        <v>0.42</v>
      </c>
      <c r="F9589" s="4">
        <v>15555.0</v>
      </c>
      <c r="G9589" s="6">
        <v>44690.60347222222</v>
      </c>
      <c r="H9589" s="6" t="str">
        <f>VLOOKUP(F9589,'Customer Details'!$A$1:$B$3264,2,0)</f>
        <v>India</v>
      </c>
      <c r="I9589" s="7">
        <f t="shared" si="1"/>
        <v>2.52</v>
      </c>
      <c r="J9589" s="7">
        <f t="shared" si="2"/>
        <v>2.52</v>
      </c>
    </row>
    <row r="9590" ht="15.75" customHeight="1">
      <c r="A9590" s="4">
        <v>540981.0</v>
      </c>
      <c r="B9590" s="4" t="s">
        <v>38</v>
      </c>
      <c r="C9590" s="5" t="s">
        <v>39</v>
      </c>
      <c r="D9590" s="5">
        <v>6.0</v>
      </c>
      <c r="E9590" s="5">
        <v>2.95</v>
      </c>
      <c r="F9590" s="4">
        <v>12868.0</v>
      </c>
      <c r="G9590" s="6">
        <v>44389.64236111111</v>
      </c>
      <c r="H9590" s="6" t="str">
        <f>VLOOKUP(F9590,'Customer Details'!$A$1:$B$3264,2,0)</f>
        <v>Australia</v>
      </c>
      <c r="I9590" s="7">
        <f t="shared" si="1"/>
        <v>17.7</v>
      </c>
      <c r="J9590" s="7">
        <f t="shared" si="2"/>
        <v>17.7</v>
      </c>
    </row>
    <row r="9591" ht="15.75" customHeight="1">
      <c r="A9591" s="4">
        <v>540021.0</v>
      </c>
      <c r="B9591" s="4">
        <v>21164.0</v>
      </c>
      <c r="C9591" s="5" t="s">
        <v>3695</v>
      </c>
      <c r="D9591" s="5">
        <v>1.0</v>
      </c>
      <c r="E9591" s="5">
        <v>2.95</v>
      </c>
      <c r="F9591" s="4">
        <v>17841.0</v>
      </c>
      <c r="G9591" s="6">
        <v>44381.53541666667</v>
      </c>
      <c r="H9591" s="6" t="str">
        <f>VLOOKUP(F9591,'Customer Details'!$A$1:$B$3264,2,0)</f>
        <v>India</v>
      </c>
      <c r="I9591" s="7">
        <f t="shared" si="1"/>
        <v>2.95</v>
      </c>
      <c r="J9591" s="7">
        <f t="shared" si="2"/>
        <v>2.95</v>
      </c>
    </row>
    <row r="9592" ht="15.75" customHeight="1">
      <c r="A9592" s="4">
        <v>547195.0</v>
      </c>
      <c r="B9592" s="4" t="s">
        <v>75</v>
      </c>
      <c r="C9592" s="5" t="s">
        <v>76</v>
      </c>
      <c r="D9592" s="5">
        <v>3.0</v>
      </c>
      <c r="E9592" s="5">
        <v>5.45</v>
      </c>
      <c r="F9592" s="4">
        <v>17204.0</v>
      </c>
      <c r="G9592" s="6">
        <v>44460.52916666667</v>
      </c>
      <c r="H9592" s="6" t="str">
        <f>VLOOKUP(F9592,'Customer Details'!$A$1:$B$3264,2,0)</f>
        <v>Australia</v>
      </c>
      <c r="I9592" s="7">
        <f t="shared" si="1"/>
        <v>16.35</v>
      </c>
      <c r="J9592" s="7">
        <f t="shared" si="2"/>
        <v>16.35</v>
      </c>
    </row>
    <row r="9593" ht="15.75" customHeight="1">
      <c r="A9593" s="4">
        <v>554112.0</v>
      </c>
      <c r="B9593" s="4" t="s">
        <v>3658</v>
      </c>
      <c r="C9593" s="5" t="s">
        <v>3659</v>
      </c>
      <c r="D9593" s="5">
        <v>1.0</v>
      </c>
      <c r="E9593" s="5">
        <v>6.75</v>
      </c>
      <c r="F9593" s="4">
        <v>17611.0</v>
      </c>
      <c r="G9593" s="6">
        <v>44522.61388888889</v>
      </c>
      <c r="H9593" s="6" t="str">
        <f>VLOOKUP(F9593,'Customer Details'!$A$1:$B$3264,2,0)</f>
        <v>China</v>
      </c>
      <c r="I9593" s="7">
        <f t="shared" si="1"/>
        <v>6.75</v>
      </c>
      <c r="J9593" s="7">
        <f t="shared" si="2"/>
        <v>6.75</v>
      </c>
    </row>
    <row r="9594" ht="15.75" customHeight="1">
      <c r="A9594" s="4" t="s">
        <v>3696</v>
      </c>
      <c r="B9594" s="4">
        <v>35923.0</v>
      </c>
      <c r="C9594" s="5" t="s">
        <v>3697</v>
      </c>
      <c r="D9594" s="5">
        <v>-1.0</v>
      </c>
      <c r="E9594" s="5">
        <v>0.39</v>
      </c>
      <c r="F9594" s="4">
        <v>13028.0</v>
      </c>
      <c r="G9594" s="6">
        <v>44682.40347222222</v>
      </c>
      <c r="H9594" s="6" t="str">
        <f>VLOOKUP(F9594,'Customer Details'!$A$1:$B$3264,2,0)</f>
        <v>United Kingdom</v>
      </c>
      <c r="I9594" s="7">
        <f t="shared" si="1"/>
        <v>-0.39</v>
      </c>
      <c r="J9594" s="7">
        <f t="shared" si="2"/>
        <v>0.39</v>
      </c>
    </row>
    <row r="9595" ht="15.75" customHeight="1">
      <c r="A9595" s="4">
        <v>539211.0</v>
      </c>
      <c r="B9595" s="4" t="s">
        <v>177</v>
      </c>
      <c r="C9595" s="5" t="s">
        <v>178</v>
      </c>
      <c r="D9595" s="5">
        <v>1.0</v>
      </c>
      <c r="E9595" s="5">
        <v>2.1</v>
      </c>
      <c r="F9595" s="4">
        <v>16743.0</v>
      </c>
      <c r="G9595" s="6">
        <v>44363.51041666666</v>
      </c>
      <c r="H9595" s="6" t="str">
        <f>VLOOKUP(F9595,'Customer Details'!$A$1:$B$3264,2,0)</f>
        <v>USA</v>
      </c>
      <c r="I9595" s="7">
        <f t="shared" si="1"/>
        <v>2.1</v>
      </c>
      <c r="J9595" s="7">
        <f t="shared" si="2"/>
        <v>2.1</v>
      </c>
    </row>
    <row r="9596" ht="15.75" customHeight="1">
      <c r="A9596" s="4">
        <v>565407.0</v>
      </c>
      <c r="B9596" s="4" t="s">
        <v>3101</v>
      </c>
      <c r="C9596" s="5" t="s">
        <v>3102</v>
      </c>
      <c r="D9596" s="5">
        <v>1.0</v>
      </c>
      <c r="E9596" s="5">
        <v>0.55</v>
      </c>
      <c r="F9596" s="4">
        <v>16983.0</v>
      </c>
      <c r="G9596" s="6">
        <v>44624.45833333334</v>
      </c>
      <c r="H9596" s="6" t="str">
        <f>VLOOKUP(F9596,'Customer Details'!$A$1:$B$3264,2,0)</f>
        <v>USA</v>
      </c>
      <c r="I9596" s="7">
        <f t="shared" si="1"/>
        <v>0.55</v>
      </c>
      <c r="J9596" s="7">
        <f t="shared" si="2"/>
        <v>0.55</v>
      </c>
    </row>
    <row r="9597" ht="15.75" customHeight="1">
      <c r="A9597" s="4" t="s">
        <v>3698</v>
      </c>
      <c r="B9597" s="4">
        <v>21928.0</v>
      </c>
      <c r="C9597" s="5" t="s">
        <v>3578</v>
      </c>
      <c r="D9597" s="5">
        <v>-11.0</v>
      </c>
      <c r="E9597" s="5">
        <v>2.08</v>
      </c>
      <c r="F9597" s="4">
        <v>13534.0</v>
      </c>
      <c r="G9597" s="6">
        <v>44566.52916666667</v>
      </c>
      <c r="H9597" s="6" t="str">
        <f>VLOOKUP(F9597,'Customer Details'!$A$1:$B$3264,2,0)</f>
        <v>United Kingdom</v>
      </c>
      <c r="I9597" s="7">
        <f t="shared" si="1"/>
        <v>-22.88</v>
      </c>
      <c r="J9597" s="7">
        <f t="shared" si="2"/>
        <v>22.88</v>
      </c>
    </row>
    <row r="9598" ht="15.75" customHeight="1">
      <c r="A9598" s="4">
        <v>580393.0</v>
      </c>
      <c r="B9598" s="4" t="s">
        <v>254</v>
      </c>
      <c r="C9598" s="5" t="s">
        <v>255</v>
      </c>
      <c r="D9598" s="5">
        <v>2.0</v>
      </c>
      <c r="E9598" s="5">
        <v>0.85</v>
      </c>
      <c r="F9598" s="4">
        <v>16438.0</v>
      </c>
      <c r="G9598" s="6">
        <v>44716.45208333333</v>
      </c>
      <c r="H9598" s="6" t="str">
        <f>VLOOKUP(F9598,'Customer Details'!$A$1:$B$3264,2,0)</f>
        <v>Australia</v>
      </c>
      <c r="I9598" s="7">
        <f t="shared" si="1"/>
        <v>1.7</v>
      </c>
      <c r="J9598" s="7">
        <f t="shared" si="2"/>
        <v>1.7</v>
      </c>
    </row>
    <row r="9599" ht="15.75" customHeight="1">
      <c r="A9599" s="4">
        <v>554278.0</v>
      </c>
      <c r="B9599" s="4" t="s">
        <v>408</v>
      </c>
      <c r="C9599" s="5" t="s">
        <v>409</v>
      </c>
      <c r="D9599" s="5">
        <v>1.0</v>
      </c>
      <c r="E9599" s="5">
        <v>1.69</v>
      </c>
      <c r="F9599" s="4">
        <v>13831.0</v>
      </c>
      <c r="G9599" s="6">
        <v>44523.55902777778</v>
      </c>
      <c r="H9599" s="6" t="str">
        <f>VLOOKUP(F9599,'Customer Details'!$A$1:$B$3264,2,0)</f>
        <v>United Kingdom</v>
      </c>
      <c r="I9599" s="7">
        <f t="shared" si="1"/>
        <v>1.69</v>
      </c>
      <c r="J9599" s="7">
        <f t="shared" si="2"/>
        <v>1.69</v>
      </c>
    </row>
    <row r="9600" ht="15.75" customHeight="1">
      <c r="A9600" s="4">
        <v>543277.0</v>
      </c>
      <c r="B9600" s="4">
        <v>21034.0</v>
      </c>
      <c r="C9600" s="5" t="s">
        <v>1839</v>
      </c>
      <c r="D9600" s="5">
        <v>1.0</v>
      </c>
      <c r="E9600" s="5">
        <v>0.95</v>
      </c>
      <c r="F9600" s="4">
        <v>15808.0</v>
      </c>
      <c r="G9600" s="6">
        <v>44414.60625</v>
      </c>
      <c r="H9600" s="6" t="str">
        <f>VLOOKUP(F9600,'Customer Details'!$A$1:$B$3264,2,0)</f>
        <v>Australia</v>
      </c>
      <c r="I9600" s="7">
        <f t="shared" si="1"/>
        <v>0.95</v>
      </c>
      <c r="J9600" s="7">
        <f t="shared" si="2"/>
        <v>0.95</v>
      </c>
    </row>
    <row r="9601" ht="15.75" customHeight="1">
      <c r="A9601" s="4">
        <v>544796.0</v>
      </c>
      <c r="B9601" s="4" t="s">
        <v>404</v>
      </c>
      <c r="C9601" s="5" t="s">
        <v>405</v>
      </c>
      <c r="D9601" s="5">
        <v>25.0</v>
      </c>
      <c r="E9601" s="5">
        <v>0.42</v>
      </c>
      <c r="F9601" s="4">
        <v>16208.0</v>
      </c>
      <c r="G9601" s="6">
        <v>44431.56736111111</v>
      </c>
      <c r="H9601" s="6" t="str">
        <f>VLOOKUP(F9601,'Customer Details'!$A$1:$B$3264,2,0)</f>
        <v>Australia</v>
      </c>
      <c r="I9601" s="7">
        <f t="shared" si="1"/>
        <v>10.5</v>
      </c>
      <c r="J9601" s="7">
        <f t="shared" si="2"/>
        <v>10.5</v>
      </c>
    </row>
    <row r="9602" ht="15.75" customHeight="1">
      <c r="A9602" s="4">
        <v>559155.0</v>
      </c>
      <c r="B9602" s="4" t="s">
        <v>2013</v>
      </c>
      <c r="C9602" s="5" t="s">
        <v>2014</v>
      </c>
      <c r="D9602" s="5">
        <v>25.0</v>
      </c>
      <c r="E9602" s="5">
        <v>0.42</v>
      </c>
      <c r="F9602" s="4">
        <v>13418.0</v>
      </c>
      <c r="G9602" s="6">
        <v>44567.65902777778</v>
      </c>
      <c r="H9602" s="6" t="str">
        <f>VLOOKUP(F9602,'Customer Details'!$A$1:$B$3264,2,0)</f>
        <v>USA</v>
      </c>
      <c r="I9602" s="7">
        <f t="shared" si="1"/>
        <v>10.5</v>
      </c>
      <c r="J9602" s="7">
        <f t="shared" si="2"/>
        <v>10.5</v>
      </c>
    </row>
    <row r="9603" ht="15.75" customHeight="1">
      <c r="A9603" s="4">
        <v>548703.0</v>
      </c>
      <c r="B9603" s="4" t="s">
        <v>299</v>
      </c>
      <c r="C9603" s="5" t="s">
        <v>300</v>
      </c>
      <c r="D9603" s="5">
        <v>1.0</v>
      </c>
      <c r="E9603" s="5">
        <v>1.25</v>
      </c>
      <c r="F9603" s="4">
        <v>16010.0</v>
      </c>
      <c r="G9603" s="6">
        <v>44472.48402777778</v>
      </c>
      <c r="H9603" s="6" t="str">
        <f>VLOOKUP(F9603,'Customer Details'!$A$1:$B$3264,2,0)</f>
        <v>China</v>
      </c>
      <c r="I9603" s="7">
        <f t="shared" si="1"/>
        <v>1.25</v>
      </c>
      <c r="J9603" s="7">
        <f t="shared" si="2"/>
        <v>1.25</v>
      </c>
    </row>
    <row r="9604" ht="15.75" customHeight="1">
      <c r="A9604" s="4">
        <v>537627.0</v>
      </c>
      <c r="B9604" s="4" t="s">
        <v>485</v>
      </c>
      <c r="C9604" s="5" t="s">
        <v>486</v>
      </c>
      <c r="D9604" s="5">
        <v>24.0</v>
      </c>
      <c r="E9604" s="5">
        <v>1.25</v>
      </c>
      <c r="F9604" s="4">
        <v>14739.0</v>
      </c>
      <c r="G9604" s="6">
        <v>44354.62361111111</v>
      </c>
      <c r="H9604" s="6" t="str">
        <f>VLOOKUP(F9604,'Customer Details'!$A$1:$B$3264,2,0)</f>
        <v>USA</v>
      </c>
      <c r="I9604" s="7">
        <f t="shared" si="1"/>
        <v>30</v>
      </c>
      <c r="J9604" s="7">
        <f t="shared" si="2"/>
        <v>30</v>
      </c>
    </row>
    <row r="9605" ht="15.75" customHeight="1">
      <c r="A9605" s="4" t="s">
        <v>3402</v>
      </c>
      <c r="B9605" s="4">
        <v>20970.0</v>
      </c>
      <c r="C9605" s="5" t="s">
        <v>3513</v>
      </c>
      <c r="D9605" s="5">
        <v>-1.0</v>
      </c>
      <c r="E9605" s="5">
        <v>3.75</v>
      </c>
      <c r="F9605" s="4">
        <v>14606.0</v>
      </c>
      <c r="G9605" s="6">
        <v>44531.48611111111</v>
      </c>
      <c r="H9605" s="6" t="str">
        <f>VLOOKUP(F9605,'Customer Details'!$A$1:$B$3264,2,0)</f>
        <v>USA</v>
      </c>
      <c r="I9605" s="7">
        <f t="shared" si="1"/>
        <v>-3.75</v>
      </c>
      <c r="J9605" s="7">
        <f t="shared" si="2"/>
        <v>3.75</v>
      </c>
    </row>
    <row r="9606" ht="15.75" customHeight="1">
      <c r="A9606" s="4">
        <v>542719.0</v>
      </c>
      <c r="B9606" s="4" t="s">
        <v>338</v>
      </c>
      <c r="C9606" s="5" t="s">
        <v>339</v>
      </c>
      <c r="D9606" s="5">
        <v>4.0</v>
      </c>
      <c r="E9606" s="5">
        <v>1.25</v>
      </c>
      <c r="F9606" s="4">
        <v>17619.0</v>
      </c>
      <c r="G9606" s="6">
        <v>44408.59583333333</v>
      </c>
      <c r="H9606" s="6" t="str">
        <f>VLOOKUP(F9606,'Customer Details'!$A$1:$B$3264,2,0)</f>
        <v>India</v>
      </c>
      <c r="I9606" s="7">
        <f t="shared" si="1"/>
        <v>5</v>
      </c>
      <c r="J9606" s="7">
        <f t="shared" si="2"/>
        <v>5</v>
      </c>
    </row>
    <row r="9607" ht="15.75" customHeight="1">
      <c r="A9607" s="4">
        <v>569383.0</v>
      </c>
      <c r="B9607" s="4" t="s">
        <v>175</v>
      </c>
      <c r="C9607" s="5" t="s">
        <v>176</v>
      </c>
      <c r="D9607" s="5">
        <v>12.0</v>
      </c>
      <c r="E9607" s="5">
        <v>1.95</v>
      </c>
      <c r="F9607" s="4">
        <v>15159.0</v>
      </c>
      <c r="G9607" s="6">
        <v>44654.69861111111</v>
      </c>
      <c r="H9607" s="6" t="str">
        <f>VLOOKUP(F9607,'Customer Details'!$A$1:$B$3264,2,0)</f>
        <v>United Kingdom</v>
      </c>
      <c r="I9607" s="7">
        <f t="shared" si="1"/>
        <v>23.4</v>
      </c>
      <c r="J9607" s="7">
        <f t="shared" si="2"/>
        <v>23.4</v>
      </c>
    </row>
    <row r="9608" ht="15.75" customHeight="1">
      <c r="A9608" s="4">
        <v>545901.0</v>
      </c>
      <c r="B9608" s="4" t="s">
        <v>699</v>
      </c>
      <c r="C9608" s="5" t="s">
        <v>700</v>
      </c>
      <c r="D9608" s="5">
        <v>3.0</v>
      </c>
      <c r="E9608" s="5">
        <v>0.39</v>
      </c>
      <c r="F9608" s="4">
        <v>15834.0</v>
      </c>
      <c r="G9608" s="6">
        <v>44446.74444444444</v>
      </c>
      <c r="H9608" s="6" t="str">
        <f>VLOOKUP(F9608,'Customer Details'!$A$1:$B$3264,2,0)</f>
        <v>USA</v>
      </c>
      <c r="I9608" s="7">
        <f t="shared" si="1"/>
        <v>1.17</v>
      </c>
      <c r="J9608" s="7">
        <f t="shared" si="2"/>
        <v>1.17</v>
      </c>
    </row>
    <row r="9609" ht="15.75" customHeight="1">
      <c r="A9609" s="4">
        <v>552285.0</v>
      </c>
      <c r="B9609" s="4" t="s">
        <v>629</v>
      </c>
      <c r="C9609" s="5" t="s">
        <v>630</v>
      </c>
      <c r="D9609" s="5">
        <v>1.0</v>
      </c>
      <c r="E9609" s="5">
        <v>2.95</v>
      </c>
      <c r="F9609" s="4">
        <v>14684.0</v>
      </c>
      <c r="G9609" s="6">
        <v>44508.54027777778</v>
      </c>
      <c r="H9609" s="6" t="str">
        <f>VLOOKUP(F9609,'Customer Details'!$A$1:$B$3264,2,0)</f>
        <v>India</v>
      </c>
      <c r="I9609" s="7">
        <f t="shared" si="1"/>
        <v>2.95</v>
      </c>
      <c r="J9609" s="7">
        <f t="shared" si="2"/>
        <v>2.95</v>
      </c>
    </row>
    <row r="9610" ht="15.75" customHeight="1">
      <c r="A9610" s="4">
        <v>577554.0</v>
      </c>
      <c r="B9610" s="4" t="s">
        <v>1149</v>
      </c>
      <c r="C9610" s="5" t="s">
        <v>1150</v>
      </c>
      <c r="D9610" s="5">
        <v>1.0</v>
      </c>
      <c r="E9610" s="5">
        <v>2.95</v>
      </c>
      <c r="F9610" s="4">
        <v>15533.0</v>
      </c>
      <c r="G9610" s="6">
        <v>44701.64930555555</v>
      </c>
      <c r="H9610" s="6" t="str">
        <f>VLOOKUP(F9610,'Customer Details'!$A$1:$B$3264,2,0)</f>
        <v>China</v>
      </c>
      <c r="I9610" s="7">
        <f t="shared" si="1"/>
        <v>2.95</v>
      </c>
      <c r="J9610" s="7">
        <f t="shared" si="2"/>
        <v>2.95</v>
      </c>
    </row>
    <row r="9611" ht="15.75" customHeight="1">
      <c r="A9611" s="4">
        <v>568174.0</v>
      </c>
      <c r="B9611" s="4">
        <v>23245.0</v>
      </c>
      <c r="C9611" s="5" t="s">
        <v>337</v>
      </c>
      <c r="D9611" s="5">
        <v>1.0</v>
      </c>
      <c r="E9611" s="5">
        <v>4.95</v>
      </c>
      <c r="F9611" s="4">
        <v>16261.0</v>
      </c>
      <c r="G9611" s="6">
        <v>44645.55763888889</v>
      </c>
      <c r="H9611" s="6" t="str">
        <f>VLOOKUP(F9611,'Customer Details'!$A$1:$B$3264,2,0)</f>
        <v>USA</v>
      </c>
      <c r="I9611" s="7">
        <f t="shared" si="1"/>
        <v>4.95</v>
      </c>
      <c r="J9611" s="7">
        <f t="shared" si="2"/>
        <v>4.95</v>
      </c>
    </row>
    <row r="9612" ht="15.75" customHeight="1">
      <c r="A9612" s="4">
        <v>570186.0</v>
      </c>
      <c r="B9612" s="4" t="s">
        <v>485</v>
      </c>
      <c r="C9612" s="5" t="s">
        <v>486</v>
      </c>
      <c r="D9612" s="5">
        <v>12.0</v>
      </c>
      <c r="E9612" s="5">
        <v>1.25</v>
      </c>
      <c r="F9612" s="4">
        <v>17509.0</v>
      </c>
      <c r="G9612" s="6">
        <v>44658.62569444445</v>
      </c>
      <c r="H9612" s="6" t="str">
        <f>VLOOKUP(F9612,'Customer Details'!$A$1:$B$3264,2,0)</f>
        <v>Australia</v>
      </c>
      <c r="I9612" s="7">
        <f t="shared" si="1"/>
        <v>15</v>
      </c>
      <c r="J9612" s="7">
        <f t="shared" si="2"/>
        <v>15</v>
      </c>
    </row>
    <row r="9613" ht="15.75" customHeight="1">
      <c r="A9613" s="4">
        <v>555855.0</v>
      </c>
      <c r="B9613" s="4" t="s">
        <v>77</v>
      </c>
      <c r="C9613" s="5" t="s">
        <v>78</v>
      </c>
      <c r="D9613" s="5">
        <v>2.0</v>
      </c>
      <c r="E9613" s="5">
        <v>4.15</v>
      </c>
      <c r="F9613" s="4">
        <v>15311.0</v>
      </c>
      <c r="G9613" s="6">
        <v>44537.58055555556</v>
      </c>
      <c r="H9613" s="6" t="str">
        <f>VLOOKUP(F9613,'Customer Details'!$A$1:$B$3264,2,0)</f>
        <v>USA</v>
      </c>
      <c r="I9613" s="7">
        <f t="shared" si="1"/>
        <v>8.3</v>
      </c>
      <c r="J9613" s="7">
        <f t="shared" si="2"/>
        <v>8.3</v>
      </c>
    </row>
    <row r="9614" ht="15.75" customHeight="1">
      <c r="A9614" s="4">
        <v>538403.0</v>
      </c>
      <c r="B9614" s="4" t="s">
        <v>114</v>
      </c>
      <c r="C9614" s="5" t="s">
        <v>115</v>
      </c>
      <c r="D9614" s="5">
        <v>3.0</v>
      </c>
      <c r="E9614" s="5">
        <v>3.75</v>
      </c>
      <c r="F9614" s="4">
        <v>17211.0</v>
      </c>
      <c r="G9614" s="6">
        <v>44359.49027777778</v>
      </c>
      <c r="H9614" s="6" t="str">
        <f>VLOOKUP(F9614,'Customer Details'!$A$1:$B$3264,2,0)</f>
        <v>China</v>
      </c>
      <c r="I9614" s="7">
        <f t="shared" si="1"/>
        <v>11.25</v>
      </c>
      <c r="J9614" s="7">
        <f t="shared" si="2"/>
        <v>11.25</v>
      </c>
    </row>
    <row r="9615" ht="15.75" customHeight="1">
      <c r="A9615" s="4">
        <v>540511.0</v>
      </c>
      <c r="B9615" s="4">
        <v>22784.0</v>
      </c>
      <c r="C9615" s="5" t="s">
        <v>1338</v>
      </c>
      <c r="D9615" s="5">
        <v>1.0</v>
      </c>
      <c r="E9615" s="5">
        <v>4.95</v>
      </c>
      <c r="F9615" s="4">
        <v>14472.0</v>
      </c>
      <c r="G9615" s="6">
        <v>44386.48194444444</v>
      </c>
      <c r="H9615" s="6" t="str">
        <f>VLOOKUP(F9615,'Customer Details'!$A$1:$B$3264,2,0)</f>
        <v>Australia</v>
      </c>
      <c r="I9615" s="7">
        <f t="shared" si="1"/>
        <v>4.95</v>
      </c>
      <c r="J9615" s="7">
        <f t="shared" si="2"/>
        <v>4.95</v>
      </c>
    </row>
    <row r="9616" ht="15.75" customHeight="1">
      <c r="A9616" s="4" t="s">
        <v>1964</v>
      </c>
      <c r="B9616" s="4">
        <v>23108.0</v>
      </c>
      <c r="C9616" s="5" t="s">
        <v>2387</v>
      </c>
      <c r="D9616" s="5">
        <v>-12.0</v>
      </c>
      <c r="E9616" s="5">
        <v>5.39</v>
      </c>
      <c r="F9616" s="4">
        <v>15073.0</v>
      </c>
      <c r="G9616" s="6">
        <v>44536.52291666667</v>
      </c>
      <c r="H9616" s="6" t="str">
        <f>VLOOKUP(F9616,'Customer Details'!$A$1:$B$3264,2,0)</f>
        <v>Australia</v>
      </c>
      <c r="I9616" s="7">
        <f t="shared" si="1"/>
        <v>-64.68</v>
      </c>
      <c r="J9616" s="7">
        <f t="shared" si="2"/>
        <v>64.68</v>
      </c>
    </row>
    <row r="9617" ht="15.75" customHeight="1">
      <c r="A9617" s="4">
        <v>568225.0</v>
      </c>
      <c r="B9617" s="4" t="s">
        <v>268</v>
      </c>
      <c r="C9617" s="5" t="s">
        <v>269</v>
      </c>
      <c r="D9617" s="5">
        <v>8.0</v>
      </c>
      <c r="E9617" s="5">
        <v>1.95</v>
      </c>
      <c r="F9617" s="4">
        <v>13014.0</v>
      </c>
      <c r="G9617" s="6">
        <v>44646.44097222222</v>
      </c>
      <c r="H9617" s="6" t="str">
        <f>VLOOKUP(F9617,'Customer Details'!$A$1:$B$3264,2,0)</f>
        <v>Australia</v>
      </c>
      <c r="I9617" s="7">
        <f t="shared" si="1"/>
        <v>15.6</v>
      </c>
      <c r="J9617" s="7">
        <f t="shared" si="2"/>
        <v>15.6</v>
      </c>
    </row>
    <row r="9618" ht="15.75" customHeight="1">
      <c r="A9618" s="4" t="s">
        <v>3699</v>
      </c>
      <c r="B9618" s="4">
        <v>82483.0</v>
      </c>
      <c r="C9618" s="5" t="s">
        <v>347</v>
      </c>
      <c r="D9618" s="5">
        <v>-32.0</v>
      </c>
      <c r="E9618" s="5">
        <v>5.95</v>
      </c>
      <c r="F9618" s="4">
        <v>15482.0</v>
      </c>
      <c r="G9618" s="6">
        <v>44685.75763888889</v>
      </c>
      <c r="H9618" s="6" t="str">
        <f>VLOOKUP(F9618,'Customer Details'!$A$1:$B$3264,2,0)</f>
        <v>Australia</v>
      </c>
      <c r="I9618" s="7">
        <f t="shared" si="1"/>
        <v>-190.4</v>
      </c>
      <c r="J9618" s="7">
        <f t="shared" si="2"/>
        <v>190.4</v>
      </c>
    </row>
    <row r="9619" ht="15.75" customHeight="1">
      <c r="A9619" s="4">
        <v>558746.0</v>
      </c>
      <c r="B9619" s="4" t="s">
        <v>38</v>
      </c>
      <c r="C9619" s="5" t="s">
        <v>39</v>
      </c>
      <c r="D9619" s="5">
        <v>8.0</v>
      </c>
      <c r="E9619" s="5">
        <v>2.95</v>
      </c>
      <c r="F9619" s="4">
        <v>14415.0</v>
      </c>
      <c r="G9619" s="6">
        <v>44562.72430555556</v>
      </c>
      <c r="H9619" s="6" t="str">
        <f>VLOOKUP(F9619,'Customer Details'!$A$1:$B$3264,2,0)</f>
        <v>United Kingdom</v>
      </c>
      <c r="I9619" s="7">
        <f t="shared" si="1"/>
        <v>23.6</v>
      </c>
      <c r="J9619" s="7">
        <f t="shared" si="2"/>
        <v>23.6</v>
      </c>
    </row>
    <row r="9620" ht="15.75" customHeight="1">
      <c r="A9620" s="4">
        <v>580960.0</v>
      </c>
      <c r="B9620" s="4" t="s">
        <v>307</v>
      </c>
      <c r="C9620" s="5" t="s">
        <v>308</v>
      </c>
      <c r="D9620" s="5">
        <v>3.0</v>
      </c>
      <c r="E9620" s="5">
        <v>0.42</v>
      </c>
      <c r="F9620" s="4">
        <v>16016.0</v>
      </c>
      <c r="G9620" s="6">
        <v>44718.60763888889</v>
      </c>
      <c r="H9620" s="6" t="str">
        <f>VLOOKUP(F9620,'Customer Details'!$A$1:$B$3264,2,0)</f>
        <v>China</v>
      </c>
      <c r="I9620" s="7">
        <f t="shared" si="1"/>
        <v>1.26</v>
      </c>
      <c r="J9620" s="7">
        <f t="shared" si="2"/>
        <v>1.26</v>
      </c>
    </row>
    <row r="9621" ht="15.75" customHeight="1">
      <c r="A9621" s="4">
        <v>537036.0</v>
      </c>
      <c r="B9621" s="4" t="s">
        <v>165</v>
      </c>
      <c r="C9621" s="5" t="s">
        <v>166</v>
      </c>
      <c r="D9621" s="5">
        <v>1.0</v>
      </c>
      <c r="E9621" s="5">
        <v>1.25</v>
      </c>
      <c r="F9621" s="4">
        <v>15545.0</v>
      </c>
      <c r="G9621" s="6">
        <v>44350.72777777778</v>
      </c>
      <c r="H9621" s="6" t="str">
        <f>VLOOKUP(F9621,'Customer Details'!$A$1:$B$3264,2,0)</f>
        <v>Australia</v>
      </c>
      <c r="I9621" s="7">
        <f t="shared" si="1"/>
        <v>1.25</v>
      </c>
      <c r="J9621" s="7">
        <f t="shared" si="2"/>
        <v>1.25</v>
      </c>
    </row>
    <row r="9622" ht="15.75" customHeight="1">
      <c r="A9622" s="4">
        <v>556256.0</v>
      </c>
      <c r="B9622" s="4" t="s">
        <v>212</v>
      </c>
      <c r="C9622" s="5" t="s">
        <v>213</v>
      </c>
      <c r="D9622" s="5">
        <v>12.0</v>
      </c>
      <c r="E9622" s="5">
        <v>0.65</v>
      </c>
      <c r="F9622" s="4">
        <v>14309.0</v>
      </c>
      <c r="G9622" s="6">
        <v>44539.73402777778</v>
      </c>
      <c r="H9622" s="6" t="str">
        <f>VLOOKUP(F9622,'Customer Details'!$A$1:$B$3264,2,0)</f>
        <v>India</v>
      </c>
      <c r="I9622" s="7">
        <f t="shared" si="1"/>
        <v>7.8</v>
      </c>
      <c r="J9622" s="7">
        <f t="shared" si="2"/>
        <v>7.8</v>
      </c>
    </row>
    <row r="9623" ht="15.75" customHeight="1">
      <c r="A9623" s="4">
        <v>540396.0</v>
      </c>
      <c r="B9623" s="4" t="s">
        <v>530</v>
      </c>
      <c r="C9623" s="5" t="s">
        <v>531</v>
      </c>
      <c r="D9623" s="5">
        <v>24.0</v>
      </c>
      <c r="E9623" s="5">
        <v>3.39</v>
      </c>
      <c r="F9623" s="4">
        <v>14031.0</v>
      </c>
      <c r="G9623" s="6">
        <v>44383.77291666667</v>
      </c>
      <c r="H9623" s="6" t="str">
        <f>VLOOKUP(F9623,'Customer Details'!$A$1:$B$3264,2,0)</f>
        <v>India</v>
      </c>
      <c r="I9623" s="7">
        <f t="shared" si="1"/>
        <v>81.36</v>
      </c>
      <c r="J9623" s="7">
        <f t="shared" si="2"/>
        <v>81.36</v>
      </c>
    </row>
    <row r="9624" ht="15.75" customHeight="1">
      <c r="A9624" s="4">
        <v>542806.0</v>
      </c>
      <c r="B9624" s="4" t="s">
        <v>38</v>
      </c>
      <c r="C9624" s="5" t="s">
        <v>39</v>
      </c>
      <c r="D9624" s="5">
        <v>33.0</v>
      </c>
      <c r="E9624" s="5">
        <v>2.55</v>
      </c>
      <c r="F9624" s="4">
        <v>12836.0</v>
      </c>
      <c r="G9624" s="6">
        <v>44409.47222222222</v>
      </c>
      <c r="H9624" s="6" t="str">
        <f>VLOOKUP(F9624,'Customer Details'!$A$1:$B$3264,2,0)</f>
        <v>China</v>
      </c>
      <c r="I9624" s="7">
        <f t="shared" si="1"/>
        <v>84.15</v>
      </c>
      <c r="J9624" s="7">
        <f t="shared" si="2"/>
        <v>84.15</v>
      </c>
    </row>
    <row r="9625" ht="15.75" customHeight="1">
      <c r="A9625" s="4">
        <v>555400.0</v>
      </c>
      <c r="B9625" s="4" t="s">
        <v>22</v>
      </c>
      <c r="C9625" s="5" t="s">
        <v>23</v>
      </c>
      <c r="D9625" s="5">
        <v>47.0</v>
      </c>
      <c r="E9625" s="5">
        <v>1.79</v>
      </c>
      <c r="F9625" s="4">
        <v>14088.0</v>
      </c>
      <c r="G9625" s="6">
        <v>44532.74305555555</v>
      </c>
      <c r="H9625" s="6" t="str">
        <f>VLOOKUP(F9625,'Customer Details'!$A$1:$B$3264,2,0)</f>
        <v>USA</v>
      </c>
      <c r="I9625" s="7">
        <f t="shared" si="1"/>
        <v>84.13</v>
      </c>
      <c r="J9625" s="7">
        <f t="shared" si="2"/>
        <v>84.13</v>
      </c>
    </row>
    <row r="9626" ht="15.75" customHeight="1">
      <c r="A9626" s="4">
        <v>538015.0</v>
      </c>
      <c r="B9626" s="4" t="s">
        <v>1386</v>
      </c>
      <c r="C9626" s="5" t="s">
        <v>1387</v>
      </c>
      <c r="D9626" s="5">
        <v>24.0</v>
      </c>
      <c r="E9626" s="5">
        <v>0.29</v>
      </c>
      <c r="F9626" s="4">
        <v>13240.0</v>
      </c>
      <c r="G9626" s="6">
        <v>44356.53402777778</v>
      </c>
      <c r="H9626" s="6" t="str">
        <f>VLOOKUP(F9626,'Customer Details'!$A$1:$B$3264,2,0)</f>
        <v>India</v>
      </c>
      <c r="I9626" s="7">
        <f t="shared" si="1"/>
        <v>6.96</v>
      </c>
      <c r="J9626" s="7">
        <f t="shared" si="2"/>
        <v>6.96</v>
      </c>
    </row>
    <row r="9627" ht="15.75" customHeight="1">
      <c r="A9627" s="4">
        <v>543024.0</v>
      </c>
      <c r="B9627" s="4" t="s">
        <v>48</v>
      </c>
      <c r="C9627" s="5" t="s">
        <v>49</v>
      </c>
      <c r="D9627" s="5">
        <v>36.0</v>
      </c>
      <c r="E9627" s="5">
        <v>1.65</v>
      </c>
      <c r="F9627" s="4">
        <v>13777.0</v>
      </c>
      <c r="G9627" s="6">
        <v>44410.61041666667</v>
      </c>
      <c r="H9627" s="6" t="str">
        <f>VLOOKUP(F9627,'Customer Details'!$A$1:$B$3264,2,0)</f>
        <v>India</v>
      </c>
      <c r="I9627" s="7">
        <f t="shared" si="1"/>
        <v>59.4</v>
      </c>
      <c r="J9627" s="7">
        <f t="shared" si="2"/>
        <v>59.4</v>
      </c>
    </row>
    <row r="9628" ht="15.75" customHeight="1">
      <c r="A9628" s="4">
        <v>554494.0</v>
      </c>
      <c r="B9628" s="4" t="s">
        <v>44</v>
      </c>
      <c r="C9628" s="5" t="s">
        <v>45</v>
      </c>
      <c r="D9628" s="5">
        <v>3.0</v>
      </c>
      <c r="E9628" s="5">
        <v>2.1</v>
      </c>
      <c r="F9628" s="4">
        <v>16327.0</v>
      </c>
      <c r="G9628" s="6">
        <v>44524.58333333334</v>
      </c>
      <c r="H9628" s="6" t="str">
        <f>VLOOKUP(F9628,'Customer Details'!$A$1:$B$3264,2,0)</f>
        <v>Australia</v>
      </c>
      <c r="I9628" s="7">
        <f t="shared" si="1"/>
        <v>6.3</v>
      </c>
      <c r="J9628" s="7">
        <f t="shared" si="2"/>
        <v>6.3</v>
      </c>
    </row>
    <row r="9629" ht="15.75" customHeight="1">
      <c r="A9629" s="4">
        <v>569105.0</v>
      </c>
      <c r="B9629" s="4" t="s">
        <v>1465</v>
      </c>
      <c r="C9629" s="5" t="s">
        <v>265</v>
      </c>
      <c r="D9629" s="5">
        <v>3.0</v>
      </c>
      <c r="E9629" s="5">
        <v>1.25</v>
      </c>
      <c r="F9629" s="4">
        <v>16729.0</v>
      </c>
      <c r="G9629" s="6">
        <v>44650.52430555555</v>
      </c>
      <c r="H9629" s="6" t="str">
        <f>VLOOKUP(F9629,'Customer Details'!$A$1:$B$3264,2,0)</f>
        <v>China</v>
      </c>
      <c r="I9629" s="7">
        <f t="shared" si="1"/>
        <v>3.75</v>
      </c>
      <c r="J9629" s="7">
        <f t="shared" si="2"/>
        <v>3.75</v>
      </c>
    </row>
    <row r="9630" ht="15.75" customHeight="1">
      <c r="A9630" s="4">
        <v>566312.0</v>
      </c>
      <c r="B9630" s="4" t="s">
        <v>394</v>
      </c>
      <c r="C9630" s="5" t="s">
        <v>395</v>
      </c>
      <c r="D9630" s="5">
        <v>24.0</v>
      </c>
      <c r="E9630" s="5">
        <v>0.85</v>
      </c>
      <c r="F9630" s="4">
        <v>16150.0</v>
      </c>
      <c r="G9630" s="6">
        <v>44632.40486111111</v>
      </c>
      <c r="H9630" s="6" t="str">
        <f>VLOOKUP(F9630,'Customer Details'!$A$1:$B$3264,2,0)</f>
        <v>United Kingdom</v>
      </c>
      <c r="I9630" s="7">
        <f t="shared" si="1"/>
        <v>20.4</v>
      </c>
      <c r="J9630" s="7">
        <f t="shared" si="2"/>
        <v>20.4</v>
      </c>
    </row>
    <row r="9631" ht="15.75" customHeight="1">
      <c r="A9631" s="4">
        <v>564144.0</v>
      </c>
      <c r="B9631" s="4" t="s">
        <v>1491</v>
      </c>
      <c r="C9631" s="5" t="s">
        <v>1492</v>
      </c>
      <c r="D9631" s="5">
        <v>24.0</v>
      </c>
      <c r="E9631" s="5">
        <v>0.29</v>
      </c>
      <c r="F9631" s="4">
        <v>13939.0</v>
      </c>
      <c r="G9631" s="6">
        <v>44615.49513888889</v>
      </c>
      <c r="H9631" s="6" t="str">
        <f>VLOOKUP(F9631,'Customer Details'!$A$1:$B$3264,2,0)</f>
        <v>China</v>
      </c>
      <c r="I9631" s="7">
        <f t="shared" si="1"/>
        <v>6.96</v>
      </c>
      <c r="J9631" s="7">
        <f t="shared" si="2"/>
        <v>6.96</v>
      </c>
    </row>
    <row r="9632" ht="15.75" customHeight="1">
      <c r="A9632" s="4" t="s">
        <v>3700</v>
      </c>
      <c r="B9632" s="4">
        <v>20685.0</v>
      </c>
      <c r="C9632" s="5" t="s">
        <v>2914</v>
      </c>
      <c r="D9632" s="5">
        <v>-10.0</v>
      </c>
      <c r="E9632" s="5">
        <v>6.75</v>
      </c>
      <c r="F9632" s="4">
        <v>16652.0</v>
      </c>
      <c r="G9632" s="6">
        <v>44620.55972222222</v>
      </c>
      <c r="H9632" s="6" t="str">
        <f>VLOOKUP(F9632,'Customer Details'!$A$1:$B$3264,2,0)</f>
        <v>India</v>
      </c>
      <c r="I9632" s="7">
        <f t="shared" si="1"/>
        <v>-67.5</v>
      </c>
      <c r="J9632" s="7">
        <f t="shared" si="2"/>
        <v>67.5</v>
      </c>
    </row>
    <row r="9633" ht="15.75" customHeight="1">
      <c r="A9633" s="4">
        <v>574040.0</v>
      </c>
      <c r="B9633" s="4" t="s">
        <v>48</v>
      </c>
      <c r="C9633" s="5" t="s">
        <v>49</v>
      </c>
      <c r="D9633" s="5">
        <v>2.0</v>
      </c>
      <c r="E9633" s="5">
        <v>2.08</v>
      </c>
      <c r="F9633" s="4">
        <v>14974.0</v>
      </c>
      <c r="G9633" s="6">
        <v>44683.54236111111</v>
      </c>
      <c r="H9633" s="6" t="str">
        <f>VLOOKUP(F9633,'Customer Details'!$A$1:$B$3264,2,0)</f>
        <v>India</v>
      </c>
      <c r="I9633" s="7">
        <f t="shared" si="1"/>
        <v>4.16</v>
      </c>
      <c r="J9633" s="7">
        <f t="shared" si="2"/>
        <v>4.16</v>
      </c>
    </row>
    <row r="9634" ht="15.75" customHeight="1">
      <c r="A9634" s="4">
        <v>577092.0</v>
      </c>
      <c r="B9634" s="4" t="s">
        <v>48</v>
      </c>
      <c r="C9634" s="5" t="s">
        <v>49</v>
      </c>
      <c r="D9634" s="5">
        <v>10.0</v>
      </c>
      <c r="E9634" s="5">
        <v>2.08</v>
      </c>
      <c r="F9634" s="4">
        <v>15136.0</v>
      </c>
      <c r="G9634" s="6">
        <v>44698.69097222222</v>
      </c>
      <c r="H9634" s="6" t="str">
        <f>VLOOKUP(F9634,'Customer Details'!$A$1:$B$3264,2,0)</f>
        <v>China</v>
      </c>
      <c r="I9634" s="7">
        <f t="shared" si="1"/>
        <v>20.8</v>
      </c>
      <c r="J9634" s="7">
        <f t="shared" si="2"/>
        <v>20.8</v>
      </c>
    </row>
    <row r="9635" ht="15.75" customHeight="1">
      <c r="A9635" s="4">
        <v>575482.0</v>
      </c>
      <c r="B9635" s="4" t="s">
        <v>44</v>
      </c>
      <c r="C9635" s="5" t="s">
        <v>45</v>
      </c>
      <c r="D9635" s="5">
        <v>4.0</v>
      </c>
      <c r="E9635" s="5">
        <v>2.1</v>
      </c>
      <c r="F9635" s="4">
        <v>15916.0</v>
      </c>
      <c r="G9635" s="6">
        <v>44690.68958333333</v>
      </c>
      <c r="H9635" s="6" t="str">
        <f>VLOOKUP(F9635,'Customer Details'!$A$1:$B$3264,2,0)</f>
        <v>China</v>
      </c>
      <c r="I9635" s="7">
        <f t="shared" si="1"/>
        <v>8.4</v>
      </c>
      <c r="J9635" s="7">
        <f t="shared" si="2"/>
        <v>8.4</v>
      </c>
    </row>
    <row r="9636" ht="15.75" customHeight="1">
      <c r="A9636" s="4" t="s">
        <v>229</v>
      </c>
      <c r="B9636" s="4">
        <v>22926.0</v>
      </c>
      <c r="C9636" s="5" t="s">
        <v>2402</v>
      </c>
      <c r="D9636" s="5">
        <v>-1.0</v>
      </c>
      <c r="E9636" s="5">
        <v>5.95</v>
      </c>
      <c r="F9636" s="4">
        <v>15658.0</v>
      </c>
      <c r="G9636" s="6">
        <v>44398.70347222222</v>
      </c>
      <c r="H9636" s="6" t="str">
        <f>VLOOKUP(F9636,'Customer Details'!$A$1:$B$3264,2,0)</f>
        <v>India</v>
      </c>
      <c r="I9636" s="7">
        <f t="shared" si="1"/>
        <v>-5.95</v>
      </c>
      <c r="J9636" s="7">
        <f t="shared" si="2"/>
        <v>5.95</v>
      </c>
    </row>
    <row r="9637" ht="15.75" customHeight="1">
      <c r="A9637" s="4">
        <v>558558.0</v>
      </c>
      <c r="B9637" s="4">
        <v>21669.0</v>
      </c>
      <c r="C9637" s="5" t="s">
        <v>1640</v>
      </c>
      <c r="D9637" s="5">
        <v>1.0</v>
      </c>
      <c r="E9637" s="5">
        <v>1.25</v>
      </c>
      <c r="F9637" s="4">
        <v>17841.0</v>
      </c>
      <c r="G9637" s="6">
        <v>44560.55347222222</v>
      </c>
      <c r="H9637" s="6" t="str">
        <f>VLOOKUP(F9637,'Customer Details'!$A$1:$B$3264,2,0)</f>
        <v>India</v>
      </c>
      <c r="I9637" s="7">
        <f t="shared" si="1"/>
        <v>1.25</v>
      </c>
      <c r="J9637" s="7">
        <f t="shared" si="2"/>
        <v>1.25</v>
      </c>
    </row>
    <row r="9638" ht="15.75" customHeight="1">
      <c r="A9638" s="4" t="s">
        <v>3701</v>
      </c>
      <c r="B9638" s="4">
        <v>21668.0</v>
      </c>
      <c r="C9638" s="5" t="s">
        <v>3047</v>
      </c>
      <c r="D9638" s="5">
        <v>-1.0</v>
      </c>
      <c r="E9638" s="5">
        <v>1.06</v>
      </c>
      <c r="F9638" s="4">
        <v>15311.0</v>
      </c>
      <c r="G9638" s="6">
        <v>44367.64375</v>
      </c>
      <c r="H9638" s="6" t="str">
        <f>VLOOKUP(F9638,'Customer Details'!$A$1:$B$3264,2,0)</f>
        <v>USA</v>
      </c>
      <c r="I9638" s="7">
        <f t="shared" si="1"/>
        <v>-1.06</v>
      </c>
      <c r="J9638" s="7">
        <f t="shared" si="2"/>
        <v>1.06</v>
      </c>
    </row>
    <row r="9639" ht="15.75" customHeight="1">
      <c r="A9639" s="4">
        <v>569424.0</v>
      </c>
      <c r="B9639" s="4" t="s">
        <v>813</v>
      </c>
      <c r="C9639" s="5" t="s">
        <v>814</v>
      </c>
      <c r="D9639" s="5">
        <v>1.0</v>
      </c>
      <c r="E9639" s="5">
        <v>2.95</v>
      </c>
      <c r="F9639" s="4">
        <v>15529.0</v>
      </c>
      <c r="G9639" s="6">
        <v>44655.45069444444</v>
      </c>
      <c r="H9639" s="6" t="str">
        <f>VLOOKUP(F9639,'Customer Details'!$A$1:$B$3264,2,0)</f>
        <v>USA</v>
      </c>
      <c r="I9639" s="7">
        <f t="shared" si="1"/>
        <v>2.95</v>
      </c>
      <c r="J9639" s="7">
        <f t="shared" si="2"/>
        <v>2.95</v>
      </c>
    </row>
    <row r="9640" ht="15.75" customHeight="1">
      <c r="A9640" s="4">
        <v>556473.0</v>
      </c>
      <c r="B9640" s="4" t="s">
        <v>245</v>
      </c>
      <c r="C9640" s="5" t="s">
        <v>246</v>
      </c>
      <c r="D9640" s="5">
        <v>4.0</v>
      </c>
      <c r="E9640" s="5">
        <v>1.45</v>
      </c>
      <c r="F9640" s="4">
        <v>17265.0</v>
      </c>
      <c r="G9640" s="6">
        <v>44542.5</v>
      </c>
      <c r="H9640" s="6" t="str">
        <f>VLOOKUP(F9640,'Customer Details'!$A$1:$B$3264,2,0)</f>
        <v>USA</v>
      </c>
      <c r="I9640" s="7">
        <f t="shared" si="1"/>
        <v>5.8</v>
      </c>
      <c r="J9640" s="7">
        <f t="shared" si="2"/>
        <v>5.8</v>
      </c>
    </row>
    <row r="9641" ht="15.75" customHeight="1">
      <c r="A9641" s="4">
        <v>563555.0</v>
      </c>
      <c r="B9641" s="4">
        <v>22086.0</v>
      </c>
      <c r="C9641" s="5" t="s">
        <v>542</v>
      </c>
      <c r="D9641" s="5">
        <v>2.0</v>
      </c>
      <c r="E9641" s="5">
        <v>2.95</v>
      </c>
      <c r="F9641" s="4">
        <v>16755.0</v>
      </c>
      <c r="G9641" s="6">
        <v>44609.55625</v>
      </c>
      <c r="H9641" s="6" t="str">
        <f>VLOOKUP(F9641,'Customer Details'!$A$1:$B$3264,2,0)</f>
        <v>Australia</v>
      </c>
      <c r="I9641" s="7">
        <f t="shared" si="1"/>
        <v>5.9</v>
      </c>
      <c r="J9641" s="7">
        <f t="shared" si="2"/>
        <v>5.9</v>
      </c>
    </row>
    <row r="9642" ht="15.75" customHeight="1">
      <c r="A9642" s="4">
        <v>546321.0</v>
      </c>
      <c r="B9642" s="4" t="s">
        <v>888</v>
      </c>
      <c r="C9642" s="5" t="s">
        <v>889</v>
      </c>
      <c r="D9642" s="5">
        <v>12.0</v>
      </c>
      <c r="E9642" s="5">
        <v>0.85</v>
      </c>
      <c r="F9642" s="4">
        <v>16475.0</v>
      </c>
      <c r="G9642" s="6">
        <v>44450.40208333333</v>
      </c>
      <c r="H9642" s="6" t="str">
        <f>VLOOKUP(F9642,'Customer Details'!$A$1:$B$3264,2,0)</f>
        <v>China</v>
      </c>
      <c r="I9642" s="7">
        <f t="shared" si="1"/>
        <v>10.2</v>
      </c>
      <c r="J9642" s="7">
        <f t="shared" si="2"/>
        <v>10.2</v>
      </c>
    </row>
    <row r="9643" ht="15.75" customHeight="1">
      <c r="A9643" s="4">
        <v>544944.0</v>
      </c>
      <c r="B9643" s="4" t="s">
        <v>77</v>
      </c>
      <c r="C9643" s="5" t="s">
        <v>78</v>
      </c>
      <c r="D9643" s="5">
        <v>5.0</v>
      </c>
      <c r="E9643" s="5">
        <v>4.15</v>
      </c>
      <c r="F9643" s="4">
        <v>14541.0</v>
      </c>
      <c r="G9643" s="6">
        <v>44433.44861111111</v>
      </c>
      <c r="H9643" s="6" t="str">
        <f>VLOOKUP(F9643,'Customer Details'!$A$1:$B$3264,2,0)</f>
        <v>India</v>
      </c>
      <c r="I9643" s="7">
        <f t="shared" si="1"/>
        <v>20.75</v>
      </c>
      <c r="J9643" s="7">
        <f t="shared" si="2"/>
        <v>20.75</v>
      </c>
    </row>
    <row r="9644" ht="15.75" customHeight="1">
      <c r="A9644" s="4" t="s">
        <v>3702</v>
      </c>
      <c r="B9644" s="4" t="s">
        <v>46</v>
      </c>
      <c r="C9644" s="5" t="s">
        <v>47</v>
      </c>
      <c r="D9644" s="5">
        <v>-1.0</v>
      </c>
      <c r="E9644" s="5">
        <v>345.03</v>
      </c>
      <c r="F9644" s="4">
        <v>17728.0</v>
      </c>
      <c r="G9644" s="6">
        <v>44636.70277777778</v>
      </c>
      <c r="H9644" s="6" t="str">
        <f>VLOOKUP(F9644,'Customer Details'!$A$1:$B$3264,2,0)</f>
        <v>Australia</v>
      </c>
      <c r="I9644" s="7">
        <f t="shared" si="1"/>
        <v>-345.03</v>
      </c>
      <c r="J9644" s="7">
        <f t="shared" si="2"/>
        <v>345.03</v>
      </c>
    </row>
    <row r="9645" ht="15.75" customHeight="1">
      <c r="A9645" s="4">
        <v>554088.0</v>
      </c>
      <c r="B9645" s="4" t="s">
        <v>2969</v>
      </c>
      <c r="C9645" s="5" t="s">
        <v>2970</v>
      </c>
      <c r="D9645" s="5">
        <v>18.0</v>
      </c>
      <c r="E9645" s="5">
        <v>2.1</v>
      </c>
      <c r="F9645" s="4">
        <v>16801.0</v>
      </c>
      <c r="G9645" s="6">
        <v>44522.50833333333</v>
      </c>
      <c r="H9645" s="6" t="str">
        <f>VLOOKUP(F9645,'Customer Details'!$A$1:$B$3264,2,0)</f>
        <v>China</v>
      </c>
      <c r="I9645" s="7">
        <f t="shared" si="1"/>
        <v>37.8</v>
      </c>
      <c r="J9645" s="7">
        <f t="shared" si="2"/>
        <v>37.8</v>
      </c>
    </row>
    <row r="9646" ht="15.75" customHeight="1">
      <c r="A9646" s="4">
        <v>564544.0</v>
      </c>
      <c r="B9646" s="4" t="s">
        <v>3703</v>
      </c>
      <c r="C9646" s="5" t="s">
        <v>3704</v>
      </c>
      <c r="D9646" s="5">
        <v>2.0</v>
      </c>
      <c r="E9646" s="5">
        <v>5.95</v>
      </c>
      <c r="F9646" s="4">
        <v>15663.0</v>
      </c>
      <c r="G9646" s="6">
        <v>44617.65972222222</v>
      </c>
      <c r="H9646" s="6" t="str">
        <f>VLOOKUP(F9646,'Customer Details'!$A$1:$B$3264,2,0)</f>
        <v>India</v>
      </c>
      <c r="I9646" s="7">
        <f t="shared" si="1"/>
        <v>11.9</v>
      </c>
      <c r="J9646" s="7">
        <f t="shared" si="2"/>
        <v>11.9</v>
      </c>
    </row>
    <row r="9647" ht="15.75" customHeight="1">
      <c r="A9647" s="4">
        <v>569670.0</v>
      </c>
      <c r="B9647" s="4" t="s">
        <v>457</v>
      </c>
      <c r="C9647" s="5" t="s">
        <v>458</v>
      </c>
      <c r="D9647" s="5">
        <v>1.0</v>
      </c>
      <c r="E9647" s="5">
        <v>1.25</v>
      </c>
      <c r="F9647" s="4">
        <v>14730.0</v>
      </c>
      <c r="G9647" s="6">
        <v>44656.57430555556</v>
      </c>
      <c r="H9647" s="6" t="str">
        <f>VLOOKUP(F9647,'Customer Details'!$A$1:$B$3264,2,0)</f>
        <v>United Kingdom</v>
      </c>
      <c r="I9647" s="7">
        <f t="shared" si="1"/>
        <v>1.25</v>
      </c>
      <c r="J9647" s="7">
        <f t="shared" si="2"/>
        <v>1.25</v>
      </c>
    </row>
    <row r="9648" ht="15.75" customHeight="1">
      <c r="A9648" s="4">
        <v>550035.0</v>
      </c>
      <c r="B9648" s="4" t="s">
        <v>48</v>
      </c>
      <c r="C9648" s="5" t="s">
        <v>49</v>
      </c>
      <c r="D9648" s="5">
        <v>10.0</v>
      </c>
      <c r="E9648" s="5">
        <v>2.08</v>
      </c>
      <c r="F9648" s="4">
        <v>15039.0</v>
      </c>
      <c r="G9648" s="6">
        <v>44483.49166666667</v>
      </c>
      <c r="H9648" s="6" t="str">
        <f>VLOOKUP(F9648,'Customer Details'!$A$1:$B$3264,2,0)</f>
        <v>United Kingdom</v>
      </c>
      <c r="I9648" s="7">
        <f t="shared" si="1"/>
        <v>20.8</v>
      </c>
      <c r="J9648" s="7">
        <f t="shared" si="2"/>
        <v>20.8</v>
      </c>
    </row>
    <row r="9649" ht="15.75" customHeight="1">
      <c r="A9649" s="4">
        <v>537334.0</v>
      </c>
      <c r="B9649" s="4" t="s">
        <v>425</v>
      </c>
      <c r="C9649" s="5" t="s">
        <v>426</v>
      </c>
      <c r="D9649" s="5">
        <v>1.0</v>
      </c>
      <c r="E9649" s="5">
        <v>7.95</v>
      </c>
      <c r="F9649" s="4">
        <v>16719.0</v>
      </c>
      <c r="G9649" s="6">
        <v>44353.50416666667</v>
      </c>
      <c r="H9649" s="6" t="str">
        <f>VLOOKUP(F9649,'Customer Details'!$A$1:$B$3264,2,0)</f>
        <v>United Kingdom</v>
      </c>
      <c r="I9649" s="7">
        <f t="shared" si="1"/>
        <v>7.95</v>
      </c>
      <c r="J9649" s="7">
        <f t="shared" si="2"/>
        <v>7.95</v>
      </c>
    </row>
    <row r="9650" ht="15.75" customHeight="1">
      <c r="A9650" s="4">
        <v>571741.0</v>
      </c>
      <c r="B9650" s="4" t="s">
        <v>22</v>
      </c>
      <c r="C9650" s="5" t="s">
        <v>23</v>
      </c>
      <c r="D9650" s="5">
        <v>10.0</v>
      </c>
      <c r="E9650" s="5">
        <v>2.08</v>
      </c>
      <c r="F9650" s="4">
        <v>15610.0</v>
      </c>
      <c r="G9650" s="6">
        <v>44670.44166666667</v>
      </c>
      <c r="H9650" s="6" t="str">
        <f>VLOOKUP(F9650,'Customer Details'!$A$1:$B$3264,2,0)</f>
        <v>Australia</v>
      </c>
      <c r="I9650" s="7">
        <f t="shared" si="1"/>
        <v>20.8</v>
      </c>
      <c r="J9650" s="7">
        <f t="shared" si="2"/>
        <v>20.8</v>
      </c>
    </row>
    <row r="9651" ht="15.75" customHeight="1">
      <c r="A9651" s="4" t="s">
        <v>3705</v>
      </c>
      <c r="B9651" s="4">
        <v>20728.0</v>
      </c>
      <c r="C9651" s="5" t="s">
        <v>123</v>
      </c>
      <c r="D9651" s="5">
        <v>-1.0</v>
      </c>
      <c r="E9651" s="5">
        <v>1.65</v>
      </c>
      <c r="F9651" s="4">
        <v>15426.0</v>
      </c>
      <c r="G9651" s="6">
        <v>44687.48888888889</v>
      </c>
      <c r="H9651" s="6" t="str">
        <f>VLOOKUP(F9651,'Customer Details'!$A$1:$B$3264,2,0)</f>
        <v>India</v>
      </c>
      <c r="I9651" s="7">
        <f t="shared" si="1"/>
        <v>-1.65</v>
      </c>
      <c r="J9651" s="7">
        <f t="shared" si="2"/>
        <v>1.65</v>
      </c>
    </row>
    <row r="9652" ht="15.75" customHeight="1">
      <c r="A9652" s="4">
        <v>565488.0</v>
      </c>
      <c r="B9652" s="4" t="s">
        <v>715</v>
      </c>
      <c r="C9652" s="5" t="s">
        <v>716</v>
      </c>
      <c r="D9652" s="5">
        <v>2.0</v>
      </c>
      <c r="E9652" s="5">
        <v>7.95</v>
      </c>
      <c r="F9652" s="4">
        <v>15307.0</v>
      </c>
      <c r="G9652" s="6">
        <v>44625.48472222222</v>
      </c>
      <c r="H9652" s="6" t="str">
        <f>VLOOKUP(F9652,'Customer Details'!$A$1:$B$3264,2,0)</f>
        <v>Australia</v>
      </c>
      <c r="I9652" s="7">
        <f t="shared" si="1"/>
        <v>15.9</v>
      </c>
      <c r="J9652" s="7">
        <f t="shared" si="2"/>
        <v>15.9</v>
      </c>
    </row>
    <row r="9653" ht="15.75" customHeight="1">
      <c r="A9653" s="4">
        <v>575867.0</v>
      </c>
      <c r="B9653" s="4" t="s">
        <v>85</v>
      </c>
      <c r="C9653" s="5" t="s">
        <v>86</v>
      </c>
      <c r="D9653" s="5">
        <v>8.0</v>
      </c>
      <c r="E9653" s="5">
        <v>1.25</v>
      </c>
      <c r="F9653" s="4">
        <v>15034.0</v>
      </c>
      <c r="G9653" s="6">
        <v>44692.53055555555</v>
      </c>
      <c r="H9653" s="6" t="str">
        <f>VLOOKUP(F9653,'Customer Details'!$A$1:$B$3264,2,0)</f>
        <v>USA</v>
      </c>
      <c r="I9653" s="7">
        <f t="shared" si="1"/>
        <v>10</v>
      </c>
      <c r="J9653" s="7">
        <f t="shared" si="2"/>
        <v>10</v>
      </c>
    </row>
    <row r="9654" ht="15.75" customHeight="1">
      <c r="A9654" s="4">
        <v>562218.0</v>
      </c>
      <c r="B9654" s="4" t="s">
        <v>38</v>
      </c>
      <c r="C9654" s="5" t="s">
        <v>39</v>
      </c>
      <c r="D9654" s="5">
        <v>12.0</v>
      </c>
      <c r="E9654" s="5">
        <v>2.95</v>
      </c>
      <c r="F9654" s="4">
        <v>13851.0</v>
      </c>
      <c r="G9654" s="6">
        <v>44595.58819444444</v>
      </c>
      <c r="H9654" s="6" t="str">
        <f>VLOOKUP(F9654,'Customer Details'!$A$1:$B$3264,2,0)</f>
        <v>India</v>
      </c>
      <c r="I9654" s="7">
        <f t="shared" si="1"/>
        <v>35.4</v>
      </c>
      <c r="J9654" s="7">
        <f t="shared" si="2"/>
        <v>35.4</v>
      </c>
    </row>
    <row r="9655" ht="15.75" customHeight="1">
      <c r="A9655" s="4">
        <v>548864.0</v>
      </c>
      <c r="B9655" s="4" t="s">
        <v>320</v>
      </c>
      <c r="C9655" s="5" t="s">
        <v>321</v>
      </c>
      <c r="D9655" s="5">
        <v>1.0</v>
      </c>
      <c r="E9655" s="5">
        <v>2.95</v>
      </c>
      <c r="F9655" s="4">
        <v>15756.0</v>
      </c>
      <c r="G9655" s="6">
        <v>44473.58333333334</v>
      </c>
      <c r="H9655" s="6" t="str">
        <f>VLOOKUP(F9655,'Customer Details'!$A$1:$B$3264,2,0)</f>
        <v>Australia</v>
      </c>
      <c r="I9655" s="7">
        <f t="shared" si="1"/>
        <v>2.95</v>
      </c>
      <c r="J9655" s="7">
        <f t="shared" si="2"/>
        <v>2.95</v>
      </c>
    </row>
    <row r="9656" ht="15.75" customHeight="1">
      <c r="A9656" s="4" t="s">
        <v>3706</v>
      </c>
      <c r="B9656" s="4">
        <v>21733.0</v>
      </c>
      <c r="C9656" s="5" t="s">
        <v>442</v>
      </c>
      <c r="D9656" s="5">
        <v>-3.0</v>
      </c>
      <c r="E9656" s="5">
        <v>2.55</v>
      </c>
      <c r="F9656" s="4">
        <v>13081.0</v>
      </c>
      <c r="G9656" s="6">
        <v>44720.55069444444</v>
      </c>
      <c r="H9656" s="6" t="str">
        <f>VLOOKUP(F9656,'Customer Details'!$A$1:$B$3264,2,0)</f>
        <v>India</v>
      </c>
      <c r="I9656" s="7">
        <f t="shared" si="1"/>
        <v>-7.65</v>
      </c>
      <c r="J9656" s="7">
        <f t="shared" si="2"/>
        <v>7.65</v>
      </c>
    </row>
    <row r="9657" ht="15.75" customHeight="1">
      <c r="A9657" s="4">
        <v>563022.0</v>
      </c>
      <c r="B9657" s="4" t="s">
        <v>313</v>
      </c>
      <c r="C9657" s="5" t="s">
        <v>314</v>
      </c>
      <c r="D9657" s="5">
        <v>2.0</v>
      </c>
      <c r="E9657" s="5">
        <v>0.42</v>
      </c>
      <c r="F9657" s="4">
        <v>17248.0</v>
      </c>
      <c r="G9657" s="6">
        <v>44603.56527777778</v>
      </c>
      <c r="H9657" s="6" t="str">
        <f>VLOOKUP(F9657,'Customer Details'!$A$1:$B$3264,2,0)</f>
        <v>United Kingdom</v>
      </c>
      <c r="I9657" s="7">
        <f t="shared" si="1"/>
        <v>0.84</v>
      </c>
      <c r="J9657" s="7">
        <f t="shared" si="2"/>
        <v>0.84</v>
      </c>
    </row>
    <row r="9658" ht="15.75" customHeight="1">
      <c r="A9658" s="4">
        <v>567211.0</v>
      </c>
      <c r="B9658" s="4" t="s">
        <v>119</v>
      </c>
      <c r="C9658" s="5" t="s">
        <v>120</v>
      </c>
      <c r="D9658" s="5">
        <v>8.0</v>
      </c>
      <c r="E9658" s="5">
        <v>0.42</v>
      </c>
      <c r="F9658" s="4">
        <v>14159.0</v>
      </c>
      <c r="G9658" s="6">
        <v>44639.45972222222</v>
      </c>
      <c r="H9658" s="6" t="str">
        <f>VLOOKUP(F9658,'Customer Details'!$A$1:$B$3264,2,0)</f>
        <v>Australia</v>
      </c>
      <c r="I9658" s="7">
        <f t="shared" si="1"/>
        <v>3.36</v>
      </c>
      <c r="J9658" s="7">
        <f t="shared" si="2"/>
        <v>3.36</v>
      </c>
    </row>
    <row r="9659" ht="15.75" customHeight="1">
      <c r="A9659" s="4">
        <v>536989.0</v>
      </c>
      <c r="B9659" s="4" t="s">
        <v>425</v>
      </c>
      <c r="C9659" s="5" t="s">
        <v>426</v>
      </c>
      <c r="D9659" s="5">
        <v>1.0</v>
      </c>
      <c r="E9659" s="5">
        <v>7.95</v>
      </c>
      <c r="F9659" s="4">
        <v>17238.0</v>
      </c>
      <c r="G9659" s="6">
        <v>44350.63194444445</v>
      </c>
      <c r="H9659" s="6" t="str">
        <f>VLOOKUP(F9659,'Customer Details'!$A$1:$B$3264,2,0)</f>
        <v>USA</v>
      </c>
      <c r="I9659" s="7">
        <f t="shared" si="1"/>
        <v>7.95</v>
      </c>
      <c r="J9659" s="7">
        <f t="shared" si="2"/>
        <v>7.95</v>
      </c>
    </row>
    <row r="9660" ht="15.75" customHeight="1">
      <c r="A9660" s="4">
        <v>547374.0</v>
      </c>
      <c r="B9660" s="4">
        <v>22269.0</v>
      </c>
      <c r="C9660" s="5" t="s">
        <v>3707</v>
      </c>
      <c r="D9660" s="5">
        <v>1.0</v>
      </c>
      <c r="E9660" s="5">
        <v>1.25</v>
      </c>
      <c r="F9660" s="4">
        <v>16110.0</v>
      </c>
      <c r="G9660" s="6">
        <v>44461.57916666667</v>
      </c>
      <c r="H9660" s="6" t="str">
        <f>VLOOKUP(F9660,'Customer Details'!$A$1:$B$3264,2,0)</f>
        <v>China</v>
      </c>
      <c r="I9660" s="7">
        <f t="shared" si="1"/>
        <v>1.25</v>
      </c>
      <c r="J9660" s="7">
        <f t="shared" si="2"/>
        <v>1.25</v>
      </c>
    </row>
    <row r="9661" ht="15.75" customHeight="1">
      <c r="A9661" s="4">
        <v>571909.0</v>
      </c>
      <c r="B9661" s="4">
        <v>21355.0</v>
      </c>
      <c r="C9661" s="5" t="s">
        <v>1646</v>
      </c>
      <c r="D9661" s="5">
        <v>2.0</v>
      </c>
      <c r="E9661" s="5">
        <v>1.25</v>
      </c>
      <c r="F9661" s="4">
        <v>15006.0</v>
      </c>
      <c r="G9661" s="6">
        <v>44670.63055555556</v>
      </c>
      <c r="H9661" s="6" t="str">
        <f>VLOOKUP(F9661,'Customer Details'!$A$1:$B$3264,2,0)</f>
        <v>China</v>
      </c>
      <c r="I9661" s="7">
        <f t="shared" si="1"/>
        <v>2.5</v>
      </c>
      <c r="J9661" s="7">
        <f t="shared" si="2"/>
        <v>2.5</v>
      </c>
    </row>
    <row r="9662" ht="15.75" customHeight="1">
      <c r="A9662" s="4">
        <v>550312.0</v>
      </c>
      <c r="B9662" s="4">
        <v>22460.0</v>
      </c>
      <c r="C9662" s="5" t="s">
        <v>1212</v>
      </c>
      <c r="D9662" s="5">
        <v>12.0</v>
      </c>
      <c r="E9662" s="5">
        <v>1.25</v>
      </c>
      <c r="F9662" s="4">
        <v>13089.0</v>
      </c>
      <c r="G9662" s="6">
        <v>44486.47083333333</v>
      </c>
      <c r="H9662" s="6" t="str">
        <f>VLOOKUP(F9662,'Customer Details'!$A$1:$B$3264,2,0)</f>
        <v>Australia</v>
      </c>
      <c r="I9662" s="7">
        <f t="shared" si="1"/>
        <v>15</v>
      </c>
      <c r="J9662" s="7">
        <f t="shared" si="2"/>
        <v>15</v>
      </c>
    </row>
    <row r="9663" ht="15.75" customHeight="1">
      <c r="A9663" s="4">
        <v>540027.0</v>
      </c>
      <c r="B9663" s="4" t="s">
        <v>264</v>
      </c>
      <c r="C9663" s="5" t="s">
        <v>265</v>
      </c>
      <c r="D9663" s="5">
        <v>20.0</v>
      </c>
      <c r="E9663" s="5">
        <v>0.42</v>
      </c>
      <c r="F9663" s="4">
        <v>14210.0</v>
      </c>
      <c r="G9663" s="6">
        <v>44381.5625</v>
      </c>
      <c r="H9663" s="6" t="str">
        <f>VLOOKUP(F9663,'Customer Details'!$A$1:$B$3264,2,0)</f>
        <v>India</v>
      </c>
      <c r="I9663" s="7">
        <f t="shared" si="1"/>
        <v>8.4</v>
      </c>
      <c r="J9663" s="7">
        <f t="shared" si="2"/>
        <v>8.4</v>
      </c>
    </row>
    <row r="9664" ht="15.75" customHeight="1">
      <c r="A9664" s="4">
        <v>578944.0</v>
      </c>
      <c r="B9664" s="4">
        <v>23322.0</v>
      </c>
      <c r="C9664" s="5" t="s">
        <v>2311</v>
      </c>
      <c r="D9664" s="5">
        <v>1.0</v>
      </c>
      <c r="E9664" s="5">
        <v>2.95</v>
      </c>
      <c r="F9664" s="4">
        <v>16005.0</v>
      </c>
      <c r="G9664" s="6">
        <v>44708.57013888889</v>
      </c>
      <c r="H9664" s="6" t="str">
        <f>VLOOKUP(F9664,'Customer Details'!$A$1:$B$3264,2,0)</f>
        <v>China</v>
      </c>
      <c r="I9664" s="7">
        <f t="shared" si="1"/>
        <v>2.95</v>
      </c>
      <c r="J9664" s="7">
        <f t="shared" si="2"/>
        <v>2.95</v>
      </c>
    </row>
    <row r="9665" ht="15.75" customHeight="1">
      <c r="A9665" s="4" t="s">
        <v>1370</v>
      </c>
      <c r="B9665" s="4">
        <v>37450.0</v>
      </c>
      <c r="C9665" s="5" t="s">
        <v>904</v>
      </c>
      <c r="D9665" s="5">
        <v>-20.0</v>
      </c>
      <c r="E9665" s="5">
        <v>2.55</v>
      </c>
      <c r="F9665" s="4">
        <v>13798.0</v>
      </c>
      <c r="G9665" s="6">
        <v>44357.62569444445</v>
      </c>
      <c r="H9665" s="6" t="str">
        <f>VLOOKUP(F9665,'Customer Details'!$A$1:$B$3264,2,0)</f>
        <v>India</v>
      </c>
      <c r="I9665" s="7">
        <f t="shared" si="1"/>
        <v>-51</v>
      </c>
      <c r="J9665" s="7">
        <f t="shared" si="2"/>
        <v>51</v>
      </c>
    </row>
    <row r="9666" ht="15.75" customHeight="1">
      <c r="A9666" s="4">
        <v>537781.0</v>
      </c>
      <c r="B9666" s="4">
        <v>22759.0</v>
      </c>
      <c r="C9666" s="5" t="s">
        <v>2343</v>
      </c>
      <c r="D9666" s="5">
        <v>1.0</v>
      </c>
      <c r="E9666" s="5">
        <v>1.65</v>
      </c>
      <c r="F9666" s="4">
        <v>17341.0</v>
      </c>
      <c r="G9666" s="6">
        <v>44355.53194444445</v>
      </c>
      <c r="H9666" s="6" t="str">
        <f>VLOOKUP(F9666,'Customer Details'!$A$1:$B$3264,2,0)</f>
        <v>USA</v>
      </c>
      <c r="I9666" s="7">
        <f t="shared" si="1"/>
        <v>1.65</v>
      </c>
      <c r="J9666" s="7">
        <f t="shared" si="2"/>
        <v>1.65</v>
      </c>
    </row>
    <row r="9667" ht="15.75" customHeight="1">
      <c r="A9667" s="4">
        <v>555558.0</v>
      </c>
      <c r="B9667" s="4">
        <v>22384.0</v>
      </c>
      <c r="C9667" s="5" t="s">
        <v>209</v>
      </c>
      <c r="D9667" s="5">
        <v>1.0</v>
      </c>
      <c r="E9667" s="5">
        <v>1.65</v>
      </c>
      <c r="F9667" s="4">
        <v>14159.0</v>
      </c>
      <c r="G9667" s="6">
        <v>44535.5875</v>
      </c>
      <c r="H9667" s="6" t="str">
        <f>VLOOKUP(F9667,'Customer Details'!$A$1:$B$3264,2,0)</f>
        <v>Australia</v>
      </c>
      <c r="I9667" s="7">
        <f t="shared" si="1"/>
        <v>1.65</v>
      </c>
      <c r="J9667" s="7">
        <f t="shared" si="2"/>
        <v>1.65</v>
      </c>
    </row>
    <row r="9668" ht="15.75" customHeight="1">
      <c r="A9668" s="4">
        <v>566019.0</v>
      </c>
      <c r="B9668" s="4" t="s">
        <v>1624</v>
      </c>
      <c r="C9668" s="5" t="s">
        <v>1625</v>
      </c>
      <c r="D9668" s="5">
        <v>6.0</v>
      </c>
      <c r="E9668" s="5">
        <v>4.25</v>
      </c>
      <c r="F9668" s="4">
        <v>17243.0</v>
      </c>
      <c r="G9668" s="6">
        <v>44628.53055555555</v>
      </c>
      <c r="H9668" s="6" t="str">
        <f>VLOOKUP(F9668,'Customer Details'!$A$1:$B$3264,2,0)</f>
        <v>India</v>
      </c>
      <c r="I9668" s="7">
        <f t="shared" si="1"/>
        <v>25.5</v>
      </c>
      <c r="J9668" s="7">
        <f t="shared" si="2"/>
        <v>25.5</v>
      </c>
    </row>
    <row r="9669" ht="15.75" customHeight="1">
      <c r="A9669" s="4">
        <v>554598.0</v>
      </c>
      <c r="B9669" s="4" t="s">
        <v>581</v>
      </c>
      <c r="C9669" s="5" t="s">
        <v>582</v>
      </c>
      <c r="D9669" s="5">
        <v>4.0</v>
      </c>
      <c r="E9669" s="5">
        <v>1.25</v>
      </c>
      <c r="F9669" s="4">
        <v>13263.0</v>
      </c>
      <c r="G9669" s="6">
        <v>44525.46666666667</v>
      </c>
      <c r="H9669" s="6" t="str">
        <f>VLOOKUP(F9669,'Customer Details'!$A$1:$B$3264,2,0)</f>
        <v>Australia</v>
      </c>
      <c r="I9669" s="7">
        <f t="shared" si="1"/>
        <v>5</v>
      </c>
      <c r="J9669" s="7">
        <f t="shared" si="2"/>
        <v>5</v>
      </c>
    </row>
    <row r="9670" ht="15.75" customHeight="1">
      <c r="A9670" s="4">
        <v>543800.0</v>
      </c>
      <c r="B9670" s="4" t="s">
        <v>293</v>
      </c>
      <c r="C9670" s="5" t="s">
        <v>294</v>
      </c>
      <c r="D9670" s="5">
        <v>2.0</v>
      </c>
      <c r="E9670" s="5">
        <v>0.42</v>
      </c>
      <c r="F9670" s="4">
        <v>17282.0</v>
      </c>
      <c r="G9670" s="6">
        <v>44421.48333333333</v>
      </c>
      <c r="H9670" s="6" t="str">
        <f>VLOOKUP(F9670,'Customer Details'!$A$1:$B$3264,2,0)</f>
        <v>United Kingdom</v>
      </c>
      <c r="I9670" s="7">
        <f t="shared" si="1"/>
        <v>0.84</v>
      </c>
      <c r="J9670" s="7">
        <f t="shared" si="2"/>
        <v>0.84</v>
      </c>
    </row>
    <row r="9671" ht="15.75" customHeight="1">
      <c r="A9671" s="4">
        <v>569632.0</v>
      </c>
      <c r="B9671" s="4" t="s">
        <v>3708</v>
      </c>
      <c r="C9671" s="5" t="s">
        <v>3709</v>
      </c>
      <c r="D9671" s="5">
        <v>6.0</v>
      </c>
      <c r="E9671" s="5">
        <v>2.95</v>
      </c>
      <c r="F9671" s="4">
        <v>13808.0</v>
      </c>
      <c r="G9671" s="6">
        <v>44656.49791666667</v>
      </c>
      <c r="H9671" s="6" t="str">
        <f>VLOOKUP(F9671,'Customer Details'!$A$1:$B$3264,2,0)</f>
        <v>United Kingdom</v>
      </c>
      <c r="I9671" s="7">
        <f t="shared" si="1"/>
        <v>17.7</v>
      </c>
      <c r="J9671" s="7">
        <f t="shared" si="2"/>
        <v>17.7</v>
      </c>
    </row>
    <row r="9672" ht="15.75" customHeight="1">
      <c r="A9672" s="4">
        <v>550993.0</v>
      </c>
      <c r="B9672" s="4" t="s">
        <v>427</v>
      </c>
      <c r="C9672" s="5" t="s">
        <v>428</v>
      </c>
      <c r="D9672" s="5">
        <v>24.0</v>
      </c>
      <c r="E9672" s="5">
        <v>0.42</v>
      </c>
      <c r="F9672" s="4">
        <v>15810.0</v>
      </c>
      <c r="G9672" s="6">
        <v>44490.82708333333</v>
      </c>
      <c r="H9672" s="6" t="str">
        <f>VLOOKUP(F9672,'Customer Details'!$A$1:$B$3264,2,0)</f>
        <v>USA</v>
      </c>
      <c r="I9672" s="7">
        <f t="shared" si="1"/>
        <v>10.08</v>
      </c>
      <c r="J9672" s="7">
        <f t="shared" si="2"/>
        <v>10.08</v>
      </c>
    </row>
    <row r="9673" ht="15.75" customHeight="1">
      <c r="A9673" s="4">
        <v>568193.0</v>
      </c>
      <c r="B9673" s="4" t="s">
        <v>599</v>
      </c>
      <c r="C9673" s="5" t="s">
        <v>600</v>
      </c>
      <c r="D9673" s="5">
        <v>72.0</v>
      </c>
      <c r="E9673" s="5">
        <v>0.21</v>
      </c>
      <c r="F9673" s="4">
        <v>17107.0</v>
      </c>
      <c r="G9673" s="6">
        <v>44645.60902777778</v>
      </c>
      <c r="H9673" s="6" t="str">
        <f>VLOOKUP(F9673,'Customer Details'!$A$1:$B$3264,2,0)</f>
        <v>USA</v>
      </c>
      <c r="I9673" s="7">
        <f t="shared" si="1"/>
        <v>15.12</v>
      </c>
      <c r="J9673" s="7">
        <f t="shared" si="2"/>
        <v>15.12</v>
      </c>
    </row>
    <row r="9674" ht="15.75" customHeight="1">
      <c r="A9674" s="4">
        <v>571274.0</v>
      </c>
      <c r="B9674" s="4" t="s">
        <v>394</v>
      </c>
      <c r="C9674" s="5" t="s">
        <v>395</v>
      </c>
      <c r="D9674" s="5">
        <v>24.0</v>
      </c>
      <c r="E9674" s="5">
        <v>0.85</v>
      </c>
      <c r="F9674" s="4">
        <v>16934.0</v>
      </c>
      <c r="G9674" s="6">
        <v>44667.51736111111</v>
      </c>
      <c r="H9674" s="6" t="str">
        <f>VLOOKUP(F9674,'Customer Details'!$A$1:$B$3264,2,0)</f>
        <v>China</v>
      </c>
      <c r="I9674" s="7">
        <f t="shared" si="1"/>
        <v>20.4</v>
      </c>
      <c r="J9674" s="7">
        <f t="shared" si="2"/>
        <v>20.4</v>
      </c>
    </row>
    <row r="9675" ht="15.75" customHeight="1">
      <c r="A9675" s="4">
        <v>559606.0</v>
      </c>
      <c r="B9675" s="4" t="s">
        <v>1469</v>
      </c>
      <c r="C9675" s="5" t="s">
        <v>1470</v>
      </c>
      <c r="D9675" s="5">
        <v>6.0</v>
      </c>
      <c r="E9675" s="5">
        <v>1.25</v>
      </c>
      <c r="F9675" s="4">
        <v>14606.0</v>
      </c>
      <c r="G9675" s="6">
        <v>44572.48472222222</v>
      </c>
      <c r="H9675" s="6" t="str">
        <f>VLOOKUP(F9675,'Customer Details'!$A$1:$B$3264,2,0)</f>
        <v>USA</v>
      </c>
      <c r="I9675" s="7">
        <f t="shared" si="1"/>
        <v>7.5</v>
      </c>
      <c r="J9675" s="7">
        <f t="shared" si="2"/>
        <v>7.5</v>
      </c>
    </row>
    <row r="9676" ht="15.75" customHeight="1">
      <c r="A9676" s="4">
        <v>553050.0</v>
      </c>
      <c r="B9676" s="4" t="s">
        <v>22</v>
      </c>
      <c r="C9676" s="5" t="s">
        <v>23</v>
      </c>
      <c r="D9676" s="5">
        <v>10.0</v>
      </c>
      <c r="E9676" s="5">
        <v>2.08</v>
      </c>
      <c r="F9676" s="4">
        <v>15498.0</v>
      </c>
      <c r="G9676" s="6">
        <v>44513.42291666667</v>
      </c>
      <c r="H9676" s="6" t="str">
        <f>VLOOKUP(F9676,'Customer Details'!$A$1:$B$3264,2,0)</f>
        <v>India</v>
      </c>
      <c r="I9676" s="7">
        <f t="shared" si="1"/>
        <v>20.8</v>
      </c>
      <c r="J9676" s="7">
        <f t="shared" si="2"/>
        <v>20.8</v>
      </c>
    </row>
    <row r="9677" ht="15.75" customHeight="1">
      <c r="A9677" s="4">
        <v>571184.0</v>
      </c>
      <c r="B9677" s="4" t="s">
        <v>22</v>
      </c>
      <c r="C9677" s="5" t="s">
        <v>23</v>
      </c>
      <c r="D9677" s="5">
        <v>20.0</v>
      </c>
      <c r="E9677" s="5">
        <v>2.08</v>
      </c>
      <c r="F9677" s="4">
        <v>15478.0</v>
      </c>
      <c r="G9677" s="6">
        <v>44665.46458333333</v>
      </c>
      <c r="H9677" s="6" t="str">
        <f>VLOOKUP(F9677,'Customer Details'!$A$1:$B$3264,2,0)</f>
        <v>United Kingdom</v>
      </c>
      <c r="I9677" s="7">
        <f t="shared" si="1"/>
        <v>41.6</v>
      </c>
      <c r="J9677" s="7">
        <f t="shared" si="2"/>
        <v>41.6</v>
      </c>
    </row>
    <row r="9678" ht="15.75" customHeight="1">
      <c r="A9678" s="4">
        <v>579518.0</v>
      </c>
      <c r="B9678" s="4" t="s">
        <v>40</v>
      </c>
      <c r="C9678" s="5" t="s">
        <v>41</v>
      </c>
      <c r="D9678" s="5">
        <v>1.0</v>
      </c>
      <c r="E9678" s="5">
        <v>2.95</v>
      </c>
      <c r="F9678" s="4">
        <v>12748.0</v>
      </c>
      <c r="G9678" s="6">
        <v>44710.75347222222</v>
      </c>
      <c r="H9678" s="6" t="str">
        <f>VLOOKUP(F9678,'Customer Details'!$A$1:$B$3264,2,0)</f>
        <v>USA</v>
      </c>
      <c r="I9678" s="7">
        <f t="shared" si="1"/>
        <v>2.95</v>
      </c>
      <c r="J9678" s="7">
        <f t="shared" si="2"/>
        <v>2.95</v>
      </c>
    </row>
    <row r="9679" ht="15.75" customHeight="1">
      <c r="A9679" s="4" t="s">
        <v>1964</v>
      </c>
      <c r="B9679" s="4">
        <v>22855.0</v>
      </c>
      <c r="C9679" s="5" t="s">
        <v>3710</v>
      </c>
      <c r="D9679" s="5">
        <v>-12.0</v>
      </c>
      <c r="E9679" s="5">
        <v>1.25</v>
      </c>
      <c r="F9679" s="4">
        <v>15073.0</v>
      </c>
      <c r="G9679" s="6">
        <v>44536.52291666667</v>
      </c>
      <c r="H9679" s="6" t="str">
        <f>VLOOKUP(F9679,'Customer Details'!$A$1:$B$3264,2,0)</f>
        <v>Australia</v>
      </c>
      <c r="I9679" s="7">
        <f t="shared" si="1"/>
        <v>-15</v>
      </c>
      <c r="J9679" s="7">
        <f t="shared" si="2"/>
        <v>15</v>
      </c>
    </row>
    <row r="9680" ht="15.75" customHeight="1">
      <c r="A9680" s="4">
        <v>551813.0</v>
      </c>
      <c r="B9680" s="4" t="s">
        <v>38</v>
      </c>
      <c r="C9680" s="5" t="s">
        <v>39</v>
      </c>
      <c r="D9680" s="5">
        <v>12.0</v>
      </c>
      <c r="E9680" s="5">
        <v>2.95</v>
      </c>
      <c r="F9680" s="4">
        <v>18065.0</v>
      </c>
      <c r="G9680" s="6">
        <v>44504.48819444444</v>
      </c>
      <c r="H9680" s="6" t="str">
        <f>VLOOKUP(F9680,'Customer Details'!$A$1:$B$3264,2,0)</f>
        <v>China</v>
      </c>
      <c r="I9680" s="7">
        <f t="shared" si="1"/>
        <v>35.4</v>
      </c>
      <c r="J9680" s="7">
        <f t="shared" si="2"/>
        <v>35.4</v>
      </c>
    </row>
    <row r="9681" ht="15.75" customHeight="1">
      <c r="A9681" s="4">
        <v>550130.0</v>
      </c>
      <c r="B9681" s="4" t="s">
        <v>38</v>
      </c>
      <c r="C9681" s="5" t="s">
        <v>39</v>
      </c>
      <c r="D9681" s="5">
        <v>4.0</v>
      </c>
      <c r="E9681" s="5">
        <v>2.95</v>
      </c>
      <c r="F9681" s="4">
        <v>14390.0</v>
      </c>
      <c r="G9681" s="6">
        <v>44483.55347222222</v>
      </c>
      <c r="H9681" s="6" t="str">
        <f>VLOOKUP(F9681,'Customer Details'!$A$1:$B$3264,2,0)</f>
        <v>India</v>
      </c>
      <c r="I9681" s="7">
        <f t="shared" si="1"/>
        <v>11.8</v>
      </c>
      <c r="J9681" s="7">
        <f t="shared" si="2"/>
        <v>11.8</v>
      </c>
    </row>
    <row r="9682" ht="15.75" customHeight="1">
      <c r="A9682" s="4">
        <v>557746.0</v>
      </c>
      <c r="B9682" s="4" t="s">
        <v>1768</v>
      </c>
      <c r="C9682" s="5" t="s">
        <v>1769</v>
      </c>
      <c r="D9682" s="5">
        <v>1.0</v>
      </c>
      <c r="E9682" s="5">
        <v>4.65</v>
      </c>
      <c r="F9682" s="4">
        <v>15059.0</v>
      </c>
      <c r="G9682" s="6">
        <v>44552.51666666667</v>
      </c>
      <c r="H9682" s="6" t="str">
        <f>VLOOKUP(F9682,'Customer Details'!$A$1:$B$3264,2,0)</f>
        <v>USA</v>
      </c>
      <c r="I9682" s="7">
        <f t="shared" si="1"/>
        <v>4.65</v>
      </c>
      <c r="J9682" s="7">
        <f t="shared" si="2"/>
        <v>4.65</v>
      </c>
    </row>
    <row r="9683" ht="15.75" customHeight="1">
      <c r="A9683" s="4">
        <v>564800.0</v>
      </c>
      <c r="B9683" s="4" t="s">
        <v>56</v>
      </c>
      <c r="C9683" s="5" t="s">
        <v>57</v>
      </c>
      <c r="D9683" s="5">
        <v>12.0</v>
      </c>
      <c r="E9683" s="5">
        <v>0.79</v>
      </c>
      <c r="F9683" s="4">
        <v>14108.0</v>
      </c>
      <c r="G9683" s="6">
        <v>44620.48055555556</v>
      </c>
      <c r="H9683" s="6" t="str">
        <f>VLOOKUP(F9683,'Customer Details'!$A$1:$B$3264,2,0)</f>
        <v>Australia</v>
      </c>
      <c r="I9683" s="7">
        <f t="shared" si="1"/>
        <v>9.48</v>
      </c>
      <c r="J9683" s="7">
        <f t="shared" si="2"/>
        <v>9.48</v>
      </c>
    </row>
    <row r="9684" ht="15.75" customHeight="1">
      <c r="A9684" s="4">
        <v>545649.0</v>
      </c>
      <c r="B9684" s="4" t="s">
        <v>1555</v>
      </c>
      <c r="C9684" s="5" t="s">
        <v>1556</v>
      </c>
      <c r="D9684" s="5">
        <v>1.0</v>
      </c>
      <c r="E9684" s="5">
        <v>0.42</v>
      </c>
      <c r="F9684" s="4">
        <v>14995.0</v>
      </c>
      <c r="G9684" s="6">
        <v>44443.55138888889</v>
      </c>
      <c r="H9684" s="6" t="str">
        <f>VLOOKUP(F9684,'Customer Details'!$A$1:$B$3264,2,0)</f>
        <v>USA</v>
      </c>
      <c r="I9684" s="7">
        <f t="shared" si="1"/>
        <v>0.42</v>
      </c>
      <c r="J9684" s="7">
        <f t="shared" si="2"/>
        <v>0.42</v>
      </c>
    </row>
    <row r="9685" ht="15.75" customHeight="1">
      <c r="A9685" s="4">
        <v>552186.0</v>
      </c>
      <c r="B9685" s="4" t="s">
        <v>59</v>
      </c>
      <c r="C9685" s="5" t="s">
        <v>60</v>
      </c>
      <c r="D9685" s="5">
        <v>4.0</v>
      </c>
      <c r="E9685" s="5">
        <v>4.95</v>
      </c>
      <c r="F9685" s="4">
        <v>12921.0</v>
      </c>
      <c r="G9685" s="6">
        <v>44506.57847222222</v>
      </c>
      <c r="H9685" s="6" t="str">
        <f>VLOOKUP(F9685,'Customer Details'!$A$1:$B$3264,2,0)</f>
        <v>United Kingdom</v>
      </c>
      <c r="I9685" s="7">
        <f t="shared" si="1"/>
        <v>19.8</v>
      </c>
      <c r="J9685" s="7">
        <f t="shared" si="2"/>
        <v>19.8</v>
      </c>
    </row>
    <row r="9686" ht="15.75" customHeight="1">
      <c r="A9686" s="4">
        <v>577482.0</v>
      </c>
      <c r="B9686" s="4">
        <v>22835.0</v>
      </c>
      <c r="C9686" s="5" t="s">
        <v>424</v>
      </c>
      <c r="D9686" s="5">
        <v>3.0</v>
      </c>
      <c r="E9686" s="5">
        <v>4.95</v>
      </c>
      <c r="F9686" s="4">
        <v>16762.0</v>
      </c>
      <c r="G9686" s="6">
        <v>44701.48819444444</v>
      </c>
      <c r="H9686" s="6" t="str">
        <f>VLOOKUP(F9686,'Customer Details'!$A$1:$B$3264,2,0)</f>
        <v>India</v>
      </c>
      <c r="I9686" s="7">
        <f t="shared" si="1"/>
        <v>14.85</v>
      </c>
      <c r="J9686" s="7">
        <f t="shared" si="2"/>
        <v>14.85</v>
      </c>
    </row>
    <row r="9687" ht="15.75" customHeight="1">
      <c r="A9687" s="4" t="s">
        <v>3711</v>
      </c>
      <c r="B9687" s="4" t="s">
        <v>148</v>
      </c>
      <c r="C9687" s="5" t="s">
        <v>149</v>
      </c>
      <c r="D9687" s="5">
        <v>-1.0</v>
      </c>
      <c r="E9687" s="5">
        <v>2.7</v>
      </c>
      <c r="F9687" s="4">
        <v>15648.0</v>
      </c>
      <c r="G9687" s="6">
        <v>44469.61736111111</v>
      </c>
      <c r="H9687" s="6" t="str">
        <f>VLOOKUP(F9687,'Customer Details'!$A$1:$B$3264,2,0)</f>
        <v>United Kingdom</v>
      </c>
      <c r="I9687" s="7">
        <f t="shared" si="1"/>
        <v>-2.7</v>
      </c>
      <c r="J9687" s="7">
        <f t="shared" si="2"/>
        <v>2.7</v>
      </c>
    </row>
    <row r="9688" ht="15.75" customHeight="1">
      <c r="A9688" s="4">
        <v>562711.0</v>
      </c>
      <c r="B9688" s="4" t="s">
        <v>605</v>
      </c>
      <c r="C9688" s="5" t="s">
        <v>606</v>
      </c>
      <c r="D9688" s="5">
        <v>1.0</v>
      </c>
      <c r="E9688" s="5">
        <v>4.25</v>
      </c>
      <c r="F9688" s="4">
        <v>16788.0</v>
      </c>
      <c r="G9688" s="6">
        <v>44600.62013888889</v>
      </c>
      <c r="H9688" s="6" t="str">
        <f>VLOOKUP(F9688,'Customer Details'!$A$1:$B$3264,2,0)</f>
        <v>China</v>
      </c>
      <c r="I9688" s="7">
        <f t="shared" si="1"/>
        <v>4.25</v>
      </c>
      <c r="J9688" s="7">
        <f t="shared" si="2"/>
        <v>4.25</v>
      </c>
    </row>
    <row r="9689" ht="15.75" customHeight="1">
      <c r="A9689" s="4">
        <v>565682.0</v>
      </c>
      <c r="B9689" s="4" t="s">
        <v>427</v>
      </c>
      <c r="C9689" s="5" t="s">
        <v>428</v>
      </c>
      <c r="D9689" s="5">
        <v>16.0</v>
      </c>
      <c r="E9689" s="5">
        <v>0.42</v>
      </c>
      <c r="F9689" s="4">
        <v>14796.0</v>
      </c>
      <c r="G9689" s="6">
        <v>44626.44583333333</v>
      </c>
      <c r="H9689" s="6" t="str">
        <f>VLOOKUP(F9689,'Customer Details'!$A$1:$B$3264,2,0)</f>
        <v>China</v>
      </c>
      <c r="I9689" s="7">
        <f t="shared" si="1"/>
        <v>6.72</v>
      </c>
      <c r="J9689" s="7">
        <f t="shared" si="2"/>
        <v>6.72</v>
      </c>
    </row>
    <row r="9690" ht="15.75" customHeight="1">
      <c r="A9690" s="4">
        <v>546127.0</v>
      </c>
      <c r="B9690" s="4" t="s">
        <v>138</v>
      </c>
      <c r="C9690" s="5" t="s">
        <v>139</v>
      </c>
      <c r="D9690" s="5">
        <v>32.0</v>
      </c>
      <c r="E9690" s="5">
        <v>3.75</v>
      </c>
      <c r="F9690" s="4">
        <v>17730.0</v>
      </c>
      <c r="G9690" s="6">
        <v>44448.62291666667</v>
      </c>
      <c r="H9690" s="6" t="str">
        <f>VLOOKUP(F9690,'Customer Details'!$A$1:$B$3264,2,0)</f>
        <v>United Kingdom</v>
      </c>
      <c r="I9690" s="7">
        <f t="shared" si="1"/>
        <v>120</v>
      </c>
      <c r="J9690" s="7">
        <f t="shared" si="2"/>
        <v>120</v>
      </c>
    </row>
    <row r="9691" ht="15.75" customHeight="1">
      <c r="A9691" s="4">
        <v>543482.0</v>
      </c>
      <c r="B9691" s="4" t="s">
        <v>3244</v>
      </c>
      <c r="C9691" s="5" t="s">
        <v>3245</v>
      </c>
      <c r="D9691" s="5">
        <v>5.0</v>
      </c>
      <c r="E9691" s="5">
        <v>2.1</v>
      </c>
      <c r="F9691" s="4">
        <v>17881.0</v>
      </c>
      <c r="G9691" s="6">
        <v>44416.71944444445</v>
      </c>
      <c r="H9691" s="6" t="str">
        <f>VLOOKUP(F9691,'Customer Details'!$A$1:$B$3264,2,0)</f>
        <v>USA</v>
      </c>
      <c r="I9691" s="7">
        <f t="shared" si="1"/>
        <v>10.5</v>
      </c>
      <c r="J9691" s="7">
        <f t="shared" si="2"/>
        <v>10.5</v>
      </c>
    </row>
    <row r="9692" ht="15.75" customHeight="1">
      <c r="A9692" s="4" t="s">
        <v>3712</v>
      </c>
      <c r="B9692" s="4">
        <v>84947.0</v>
      </c>
      <c r="C9692" s="5" t="s">
        <v>2078</v>
      </c>
      <c r="D9692" s="5">
        <v>-6.0</v>
      </c>
      <c r="E9692" s="5">
        <v>1.25</v>
      </c>
      <c r="F9692" s="4">
        <v>13894.0</v>
      </c>
      <c r="G9692" s="6">
        <v>44698.56597222222</v>
      </c>
      <c r="H9692" s="6" t="str">
        <f>VLOOKUP(F9692,'Customer Details'!$A$1:$B$3264,2,0)</f>
        <v>Australia</v>
      </c>
      <c r="I9692" s="7">
        <f t="shared" si="1"/>
        <v>-7.5</v>
      </c>
      <c r="J9692" s="7">
        <f t="shared" si="2"/>
        <v>7.5</v>
      </c>
    </row>
    <row r="9693" ht="15.75" customHeight="1">
      <c r="A9693" s="4">
        <v>541684.0</v>
      </c>
      <c r="B9693" s="4" t="s">
        <v>415</v>
      </c>
      <c r="C9693" s="5" t="s">
        <v>416</v>
      </c>
      <c r="D9693" s="5">
        <v>6.0</v>
      </c>
      <c r="E9693" s="5">
        <v>2.1</v>
      </c>
      <c r="F9693" s="4">
        <v>15498.0</v>
      </c>
      <c r="G9693" s="6">
        <v>44397.64027777778</v>
      </c>
      <c r="H9693" s="6" t="str">
        <f>VLOOKUP(F9693,'Customer Details'!$A$1:$B$3264,2,0)</f>
        <v>India</v>
      </c>
      <c r="I9693" s="7">
        <f t="shared" si="1"/>
        <v>12.6</v>
      </c>
      <c r="J9693" s="7">
        <f t="shared" si="2"/>
        <v>12.6</v>
      </c>
    </row>
    <row r="9694" ht="15.75" customHeight="1">
      <c r="A9694" s="4">
        <v>561817.0</v>
      </c>
      <c r="B9694" s="4" t="s">
        <v>67</v>
      </c>
      <c r="C9694" s="5" t="s">
        <v>68</v>
      </c>
      <c r="D9694" s="5">
        <v>10.0</v>
      </c>
      <c r="E9694" s="5">
        <v>2.08</v>
      </c>
      <c r="F9694" s="4">
        <v>12921.0</v>
      </c>
      <c r="G9694" s="6">
        <v>44590.66041666667</v>
      </c>
      <c r="H9694" s="6" t="str">
        <f>VLOOKUP(F9694,'Customer Details'!$A$1:$B$3264,2,0)</f>
        <v>United Kingdom</v>
      </c>
      <c r="I9694" s="7">
        <f t="shared" si="1"/>
        <v>20.8</v>
      </c>
      <c r="J9694" s="7">
        <f t="shared" si="2"/>
        <v>20.8</v>
      </c>
    </row>
    <row r="9695" ht="15.75" customHeight="1">
      <c r="A9695" s="4">
        <v>550331.0</v>
      </c>
      <c r="B9695" s="4">
        <v>22249.0</v>
      </c>
      <c r="C9695" s="5" t="s">
        <v>3713</v>
      </c>
      <c r="D9695" s="5">
        <v>1.0</v>
      </c>
      <c r="E9695" s="5">
        <v>0.85</v>
      </c>
      <c r="F9695" s="4">
        <v>15555.0</v>
      </c>
      <c r="G9695" s="6">
        <v>44486.57152777778</v>
      </c>
      <c r="H9695" s="6" t="str">
        <f>VLOOKUP(F9695,'Customer Details'!$A$1:$B$3264,2,0)</f>
        <v>India</v>
      </c>
      <c r="I9695" s="7">
        <f t="shared" si="1"/>
        <v>0.85</v>
      </c>
      <c r="J9695" s="7">
        <f t="shared" si="2"/>
        <v>0.85</v>
      </c>
    </row>
    <row r="9696" ht="15.75" customHeight="1">
      <c r="A9696" s="4">
        <v>565473.0</v>
      </c>
      <c r="B9696" s="4" t="s">
        <v>40</v>
      </c>
      <c r="C9696" s="5" t="s">
        <v>41</v>
      </c>
      <c r="D9696" s="5">
        <v>6.0</v>
      </c>
      <c r="E9696" s="5">
        <v>2.95</v>
      </c>
      <c r="F9696" s="4">
        <v>16717.0</v>
      </c>
      <c r="G9696" s="6">
        <v>44625.43541666667</v>
      </c>
      <c r="H9696" s="6" t="str">
        <f>VLOOKUP(F9696,'Customer Details'!$A$1:$B$3264,2,0)</f>
        <v>China</v>
      </c>
      <c r="I9696" s="7">
        <f t="shared" si="1"/>
        <v>17.7</v>
      </c>
      <c r="J9696" s="7">
        <f t="shared" si="2"/>
        <v>17.7</v>
      </c>
    </row>
    <row r="9697" ht="15.75" customHeight="1">
      <c r="A9697" s="4">
        <v>574317.0</v>
      </c>
      <c r="B9697" s="4" t="s">
        <v>427</v>
      </c>
      <c r="C9697" s="5" t="s">
        <v>428</v>
      </c>
      <c r="D9697" s="5">
        <v>24.0</v>
      </c>
      <c r="E9697" s="5">
        <v>0.42</v>
      </c>
      <c r="F9697" s="4">
        <v>17078.0</v>
      </c>
      <c r="G9697" s="6">
        <v>44684.78402777778</v>
      </c>
      <c r="H9697" s="6" t="str">
        <f>VLOOKUP(F9697,'Customer Details'!$A$1:$B$3264,2,0)</f>
        <v>China</v>
      </c>
      <c r="I9697" s="7">
        <f t="shared" si="1"/>
        <v>10.08</v>
      </c>
      <c r="J9697" s="7">
        <f t="shared" si="2"/>
        <v>10.08</v>
      </c>
    </row>
    <row r="9698" ht="15.75" customHeight="1">
      <c r="A9698" s="4">
        <v>567326.0</v>
      </c>
      <c r="B9698" s="4" t="s">
        <v>621</v>
      </c>
      <c r="C9698" s="5" t="s">
        <v>622</v>
      </c>
      <c r="D9698" s="5">
        <v>6.0</v>
      </c>
      <c r="E9698" s="5">
        <v>3.75</v>
      </c>
      <c r="F9698" s="4">
        <v>14290.0</v>
      </c>
      <c r="G9698" s="6">
        <v>44639.60972222222</v>
      </c>
      <c r="H9698" s="6" t="str">
        <f>VLOOKUP(F9698,'Customer Details'!$A$1:$B$3264,2,0)</f>
        <v>USA</v>
      </c>
      <c r="I9698" s="7">
        <f t="shared" si="1"/>
        <v>22.5</v>
      </c>
      <c r="J9698" s="7">
        <f t="shared" si="2"/>
        <v>22.5</v>
      </c>
    </row>
    <row r="9699" ht="15.75" customHeight="1">
      <c r="A9699" s="4">
        <v>572312.0</v>
      </c>
      <c r="B9699" s="4">
        <v>21479.0</v>
      </c>
      <c r="C9699" s="5" t="s">
        <v>2999</v>
      </c>
      <c r="D9699" s="5">
        <v>1.0</v>
      </c>
      <c r="E9699" s="5">
        <v>4.25</v>
      </c>
      <c r="F9699" s="4">
        <v>15022.0</v>
      </c>
      <c r="G9699" s="6">
        <v>44674.65763888889</v>
      </c>
      <c r="H9699" s="6" t="str">
        <f>VLOOKUP(F9699,'Customer Details'!$A$1:$B$3264,2,0)</f>
        <v>USA</v>
      </c>
      <c r="I9699" s="7">
        <f t="shared" si="1"/>
        <v>4.25</v>
      </c>
      <c r="J9699" s="7">
        <f t="shared" si="2"/>
        <v>4.25</v>
      </c>
    </row>
    <row r="9700" ht="15.75" customHeight="1">
      <c r="A9700" s="4">
        <v>569216.0</v>
      </c>
      <c r="B9700" s="4" t="s">
        <v>223</v>
      </c>
      <c r="C9700" s="5" t="s">
        <v>224</v>
      </c>
      <c r="D9700" s="5">
        <v>12.0</v>
      </c>
      <c r="E9700" s="5">
        <v>0.39</v>
      </c>
      <c r="F9700" s="4">
        <v>15555.0</v>
      </c>
      <c r="G9700" s="6">
        <v>44653.52847222222</v>
      </c>
      <c r="H9700" s="6" t="str">
        <f>VLOOKUP(F9700,'Customer Details'!$A$1:$B$3264,2,0)</f>
        <v>India</v>
      </c>
      <c r="I9700" s="7">
        <f t="shared" si="1"/>
        <v>4.68</v>
      </c>
      <c r="J9700" s="7">
        <f t="shared" si="2"/>
        <v>4.68</v>
      </c>
    </row>
    <row r="9701" ht="15.75" customHeight="1">
      <c r="A9701" s="4">
        <v>570127.0</v>
      </c>
      <c r="B9701" s="4" t="s">
        <v>214</v>
      </c>
      <c r="C9701" s="5" t="s">
        <v>215</v>
      </c>
      <c r="D9701" s="5">
        <v>12.0</v>
      </c>
      <c r="E9701" s="5">
        <v>0.39</v>
      </c>
      <c r="F9701" s="4">
        <v>16900.0</v>
      </c>
      <c r="G9701" s="6">
        <v>44658.55347222222</v>
      </c>
      <c r="H9701" s="6" t="str">
        <f>VLOOKUP(F9701,'Customer Details'!$A$1:$B$3264,2,0)</f>
        <v>USA</v>
      </c>
      <c r="I9701" s="7">
        <f t="shared" si="1"/>
        <v>4.68</v>
      </c>
      <c r="J9701" s="7">
        <f t="shared" si="2"/>
        <v>4.68</v>
      </c>
    </row>
    <row r="9702" ht="15.75" customHeight="1">
      <c r="A9702" s="4">
        <v>546230.0</v>
      </c>
      <c r="B9702" s="4" t="s">
        <v>40</v>
      </c>
      <c r="C9702" s="5" t="s">
        <v>41</v>
      </c>
      <c r="D9702" s="5">
        <v>6.0</v>
      </c>
      <c r="E9702" s="5">
        <v>2.95</v>
      </c>
      <c r="F9702" s="4">
        <v>13871.0</v>
      </c>
      <c r="G9702" s="6">
        <v>44449.51805555556</v>
      </c>
      <c r="H9702" s="6" t="str">
        <f>VLOOKUP(F9702,'Customer Details'!$A$1:$B$3264,2,0)</f>
        <v>India</v>
      </c>
      <c r="I9702" s="7">
        <f t="shared" si="1"/>
        <v>17.7</v>
      </c>
      <c r="J9702" s="7">
        <f t="shared" si="2"/>
        <v>17.7</v>
      </c>
    </row>
    <row r="9703" ht="15.75" customHeight="1">
      <c r="A9703" s="4">
        <v>544454.0</v>
      </c>
      <c r="B9703" s="4" t="s">
        <v>81</v>
      </c>
      <c r="C9703" s="5" t="s">
        <v>82</v>
      </c>
      <c r="D9703" s="5">
        <v>2.0</v>
      </c>
      <c r="E9703" s="5">
        <v>1.25</v>
      </c>
      <c r="F9703" s="4">
        <v>13301.0</v>
      </c>
      <c r="G9703" s="6">
        <v>44428.55069444444</v>
      </c>
      <c r="H9703" s="6" t="str">
        <f>VLOOKUP(F9703,'Customer Details'!$A$1:$B$3264,2,0)</f>
        <v>United Kingdom</v>
      </c>
      <c r="I9703" s="7">
        <f t="shared" si="1"/>
        <v>2.5</v>
      </c>
      <c r="J9703" s="7">
        <f t="shared" si="2"/>
        <v>2.5</v>
      </c>
    </row>
    <row r="9704" ht="15.75" customHeight="1">
      <c r="A9704" s="4" t="s">
        <v>2723</v>
      </c>
      <c r="B9704" s="4">
        <v>22960.0</v>
      </c>
      <c r="C9704" s="5" t="s">
        <v>21</v>
      </c>
      <c r="D9704" s="5">
        <v>-1.0</v>
      </c>
      <c r="E9704" s="5">
        <v>4.25</v>
      </c>
      <c r="F9704" s="4">
        <v>14276.0</v>
      </c>
      <c r="G9704" s="6">
        <v>44442.50763888889</v>
      </c>
      <c r="H9704" s="6" t="str">
        <f>VLOOKUP(F9704,'Customer Details'!$A$1:$B$3264,2,0)</f>
        <v>India</v>
      </c>
      <c r="I9704" s="7">
        <f t="shared" si="1"/>
        <v>-4.25</v>
      </c>
      <c r="J9704" s="7">
        <f t="shared" si="2"/>
        <v>4.25</v>
      </c>
    </row>
    <row r="9705" ht="15.75" customHeight="1">
      <c r="A9705" s="4">
        <v>574311.0</v>
      </c>
      <c r="B9705" s="4" t="s">
        <v>38</v>
      </c>
      <c r="C9705" s="5" t="s">
        <v>39</v>
      </c>
      <c r="D9705" s="5">
        <v>32.0</v>
      </c>
      <c r="E9705" s="5">
        <v>2.55</v>
      </c>
      <c r="F9705" s="4">
        <v>15640.0</v>
      </c>
      <c r="G9705" s="6">
        <v>44684.70555555556</v>
      </c>
      <c r="H9705" s="6" t="str">
        <f>VLOOKUP(F9705,'Customer Details'!$A$1:$B$3264,2,0)</f>
        <v>United Kingdom</v>
      </c>
      <c r="I9705" s="7">
        <f t="shared" si="1"/>
        <v>81.6</v>
      </c>
      <c r="J9705" s="7">
        <f t="shared" si="2"/>
        <v>81.6</v>
      </c>
    </row>
    <row r="9706" ht="15.75" customHeight="1">
      <c r="A9706" s="4">
        <v>545460.0</v>
      </c>
      <c r="B9706" s="4" t="s">
        <v>398</v>
      </c>
      <c r="C9706" s="5" t="s">
        <v>399</v>
      </c>
      <c r="D9706" s="5">
        <v>1.0</v>
      </c>
      <c r="E9706" s="5">
        <v>1.65</v>
      </c>
      <c r="F9706" s="4">
        <v>13230.0</v>
      </c>
      <c r="G9706" s="6">
        <v>44441.73125</v>
      </c>
      <c r="H9706" s="6" t="str">
        <f>VLOOKUP(F9706,'Customer Details'!$A$1:$B$3264,2,0)</f>
        <v>USA</v>
      </c>
      <c r="I9706" s="7">
        <f t="shared" si="1"/>
        <v>1.65</v>
      </c>
      <c r="J9706" s="7">
        <f t="shared" si="2"/>
        <v>1.65</v>
      </c>
    </row>
    <row r="9707" ht="15.75" customHeight="1">
      <c r="A9707" s="4">
        <v>564034.0</v>
      </c>
      <c r="B9707" s="4" t="s">
        <v>404</v>
      </c>
      <c r="C9707" s="5" t="s">
        <v>405</v>
      </c>
      <c r="D9707" s="5">
        <v>25.0</v>
      </c>
      <c r="E9707" s="5">
        <v>0.42</v>
      </c>
      <c r="F9707" s="4">
        <v>12935.0</v>
      </c>
      <c r="G9707" s="6">
        <v>44614.51527777778</v>
      </c>
      <c r="H9707" s="6" t="str">
        <f>VLOOKUP(F9707,'Customer Details'!$A$1:$B$3264,2,0)</f>
        <v>Australia</v>
      </c>
      <c r="I9707" s="7">
        <f t="shared" si="1"/>
        <v>10.5</v>
      </c>
      <c r="J9707" s="7">
        <f t="shared" si="2"/>
        <v>10.5</v>
      </c>
    </row>
    <row r="9708" ht="15.75" customHeight="1">
      <c r="A9708" s="4">
        <v>567193.0</v>
      </c>
      <c r="B9708" s="4" t="s">
        <v>40</v>
      </c>
      <c r="C9708" s="5" t="s">
        <v>41</v>
      </c>
      <c r="D9708" s="5">
        <v>12.0</v>
      </c>
      <c r="E9708" s="5">
        <v>2.95</v>
      </c>
      <c r="F9708" s="4">
        <v>18094.0</v>
      </c>
      <c r="G9708" s="6">
        <v>44639.39375</v>
      </c>
      <c r="H9708" s="6" t="str">
        <f>VLOOKUP(F9708,'Customer Details'!$A$1:$B$3264,2,0)</f>
        <v>United Kingdom</v>
      </c>
      <c r="I9708" s="7">
        <f t="shared" si="1"/>
        <v>35.4</v>
      </c>
      <c r="J9708" s="7">
        <f t="shared" si="2"/>
        <v>35.4</v>
      </c>
    </row>
    <row r="9709" ht="15.75" customHeight="1">
      <c r="A9709" s="4" t="s">
        <v>3714</v>
      </c>
      <c r="B9709" s="4">
        <v>23168.0</v>
      </c>
      <c r="C9709" s="5" t="s">
        <v>946</v>
      </c>
      <c r="D9709" s="5">
        <v>-1.0</v>
      </c>
      <c r="E9709" s="5">
        <v>1.25</v>
      </c>
      <c r="F9709" s="4">
        <v>16701.0</v>
      </c>
      <c r="G9709" s="6">
        <v>44558.63194444445</v>
      </c>
      <c r="H9709" s="6" t="str">
        <f>VLOOKUP(F9709,'Customer Details'!$A$1:$B$3264,2,0)</f>
        <v>USA</v>
      </c>
      <c r="I9709" s="7">
        <f t="shared" si="1"/>
        <v>-1.25</v>
      </c>
      <c r="J9709" s="7">
        <f t="shared" si="2"/>
        <v>1.25</v>
      </c>
    </row>
    <row r="9710" ht="15.75" customHeight="1">
      <c r="A9710" s="4" t="s">
        <v>2717</v>
      </c>
      <c r="B9710" s="4">
        <v>40001.0</v>
      </c>
      <c r="C9710" s="5" t="s">
        <v>1863</v>
      </c>
      <c r="D9710" s="5">
        <v>-2.0</v>
      </c>
      <c r="E9710" s="5">
        <v>0.64</v>
      </c>
      <c r="F9710" s="4">
        <v>15311.0</v>
      </c>
      <c r="G9710" s="6">
        <v>44559.56180555555</v>
      </c>
      <c r="H9710" s="6" t="str">
        <f>VLOOKUP(F9710,'Customer Details'!$A$1:$B$3264,2,0)</f>
        <v>USA</v>
      </c>
      <c r="I9710" s="7">
        <f t="shared" si="1"/>
        <v>-1.28</v>
      </c>
      <c r="J9710" s="7">
        <f t="shared" si="2"/>
        <v>1.28</v>
      </c>
    </row>
    <row r="9711" ht="15.75" customHeight="1">
      <c r="A9711" s="4">
        <v>568896.0</v>
      </c>
      <c r="B9711" s="4" t="s">
        <v>443</v>
      </c>
      <c r="C9711" s="5" t="s">
        <v>444</v>
      </c>
      <c r="D9711" s="5">
        <v>1.0</v>
      </c>
      <c r="E9711" s="5">
        <v>2.95</v>
      </c>
      <c r="F9711" s="4">
        <v>16361.0</v>
      </c>
      <c r="G9711" s="6">
        <v>44649.55069444444</v>
      </c>
      <c r="H9711" s="6" t="str">
        <f>VLOOKUP(F9711,'Customer Details'!$A$1:$B$3264,2,0)</f>
        <v>United Kingdom</v>
      </c>
      <c r="I9711" s="7">
        <f t="shared" si="1"/>
        <v>2.95</v>
      </c>
      <c r="J9711" s="7">
        <f t="shared" si="2"/>
        <v>2.95</v>
      </c>
    </row>
    <row r="9712" ht="15.75" customHeight="1">
      <c r="A9712" s="4">
        <v>568880.0</v>
      </c>
      <c r="B9712" s="4" t="s">
        <v>221</v>
      </c>
      <c r="C9712" s="5" t="s">
        <v>222</v>
      </c>
      <c r="D9712" s="5">
        <v>25.0</v>
      </c>
      <c r="E9712" s="5">
        <v>0.42</v>
      </c>
      <c r="F9712" s="4">
        <v>14524.0</v>
      </c>
      <c r="G9712" s="6">
        <v>44649.52708333333</v>
      </c>
      <c r="H9712" s="6" t="str">
        <f>VLOOKUP(F9712,'Customer Details'!$A$1:$B$3264,2,0)</f>
        <v>Australia</v>
      </c>
      <c r="I9712" s="7">
        <f t="shared" si="1"/>
        <v>10.5</v>
      </c>
      <c r="J9712" s="7">
        <f t="shared" si="2"/>
        <v>10.5</v>
      </c>
    </row>
    <row r="9713" ht="15.75" customHeight="1">
      <c r="A9713" s="4">
        <v>576830.0</v>
      </c>
      <c r="B9713" s="4">
        <v>22271.0</v>
      </c>
      <c r="C9713" s="5" t="s">
        <v>3715</v>
      </c>
      <c r="D9713" s="5">
        <v>1.0</v>
      </c>
      <c r="E9713" s="5">
        <v>2.95</v>
      </c>
      <c r="F9713" s="4">
        <v>14898.0</v>
      </c>
      <c r="G9713" s="6">
        <v>44697.62083333333</v>
      </c>
      <c r="H9713" s="6" t="str">
        <f>VLOOKUP(F9713,'Customer Details'!$A$1:$B$3264,2,0)</f>
        <v>USA</v>
      </c>
      <c r="I9713" s="7">
        <f t="shared" si="1"/>
        <v>2.95</v>
      </c>
      <c r="J9713" s="7">
        <f t="shared" si="2"/>
        <v>2.95</v>
      </c>
    </row>
    <row r="9714" ht="15.75" customHeight="1">
      <c r="A9714" s="4">
        <v>549425.0</v>
      </c>
      <c r="B9714" s="4" t="s">
        <v>2392</v>
      </c>
      <c r="C9714" s="5" t="s">
        <v>2393</v>
      </c>
      <c r="D9714" s="5">
        <v>2.0</v>
      </c>
      <c r="E9714" s="5">
        <v>1.95</v>
      </c>
      <c r="F9714" s="4">
        <v>14030.0</v>
      </c>
      <c r="G9714" s="6">
        <v>44477.49583333333</v>
      </c>
      <c r="H9714" s="6" t="str">
        <f>VLOOKUP(F9714,'Customer Details'!$A$1:$B$3264,2,0)</f>
        <v>Australia</v>
      </c>
      <c r="I9714" s="7">
        <f t="shared" si="1"/>
        <v>3.9</v>
      </c>
      <c r="J9714" s="7">
        <f t="shared" si="2"/>
        <v>3.9</v>
      </c>
    </row>
    <row r="9715" ht="15.75" customHeight="1">
      <c r="A9715" s="4" t="s">
        <v>684</v>
      </c>
      <c r="B9715" s="4">
        <v>22380.0</v>
      </c>
      <c r="C9715" s="5" t="s">
        <v>1929</v>
      </c>
      <c r="D9715" s="5">
        <v>-17.0</v>
      </c>
      <c r="E9715" s="5">
        <v>2.1</v>
      </c>
      <c r="F9715" s="4">
        <v>13069.0</v>
      </c>
      <c r="G9715" s="6">
        <v>44706.6375</v>
      </c>
      <c r="H9715" s="6" t="str">
        <f>VLOOKUP(F9715,'Customer Details'!$A$1:$B$3264,2,0)</f>
        <v>China</v>
      </c>
      <c r="I9715" s="7">
        <f t="shared" si="1"/>
        <v>-35.7</v>
      </c>
      <c r="J9715" s="7">
        <f t="shared" si="2"/>
        <v>35.7</v>
      </c>
    </row>
    <row r="9716" ht="15.75" customHeight="1">
      <c r="A9716" s="4">
        <v>566190.0</v>
      </c>
      <c r="B9716" s="4" t="s">
        <v>12</v>
      </c>
      <c r="C9716" s="5" t="s">
        <v>13</v>
      </c>
      <c r="D9716" s="5">
        <v>10.0</v>
      </c>
      <c r="E9716" s="5">
        <v>0.42</v>
      </c>
      <c r="F9716" s="4">
        <v>12748.0</v>
      </c>
      <c r="G9716" s="6">
        <v>44629.55555555555</v>
      </c>
      <c r="H9716" s="6" t="str">
        <f>VLOOKUP(F9716,'Customer Details'!$A$1:$B$3264,2,0)</f>
        <v>USA</v>
      </c>
      <c r="I9716" s="7">
        <f t="shared" si="1"/>
        <v>4.2</v>
      </c>
      <c r="J9716" s="7">
        <f t="shared" si="2"/>
        <v>4.2</v>
      </c>
    </row>
    <row r="9717" ht="15.75" customHeight="1">
      <c r="A9717" s="4" t="s">
        <v>3716</v>
      </c>
      <c r="B9717" s="4">
        <v>23661.0</v>
      </c>
      <c r="C9717" s="5" t="s">
        <v>562</v>
      </c>
      <c r="D9717" s="5">
        <v>-1.0</v>
      </c>
      <c r="E9717" s="5">
        <v>1.65</v>
      </c>
      <c r="F9717" s="4">
        <v>14189.0</v>
      </c>
      <c r="G9717" s="6">
        <v>44699.70347222222</v>
      </c>
      <c r="H9717" s="6" t="str">
        <f>VLOOKUP(F9717,'Customer Details'!$A$1:$B$3264,2,0)</f>
        <v>Australia</v>
      </c>
      <c r="I9717" s="7">
        <f t="shared" si="1"/>
        <v>-1.65</v>
      </c>
      <c r="J9717" s="7">
        <f t="shared" si="2"/>
        <v>1.65</v>
      </c>
    </row>
    <row r="9718" ht="15.75" customHeight="1">
      <c r="A9718" s="4">
        <v>538116.0</v>
      </c>
      <c r="B9718" s="4" t="s">
        <v>48</v>
      </c>
      <c r="C9718" s="5" t="s">
        <v>49</v>
      </c>
      <c r="D9718" s="5">
        <v>10.0</v>
      </c>
      <c r="E9718" s="5">
        <v>1.95</v>
      </c>
      <c r="F9718" s="4">
        <v>13327.0</v>
      </c>
      <c r="G9718" s="6">
        <v>44356.64722222222</v>
      </c>
      <c r="H9718" s="6" t="str">
        <f>VLOOKUP(F9718,'Customer Details'!$A$1:$B$3264,2,0)</f>
        <v>Australia</v>
      </c>
      <c r="I9718" s="7">
        <f t="shared" si="1"/>
        <v>19.5</v>
      </c>
      <c r="J9718" s="7">
        <f t="shared" si="2"/>
        <v>19.5</v>
      </c>
    </row>
    <row r="9719" ht="15.75" customHeight="1">
      <c r="A9719" s="4">
        <v>555418.0</v>
      </c>
      <c r="B9719" s="4" t="s">
        <v>952</v>
      </c>
      <c r="C9719" s="5" t="s">
        <v>953</v>
      </c>
      <c r="D9719" s="5">
        <v>5.0</v>
      </c>
      <c r="E9719" s="5">
        <v>3.95</v>
      </c>
      <c r="F9719" s="4">
        <v>15498.0</v>
      </c>
      <c r="G9719" s="6">
        <v>44533.42986111111</v>
      </c>
      <c r="H9719" s="6" t="str">
        <f>VLOOKUP(F9719,'Customer Details'!$A$1:$B$3264,2,0)</f>
        <v>India</v>
      </c>
      <c r="I9719" s="7">
        <f t="shared" si="1"/>
        <v>19.75</v>
      </c>
      <c r="J9719" s="7">
        <f t="shared" si="2"/>
        <v>19.75</v>
      </c>
    </row>
    <row r="9720" ht="15.75" customHeight="1">
      <c r="A9720" s="4">
        <v>562031.0</v>
      </c>
      <c r="B9720" s="4" t="s">
        <v>138</v>
      </c>
      <c r="C9720" s="5" t="s">
        <v>139</v>
      </c>
      <c r="D9720" s="5">
        <v>4.0</v>
      </c>
      <c r="E9720" s="5">
        <v>4.15</v>
      </c>
      <c r="F9720" s="4">
        <v>16984.0</v>
      </c>
      <c r="G9720" s="6">
        <v>44593.73402777778</v>
      </c>
      <c r="H9720" s="6" t="str">
        <f>VLOOKUP(F9720,'Customer Details'!$A$1:$B$3264,2,0)</f>
        <v>Australia</v>
      </c>
      <c r="I9720" s="7">
        <f t="shared" si="1"/>
        <v>16.6</v>
      </c>
      <c r="J9720" s="7">
        <f t="shared" si="2"/>
        <v>16.6</v>
      </c>
    </row>
    <row r="9721" ht="15.75" customHeight="1">
      <c r="A9721" s="4">
        <v>541985.0</v>
      </c>
      <c r="B9721" s="4" t="s">
        <v>38</v>
      </c>
      <c r="C9721" s="5" t="s">
        <v>39</v>
      </c>
      <c r="D9721" s="5">
        <v>2.0</v>
      </c>
      <c r="E9721" s="5">
        <v>2.95</v>
      </c>
      <c r="F9721" s="4">
        <v>15052.0</v>
      </c>
      <c r="G9721" s="6">
        <v>44401.66111111111</v>
      </c>
      <c r="H9721" s="6" t="str">
        <f>VLOOKUP(F9721,'Customer Details'!$A$1:$B$3264,2,0)</f>
        <v>United Kingdom</v>
      </c>
      <c r="I9721" s="7">
        <f t="shared" si="1"/>
        <v>5.9</v>
      </c>
      <c r="J9721" s="7">
        <f t="shared" si="2"/>
        <v>5.9</v>
      </c>
    </row>
    <row r="9722" ht="15.75" customHeight="1">
      <c r="A9722" s="4">
        <v>556954.0</v>
      </c>
      <c r="B9722" s="4" t="s">
        <v>131</v>
      </c>
      <c r="C9722" s="5" t="s">
        <v>132</v>
      </c>
      <c r="D9722" s="5">
        <v>24.0</v>
      </c>
      <c r="E9722" s="5">
        <v>0.42</v>
      </c>
      <c r="F9722" s="4">
        <v>15585.0</v>
      </c>
      <c r="G9722" s="6">
        <v>44546.35972222222</v>
      </c>
      <c r="H9722" s="6" t="str">
        <f>VLOOKUP(F9722,'Customer Details'!$A$1:$B$3264,2,0)</f>
        <v>China</v>
      </c>
      <c r="I9722" s="7">
        <f t="shared" si="1"/>
        <v>10.08</v>
      </c>
      <c r="J9722" s="7">
        <f t="shared" si="2"/>
        <v>10.08</v>
      </c>
    </row>
    <row r="9723" ht="15.75" customHeight="1">
      <c r="A9723" s="4">
        <v>558328.0</v>
      </c>
      <c r="B9723" s="4" t="s">
        <v>404</v>
      </c>
      <c r="C9723" s="5" t="s">
        <v>405</v>
      </c>
      <c r="D9723" s="5">
        <v>25.0</v>
      </c>
      <c r="E9723" s="5">
        <v>0.42</v>
      </c>
      <c r="F9723" s="4">
        <v>15146.0</v>
      </c>
      <c r="G9723" s="6">
        <v>44558.50625</v>
      </c>
      <c r="H9723" s="6" t="str">
        <f>VLOOKUP(F9723,'Customer Details'!$A$1:$B$3264,2,0)</f>
        <v>China</v>
      </c>
      <c r="I9723" s="7">
        <f t="shared" si="1"/>
        <v>10.5</v>
      </c>
      <c r="J9723" s="7">
        <f t="shared" si="2"/>
        <v>10.5</v>
      </c>
    </row>
    <row r="9724" ht="15.75" customHeight="1">
      <c r="A9724" s="4">
        <v>566290.0</v>
      </c>
      <c r="B9724" s="4" t="s">
        <v>1243</v>
      </c>
      <c r="C9724" s="5" t="s">
        <v>1244</v>
      </c>
      <c r="D9724" s="5">
        <v>1.0</v>
      </c>
      <c r="E9724" s="5">
        <v>0.85</v>
      </c>
      <c r="F9724" s="4">
        <v>14456.0</v>
      </c>
      <c r="G9724" s="6">
        <v>44631.64166666667</v>
      </c>
      <c r="H9724" s="6" t="str">
        <f>VLOOKUP(F9724,'Customer Details'!$A$1:$B$3264,2,0)</f>
        <v>USA</v>
      </c>
      <c r="I9724" s="7">
        <f t="shared" si="1"/>
        <v>0.85</v>
      </c>
      <c r="J9724" s="7">
        <f t="shared" si="2"/>
        <v>0.85</v>
      </c>
    </row>
    <row r="9725" ht="15.75" customHeight="1">
      <c r="A9725" s="4">
        <v>560228.0</v>
      </c>
      <c r="B9725" s="4" t="s">
        <v>3366</v>
      </c>
      <c r="C9725" s="5" t="s">
        <v>3367</v>
      </c>
      <c r="D9725" s="5">
        <v>25.0</v>
      </c>
      <c r="E9725" s="5">
        <v>0.21</v>
      </c>
      <c r="F9725" s="4">
        <v>17750.0</v>
      </c>
      <c r="G9725" s="6">
        <v>44576.72847222222</v>
      </c>
      <c r="H9725" s="6" t="str">
        <f>VLOOKUP(F9725,'Customer Details'!$A$1:$B$3264,2,0)</f>
        <v>United Kingdom</v>
      </c>
      <c r="I9725" s="7">
        <f t="shared" si="1"/>
        <v>5.25</v>
      </c>
      <c r="J9725" s="7">
        <f t="shared" si="2"/>
        <v>5.25</v>
      </c>
    </row>
    <row r="9726" ht="15.75" customHeight="1">
      <c r="A9726" s="4">
        <v>572300.0</v>
      </c>
      <c r="B9726" s="4" t="s">
        <v>16</v>
      </c>
      <c r="C9726" s="5" t="s">
        <v>17</v>
      </c>
      <c r="D9726" s="5">
        <v>1.0</v>
      </c>
      <c r="E9726" s="5">
        <v>5.95</v>
      </c>
      <c r="F9726" s="4">
        <v>18005.0</v>
      </c>
      <c r="G9726" s="6">
        <v>44674.61111111111</v>
      </c>
      <c r="H9726" s="6" t="str">
        <f>VLOOKUP(F9726,'Customer Details'!$A$1:$B$3264,2,0)</f>
        <v>Australia</v>
      </c>
      <c r="I9726" s="7">
        <f t="shared" si="1"/>
        <v>5.95</v>
      </c>
      <c r="J9726" s="7">
        <f t="shared" si="2"/>
        <v>5.95</v>
      </c>
    </row>
    <row r="9727" ht="15.75" customHeight="1">
      <c r="A9727" s="4">
        <v>558756.0</v>
      </c>
      <c r="B9727" s="4" t="s">
        <v>22</v>
      </c>
      <c r="C9727" s="5" t="s">
        <v>23</v>
      </c>
      <c r="D9727" s="5">
        <v>20.0</v>
      </c>
      <c r="E9727" s="5">
        <v>2.08</v>
      </c>
      <c r="F9727" s="4">
        <v>12843.0</v>
      </c>
      <c r="G9727" s="6">
        <v>44564.51458333333</v>
      </c>
      <c r="H9727" s="6" t="str">
        <f>VLOOKUP(F9727,'Customer Details'!$A$1:$B$3264,2,0)</f>
        <v>USA</v>
      </c>
      <c r="I9727" s="7">
        <f t="shared" si="1"/>
        <v>41.6</v>
      </c>
      <c r="J9727" s="7">
        <f t="shared" si="2"/>
        <v>41.6</v>
      </c>
    </row>
    <row r="9728" ht="15.75" customHeight="1">
      <c r="A9728" s="4">
        <v>562282.0</v>
      </c>
      <c r="B9728" s="4" t="s">
        <v>48</v>
      </c>
      <c r="C9728" s="5" t="s">
        <v>49</v>
      </c>
      <c r="D9728" s="5">
        <v>100.0</v>
      </c>
      <c r="E9728" s="5">
        <v>1.79</v>
      </c>
      <c r="F9728" s="4">
        <v>13098.0</v>
      </c>
      <c r="G9728" s="6">
        <v>44596.44305555556</v>
      </c>
      <c r="H9728" s="6" t="str">
        <f>VLOOKUP(F9728,'Customer Details'!$A$1:$B$3264,2,0)</f>
        <v>Australia</v>
      </c>
      <c r="I9728" s="7">
        <f t="shared" si="1"/>
        <v>179</v>
      </c>
      <c r="J9728" s="7">
        <f t="shared" si="2"/>
        <v>179</v>
      </c>
    </row>
    <row r="9729" ht="15.75" customHeight="1">
      <c r="A9729" s="4">
        <v>577337.0</v>
      </c>
      <c r="B9729" s="4">
        <v>23036.0</v>
      </c>
      <c r="C9729" s="5" t="s">
        <v>3717</v>
      </c>
      <c r="D9729" s="5">
        <v>1.0</v>
      </c>
      <c r="E9729" s="5">
        <v>1.25</v>
      </c>
      <c r="F9729" s="4">
        <v>15494.0</v>
      </c>
      <c r="G9729" s="6">
        <v>44699.61875</v>
      </c>
      <c r="H9729" s="6" t="str">
        <f>VLOOKUP(F9729,'Customer Details'!$A$1:$B$3264,2,0)</f>
        <v>USA</v>
      </c>
      <c r="I9729" s="7">
        <f t="shared" si="1"/>
        <v>1.25</v>
      </c>
      <c r="J9729" s="7">
        <f t="shared" si="2"/>
        <v>1.25</v>
      </c>
    </row>
    <row r="9730" ht="15.75" customHeight="1">
      <c r="A9730" s="4">
        <v>573029.0</v>
      </c>
      <c r="B9730" s="4" t="s">
        <v>443</v>
      </c>
      <c r="C9730" s="5" t="s">
        <v>444</v>
      </c>
      <c r="D9730" s="5">
        <v>2.0</v>
      </c>
      <c r="E9730" s="5">
        <v>2.95</v>
      </c>
      <c r="F9730" s="4">
        <v>14971.0</v>
      </c>
      <c r="G9730" s="6">
        <v>44678.56458333333</v>
      </c>
      <c r="H9730" s="6" t="str">
        <f>VLOOKUP(F9730,'Customer Details'!$A$1:$B$3264,2,0)</f>
        <v>China</v>
      </c>
      <c r="I9730" s="7">
        <f t="shared" si="1"/>
        <v>5.9</v>
      </c>
      <c r="J9730" s="7">
        <f t="shared" si="2"/>
        <v>5.9</v>
      </c>
    </row>
    <row r="9731" ht="15.75" customHeight="1">
      <c r="A9731" s="4">
        <v>564056.0</v>
      </c>
      <c r="B9731" s="4" t="s">
        <v>223</v>
      </c>
      <c r="C9731" s="5" t="s">
        <v>224</v>
      </c>
      <c r="D9731" s="5">
        <v>3.0</v>
      </c>
      <c r="E9731" s="5">
        <v>0.39</v>
      </c>
      <c r="F9731" s="4">
        <v>14387.0</v>
      </c>
      <c r="G9731" s="6">
        <v>44614.59236111111</v>
      </c>
      <c r="H9731" s="6" t="str">
        <f>VLOOKUP(F9731,'Customer Details'!$A$1:$B$3264,2,0)</f>
        <v>China</v>
      </c>
      <c r="I9731" s="7">
        <f t="shared" si="1"/>
        <v>1.17</v>
      </c>
      <c r="J9731" s="7">
        <f t="shared" si="2"/>
        <v>1.17</v>
      </c>
    </row>
    <row r="9732" ht="15.75" customHeight="1">
      <c r="A9732" s="4">
        <v>567171.0</v>
      </c>
      <c r="B9732" s="4" t="s">
        <v>48</v>
      </c>
      <c r="C9732" s="5" t="s">
        <v>49</v>
      </c>
      <c r="D9732" s="5">
        <v>100.0</v>
      </c>
      <c r="E9732" s="5">
        <v>1.79</v>
      </c>
      <c r="F9732" s="4">
        <v>17677.0</v>
      </c>
      <c r="G9732" s="6">
        <v>44638.52916666667</v>
      </c>
      <c r="H9732" s="6" t="str">
        <f>VLOOKUP(F9732,'Customer Details'!$A$1:$B$3264,2,0)</f>
        <v>China</v>
      </c>
      <c r="I9732" s="7">
        <f t="shared" si="1"/>
        <v>179</v>
      </c>
      <c r="J9732" s="7">
        <f t="shared" si="2"/>
        <v>179</v>
      </c>
    </row>
    <row r="9733" ht="15.75" customHeight="1">
      <c r="A9733" s="4">
        <v>542578.0</v>
      </c>
      <c r="B9733" s="4">
        <v>21716.0</v>
      </c>
      <c r="C9733" s="5" t="s">
        <v>3718</v>
      </c>
      <c r="D9733" s="5">
        <v>8.0</v>
      </c>
      <c r="E9733" s="5">
        <v>2.55</v>
      </c>
      <c r="F9733" s="4">
        <v>13709.0</v>
      </c>
      <c r="G9733" s="6">
        <v>44405.62291666667</v>
      </c>
      <c r="H9733" s="6" t="str">
        <f>VLOOKUP(F9733,'Customer Details'!$A$1:$B$3264,2,0)</f>
        <v>USA</v>
      </c>
      <c r="I9733" s="7">
        <f t="shared" si="1"/>
        <v>20.4</v>
      </c>
      <c r="J9733" s="7">
        <f t="shared" si="2"/>
        <v>20.4</v>
      </c>
    </row>
    <row r="9734" ht="15.75" customHeight="1">
      <c r="A9734" s="4">
        <v>551283.0</v>
      </c>
      <c r="B9734" s="4" t="s">
        <v>1114</v>
      </c>
      <c r="C9734" s="5" t="s">
        <v>1115</v>
      </c>
      <c r="D9734" s="5">
        <v>2.0</v>
      </c>
      <c r="E9734" s="5">
        <v>1.25</v>
      </c>
      <c r="F9734" s="4">
        <v>16755.0</v>
      </c>
      <c r="G9734" s="6">
        <v>44496.58402777778</v>
      </c>
      <c r="H9734" s="6" t="str">
        <f>VLOOKUP(F9734,'Customer Details'!$A$1:$B$3264,2,0)</f>
        <v>Australia</v>
      </c>
      <c r="I9734" s="7">
        <f t="shared" si="1"/>
        <v>2.5</v>
      </c>
      <c r="J9734" s="7">
        <f t="shared" si="2"/>
        <v>2.5</v>
      </c>
    </row>
    <row r="9735" ht="15.75" customHeight="1">
      <c r="A9735" s="4">
        <v>544445.0</v>
      </c>
      <c r="B9735" s="4" t="s">
        <v>54</v>
      </c>
      <c r="C9735" s="5" t="s">
        <v>55</v>
      </c>
      <c r="D9735" s="5">
        <v>1.0</v>
      </c>
      <c r="E9735" s="5">
        <v>5.95</v>
      </c>
      <c r="F9735" s="4">
        <v>16746.0</v>
      </c>
      <c r="G9735" s="6">
        <v>44428.45555555556</v>
      </c>
      <c r="H9735" s="6" t="str">
        <f>VLOOKUP(F9735,'Customer Details'!$A$1:$B$3264,2,0)</f>
        <v>India</v>
      </c>
      <c r="I9735" s="7">
        <f t="shared" si="1"/>
        <v>5.95</v>
      </c>
      <c r="J9735" s="7">
        <f t="shared" si="2"/>
        <v>5.95</v>
      </c>
    </row>
    <row r="9736" ht="15.75" customHeight="1">
      <c r="A9736" s="4">
        <v>547906.0</v>
      </c>
      <c r="B9736" s="4" t="s">
        <v>46</v>
      </c>
      <c r="C9736" s="5" t="s">
        <v>47</v>
      </c>
      <c r="D9736" s="5">
        <v>2.0</v>
      </c>
      <c r="E9736" s="5">
        <v>0.5</v>
      </c>
      <c r="F9736" s="4">
        <v>14410.0</v>
      </c>
      <c r="G9736" s="6">
        <v>44467.50902777778</v>
      </c>
      <c r="H9736" s="6" t="str">
        <f>VLOOKUP(F9736,'Customer Details'!$A$1:$B$3264,2,0)</f>
        <v>United Kingdom</v>
      </c>
      <c r="I9736" s="7">
        <f t="shared" si="1"/>
        <v>1</v>
      </c>
      <c r="J9736" s="7">
        <f t="shared" si="2"/>
        <v>1</v>
      </c>
    </row>
    <row r="9737" ht="15.75" customHeight="1">
      <c r="A9737" s="4">
        <v>539044.0</v>
      </c>
      <c r="B9737" s="4" t="s">
        <v>1109</v>
      </c>
      <c r="C9737" s="5" t="s">
        <v>1110</v>
      </c>
      <c r="D9737" s="5">
        <v>4.0</v>
      </c>
      <c r="E9737" s="5">
        <v>1.25</v>
      </c>
      <c r="F9737" s="4">
        <v>15727.0</v>
      </c>
      <c r="G9737" s="6">
        <v>44362.65763888889</v>
      </c>
      <c r="H9737" s="6" t="str">
        <f>VLOOKUP(F9737,'Customer Details'!$A$1:$B$3264,2,0)</f>
        <v>China</v>
      </c>
      <c r="I9737" s="7">
        <f t="shared" si="1"/>
        <v>5</v>
      </c>
      <c r="J9737" s="7">
        <f t="shared" si="2"/>
        <v>5</v>
      </c>
    </row>
    <row r="9738" ht="15.75" customHeight="1">
      <c r="A9738" s="4">
        <v>547485.0</v>
      </c>
      <c r="B9738" s="4" t="s">
        <v>77</v>
      </c>
      <c r="C9738" s="5" t="s">
        <v>78</v>
      </c>
      <c r="D9738" s="5">
        <v>2.0</v>
      </c>
      <c r="E9738" s="5">
        <v>4.15</v>
      </c>
      <c r="F9738" s="4">
        <v>17019.0</v>
      </c>
      <c r="G9738" s="6">
        <v>44462.46944444445</v>
      </c>
      <c r="H9738" s="6" t="str">
        <f>VLOOKUP(F9738,'Customer Details'!$A$1:$B$3264,2,0)</f>
        <v>Australia</v>
      </c>
      <c r="I9738" s="7">
        <f t="shared" si="1"/>
        <v>8.3</v>
      </c>
      <c r="J9738" s="7">
        <f t="shared" si="2"/>
        <v>8.3</v>
      </c>
    </row>
    <row r="9739" ht="15.75" customHeight="1">
      <c r="A9739" s="4">
        <v>547223.0</v>
      </c>
      <c r="B9739" s="4" t="s">
        <v>1135</v>
      </c>
      <c r="C9739" s="5" t="s">
        <v>1136</v>
      </c>
      <c r="D9739" s="5">
        <v>5.0</v>
      </c>
      <c r="E9739" s="5">
        <v>0.42</v>
      </c>
      <c r="F9739" s="4">
        <v>12867.0</v>
      </c>
      <c r="G9739" s="6">
        <v>44460.63194444445</v>
      </c>
      <c r="H9739" s="6" t="str">
        <f>VLOOKUP(F9739,'Customer Details'!$A$1:$B$3264,2,0)</f>
        <v>Australia</v>
      </c>
      <c r="I9739" s="7">
        <f t="shared" si="1"/>
        <v>2.1</v>
      </c>
      <c r="J9739" s="7">
        <f t="shared" si="2"/>
        <v>2.1</v>
      </c>
    </row>
    <row r="9740" ht="15.75" customHeight="1">
      <c r="A9740" s="4">
        <v>574700.0</v>
      </c>
      <c r="B9740" s="4" t="s">
        <v>75</v>
      </c>
      <c r="C9740" s="5" t="s">
        <v>76</v>
      </c>
      <c r="D9740" s="5">
        <v>1.0</v>
      </c>
      <c r="E9740" s="5">
        <v>5.45</v>
      </c>
      <c r="F9740" s="4">
        <v>16033.0</v>
      </c>
      <c r="G9740" s="6">
        <v>44687.57847222222</v>
      </c>
      <c r="H9740" s="6" t="str">
        <f>VLOOKUP(F9740,'Customer Details'!$A$1:$B$3264,2,0)</f>
        <v>China</v>
      </c>
      <c r="I9740" s="7">
        <f t="shared" si="1"/>
        <v>5.45</v>
      </c>
      <c r="J9740" s="7">
        <f t="shared" si="2"/>
        <v>5.45</v>
      </c>
    </row>
    <row r="9741" ht="15.75" customHeight="1">
      <c r="A9741" s="4">
        <v>545186.0</v>
      </c>
      <c r="B9741" s="4" t="s">
        <v>250</v>
      </c>
      <c r="C9741" s="5" t="s">
        <v>251</v>
      </c>
      <c r="D9741" s="5">
        <v>1.0</v>
      </c>
      <c r="E9741" s="5">
        <v>2.55</v>
      </c>
      <c r="F9741" s="4">
        <v>17841.0</v>
      </c>
      <c r="G9741" s="6">
        <v>44436.62847222222</v>
      </c>
      <c r="H9741" s="6" t="str">
        <f>VLOOKUP(F9741,'Customer Details'!$A$1:$B$3264,2,0)</f>
        <v>India</v>
      </c>
      <c r="I9741" s="7">
        <f t="shared" si="1"/>
        <v>2.55</v>
      </c>
      <c r="J9741" s="7">
        <f t="shared" si="2"/>
        <v>2.55</v>
      </c>
    </row>
    <row r="9742" ht="15.75" customHeight="1">
      <c r="A9742" s="4">
        <v>547721.0</v>
      </c>
      <c r="B9742" s="4" t="s">
        <v>38</v>
      </c>
      <c r="C9742" s="5" t="s">
        <v>39</v>
      </c>
      <c r="D9742" s="5">
        <v>6.0</v>
      </c>
      <c r="E9742" s="5">
        <v>2.95</v>
      </c>
      <c r="F9742" s="4">
        <v>13000.0</v>
      </c>
      <c r="G9742" s="6">
        <v>44464.42638888889</v>
      </c>
      <c r="H9742" s="6" t="str">
        <f>VLOOKUP(F9742,'Customer Details'!$A$1:$B$3264,2,0)</f>
        <v>India</v>
      </c>
      <c r="I9742" s="7">
        <f t="shared" si="1"/>
        <v>17.7</v>
      </c>
      <c r="J9742" s="7">
        <f t="shared" si="2"/>
        <v>17.7</v>
      </c>
    </row>
    <row r="9743" ht="15.75" customHeight="1">
      <c r="A9743" s="4">
        <v>573911.0</v>
      </c>
      <c r="B9743" s="4" t="s">
        <v>85</v>
      </c>
      <c r="C9743" s="5" t="s">
        <v>86</v>
      </c>
      <c r="D9743" s="5">
        <v>6.0</v>
      </c>
      <c r="E9743" s="5">
        <v>1.25</v>
      </c>
      <c r="F9743" s="4">
        <v>17315.0</v>
      </c>
      <c r="G9743" s="6">
        <v>44682.65277777778</v>
      </c>
      <c r="H9743" s="6" t="str">
        <f>VLOOKUP(F9743,'Customer Details'!$A$1:$B$3264,2,0)</f>
        <v>United Kingdom</v>
      </c>
      <c r="I9743" s="7">
        <f t="shared" si="1"/>
        <v>7.5</v>
      </c>
      <c r="J9743" s="7">
        <f t="shared" si="2"/>
        <v>7.5</v>
      </c>
    </row>
    <row r="9744" ht="15.75" customHeight="1">
      <c r="A9744" s="4" t="s">
        <v>855</v>
      </c>
      <c r="B9744" s="4">
        <v>22996.0</v>
      </c>
      <c r="C9744" s="5" t="s">
        <v>2760</v>
      </c>
      <c r="D9744" s="5">
        <v>-1.0</v>
      </c>
      <c r="E9744" s="5">
        <v>0.42</v>
      </c>
      <c r="F9744" s="4">
        <v>15555.0</v>
      </c>
      <c r="G9744" s="6">
        <v>44708.64652777778</v>
      </c>
      <c r="H9744" s="6" t="str">
        <f>VLOOKUP(F9744,'Customer Details'!$A$1:$B$3264,2,0)</f>
        <v>India</v>
      </c>
      <c r="I9744" s="7">
        <f t="shared" si="1"/>
        <v>-0.42</v>
      </c>
      <c r="J9744" s="7">
        <f t="shared" si="2"/>
        <v>0.42</v>
      </c>
    </row>
    <row r="9745" ht="15.75" customHeight="1">
      <c r="A9745" s="4" t="s">
        <v>1688</v>
      </c>
      <c r="B9745" s="4">
        <v>22097.0</v>
      </c>
      <c r="C9745" s="5" t="s">
        <v>2542</v>
      </c>
      <c r="D9745" s="5">
        <v>-10.0</v>
      </c>
      <c r="E9745" s="5">
        <v>0.39</v>
      </c>
      <c r="F9745" s="4">
        <v>13266.0</v>
      </c>
      <c r="G9745" s="6">
        <v>44699.4125</v>
      </c>
      <c r="H9745" s="6" t="str">
        <f>VLOOKUP(F9745,'Customer Details'!$A$1:$B$3264,2,0)</f>
        <v>India</v>
      </c>
      <c r="I9745" s="7">
        <f t="shared" si="1"/>
        <v>-3.9</v>
      </c>
      <c r="J9745" s="7">
        <f t="shared" si="2"/>
        <v>3.9</v>
      </c>
    </row>
    <row r="9746" ht="15.75" customHeight="1">
      <c r="A9746" s="4">
        <v>568954.0</v>
      </c>
      <c r="B9746" s="4" t="s">
        <v>585</v>
      </c>
      <c r="C9746" s="5" t="s">
        <v>586</v>
      </c>
      <c r="D9746" s="5">
        <v>24.0</v>
      </c>
      <c r="E9746" s="5">
        <v>3.39</v>
      </c>
      <c r="F9746" s="4">
        <v>13576.0</v>
      </c>
      <c r="G9746" s="6">
        <v>44649.64722222222</v>
      </c>
      <c r="H9746" s="6" t="str">
        <f>VLOOKUP(F9746,'Customer Details'!$A$1:$B$3264,2,0)</f>
        <v>USA</v>
      </c>
      <c r="I9746" s="7">
        <f t="shared" si="1"/>
        <v>81.36</v>
      </c>
      <c r="J9746" s="7">
        <f t="shared" si="2"/>
        <v>81.36</v>
      </c>
    </row>
    <row r="9747" ht="15.75" customHeight="1">
      <c r="A9747" s="4">
        <v>541288.0</v>
      </c>
      <c r="B9747" s="4" t="s">
        <v>38</v>
      </c>
      <c r="C9747" s="5" t="s">
        <v>39</v>
      </c>
      <c r="D9747" s="5">
        <v>62.0</v>
      </c>
      <c r="E9747" s="5">
        <v>2.55</v>
      </c>
      <c r="F9747" s="4">
        <v>14525.0</v>
      </c>
      <c r="G9747" s="6">
        <v>44394.55625</v>
      </c>
      <c r="H9747" s="6" t="str">
        <f>VLOOKUP(F9747,'Customer Details'!$A$1:$B$3264,2,0)</f>
        <v>USA</v>
      </c>
      <c r="I9747" s="7">
        <f t="shared" si="1"/>
        <v>158.1</v>
      </c>
      <c r="J9747" s="7">
        <f t="shared" si="2"/>
        <v>158.1</v>
      </c>
    </row>
    <row r="9748" ht="15.75" customHeight="1">
      <c r="A9748" s="4">
        <v>547895.0</v>
      </c>
      <c r="B9748" s="4" t="s">
        <v>85</v>
      </c>
      <c r="C9748" s="5" t="s">
        <v>86</v>
      </c>
      <c r="D9748" s="5">
        <v>3.0</v>
      </c>
      <c r="E9748" s="5">
        <v>0.95</v>
      </c>
      <c r="F9748" s="4">
        <v>18118.0</v>
      </c>
      <c r="G9748" s="6">
        <v>44467.45277777778</v>
      </c>
      <c r="H9748" s="6" t="str">
        <f>VLOOKUP(F9748,'Customer Details'!$A$1:$B$3264,2,0)</f>
        <v>USA</v>
      </c>
      <c r="I9748" s="7">
        <f t="shared" si="1"/>
        <v>2.85</v>
      </c>
      <c r="J9748" s="7">
        <f t="shared" si="2"/>
        <v>2.85</v>
      </c>
    </row>
    <row r="9749" ht="15.75" customHeight="1">
      <c r="A9749" s="4">
        <v>559790.0</v>
      </c>
      <c r="B9749" s="4" t="s">
        <v>38</v>
      </c>
      <c r="C9749" s="5" t="s">
        <v>39</v>
      </c>
      <c r="D9749" s="5">
        <v>96.0</v>
      </c>
      <c r="E9749" s="5">
        <v>2.55</v>
      </c>
      <c r="F9749" s="4">
        <v>14548.0</v>
      </c>
      <c r="G9749" s="6">
        <v>44573.51319444444</v>
      </c>
      <c r="H9749" s="6" t="str">
        <f>VLOOKUP(F9749,'Customer Details'!$A$1:$B$3264,2,0)</f>
        <v>India</v>
      </c>
      <c r="I9749" s="7">
        <f t="shared" si="1"/>
        <v>244.8</v>
      </c>
      <c r="J9749" s="7">
        <f t="shared" si="2"/>
        <v>244.8</v>
      </c>
    </row>
    <row r="9750" ht="15.75" customHeight="1">
      <c r="A9750" s="4">
        <v>545288.0</v>
      </c>
      <c r="B9750" s="4" t="s">
        <v>48</v>
      </c>
      <c r="C9750" s="5" t="s">
        <v>49</v>
      </c>
      <c r="D9750" s="5">
        <v>100.0</v>
      </c>
      <c r="E9750" s="5">
        <v>1.65</v>
      </c>
      <c r="F9750" s="4">
        <v>15311.0</v>
      </c>
      <c r="G9750" s="6">
        <v>44440.49166666667</v>
      </c>
      <c r="H9750" s="6" t="str">
        <f>VLOOKUP(F9750,'Customer Details'!$A$1:$B$3264,2,0)</f>
        <v>USA</v>
      </c>
      <c r="I9750" s="7">
        <f t="shared" si="1"/>
        <v>165</v>
      </c>
      <c r="J9750" s="7">
        <f t="shared" si="2"/>
        <v>165</v>
      </c>
    </row>
    <row r="9751" ht="15.75" customHeight="1">
      <c r="A9751" s="4">
        <v>541706.0</v>
      </c>
      <c r="B9751" s="4" t="s">
        <v>181</v>
      </c>
      <c r="C9751" s="5" t="s">
        <v>182</v>
      </c>
      <c r="D9751" s="5">
        <v>288.0</v>
      </c>
      <c r="E9751" s="5">
        <v>0.64</v>
      </c>
      <c r="F9751" s="4">
        <v>18061.0</v>
      </c>
      <c r="G9751" s="6">
        <v>44398.44097222222</v>
      </c>
      <c r="H9751" s="6" t="str">
        <f>VLOOKUP(F9751,'Customer Details'!$A$1:$B$3264,2,0)</f>
        <v>China</v>
      </c>
      <c r="I9751" s="7">
        <f t="shared" si="1"/>
        <v>184.32</v>
      </c>
      <c r="J9751" s="7">
        <f t="shared" si="2"/>
        <v>184.32</v>
      </c>
    </row>
    <row r="9752" ht="15.75" customHeight="1">
      <c r="A9752" s="4">
        <v>543977.0</v>
      </c>
      <c r="B9752" s="4" t="s">
        <v>530</v>
      </c>
      <c r="C9752" s="5" t="s">
        <v>531</v>
      </c>
      <c r="D9752" s="5">
        <v>24.0</v>
      </c>
      <c r="E9752" s="5">
        <v>3.39</v>
      </c>
      <c r="F9752" s="4">
        <v>15615.0</v>
      </c>
      <c r="G9752" s="6">
        <v>44422.64930555555</v>
      </c>
      <c r="H9752" s="6" t="str">
        <f>VLOOKUP(F9752,'Customer Details'!$A$1:$B$3264,2,0)</f>
        <v>China</v>
      </c>
      <c r="I9752" s="7">
        <f t="shared" si="1"/>
        <v>81.36</v>
      </c>
      <c r="J9752" s="7">
        <f t="shared" si="2"/>
        <v>81.36</v>
      </c>
    </row>
    <row r="9753" ht="15.75" customHeight="1">
      <c r="A9753" s="4">
        <v>544903.0</v>
      </c>
      <c r="B9753" s="4" t="s">
        <v>54</v>
      </c>
      <c r="C9753" s="5" t="s">
        <v>55</v>
      </c>
      <c r="D9753" s="5">
        <v>6.0</v>
      </c>
      <c r="E9753" s="5">
        <v>5.95</v>
      </c>
      <c r="F9753" s="4">
        <v>18065.0</v>
      </c>
      <c r="G9753" s="6">
        <v>44432.57152777778</v>
      </c>
      <c r="H9753" s="6" t="str">
        <f>VLOOKUP(F9753,'Customer Details'!$A$1:$B$3264,2,0)</f>
        <v>China</v>
      </c>
      <c r="I9753" s="7">
        <f t="shared" si="1"/>
        <v>35.7</v>
      </c>
      <c r="J9753" s="7">
        <f t="shared" si="2"/>
        <v>35.7</v>
      </c>
    </row>
    <row r="9754" ht="15.75" customHeight="1">
      <c r="A9754" s="4">
        <v>545826.0</v>
      </c>
      <c r="B9754" s="4" t="s">
        <v>40</v>
      </c>
      <c r="C9754" s="5" t="s">
        <v>41</v>
      </c>
      <c r="D9754" s="5">
        <v>6.0</v>
      </c>
      <c r="E9754" s="5">
        <v>2.95</v>
      </c>
      <c r="F9754" s="4">
        <v>17696.0</v>
      </c>
      <c r="G9754" s="6">
        <v>44446.54375</v>
      </c>
      <c r="H9754" s="6" t="str">
        <f>VLOOKUP(F9754,'Customer Details'!$A$1:$B$3264,2,0)</f>
        <v>United Kingdom</v>
      </c>
      <c r="I9754" s="7">
        <f t="shared" si="1"/>
        <v>17.7</v>
      </c>
      <c r="J9754" s="7">
        <f t="shared" si="2"/>
        <v>17.7</v>
      </c>
    </row>
    <row r="9755" ht="15.75" customHeight="1">
      <c r="A9755" s="4" t="s">
        <v>3719</v>
      </c>
      <c r="B9755" s="4" t="s">
        <v>54</v>
      </c>
      <c r="C9755" s="5" t="s">
        <v>55</v>
      </c>
      <c r="D9755" s="5">
        <v>-2.0</v>
      </c>
      <c r="E9755" s="5">
        <v>5.95</v>
      </c>
      <c r="F9755" s="4">
        <v>16713.0</v>
      </c>
      <c r="G9755" s="6">
        <v>44426.63263888889</v>
      </c>
      <c r="H9755" s="6" t="str">
        <f>VLOOKUP(F9755,'Customer Details'!$A$1:$B$3264,2,0)</f>
        <v>United Kingdom</v>
      </c>
      <c r="I9755" s="7">
        <f t="shared" si="1"/>
        <v>-11.9</v>
      </c>
      <c r="J9755" s="7">
        <f t="shared" si="2"/>
        <v>11.9</v>
      </c>
    </row>
    <row r="9756" ht="15.75" customHeight="1">
      <c r="A9756" s="4" t="s">
        <v>3720</v>
      </c>
      <c r="B9756" s="4">
        <v>22846.0</v>
      </c>
      <c r="C9756" s="5" t="s">
        <v>1442</v>
      </c>
      <c r="D9756" s="5">
        <v>-1.0</v>
      </c>
      <c r="E9756" s="5">
        <v>16.95</v>
      </c>
      <c r="F9756" s="4">
        <v>17491.0</v>
      </c>
      <c r="G9756" s="6">
        <v>44627.45138888889</v>
      </c>
      <c r="H9756" s="6" t="str">
        <f>VLOOKUP(F9756,'Customer Details'!$A$1:$B$3264,2,0)</f>
        <v>India</v>
      </c>
      <c r="I9756" s="7">
        <f t="shared" si="1"/>
        <v>-16.95</v>
      </c>
      <c r="J9756" s="7">
        <f t="shared" si="2"/>
        <v>16.95</v>
      </c>
    </row>
    <row r="9757" ht="15.75" customHeight="1">
      <c r="A9757" s="4" t="s">
        <v>3721</v>
      </c>
      <c r="B9757" s="4" t="s">
        <v>621</v>
      </c>
      <c r="C9757" s="5" t="s">
        <v>622</v>
      </c>
      <c r="D9757" s="5">
        <v>-3.0</v>
      </c>
      <c r="E9757" s="5">
        <v>3.75</v>
      </c>
      <c r="F9757" s="4">
        <v>14562.0</v>
      </c>
      <c r="G9757" s="6">
        <v>44575.44930555556</v>
      </c>
      <c r="H9757" s="6" t="str">
        <f>VLOOKUP(F9757,'Customer Details'!$A$1:$B$3264,2,0)</f>
        <v>United Kingdom</v>
      </c>
      <c r="I9757" s="7">
        <f t="shared" si="1"/>
        <v>-11.25</v>
      </c>
      <c r="J9757" s="7">
        <f t="shared" si="2"/>
        <v>11.25</v>
      </c>
    </row>
    <row r="9758" ht="15.75" customHeight="1">
      <c r="A9758" s="4">
        <v>537224.0</v>
      </c>
      <c r="B9758" s="4" t="s">
        <v>943</v>
      </c>
      <c r="C9758" s="5" t="s">
        <v>944</v>
      </c>
      <c r="D9758" s="5">
        <v>2.0</v>
      </c>
      <c r="E9758" s="5">
        <v>1.65</v>
      </c>
      <c r="F9758" s="4">
        <v>13174.0</v>
      </c>
      <c r="G9758" s="6">
        <v>44352.68333333333</v>
      </c>
      <c r="H9758" s="6" t="str">
        <f>VLOOKUP(F9758,'Customer Details'!$A$1:$B$3264,2,0)</f>
        <v>USA</v>
      </c>
      <c r="I9758" s="7">
        <f t="shared" si="1"/>
        <v>3.3</v>
      </c>
      <c r="J9758" s="7">
        <f t="shared" si="2"/>
        <v>3.3</v>
      </c>
    </row>
    <row r="9759" ht="15.75" customHeight="1">
      <c r="A9759" s="4">
        <v>546432.0</v>
      </c>
      <c r="B9759" s="4" t="s">
        <v>1167</v>
      </c>
      <c r="C9759" s="5" t="s">
        <v>1168</v>
      </c>
      <c r="D9759" s="5">
        <v>2.0</v>
      </c>
      <c r="E9759" s="5">
        <v>9.95</v>
      </c>
      <c r="F9759" s="4">
        <v>14180.0</v>
      </c>
      <c r="G9759" s="6">
        <v>44453.34791666667</v>
      </c>
      <c r="H9759" s="6" t="str">
        <f>VLOOKUP(F9759,'Customer Details'!$A$1:$B$3264,2,0)</f>
        <v>Australia</v>
      </c>
      <c r="I9759" s="7">
        <f t="shared" si="1"/>
        <v>19.9</v>
      </c>
      <c r="J9759" s="7">
        <f t="shared" si="2"/>
        <v>19.9</v>
      </c>
    </row>
    <row r="9760" ht="15.75" customHeight="1">
      <c r="A9760" s="4">
        <v>580865.0</v>
      </c>
      <c r="B9760" s="4">
        <v>23439.0</v>
      </c>
      <c r="C9760" s="5" t="s">
        <v>992</v>
      </c>
      <c r="D9760" s="5">
        <v>1.0</v>
      </c>
      <c r="E9760" s="5">
        <v>2.1</v>
      </c>
      <c r="F9760" s="4">
        <v>17914.0</v>
      </c>
      <c r="G9760" s="6">
        <v>44718.49861111111</v>
      </c>
      <c r="H9760" s="6" t="str">
        <f>VLOOKUP(F9760,'Customer Details'!$A$1:$B$3264,2,0)</f>
        <v>United Kingdom</v>
      </c>
      <c r="I9760" s="7">
        <f t="shared" si="1"/>
        <v>2.1</v>
      </c>
      <c r="J9760" s="7">
        <f t="shared" si="2"/>
        <v>2.1</v>
      </c>
    </row>
    <row r="9761" ht="15.75" customHeight="1">
      <c r="A9761" s="4">
        <v>563949.0</v>
      </c>
      <c r="B9761" s="4" t="s">
        <v>40</v>
      </c>
      <c r="C9761" s="5" t="s">
        <v>41</v>
      </c>
      <c r="D9761" s="5">
        <v>12.0</v>
      </c>
      <c r="E9761" s="5">
        <v>2.95</v>
      </c>
      <c r="F9761" s="4">
        <v>12747.0</v>
      </c>
      <c r="G9761" s="6">
        <v>44614.44305555556</v>
      </c>
      <c r="H9761" s="6" t="str">
        <f>VLOOKUP(F9761,'Customer Details'!$A$1:$B$3264,2,0)</f>
        <v>India</v>
      </c>
      <c r="I9761" s="7">
        <f t="shared" si="1"/>
        <v>35.4</v>
      </c>
      <c r="J9761" s="7">
        <f t="shared" si="2"/>
        <v>35.4</v>
      </c>
    </row>
    <row r="9762" ht="15.75" customHeight="1">
      <c r="A9762" s="4">
        <v>555347.0</v>
      </c>
      <c r="B9762" s="4" t="s">
        <v>48</v>
      </c>
      <c r="C9762" s="5" t="s">
        <v>49</v>
      </c>
      <c r="D9762" s="5">
        <v>10.0</v>
      </c>
      <c r="E9762" s="5">
        <v>2.08</v>
      </c>
      <c r="F9762" s="4">
        <v>14389.0</v>
      </c>
      <c r="G9762" s="6">
        <v>44532.50277777778</v>
      </c>
      <c r="H9762" s="6" t="str">
        <f>VLOOKUP(F9762,'Customer Details'!$A$1:$B$3264,2,0)</f>
        <v>China</v>
      </c>
      <c r="I9762" s="7">
        <f t="shared" si="1"/>
        <v>20.8</v>
      </c>
      <c r="J9762" s="7">
        <f t="shared" si="2"/>
        <v>20.8</v>
      </c>
    </row>
    <row r="9763" ht="15.75" customHeight="1">
      <c r="A9763" s="4">
        <v>573361.0</v>
      </c>
      <c r="B9763" s="4">
        <v>21062.0</v>
      </c>
      <c r="C9763" s="5" t="s">
        <v>3722</v>
      </c>
      <c r="D9763" s="5">
        <v>1.0</v>
      </c>
      <c r="E9763" s="5">
        <v>0.85</v>
      </c>
      <c r="F9763" s="4">
        <v>14456.0</v>
      </c>
      <c r="G9763" s="6">
        <v>44681.53680555556</v>
      </c>
      <c r="H9763" s="6" t="str">
        <f>VLOOKUP(F9763,'Customer Details'!$A$1:$B$3264,2,0)</f>
        <v>USA</v>
      </c>
      <c r="I9763" s="7">
        <f t="shared" si="1"/>
        <v>0.85</v>
      </c>
      <c r="J9763" s="7">
        <f t="shared" si="2"/>
        <v>0.85</v>
      </c>
    </row>
    <row r="9764" ht="15.75" customHeight="1">
      <c r="A9764" s="4">
        <v>568675.0</v>
      </c>
      <c r="B9764" s="4" t="s">
        <v>67</v>
      </c>
      <c r="C9764" s="5" t="s">
        <v>68</v>
      </c>
      <c r="D9764" s="5">
        <v>20.0</v>
      </c>
      <c r="E9764" s="5">
        <v>1.79</v>
      </c>
      <c r="F9764" s="4">
        <v>14298.0</v>
      </c>
      <c r="G9764" s="6">
        <v>44648.56388888889</v>
      </c>
      <c r="H9764" s="6" t="str">
        <f>VLOOKUP(F9764,'Customer Details'!$A$1:$B$3264,2,0)</f>
        <v>USA</v>
      </c>
      <c r="I9764" s="7">
        <f t="shared" si="1"/>
        <v>35.8</v>
      </c>
      <c r="J9764" s="7">
        <f t="shared" si="2"/>
        <v>35.8</v>
      </c>
    </row>
    <row r="9765" ht="15.75" customHeight="1">
      <c r="A9765" s="4" t="s">
        <v>2607</v>
      </c>
      <c r="B9765" s="4">
        <v>22927.0</v>
      </c>
      <c r="C9765" s="5" t="s">
        <v>2285</v>
      </c>
      <c r="D9765" s="5">
        <v>-1.0</v>
      </c>
      <c r="E9765" s="5">
        <v>5.95</v>
      </c>
      <c r="F9765" s="4">
        <v>17646.0</v>
      </c>
      <c r="G9765" s="6">
        <v>44453.48888888889</v>
      </c>
      <c r="H9765" s="6" t="str">
        <f>VLOOKUP(F9765,'Customer Details'!$A$1:$B$3264,2,0)</f>
        <v>Australia</v>
      </c>
      <c r="I9765" s="7">
        <f t="shared" si="1"/>
        <v>-5.95</v>
      </c>
      <c r="J9765" s="7">
        <f t="shared" si="2"/>
        <v>5.95</v>
      </c>
    </row>
    <row r="9766" ht="15.75" customHeight="1">
      <c r="A9766" s="4">
        <v>539314.0</v>
      </c>
      <c r="B9766" s="4" t="s">
        <v>225</v>
      </c>
      <c r="C9766" s="5" t="s">
        <v>226</v>
      </c>
      <c r="D9766" s="5">
        <v>24.0</v>
      </c>
      <c r="E9766" s="5">
        <v>0.85</v>
      </c>
      <c r="F9766" s="4">
        <v>13874.0</v>
      </c>
      <c r="G9766" s="6">
        <v>44363.76388888889</v>
      </c>
      <c r="H9766" s="6" t="str">
        <f>VLOOKUP(F9766,'Customer Details'!$A$1:$B$3264,2,0)</f>
        <v>China</v>
      </c>
      <c r="I9766" s="7">
        <f t="shared" si="1"/>
        <v>20.4</v>
      </c>
      <c r="J9766" s="7">
        <f t="shared" si="2"/>
        <v>20.4</v>
      </c>
    </row>
    <row r="9767" ht="15.75" customHeight="1">
      <c r="A9767" s="4">
        <v>578707.0</v>
      </c>
      <c r="B9767" s="4" t="s">
        <v>1826</v>
      </c>
      <c r="C9767" s="5" t="s">
        <v>1827</v>
      </c>
      <c r="D9767" s="5">
        <v>2.0</v>
      </c>
      <c r="E9767" s="5">
        <v>1.25</v>
      </c>
      <c r="F9767" s="4">
        <v>17870.0</v>
      </c>
      <c r="G9767" s="6">
        <v>44706.47222222222</v>
      </c>
      <c r="H9767" s="6" t="str">
        <f>VLOOKUP(F9767,'Customer Details'!$A$1:$B$3264,2,0)</f>
        <v>Australia</v>
      </c>
      <c r="I9767" s="7">
        <f t="shared" si="1"/>
        <v>2.5</v>
      </c>
      <c r="J9767" s="7">
        <f t="shared" si="2"/>
        <v>2.5</v>
      </c>
    </row>
    <row r="9768" ht="15.75" customHeight="1">
      <c r="A9768" s="4">
        <v>575659.0</v>
      </c>
      <c r="B9768" s="4" t="s">
        <v>585</v>
      </c>
      <c r="C9768" s="5" t="s">
        <v>747</v>
      </c>
      <c r="D9768" s="5">
        <v>24.0</v>
      </c>
      <c r="E9768" s="5">
        <v>3.39</v>
      </c>
      <c r="F9768" s="4">
        <v>13576.0</v>
      </c>
      <c r="G9768" s="6">
        <v>44691.60763888889</v>
      </c>
      <c r="H9768" s="6" t="str">
        <f>VLOOKUP(F9768,'Customer Details'!$A$1:$B$3264,2,0)</f>
        <v>USA</v>
      </c>
      <c r="I9768" s="7">
        <f t="shared" si="1"/>
        <v>81.36</v>
      </c>
      <c r="J9768" s="7">
        <f t="shared" si="2"/>
        <v>81.36</v>
      </c>
    </row>
    <row r="9769" ht="15.75" customHeight="1">
      <c r="A9769" s="4">
        <v>549289.0</v>
      </c>
      <c r="B9769" s="4" t="s">
        <v>185</v>
      </c>
      <c r="C9769" s="5" t="s">
        <v>186</v>
      </c>
      <c r="D9769" s="5">
        <v>4.0</v>
      </c>
      <c r="E9769" s="5">
        <v>1.69</v>
      </c>
      <c r="F9769" s="4">
        <v>14395.0</v>
      </c>
      <c r="G9769" s="6">
        <v>44476.75625</v>
      </c>
      <c r="H9769" s="6" t="str">
        <f>VLOOKUP(F9769,'Customer Details'!$A$1:$B$3264,2,0)</f>
        <v>USA</v>
      </c>
      <c r="I9769" s="7">
        <f t="shared" si="1"/>
        <v>6.76</v>
      </c>
      <c r="J9769" s="7">
        <f t="shared" si="2"/>
        <v>6.76</v>
      </c>
    </row>
    <row r="9770" ht="15.75" customHeight="1">
      <c r="A9770" s="4">
        <v>549116.0</v>
      </c>
      <c r="B9770" s="4" t="s">
        <v>1250</v>
      </c>
      <c r="C9770" s="5" t="s">
        <v>1251</v>
      </c>
      <c r="D9770" s="5">
        <v>12.0</v>
      </c>
      <c r="E9770" s="5">
        <v>0.83</v>
      </c>
      <c r="F9770" s="4">
        <v>16670.0</v>
      </c>
      <c r="G9770" s="6">
        <v>44475.53402777778</v>
      </c>
      <c r="H9770" s="6" t="str">
        <f>VLOOKUP(F9770,'Customer Details'!$A$1:$B$3264,2,0)</f>
        <v>China</v>
      </c>
      <c r="I9770" s="7">
        <f t="shared" si="1"/>
        <v>9.96</v>
      </c>
      <c r="J9770" s="7">
        <f t="shared" si="2"/>
        <v>9.96</v>
      </c>
    </row>
    <row r="9771" ht="15.75" customHeight="1">
      <c r="A9771" s="4">
        <v>558565.0</v>
      </c>
      <c r="B9771" s="4" t="s">
        <v>171</v>
      </c>
      <c r="C9771" s="5" t="s">
        <v>172</v>
      </c>
      <c r="D9771" s="5">
        <v>1.0</v>
      </c>
      <c r="E9771" s="5">
        <v>4.25</v>
      </c>
      <c r="F9771" s="4">
        <v>14803.0</v>
      </c>
      <c r="G9771" s="6">
        <v>44560.58194444444</v>
      </c>
      <c r="H9771" s="6" t="str">
        <f>VLOOKUP(F9771,'Customer Details'!$A$1:$B$3264,2,0)</f>
        <v>India</v>
      </c>
      <c r="I9771" s="7">
        <f t="shared" si="1"/>
        <v>4.25</v>
      </c>
      <c r="J9771" s="7">
        <f t="shared" si="2"/>
        <v>4.25</v>
      </c>
    </row>
    <row r="9772" ht="15.75" customHeight="1">
      <c r="A9772" s="4">
        <v>567912.0</v>
      </c>
      <c r="B9772" s="4" t="s">
        <v>38</v>
      </c>
      <c r="C9772" s="5" t="s">
        <v>39</v>
      </c>
      <c r="D9772" s="5">
        <v>2.0</v>
      </c>
      <c r="E9772" s="5">
        <v>2.95</v>
      </c>
      <c r="F9772" s="4">
        <v>15555.0</v>
      </c>
      <c r="G9772" s="6">
        <v>44642.71319444444</v>
      </c>
      <c r="H9772" s="6" t="str">
        <f>VLOOKUP(F9772,'Customer Details'!$A$1:$B$3264,2,0)</f>
        <v>India</v>
      </c>
      <c r="I9772" s="7">
        <f t="shared" si="1"/>
        <v>5.9</v>
      </c>
      <c r="J9772" s="7">
        <f t="shared" si="2"/>
        <v>5.9</v>
      </c>
    </row>
    <row r="9773" ht="15.75" customHeight="1">
      <c r="A9773" s="4">
        <v>560827.0</v>
      </c>
      <c r="B9773" s="4" t="s">
        <v>338</v>
      </c>
      <c r="C9773" s="5" t="s">
        <v>339</v>
      </c>
      <c r="D9773" s="5">
        <v>10.0</v>
      </c>
      <c r="E9773" s="5">
        <v>1.25</v>
      </c>
      <c r="F9773" s="4">
        <v>14517.0</v>
      </c>
      <c r="G9773" s="6">
        <v>44582.4875</v>
      </c>
      <c r="H9773" s="6" t="str">
        <f>VLOOKUP(F9773,'Customer Details'!$A$1:$B$3264,2,0)</f>
        <v>USA</v>
      </c>
      <c r="I9773" s="7">
        <f t="shared" si="1"/>
        <v>12.5</v>
      </c>
      <c r="J9773" s="7">
        <f t="shared" si="2"/>
        <v>12.5</v>
      </c>
    </row>
    <row r="9774" ht="15.75" customHeight="1">
      <c r="A9774" s="4">
        <v>555564.0</v>
      </c>
      <c r="B9774" s="4" t="s">
        <v>1302</v>
      </c>
      <c r="C9774" s="5" t="s">
        <v>1303</v>
      </c>
      <c r="D9774" s="5">
        <v>1.0</v>
      </c>
      <c r="E9774" s="5">
        <v>0.65</v>
      </c>
      <c r="F9774" s="4">
        <v>15005.0</v>
      </c>
      <c r="G9774" s="6">
        <v>44535.62569444445</v>
      </c>
      <c r="H9774" s="6" t="str">
        <f>VLOOKUP(F9774,'Customer Details'!$A$1:$B$3264,2,0)</f>
        <v>USA</v>
      </c>
      <c r="I9774" s="7">
        <f t="shared" si="1"/>
        <v>0.65</v>
      </c>
      <c r="J9774" s="7">
        <f t="shared" si="2"/>
        <v>0.65</v>
      </c>
    </row>
    <row r="9775" ht="15.75" customHeight="1">
      <c r="A9775" s="4" t="s">
        <v>3723</v>
      </c>
      <c r="B9775" s="4">
        <v>21231.0</v>
      </c>
      <c r="C9775" s="5" t="s">
        <v>1864</v>
      </c>
      <c r="D9775" s="5">
        <v>-3.0</v>
      </c>
      <c r="E9775" s="5">
        <v>1.25</v>
      </c>
      <c r="F9775" s="4">
        <v>15312.0</v>
      </c>
      <c r="G9775" s="6">
        <v>44367.45902777778</v>
      </c>
      <c r="H9775" s="6" t="str">
        <f>VLOOKUP(F9775,'Customer Details'!$A$1:$B$3264,2,0)</f>
        <v>India</v>
      </c>
      <c r="I9775" s="7">
        <f t="shared" si="1"/>
        <v>-3.75</v>
      </c>
      <c r="J9775" s="7">
        <f t="shared" si="2"/>
        <v>3.75</v>
      </c>
    </row>
    <row r="9776" ht="15.75" customHeight="1">
      <c r="A9776" s="4">
        <v>562219.0</v>
      </c>
      <c r="B9776" s="4" t="s">
        <v>198</v>
      </c>
      <c r="C9776" s="5" t="s">
        <v>199</v>
      </c>
      <c r="D9776" s="5">
        <v>16.0</v>
      </c>
      <c r="E9776" s="5">
        <v>0.42</v>
      </c>
      <c r="F9776" s="4">
        <v>15089.0</v>
      </c>
      <c r="G9776" s="6">
        <v>44595.59305555555</v>
      </c>
      <c r="H9776" s="6" t="str">
        <f>VLOOKUP(F9776,'Customer Details'!$A$1:$B$3264,2,0)</f>
        <v>China</v>
      </c>
      <c r="I9776" s="7">
        <f t="shared" si="1"/>
        <v>6.72</v>
      </c>
      <c r="J9776" s="7">
        <f t="shared" si="2"/>
        <v>6.72</v>
      </c>
    </row>
    <row r="9777" ht="15.75" customHeight="1">
      <c r="A9777" s="4">
        <v>574691.0</v>
      </c>
      <c r="B9777" s="4" t="s">
        <v>394</v>
      </c>
      <c r="C9777" s="5" t="s">
        <v>395</v>
      </c>
      <c r="D9777" s="5">
        <v>3.0</v>
      </c>
      <c r="E9777" s="5">
        <v>0.85</v>
      </c>
      <c r="F9777" s="4">
        <v>14174.0</v>
      </c>
      <c r="G9777" s="6">
        <v>44687.55347222222</v>
      </c>
      <c r="H9777" s="6" t="str">
        <f>VLOOKUP(F9777,'Customer Details'!$A$1:$B$3264,2,0)</f>
        <v>United Kingdom</v>
      </c>
      <c r="I9777" s="7">
        <f t="shared" si="1"/>
        <v>2.55</v>
      </c>
      <c r="J9777" s="7">
        <f t="shared" si="2"/>
        <v>2.55</v>
      </c>
    </row>
    <row r="9778" ht="15.75" customHeight="1">
      <c r="A9778" s="4">
        <v>538866.0</v>
      </c>
      <c r="B9778" s="4" t="s">
        <v>511</v>
      </c>
      <c r="C9778" s="5" t="s">
        <v>512</v>
      </c>
      <c r="D9778" s="5">
        <v>1.0</v>
      </c>
      <c r="E9778" s="5">
        <v>5.95</v>
      </c>
      <c r="F9778" s="4">
        <v>17841.0</v>
      </c>
      <c r="G9778" s="6">
        <v>44361.61111111111</v>
      </c>
      <c r="H9778" s="6" t="str">
        <f>VLOOKUP(F9778,'Customer Details'!$A$1:$B$3264,2,0)</f>
        <v>India</v>
      </c>
      <c r="I9778" s="7">
        <f t="shared" si="1"/>
        <v>5.95</v>
      </c>
      <c r="J9778" s="7">
        <f t="shared" si="2"/>
        <v>5.95</v>
      </c>
    </row>
    <row r="9779" ht="15.75" customHeight="1">
      <c r="A9779" s="4">
        <v>578551.0</v>
      </c>
      <c r="B9779" s="4" t="s">
        <v>250</v>
      </c>
      <c r="C9779" s="5" t="s">
        <v>251</v>
      </c>
      <c r="D9779" s="5">
        <v>1.0</v>
      </c>
      <c r="E9779" s="5">
        <v>2.55</v>
      </c>
      <c r="F9779" s="4">
        <v>12937.0</v>
      </c>
      <c r="G9779" s="6">
        <v>44705.62847222222</v>
      </c>
      <c r="H9779" s="6" t="str">
        <f>VLOOKUP(F9779,'Customer Details'!$A$1:$B$3264,2,0)</f>
        <v>United Kingdom</v>
      </c>
      <c r="I9779" s="7">
        <f t="shared" si="1"/>
        <v>2.55</v>
      </c>
      <c r="J9779" s="7">
        <f t="shared" si="2"/>
        <v>2.55</v>
      </c>
    </row>
    <row r="9780" ht="15.75" customHeight="1">
      <c r="A9780" s="4" t="s">
        <v>3445</v>
      </c>
      <c r="B9780" s="4">
        <v>82483.0</v>
      </c>
      <c r="C9780" s="5" t="s">
        <v>347</v>
      </c>
      <c r="D9780" s="5">
        <v>-2.0</v>
      </c>
      <c r="E9780" s="5">
        <v>6.95</v>
      </c>
      <c r="F9780" s="4">
        <v>12916.0</v>
      </c>
      <c r="G9780" s="6">
        <v>44466.44930555556</v>
      </c>
      <c r="H9780" s="6" t="str">
        <f>VLOOKUP(F9780,'Customer Details'!$A$1:$B$3264,2,0)</f>
        <v>India</v>
      </c>
      <c r="I9780" s="7">
        <f t="shared" si="1"/>
        <v>-13.9</v>
      </c>
      <c r="J9780" s="7">
        <f t="shared" si="2"/>
        <v>13.9</v>
      </c>
    </row>
    <row r="9781" ht="15.75" customHeight="1">
      <c r="A9781" s="4" t="s">
        <v>3724</v>
      </c>
      <c r="B9781" s="4" t="s">
        <v>786</v>
      </c>
      <c r="C9781" s="5" t="s">
        <v>787</v>
      </c>
      <c r="D9781" s="5">
        <v>-1.0</v>
      </c>
      <c r="E9781" s="5">
        <v>1.95</v>
      </c>
      <c r="F9781" s="4">
        <v>14573.0</v>
      </c>
      <c r="G9781" s="6">
        <v>44523.51111111111</v>
      </c>
      <c r="H9781" s="6" t="str">
        <f>VLOOKUP(F9781,'Customer Details'!$A$1:$B$3264,2,0)</f>
        <v>India</v>
      </c>
      <c r="I9781" s="7">
        <f t="shared" si="1"/>
        <v>-1.95</v>
      </c>
      <c r="J9781" s="7">
        <f t="shared" si="2"/>
        <v>1.95</v>
      </c>
    </row>
    <row r="9782" ht="15.75" customHeight="1">
      <c r="A9782" s="4">
        <v>571465.0</v>
      </c>
      <c r="B9782" s="4" t="s">
        <v>46</v>
      </c>
      <c r="C9782" s="5" t="s">
        <v>47</v>
      </c>
      <c r="D9782" s="5">
        <v>1.0</v>
      </c>
      <c r="E9782" s="5">
        <v>0.85</v>
      </c>
      <c r="F9782" s="4">
        <v>14830.0</v>
      </c>
      <c r="G9782" s="6">
        <v>44668.60347222222</v>
      </c>
      <c r="H9782" s="6" t="str">
        <f>VLOOKUP(F9782,'Customer Details'!$A$1:$B$3264,2,0)</f>
        <v>China</v>
      </c>
      <c r="I9782" s="7">
        <f t="shared" si="1"/>
        <v>0.85</v>
      </c>
      <c r="J9782" s="7">
        <f t="shared" si="2"/>
        <v>0.85</v>
      </c>
    </row>
    <row r="9783" ht="15.75" customHeight="1">
      <c r="A9783" s="4">
        <v>571912.0</v>
      </c>
      <c r="B9783" s="4" t="s">
        <v>30</v>
      </c>
      <c r="C9783" s="5" t="s">
        <v>31</v>
      </c>
      <c r="D9783" s="5">
        <v>4.0</v>
      </c>
      <c r="E9783" s="5">
        <v>4.25</v>
      </c>
      <c r="F9783" s="4">
        <v>17512.0</v>
      </c>
      <c r="G9783" s="6">
        <v>44670.64305555556</v>
      </c>
      <c r="H9783" s="6" t="str">
        <f>VLOOKUP(F9783,'Customer Details'!$A$1:$B$3264,2,0)</f>
        <v>USA</v>
      </c>
      <c r="I9783" s="7">
        <f t="shared" si="1"/>
        <v>17</v>
      </c>
      <c r="J9783" s="7">
        <f t="shared" si="2"/>
        <v>17</v>
      </c>
    </row>
    <row r="9784" ht="15.75" customHeight="1">
      <c r="A9784" s="4" t="s">
        <v>3725</v>
      </c>
      <c r="B9784" s="4">
        <v>82484.0</v>
      </c>
      <c r="C9784" s="5" t="s">
        <v>37</v>
      </c>
      <c r="D9784" s="5">
        <v>-1.0</v>
      </c>
      <c r="E9784" s="5">
        <v>7.95</v>
      </c>
      <c r="F9784" s="4">
        <v>18075.0</v>
      </c>
      <c r="G9784" s="6">
        <v>44562.63472222222</v>
      </c>
      <c r="H9784" s="6" t="str">
        <f>VLOOKUP(F9784,'Customer Details'!$A$1:$B$3264,2,0)</f>
        <v>Australia</v>
      </c>
      <c r="I9784" s="7">
        <f t="shared" si="1"/>
        <v>-7.95</v>
      </c>
      <c r="J9784" s="7">
        <f t="shared" si="2"/>
        <v>7.95</v>
      </c>
    </row>
    <row r="9785" ht="15.75" customHeight="1">
      <c r="A9785" s="4">
        <v>564332.0</v>
      </c>
      <c r="B9785" s="4" t="s">
        <v>1049</v>
      </c>
      <c r="C9785" s="5" t="s">
        <v>1429</v>
      </c>
      <c r="D9785" s="5">
        <v>24.0</v>
      </c>
      <c r="E9785" s="5">
        <v>2.55</v>
      </c>
      <c r="F9785" s="4">
        <v>14407.0</v>
      </c>
      <c r="G9785" s="6">
        <v>44616.58472222222</v>
      </c>
      <c r="H9785" s="6" t="str">
        <f>VLOOKUP(F9785,'Customer Details'!$A$1:$B$3264,2,0)</f>
        <v>Australia</v>
      </c>
      <c r="I9785" s="7">
        <f t="shared" si="1"/>
        <v>61.2</v>
      </c>
      <c r="J9785" s="7">
        <f t="shared" si="2"/>
        <v>61.2</v>
      </c>
    </row>
    <row r="9786" ht="15.75" customHeight="1">
      <c r="A9786" s="4">
        <v>555284.0</v>
      </c>
      <c r="B9786" s="4" t="s">
        <v>466</v>
      </c>
      <c r="C9786" s="5" t="s">
        <v>467</v>
      </c>
      <c r="D9786" s="5">
        <v>48.0</v>
      </c>
      <c r="E9786" s="5">
        <v>0.21</v>
      </c>
      <c r="F9786" s="4">
        <v>14298.0</v>
      </c>
      <c r="G9786" s="6">
        <v>44532.40069444444</v>
      </c>
      <c r="H9786" s="6" t="str">
        <f>VLOOKUP(F9786,'Customer Details'!$A$1:$B$3264,2,0)</f>
        <v>USA</v>
      </c>
      <c r="I9786" s="7">
        <f t="shared" si="1"/>
        <v>10.08</v>
      </c>
      <c r="J9786" s="7">
        <f t="shared" si="2"/>
        <v>10.08</v>
      </c>
    </row>
    <row r="9787" ht="15.75" customHeight="1">
      <c r="A9787" s="4" t="s">
        <v>3180</v>
      </c>
      <c r="B9787" s="4">
        <v>22867.0</v>
      </c>
      <c r="C9787" s="5" t="s">
        <v>1532</v>
      </c>
      <c r="D9787" s="5">
        <v>-12.0</v>
      </c>
      <c r="E9787" s="5">
        <v>2.1</v>
      </c>
      <c r="F9787" s="4">
        <v>17460.0</v>
      </c>
      <c r="G9787" s="6">
        <v>44642.45694444444</v>
      </c>
      <c r="H9787" s="6" t="str">
        <f>VLOOKUP(F9787,'Customer Details'!$A$1:$B$3264,2,0)</f>
        <v>United Kingdom</v>
      </c>
      <c r="I9787" s="7">
        <f t="shared" si="1"/>
        <v>-25.2</v>
      </c>
      <c r="J9787" s="7">
        <f t="shared" si="2"/>
        <v>25.2</v>
      </c>
    </row>
    <row r="9788" ht="15.75" customHeight="1">
      <c r="A9788" s="4">
        <v>559814.0</v>
      </c>
      <c r="B9788" s="4" t="s">
        <v>32</v>
      </c>
      <c r="C9788" s="5" t="s">
        <v>33</v>
      </c>
      <c r="D9788" s="5">
        <v>8.0</v>
      </c>
      <c r="E9788" s="5">
        <v>4.15</v>
      </c>
      <c r="F9788" s="4">
        <v>15544.0</v>
      </c>
      <c r="G9788" s="6">
        <v>44573.65902777778</v>
      </c>
      <c r="H9788" s="6" t="str">
        <f>VLOOKUP(F9788,'Customer Details'!$A$1:$B$3264,2,0)</f>
        <v>Australia</v>
      </c>
      <c r="I9788" s="7">
        <f t="shared" si="1"/>
        <v>33.2</v>
      </c>
      <c r="J9788" s="7">
        <f t="shared" si="2"/>
        <v>33.2</v>
      </c>
    </row>
    <row r="9789" ht="15.75" customHeight="1">
      <c r="A9789" s="4">
        <v>559684.0</v>
      </c>
      <c r="B9789" s="4" t="s">
        <v>152</v>
      </c>
      <c r="C9789" s="5" t="s">
        <v>153</v>
      </c>
      <c r="D9789" s="5">
        <v>6.0</v>
      </c>
      <c r="E9789" s="5">
        <v>5.45</v>
      </c>
      <c r="F9789" s="4">
        <v>14367.0</v>
      </c>
      <c r="G9789" s="6">
        <v>44572.62847222222</v>
      </c>
      <c r="H9789" s="6" t="str">
        <f>VLOOKUP(F9789,'Customer Details'!$A$1:$B$3264,2,0)</f>
        <v>USA</v>
      </c>
      <c r="I9789" s="7">
        <f t="shared" si="1"/>
        <v>32.7</v>
      </c>
      <c r="J9789" s="7">
        <f t="shared" si="2"/>
        <v>32.7</v>
      </c>
    </row>
    <row r="9790" ht="15.75" customHeight="1">
      <c r="A9790" s="4">
        <v>569668.0</v>
      </c>
      <c r="B9790" s="4" t="s">
        <v>38</v>
      </c>
      <c r="C9790" s="5" t="s">
        <v>39</v>
      </c>
      <c r="D9790" s="5">
        <v>6.0</v>
      </c>
      <c r="E9790" s="5">
        <v>2.95</v>
      </c>
      <c r="F9790" s="4">
        <v>16040.0</v>
      </c>
      <c r="G9790" s="6">
        <v>44656.57430555556</v>
      </c>
      <c r="H9790" s="6" t="str">
        <f>VLOOKUP(F9790,'Customer Details'!$A$1:$B$3264,2,0)</f>
        <v>India</v>
      </c>
      <c r="I9790" s="7">
        <f t="shared" si="1"/>
        <v>17.7</v>
      </c>
      <c r="J9790" s="7">
        <f t="shared" si="2"/>
        <v>17.7</v>
      </c>
    </row>
    <row r="9791" ht="15.75" customHeight="1">
      <c r="A9791" s="4">
        <v>562912.0</v>
      </c>
      <c r="B9791" s="4" t="s">
        <v>380</v>
      </c>
      <c r="C9791" s="5" t="s">
        <v>381</v>
      </c>
      <c r="D9791" s="5">
        <v>1.0</v>
      </c>
      <c r="E9791" s="5">
        <v>7.95</v>
      </c>
      <c r="F9791" s="4">
        <v>15311.0</v>
      </c>
      <c r="G9791" s="6">
        <v>44602.55208333334</v>
      </c>
      <c r="H9791" s="6" t="str">
        <f>VLOOKUP(F9791,'Customer Details'!$A$1:$B$3264,2,0)</f>
        <v>USA</v>
      </c>
      <c r="I9791" s="7">
        <f t="shared" si="1"/>
        <v>7.95</v>
      </c>
      <c r="J9791" s="7">
        <f t="shared" si="2"/>
        <v>7.95</v>
      </c>
    </row>
    <row r="9792" ht="15.75" customHeight="1">
      <c r="A9792" s="4">
        <v>562313.0</v>
      </c>
      <c r="B9792" s="4" t="s">
        <v>952</v>
      </c>
      <c r="C9792" s="5" t="s">
        <v>953</v>
      </c>
      <c r="D9792" s="5">
        <v>5.0</v>
      </c>
      <c r="E9792" s="5">
        <v>3.95</v>
      </c>
      <c r="F9792" s="4">
        <v>14640.0</v>
      </c>
      <c r="G9792" s="6">
        <v>44596.48472222222</v>
      </c>
      <c r="H9792" s="6" t="str">
        <f>VLOOKUP(F9792,'Customer Details'!$A$1:$B$3264,2,0)</f>
        <v>United Kingdom</v>
      </c>
      <c r="I9792" s="7">
        <f t="shared" si="1"/>
        <v>19.75</v>
      </c>
      <c r="J9792" s="7">
        <f t="shared" si="2"/>
        <v>19.75</v>
      </c>
    </row>
    <row r="9793" ht="15.75" customHeight="1">
      <c r="A9793" s="4">
        <v>564061.0</v>
      </c>
      <c r="B9793" s="4" t="s">
        <v>54</v>
      </c>
      <c r="C9793" s="5" t="s">
        <v>55</v>
      </c>
      <c r="D9793" s="5">
        <v>3.0</v>
      </c>
      <c r="E9793" s="5">
        <v>5.95</v>
      </c>
      <c r="F9793" s="4">
        <v>14505.0</v>
      </c>
      <c r="G9793" s="6">
        <v>44614.60972222222</v>
      </c>
      <c r="H9793" s="6" t="str">
        <f>VLOOKUP(F9793,'Customer Details'!$A$1:$B$3264,2,0)</f>
        <v>Australia</v>
      </c>
      <c r="I9793" s="7">
        <f t="shared" si="1"/>
        <v>17.85</v>
      </c>
      <c r="J9793" s="7">
        <f t="shared" si="2"/>
        <v>17.85</v>
      </c>
    </row>
    <row r="9794" ht="15.75" customHeight="1">
      <c r="A9794" s="4">
        <v>537135.0</v>
      </c>
      <c r="B9794" s="4" t="s">
        <v>32</v>
      </c>
      <c r="C9794" s="5" t="s">
        <v>370</v>
      </c>
      <c r="D9794" s="5">
        <v>2.0</v>
      </c>
      <c r="E9794" s="5">
        <v>3.75</v>
      </c>
      <c r="F9794" s="4">
        <v>17059.0</v>
      </c>
      <c r="G9794" s="6">
        <v>44352.52430555555</v>
      </c>
      <c r="H9794" s="6" t="str">
        <f>VLOOKUP(F9794,'Customer Details'!$A$1:$B$3264,2,0)</f>
        <v>USA</v>
      </c>
      <c r="I9794" s="7">
        <f t="shared" si="1"/>
        <v>7.5</v>
      </c>
      <c r="J9794" s="7">
        <f t="shared" si="2"/>
        <v>7.5</v>
      </c>
    </row>
    <row r="9795" ht="15.75" customHeight="1">
      <c r="A9795" s="4">
        <v>541293.0</v>
      </c>
      <c r="B9795" s="4" t="s">
        <v>67</v>
      </c>
      <c r="C9795" s="5" t="s">
        <v>68</v>
      </c>
      <c r="D9795" s="5">
        <v>2.0</v>
      </c>
      <c r="E9795" s="5">
        <v>1.95</v>
      </c>
      <c r="F9795" s="4">
        <v>15311.0</v>
      </c>
      <c r="G9795" s="6">
        <v>44394.56875</v>
      </c>
      <c r="H9795" s="6" t="str">
        <f>VLOOKUP(F9795,'Customer Details'!$A$1:$B$3264,2,0)</f>
        <v>USA</v>
      </c>
      <c r="I9795" s="7">
        <f t="shared" si="1"/>
        <v>3.9</v>
      </c>
      <c r="J9795" s="7">
        <f t="shared" si="2"/>
        <v>3.9</v>
      </c>
    </row>
    <row r="9796" ht="15.75" customHeight="1">
      <c r="A9796" s="4">
        <v>569026.0</v>
      </c>
      <c r="B9796" s="4" t="s">
        <v>22</v>
      </c>
      <c r="C9796" s="5" t="s">
        <v>23</v>
      </c>
      <c r="D9796" s="5">
        <v>10.0</v>
      </c>
      <c r="E9796" s="5">
        <v>2.08</v>
      </c>
      <c r="F9796" s="4">
        <v>16101.0</v>
      </c>
      <c r="G9796" s="6">
        <v>44650.42916666667</v>
      </c>
      <c r="H9796" s="6" t="str">
        <f>VLOOKUP(F9796,'Customer Details'!$A$1:$B$3264,2,0)</f>
        <v>United Kingdom</v>
      </c>
      <c r="I9796" s="7">
        <f t="shared" si="1"/>
        <v>20.8</v>
      </c>
      <c r="J9796" s="7">
        <f t="shared" si="2"/>
        <v>20.8</v>
      </c>
    </row>
    <row r="9797" ht="15.75" customHeight="1">
      <c r="A9797" s="4">
        <v>547672.0</v>
      </c>
      <c r="B9797" s="4" t="s">
        <v>1261</v>
      </c>
      <c r="C9797" s="5" t="s">
        <v>1262</v>
      </c>
      <c r="D9797" s="5">
        <v>24.0</v>
      </c>
      <c r="E9797" s="5">
        <v>0.39</v>
      </c>
      <c r="F9797" s="4">
        <v>17754.0</v>
      </c>
      <c r="G9797" s="6">
        <v>44463.57916666667</v>
      </c>
      <c r="H9797" s="6" t="str">
        <f>VLOOKUP(F9797,'Customer Details'!$A$1:$B$3264,2,0)</f>
        <v>United Kingdom</v>
      </c>
      <c r="I9797" s="7">
        <f t="shared" si="1"/>
        <v>9.36</v>
      </c>
      <c r="J9797" s="7">
        <f t="shared" si="2"/>
        <v>9.36</v>
      </c>
    </row>
    <row r="9798" ht="15.75" customHeight="1">
      <c r="A9798" s="4">
        <v>578479.0</v>
      </c>
      <c r="B9798" s="4">
        <v>23293.0</v>
      </c>
      <c r="C9798" s="5" t="s">
        <v>3667</v>
      </c>
      <c r="D9798" s="5">
        <v>1.0</v>
      </c>
      <c r="E9798" s="5">
        <v>0.83</v>
      </c>
      <c r="F9798" s="4">
        <v>15858.0</v>
      </c>
      <c r="G9798" s="6">
        <v>44705.53333333333</v>
      </c>
      <c r="H9798" s="6" t="str">
        <f>VLOOKUP(F9798,'Customer Details'!$A$1:$B$3264,2,0)</f>
        <v>United Kingdom</v>
      </c>
      <c r="I9798" s="7">
        <f t="shared" si="1"/>
        <v>0.83</v>
      </c>
      <c r="J9798" s="7">
        <f t="shared" si="2"/>
        <v>0.83</v>
      </c>
    </row>
    <row r="9799" ht="15.75" customHeight="1">
      <c r="A9799" s="4">
        <v>539981.0</v>
      </c>
      <c r="B9799" s="4" t="s">
        <v>22</v>
      </c>
      <c r="C9799" s="5" t="s">
        <v>23</v>
      </c>
      <c r="D9799" s="5">
        <v>10.0</v>
      </c>
      <c r="E9799" s="5">
        <v>1.95</v>
      </c>
      <c r="F9799" s="4">
        <v>13304.0</v>
      </c>
      <c r="G9799" s="6">
        <v>44370.60763888889</v>
      </c>
      <c r="H9799" s="6" t="str">
        <f>VLOOKUP(F9799,'Customer Details'!$A$1:$B$3264,2,0)</f>
        <v>USA</v>
      </c>
      <c r="I9799" s="7">
        <f t="shared" si="1"/>
        <v>19.5</v>
      </c>
      <c r="J9799" s="7">
        <f t="shared" si="2"/>
        <v>19.5</v>
      </c>
    </row>
    <row r="9800" ht="15.75" customHeight="1">
      <c r="A9800" s="4" t="s">
        <v>3726</v>
      </c>
      <c r="B9800" s="4">
        <v>22191.0</v>
      </c>
      <c r="C9800" s="5" t="s">
        <v>317</v>
      </c>
      <c r="D9800" s="5">
        <v>-1.0</v>
      </c>
      <c r="E9800" s="5">
        <v>8.5</v>
      </c>
      <c r="F9800" s="4">
        <v>14834.0</v>
      </c>
      <c r="G9800" s="6">
        <v>44490.69583333333</v>
      </c>
      <c r="H9800" s="6" t="str">
        <f>VLOOKUP(F9800,'Customer Details'!$A$1:$B$3264,2,0)</f>
        <v>USA</v>
      </c>
      <c r="I9800" s="7">
        <f t="shared" si="1"/>
        <v>-8.5</v>
      </c>
      <c r="J9800" s="7">
        <f t="shared" si="2"/>
        <v>8.5</v>
      </c>
    </row>
    <row r="9801" ht="15.75" customHeight="1">
      <c r="A9801" s="4">
        <v>569901.0</v>
      </c>
      <c r="B9801" s="4" t="s">
        <v>87</v>
      </c>
      <c r="C9801" s="5" t="s">
        <v>88</v>
      </c>
      <c r="D9801" s="5">
        <v>2.0</v>
      </c>
      <c r="E9801" s="5">
        <v>4.15</v>
      </c>
      <c r="F9801" s="4">
        <v>12923.0</v>
      </c>
      <c r="G9801" s="6">
        <v>44657.68055555555</v>
      </c>
      <c r="H9801" s="6" t="str">
        <f>VLOOKUP(F9801,'Customer Details'!$A$1:$B$3264,2,0)</f>
        <v>USA</v>
      </c>
      <c r="I9801" s="7">
        <f t="shared" si="1"/>
        <v>8.3</v>
      </c>
      <c r="J9801" s="7">
        <f t="shared" si="2"/>
        <v>8.3</v>
      </c>
    </row>
    <row r="9802" ht="15.75" customHeight="1">
      <c r="A9802" s="4" t="s">
        <v>2974</v>
      </c>
      <c r="B9802" s="4">
        <v>22665.0</v>
      </c>
      <c r="C9802" s="5" t="s">
        <v>3119</v>
      </c>
      <c r="D9802" s="5">
        <v>-3.0</v>
      </c>
      <c r="E9802" s="5">
        <v>2.95</v>
      </c>
      <c r="F9802" s="4">
        <v>17069.0</v>
      </c>
      <c r="G9802" s="6">
        <v>44370.48611111111</v>
      </c>
      <c r="H9802" s="6" t="str">
        <f>VLOOKUP(F9802,'Customer Details'!$A$1:$B$3264,2,0)</f>
        <v>United Kingdom</v>
      </c>
      <c r="I9802" s="7">
        <f t="shared" si="1"/>
        <v>-8.85</v>
      </c>
      <c r="J9802" s="7">
        <f t="shared" si="2"/>
        <v>8.85</v>
      </c>
    </row>
    <row r="9803" ht="15.75" customHeight="1">
      <c r="A9803" s="4">
        <v>537405.0</v>
      </c>
      <c r="B9803" s="4" t="s">
        <v>905</v>
      </c>
      <c r="C9803" s="5" t="s">
        <v>906</v>
      </c>
      <c r="D9803" s="5">
        <v>1.0</v>
      </c>
      <c r="E9803" s="5">
        <v>5.45</v>
      </c>
      <c r="F9803" s="4">
        <v>17841.0</v>
      </c>
      <c r="G9803" s="6">
        <v>44353.61875</v>
      </c>
      <c r="H9803" s="6" t="str">
        <f>VLOOKUP(F9803,'Customer Details'!$A$1:$B$3264,2,0)</f>
        <v>India</v>
      </c>
      <c r="I9803" s="7">
        <f t="shared" si="1"/>
        <v>5.45</v>
      </c>
      <c r="J9803" s="7">
        <f t="shared" si="2"/>
        <v>5.45</v>
      </c>
    </row>
    <row r="9804" ht="15.75" customHeight="1">
      <c r="A9804" s="4">
        <v>553141.0</v>
      </c>
      <c r="B9804" s="4" t="s">
        <v>1017</v>
      </c>
      <c r="C9804" s="5" t="s">
        <v>1018</v>
      </c>
      <c r="D9804" s="5">
        <v>2.0</v>
      </c>
      <c r="E9804" s="5">
        <v>0.39</v>
      </c>
      <c r="F9804" s="4">
        <v>15907.0</v>
      </c>
      <c r="G9804" s="6">
        <v>44513.54236111111</v>
      </c>
      <c r="H9804" s="6" t="str">
        <f>VLOOKUP(F9804,'Customer Details'!$A$1:$B$3264,2,0)</f>
        <v>United Kingdom</v>
      </c>
      <c r="I9804" s="7">
        <f t="shared" si="1"/>
        <v>0.78</v>
      </c>
      <c r="J9804" s="7">
        <f t="shared" si="2"/>
        <v>0.78</v>
      </c>
    </row>
    <row r="9805" ht="15.75" customHeight="1">
      <c r="A9805" s="4" t="s">
        <v>601</v>
      </c>
      <c r="B9805" s="4">
        <v>82482.0</v>
      </c>
      <c r="C9805" s="5" t="s">
        <v>917</v>
      </c>
      <c r="D9805" s="5">
        <v>-6.0</v>
      </c>
      <c r="E9805" s="5">
        <v>2.55</v>
      </c>
      <c r="F9805" s="4">
        <v>16717.0</v>
      </c>
      <c r="G9805" s="6">
        <v>44579.6</v>
      </c>
      <c r="H9805" s="6" t="str">
        <f>VLOOKUP(F9805,'Customer Details'!$A$1:$B$3264,2,0)</f>
        <v>China</v>
      </c>
      <c r="I9805" s="7">
        <f t="shared" si="1"/>
        <v>-15.3</v>
      </c>
      <c r="J9805" s="7">
        <f t="shared" si="2"/>
        <v>15.3</v>
      </c>
    </row>
    <row r="9806" ht="15.75" customHeight="1">
      <c r="A9806" s="4">
        <v>545082.0</v>
      </c>
      <c r="B9806" s="4" t="s">
        <v>112</v>
      </c>
      <c r="C9806" s="5" t="s">
        <v>113</v>
      </c>
      <c r="D9806" s="5">
        <v>4.0</v>
      </c>
      <c r="E9806" s="5">
        <v>4.25</v>
      </c>
      <c r="F9806" s="4">
        <v>16992.0</v>
      </c>
      <c r="G9806" s="6">
        <v>44436.44236111111</v>
      </c>
      <c r="H9806" s="6" t="str">
        <f>VLOOKUP(F9806,'Customer Details'!$A$1:$B$3264,2,0)</f>
        <v>USA</v>
      </c>
      <c r="I9806" s="7">
        <f t="shared" si="1"/>
        <v>17</v>
      </c>
      <c r="J9806" s="7">
        <f t="shared" si="2"/>
        <v>17</v>
      </c>
    </row>
    <row r="9807" ht="15.75" customHeight="1">
      <c r="A9807" s="4">
        <v>541414.0</v>
      </c>
      <c r="B9807" s="4">
        <v>82600.0</v>
      </c>
      <c r="C9807" s="5" t="s">
        <v>3727</v>
      </c>
      <c r="D9807" s="5">
        <v>1.0</v>
      </c>
      <c r="E9807" s="5">
        <v>2.1</v>
      </c>
      <c r="F9807" s="4">
        <v>18212.0</v>
      </c>
      <c r="G9807" s="6">
        <v>44394.67638888889</v>
      </c>
      <c r="H9807" s="6" t="str">
        <f>VLOOKUP(F9807,'Customer Details'!$A$1:$B$3264,2,0)</f>
        <v>USA</v>
      </c>
      <c r="I9807" s="7">
        <f t="shared" si="1"/>
        <v>2.1</v>
      </c>
      <c r="J9807" s="7">
        <f t="shared" si="2"/>
        <v>2.1</v>
      </c>
    </row>
    <row r="9808" ht="15.75" customHeight="1">
      <c r="A9808" s="4">
        <v>578941.0</v>
      </c>
      <c r="B9808" s="4" t="s">
        <v>291</v>
      </c>
      <c r="C9808" s="5" t="s">
        <v>292</v>
      </c>
      <c r="D9808" s="5">
        <v>36.0</v>
      </c>
      <c r="E9808" s="5">
        <v>0.19</v>
      </c>
      <c r="F9808" s="4">
        <v>16024.0</v>
      </c>
      <c r="G9808" s="6">
        <v>44708.55972222222</v>
      </c>
      <c r="H9808" s="6" t="str">
        <f>VLOOKUP(F9808,'Customer Details'!$A$1:$B$3264,2,0)</f>
        <v>China</v>
      </c>
      <c r="I9808" s="7">
        <f t="shared" si="1"/>
        <v>6.84</v>
      </c>
      <c r="J9808" s="7">
        <f t="shared" si="2"/>
        <v>6.84</v>
      </c>
    </row>
    <row r="9809" ht="15.75" customHeight="1">
      <c r="A9809" s="4">
        <v>574250.0</v>
      </c>
      <c r="B9809" s="4" t="s">
        <v>1267</v>
      </c>
      <c r="C9809" s="5" t="s">
        <v>1268</v>
      </c>
      <c r="D9809" s="5">
        <v>6.0</v>
      </c>
      <c r="E9809" s="5">
        <v>0.39</v>
      </c>
      <c r="F9809" s="4">
        <v>17634.0</v>
      </c>
      <c r="G9809" s="6">
        <v>44684.54791666667</v>
      </c>
      <c r="H9809" s="6" t="str">
        <f>VLOOKUP(F9809,'Customer Details'!$A$1:$B$3264,2,0)</f>
        <v>China</v>
      </c>
      <c r="I9809" s="7">
        <f t="shared" si="1"/>
        <v>2.34</v>
      </c>
      <c r="J9809" s="7">
        <f t="shared" si="2"/>
        <v>2.34</v>
      </c>
    </row>
    <row r="9810" ht="15.75" customHeight="1">
      <c r="A9810" s="4">
        <v>547538.0</v>
      </c>
      <c r="B9810" s="4" t="s">
        <v>67</v>
      </c>
      <c r="C9810" s="5" t="s">
        <v>68</v>
      </c>
      <c r="D9810" s="5">
        <v>10.0</v>
      </c>
      <c r="E9810" s="5">
        <v>1.95</v>
      </c>
      <c r="F9810" s="4">
        <v>13534.0</v>
      </c>
      <c r="G9810" s="6">
        <v>44462.63680555556</v>
      </c>
      <c r="H9810" s="6" t="str">
        <f>VLOOKUP(F9810,'Customer Details'!$A$1:$B$3264,2,0)</f>
        <v>United Kingdom</v>
      </c>
      <c r="I9810" s="7">
        <f t="shared" si="1"/>
        <v>19.5</v>
      </c>
      <c r="J9810" s="7">
        <f t="shared" si="2"/>
        <v>19.5</v>
      </c>
    </row>
    <row r="9811" ht="15.75" customHeight="1">
      <c r="A9811" s="4">
        <v>537248.0</v>
      </c>
      <c r="B9811" s="4" t="s">
        <v>1956</v>
      </c>
      <c r="C9811" s="5" t="s">
        <v>3728</v>
      </c>
      <c r="D9811" s="5">
        <v>6.0</v>
      </c>
      <c r="E9811" s="5">
        <v>1.65</v>
      </c>
      <c r="F9811" s="4">
        <v>15899.0</v>
      </c>
      <c r="G9811" s="6">
        <v>44353.44166666667</v>
      </c>
      <c r="H9811" s="6" t="str">
        <f>VLOOKUP(F9811,'Customer Details'!$A$1:$B$3264,2,0)</f>
        <v>United Kingdom</v>
      </c>
      <c r="I9811" s="7">
        <f t="shared" si="1"/>
        <v>9.9</v>
      </c>
      <c r="J9811" s="7">
        <f t="shared" si="2"/>
        <v>9.9</v>
      </c>
    </row>
    <row r="9812" ht="15.75" customHeight="1">
      <c r="A9812" s="4">
        <v>556244.0</v>
      </c>
      <c r="B9812" s="4" t="s">
        <v>1734</v>
      </c>
      <c r="C9812" s="5" t="s">
        <v>1735</v>
      </c>
      <c r="D9812" s="5">
        <v>2.0</v>
      </c>
      <c r="E9812" s="5">
        <v>7.95</v>
      </c>
      <c r="F9812" s="4">
        <v>15867.0</v>
      </c>
      <c r="G9812" s="6">
        <v>44539.67222222222</v>
      </c>
      <c r="H9812" s="6" t="str">
        <f>VLOOKUP(F9812,'Customer Details'!$A$1:$B$3264,2,0)</f>
        <v>Australia</v>
      </c>
      <c r="I9812" s="7">
        <f t="shared" si="1"/>
        <v>15.9</v>
      </c>
      <c r="J9812" s="7">
        <f t="shared" si="2"/>
        <v>15.9</v>
      </c>
    </row>
    <row r="9813" ht="15.75" customHeight="1">
      <c r="A9813" s="4">
        <v>580632.0</v>
      </c>
      <c r="B9813" s="4" t="s">
        <v>320</v>
      </c>
      <c r="C9813" s="5" t="s">
        <v>570</v>
      </c>
      <c r="D9813" s="5">
        <v>2.0</v>
      </c>
      <c r="E9813" s="5">
        <v>2.95</v>
      </c>
      <c r="F9813" s="4">
        <v>16360.0</v>
      </c>
      <c r="G9813" s="6">
        <v>44717.51111111111</v>
      </c>
      <c r="H9813" s="6" t="str">
        <f>VLOOKUP(F9813,'Customer Details'!$A$1:$B$3264,2,0)</f>
        <v>United Kingdom</v>
      </c>
      <c r="I9813" s="7">
        <f t="shared" si="1"/>
        <v>5.9</v>
      </c>
      <c r="J9813" s="7">
        <f t="shared" si="2"/>
        <v>5.9</v>
      </c>
    </row>
    <row r="9814" ht="15.75" customHeight="1">
      <c r="A9814" s="4">
        <v>546911.0</v>
      </c>
      <c r="B9814" s="4" t="s">
        <v>1998</v>
      </c>
      <c r="C9814" s="5" t="s">
        <v>1999</v>
      </c>
      <c r="D9814" s="5">
        <v>12.0</v>
      </c>
      <c r="E9814" s="5">
        <v>1.95</v>
      </c>
      <c r="F9814" s="4">
        <v>17725.0</v>
      </c>
      <c r="G9814" s="6">
        <v>44456.82430555556</v>
      </c>
      <c r="H9814" s="6" t="str">
        <f>VLOOKUP(F9814,'Customer Details'!$A$1:$B$3264,2,0)</f>
        <v>India</v>
      </c>
      <c r="I9814" s="7">
        <f t="shared" si="1"/>
        <v>23.4</v>
      </c>
      <c r="J9814" s="7">
        <f t="shared" si="2"/>
        <v>23.4</v>
      </c>
    </row>
    <row r="9815" ht="15.75" customHeight="1">
      <c r="A9815" s="4">
        <v>549980.0</v>
      </c>
      <c r="B9815" s="4" t="s">
        <v>165</v>
      </c>
      <c r="C9815" s="5" t="s">
        <v>166</v>
      </c>
      <c r="D9815" s="5">
        <v>4.0</v>
      </c>
      <c r="E9815" s="5">
        <v>1.25</v>
      </c>
      <c r="F9815" s="4">
        <v>14062.0</v>
      </c>
      <c r="G9815" s="6">
        <v>44482.65</v>
      </c>
      <c r="H9815" s="6" t="str">
        <f>VLOOKUP(F9815,'Customer Details'!$A$1:$B$3264,2,0)</f>
        <v>United Kingdom</v>
      </c>
      <c r="I9815" s="7">
        <f t="shared" si="1"/>
        <v>5</v>
      </c>
      <c r="J9815" s="7">
        <f t="shared" si="2"/>
        <v>5</v>
      </c>
    </row>
    <row r="9816" ht="15.75" customHeight="1">
      <c r="A9816" s="4" t="s">
        <v>3729</v>
      </c>
      <c r="B9816" s="4">
        <v>22969.0</v>
      </c>
      <c r="C9816" s="5" t="s">
        <v>3730</v>
      </c>
      <c r="D9816" s="5">
        <v>-1.0</v>
      </c>
      <c r="E9816" s="5">
        <v>1.45</v>
      </c>
      <c r="F9816" s="4">
        <v>14299.0</v>
      </c>
      <c r="G9816" s="6">
        <v>44713.35555555556</v>
      </c>
      <c r="H9816" s="6" t="str">
        <f>VLOOKUP(F9816,'Customer Details'!$A$1:$B$3264,2,0)</f>
        <v>Australia</v>
      </c>
      <c r="I9816" s="7">
        <f t="shared" si="1"/>
        <v>-1.45</v>
      </c>
      <c r="J9816" s="7">
        <f t="shared" si="2"/>
        <v>1.45</v>
      </c>
    </row>
    <row r="9817" ht="15.75" customHeight="1">
      <c r="A9817" s="4" t="s">
        <v>3731</v>
      </c>
      <c r="B9817" s="4">
        <v>22197.0</v>
      </c>
      <c r="C9817" s="5" t="s">
        <v>378</v>
      </c>
      <c r="D9817" s="5">
        <v>-2.0</v>
      </c>
      <c r="E9817" s="5">
        <v>0.85</v>
      </c>
      <c r="F9817" s="4">
        <v>16779.0</v>
      </c>
      <c r="G9817" s="6">
        <v>44409.66458333333</v>
      </c>
      <c r="H9817" s="6" t="str">
        <f>VLOOKUP(F9817,'Customer Details'!$A$1:$B$3264,2,0)</f>
        <v>Australia</v>
      </c>
      <c r="I9817" s="7">
        <f t="shared" si="1"/>
        <v>-1.7</v>
      </c>
      <c r="J9817" s="7">
        <f t="shared" si="2"/>
        <v>1.7</v>
      </c>
    </row>
    <row r="9818" ht="15.75" customHeight="1">
      <c r="A9818" s="4">
        <v>539041.0</v>
      </c>
      <c r="B9818" s="4" t="s">
        <v>2079</v>
      </c>
      <c r="C9818" s="5" t="s">
        <v>2080</v>
      </c>
      <c r="D9818" s="5">
        <v>24.0</v>
      </c>
      <c r="E9818" s="5">
        <v>0.5</v>
      </c>
      <c r="F9818" s="4">
        <v>15456.0</v>
      </c>
      <c r="G9818" s="6">
        <v>44362.64861111111</v>
      </c>
      <c r="H9818" s="6" t="str">
        <f>VLOOKUP(F9818,'Customer Details'!$A$1:$B$3264,2,0)</f>
        <v>Australia</v>
      </c>
      <c r="I9818" s="7">
        <f t="shared" si="1"/>
        <v>12</v>
      </c>
      <c r="J9818" s="7">
        <f t="shared" si="2"/>
        <v>12</v>
      </c>
    </row>
    <row r="9819" ht="15.75" customHeight="1">
      <c r="A9819" s="4">
        <v>560444.0</v>
      </c>
      <c r="B9819" s="4" t="s">
        <v>48</v>
      </c>
      <c r="C9819" s="5" t="s">
        <v>49</v>
      </c>
      <c r="D9819" s="5">
        <v>3.0</v>
      </c>
      <c r="E9819" s="5">
        <v>2.08</v>
      </c>
      <c r="F9819" s="4">
        <v>13764.0</v>
      </c>
      <c r="G9819" s="6">
        <v>44579.71875</v>
      </c>
      <c r="H9819" s="6" t="str">
        <f>VLOOKUP(F9819,'Customer Details'!$A$1:$B$3264,2,0)</f>
        <v>United Kingdom</v>
      </c>
      <c r="I9819" s="7">
        <f t="shared" si="1"/>
        <v>6.24</v>
      </c>
      <c r="J9819" s="7">
        <f t="shared" si="2"/>
        <v>6.24</v>
      </c>
    </row>
    <row r="9820" ht="15.75" customHeight="1">
      <c r="A9820" s="4">
        <v>575936.0</v>
      </c>
      <c r="B9820" s="4" t="s">
        <v>581</v>
      </c>
      <c r="C9820" s="5" t="s">
        <v>582</v>
      </c>
      <c r="D9820" s="5">
        <v>8.0</v>
      </c>
      <c r="E9820" s="5">
        <v>1.25</v>
      </c>
      <c r="F9820" s="4">
        <v>17041.0</v>
      </c>
      <c r="G9820" s="6">
        <v>44694.47291666667</v>
      </c>
      <c r="H9820" s="6" t="str">
        <f>VLOOKUP(F9820,'Customer Details'!$A$1:$B$3264,2,0)</f>
        <v>China</v>
      </c>
      <c r="I9820" s="7">
        <f t="shared" si="1"/>
        <v>10</v>
      </c>
      <c r="J9820" s="7">
        <f t="shared" si="2"/>
        <v>10</v>
      </c>
    </row>
    <row r="9821" ht="15.75" customHeight="1">
      <c r="A9821" s="4">
        <v>552643.0</v>
      </c>
      <c r="B9821" s="4" t="s">
        <v>260</v>
      </c>
      <c r="C9821" s="5" t="s">
        <v>261</v>
      </c>
      <c r="D9821" s="5">
        <v>1.0</v>
      </c>
      <c r="E9821" s="5">
        <v>2.1</v>
      </c>
      <c r="F9821" s="4">
        <v>16791.0</v>
      </c>
      <c r="G9821" s="6">
        <v>44510.55833333333</v>
      </c>
      <c r="H9821" s="6" t="str">
        <f>VLOOKUP(F9821,'Customer Details'!$A$1:$B$3264,2,0)</f>
        <v>India</v>
      </c>
      <c r="I9821" s="7">
        <f t="shared" si="1"/>
        <v>2.1</v>
      </c>
      <c r="J9821" s="7">
        <f t="shared" si="2"/>
        <v>2.1</v>
      </c>
    </row>
    <row r="9822" ht="15.75" customHeight="1">
      <c r="A9822" s="4">
        <v>574749.0</v>
      </c>
      <c r="B9822" s="4" t="s">
        <v>1084</v>
      </c>
      <c r="C9822" s="5" t="s">
        <v>1085</v>
      </c>
      <c r="D9822" s="5">
        <v>24.0</v>
      </c>
      <c r="E9822" s="5">
        <v>1.25</v>
      </c>
      <c r="F9822" s="4">
        <v>15150.0</v>
      </c>
      <c r="G9822" s="6">
        <v>44688.37083333333</v>
      </c>
      <c r="H9822" s="6" t="str">
        <f>VLOOKUP(F9822,'Customer Details'!$A$1:$B$3264,2,0)</f>
        <v>India</v>
      </c>
      <c r="I9822" s="7">
        <f t="shared" si="1"/>
        <v>30</v>
      </c>
      <c r="J9822" s="7">
        <f t="shared" si="2"/>
        <v>30</v>
      </c>
    </row>
    <row r="9823" ht="15.75" customHeight="1">
      <c r="A9823" s="4">
        <v>551809.0</v>
      </c>
      <c r="B9823" s="4" t="s">
        <v>75</v>
      </c>
      <c r="C9823" s="5" t="s">
        <v>76</v>
      </c>
      <c r="D9823" s="5">
        <v>50.0</v>
      </c>
      <c r="E9823" s="5">
        <v>4.65</v>
      </c>
      <c r="F9823" s="4">
        <v>17511.0</v>
      </c>
      <c r="G9823" s="6">
        <v>44504.48055555556</v>
      </c>
      <c r="H9823" s="6" t="str">
        <f>VLOOKUP(F9823,'Customer Details'!$A$1:$B$3264,2,0)</f>
        <v>United Kingdom</v>
      </c>
      <c r="I9823" s="7">
        <f t="shared" si="1"/>
        <v>232.5</v>
      </c>
      <c r="J9823" s="7">
        <f t="shared" si="2"/>
        <v>232.5</v>
      </c>
    </row>
    <row r="9824" ht="15.75" customHeight="1">
      <c r="A9824" s="4">
        <v>570111.0</v>
      </c>
      <c r="B9824" s="4" t="s">
        <v>1405</v>
      </c>
      <c r="C9824" s="5" t="s">
        <v>1406</v>
      </c>
      <c r="D9824" s="5">
        <v>2.0</v>
      </c>
      <c r="E9824" s="5">
        <v>0.38</v>
      </c>
      <c r="F9824" s="4">
        <v>15005.0</v>
      </c>
      <c r="G9824" s="6">
        <v>44658.51944444444</v>
      </c>
      <c r="H9824" s="6" t="str">
        <f>VLOOKUP(F9824,'Customer Details'!$A$1:$B$3264,2,0)</f>
        <v>USA</v>
      </c>
      <c r="I9824" s="7">
        <f t="shared" si="1"/>
        <v>0.76</v>
      </c>
      <c r="J9824" s="7">
        <f t="shared" si="2"/>
        <v>0.76</v>
      </c>
    </row>
    <row r="9825" ht="15.75" customHeight="1">
      <c r="A9825" s="4" t="s">
        <v>3732</v>
      </c>
      <c r="B9825" s="4">
        <v>23084.0</v>
      </c>
      <c r="C9825" s="5" t="s">
        <v>1145</v>
      </c>
      <c r="D9825" s="5">
        <v>-4.0</v>
      </c>
      <c r="E9825" s="5">
        <v>2.08</v>
      </c>
      <c r="F9825" s="4">
        <v>17924.0</v>
      </c>
      <c r="G9825" s="6">
        <v>44720.81111111111</v>
      </c>
      <c r="H9825" s="6" t="str">
        <f>VLOOKUP(F9825,'Customer Details'!$A$1:$B$3264,2,0)</f>
        <v>Australia</v>
      </c>
      <c r="I9825" s="7">
        <f t="shared" si="1"/>
        <v>-8.32</v>
      </c>
      <c r="J9825" s="7">
        <f t="shared" si="2"/>
        <v>8.32</v>
      </c>
    </row>
    <row r="9826" ht="15.75" customHeight="1">
      <c r="A9826" s="4" t="s">
        <v>2382</v>
      </c>
      <c r="B9826" s="4" t="s">
        <v>775</v>
      </c>
      <c r="C9826" s="5" t="s">
        <v>776</v>
      </c>
      <c r="D9826" s="5">
        <v>-1.0</v>
      </c>
      <c r="E9826" s="5">
        <v>0.39</v>
      </c>
      <c r="F9826" s="4">
        <v>14796.0</v>
      </c>
      <c r="G9826" s="6">
        <v>44616.45416666667</v>
      </c>
      <c r="H9826" s="6" t="str">
        <f>VLOOKUP(F9826,'Customer Details'!$A$1:$B$3264,2,0)</f>
        <v>China</v>
      </c>
      <c r="I9826" s="7">
        <f t="shared" si="1"/>
        <v>-0.39</v>
      </c>
      <c r="J9826" s="7">
        <f t="shared" si="2"/>
        <v>0.39</v>
      </c>
    </row>
    <row r="9827" ht="15.75" customHeight="1">
      <c r="A9827" s="4">
        <v>561894.0</v>
      </c>
      <c r="B9827" s="4" t="s">
        <v>340</v>
      </c>
      <c r="C9827" s="5" t="s">
        <v>341</v>
      </c>
      <c r="D9827" s="5">
        <v>1.0</v>
      </c>
      <c r="E9827" s="5">
        <v>2.1</v>
      </c>
      <c r="F9827" s="4">
        <v>14456.0</v>
      </c>
      <c r="G9827" s="6">
        <v>44592.625</v>
      </c>
      <c r="H9827" s="6" t="str">
        <f>VLOOKUP(F9827,'Customer Details'!$A$1:$B$3264,2,0)</f>
        <v>USA</v>
      </c>
      <c r="I9827" s="7">
        <f t="shared" si="1"/>
        <v>2.1</v>
      </c>
      <c r="J9827" s="7">
        <f t="shared" si="2"/>
        <v>2.1</v>
      </c>
    </row>
    <row r="9828" ht="15.75" customHeight="1">
      <c r="A9828" s="4">
        <v>551003.0</v>
      </c>
      <c r="B9828" s="4" t="s">
        <v>22</v>
      </c>
      <c r="C9828" s="5" t="s">
        <v>23</v>
      </c>
      <c r="D9828" s="5">
        <v>20.0</v>
      </c>
      <c r="E9828" s="5">
        <v>2.08</v>
      </c>
      <c r="F9828" s="4">
        <v>16456.0</v>
      </c>
      <c r="G9828" s="6">
        <v>44495.40555555555</v>
      </c>
      <c r="H9828" s="6" t="str">
        <f>VLOOKUP(F9828,'Customer Details'!$A$1:$B$3264,2,0)</f>
        <v>India</v>
      </c>
      <c r="I9828" s="7">
        <f t="shared" si="1"/>
        <v>41.6</v>
      </c>
      <c r="J9828" s="7">
        <f t="shared" si="2"/>
        <v>41.6</v>
      </c>
    </row>
    <row r="9829" ht="15.75" customHeight="1">
      <c r="A9829" s="4">
        <v>580908.0</v>
      </c>
      <c r="B9829" s="4" t="s">
        <v>2498</v>
      </c>
      <c r="C9829" s="5" t="s">
        <v>2499</v>
      </c>
      <c r="D9829" s="5">
        <v>1.0</v>
      </c>
      <c r="E9829" s="5">
        <v>2.95</v>
      </c>
      <c r="F9829" s="4">
        <v>16495.0</v>
      </c>
      <c r="G9829" s="6">
        <v>44718.55555555555</v>
      </c>
      <c r="H9829" s="6" t="str">
        <f>VLOOKUP(F9829,'Customer Details'!$A$1:$B$3264,2,0)</f>
        <v>Australia</v>
      </c>
      <c r="I9829" s="7">
        <f t="shared" si="1"/>
        <v>2.95</v>
      </c>
      <c r="J9829" s="7">
        <f t="shared" si="2"/>
        <v>2.95</v>
      </c>
    </row>
    <row r="9830" ht="15.75" customHeight="1">
      <c r="A9830" s="4">
        <v>573305.0</v>
      </c>
      <c r="B9830" s="4">
        <v>23558.0</v>
      </c>
      <c r="C9830" s="5" t="s">
        <v>3286</v>
      </c>
      <c r="D9830" s="5">
        <v>1.0</v>
      </c>
      <c r="E9830" s="5">
        <v>12.5</v>
      </c>
      <c r="F9830" s="4">
        <v>17837.0</v>
      </c>
      <c r="G9830" s="6">
        <v>44679.67569444444</v>
      </c>
      <c r="H9830" s="6" t="str">
        <f>VLOOKUP(F9830,'Customer Details'!$A$1:$B$3264,2,0)</f>
        <v>Australia</v>
      </c>
      <c r="I9830" s="7">
        <f t="shared" si="1"/>
        <v>12.5</v>
      </c>
      <c r="J9830" s="7">
        <f t="shared" si="2"/>
        <v>12.5</v>
      </c>
    </row>
    <row r="9831" ht="15.75" customHeight="1">
      <c r="A9831" s="4">
        <v>552025.0</v>
      </c>
      <c r="B9831" s="4" t="s">
        <v>48</v>
      </c>
      <c r="C9831" s="5" t="s">
        <v>49</v>
      </c>
      <c r="D9831" s="5">
        <v>10.0</v>
      </c>
      <c r="E9831" s="5">
        <v>2.08</v>
      </c>
      <c r="F9831" s="4">
        <v>13969.0</v>
      </c>
      <c r="G9831" s="6">
        <v>44505.75277777778</v>
      </c>
      <c r="H9831" s="6" t="str">
        <f>VLOOKUP(F9831,'Customer Details'!$A$1:$B$3264,2,0)</f>
        <v>USA</v>
      </c>
      <c r="I9831" s="7">
        <f t="shared" si="1"/>
        <v>20.8</v>
      </c>
      <c r="J9831" s="7">
        <f t="shared" si="2"/>
        <v>20.8</v>
      </c>
    </row>
    <row r="9832" ht="15.75" customHeight="1">
      <c r="A9832" s="4">
        <v>547866.0</v>
      </c>
      <c r="B9832" s="4" t="s">
        <v>400</v>
      </c>
      <c r="C9832" s="5" t="s">
        <v>401</v>
      </c>
      <c r="D9832" s="5">
        <v>3.0</v>
      </c>
      <c r="E9832" s="5">
        <v>5.95</v>
      </c>
      <c r="F9832" s="4">
        <v>14878.0</v>
      </c>
      <c r="G9832" s="6">
        <v>44466.55625</v>
      </c>
      <c r="H9832" s="6" t="str">
        <f>VLOOKUP(F9832,'Customer Details'!$A$1:$B$3264,2,0)</f>
        <v>United Kingdom</v>
      </c>
      <c r="I9832" s="7">
        <f t="shared" si="1"/>
        <v>17.85</v>
      </c>
      <c r="J9832" s="7">
        <f t="shared" si="2"/>
        <v>17.85</v>
      </c>
    </row>
    <row r="9833" ht="15.75" customHeight="1">
      <c r="A9833" s="4">
        <v>575898.0</v>
      </c>
      <c r="B9833" s="4" t="s">
        <v>485</v>
      </c>
      <c r="C9833" s="5" t="s">
        <v>486</v>
      </c>
      <c r="D9833" s="5">
        <v>2.0</v>
      </c>
      <c r="E9833" s="5">
        <v>1.25</v>
      </c>
      <c r="F9833" s="4">
        <v>16368.0</v>
      </c>
      <c r="G9833" s="6">
        <v>44692.63055555556</v>
      </c>
      <c r="H9833" s="6" t="str">
        <f>VLOOKUP(F9833,'Customer Details'!$A$1:$B$3264,2,0)</f>
        <v>United Kingdom</v>
      </c>
      <c r="I9833" s="7">
        <f t="shared" si="1"/>
        <v>2.5</v>
      </c>
      <c r="J9833" s="7">
        <f t="shared" si="2"/>
        <v>2.5</v>
      </c>
    </row>
    <row r="9834" ht="15.75" customHeight="1">
      <c r="A9834" s="4">
        <v>539250.0</v>
      </c>
      <c r="B9834" s="4" t="s">
        <v>682</v>
      </c>
      <c r="C9834" s="5" t="s">
        <v>683</v>
      </c>
      <c r="D9834" s="5">
        <v>12.0</v>
      </c>
      <c r="E9834" s="5">
        <v>1.25</v>
      </c>
      <c r="F9834" s="4">
        <v>15157.0</v>
      </c>
      <c r="G9834" s="6">
        <v>44363.57222222222</v>
      </c>
      <c r="H9834" s="6" t="str">
        <f>VLOOKUP(F9834,'Customer Details'!$A$1:$B$3264,2,0)</f>
        <v>USA</v>
      </c>
      <c r="I9834" s="7">
        <f t="shared" si="1"/>
        <v>15</v>
      </c>
      <c r="J9834" s="7">
        <f t="shared" si="2"/>
        <v>15</v>
      </c>
    </row>
    <row r="9835" ht="15.75" customHeight="1">
      <c r="A9835" s="4">
        <v>552246.0</v>
      </c>
      <c r="B9835" s="4" t="s">
        <v>2312</v>
      </c>
      <c r="C9835" s="5" t="s">
        <v>2313</v>
      </c>
      <c r="D9835" s="5">
        <v>1.0</v>
      </c>
      <c r="E9835" s="5">
        <v>2.95</v>
      </c>
      <c r="F9835" s="4">
        <v>12748.0</v>
      </c>
      <c r="G9835" s="6">
        <v>44506.82222222222</v>
      </c>
      <c r="H9835" s="6" t="str">
        <f>VLOOKUP(F9835,'Customer Details'!$A$1:$B$3264,2,0)</f>
        <v>USA</v>
      </c>
      <c r="I9835" s="7">
        <f t="shared" si="1"/>
        <v>2.95</v>
      </c>
      <c r="J9835" s="7">
        <f t="shared" si="2"/>
        <v>2.95</v>
      </c>
    </row>
    <row r="9836" ht="15.75" customHeight="1">
      <c r="A9836" s="4">
        <v>545186.0</v>
      </c>
      <c r="B9836" s="4" t="s">
        <v>32</v>
      </c>
      <c r="C9836" s="5" t="s">
        <v>33</v>
      </c>
      <c r="D9836" s="5">
        <v>1.0</v>
      </c>
      <c r="E9836" s="5">
        <v>4.15</v>
      </c>
      <c r="F9836" s="4">
        <v>17841.0</v>
      </c>
      <c r="G9836" s="6">
        <v>44436.62847222222</v>
      </c>
      <c r="H9836" s="6" t="str">
        <f>VLOOKUP(F9836,'Customer Details'!$A$1:$B$3264,2,0)</f>
        <v>India</v>
      </c>
      <c r="I9836" s="7">
        <f t="shared" si="1"/>
        <v>4.15</v>
      </c>
      <c r="J9836" s="7">
        <f t="shared" si="2"/>
        <v>4.15</v>
      </c>
    </row>
    <row r="9837" ht="15.75" customHeight="1">
      <c r="A9837" s="4">
        <v>580136.0</v>
      </c>
      <c r="B9837" s="4" t="s">
        <v>468</v>
      </c>
      <c r="C9837" s="5" t="s">
        <v>469</v>
      </c>
      <c r="D9837" s="5">
        <v>2.0</v>
      </c>
      <c r="E9837" s="5">
        <v>1.25</v>
      </c>
      <c r="F9837" s="4">
        <v>17841.0</v>
      </c>
      <c r="G9837" s="6">
        <v>44713.82083333333</v>
      </c>
      <c r="H9837" s="6" t="str">
        <f>VLOOKUP(F9837,'Customer Details'!$A$1:$B$3264,2,0)</f>
        <v>India</v>
      </c>
      <c r="I9837" s="7">
        <f t="shared" si="1"/>
        <v>2.5</v>
      </c>
      <c r="J9837" s="7">
        <f t="shared" si="2"/>
        <v>2.5</v>
      </c>
    </row>
    <row r="9838" ht="15.75" customHeight="1">
      <c r="A9838" s="4">
        <v>558754.0</v>
      </c>
      <c r="B9838" s="4">
        <v>22568.0</v>
      </c>
      <c r="C9838" s="5" t="s">
        <v>3386</v>
      </c>
      <c r="D9838" s="5">
        <v>1.0</v>
      </c>
      <c r="E9838" s="5">
        <v>3.75</v>
      </c>
      <c r="F9838" s="4">
        <v>15518.0</v>
      </c>
      <c r="G9838" s="6">
        <v>44564.50694444445</v>
      </c>
      <c r="H9838" s="6" t="str">
        <f>VLOOKUP(F9838,'Customer Details'!$A$1:$B$3264,2,0)</f>
        <v>Australia</v>
      </c>
      <c r="I9838" s="7">
        <f t="shared" si="1"/>
        <v>3.75</v>
      </c>
      <c r="J9838" s="7">
        <f t="shared" si="2"/>
        <v>3.75</v>
      </c>
    </row>
    <row r="9839" ht="15.75" customHeight="1">
      <c r="A9839" s="4">
        <v>556198.0</v>
      </c>
      <c r="B9839" s="4" t="s">
        <v>152</v>
      </c>
      <c r="C9839" s="5" t="s">
        <v>153</v>
      </c>
      <c r="D9839" s="5">
        <v>1.0</v>
      </c>
      <c r="E9839" s="5">
        <v>5.45</v>
      </c>
      <c r="F9839" s="4">
        <v>14963.0</v>
      </c>
      <c r="G9839" s="6">
        <v>44539.52083333334</v>
      </c>
      <c r="H9839" s="6" t="str">
        <f>VLOOKUP(F9839,'Customer Details'!$A$1:$B$3264,2,0)</f>
        <v>Australia</v>
      </c>
      <c r="I9839" s="7">
        <f t="shared" si="1"/>
        <v>5.45</v>
      </c>
      <c r="J9839" s="7">
        <f t="shared" si="2"/>
        <v>5.45</v>
      </c>
    </row>
    <row r="9840" ht="15.75" customHeight="1">
      <c r="A9840" s="4">
        <v>559352.0</v>
      </c>
      <c r="B9840" s="4" t="s">
        <v>2144</v>
      </c>
      <c r="C9840" s="5" t="s">
        <v>2145</v>
      </c>
      <c r="D9840" s="5">
        <v>1.0</v>
      </c>
      <c r="E9840" s="5">
        <v>1.65</v>
      </c>
      <c r="F9840" s="4">
        <v>17837.0</v>
      </c>
      <c r="G9840" s="6">
        <v>44568.74097222222</v>
      </c>
      <c r="H9840" s="6" t="str">
        <f>VLOOKUP(F9840,'Customer Details'!$A$1:$B$3264,2,0)</f>
        <v>Australia</v>
      </c>
      <c r="I9840" s="7">
        <f t="shared" si="1"/>
        <v>1.65</v>
      </c>
      <c r="J9840" s="7">
        <f t="shared" si="2"/>
        <v>1.65</v>
      </c>
    </row>
    <row r="9841" ht="15.75" customHeight="1">
      <c r="A9841" s="4">
        <v>544913.0</v>
      </c>
      <c r="B9841" s="4" t="s">
        <v>419</v>
      </c>
      <c r="C9841" s="5" t="s">
        <v>420</v>
      </c>
      <c r="D9841" s="5">
        <v>2.0</v>
      </c>
      <c r="E9841" s="5">
        <v>1.25</v>
      </c>
      <c r="F9841" s="4">
        <v>15543.0</v>
      </c>
      <c r="G9841" s="6">
        <v>44432.64305555556</v>
      </c>
      <c r="H9841" s="6" t="str">
        <f>VLOOKUP(F9841,'Customer Details'!$A$1:$B$3264,2,0)</f>
        <v>USA</v>
      </c>
      <c r="I9841" s="7">
        <f t="shared" si="1"/>
        <v>2.5</v>
      </c>
      <c r="J9841" s="7">
        <f t="shared" si="2"/>
        <v>2.5</v>
      </c>
    </row>
    <row r="9842" ht="15.75" customHeight="1">
      <c r="A9842" s="4">
        <v>540172.0</v>
      </c>
      <c r="B9842" s="4" t="s">
        <v>38</v>
      </c>
      <c r="C9842" s="5" t="s">
        <v>39</v>
      </c>
      <c r="D9842" s="5">
        <v>1.0</v>
      </c>
      <c r="E9842" s="5">
        <v>2.95</v>
      </c>
      <c r="F9842" s="4">
        <v>18109.0</v>
      </c>
      <c r="G9842" s="6">
        <v>44382.52013888889</v>
      </c>
      <c r="H9842" s="6" t="str">
        <f>VLOOKUP(F9842,'Customer Details'!$A$1:$B$3264,2,0)</f>
        <v>India</v>
      </c>
      <c r="I9842" s="7">
        <f t="shared" si="1"/>
        <v>2.95</v>
      </c>
      <c r="J9842" s="7">
        <f t="shared" si="2"/>
        <v>2.95</v>
      </c>
    </row>
    <row r="9843" ht="15.75" customHeight="1">
      <c r="A9843" s="4">
        <v>555551.0</v>
      </c>
      <c r="B9843" s="4" t="s">
        <v>1998</v>
      </c>
      <c r="C9843" s="5" t="s">
        <v>1999</v>
      </c>
      <c r="D9843" s="5">
        <v>12.0</v>
      </c>
      <c r="E9843" s="5">
        <v>1.95</v>
      </c>
      <c r="F9843" s="4">
        <v>14696.0</v>
      </c>
      <c r="G9843" s="6">
        <v>44535.56388888889</v>
      </c>
      <c r="H9843" s="6" t="str">
        <f>VLOOKUP(F9843,'Customer Details'!$A$1:$B$3264,2,0)</f>
        <v>USA</v>
      </c>
      <c r="I9843" s="7">
        <f t="shared" si="1"/>
        <v>23.4</v>
      </c>
      <c r="J9843" s="7">
        <f t="shared" si="2"/>
        <v>23.4</v>
      </c>
    </row>
    <row r="9844" ht="15.75" customHeight="1">
      <c r="A9844" s="4">
        <v>579399.0</v>
      </c>
      <c r="B9844" s="4" t="s">
        <v>1191</v>
      </c>
      <c r="C9844" s="5" t="s">
        <v>1192</v>
      </c>
      <c r="D9844" s="5">
        <v>2.0</v>
      </c>
      <c r="E9844" s="5">
        <v>0.12</v>
      </c>
      <c r="F9844" s="4">
        <v>13137.0</v>
      </c>
      <c r="G9844" s="6">
        <v>44710.50625</v>
      </c>
      <c r="H9844" s="6" t="str">
        <f>VLOOKUP(F9844,'Customer Details'!$A$1:$B$3264,2,0)</f>
        <v>China</v>
      </c>
      <c r="I9844" s="7">
        <f t="shared" si="1"/>
        <v>0.24</v>
      </c>
      <c r="J9844" s="7">
        <f t="shared" si="2"/>
        <v>0.24</v>
      </c>
    </row>
    <row r="9845" ht="15.75" customHeight="1">
      <c r="A9845" s="4">
        <v>571280.0</v>
      </c>
      <c r="B9845" s="4" t="s">
        <v>140</v>
      </c>
      <c r="C9845" s="5" t="s">
        <v>141</v>
      </c>
      <c r="D9845" s="5">
        <v>3.0</v>
      </c>
      <c r="E9845" s="5">
        <v>2.95</v>
      </c>
      <c r="F9845" s="4">
        <v>18122.0</v>
      </c>
      <c r="G9845" s="6">
        <v>44667.54722222222</v>
      </c>
      <c r="H9845" s="6" t="str">
        <f>VLOOKUP(F9845,'Customer Details'!$A$1:$B$3264,2,0)</f>
        <v>USA</v>
      </c>
      <c r="I9845" s="7">
        <f t="shared" si="1"/>
        <v>8.85</v>
      </c>
      <c r="J9845" s="7">
        <f t="shared" si="2"/>
        <v>8.85</v>
      </c>
    </row>
    <row r="9846" ht="15.75" customHeight="1">
      <c r="A9846" s="4">
        <v>562540.0</v>
      </c>
      <c r="B9846" s="4">
        <v>23254.0</v>
      </c>
      <c r="C9846" s="5" t="s">
        <v>3007</v>
      </c>
      <c r="D9846" s="5">
        <v>1.0</v>
      </c>
      <c r="E9846" s="5">
        <v>4.15</v>
      </c>
      <c r="F9846" s="4">
        <v>17400.0</v>
      </c>
      <c r="G9846" s="6">
        <v>44597.65138888889</v>
      </c>
      <c r="H9846" s="6" t="str">
        <f>VLOOKUP(F9846,'Customer Details'!$A$1:$B$3264,2,0)</f>
        <v>USA</v>
      </c>
      <c r="I9846" s="7">
        <f t="shared" si="1"/>
        <v>4.15</v>
      </c>
      <c r="J9846" s="7">
        <f t="shared" si="2"/>
        <v>4.15</v>
      </c>
    </row>
    <row r="9847" ht="15.75" customHeight="1">
      <c r="A9847" s="4">
        <v>576600.0</v>
      </c>
      <c r="B9847" s="4" t="s">
        <v>38</v>
      </c>
      <c r="C9847" s="5" t="s">
        <v>39</v>
      </c>
      <c r="D9847" s="5">
        <v>4.0</v>
      </c>
      <c r="E9847" s="5">
        <v>2.95</v>
      </c>
      <c r="F9847" s="4">
        <v>18181.0</v>
      </c>
      <c r="G9847" s="6">
        <v>44696.63055555556</v>
      </c>
      <c r="H9847" s="6" t="str">
        <f>VLOOKUP(F9847,'Customer Details'!$A$1:$B$3264,2,0)</f>
        <v>USA</v>
      </c>
      <c r="I9847" s="7">
        <f t="shared" si="1"/>
        <v>11.8</v>
      </c>
      <c r="J9847" s="7">
        <f t="shared" si="2"/>
        <v>11.8</v>
      </c>
    </row>
    <row r="9848" ht="15.75" customHeight="1">
      <c r="A9848" s="4" t="s">
        <v>3404</v>
      </c>
      <c r="B9848" s="4">
        <v>21259.0</v>
      </c>
      <c r="C9848" s="5" t="s">
        <v>3733</v>
      </c>
      <c r="D9848" s="5">
        <v>-1.0</v>
      </c>
      <c r="E9848" s="5">
        <v>5.95</v>
      </c>
      <c r="F9848" s="4">
        <v>14194.0</v>
      </c>
      <c r="G9848" s="6">
        <v>44464.47986111111</v>
      </c>
      <c r="H9848" s="6" t="str">
        <f>VLOOKUP(F9848,'Customer Details'!$A$1:$B$3264,2,0)</f>
        <v>India</v>
      </c>
      <c r="I9848" s="7">
        <f t="shared" si="1"/>
        <v>-5.95</v>
      </c>
      <c r="J9848" s="7">
        <f t="shared" si="2"/>
        <v>5.95</v>
      </c>
    </row>
    <row r="9849" ht="15.75" customHeight="1">
      <c r="A9849" s="4">
        <v>540093.0</v>
      </c>
      <c r="B9849" s="4" t="s">
        <v>368</v>
      </c>
      <c r="C9849" s="5" t="s">
        <v>369</v>
      </c>
      <c r="D9849" s="5">
        <v>1.0</v>
      </c>
      <c r="E9849" s="5">
        <v>4.25</v>
      </c>
      <c r="F9849" s="4">
        <v>16725.0</v>
      </c>
      <c r="G9849" s="6">
        <v>44381.64166666667</v>
      </c>
      <c r="H9849" s="6" t="str">
        <f>VLOOKUP(F9849,'Customer Details'!$A$1:$B$3264,2,0)</f>
        <v>United Kingdom</v>
      </c>
      <c r="I9849" s="7">
        <f t="shared" si="1"/>
        <v>4.25</v>
      </c>
      <c r="J9849" s="7">
        <f t="shared" si="2"/>
        <v>4.25</v>
      </c>
    </row>
    <row r="9850" ht="15.75" customHeight="1">
      <c r="A9850" s="4" t="s">
        <v>3734</v>
      </c>
      <c r="B9850" s="4" t="s">
        <v>46</v>
      </c>
      <c r="C9850" s="5" t="s">
        <v>47</v>
      </c>
      <c r="D9850" s="5">
        <v>-1.0</v>
      </c>
      <c r="E9850" s="5">
        <v>1.25</v>
      </c>
      <c r="F9850" s="4">
        <v>14456.0</v>
      </c>
      <c r="G9850" s="6">
        <v>44716.575</v>
      </c>
      <c r="H9850" s="6" t="str">
        <f>VLOOKUP(F9850,'Customer Details'!$A$1:$B$3264,2,0)</f>
        <v>USA</v>
      </c>
      <c r="I9850" s="7">
        <f t="shared" si="1"/>
        <v>-1.25</v>
      </c>
      <c r="J9850" s="7">
        <f t="shared" si="2"/>
        <v>1.25</v>
      </c>
    </row>
    <row r="9851" ht="15.75" customHeight="1">
      <c r="A9851" s="4">
        <v>556202.0</v>
      </c>
      <c r="B9851" s="4" t="s">
        <v>3735</v>
      </c>
      <c r="C9851" s="5" t="s">
        <v>3736</v>
      </c>
      <c r="D9851" s="5">
        <v>2.0</v>
      </c>
      <c r="E9851" s="5">
        <v>1.25</v>
      </c>
      <c r="F9851" s="4">
        <v>14606.0</v>
      </c>
      <c r="G9851" s="6">
        <v>44539.54722222222</v>
      </c>
      <c r="H9851" s="6" t="str">
        <f>VLOOKUP(F9851,'Customer Details'!$A$1:$B$3264,2,0)</f>
        <v>USA</v>
      </c>
      <c r="I9851" s="7">
        <f t="shared" si="1"/>
        <v>2.5</v>
      </c>
      <c r="J9851" s="7">
        <f t="shared" si="2"/>
        <v>2.5</v>
      </c>
    </row>
    <row r="9852" ht="15.75" customHeight="1">
      <c r="A9852" s="4" t="s">
        <v>3737</v>
      </c>
      <c r="B9852" s="4">
        <v>21179.0</v>
      </c>
      <c r="C9852" s="5" t="s">
        <v>728</v>
      </c>
      <c r="D9852" s="5">
        <v>-12.0</v>
      </c>
      <c r="E9852" s="5">
        <v>0.39</v>
      </c>
      <c r="F9852" s="4">
        <v>15289.0</v>
      </c>
      <c r="G9852" s="6">
        <v>44588.55069444444</v>
      </c>
      <c r="H9852" s="6" t="str">
        <f>VLOOKUP(F9852,'Customer Details'!$A$1:$B$3264,2,0)</f>
        <v>China</v>
      </c>
      <c r="I9852" s="7">
        <f t="shared" si="1"/>
        <v>-4.68</v>
      </c>
      <c r="J9852" s="7">
        <f t="shared" si="2"/>
        <v>4.68</v>
      </c>
    </row>
    <row r="9853" ht="15.75" customHeight="1">
      <c r="A9853" s="4" t="s">
        <v>3738</v>
      </c>
      <c r="B9853" s="4">
        <v>21232.0</v>
      </c>
      <c r="C9853" s="5" t="s">
        <v>84</v>
      </c>
      <c r="D9853" s="5">
        <v>-2.0</v>
      </c>
      <c r="E9853" s="5">
        <v>1.25</v>
      </c>
      <c r="F9853" s="4">
        <v>17071.0</v>
      </c>
      <c r="G9853" s="6">
        <v>44635.43611111111</v>
      </c>
      <c r="H9853" s="6" t="str">
        <f>VLOOKUP(F9853,'Customer Details'!$A$1:$B$3264,2,0)</f>
        <v>USA</v>
      </c>
      <c r="I9853" s="7">
        <f t="shared" si="1"/>
        <v>-2.5</v>
      </c>
      <c r="J9853" s="7">
        <f t="shared" si="2"/>
        <v>2.5</v>
      </c>
    </row>
    <row r="9854" ht="15.75" customHeight="1">
      <c r="A9854" s="4">
        <v>546089.0</v>
      </c>
      <c r="B9854" s="4" t="s">
        <v>481</v>
      </c>
      <c r="C9854" s="5" t="s">
        <v>482</v>
      </c>
      <c r="D9854" s="5">
        <v>3.0</v>
      </c>
      <c r="E9854" s="5">
        <v>2.95</v>
      </c>
      <c r="F9854" s="4">
        <v>17864.0</v>
      </c>
      <c r="G9854" s="6">
        <v>44448.48888888889</v>
      </c>
      <c r="H9854" s="6" t="str">
        <f>VLOOKUP(F9854,'Customer Details'!$A$1:$B$3264,2,0)</f>
        <v>United Kingdom</v>
      </c>
      <c r="I9854" s="7">
        <f t="shared" si="1"/>
        <v>8.85</v>
      </c>
      <c r="J9854" s="7">
        <f t="shared" si="2"/>
        <v>8.85</v>
      </c>
    </row>
    <row r="9855" ht="15.75" customHeight="1">
      <c r="A9855" s="4" t="s">
        <v>815</v>
      </c>
      <c r="B9855" s="4">
        <v>23243.0</v>
      </c>
      <c r="C9855" s="5" t="s">
        <v>2035</v>
      </c>
      <c r="D9855" s="5">
        <v>-4.0</v>
      </c>
      <c r="E9855" s="5">
        <v>4.95</v>
      </c>
      <c r="F9855" s="4">
        <v>18274.0</v>
      </c>
      <c r="G9855" s="6">
        <v>44703.42916666667</v>
      </c>
      <c r="H9855" s="6" t="str">
        <f>VLOOKUP(F9855,'Customer Details'!$A$1:$B$3264,2,0)</f>
        <v>United Kingdom</v>
      </c>
      <c r="I9855" s="7">
        <f t="shared" si="1"/>
        <v>-19.8</v>
      </c>
      <c r="J9855" s="7">
        <f t="shared" si="2"/>
        <v>19.8</v>
      </c>
    </row>
    <row r="9856" ht="15.75" customHeight="1">
      <c r="A9856" s="4">
        <v>539042.0</v>
      </c>
      <c r="B9856" s="4" t="s">
        <v>22</v>
      </c>
      <c r="C9856" s="5" t="s">
        <v>23</v>
      </c>
      <c r="D9856" s="5">
        <v>10.0</v>
      </c>
      <c r="E9856" s="5">
        <v>1.95</v>
      </c>
      <c r="F9856" s="4">
        <v>15062.0</v>
      </c>
      <c r="G9856" s="6">
        <v>44362.65069444444</v>
      </c>
      <c r="H9856" s="6" t="str">
        <f>VLOOKUP(F9856,'Customer Details'!$A$1:$B$3264,2,0)</f>
        <v>India</v>
      </c>
      <c r="I9856" s="7">
        <f t="shared" si="1"/>
        <v>19.5</v>
      </c>
      <c r="J9856" s="7">
        <f t="shared" si="2"/>
        <v>19.5</v>
      </c>
    </row>
    <row r="9857" ht="15.75" customHeight="1">
      <c r="A9857" s="4">
        <v>563940.0</v>
      </c>
      <c r="B9857" s="4" t="s">
        <v>56</v>
      </c>
      <c r="C9857" s="5" t="s">
        <v>57</v>
      </c>
      <c r="D9857" s="5">
        <v>24.0</v>
      </c>
      <c r="E9857" s="5">
        <v>0.79</v>
      </c>
      <c r="F9857" s="4">
        <v>17416.0</v>
      </c>
      <c r="G9857" s="6">
        <v>44614.39583333334</v>
      </c>
      <c r="H9857" s="6" t="str">
        <f>VLOOKUP(F9857,'Customer Details'!$A$1:$B$3264,2,0)</f>
        <v>United Kingdom</v>
      </c>
      <c r="I9857" s="7">
        <f t="shared" si="1"/>
        <v>18.96</v>
      </c>
      <c r="J9857" s="7">
        <f t="shared" si="2"/>
        <v>18.96</v>
      </c>
    </row>
    <row r="9858" ht="15.75" customHeight="1">
      <c r="A9858" s="4">
        <v>554382.0</v>
      </c>
      <c r="B9858" s="4" t="s">
        <v>475</v>
      </c>
      <c r="C9858" s="5" t="s">
        <v>476</v>
      </c>
      <c r="D9858" s="5">
        <v>25.0</v>
      </c>
      <c r="E9858" s="5">
        <v>0.42</v>
      </c>
      <c r="F9858" s="4">
        <v>17365.0</v>
      </c>
      <c r="G9858" s="6">
        <v>44524.49652777778</v>
      </c>
      <c r="H9858" s="6" t="str">
        <f>VLOOKUP(F9858,'Customer Details'!$A$1:$B$3264,2,0)</f>
        <v>Australia</v>
      </c>
      <c r="I9858" s="7">
        <f t="shared" si="1"/>
        <v>10.5</v>
      </c>
      <c r="J9858" s="7">
        <f t="shared" si="2"/>
        <v>10.5</v>
      </c>
    </row>
    <row r="9859" ht="15.75" customHeight="1">
      <c r="A9859" s="4">
        <v>571292.0</v>
      </c>
      <c r="B9859" s="4" t="s">
        <v>303</v>
      </c>
      <c r="C9859" s="5" t="s">
        <v>304</v>
      </c>
      <c r="D9859" s="5">
        <v>1.0</v>
      </c>
      <c r="E9859" s="5">
        <v>5.95</v>
      </c>
      <c r="F9859" s="4">
        <v>15311.0</v>
      </c>
      <c r="G9859" s="6">
        <v>44667.65625</v>
      </c>
      <c r="H9859" s="6" t="str">
        <f>VLOOKUP(F9859,'Customer Details'!$A$1:$B$3264,2,0)</f>
        <v>USA</v>
      </c>
      <c r="I9859" s="7">
        <f t="shared" si="1"/>
        <v>5.95</v>
      </c>
      <c r="J9859" s="7">
        <f t="shared" si="2"/>
        <v>5.95</v>
      </c>
    </row>
    <row r="9860" ht="15.75" customHeight="1">
      <c r="A9860" s="4" t="s">
        <v>3739</v>
      </c>
      <c r="B9860" s="4">
        <v>22784.0</v>
      </c>
      <c r="C9860" s="5" t="s">
        <v>1338</v>
      </c>
      <c r="D9860" s="5">
        <v>-1.0</v>
      </c>
      <c r="E9860" s="5">
        <v>4.95</v>
      </c>
      <c r="F9860" s="4">
        <v>13148.0</v>
      </c>
      <c r="G9860" s="6">
        <v>44368.44930555556</v>
      </c>
      <c r="H9860" s="6" t="str">
        <f>VLOOKUP(F9860,'Customer Details'!$A$1:$B$3264,2,0)</f>
        <v>USA</v>
      </c>
      <c r="I9860" s="7">
        <f t="shared" si="1"/>
        <v>-4.95</v>
      </c>
      <c r="J9860" s="7">
        <f t="shared" si="2"/>
        <v>4.95</v>
      </c>
    </row>
    <row r="9861" ht="15.75" customHeight="1">
      <c r="A9861" s="4">
        <v>550622.0</v>
      </c>
      <c r="B9861" s="4" t="s">
        <v>645</v>
      </c>
      <c r="C9861" s="5" t="s">
        <v>646</v>
      </c>
      <c r="D9861" s="5">
        <v>6.0</v>
      </c>
      <c r="E9861" s="5">
        <v>3.75</v>
      </c>
      <c r="F9861" s="4">
        <v>13735.0</v>
      </c>
      <c r="G9861" s="6">
        <v>44488.57569444444</v>
      </c>
      <c r="H9861" s="6" t="str">
        <f>VLOOKUP(F9861,'Customer Details'!$A$1:$B$3264,2,0)</f>
        <v>Australia</v>
      </c>
      <c r="I9861" s="7">
        <f t="shared" si="1"/>
        <v>22.5</v>
      </c>
      <c r="J9861" s="7">
        <f t="shared" si="2"/>
        <v>22.5</v>
      </c>
    </row>
    <row r="9862" ht="15.75" customHeight="1">
      <c r="A9862" s="4">
        <v>580025.0</v>
      </c>
      <c r="B9862" s="4" t="s">
        <v>40</v>
      </c>
      <c r="C9862" s="5" t="s">
        <v>41</v>
      </c>
      <c r="D9862" s="5">
        <v>4.0</v>
      </c>
      <c r="E9862" s="5">
        <v>2.95</v>
      </c>
      <c r="F9862" s="4">
        <v>15021.0</v>
      </c>
      <c r="G9862" s="6">
        <v>44713.49513888889</v>
      </c>
      <c r="H9862" s="6" t="str">
        <f>VLOOKUP(F9862,'Customer Details'!$A$1:$B$3264,2,0)</f>
        <v>China</v>
      </c>
      <c r="I9862" s="7">
        <f t="shared" si="1"/>
        <v>11.8</v>
      </c>
      <c r="J9862" s="7">
        <f t="shared" si="2"/>
        <v>11.8</v>
      </c>
    </row>
    <row r="9863" ht="15.75" customHeight="1">
      <c r="A9863" s="4">
        <v>578255.0</v>
      </c>
      <c r="B9863" s="4" t="s">
        <v>287</v>
      </c>
      <c r="C9863" s="5" t="s">
        <v>288</v>
      </c>
      <c r="D9863" s="5">
        <v>3.0</v>
      </c>
      <c r="E9863" s="5">
        <v>1.25</v>
      </c>
      <c r="F9863" s="4">
        <v>14675.0</v>
      </c>
      <c r="G9863" s="6">
        <v>44704.54027777778</v>
      </c>
      <c r="H9863" s="6" t="str">
        <f>VLOOKUP(F9863,'Customer Details'!$A$1:$B$3264,2,0)</f>
        <v>Australia</v>
      </c>
      <c r="I9863" s="7">
        <f t="shared" si="1"/>
        <v>3.75</v>
      </c>
      <c r="J9863" s="7">
        <f t="shared" si="2"/>
        <v>3.75</v>
      </c>
    </row>
    <row r="9864" ht="15.75" customHeight="1">
      <c r="A9864" s="4">
        <v>542420.0</v>
      </c>
      <c r="B9864" s="4" t="s">
        <v>1261</v>
      </c>
      <c r="C9864" s="5" t="s">
        <v>1262</v>
      </c>
      <c r="D9864" s="5">
        <v>1.0</v>
      </c>
      <c r="E9864" s="5">
        <v>2.55</v>
      </c>
      <c r="F9864" s="4">
        <v>17180.0</v>
      </c>
      <c r="G9864" s="6">
        <v>44404.75347222222</v>
      </c>
      <c r="H9864" s="6" t="str">
        <f>VLOOKUP(F9864,'Customer Details'!$A$1:$B$3264,2,0)</f>
        <v>USA</v>
      </c>
      <c r="I9864" s="7">
        <f t="shared" si="1"/>
        <v>2.55</v>
      </c>
      <c r="J9864" s="7">
        <f t="shared" si="2"/>
        <v>2.55</v>
      </c>
    </row>
    <row r="9865" ht="15.75" customHeight="1">
      <c r="A9865" s="4">
        <v>549238.0</v>
      </c>
      <c r="B9865" s="4" t="s">
        <v>87</v>
      </c>
      <c r="C9865" s="5" t="s">
        <v>88</v>
      </c>
      <c r="D9865" s="5">
        <v>2.0</v>
      </c>
      <c r="E9865" s="5">
        <v>4.15</v>
      </c>
      <c r="F9865" s="4">
        <v>14667.0</v>
      </c>
      <c r="G9865" s="6">
        <v>44476.47916666666</v>
      </c>
      <c r="H9865" s="6" t="str">
        <f>VLOOKUP(F9865,'Customer Details'!$A$1:$B$3264,2,0)</f>
        <v>Australia</v>
      </c>
      <c r="I9865" s="7">
        <f t="shared" si="1"/>
        <v>8.3</v>
      </c>
      <c r="J9865" s="7">
        <f t="shared" si="2"/>
        <v>8.3</v>
      </c>
    </row>
    <row r="9866" ht="15.75" customHeight="1">
      <c r="A9866" s="4">
        <v>579427.0</v>
      </c>
      <c r="B9866" s="4" t="s">
        <v>287</v>
      </c>
      <c r="C9866" s="5" t="s">
        <v>288</v>
      </c>
      <c r="D9866" s="5">
        <v>3.0</v>
      </c>
      <c r="E9866" s="5">
        <v>1.25</v>
      </c>
      <c r="F9866" s="4">
        <v>16479.0</v>
      </c>
      <c r="G9866" s="6">
        <v>44710.54444444444</v>
      </c>
      <c r="H9866" s="6" t="str">
        <f>VLOOKUP(F9866,'Customer Details'!$A$1:$B$3264,2,0)</f>
        <v>India</v>
      </c>
      <c r="I9866" s="7">
        <f t="shared" si="1"/>
        <v>3.75</v>
      </c>
      <c r="J9866" s="7">
        <f t="shared" si="2"/>
        <v>3.75</v>
      </c>
    </row>
    <row r="9867" ht="15.75" customHeight="1">
      <c r="A9867" s="4" t="s">
        <v>2905</v>
      </c>
      <c r="B9867" s="4">
        <v>21395.0</v>
      </c>
      <c r="C9867" s="5" t="s">
        <v>3740</v>
      </c>
      <c r="D9867" s="5">
        <v>-2.0</v>
      </c>
      <c r="E9867" s="5">
        <v>0.39</v>
      </c>
      <c r="F9867" s="4">
        <v>16145.0</v>
      </c>
      <c r="G9867" s="6">
        <v>44504.675</v>
      </c>
      <c r="H9867" s="6" t="str">
        <f>VLOOKUP(F9867,'Customer Details'!$A$1:$B$3264,2,0)</f>
        <v>United Kingdom</v>
      </c>
      <c r="I9867" s="7">
        <f t="shared" si="1"/>
        <v>-0.78</v>
      </c>
      <c r="J9867" s="7">
        <f t="shared" si="2"/>
        <v>0.78</v>
      </c>
    </row>
    <row r="9868" ht="15.75" customHeight="1">
      <c r="A9868" s="4">
        <v>578171.0</v>
      </c>
      <c r="B9868" s="4" t="s">
        <v>475</v>
      </c>
      <c r="C9868" s="5" t="s">
        <v>476</v>
      </c>
      <c r="D9868" s="5">
        <v>25.0</v>
      </c>
      <c r="E9868" s="5">
        <v>0.42</v>
      </c>
      <c r="F9868" s="4">
        <v>17685.0</v>
      </c>
      <c r="G9868" s="6">
        <v>44704.48333333333</v>
      </c>
      <c r="H9868" s="6" t="str">
        <f>VLOOKUP(F9868,'Customer Details'!$A$1:$B$3264,2,0)</f>
        <v>Australia</v>
      </c>
      <c r="I9868" s="7">
        <f t="shared" si="1"/>
        <v>10.5</v>
      </c>
      <c r="J9868" s="7">
        <f t="shared" si="2"/>
        <v>10.5</v>
      </c>
    </row>
    <row r="9869" ht="15.75" customHeight="1">
      <c r="A9869" s="4" t="s">
        <v>3741</v>
      </c>
      <c r="B9869" s="4" t="s">
        <v>3742</v>
      </c>
      <c r="C9869" s="5" t="s">
        <v>3743</v>
      </c>
      <c r="D9869" s="5">
        <v>-4.0</v>
      </c>
      <c r="E9869" s="5">
        <v>6.75</v>
      </c>
      <c r="F9869" s="4">
        <v>13672.0</v>
      </c>
      <c r="G9869" s="6">
        <v>44419.57152777778</v>
      </c>
      <c r="H9869" s="6" t="str">
        <f>VLOOKUP(F9869,'Customer Details'!$A$1:$B$3264,2,0)</f>
        <v>USA</v>
      </c>
      <c r="I9869" s="7">
        <f t="shared" si="1"/>
        <v>-27</v>
      </c>
      <c r="J9869" s="7">
        <f t="shared" si="2"/>
        <v>27</v>
      </c>
    </row>
    <row r="9870" ht="15.75" customHeight="1">
      <c r="A9870" s="4">
        <v>567658.0</v>
      </c>
      <c r="B9870" s="4" t="s">
        <v>112</v>
      </c>
      <c r="C9870" s="5" t="s">
        <v>113</v>
      </c>
      <c r="D9870" s="5">
        <v>4.0</v>
      </c>
      <c r="E9870" s="5">
        <v>4.25</v>
      </c>
      <c r="F9870" s="4">
        <v>14428.0</v>
      </c>
      <c r="G9870" s="6">
        <v>44641.61805555555</v>
      </c>
      <c r="H9870" s="6" t="str">
        <f>VLOOKUP(F9870,'Customer Details'!$A$1:$B$3264,2,0)</f>
        <v>China</v>
      </c>
      <c r="I9870" s="7">
        <f t="shared" si="1"/>
        <v>17</v>
      </c>
      <c r="J9870" s="7">
        <f t="shared" si="2"/>
        <v>17</v>
      </c>
    </row>
    <row r="9871" ht="15.75" customHeight="1">
      <c r="A9871" s="4">
        <v>577506.0</v>
      </c>
      <c r="B9871" s="4" t="s">
        <v>932</v>
      </c>
      <c r="C9871" s="5" t="s">
        <v>933</v>
      </c>
      <c r="D9871" s="5">
        <v>6.0</v>
      </c>
      <c r="E9871" s="5">
        <v>0.65</v>
      </c>
      <c r="F9871" s="4">
        <v>13212.0</v>
      </c>
      <c r="G9871" s="6">
        <v>44701.52777777778</v>
      </c>
      <c r="H9871" s="6" t="str">
        <f>VLOOKUP(F9871,'Customer Details'!$A$1:$B$3264,2,0)</f>
        <v>Australia</v>
      </c>
      <c r="I9871" s="7">
        <f t="shared" si="1"/>
        <v>3.9</v>
      </c>
      <c r="J9871" s="7">
        <f t="shared" si="2"/>
        <v>3.9</v>
      </c>
    </row>
    <row r="9872" ht="15.75" customHeight="1">
      <c r="A9872" s="4">
        <v>546683.0</v>
      </c>
      <c r="B9872" s="4" t="s">
        <v>472</v>
      </c>
      <c r="C9872" s="5" t="s">
        <v>473</v>
      </c>
      <c r="D9872" s="5">
        <v>8.0</v>
      </c>
      <c r="E9872" s="5">
        <v>0.39</v>
      </c>
      <c r="F9872" s="4">
        <v>12868.0</v>
      </c>
      <c r="G9872" s="6">
        <v>44455.40138888889</v>
      </c>
      <c r="H9872" s="6" t="str">
        <f>VLOOKUP(F9872,'Customer Details'!$A$1:$B$3264,2,0)</f>
        <v>Australia</v>
      </c>
      <c r="I9872" s="7">
        <f t="shared" si="1"/>
        <v>3.12</v>
      </c>
      <c r="J9872" s="7">
        <f t="shared" si="2"/>
        <v>3.12</v>
      </c>
    </row>
    <row r="9873" ht="15.75" customHeight="1">
      <c r="A9873" s="4">
        <v>571299.0</v>
      </c>
      <c r="B9873" s="4" t="s">
        <v>22</v>
      </c>
      <c r="C9873" s="5" t="s">
        <v>23</v>
      </c>
      <c r="D9873" s="5">
        <v>100.0</v>
      </c>
      <c r="E9873" s="5">
        <v>1.79</v>
      </c>
      <c r="F9873" s="4">
        <v>13798.0</v>
      </c>
      <c r="G9873" s="6">
        <v>44668.35416666666</v>
      </c>
      <c r="H9873" s="6" t="str">
        <f>VLOOKUP(F9873,'Customer Details'!$A$1:$B$3264,2,0)</f>
        <v>India</v>
      </c>
      <c r="I9873" s="7">
        <f t="shared" si="1"/>
        <v>179</v>
      </c>
      <c r="J9873" s="7">
        <f t="shared" si="2"/>
        <v>179</v>
      </c>
    </row>
    <row r="9874" ht="15.75" customHeight="1">
      <c r="A9874" s="4">
        <v>571717.0</v>
      </c>
      <c r="B9874" s="4" t="s">
        <v>357</v>
      </c>
      <c r="C9874" s="5" t="s">
        <v>358</v>
      </c>
      <c r="D9874" s="5">
        <v>6.0</v>
      </c>
      <c r="E9874" s="5">
        <v>1.25</v>
      </c>
      <c r="F9874" s="4">
        <v>14381.0</v>
      </c>
      <c r="G9874" s="6">
        <v>44669.71527777778</v>
      </c>
      <c r="H9874" s="6" t="str">
        <f>VLOOKUP(F9874,'Customer Details'!$A$1:$B$3264,2,0)</f>
        <v>India</v>
      </c>
      <c r="I9874" s="7">
        <f t="shared" si="1"/>
        <v>7.5</v>
      </c>
      <c r="J9874" s="7">
        <f t="shared" si="2"/>
        <v>7.5</v>
      </c>
    </row>
    <row r="9875" ht="15.75" customHeight="1">
      <c r="A9875" s="4">
        <v>551270.0</v>
      </c>
      <c r="B9875" s="4">
        <v>22319.0</v>
      </c>
      <c r="C9875" s="5" t="s">
        <v>3744</v>
      </c>
      <c r="D9875" s="5">
        <v>12.0</v>
      </c>
      <c r="E9875" s="5">
        <v>0.65</v>
      </c>
      <c r="F9875" s="4">
        <v>15891.0</v>
      </c>
      <c r="G9875" s="6">
        <v>44496.52430555555</v>
      </c>
      <c r="H9875" s="6" t="str">
        <f>VLOOKUP(F9875,'Customer Details'!$A$1:$B$3264,2,0)</f>
        <v>China</v>
      </c>
      <c r="I9875" s="7">
        <f t="shared" si="1"/>
        <v>7.8</v>
      </c>
      <c r="J9875" s="7">
        <f t="shared" si="2"/>
        <v>7.8</v>
      </c>
    </row>
    <row r="9876" ht="15.75" customHeight="1">
      <c r="A9876" s="4">
        <v>568697.0</v>
      </c>
      <c r="B9876" s="4" t="s">
        <v>32</v>
      </c>
      <c r="C9876" s="5" t="s">
        <v>33</v>
      </c>
      <c r="D9876" s="5">
        <v>72.0</v>
      </c>
      <c r="E9876" s="5">
        <v>3.75</v>
      </c>
      <c r="F9876" s="4">
        <v>16281.0</v>
      </c>
      <c r="G9876" s="6">
        <v>44648.62291666667</v>
      </c>
      <c r="H9876" s="6" t="str">
        <f>VLOOKUP(F9876,'Customer Details'!$A$1:$B$3264,2,0)</f>
        <v>United Kingdom</v>
      </c>
      <c r="I9876" s="7">
        <f t="shared" si="1"/>
        <v>270</v>
      </c>
      <c r="J9876" s="7">
        <f t="shared" si="2"/>
        <v>270</v>
      </c>
    </row>
    <row r="9877" ht="15.75" customHeight="1">
      <c r="A9877" s="4">
        <v>570495.0</v>
      </c>
      <c r="B9877" s="4" t="s">
        <v>415</v>
      </c>
      <c r="C9877" s="5" t="s">
        <v>416</v>
      </c>
      <c r="D9877" s="5">
        <v>10.0</v>
      </c>
      <c r="E9877" s="5">
        <v>2.1</v>
      </c>
      <c r="F9877" s="4">
        <v>16861.0</v>
      </c>
      <c r="G9877" s="6">
        <v>44662.37847222222</v>
      </c>
      <c r="H9877" s="6" t="str">
        <f>VLOOKUP(F9877,'Customer Details'!$A$1:$B$3264,2,0)</f>
        <v>India</v>
      </c>
      <c r="I9877" s="7">
        <f t="shared" si="1"/>
        <v>21</v>
      </c>
      <c r="J9877" s="7">
        <f t="shared" si="2"/>
        <v>21</v>
      </c>
    </row>
    <row r="9878" ht="15.75" customHeight="1">
      <c r="A9878" s="4" t="s">
        <v>3745</v>
      </c>
      <c r="B9878" s="4">
        <v>82486.0</v>
      </c>
      <c r="C9878" s="5" t="s">
        <v>637</v>
      </c>
      <c r="D9878" s="5">
        <v>-1.0</v>
      </c>
      <c r="E9878" s="5">
        <v>7.95</v>
      </c>
      <c r="F9878" s="4">
        <v>16350.0</v>
      </c>
      <c r="G9878" s="6">
        <v>44356.61319444444</v>
      </c>
      <c r="H9878" s="6" t="str">
        <f>VLOOKUP(F9878,'Customer Details'!$A$1:$B$3264,2,0)</f>
        <v>India</v>
      </c>
      <c r="I9878" s="7">
        <f t="shared" si="1"/>
        <v>-7.95</v>
      </c>
      <c r="J9878" s="7">
        <f t="shared" si="2"/>
        <v>7.95</v>
      </c>
    </row>
    <row r="9879" ht="15.75" customHeight="1">
      <c r="A9879" s="4">
        <v>536401.0</v>
      </c>
      <c r="B9879" s="4" t="s">
        <v>1641</v>
      </c>
      <c r="C9879" s="5" t="s">
        <v>1642</v>
      </c>
      <c r="D9879" s="5">
        <v>1.0</v>
      </c>
      <c r="E9879" s="5">
        <v>1.25</v>
      </c>
      <c r="F9879" s="4">
        <v>15862.0</v>
      </c>
      <c r="G9879" s="6">
        <v>44348.47291666667</v>
      </c>
      <c r="H9879" s="6" t="str">
        <f>VLOOKUP(F9879,'Customer Details'!$A$1:$B$3264,2,0)</f>
        <v>China</v>
      </c>
      <c r="I9879" s="7">
        <f t="shared" si="1"/>
        <v>1.25</v>
      </c>
      <c r="J9879" s="7">
        <f t="shared" si="2"/>
        <v>1.25</v>
      </c>
    </row>
    <row r="9880" ht="15.75" customHeight="1">
      <c r="A9880" s="4">
        <v>566432.0</v>
      </c>
      <c r="B9880" s="4" t="s">
        <v>1386</v>
      </c>
      <c r="C9880" s="5" t="s">
        <v>1387</v>
      </c>
      <c r="D9880" s="5">
        <v>24.0</v>
      </c>
      <c r="E9880" s="5">
        <v>0.29</v>
      </c>
      <c r="F9880" s="4">
        <v>13704.0</v>
      </c>
      <c r="G9880" s="6">
        <v>44632.61111111111</v>
      </c>
      <c r="H9880" s="6" t="str">
        <f>VLOOKUP(F9880,'Customer Details'!$A$1:$B$3264,2,0)</f>
        <v>China</v>
      </c>
      <c r="I9880" s="7">
        <f t="shared" si="1"/>
        <v>6.96</v>
      </c>
      <c r="J9880" s="7">
        <f t="shared" si="2"/>
        <v>6.96</v>
      </c>
    </row>
    <row r="9881" ht="15.75" customHeight="1">
      <c r="A9881" s="4">
        <v>545459.0</v>
      </c>
      <c r="B9881" s="4" t="s">
        <v>439</v>
      </c>
      <c r="C9881" s="5" t="s">
        <v>440</v>
      </c>
      <c r="D9881" s="5">
        <v>24.0</v>
      </c>
      <c r="E9881" s="5">
        <v>0.29</v>
      </c>
      <c r="F9881" s="4">
        <v>17576.0</v>
      </c>
      <c r="G9881" s="6">
        <v>44441.72291666667</v>
      </c>
      <c r="H9881" s="6" t="str">
        <f>VLOOKUP(F9881,'Customer Details'!$A$1:$B$3264,2,0)</f>
        <v>USA</v>
      </c>
      <c r="I9881" s="7">
        <f t="shared" si="1"/>
        <v>6.96</v>
      </c>
      <c r="J9881" s="7">
        <f t="shared" si="2"/>
        <v>6.96</v>
      </c>
    </row>
    <row r="9882" ht="15.75" customHeight="1">
      <c r="A9882" s="4">
        <v>553408.0</v>
      </c>
      <c r="B9882" s="4" t="s">
        <v>1507</v>
      </c>
      <c r="C9882" s="5" t="s">
        <v>1508</v>
      </c>
      <c r="D9882" s="5">
        <v>4.0</v>
      </c>
      <c r="E9882" s="5">
        <v>3.75</v>
      </c>
      <c r="F9882" s="4">
        <v>13976.0</v>
      </c>
      <c r="G9882" s="6">
        <v>44517.38402777778</v>
      </c>
      <c r="H9882" s="6" t="str">
        <f>VLOOKUP(F9882,'Customer Details'!$A$1:$B$3264,2,0)</f>
        <v>Australia</v>
      </c>
      <c r="I9882" s="7">
        <f t="shared" si="1"/>
        <v>15</v>
      </c>
      <c r="J9882" s="7">
        <f t="shared" si="2"/>
        <v>15</v>
      </c>
    </row>
    <row r="9883" ht="15.75" customHeight="1">
      <c r="A9883" s="4">
        <v>567153.0</v>
      </c>
      <c r="B9883" s="4">
        <v>22722.0</v>
      </c>
      <c r="C9883" s="5" t="s">
        <v>487</v>
      </c>
      <c r="D9883" s="5">
        <v>1.0</v>
      </c>
      <c r="E9883" s="5">
        <v>3.95</v>
      </c>
      <c r="F9883" s="4">
        <v>14056.0</v>
      </c>
      <c r="G9883" s="6">
        <v>44636.68402777778</v>
      </c>
      <c r="H9883" s="6" t="str">
        <f>VLOOKUP(F9883,'Customer Details'!$A$1:$B$3264,2,0)</f>
        <v>India</v>
      </c>
      <c r="I9883" s="7">
        <f t="shared" si="1"/>
        <v>3.95</v>
      </c>
      <c r="J9883" s="7">
        <f t="shared" si="2"/>
        <v>3.95</v>
      </c>
    </row>
    <row r="9884" ht="15.75" customHeight="1">
      <c r="A9884" s="4">
        <v>546910.0</v>
      </c>
      <c r="B9884" s="4" t="s">
        <v>1980</v>
      </c>
      <c r="C9884" s="5" t="s">
        <v>1981</v>
      </c>
      <c r="D9884" s="5">
        <v>2.0</v>
      </c>
      <c r="E9884" s="5">
        <v>0.39</v>
      </c>
      <c r="F9884" s="4">
        <v>13969.0</v>
      </c>
      <c r="G9884" s="6">
        <v>44456.82361111111</v>
      </c>
      <c r="H9884" s="6" t="str">
        <f>VLOOKUP(F9884,'Customer Details'!$A$1:$B$3264,2,0)</f>
        <v>USA</v>
      </c>
      <c r="I9884" s="7">
        <f t="shared" si="1"/>
        <v>0.78</v>
      </c>
      <c r="J9884" s="7">
        <f t="shared" si="2"/>
        <v>0.78</v>
      </c>
    </row>
    <row r="9885" ht="15.75" customHeight="1">
      <c r="A9885" s="4">
        <v>556910.0</v>
      </c>
      <c r="B9885" s="4" t="s">
        <v>348</v>
      </c>
      <c r="C9885" s="5" t="s">
        <v>349</v>
      </c>
      <c r="D9885" s="5">
        <v>2.0</v>
      </c>
      <c r="E9885" s="5">
        <v>1.95</v>
      </c>
      <c r="F9885" s="4">
        <v>12748.0</v>
      </c>
      <c r="G9885" s="6">
        <v>44545.55902777778</v>
      </c>
      <c r="H9885" s="6" t="str">
        <f>VLOOKUP(F9885,'Customer Details'!$A$1:$B$3264,2,0)</f>
        <v>USA</v>
      </c>
      <c r="I9885" s="7">
        <f t="shared" si="1"/>
        <v>3.9</v>
      </c>
      <c r="J9885" s="7">
        <f t="shared" si="2"/>
        <v>3.9</v>
      </c>
    </row>
    <row r="9886" ht="15.75" customHeight="1">
      <c r="A9886" s="4">
        <v>551747.0</v>
      </c>
      <c r="B9886" s="4" t="s">
        <v>352</v>
      </c>
      <c r="C9886" s="5" t="s">
        <v>353</v>
      </c>
      <c r="D9886" s="5">
        <v>48.0</v>
      </c>
      <c r="E9886" s="5">
        <v>0.85</v>
      </c>
      <c r="F9886" s="4">
        <v>14298.0</v>
      </c>
      <c r="G9886" s="6">
        <v>44504.45833333334</v>
      </c>
      <c r="H9886" s="6" t="str">
        <f>VLOOKUP(F9886,'Customer Details'!$A$1:$B$3264,2,0)</f>
        <v>USA</v>
      </c>
      <c r="I9886" s="7">
        <f t="shared" si="1"/>
        <v>40.8</v>
      </c>
      <c r="J9886" s="7">
        <f t="shared" si="2"/>
        <v>40.8</v>
      </c>
    </row>
    <row r="9887" ht="15.75" customHeight="1">
      <c r="A9887" s="4">
        <v>578022.0</v>
      </c>
      <c r="B9887" s="4" t="s">
        <v>1160</v>
      </c>
      <c r="C9887" s="5" t="s">
        <v>1161</v>
      </c>
      <c r="D9887" s="5">
        <v>1.0</v>
      </c>
      <c r="E9887" s="5">
        <v>1.95</v>
      </c>
      <c r="F9887" s="4">
        <v>17371.0</v>
      </c>
      <c r="G9887" s="6">
        <v>44703.55902777778</v>
      </c>
      <c r="H9887" s="6" t="str">
        <f>VLOOKUP(F9887,'Customer Details'!$A$1:$B$3264,2,0)</f>
        <v>India</v>
      </c>
      <c r="I9887" s="7">
        <f t="shared" si="1"/>
        <v>1.95</v>
      </c>
      <c r="J9887" s="7">
        <f t="shared" si="2"/>
        <v>1.95</v>
      </c>
    </row>
    <row r="9888" ht="15.75" customHeight="1">
      <c r="A9888" s="4" t="s">
        <v>3746</v>
      </c>
      <c r="B9888" s="4" t="s">
        <v>148</v>
      </c>
      <c r="C9888" s="5" t="s">
        <v>149</v>
      </c>
      <c r="D9888" s="5">
        <v>-1.0</v>
      </c>
      <c r="E9888" s="5">
        <v>8142.75</v>
      </c>
      <c r="F9888" s="4">
        <v>16029.0</v>
      </c>
      <c r="G9888" s="6">
        <v>44503.53541666667</v>
      </c>
      <c r="H9888" s="6" t="str">
        <f>VLOOKUP(F9888,'Customer Details'!$A$1:$B$3264,2,0)</f>
        <v>India</v>
      </c>
      <c r="I9888" s="7">
        <f t="shared" si="1"/>
        <v>-8142.75</v>
      </c>
      <c r="J9888" s="7">
        <f t="shared" si="2"/>
        <v>8142.75</v>
      </c>
    </row>
    <row r="9889" ht="15.75" customHeight="1">
      <c r="A9889" s="4">
        <v>551270.0</v>
      </c>
      <c r="B9889" s="4" t="s">
        <v>46</v>
      </c>
      <c r="C9889" s="5" t="s">
        <v>47</v>
      </c>
      <c r="D9889" s="5">
        <v>1.0</v>
      </c>
      <c r="E9889" s="5">
        <v>2.55</v>
      </c>
      <c r="F9889" s="4">
        <v>15891.0</v>
      </c>
      <c r="G9889" s="6">
        <v>44496.52430555555</v>
      </c>
      <c r="H9889" s="6" t="str">
        <f>VLOOKUP(F9889,'Customer Details'!$A$1:$B$3264,2,0)</f>
        <v>China</v>
      </c>
      <c r="I9889" s="7">
        <f t="shared" si="1"/>
        <v>2.55</v>
      </c>
      <c r="J9889" s="7">
        <f t="shared" si="2"/>
        <v>2.55</v>
      </c>
    </row>
    <row r="9890" ht="15.75" customHeight="1">
      <c r="A9890" s="4">
        <v>563150.0</v>
      </c>
      <c r="B9890" s="4" t="s">
        <v>75</v>
      </c>
      <c r="C9890" s="5" t="s">
        <v>76</v>
      </c>
      <c r="D9890" s="5">
        <v>3.0</v>
      </c>
      <c r="E9890" s="5">
        <v>5.45</v>
      </c>
      <c r="F9890" s="4">
        <v>15192.0</v>
      </c>
      <c r="G9890" s="6">
        <v>44604.48680555556</v>
      </c>
      <c r="H9890" s="6" t="str">
        <f>VLOOKUP(F9890,'Customer Details'!$A$1:$B$3264,2,0)</f>
        <v>USA</v>
      </c>
      <c r="I9890" s="7">
        <f t="shared" si="1"/>
        <v>16.35</v>
      </c>
      <c r="J9890" s="7">
        <f t="shared" si="2"/>
        <v>16.35</v>
      </c>
    </row>
    <row r="9891" ht="15.75" customHeight="1">
      <c r="A9891" s="4">
        <v>553194.0</v>
      </c>
      <c r="B9891" s="4" t="s">
        <v>289</v>
      </c>
      <c r="C9891" s="5" t="s">
        <v>290</v>
      </c>
      <c r="D9891" s="5">
        <v>1.0</v>
      </c>
      <c r="E9891" s="5">
        <v>0.65</v>
      </c>
      <c r="F9891" s="4">
        <v>16283.0</v>
      </c>
      <c r="G9891" s="6">
        <v>44515.56736111111</v>
      </c>
      <c r="H9891" s="6" t="str">
        <f>VLOOKUP(F9891,'Customer Details'!$A$1:$B$3264,2,0)</f>
        <v>USA</v>
      </c>
      <c r="I9891" s="7">
        <f t="shared" si="1"/>
        <v>0.65</v>
      </c>
      <c r="J9891" s="7">
        <f t="shared" si="2"/>
        <v>0.65</v>
      </c>
    </row>
    <row r="9892" ht="15.75" customHeight="1">
      <c r="A9892" s="4">
        <v>544824.0</v>
      </c>
      <c r="B9892" s="4" t="s">
        <v>48</v>
      </c>
      <c r="C9892" s="5" t="s">
        <v>49</v>
      </c>
      <c r="D9892" s="5">
        <v>10.0</v>
      </c>
      <c r="E9892" s="5">
        <v>1.95</v>
      </c>
      <c r="F9892" s="4">
        <v>17139.0</v>
      </c>
      <c r="G9892" s="6">
        <v>44432.39722222222</v>
      </c>
      <c r="H9892" s="6" t="str">
        <f>VLOOKUP(F9892,'Customer Details'!$A$1:$B$3264,2,0)</f>
        <v>China</v>
      </c>
      <c r="I9892" s="7">
        <f t="shared" si="1"/>
        <v>19.5</v>
      </c>
      <c r="J9892" s="7">
        <f t="shared" si="2"/>
        <v>19.5</v>
      </c>
    </row>
    <row r="9893" ht="15.75" customHeight="1">
      <c r="A9893" s="4">
        <v>575602.0</v>
      </c>
      <c r="B9893" s="4" t="s">
        <v>427</v>
      </c>
      <c r="C9893" s="5" t="s">
        <v>428</v>
      </c>
      <c r="D9893" s="5">
        <v>1.0</v>
      </c>
      <c r="E9893" s="5">
        <v>0.42</v>
      </c>
      <c r="F9893" s="4">
        <v>17059.0</v>
      </c>
      <c r="G9893" s="6">
        <v>44691.51875</v>
      </c>
      <c r="H9893" s="6" t="str">
        <f>VLOOKUP(F9893,'Customer Details'!$A$1:$B$3264,2,0)</f>
        <v>USA</v>
      </c>
      <c r="I9893" s="7">
        <f t="shared" si="1"/>
        <v>0.42</v>
      </c>
      <c r="J9893" s="7">
        <f t="shared" si="2"/>
        <v>0.42</v>
      </c>
    </row>
    <row r="9894" ht="15.75" customHeight="1">
      <c r="A9894" s="4">
        <v>560603.0</v>
      </c>
      <c r="B9894" s="4" t="s">
        <v>530</v>
      </c>
      <c r="C9894" s="5" t="s">
        <v>531</v>
      </c>
      <c r="D9894" s="5">
        <v>4.0</v>
      </c>
      <c r="E9894" s="5">
        <v>3.75</v>
      </c>
      <c r="F9894" s="4">
        <v>18180.0</v>
      </c>
      <c r="G9894" s="6">
        <v>44581.37430555555</v>
      </c>
      <c r="H9894" s="6" t="str">
        <f>VLOOKUP(F9894,'Customer Details'!$A$1:$B$3264,2,0)</f>
        <v>China</v>
      </c>
      <c r="I9894" s="7">
        <f t="shared" si="1"/>
        <v>15</v>
      </c>
      <c r="J9894" s="7">
        <f t="shared" si="2"/>
        <v>15</v>
      </c>
    </row>
    <row r="9895" ht="15.75" customHeight="1">
      <c r="A9895" s="4">
        <v>547070.0</v>
      </c>
      <c r="B9895" s="4" t="s">
        <v>419</v>
      </c>
      <c r="C9895" s="5" t="s">
        <v>420</v>
      </c>
      <c r="D9895" s="5">
        <v>1.0</v>
      </c>
      <c r="E9895" s="5">
        <v>1.25</v>
      </c>
      <c r="F9895" s="4">
        <v>16115.0</v>
      </c>
      <c r="G9895" s="6">
        <v>44459.58194444444</v>
      </c>
      <c r="H9895" s="6" t="str">
        <f>VLOOKUP(F9895,'Customer Details'!$A$1:$B$3264,2,0)</f>
        <v>China</v>
      </c>
      <c r="I9895" s="7">
        <f t="shared" si="1"/>
        <v>1.25</v>
      </c>
      <c r="J9895" s="7">
        <f t="shared" si="2"/>
        <v>1.25</v>
      </c>
    </row>
    <row r="9896" ht="15.75" customHeight="1">
      <c r="A9896" s="4">
        <v>571441.0</v>
      </c>
      <c r="B9896" s="4" t="s">
        <v>756</v>
      </c>
      <c r="C9896" s="5" t="s">
        <v>757</v>
      </c>
      <c r="D9896" s="5">
        <v>2.0</v>
      </c>
      <c r="E9896" s="5">
        <v>2.46</v>
      </c>
      <c r="F9896" s="4">
        <v>14096.0</v>
      </c>
      <c r="G9896" s="6">
        <v>44668.56319444445</v>
      </c>
      <c r="H9896" s="6" t="str">
        <f>VLOOKUP(F9896,'Customer Details'!$A$1:$B$3264,2,0)</f>
        <v>USA</v>
      </c>
      <c r="I9896" s="7">
        <f t="shared" si="1"/>
        <v>4.92</v>
      </c>
      <c r="J9896" s="7">
        <f t="shared" si="2"/>
        <v>4.92</v>
      </c>
    </row>
    <row r="9897" ht="15.75" customHeight="1">
      <c r="A9897" s="4">
        <v>568328.0</v>
      </c>
      <c r="B9897" s="4" t="s">
        <v>40</v>
      </c>
      <c r="C9897" s="5" t="s">
        <v>41</v>
      </c>
      <c r="D9897" s="5">
        <v>6.0</v>
      </c>
      <c r="E9897" s="5">
        <v>2.95</v>
      </c>
      <c r="F9897" s="4">
        <v>18016.0</v>
      </c>
      <c r="G9897" s="6">
        <v>44646.5875</v>
      </c>
      <c r="H9897" s="6" t="str">
        <f>VLOOKUP(F9897,'Customer Details'!$A$1:$B$3264,2,0)</f>
        <v>USA</v>
      </c>
      <c r="I9897" s="7">
        <f t="shared" si="1"/>
        <v>17.7</v>
      </c>
      <c r="J9897" s="7">
        <f t="shared" si="2"/>
        <v>17.7</v>
      </c>
    </row>
    <row r="9898" ht="15.75" customHeight="1">
      <c r="A9898" s="4">
        <v>579885.0</v>
      </c>
      <c r="B9898" s="4" t="s">
        <v>1998</v>
      </c>
      <c r="C9898" s="5" t="s">
        <v>1999</v>
      </c>
      <c r="D9898" s="5">
        <v>1.0</v>
      </c>
      <c r="E9898" s="5">
        <v>1.95</v>
      </c>
      <c r="F9898" s="4">
        <v>15444.0</v>
      </c>
      <c r="G9898" s="6">
        <v>44711.73402777778</v>
      </c>
      <c r="H9898" s="6" t="str">
        <f>VLOOKUP(F9898,'Customer Details'!$A$1:$B$3264,2,0)</f>
        <v>United Kingdom</v>
      </c>
      <c r="I9898" s="7">
        <f t="shared" si="1"/>
        <v>1.95</v>
      </c>
      <c r="J9898" s="7">
        <f t="shared" si="2"/>
        <v>1.95</v>
      </c>
    </row>
    <row r="9899" ht="15.75" customHeight="1">
      <c r="A9899" s="4">
        <v>548148.0</v>
      </c>
      <c r="B9899" s="4" t="s">
        <v>59</v>
      </c>
      <c r="C9899" s="5" t="s">
        <v>60</v>
      </c>
      <c r="D9899" s="5">
        <v>2.0</v>
      </c>
      <c r="E9899" s="5">
        <v>4.95</v>
      </c>
      <c r="F9899" s="4">
        <v>17931.0</v>
      </c>
      <c r="G9899" s="6">
        <v>44468.52152777778</v>
      </c>
      <c r="H9899" s="6" t="str">
        <f>VLOOKUP(F9899,'Customer Details'!$A$1:$B$3264,2,0)</f>
        <v>United Kingdom</v>
      </c>
      <c r="I9899" s="7">
        <f t="shared" si="1"/>
        <v>9.9</v>
      </c>
      <c r="J9899" s="7">
        <f t="shared" si="2"/>
        <v>9.9</v>
      </c>
    </row>
    <row r="9900" ht="15.75" customHeight="1">
      <c r="A9900" s="4">
        <v>547028.0</v>
      </c>
      <c r="B9900" s="4" t="s">
        <v>138</v>
      </c>
      <c r="C9900" s="5" t="s">
        <v>139</v>
      </c>
      <c r="D9900" s="5">
        <v>8.0</v>
      </c>
      <c r="E9900" s="5">
        <v>4.15</v>
      </c>
      <c r="F9900" s="4">
        <v>13593.0</v>
      </c>
      <c r="G9900" s="6">
        <v>44459.42569444444</v>
      </c>
      <c r="H9900" s="6" t="str">
        <f>VLOOKUP(F9900,'Customer Details'!$A$1:$B$3264,2,0)</f>
        <v>China</v>
      </c>
      <c r="I9900" s="7">
        <f t="shared" si="1"/>
        <v>33.2</v>
      </c>
      <c r="J9900" s="7">
        <f t="shared" si="2"/>
        <v>33.2</v>
      </c>
    </row>
    <row r="9901" ht="15.75" customHeight="1">
      <c r="A9901" s="4">
        <v>567174.0</v>
      </c>
      <c r="B9901" s="4" t="s">
        <v>350</v>
      </c>
      <c r="C9901" s="5" t="s">
        <v>351</v>
      </c>
      <c r="D9901" s="5">
        <v>6.0</v>
      </c>
      <c r="E9901" s="5">
        <v>1.65</v>
      </c>
      <c r="F9901" s="4">
        <v>16438.0</v>
      </c>
      <c r="G9901" s="6">
        <v>44638.56319444445</v>
      </c>
      <c r="H9901" s="6" t="str">
        <f>VLOOKUP(F9901,'Customer Details'!$A$1:$B$3264,2,0)</f>
        <v>Australia</v>
      </c>
      <c r="I9901" s="7">
        <f t="shared" si="1"/>
        <v>9.9</v>
      </c>
      <c r="J9901" s="7">
        <f t="shared" si="2"/>
        <v>9.9</v>
      </c>
    </row>
    <row r="9902" ht="15.75" customHeight="1">
      <c r="A9902" s="4">
        <v>537224.0</v>
      </c>
      <c r="B9902" s="4">
        <v>21901.0</v>
      </c>
      <c r="C9902" s="5" t="s">
        <v>2006</v>
      </c>
      <c r="D9902" s="5">
        <v>1.0</v>
      </c>
      <c r="E9902" s="5">
        <v>0.65</v>
      </c>
      <c r="F9902" s="4">
        <v>13174.0</v>
      </c>
      <c r="G9902" s="6">
        <v>44352.68333333333</v>
      </c>
      <c r="H9902" s="6" t="str">
        <f>VLOOKUP(F9902,'Customer Details'!$A$1:$B$3264,2,0)</f>
        <v>USA</v>
      </c>
      <c r="I9902" s="7">
        <f t="shared" si="1"/>
        <v>0.65</v>
      </c>
      <c r="J9902" s="7">
        <f t="shared" si="2"/>
        <v>0.65</v>
      </c>
    </row>
    <row r="9903" ht="15.75" customHeight="1">
      <c r="A9903" s="4">
        <v>577103.0</v>
      </c>
      <c r="B9903" s="4" t="s">
        <v>3446</v>
      </c>
      <c r="C9903" s="5" t="s">
        <v>3447</v>
      </c>
      <c r="D9903" s="5">
        <v>2.0</v>
      </c>
      <c r="E9903" s="5">
        <v>8.95</v>
      </c>
      <c r="F9903" s="4">
        <v>15081.0</v>
      </c>
      <c r="G9903" s="6">
        <v>44698.71388888889</v>
      </c>
      <c r="H9903" s="6" t="str">
        <f>VLOOKUP(F9903,'Customer Details'!$A$1:$B$3264,2,0)</f>
        <v>Australia</v>
      </c>
      <c r="I9903" s="7">
        <f t="shared" si="1"/>
        <v>17.9</v>
      </c>
      <c r="J9903" s="7">
        <f t="shared" si="2"/>
        <v>17.9</v>
      </c>
    </row>
    <row r="9904" ht="15.75" customHeight="1">
      <c r="A9904" s="4">
        <v>563924.0</v>
      </c>
      <c r="B9904" s="4" t="s">
        <v>1174</v>
      </c>
      <c r="C9904" s="5" t="s">
        <v>1175</v>
      </c>
      <c r="D9904" s="5">
        <v>1.0</v>
      </c>
      <c r="E9904" s="5">
        <v>2.55</v>
      </c>
      <c r="F9904" s="4">
        <v>15984.0</v>
      </c>
      <c r="G9904" s="6">
        <v>44613.60555555556</v>
      </c>
      <c r="H9904" s="6" t="str">
        <f>VLOOKUP(F9904,'Customer Details'!$A$1:$B$3264,2,0)</f>
        <v>USA</v>
      </c>
      <c r="I9904" s="7">
        <f t="shared" si="1"/>
        <v>2.55</v>
      </c>
      <c r="J9904" s="7">
        <f t="shared" si="2"/>
        <v>2.55</v>
      </c>
    </row>
    <row r="9905" ht="15.75" customHeight="1">
      <c r="A9905" s="4">
        <v>573117.0</v>
      </c>
      <c r="B9905" s="4" t="s">
        <v>165</v>
      </c>
      <c r="C9905" s="5" t="s">
        <v>166</v>
      </c>
      <c r="D9905" s="5">
        <v>24.0</v>
      </c>
      <c r="E9905" s="5">
        <v>1.25</v>
      </c>
      <c r="F9905" s="4">
        <v>16688.0</v>
      </c>
      <c r="G9905" s="6">
        <v>44678.67430555556</v>
      </c>
      <c r="H9905" s="6" t="str">
        <f>VLOOKUP(F9905,'Customer Details'!$A$1:$B$3264,2,0)</f>
        <v>United Kingdom</v>
      </c>
      <c r="I9905" s="7">
        <f t="shared" si="1"/>
        <v>30</v>
      </c>
      <c r="J9905" s="7">
        <f t="shared" si="2"/>
        <v>30</v>
      </c>
    </row>
    <row r="9906" ht="15.75" customHeight="1">
      <c r="A9906" s="4">
        <v>571408.0</v>
      </c>
      <c r="B9906" s="4" t="s">
        <v>464</v>
      </c>
      <c r="C9906" s="5" t="s">
        <v>465</v>
      </c>
      <c r="D9906" s="5">
        <v>12.0</v>
      </c>
      <c r="E9906" s="5">
        <v>0.39</v>
      </c>
      <c r="F9906" s="4">
        <v>15012.0</v>
      </c>
      <c r="G9906" s="6">
        <v>44668.51527777778</v>
      </c>
      <c r="H9906" s="6" t="str">
        <f>VLOOKUP(F9906,'Customer Details'!$A$1:$B$3264,2,0)</f>
        <v>China</v>
      </c>
      <c r="I9906" s="7">
        <f t="shared" si="1"/>
        <v>4.68</v>
      </c>
      <c r="J9906" s="7">
        <f t="shared" si="2"/>
        <v>4.68</v>
      </c>
    </row>
    <row r="9907" ht="15.75" customHeight="1">
      <c r="A9907" s="4">
        <v>567344.0</v>
      </c>
      <c r="B9907" s="4" t="s">
        <v>91</v>
      </c>
      <c r="C9907" s="5" t="s">
        <v>92</v>
      </c>
      <c r="D9907" s="5">
        <v>12.0</v>
      </c>
      <c r="E9907" s="5">
        <v>0.65</v>
      </c>
      <c r="F9907" s="4">
        <v>13704.0</v>
      </c>
      <c r="G9907" s="6">
        <v>44639.65902777778</v>
      </c>
      <c r="H9907" s="6" t="str">
        <f>VLOOKUP(F9907,'Customer Details'!$A$1:$B$3264,2,0)</f>
        <v>China</v>
      </c>
      <c r="I9907" s="7">
        <f t="shared" si="1"/>
        <v>7.8</v>
      </c>
      <c r="J9907" s="7">
        <f t="shared" si="2"/>
        <v>7.8</v>
      </c>
    </row>
    <row r="9908" ht="15.75" customHeight="1">
      <c r="A9908" s="4">
        <v>562107.0</v>
      </c>
      <c r="B9908" s="4" t="s">
        <v>415</v>
      </c>
      <c r="C9908" s="5" t="s">
        <v>416</v>
      </c>
      <c r="D9908" s="5">
        <v>100.0</v>
      </c>
      <c r="E9908" s="5">
        <v>1.69</v>
      </c>
      <c r="F9908" s="4">
        <v>13805.0</v>
      </c>
      <c r="G9908" s="6">
        <v>44594.64513888889</v>
      </c>
      <c r="H9908" s="6" t="str">
        <f>VLOOKUP(F9908,'Customer Details'!$A$1:$B$3264,2,0)</f>
        <v>Australia</v>
      </c>
      <c r="I9908" s="7">
        <f t="shared" si="1"/>
        <v>169</v>
      </c>
      <c r="J9908" s="7">
        <f t="shared" si="2"/>
        <v>169</v>
      </c>
    </row>
    <row r="9909" ht="15.75" customHeight="1">
      <c r="A9909" s="4">
        <v>575587.0</v>
      </c>
      <c r="B9909" s="4" t="s">
        <v>388</v>
      </c>
      <c r="C9909" s="5" t="s">
        <v>389</v>
      </c>
      <c r="D9909" s="5">
        <v>2.0</v>
      </c>
      <c r="E9909" s="5">
        <v>1.25</v>
      </c>
      <c r="F9909" s="4">
        <v>17461.0</v>
      </c>
      <c r="G9909" s="6">
        <v>44691.50069444445</v>
      </c>
      <c r="H9909" s="6" t="str">
        <f>VLOOKUP(F9909,'Customer Details'!$A$1:$B$3264,2,0)</f>
        <v>India</v>
      </c>
      <c r="I9909" s="7">
        <f t="shared" si="1"/>
        <v>2.5</v>
      </c>
      <c r="J9909" s="7">
        <f t="shared" si="2"/>
        <v>2.5</v>
      </c>
    </row>
    <row r="9910" ht="15.75" customHeight="1">
      <c r="A9910" s="4">
        <v>578013.0</v>
      </c>
      <c r="B9910" s="4" t="s">
        <v>368</v>
      </c>
      <c r="C9910" s="5" t="s">
        <v>369</v>
      </c>
      <c r="D9910" s="5">
        <v>1.0</v>
      </c>
      <c r="E9910" s="5">
        <v>4.25</v>
      </c>
      <c r="F9910" s="4">
        <v>17360.0</v>
      </c>
      <c r="G9910" s="6">
        <v>44703.53819444445</v>
      </c>
      <c r="H9910" s="6" t="str">
        <f>VLOOKUP(F9910,'Customer Details'!$A$1:$B$3264,2,0)</f>
        <v>India</v>
      </c>
      <c r="I9910" s="7">
        <f t="shared" si="1"/>
        <v>4.25</v>
      </c>
      <c r="J9910" s="7">
        <f t="shared" si="2"/>
        <v>4.25</v>
      </c>
    </row>
    <row r="9911" ht="15.75" customHeight="1">
      <c r="A9911" s="4">
        <v>574034.0</v>
      </c>
      <c r="B9911" s="4" t="s">
        <v>260</v>
      </c>
      <c r="C9911" s="5" t="s">
        <v>261</v>
      </c>
      <c r="D9911" s="5">
        <v>2.0</v>
      </c>
      <c r="E9911" s="5">
        <v>2.1</v>
      </c>
      <c r="F9911" s="4">
        <v>17841.0</v>
      </c>
      <c r="G9911" s="6">
        <v>44683.53125</v>
      </c>
      <c r="H9911" s="6" t="str">
        <f>VLOOKUP(F9911,'Customer Details'!$A$1:$B$3264,2,0)</f>
        <v>India</v>
      </c>
      <c r="I9911" s="7">
        <f t="shared" si="1"/>
        <v>4.2</v>
      </c>
      <c r="J9911" s="7">
        <f t="shared" si="2"/>
        <v>4.2</v>
      </c>
    </row>
    <row r="9912" ht="15.75" customHeight="1">
      <c r="A9912" s="4">
        <v>574481.0</v>
      </c>
      <c r="B9912" s="4">
        <v>22328.0</v>
      </c>
      <c r="C9912" s="5" t="s">
        <v>1967</v>
      </c>
      <c r="D9912" s="5">
        <v>1.0</v>
      </c>
      <c r="E9912" s="5">
        <v>2.95</v>
      </c>
      <c r="F9912" s="4">
        <v>18022.0</v>
      </c>
      <c r="G9912" s="6">
        <v>44685.53125</v>
      </c>
      <c r="H9912" s="6" t="str">
        <f>VLOOKUP(F9912,'Customer Details'!$A$1:$B$3264,2,0)</f>
        <v>United Kingdom</v>
      </c>
      <c r="I9912" s="7">
        <f t="shared" si="1"/>
        <v>2.95</v>
      </c>
      <c r="J9912" s="7">
        <f t="shared" si="2"/>
        <v>2.95</v>
      </c>
    </row>
    <row r="9913" ht="15.75" customHeight="1">
      <c r="A9913" s="4">
        <v>544454.0</v>
      </c>
      <c r="B9913" s="4" t="s">
        <v>649</v>
      </c>
      <c r="C9913" s="5" t="s">
        <v>650</v>
      </c>
      <c r="D9913" s="5">
        <v>2.0</v>
      </c>
      <c r="E9913" s="5">
        <v>1.25</v>
      </c>
      <c r="F9913" s="4">
        <v>13301.0</v>
      </c>
      <c r="G9913" s="6">
        <v>44428.55069444444</v>
      </c>
      <c r="H9913" s="6" t="str">
        <f>VLOOKUP(F9913,'Customer Details'!$A$1:$B$3264,2,0)</f>
        <v>United Kingdom</v>
      </c>
      <c r="I9913" s="7">
        <f t="shared" si="1"/>
        <v>2.5</v>
      </c>
      <c r="J9913" s="7">
        <f t="shared" si="2"/>
        <v>2.5</v>
      </c>
    </row>
    <row r="9914" ht="15.75" customHeight="1">
      <c r="A9914" s="4">
        <v>580513.0</v>
      </c>
      <c r="B9914" s="4" t="s">
        <v>18</v>
      </c>
      <c r="C9914" s="5" t="s">
        <v>19</v>
      </c>
      <c r="D9914" s="5">
        <v>1.0</v>
      </c>
      <c r="E9914" s="5">
        <v>1.25</v>
      </c>
      <c r="F9914" s="4">
        <v>14456.0</v>
      </c>
      <c r="G9914" s="6">
        <v>44716.58263888889</v>
      </c>
      <c r="H9914" s="6" t="str">
        <f>VLOOKUP(F9914,'Customer Details'!$A$1:$B$3264,2,0)</f>
        <v>USA</v>
      </c>
      <c r="I9914" s="7">
        <f t="shared" si="1"/>
        <v>1.25</v>
      </c>
      <c r="J9914" s="7">
        <f t="shared" si="2"/>
        <v>1.25</v>
      </c>
    </row>
    <row r="9915" ht="15.75" customHeight="1">
      <c r="A9915" s="4">
        <v>577696.0</v>
      </c>
      <c r="B9915" s="4" t="s">
        <v>833</v>
      </c>
      <c r="C9915" s="5" t="s">
        <v>834</v>
      </c>
      <c r="D9915" s="5">
        <v>1.0</v>
      </c>
      <c r="E9915" s="5">
        <v>0.79</v>
      </c>
      <c r="F9915" s="4">
        <v>16406.0</v>
      </c>
      <c r="G9915" s="6">
        <v>44702.49791666667</v>
      </c>
      <c r="H9915" s="6" t="str">
        <f>VLOOKUP(F9915,'Customer Details'!$A$1:$B$3264,2,0)</f>
        <v>USA</v>
      </c>
      <c r="I9915" s="7">
        <f t="shared" si="1"/>
        <v>0.79</v>
      </c>
      <c r="J9915" s="7">
        <f t="shared" si="2"/>
        <v>0.79</v>
      </c>
    </row>
    <row r="9916" ht="15.75" customHeight="1">
      <c r="A9916" s="4" t="s">
        <v>3747</v>
      </c>
      <c r="B9916" s="4">
        <v>71477.0</v>
      </c>
      <c r="C9916" s="5" t="s">
        <v>1020</v>
      </c>
      <c r="D9916" s="5">
        <v>-1.0</v>
      </c>
      <c r="E9916" s="5">
        <v>3.25</v>
      </c>
      <c r="F9916" s="4">
        <v>15021.0</v>
      </c>
      <c r="G9916" s="6">
        <v>44355.46041666667</v>
      </c>
      <c r="H9916" s="6" t="str">
        <f>VLOOKUP(F9916,'Customer Details'!$A$1:$B$3264,2,0)</f>
        <v>China</v>
      </c>
      <c r="I9916" s="7">
        <f t="shared" si="1"/>
        <v>-3.25</v>
      </c>
      <c r="J9916" s="7">
        <f t="shared" si="2"/>
        <v>3.25</v>
      </c>
    </row>
    <row r="9917" ht="15.75" customHeight="1">
      <c r="A9917" s="4">
        <v>560381.0</v>
      </c>
      <c r="B9917" s="4" t="s">
        <v>1507</v>
      </c>
      <c r="C9917" s="5" t="s">
        <v>1508</v>
      </c>
      <c r="D9917" s="5">
        <v>20.0</v>
      </c>
      <c r="E9917" s="5">
        <v>0.79</v>
      </c>
      <c r="F9917" s="4">
        <v>14733.0</v>
      </c>
      <c r="G9917" s="6">
        <v>44579.52916666667</v>
      </c>
      <c r="H9917" s="6" t="str">
        <f>VLOOKUP(F9917,'Customer Details'!$A$1:$B$3264,2,0)</f>
        <v>India</v>
      </c>
      <c r="I9917" s="7">
        <f t="shared" si="1"/>
        <v>15.8</v>
      </c>
      <c r="J9917" s="7">
        <f t="shared" si="2"/>
        <v>15.8</v>
      </c>
    </row>
    <row r="9918" ht="15.75" customHeight="1">
      <c r="A9918" s="4">
        <v>567288.0</v>
      </c>
      <c r="B9918" s="4" t="s">
        <v>48</v>
      </c>
      <c r="C9918" s="5" t="s">
        <v>49</v>
      </c>
      <c r="D9918" s="5">
        <v>1.0</v>
      </c>
      <c r="E9918" s="5">
        <v>2.08</v>
      </c>
      <c r="F9918" s="4">
        <v>16906.0</v>
      </c>
      <c r="G9918" s="6">
        <v>44639.49236111111</v>
      </c>
      <c r="H9918" s="6" t="str">
        <f>VLOOKUP(F9918,'Customer Details'!$A$1:$B$3264,2,0)</f>
        <v>Australia</v>
      </c>
      <c r="I9918" s="7">
        <f t="shared" si="1"/>
        <v>2.08</v>
      </c>
      <c r="J9918" s="7">
        <f t="shared" si="2"/>
        <v>2.08</v>
      </c>
    </row>
    <row r="9919" ht="15.75" customHeight="1">
      <c r="A9919" s="4">
        <v>557019.0</v>
      </c>
      <c r="B9919" s="4" t="s">
        <v>1298</v>
      </c>
      <c r="C9919" s="5" t="s">
        <v>1299</v>
      </c>
      <c r="D9919" s="5">
        <v>1.0</v>
      </c>
      <c r="E9919" s="5">
        <v>4.95</v>
      </c>
      <c r="F9919" s="4">
        <v>15907.0</v>
      </c>
      <c r="G9919" s="6">
        <v>44546.53125</v>
      </c>
      <c r="H9919" s="6" t="str">
        <f>VLOOKUP(F9919,'Customer Details'!$A$1:$B$3264,2,0)</f>
        <v>United Kingdom</v>
      </c>
      <c r="I9919" s="7">
        <f t="shared" si="1"/>
        <v>4.95</v>
      </c>
      <c r="J9919" s="7">
        <f t="shared" si="2"/>
        <v>4.95</v>
      </c>
    </row>
    <row r="9920" ht="15.75" customHeight="1">
      <c r="A9920" s="4" t="s">
        <v>2613</v>
      </c>
      <c r="B9920" s="4">
        <v>20931.0</v>
      </c>
      <c r="C9920" s="5" t="s">
        <v>3748</v>
      </c>
      <c r="D9920" s="5">
        <v>-11.0</v>
      </c>
      <c r="E9920" s="5">
        <v>2.95</v>
      </c>
      <c r="F9920" s="4">
        <v>15406.0</v>
      </c>
      <c r="G9920" s="6">
        <v>44699.41527777778</v>
      </c>
      <c r="H9920" s="6" t="str">
        <f>VLOOKUP(F9920,'Customer Details'!$A$1:$B$3264,2,0)</f>
        <v>USA</v>
      </c>
      <c r="I9920" s="7">
        <f t="shared" si="1"/>
        <v>-32.45</v>
      </c>
      <c r="J9920" s="7">
        <f t="shared" si="2"/>
        <v>32.45</v>
      </c>
    </row>
    <row r="9921" ht="15.75" customHeight="1">
      <c r="A9921" s="4">
        <v>565901.0</v>
      </c>
      <c r="B9921" s="4" t="s">
        <v>22</v>
      </c>
      <c r="C9921" s="5" t="s">
        <v>23</v>
      </c>
      <c r="D9921" s="5">
        <v>100.0</v>
      </c>
      <c r="E9921" s="5">
        <v>1.79</v>
      </c>
      <c r="F9921" s="4">
        <v>13798.0</v>
      </c>
      <c r="G9921" s="6">
        <v>44627.64861111111</v>
      </c>
      <c r="H9921" s="6" t="str">
        <f>VLOOKUP(F9921,'Customer Details'!$A$1:$B$3264,2,0)</f>
        <v>India</v>
      </c>
      <c r="I9921" s="7">
        <f t="shared" si="1"/>
        <v>179</v>
      </c>
      <c r="J9921" s="7">
        <f t="shared" si="2"/>
        <v>179</v>
      </c>
    </row>
    <row r="9922" ht="15.75" customHeight="1">
      <c r="A9922" s="4">
        <v>571841.0</v>
      </c>
      <c r="B9922" s="4" t="s">
        <v>443</v>
      </c>
      <c r="C9922" s="5" t="s">
        <v>444</v>
      </c>
      <c r="D9922" s="5">
        <v>1.0</v>
      </c>
      <c r="E9922" s="5">
        <v>2.95</v>
      </c>
      <c r="F9922" s="4">
        <v>17625.0</v>
      </c>
      <c r="G9922" s="6">
        <v>44670.51458333333</v>
      </c>
      <c r="H9922" s="6" t="str">
        <f>VLOOKUP(F9922,'Customer Details'!$A$1:$B$3264,2,0)</f>
        <v>United Kingdom</v>
      </c>
      <c r="I9922" s="7">
        <f t="shared" si="1"/>
        <v>2.95</v>
      </c>
      <c r="J9922" s="7">
        <f t="shared" si="2"/>
        <v>2.95</v>
      </c>
    </row>
    <row r="9923" ht="15.75" customHeight="1">
      <c r="A9923" s="4">
        <v>538378.0</v>
      </c>
      <c r="B9923" s="4" t="s">
        <v>585</v>
      </c>
      <c r="C9923" s="5" t="s">
        <v>586</v>
      </c>
      <c r="D9923" s="5">
        <v>3.0</v>
      </c>
      <c r="E9923" s="5">
        <v>3.75</v>
      </c>
      <c r="F9923" s="4">
        <v>14577.0</v>
      </c>
      <c r="G9923" s="6">
        <v>44359.47638888889</v>
      </c>
      <c r="H9923" s="6" t="str">
        <f>VLOOKUP(F9923,'Customer Details'!$A$1:$B$3264,2,0)</f>
        <v>United Kingdom</v>
      </c>
      <c r="I9923" s="7">
        <f t="shared" si="1"/>
        <v>11.25</v>
      </c>
      <c r="J9923" s="7">
        <f t="shared" si="2"/>
        <v>11.25</v>
      </c>
    </row>
    <row r="9924" ht="15.75" customHeight="1">
      <c r="A9924" s="4">
        <v>558888.0</v>
      </c>
      <c r="B9924" s="4" t="s">
        <v>48</v>
      </c>
      <c r="C9924" s="5" t="s">
        <v>49</v>
      </c>
      <c r="D9924" s="5">
        <v>2.0</v>
      </c>
      <c r="E9924" s="5">
        <v>2.08</v>
      </c>
      <c r="F9924" s="4">
        <v>14056.0</v>
      </c>
      <c r="G9924" s="6">
        <v>44565.64513888889</v>
      </c>
      <c r="H9924" s="6" t="str">
        <f>VLOOKUP(F9924,'Customer Details'!$A$1:$B$3264,2,0)</f>
        <v>India</v>
      </c>
      <c r="I9924" s="7">
        <f t="shared" si="1"/>
        <v>4.16</v>
      </c>
      <c r="J9924" s="7">
        <f t="shared" si="2"/>
        <v>4.16</v>
      </c>
    </row>
    <row r="9925" ht="15.75" customHeight="1">
      <c r="A9925" s="4">
        <v>560601.0</v>
      </c>
      <c r="B9925" s="4" t="s">
        <v>332</v>
      </c>
      <c r="C9925" s="5" t="s">
        <v>333</v>
      </c>
      <c r="D9925" s="5">
        <v>1.0</v>
      </c>
      <c r="E9925" s="5">
        <v>5.95</v>
      </c>
      <c r="F9925" s="4">
        <v>16764.0</v>
      </c>
      <c r="G9925" s="6">
        <v>44580.72013888889</v>
      </c>
      <c r="H9925" s="6" t="str">
        <f>VLOOKUP(F9925,'Customer Details'!$A$1:$B$3264,2,0)</f>
        <v>USA</v>
      </c>
      <c r="I9925" s="7">
        <f t="shared" si="1"/>
        <v>5.95</v>
      </c>
      <c r="J9925" s="7">
        <f t="shared" si="2"/>
        <v>5.95</v>
      </c>
    </row>
    <row r="9926" ht="15.75" customHeight="1">
      <c r="A9926" s="4">
        <v>570423.0</v>
      </c>
      <c r="B9926" s="4">
        <v>22598.0</v>
      </c>
      <c r="C9926" s="5" t="s">
        <v>3749</v>
      </c>
      <c r="D9926" s="5">
        <v>1.0</v>
      </c>
      <c r="E9926" s="5">
        <v>0.29</v>
      </c>
      <c r="F9926" s="4">
        <v>14451.0</v>
      </c>
      <c r="G9926" s="6">
        <v>44661.56805555556</v>
      </c>
      <c r="H9926" s="6" t="str">
        <f>VLOOKUP(F9926,'Customer Details'!$A$1:$B$3264,2,0)</f>
        <v>India</v>
      </c>
      <c r="I9926" s="7">
        <f t="shared" si="1"/>
        <v>0.29</v>
      </c>
      <c r="J9926" s="7">
        <f t="shared" si="2"/>
        <v>0.29</v>
      </c>
    </row>
    <row r="9927" ht="15.75" customHeight="1">
      <c r="A9927" s="4" t="s">
        <v>3750</v>
      </c>
      <c r="B9927" s="4" t="s">
        <v>1781</v>
      </c>
      <c r="C9927" s="5" t="s">
        <v>1782</v>
      </c>
      <c r="D9927" s="5">
        <v>-1.0</v>
      </c>
      <c r="E9927" s="5">
        <v>1.95</v>
      </c>
      <c r="F9927" s="4">
        <v>17841.0</v>
      </c>
      <c r="G9927" s="6">
        <v>44436.63819444444</v>
      </c>
      <c r="H9927" s="6" t="str">
        <f>VLOOKUP(F9927,'Customer Details'!$A$1:$B$3264,2,0)</f>
        <v>India</v>
      </c>
      <c r="I9927" s="7">
        <f t="shared" si="1"/>
        <v>-1.95</v>
      </c>
      <c r="J9927" s="7">
        <f t="shared" si="2"/>
        <v>1.95</v>
      </c>
    </row>
    <row r="9928" ht="15.75" customHeight="1">
      <c r="A9928" s="4">
        <v>537396.0</v>
      </c>
      <c r="B9928" s="4" t="s">
        <v>131</v>
      </c>
      <c r="C9928" s="5" t="s">
        <v>132</v>
      </c>
      <c r="D9928" s="5">
        <v>2.0</v>
      </c>
      <c r="E9928" s="5">
        <v>0.42</v>
      </c>
      <c r="F9928" s="4">
        <v>17223.0</v>
      </c>
      <c r="G9928" s="6">
        <v>44353.58888888889</v>
      </c>
      <c r="H9928" s="6" t="str">
        <f>VLOOKUP(F9928,'Customer Details'!$A$1:$B$3264,2,0)</f>
        <v>USA</v>
      </c>
      <c r="I9928" s="7">
        <f t="shared" si="1"/>
        <v>0.84</v>
      </c>
      <c r="J9928" s="7">
        <f t="shared" si="2"/>
        <v>0.84</v>
      </c>
    </row>
    <row r="9929" ht="15.75" customHeight="1">
      <c r="A9929" s="4">
        <v>547969.0</v>
      </c>
      <c r="B9929" s="4" t="s">
        <v>235</v>
      </c>
      <c r="C9929" s="5" t="s">
        <v>236</v>
      </c>
      <c r="D9929" s="5">
        <v>5.0</v>
      </c>
      <c r="E9929" s="5">
        <v>4.15</v>
      </c>
      <c r="F9929" s="4">
        <v>17238.0</v>
      </c>
      <c r="G9929" s="6">
        <v>44467.68541666667</v>
      </c>
      <c r="H9929" s="6" t="str">
        <f>VLOOKUP(F9929,'Customer Details'!$A$1:$B$3264,2,0)</f>
        <v>USA</v>
      </c>
      <c r="I9929" s="7">
        <f t="shared" si="1"/>
        <v>20.75</v>
      </c>
      <c r="J9929" s="7">
        <f t="shared" si="2"/>
        <v>20.75</v>
      </c>
    </row>
    <row r="9930" ht="15.75" customHeight="1">
      <c r="A9930" s="4">
        <v>566364.0</v>
      </c>
      <c r="B9930" s="4" t="s">
        <v>77</v>
      </c>
      <c r="C9930" s="5" t="s">
        <v>78</v>
      </c>
      <c r="D9930" s="5">
        <v>4.0</v>
      </c>
      <c r="E9930" s="5">
        <v>4.15</v>
      </c>
      <c r="F9930" s="4">
        <v>15253.0</v>
      </c>
      <c r="G9930" s="6">
        <v>44632.52222222222</v>
      </c>
      <c r="H9930" s="6" t="str">
        <f>VLOOKUP(F9930,'Customer Details'!$A$1:$B$3264,2,0)</f>
        <v>Australia</v>
      </c>
      <c r="I9930" s="7">
        <f t="shared" si="1"/>
        <v>16.6</v>
      </c>
      <c r="J9930" s="7">
        <f t="shared" si="2"/>
        <v>16.6</v>
      </c>
    </row>
    <row r="9931" ht="15.75" customHeight="1">
      <c r="A9931" s="4">
        <v>544678.0</v>
      </c>
      <c r="B9931" s="4" t="s">
        <v>1463</v>
      </c>
      <c r="C9931" s="5" t="s">
        <v>1464</v>
      </c>
      <c r="D9931" s="5">
        <v>2.0</v>
      </c>
      <c r="E9931" s="5">
        <v>3.75</v>
      </c>
      <c r="F9931" s="4">
        <v>13077.0</v>
      </c>
      <c r="G9931" s="6">
        <v>44430.67708333334</v>
      </c>
      <c r="H9931" s="6" t="str">
        <f>VLOOKUP(F9931,'Customer Details'!$A$1:$B$3264,2,0)</f>
        <v>Australia</v>
      </c>
      <c r="I9931" s="7">
        <f t="shared" si="1"/>
        <v>7.5</v>
      </c>
      <c r="J9931" s="7">
        <f t="shared" si="2"/>
        <v>7.5</v>
      </c>
    </row>
    <row r="9932" ht="15.75" customHeight="1">
      <c r="A9932" s="4">
        <v>572880.0</v>
      </c>
      <c r="B9932" s="4" t="s">
        <v>427</v>
      </c>
      <c r="C9932" s="5" t="s">
        <v>428</v>
      </c>
      <c r="D9932" s="5">
        <v>1.0</v>
      </c>
      <c r="E9932" s="5">
        <v>0.42</v>
      </c>
      <c r="F9932" s="4">
        <v>16415.0</v>
      </c>
      <c r="G9932" s="6">
        <v>44677.56597222222</v>
      </c>
      <c r="H9932" s="6" t="str">
        <f>VLOOKUP(F9932,'Customer Details'!$A$1:$B$3264,2,0)</f>
        <v>India</v>
      </c>
      <c r="I9932" s="7">
        <f t="shared" si="1"/>
        <v>0.42</v>
      </c>
      <c r="J9932" s="7">
        <f t="shared" si="2"/>
        <v>0.42</v>
      </c>
    </row>
    <row r="9933" ht="15.75" customHeight="1">
      <c r="A9933" s="4">
        <v>557776.0</v>
      </c>
      <c r="B9933" s="4" t="s">
        <v>1167</v>
      </c>
      <c r="C9933" s="5" t="s">
        <v>1168</v>
      </c>
      <c r="D9933" s="5">
        <v>4.0</v>
      </c>
      <c r="E9933" s="5">
        <v>9.95</v>
      </c>
      <c r="F9933" s="4">
        <v>14422.0</v>
      </c>
      <c r="G9933" s="6">
        <v>44552.62986111111</v>
      </c>
      <c r="H9933" s="6" t="str">
        <f>VLOOKUP(F9933,'Customer Details'!$A$1:$B$3264,2,0)</f>
        <v>Australia</v>
      </c>
      <c r="I9933" s="7">
        <f t="shared" si="1"/>
        <v>39.8</v>
      </c>
      <c r="J9933" s="7">
        <f t="shared" si="2"/>
        <v>39.8</v>
      </c>
    </row>
    <row r="9934" ht="15.75" customHeight="1">
      <c r="A9934" s="4" t="s">
        <v>3751</v>
      </c>
      <c r="B9934" s="4">
        <v>22501.0</v>
      </c>
      <c r="C9934" s="5" t="s">
        <v>2405</v>
      </c>
      <c r="D9934" s="5">
        <v>-6.0</v>
      </c>
      <c r="E9934" s="5">
        <v>8.5</v>
      </c>
      <c r="F9934" s="4">
        <v>13113.0</v>
      </c>
      <c r="G9934" s="6">
        <v>44512.47847222222</v>
      </c>
      <c r="H9934" s="6" t="str">
        <f>VLOOKUP(F9934,'Customer Details'!$A$1:$B$3264,2,0)</f>
        <v>USA</v>
      </c>
      <c r="I9934" s="7">
        <f t="shared" si="1"/>
        <v>-51</v>
      </c>
      <c r="J9934" s="7">
        <f t="shared" si="2"/>
        <v>51</v>
      </c>
    </row>
    <row r="9935" ht="15.75" customHeight="1">
      <c r="A9935" s="4">
        <v>564535.0</v>
      </c>
      <c r="B9935" s="4" t="s">
        <v>38</v>
      </c>
      <c r="C9935" s="5" t="s">
        <v>39</v>
      </c>
      <c r="D9935" s="5">
        <v>6.0</v>
      </c>
      <c r="E9935" s="5">
        <v>2.95</v>
      </c>
      <c r="F9935" s="4">
        <v>18075.0</v>
      </c>
      <c r="G9935" s="6">
        <v>44617.63194444445</v>
      </c>
      <c r="H9935" s="6" t="str">
        <f>VLOOKUP(F9935,'Customer Details'!$A$1:$B$3264,2,0)</f>
        <v>Australia</v>
      </c>
      <c r="I9935" s="7">
        <f t="shared" si="1"/>
        <v>17.7</v>
      </c>
      <c r="J9935" s="7">
        <f t="shared" si="2"/>
        <v>17.7</v>
      </c>
    </row>
    <row r="9936" ht="15.75" customHeight="1">
      <c r="A9936" s="4" t="s">
        <v>3752</v>
      </c>
      <c r="B9936" s="4">
        <v>23243.0</v>
      </c>
      <c r="C9936" s="5" t="s">
        <v>2035</v>
      </c>
      <c r="D9936" s="5">
        <v>-8.0</v>
      </c>
      <c r="E9936" s="5">
        <v>4.95</v>
      </c>
      <c r="F9936" s="4">
        <v>15563.0</v>
      </c>
      <c r="G9936" s="6">
        <v>44699.63611111111</v>
      </c>
      <c r="H9936" s="6" t="str">
        <f>VLOOKUP(F9936,'Customer Details'!$A$1:$B$3264,2,0)</f>
        <v>China</v>
      </c>
      <c r="I9936" s="7">
        <f t="shared" si="1"/>
        <v>-39.6</v>
      </c>
      <c r="J9936" s="7">
        <f t="shared" si="2"/>
        <v>39.6</v>
      </c>
    </row>
    <row r="9937" ht="15.75" customHeight="1">
      <c r="A9937" s="4">
        <v>566251.0</v>
      </c>
      <c r="B9937" s="4" t="s">
        <v>485</v>
      </c>
      <c r="C9937" s="5" t="s">
        <v>486</v>
      </c>
      <c r="D9937" s="5">
        <v>4.0</v>
      </c>
      <c r="E9937" s="5">
        <v>1.25</v>
      </c>
      <c r="F9937" s="4">
        <v>12841.0</v>
      </c>
      <c r="G9937" s="6">
        <v>44631.50902777778</v>
      </c>
      <c r="H9937" s="6" t="str">
        <f>VLOOKUP(F9937,'Customer Details'!$A$1:$B$3264,2,0)</f>
        <v>United Kingdom</v>
      </c>
      <c r="I9937" s="7">
        <f t="shared" si="1"/>
        <v>5</v>
      </c>
      <c r="J9937" s="7">
        <f t="shared" si="2"/>
        <v>5</v>
      </c>
    </row>
    <row r="9938" ht="15.75" customHeight="1">
      <c r="A9938" s="4">
        <v>544109.0</v>
      </c>
      <c r="B9938" s="4" t="s">
        <v>1109</v>
      </c>
      <c r="C9938" s="5" t="s">
        <v>1110</v>
      </c>
      <c r="D9938" s="5">
        <v>4.0</v>
      </c>
      <c r="E9938" s="5">
        <v>1.25</v>
      </c>
      <c r="F9938" s="4">
        <v>12841.0</v>
      </c>
      <c r="G9938" s="6">
        <v>44424.45555555556</v>
      </c>
      <c r="H9938" s="6" t="str">
        <f>VLOOKUP(F9938,'Customer Details'!$A$1:$B$3264,2,0)</f>
        <v>United Kingdom</v>
      </c>
      <c r="I9938" s="7">
        <f t="shared" si="1"/>
        <v>5</v>
      </c>
      <c r="J9938" s="7">
        <f t="shared" si="2"/>
        <v>5</v>
      </c>
    </row>
    <row r="9939" ht="15.75" customHeight="1">
      <c r="A9939" s="4">
        <v>550035.0</v>
      </c>
      <c r="B9939" s="4" t="s">
        <v>368</v>
      </c>
      <c r="C9939" s="5" t="s">
        <v>369</v>
      </c>
      <c r="D9939" s="5">
        <v>1.0</v>
      </c>
      <c r="E9939" s="5">
        <v>4.25</v>
      </c>
      <c r="F9939" s="4">
        <v>15039.0</v>
      </c>
      <c r="G9939" s="6">
        <v>44483.49166666667</v>
      </c>
      <c r="H9939" s="6" t="str">
        <f>VLOOKUP(F9939,'Customer Details'!$A$1:$B$3264,2,0)</f>
        <v>United Kingdom</v>
      </c>
      <c r="I9939" s="7">
        <f t="shared" si="1"/>
        <v>4.25</v>
      </c>
      <c r="J9939" s="7">
        <f t="shared" si="2"/>
        <v>4.25</v>
      </c>
    </row>
    <row r="9940" ht="15.75" customHeight="1">
      <c r="A9940" s="4">
        <v>580848.0</v>
      </c>
      <c r="B9940" s="4">
        <v>22571.0</v>
      </c>
      <c r="C9940" s="5" t="s">
        <v>1070</v>
      </c>
      <c r="D9940" s="5">
        <v>1.0</v>
      </c>
      <c r="E9940" s="5">
        <v>0.85</v>
      </c>
      <c r="F9940" s="4">
        <v>18005.0</v>
      </c>
      <c r="G9940" s="6">
        <v>44718.49375</v>
      </c>
      <c r="H9940" s="6" t="str">
        <f>VLOOKUP(F9940,'Customer Details'!$A$1:$B$3264,2,0)</f>
        <v>Australia</v>
      </c>
      <c r="I9940" s="7">
        <f t="shared" si="1"/>
        <v>0.85</v>
      </c>
      <c r="J9940" s="7">
        <f t="shared" si="2"/>
        <v>0.85</v>
      </c>
    </row>
    <row r="9941" ht="15.75" customHeight="1">
      <c r="A9941" s="4">
        <v>553345.0</v>
      </c>
      <c r="B9941" s="4" t="s">
        <v>1059</v>
      </c>
      <c r="C9941" s="5" t="s">
        <v>1060</v>
      </c>
      <c r="D9941" s="5">
        <v>3.0</v>
      </c>
      <c r="E9941" s="5">
        <v>0.39</v>
      </c>
      <c r="F9941" s="4">
        <v>16729.0</v>
      </c>
      <c r="G9941" s="6">
        <v>44516.53680555556</v>
      </c>
      <c r="H9941" s="6" t="str">
        <f>VLOOKUP(F9941,'Customer Details'!$A$1:$B$3264,2,0)</f>
        <v>China</v>
      </c>
      <c r="I9941" s="7">
        <f t="shared" si="1"/>
        <v>1.17</v>
      </c>
      <c r="J9941" s="7">
        <f t="shared" si="2"/>
        <v>1.17</v>
      </c>
    </row>
    <row r="9942" ht="15.75" customHeight="1">
      <c r="A9942" s="4">
        <v>573548.0</v>
      </c>
      <c r="B9942" s="4" t="s">
        <v>40</v>
      </c>
      <c r="C9942" s="5" t="s">
        <v>41</v>
      </c>
      <c r="D9942" s="5">
        <v>2.0</v>
      </c>
      <c r="E9942" s="5">
        <v>2.95</v>
      </c>
      <c r="F9942" s="4">
        <v>13680.0</v>
      </c>
      <c r="G9942" s="6">
        <v>44681.55694444444</v>
      </c>
      <c r="H9942" s="6" t="str">
        <f>VLOOKUP(F9942,'Customer Details'!$A$1:$B$3264,2,0)</f>
        <v>USA</v>
      </c>
      <c r="I9942" s="7">
        <f t="shared" si="1"/>
        <v>5.9</v>
      </c>
      <c r="J9942" s="7">
        <f t="shared" si="2"/>
        <v>5.9</v>
      </c>
    </row>
    <row r="9943" ht="15.75" customHeight="1">
      <c r="A9943" s="4">
        <v>576339.0</v>
      </c>
      <c r="B9943" s="4" t="s">
        <v>2305</v>
      </c>
      <c r="C9943" s="5" t="s">
        <v>2306</v>
      </c>
      <c r="D9943" s="5">
        <v>1.0</v>
      </c>
      <c r="E9943" s="5">
        <v>24.96</v>
      </c>
      <c r="F9943" s="4">
        <v>14096.0</v>
      </c>
      <c r="G9943" s="6">
        <v>44695.64375</v>
      </c>
      <c r="H9943" s="6" t="str">
        <f>VLOOKUP(F9943,'Customer Details'!$A$1:$B$3264,2,0)</f>
        <v>USA</v>
      </c>
      <c r="I9943" s="7">
        <f t="shared" si="1"/>
        <v>24.96</v>
      </c>
      <c r="J9943" s="7">
        <f t="shared" si="2"/>
        <v>24.96</v>
      </c>
    </row>
    <row r="9944" ht="15.75" customHeight="1">
      <c r="A9944" s="4">
        <v>537422.0</v>
      </c>
      <c r="B9944" s="4" t="s">
        <v>777</v>
      </c>
      <c r="C9944" s="5" t="s">
        <v>778</v>
      </c>
      <c r="D9944" s="5">
        <v>1.0</v>
      </c>
      <c r="E9944" s="5">
        <v>0.85</v>
      </c>
      <c r="F9944" s="4">
        <v>17812.0</v>
      </c>
      <c r="G9944" s="6">
        <v>44353.64375</v>
      </c>
      <c r="H9944" s="6" t="str">
        <f>VLOOKUP(F9944,'Customer Details'!$A$1:$B$3264,2,0)</f>
        <v>Australia</v>
      </c>
      <c r="I9944" s="7">
        <f t="shared" si="1"/>
        <v>0.85</v>
      </c>
      <c r="J9944" s="7">
        <f t="shared" si="2"/>
        <v>0.85</v>
      </c>
    </row>
    <row r="9945" ht="15.75" customHeight="1">
      <c r="A9945" s="4">
        <v>557603.0</v>
      </c>
      <c r="B9945" s="4" t="s">
        <v>32</v>
      </c>
      <c r="C9945" s="5" t="s">
        <v>33</v>
      </c>
      <c r="D9945" s="5">
        <v>4.0</v>
      </c>
      <c r="E9945" s="5">
        <v>4.15</v>
      </c>
      <c r="F9945" s="4">
        <v>16526.0</v>
      </c>
      <c r="G9945" s="6">
        <v>44551.50138888889</v>
      </c>
      <c r="H9945" s="6" t="str">
        <f>VLOOKUP(F9945,'Customer Details'!$A$1:$B$3264,2,0)</f>
        <v>India</v>
      </c>
      <c r="I9945" s="7">
        <f t="shared" si="1"/>
        <v>16.6</v>
      </c>
      <c r="J9945" s="7">
        <f t="shared" si="2"/>
        <v>16.6</v>
      </c>
    </row>
    <row r="9946" ht="15.75" customHeight="1">
      <c r="A9946" s="4">
        <v>570027.0</v>
      </c>
      <c r="B9946" s="4" t="s">
        <v>647</v>
      </c>
      <c r="C9946" s="5" t="s">
        <v>648</v>
      </c>
      <c r="D9946" s="5">
        <v>25.0</v>
      </c>
      <c r="E9946" s="5">
        <v>0.42</v>
      </c>
      <c r="F9946" s="4">
        <v>14844.0</v>
      </c>
      <c r="G9946" s="6">
        <v>44658.44513888889</v>
      </c>
      <c r="H9946" s="6" t="str">
        <f>VLOOKUP(F9946,'Customer Details'!$A$1:$B$3264,2,0)</f>
        <v>USA</v>
      </c>
      <c r="I9946" s="7">
        <f t="shared" si="1"/>
        <v>10.5</v>
      </c>
      <c r="J9946" s="7">
        <f t="shared" si="2"/>
        <v>10.5</v>
      </c>
    </row>
    <row r="9947" ht="15.75" customHeight="1">
      <c r="A9947" s="4">
        <v>542863.0</v>
      </c>
      <c r="B9947" s="4" t="s">
        <v>574</v>
      </c>
      <c r="C9947" s="5" t="s">
        <v>575</v>
      </c>
      <c r="D9947" s="5">
        <v>6.0</v>
      </c>
      <c r="E9947" s="5">
        <v>2.95</v>
      </c>
      <c r="F9947" s="4">
        <v>13494.0</v>
      </c>
      <c r="G9947" s="6">
        <v>44409.49861111111</v>
      </c>
      <c r="H9947" s="6" t="str">
        <f>VLOOKUP(F9947,'Customer Details'!$A$1:$B$3264,2,0)</f>
        <v>United Kingdom</v>
      </c>
      <c r="I9947" s="7">
        <f t="shared" si="1"/>
        <v>17.7</v>
      </c>
      <c r="J9947" s="7">
        <f t="shared" si="2"/>
        <v>17.7</v>
      </c>
    </row>
    <row r="9948" ht="15.75" customHeight="1">
      <c r="A9948" s="4">
        <v>552446.0</v>
      </c>
      <c r="B9948" s="4" t="s">
        <v>357</v>
      </c>
      <c r="C9948" s="5" t="s">
        <v>358</v>
      </c>
      <c r="D9948" s="5">
        <v>6.0</v>
      </c>
      <c r="E9948" s="5">
        <v>1.25</v>
      </c>
      <c r="F9948" s="4">
        <v>16729.0</v>
      </c>
      <c r="G9948" s="6">
        <v>44509.56111111111</v>
      </c>
      <c r="H9948" s="6" t="str">
        <f>VLOOKUP(F9948,'Customer Details'!$A$1:$B$3264,2,0)</f>
        <v>China</v>
      </c>
      <c r="I9948" s="7">
        <f t="shared" si="1"/>
        <v>7.5</v>
      </c>
      <c r="J9948" s="7">
        <f t="shared" si="2"/>
        <v>7.5</v>
      </c>
    </row>
    <row r="9949" ht="15.75" customHeight="1">
      <c r="A9949" s="4">
        <v>578781.0</v>
      </c>
      <c r="B9949" s="4">
        <v>22757.0</v>
      </c>
      <c r="C9949" s="5" t="s">
        <v>3753</v>
      </c>
      <c r="D9949" s="5">
        <v>1.0</v>
      </c>
      <c r="E9949" s="5">
        <v>1.25</v>
      </c>
      <c r="F9949" s="4">
        <v>15872.0</v>
      </c>
      <c r="G9949" s="6">
        <v>44706.49583333333</v>
      </c>
      <c r="H9949" s="6" t="str">
        <f>VLOOKUP(F9949,'Customer Details'!$A$1:$B$3264,2,0)</f>
        <v>India</v>
      </c>
      <c r="I9949" s="7">
        <f t="shared" si="1"/>
        <v>1.25</v>
      </c>
      <c r="J9949" s="7">
        <f t="shared" si="2"/>
        <v>1.25</v>
      </c>
    </row>
    <row r="9950" ht="15.75" customHeight="1">
      <c r="A9950" s="4">
        <v>556596.0</v>
      </c>
      <c r="B9950" s="4">
        <v>21220.0</v>
      </c>
      <c r="C9950" s="5" t="s">
        <v>3754</v>
      </c>
      <c r="D9950" s="5">
        <v>10.0</v>
      </c>
      <c r="E9950" s="5">
        <v>1.25</v>
      </c>
      <c r="F9950" s="4">
        <v>17349.0</v>
      </c>
      <c r="G9950" s="6">
        <v>44543.60347222222</v>
      </c>
      <c r="H9950" s="6" t="str">
        <f>VLOOKUP(F9950,'Customer Details'!$A$1:$B$3264,2,0)</f>
        <v>Australia</v>
      </c>
      <c r="I9950" s="7">
        <f t="shared" si="1"/>
        <v>12.5</v>
      </c>
      <c r="J9950" s="7">
        <f t="shared" si="2"/>
        <v>12.5</v>
      </c>
    </row>
    <row r="9951" ht="15.75" customHeight="1">
      <c r="A9951" s="4">
        <v>566592.0</v>
      </c>
      <c r="B9951" s="4" t="s">
        <v>152</v>
      </c>
      <c r="C9951" s="5" t="s">
        <v>153</v>
      </c>
      <c r="D9951" s="5">
        <v>6.0</v>
      </c>
      <c r="E9951" s="5">
        <v>5.45</v>
      </c>
      <c r="F9951" s="4">
        <v>15201.0</v>
      </c>
      <c r="G9951" s="6">
        <v>44633.62013888889</v>
      </c>
      <c r="H9951" s="6" t="str">
        <f>VLOOKUP(F9951,'Customer Details'!$A$1:$B$3264,2,0)</f>
        <v>Australia</v>
      </c>
      <c r="I9951" s="7">
        <f t="shared" si="1"/>
        <v>32.7</v>
      </c>
      <c r="J9951" s="7">
        <f t="shared" si="2"/>
        <v>32.7</v>
      </c>
    </row>
    <row r="9952" ht="15.75" customHeight="1">
      <c r="A9952" s="4">
        <v>572068.0</v>
      </c>
      <c r="B9952" s="4" t="s">
        <v>87</v>
      </c>
      <c r="C9952" s="5" t="s">
        <v>88</v>
      </c>
      <c r="D9952" s="5">
        <v>4.0</v>
      </c>
      <c r="E9952" s="5">
        <v>4.15</v>
      </c>
      <c r="F9952" s="4">
        <v>13159.0</v>
      </c>
      <c r="G9952" s="6">
        <v>44671.55555555555</v>
      </c>
      <c r="H9952" s="6" t="str">
        <f>VLOOKUP(F9952,'Customer Details'!$A$1:$B$3264,2,0)</f>
        <v>United Kingdom</v>
      </c>
      <c r="I9952" s="7">
        <f t="shared" si="1"/>
        <v>16.6</v>
      </c>
      <c r="J9952" s="7">
        <f t="shared" si="2"/>
        <v>16.6</v>
      </c>
    </row>
    <row r="9953" ht="15.75" customHeight="1">
      <c r="A9953" s="4">
        <v>573397.0</v>
      </c>
      <c r="B9953" s="4" t="s">
        <v>65</v>
      </c>
      <c r="C9953" s="5" t="s">
        <v>66</v>
      </c>
      <c r="D9953" s="5">
        <v>2.0</v>
      </c>
      <c r="E9953" s="5">
        <v>1.25</v>
      </c>
      <c r="F9953" s="4">
        <v>15547.0</v>
      </c>
      <c r="G9953" s="6">
        <v>44681.63819444444</v>
      </c>
      <c r="H9953" s="6" t="str">
        <f>VLOOKUP(F9953,'Customer Details'!$A$1:$B$3264,2,0)</f>
        <v>USA</v>
      </c>
      <c r="I9953" s="7">
        <f t="shared" si="1"/>
        <v>2.5</v>
      </c>
      <c r="J9953" s="7">
        <f t="shared" si="2"/>
        <v>2.5</v>
      </c>
    </row>
    <row r="9954" ht="15.75" customHeight="1">
      <c r="A9954" s="4">
        <v>571229.0</v>
      </c>
      <c r="B9954" s="4">
        <v>23329.0</v>
      </c>
      <c r="C9954" s="5" t="s">
        <v>2733</v>
      </c>
      <c r="D9954" s="5">
        <v>1.0</v>
      </c>
      <c r="E9954" s="5">
        <v>1.65</v>
      </c>
      <c r="F9954" s="4">
        <v>15453.0</v>
      </c>
      <c r="G9954" s="6">
        <v>44665.58611111111</v>
      </c>
      <c r="H9954" s="6" t="str">
        <f>VLOOKUP(F9954,'Customer Details'!$A$1:$B$3264,2,0)</f>
        <v>Australia</v>
      </c>
      <c r="I9954" s="7">
        <f t="shared" si="1"/>
        <v>1.65</v>
      </c>
      <c r="J9954" s="7">
        <f t="shared" si="2"/>
        <v>1.65</v>
      </c>
    </row>
    <row r="9955" ht="15.75" customHeight="1">
      <c r="A9955" s="4">
        <v>574840.0</v>
      </c>
      <c r="B9955" s="4" t="s">
        <v>427</v>
      </c>
      <c r="C9955" s="5" t="s">
        <v>428</v>
      </c>
      <c r="D9955" s="5">
        <v>1.0</v>
      </c>
      <c r="E9955" s="5">
        <v>0.42</v>
      </c>
      <c r="F9955" s="4">
        <v>12748.0</v>
      </c>
      <c r="G9955" s="6">
        <v>44688.48680555556</v>
      </c>
      <c r="H9955" s="6" t="str">
        <f>VLOOKUP(F9955,'Customer Details'!$A$1:$B$3264,2,0)</f>
        <v>USA</v>
      </c>
      <c r="I9955" s="7">
        <f t="shared" si="1"/>
        <v>0.42</v>
      </c>
      <c r="J9955" s="7">
        <f t="shared" si="2"/>
        <v>0.42</v>
      </c>
    </row>
    <row r="9956" ht="15.75" customHeight="1">
      <c r="A9956" s="4">
        <v>552039.0</v>
      </c>
      <c r="B9956" s="4" t="s">
        <v>427</v>
      </c>
      <c r="C9956" s="5" t="s">
        <v>428</v>
      </c>
      <c r="D9956" s="5">
        <v>24.0</v>
      </c>
      <c r="E9956" s="5">
        <v>0.42</v>
      </c>
      <c r="F9956" s="4">
        <v>13081.0</v>
      </c>
      <c r="G9956" s="6">
        <v>44506.34027777778</v>
      </c>
      <c r="H9956" s="6" t="str">
        <f>VLOOKUP(F9956,'Customer Details'!$A$1:$B$3264,2,0)</f>
        <v>India</v>
      </c>
      <c r="I9956" s="7">
        <f t="shared" si="1"/>
        <v>10.08</v>
      </c>
      <c r="J9956" s="7">
        <f t="shared" si="2"/>
        <v>10.08</v>
      </c>
    </row>
    <row r="9957" ht="15.75" customHeight="1">
      <c r="A9957" s="4">
        <v>566400.0</v>
      </c>
      <c r="B9957" s="4" t="s">
        <v>165</v>
      </c>
      <c r="C9957" s="5" t="s">
        <v>166</v>
      </c>
      <c r="D9957" s="5">
        <v>12.0</v>
      </c>
      <c r="E9957" s="5">
        <v>1.25</v>
      </c>
      <c r="F9957" s="4">
        <v>17139.0</v>
      </c>
      <c r="G9957" s="6">
        <v>44632.55277777778</v>
      </c>
      <c r="H9957" s="6" t="str">
        <f>VLOOKUP(F9957,'Customer Details'!$A$1:$B$3264,2,0)</f>
        <v>China</v>
      </c>
      <c r="I9957" s="7">
        <f t="shared" si="1"/>
        <v>15</v>
      </c>
      <c r="J9957" s="7">
        <f t="shared" si="2"/>
        <v>15</v>
      </c>
    </row>
    <row r="9958" ht="15.75" customHeight="1">
      <c r="A9958" s="4">
        <v>572289.0</v>
      </c>
      <c r="B9958" s="4" t="s">
        <v>38</v>
      </c>
      <c r="C9958" s="5" t="s">
        <v>39</v>
      </c>
      <c r="D9958" s="5">
        <v>2.0</v>
      </c>
      <c r="E9958" s="5">
        <v>2.95</v>
      </c>
      <c r="F9958" s="4">
        <v>13782.0</v>
      </c>
      <c r="G9958" s="6">
        <v>44674.52569444444</v>
      </c>
      <c r="H9958" s="6" t="str">
        <f>VLOOKUP(F9958,'Customer Details'!$A$1:$B$3264,2,0)</f>
        <v>USA</v>
      </c>
      <c r="I9958" s="7">
        <f t="shared" si="1"/>
        <v>5.9</v>
      </c>
      <c r="J9958" s="7">
        <f t="shared" si="2"/>
        <v>5.9</v>
      </c>
    </row>
    <row r="9959" ht="15.75" customHeight="1">
      <c r="A9959" s="4">
        <v>574149.0</v>
      </c>
      <c r="B9959" s="4" t="s">
        <v>3755</v>
      </c>
      <c r="C9959" s="5" t="s">
        <v>3756</v>
      </c>
      <c r="D9959" s="5">
        <v>2.0</v>
      </c>
      <c r="E9959" s="5">
        <v>7.5</v>
      </c>
      <c r="F9959" s="4">
        <v>13709.0</v>
      </c>
      <c r="G9959" s="6">
        <v>44684.47847222222</v>
      </c>
      <c r="H9959" s="6" t="str">
        <f>VLOOKUP(F9959,'Customer Details'!$A$1:$B$3264,2,0)</f>
        <v>USA</v>
      </c>
      <c r="I9959" s="7">
        <f t="shared" si="1"/>
        <v>15</v>
      </c>
      <c r="J9959" s="7">
        <f t="shared" si="2"/>
        <v>15</v>
      </c>
    </row>
    <row r="9960" ht="15.75" customHeight="1">
      <c r="A9960" s="4">
        <v>536638.0</v>
      </c>
      <c r="B9960" s="4" t="s">
        <v>1700</v>
      </c>
      <c r="C9960" s="5" t="s">
        <v>1701</v>
      </c>
      <c r="D9960" s="5">
        <v>3.0</v>
      </c>
      <c r="E9960" s="5">
        <v>4.65</v>
      </c>
      <c r="F9960" s="4">
        <v>16244.0</v>
      </c>
      <c r="G9960" s="6">
        <v>44349.48680555556</v>
      </c>
      <c r="H9960" s="6" t="str">
        <f>VLOOKUP(F9960,'Customer Details'!$A$1:$B$3264,2,0)</f>
        <v>India</v>
      </c>
      <c r="I9960" s="7">
        <f t="shared" si="1"/>
        <v>13.95</v>
      </c>
      <c r="J9960" s="7">
        <f t="shared" si="2"/>
        <v>13.95</v>
      </c>
    </row>
    <row r="9961" ht="15.75" customHeight="1">
      <c r="A9961" s="4">
        <v>538508.0</v>
      </c>
      <c r="B9961" s="4" t="s">
        <v>485</v>
      </c>
      <c r="C9961" s="5" t="s">
        <v>486</v>
      </c>
      <c r="D9961" s="5">
        <v>2.0</v>
      </c>
      <c r="E9961" s="5">
        <v>1.25</v>
      </c>
      <c r="F9961" s="4">
        <v>15998.0</v>
      </c>
      <c r="G9961" s="6">
        <v>44359.56388888889</v>
      </c>
      <c r="H9961" s="6" t="str">
        <f>VLOOKUP(F9961,'Customer Details'!$A$1:$B$3264,2,0)</f>
        <v>United Kingdom</v>
      </c>
      <c r="I9961" s="7">
        <f t="shared" si="1"/>
        <v>2.5</v>
      </c>
      <c r="J9961" s="7">
        <f t="shared" si="2"/>
        <v>2.5</v>
      </c>
    </row>
    <row r="9962" ht="15.75" customHeight="1">
      <c r="A9962" s="4">
        <v>576081.0</v>
      </c>
      <c r="B9962" s="4" t="s">
        <v>270</v>
      </c>
      <c r="C9962" s="5" t="s">
        <v>271</v>
      </c>
      <c r="D9962" s="5">
        <v>24.0</v>
      </c>
      <c r="E9962" s="5">
        <v>0.39</v>
      </c>
      <c r="F9962" s="4">
        <v>15203.0</v>
      </c>
      <c r="G9962" s="6">
        <v>44695.34444444445</v>
      </c>
      <c r="H9962" s="6" t="str">
        <f>VLOOKUP(F9962,'Customer Details'!$A$1:$B$3264,2,0)</f>
        <v>Australia</v>
      </c>
      <c r="I9962" s="7">
        <f t="shared" si="1"/>
        <v>9.36</v>
      </c>
      <c r="J9962" s="7">
        <f t="shared" si="2"/>
        <v>9.36</v>
      </c>
    </row>
    <row r="9963" ht="15.75" customHeight="1">
      <c r="A9963" s="4">
        <v>563953.0</v>
      </c>
      <c r="B9963" s="4" t="s">
        <v>22</v>
      </c>
      <c r="C9963" s="5" t="s">
        <v>23</v>
      </c>
      <c r="D9963" s="5">
        <v>10.0</v>
      </c>
      <c r="E9963" s="5">
        <v>2.08</v>
      </c>
      <c r="F9963" s="4">
        <v>16201.0</v>
      </c>
      <c r="G9963" s="6">
        <v>44614.44930555556</v>
      </c>
      <c r="H9963" s="6" t="str">
        <f>VLOOKUP(F9963,'Customer Details'!$A$1:$B$3264,2,0)</f>
        <v>India</v>
      </c>
      <c r="I9963" s="7">
        <f t="shared" si="1"/>
        <v>20.8</v>
      </c>
      <c r="J9963" s="7">
        <f t="shared" si="2"/>
        <v>20.8</v>
      </c>
    </row>
    <row r="9964" ht="15.75" customHeight="1">
      <c r="A9964" s="4">
        <v>546531.0</v>
      </c>
      <c r="B9964" s="4" t="s">
        <v>152</v>
      </c>
      <c r="C9964" s="5" t="s">
        <v>153</v>
      </c>
      <c r="D9964" s="5">
        <v>18.0</v>
      </c>
      <c r="E9964" s="5">
        <v>5.45</v>
      </c>
      <c r="F9964" s="4">
        <v>15738.0</v>
      </c>
      <c r="G9964" s="6">
        <v>44453.56597222222</v>
      </c>
      <c r="H9964" s="6" t="str">
        <f>VLOOKUP(F9964,'Customer Details'!$A$1:$B$3264,2,0)</f>
        <v>India</v>
      </c>
      <c r="I9964" s="7">
        <f t="shared" si="1"/>
        <v>98.1</v>
      </c>
      <c r="J9964" s="7">
        <f t="shared" si="2"/>
        <v>98.1</v>
      </c>
    </row>
    <row r="9965" ht="15.75" customHeight="1">
      <c r="A9965" s="4" t="s">
        <v>3757</v>
      </c>
      <c r="B9965" s="4">
        <v>21209.0</v>
      </c>
      <c r="C9965" s="5" t="s">
        <v>2797</v>
      </c>
      <c r="D9965" s="5">
        <v>-3.0</v>
      </c>
      <c r="E9965" s="5">
        <v>0.39</v>
      </c>
      <c r="F9965" s="4">
        <v>16493.0</v>
      </c>
      <c r="G9965" s="6">
        <v>44648.46736111111</v>
      </c>
      <c r="H9965" s="6" t="str">
        <f>VLOOKUP(F9965,'Customer Details'!$A$1:$B$3264,2,0)</f>
        <v>Australia</v>
      </c>
      <c r="I9965" s="7">
        <f t="shared" si="1"/>
        <v>-1.17</v>
      </c>
      <c r="J9965" s="7">
        <f t="shared" si="2"/>
        <v>1.17</v>
      </c>
    </row>
    <row r="9966" ht="15.75" customHeight="1">
      <c r="A9966" s="4">
        <v>572292.0</v>
      </c>
      <c r="B9966" s="4" t="s">
        <v>485</v>
      </c>
      <c r="C9966" s="5" t="s">
        <v>486</v>
      </c>
      <c r="D9966" s="5">
        <v>6.0</v>
      </c>
      <c r="E9966" s="5">
        <v>1.25</v>
      </c>
      <c r="F9966" s="4">
        <v>16017.0</v>
      </c>
      <c r="G9966" s="6">
        <v>44674.53888888889</v>
      </c>
      <c r="H9966" s="6" t="str">
        <f>VLOOKUP(F9966,'Customer Details'!$A$1:$B$3264,2,0)</f>
        <v>USA</v>
      </c>
      <c r="I9966" s="7">
        <f t="shared" si="1"/>
        <v>7.5</v>
      </c>
      <c r="J9966" s="7">
        <f t="shared" si="2"/>
        <v>7.5</v>
      </c>
    </row>
    <row r="9967" ht="15.75" customHeight="1">
      <c r="A9967" s="4">
        <v>544337.0</v>
      </c>
      <c r="B9967" s="4" t="s">
        <v>38</v>
      </c>
      <c r="C9967" s="5" t="s">
        <v>39</v>
      </c>
      <c r="D9967" s="5">
        <v>6.0</v>
      </c>
      <c r="E9967" s="5">
        <v>2.95</v>
      </c>
      <c r="F9967" s="4">
        <v>13425.0</v>
      </c>
      <c r="G9967" s="6">
        <v>44426.35694444444</v>
      </c>
      <c r="H9967" s="6" t="str">
        <f>VLOOKUP(F9967,'Customer Details'!$A$1:$B$3264,2,0)</f>
        <v>India</v>
      </c>
      <c r="I9967" s="7">
        <f t="shared" si="1"/>
        <v>17.7</v>
      </c>
      <c r="J9967" s="7">
        <f t="shared" si="2"/>
        <v>17.7</v>
      </c>
    </row>
    <row r="9968" ht="15.75" customHeight="1">
      <c r="A9968" s="4">
        <v>538529.0</v>
      </c>
      <c r="B9968" s="4" t="s">
        <v>59</v>
      </c>
      <c r="C9968" s="5" t="s">
        <v>60</v>
      </c>
      <c r="D9968" s="5">
        <v>5.0</v>
      </c>
      <c r="E9968" s="5">
        <v>4.65</v>
      </c>
      <c r="F9968" s="4">
        <v>14290.0</v>
      </c>
      <c r="G9968" s="6">
        <v>44360.43333333333</v>
      </c>
      <c r="H9968" s="6" t="str">
        <f>VLOOKUP(F9968,'Customer Details'!$A$1:$B$3264,2,0)</f>
        <v>USA</v>
      </c>
      <c r="I9968" s="7">
        <f t="shared" si="1"/>
        <v>23.25</v>
      </c>
      <c r="J9968" s="7">
        <f t="shared" si="2"/>
        <v>23.25</v>
      </c>
    </row>
    <row r="9969" ht="15.75" customHeight="1">
      <c r="A9969" s="4">
        <v>562680.0</v>
      </c>
      <c r="B9969" s="4" t="s">
        <v>425</v>
      </c>
      <c r="C9969" s="5" t="s">
        <v>426</v>
      </c>
      <c r="D9969" s="5">
        <v>1.0</v>
      </c>
      <c r="E9969" s="5">
        <v>7.95</v>
      </c>
      <c r="F9969" s="4">
        <v>17954.0</v>
      </c>
      <c r="G9969" s="6">
        <v>44600.57361111111</v>
      </c>
      <c r="H9969" s="6" t="str">
        <f>VLOOKUP(F9969,'Customer Details'!$A$1:$B$3264,2,0)</f>
        <v>United Kingdom</v>
      </c>
      <c r="I9969" s="7">
        <f t="shared" si="1"/>
        <v>7.95</v>
      </c>
      <c r="J9969" s="7">
        <f t="shared" si="2"/>
        <v>7.95</v>
      </c>
    </row>
    <row r="9970" ht="15.75" customHeight="1">
      <c r="A9970" s="4" t="s">
        <v>3758</v>
      </c>
      <c r="B9970" s="4">
        <v>22942.0</v>
      </c>
      <c r="C9970" s="5" t="s">
        <v>1055</v>
      </c>
      <c r="D9970" s="5">
        <v>-1.0</v>
      </c>
      <c r="E9970" s="5">
        <v>8.5</v>
      </c>
      <c r="F9970" s="4">
        <v>16558.0</v>
      </c>
      <c r="G9970" s="6">
        <v>44361.41597222222</v>
      </c>
      <c r="H9970" s="6" t="str">
        <f>VLOOKUP(F9970,'Customer Details'!$A$1:$B$3264,2,0)</f>
        <v>China</v>
      </c>
      <c r="I9970" s="7">
        <f t="shared" si="1"/>
        <v>-8.5</v>
      </c>
      <c r="J9970" s="7">
        <f t="shared" si="2"/>
        <v>8.5</v>
      </c>
    </row>
    <row r="9971" ht="15.75" customHeight="1">
      <c r="A9971" s="4" t="s">
        <v>3759</v>
      </c>
      <c r="B9971" s="4">
        <v>22665.0</v>
      </c>
      <c r="C9971" s="5" t="s">
        <v>3119</v>
      </c>
      <c r="D9971" s="5">
        <v>-3.0</v>
      </c>
      <c r="E9971" s="5">
        <v>2.55</v>
      </c>
      <c r="F9971" s="4">
        <v>16584.0</v>
      </c>
      <c r="G9971" s="6">
        <v>44476.5125</v>
      </c>
      <c r="H9971" s="6" t="str">
        <f>VLOOKUP(F9971,'Customer Details'!$A$1:$B$3264,2,0)</f>
        <v>India</v>
      </c>
      <c r="I9971" s="7">
        <f t="shared" si="1"/>
        <v>-7.65</v>
      </c>
      <c r="J9971" s="7">
        <f t="shared" si="2"/>
        <v>7.65</v>
      </c>
    </row>
    <row r="9972" ht="15.75" customHeight="1">
      <c r="A9972" s="4">
        <v>576321.0</v>
      </c>
      <c r="B9972" s="4" t="s">
        <v>1128</v>
      </c>
      <c r="C9972" s="5" t="s">
        <v>1129</v>
      </c>
      <c r="D9972" s="5">
        <v>2.0</v>
      </c>
      <c r="E9972" s="5">
        <v>1.25</v>
      </c>
      <c r="F9972" s="4">
        <v>14953.0</v>
      </c>
      <c r="G9972" s="6">
        <v>44695.62430555555</v>
      </c>
      <c r="H9972" s="6" t="str">
        <f>VLOOKUP(F9972,'Customer Details'!$A$1:$B$3264,2,0)</f>
        <v>United Kingdom</v>
      </c>
      <c r="I9972" s="7">
        <f t="shared" si="1"/>
        <v>2.5</v>
      </c>
      <c r="J9972" s="7">
        <f t="shared" si="2"/>
        <v>2.5</v>
      </c>
    </row>
    <row r="9973" ht="15.75" customHeight="1">
      <c r="A9973" s="4">
        <v>547199.0</v>
      </c>
      <c r="B9973" s="4" t="s">
        <v>260</v>
      </c>
      <c r="C9973" s="5" t="s">
        <v>261</v>
      </c>
      <c r="D9973" s="5">
        <v>1.0</v>
      </c>
      <c r="E9973" s="5">
        <v>2.1</v>
      </c>
      <c r="F9973" s="4">
        <v>14606.0</v>
      </c>
      <c r="G9973" s="6">
        <v>44460.53680555556</v>
      </c>
      <c r="H9973" s="6" t="str">
        <f>VLOOKUP(F9973,'Customer Details'!$A$1:$B$3264,2,0)</f>
        <v>USA</v>
      </c>
      <c r="I9973" s="7">
        <f t="shared" si="1"/>
        <v>2.1</v>
      </c>
      <c r="J9973" s="7">
        <f t="shared" si="2"/>
        <v>2.1</v>
      </c>
    </row>
    <row r="9974" ht="15.75" customHeight="1">
      <c r="A9974" s="4">
        <v>572058.0</v>
      </c>
      <c r="B9974" s="4" t="s">
        <v>619</v>
      </c>
      <c r="C9974" s="5" t="s">
        <v>620</v>
      </c>
      <c r="D9974" s="5">
        <v>1.0</v>
      </c>
      <c r="E9974" s="5">
        <v>4.25</v>
      </c>
      <c r="F9974" s="4">
        <v>18252.0</v>
      </c>
      <c r="G9974" s="6">
        <v>44671.52986111111</v>
      </c>
      <c r="H9974" s="6" t="str">
        <f>VLOOKUP(F9974,'Customer Details'!$A$1:$B$3264,2,0)</f>
        <v>China</v>
      </c>
      <c r="I9974" s="7">
        <f t="shared" si="1"/>
        <v>4.25</v>
      </c>
      <c r="J9974" s="7">
        <f t="shared" si="2"/>
        <v>4.25</v>
      </c>
    </row>
    <row r="9975" ht="15.75" customHeight="1">
      <c r="A9975" s="4" t="s">
        <v>3760</v>
      </c>
      <c r="B9975" s="4">
        <v>84978.0</v>
      </c>
      <c r="C9975" s="5" t="s">
        <v>751</v>
      </c>
      <c r="D9975" s="5">
        <v>-1.0</v>
      </c>
      <c r="E9975" s="5">
        <v>1.25</v>
      </c>
      <c r="F9975" s="4">
        <v>14239.0</v>
      </c>
      <c r="G9975" s="6">
        <v>44523.41805555556</v>
      </c>
      <c r="H9975" s="6" t="str">
        <f>VLOOKUP(F9975,'Customer Details'!$A$1:$B$3264,2,0)</f>
        <v>United Kingdom</v>
      </c>
      <c r="I9975" s="7">
        <f t="shared" si="1"/>
        <v>-1.25</v>
      </c>
      <c r="J9975" s="7">
        <f t="shared" si="2"/>
        <v>1.25</v>
      </c>
    </row>
    <row r="9976" ht="15.75" customHeight="1">
      <c r="A9976" s="4">
        <v>539049.0</v>
      </c>
      <c r="B9976" s="4" t="s">
        <v>67</v>
      </c>
      <c r="C9976" s="5" t="s">
        <v>68</v>
      </c>
      <c r="D9976" s="5">
        <v>20.0</v>
      </c>
      <c r="E9976" s="5">
        <v>1.95</v>
      </c>
      <c r="F9976" s="4">
        <v>15615.0</v>
      </c>
      <c r="G9976" s="6">
        <v>44362.68125</v>
      </c>
      <c r="H9976" s="6" t="str">
        <f>VLOOKUP(F9976,'Customer Details'!$A$1:$B$3264,2,0)</f>
        <v>China</v>
      </c>
      <c r="I9976" s="7">
        <f t="shared" si="1"/>
        <v>39</v>
      </c>
      <c r="J9976" s="7">
        <f t="shared" si="2"/>
        <v>39</v>
      </c>
    </row>
    <row r="9977" ht="15.75" customHeight="1">
      <c r="A9977" s="4">
        <v>545587.0</v>
      </c>
      <c r="B9977" s="4" t="s">
        <v>119</v>
      </c>
      <c r="C9977" s="5" t="s">
        <v>120</v>
      </c>
      <c r="D9977" s="5">
        <v>1.0</v>
      </c>
      <c r="E9977" s="5">
        <v>1.25</v>
      </c>
      <c r="F9977" s="4">
        <v>14796.0</v>
      </c>
      <c r="G9977" s="6">
        <v>44443.40694444445</v>
      </c>
      <c r="H9977" s="6" t="str">
        <f>VLOOKUP(F9977,'Customer Details'!$A$1:$B$3264,2,0)</f>
        <v>China</v>
      </c>
      <c r="I9977" s="7">
        <f t="shared" si="1"/>
        <v>1.25</v>
      </c>
      <c r="J9977" s="7">
        <f t="shared" si="2"/>
        <v>1.25</v>
      </c>
    </row>
    <row r="9978" ht="15.75" customHeight="1">
      <c r="A9978" s="4">
        <v>567656.0</v>
      </c>
      <c r="B9978" s="4" t="s">
        <v>443</v>
      </c>
      <c r="C9978" s="5" t="s">
        <v>444</v>
      </c>
      <c r="D9978" s="5">
        <v>7.0</v>
      </c>
      <c r="E9978" s="5">
        <v>3.29</v>
      </c>
      <c r="F9978" s="4">
        <v>14096.0</v>
      </c>
      <c r="G9978" s="6">
        <v>44641.61111111111</v>
      </c>
      <c r="H9978" s="6" t="str">
        <f>VLOOKUP(F9978,'Customer Details'!$A$1:$B$3264,2,0)</f>
        <v>USA</v>
      </c>
      <c r="I9978" s="7">
        <f t="shared" si="1"/>
        <v>23.03</v>
      </c>
      <c r="J9978" s="7">
        <f t="shared" si="2"/>
        <v>23.03</v>
      </c>
    </row>
    <row r="9979" ht="15.75" customHeight="1">
      <c r="A9979" s="4" t="s">
        <v>1403</v>
      </c>
      <c r="B9979" s="4">
        <v>23343.0</v>
      </c>
      <c r="C9979" s="5" t="s">
        <v>1147</v>
      </c>
      <c r="D9979" s="5">
        <v>-100.0</v>
      </c>
      <c r="E9979" s="5">
        <v>1.79</v>
      </c>
      <c r="F9979" s="4">
        <v>17511.0</v>
      </c>
      <c r="G9979" s="6">
        <v>44690.48680555556</v>
      </c>
      <c r="H9979" s="6" t="str">
        <f>VLOOKUP(F9979,'Customer Details'!$A$1:$B$3264,2,0)</f>
        <v>United Kingdom</v>
      </c>
      <c r="I9979" s="7">
        <f t="shared" si="1"/>
        <v>-179</v>
      </c>
      <c r="J9979" s="7">
        <f t="shared" si="2"/>
        <v>179</v>
      </c>
    </row>
    <row r="9980" ht="15.75" customHeight="1">
      <c r="A9980" s="4" t="s">
        <v>3761</v>
      </c>
      <c r="B9980" s="4">
        <v>22383.0</v>
      </c>
      <c r="C9980" s="5" t="s">
        <v>2349</v>
      </c>
      <c r="D9980" s="5">
        <v>-1.0</v>
      </c>
      <c r="E9980" s="5">
        <v>1.65</v>
      </c>
      <c r="F9980" s="4">
        <v>14159.0</v>
      </c>
      <c r="G9980" s="6">
        <v>44639.42430555556</v>
      </c>
      <c r="H9980" s="6" t="str">
        <f>VLOOKUP(F9980,'Customer Details'!$A$1:$B$3264,2,0)</f>
        <v>Australia</v>
      </c>
      <c r="I9980" s="7">
        <f t="shared" si="1"/>
        <v>-1.65</v>
      </c>
      <c r="J9980" s="7">
        <f t="shared" si="2"/>
        <v>1.65</v>
      </c>
    </row>
    <row r="9981" ht="15.75" customHeight="1">
      <c r="A9981" s="4">
        <v>580848.0</v>
      </c>
      <c r="B9981" s="4">
        <v>23569.0</v>
      </c>
      <c r="C9981" s="5" t="s">
        <v>3442</v>
      </c>
      <c r="D9981" s="5">
        <v>1.0</v>
      </c>
      <c r="E9981" s="5">
        <v>4.95</v>
      </c>
      <c r="F9981" s="4">
        <v>18005.0</v>
      </c>
      <c r="G9981" s="6">
        <v>44718.49375</v>
      </c>
      <c r="H9981" s="6" t="str">
        <f>VLOOKUP(F9981,'Customer Details'!$A$1:$B$3264,2,0)</f>
        <v>Australia</v>
      </c>
      <c r="I9981" s="7">
        <f t="shared" si="1"/>
        <v>4.95</v>
      </c>
      <c r="J9981" s="7">
        <f t="shared" si="2"/>
        <v>4.95</v>
      </c>
    </row>
    <row r="9982" ht="15.75" customHeight="1">
      <c r="A9982" s="4">
        <v>559424.0</v>
      </c>
      <c r="B9982" s="4">
        <v>22284.0</v>
      </c>
      <c r="C9982" s="5" t="s">
        <v>2276</v>
      </c>
      <c r="D9982" s="5">
        <v>12.0</v>
      </c>
      <c r="E9982" s="5">
        <v>1.65</v>
      </c>
      <c r="F9982" s="4">
        <v>18121.0</v>
      </c>
      <c r="G9982" s="6">
        <v>44569.50972222222</v>
      </c>
      <c r="H9982" s="6" t="str">
        <f>VLOOKUP(F9982,'Customer Details'!$A$1:$B$3264,2,0)</f>
        <v>India</v>
      </c>
      <c r="I9982" s="7">
        <f t="shared" si="1"/>
        <v>19.8</v>
      </c>
      <c r="J9982" s="7">
        <f t="shared" si="2"/>
        <v>19.8</v>
      </c>
    </row>
    <row r="9983" ht="15.75" customHeight="1">
      <c r="A9983" s="4">
        <v>580639.0</v>
      </c>
      <c r="B9983" s="4" t="s">
        <v>2754</v>
      </c>
      <c r="C9983" s="5" t="s">
        <v>2755</v>
      </c>
      <c r="D9983" s="5">
        <v>2.0</v>
      </c>
      <c r="E9983" s="5">
        <v>1.65</v>
      </c>
      <c r="F9983" s="4">
        <v>17254.0</v>
      </c>
      <c r="G9983" s="6">
        <v>44717.53194444445</v>
      </c>
      <c r="H9983" s="6" t="str">
        <f>VLOOKUP(F9983,'Customer Details'!$A$1:$B$3264,2,0)</f>
        <v>India</v>
      </c>
      <c r="I9983" s="7">
        <f t="shared" si="1"/>
        <v>3.3</v>
      </c>
      <c r="J9983" s="7">
        <f t="shared" si="2"/>
        <v>3.3</v>
      </c>
    </row>
    <row r="9984" ht="15.75" customHeight="1">
      <c r="A9984" s="4">
        <v>571475.0</v>
      </c>
      <c r="B9984" s="4" t="s">
        <v>223</v>
      </c>
      <c r="C9984" s="5" t="s">
        <v>224</v>
      </c>
      <c r="D9984" s="5">
        <v>2.0</v>
      </c>
      <c r="E9984" s="5">
        <v>0.39</v>
      </c>
      <c r="F9984" s="4">
        <v>15033.0</v>
      </c>
      <c r="G9984" s="6">
        <v>44668.6125</v>
      </c>
      <c r="H9984" s="6" t="str">
        <f>VLOOKUP(F9984,'Customer Details'!$A$1:$B$3264,2,0)</f>
        <v>United Kingdom</v>
      </c>
      <c r="I9984" s="7">
        <f t="shared" si="1"/>
        <v>0.78</v>
      </c>
      <c r="J9984" s="7">
        <f t="shared" si="2"/>
        <v>0.78</v>
      </c>
    </row>
    <row r="9985" ht="15.75" customHeight="1">
      <c r="A9985" s="4">
        <v>575516.0</v>
      </c>
      <c r="B9985" s="4" t="s">
        <v>40</v>
      </c>
      <c r="C9985" s="5" t="s">
        <v>41</v>
      </c>
      <c r="D9985" s="5">
        <v>24.0</v>
      </c>
      <c r="E9985" s="5">
        <v>2.55</v>
      </c>
      <c r="F9985" s="4">
        <v>17340.0</v>
      </c>
      <c r="G9985" s="6">
        <v>44691.44791666666</v>
      </c>
      <c r="H9985" s="6" t="str">
        <f>VLOOKUP(F9985,'Customer Details'!$A$1:$B$3264,2,0)</f>
        <v>China</v>
      </c>
      <c r="I9985" s="7">
        <f t="shared" si="1"/>
        <v>61.2</v>
      </c>
      <c r="J9985" s="7">
        <f t="shared" si="2"/>
        <v>61.2</v>
      </c>
    </row>
    <row r="9986" ht="15.75" customHeight="1">
      <c r="A9986" s="4">
        <v>544056.0</v>
      </c>
      <c r="B9986" s="4" t="s">
        <v>18</v>
      </c>
      <c r="C9986" s="5" t="s">
        <v>19</v>
      </c>
      <c r="D9986" s="5">
        <v>10.0</v>
      </c>
      <c r="E9986" s="5">
        <v>1.25</v>
      </c>
      <c r="F9986" s="4">
        <v>13004.0</v>
      </c>
      <c r="G9986" s="6">
        <v>44423.53333333333</v>
      </c>
      <c r="H9986" s="6" t="str">
        <f>VLOOKUP(F9986,'Customer Details'!$A$1:$B$3264,2,0)</f>
        <v>China</v>
      </c>
      <c r="I9986" s="7">
        <f t="shared" si="1"/>
        <v>12.5</v>
      </c>
      <c r="J9986" s="7">
        <f t="shared" si="2"/>
        <v>12.5</v>
      </c>
    </row>
    <row r="9987" ht="15.75" customHeight="1">
      <c r="A9987" s="4" t="s">
        <v>2067</v>
      </c>
      <c r="B9987" s="4">
        <v>22027.0</v>
      </c>
      <c r="C9987" s="5" t="s">
        <v>3762</v>
      </c>
      <c r="D9987" s="5">
        <v>-144.0</v>
      </c>
      <c r="E9987" s="5">
        <v>0.36</v>
      </c>
      <c r="F9987" s="4">
        <v>18194.0</v>
      </c>
      <c r="G9987" s="6">
        <v>44657.82916666667</v>
      </c>
      <c r="H9987" s="6" t="str">
        <f>VLOOKUP(F9987,'Customer Details'!$A$1:$B$3264,2,0)</f>
        <v>China</v>
      </c>
      <c r="I9987" s="7">
        <f t="shared" si="1"/>
        <v>-51.84</v>
      </c>
      <c r="J9987" s="7">
        <f t="shared" si="2"/>
        <v>51.84</v>
      </c>
    </row>
    <row r="9988" ht="15.75" customHeight="1">
      <c r="A9988" s="4">
        <v>571216.0</v>
      </c>
      <c r="B9988" s="4" t="s">
        <v>268</v>
      </c>
      <c r="C9988" s="5" t="s">
        <v>269</v>
      </c>
      <c r="D9988" s="5">
        <v>2.0</v>
      </c>
      <c r="E9988" s="5">
        <v>1.95</v>
      </c>
      <c r="F9988" s="4">
        <v>16081.0</v>
      </c>
      <c r="G9988" s="6">
        <v>44665.54583333333</v>
      </c>
      <c r="H9988" s="6" t="str">
        <f>VLOOKUP(F9988,'Customer Details'!$A$1:$B$3264,2,0)</f>
        <v>China</v>
      </c>
      <c r="I9988" s="7">
        <f t="shared" si="1"/>
        <v>3.9</v>
      </c>
      <c r="J9988" s="7">
        <f t="shared" si="2"/>
        <v>3.9</v>
      </c>
    </row>
    <row r="9989" ht="15.75" customHeight="1">
      <c r="A9989" s="4">
        <v>539214.0</v>
      </c>
      <c r="B9989" s="4" t="s">
        <v>443</v>
      </c>
      <c r="C9989" s="5" t="s">
        <v>444</v>
      </c>
      <c r="D9989" s="5">
        <v>1.0</v>
      </c>
      <c r="E9989" s="5">
        <v>2.95</v>
      </c>
      <c r="F9989" s="4">
        <v>17062.0</v>
      </c>
      <c r="G9989" s="6">
        <v>44363.52152777778</v>
      </c>
      <c r="H9989" s="6" t="str">
        <f>VLOOKUP(F9989,'Customer Details'!$A$1:$B$3264,2,0)</f>
        <v>China</v>
      </c>
      <c r="I9989" s="7">
        <f t="shared" si="1"/>
        <v>2.95</v>
      </c>
      <c r="J9989" s="7">
        <f t="shared" si="2"/>
        <v>2.95</v>
      </c>
    </row>
    <row r="9990" ht="15.75" customHeight="1">
      <c r="A9990" s="4">
        <v>537192.0</v>
      </c>
      <c r="B9990" s="4">
        <v>22386.0</v>
      </c>
      <c r="C9990" s="5" t="s">
        <v>2072</v>
      </c>
      <c r="D9990" s="5">
        <v>1.0</v>
      </c>
      <c r="E9990" s="5">
        <v>1.95</v>
      </c>
      <c r="F9990" s="4">
        <v>16402.0</v>
      </c>
      <c r="G9990" s="6">
        <v>44352.57083333333</v>
      </c>
      <c r="H9990" s="6" t="str">
        <f>VLOOKUP(F9990,'Customer Details'!$A$1:$B$3264,2,0)</f>
        <v>China</v>
      </c>
      <c r="I9990" s="7">
        <f t="shared" si="1"/>
        <v>1.95</v>
      </c>
      <c r="J9990" s="7">
        <f t="shared" si="2"/>
        <v>1.95</v>
      </c>
    </row>
    <row r="9991" ht="15.75" customHeight="1">
      <c r="A9991" s="4">
        <v>547070.0</v>
      </c>
      <c r="B9991" s="4" t="s">
        <v>388</v>
      </c>
      <c r="C9991" s="5" t="s">
        <v>389</v>
      </c>
      <c r="D9991" s="5">
        <v>1.0</v>
      </c>
      <c r="E9991" s="5">
        <v>1.25</v>
      </c>
      <c r="F9991" s="4">
        <v>16115.0</v>
      </c>
      <c r="G9991" s="6">
        <v>44459.58194444444</v>
      </c>
      <c r="H9991" s="6" t="str">
        <f>VLOOKUP(F9991,'Customer Details'!$A$1:$B$3264,2,0)</f>
        <v>China</v>
      </c>
      <c r="I9991" s="7">
        <f t="shared" si="1"/>
        <v>1.25</v>
      </c>
      <c r="J9991" s="7">
        <f t="shared" si="2"/>
        <v>1.25</v>
      </c>
    </row>
    <row r="9992" ht="15.75" customHeight="1">
      <c r="A9992" s="4">
        <v>546429.0</v>
      </c>
      <c r="B9992" s="4" t="s">
        <v>894</v>
      </c>
      <c r="C9992" s="5" t="s">
        <v>895</v>
      </c>
      <c r="D9992" s="5">
        <v>4.0</v>
      </c>
      <c r="E9992" s="5">
        <v>2.95</v>
      </c>
      <c r="F9992" s="4">
        <v>17611.0</v>
      </c>
      <c r="G9992" s="6">
        <v>44452.64236111111</v>
      </c>
      <c r="H9992" s="6" t="str">
        <f>VLOOKUP(F9992,'Customer Details'!$A$1:$B$3264,2,0)</f>
        <v>China</v>
      </c>
      <c r="I9992" s="7">
        <f t="shared" si="1"/>
        <v>11.8</v>
      </c>
      <c r="J9992" s="7">
        <f t="shared" si="2"/>
        <v>11.8</v>
      </c>
    </row>
    <row r="9993" ht="15.75" customHeight="1">
      <c r="A9993" s="4">
        <v>571265.0</v>
      </c>
      <c r="B9993" s="4" t="s">
        <v>16</v>
      </c>
      <c r="C9993" s="5" t="s">
        <v>17</v>
      </c>
      <c r="D9993" s="5">
        <v>1.0</v>
      </c>
      <c r="E9993" s="5">
        <v>5.95</v>
      </c>
      <c r="F9993" s="4">
        <v>16674.0</v>
      </c>
      <c r="G9993" s="6">
        <v>44667.47986111111</v>
      </c>
      <c r="H9993" s="6" t="str">
        <f>VLOOKUP(F9993,'Customer Details'!$A$1:$B$3264,2,0)</f>
        <v>Australia</v>
      </c>
      <c r="I9993" s="7">
        <f t="shared" si="1"/>
        <v>5.95</v>
      </c>
      <c r="J9993" s="7">
        <f t="shared" si="2"/>
        <v>5.95</v>
      </c>
    </row>
    <row r="9994" ht="15.75" customHeight="1">
      <c r="A9994" s="4">
        <v>543657.0</v>
      </c>
      <c r="B9994" s="4" t="s">
        <v>276</v>
      </c>
      <c r="C9994" s="5" t="s">
        <v>277</v>
      </c>
      <c r="D9994" s="5">
        <v>24.0</v>
      </c>
      <c r="E9994" s="5">
        <v>1.65</v>
      </c>
      <c r="F9994" s="4">
        <v>15133.0</v>
      </c>
      <c r="G9994" s="6">
        <v>44419.44305555556</v>
      </c>
      <c r="H9994" s="6" t="str">
        <f>VLOOKUP(F9994,'Customer Details'!$A$1:$B$3264,2,0)</f>
        <v>China</v>
      </c>
      <c r="I9994" s="7">
        <f t="shared" si="1"/>
        <v>39.6</v>
      </c>
      <c r="J9994" s="7">
        <f t="shared" si="2"/>
        <v>39.6</v>
      </c>
    </row>
    <row r="9995" ht="15.75" customHeight="1">
      <c r="A9995" s="4">
        <v>537446.0</v>
      </c>
      <c r="B9995" s="4" t="s">
        <v>38</v>
      </c>
      <c r="C9995" s="5" t="s">
        <v>39</v>
      </c>
      <c r="D9995" s="5">
        <v>6.0</v>
      </c>
      <c r="E9995" s="5">
        <v>2.95</v>
      </c>
      <c r="F9995" s="4">
        <v>18055.0</v>
      </c>
      <c r="G9995" s="6">
        <v>44354.38402777778</v>
      </c>
      <c r="H9995" s="6" t="str">
        <f>VLOOKUP(F9995,'Customer Details'!$A$1:$B$3264,2,0)</f>
        <v>USA</v>
      </c>
      <c r="I9995" s="7">
        <f t="shared" si="1"/>
        <v>17.7</v>
      </c>
      <c r="J9995" s="7">
        <f t="shared" si="2"/>
        <v>17.7</v>
      </c>
    </row>
    <row r="9996" ht="15.75" customHeight="1">
      <c r="A9996" s="4">
        <v>556477.0</v>
      </c>
      <c r="B9996" s="4" t="s">
        <v>581</v>
      </c>
      <c r="C9996" s="5" t="s">
        <v>582</v>
      </c>
      <c r="D9996" s="5">
        <v>1.0</v>
      </c>
      <c r="E9996" s="5">
        <v>1.25</v>
      </c>
      <c r="F9996" s="4">
        <v>12841.0</v>
      </c>
      <c r="G9996" s="6">
        <v>44542.51388888889</v>
      </c>
      <c r="H9996" s="6" t="str">
        <f>VLOOKUP(F9996,'Customer Details'!$A$1:$B$3264,2,0)</f>
        <v>United Kingdom</v>
      </c>
      <c r="I9996" s="7">
        <f t="shared" si="1"/>
        <v>1.25</v>
      </c>
      <c r="J9996" s="7">
        <f t="shared" si="2"/>
        <v>1.25</v>
      </c>
    </row>
    <row r="9997" ht="15.75" customHeight="1">
      <c r="A9997" s="4" t="s">
        <v>3763</v>
      </c>
      <c r="B9997" s="4" t="s">
        <v>813</v>
      </c>
      <c r="C9997" s="5" t="s">
        <v>814</v>
      </c>
      <c r="D9997" s="5">
        <v>-1.0</v>
      </c>
      <c r="E9997" s="5">
        <v>2.95</v>
      </c>
      <c r="F9997" s="4">
        <v>14191.0</v>
      </c>
      <c r="G9997" s="6">
        <v>44527.47013888889</v>
      </c>
      <c r="H9997" s="6" t="str">
        <f>VLOOKUP(F9997,'Customer Details'!$A$1:$B$3264,2,0)</f>
        <v>China</v>
      </c>
      <c r="I9997" s="7">
        <f t="shared" si="1"/>
        <v>-2.95</v>
      </c>
      <c r="J9997" s="7">
        <f t="shared" si="2"/>
        <v>2.95</v>
      </c>
    </row>
    <row r="9998" ht="15.75" customHeight="1">
      <c r="A9998" s="4">
        <v>576053.0</v>
      </c>
      <c r="B9998" s="4" t="s">
        <v>299</v>
      </c>
      <c r="C9998" s="5" t="s">
        <v>300</v>
      </c>
      <c r="D9998" s="5">
        <v>2.0</v>
      </c>
      <c r="E9998" s="5">
        <v>1.25</v>
      </c>
      <c r="F9998" s="4">
        <v>16726.0</v>
      </c>
      <c r="G9998" s="6">
        <v>44694.62013888889</v>
      </c>
      <c r="H9998" s="6" t="str">
        <f>VLOOKUP(F9998,'Customer Details'!$A$1:$B$3264,2,0)</f>
        <v>United Kingdom</v>
      </c>
      <c r="I9998" s="7">
        <f t="shared" si="1"/>
        <v>2.5</v>
      </c>
      <c r="J9998" s="7">
        <f t="shared" si="2"/>
        <v>2.5</v>
      </c>
    </row>
    <row r="9999" ht="15.75" customHeight="1">
      <c r="A9999" s="4">
        <v>570333.0</v>
      </c>
      <c r="B9999" s="4">
        <v>85111.0</v>
      </c>
      <c r="C9999" s="5" t="s">
        <v>3764</v>
      </c>
      <c r="D9999" s="5">
        <v>6.0</v>
      </c>
      <c r="E9999" s="5">
        <v>0.29</v>
      </c>
      <c r="F9999" s="4">
        <v>18126.0</v>
      </c>
      <c r="G9999" s="6">
        <v>44661.51319444444</v>
      </c>
      <c r="H9999" s="6" t="str">
        <f>VLOOKUP(F9999,'Customer Details'!$A$1:$B$3264,2,0)</f>
        <v>China</v>
      </c>
      <c r="I9999" s="7">
        <f t="shared" si="1"/>
        <v>1.74</v>
      </c>
      <c r="J9999" s="7">
        <f t="shared" si="2"/>
        <v>1.74</v>
      </c>
    </row>
    <row r="10000" ht="15.75" customHeight="1">
      <c r="A10000" s="4" t="s">
        <v>3765</v>
      </c>
      <c r="B10000" s="4" t="s">
        <v>400</v>
      </c>
      <c r="C10000" s="5" t="s">
        <v>401</v>
      </c>
      <c r="D10000" s="5">
        <v>-2.0</v>
      </c>
      <c r="E10000" s="5">
        <v>5.95</v>
      </c>
      <c r="F10000" s="4">
        <v>17994.0</v>
      </c>
      <c r="G10000" s="6">
        <v>44450.62638888889</v>
      </c>
      <c r="H10000" s="6" t="str">
        <f>VLOOKUP(F10000,'Customer Details'!$A$1:$B$3264,2,0)</f>
        <v>Australia</v>
      </c>
      <c r="I10000" s="7">
        <f t="shared" si="1"/>
        <v>-11.9</v>
      </c>
      <c r="J10000" s="7">
        <f t="shared" si="2"/>
        <v>11.9</v>
      </c>
    </row>
    <row r="10001" ht="15.75" customHeight="1">
      <c r="A10001" s="4">
        <v>572306.0</v>
      </c>
      <c r="B10001" s="4" t="s">
        <v>38</v>
      </c>
      <c r="C10001" s="5" t="s">
        <v>39</v>
      </c>
      <c r="D10001" s="5">
        <v>2.0</v>
      </c>
      <c r="E10001" s="5">
        <v>2.95</v>
      </c>
      <c r="F10001" s="4">
        <v>17841.0</v>
      </c>
      <c r="G10001" s="6">
        <v>44674.63263888889</v>
      </c>
      <c r="H10001" s="6" t="str">
        <f>VLOOKUP(F10001,'Customer Details'!$A$1:$B$3264,2,0)</f>
        <v>India</v>
      </c>
      <c r="I10001" s="7">
        <f t="shared" si="1"/>
        <v>5.9</v>
      </c>
      <c r="J10001" s="7">
        <f t="shared" si="2"/>
        <v>5.9</v>
      </c>
    </row>
    <row r="10002" ht="15.75" customHeight="1">
      <c r="A10002" s="4">
        <v>544833.0</v>
      </c>
      <c r="B10002" s="4" t="s">
        <v>303</v>
      </c>
      <c r="C10002" s="5" t="s">
        <v>304</v>
      </c>
      <c r="D10002" s="5">
        <v>3.0</v>
      </c>
      <c r="E10002" s="5">
        <v>5.95</v>
      </c>
      <c r="F10002" s="4">
        <v>15974.0</v>
      </c>
      <c r="G10002" s="6">
        <v>44432.42361111111</v>
      </c>
      <c r="H10002" s="6" t="str">
        <f>VLOOKUP(F10002,'Customer Details'!$A$1:$B$3264,2,0)</f>
        <v>USA</v>
      </c>
      <c r="I10002" s="7">
        <f t="shared" si="1"/>
        <v>17.85</v>
      </c>
      <c r="J10002" s="7">
        <f t="shared" si="2"/>
        <v>17.85</v>
      </c>
    </row>
    <row r="10003" ht="15.75" customHeight="1">
      <c r="A10003" s="4">
        <v>576062.0</v>
      </c>
      <c r="B10003" s="4">
        <v>82482.0</v>
      </c>
      <c r="C10003" s="5" t="s">
        <v>917</v>
      </c>
      <c r="D10003" s="5">
        <v>6.0</v>
      </c>
      <c r="E10003" s="5">
        <v>2.95</v>
      </c>
      <c r="F10003" s="4">
        <v>12867.0</v>
      </c>
      <c r="G10003" s="6">
        <v>44694.64583333334</v>
      </c>
      <c r="H10003" s="6" t="str">
        <f>VLOOKUP(F10003,'Customer Details'!$A$1:$B$3264,2,0)</f>
        <v>Australia</v>
      </c>
      <c r="I10003" s="7">
        <f t="shared" si="1"/>
        <v>17.7</v>
      </c>
      <c r="J10003" s="7">
        <f t="shared" si="2"/>
        <v>17.7</v>
      </c>
    </row>
    <row r="10004" ht="15.75" customHeight="1">
      <c r="A10004" s="4">
        <v>538993.0</v>
      </c>
      <c r="B10004" s="4" t="s">
        <v>3766</v>
      </c>
      <c r="C10004" s="5" t="s">
        <v>3767</v>
      </c>
      <c r="D10004" s="5">
        <v>6.0</v>
      </c>
      <c r="E10004" s="5">
        <v>2.55</v>
      </c>
      <c r="F10004" s="4">
        <v>15512.0</v>
      </c>
      <c r="G10004" s="6">
        <v>44362.50069444445</v>
      </c>
      <c r="H10004" s="6" t="str">
        <f>VLOOKUP(F10004,'Customer Details'!$A$1:$B$3264,2,0)</f>
        <v>Australia</v>
      </c>
      <c r="I10004" s="7">
        <f t="shared" si="1"/>
        <v>15.3</v>
      </c>
      <c r="J10004" s="7">
        <f t="shared" si="2"/>
        <v>15.3</v>
      </c>
    </row>
    <row r="10005" ht="15.75" customHeight="1">
      <c r="A10005" s="4">
        <v>545085.0</v>
      </c>
      <c r="B10005" s="4" t="s">
        <v>38</v>
      </c>
      <c r="C10005" s="5" t="s">
        <v>39</v>
      </c>
      <c r="D10005" s="5">
        <v>2.0</v>
      </c>
      <c r="E10005" s="5">
        <v>2.95</v>
      </c>
      <c r="F10005" s="4">
        <v>15039.0</v>
      </c>
      <c r="G10005" s="6">
        <v>44436.47152777778</v>
      </c>
      <c r="H10005" s="6" t="str">
        <f>VLOOKUP(F10005,'Customer Details'!$A$1:$B$3264,2,0)</f>
        <v>United Kingdom</v>
      </c>
      <c r="I10005" s="7">
        <f t="shared" si="1"/>
        <v>5.9</v>
      </c>
      <c r="J10005" s="7">
        <f t="shared" si="2"/>
        <v>5.9</v>
      </c>
    </row>
    <row r="10006" ht="15.75" customHeight="1">
      <c r="A10006" s="4">
        <v>552894.0</v>
      </c>
      <c r="B10006" s="4" t="s">
        <v>1179</v>
      </c>
      <c r="C10006" s="5" t="s">
        <v>1180</v>
      </c>
      <c r="D10006" s="5">
        <v>1.0</v>
      </c>
      <c r="E10006" s="5">
        <v>2.55</v>
      </c>
      <c r="F10006" s="4">
        <v>14606.0</v>
      </c>
      <c r="G10006" s="6">
        <v>44512.45347222222</v>
      </c>
      <c r="H10006" s="6" t="str">
        <f>VLOOKUP(F10006,'Customer Details'!$A$1:$B$3264,2,0)</f>
        <v>USA</v>
      </c>
      <c r="I10006" s="7">
        <f t="shared" si="1"/>
        <v>2.55</v>
      </c>
      <c r="J10006" s="7">
        <f t="shared" si="2"/>
        <v>2.55</v>
      </c>
    </row>
    <row r="10007" ht="15.75" customHeight="1">
      <c r="A10007" s="4">
        <v>536779.0</v>
      </c>
      <c r="B10007" s="4" t="s">
        <v>3331</v>
      </c>
      <c r="C10007" s="5" t="s">
        <v>3332</v>
      </c>
      <c r="D10007" s="5">
        <v>1.0</v>
      </c>
      <c r="E10007" s="5">
        <v>15.0</v>
      </c>
      <c r="F10007" s="4">
        <v>15823.0</v>
      </c>
      <c r="G10007" s="6">
        <v>44349.63055555556</v>
      </c>
      <c r="H10007" s="6" t="str">
        <f>VLOOKUP(F10007,'Customer Details'!$A$1:$B$3264,2,0)</f>
        <v>China</v>
      </c>
      <c r="I10007" s="7">
        <f t="shared" si="1"/>
        <v>15</v>
      </c>
      <c r="J10007" s="7">
        <f t="shared" si="2"/>
        <v>15</v>
      </c>
    </row>
    <row r="10008" ht="15.75" customHeight="1">
      <c r="A10008" s="4" t="s">
        <v>653</v>
      </c>
      <c r="B10008" s="4">
        <v>22163.0</v>
      </c>
      <c r="C10008" s="5" t="s">
        <v>3768</v>
      </c>
      <c r="D10008" s="5">
        <v>-24.0</v>
      </c>
      <c r="E10008" s="5">
        <v>0.79</v>
      </c>
      <c r="F10008" s="4">
        <v>17658.0</v>
      </c>
      <c r="G10008" s="6">
        <v>44710.49097222222</v>
      </c>
      <c r="H10008" s="6" t="str">
        <f>VLOOKUP(F10008,'Customer Details'!$A$1:$B$3264,2,0)</f>
        <v>India</v>
      </c>
      <c r="I10008" s="7">
        <f t="shared" si="1"/>
        <v>-18.96</v>
      </c>
      <c r="J10008" s="7">
        <f t="shared" si="2"/>
        <v>18.96</v>
      </c>
    </row>
    <row r="10009" ht="15.75" customHeight="1">
      <c r="A10009" s="4">
        <v>575206.0</v>
      </c>
      <c r="B10009" s="4" t="s">
        <v>585</v>
      </c>
      <c r="C10009" s="5" t="s">
        <v>747</v>
      </c>
      <c r="D10009" s="5">
        <v>48.0</v>
      </c>
      <c r="E10009" s="5">
        <v>3.39</v>
      </c>
      <c r="F10009" s="4">
        <v>14298.0</v>
      </c>
      <c r="G10009" s="6">
        <v>44690.43472222222</v>
      </c>
      <c r="H10009" s="6" t="str">
        <f>VLOOKUP(F10009,'Customer Details'!$A$1:$B$3264,2,0)</f>
        <v>USA</v>
      </c>
      <c r="I10009" s="7">
        <f t="shared" si="1"/>
        <v>162.72</v>
      </c>
      <c r="J10009" s="7">
        <f t="shared" si="2"/>
        <v>162.72</v>
      </c>
    </row>
    <row r="10010" ht="15.75" customHeight="1">
      <c r="A10010" s="4">
        <v>556107.0</v>
      </c>
      <c r="B10010" s="4" t="s">
        <v>3000</v>
      </c>
      <c r="C10010" s="5" t="s">
        <v>3001</v>
      </c>
      <c r="D10010" s="5">
        <v>1.0</v>
      </c>
      <c r="E10010" s="5">
        <v>2.1</v>
      </c>
      <c r="F10010" s="4">
        <v>17360.0</v>
      </c>
      <c r="G10010" s="6">
        <v>44538.71458333333</v>
      </c>
      <c r="H10010" s="6" t="str">
        <f>VLOOKUP(F10010,'Customer Details'!$A$1:$B$3264,2,0)</f>
        <v>India</v>
      </c>
      <c r="I10010" s="7">
        <f t="shared" si="1"/>
        <v>2.1</v>
      </c>
      <c r="J10010" s="7">
        <f t="shared" si="2"/>
        <v>2.1</v>
      </c>
    </row>
    <row r="10011" ht="15.75" customHeight="1">
      <c r="A10011" s="4">
        <v>559535.0</v>
      </c>
      <c r="B10011" s="4" t="s">
        <v>16</v>
      </c>
      <c r="C10011" s="5" t="s">
        <v>17</v>
      </c>
      <c r="D10011" s="5">
        <v>1.0</v>
      </c>
      <c r="E10011" s="5">
        <v>5.95</v>
      </c>
      <c r="F10011" s="4">
        <v>17841.0</v>
      </c>
      <c r="G10011" s="6">
        <v>44571.51111111111</v>
      </c>
      <c r="H10011" s="6" t="str">
        <f>VLOOKUP(F10011,'Customer Details'!$A$1:$B$3264,2,0)</f>
        <v>India</v>
      </c>
      <c r="I10011" s="7">
        <f t="shared" si="1"/>
        <v>5.95</v>
      </c>
      <c r="J10011" s="7">
        <f t="shared" si="2"/>
        <v>5.95</v>
      </c>
    </row>
    <row r="10012" ht="15.75" customHeight="1">
      <c r="A10012" s="4">
        <v>579286.0</v>
      </c>
      <c r="B10012" s="4" t="s">
        <v>350</v>
      </c>
      <c r="C10012" s="5" t="s">
        <v>351</v>
      </c>
      <c r="D10012" s="5">
        <v>1.0</v>
      </c>
      <c r="E10012" s="5">
        <v>1.65</v>
      </c>
      <c r="F10012" s="4">
        <v>17772.0</v>
      </c>
      <c r="G10012" s="6">
        <v>44710.45625</v>
      </c>
      <c r="H10012" s="6" t="str">
        <f>VLOOKUP(F10012,'Customer Details'!$A$1:$B$3264,2,0)</f>
        <v>Australia</v>
      </c>
      <c r="I10012" s="7">
        <f t="shared" si="1"/>
        <v>1.65</v>
      </c>
      <c r="J10012" s="7">
        <f t="shared" si="2"/>
        <v>1.65</v>
      </c>
    </row>
    <row r="10013" ht="15.75" customHeight="1">
      <c r="A10013" s="4">
        <v>560841.0</v>
      </c>
      <c r="B10013" s="4" t="s">
        <v>38</v>
      </c>
      <c r="C10013" s="5" t="s">
        <v>39</v>
      </c>
      <c r="D10013" s="5">
        <v>24.0</v>
      </c>
      <c r="E10013" s="5">
        <v>2.55</v>
      </c>
      <c r="F10013" s="4">
        <v>14298.0</v>
      </c>
      <c r="G10013" s="6">
        <v>44582.51736111111</v>
      </c>
      <c r="H10013" s="6" t="str">
        <f>VLOOKUP(F10013,'Customer Details'!$A$1:$B$3264,2,0)</f>
        <v>USA</v>
      </c>
      <c r="I10013" s="7">
        <f t="shared" si="1"/>
        <v>61.2</v>
      </c>
      <c r="J10013" s="7">
        <f t="shared" si="2"/>
        <v>61.2</v>
      </c>
    </row>
    <row r="10014" ht="15.75" customHeight="1">
      <c r="A10014" s="4">
        <v>538203.0</v>
      </c>
      <c r="B10014" s="4" t="s">
        <v>511</v>
      </c>
      <c r="C10014" s="5" t="s">
        <v>512</v>
      </c>
      <c r="D10014" s="5">
        <v>6.0</v>
      </c>
      <c r="E10014" s="5">
        <v>5.95</v>
      </c>
      <c r="F10014" s="4">
        <v>13767.0</v>
      </c>
      <c r="G10014" s="6">
        <v>44357.47291666667</v>
      </c>
      <c r="H10014" s="6" t="str">
        <f>VLOOKUP(F10014,'Customer Details'!$A$1:$B$3264,2,0)</f>
        <v>Australia</v>
      </c>
      <c r="I10014" s="7">
        <f t="shared" si="1"/>
        <v>35.7</v>
      </c>
      <c r="J10014" s="7">
        <f t="shared" si="2"/>
        <v>35.7</v>
      </c>
    </row>
    <row r="10015" ht="15.75" customHeight="1">
      <c r="A10015" s="4">
        <v>570217.0</v>
      </c>
      <c r="B10015" s="4" t="s">
        <v>299</v>
      </c>
      <c r="C10015" s="5" t="s">
        <v>300</v>
      </c>
      <c r="D10015" s="5">
        <v>2.0</v>
      </c>
      <c r="E10015" s="5">
        <v>1.25</v>
      </c>
      <c r="F10015" s="4">
        <v>17323.0</v>
      </c>
      <c r="G10015" s="6">
        <v>44660.51319444444</v>
      </c>
      <c r="H10015" s="6" t="str">
        <f>VLOOKUP(F10015,'Customer Details'!$A$1:$B$3264,2,0)</f>
        <v>USA</v>
      </c>
      <c r="I10015" s="7">
        <f t="shared" si="1"/>
        <v>2.5</v>
      </c>
      <c r="J10015" s="7">
        <f t="shared" si="2"/>
        <v>2.5</v>
      </c>
    </row>
    <row r="10016" ht="15.75" customHeight="1">
      <c r="A10016" s="4">
        <v>551193.0</v>
      </c>
      <c r="B10016" s="4" t="s">
        <v>54</v>
      </c>
      <c r="C10016" s="5" t="s">
        <v>55</v>
      </c>
      <c r="D10016" s="5">
        <v>1.0</v>
      </c>
      <c r="E10016" s="5">
        <v>5.95</v>
      </c>
      <c r="F10016" s="4">
        <v>17954.0</v>
      </c>
      <c r="G10016" s="6">
        <v>44496.46180555555</v>
      </c>
      <c r="H10016" s="6" t="str">
        <f>VLOOKUP(F10016,'Customer Details'!$A$1:$B$3264,2,0)</f>
        <v>United Kingdom</v>
      </c>
      <c r="I10016" s="7">
        <f t="shared" si="1"/>
        <v>5.95</v>
      </c>
      <c r="J10016" s="7">
        <f t="shared" si="2"/>
        <v>5.95</v>
      </c>
    </row>
    <row r="10017" ht="15.75" customHeight="1">
      <c r="A10017" s="4">
        <v>561697.0</v>
      </c>
      <c r="B10017" s="4" t="s">
        <v>103</v>
      </c>
      <c r="C10017" s="5" t="s">
        <v>104</v>
      </c>
      <c r="D10017" s="5">
        <v>6.0</v>
      </c>
      <c r="E10017" s="5">
        <v>4.25</v>
      </c>
      <c r="F10017" s="4">
        <v>18127.0</v>
      </c>
      <c r="G10017" s="6">
        <v>44590.42083333333</v>
      </c>
      <c r="H10017" s="6" t="str">
        <f>VLOOKUP(F10017,'Customer Details'!$A$1:$B$3264,2,0)</f>
        <v>Australia</v>
      </c>
      <c r="I10017" s="7">
        <f t="shared" si="1"/>
        <v>25.5</v>
      </c>
      <c r="J10017" s="7">
        <f t="shared" si="2"/>
        <v>25.5</v>
      </c>
    </row>
    <row r="10018" ht="15.75" customHeight="1">
      <c r="A10018" s="4">
        <v>553165.0</v>
      </c>
      <c r="B10018" s="4" t="s">
        <v>3769</v>
      </c>
      <c r="C10018" s="5" t="s">
        <v>3770</v>
      </c>
      <c r="D10018" s="5">
        <v>2.0</v>
      </c>
      <c r="E10018" s="5">
        <v>10.75</v>
      </c>
      <c r="F10018" s="4">
        <v>13623.0</v>
      </c>
      <c r="G10018" s="6">
        <v>44513.675</v>
      </c>
      <c r="H10018" s="6" t="str">
        <f>VLOOKUP(F10018,'Customer Details'!$A$1:$B$3264,2,0)</f>
        <v>United Kingdom</v>
      </c>
      <c r="I10018" s="7">
        <f t="shared" si="1"/>
        <v>21.5</v>
      </c>
      <c r="J10018" s="7">
        <f t="shared" si="2"/>
        <v>21.5</v>
      </c>
    </row>
    <row r="10019" ht="15.75" customHeight="1">
      <c r="A10019" s="4" t="s">
        <v>1631</v>
      </c>
      <c r="B10019" s="4">
        <v>22624.0</v>
      </c>
      <c r="C10019" s="5" t="s">
        <v>1427</v>
      </c>
      <c r="D10019" s="5">
        <v>-1.0</v>
      </c>
      <c r="E10019" s="5">
        <v>8.5</v>
      </c>
      <c r="F10019" s="4">
        <v>14543.0</v>
      </c>
      <c r="G10019" s="6">
        <v>44642.42777777778</v>
      </c>
      <c r="H10019" s="6" t="str">
        <f>VLOOKUP(F10019,'Customer Details'!$A$1:$B$3264,2,0)</f>
        <v>United Kingdom</v>
      </c>
      <c r="I10019" s="7">
        <f t="shared" si="1"/>
        <v>-8.5</v>
      </c>
      <c r="J10019" s="7">
        <f t="shared" si="2"/>
        <v>8.5</v>
      </c>
    </row>
    <row r="10020" ht="15.75" customHeight="1">
      <c r="A10020" s="4">
        <v>548148.0</v>
      </c>
      <c r="B10020" s="4" t="s">
        <v>737</v>
      </c>
      <c r="C10020" s="5" t="s">
        <v>738</v>
      </c>
      <c r="D10020" s="5">
        <v>1.0</v>
      </c>
      <c r="E10020" s="5">
        <v>1.25</v>
      </c>
      <c r="F10020" s="4">
        <v>17931.0</v>
      </c>
      <c r="G10020" s="6">
        <v>44468.52152777778</v>
      </c>
      <c r="H10020" s="6" t="str">
        <f>VLOOKUP(F10020,'Customer Details'!$A$1:$B$3264,2,0)</f>
        <v>United Kingdom</v>
      </c>
      <c r="I10020" s="7">
        <f t="shared" si="1"/>
        <v>1.25</v>
      </c>
      <c r="J10020" s="7">
        <f t="shared" si="2"/>
        <v>1.25</v>
      </c>
    </row>
    <row r="10021" ht="15.75" customHeight="1">
      <c r="A10021" s="4" t="s">
        <v>3771</v>
      </c>
      <c r="B10021" s="4">
        <v>22963.0</v>
      </c>
      <c r="C10021" s="5" t="s">
        <v>970</v>
      </c>
      <c r="D10021" s="5">
        <v>-8.0</v>
      </c>
      <c r="E10021" s="5">
        <v>0.85</v>
      </c>
      <c r="F10021" s="4">
        <v>18075.0</v>
      </c>
      <c r="G10021" s="6">
        <v>44363.69583333333</v>
      </c>
      <c r="H10021" s="6" t="str">
        <f>VLOOKUP(F10021,'Customer Details'!$A$1:$B$3264,2,0)</f>
        <v>Australia</v>
      </c>
      <c r="I10021" s="7">
        <f t="shared" si="1"/>
        <v>-6.8</v>
      </c>
      <c r="J10021" s="7">
        <f t="shared" si="2"/>
        <v>6.8</v>
      </c>
    </row>
    <row r="10022" ht="15.75" customHeight="1">
      <c r="A10022" s="4">
        <v>552651.0</v>
      </c>
      <c r="B10022" s="4">
        <v>21000.0</v>
      </c>
      <c r="C10022" s="5" t="s">
        <v>3772</v>
      </c>
      <c r="D10022" s="5">
        <v>1.0</v>
      </c>
      <c r="E10022" s="5">
        <v>4.25</v>
      </c>
      <c r="F10022" s="4">
        <v>16431.0</v>
      </c>
      <c r="G10022" s="6">
        <v>44510.58958333333</v>
      </c>
      <c r="H10022" s="6" t="str">
        <f>VLOOKUP(F10022,'Customer Details'!$A$1:$B$3264,2,0)</f>
        <v>Australia</v>
      </c>
      <c r="I10022" s="7">
        <f t="shared" si="1"/>
        <v>4.25</v>
      </c>
      <c r="J10022" s="7">
        <f t="shared" si="2"/>
        <v>4.25</v>
      </c>
    </row>
    <row r="10023" ht="15.75" customHeight="1">
      <c r="A10023" s="4" t="s">
        <v>2957</v>
      </c>
      <c r="B10023" s="4">
        <v>22910.0</v>
      </c>
      <c r="C10023" s="5" t="s">
        <v>2126</v>
      </c>
      <c r="D10023" s="5">
        <v>-18.0</v>
      </c>
      <c r="E10023" s="5">
        <v>2.95</v>
      </c>
      <c r="F10023" s="4">
        <v>15681.0</v>
      </c>
      <c r="G10023" s="6">
        <v>44702.55902777778</v>
      </c>
      <c r="H10023" s="6" t="str">
        <f>VLOOKUP(F10023,'Customer Details'!$A$1:$B$3264,2,0)</f>
        <v>India</v>
      </c>
      <c r="I10023" s="7">
        <f t="shared" si="1"/>
        <v>-53.1</v>
      </c>
      <c r="J10023" s="7">
        <f t="shared" si="2"/>
        <v>53.1</v>
      </c>
    </row>
    <row r="10024" ht="15.75" customHeight="1">
      <c r="A10024" s="4">
        <v>541262.0</v>
      </c>
      <c r="B10024" s="4">
        <v>21755.0</v>
      </c>
      <c r="C10024" s="5" t="s">
        <v>1364</v>
      </c>
      <c r="D10024" s="5">
        <v>1.0</v>
      </c>
      <c r="E10024" s="5">
        <v>5.95</v>
      </c>
      <c r="F10024" s="4">
        <v>18069.0</v>
      </c>
      <c r="G10024" s="6">
        <v>44393.65972222222</v>
      </c>
      <c r="H10024" s="6" t="str">
        <f>VLOOKUP(F10024,'Customer Details'!$A$1:$B$3264,2,0)</f>
        <v>United Kingdom</v>
      </c>
      <c r="I10024" s="7">
        <f t="shared" si="1"/>
        <v>5.95</v>
      </c>
      <c r="J10024" s="7">
        <f t="shared" si="2"/>
        <v>5.95</v>
      </c>
    </row>
    <row r="10025" ht="15.75" customHeight="1">
      <c r="A10025" s="4" t="s">
        <v>3393</v>
      </c>
      <c r="B10025" s="4">
        <v>84818.0</v>
      </c>
      <c r="C10025" s="5" t="s">
        <v>850</v>
      </c>
      <c r="D10025" s="5">
        <v>-3.0</v>
      </c>
      <c r="E10025" s="5">
        <v>2.55</v>
      </c>
      <c r="F10025" s="4">
        <v>15281.0</v>
      </c>
      <c r="G10025" s="6">
        <v>44398.69513888889</v>
      </c>
      <c r="H10025" s="6" t="str">
        <f>VLOOKUP(F10025,'Customer Details'!$A$1:$B$3264,2,0)</f>
        <v>Australia</v>
      </c>
      <c r="I10025" s="7">
        <f t="shared" si="1"/>
        <v>-7.65</v>
      </c>
      <c r="J10025" s="7">
        <f t="shared" si="2"/>
        <v>7.65</v>
      </c>
    </row>
    <row r="10026" ht="15.75" customHeight="1">
      <c r="A10026" s="4">
        <v>560551.0</v>
      </c>
      <c r="B10026" s="4" t="s">
        <v>103</v>
      </c>
      <c r="C10026" s="5" t="s">
        <v>104</v>
      </c>
      <c r="D10026" s="5">
        <v>1.0</v>
      </c>
      <c r="E10026" s="5">
        <v>4.25</v>
      </c>
      <c r="F10026" s="4">
        <v>18041.0</v>
      </c>
      <c r="G10026" s="6">
        <v>44580.53263888889</v>
      </c>
      <c r="H10026" s="6" t="str">
        <f>VLOOKUP(F10026,'Customer Details'!$A$1:$B$3264,2,0)</f>
        <v>Australia</v>
      </c>
      <c r="I10026" s="7">
        <f t="shared" si="1"/>
        <v>4.25</v>
      </c>
      <c r="J10026" s="7">
        <f t="shared" si="2"/>
        <v>4.25</v>
      </c>
    </row>
    <row r="10027" ht="15.75" customHeight="1">
      <c r="A10027" s="4" t="s">
        <v>926</v>
      </c>
      <c r="B10027" s="4">
        <v>21980.0</v>
      </c>
      <c r="C10027" s="5" t="s">
        <v>2575</v>
      </c>
      <c r="D10027" s="5">
        <v>-24.0</v>
      </c>
      <c r="E10027" s="5">
        <v>0.29</v>
      </c>
      <c r="F10027" s="4">
        <v>17548.0</v>
      </c>
      <c r="G10027" s="6">
        <v>44348.43333333333</v>
      </c>
      <c r="H10027" s="6" t="str">
        <f>VLOOKUP(F10027,'Customer Details'!$A$1:$B$3264,2,0)</f>
        <v>China</v>
      </c>
      <c r="I10027" s="7">
        <f t="shared" si="1"/>
        <v>-6.96</v>
      </c>
      <c r="J10027" s="7">
        <f t="shared" si="2"/>
        <v>6.96</v>
      </c>
    </row>
    <row r="10028" ht="15.75" customHeight="1">
      <c r="A10028" s="4">
        <v>553751.0</v>
      </c>
      <c r="B10028" s="4" t="s">
        <v>1386</v>
      </c>
      <c r="C10028" s="5" t="s">
        <v>1387</v>
      </c>
      <c r="D10028" s="5">
        <v>24.0</v>
      </c>
      <c r="E10028" s="5">
        <v>0.29</v>
      </c>
      <c r="F10028" s="4">
        <v>15630.0</v>
      </c>
      <c r="G10028" s="6">
        <v>44519.42777777778</v>
      </c>
      <c r="H10028" s="6" t="str">
        <f>VLOOKUP(F10028,'Customer Details'!$A$1:$B$3264,2,0)</f>
        <v>United Kingdom</v>
      </c>
      <c r="I10028" s="7">
        <f t="shared" si="1"/>
        <v>6.96</v>
      </c>
      <c r="J10028" s="7">
        <f t="shared" si="2"/>
        <v>6.96</v>
      </c>
    </row>
    <row r="10029" ht="15.75" customHeight="1">
      <c r="A10029" s="4" t="s">
        <v>3773</v>
      </c>
      <c r="B10029" s="4">
        <v>22722.0</v>
      </c>
      <c r="C10029" s="5" t="s">
        <v>487</v>
      </c>
      <c r="D10029" s="5">
        <v>-1.0</v>
      </c>
      <c r="E10029" s="5">
        <v>3.95</v>
      </c>
      <c r="F10029" s="4">
        <v>13971.0</v>
      </c>
      <c r="G10029" s="6">
        <v>44456.76111111111</v>
      </c>
      <c r="H10029" s="6" t="str">
        <f>VLOOKUP(F10029,'Customer Details'!$A$1:$B$3264,2,0)</f>
        <v>USA</v>
      </c>
      <c r="I10029" s="7">
        <f t="shared" si="1"/>
        <v>-3.95</v>
      </c>
      <c r="J10029" s="7">
        <f t="shared" si="2"/>
        <v>3.95</v>
      </c>
    </row>
    <row r="10030" ht="15.75" customHeight="1">
      <c r="A10030" s="4">
        <v>557020.0</v>
      </c>
      <c r="B10030" s="4" t="s">
        <v>22</v>
      </c>
      <c r="C10030" s="5" t="s">
        <v>23</v>
      </c>
      <c r="D10030" s="5">
        <v>2.0</v>
      </c>
      <c r="E10030" s="5">
        <v>2.08</v>
      </c>
      <c r="F10030" s="4">
        <v>13246.0</v>
      </c>
      <c r="G10030" s="6">
        <v>44546.53541666667</v>
      </c>
      <c r="H10030" s="6" t="str">
        <f>VLOOKUP(F10030,'Customer Details'!$A$1:$B$3264,2,0)</f>
        <v>USA</v>
      </c>
      <c r="I10030" s="7">
        <f t="shared" si="1"/>
        <v>4.16</v>
      </c>
      <c r="J10030" s="7">
        <f t="shared" si="2"/>
        <v>4.16</v>
      </c>
    </row>
    <row r="10031" ht="15.75" customHeight="1">
      <c r="A10031" s="4">
        <v>561125.0</v>
      </c>
      <c r="B10031" s="4" t="s">
        <v>152</v>
      </c>
      <c r="C10031" s="5" t="s">
        <v>153</v>
      </c>
      <c r="D10031" s="5">
        <v>3.0</v>
      </c>
      <c r="E10031" s="5">
        <v>5.45</v>
      </c>
      <c r="F10031" s="4">
        <v>17364.0</v>
      </c>
      <c r="G10031" s="6">
        <v>44586.54027777778</v>
      </c>
      <c r="H10031" s="6" t="str">
        <f>VLOOKUP(F10031,'Customer Details'!$A$1:$B$3264,2,0)</f>
        <v>Australia</v>
      </c>
      <c r="I10031" s="7">
        <f t="shared" si="1"/>
        <v>16.35</v>
      </c>
      <c r="J10031" s="7">
        <f t="shared" si="2"/>
        <v>16.35</v>
      </c>
    </row>
    <row r="10032" ht="15.75" customHeight="1">
      <c r="A10032" s="4">
        <v>568991.0</v>
      </c>
      <c r="B10032" s="4">
        <v>21263.0</v>
      </c>
      <c r="C10032" s="5" t="s">
        <v>3774</v>
      </c>
      <c r="D10032" s="5">
        <v>2.0</v>
      </c>
      <c r="E10032" s="5">
        <v>1.95</v>
      </c>
      <c r="F10032" s="4">
        <v>18204.0</v>
      </c>
      <c r="G10032" s="6">
        <v>44649.69722222222</v>
      </c>
      <c r="H10032" s="6" t="str">
        <f>VLOOKUP(F10032,'Customer Details'!$A$1:$B$3264,2,0)</f>
        <v>USA</v>
      </c>
      <c r="I10032" s="7">
        <f t="shared" si="1"/>
        <v>3.9</v>
      </c>
      <c r="J10032" s="7">
        <f t="shared" si="2"/>
        <v>3.9</v>
      </c>
    </row>
    <row r="10033" ht="15.75" customHeight="1">
      <c r="A10033" s="4">
        <v>574722.0</v>
      </c>
      <c r="B10033" s="4" t="s">
        <v>91</v>
      </c>
      <c r="C10033" s="5" t="s">
        <v>92</v>
      </c>
      <c r="D10033" s="5">
        <v>4.0</v>
      </c>
      <c r="E10033" s="5">
        <v>0.65</v>
      </c>
      <c r="F10033" s="4">
        <v>14502.0</v>
      </c>
      <c r="G10033" s="6">
        <v>44687.61458333334</v>
      </c>
      <c r="H10033" s="6" t="str">
        <f>VLOOKUP(F10033,'Customer Details'!$A$1:$B$3264,2,0)</f>
        <v>China</v>
      </c>
      <c r="I10033" s="7">
        <f t="shared" si="1"/>
        <v>2.6</v>
      </c>
      <c r="J10033" s="7">
        <f t="shared" si="2"/>
        <v>2.6</v>
      </c>
    </row>
    <row r="10034" ht="15.75" customHeight="1">
      <c r="A10034" s="4">
        <v>561900.0</v>
      </c>
      <c r="B10034" s="4" t="s">
        <v>2442</v>
      </c>
      <c r="C10034" s="5" t="s">
        <v>2443</v>
      </c>
      <c r="D10034" s="5">
        <v>5.0</v>
      </c>
      <c r="E10034" s="5">
        <v>0.29</v>
      </c>
      <c r="F10034" s="4">
        <v>16655.0</v>
      </c>
      <c r="G10034" s="6">
        <v>44592.64652777778</v>
      </c>
      <c r="H10034" s="6" t="str">
        <f>VLOOKUP(F10034,'Customer Details'!$A$1:$B$3264,2,0)</f>
        <v>USA</v>
      </c>
      <c r="I10034" s="7">
        <f t="shared" si="1"/>
        <v>1.45</v>
      </c>
      <c r="J10034" s="7">
        <f t="shared" si="2"/>
        <v>1.45</v>
      </c>
    </row>
    <row r="10035" ht="15.75" customHeight="1">
      <c r="A10035" s="4" t="s">
        <v>3775</v>
      </c>
      <c r="B10035" s="4">
        <v>84077.0</v>
      </c>
      <c r="C10035" s="5" t="s">
        <v>3373</v>
      </c>
      <c r="D10035" s="5">
        <v>-96.0</v>
      </c>
      <c r="E10035" s="5">
        <v>0.11</v>
      </c>
      <c r="F10035" s="4">
        <v>12901.0</v>
      </c>
      <c r="G10035" s="6">
        <v>44526.52847222222</v>
      </c>
      <c r="H10035" s="6" t="str">
        <f>VLOOKUP(F10035,'Customer Details'!$A$1:$B$3264,2,0)</f>
        <v>Australia</v>
      </c>
      <c r="I10035" s="7">
        <f t="shared" si="1"/>
        <v>-10.56</v>
      </c>
      <c r="J10035" s="7">
        <f t="shared" si="2"/>
        <v>10.56</v>
      </c>
    </row>
    <row r="10036" ht="15.75" customHeight="1">
      <c r="A10036" s="4">
        <v>568392.0</v>
      </c>
      <c r="B10036" s="4" t="s">
        <v>790</v>
      </c>
      <c r="C10036" s="5" t="s">
        <v>791</v>
      </c>
      <c r="D10036" s="5">
        <v>12.0</v>
      </c>
      <c r="E10036" s="5">
        <v>0.65</v>
      </c>
      <c r="F10036" s="4">
        <v>14272.0</v>
      </c>
      <c r="G10036" s="6">
        <v>44647.42222222222</v>
      </c>
      <c r="H10036" s="6" t="str">
        <f>VLOOKUP(F10036,'Customer Details'!$A$1:$B$3264,2,0)</f>
        <v>Australia</v>
      </c>
      <c r="I10036" s="7">
        <f t="shared" si="1"/>
        <v>7.8</v>
      </c>
      <c r="J10036" s="7">
        <f t="shared" si="2"/>
        <v>7.8</v>
      </c>
    </row>
    <row r="10037" ht="15.75" customHeight="1">
      <c r="A10037" s="4">
        <v>573151.0</v>
      </c>
      <c r="B10037" s="4" t="s">
        <v>485</v>
      </c>
      <c r="C10037" s="5" t="s">
        <v>486</v>
      </c>
      <c r="D10037" s="5">
        <v>4.0</v>
      </c>
      <c r="E10037" s="5">
        <v>1.25</v>
      </c>
      <c r="F10037" s="4">
        <v>17602.0</v>
      </c>
      <c r="G10037" s="6">
        <v>44678.83958333333</v>
      </c>
      <c r="H10037" s="6" t="str">
        <f>VLOOKUP(F10037,'Customer Details'!$A$1:$B$3264,2,0)</f>
        <v>Australia</v>
      </c>
      <c r="I10037" s="7">
        <f t="shared" si="1"/>
        <v>5</v>
      </c>
      <c r="J10037" s="7">
        <f t="shared" si="2"/>
        <v>5</v>
      </c>
    </row>
    <row r="10038" ht="15.75" customHeight="1">
      <c r="A10038" s="4">
        <v>579524.0</v>
      </c>
      <c r="B10038" s="4" t="s">
        <v>876</v>
      </c>
      <c r="C10038" s="5" t="s">
        <v>877</v>
      </c>
      <c r="D10038" s="5">
        <v>6.0</v>
      </c>
      <c r="E10038" s="5">
        <v>1.65</v>
      </c>
      <c r="F10038" s="4">
        <v>16295.0</v>
      </c>
      <c r="G10038" s="6">
        <v>44711.34513888889</v>
      </c>
      <c r="H10038" s="6" t="str">
        <f>VLOOKUP(F10038,'Customer Details'!$A$1:$B$3264,2,0)</f>
        <v>USA</v>
      </c>
      <c r="I10038" s="7">
        <f t="shared" si="1"/>
        <v>9.9</v>
      </c>
      <c r="J10038" s="7">
        <f t="shared" si="2"/>
        <v>9.9</v>
      </c>
    </row>
    <row r="10039" ht="15.75" customHeight="1">
      <c r="A10039" s="4">
        <v>569546.0</v>
      </c>
      <c r="B10039" s="4">
        <v>23559.0</v>
      </c>
      <c r="C10039" s="5" t="s">
        <v>3054</v>
      </c>
      <c r="D10039" s="5">
        <v>1.0</v>
      </c>
      <c r="E10039" s="5">
        <v>2.08</v>
      </c>
      <c r="F10039" s="4">
        <v>15276.0</v>
      </c>
      <c r="G10039" s="6">
        <v>44655.69375</v>
      </c>
      <c r="H10039" s="6" t="str">
        <f>VLOOKUP(F10039,'Customer Details'!$A$1:$B$3264,2,0)</f>
        <v>China</v>
      </c>
      <c r="I10039" s="7">
        <f t="shared" si="1"/>
        <v>2.08</v>
      </c>
      <c r="J10039" s="7">
        <f t="shared" si="2"/>
        <v>2.08</v>
      </c>
    </row>
    <row r="10040" ht="15.75" customHeight="1">
      <c r="A10040" s="4" t="s">
        <v>3776</v>
      </c>
      <c r="B10040" s="4" t="s">
        <v>46</v>
      </c>
      <c r="C10040" s="5" t="s">
        <v>47</v>
      </c>
      <c r="D10040" s="5">
        <v>-1.0</v>
      </c>
      <c r="E10040" s="5">
        <v>8.95</v>
      </c>
      <c r="F10040" s="4">
        <v>14875.0</v>
      </c>
      <c r="G10040" s="6">
        <v>44582.74375</v>
      </c>
      <c r="H10040" s="6" t="str">
        <f>VLOOKUP(F10040,'Customer Details'!$A$1:$B$3264,2,0)</f>
        <v>India</v>
      </c>
      <c r="I10040" s="7">
        <f t="shared" si="1"/>
        <v>-8.95</v>
      </c>
      <c r="J10040" s="7">
        <f t="shared" si="2"/>
        <v>8.95</v>
      </c>
    </row>
    <row r="10041" ht="15.75" customHeight="1">
      <c r="A10041" s="4" t="s">
        <v>3592</v>
      </c>
      <c r="B10041" s="4">
        <v>23108.0</v>
      </c>
      <c r="C10041" s="5" t="s">
        <v>2387</v>
      </c>
      <c r="D10041" s="5">
        <v>-2.0</v>
      </c>
      <c r="E10041" s="5">
        <v>6.25</v>
      </c>
      <c r="F10041" s="4">
        <v>17731.0</v>
      </c>
      <c r="G10041" s="6">
        <v>44556.65763888889</v>
      </c>
      <c r="H10041" s="6" t="str">
        <f>VLOOKUP(F10041,'Customer Details'!$A$1:$B$3264,2,0)</f>
        <v>Australia</v>
      </c>
      <c r="I10041" s="7">
        <f t="shared" si="1"/>
        <v>-12.5</v>
      </c>
      <c r="J10041" s="7">
        <f t="shared" si="2"/>
        <v>12.5</v>
      </c>
    </row>
    <row r="10042" ht="15.75" customHeight="1">
      <c r="A10042" s="4">
        <v>540247.0</v>
      </c>
      <c r="B10042" s="4" t="s">
        <v>297</v>
      </c>
      <c r="C10042" s="5" t="s">
        <v>298</v>
      </c>
      <c r="D10042" s="5">
        <v>3.0</v>
      </c>
      <c r="E10042" s="5">
        <v>1.49</v>
      </c>
      <c r="F10042" s="4">
        <v>15464.0</v>
      </c>
      <c r="G10042" s="6">
        <v>44382.66388888889</v>
      </c>
      <c r="H10042" s="6" t="str">
        <f>VLOOKUP(F10042,'Customer Details'!$A$1:$B$3264,2,0)</f>
        <v>India</v>
      </c>
      <c r="I10042" s="7">
        <f t="shared" si="1"/>
        <v>4.47</v>
      </c>
      <c r="J10042" s="7">
        <f t="shared" si="2"/>
        <v>4.47</v>
      </c>
    </row>
    <row r="10043" ht="15.75" customHeight="1">
      <c r="A10043" s="4" t="s">
        <v>3204</v>
      </c>
      <c r="B10043" s="4">
        <v>22646.0</v>
      </c>
      <c r="C10043" s="5" t="s">
        <v>3143</v>
      </c>
      <c r="D10043" s="5">
        <v>-1.0</v>
      </c>
      <c r="E10043" s="5">
        <v>1.45</v>
      </c>
      <c r="F10043" s="4">
        <v>16218.0</v>
      </c>
      <c r="G10043" s="6">
        <v>44537.64444444444</v>
      </c>
      <c r="H10043" s="6" t="str">
        <f>VLOOKUP(F10043,'Customer Details'!$A$1:$B$3264,2,0)</f>
        <v>Australia</v>
      </c>
      <c r="I10043" s="7">
        <f t="shared" si="1"/>
        <v>-1.45</v>
      </c>
      <c r="J10043" s="7">
        <f t="shared" si="2"/>
        <v>1.45</v>
      </c>
    </row>
    <row r="10044" ht="15.75" customHeight="1">
      <c r="A10044" s="4">
        <v>568878.0</v>
      </c>
      <c r="B10044" s="4" t="s">
        <v>152</v>
      </c>
      <c r="C10044" s="5" t="s">
        <v>153</v>
      </c>
      <c r="D10044" s="5">
        <v>1.0</v>
      </c>
      <c r="E10044" s="5">
        <v>5.45</v>
      </c>
      <c r="F10044" s="4">
        <v>14524.0</v>
      </c>
      <c r="G10044" s="6">
        <v>44649.52361111111</v>
      </c>
      <c r="H10044" s="6" t="str">
        <f>VLOOKUP(F10044,'Customer Details'!$A$1:$B$3264,2,0)</f>
        <v>Australia</v>
      </c>
      <c r="I10044" s="7">
        <f t="shared" si="1"/>
        <v>5.45</v>
      </c>
      <c r="J10044" s="7">
        <f t="shared" si="2"/>
        <v>5.45</v>
      </c>
    </row>
    <row r="10045" ht="15.75" customHeight="1">
      <c r="A10045" s="4" t="s">
        <v>1831</v>
      </c>
      <c r="B10045" s="4">
        <v>21232.0</v>
      </c>
      <c r="C10045" s="5" t="s">
        <v>84</v>
      </c>
      <c r="D10045" s="5">
        <v>-3.0</v>
      </c>
      <c r="E10045" s="5">
        <v>1.25</v>
      </c>
      <c r="F10045" s="4">
        <v>13014.0</v>
      </c>
      <c r="G10045" s="6">
        <v>44648.41805555556</v>
      </c>
      <c r="H10045" s="6" t="str">
        <f>VLOOKUP(F10045,'Customer Details'!$A$1:$B$3264,2,0)</f>
        <v>Australia</v>
      </c>
      <c r="I10045" s="7">
        <f t="shared" si="1"/>
        <v>-3.75</v>
      </c>
      <c r="J10045" s="7">
        <f t="shared" si="2"/>
        <v>3.75</v>
      </c>
    </row>
    <row r="10046" ht="15.75" customHeight="1">
      <c r="A10046" s="4">
        <v>536409.0</v>
      </c>
      <c r="B10046" s="4" t="s">
        <v>1573</v>
      </c>
      <c r="C10046" s="5" t="s">
        <v>1574</v>
      </c>
      <c r="D10046" s="5">
        <v>3.0</v>
      </c>
      <c r="E10046" s="5">
        <v>6.35</v>
      </c>
      <c r="F10046" s="4">
        <v>17908.0</v>
      </c>
      <c r="G10046" s="6">
        <v>44348.48958333334</v>
      </c>
      <c r="H10046" s="6" t="str">
        <f>VLOOKUP(F10046,'Customer Details'!$A$1:$B$3264,2,0)</f>
        <v>Australia</v>
      </c>
      <c r="I10046" s="7">
        <f t="shared" si="1"/>
        <v>19.05</v>
      </c>
      <c r="J10046" s="7">
        <f t="shared" si="2"/>
        <v>19.05</v>
      </c>
    </row>
    <row r="10047" ht="15.75" customHeight="1">
      <c r="A10047" s="4">
        <v>536576.0</v>
      </c>
      <c r="B10047" s="4" t="s">
        <v>54</v>
      </c>
      <c r="C10047" s="5" t="s">
        <v>55</v>
      </c>
      <c r="D10047" s="5">
        <v>36.0</v>
      </c>
      <c r="E10047" s="5">
        <v>4.25</v>
      </c>
      <c r="F10047" s="4">
        <v>13777.0</v>
      </c>
      <c r="G10047" s="6">
        <v>44348.67430555556</v>
      </c>
      <c r="H10047" s="6" t="str">
        <f>VLOOKUP(F10047,'Customer Details'!$A$1:$B$3264,2,0)</f>
        <v>India</v>
      </c>
      <c r="I10047" s="7">
        <f t="shared" si="1"/>
        <v>153</v>
      </c>
      <c r="J10047" s="7">
        <f t="shared" si="2"/>
        <v>153</v>
      </c>
    </row>
    <row r="10048" ht="15.75" customHeight="1">
      <c r="A10048" s="4" t="s">
        <v>3777</v>
      </c>
      <c r="B10048" s="4">
        <v>71477.0</v>
      </c>
      <c r="C10048" s="5" t="s">
        <v>1020</v>
      </c>
      <c r="D10048" s="5">
        <v>-1.0</v>
      </c>
      <c r="E10048" s="5">
        <v>3.95</v>
      </c>
      <c r="F10048" s="4">
        <v>14546.0</v>
      </c>
      <c r="G10048" s="6">
        <v>44643.44444444445</v>
      </c>
      <c r="H10048" s="6" t="str">
        <f>VLOOKUP(F10048,'Customer Details'!$A$1:$B$3264,2,0)</f>
        <v>USA</v>
      </c>
      <c r="I10048" s="7">
        <f t="shared" si="1"/>
        <v>-3.95</v>
      </c>
      <c r="J10048" s="7">
        <f t="shared" si="2"/>
        <v>3.95</v>
      </c>
    </row>
    <row r="10049" ht="15.75" customHeight="1">
      <c r="A10049" s="4">
        <v>556685.0</v>
      </c>
      <c r="B10049" s="4" t="s">
        <v>1323</v>
      </c>
      <c r="C10049" s="5" t="s">
        <v>1324</v>
      </c>
      <c r="D10049" s="5">
        <v>1.0</v>
      </c>
      <c r="E10049" s="5">
        <v>12.75</v>
      </c>
      <c r="F10049" s="4">
        <v>14503.0</v>
      </c>
      <c r="G10049" s="6">
        <v>44544.41666666666</v>
      </c>
      <c r="H10049" s="6" t="str">
        <f>VLOOKUP(F10049,'Customer Details'!$A$1:$B$3264,2,0)</f>
        <v>Australia</v>
      </c>
      <c r="I10049" s="7">
        <f t="shared" si="1"/>
        <v>12.75</v>
      </c>
      <c r="J10049" s="7">
        <f t="shared" si="2"/>
        <v>12.75</v>
      </c>
    </row>
    <row r="10050" ht="15.75" customHeight="1">
      <c r="A10050" s="4">
        <v>577506.0</v>
      </c>
      <c r="B10050" s="4" t="s">
        <v>239</v>
      </c>
      <c r="C10050" s="5" t="s">
        <v>240</v>
      </c>
      <c r="D10050" s="5">
        <v>2.0</v>
      </c>
      <c r="E10050" s="5">
        <v>0.79</v>
      </c>
      <c r="F10050" s="4">
        <v>13212.0</v>
      </c>
      <c r="G10050" s="6">
        <v>44701.52777777778</v>
      </c>
      <c r="H10050" s="6" t="str">
        <f>VLOOKUP(F10050,'Customer Details'!$A$1:$B$3264,2,0)</f>
        <v>Australia</v>
      </c>
      <c r="I10050" s="7">
        <f t="shared" si="1"/>
        <v>1.58</v>
      </c>
      <c r="J10050" s="7">
        <f t="shared" si="2"/>
        <v>1.58</v>
      </c>
    </row>
    <row r="10051" ht="15.75" customHeight="1">
      <c r="A10051" s="4">
        <v>576665.0</v>
      </c>
      <c r="B10051" s="4" t="s">
        <v>3491</v>
      </c>
      <c r="C10051" s="5" t="s">
        <v>3492</v>
      </c>
      <c r="D10051" s="5">
        <v>1.0</v>
      </c>
      <c r="E10051" s="5">
        <v>1.25</v>
      </c>
      <c r="F10051" s="4">
        <v>17841.0</v>
      </c>
      <c r="G10051" s="6">
        <v>44697.49027777778</v>
      </c>
      <c r="H10051" s="6" t="str">
        <f>VLOOKUP(F10051,'Customer Details'!$A$1:$B$3264,2,0)</f>
        <v>India</v>
      </c>
      <c r="I10051" s="7">
        <f t="shared" si="1"/>
        <v>1.25</v>
      </c>
      <c r="J10051" s="7">
        <f t="shared" si="2"/>
        <v>1.25</v>
      </c>
    </row>
    <row r="10052" ht="15.75" customHeight="1">
      <c r="A10052" s="4">
        <v>568054.0</v>
      </c>
      <c r="B10052" s="4" t="s">
        <v>18</v>
      </c>
      <c r="C10052" s="5" t="s">
        <v>19</v>
      </c>
      <c r="D10052" s="5">
        <v>4.0</v>
      </c>
      <c r="E10052" s="5">
        <v>1.25</v>
      </c>
      <c r="F10052" s="4">
        <v>16978.0</v>
      </c>
      <c r="G10052" s="6">
        <v>44643.53472222222</v>
      </c>
      <c r="H10052" s="6" t="str">
        <f>VLOOKUP(F10052,'Customer Details'!$A$1:$B$3264,2,0)</f>
        <v>China</v>
      </c>
      <c r="I10052" s="7">
        <f t="shared" si="1"/>
        <v>5</v>
      </c>
      <c r="J10052" s="7">
        <f t="shared" si="2"/>
        <v>5</v>
      </c>
    </row>
    <row r="10053" ht="15.75" customHeight="1">
      <c r="A10053" s="4">
        <v>568075.0</v>
      </c>
      <c r="B10053" s="4" t="s">
        <v>1659</v>
      </c>
      <c r="C10053" s="5" t="s">
        <v>1660</v>
      </c>
      <c r="D10053" s="5">
        <v>1.0</v>
      </c>
      <c r="E10053" s="5">
        <v>0.39</v>
      </c>
      <c r="F10053" s="4">
        <v>14652.0</v>
      </c>
      <c r="G10053" s="6">
        <v>44643.59791666667</v>
      </c>
      <c r="H10053" s="6" t="str">
        <f>VLOOKUP(F10053,'Customer Details'!$A$1:$B$3264,2,0)</f>
        <v>USA</v>
      </c>
      <c r="I10053" s="7">
        <f t="shared" si="1"/>
        <v>0.39</v>
      </c>
      <c r="J10053" s="7">
        <f t="shared" si="2"/>
        <v>0.39</v>
      </c>
    </row>
    <row r="10054" ht="15.75" customHeight="1">
      <c r="A10054" s="4">
        <v>537421.0</v>
      </c>
      <c r="B10054" s="4">
        <v>22585.0</v>
      </c>
      <c r="C10054" s="5" t="s">
        <v>275</v>
      </c>
      <c r="D10054" s="5">
        <v>1.0</v>
      </c>
      <c r="E10054" s="5">
        <v>1.25</v>
      </c>
      <c r="F10054" s="4">
        <v>17218.0</v>
      </c>
      <c r="G10054" s="6">
        <v>44353.64236111111</v>
      </c>
      <c r="H10054" s="6" t="str">
        <f>VLOOKUP(F10054,'Customer Details'!$A$1:$B$3264,2,0)</f>
        <v>USA</v>
      </c>
      <c r="I10054" s="7">
        <f t="shared" si="1"/>
        <v>1.25</v>
      </c>
      <c r="J10054" s="7">
        <f t="shared" si="2"/>
        <v>1.25</v>
      </c>
    </row>
    <row r="10055" ht="15.75" customHeight="1">
      <c r="A10055" s="4">
        <v>567307.0</v>
      </c>
      <c r="B10055" s="4" t="s">
        <v>48</v>
      </c>
      <c r="C10055" s="5" t="s">
        <v>49</v>
      </c>
      <c r="D10055" s="5">
        <v>20.0</v>
      </c>
      <c r="E10055" s="5">
        <v>2.08</v>
      </c>
      <c r="F10055" s="4">
        <v>15078.0</v>
      </c>
      <c r="G10055" s="6">
        <v>44639.56597222222</v>
      </c>
      <c r="H10055" s="6" t="str">
        <f>VLOOKUP(F10055,'Customer Details'!$A$1:$B$3264,2,0)</f>
        <v>United Kingdom</v>
      </c>
      <c r="I10055" s="7">
        <f t="shared" si="1"/>
        <v>41.6</v>
      </c>
      <c r="J10055" s="7">
        <f t="shared" si="2"/>
        <v>41.6</v>
      </c>
    </row>
    <row r="10056" ht="15.75" customHeight="1">
      <c r="A10056" s="4" t="s">
        <v>761</v>
      </c>
      <c r="B10056" s="4">
        <v>23249.0</v>
      </c>
      <c r="C10056" s="5" t="s">
        <v>1907</v>
      </c>
      <c r="D10056" s="5">
        <v>-24.0</v>
      </c>
      <c r="E10056" s="5">
        <v>1.65</v>
      </c>
      <c r="F10056" s="4">
        <v>17671.0</v>
      </c>
      <c r="G10056" s="6">
        <v>44589.47361111111</v>
      </c>
      <c r="H10056" s="6" t="str">
        <f>VLOOKUP(F10056,'Customer Details'!$A$1:$B$3264,2,0)</f>
        <v>Australia</v>
      </c>
      <c r="I10056" s="7">
        <f t="shared" si="1"/>
        <v>-39.6</v>
      </c>
      <c r="J10056" s="7">
        <f t="shared" si="2"/>
        <v>39.6</v>
      </c>
    </row>
    <row r="10057" ht="15.75" customHeight="1">
      <c r="A10057" s="4" t="s">
        <v>3778</v>
      </c>
      <c r="B10057" s="4">
        <v>22301.0</v>
      </c>
      <c r="C10057" s="5" t="s">
        <v>3779</v>
      </c>
      <c r="D10057" s="5">
        <v>-1.0</v>
      </c>
      <c r="E10057" s="5">
        <v>2.55</v>
      </c>
      <c r="F10057" s="4">
        <v>14901.0</v>
      </c>
      <c r="G10057" s="6">
        <v>44355.42916666667</v>
      </c>
      <c r="H10057" s="6" t="str">
        <f>VLOOKUP(F10057,'Customer Details'!$A$1:$B$3264,2,0)</f>
        <v>India</v>
      </c>
      <c r="I10057" s="7">
        <f t="shared" si="1"/>
        <v>-2.55</v>
      </c>
      <c r="J10057" s="7">
        <f t="shared" si="2"/>
        <v>2.55</v>
      </c>
    </row>
    <row r="10058" ht="15.75" customHeight="1">
      <c r="A10058" s="4">
        <v>540795.0</v>
      </c>
      <c r="B10058" s="4" t="s">
        <v>905</v>
      </c>
      <c r="C10058" s="5" t="s">
        <v>906</v>
      </c>
      <c r="D10058" s="5">
        <v>12.0</v>
      </c>
      <c r="E10058" s="5">
        <v>4.65</v>
      </c>
      <c r="F10058" s="4">
        <v>13078.0</v>
      </c>
      <c r="G10058" s="6">
        <v>44388.5</v>
      </c>
      <c r="H10058" s="6" t="str">
        <f>VLOOKUP(F10058,'Customer Details'!$A$1:$B$3264,2,0)</f>
        <v>India</v>
      </c>
      <c r="I10058" s="7">
        <f t="shared" si="1"/>
        <v>55.8</v>
      </c>
      <c r="J10058" s="7">
        <f t="shared" si="2"/>
        <v>55.8</v>
      </c>
    </row>
    <row r="10059" ht="15.75" customHeight="1">
      <c r="A10059" s="4">
        <v>576864.0</v>
      </c>
      <c r="B10059" s="4" t="s">
        <v>100</v>
      </c>
      <c r="C10059" s="5" t="s">
        <v>101</v>
      </c>
      <c r="D10059" s="5">
        <v>2.0</v>
      </c>
      <c r="E10059" s="5">
        <v>1.45</v>
      </c>
      <c r="F10059" s="4">
        <v>12748.0</v>
      </c>
      <c r="G10059" s="6">
        <v>44697.67083333333</v>
      </c>
      <c r="H10059" s="6" t="str">
        <f>VLOOKUP(F10059,'Customer Details'!$A$1:$B$3264,2,0)</f>
        <v>USA</v>
      </c>
      <c r="I10059" s="7">
        <f t="shared" si="1"/>
        <v>2.9</v>
      </c>
      <c r="J10059" s="7">
        <f t="shared" si="2"/>
        <v>2.9</v>
      </c>
    </row>
    <row r="10060" ht="15.75" customHeight="1">
      <c r="A10060" s="4">
        <v>569669.0</v>
      </c>
      <c r="B10060" s="4">
        <v>22588.0</v>
      </c>
      <c r="C10060" s="5" t="s">
        <v>3682</v>
      </c>
      <c r="D10060" s="5">
        <v>1.0</v>
      </c>
      <c r="E10060" s="5">
        <v>2.89</v>
      </c>
      <c r="F10060" s="4">
        <v>14730.0</v>
      </c>
      <c r="G10060" s="6">
        <v>44656.57430555556</v>
      </c>
      <c r="H10060" s="6" t="str">
        <f>VLOOKUP(F10060,'Customer Details'!$A$1:$B$3264,2,0)</f>
        <v>United Kingdom</v>
      </c>
      <c r="I10060" s="7">
        <f t="shared" si="1"/>
        <v>2.89</v>
      </c>
      <c r="J10060" s="7">
        <f t="shared" si="2"/>
        <v>2.89</v>
      </c>
    </row>
    <row r="10061" ht="15.75" customHeight="1">
      <c r="A10061" s="4">
        <v>543193.0</v>
      </c>
      <c r="B10061" s="4" t="s">
        <v>59</v>
      </c>
      <c r="C10061" s="5" t="s">
        <v>60</v>
      </c>
      <c r="D10061" s="5">
        <v>5.0</v>
      </c>
      <c r="E10061" s="5">
        <v>4.95</v>
      </c>
      <c r="F10061" s="4">
        <v>13725.0</v>
      </c>
      <c r="G10061" s="6">
        <v>44412.5125</v>
      </c>
      <c r="H10061" s="6" t="str">
        <f>VLOOKUP(F10061,'Customer Details'!$A$1:$B$3264,2,0)</f>
        <v>Australia</v>
      </c>
      <c r="I10061" s="7">
        <f t="shared" si="1"/>
        <v>24.75</v>
      </c>
      <c r="J10061" s="7">
        <f t="shared" si="2"/>
        <v>24.75</v>
      </c>
    </row>
    <row r="10062" ht="15.75" customHeight="1">
      <c r="A10062" s="4" t="s">
        <v>2108</v>
      </c>
      <c r="B10062" s="4">
        <v>22943.0</v>
      </c>
      <c r="C10062" s="5" t="s">
        <v>1593</v>
      </c>
      <c r="D10062" s="5">
        <v>-6.0</v>
      </c>
      <c r="E10062" s="5">
        <v>4.95</v>
      </c>
      <c r="F10062" s="4">
        <v>15514.0</v>
      </c>
      <c r="G10062" s="6">
        <v>44357.58541666667</v>
      </c>
      <c r="H10062" s="6" t="str">
        <f>VLOOKUP(F10062,'Customer Details'!$A$1:$B$3264,2,0)</f>
        <v>United Kingdom</v>
      </c>
      <c r="I10062" s="7">
        <f t="shared" si="1"/>
        <v>-29.7</v>
      </c>
      <c r="J10062" s="7">
        <f t="shared" si="2"/>
        <v>29.7</v>
      </c>
    </row>
    <row r="10063" ht="15.75" customHeight="1">
      <c r="A10063" s="4" t="s">
        <v>2828</v>
      </c>
      <c r="B10063" s="4">
        <v>21181.0</v>
      </c>
      <c r="C10063" s="5" t="s">
        <v>2005</v>
      </c>
      <c r="D10063" s="5">
        <v>-12.0</v>
      </c>
      <c r="E10063" s="5">
        <v>2.1</v>
      </c>
      <c r="F10063" s="4">
        <v>13012.0</v>
      </c>
      <c r="G10063" s="6">
        <v>44543.67638888889</v>
      </c>
      <c r="H10063" s="6" t="str">
        <f>VLOOKUP(F10063,'Customer Details'!$A$1:$B$3264,2,0)</f>
        <v>Australia</v>
      </c>
      <c r="I10063" s="7">
        <f t="shared" si="1"/>
        <v>-25.2</v>
      </c>
      <c r="J10063" s="7">
        <f t="shared" si="2"/>
        <v>25.2</v>
      </c>
    </row>
    <row r="10064" ht="15.75" customHeight="1">
      <c r="A10064" s="4">
        <v>577893.0</v>
      </c>
      <c r="B10064" s="4" t="s">
        <v>46</v>
      </c>
      <c r="C10064" s="5" t="s">
        <v>47</v>
      </c>
      <c r="D10064" s="5">
        <v>1.0</v>
      </c>
      <c r="E10064" s="5">
        <v>1.25</v>
      </c>
      <c r="F10064" s="4">
        <v>17073.0</v>
      </c>
      <c r="G10064" s="6">
        <v>44703.49097222222</v>
      </c>
      <c r="H10064" s="6" t="str">
        <f>VLOOKUP(F10064,'Customer Details'!$A$1:$B$3264,2,0)</f>
        <v>China</v>
      </c>
      <c r="I10064" s="7">
        <f t="shared" si="1"/>
        <v>1.25</v>
      </c>
      <c r="J10064" s="7">
        <f t="shared" si="2"/>
        <v>1.25</v>
      </c>
    </row>
    <row r="10065" ht="15.75" customHeight="1">
      <c r="A10065" s="4">
        <v>547898.0</v>
      </c>
      <c r="B10065" s="4" t="s">
        <v>22</v>
      </c>
      <c r="C10065" s="5" t="s">
        <v>23</v>
      </c>
      <c r="D10065" s="5">
        <v>10.0</v>
      </c>
      <c r="E10065" s="5">
        <v>1.95</v>
      </c>
      <c r="F10065" s="4">
        <v>16523.0</v>
      </c>
      <c r="G10065" s="6">
        <v>44467.49236111111</v>
      </c>
      <c r="H10065" s="6" t="str">
        <f>VLOOKUP(F10065,'Customer Details'!$A$1:$B$3264,2,0)</f>
        <v>India</v>
      </c>
      <c r="I10065" s="7">
        <f t="shared" si="1"/>
        <v>19.5</v>
      </c>
      <c r="J10065" s="7">
        <f t="shared" si="2"/>
        <v>19.5</v>
      </c>
    </row>
    <row r="10066" ht="15.75" customHeight="1">
      <c r="A10066" s="4">
        <v>563569.0</v>
      </c>
      <c r="B10066" s="4" t="s">
        <v>87</v>
      </c>
      <c r="C10066" s="5" t="s">
        <v>88</v>
      </c>
      <c r="D10066" s="5">
        <v>4.0</v>
      </c>
      <c r="E10066" s="5">
        <v>4.15</v>
      </c>
      <c r="F10066" s="4">
        <v>18257.0</v>
      </c>
      <c r="G10066" s="6">
        <v>44609.61597222222</v>
      </c>
      <c r="H10066" s="6" t="str">
        <f>VLOOKUP(F10066,'Customer Details'!$A$1:$B$3264,2,0)</f>
        <v>China</v>
      </c>
      <c r="I10066" s="7">
        <f t="shared" si="1"/>
        <v>16.6</v>
      </c>
      <c r="J10066" s="7">
        <f t="shared" si="2"/>
        <v>16.6</v>
      </c>
    </row>
    <row r="10067" ht="15.75" customHeight="1">
      <c r="A10067" s="4">
        <v>554465.0</v>
      </c>
      <c r="B10067" s="4" t="s">
        <v>67</v>
      </c>
      <c r="C10067" s="5" t="s">
        <v>68</v>
      </c>
      <c r="D10067" s="5">
        <v>10.0</v>
      </c>
      <c r="E10067" s="5">
        <v>2.08</v>
      </c>
      <c r="F10067" s="4">
        <v>13534.0</v>
      </c>
      <c r="G10067" s="6">
        <v>44524.525</v>
      </c>
      <c r="H10067" s="6" t="str">
        <f>VLOOKUP(F10067,'Customer Details'!$A$1:$B$3264,2,0)</f>
        <v>United Kingdom</v>
      </c>
      <c r="I10067" s="7">
        <f t="shared" si="1"/>
        <v>20.8</v>
      </c>
      <c r="J10067" s="7">
        <f t="shared" si="2"/>
        <v>20.8</v>
      </c>
    </row>
    <row r="10068" ht="15.75" customHeight="1">
      <c r="A10068" s="4">
        <v>568992.0</v>
      </c>
      <c r="B10068" s="4" t="s">
        <v>165</v>
      </c>
      <c r="C10068" s="5" t="s">
        <v>166</v>
      </c>
      <c r="D10068" s="5">
        <v>6.0</v>
      </c>
      <c r="E10068" s="5">
        <v>1.25</v>
      </c>
      <c r="F10068" s="4">
        <v>17218.0</v>
      </c>
      <c r="G10068" s="6">
        <v>44649.7</v>
      </c>
      <c r="H10068" s="6" t="str">
        <f>VLOOKUP(F10068,'Customer Details'!$A$1:$B$3264,2,0)</f>
        <v>USA</v>
      </c>
      <c r="I10068" s="7">
        <f t="shared" si="1"/>
        <v>7.5</v>
      </c>
      <c r="J10068" s="7">
        <f t="shared" si="2"/>
        <v>7.5</v>
      </c>
    </row>
    <row r="10069" ht="15.75" customHeight="1">
      <c r="A10069" s="4">
        <v>559918.0</v>
      </c>
      <c r="B10069" s="4" t="s">
        <v>165</v>
      </c>
      <c r="C10069" s="5" t="s">
        <v>166</v>
      </c>
      <c r="D10069" s="5">
        <v>12.0</v>
      </c>
      <c r="E10069" s="5">
        <v>1.25</v>
      </c>
      <c r="F10069" s="4">
        <v>18225.0</v>
      </c>
      <c r="G10069" s="6">
        <v>44574.64513888889</v>
      </c>
      <c r="H10069" s="6" t="str">
        <f>VLOOKUP(F10069,'Customer Details'!$A$1:$B$3264,2,0)</f>
        <v>India</v>
      </c>
      <c r="I10069" s="7">
        <f t="shared" si="1"/>
        <v>15</v>
      </c>
      <c r="J10069" s="7">
        <f t="shared" si="2"/>
        <v>15</v>
      </c>
    </row>
    <row r="10070" ht="15.75" customHeight="1">
      <c r="A10070" s="4" t="s">
        <v>3780</v>
      </c>
      <c r="B10070" s="4">
        <v>22138.0</v>
      </c>
      <c r="C10070" s="5" t="s">
        <v>1467</v>
      </c>
      <c r="D10070" s="5">
        <v>-6.0</v>
      </c>
      <c r="E10070" s="5">
        <v>4.95</v>
      </c>
      <c r="F10070" s="4">
        <v>14533.0</v>
      </c>
      <c r="G10070" s="6">
        <v>44661.71597222222</v>
      </c>
      <c r="H10070" s="6" t="str">
        <f>VLOOKUP(F10070,'Customer Details'!$A$1:$B$3264,2,0)</f>
        <v>China</v>
      </c>
      <c r="I10070" s="7">
        <f t="shared" si="1"/>
        <v>-29.7</v>
      </c>
      <c r="J10070" s="7">
        <f t="shared" si="2"/>
        <v>29.7</v>
      </c>
    </row>
    <row r="10071" ht="15.75" customHeight="1">
      <c r="A10071" s="4" t="s">
        <v>3781</v>
      </c>
      <c r="B10071" s="4">
        <v>71477.0</v>
      </c>
      <c r="C10071" s="5" t="s">
        <v>1020</v>
      </c>
      <c r="D10071" s="5">
        <v>-1.0</v>
      </c>
      <c r="E10071" s="5">
        <v>3.25</v>
      </c>
      <c r="F10071" s="4">
        <v>13295.0</v>
      </c>
      <c r="G10071" s="6">
        <v>44349.73333333333</v>
      </c>
      <c r="H10071" s="6" t="str">
        <f>VLOOKUP(F10071,'Customer Details'!$A$1:$B$3264,2,0)</f>
        <v>Australia</v>
      </c>
      <c r="I10071" s="7">
        <f t="shared" si="1"/>
        <v>-3.25</v>
      </c>
      <c r="J10071" s="7">
        <f t="shared" si="2"/>
        <v>3.25</v>
      </c>
    </row>
    <row r="10072" ht="15.75" customHeight="1">
      <c r="A10072" s="4">
        <v>574692.0</v>
      </c>
      <c r="B10072" s="4" t="s">
        <v>1041</v>
      </c>
      <c r="C10072" s="5" t="s">
        <v>1042</v>
      </c>
      <c r="D10072" s="5">
        <v>4.0</v>
      </c>
      <c r="E10072" s="5">
        <v>2.55</v>
      </c>
      <c r="F10072" s="4">
        <v>16771.0</v>
      </c>
      <c r="G10072" s="6">
        <v>44687.56111111111</v>
      </c>
      <c r="H10072" s="6" t="str">
        <f>VLOOKUP(F10072,'Customer Details'!$A$1:$B$3264,2,0)</f>
        <v>USA</v>
      </c>
      <c r="I10072" s="7">
        <f t="shared" si="1"/>
        <v>10.2</v>
      </c>
      <c r="J10072" s="7">
        <f t="shared" si="2"/>
        <v>10.2</v>
      </c>
    </row>
    <row r="10073" ht="15.75" customHeight="1">
      <c r="A10073" s="4">
        <v>570200.0</v>
      </c>
      <c r="B10073" s="4" t="s">
        <v>117</v>
      </c>
      <c r="C10073" s="5" t="s">
        <v>118</v>
      </c>
      <c r="D10073" s="5">
        <v>1.0</v>
      </c>
      <c r="E10073" s="5">
        <v>2.95</v>
      </c>
      <c r="F10073" s="4">
        <v>16918.0</v>
      </c>
      <c r="G10073" s="6">
        <v>44658.66875</v>
      </c>
      <c r="H10073" s="6" t="str">
        <f>VLOOKUP(F10073,'Customer Details'!$A$1:$B$3264,2,0)</f>
        <v>China</v>
      </c>
      <c r="I10073" s="7">
        <f t="shared" si="1"/>
        <v>2.95</v>
      </c>
      <c r="J10073" s="7">
        <f t="shared" si="2"/>
        <v>2.95</v>
      </c>
    </row>
    <row r="10074" ht="15.75" customHeight="1">
      <c r="A10074" s="4">
        <v>570896.0</v>
      </c>
      <c r="B10074" s="4" t="s">
        <v>48</v>
      </c>
      <c r="C10074" s="5" t="s">
        <v>49</v>
      </c>
      <c r="D10074" s="5">
        <v>10.0</v>
      </c>
      <c r="E10074" s="5">
        <v>2.08</v>
      </c>
      <c r="F10074" s="4">
        <v>14217.0</v>
      </c>
      <c r="G10074" s="6">
        <v>44664.45277777778</v>
      </c>
      <c r="H10074" s="6" t="str">
        <f>VLOOKUP(F10074,'Customer Details'!$A$1:$B$3264,2,0)</f>
        <v>USA</v>
      </c>
      <c r="I10074" s="7">
        <f t="shared" si="1"/>
        <v>20.8</v>
      </c>
      <c r="J10074" s="7">
        <f t="shared" si="2"/>
        <v>20.8</v>
      </c>
    </row>
    <row r="10075" ht="15.75" customHeight="1">
      <c r="A10075" s="4">
        <v>557787.0</v>
      </c>
      <c r="B10075" s="4" t="s">
        <v>813</v>
      </c>
      <c r="C10075" s="5" t="s">
        <v>814</v>
      </c>
      <c r="D10075" s="5">
        <v>1.0</v>
      </c>
      <c r="E10075" s="5">
        <v>2.95</v>
      </c>
      <c r="F10075" s="4">
        <v>15041.0</v>
      </c>
      <c r="G10075" s="6">
        <v>44552.67777777778</v>
      </c>
      <c r="H10075" s="6" t="str">
        <f>VLOOKUP(F10075,'Customer Details'!$A$1:$B$3264,2,0)</f>
        <v>United Kingdom</v>
      </c>
      <c r="I10075" s="7">
        <f t="shared" si="1"/>
        <v>2.95</v>
      </c>
      <c r="J10075" s="7">
        <f t="shared" si="2"/>
        <v>2.95</v>
      </c>
    </row>
    <row r="10076" ht="15.75" customHeight="1">
      <c r="A10076" s="4" t="s">
        <v>3782</v>
      </c>
      <c r="B10076" s="4">
        <v>23190.0</v>
      </c>
      <c r="C10076" s="5" t="s">
        <v>3783</v>
      </c>
      <c r="D10076" s="5">
        <v>-1.0</v>
      </c>
      <c r="E10076" s="5">
        <v>1.65</v>
      </c>
      <c r="F10076" s="4">
        <v>13136.0</v>
      </c>
      <c r="G10076" s="6">
        <v>44512.81111111111</v>
      </c>
      <c r="H10076" s="6" t="str">
        <f>VLOOKUP(F10076,'Customer Details'!$A$1:$B$3264,2,0)</f>
        <v>USA</v>
      </c>
      <c r="I10076" s="7">
        <f t="shared" si="1"/>
        <v>-1.65</v>
      </c>
      <c r="J10076" s="7">
        <f t="shared" si="2"/>
        <v>1.65</v>
      </c>
    </row>
    <row r="10077" ht="15.75" customHeight="1">
      <c r="A10077" s="4">
        <v>551003.0</v>
      </c>
      <c r="B10077" s="4" t="s">
        <v>3784</v>
      </c>
      <c r="C10077" s="5" t="s">
        <v>3785</v>
      </c>
      <c r="D10077" s="5">
        <v>24.0</v>
      </c>
      <c r="E10077" s="5">
        <v>0.21</v>
      </c>
      <c r="F10077" s="4">
        <v>16456.0</v>
      </c>
      <c r="G10077" s="6">
        <v>44495.40555555555</v>
      </c>
      <c r="H10077" s="6" t="str">
        <f>VLOOKUP(F10077,'Customer Details'!$A$1:$B$3264,2,0)</f>
        <v>India</v>
      </c>
      <c r="I10077" s="7">
        <f t="shared" si="1"/>
        <v>5.04</v>
      </c>
      <c r="J10077" s="7">
        <f t="shared" si="2"/>
        <v>5.04</v>
      </c>
    </row>
    <row r="10078" ht="15.75" customHeight="1">
      <c r="A10078" s="4">
        <v>553585.0</v>
      </c>
      <c r="B10078" s="4" t="s">
        <v>647</v>
      </c>
      <c r="C10078" s="5" t="s">
        <v>648</v>
      </c>
      <c r="D10078" s="5">
        <v>25.0</v>
      </c>
      <c r="E10078" s="5">
        <v>0.42</v>
      </c>
      <c r="F10078" s="4">
        <v>15301.0</v>
      </c>
      <c r="G10078" s="6">
        <v>44518.44513888889</v>
      </c>
      <c r="H10078" s="6" t="str">
        <f>VLOOKUP(F10078,'Customer Details'!$A$1:$B$3264,2,0)</f>
        <v>Australia</v>
      </c>
      <c r="I10078" s="7">
        <f t="shared" si="1"/>
        <v>10.5</v>
      </c>
      <c r="J10078" s="7">
        <f t="shared" si="2"/>
        <v>10.5</v>
      </c>
    </row>
    <row r="10079" ht="15.75" customHeight="1">
      <c r="A10079" s="4">
        <v>570049.0</v>
      </c>
      <c r="B10079" s="4" t="s">
        <v>77</v>
      </c>
      <c r="C10079" s="5" t="s">
        <v>78</v>
      </c>
      <c r="D10079" s="5">
        <v>6.0</v>
      </c>
      <c r="E10079" s="5">
        <v>4.15</v>
      </c>
      <c r="F10079" s="4">
        <v>17228.0</v>
      </c>
      <c r="G10079" s="6">
        <v>44658.45486111111</v>
      </c>
      <c r="H10079" s="6" t="str">
        <f>VLOOKUP(F10079,'Customer Details'!$A$1:$B$3264,2,0)</f>
        <v>India</v>
      </c>
      <c r="I10079" s="7">
        <f t="shared" si="1"/>
        <v>24.9</v>
      </c>
      <c r="J10079" s="7">
        <f t="shared" si="2"/>
        <v>24.9</v>
      </c>
    </row>
    <row r="10080" ht="15.75" customHeight="1">
      <c r="A10080" s="4">
        <v>545054.0</v>
      </c>
      <c r="B10080" s="4" t="s">
        <v>2013</v>
      </c>
      <c r="C10080" s="5" t="s">
        <v>2217</v>
      </c>
      <c r="D10080" s="5">
        <v>25.0</v>
      </c>
      <c r="E10080" s="5">
        <v>0.42</v>
      </c>
      <c r="F10080" s="4">
        <v>14472.0</v>
      </c>
      <c r="G10080" s="6">
        <v>44435.52847222222</v>
      </c>
      <c r="H10080" s="6" t="str">
        <f>VLOOKUP(F10080,'Customer Details'!$A$1:$B$3264,2,0)</f>
        <v>Australia</v>
      </c>
      <c r="I10080" s="7">
        <f t="shared" si="1"/>
        <v>10.5</v>
      </c>
      <c r="J10080" s="7">
        <f t="shared" si="2"/>
        <v>10.5</v>
      </c>
    </row>
    <row r="10081" ht="15.75" customHeight="1">
      <c r="A10081" s="4" t="s">
        <v>1100</v>
      </c>
      <c r="B10081" s="4">
        <v>22659.0</v>
      </c>
      <c r="C10081" s="5" t="s">
        <v>628</v>
      </c>
      <c r="D10081" s="5">
        <v>-1.0</v>
      </c>
      <c r="E10081" s="5">
        <v>1.95</v>
      </c>
      <c r="F10081" s="4">
        <v>14606.0</v>
      </c>
      <c r="G10081" s="6">
        <v>44627.53333333333</v>
      </c>
      <c r="H10081" s="6" t="str">
        <f>VLOOKUP(F10081,'Customer Details'!$A$1:$B$3264,2,0)</f>
        <v>USA</v>
      </c>
      <c r="I10081" s="7">
        <f t="shared" si="1"/>
        <v>-1.95</v>
      </c>
      <c r="J10081" s="7">
        <f t="shared" si="2"/>
        <v>1.95</v>
      </c>
    </row>
    <row r="10082" ht="15.75" customHeight="1">
      <c r="A10082" s="4">
        <v>573245.0</v>
      </c>
      <c r="B10082" s="4" t="s">
        <v>470</v>
      </c>
      <c r="C10082" s="5" t="s">
        <v>471</v>
      </c>
      <c r="D10082" s="5">
        <v>1.0</v>
      </c>
      <c r="E10082" s="5">
        <v>2.55</v>
      </c>
      <c r="F10082" s="4">
        <v>17841.0</v>
      </c>
      <c r="G10082" s="6">
        <v>44679.50555555556</v>
      </c>
      <c r="H10082" s="6" t="str">
        <f>VLOOKUP(F10082,'Customer Details'!$A$1:$B$3264,2,0)</f>
        <v>India</v>
      </c>
      <c r="I10082" s="7">
        <f t="shared" si="1"/>
        <v>2.55</v>
      </c>
      <c r="J10082" s="7">
        <f t="shared" si="2"/>
        <v>2.55</v>
      </c>
    </row>
    <row r="10083" ht="15.75" customHeight="1">
      <c r="A10083" s="4">
        <v>550989.0</v>
      </c>
      <c r="B10083" s="4" t="s">
        <v>181</v>
      </c>
      <c r="C10083" s="5" t="s">
        <v>182</v>
      </c>
      <c r="D10083" s="5">
        <v>3.0</v>
      </c>
      <c r="E10083" s="5">
        <v>0.85</v>
      </c>
      <c r="F10083" s="4">
        <v>13969.0</v>
      </c>
      <c r="G10083" s="6">
        <v>44490.76527777778</v>
      </c>
      <c r="H10083" s="6" t="str">
        <f>VLOOKUP(F10083,'Customer Details'!$A$1:$B$3264,2,0)</f>
        <v>USA</v>
      </c>
      <c r="I10083" s="7">
        <f t="shared" si="1"/>
        <v>2.55</v>
      </c>
      <c r="J10083" s="7">
        <f t="shared" si="2"/>
        <v>2.55</v>
      </c>
    </row>
    <row r="10084" ht="15.75" customHeight="1">
      <c r="A10084" s="4">
        <v>570088.0</v>
      </c>
      <c r="B10084" s="4" t="s">
        <v>56</v>
      </c>
      <c r="C10084" s="5" t="s">
        <v>57</v>
      </c>
      <c r="D10084" s="5">
        <v>2.0</v>
      </c>
      <c r="E10084" s="5">
        <v>0.79</v>
      </c>
      <c r="F10084" s="4">
        <v>16764.0</v>
      </c>
      <c r="G10084" s="6">
        <v>44658.48055555556</v>
      </c>
      <c r="H10084" s="6" t="str">
        <f>VLOOKUP(F10084,'Customer Details'!$A$1:$B$3264,2,0)</f>
        <v>USA</v>
      </c>
      <c r="I10084" s="7">
        <f t="shared" si="1"/>
        <v>1.58</v>
      </c>
      <c r="J10084" s="7">
        <f t="shared" si="2"/>
        <v>1.58</v>
      </c>
    </row>
    <row r="10085" ht="15.75" customHeight="1">
      <c r="A10085" s="4">
        <v>577482.0</v>
      </c>
      <c r="B10085" s="4">
        <v>20727.0</v>
      </c>
      <c r="C10085" s="5" t="s">
        <v>935</v>
      </c>
      <c r="D10085" s="5">
        <v>5.0</v>
      </c>
      <c r="E10085" s="5">
        <v>1.65</v>
      </c>
      <c r="F10085" s="4">
        <v>16762.0</v>
      </c>
      <c r="G10085" s="6">
        <v>44701.48819444444</v>
      </c>
      <c r="H10085" s="6" t="str">
        <f>VLOOKUP(F10085,'Customer Details'!$A$1:$B$3264,2,0)</f>
        <v>India</v>
      </c>
      <c r="I10085" s="7">
        <f t="shared" si="1"/>
        <v>8.25</v>
      </c>
      <c r="J10085" s="7">
        <f t="shared" si="2"/>
        <v>8.25</v>
      </c>
    </row>
    <row r="10086" ht="15.75" customHeight="1">
      <c r="A10086" s="4">
        <v>552847.0</v>
      </c>
      <c r="B10086" s="4" t="s">
        <v>1132</v>
      </c>
      <c r="C10086" s="5" t="s">
        <v>1133</v>
      </c>
      <c r="D10086" s="5">
        <v>3.0</v>
      </c>
      <c r="E10086" s="5">
        <v>4.25</v>
      </c>
      <c r="F10086" s="4">
        <v>14649.0</v>
      </c>
      <c r="G10086" s="6">
        <v>44511.6125</v>
      </c>
      <c r="H10086" s="6" t="str">
        <f>VLOOKUP(F10086,'Customer Details'!$A$1:$B$3264,2,0)</f>
        <v>United Kingdom</v>
      </c>
      <c r="I10086" s="7">
        <f t="shared" si="1"/>
        <v>12.75</v>
      </c>
      <c r="J10086" s="7">
        <f t="shared" si="2"/>
        <v>12.75</v>
      </c>
    </row>
    <row r="10087" ht="15.75" customHeight="1">
      <c r="A10087" s="4">
        <v>569383.0</v>
      </c>
      <c r="B10087" s="4" t="s">
        <v>1507</v>
      </c>
      <c r="C10087" s="5" t="s">
        <v>1508</v>
      </c>
      <c r="D10087" s="5">
        <v>15.0</v>
      </c>
      <c r="E10087" s="5">
        <v>0.79</v>
      </c>
      <c r="F10087" s="4">
        <v>15159.0</v>
      </c>
      <c r="G10087" s="6">
        <v>44654.69861111111</v>
      </c>
      <c r="H10087" s="6" t="str">
        <f>VLOOKUP(F10087,'Customer Details'!$A$1:$B$3264,2,0)</f>
        <v>United Kingdom</v>
      </c>
      <c r="I10087" s="7">
        <f t="shared" si="1"/>
        <v>11.85</v>
      </c>
      <c r="J10087" s="7">
        <f t="shared" si="2"/>
        <v>11.85</v>
      </c>
    </row>
    <row r="10088" ht="15.75" customHeight="1">
      <c r="A10088" s="4" t="s">
        <v>3786</v>
      </c>
      <c r="B10088" s="4">
        <v>22423.0</v>
      </c>
      <c r="C10088" s="5" t="s">
        <v>434</v>
      </c>
      <c r="D10088" s="5">
        <v>-8.0</v>
      </c>
      <c r="E10088" s="5">
        <v>12.75</v>
      </c>
      <c r="F10088" s="4">
        <v>14051.0</v>
      </c>
      <c r="G10088" s="6">
        <v>44446.47083333333</v>
      </c>
      <c r="H10088" s="6" t="str">
        <f>VLOOKUP(F10088,'Customer Details'!$A$1:$B$3264,2,0)</f>
        <v>India</v>
      </c>
      <c r="I10088" s="7">
        <f t="shared" si="1"/>
        <v>-102</v>
      </c>
      <c r="J10088" s="7">
        <f t="shared" si="2"/>
        <v>102</v>
      </c>
    </row>
    <row r="10089" ht="15.75" customHeight="1">
      <c r="A10089" s="4">
        <v>571558.0</v>
      </c>
      <c r="B10089" s="4" t="s">
        <v>71</v>
      </c>
      <c r="C10089" s="5" t="s">
        <v>72</v>
      </c>
      <c r="D10089" s="5">
        <v>50.0</v>
      </c>
      <c r="E10089" s="5">
        <v>0.21</v>
      </c>
      <c r="F10089" s="4">
        <v>17730.0</v>
      </c>
      <c r="G10089" s="6">
        <v>44669.39583333334</v>
      </c>
      <c r="H10089" s="6" t="str">
        <f>VLOOKUP(F10089,'Customer Details'!$A$1:$B$3264,2,0)</f>
        <v>United Kingdom</v>
      </c>
      <c r="I10089" s="7">
        <f t="shared" si="1"/>
        <v>10.5</v>
      </c>
      <c r="J10089" s="7">
        <f t="shared" si="2"/>
        <v>10.5</v>
      </c>
    </row>
    <row r="10090" ht="15.75" customHeight="1">
      <c r="A10090" s="4">
        <v>566008.0</v>
      </c>
      <c r="B10090" s="4" t="s">
        <v>270</v>
      </c>
      <c r="C10090" s="5" t="s">
        <v>271</v>
      </c>
      <c r="D10090" s="5">
        <v>4.0</v>
      </c>
      <c r="E10090" s="5">
        <v>0.39</v>
      </c>
      <c r="F10090" s="4">
        <v>16426.0</v>
      </c>
      <c r="G10090" s="6">
        <v>44628.50277777778</v>
      </c>
      <c r="H10090" s="6" t="str">
        <f>VLOOKUP(F10090,'Customer Details'!$A$1:$B$3264,2,0)</f>
        <v>United Kingdom</v>
      </c>
      <c r="I10090" s="7">
        <f t="shared" si="1"/>
        <v>1.56</v>
      </c>
      <c r="J10090" s="7">
        <f t="shared" si="2"/>
        <v>1.56</v>
      </c>
    </row>
    <row r="10091" ht="15.75" customHeight="1">
      <c r="A10091" s="4">
        <v>575034.0</v>
      </c>
      <c r="B10091" s="4">
        <v>21034.0</v>
      </c>
      <c r="C10091" s="5" t="s">
        <v>1839</v>
      </c>
      <c r="D10091" s="5">
        <v>1.0</v>
      </c>
      <c r="E10091" s="5">
        <v>0.95</v>
      </c>
      <c r="F10091" s="4">
        <v>15573.0</v>
      </c>
      <c r="G10091" s="6">
        <v>44689.48472222222</v>
      </c>
      <c r="H10091" s="6" t="str">
        <f>VLOOKUP(F10091,'Customer Details'!$A$1:$B$3264,2,0)</f>
        <v>India</v>
      </c>
      <c r="I10091" s="7">
        <f t="shared" si="1"/>
        <v>0.95</v>
      </c>
      <c r="J10091" s="7">
        <f t="shared" si="2"/>
        <v>0.95</v>
      </c>
    </row>
    <row r="10092" ht="15.75" customHeight="1">
      <c r="A10092" s="4" t="s">
        <v>1122</v>
      </c>
      <c r="B10092" s="4">
        <v>22637.0</v>
      </c>
      <c r="C10092" s="5" t="s">
        <v>1213</v>
      </c>
      <c r="D10092" s="5">
        <v>-1.0</v>
      </c>
      <c r="E10092" s="5">
        <v>2.1</v>
      </c>
      <c r="F10092" s="4">
        <v>18167.0</v>
      </c>
      <c r="G10092" s="6">
        <v>44629.54305555556</v>
      </c>
      <c r="H10092" s="6" t="str">
        <f>VLOOKUP(F10092,'Customer Details'!$A$1:$B$3264,2,0)</f>
        <v>USA</v>
      </c>
      <c r="I10092" s="7">
        <f t="shared" si="1"/>
        <v>-2.1</v>
      </c>
      <c r="J10092" s="7">
        <f t="shared" si="2"/>
        <v>2.1</v>
      </c>
    </row>
    <row r="10093" ht="15.75" customHeight="1">
      <c r="A10093" s="4">
        <v>573878.0</v>
      </c>
      <c r="B10093" s="4" t="s">
        <v>40</v>
      </c>
      <c r="C10093" s="5" t="s">
        <v>41</v>
      </c>
      <c r="D10093" s="5">
        <v>6.0</v>
      </c>
      <c r="E10093" s="5">
        <v>2.95</v>
      </c>
      <c r="F10093" s="4">
        <v>14243.0</v>
      </c>
      <c r="G10093" s="6">
        <v>44682.55555555555</v>
      </c>
      <c r="H10093" s="6" t="str">
        <f>VLOOKUP(F10093,'Customer Details'!$A$1:$B$3264,2,0)</f>
        <v>Australia</v>
      </c>
      <c r="I10093" s="7">
        <f t="shared" si="1"/>
        <v>17.7</v>
      </c>
      <c r="J10093" s="7">
        <f t="shared" si="2"/>
        <v>17.7</v>
      </c>
    </row>
    <row r="10094" ht="15.75" customHeight="1">
      <c r="A10094" s="4" t="s">
        <v>1352</v>
      </c>
      <c r="B10094" s="4">
        <v>85066.0</v>
      </c>
      <c r="C10094" s="5" t="s">
        <v>1800</v>
      </c>
      <c r="D10094" s="5">
        <v>-2.0</v>
      </c>
      <c r="E10094" s="5">
        <v>12.75</v>
      </c>
      <c r="F10094" s="4">
        <v>15655.0</v>
      </c>
      <c r="G10094" s="6">
        <v>44489.68611111111</v>
      </c>
      <c r="H10094" s="6" t="str">
        <f>VLOOKUP(F10094,'Customer Details'!$A$1:$B$3264,2,0)</f>
        <v>United Kingdom</v>
      </c>
      <c r="I10094" s="7">
        <f t="shared" si="1"/>
        <v>-25.5</v>
      </c>
      <c r="J10094" s="7">
        <f t="shared" si="2"/>
        <v>25.5</v>
      </c>
    </row>
    <row r="10095" ht="15.75" customHeight="1">
      <c r="A10095" s="4">
        <v>542409.0</v>
      </c>
      <c r="B10095" s="4">
        <v>22908.0</v>
      </c>
      <c r="C10095" s="5" t="s">
        <v>3553</v>
      </c>
      <c r="D10095" s="5">
        <v>2.0</v>
      </c>
      <c r="E10095" s="5">
        <v>0.85</v>
      </c>
      <c r="F10095" s="4">
        <v>15311.0</v>
      </c>
      <c r="G10095" s="6">
        <v>44404.6875</v>
      </c>
      <c r="H10095" s="6" t="str">
        <f>VLOOKUP(F10095,'Customer Details'!$A$1:$B$3264,2,0)</f>
        <v>USA</v>
      </c>
      <c r="I10095" s="7">
        <f t="shared" si="1"/>
        <v>1.7</v>
      </c>
      <c r="J10095" s="7">
        <f t="shared" si="2"/>
        <v>1.7</v>
      </c>
    </row>
    <row r="10096" ht="15.75" customHeight="1">
      <c r="A10096" s="4">
        <v>545082.0</v>
      </c>
      <c r="B10096" s="4" t="s">
        <v>1174</v>
      </c>
      <c r="C10096" s="5" t="s">
        <v>1175</v>
      </c>
      <c r="D10096" s="5">
        <v>6.0</v>
      </c>
      <c r="E10096" s="5">
        <v>2.55</v>
      </c>
      <c r="F10096" s="4">
        <v>16992.0</v>
      </c>
      <c r="G10096" s="6">
        <v>44436.44236111111</v>
      </c>
      <c r="H10096" s="6" t="str">
        <f>VLOOKUP(F10096,'Customer Details'!$A$1:$B$3264,2,0)</f>
        <v>USA</v>
      </c>
      <c r="I10096" s="7">
        <f t="shared" si="1"/>
        <v>15.3</v>
      </c>
      <c r="J10096" s="7">
        <f t="shared" si="2"/>
        <v>15.3</v>
      </c>
    </row>
    <row r="10097" ht="15.75" customHeight="1">
      <c r="A10097" s="4">
        <v>539105.0</v>
      </c>
      <c r="B10097" s="4" t="s">
        <v>313</v>
      </c>
      <c r="C10097" s="5" t="s">
        <v>314</v>
      </c>
      <c r="D10097" s="5">
        <v>24.0</v>
      </c>
      <c r="E10097" s="5">
        <v>0.42</v>
      </c>
      <c r="F10097" s="4">
        <v>14825.0</v>
      </c>
      <c r="G10097" s="6">
        <v>44363.44652777778</v>
      </c>
      <c r="H10097" s="6" t="str">
        <f>VLOOKUP(F10097,'Customer Details'!$A$1:$B$3264,2,0)</f>
        <v>USA</v>
      </c>
      <c r="I10097" s="7">
        <f t="shared" si="1"/>
        <v>10.08</v>
      </c>
      <c r="J10097" s="7">
        <f t="shared" si="2"/>
        <v>10.08</v>
      </c>
    </row>
    <row r="10098" ht="15.75" customHeight="1">
      <c r="A10098" s="4">
        <v>545053.0</v>
      </c>
      <c r="B10098" s="4" t="s">
        <v>48</v>
      </c>
      <c r="C10098" s="5" t="s">
        <v>49</v>
      </c>
      <c r="D10098" s="5">
        <v>6.0</v>
      </c>
      <c r="E10098" s="5">
        <v>1.95</v>
      </c>
      <c r="F10098" s="4">
        <v>17516.0</v>
      </c>
      <c r="G10098" s="6">
        <v>44435.52847222222</v>
      </c>
      <c r="H10098" s="6" t="str">
        <f>VLOOKUP(F10098,'Customer Details'!$A$1:$B$3264,2,0)</f>
        <v>China</v>
      </c>
      <c r="I10098" s="7">
        <f t="shared" si="1"/>
        <v>11.7</v>
      </c>
      <c r="J10098" s="7">
        <f t="shared" si="2"/>
        <v>11.7</v>
      </c>
    </row>
    <row r="10099" ht="15.75" customHeight="1">
      <c r="A10099" s="4">
        <v>539319.0</v>
      </c>
      <c r="B10099" s="4" t="s">
        <v>235</v>
      </c>
      <c r="C10099" s="5" t="s">
        <v>690</v>
      </c>
      <c r="D10099" s="5">
        <v>18.0</v>
      </c>
      <c r="E10099" s="5">
        <v>3.75</v>
      </c>
      <c r="F10099" s="4">
        <v>12967.0</v>
      </c>
      <c r="G10099" s="6">
        <v>44363.79861111111</v>
      </c>
      <c r="H10099" s="6" t="str">
        <f>VLOOKUP(F10099,'Customer Details'!$A$1:$B$3264,2,0)</f>
        <v>China</v>
      </c>
      <c r="I10099" s="7">
        <f t="shared" si="1"/>
        <v>67.5</v>
      </c>
      <c r="J10099" s="7">
        <f t="shared" si="2"/>
        <v>67.5</v>
      </c>
    </row>
    <row r="10100" ht="15.75" customHeight="1">
      <c r="A10100" s="4">
        <v>565738.0</v>
      </c>
      <c r="B10100" s="4" t="s">
        <v>48</v>
      </c>
      <c r="C10100" s="5" t="s">
        <v>49</v>
      </c>
      <c r="D10100" s="5">
        <v>50.0</v>
      </c>
      <c r="E10100" s="5">
        <v>2.08</v>
      </c>
      <c r="F10100" s="4">
        <v>14667.0</v>
      </c>
      <c r="G10100" s="6">
        <v>44626.52083333334</v>
      </c>
      <c r="H10100" s="6" t="str">
        <f>VLOOKUP(F10100,'Customer Details'!$A$1:$B$3264,2,0)</f>
        <v>Australia</v>
      </c>
      <c r="I10100" s="7">
        <f t="shared" si="1"/>
        <v>104</v>
      </c>
      <c r="J10100" s="7">
        <f t="shared" si="2"/>
        <v>104</v>
      </c>
    </row>
    <row r="10101" ht="15.75" customHeight="1">
      <c r="A10101" s="4">
        <v>572288.0</v>
      </c>
      <c r="B10101" s="4" t="s">
        <v>48</v>
      </c>
      <c r="C10101" s="5" t="s">
        <v>49</v>
      </c>
      <c r="D10101" s="5">
        <v>2.0</v>
      </c>
      <c r="E10101" s="5">
        <v>2.08</v>
      </c>
      <c r="F10101" s="4">
        <v>17377.0</v>
      </c>
      <c r="G10101" s="6">
        <v>44674.51944444444</v>
      </c>
      <c r="H10101" s="6" t="str">
        <f>VLOOKUP(F10101,'Customer Details'!$A$1:$B$3264,2,0)</f>
        <v>India</v>
      </c>
      <c r="I10101" s="7">
        <f t="shared" si="1"/>
        <v>4.16</v>
      </c>
      <c r="J10101" s="7">
        <f t="shared" si="2"/>
        <v>4.16</v>
      </c>
    </row>
    <row r="10102" ht="15.75" customHeight="1">
      <c r="A10102" s="4">
        <v>577482.0</v>
      </c>
      <c r="B10102" s="4" t="s">
        <v>443</v>
      </c>
      <c r="C10102" s="5" t="s">
        <v>444</v>
      </c>
      <c r="D10102" s="5">
        <v>3.0</v>
      </c>
      <c r="E10102" s="5">
        <v>2.95</v>
      </c>
      <c r="F10102" s="4">
        <v>16762.0</v>
      </c>
      <c r="G10102" s="6">
        <v>44701.48819444444</v>
      </c>
      <c r="H10102" s="6" t="str">
        <f>VLOOKUP(F10102,'Customer Details'!$A$1:$B$3264,2,0)</f>
        <v>India</v>
      </c>
      <c r="I10102" s="7">
        <f t="shared" si="1"/>
        <v>8.85</v>
      </c>
      <c r="J10102" s="7">
        <f t="shared" si="2"/>
        <v>8.85</v>
      </c>
    </row>
    <row r="10103" ht="15.75" customHeight="1">
      <c r="A10103" s="4">
        <v>548550.0</v>
      </c>
      <c r="B10103" s="4" t="s">
        <v>394</v>
      </c>
      <c r="C10103" s="5" t="s">
        <v>395</v>
      </c>
      <c r="D10103" s="5">
        <v>24.0</v>
      </c>
      <c r="E10103" s="5">
        <v>0.85</v>
      </c>
      <c r="F10103" s="4">
        <v>18161.0</v>
      </c>
      <c r="G10103" s="6">
        <v>44470.34861111111</v>
      </c>
      <c r="H10103" s="6" t="str">
        <f>VLOOKUP(F10103,'Customer Details'!$A$1:$B$3264,2,0)</f>
        <v>USA</v>
      </c>
      <c r="I10103" s="7">
        <f t="shared" si="1"/>
        <v>20.4</v>
      </c>
      <c r="J10103" s="7">
        <f t="shared" si="2"/>
        <v>20.4</v>
      </c>
    </row>
    <row r="10104" ht="15.75" customHeight="1">
      <c r="A10104" s="4" t="s">
        <v>3787</v>
      </c>
      <c r="B10104" s="4" t="s">
        <v>46</v>
      </c>
      <c r="C10104" s="5" t="s">
        <v>47</v>
      </c>
      <c r="D10104" s="5">
        <v>-2.0</v>
      </c>
      <c r="E10104" s="5">
        <v>10.65</v>
      </c>
      <c r="F10104" s="4">
        <v>14543.0</v>
      </c>
      <c r="G10104" s="6">
        <v>44445.45</v>
      </c>
      <c r="H10104" s="6" t="str">
        <f>VLOOKUP(F10104,'Customer Details'!$A$1:$B$3264,2,0)</f>
        <v>United Kingdom</v>
      </c>
      <c r="I10104" s="7">
        <f t="shared" si="1"/>
        <v>-21.3</v>
      </c>
      <c r="J10104" s="7">
        <f t="shared" si="2"/>
        <v>21.3</v>
      </c>
    </row>
    <row r="10105" ht="15.75" customHeight="1">
      <c r="A10105" s="4">
        <v>546561.0</v>
      </c>
      <c r="B10105" s="4" t="s">
        <v>1669</v>
      </c>
      <c r="C10105" s="5" t="s">
        <v>1670</v>
      </c>
      <c r="D10105" s="5">
        <v>12.0</v>
      </c>
      <c r="E10105" s="5">
        <v>1.25</v>
      </c>
      <c r="F10105" s="4">
        <v>18260.0</v>
      </c>
      <c r="G10105" s="6">
        <v>44454.44027777778</v>
      </c>
      <c r="H10105" s="6" t="str">
        <f>VLOOKUP(F10105,'Customer Details'!$A$1:$B$3264,2,0)</f>
        <v>India</v>
      </c>
      <c r="I10105" s="7">
        <f t="shared" si="1"/>
        <v>15</v>
      </c>
      <c r="J10105" s="7">
        <f t="shared" si="2"/>
        <v>15</v>
      </c>
    </row>
    <row r="10106" ht="15.75" customHeight="1">
      <c r="A10106" s="4">
        <v>558862.0</v>
      </c>
      <c r="B10106" s="4" t="s">
        <v>786</v>
      </c>
      <c r="C10106" s="5" t="s">
        <v>787</v>
      </c>
      <c r="D10106" s="5">
        <v>24.0</v>
      </c>
      <c r="E10106" s="5">
        <v>1.95</v>
      </c>
      <c r="F10106" s="4">
        <v>13901.0</v>
      </c>
      <c r="G10106" s="6">
        <v>44565.51736111111</v>
      </c>
      <c r="H10106" s="6" t="str">
        <f>VLOOKUP(F10106,'Customer Details'!$A$1:$B$3264,2,0)</f>
        <v>United Kingdom</v>
      </c>
      <c r="I10106" s="7">
        <f t="shared" si="1"/>
        <v>46.8</v>
      </c>
      <c r="J10106" s="7">
        <f t="shared" si="2"/>
        <v>46.8</v>
      </c>
    </row>
    <row r="10107" ht="15.75" customHeight="1">
      <c r="A10107" s="4">
        <v>560359.0</v>
      </c>
      <c r="B10107" s="4" t="s">
        <v>2237</v>
      </c>
      <c r="C10107" s="5" t="s">
        <v>2238</v>
      </c>
      <c r="D10107" s="5">
        <v>4.0</v>
      </c>
      <c r="E10107" s="5">
        <v>0.19</v>
      </c>
      <c r="F10107" s="4">
        <v>14159.0</v>
      </c>
      <c r="G10107" s="6">
        <v>44579.49097222222</v>
      </c>
      <c r="H10107" s="6" t="str">
        <f>VLOOKUP(F10107,'Customer Details'!$A$1:$B$3264,2,0)</f>
        <v>Australia</v>
      </c>
      <c r="I10107" s="7">
        <f t="shared" si="1"/>
        <v>0.76</v>
      </c>
      <c r="J10107" s="7">
        <f t="shared" si="2"/>
        <v>0.76</v>
      </c>
    </row>
    <row r="10108" ht="15.75" customHeight="1">
      <c r="A10108" s="4">
        <v>547046.0</v>
      </c>
      <c r="B10108" s="4" t="s">
        <v>1576</v>
      </c>
      <c r="C10108" s="5" t="s">
        <v>1577</v>
      </c>
      <c r="D10108" s="5">
        <v>6.0</v>
      </c>
      <c r="E10108" s="5">
        <v>1.95</v>
      </c>
      <c r="F10108" s="4">
        <v>13725.0</v>
      </c>
      <c r="G10108" s="6">
        <v>44459.48819444444</v>
      </c>
      <c r="H10108" s="6" t="str">
        <f>VLOOKUP(F10108,'Customer Details'!$A$1:$B$3264,2,0)</f>
        <v>Australia</v>
      </c>
      <c r="I10108" s="7">
        <f t="shared" si="1"/>
        <v>11.7</v>
      </c>
      <c r="J10108" s="7">
        <f t="shared" si="2"/>
        <v>11.7</v>
      </c>
    </row>
    <row r="10109" ht="15.75" customHeight="1">
      <c r="A10109" s="4">
        <v>558099.0</v>
      </c>
      <c r="B10109" s="4" t="s">
        <v>3788</v>
      </c>
      <c r="C10109" s="5" t="s">
        <v>3789</v>
      </c>
      <c r="D10109" s="5">
        <v>3.0</v>
      </c>
      <c r="E10109" s="5">
        <v>5.95</v>
      </c>
      <c r="F10109" s="4">
        <v>17593.0</v>
      </c>
      <c r="G10109" s="6">
        <v>44556.57291666666</v>
      </c>
      <c r="H10109" s="6" t="str">
        <f>VLOOKUP(F10109,'Customer Details'!$A$1:$B$3264,2,0)</f>
        <v>China</v>
      </c>
      <c r="I10109" s="7">
        <f t="shared" si="1"/>
        <v>17.85</v>
      </c>
      <c r="J10109" s="7">
        <f t="shared" si="2"/>
        <v>17.85</v>
      </c>
    </row>
    <row r="10110" ht="15.75" customHeight="1">
      <c r="A10110" s="4">
        <v>575607.0</v>
      </c>
      <c r="B10110" s="4" t="s">
        <v>85</v>
      </c>
      <c r="C10110" s="5" t="s">
        <v>86</v>
      </c>
      <c r="D10110" s="5">
        <v>1.0</v>
      </c>
      <c r="E10110" s="5">
        <v>2.08</v>
      </c>
      <c r="F10110" s="4">
        <v>14096.0</v>
      </c>
      <c r="G10110" s="6">
        <v>44691.52569444444</v>
      </c>
      <c r="H10110" s="6" t="str">
        <f>VLOOKUP(F10110,'Customer Details'!$A$1:$B$3264,2,0)</f>
        <v>USA</v>
      </c>
      <c r="I10110" s="7">
        <f t="shared" si="1"/>
        <v>2.08</v>
      </c>
      <c r="J10110" s="7">
        <f t="shared" si="2"/>
        <v>2.08</v>
      </c>
    </row>
    <row r="10111" ht="15.75" customHeight="1">
      <c r="A10111" s="4" t="s">
        <v>3761</v>
      </c>
      <c r="B10111" s="4">
        <v>21530.0</v>
      </c>
      <c r="C10111" s="5" t="s">
        <v>3091</v>
      </c>
      <c r="D10111" s="5">
        <v>-1.0</v>
      </c>
      <c r="E10111" s="5">
        <v>0.79</v>
      </c>
      <c r="F10111" s="4">
        <v>14159.0</v>
      </c>
      <c r="G10111" s="6">
        <v>44639.42430555556</v>
      </c>
      <c r="H10111" s="6" t="str">
        <f>VLOOKUP(F10111,'Customer Details'!$A$1:$B$3264,2,0)</f>
        <v>Australia</v>
      </c>
      <c r="I10111" s="7">
        <f t="shared" si="1"/>
        <v>-0.79</v>
      </c>
      <c r="J10111" s="7">
        <f t="shared" si="2"/>
        <v>0.79</v>
      </c>
    </row>
    <row r="10112" ht="15.75" customHeight="1">
      <c r="A10112" s="4">
        <v>564356.0</v>
      </c>
      <c r="B10112" s="4" t="s">
        <v>481</v>
      </c>
      <c r="C10112" s="5" t="s">
        <v>482</v>
      </c>
      <c r="D10112" s="5">
        <v>1.0</v>
      </c>
      <c r="E10112" s="5">
        <v>2.95</v>
      </c>
      <c r="F10112" s="4">
        <v>13969.0</v>
      </c>
      <c r="G10112" s="6">
        <v>44616.65763888889</v>
      </c>
      <c r="H10112" s="6" t="str">
        <f>VLOOKUP(F10112,'Customer Details'!$A$1:$B$3264,2,0)</f>
        <v>USA</v>
      </c>
      <c r="I10112" s="7">
        <f t="shared" si="1"/>
        <v>2.95</v>
      </c>
      <c r="J10112" s="7">
        <f t="shared" si="2"/>
        <v>2.95</v>
      </c>
    </row>
    <row r="10113" ht="15.75" customHeight="1">
      <c r="A10113" s="4">
        <v>540595.0</v>
      </c>
      <c r="B10113" s="4" t="s">
        <v>388</v>
      </c>
      <c r="C10113" s="5" t="s">
        <v>389</v>
      </c>
      <c r="D10113" s="5">
        <v>12.0</v>
      </c>
      <c r="E10113" s="5">
        <v>1.25</v>
      </c>
      <c r="F10113" s="4">
        <v>14321.0</v>
      </c>
      <c r="G10113" s="6">
        <v>44387.48263888889</v>
      </c>
      <c r="H10113" s="6" t="str">
        <f>VLOOKUP(F10113,'Customer Details'!$A$1:$B$3264,2,0)</f>
        <v>USA</v>
      </c>
      <c r="I10113" s="7">
        <f t="shared" si="1"/>
        <v>15</v>
      </c>
      <c r="J10113" s="7">
        <f t="shared" si="2"/>
        <v>15</v>
      </c>
    </row>
    <row r="10114" ht="15.75" customHeight="1">
      <c r="A10114" s="4">
        <v>571909.0</v>
      </c>
      <c r="B10114" s="4" t="s">
        <v>2533</v>
      </c>
      <c r="C10114" s="5" t="s">
        <v>2534</v>
      </c>
      <c r="D10114" s="5">
        <v>1.0</v>
      </c>
      <c r="E10114" s="5">
        <v>8.5</v>
      </c>
      <c r="F10114" s="4">
        <v>15006.0</v>
      </c>
      <c r="G10114" s="6">
        <v>44670.63055555556</v>
      </c>
      <c r="H10114" s="6" t="str">
        <f>VLOOKUP(F10114,'Customer Details'!$A$1:$B$3264,2,0)</f>
        <v>China</v>
      </c>
      <c r="I10114" s="7">
        <f t="shared" si="1"/>
        <v>8.5</v>
      </c>
      <c r="J10114" s="7">
        <f t="shared" si="2"/>
        <v>8.5</v>
      </c>
    </row>
    <row r="10115" ht="15.75" customHeight="1">
      <c r="A10115" s="4" t="s">
        <v>3790</v>
      </c>
      <c r="B10115" s="4">
        <v>22423.0</v>
      </c>
      <c r="C10115" s="5" t="s">
        <v>434</v>
      </c>
      <c r="D10115" s="5">
        <v>-5.0</v>
      </c>
      <c r="E10115" s="5">
        <v>12.75</v>
      </c>
      <c r="F10115" s="4">
        <v>13767.0</v>
      </c>
      <c r="G10115" s="6">
        <v>44691.61666666667</v>
      </c>
      <c r="H10115" s="6" t="str">
        <f>VLOOKUP(F10115,'Customer Details'!$A$1:$B$3264,2,0)</f>
        <v>Australia</v>
      </c>
      <c r="I10115" s="7">
        <f t="shared" si="1"/>
        <v>-63.75</v>
      </c>
      <c r="J10115" s="7">
        <f t="shared" si="2"/>
        <v>63.75</v>
      </c>
    </row>
    <row r="10116" ht="15.75" customHeight="1">
      <c r="A10116" s="4">
        <v>545991.0</v>
      </c>
      <c r="B10116" s="4" t="s">
        <v>1611</v>
      </c>
      <c r="C10116" s="5" t="s">
        <v>1612</v>
      </c>
      <c r="D10116" s="5">
        <v>24.0</v>
      </c>
      <c r="E10116" s="5">
        <v>2.55</v>
      </c>
      <c r="F10116" s="4">
        <v>15311.0</v>
      </c>
      <c r="G10116" s="6">
        <v>44447.55</v>
      </c>
      <c r="H10116" s="6" t="str">
        <f>VLOOKUP(F10116,'Customer Details'!$A$1:$B$3264,2,0)</f>
        <v>USA</v>
      </c>
      <c r="I10116" s="7">
        <f t="shared" si="1"/>
        <v>61.2</v>
      </c>
      <c r="J10116" s="7">
        <f t="shared" si="2"/>
        <v>61.2</v>
      </c>
    </row>
    <row r="10117" ht="15.75" customHeight="1">
      <c r="A10117" s="4">
        <v>537399.0</v>
      </c>
      <c r="B10117" s="4">
        <v>22301.0</v>
      </c>
      <c r="C10117" s="5" t="s">
        <v>3779</v>
      </c>
      <c r="D10117" s="5">
        <v>6.0</v>
      </c>
      <c r="E10117" s="5">
        <v>2.55</v>
      </c>
      <c r="F10117" s="4">
        <v>13030.0</v>
      </c>
      <c r="G10117" s="6">
        <v>44353.60486111111</v>
      </c>
      <c r="H10117" s="6" t="str">
        <f>VLOOKUP(F10117,'Customer Details'!$A$1:$B$3264,2,0)</f>
        <v>India</v>
      </c>
      <c r="I10117" s="7">
        <f t="shared" si="1"/>
        <v>15.3</v>
      </c>
      <c r="J10117" s="7">
        <f t="shared" si="2"/>
        <v>15.3</v>
      </c>
    </row>
    <row r="10118" ht="15.75" customHeight="1">
      <c r="A10118" s="4" t="s">
        <v>1319</v>
      </c>
      <c r="B10118" s="4">
        <v>22637.0</v>
      </c>
      <c r="C10118" s="5" t="s">
        <v>1213</v>
      </c>
      <c r="D10118" s="5">
        <v>-1.0</v>
      </c>
      <c r="E10118" s="5">
        <v>2.55</v>
      </c>
      <c r="F10118" s="4">
        <v>15109.0</v>
      </c>
      <c r="G10118" s="6">
        <v>44482.41180555556</v>
      </c>
      <c r="H10118" s="6" t="str">
        <f>VLOOKUP(F10118,'Customer Details'!$A$1:$B$3264,2,0)</f>
        <v>USA</v>
      </c>
      <c r="I10118" s="7">
        <f t="shared" si="1"/>
        <v>-2.55</v>
      </c>
      <c r="J10118" s="7">
        <f t="shared" si="2"/>
        <v>2.55</v>
      </c>
    </row>
    <row r="10119" ht="15.75" customHeight="1">
      <c r="A10119" s="4">
        <v>565971.0</v>
      </c>
      <c r="B10119" s="4" t="s">
        <v>48</v>
      </c>
      <c r="C10119" s="5" t="s">
        <v>49</v>
      </c>
      <c r="D10119" s="5">
        <v>3.0</v>
      </c>
      <c r="E10119" s="5">
        <v>2.08</v>
      </c>
      <c r="F10119" s="4">
        <v>13571.0</v>
      </c>
      <c r="G10119" s="6">
        <v>44628.47708333333</v>
      </c>
      <c r="H10119" s="6" t="str">
        <f>VLOOKUP(F10119,'Customer Details'!$A$1:$B$3264,2,0)</f>
        <v>India</v>
      </c>
      <c r="I10119" s="7">
        <f t="shared" si="1"/>
        <v>6.24</v>
      </c>
      <c r="J10119" s="7">
        <f t="shared" si="2"/>
        <v>6.24</v>
      </c>
    </row>
    <row r="10120" ht="15.75" customHeight="1">
      <c r="A10120" s="4">
        <v>577473.0</v>
      </c>
      <c r="B10120" s="4">
        <v>21497.0</v>
      </c>
      <c r="C10120" s="5" t="s">
        <v>3791</v>
      </c>
      <c r="D10120" s="5">
        <v>25.0</v>
      </c>
      <c r="E10120" s="5">
        <v>0.42</v>
      </c>
      <c r="F10120" s="4">
        <v>15919.0</v>
      </c>
      <c r="G10120" s="6">
        <v>44701.47777777778</v>
      </c>
      <c r="H10120" s="6" t="str">
        <f>VLOOKUP(F10120,'Customer Details'!$A$1:$B$3264,2,0)</f>
        <v>China</v>
      </c>
      <c r="I10120" s="7">
        <f t="shared" si="1"/>
        <v>10.5</v>
      </c>
      <c r="J10120" s="7">
        <f t="shared" si="2"/>
        <v>10.5</v>
      </c>
    </row>
    <row r="10121" ht="15.75" customHeight="1">
      <c r="A10121" s="4">
        <v>574824.0</v>
      </c>
      <c r="B10121" s="4" t="s">
        <v>511</v>
      </c>
      <c r="C10121" s="5" t="s">
        <v>512</v>
      </c>
      <c r="D10121" s="5">
        <v>6.0</v>
      </c>
      <c r="E10121" s="5">
        <v>5.95</v>
      </c>
      <c r="F10121" s="4">
        <v>13097.0</v>
      </c>
      <c r="G10121" s="6">
        <v>44688.44652777778</v>
      </c>
      <c r="H10121" s="6" t="str">
        <f>VLOOKUP(F10121,'Customer Details'!$A$1:$B$3264,2,0)</f>
        <v>India</v>
      </c>
      <c r="I10121" s="7">
        <f t="shared" si="1"/>
        <v>35.7</v>
      </c>
      <c r="J10121" s="7">
        <f t="shared" si="2"/>
        <v>35.7</v>
      </c>
    </row>
    <row r="10122" ht="15.75" customHeight="1">
      <c r="A10122" s="4">
        <v>549188.0</v>
      </c>
      <c r="B10122" s="4" t="s">
        <v>404</v>
      </c>
      <c r="C10122" s="5" t="s">
        <v>405</v>
      </c>
      <c r="D10122" s="5">
        <v>25.0</v>
      </c>
      <c r="E10122" s="5">
        <v>0.42</v>
      </c>
      <c r="F10122" s="4">
        <v>13731.0</v>
      </c>
      <c r="G10122" s="6">
        <v>44476.42361111111</v>
      </c>
      <c r="H10122" s="6" t="str">
        <f>VLOOKUP(F10122,'Customer Details'!$A$1:$B$3264,2,0)</f>
        <v>USA</v>
      </c>
      <c r="I10122" s="7">
        <f t="shared" si="1"/>
        <v>10.5</v>
      </c>
      <c r="J10122" s="7">
        <f t="shared" si="2"/>
        <v>10.5</v>
      </c>
    </row>
    <row r="10123" ht="15.75" customHeight="1">
      <c r="A10123" s="4">
        <v>567906.0</v>
      </c>
      <c r="B10123" s="4" t="s">
        <v>138</v>
      </c>
      <c r="C10123" s="5" t="s">
        <v>139</v>
      </c>
      <c r="D10123" s="5">
        <v>12.0</v>
      </c>
      <c r="E10123" s="5">
        <v>4.15</v>
      </c>
      <c r="F10123" s="4">
        <v>14113.0</v>
      </c>
      <c r="G10123" s="6">
        <v>44642.69861111111</v>
      </c>
      <c r="H10123" s="6" t="str">
        <f>VLOOKUP(F10123,'Customer Details'!$A$1:$B$3264,2,0)</f>
        <v>United Kingdom</v>
      </c>
      <c r="I10123" s="7">
        <f t="shared" si="1"/>
        <v>49.8</v>
      </c>
      <c r="J10123" s="7">
        <f t="shared" si="2"/>
        <v>49.8</v>
      </c>
    </row>
    <row r="10124" ht="15.75" customHeight="1">
      <c r="A10124" s="4">
        <v>577938.0</v>
      </c>
      <c r="B10124" s="4">
        <v>23378.0</v>
      </c>
      <c r="C10124" s="5" t="s">
        <v>2367</v>
      </c>
      <c r="D10124" s="5">
        <v>2.0</v>
      </c>
      <c r="E10124" s="5">
        <v>0.39</v>
      </c>
      <c r="F10124" s="4">
        <v>15525.0</v>
      </c>
      <c r="G10124" s="6">
        <v>44703.50486111111</v>
      </c>
      <c r="H10124" s="6" t="str">
        <f>VLOOKUP(F10124,'Customer Details'!$A$1:$B$3264,2,0)</f>
        <v>United Kingdom</v>
      </c>
      <c r="I10124" s="7">
        <f t="shared" si="1"/>
        <v>0.78</v>
      </c>
      <c r="J10124" s="7">
        <f t="shared" si="2"/>
        <v>0.78</v>
      </c>
    </row>
    <row r="10125" ht="15.75" customHeight="1">
      <c r="A10125" s="4">
        <v>538374.0</v>
      </c>
      <c r="B10125" s="4" t="s">
        <v>38</v>
      </c>
      <c r="C10125" s="5" t="s">
        <v>39</v>
      </c>
      <c r="D10125" s="5">
        <v>2.0</v>
      </c>
      <c r="E10125" s="5">
        <v>2.95</v>
      </c>
      <c r="F10125" s="4">
        <v>14159.0</v>
      </c>
      <c r="G10125" s="6">
        <v>44359.47013888889</v>
      </c>
      <c r="H10125" s="6" t="str">
        <f>VLOOKUP(F10125,'Customer Details'!$A$1:$B$3264,2,0)</f>
        <v>Australia</v>
      </c>
      <c r="I10125" s="7">
        <f t="shared" si="1"/>
        <v>5.9</v>
      </c>
      <c r="J10125" s="7">
        <f t="shared" si="2"/>
        <v>5.9</v>
      </c>
    </row>
    <row r="10126" ht="15.75" customHeight="1">
      <c r="A10126" s="4">
        <v>561050.0</v>
      </c>
      <c r="B10126" s="4" t="s">
        <v>788</v>
      </c>
      <c r="C10126" s="5" t="s">
        <v>789</v>
      </c>
      <c r="D10126" s="5">
        <v>24.0</v>
      </c>
      <c r="E10126" s="5">
        <v>0.79</v>
      </c>
      <c r="F10126" s="4">
        <v>16558.0</v>
      </c>
      <c r="G10126" s="6">
        <v>44585.54583333333</v>
      </c>
      <c r="H10126" s="6" t="str">
        <f>VLOOKUP(F10126,'Customer Details'!$A$1:$B$3264,2,0)</f>
        <v>China</v>
      </c>
      <c r="I10126" s="7">
        <f t="shared" si="1"/>
        <v>18.96</v>
      </c>
      <c r="J10126" s="7">
        <f t="shared" si="2"/>
        <v>18.96</v>
      </c>
    </row>
    <row r="10127" ht="15.75" customHeight="1">
      <c r="A10127" s="4">
        <v>543631.0</v>
      </c>
      <c r="B10127" s="4" t="s">
        <v>515</v>
      </c>
      <c r="C10127" s="5" t="s">
        <v>516</v>
      </c>
      <c r="D10127" s="5">
        <v>1.0</v>
      </c>
      <c r="E10127" s="5">
        <v>4.25</v>
      </c>
      <c r="F10127" s="4">
        <v>14081.0</v>
      </c>
      <c r="G10127" s="6">
        <v>44418.67847222222</v>
      </c>
      <c r="H10127" s="6" t="str">
        <f>VLOOKUP(F10127,'Customer Details'!$A$1:$B$3264,2,0)</f>
        <v>India</v>
      </c>
      <c r="I10127" s="7">
        <f t="shared" si="1"/>
        <v>4.25</v>
      </c>
      <c r="J10127" s="7">
        <f t="shared" si="2"/>
        <v>4.25</v>
      </c>
    </row>
    <row r="10128" ht="15.75" customHeight="1">
      <c r="A10128" s="4">
        <v>544673.0</v>
      </c>
      <c r="B10128" s="4" t="s">
        <v>46</v>
      </c>
      <c r="C10128" s="5" t="s">
        <v>47</v>
      </c>
      <c r="D10128" s="5">
        <v>25.0</v>
      </c>
      <c r="E10128" s="5">
        <v>0.42</v>
      </c>
      <c r="F10128" s="4">
        <v>13421.0</v>
      </c>
      <c r="G10128" s="6">
        <v>44430.65694444445</v>
      </c>
      <c r="H10128" s="6" t="str">
        <f>VLOOKUP(F10128,'Customer Details'!$A$1:$B$3264,2,0)</f>
        <v>United Kingdom</v>
      </c>
      <c r="I10128" s="7">
        <f t="shared" si="1"/>
        <v>10.5</v>
      </c>
      <c r="J10128" s="7">
        <f t="shared" si="2"/>
        <v>10.5</v>
      </c>
    </row>
    <row r="10129" ht="15.75" customHeight="1">
      <c r="A10129" s="4" t="s">
        <v>3792</v>
      </c>
      <c r="B10129" s="4">
        <v>23225.0</v>
      </c>
      <c r="C10129" s="5" t="s">
        <v>654</v>
      </c>
      <c r="D10129" s="5">
        <v>-12.0</v>
      </c>
      <c r="E10129" s="5">
        <v>0.83</v>
      </c>
      <c r="F10129" s="4">
        <v>16637.0</v>
      </c>
      <c r="G10129" s="6">
        <v>44685.44166666667</v>
      </c>
      <c r="H10129" s="6" t="str">
        <f>VLOOKUP(F10129,'Customer Details'!$A$1:$B$3264,2,0)</f>
        <v>United Kingdom</v>
      </c>
      <c r="I10129" s="7">
        <f t="shared" si="1"/>
        <v>-9.96</v>
      </c>
      <c r="J10129" s="7">
        <f t="shared" si="2"/>
        <v>9.96</v>
      </c>
    </row>
    <row r="10130" ht="15.75" customHeight="1">
      <c r="A10130" s="4">
        <v>574660.0</v>
      </c>
      <c r="B10130" s="4" t="s">
        <v>457</v>
      </c>
      <c r="C10130" s="5" t="s">
        <v>458</v>
      </c>
      <c r="D10130" s="5">
        <v>1.0</v>
      </c>
      <c r="E10130" s="5">
        <v>1.25</v>
      </c>
      <c r="F10130" s="4">
        <v>15407.0</v>
      </c>
      <c r="G10130" s="6">
        <v>44687.49652777778</v>
      </c>
      <c r="H10130" s="6" t="str">
        <f>VLOOKUP(F10130,'Customer Details'!$A$1:$B$3264,2,0)</f>
        <v>USA</v>
      </c>
      <c r="I10130" s="7">
        <f t="shared" si="1"/>
        <v>1.25</v>
      </c>
      <c r="J10130" s="7">
        <f t="shared" si="2"/>
        <v>1.25</v>
      </c>
    </row>
    <row r="10131" ht="15.75" customHeight="1">
      <c r="A10131" s="4">
        <v>553488.0</v>
      </c>
      <c r="B10131" s="4" t="s">
        <v>75</v>
      </c>
      <c r="C10131" s="5" t="s">
        <v>76</v>
      </c>
      <c r="D10131" s="5">
        <v>1.0</v>
      </c>
      <c r="E10131" s="5">
        <v>5.45</v>
      </c>
      <c r="F10131" s="4">
        <v>18043.0</v>
      </c>
      <c r="G10131" s="6">
        <v>44517.52777777778</v>
      </c>
      <c r="H10131" s="6" t="str">
        <f>VLOOKUP(F10131,'Customer Details'!$A$1:$B$3264,2,0)</f>
        <v>USA</v>
      </c>
      <c r="I10131" s="7">
        <f t="shared" si="1"/>
        <v>5.45</v>
      </c>
      <c r="J10131" s="7">
        <f t="shared" si="2"/>
        <v>5.45</v>
      </c>
    </row>
    <row r="10132" ht="15.75" customHeight="1">
      <c r="A10132" s="4">
        <v>564302.0</v>
      </c>
      <c r="B10132" s="4" t="s">
        <v>56</v>
      </c>
      <c r="C10132" s="5" t="s">
        <v>57</v>
      </c>
      <c r="D10132" s="5">
        <v>12.0</v>
      </c>
      <c r="E10132" s="5">
        <v>0.79</v>
      </c>
      <c r="F10132" s="4">
        <v>15932.0</v>
      </c>
      <c r="G10132" s="6">
        <v>44616.5</v>
      </c>
      <c r="H10132" s="6" t="str">
        <f>VLOOKUP(F10132,'Customer Details'!$A$1:$B$3264,2,0)</f>
        <v>China</v>
      </c>
      <c r="I10132" s="7">
        <f t="shared" si="1"/>
        <v>9.48</v>
      </c>
      <c r="J10132" s="7">
        <f t="shared" si="2"/>
        <v>9.48</v>
      </c>
    </row>
    <row r="10133" ht="15.75" customHeight="1">
      <c r="A10133" s="4" t="s">
        <v>555</v>
      </c>
      <c r="B10133" s="4">
        <v>23207.0</v>
      </c>
      <c r="C10133" s="5" t="s">
        <v>1419</v>
      </c>
      <c r="D10133" s="5">
        <v>-9.0</v>
      </c>
      <c r="E10133" s="5">
        <v>1.65</v>
      </c>
      <c r="F10133" s="4">
        <v>13113.0</v>
      </c>
      <c r="G10133" s="6">
        <v>44660.53888888889</v>
      </c>
      <c r="H10133" s="6" t="str">
        <f>VLOOKUP(F10133,'Customer Details'!$A$1:$B$3264,2,0)</f>
        <v>USA</v>
      </c>
      <c r="I10133" s="7">
        <f t="shared" si="1"/>
        <v>-14.85</v>
      </c>
      <c r="J10133" s="7">
        <f t="shared" si="2"/>
        <v>14.85</v>
      </c>
    </row>
    <row r="10134" ht="15.75" customHeight="1">
      <c r="A10134" s="4">
        <v>574720.0</v>
      </c>
      <c r="B10134" s="4" t="s">
        <v>165</v>
      </c>
      <c r="C10134" s="5" t="s">
        <v>166</v>
      </c>
      <c r="D10134" s="5">
        <v>2.0</v>
      </c>
      <c r="E10134" s="5">
        <v>1.25</v>
      </c>
      <c r="F10134" s="4">
        <v>14547.0</v>
      </c>
      <c r="G10134" s="6">
        <v>44687.61041666667</v>
      </c>
      <c r="H10134" s="6" t="str">
        <f>VLOOKUP(F10134,'Customer Details'!$A$1:$B$3264,2,0)</f>
        <v>United Kingdom</v>
      </c>
      <c r="I10134" s="7">
        <f t="shared" si="1"/>
        <v>2.5</v>
      </c>
      <c r="J10134" s="7">
        <f t="shared" si="2"/>
        <v>2.5</v>
      </c>
    </row>
    <row r="10135" ht="15.75" customHeight="1">
      <c r="A10135" s="4">
        <v>550318.0</v>
      </c>
      <c r="B10135" s="4" t="s">
        <v>419</v>
      </c>
      <c r="C10135" s="5" t="s">
        <v>420</v>
      </c>
      <c r="D10135" s="5">
        <v>3.0</v>
      </c>
      <c r="E10135" s="5">
        <v>1.25</v>
      </c>
      <c r="F10135" s="4">
        <v>16085.0</v>
      </c>
      <c r="G10135" s="6">
        <v>44486.51736111111</v>
      </c>
      <c r="H10135" s="6" t="str">
        <f>VLOOKUP(F10135,'Customer Details'!$A$1:$B$3264,2,0)</f>
        <v>Australia</v>
      </c>
      <c r="I10135" s="7">
        <f t="shared" si="1"/>
        <v>3.75</v>
      </c>
      <c r="J10135" s="7">
        <f t="shared" si="2"/>
        <v>3.75</v>
      </c>
    </row>
    <row r="10136" ht="15.75" customHeight="1">
      <c r="A10136" s="4" t="s">
        <v>3793</v>
      </c>
      <c r="B10136" s="4">
        <v>22556.0</v>
      </c>
      <c r="C10136" s="5" t="s">
        <v>1686</v>
      </c>
      <c r="D10136" s="5">
        <v>-6.0</v>
      </c>
      <c r="E10136" s="5">
        <v>1.65</v>
      </c>
      <c r="F10136" s="4">
        <v>17193.0</v>
      </c>
      <c r="G10136" s="6">
        <v>44682.41041666667</v>
      </c>
      <c r="H10136" s="6" t="str">
        <f>VLOOKUP(F10136,'Customer Details'!$A$1:$B$3264,2,0)</f>
        <v>USA</v>
      </c>
      <c r="I10136" s="7">
        <f t="shared" si="1"/>
        <v>-9.9</v>
      </c>
      <c r="J10136" s="7">
        <f t="shared" si="2"/>
        <v>9.9</v>
      </c>
    </row>
    <row r="10137" ht="15.75" customHeight="1">
      <c r="A10137" s="4">
        <v>578261.0</v>
      </c>
      <c r="B10137" s="4" t="s">
        <v>40</v>
      </c>
      <c r="C10137" s="5" t="s">
        <v>41</v>
      </c>
      <c r="D10137" s="5">
        <v>24.0</v>
      </c>
      <c r="E10137" s="5">
        <v>2.55</v>
      </c>
      <c r="F10137" s="4">
        <v>14216.0</v>
      </c>
      <c r="G10137" s="6">
        <v>44704.55833333333</v>
      </c>
      <c r="H10137" s="6" t="str">
        <f>VLOOKUP(F10137,'Customer Details'!$A$1:$B$3264,2,0)</f>
        <v>USA</v>
      </c>
      <c r="I10137" s="7">
        <f t="shared" si="1"/>
        <v>61.2</v>
      </c>
      <c r="J10137" s="7">
        <f t="shared" si="2"/>
        <v>61.2</v>
      </c>
    </row>
    <row r="10138" ht="15.75" customHeight="1">
      <c r="A10138" s="4">
        <v>564363.0</v>
      </c>
      <c r="B10138" s="4" t="s">
        <v>530</v>
      </c>
      <c r="C10138" s="5" t="s">
        <v>531</v>
      </c>
      <c r="D10138" s="5">
        <v>4.0</v>
      </c>
      <c r="E10138" s="5">
        <v>3.75</v>
      </c>
      <c r="F10138" s="4">
        <v>15434.0</v>
      </c>
      <c r="G10138" s="6">
        <v>44616.68263888889</v>
      </c>
      <c r="H10138" s="6" t="str">
        <f>VLOOKUP(F10138,'Customer Details'!$A$1:$B$3264,2,0)</f>
        <v>USA</v>
      </c>
      <c r="I10138" s="7">
        <f t="shared" si="1"/>
        <v>15</v>
      </c>
      <c r="J10138" s="7">
        <f t="shared" si="2"/>
        <v>15</v>
      </c>
    </row>
    <row r="10139" ht="15.75" customHeight="1">
      <c r="A10139" s="4" t="s">
        <v>3794</v>
      </c>
      <c r="B10139" s="4">
        <v>22960.0</v>
      </c>
      <c r="C10139" s="5" t="s">
        <v>21</v>
      </c>
      <c r="D10139" s="5">
        <v>-1.0</v>
      </c>
      <c r="E10139" s="5">
        <v>4.25</v>
      </c>
      <c r="F10139" s="4">
        <v>16558.0</v>
      </c>
      <c r="G10139" s="6">
        <v>44418.66041666667</v>
      </c>
      <c r="H10139" s="6" t="str">
        <f>VLOOKUP(F10139,'Customer Details'!$A$1:$B$3264,2,0)</f>
        <v>China</v>
      </c>
      <c r="I10139" s="7">
        <f t="shared" si="1"/>
        <v>-4.25</v>
      </c>
      <c r="J10139" s="7">
        <f t="shared" si="2"/>
        <v>4.25</v>
      </c>
    </row>
    <row r="10140" ht="15.75" customHeight="1">
      <c r="A10140" s="4">
        <v>547664.0</v>
      </c>
      <c r="B10140" s="4" t="s">
        <v>278</v>
      </c>
      <c r="C10140" s="5" t="s">
        <v>279</v>
      </c>
      <c r="D10140" s="5">
        <v>24.0</v>
      </c>
      <c r="E10140" s="5">
        <v>0.42</v>
      </c>
      <c r="F10140" s="4">
        <v>13069.0</v>
      </c>
      <c r="G10140" s="6">
        <v>44463.55277777778</v>
      </c>
      <c r="H10140" s="6" t="str">
        <f>VLOOKUP(F10140,'Customer Details'!$A$1:$B$3264,2,0)</f>
        <v>China</v>
      </c>
      <c r="I10140" s="7">
        <f t="shared" si="1"/>
        <v>10.08</v>
      </c>
      <c r="J10140" s="7">
        <f t="shared" si="2"/>
        <v>10.08</v>
      </c>
    </row>
    <row r="10141" ht="15.75" customHeight="1">
      <c r="A10141" s="4" t="s">
        <v>3795</v>
      </c>
      <c r="B10141" s="4">
        <v>23146.0</v>
      </c>
      <c r="C10141" s="5" t="s">
        <v>1248</v>
      </c>
      <c r="D10141" s="5">
        <v>-1.0</v>
      </c>
      <c r="E10141" s="5">
        <v>3.29</v>
      </c>
      <c r="F10141" s="4">
        <v>14194.0</v>
      </c>
      <c r="G10141" s="6">
        <v>44524.73055555556</v>
      </c>
      <c r="H10141" s="6" t="str">
        <f>VLOOKUP(F10141,'Customer Details'!$A$1:$B$3264,2,0)</f>
        <v>India</v>
      </c>
      <c r="I10141" s="7">
        <f t="shared" si="1"/>
        <v>-3.29</v>
      </c>
      <c r="J10141" s="7">
        <f t="shared" si="2"/>
        <v>3.29</v>
      </c>
    </row>
    <row r="10142" ht="15.75" customHeight="1">
      <c r="A10142" s="4">
        <v>538849.0</v>
      </c>
      <c r="B10142" s="4" t="s">
        <v>941</v>
      </c>
      <c r="C10142" s="5" t="s">
        <v>942</v>
      </c>
      <c r="D10142" s="5">
        <v>1.0</v>
      </c>
      <c r="E10142" s="5">
        <v>7.95</v>
      </c>
      <c r="F10142" s="4">
        <v>14415.0</v>
      </c>
      <c r="G10142" s="6">
        <v>44361.56319444445</v>
      </c>
      <c r="H10142" s="6" t="str">
        <f>VLOOKUP(F10142,'Customer Details'!$A$1:$B$3264,2,0)</f>
        <v>United Kingdom</v>
      </c>
      <c r="I10142" s="7">
        <f t="shared" si="1"/>
        <v>7.95</v>
      </c>
      <c r="J10142" s="7">
        <f t="shared" si="2"/>
        <v>7.95</v>
      </c>
    </row>
    <row r="10143" ht="15.75" customHeight="1">
      <c r="A10143" s="4">
        <v>575215.0</v>
      </c>
      <c r="B10143" s="4">
        <v>21259.0</v>
      </c>
      <c r="C10143" s="5" t="s">
        <v>3733</v>
      </c>
      <c r="D10143" s="5">
        <v>4.0</v>
      </c>
      <c r="E10143" s="5">
        <v>5.95</v>
      </c>
      <c r="F10143" s="4">
        <v>18109.0</v>
      </c>
      <c r="G10143" s="6">
        <v>44690.46111111111</v>
      </c>
      <c r="H10143" s="6" t="str">
        <f>VLOOKUP(F10143,'Customer Details'!$A$1:$B$3264,2,0)</f>
        <v>India</v>
      </c>
      <c r="I10143" s="7">
        <f t="shared" si="1"/>
        <v>23.8</v>
      </c>
      <c r="J10143" s="7">
        <f t="shared" si="2"/>
        <v>23.8</v>
      </c>
    </row>
    <row r="10144" ht="15.75" customHeight="1">
      <c r="A10144" s="4" t="s">
        <v>591</v>
      </c>
      <c r="B10144" s="4">
        <v>23201.0</v>
      </c>
      <c r="C10144" s="5" t="s">
        <v>1865</v>
      </c>
      <c r="D10144" s="5">
        <v>-10.0</v>
      </c>
      <c r="E10144" s="5">
        <v>2.08</v>
      </c>
      <c r="F10144" s="4">
        <v>14665.0</v>
      </c>
      <c r="G10144" s="6">
        <v>44661.49583333333</v>
      </c>
      <c r="H10144" s="6" t="str">
        <f>VLOOKUP(F10144,'Customer Details'!$A$1:$B$3264,2,0)</f>
        <v>United Kingdom</v>
      </c>
      <c r="I10144" s="7">
        <f t="shared" si="1"/>
        <v>-20.8</v>
      </c>
      <c r="J10144" s="7">
        <f t="shared" si="2"/>
        <v>20.8</v>
      </c>
    </row>
    <row r="10145" ht="15.75" customHeight="1">
      <c r="A10145" s="4" t="s">
        <v>327</v>
      </c>
      <c r="B10145" s="4">
        <v>23274.0</v>
      </c>
      <c r="C10145" s="5" t="s">
        <v>3796</v>
      </c>
      <c r="D10145" s="5">
        <v>-1.0</v>
      </c>
      <c r="E10145" s="5">
        <v>1.65</v>
      </c>
      <c r="F10145" s="4">
        <v>15786.0</v>
      </c>
      <c r="G10145" s="6">
        <v>44678.45347222222</v>
      </c>
      <c r="H10145" s="6" t="str">
        <f>VLOOKUP(F10145,'Customer Details'!$A$1:$B$3264,2,0)</f>
        <v>United Kingdom</v>
      </c>
      <c r="I10145" s="7">
        <f t="shared" si="1"/>
        <v>-1.65</v>
      </c>
      <c r="J10145" s="7">
        <f t="shared" si="2"/>
        <v>1.65</v>
      </c>
    </row>
    <row r="10146" ht="15.75" customHeight="1">
      <c r="A10146" s="4">
        <v>540172.0</v>
      </c>
      <c r="B10146" s="4" t="s">
        <v>185</v>
      </c>
      <c r="C10146" s="5" t="s">
        <v>186</v>
      </c>
      <c r="D10146" s="5">
        <v>1.0</v>
      </c>
      <c r="E10146" s="5">
        <v>1.69</v>
      </c>
      <c r="F10146" s="4">
        <v>18109.0</v>
      </c>
      <c r="G10146" s="6">
        <v>44382.52013888889</v>
      </c>
      <c r="H10146" s="6" t="str">
        <f>VLOOKUP(F10146,'Customer Details'!$A$1:$B$3264,2,0)</f>
        <v>India</v>
      </c>
      <c r="I10146" s="7">
        <f t="shared" si="1"/>
        <v>1.69</v>
      </c>
      <c r="J10146" s="7">
        <f t="shared" si="2"/>
        <v>1.69</v>
      </c>
    </row>
    <row r="10147" ht="15.75" customHeight="1">
      <c r="A10147" s="4">
        <v>566297.0</v>
      </c>
      <c r="B10147" s="4">
        <v>20713.0</v>
      </c>
      <c r="C10147" s="5" t="s">
        <v>3670</v>
      </c>
      <c r="D10147" s="5">
        <v>1.0</v>
      </c>
      <c r="E10147" s="5">
        <v>2.08</v>
      </c>
      <c r="F10147" s="4">
        <v>16794.0</v>
      </c>
      <c r="G10147" s="6">
        <v>44631.65972222222</v>
      </c>
      <c r="H10147" s="6" t="str">
        <f>VLOOKUP(F10147,'Customer Details'!$A$1:$B$3264,2,0)</f>
        <v>China</v>
      </c>
      <c r="I10147" s="7">
        <f t="shared" si="1"/>
        <v>2.08</v>
      </c>
      <c r="J10147" s="7">
        <f t="shared" si="2"/>
        <v>2.08</v>
      </c>
    </row>
    <row r="10148" ht="15.75" customHeight="1">
      <c r="A10148" s="4">
        <v>548554.0</v>
      </c>
      <c r="B10148" s="4" t="s">
        <v>119</v>
      </c>
      <c r="C10148" s="5" t="s">
        <v>120</v>
      </c>
      <c r="D10148" s="5">
        <v>72.0</v>
      </c>
      <c r="E10148" s="5">
        <v>0.42</v>
      </c>
      <c r="F10148" s="4">
        <v>13694.0</v>
      </c>
      <c r="G10148" s="6">
        <v>44470.38819444444</v>
      </c>
      <c r="H10148" s="6" t="str">
        <f>VLOOKUP(F10148,'Customer Details'!$A$1:$B$3264,2,0)</f>
        <v>USA</v>
      </c>
      <c r="I10148" s="7">
        <f t="shared" si="1"/>
        <v>30.24</v>
      </c>
      <c r="J10148" s="7">
        <f t="shared" si="2"/>
        <v>30.24</v>
      </c>
    </row>
    <row r="10149" ht="15.75" customHeight="1">
      <c r="A10149" s="4">
        <v>546982.0</v>
      </c>
      <c r="B10149" s="4" t="s">
        <v>260</v>
      </c>
      <c r="C10149" s="5" t="s">
        <v>261</v>
      </c>
      <c r="D10149" s="5">
        <v>1.0</v>
      </c>
      <c r="E10149" s="5">
        <v>2.1</v>
      </c>
      <c r="F10149" s="4">
        <v>15483.0</v>
      </c>
      <c r="G10149" s="6">
        <v>44457.51805555556</v>
      </c>
      <c r="H10149" s="6" t="str">
        <f>VLOOKUP(F10149,'Customer Details'!$A$1:$B$3264,2,0)</f>
        <v>Australia</v>
      </c>
      <c r="I10149" s="7">
        <f t="shared" si="1"/>
        <v>2.1</v>
      </c>
      <c r="J10149" s="7">
        <f t="shared" si="2"/>
        <v>2.1</v>
      </c>
    </row>
    <row r="10150" ht="15.75" customHeight="1">
      <c r="A10150" s="4">
        <v>571286.0</v>
      </c>
      <c r="B10150" s="4" t="s">
        <v>59</v>
      </c>
      <c r="C10150" s="5" t="s">
        <v>60</v>
      </c>
      <c r="D10150" s="5">
        <v>2.0</v>
      </c>
      <c r="E10150" s="5">
        <v>4.95</v>
      </c>
      <c r="F10150" s="4">
        <v>14547.0</v>
      </c>
      <c r="G10150" s="6">
        <v>44667.60763888889</v>
      </c>
      <c r="H10150" s="6" t="str">
        <f>VLOOKUP(F10150,'Customer Details'!$A$1:$B$3264,2,0)</f>
        <v>United Kingdom</v>
      </c>
      <c r="I10150" s="7">
        <f t="shared" si="1"/>
        <v>9.9</v>
      </c>
      <c r="J10150" s="7">
        <f t="shared" si="2"/>
        <v>9.9</v>
      </c>
    </row>
    <row r="10151" ht="15.75" customHeight="1">
      <c r="A10151" s="4" t="s">
        <v>3797</v>
      </c>
      <c r="B10151" s="4">
        <v>22526.0</v>
      </c>
      <c r="C10151" s="5" t="s">
        <v>3798</v>
      </c>
      <c r="D10151" s="5">
        <v>-1.0</v>
      </c>
      <c r="E10151" s="5">
        <v>12.75</v>
      </c>
      <c r="F10151" s="4">
        <v>14087.0</v>
      </c>
      <c r="G10151" s="6">
        <v>44719.51944444444</v>
      </c>
      <c r="H10151" s="6" t="str">
        <f>VLOOKUP(F10151,'Customer Details'!$A$1:$B$3264,2,0)</f>
        <v>China</v>
      </c>
      <c r="I10151" s="7">
        <f t="shared" si="1"/>
        <v>-12.75</v>
      </c>
      <c r="J10151" s="7">
        <f t="shared" si="2"/>
        <v>12.75</v>
      </c>
    </row>
    <row r="10152" ht="15.75" customHeight="1">
      <c r="A10152" s="4">
        <v>569360.0</v>
      </c>
      <c r="B10152" s="4" t="s">
        <v>46</v>
      </c>
      <c r="C10152" s="5" t="s">
        <v>47</v>
      </c>
      <c r="D10152" s="5">
        <v>1.0</v>
      </c>
      <c r="E10152" s="5">
        <v>9.95</v>
      </c>
      <c r="F10152" s="4">
        <v>14653.0</v>
      </c>
      <c r="G10152" s="6">
        <v>44654.62430555555</v>
      </c>
      <c r="H10152" s="6" t="str">
        <f>VLOOKUP(F10152,'Customer Details'!$A$1:$B$3264,2,0)</f>
        <v>China</v>
      </c>
      <c r="I10152" s="7">
        <f t="shared" si="1"/>
        <v>9.95</v>
      </c>
      <c r="J10152" s="7">
        <f t="shared" si="2"/>
        <v>9.95</v>
      </c>
    </row>
    <row r="10153" ht="15.75" customHeight="1">
      <c r="A10153" s="4" t="s">
        <v>1286</v>
      </c>
      <c r="B10153" s="4">
        <v>21232.0</v>
      </c>
      <c r="C10153" s="5" t="s">
        <v>84</v>
      </c>
      <c r="D10153" s="5">
        <v>-1.0</v>
      </c>
      <c r="E10153" s="5">
        <v>1.06</v>
      </c>
      <c r="F10153" s="4">
        <v>17511.0</v>
      </c>
      <c r="G10153" s="6">
        <v>44600.60555555556</v>
      </c>
      <c r="H10153" s="6" t="str">
        <f>VLOOKUP(F10153,'Customer Details'!$A$1:$B$3264,2,0)</f>
        <v>United Kingdom</v>
      </c>
      <c r="I10153" s="7">
        <f t="shared" si="1"/>
        <v>-1.06</v>
      </c>
      <c r="J10153" s="7">
        <f t="shared" si="2"/>
        <v>1.06</v>
      </c>
    </row>
    <row r="10154" ht="15.75" customHeight="1">
      <c r="A10154" s="4">
        <v>570719.0</v>
      </c>
      <c r="B10154" s="4" t="s">
        <v>237</v>
      </c>
      <c r="C10154" s="5" t="s">
        <v>238</v>
      </c>
      <c r="D10154" s="5">
        <v>2.0</v>
      </c>
      <c r="E10154" s="5">
        <v>2.55</v>
      </c>
      <c r="F10154" s="4">
        <v>17913.0</v>
      </c>
      <c r="G10154" s="6">
        <v>44663.44791666666</v>
      </c>
      <c r="H10154" s="6" t="str">
        <f>VLOOKUP(F10154,'Customer Details'!$A$1:$B$3264,2,0)</f>
        <v>Australia</v>
      </c>
      <c r="I10154" s="7">
        <f t="shared" si="1"/>
        <v>5.1</v>
      </c>
      <c r="J10154" s="7">
        <f t="shared" si="2"/>
        <v>5.1</v>
      </c>
    </row>
    <row r="10155" ht="15.75" customHeight="1">
      <c r="A10155" s="4">
        <v>574247.0</v>
      </c>
      <c r="B10155" s="4" t="s">
        <v>551</v>
      </c>
      <c r="C10155" s="5" t="s">
        <v>552</v>
      </c>
      <c r="D10155" s="5">
        <v>4.0</v>
      </c>
      <c r="E10155" s="5">
        <v>4.25</v>
      </c>
      <c r="F10155" s="4">
        <v>13168.0</v>
      </c>
      <c r="G10155" s="6">
        <v>44684.53888888889</v>
      </c>
      <c r="H10155" s="6" t="str">
        <f>VLOOKUP(F10155,'Customer Details'!$A$1:$B$3264,2,0)</f>
        <v>Australia</v>
      </c>
      <c r="I10155" s="7">
        <f t="shared" si="1"/>
        <v>17</v>
      </c>
      <c r="J10155" s="7">
        <f t="shared" si="2"/>
        <v>17</v>
      </c>
    </row>
    <row r="10156" ht="15.75" customHeight="1">
      <c r="A10156" s="4">
        <v>539993.0</v>
      </c>
      <c r="B10156" s="4" t="s">
        <v>48</v>
      </c>
      <c r="C10156" s="5" t="s">
        <v>49</v>
      </c>
      <c r="D10156" s="5">
        <v>10.0</v>
      </c>
      <c r="E10156" s="5">
        <v>1.95</v>
      </c>
      <c r="F10156" s="4">
        <v>13313.0</v>
      </c>
      <c r="G10156" s="6">
        <v>44381.41666666666</v>
      </c>
      <c r="H10156" s="6" t="str">
        <f>VLOOKUP(F10156,'Customer Details'!$A$1:$B$3264,2,0)</f>
        <v>United Kingdom</v>
      </c>
      <c r="I10156" s="7">
        <f t="shared" si="1"/>
        <v>19.5</v>
      </c>
      <c r="J10156" s="7">
        <f t="shared" si="2"/>
        <v>19.5</v>
      </c>
    </row>
    <row r="10157" ht="15.75" customHeight="1">
      <c r="A10157" s="4">
        <v>562538.0</v>
      </c>
      <c r="B10157" s="4" t="s">
        <v>491</v>
      </c>
      <c r="C10157" s="5" t="s">
        <v>492</v>
      </c>
      <c r="D10157" s="5">
        <v>10.0</v>
      </c>
      <c r="E10157" s="5">
        <v>6.75</v>
      </c>
      <c r="F10157" s="4">
        <v>15505.0</v>
      </c>
      <c r="G10157" s="6">
        <v>44597.62986111111</v>
      </c>
      <c r="H10157" s="6" t="str">
        <f>VLOOKUP(F10157,'Customer Details'!$A$1:$B$3264,2,0)</f>
        <v>China</v>
      </c>
      <c r="I10157" s="7">
        <f t="shared" si="1"/>
        <v>67.5</v>
      </c>
      <c r="J10157" s="7">
        <f t="shared" si="2"/>
        <v>67.5</v>
      </c>
    </row>
    <row r="10158" ht="15.75" customHeight="1">
      <c r="A10158" s="4">
        <v>572913.0</v>
      </c>
      <c r="B10158" s="4" t="s">
        <v>334</v>
      </c>
      <c r="C10158" s="5" t="s">
        <v>335</v>
      </c>
      <c r="D10158" s="5">
        <v>3.0</v>
      </c>
      <c r="E10158" s="5">
        <v>1.25</v>
      </c>
      <c r="F10158" s="4">
        <v>15993.0</v>
      </c>
      <c r="G10158" s="6">
        <v>44677.68125</v>
      </c>
      <c r="H10158" s="6" t="str">
        <f>VLOOKUP(F10158,'Customer Details'!$A$1:$B$3264,2,0)</f>
        <v>USA</v>
      </c>
      <c r="I10158" s="7">
        <f t="shared" si="1"/>
        <v>3.75</v>
      </c>
      <c r="J10158" s="7">
        <f t="shared" si="2"/>
        <v>3.75</v>
      </c>
    </row>
    <row r="10159" ht="15.75" customHeight="1">
      <c r="A10159" s="4">
        <v>555815.0</v>
      </c>
      <c r="B10159" s="4" t="s">
        <v>1067</v>
      </c>
      <c r="C10159" s="5" t="s">
        <v>1068</v>
      </c>
      <c r="D10159" s="5">
        <v>6.0</v>
      </c>
      <c r="E10159" s="5">
        <v>1.55</v>
      </c>
      <c r="F10159" s="4">
        <v>13089.0</v>
      </c>
      <c r="G10159" s="6">
        <v>44537.49097222222</v>
      </c>
      <c r="H10159" s="6" t="str">
        <f>VLOOKUP(F10159,'Customer Details'!$A$1:$B$3264,2,0)</f>
        <v>Australia</v>
      </c>
      <c r="I10159" s="7">
        <f t="shared" si="1"/>
        <v>9.3</v>
      </c>
      <c r="J10159" s="7">
        <f t="shared" si="2"/>
        <v>9.3</v>
      </c>
    </row>
    <row r="10160" ht="15.75" customHeight="1">
      <c r="A10160" s="4">
        <v>542607.0</v>
      </c>
      <c r="B10160" s="4">
        <v>22931.0</v>
      </c>
      <c r="C10160" s="5" t="s">
        <v>3371</v>
      </c>
      <c r="D10160" s="5">
        <v>1.0</v>
      </c>
      <c r="E10160" s="5">
        <v>2.55</v>
      </c>
      <c r="F10160" s="4">
        <v>13148.0</v>
      </c>
      <c r="G10160" s="6">
        <v>44407.575</v>
      </c>
      <c r="H10160" s="6" t="str">
        <f>VLOOKUP(F10160,'Customer Details'!$A$1:$B$3264,2,0)</f>
        <v>USA</v>
      </c>
      <c r="I10160" s="7">
        <f t="shared" si="1"/>
        <v>2.55</v>
      </c>
      <c r="J10160" s="7">
        <f t="shared" si="2"/>
        <v>2.55</v>
      </c>
    </row>
    <row r="10161" ht="15.75" customHeight="1">
      <c r="A10161" s="4">
        <v>573408.0</v>
      </c>
      <c r="B10161" s="4" t="s">
        <v>38</v>
      </c>
      <c r="C10161" s="5" t="s">
        <v>39</v>
      </c>
      <c r="D10161" s="5">
        <v>12.0</v>
      </c>
      <c r="E10161" s="5">
        <v>2.95</v>
      </c>
      <c r="F10161" s="4">
        <v>16190.0</v>
      </c>
      <c r="G10161" s="6">
        <v>44681.66597222222</v>
      </c>
      <c r="H10161" s="6" t="str">
        <f>VLOOKUP(F10161,'Customer Details'!$A$1:$B$3264,2,0)</f>
        <v>China</v>
      </c>
      <c r="I10161" s="7">
        <f t="shared" si="1"/>
        <v>35.4</v>
      </c>
      <c r="J10161" s="7">
        <f t="shared" si="2"/>
        <v>35.4</v>
      </c>
    </row>
    <row r="10162" ht="15.75" customHeight="1">
      <c r="A10162" s="4">
        <v>561926.0</v>
      </c>
      <c r="B10162" s="4" t="s">
        <v>357</v>
      </c>
      <c r="C10162" s="5" t="s">
        <v>358</v>
      </c>
      <c r="D10162" s="5">
        <v>6.0</v>
      </c>
      <c r="E10162" s="5">
        <v>1.25</v>
      </c>
      <c r="F10162" s="4">
        <v>12749.0</v>
      </c>
      <c r="G10162" s="6">
        <v>44593.53333333333</v>
      </c>
      <c r="H10162" s="6" t="str">
        <f>VLOOKUP(F10162,'Customer Details'!$A$1:$B$3264,2,0)</f>
        <v>Australia</v>
      </c>
      <c r="I10162" s="7">
        <f t="shared" si="1"/>
        <v>7.5</v>
      </c>
      <c r="J10162" s="7">
        <f t="shared" si="2"/>
        <v>7.5</v>
      </c>
    </row>
    <row r="10163" ht="15.75" customHeight="1">
      <c r="A10163" s="4">
        <v>547864.0</v>
      </c>
      <c r="B10163" s="4" t="s">
        <v>1555</v>
      </c>
      <c r="C10163" s="5" t="s">
        <v>1556</v>
      </c>
      <c r="D10163" s="5">
        <v>2.0</v>
      </c>
      <c r="E10163" s="5">
        <v>0.42</v>
      </c>
      <c r="F10163" s="4">
        <v>15716.0</v>
      </c>
      <c r="G10163" s="6">
        <v>44466.54861111111</v>
      </c>
      <c r="H10163" s="6" t="str">
        <f>VLOOKUP(F10163,'Customer Details'!$A$1:$B$3264,2,0)</f>
        <v>China</v>
      </c>
      <c r="I10163" s="7">
        <f t="shared" si="1"/>
        <v>0.84</v>
      </c>
      <c r="J10163" s="7">
        <f t="shared" si="2"/>
        <v>0.84</v>
      </c>
    </row>
    <row r="10164" ht="15.75" customHeight="1">
      <c r="A10164" s="4">
        <v>572096.0</v>
      </c>
      <c r="B10164" s="4" t="s">
        <v>67</v>
      </c>
      <c r="C10164" s="5" t="s">
        <v>68</v>
      </c>
      <c r="D10164" s="5">
        <v>3.0</v>
      </c>
      <c r="E10164" s="5">
        <v>2.08</v>
      </c>
      <c r="F10164" s="4">
        <v>16813.0</v>
      </c>
      <c r="G10164" s="6">
        <v>44671.63888888889</v>
      </c>
      <c r="H10164" s="6" t="str">
        <f>VLOOKUP(F10164,'Customer Details'!$A$1:$B$3264,2,0)</f>
        <v>Australia</v>
      </c>
      <c r="I10164" s="7">
        <f t="shared" si="1"/>
        <v>6.24</v>
      </c>
      <c r="J10164" s="7">
        <f t="shared" si="2"/>
        <v>6.24</v>
      </c>
    </row>
    <row r="10165" ht="15.75" customHeight="1">
      <c r="A10165" s="4">
        <v>547903.0</v>
      </c>
      <c r="B10165" s="4" t="s">
        <v>427</v>
      </c>
      <c r="C10165" s="5" t="s">
        <v>428</v>
      </c>
      <c r="D10165" s="5">
        <v>16.0</v>
      </c>
      <c r="E10165" s="5">
        <v>0.42</v>
      </c>
      <c r="F10165" s="4">
        <v>15039.0</v>
      </c>
      <c r="G10165" s="6">
        <v>44467.49930555555</v>
      </c>
      <c r="H10165" s="6" t="str">
        <f>VLOOKUP(F10165,'Customer Details'!$A$1:$B$3264,2,0)</f>
        <v>United Kingdom</v>
      </c>
      <c r="I10165" s="7">
        <f t="shared" si="1"/>
        <v>6.72</v>
      </c>
      <c r="J10165" s="7">
        <f t="shared" si="2"/>
        <v>6.72</v>
      </c>
    </row>
    <row r="10166" ht="15.75" customHeight="1">
      <c r="A10166" s="4">
        <v>562733.0</v>
      </c>
      <c r="B10166" s="4" t="s">
        <v>38</v>
      </c>
      <c r="C10166" s="5" t="s">
        <v>39</v>
      </c>
      <c r="D10166" s="5">
        <v>32.0</v>
      </c>
      <c r="E10166" s="5">
        <v>2.55</v>
      </c>
      <c r="F10166" s="4">
        <v>14626.0</v>
      </c>
      <c r="G10166" s="6">
        <v>44601.43055555555</v>
      </c>
      <c r="H10166" s="6" t="str">
        <f>VLOOKUP(F10166,'Customer Details'!$A$1:$B$3264,2,0)</f>
        <v>India</v>
      </c>
      <c r="I10166" s="7">
        <f t="shared" si="1"/>
        <v>81.6</v>
      </c>
      <c r="J10166" s="7">
        <f t="shared" si="2"/>
        <v>81.6</v>
      </c>
    </row>
    <row r="10167" ht="15.75" customHeight="1">
      <c r="A10167" s="4">
        <v>554920.0</v>
      </c>
      <c r="B10167" s="4" t="s">
        <v>645</v>
      </c>
      <c r="C10167" s="5" t="s">
        <v>646</v>
      </c>
      <c r="D10167" s="5">
        <v>4.0</v>
      </c>
      <c r="E10167" s="5">
        <v>3.75</v>
      </c>
      <c r="F10167" s="4">
        <v>16275.0</v>
      </c>
      <c r="G10167" s="6">
        <v>44527.52847222222</v>
      </c>
      <c r="H10167" s="6" t="str">
        <f>VLOOKUP(F10167,'Customer Details'!$A$1:$B$3264,2,0)</f>
        <v>China</v>
      </c>
      <c r="I10167" s="7">
        <f t="shared" si="1"/>
        <v>15</v>
      </c>
      <c r="J10167" s="7">
        <f t="shared" si="2"/>
        <v>15</v>
      </c>
    </row>
    <row r="10168" ht="15.75" customHeight="1">
      <c r="A10168" s="4">
        <v>542776.0</v>
      </c>
      <c r="B10168" s="4" t="s">
        <v>2301</v>
      </c>
      <c r="C10168" s="5" t="s">
        <v>2302</v>
      </c>
      <c r="D10168" s="5">
        <v>96.0</v>
      </c>
      <c r="E10168" s="5">
        <v>0.42</v>
      </c>
      <c r="F10168" s="4">
        <v>15240.0</v>
      </c>
      <c r="G10168" s="6">
        <v>44409.34930555556</v>
      </c>
      <c r="H10168" s="6" t="str">
        <f>VLOOKUP(F10168,'Customer Details'!$A$1:$B$3264,2,0)</f>
        <v>India</v>
      </c>
      <c r="I10168" s="7">
        <f t="shared" si="1"/>
        <v>40.32</v>
      </c>
      <c r="J10168" s="7">
        <f t="shared" si="2"/>
        <v>40.32</v>
      </c>
    </row>
    <row r="10169" ht="15.75" customHeight="1">
      <c r="A10169" s="4">
        <v>578781.0</v>
      </c>
      <c r="B10169" s="4">
        <v>23352.0</v>
      </c>
      <c r="C10169" s="5" t="s">
        <v>3799</v>
      </c>
      <c r="D10169" s="5">
        <v>1.0</v>
      </c>
      <c r="E10169" s="5">
        <v>1.25</v>
      </c>
      <c r="F10169" s="4">
        <v>15872.0</v>
      </c>
      <c r="G10169" s="6">
        <v>44706.49583333333</v>
      </c>
      <c r="H10169" s="6" t="str">
        <f>VLOOKUP(F10169,'Customer Details'!$A$1:$B$3264,2,0)</f>
        <v>India</v>
      </c>
      <c r="I10169" s="7">
        <f t="shared" si="1"/>
        <v>1.25</v>
      </c>
      <c r="J10169" s="7">
        <f t="shared" si="2"/>
        <v>1.25</v>
      </c>
    </row>
    <row r="10170" ht="15.75" customHeight="1">
      <c r="A10170" s="4">
        <v>572650.0</v>
      </c>
      <c r="B10170" s="4">
        <v>20727.0</v>
      </c>
      <c r="C10170" s="5" t="s">
        <v>935</v>
      </c>
      <c r="D10170" s="5">
        <v>2.0</v>
      </c>
      <c r="E10170" s="5">
        <v>1.65</v>
      </c>
      <c r="F10170" s="4">
        <v>15506.0</v>
      </c>
      <c r="G10170" s="6">
        <v>44676.5</v>
      </c>
      <c r="H10170" s="6" t="str">
        <f>VLOOKUP(F10170,'Customer Details'!$A$1:$B$3264,2,0)</f>
        <v>China</v>
      </c>
      <c r="I10170" s="7">
        <f t="shared" si="1"/>
        <v>3.3</v>
      </c>
      <c r="J10170" s="7">
        <f t="shared" si="2"/>
        <v>3.3</v>
      </c>
    </row>
    <row r="10171" ht="15.75" customHeight="1">
      <c r="A10171" s="4">
        <v>567076.0</v>
      </c>
      <c r="B10171" s="4" t="s">
        <v>1021</v>
      </c>
      <c r="C10171" s="5" t="s">
        <v>1022</v>
      </c>
      <c r="D10171" s="5">
        <v>24.0</v>
      </c>
      <c r="E10171" s="5">
        <v>0.79</v>
      </c>
      <c r="F10171" s="4">
        <v>15505.0</v>
      </c>
      <c r="G10171" s="6">
        <v>44636.51875</v>
      </c>
      <c r="H10171" s="6" t="str">
        <f>VLOOKUP(F10171,'Customer Details'!$A$1:$B$3264,2,0)</f>
        <v>China</v>
      </c>
      <c r="I10171" s="7">
        <f t="shared" si="1"/>
        <v>18.96</v>
      </c>
      <c r="J10171" s="7">
        <f t="shared" si="2"/>
        <v>18.96</v>
      </c>
    </row>
    <row r="10172" ht="15.75" customHeight="1">
      <c r="A10172" s="4">
        <v>548768.0</v>
      </c>
      <c r="B10172" s="4" t="s">
        <v>1017</v>
      </c>
      <c r="C10172" s="5" t="s">
        <v>1018</v>
      </c>
      <c r="D10172" s="5">
        <v>16.0</v>
      </c>
      <c r="E10172" s="5">
        <v>0.39</v>
      </c>
      <c r="F10172" s="4">
        <v>17886.0</v>
      </c>
      <c r="G10172" s="6">
        <v>44473.52361111111</v>
      </c>
      <c r="H10172" s="6" t="str">
        <f>VLOOKUP(F10172,'Customer Details'!$A$1:$B$3264,2,0)</f>
        <v>Australia</v>
      </c>
      <c r="I10172" s="7">
        <f t="shared" si="1"/>
        <v>6.24</v>
      </c>
      <c r="J10172" s="7">
        <f t="shared" si="2"/>
        <v>6.24</v>
      </c>
    </row>
    <row r="10173" ht="15.75" customHeight="1">
      <c r="A10173" s="4">
        <v>578307.0</v>
      </c>
      <c r="B10173" s="4" t="s">
        <v>350</v>
      </c>
      <c r="C10173" s="5" t="s">
        <v>351</v>
      </c>
      <c r="D10173" s="5">
        <v>2.0</v>
      </c>
      <c r="E10173" s="5">
        <v>1.65</v>
      </c>
      <c r="F10173" s="4">
        <v>17290.0</v>
      </c>
      <c r="G10173" s="6">
        <v>44704.66180555556</v>
      </c>
      <c r="H10173" s="6" t="str">
        <f>VLOOKUP(F10173,'Customer Details'!$A$1:$B$3264,2,0)</f>
        <v>Australia</v>
      </c>
      <c r="I10173" s="7">
        <f t="shared" si="1"/>
        <v>3.3</v>
      </c>
      <c r="J10173" s="7">
        <f t="shared" si="2"/>
        <v>3.3</v>
      </c>
    </row>
    <row r="10174" ht="15.75" customHeight="1">
      <c r="A10174" s="4">
        <v>569371.0</v>
      </c>
      <c r="B10174" s="4" t="s">
        <v>73</v>
      </c>
      <c r="C10174" s="5" t="s">
        <v>74</v>
      </c>
      <c r="D10174" s="5">
        <v>6.0</v>
      </c>
      <c r="E10174" s="5">
        <v>0.42</v>
      </c>
      <c r="F10174" s="4">
        <v>14651.0</v>
      </c>
      <c r="G10174" s="6">
        <v>44654.66111111111</v>
      </c>
      <c r="H10174" s="6" t="str">
        <f>VLOOKUP(F10174,'Customer Details'!$A$1:$B$3264,2,0)</f>
        <v>USA</v>
      </c>
      <c r="I10174" s="7">
        <f t="shared" si="1"/>
        <v>2.52</v>
      </c>
      <c r="J10174" s="7">
        <f t="shared" si="2"/>
        <v>2.52</v>
      </c>
    </row>
    <row r="10175" ht="15.75" customHeight="1">
      <c r="A10175" s="4">
        <v>550493.0</v>
      </c>
      <c r="B10175" s="4" t="s">
        <v>48</v>
      </c>
      <c r="C10175" s="5" t="s">
        <v>49</v>
      </c>
      <c r="D10175" s="5">
        <v>100.0</v>
      </c>
      <c r="E10175" s="5">
        <v>1.79</v>
      </c>
      <c r="F10175" s="4">
        <v>15311.0</v>
      </c>
      <c r="G10175" s="6">
        <v>44487.61805555555</v>
      </c>
      <c r="H10175" s="6" t="str">
        <f>VLOOKUP(F10175,'Customer Details'!$A$1:$B$3264,2,0)</f>
        <v>USA</v>
      </c>
      <c r="I10175" s="7">
        <f t="shared" si="1"/>
        <v>179</v>
      </c>
      <c r="J10175" s="7">
        <f t="shared" si="2"/>
        <v>179</v>
      </c>
    </row>
    <row r="10176" ht="15.75" customHeight="1">
      <c r="A10176" s="4">
        <v>578290.0</v>
      </c>
      <c r="B10176" s="4" t="s">
        <v>287</v>
      </c>
      <c r="C10176" s="5" t="s">
        <v>288</v>
      </c>
      <c r="D10176" s="5">
        <v>24.0</v>
      </c>
      <c r="E10176" s="5">
        <v>1.25</v>
      </c>
      <c r="F10176" s="4">
        <v>13644.0</v>
      </c>
      <c r="G10176" s="6">
        <v>44704.58819444444</v>
      </c>
      <c r="H10176" s="6" t="str">
        <f>VLOOKUP(F10176,'Customer Details'!$A$1:$B$3264,2,0)</f>
        <v>India</v>
      </c>
      <c r="I10176" s="7">
        <f t="shared" si="1"/>
        <v>30</v>
      </c>
      <c r="J10176" s="7">
        <f t="shared" si="2"/>
        <v>30</v>
      </c>
    </row>
    <row r="10177" ht="15.75" customHeight="1">
      <c r="A10177" s="4">
        <v>557476.0</v>
      </c>
      <c r="B10177" s="4" t="s">
        <v>16</v>
      </c>
      <c r="C10177" s="5" t="s">
        <v>17</v>
      </c>
      <c r="D10177" s="5">
        <v>3.0</v>
      </c>
      <c r="E10177" s="5">
        <v>5.95</v>
      </c>
      <c r="F10177" s="4">
        <v>18223.0</v>
      </c>
      <c r="G10177" s="6">
        <v>44550.57013888889</v>
      </c>
      <c r="H10177" s="6" t="str">
        <f>VLOOKUP(F10177,'Customer Details'!$A$1:$B$3264,2,0)</f>
        <v>Australia</v>
      </c>
      <c r="I10177" s="7">
        <f t="shared" si="1"/>
        <v>17.85</v>
      </c>
      <c r="J10177" s="7">
        <f t="shared" si="2"/>
        <v>17.85</v>
      </c>
    </row>
    <row r="10178" ht="15.75" customHeight="1">
      <c r="A10178" s="4">
        <v>569714.0</v>
      </c>
      <c r="B10178" s="4" t="s">
        <v>95</v>
      </c>
      <c r="C10178" s="5" t="s">
        <v>96</v>
      </c>
      <c r="D10178" s="5">
        <v>5.0</v>
      </c>
      <c r="E10178" s="5">
        <v>1.25</v>
      </c>
      <c r="F10178" s="4">
        <v>18033.0</v>
      </c>
      <c r="G10178" s="6">
        <v>44656.72777777778</v>
      </c>
      <c r="H10178" s="6" t="str">
        <f>VLOOKUP(F10178,'Customer Details'!$A$1:$B$3264,2,0)</f>
        <v>USA</v>
      </c>
      <c r="I10178" s="7">
        <f t="shared" si="1"/>
        <v>6.25</v>
      </c>
      <c r="J10178" s="7">
        <f t="shared" si="2"/>
        <v>6.25</v>
      </c>
    </row>
    <row r="10179" ht="15.75" customHeight="1">
      <c r="A10179" s="4">
        <v>538849.0</v>
      </c>
      <c r="B10179" s="4" t="s">
        <v>408</v>
      </c>
      <c r="C10179" s="5" t="s">
        <v>409</v>
      </c>
      <c r="D10179" s="5">
        <v>5.0</v>
      </c>
      <c r="E10179" s="5">
        <v>1.69</v>
      </c>
      <c r="F10179" s="4">
        <v>14415.0</v>
      </c>
      <c r="G10179" s="6">
        <v>44361.56319444445</v>
      </c>
      <c r="H10179" s="6" t="str">
        <f>VLOOKUP(F10179,'Customer Details'!$A$1:$B$3264,2,0)</f>
        <v>United Kingdom</v>
      </c>
      <c r="I10179" s="7">
        <f t="shared" si="1"/>
        <v>8.45</v>
      </c>
      <c r="J10179" s="7">
        <f t="shared" si="2"/>
        <v>8.45</v>
      </c>
    </row>
    <row r="10180" ht="15.75" customHeight="1">
      <c r="A10180" s="4">
        <v>545039.0</v>
      </c>
      <c r="B10180" s="4" t="s">
        <v>400</v>
      </c>
      <c r="C10180" s="5" t="s">
        <v>401</v>
      </c>
      <c r="D10180" s="5">
        <v>1.0</v>
      </c>
      <c r="E10180" s="5">
        <v>5.95</v>
      </c>
      <c r="F10180" s="4">
        <v>17243.0</v>
      </c>
      <c r="G10180" s="6">
        <v>44435.43194444444</v>
      </c>
      <c r="H10180" s="6" t="str">
        <f>VLOOKUP(F10180,'Customer Details'!$A$1:$B$3264,2,0)</f>
        <v>India</v>
      </c>
      <c r="I10180" s="7">
        <f t="shared" si="1"/>
        <v>5.95</v>
      </c>
      <c r="J10180" s="7">
        <f t="shared" si="2"/>
        <v>5.95</v>
      </c>
    </row>
    <row r="10181" ht="15.75" customHeight="1">
      <c r="A10181" s="4">
        <v>559045.0</v>
      </c>
      <c r="B10181" s="4" t="s">
        <v>165</v>
      </c>
      <c r="C10181" s="5" t="s">
        <v>166</v>
      </c>
      <c r="D10181" s="5">
        <v>24.0</v>
      </c>
      <c r="E10181" s="5">
        <v>1.25</v>
      </c>
      <c r="F10181" s="4">
        <v>14352.0</v>
      </c>
      <c r="G10181" s="6">
        <v>44566.65277777778</v>
      </c>
      <c r="H10181" s="6" t="str">
        <f>VLOOKUP(F10181,'Customer Details'!$A$1:$B$3264,2,0)</f>
        <v>China</v>
      </c>
      <c r="I10181" s="7">
        <f t="shared" si="1"/>
        <v>30</v>
      </c>
      <c r="J10181" s="7">
        <f t="shared" si="2"/>
        <v>30</v>
      </c>
    </row>
    <row r="10182" ht="15.75" customHeight="1">
      <c r="A10182" s="4">
        <v>543774.0</v>
      </c>
      <c r="B10182" s="4" t="s">
        <v>794</v>
      </c>
      <c r="C10182" s="5" t="s">
        <v>795</v>
      </c>
      <c r="D10182" s="5">
        <v>8.0</v>
      </c>
      <c r="E10182" s="5">
        <v>1.25</v>
      </c>
      <c r="F10182" s="4">
        <v>15856.0</v>
      </c>
      <c r="G10182" s="6">
        <v>44419.66388888889</v>
      </c>
      <c r="H10182" s="6" t="str">
        <f>VLOOKUP(F10182,'Customer Details'!$A$1:$B$3264,2,0)</f>
        <v>United Kingdom</v>
      </c>
      <c r="I10182" s="7">
        <f t="shared" si="1"/>
        <v>10</v>
      </c>
      <c r="J10182" s="7">
        <f t="shared" si="2"/>
        <v>10</v>
      </c>
    </row>
    <row r="10183" ht="15.75" customHeight="1">
      <c r="A10183" s="4">
        <v>540027.0</v>
      </c>
      <c r="B10183" s="4" t="s">
        <v>185</v>
      </c>
      <c r="C10183" s="5" t="s">
        <v>186</v>
      </c>
      <c r="D10183" s="5">
        <v>12.0</v>
      </c>
      <c r="E10183" s="5">
        <v>1.69</v>
      </c>
      <c r="F10183" s="4">
        <v>14210.0</v>
      </c>
      <c r="G10183" s="6">
        <v>44381.5625</v>
      </c>
      <c r="H10183" s="6" t="str">
        <f>VLOOKUP(F10183,'Customer Details'!$A$1:$B$3264,2,0)</f>
        <v>India</v>
      </c>
      <c r="I10183" s="7">
        <f t="shared" si="1"/>
        <v>20.28</v>
      </c>
      <c r="J10183" s="7">
        <f t="shared" si="2"/>
        <v>20.28</v>
      </c>
    </row>
    <row r="10184" ht="15.75" customHeight="1">
      <c r="A10184" s="4">
        <v>572461.0</v>
      </c>
      <c r="B10184" s="4" t="s">
        <v>2119</v>
      </c>
      <c r="C10184" s="5" t="s">
        <v>2120</v>
      </c>
      <c r="D10184" s="5">
        <v>1.0</v>
      </c>
      <c r="E10184" s="5">
        <v>2.55</v>
      </c>
      <c r="F10184" s="4">
        <v>17344.0</v>
      </c>
      <c r="G10184" s="6">
        <v>44675.53888888889</v>
      </c>
      <c r="H10184" s="6" t="str">
        <f>VLOOKUP(F10184,'Customer Details'!$A$1:$B$3264,2,0)</f>
        <v>India</v>
      </c>
      <c r="I10184" s="7">
        <f t="shared" si="1"/>
        <v>2.55</v>
      </c>
      <c r="J10184" s="7">
        <f t="shared" si="2"/>
        <v>2.55</v>
      </c>
    </row>
    <row r="10185" ht="15.75" customHeight="1">
      <c r="A10185" s="4">
        <v>572861.0</v>
      </c>
      <c r="B10185" s="4">
        <v>22775.0</v>
      </c>
      <c r="C10185" s="5" t="s">
        <v>2615</v>
      </c>
      <c r="D10185" s="5">
        <v>12.0</v>
      </c>
      <c r="E10185" s="5">
        <v>1.25</v>
      </c>
      <c r="F10185" s="4">
        <v>14102.0</v>
      </c>
      <c r="G10185" s="6">
        <v>44677.53194444445</v>
      </c>
      <c r="H10185" s="6" t="str">
        <f>VLOOKUP(F10185,'Customer Details'!$A$1:$B$3264,2,0)</f>
        <v>United Kingdom</v>
      </c>
      <c r="I10185" s="7">
        <f t="shared" si="1"/>
        <v>15</v>
      </c>
      <c r="J10185" s="7">
        <f t="shared" si="2"/>
        <v>15</v>
      </c>
    </row>
    <row r="10186" ht="15.75" customHeight="1">
      <c r="A10186" s="4" t="s">
        <v>3800</v>
      </c>
      <c r="B10186" s="4">
        <v>20793.0</v>
      </c>
      <c r="C10186" s="5" t="s">
        <v>3801</v>
      </c>
      <c r="D10186" s="5">
        <v>-5.0</v>
      </c>
      <c r="E10186" s="5">
        <v>6.75</v>
      </c>
      <c r="F10186" s="4">
        <v>17027.0</v>
      </c>
      <c r="G10186" s="6">
        <v>44440.54513888889</v>
      </c>
      <c r="H10186" s="6" t="str">
        <f>VLOOKUP(F10186,'Customer Details'!$A$1:$B$3264,2,0)</f>
        <v>Australia</v>
      </c>
      <c r="I10186" s="7">
        <f t="shared" si="1"/>
        <v>-33.75</v>
      </c>
      <c r="J10186" s="7">
        <f t="shared" si="2"/>
        <v>33.75</v>
      </c>
    </row>
    <row r="10187" ht="15.75" customHeight="1">
      <c r="A10187" s="4">
        <v>577505.0</v>
      </c>
      <c r="B10187" s="4" t="s">
        <v>38</v>
      </c>
      <c r="C10187" s="5" t="s">
        <v>39</v>
      </c>
      <c r="D10187" s="5">
        <v>4.0</v>
      </c>
      <c r="E10187" s="5">
        <v>2.95</v>
      </c>
      <c r="F10187" s="4">
        <v>13118.0</v>
      </c>
      <c r="G10187" s="6">
        <v>44701.52569444444</v>
      </c>
      <c r="H10187" s="6" t="str">
        <f>VLOOKUP(F10187,'Customer Details'!$A$1:$B$3264,2,0)</f>
        <v>Australia</v>
      </c>
      <c r="I10187" s="7">
        <f t="shared" si="1"/>
        <v>11.8</v>
      </c>
      <c r="J10187" s="7">
        <f t="shared" si="2"/>
        <v>11.8</v>
      </c>
    </row>
    <row r="10188" ht="15.75" customHeight="1">
      <c r="A10188" s="4">
        <v>575491.0</v>
      </c>
      <c r="B10188" s="4" t="s">
        <v>156</v>
      </c>
      <c r="C10188" s="5" t="s">
        <v>157</v>
      </c>
      <c r="D10188" s="5">
        <v>2.0</v>
      </c>
      <c r="E10188" s="5">
        <v>0.39</v>
      </c>
      <c r="F10188" s="4">
        <v>15531.0</v>
      </c>
      <c r="G10188" s="6">
        <v>44690.74097222222</v>
      </c>
      <c r="H10188" s="6" t="str">
        <f>VLOOKUP(F10188,'Customer Details'!$A$1:$B$3264,2,0)</f>
        <v>Australia</v>
      </c>
      <c r="I10188" s="7">
        <f t="shared" si="1"/>
        <v>0.78</v>
      </c>
      <c r="J10188" s="7">
        <f t="shared" si="2"/>
        <v>0.78</v>
      </c>
    </row>
    <row r="10189" ht="15.75" customHeight="1">
      <c r="A10189" s="4">
        <v>554098.0</v>
      </c>
      <c r="B10189" s="4">
        <v>84880.0</v>
      </c>
      <c r="C10189" s="5" t="s">
        <v>329</v>
      </c>
      <c r="D10189" s="5">
        <v>1.0</v>
      </c>
      <c r="E10189" s="5">
        <v>7.5</v>
      </c>
      <c r="F10189" s="4">
        <v>14769.0</v>
      </c>
      <c r="G10189" s="6">
        <v>44522.54236111111</v>
      </c>
      <c r="H10189" s="6" t="str">
        <f>VLOOKUP(F10189,'Customer Details'!$A$1:$B$3264,2,0)</f>
        <v>USA</v>
      </c>
      <c r="I10189" s="7">
        <f t="shared" si="1"/>
        <v>7.5</v>
      </c>
      <c r="J10189" s="7">
        <f t="shared" si="2"/>
        <v>7.5</v>
      </c>
    </row>
    <row r="10190" ht="15.75" customHeight="1">
      <c r="A10190" s="4">
        <v>559144.0</v>
      </c>
      <c r="B10190" s="4" t="s">
        <v>87</v>
      </c>
      <c r="C10190" s="5" t="s">
        <v>88</v>
      </c>
      <c r="D10190" s="5">
        <v>8.0</v>
      </c>
      <c r="E10190" s="5">
        <v>4.15</v>
      </c>
      <c r="F10190" s="4">
        <v>12921.0</v>
      </c>
      <c r="G10190" s="6">
        <v>44567.59513888889</v>
      </c>
      <c r="H10190" s="6" t="str">
        <f>VLOOKUP(F10190,'Customer Details'!$A$1:$B$3264,2,0)</f>
        <v>United Kingdom</v>
      </c>
      <c r="I10190" s="7">
        <f t="shared" si="1"/>
        <v>33.2</v>
      </c>
      <c r="J10190" s="7">
        <f t="shared" si="2"/>
        <v>33.2</v>
      </c>
    </row>
    <row r="10191" ht="15.75" customHeight="1">
      <c r="A10191" s="4">
        <v>559289.0</v>
      </c>
      <c r="B10191" s="4" t="s">
        <v>22</v>
      </c>
      <c r="C10191" s="5" t="s">
        <v>23</v>
      </c>
      <c r="D10191" s="5">
        <v>6.0</v>
      </c>
      <c r="E10191" s="5">
        <v>2.08</v>
      </c>
      <c r="F10191" s="4">
        <v>15719.0</v>
      </c>
      <c r="G10191" s="6">
        <v>44568.51527777778</v>
      </c>
      <c r="H10191" s="6" t="str">
        <f>VLOOKUP(F10191,'Customer Details'!$A$1:$B$3264,2,0)</f>
        <v>Australia</v>
      </c>
      <c r="I10191" s="7">
        <f t="shared" si="1"/>
        <v>12.48</v>
      </c>
      <c r="J10191" s="7">
        <f t="shared" si="2"/>
        <v>12.48</v>
      </c>
    </row>
    <row r="10192" ht="15.75" customHeight="1">
      <c r="A10192" s="4">
        <v>574870.0</v>
      </c>
      <c r="B10192" s="4" t="s">
        <v>48</v>
      </c>
      <c r="C10192" s="5" t="s">
        <v>49</v>
      </c>
      <c r="D10192" s="5">
        <v>2.0</v>
      </c>
      <c r="E10192" s="5">
        <v>2.08</v>
      </c>
      <c r="F10192" s="4">
        <v>17811.0</v>
      </c>
      <c r="G10192" s="6">
        <v>44688.53611111111</v>
      </c>
      <c r="H10192" s="6" t="str">
        <f>VLOOKUP(F10192,'Customer Details'!$A$1:$B$3264,2,0)</f>
        <v>USA</v>
      </c>
      <c r="I10192" s="7">
        <f t="shared" si="1"/>
        <v>4.16</v>
      </c>
      <c r="J10192" s="7">
        <f t="shared" si="2"/>
        <v>4.16</v>
      </c>
    </row>
    <row r="10193" ht="15.75" customHeight="1">
      <c r="A10193" s="4">
        <v>536859.0</v>
      </c>
      <c r="B10193" s="4" t="s">
        <v>38</v>
      </c>
      <c r="C10193" s="5" t="s">
        <v>39</v>
      </c>
      <c r="D10193" s="5">
        <v>2.0</v>
      </c>
      <c r="E10193" s="5">
        <v>2.95</v>
      </c>
      <c r="F10193" s="4">
        <v>12841.0</v>
      </c>
      <c r="G10193" s="6">
        <v>44350.44652777778</v>
      </c>
      <c r="H10193" s="6" t="str">
        <f>VLOOKUP(F10193,'Customer Details'!$A$1:$B$3264,2,0)</f>
        <v>United Kingdom</v>
      </c>
      <c r="I10193" s="7">
        <f t="shared" si="1"/>
        <v>5.9</v>
      </c>
      <c r="J10193" s="7">
        <f t="shared" si="2"/>
        <v>5.9</v>
      </c>
    </row>
    <row r="10194" ht="15.75" customHeight="1">
      <c r="A10194" s="4">
        <v>553141.0</v>
      </c>
      <c r="B10194" s="4" t="s">
        <v>1017</v>
      </c>
      <c r="C10194" s="5" t="s">
        <v>1018</v>
      </c>
      <c r="D10194" s="5">
        <v>10.0</v>
      </c>
      <c r="E10194" s="5">
        <v>0.39</v>
      </c>
      <c r="F10194" s="4">
        <v>15907.0</v>
      </c>
      <c r="G10194" s="6">
        <v>44513.54236111111</v>
      </c>
      <c r="H10194" s="6" t="str">
        <f>VLOOKUP(F10194,'Customer Details'!$A$1:$B$3264,2,0)</f>
        <v>United Kingdom</v>
      </c>
      <c r="I10194" s="7">
        <f t="shared" si="1"/>
        <v>3.9</v>
      </c>
      <c r="J10194" s="7">
        <f t="shared" si="2"/>
        <v>3.9</v>
      </c>
    </row>
    <row r="10195" ht="15.75" customHeight="1">
      <c r="A10195" s="4">
        <v>569136.0</v>
      </c>
      <c r="B10195" s="4" t="s">
        <v>131</v>
      </c>
      <c r="C10195" s="5" t="s">
        <v>132</v>
      </c>
      <c r="D10195" s="5">
        <v>10.0</v>
      </c>
      <c r="E10195" s="5">
        <v>0.42</v>
      </c>
      <c r="F10195" s="4">
        <v>15834.0</v>
      </c>
      <c r="G10195" s="6">
        <v>44650.61180555556</v>
      </c>
      <c r="H10195" s="6" t="str">
        <f>VLOOKUP(F10195,'Customer Details'!$A$1:$B$3264,2,0)</f>
        <v>USA</v>
      </c>
      <c r="I10195" s="7">
        <f t="shared" si="1"/>
        <v>4.2</v>
      </c>
      <c r="J10195" s="7">
        <f t="shared" si="2"/>
        <v>4.2</v>
      </c>
    </row>
    <row r="10196" ht="15.75" customHeight="1">
      <c r="A10196" s="4">
        <v>571247.0</v>
      </c>
      <c r="B10196" s="4" t="s">
        <v>485</v>
      </c>
      <c r="C10196" s="5" t="s">
        <v>486</v>
      </c>
      <c r="D10196" s="5">
        <v>12.0</v>
      </c>
      <c r="E10196" s="5">
        <v>1.25</v>
      </c>
      <c r="F10196" s="4">
        <v>15826.0</v>
      </c>
      <c r="G10196" s="6">
        <v>44665.66944444444</v>
      </c>
      <c r="H10196" s="6" t="str">
        <f>VLOOKUP(F10196,'Customer Details'!$A$1:$B$3264,2,0)</f>
        <v>Australia</v>
      </c>
      <c r="I10196" s="7">
        <f t="shared" si="1"/>
        <v>15</v>
      </c>
      <c r="J10196" s="7">
        <f t="shared" si="2"/>
        <v>15</v>
      </c>
    </row>
    <row r="10197" ht="15.75" customHeight="1">
      <c r="A10197" s="4" t="s">
        <v>1596</v>
      </c>
      <c r="B10197" s="4">
        <v>23302.0</v>
      </c>
      <c r="C10197" s="5" t="s">
        <v>3216</v>
      </c>
      <c r="D10197" s="5">
        <v>-1.0</v>
      </c>
      <c r="E10197" s="5">
        <v>1.65</v>
      </c>
      <c r="F10197" s="4">
        <v>18204.0</v>
      </c>
      <c r="G10197" s="6">
        <v>44617.59375</v>
      </c>
      <c r="H10197" s="6" t="str">
        <f>VLOOKUP(F10197,'Customer Details'!$A$1:$B$3264,2,0)</f>
        <v>USA</v>
      </c>
      <c r="I10197" s="7">
        <f t="shared" si="1"/>
        <v>-1.65</v>
      </c>
      <c r="J10197" s="7">
        <f t="shared" si="2"/>
        <v>1.65</v>
      </c>
    </row>
    <row r="10198" ht="15.75" customHeight="1">
      <c r="A10198" s="4">
        <v>579167.0</v>
      </c>
      <c r="B10198" s="4" t="s">
        <v>40</v>
      </c>
      <c r="C10198" s="5" t="s">
        <v>41</v>
      </c>
      <c r="D10198" s="5">
        <v>6.0</v>
      </c>
      <c r="E10198" s="5">
        <v>2.95</v>
      </c>
      <c r="F10198" s="4">
        <v>16800.0</v>
      </c>
      <c r="G10198" s="6">
        <v>44709.5875</v>
      </c>
      <c r="H10198" s="6" t="str">
        <f>VLOOKUP(F10198,'Customer Details'!$A$1:$B$3264,2,0)</f>
        <v>China</v>
      </c>
      <c r="I10198" s="7">
        <f t="shared" si="1"/>
        <v>17.7</v>
      </c>
      <c r="J10198" s="7">
        <f t="shared" si="2"/>
        <v>17.7</v>
      </c>
    </row>
    <row r="10199" ht="15.75" customHeight="1">
      <c r="A10199" s="4">
        <v>580691.0</v>
      </c>
      <c r="B10199" s="4" t="s">
        <v>1702</v>
      </c>
      <c r="C10199" s="5" t="s">
        <v>1703</v>
      </c>
      <c r="D10199" s="5">
        <v>12.0</v>
      </c>
      <c r="E10199" s="5">
        <v>0.29</v>
      </c>
      <c r="F10199" s="4">
        <v>13790.0</v>
      </c>
      <c r="G10199" s="6">
        <v>44717.65833333333</v>
      </c>
      <c r="H10199" s="6" t="str">
        <f>VLOOKUP(F10199,'Customer Details'!$A$1:$B$3264,2,0)</f>
        <v>USA</v>
      </c>
      <c r="I10199" s="7">
        <f t="shared" si="1"/>
        <v>3.48</v>
      </c>
      <c r="J10199" s="7">
        <f t="shared" si="2"/>
        <v>3.48</v>
      </c>
    </row>
    <row r="10200" ht="15.75" customHeight="1">
      <c r="A10200" s="4">
        <v>546543.0</v>
      </c>
      <c r="B10200" s="4" t="s">
        <v>408</v>
      </c>
      <c r="C10200" s="5" t="s">
        <v>409</v>
      </c>
      <c r="D10200" s="5">
        <v>1.0</v>
      </c>
      <c r="E10200" s="5">
        <v>1.69</v>
      </c>
      <c r="F10200" s="4">
        <v>17841.0</v>
      </c>
      <c r="G10200" s="6">
        <v>44453.65277777778</v>
      </c>
      <c r="H10200" s="6" t="str">
        <f>VLOOKUP(F10200,'Customer Details'!$A$1:$B$3264,2,0)</f>
        <v>India</v>
      </c>
      <c r="I10200" s="7">
        <f t="shared" si="1"/>
        <v>1.69</v>
      </c>
      <c r="J10200" s="7">
        <f t="shared" si="2"/>
        <v>1.69</v>
      </c>
    </row>
    <row r="10201" ht="15.75" customHeight="1">
      <c r="A10201" s="4">
        <v>565399.0</v>
      </c>
      <c r="B10201" s="4" t="s">
        <v>1564</v>
      </c>
      <c r="C10201" s="5" t="s">
        <v>1565</v>
      </c>
      <c r="D10201" s="5">
        <v>2.0</v>
      </c>
      <c r="E10201" s="5">
        <v>0.39</v>
      </c>
      <c r="F10201" s="4">
        <v>12748.0</v>
      </c>
      <c r="G10201" s="6">
        <v>44622.70347222222</v>
      </c>
      <c r="H10201" s="6" t="str">
        <f>VLOOKUP(F10201,'Customer Details'!$A$1:$B$3264,2,0)</f>
        <v>USA</v>
      </c>
      <c r="I10201" s="7">
        <f t="shared" si="1"/>
        <v>0.78</v>
      </c>
      <c r="J10201" s="7">
        <f t="shared" si="2"/>
        <v>0.78</v>
      </c>
    </row>
    <row r="10202" ht="15.75" customHeight="1">
      <c r="A10202" s="4">
        <v>558535.0</v>
      </c>
      <c r="B10202" s="4">
        <v>23054.0</v>
      </c>
      <c r="C10202" s="5" t="s">
        <v>2389</v>
      </c>
      <c r="D10202" s="5">
        <v>2.0</v>
      </c>
      <c r="E10202" s="5">
        <v>8.25</v>
      </c>
      <c r="F10202" s="4">
        <v>16904.0</v>
      </c>
      <c r="G10202" s="6">
        <v>44560.50277777778</v>
      </c>
      <c r="H10202" s="6" t="str">
        <f>VLOOKUP(F10202,'Customer Details'!$A$1:$B$3264,2,0)</f>
        <v>USA</v>
      </c>
      <c r="I10202" s="7">
        <f t="shared" si="1"/>
        <v>16.5</v>
      </c>
      <c r="J10202" s="7">
        <f t="shared" si="2"/>
        <v>16.5</v>
      </c>
    </row>
    <row r="10203" ht="15.75" customHeight="1">
      <c r="A10203" s="4">
        <v>554991.0</v>
      </c>
      <c r="B10203" s="4" t="s">
        <v>85</v>
      </c>
      <c r="C10203" s="5" t="s">
        <v>86</v>
      </c>
      <c r="D10203" s="5">
        <v>1.0</v>
      </c>
      <c r="E10203" s="5">
        <v>0.95</v>
      </c>
      <c r="F10203" s="4">
        <v>14823.0</v>
      </c>
      <c r="G10203" s="6">
        <v>44529.58541666667</v>
      </c>
      <c r="H10203" s="6" t="str">
        <f>VLOOKUP(F10203,'Customer Details'!$A$1:$B$3264,2,0)</f>
        <v>India</v>
      </c>
      <c r="I10203" s="7">
        <f t="shared" si="1"/>
        <v>0.95</v>
      </c>
      <c r="J10203" s="7">
        <f t="shared" si="2"/>
        <v>0.95</v>
      </c>
    </row>
    <row r="10204" ht="15.75" customHeight="1">
      <c r="A10204" s="4" t="s">
        <v>555</v>
      </c>
      <c r="B10204" s="4">
        <v>22910.0</v>
      </c>
      <c r="C10204" s="5" t="s">
        <v>2126</v>
      </c>
      <c r="D10204" s="5">
        <v>-4.0</v>
      </c>
      <c r="E10204" s="5">
        <v>2.95</v>
      </c>
      <c r="F10204" s="4">
        <v>13113.0</v>
      </c>
      <c r="G10204" s="6">
        <v>44660.53888888889</v>
      </c>
      <c r="H10204" s="6" t="str">
        <f>VLOOKUP(F10204,'Customer Details'!$A$1:$B$3264,2,0)</f>
        <v>USA</v>
      </c>
      <c r="I10204" s="7">
        <f t="shared" si="1"/>
        <v>-11.8</v>
      </c>
      <c r="J10204" s="7">
        <f t="shared" si="2"/>
        <v>11.8</v>
      </c>
    </row>
    <row r="10205" ht="15.75" customHeight="1">
      <c r="A10205" s="4">
        <v>572221.0</v>
      </c>
      <c r="B10205" s="4" t="s">
        <v>48</v>
      </c>
      <c r="C10205" s="5" t="s">
        <v>49</v>
      </c>
      <c r="D10205" s="5">
        <v>20.0</v>
      </c>
      <c r="E10205" s="5">
        <v>2.08</v>
      </c>
      <c r="F10205" s="4">
        <v>17086.0</v>
      </c>
      <c r="G10205" s="6">
        <v>44672.56041666667</v>
      </c>
      <c r="H10205" s="6" t="str">
        <f>VLOOKUP(F10205,'Customer Details'!$A$1:$B$3264,2,0)</f>
        <v>United Kingdom</v>
      </c>
      <c r="I10205" s="7">
        <f t="shared" si="1"/>
        <v>41.6</v>
      </c>
      <c r="J10205" s="7">
        <f t="shared" si="2"/>
        <v>41.6</v>
      </c>
    </row>
    <row r="10206" ht="15.75" customHeight="1">
      <c r="A10206" s="4">
        <v>577532.0</v>
      </c>
      <c r="B10206" s="4" t="s">
        <v>3317</v>
      </c>
      <c r="C10206" s="5" t="s">
        <v>3318</v>
      </c>
      <c r="D10206" s="5">
        <v>1.0</v>
      </c>
      <c r="E10206" s="5">
        <v>1.95</v>
      </c>
      <c r="F10206" s="4">
        <v>16666.0</v>
      </c>
      <c r="G10206" s="6">
        <v>44701.58402777778</v>
      </c>
      <c r="H10206" s="6" t="str">
        <f>VLOOKUP(F10206,'Customer Details'!$A$1:$B$3264,2,0)</f>
        <v>China</v>
      </c>
      <c r="I10206" s="7">
        <f t="shared" si="1"/>
        <v>1.95</v>
      </c>
      <c r="J10206" s="7">
        <f t="shared" si="2"/>
        <v>1.95</v>
      </c>
    </row>
    <row r="10207" ht="15.75" customHeight="1">
      <c r="A10207" s="4">
        <v>574870.0</v>
      </c>
      <c r="B10207" s="4" t="s">
        <v>67</v>
      </c>
      <c r="C10207" s="5" t="s">
        <v>68</v>
      </c>
      <c r="D10207" s="5">
        <v>2.0</v>
      </c>
      <c r="E10207" s="5">
        <v>2.08</v>
      </c>
      <c r="F10207" s="4">
        <v>17811.0</v>
      </c>
      <c r="G10207" s="6">
        <v>44688.53611111111</v>
      </c>
      <c r="H10207" s="6" t="str">
        <f>VLOOKUP(F10207,'Customer Details'!$A$1:$B$3264,2,0)</f>
        <v>USA</v>
      </c>
      <c r="I10207" s="7">
        <f t="shared" si="1"/>
        <v>4.16</v>
      </c>
      <c r="J10207" s="7">
        <f t="shared" si="2"/>
        <v>4.16</v>
      </c>
    </row>
    <row r="10208" ht="15.75" customHeight="1">
      <c r="A10208" s="4">
        <v>571197.0</v>
      </c>
      <c r="B10208" s="4" t="s">
        <v>75</v>
      </c>
      <c r="C10208" s="5" t="s">
        <v>76</v>
      </c>
      <c r="D10208" s="5">
        <v>2.0</v>
      </c>
      <c r="E10208" s="5">
        <v>5.45</v>
      </c>
      <c r="F10208" s="4">
        <v>16413.0</v>
      </c>
      <c r="G10208" s="6">
        <v>44665.50555555556</v>
      </c>
      <c r="H10208" s="6" t="str">
        <f>VLOOKUP(F10208,'Customer Details'!$A$1:$B$3264,2,0)</f>
        <v>China</v>
      </c>
      <c r="I10208" s="7">
        <f t="shared" si="1"/>
        <v>10.9</v>
      </c>
      <c r="J10208" s="7">
        <f t="shared" si="2"/>
        <v>10.9</v>
      </c>
    </row>
    <row r="10209" ht="15.75" customHeight="1">
      <c r="A10209" s="4">
        <v>550360.0</v>
      </c>
      <c r="B10209" s="4" t="s">
        <v>380</v>
      </c>
      <c r="C10209" s="5" t="s">
        <v>381</v>
      </c>
      <c r="D10209" s="5">
        <v>2.0</v>
      </c>
      <c r="E10209" s="5">
        <v>7.95</v>
      </c>
      <c r="F10209" s="4">
        <v>14978.0</v>
      </c>
      <c r="G10209" s="6">
        <v>44487.45486111111</v>
      </c>
      <c r="H10209" s="6" t="str">
        <f>VLOOKUP(F10209,'Customer Details'!$A$1:$B$3264,2,0)</f>
        <v>Australia</v>
      </c>
      <c r="I10209" s="7">
        <f t="shared" si="1"/>
        <v>15.9</v>
      </c>
      <c r="J10209" s="7">
        <f t="shared" si="2"/>
        <v>15.9</v>
      </c>
    </row>
    <row r="10210" ht="15.75" customHeight="1">
      <c r="A10210" s="4">
        <v>580360.0</v>
      </c>
      <c r="B10210" s="4" t="s">
        <v>281</v>
      </c>
      <c r="C10210" s="5" t="s">
        <v>282</v>
      </c>
      <c r="D10210" s="5">
        <v>1.0</v>
      </c>
      <c r="E10210" s="5">
        <v>39.95</v>
      </c>
      <c r="F10210" s="4">
        <v>14493.0</v>
      </c>
      <c r="G10210" s="6">
        <v>44714.67638888889</v>
      </c>
      <c r="H10210" s="6" t="str">
        <f>VLOOKUP(F10210,'Customer Details'!$A$1:$B$3264,2,0)</f>
        <v>USA</v>
      </c>
      <c r="I10210" s="7">
        <f t="shared" si="1"/>
        <v>39.95</v>
      </c>
      <c r="J10210" s="7">
        <f t="shared" si="2"/>
        <v>39.95</v>
      </c>
    </row>
    <row r="10211" ht="15.75" customHeight="1">
      <c r="A10211" s="4">
        <v>564962.0</v>
      </c>
      <c r="B10211" s="4" t="s">
        <v>545</v>
      </c>
      <c r="C10211" s="5" t="s">
        <v>546</v>
      </c>
      <c r="D10211" s="5">
        <v>1.0</v>
      </c>
      <c r="E10211" s="5">
        <v>0.65</v>
      </c>
      <c r="F10211" s="4">
        <v>17777.0</v>
      </c>
      <c r="G10211" s="6">
        <v>44620.60763888889</v>
      </c>
      <c r="H10211" s="6" t="str">
        <f>VLOOKUP(F10211,'Customer Details'!$A$1:$B$3264,2,0)</f>
        <v>China</v>
      </c>
      <c r="I10211" s="7">
        <f t="shared" si="1"/>
        <v>0.65</v>
      </c>
      <c r="J10211" s="7">
        <f t="shared" si="2"/>
        <v>0.65</v>
      </c>
    </row>
    <row r="10212" ht="15.75" customHeight="1">
      <c r="A10212" s="4">
        <v>565399.0</v>
      </c>
      <c r="B10212" s="4" t="s">
        <v>2791</v>
      </c>
      <c r="C10212" s="5" t="s">
        <v>2792</v>
      </c>
      <c r="D10212" s="5">
        <v>2.0</v>
      </c>
      <c r="E10212" s="5">
        <v>0.39</v>
      </c>
      <c r="F10212" s="4">
        <v>12748.0</v>
      </c>
      <c r="G10212" s="6">
        <v>44622.70347222222</v>
      </c>
      <c r="H10212" s="6" t="str">
        <f>VLOOKUP(F10212,'Customer Details'!$A$1:$B$3264,2,0)</f>
        <v>USA</v>
      </c>
      <c r="I10212" s="7">
        <f t="shared" si="1"/>
        <v>0.78</v>
      </c>
      <c r="J10212" s="7">
        <f t="shared" si="2"/>
        <v>0.78</v>
      </c>
    </row>
    <row r="10213" ht="15.75" customHeight="1">
      <c r="A10213" s="4" t="s">
        <v>1916</v>
      </c>
      <c r="B10213" s="4">
        <v>20713.0</v>
      </c>
      <c r="C10213" s="5" t="s">
        <v>3670</v>
      </c>
      <c r="D10213" s="5">
        <v>-10.0</v>
      </c>
      <c r="E10213" s="5">
        <v>1.95</v>
      </c>
      <c r="F10213" s="4">
        <v>13680.0</v>
      </c>
      <c r="G10213" s="6">
        <v>44384.45555555556</v>
      </c>
      <c r="H10213" s="6" t="str">
        <f>VLOOKUP(F10213,'Customer Details'!$A$1:$B$3264,2,0)</f>
        <v>USA</v>
      </c>
      <c r="I10213" s="7">
        <f t="shared" si="1"/>
        <v>-19.5</v>
      </c>
      <c r="J10213" s="7">
        <f t="shared" si="2"/>
        <v>19.5</v>
      </c>
    </row>
    <row r="10214" ht="15.75" customHeight="1">
      <c r="A10214" s="4" t="s">
        <v>3802</v>
      </c>
      <c r="B10214" s="4">
        <v>22041.0</v>
      </c>
      <c r="C10214" s="5" t="s">
        <v>2065</v>
      </c>
      <c r="D10214" s="5">
        <v>-6.0</v>
      </c>
      <c r="E10214" s="5">
        <v>2.55</v>
      </c>
      <c r="F10214" s="4">
        <v>17139.0</v>
      </c>
      <c r="G10214" s="6">
        <v>44635.67777777778</v>
      </c>
      <c r="H10214" s="6" t="str">
        <f>VLOOKUP(F10214,'Customer Details'!$A$1:$B$3264,2,0)</f>
        <v>China</v>
      </c>
      <c r="I10214" s="7">
        <f t="shared" si="1"/>
        <v>-15.3</v>
      </c>
      <c r="J10214" s="7">
        <f t="shared" si="2"/>
        <v>15.3</v>
      </c>
    </row>
    <row r="10215" ht="15.75" customHeight="1">
      <c r="A10215" s="4">
        <v>548984.0</v>
      </c>
      <c r="B10215" s="4" t="s">
        <v>1111</v>
      </c>
      <c r="C10215" s="5" t="s">
        <v>1112</v>
      </c>
      <c r="D10215" s="5">
        <v>6.0</v>
      </c>
      <c r="E10215" s="5">
        <v>1.65</v>
      </c>
      <c r="F10215" s="4">
        <v>14546.0</v>
      </c>
      <c r="G10215" s="6">
        <v>44474.52569444444</v>
      </c>
      <c r="H10215" s="6" t="str">
        <f>VLOOKUP(F10215,'Customer Details'!$A$1:$B$3264,2,0)</f>
        <v>USA</v>
      </c>
      <c r="I10215" s="7">
        <f t="shared" si="1"/>
        <v>9.9</v>
      </c>
      <c r="J10215" s="7">
        <f t="shared" si="2"/>
        <v>9.9</v>
      </c>
    </row>
    <row r="10216" ht="15.75" customHeight="1">
      <c r="A10216" s="4">
        <v>545996.0</v>
      </c>
      <c r="B10216" s="4" t="s">
        <v>1602</v>
      </c>
      <c r="C10216" s="5" t="s">
        <v>1603</v>
      </c>
      <c r="D10216" s="5">
        <v>2.0</v>
      </c>
      <c r="E10216" s="5">
        <v>2.55</v>
      </c>
      <c r="F10216" s="4">
        <v>14367.0</v>
      </c>
      <c r="G10216" s="6">
        <v>44447.59166666667</v>
      </c>
      <c r="H10216" s="6" t="str">
        <f>VLOOKUP(F10216,'Customer Details'!$A$1:$B$3264,2,0)</f>
        <v>USA</v>
      </c>
      <c r="I10216" s="7">
        <f t="shared" si="1"/>
        <v>5.1</v>
      </c>
      <c r="J10216" s="7">
        <f t="shared" si="2"/>
        <v>5.1</v>
      </c>
    </row>
    <row r="10217" ht="15.75" customHeight="1">
      <c r="A10217" s="4">
        <v>571270.0</v>
      </c>
      <c r="B10217" s="4" t="s">
        <v>1781</v>
      </c>
      <c r="C10217" s="5" t="s">
        <v>1782</v>
      </c>
      <c r="D10217" s="5">
        <v>3.0</v>
      </c>
      <c r="E10217" s="5">
        <v>1.95</v>
      </c>
      <c r="F10217" s="4">
        <v>12940.0</v>
      </c>
      <c r="G10217" s="6">
        <v>44667.50625</v>
      </c>
      <c r="H10217" s="6" t="str">
        <f>VLOOKUP(F10217,'Customer Details'!$A$1:$B$3264,2,0)</f>
        <v>China</v>
      </c>
      <c r="I10217" s="7">
        <f t="shared" si="1"/>
        <v>5.85</v>
      </c>
      <c r="J10217" s="7">
        <f t="shared" si="2"/>
        <v>5.85</v>
      </c>
    </row>
    <row r="10218" ht="15.75" customHeight="1">
      <c r="A10218" s="4">
        <v>564139.0</v>
      </c>
      <c r="B10218" s="4" t="s">
        <v>427</v>
      </c>
      <c r="C10218" s="5" t="s">
        <v>428</v>
      </c>
      <c r="D10218" s="5">
        <v>1.0</v>
      </c>
      <c r="E10218" s="5">
        <v>0.42</v>
      </c>
      <c r="F10218" s="4">
        <v>16904.0</v>
      </c>
      <c r="G10218" s="6">
        <v>44615.48680555556</v>
      </c>
      <c r="H10218" s="6" t="str">
        <f>VLOOKUP(F10218,'Customer Details'!$A$1:$B$3264,2,0)</f>
        <v>USA</v>
      </c>
      <c r="I10218" s="7">
        <f t="shared" si="1"/>
        <v>0.42</v>
      </c>
      <c r="J10218" s="7">
        <f t="shared" si="2"/>
        <v>0.42</v>
      </c>
    </row>
    <row r="10219" ht="15.75" customHeight="1">
      <c r="A10219" s="4">
        <v>569006.0</v>
      </c>
      <c r="B10219" s="4" t="s">
        <v>816</v>
      </c>
      <c r="C10219" s="5" t="s">
        <v>817</v>
      </c>
      <c r="D10219" s="5">
        <v>1.0</v>
      </c>
      <c r="E10219" s="5">
        <v>50.0</v>
      </c>
      <c r="F10219" s="4">
        <v>16268.0</v>
      </c>
      <c r="G10219" s="6">
        <v>44649.77083333334</v>
      </c>
      <c r="H10219" s="6" t="str">
        <f>VLOOKUP(F10219,'Customer Details'!$A$1:$B$3264,2,0)</f>
        <v>China</v>
      </c>
      <c r="I10219" s="7">
        <f t="shared" si="1"/>
        <v>50</v>
      </c>
      <c r="J10219" s="7">
        <f t="shared" si="2"/>
        <v>50</v>
      </c>
    </row>
    <row r="10220" ht="15.75" customHeight="1">
      <c r="A10220" s="4">
        <v>537050.0</v>
      </c>
      <c r="B10220" s="4" t="s">
        <v>1850</v>
      </c>
      <c r="C10220" s="5" t="s">
        <v>1851</v>
      </c>
      <c r="D10220" s="5">
        <v>6.0</v>
      </c>
      <c r="E10220" s="5">
        <v>2.55</v>
      </c>
      <c r="F10220" s="4">
        <v>14800.0</v>
      </c>
      <c r="G10220" s="6">
        <v>44352.46527777778</v>
      </c>
      <c r="H10220" s="6" t="str">
        <f>VLOOKUP(F10220,'Customer Details'!$A$1:$B$3264,2,0)</f>
        <v>Australia</v>
      </c>
      <c r="I10220" s="7">
        <f t="shared" si="1"/>
        <v>15.3</v>
      </c>
      <c r="J10220" s="7">
        <f t="shared" si="2"/>
        <v>15.3</v>
      </c>
    </row>
    <row r="10221" ht="15.75" customHeight="1">
      <c r="A10221" s="4">
        <v>579442.0</v>
      </c>
      <c r="B10221" s="4" t="s">
        <v>30</v>
      </c>
      <c r="C10221" s="5" t="s">
        <v>31</v>
      </c>
      <c r="D10221" s="5">
        <v>4.0</v>
      </c>
      <c r="E10221" s="5">
        <v>4.25</v>
      </c>
      <c r="F10221" s="4">
        <v>15152.0</v>
      </c>
      <c r="G10221" s="6">
        <v>44710.56736111111</v>
      </c>
      <c r="H10221" s="6" t="str">
        <f>VLOOKUP(F10221,'Customer Details'!$A$1:$B$3264,2,0)</f>
        <v>India</v>
      </c>
      <c r="I10221" s="7">
        <f t="shared" si="1"/>
        <v>17</v>
      </c>
      <c r="J10221" s="7">
        <f t="shared" si="2"/>
        <v>17</v>
      </c>
    </row>
    <row r="10222" ht="15.75" customHeight="1">
      <c r="A10222" s="4" t="s">
        <v>3803</v>
      </c>
      <c r="B10222" s="4">
        <v>22720.0</v>
      </c>
      <c r="C10222" s="5" t="s">
        <v>109</v>
      </c>
      <c r="D10222" s="5">
        <v>-2.0</v>
      </c>
      <c r="E10222" s="5">
        <v>4.95</v>
      </c>
      <c r="F10222" s="4">
        <v>15845.0</v>
      </c>
      <c r="G10222" s="6">
        <v>44589.56944444445</v>
      </c>
      <c r="H10222" s="6" t="str">
        <f>VLOOKUP(F10222,'Customer Details'!$A$1:$B$3264,2,0)</f>
        <v>India</v>
      </c>
      <c r="I10222" s="7">
        <f t="shared" si="1"/>
        <v>-9.9</v>
      </c>
      <c r="J10222" s="7">
        <f t="shared" si="2"/>
        <v>9.9</v>
      </c>
    </row>
    <row r="10223" ht="15.75" customHeight="1">
      <c r="A10223" s="4">
        <v>540353.0</v>
      </c>
      <c r="B10223" s="4" t="s">
        <v>22</v>
      </c>
      <c r="C10223" s="5" t="s">
        <v>23</v>
      </c>
      <c r="D10223" s="5">
        <v>4.0</v>
      </c>
      <c r="E10223" s="5">
        <v>1.95</v>
      </c>
      <c r="F10223" s="4">
        <v>13764.0</v>
      </c>
      <c r="G10223" s="6">
        <v>44383.62013888889</v>
      </c>
      <c r="H10223" s="6" t="str">
        <f>VLOOKUP(F10223,'Customer Details'!$A$1:$B$3264,2,0)</f>
        <v>United Kingdom</v>
      </c>
      <c r="I10223" s="7">
        <f t="shared" si="1"/>
        <v>7.8</v>
      </c>
      <c r="J10223" s="7">
        <f t="shared" si="2"/>
        <v>7.8</v>
      </c>
    </row>
    <row r="10224" ht="15.75" customHeight="1">
      <c r="A10224" s="4">
        <v>539374.0</v>
      </c>
      <c r="B10224" s="4" t="s">
        <v>623</v>
      </c>
      <c r="C10224" s="5" t="s">
        <v>624</v>
      </c>
      <c r="D10224" s="5">
        <v>3.0</v>
      </c>
      <c r="E10224" s="5">
        <v>5.45</v>
      </c>
      <c r="F10224" s="4">
        <v>14769.0</v>
      </c>
      <c r="G10224" s="6">
        <v>44364.48611111111</v>
      </c>
      <c r="H10224" s="6" t="str">
        <f>VLOOKUP(F10224,'Customer Details'!$A$1:$B$3264,2,0)</f>
        <v>USA</v>
      </c>
      <c r="I10224" s="7">
        <f t="shared" si="1"/>
        <v>16.35</v>
      </c>
      <c r="J10224" s="7">
        <f t="shared" si="2"/>
        <v>16.35</v>
      </c>
    </row>
    <row r="10225" ht="15.75" customHeight="1">
      <c r="A10225" s="4" t="s">
        <v>2538</v>
      </c>
      <c r="B10225" s="4">
        <v>85066.0</v>
      </c>
      <c r="C10225" s="5" t="s">
        <v>1800</v>
      </c>
      <c r="D10225" s="5">
        <v>-1.0</v>
      </c>
      <c r="E10225" s="5">
        <v>12.75</v>
      </c>
      <c r="F10225" s="4">
        <v>16057.0</v>
      </c>
      <c r="G10225" s="6">
        <v>44717.69166666667</v>
      </c>
      <c r="H10225" s="6" t="str">
        <f>VLOOKUP(F10225,'Customer Details'!$A$1:$B$3264,2,0)</f>
        <v>India</v>
      </c>
      <c r="I10225" s="7">
        <f t="shared" si="1"/>
        <v>-12.75</v>
      </c>
      <c r="J10225" s="7">
        <f t="shared" si="2"/>
        <v>12.75</v>
      </c>
    </row>
    <row r="10226" ht="15.75" customHeight="1">
      <c r="A10226" s="4">
        <v>547664.0</v>
      </c>
      <c r="B10226" s="4" t="s">
        <v>181</v>
      </c>
      <c r="C10226" s="5" t="s">
        <v>182</v>
      </c>
      <c r="D10226" s="5">
        <v>6.0</v>
      </c>
      <c r="E10226" s="5">
        <v>0.85</v>
      </c>
      <c r="F10226" s="4">
        <v>13069.0</v>
      </c>
      <c r="G10226" s="6">
        <v>44463.55277777778</v>
      </c>
      <c r="H10226" s="6" t="str">
        <f>VLOOKUP(F10226,'Customer Details'!$A$1:$B$3264,2,0)</f>
        <v>China</v>
      </c>
      <c r="I10226" s="7">
        <f t="shared" si="1"/>
        <v>5.1</v>
      </c>
      <c r="J10226" s="7">
        <f t="shared" si="2"/>
        <v>5.1</v>
      </c>
    </row>
    <row r="10227" ht="15.75" customHeight="1">
      <c r="A10227" s="4">
        <v>571216.0</v>
      </c>
      <c r="B10227" s="4">
        <v>20992.0</v>
      </c>
      <c r="C10227" s="5" t="s">
        <v>3804</v>
      </c>
      <c r="D10227" s="5">
        <v>1.0</v>
      </c>
      <c r="E10227" s="5">
        <v>0.39</v>
      </c>
      <c r="F10227" s="4">
        <v>16081.0</v>
      </c>
      <c r="G10227" s="6">
        <v>44665.54583333333</v>
      </c>
      <c r="H10227" s="6" t="str">
        <f>VLOOKUP(F10227,'Customer Details'!$A$1:$B$3264,2,0)</f>
        <v>China</v>
      </c>
      <c r="I10227" s="7">
        <f t="shared" si="1"/>
        <v>0.39</v>
      </c>
      <c r="J10227" s="7">
        <f t="shared" si="2"/>
        <v>0.39</v>
      </c>
    </row>
    <row r="10228" ht="15.75" customHeight="1">
      <c r="A10228" s="4">
        <v>550322.0</v>
      </c>
      <c r="B10228" s="4" t="s">
        <v>1781</v>
      </c>
      <c r="C10228" s="5" t="s">
        <v>1782</v>
      </c>
      <c r="D10228" s="5">
        <v>1.0</v>
      </c>
      <c r="E10228" s="5">
        <v>1.95</v>
      </c>
      <c r="F10228" s="4">
        <v>14524.0</v>
      </c>
      <c r="G10228" s="6">
        <v>44486.53680555556</v>
      </c>
      <c r="H10228" s="6" t="str">
        <f>VLOOKUP(F10228,'Customer Details'!$A$1:$B$3264,2,0)</f>
        <v>Australia</v>
      </c>
      <c r="I10228" s="7">
        <f t="shared" si="1"/>
        <v>1.95</v>
      </c>
      <c r="J10228" s="7">
        <f t="shared" si="2"/>
        <v>1.95</v>
      </c>
    </row>
    <row r="10229" ht="15.75" customHeight="1">
      <c r="A10229" s="4">
        <v>561894.0</v>
      </c>
      <c r="B10229" s="4" t="s">
        <v>193</v>
      </c>
      <c r="C10229" s="5" t="s">
        <v>194</v>
      </c>
      <c r="D10229" s="5">
        <v>1.0</v>
      </c>
      <c r="E10229" s="5">
        <v>4.25</v>
      </c>
      <c r="F10229" s="4">
        <v>14456.0</v>
      </c>
      <c r="G10229" s="6">
        <v>44592.625</v>
      </c>
      <c r="H10229" s="6" t="str">
        <f>VLOOKUP(F10229,'Customer Details'!$A$1:$B$3264,2,0)</f>
        <v>USA</v>
      </c>
      <c r="I10229" s="7">
        <f t="shared" si="1"/>
        <v>4.25</v>
      </c>
      <c r="J10229" s="7">
        <f t="shared" si="2"/>
        <v>4.25</v>
      </c>
    </row>
    <row r="10230" ht="15.75" customHeight="1">
      <c r="A10230" s="4">
        <v>556575.0</v>
      </c>
      <c r="B10230" s="4" t="s">
        <v>1128</v>
      </c>
      <c r="C10230" s="5" t="s">
        <v>1129</v>
      </c>
      <c r="D10230" s="5">
        <v>2.0</v>
      </c>
      <c r="E10230" s="5">
        <v>1.25</v>
      </c>
      <c r="F10230" s="4">
        <v>17027.0</v>
      </c>
      <c r="G10230" s="6">
        <v>44543.57222222222</v>
      </c>
      <c r="H10230" s="6" t="str">
        <f>VLOOKUP(F10230,'Customer Details'!$A$1:$B$3264,2,0)</f>
        <v>Australia</v>
      </c>
      <c r="I10230" s="7">
        <f t="shared" si="1"/>
        <v>2.5</v>
      </c>
      <c r="J10230" s="7">
        <f t="shared" si="2"/>
        <v>2.5</v>
      </c>
    </row>
    <row r="10231" ht="15.75" customHeight="1">
      <c r="A10231" s="4">
        <v>549980.0</v>
      </c>
      <c r="B10231" s="4" t="s">
        <v>427</v>
      </c>
      <c r="C10231" s="5" t="s">
        <v>428</v>
      </c>
      <c r="D10231" s="5">
        <v>2.0</v>
      </c>
      <c r="E10231" s="5">
        <v>0.42</v>
      </c>
      <c r="F10231" s="4">
        <v>14062.0</v>
      </c>
      <c r="G10231" s="6">
        <v>44482.65</v>
      </c>
      <c r="H10231" s="6" t="str">
        <f>VLOOKUP(F10231,'Customer Details'!$A$1:$B$3264,2,0)</f>
        <v>United Kingdom</v>
      </c>
      <c r="I10231" s="7">
        <f t="shared" si="1"/>
        <v>0.84</v>
      </c>
      <c r="J10231" s="7">
        <f t="shared" si="2"/>
        <v>0.84</v>
      </c>
    </row>
    <row r="10232" ht="15.75" customHeight="1">
      <c r="A10232" s="4">
        <v>572192.0</v>
      </c>
      <c r="B10232" s="4" t="s">
        <v>38</v>
      </c>
      <c r="C10232" s="5" t="s">
        <v>39</v>
      </c>
      <c r="D10232" s="5">
        <v>3.0</v>
      </c>
      <c r="E10232" s="5">
        <v>2.95</v>
      </c>
      <c r="F10232" s="4">
        <v>18118.0</v>
      </c>
      <c r="G10232" s="6">
        <v>44672.47916666666</v>
      </c>
      <c r="H10232" s="6" t="str">
        <f>VLOOKUP(F10232,'Customer Details'!$A$1:$B$3264,2,0)</f>
        <v>USA</v>
      </c>
      <c r="I10232" s="7">
        <f t="shared" si="1"/>
        <v>8.85</v>
      </c>
      <c r="J10232" s="7">
        <f t="shared" si="2"/>
        <v>8.85</v>
      </c>
    </row>
    <row r="10233" ht="15.75" customHeight="1">
      <c r="A10233" s="4">
        <v>551003.0</v>
      </c>
      <c r="B10233" s="4" t="s">
        <v>133</v>
      </c>
      <c r="C10233" s="5" t="s">
        <v>134</v>
      </c>
      <c r="D10233" s="5">
        <v>4.0</v>
      </c>
      <c r="E10233" s="5">
        <v>0.85</v>
      </c>
      <c r="F10233" s="4">
        <v>16456.0</v>
      </c>
      <c r="G10233" s="6">
        <v>44495.40555555555</v>
      </c>
      <c r="H10233" s="6" t="str">
        <f>VLOOKUP(F10233,'Customer Details'!$A$1:$B$3264,2,0)</f>
        <v>India</v>
      </c>
      <c r="I10233" s="7">
        <f t="shared" si="1"/>
        <v>3.4</v>
      </c>
      <c r="J10233" s="7">
        <f t="shared" si="2"/>
        <v>3.4</v>
      </c>
    </row>
    <row r="10234" ht="15.75" customHeight="1">
      <c r="A10234" s="4">
        <v>552442.0</v>
      </c>
      <c r="B10234" s="4" t="s">
        <v>3805</v>
      </c>
      <c r="C10234" s="5" t="s">
        <v>3806</v>
      </c>
      <c r="D10234" s="5">
        <v>3.0</v>
      </c>
      <c r="E10234" s="5">
        <v>7.95</v>
      </c>
      <c r="F10234" s="4">
        <v>14667.0</v>
      </c>
      <c r="G10234" s="6">
        <v>44509.54375</v>
      </c>
      <c r="H10234" s="6" t="str">
        <f>VLOOKUP(F10234,'Customer Details'!$A$1:$B$3264,2,0)</f>
        <v>Australia</v>
      </c>
      <c r="I10234" s="7">
        <f t="shared" si="1"/>
        <v>23.85</v>
      </c>
      <c r="J10234" s="7">
        <f t="shared" si="2"/>
        <v>23.85</v>
      </c>
    </row>
    <row r="10235" ht="15.75" customHeight="1">
      <c r="A10235" s="4">
        <v>544316.0</v>
      </c>
      <c r="B10235" s="4" t="s">
        <v>1151</v>
      </c>
      <c r="C10235" s="5" t="s">
        <v>1152</v>
      </c>
      <c r="D10235" s="5">
        <v>6.0</v>
      </c>
      <c r="E10235" s="5">
        <v>4.25</v>
      </c>
      <c r="F10235" s="4">
        <v>16556.0</v>
      </c>
      <c r="G10235" s="6">
        <v>44425.61736111111</v>
      </c>
      <c r="H10235" s="6" t="str">
        <f>VLOOKUP(F10235,'Customer Details'!$A$1:$B$3264,2,0)</f>
        <v>India</v>
      </c>
      <c r="I10235" s="7">
        <f t="shared" si="1"/>
        <v>25.5</v>
      </c>
      <c r="J10235" s="7">
        <f t="shared" si="2"/>
        <v>25.5</v>
      </c>
    </row>
    <row r="10236" ht="15.75" customHeight="1">
      <c r="A10236" s="4">
        <v>567387.0</v>
      </c>
      <c r="B10236" s="4" t="s">
        <v>38</v>
      </c>
      <c r="C10236" s="5" t="s">
        <v>39</v>
      </c>
      <c r="D10236" s="5">
        <v>224.0</v>
      </c>
      <c r="E10236" s="5">
        <v>3.2</v>
      </c>
      <c r="F10236" s="4">
        <v>17450.0</v>
      </c>
      <c r="G10236" s="6">
        <v>44640.44305555556</v>
      </c>
      <c r="H10236" s="6" t="str">
        <f>VLOOKUP(F10236,'Customer Details'!$A$1:$B$3264,2,0)</f>
        <v>USA</v>
      </c>
      <c r="I10236" s="7">
        <f t="shared" si="1"/>
        <v>716.8</v>
      </c>
      <c r="J10236" s="7">
        <f t="shared" si="2"/>
        <v>716.8</v>
      </c>
    </row>
    <row r="10237" ht="15.75" customHeight="1">
      <c r="A10237" s="4" t="s">
        <v>1770</v>
      </c>
      <c r="B10237" s="4">
        <v>22960.0</v>
      </c>
      <c r="C10237" s="5" t="s">
        <v>21</v>
      </c>
      <c r="D10237" s="5">
        <v>-12.0</v>
      </c>
      <c r="E10237" s="5">
        <v>3.75</v>
      </c>
      <c r="F10237" s="4">
        <v>14267.0</v>
      </c>
      <c r="G10237" s="6">
        <v>44573.46597222222</v>
      </c>
      <c r="H10237" s="6" t="str">
        <f>VLOOKUP(F10237,'Customer Details'!$A$1:$B$3264,2,0)</f>
        <v>United Kingdom</v>
      </c>
      <c r="I10237" s="7">
        <f t="shared" si="1"/>
        <v>-45</v>
      </c>
      <c r="J10237" s="7">
        <f t="shared" si="2"/>
        <v>45</v>
      </c>
    </row>
    <row r="10238" ht="15.75" customHeight="1">
      <c r="A10238" s="4">
        <v>556784.0</v>
      </c>
      <c r="B10238" s="4" t="s">
        <v>1025</v>
      </c>
      <c r="C10238" s="5" t="s">
        <v>1026</v>
      </c>
      <c r="D10238" s="5">
        <v>2.0</v>
      </c>
      <c r="E10238" s="5">
        <v>12.75</v>
      </c>
      <c r="F10238" s="4">
        <v>14461.0</v>
      </c>
      <c r="G10238" s="6">
        <v>44544.55208333334</v>
      </c>
      <c r="H10238" s="6" t="str">
        <f>VLOOKUP(F10238,'Customer Details'!$A$1:$B$3264,2,0)</f>
        <v>China</v>
      </c>
      <c r="I10238" s="7">
        <f t="shared" si="1"/>
        <v>25.5</v>
      </c>
      <c r="J10238" s="7">
        <f t="shared" si="2"/>
        <v>25.5</v>
      </c>
    </row>
    <row r="10239" ht="15.75" customHeight="1">
      <c r="A10239" s="4">
        <v>541989.0</v>
      </c>
      <c r="B10239" s="4" t="s">
        <v>16</v>
      </c>
      <c r="C10239" s="5" t="s">
        <v>17</v>
      </c>
      <c r="D10239" s="5">
        <v>3.0</v>
      </c>
      <c r="E10239" s="5">
        <v>5.95</v>
      </c>
      <c r="F10239" s="4">
        <v>13615.0</v>
      </c>
      <c r="G10239" s="6">
        <v>44402.34791666667</v>
      </c>
      <c r="H10239" s="6" t="str">
        <f>VLOOKUP(F10239,'Customer Details'!$A$1:$B$3264,2,0)</f>
        <v>Australia</v>
      </c>
      <c r="I10239" s="7">
        <f t="shared" si="1"/>
        <v>17.85</v>
      </c>
      <c r="J10239" s="7">
        <f t="shared" si="2"/>
        <v>17.85</v>
      </c>
    </row>
    <row r="10240" ht="15.75" customHeight="1">
      <c r="A10240" s="4">
        <v>575958.0</v>
      </c>
      <c r="B10240" s="4" t="s">
        <v>40</v>
      </c>
      <c r="C10240" s="5" t="s">
        <v>41</v>
      </c>
      <c r="D10240" s="5">
        <v>2.0</v>
      </c>
      <c r="E10240" s="5">
        <v>2.95</v>
      </c>
      <c r="F10240" s="4">
        <v>15021.0</v>
      </c>
      <c r="G10240" s="6">
        <v>44694.51597222222</v>
      </c>
      <c r="H10240" s="6" t="str">
        <f>VLOOKUP(F10240,'Customer Details'!$A$1:$B$3264,2,0)</f>
        <v>China</v>
      </c>
      <c r="I10240" s="7">
        <f t="shared" si="1"/>
        <v>5.9</v>
      </c>
      <c r="J10240" s="7">
        <f t="shared" si="2"/>
        <v>5.9</v>
      </c>
    </row>
    <row r="10241" ht="15.75" customHeight="1">
      <c r="A10241" s="4">
        <v>574251.0</v>
      </c>
      <c r="B10241" s="4" t="s">
        <v>1167</v>
      </c>
      <c r="C10241" s="5" t="s">
        <v>1168</v>
      </c>
      <c r="D10241" s="5">
        <v>2.0</v>
      </c>
      <c r="E10241" s="5">
        <v>9.95</v>
      </c>
      <c r="F10241" s="4">
        <v>18205.0</v>
      </c>
      <c r="G10241" s="6">
        <v>44684.55694444444</v>
      </c>
      <c r="H10241" s="6" t="str">
        <f>VLOOKUP(F10241,'Customer Details'!$A$1:$B$3264,2,0)</f>
        <v>USA</v>
      </c>
      <c r="I10241" s="7">
        <f t="shared" si="1"/>
        <v>19.9</v>
      </c>
      <c r="J10241" s="7">
        <f t="shared" si="2"/>
        <v>19.9</v>
      </c>
    </row>
    <row r="10242" ht="15.75" customHeight="1">
      <c r="A10242" s="4">
        <v>572681.0</v>
      </c>
      <c r="B10242" s="4" t="s">
        <v>48</v>
      </c>
      <c r="C10242" s="5" t="s">
        <v>49</v>
      </c>
      <c r="D10242" s="5">
        <v>10.0</v>
      </c>
      <c r="E10242" s="5">
        <v>2.08</v>
      </c>
      <c r="F10242" s="4">
        <v>13510.0</v>
      </c>
      <c r="G10242" s="6">
        <v>44676.57708333333</v>
      </c>
      <c r="H10242" s="6" t="str">
        <f>VLOOKUP(F10242,'Customer Details'!$A$1:$B$3264,2,0)</f>
        <v>Australia</v>
      </c>
      <c r="I10242" s="7">
        <f t="shared" si="1"/>
        <v>20.8</v>
      </c>
      <c r="J10242" s="7">
        <f t="shared" si="2"/>
        <v>20.8</v>
      </c>
    </row>
    <row r="10243" ht="15.75" customHeight="1">
      <c r="A10243" s="4" t="s">
        <v>3807</v>
      </c>
      <c r="B10243" s="4" t="s">
        <v>1768</v>
      </c>
      <c r="C10243" s="5" t="s">
        <v>1769</v>
      </c>
      <c r="D10243" s="5">
        <v>-6.0</v>
      </c>
      <c r="E10243" s="5">
        <v>4.65</v>
      </c>
      <c r="F10243" s="4">
        <v>14329.0</v>
      </c>
      <c r="G10243" s="6">
        <v>44429.52638888889</v>
      </c>
      <c r="H10243" s="6" t="str">
        <f>VLOOKUP(F10243,'Customer Details'!$A$1:$B$3264,2,0)</f>
        <v>Australia</v>
      </c>
      <c r="I10243" s="7">
        <f t="shared" si="1"/>
        <v>-27.9</v>
      </c>
      <c r="J10243" s="7">
        <f t="shared" si="2"/>
        <v>27.9</v>
      </c>
    </row>
    <row r="10244" ht="15.75" customHeight="1">
      <c r="A10244" s="4">
        <v>547910.0</v>
      </c>
      <c r="B10244" s="4" t="s">
        <v>67</v>
      </c>
      <c r="C10244" s="5" t="s">
        <v>68</v>
      </c>
      <c r="D10244" s="5">
        <v>2.0</v>
      </c>
      <c r="E10244" s="5">
        <v>1.95</v>
      </c>
      <c r="F10244" s="4">
        <v>14159.0</v>
      </c>
      <c r="G10244" s="6">
        <v>44467.51597222222</v>
      </c>
      <c r="H10244" s="6" t="str">
        <f>VLOOKUP(F10244,'Customer Details'!$A$1:$B$3264,2,0)</f>
        <v>Australia</v>
      </c>
      <c r="I10244" s="7">
        <f t="shared" si="1"/>
        <v>3.9</v>
      </c>
      <c r="J10244" s="7">
        <f t="shared" si="2"/>
        <v>3.9</v>
      </c>
    </row>
    <row r="10245" ht="15.75" customHeight="1">
      <c r="A10245" s="4">
        <v>578019.0</v>
      </c>
      <c r="B10245" s="4">
        <v>22726.0</v>
      </c>
      <c r="C10245" s="5" t="s">
        <v>495</v>
      </c>
      <c r="D10245" s="5">
        <v>1.0</v>
      </c>
      <c r="E10245" s="5">
        <v>3.75</v>
      </c>
      <c r="F10245" s="4">
        <v>17360.0</v>
      </c>
      <c r="G10245" s="6">
        <v>44703.54930555556</v>
      </c>
      <c r="H10245" s="6" t="str">
        <f>VLOOKUP(F10245,'Customer Details'!$A$1:$B$3264,2,0)</f>
        <v>India</v>
      </c>
      <c r="I10245" s="7">
        <f t="shared" si="1"/>
        <v>3.75</v>
      </c>
      <c r="J10245" s="7">
        <f t="shared" si="2"/>
        <v>3.75</v>
      </c>
    </row>
    <row r="10246" ht="15.75" customHeight="1">
      <c r="A10246" s="4">
        <v>552039.0</v>
      </c>
      <c r="B10246" s="4" t="s">
        <v>59</v>
      </c>
      <c r="C10246" s="5" t="s">
        <v>60</v>
      </c>
      <c r="D10246" s="5">
        <v>8.0</v>
      </c>
      <c r="E10246" s="5">
        <v>4.95</v>
      </c>
      <c r="F10246" s="4">
        <v>13081.0</v>
      </c>
      <c r="G10246" s="6">
        <v>44506.34027777778</v>
      </c>
      <c r="H10246" s="6" t="str">
        <f>VLOOKUP(F10246,'Customer Details'!$A$1:$B$3264,2,0)</f>
        <v>India</v>
      </c>
      <c r="I10246" s="7">
        <f t="shared" si="1"/>
        <v>39.6</v>
      </c>
      <c r="J10246" s="7">
        <f t="shared" si="2"/>
        <v>39.6</v>
      </c>
    </row>
    <row r="10247" ht="15.75" customHeight="1">
      <c r="A10247" s="4">
        <v>571282.0</v>
      </c>
      <c r="B10247" s="4">
        <v>23252.0</v>
      </c>
      <c r="C10247" s="5" t="s">
        <v>3808</v>
      </c>
      <c r="D10247" s="5">
        <v>1.0</v>
      </c>
      <c r="E10247" s="5">
        <v>3.75</v>
      </c>
      <c r="F10247" s="4">
        <v>15545.0</v>
      </c>
      <c r="G10247" s="6">
        <v>44667.55833333333</v>
      </c>
      <c r="H10247" s="6" t="str">
        <f>VLOOKUP(F10247,'Customer Details'!$A$1:$B$3264,2,0)</f>
        <v>Australia</v>
      </c>
      <c r="I10247" s="7">
        <f t="shared" si="1"/>
        <v>3.75</v>
      </c>
      <c r="J10247" s="7">
        <f t="shared" si="2"/>
        <v>3.75</v>
      </c>
    </row>
    <row r="10248" ht="15.75" customHeight="1">
      <c r="A10248" s="4">
        <v>578017.0</v>
      </c>
      <c r="B10248" s="4" t="s">
        <v>2765</v>
      </c>
      <c r="C10248" s="5" t="s">
        <v>2766</v>
      </c>
      <c r="D10248" s="5">
        <v>1.0</v>
      </c>
      <c r="E10248" s="5">
        <v>1.95</v>
      </c>
      <c r="F10248" s="4">
        <v>13569.0</v>
      </c>
      <c r="G10248" s="6">
        <v>44703.54652777778</v>
      </c>
      <c r="H10248" s="6" t="str">
        <f>VLOOKUP(F10248,'Customer Details'!$A$1:$B$3264,2,0)</f>
        <v>China</v>
      </c>
      <c r="I10248" s="7">
        <f t="shared" si="1"/>
        <v>1.95</v>
      </c>
      <c r="J10248" s="7">
        <f t="shared" si="2"/>
        <v>1.95</v>
      </c>
    </row>
    <row r="10249" ht="15.75" customHeight="1">
      <c r="A10249" s="4">
        <v>577038.0</v>
      </c>
      <c r="B10249" s="4" t="s">
        <v>175</v>
      </c>
      <c r="C10249" s="5" t="s">
        <v>176</v>
      </c>
      <c r="D10249" s="5">
        <v>1.0</v>
      </c>
      <c r="E10249" s="5">
        <v>1.95</v>
      </c>
      <c r="F10249" s="4">
        <v>14796.0</v>
      </c>
      <c r="G10249" s="6">
        <v>44698.5625</v>
      </c>
      <c r="H10249" s="6" t="str">
        <f>VLOOKUP(F10249,'Customer Details'!$A$1:$B$3264,2,0)</f>
        <v>China</v>
      </c>
      <c r="I10249" s="7">
        <f t="shared" si="1"/>
        <v>1.95</v>
      </c>
      <c r="J10249" s="7">
        <f t="shared" si="2"/>
        <v>1.95</v>
      </c>
    </row>
    <row r="10250" ht="15.75" customHeight="1">
      <c r="A10250" s="4">
        <v>554088.0</v>
      </c>
      <c r="B10250" s="4" t="s">
        <v>334</v>
      </c>
      <c r="C10250" s="5" t="s">
        <v>335</v>
      </c>
      <c r="D10250" s="5">
        <v>6.0</v>
      </c>
      <c r="E10250" s="5">
        <v>4.25</v>
      </c>
      <c r="F10250" s="4">
        <v>16801.0</v>
      </c>
      <c r="G10250" s="6">
        <v>44522.50833333333</v>
      </c>
      <c r="H10250" s="6" t="str">
        <f>VLOOKUP(F10250,'Customer Details'!$A$1:$B$3264,2,0)</f>
        <v>China</v>
      </c>
      <c r="I10250" s="7">
        <f t="shared" si="1"/>
        <v>25.5</v>
      </c>
      <c r="J10250" s="7">
        <f t="shared" si="2"/>
        <v>25.5</v>
      </c>
    </row>
    <row r="10251" ht="15.75" customHeight="1">
      <c r="A10251" s="4" t="s">
        <v>2954</v>
      </c>
      <c r="B10251" s="4" t="s">
        <v>350</v>
      </c>
      <c r="C10251" s="5" t="s">
        <v>351</v>
      </c>
      <c r="D10251" s="5">
        <v>-1.0</v>
      </c>
      <c r="E10251" s="5">
        <v>1.65</v>
      </c>
      <c r="F10251" s="4">
        <v>14546.0</v>
      </c>
      <c r="G10251" s="6">
        <v>44681.44097222222</v>
      </c>
      <c r="H10251" s="6" t="str">
        <f>VLOOKUP(F10251,'Customer Details'!$A$1:$B$3264,2,0)</f>
        <v>USA</v>
      </c>
      <c r="I10251" s="7">
        <f t="shared" si="1"/>
        <v>-1.65</v>
      </c>
      <c r="J10251" s="7">
        <f t="shared" si="2"/>
        <v>1.65</v>
      </c>
    </row>
    <row r="10252" ht="15.75" customHeight="1">
      <c r="A10252" s="4">
        <v>537351.0</v>
      </c>
      <c r="B10252" s="4" t="s">
        <v>794</v>
      </c>
      <c r="C10252" s="5" t="s">
        <v>795</v>
      </c>
      <c r="D10252" s="5">
        <v>1.0</v>
      </c>
      <c r="E10252" s="5">
        <v>1.25</v>
      </c>
      <c r="F10252" s="4">
        <v>16898.0</v>
      </c>
      <c r="G10252" s="6">
        <v>44353.51597222222</v>
      </c>
      <c r="H10252" s="6" t="str">
        <f>VLOOKUP(F10252,'Customer Details'!$A$1:$B$3264,2,0)</f>
        <v>USA</v>
      </c>
      <c r="I10252" s="7">
        <f t="shared" si="1"/>
        <v>1.25</v>
      </c>
      <c r="J10252" s="7">
        <f t="shared" si="2"/>
        <v>1.25</v>
      </c>
    </row>
    <row r="10253" ht="15.75" customHeight="1">
      <c r="A10253" s="4">
        <v>557746.0</v>
      </c>
      <c r="B10253" s="4" t="s">
        <v>419</v>
      </c>
      <c r="C10253" s="5" t="s">
        <v>420</v>
      </c>
      <c r="D10253" s="5">
        <v>1.0</v>
      </c>
      <c r="E10253" s="5">
        <v>1.25</v>
      </c>
      <c r="F10253" s="4">
        <v>15059.0</v>
      </c>
      <c r="G10253" s="6">
        <v>44552.51666666667</v>
      </c>
      <c r="H10253" s="6" t="str">
        <f>VLOOKUP(F10253,'Customer Details'!$A$1:$B$3264,2,0)</f>
        <v>USA</v>
      </c>
      <c r="I10253" s="7">
        <f t="shared" si="1"/>
        <v>1.25</v>
      </c>
      <c r="J10253" s="7">
        <f t="shared" si="2"/>
        <v>1.25</v>
      </c>
    </row>
    <row r="10254" ht="15.75" customHeight="1">
      <c r="A10254" s="4">
        <v>546911.0</v>
      </c>
      <c r="B10254" s="4" t="s">
        <v>334</v>
      </c>
      <c r="C10254" s="5" t="s">
        <v>335</v>
      </c>
      <c r="D10254" s="5">
        <v>18.0</v>
      </c>
      <c r="E10254" s="5">
        <v>3.81</v>
      </c>
      <c r="F10254" s="4">
        <v>17725.0</v>
      </c>
      <c r="G10254" s="6">
        <v>44456.82430555556</v>
      </c>
      <c r="H10254" s="6" t="str">
        <f>VLOOKUP(F10254,'Customer Details'!$A$1:$B$3264,2,0)</f>
        <v>India</v>
      </c>
      <c r="I10254" s="7">
        <f t="shared" si="1"/>
        <v>68.58</v>
      </c>
      <c r="J10254" s="7">
        <f t="shared" si="2"/>
        <v>68.58</v>
      </c>
    </row>
    <row r="10255" ht="15.75" customHeight="1">
      <c r="A10255" s="4">
        <v>580887.0</v>
      </c>
      <c r="B10255" s="4" t="s">
        <v>158</v>
      </c>
      <c r="C10255" s="5" t="s">
        <v>159</v>
      </c>
      <c r="D10255" s="5">
        <v>6.0</v>
      </c>
      <c r="E10255" s="5">
        <v>1.25</v>
      </c>
      <c r="F10255" s="4">
        <v>13755.0</v>
      </c>
      <c r="G10255" s="6">
        <v>44718.51805555556</v>
      </c>
      <c r="H10255" s="6" t="str">
        <f>VLOOKUP(F10255,'Customer Details'!$A$1:$B$3264,2,0)</f>
        <v>USA</v>
      </c>
      <c r="I10255" s="7">
        <f t="shared" si="1"/>
        <v>7.5</v>
      </c>
      <c r="J10255" s="7">
        <f t="shared" si="2"/>
        <v>7.5</v>
      </c>
    </row>
    <row r="10256" ht="15.75" customHeight="1">
      <c r="A10256" s="4">
        <v>570428.0</v>
      </c>
      <c r="B10256" s="4" t="s">
        <v>1873</v>
      </c>
      <c r="C10256" s="5" t="s">
        <v>1874</v>
      </c>
      <c r="D10256" s="5">
        <v>1.0</v>
      </c>
      <c r="E10256" s="5">
        <v>7.95</v>
      </c>
      <c r="F10256" s="4">
        <v>15553.0</v>
      </c>
      <c r="G10256" s="6">
        <v>44661.58472222222</v>
      </c>
      <c r="H10256" s="6" t="str">
        <f>VLOOKUP(F10256,'Customer Details'!$A$1:$B$3264,2,0)</f>
        <v>China</v>
      </c>
      <c r="I10256" s="7">
        <f t="shared" si="1"/>
        <v>7.95</v>
      </c>
      <c r="J10256" s="7">
        <f t="shared" si="2"/>
        <v>7.95</v>
      </c>
    </row>
    <row r="10257" ht="15.75" customHeight="1">
      <c r="A10257" s="4" t="s">
        <v>169</v>
      </c>
      <c r="B10257" s="4" t="s">
        <v>3014</v>
      </c>
      <c r="C10257" s="5" t="s">
        <v>3015</v>
      </c>
      <c r="D10257" s="5">
        <v>-2.0</v>
      </c>
      <c r="E10257" s="5">
        <v>0.39</v>
      </c>
      <c r="F10257" s="4">
        <v>17405.0</v>
      </c>
      <c r="G10257" s="6">
        <v>44650.53263888889</v>
      </c>
      <c r="H10257" s="6" t="str">
        <f>VLOOKUP(F10257,'Customer Details'!$A$1:$B$3264,2,0)</f>
        <v>USA</v>
      </c>
      <c r="I10257" s="7">
        <f t="shared" si="1"/>
        <v>-0.78</v>
      </c>
      <c r="J10257" s="7">
        <f t="shared" si="2"/>
        <v>0.78</v>
      </c>
    </row>
    <row r="10258" ht="15.75" customHeight="1">
      <c r="A10258" s="4">
        <v>539243.0</v>
      </c>
      <c r="B10258" s="4" t="s">
        <v>2102</v>
      </c>
      <c r="C10258" s="5" t="s">
        <v>2103</v>
      </c>
      <c r="D10258" s="5">
        <v>1.0</v>
      </c>
      <c r="E10258" s="5">
        <v>1.65</v>
      </c>
      <c r="F10258" s="4">
        <v>18116.0</v>
      </c>
      <c r="G10258" s="6">
        <v>44363.55625</v>
      </c>
      <c r="H10258" s="6" t="str">
        <f>VLOOKUP(F10258,'Customer Details'!$A$1:$B$3264,2,0)</f>
        <v>USA</v>
      </c>
      <c r="I10258" s="7">
        <f t="shared" si="1"/>
        <v>1.65</v>
      </c>
      <c r="J10258" s="7">
        <f t="shared" si="2"/>
        <v>1.65</v>
      </c>
    </row>
    <row r="10259" ht="15.75" customHeight="1">
      <c r="A10259" s="4" t="s">
        <v>2962</v>
      </c>
      <c r="B10259" s="4">
        <v>22103.0</v>
      </c>
      <c r="C10259" s="5" t="s">
        <v>3644</v>
      </c>
      <c r="D10259" s="5">
        <v>-2.0</v>
      </c>
      <c r="E10259" s="5">
        <v>1.65</v>
      </c>
      <c r="F10259" s="4">
        <v>15998.0</v>
      </c>
      <c r="G10259" s="6">
        <v>44551.44375</v>
      </c>
      <c r="H10259" s="6" t="str">
        <f>VLOOKUP(F10259,'Customer Details'!$A$1:$B$3264,2,0)</f>
        <v>United Kingdom</v>
      </c>
      <c r="I10259" s="7">
        <f t="shared" si="1"/>
        <v>-3.3</v>
      </c>
      <c r="J10259" s="7">
        <f t="shared" si="2"/>
        <v>3.3</v>
      </c>
    </row>
    <row r="10260" ht="15.75" customHeight="1">
      <c r="A10260" s="4">
        <v>539281.0</v>
      </c>
      <c r="B10260" s="4" t="s">
        <v>85</v>
      </c>
      <c r="C10260" s="5" t="s">
        <v>86</v>
      </c>
      <c r="D10260" s="5">
        <v>12.0</v>
      </c>
      <c r="E10260" s="5">
        <v>0.95</v>
      </c>
      <c r="F10260" s="4">
        <v>18176.0</v>
      </c>
      <c r="G10260" s="6">
        <v>44363.65625</v>
      </c>
      <c r="H10260" s="6" t="str">
        <f>VLOOKUP(F10260,'Customer Details'!$A$1:$B$3264,2,0)</f>
        <v>USA</v>
      </c>
      <c r="I10260" s="7">
        <f t="shared" si="1"/>
        <v>11.4</v>
      </c>
      <c r="J10260" s="7">
        <f t="shared" si="2"/>
        <v>11.4</v>
      </c>
    </row>
    <row r="10261" ht="15.75" customHeight="1">
      <c r="A10261" s="4">
        <v>577807.0</v>
      </c>
      <c r="B10261" s="4" t="s">
        <v>1887</v>
      </c>
      <c r="C10261" s="5" t="s">
        <v>1888</v>
      </c>
      <c r="D10261" s="5">
        <v>4.0</v>
      </c>
      <c r="E10261" s="5">
        <v>3.75</v>
      </c>
      <c r="F10261" s="4">
        <v>15699.0</v>
      </c>
      <c r="G10261" s="6">
        <v>44703.35138888889</v>
      </c>
      <c r="H10261" s="6" t="str">
        <f>VLOOKUP(F10261,'Customer Details'!$A$1:$B$3264,2,0)</f>
        <v>China</v>
      </c>
      <c r="I10261" s="7">
        <f t="shared" si="1"/>
        <v>15</v>
      </c>
      <c r="J10261" s="7">
        <f t="shared" si="2"/>
        <v>15</v>
      </c>
    </row>
    <row r="10262" ht="15.75" customHeight="1">
      <c r="A10262" s="4" t="s">
        <v>1745</v>
      </c>
      <c r="B10262" s="4">
        <v>20681.0</v>
      </c>
      <c r="C10262" s="5" t="s">
        <v>3809</v>
      </c>
      <c r="D10262" s="5">
        <v>-1.0</v>
      </c>
      <c r="E10262" s="5">
        <v>3.25</v>
      </c>
      <c r="F10262" s="4">
        <v>15005.0</v>
      </c>
      <c r="G10262" s="6">
        <v>44386.59513888889</v>
      </c>
      <c r="H10262" s="6" t="str">
        <f>VLOOKUP(F10262,'Customer Details'!$A$1:$B$3264,2,0)</f>
        <v>USA</v>
      </c>
      <c r="I10262" s="7">
        <f t="shared" si="1"/>
        <v>-3.25</v>
      </c>
      <c r="J10262" s="7">
        <f t="shared" si="2"/>
        <v>3.25</v>
      </c>
    </row>
    <row r="10263" ht="15.75" customHeight="1">
      <c r="A10263" s="4">
        <v>556102.0</v>
      </c>
      <c r="B10263" s="4" t="s">
        <v>756</v>
      </c>
      <c r="C10263" s="5" t="s">
        <v>757</v>
      </c>
      <c r="D10263" s="5">
        <v>12.0</v>
      </c>
      <c r="E10263" s="5">
        <v>1.25</v>
      </c>
      <c r="F10263" s="4">
        <v>13115.0</v>
      </c>
      <c r="G10263" s="6">
        <v>44538.67708333334</v>
      </c>
      <c r="H10263" s="6" t="str">
        <f>VLOOKUP(F10263,'Customer Details'!$A$1:$B$3264,2,0)</f>
        <v>Australia</v>
      </c>
      <c r="I10263" s="7">
        <f t="shared" si="1"/>
        <v>15</v>
      </c>
      <c r="J10263" s="7">
        <f t="shared" si="2"/>
        <v>15</v>
      </c>
    </row>
    <row r="10264" ht="15.75" customHeight="1">
      <c r="A10264" s="4">
        <v>575482.0</v>
      </c>
      <c r="B10264" s="4" t="s">
        <v>1065</v>
      </c>
      <c r="C10264" s="5" t="s">
        <v>1066</v>
      </c>
      <c r="D10264" s="5">
        <v>1.0</v>
      </c>
      <c r="E10264" s="5">
        <v>1.95</v>
      </c>
      <c r="F10264" s="4">
        <v>15916.0</v>
      </c>
      <c r="G10264" s="6">
        <v>44690.68958333333</v>
      </c>
      <c r="H10264" s="6" t="str">
        <f>VLOOKUP(F10264,'Customer Details'!$A$1:$B$3264,2,0)</f>
        <v>China</v>
      </c>
      <c r="I10264" s="7">
        <f t="shared" si="1"/>
        <v>1.95</v>
      </c>
      <c r="J10264" s="7">
        <f t="shared" si="2"/>
        <v>1.95</v>
      </c>
    </row>
    <row r="10265" ht="15.75" customHeight="1">
      <c r="A10265" s="4">
        <v>570426.0</v>
      </c>
      <c r="B10265" s="4" t="s">
        <v>2754</v>
      </c>
      <c r="C10265" s="5" t="s">
        <v>2755</v>
      </c>
      <c r="D10265" s="5">
        <v>12.0</v>
      </c>
      <c r="E10265" s="5">
        <v>1.65</v>
      </c>
      <c r="F10265" s="4">
        <v>13352.0</v>
      </c>
      <c r="G10265" s="6">
        <v>44661.57986111111</v>
      </c>
      <c r="H10265" s="6" t="str">
        <f>VLOOKUP(F10265,'Customer Details'!$A$1:$B$3264,2,0)</f>
        <v>Australia</v>
      </c>
      <c r="I10265" s="7">
        <f t="shared" si="1"/>
        <v>19.8</v>
      </c>
      <c r="J10265" s="7">
        <f t="shared" si="2"/>
        <v>19.8</v>
      </c>
    </row>
    <row r="10266" ht="15.75" customHeight="1">
      <c r="A10266" s="4">
        <v>573911.0</v>
      </c>
      <c r="B10266" s="4" t="s">
        <v>181</v>
      </c>
      <c r="C10266" s="5" t="s">
        <v>182</v>
      </c>
      <c r="D10266" s="5">
        <v>5.0</v>
      </c>
      <c r="E10266" s="5">
        <v>0.85</v>
      </c>
      <c r="F10266" s="4">
        <v>17315.0</v>
      </c>
      <c r="G10266" s="6">
        <v>44682.65277777778</v>
      </c>
      <c r="H10266" s="6" t="str">
        <f>VLOOKUP(F10266,'Customer Details'!$A$1:$B$3264,2,0)</f>
        <v>United Kingdom</v>
      </c>
      <c r="I10266" s="7">
        <f t="shared" si="1"/>
        <v>4.25</v>
      </c>
      <c r="J10266" s="7">
        <f t="shared" si="2"/>
        <v>4.25</v>
      </c>
    </row>
    <row r="10267" ht="15.75" customHeight="1">
      <c r="A10267" s="4" t="s">
        <v>2738</v>
      </c>
      <c r="B10267" s="4">
        <v>22357.0</v>
      </c>
      <c r="C10267" s="5" t="s">
        <v>3810</v>
      </c>
      <c r="D10267" s="5">
        <v>-1.0</v>
      </c>
      <c r="E10267" s="5">
        <v>4.25</v>
      </c>
      <c r="F10267" s="4">
        <v>13534.0</v>
      </c>
      <c r="G10267" s="6">
        <v>44532.63888888889</v>
      </c>
      <c r="H10267" s="6" t="str">
        <f>VLOOKUP(F10267,'Customer Details'!$A$1:$B$3264,2,0)</f>
        <v>United Kingdom</v>
      </c>
      <c r="I10267" s="7">
        <f t="shared" si="1"/>
        <v>-4.25</v>
      </c>
      <c r="J10267" s="7">
        <f t="shared" si="2"/>
        <v>4.25</v>
      </c>
    </row>
    <row r="10268" ht="15.75" customHeight="1">
      <c r="A10268" s="4" t="s">
        <v>3811</v>
      </c>
      <c r="B10268" s="4">
        <v>79000.0</v>
      </c>
      <c r="C10268" s="5" t="s">
        <v>280</v>
      </c>
      <c r="D10268" s="5">
        <v>-4.0</v>
      </c>
      <c r="E10268" s="5">
        <v>0.65</v>
      </c>
      <c r="F10268" s="4">
        <v>13856.0</v>
      </c>
      <c r="G10268" s="6">
        <v>44543.49513888889</v>
      </c>
      <c r="H10268" s="6" t="str">
        <f>VLOOKUP(F10268,'Customer Details'!$A$1:$B$3264,2,0)</f>
        <v>United Kingdom</v>
      </c>
      <c r="I10268" s="7">
        <f t="shared" si="1"/>
        <v>-2.6</v>
      </c>
      <c r="J10268" s="7">
        <f t="shared" si="2"/>
        <v>2.6</v>
      </c>
    </row>
    <row r="10269" ht="15.75" customHeight="1">
      <c r="A10269" s="4">
        <v>559526.0</v>
      </c>
      <c r="B10269" s="4" t="s">
        <v>1130</v>
      </c>
      <c r="C10269" s="5" t="s">
        <v>1131</v>
      </c>
      <c r="D10269" s="5">
        <v>1.0</v>
      </c>
      <c r="E10269" s="5">
        <v>0.79</v>
      </c>
      <c r="F10269" s="4">
        <v>15756.0</v>
      </c>
      <c r="G10269" s="6">
        <v>44571.47152777778</v>
      </c>
      <c r="H10269" s="6" t="str">
        <f>VLOOKUP(F10269,'Customer Details'!$A$1:$B$3264,2,0)</f>
        <v>Australia</v>
      </c>
      <c r="I10269" s="7">
        <f t="shared" si="1"/>
        <v>0.79</v>
      </c>
      <c r="J10269" s="7">
        <f t="shared" si="2"/>
        <v>0.79</v>
      </c>
    </row>
    <row r="10270" ht="15.75" customHeight="1">
      <c r="A10270" s="4">
        <v>554684.0</v>
      </c>
      <c r="B10270" s="4" t="s">
        <v>114</v>
      </c>
      <c r="C10270" s="5" t="s">
        <v>115</v>
      </c>
      <c r="D10270" s="5">
        <v>1.0</v>
      </c>
      <c r="E10270" s="5">
        <v>3.75</v>
      </c>
      <c r="F10270" s="4">
        <v>16448.0</v>
      </c>
      <c r="G10270" s="6">
        <v>44525.68611111111</v>
      </c>
      <c r="H10270" s="6" t="str">
        <f>VLOOKUP(F10270,'Customer Details'!$A$1:$B$3264,2,0)</f>
        <v>United Kingdom</v>
      </c>
      <c r="I10270" s="7">
        <f t="shared" si="1"/>
        <v>3.75</v>
      </c>
      <c r="J10270" s="7">
        <f t="shared" si="2"/>
        <v>3.75</v>
      </c>
    </row>
    <row r="10271" ht="15.75" customHeight="1">
      <c r="A10271" s="4">
        <v>545294.0</v>
      </c>
      <c r="B10271" s="4" t="s">
        <v>530</v>
      </c>
      <c r="C10271" s="5" t="s">
        <v>531</v>
      </c>
      <c r="D10271" s="5">
        <v>2.0</v>
      </c>
      <c r="E10271" s="5">
        <v>3.75</v>
      </c>
      <c r="F10271" s="4">
        <v>17965.0</v>
      </c>
      <c r="G10271" s="6">
        <v>44440.50486111111</v>
      </c>
      <c r="H10271" s="6" t="str">
        <f>VLOOKUP(F10271,'Customer Details'!$A$1:$B$3264,2,0)</f>
        <v>India</v>
      </c>
      <c r="I10271" s="7">
        <f t="shared" si="1"/>
        <v>7.5</v>
      </c>
      <c r="J10271" s="7">
        <f t="shared" si="2"/>
        <v>7.5</v>
      </c>
    </row>
    <row r="10272" ht="15.75" customHeight="1">
      <c r="A10272" s="4">
        <v>538841.0</v>
      </c>
      <c r="B10272" s="4" t="s">
        <v>380</v>
      </c>
      <c r="C10272" s="5" t="s">
        <v>381</v>
      </c>
      <c r="D10272" s="5">
        <v>5.0</v>
      </c>
      <c r="E10272" s="5">
        <v>7.95</v>
      </c>
      <c r="F10272" s="4">
        <v>16899.0</v>
      </c>
      <c r="G10272" s="6">
        <v>44361.54930555556</v>
      </c>
      <c r="H10272" s="6" t="str">
        <f>VLOOKUP(F10272,'Customer Details'!$A$1:$B$3264,2,0)</f>
        <v>India</v>
      </c>
      <c r="I10272" s="7">
        <f t="shared" si="1"/>
        <v>39.75</v>
      </c>
      <c r="J10272" s="7">
        <f t="shared" si="2"/>
        <v>39.75</v>
      </c>
    </row>
    <row r="10273" ht="15.75" customHeight="1">
      <c r="A10273" s="4">
        <v>566295.0</v>
      </c>
      <c r="B10273" s="4" t="s">
        <v>198</v>
      </c>
      <c r="C10273" s="5" t="s">
        <v>199</v>
      </c>
      <c r="D10273" s="5">
        <v>24.0</v>
      </c>
      <c r="E10273" s="5">
        <v>0.42</v>
      </c>
      <c r="F10273" s="4">
        <v>15547.0</v>
      </c>
      <c r="G10273" s="6">
        <v>44631.65555555555</v>
      </c>
      <c r="H10273" s="6" t="str">
        <f>VLOOKUP(F10273,'Customer Details'!$A$1:$B$3264,2,0)</f>
        <v>USA</v>
      </c>
      <c r="I10273" s="7">
        <f t="shared" si="1"/>
        <v>10.08</v>
      </c>
      <c r="J10273" s="7">
        <f t="shared" si="2"/>
        <v>10.08</v>
      </c>
    </row>
    <row r="10274" ht="15.75" customHeight="1">
      <c r="A10274" s="4">
        <v>539444.0</v>
      </c>
      <c r="B10274" s="4" t="s">
        <v>932</v>
      </c>
      <c r="C10274" s="5" t="s">
        <v>933</v>
      </c>
      <c r="D10274" s="5">
        <v>12.0</v>
      </c>
      <c r="E10274" s="5">
        <v>0.65</v>
      </c>
      <c r="F10274" s="4">
        <v>14146.0</v>
      </c>
      <c r="G10274" s="6">
        <v>44364.66111111111</v>
      </c>
      <c r="H10274" s="6" t="str">
        <f>VLOOKUP(F10274,'Customer Details'!$A$1:$B$3264,2,0)</f>
        <v>United Kingdom</v>
      </c>
      <c r="I10274" s="7">
        <f t="shared" si="1"/>
        <v>7.8</v>
      </c>
      <c r="J10274" s="7">
        <f t="shared" si="2"/>
        <v>7.8</v>
      </c>
    </row>
    <row r="10275" ht="15.75" customHeight="1">
      <c r="A10275" s="4">
        <v>579689.0</v>
      </c>
      <c r="B10275" s="4" t="s">
        <v>876</v>
      </c>
      <c r="C10275" s="5" t="s">
        <v>877</v>
      </c>
      <c r="D10275" s="5">
        <v>5.0</v>
      </c>
      <c r="E10275" s="5">
        <v>1.65</v>
      </c>
      <c r="F10275" s="4">
        <v>14606.0</v>
      </c>
      <c r="G10275" s="6">
        <v>44711.58333333334</v>
      </c>
      <c r="H10275" s="6" t="str">
        <f>VLOOKUP(F10275,'Customer Details'!$A$1:$B$3264,2,0)</f>
        <v>USA</v>
      </c>
      <c r="I10275" s="7">
        <f t="shared" si="1"/>
        <v>8.25</v>
      </c>
      <c r="J10275" s="7">
        <f t="shared" si="2"/>
        <v>8.25</v>
      </c>
    </row>
    <row r="10276" ht="15.75" customHeight="1">
      <c r="A10276" s="4">
        <v>575337.0</v>
      </c>
      <c r="B10276" s="4">
        <v>22030.0</v>
      </c>
      <c r="C10276" s="5" t="s">
        <v>3812</v>
      </c>
      <c r="D10276" s="5">
        <v>12.0</v>
      </c>
      <c r="E10276" s="5">
        <v>0.42</v>
      </c>
      <c r="F10276" s="4">
        <v>17867.0</v>
      </c>
      <c r="G10276" s="6">
        <v>44690.59097222222</v>
      </c>
      <c r="H10276" s="6" t="str">
        <f>VLOOKUP(F10276,'Customer Details'!$A$1:$B$3264,2,0)</f>
        <v>India</v>
      </c>
      <c r="I10276" s="7">
        <f t="shared" si="1"/>
        <v>5.04</v>
      </c>
      <c r="J10276" s="7">
        <f t="shared" si="2"/>
        <v>5.04</v>
      </c>
    </row>
    <row r="10277" ht="15.75" customHeight="1">
      <c r="A10277" s="4">
        <v>558099.0</v>
      </c>
      <c r="B10277" s="4" t="s">
        <v>3813</v>
      </c>
      <c r="C10277" s="5" t="s">
        <v>3814</v>
      </c>
      <c r="D10277" s="5">
        <v>3.0</v>
      </c>
      <c r="E10277" s="5">
        <v>2.95</v>
      </c>
      <c r="F10277" s="4">
        <v>17593.0</v>
      </c>
      <c r="G10277" s="6">
        <v>44556.57291666666</v>
      </c>
      <c r="H10277" s="6" t="str">
        <f>VLOOKUP(F10277,'Customer Details'!$A$1:$B$3264,2,0)</f>
        <v>China</v>
      </c>
      <c r="I10277" s="7">
        <f t="shared" si="1"/>
        <v>8.85</v>
      </c>
      <c r="J10277" s="7">
        <f t="shared" si="2"/>
        <v>8.85</v>
      </c>
    </row>
    <row r="10278" ht="15.75" customHeight="1">
      <c r="A10278" s="4">
        <v>536989.0</v>
      </c>
      <c r="B10278" s="4" t="s">
        <v>54</v>
      </c>
      <c r="C10278" s="5" t="s">
        <v>55</v>
      </c>
      <c r="D10278" s="5">
        <v>1.0</v>
      </c>
      <c r="E10278" s="5">
        <v>5.95</v>
      </c>
      <c r="F10278" s="4">
        <v>17238.0</v>
      </c>
      <c r="G10278" s="6">
        <v>44350.63194444445</v>
      </c>
      <c r="H10278" s="6" t="str">
        <f>VLOOKUP(F10278,'Customer Details'!$A$1:$B$3264,2,0)</f>
        <v>USA</v>
      </c>
      <c r="I10278" s="7">
        <f t="shared" si="1"/>
        <v>5.95</v>
      </c>
      <c r="J10278" s="7">
        <f t="shared" si="2"/>
        <v>5.95</v>
      </c>
    </row>
    <row r="10279" ht="15.75" customHeight="1">
      <c r="A10279" s="4">
        <v>561868.0</v>
      </c>
      <c r="B10279" s="4" t="s">
        <v>1116</v>
      </c>
      <c r="C10279" s="5" t="s">
        <v>1117</v>
      </c>
      <c r="D10279" s="5">
        <v>5.0</v>
      </c>
      <c r="E10279" s="5">
        <v>0.75</v>
      </c>
      <c r="F10279" s="4">
        <v>16813.0</v>
      </c>
      <c r="G10279" s="6">
        <v>44592.47638888889</v>
      </c>
      <c r="H10279" s="6" t="str">
        <f>VLOOKUP(F10279,'Customer Details'!$A$1:$B$3264,2,0)</f>
        <v>Australia</v>
      </c>
      <c r="I10279" s="7">
        <f t="shared" si="1"/>
        <v>3.75</v>
      </c>
      <c r="J10279" s="7">
        <f t="shared" si="2"/>
        <v>3.75</v>
      </c>
    </row>
    <row r="10280" ht="15.75" customHeight="1">
      <c r="A10280" s="4" t="s">
        <v>3815</v>
      </c>
      <c r="B10280" s="4">
        <v>22181.0</v>
      </c>
      <c r="C10280" s="5" t="s">
        <v>3816</v>
      </c>
      <c r="D10280" s="5">
        <v>-3.0</v>
      </c>
      <c r="E10280" s="5">
        <v>0.85</v>
      </c>
      <c r="F10280" s="4">
        <v>17337.0</v>
      </c>
      <c r="G10280" s="6">
        <v>44472.62013888889</v>
      </c>
      <c r="H10280" s="6" t="str">
        <f>VLOOKUP(F10280,'Customer Details'!$A$1:$B$3264,2,0)</f>
        <v>China</v>
      </c>
      <c r="I10280" s="7">
        <f t="shared" si="1"/>
        <v>-2.55</v>
      </c>
      <c r="J10280" s="7">
        <f t="shared" si="2"/>
        <v>2.55</v>
      </c>
    </row>
    <row r="10281" ht="15.75" customHeight="1">
      <c r="A10281" s="4">
        <v>571105.0</v>
      </c>
      <c r="B10281" s="4" t="s">
        <v>40</v>
      </c>
      <c r="C10281" s="5" t="s">
        <v>41</v>
      </c>
      <c r="D10281" s="5">
        <v>3.0</v>
      </c>
      <c r="E10281" s="5">
        <v>2.95</v>
      </c>
      <c r="F10281" s="4">
        <v>17614.0</v>
      </c>
      <c r="G10281" s="6">
        <v>44664.66736111111</v>
      </c>
      <c r="H10281" s="6" t="str">
        <f>VLOOKUP(F10281,'Customer Details'!$A$1:$B$3264,2,0)</f>
        <v>USA</v>
      </c>
      <c r="I10281" s="7">
        <f t="shared" si="1"/>
        <v>8.85</v>
      </c>
      <c r="J10281" s="7">
        <f t="shared" si="2"/>
        <v>8.85</v>
      </c>
    </row>
    <row r="10282" ht="15.75" customHeight="1">
      <c r="A10282" s="4">
        <v>536743.0</v>
      </c>
      <c r="B10282" s="4" t="s">
        <v>3817</v>
      </c>
      <c r="C10282" s="5" t="s">
        <v>3818</v>
      </c>
      <c r="D10282" s="5">
        <v>1.0</v>
      </c>
      <c r="E10282" s="5">
        <v>11.95</v>
      </c>
      <c r="F10282" s="4">
        <v>17964.0</v>
      </c>
      <c r="G10282" s="6">
        <v>44349.56388888889</v>
      </c>
      <c r="H10282" s="6" t="str">
        <f>VLOOKUP(F10282,'Customer Details'!$A$1:$B$3264,2,0)</f>
        <v>China</v>
      </c>
      <c r="I10282" s="7">
        <f t="shared" si="1"/>
        <v>11.95</v>
      </c>
      <c r="J10282" s="7">
        <f t="shared" si="2"/>
        <v>11.95</v>
      </c>
    </row>
    <row r="10283" ht="15.75" customHeight="1">
      <c r="A10283" s="4">
        <v>567821.0</v>
      </c>
      <c r="B10283" s="4" t="s">
        <v>48</v>
      </c>
      <c r="C10283" s="5" t="s">
        <v>49</v>
      </c>
      <c r="D10283" s="5">
        <v>5.0</v>
      </c>
      <c r="E10283" s="5">
        <v>2.08</v>
      </c>
      <c r="F10283" s="4">
        <v>14659.0</v>
      </c>
      <c r="G10283" s="6">
        <v>44642.53125</v>
      </c>
      <c r="H10283" s="6" t="str">
        <f>VLOOKUP(F10283,'Customer Details'!$A$1:$B$3264,2,0)</f>
        <v>United Kingdom</v>
      </c>
      <c r="I10283" s="7">
        <f t="shared" si="1"/>
        <v>10.4</v>
      </c>
      <c r="J10283" s="7">
        <f t="shared" si="2"/>
        <v>10.4</v>
      </c>
    </row>
    <row r="10284" ht="15.75" customHeight="1">
      <c r="A10284" s="4">
        <v>556229.0</v>
      </c>
      <c r="B10284" s="4" t="s">
        <v>40</v>
      </c>
      <c r="C10284" s="5" t="s">
        <v>41</v>
      </c>
      <c r="D10284" s="5">
        <v>6.0</v>
      </c>
      <c r="E10284" s="5">
        <v>2.95</v>
      </c>
      <c r="F10284" s="4">
        <v>12839.0</v>
      </c>
      <c r="G10284" s="6">
        <v>44539.61319444444</v>
      </c>
      <c r="H10284" s="6" t="str">
        <f>VLOOKUP(F10284,'Customer Details'!$A$1:$B$3264,2,0)</f>
        <v>Australia</v>
      </c>
      <c r="I10284" s="7">
        <f t="shared" si="1"/>
        <v>17.7</v>
      </c>
      <c r="J10284" s="7">
        <f t="shared" si="2"/>
        <v>17.7</v>
      </c>
    </row>
    <row r="10285" ht="15.75" customHeight="1">
      <c r="A10285" s="4" t="s">
        <v>3819</v>
      </c>
      <c r="B10285" s="4">
        <v>20914.0</v>
      </c>
      <c r="C10285" s="5" t="s">
        <v>423</v>
      </c>
      <c r="D10285" s="5">
        <v>-2.0</v>
      </c>
      <c r="E10285" s="5">
        <v>2.95</v>
      </c>
      <c r="F10285" s="4">
        <v>14038.0</v>
      </c>
      <c r="G10285" s="6">
        <v>44523.72847222222</v>
      </c>
      <c r="H10285" s="6" t="str">
        <f>VLOOKUP(F10285,'Customer Details'!$A$1:$B$3264,2,0)</f>
        <v>India</v>
      </c>
      <c r="I10285" s="7">
        <f t="shared" si="1"/>
        <v>-5.9</v>
      </c>
      <c r="J10285" s="7">
        <f t="shared" si="2"/>
        <v>5.9</v>
      </c>
    </row>
    <row r="10286" ht="15.75" customHeight="1">
      <c r="A10286" s="4">
        <v>580284.0</v>
      </c>
      <c r="B10286" s="4" t="s">
        <v>16</v>
      </c>
      <c r="C10286" s="5" t="s">
        <v>17</v>
      </c>
      <c r="D10286" s="5">
        <v>2.0</v>
      </c>
      <c r="E10286" s="5">
        <v>5.95</v>
      </c>
      <c r="F10286" s="4">
        <v>15311.0</v>
      </c>
      <c r="G10286" s="6">
        <v>44714.55625</v>
      </c>
      <c r="H10286" s="6" t="str">
        <f>VLOOKUP(F10286,'Customer Details'!$A$1:$B$3264,2,0)</f>
        <v>USA</v>
      </c>
      <c r="I10286" s="7">
        <f t="shared" si="1"/>
        <v>11.9</v>
      </c>
      <c r="J10286" s="7">
        <f t="shared" si="2"/>
        <v>11.9</v>
      </c>
    </row>
    <row r="10287" ht="15.75" customHeight="1">
      <c r="A10287" s="4">
        <v>545224.0</v>
      </c>
      <c r="B10287" s="4" t="s">
        <v>67</v>
      </c>
      <c r="C10287" s="5" t="s">
        <v>68</v>
      </c>
      <c r="D10287" s="5">
        <v>10.0</v>
      </c>
      <c r="E10287" s="5">
        <v>1.95</v>
      </c>
      <c r="F10287" s="4">
        <v>17068.0</v>
      </c>
      <c r="G10287" s="6">
        <v>44440.37708333333</v>
      </c>
      <c r="H10287" s="6" t="str">
        <f>VLOOKUP(F10287,'Customer Details'!$A$1:$B$3264,2,0)</f>
        <v>United Kingdom</v>
      </c>
      <c r="I10287" s="7">
        <f t="shared" si="1"/>
        <v>19.5</v>
      </c>
      <c r="J10287" s="7">
        <f t="shared" si="2"/>
        <v>19.5</v>
      </c>
    </row>
    <row r="10288" ht="15.75" customHeight="1">
      <c r="A10288" s="4">
        <v>537200.0</v>
      </c>
      <c r="B10288" s="4" t="s">
        <v>485</v>
      </c>
      <c r="C10288" s="5" t="s">
        <v>486</v>
      </c>
      <c r="D10288" s="5">
        <v>2.0</v>
      </c>
      <c r="E10288" s="5">
        <v>1.25</v>
      </c>
      <c r="F10288" s="4">
        <v>15867.0</v>
      </c>
      <c r="G10288" s="6">
        <v>44352.59513888889</v>
      </c>
      <c r="H10288" s="6" t="str">
        <f>VLOOKUP(F10288,'Customer Details'!$A$1:$B$3264,2,0)</f>
        <v>Australia</v>
      </c>
      <c r="I10288" s="7">
        <f t="shared" si="1"/>
        <v>2.5</v>
      </c>
      <c r="J10288" s="7">
        <f t="shared" si="2"/>
        <v>2.5</v>
      </c>
    </row>
    <row r="10289" ht="15.75" customHeight="1">
      <c r="A10289" s="4" t="s">
        <v>3820</v>
      </c>
      <c r="B10289" s="4">
        <v>23169.0</v>
      </c>
      <c r="C10289" s="5" t="s">
        <v>480</v>
      </c>
      <c r="D10289" s="5">
        <v>-6.0</v>
      </c>
      <c r="E10289" s="5">
        <v>4.15</v>
      </c>
      <c r="F10289" s="4">
        <v>16560.0</v>
      </c>
      <c r="G10289" s="6">
        <v>44699.71180555555</v>
      </c>
      <c r="H10289" s="6" t="str">
        <f>VLOOKUP(F10289,'Customer Details'!$A$1:$B$3264,2,0)</f>
        <v>United Kingdom</v>
      </c>
      <c r="I10289" s="7">
        <f t="shared" si="1"/>
        <v>-24.9</v>
      </c>
      <c r="J10289" s="7">
        <f t="shared" si="2"/>
        <v>24.9</v>
      </c>
    </row>
    <row r="10290" ht="15.75" customHeight="1">
      <c r="A10290" s="4">
        <v>555853.0</v>
      </c>
      <c r="B10290" s="4" t="s">
        <v>1659</v>
      </c>
      <c r="C10290" s="5" t="s">
        <v>1660</v>
      </c>
      <c r="D10290" s="5">
        <v>1.0</v>
      </c>
      <c r="E10290" s="5">
        <v>0.39</v>
      </c>
      <c r="F10290" s="4">
        <v>14375.0</v>
      </c>
      <c r="G10290" s="6">
        <v>44537.57222222222</v>
      </c>
      <c r="H10290" s="6" t="str">
        <f>VLOOKUP(F10290,'Customer Details'!$A$1:$B$3264,2,0)</f>
        <v>China</v>
      </c>
      <c r="I10290" s="7">
        <f t="shared" si="1"/>
        <v>0.39</v>
      </c>
      <c r="J10290" s="7">
        <f t="shared" si="2"/>
        <v>0.39</v>
      </c>
    </row>
    <row r="10291" ht="15.75" customHeight="1">
      <c r="A10291" s="4">
        <v>559174.0</v>
      </c>
      <c r="B10291" s="4" t="s">
        <v>709</v>
      </c>
      <c r="C10291" s="5" t="s">
        <v>710</v>
      </c>
      <c r="D10291" s="5">
        <v>20.0</v>
      </c>
      <c r="E10291" s="5">
        <v>0.19</v>
      </c>
      <c r="F10291" s="4">
        <v>18263.0</v>
      </c>
      <c r="G10291" s="6">
        <v>44568.41944444444</v>
      </c>
      <c r="H10291" s="6" t="str">
        <f>VLOOKUP(F10291,'Customer Details'!$A$1:$B$3264,2,0)</f>
        <v>USA</v>
      </c>
      <c r="I10291" s="7">
        <f t="shared" si="1"/>
        <v>3.8</v>
      </c>
      <c r="J10291" s="7">
        <f t="shared" si="2"/>
        <v>3.8</v>
      </c>
    </row>
    <row r="10292" ht="15.75" customHeight="1">
      <c r="A10292" s="4">
        <v>538849.0</v>
      </c>
      <c r="B10292" s="4">
        <v>22073.0</v>
      </c>
      <c r="C10292" s="5" t="s">
        <v>3821</v>
      </c>
      <c r="D10292" s="5">
        <v>1.0</v>
      </c>
      <c r="E10292" s="5">
        <v>3.75</v>
      </c>
      <c r="F10292" s="4">
        <v>14415.0</v>
      </c>
      <c r="G10292" s="6">
        <v>44361.56319444445</v>
      </c>
      <c r="H10292" s="6" t="str">
        <f>VLOOKUP(F10292,'Customer Details'!$A$1:$B$3264,2,0)</f>
        <v>United Kingdom</v>
      </c>
      <c r="I10292" s="7">
        <f t="shared" si="1"/>
        <v>3.75</v>
      </c>
      <c r="J10292" s="7">
        <f t="shared" si="2"/>
        <v>3.75</v>
      </c>
    </row>
    <row r="10293" ht="15.75" customHeight="1">
      <c r="A10293" s="4">
        <v>568054.0</v>
      </c>
      <c r="B10293" s="4" t="s">
        <v>737</v>
      </c>
      <c r="C10293" s="5" t="s">
        <v>738</v>
      </c>
      <c r="D10293" s="5">
        <v>3.0</v>
      </c>
      <c r="E10293" s="5">
        <v>1.25</v>
      </c>
      <c r="F10293" s="4">
        <v>16978.0</v>
      </c>
      <c r="G10293" s="6">
        <v>44643.53472222222</v>
      </c>
      <c r="H10293" s="6" t="str">
        <f>VLOOKUP(F10293,'Customer Details'!$A$1:$B$3264,2,0)</f>
        <v>China</v>
      </c>
      <c r="I10293" s="7">
        <f t="shared" si="1"/>
        <v>3.75</v>
      </c>
      <c r="J10293" s="7">
        <f t="shared" si="2"/>
        <v>3.75</v>
      </c>
    </row>
    <row r="10294" ht="15.75" customHeight="1">
      <c r="A10294" s="4">
        <v>568241.0</v>
      </c>
      <c r="B10294" s="4" t="s">
        <v>357</v>
      </c>
      <c r="C10294" s="5" t="s">
        <v>358</v>
      </c>
      <c r="D10294" s="5">
        <v>96.0</v>
      </c>
      <c r="E10294" s="5">
        <v>0.85</v>
      </c>
      <c r="F10294" s="4">
        <v>15218.0</v>
      </c>
      <c r="G10294" s="6">
        <v>44646.50694444445</v>
      </c>
      <c r="H10294" s="6" t="str">
        <f>VLOOKUP(F10294,'Customer Details'!$A$1:$B$3264,2,0)</f>
        <v>United Kingdom</v>
      </c>
      <c r="I10294" s="7">
        <f t="shared" si="1"/>
        <v>81.6</v>
      </c>
      <c r="J10294" s="7">
        <f t="shared" si="2"/>
        <v>81.6</v>
      </c>
    </row>
    <row r="10295" ht="15.75" customHeight="1">
      <c r="A10295" s="4" t="s">
        <v>2394</v>
      </c>
      <c r="B10295" s="4">
        <v>22119.0</v>
      </c>
      <c r="C10295" s="5" t="s">
        <v>2579</v>
      </c>
      <c r="D10295" s="5">
        <v>-1.0</v>
      </c>
      <c r="E10295" s="5">
        <v>6.95</v>
      </c>
      <c r="F10295" s="4">
        <v>15916.0</v>
      </c>
      <c r="G10295" s="6">
        <v>44690.63819444444</v>
      </c>
      <c r="H10295" s="6" t="str">
        <f>VLOOKUP(F10295,'Customer Details'!$A$1:$B$3264,2,0)</f>
        <v>China</v>
      </c>
      <c r="I10295" s="7">
        <f t="shared" si="1"/>
        <v>-6.95</v>
      </c>
      <c r="J10295" s="7">
        <f t="shared" si="2"/>
        <v>6.95</v>
      </c>
    </row>
    <row r="10296" ht="15.75" customHeight="1">
      <c r="A10296" s="4">
        <v>542192.0</v>
      </c>
      <c r="B10296" s="4" t="s">
        <v>398</v>
      </c>
      <c r="C10296" s="5" t="s">
        <v>399</v>
      </c>
      <c r="D10296" s="5">
        <v>6.0</v>
      </c>
      <c r="E10296" s="5">
        <v>1.65</v>
      </c>
      <c r="F10296" s="4">
        <v>14049.0</v>
      </c>
      <c r="G10296" s="6">
        <v>44403.47708333333</v>
      </c>
      <c r="H10296" s="6" t="str">
        <f>VLOOKUP(F10296,'Customer Details'!$A$1:$B$3264,2,0)</f>
        <v>Australia</v>
      </c>
      <c r="I10296" s="7">
        <f t="shared" si="1"/>
        <v>9.9</v>
      </c>
      <c r="J10296" s="7">
        <f t="shared" si="2"/>
        <v>9.9</v>
      </c>
    </row>
    <row r="10297" ht="15.75" customHeight="1">
      <c r="A10297" s="4">
        <v>536752.0</v>
      </c>
      <c r="B10297" s="4" t="s">
        <v>30</v>
      </c>
      <c r="C10297" s="5" t="s">
        <v>31</v>
      </c>
      <c r="D10297" s="5">
        <v>6.0</v>
      </c>
      <c r="E10297" s="5">
        <v>3.39</v>
      </c>
      <c r="F10297" s="4">
        <v>17850.0</v>
      </c>
      <c r="G10297" s="6">
        <v>44349.5875</v>
      </c>
      <c r="H10297" s="6" t="str">
        <f>VLOOKUP(F10297,'Customer Details'!$A$1:$B$3264,2,0)</f>
        <v>India</v>
      </c>
      <c r="I10297" s="7">
        <f t="shared" si="1"/>
        <v>20.34</v>
      </c>
      <c r="J10297" s="7">
        <f t="shared" si="2"/>
        <v>20.34</v>
      </c>
    </row>
    <row r="10298" ht="15.75" customHeight="1">
      <c r="A10298" s="4" t="s">
        <v>3822</v>
      </c>
      <c r="B10298" s="4">
        <v>82482.0</v>
      </c>
      <c r="C10298" s="5" t="s">
        <v>917</v>
      </c>
      <c r="D10298" s="5">
        <v>-1.0</v>
      </c>
      <c r="E10298" s="5">
        <v>2.55</v>
      </c>
      <c r="F10298" s="4">
        <v>16873.0</v>
      </c>
      <c r="G10298" s="6">
        <v>44488.68888888889</v>
      </c>
      <c r="H10298" s="6" t="str">
        <f>VLOOKUP(F10298,'Customer Details'!$A$1:$B$3264,2,0)</f>
        <v>United Kingdom</v>
      </c>
      <c r="I10298" s="7">
        <f t="shared" si="1"/>
        <v>-2.55</v>
      </c>
      <c r="J10298" s="7">
        <f t="shared" si="2"/>
        <v>2.55</v>
      </c>
    </row>
    <row r="10299" ht="15.75" customHeight="1">
      <c r="A10299" s="4">
        <v>543519.0</v>
      </c>
      <c r="B10299" s="4" t="s">
        <v>235</v>
      </c>
      <c r="C10299" s="5" t="s">
        <v>690</v>
      </c>
      <c r="D10299" s="5">
        <v>24.0</v>
      </c>
      <c r="E10299" s="5">
        <v>4.15</v>
      </c>
      <c r="F10299" s="4">
        <v>17083.0</v>
      </c>
      <c r="G10299" s="6">
        <v>44417.48472222222</v>
      </c>
      <c r="H10299" s="6" t="str">
        <f>VLOOKUP(F10299,'Customer Details'!$A$1:$B$3264,2,0)</f>
        <v>India</v>
      </c>
      <c r="I10299" s="7">
        <f t="shared" si="1"/>
        <v>99.6</v>
      </c>
      <c r="J10299" s="7">
        <f t="shared" si="2"/>
        <v>99.6</v>
      </c>
    </row>
    <row r="10300" ht="15.75" customHeight="1">
      <c r="A10300" s="4">
        <v>554163.0</v>
      </c>
      <c r="B10300" s="4" t="s">
        <v>457</v>
      </c>
      <c r="C10300" s="5" t="s">
        <v>458</v>
      </c>
      <c r="D10300" s="5">
        <v>4.0</v>
      </c>
      <c r="E10300" s="5">
        <v>1.25</v>
      </c>
      <c r="F10300" s="4">
        <v>14573.0</v>
      </c>
      <c r="G10300" s="6">
        <v>44523.49444444444</v>
      </c>
      <c r="H10300" s="6" t="str">
        <f>VLOOKUP(F10300,'Customer Details'!$A$1:$B$3264,2,0)</f>
        <v>India</v>
      </c>
      <c r="I10300" s="7">
        <f t="shared" si="1"/>
        <v>5</v>
      </c>
      <c r="J10300" s="7">
        <f t="shared" si="2"/>
        <v>5</v>
      </c>
    </row>
    <row r="10301" ht="15.75" customHeight="1">
      <c r="A10301" s="4" t="s">
        <v>3823</v>
      </c>
      <c r="B10301" s="4">
        <v>22960.0</v>
      </c>
      <c r="C10301" s="5" t="s">
        <v>21</v>
      </c>
      <c r="D10301" s="5">
        <v>-2.0</v>
      </c>
      <c r="E10301" s="5">
        <v>4.25</v>
      </c>
      <c r="F10301" s="4">
        <v>14543.0</v>
      </c>
      <c r="G10301" s="6">
        <v>44718.43888888889</v>
      </c>
      <c r="H10301" s="6" t="str">
        <f>VLOOKUP(F10301,'Customer Details'!$A$1:$B$3264,2,0)</f>
        <v>United Kingdom</v>
      </c>
      <c r="I10301" s="7">
        <f t="shared" si="1"/>
        <v>-8.5</v>
      </c>
      <c r="J10301" s="7">
        <f t="shared" si="2"/>
        <v>8.5</v>
      </c>
    </row>
    <row r="10302" ht="15.75" customHeight="1">
      <c r="A10302" s="4">
        <v>549568.0</v>
      </c>
      <c r="B10302" s="4" t="s">
        <v>181</v>
      </c>
      <c r="C10302" s="5" t="s">
        <v>182</v>
      </c>
      <c r="D10302" s="5">
        <v>12.0</v>
      </c>
      <c r="E10302" s="5">
        <v>0.85</v>
      </c>
      <c r="F10302" s="4">
        <v>15665.0</v>
      </c>
      <c r="G10302" s="6">
        <v>44479.63125</v>
      </c>
      <c r="H10302" s="6" t="str">
        <f>VLOOKUP(F10302,'Customer Details'!$A$1:$B$3264,2,0)</f>
        <v>India</v>
      </c>
      <c r="I10302" s="7">
        <f t="shared" si="1"/>
        <v>10.2</v>
      </c>
      <c r="J10302" s="7">
        <f t="shared" si="2"/>
        <v>10.2</v>
      </c>
    </row>
    <row r="10303" ht="15.75" customHeight="1">
      <c r="A10303" s="4">
        <v>553074.0</v>
      </c>
      <c r="B10303" s="4" t="s">
        <v>1568</v>
      </c>
      <c r="C10303" s="5" t="s">
        <v>1569</v>
      </c>
      <c r="D10303" s="5">
        <v>1.0</v>
      </c>
      <c r="E10303" s="5">
        <v>2.95</v>
      </c>
      <c r="F10303" s="4">
        <v>15529.0</v>
      </c>
      <c r="G10303" s="6">
        <v>44513.48958333334</v>
      </c>
      <c r="H10303" s="6" t="str">
        <f>VLOOKUP(F10303,'Customer Details'!$A$1:$B$3264,2,0)</f>
        <v>USA</v>
      </c>
      <c r="I10303" s="7">
        <f t="shared" si="1"/>
        <v>2.95</v>
      </c>
      <c r="J10303" s="7">
        <f t="shared" si="2"/>
        <v>2.95</v>
      </c>
    </row>
    <row r="10304" ht="15.75" customHeight="1">
      <c r="A10304" s="4">
        <v>574951.0</v>
      </c>
      <c r="B10304" s="4" t="s">
        <v>40</v>
      </c>
      <c r="C10304" s="5" t="s">
        <v>41</v>
      </c>
      <c r="D10304" s="5">
        <v>6.0</v>
      </c>
      <c r="E10304" s="5">
        <v>2.95</v>
      </c>
      <c r="F10304" s="4">
        <v>15763.0</v>
      </c>
      <c r="G10304" s="6">
        <v>44689.40555555555</v>
      </c>
      <c r="H10304" s="6" t="str">
        <f>VLOOKUP(F10304,'Customer Details'!$A$1:$B$3264,2,0)</f>
        <v>China</v>
      </c>
      <c r="I10304" s="7">
        <f t="shared" si="1"/>
        <v>17.7</v>
      </c>
      <c r="J10304" s="7">
        <f t="shared" si="2"/>
        <v>17.7</v>
      </c>
    </row>
    <row r="10305" ht="15.75" customHeight="1">
      <c r="A10305" s="4">
        <v>570685.0</v>
      </c>
      <c r="B10305" s="4" t="s">
        <v>578</v>
      </c>
      <c r="C10305" s="5" t="s">
        <v>579</v>
      </c>
      <c r="D10305" s="5">
        <v>2.0</v>
      </c>
      <c r="E10305" s="5">
        <v>2.95</v>
      </c>
      <c r="F10305" s="4">
        <v>13208.0</v>
      </c>
      <c r="G10305" s="6">
        <v>44662.68402777778</v>
      </c>
      <c r="H10305" s="6" t="str">
        <f>VLOOKUP(F10305,'Customer Details'!$A$1:$B$3264,2,0)</f>
        <v>United Kingdom</v>
      </c>
      <c r="I10305" s="7">
        <f t="shared" si="1"/>
        <v>5.9</v>
      </c>
      <c r="J10305" s="7">
        <f t="shared" si="2"/>
        <v>5.9</v>
      </c>
    </row>
    <row r="10306" ht="15.75" customHeight="1">
      <c r="A10306" s="4" t="s">
        <v>3824</v>
      </c>
      <c r="B10306" s="4">
        <v>22411.0</v>
      </c>
      <c r="C10306" s="5" t="s">
        <v>3166</v>
      </c>
      <c r="D10306" s="5">
        <v>-1.0</v>
      </c>
      <c r="E10306" s="5">
        <v>1.79</v>
      </c>
      <c r="F10306" s="4">
        <v>15311.0</v>
      </c>
      <c r="G10306" s="6">
        <v>44682.49652777778</v>
      </c>
      <c r="H10306" s="6" t="str">
        <f>VLOOKUP(F10306,'Customer Details'!$A$1:$B$3264,2,0)</f>
        <v>USA</v>
      </c>
      <c r="I10306" s="7">
        <f t="shared" si="1"/>
        <v>-1.79</v>
      </c>
      <c r="J10306" s="7">
        <f t="shared" si="2"/>
        <v>1.79</v>
      </c>
    </row>
    <row r="10307" ht="15.75" customHeight="1">
      <c r="A10307" s="4">
        <v>563184.0</v>
      </c>
      <c r="B10307" s="4" t="s">
        <v>38</v>
      </c>
      <c r="C10307" s="5" t="s">
        <v>39</v>
      </c>
      <c r="D10307" s="5">
        <v>4.0</v>
      </c>
      <c r="E10307" s="5">
        <v>2.95</v>
      </c>
      <c r="F10307" s="4">
        <v>17516.0</v>
      </c>
      <c r="G10307" s="6">
        <v>44604.61805555555</v>
      </c>
      <c r="H10307" s="6" t="str">
        <f>VLOOKUP(F10307,'Customer Details'!$A$1:$B$3264,2,0)</f>
        <v>China</v>
      </c>
      <c r="I10307" s="7">
        <f t="shared" si="1"/>
        <v>11.8</v>
      </c>
      <c r="J10307" s="7">
        <f t="shared" si="2"/>
        <v>11.8</v>
      </c>
    </row>
    <row r="10308" ht="15.75" customHeight="1">
      <c r="A10308" s="4">
        <v>545690.0</v>
      </c>
      <c r="B10308" s="4" t="s">
        <v>133</v>
      </c>
      <c r="C10308" s="5" t="s">
        <v>134</v>
      </c>
      <c r="D10308" s="5">
        <v>4.0</v>
      </c>
      <c r="E10308" s="5">
        <v>0.85</v>
      </c>
      <c r="F10308" s="4">
        <v>13263.0</v>
      </c>
      <c r="G10308" s="6">
        <v>44445.53194444445</v>
      </c>
      <c r="H10308" s="6" t="str">
        <f>VLOOKUP(F10308,'Customer Details'!$A$1:$B$3264,2,0)</f>
        <v>Australia</v>
      </c>
      <c r="I10308" s="7">
        <f t="shared" si="1"/>
        <v>3.4</v>
      </c>
      <c r="J10308" s="7">
        <f t="shared" si="2"/>
        <v>3.4</v>
      </c>
    </row>
    <row r="10309" ht="15.75" customHeight="1">
      <c r="A10309" s="4" t="s">
        <v>3825</v>
      </c>
      <c r="B10309" s="4">
        <v>20725.0</v>
      </c>
      <c r="C10309" s="5" t="s">
        <v>556</v>
      </c>
      <c r="D10309" s="5">
        <v>-1.0</v>
      </c>
      <c r="E10309" s="5">
        <v>1.65</v>
      </c>
      <c r="F10309" s="4">
        <v>17841.0</v>
      </c>
      <c r="G10309" s="6">
        <v>44621.53888888889</v>
      </c>
      <c r="H10309" s="6" t="str">
        <f>VLOOKUP(F10309,'Customer Details'!$A$1:$B$3264,2,0)</f>
        <v>India</v>
      </c>
      <c r="I10309" s="7">
        <f t="shared" si="1"/>
        <v>-1.65</v>
      </c>
      <c r="J10309" s="7">
        <f t="shared" si="2"/>
        <v>1.65</v>
      </c>
    </row>
    <row r="10310" ht="15.75" customHeight="1">
      <c r="A10310" s="4">
        <v>570818.0</v>
      </c>
      <c r="B10310" s="4" t="s">
        <v>18</v>
      </c>
      <c r="C10310" s="5" t="s">
        <v>19</v>
      </c>
      <c r="D10310" s="5">
        <v>1.0</v>
      </c>
      <c r="E10310" s="5">
        <v>1.25</v>
      </c>
      <c r="F10310" s="4">
        <v>17841.0</v>
      </c>
      <c r="G10310" s="6">
        <v>44663.53263888889</v>
      </c>
      <c r="H10310" s="6" t="str">
        <f>VLOOKUP(F10310,'Customer Details'!$A$1:$B$3264,2,0)</f>
        <v>India</v>
      </c>
      <c r="I10310" s="7">
        <f t="shared" si="1"/>
        <v>1.25</v>
      </c>
      <c r="J10310" s="7">
        <f t="shared" si="2"/>
        <v>1.25</v>
      </c>
    </row>
    <row r="10311" ht="15.75" customHeight="1">
      <c r="A10311" s="4" t="s">
        <v>247</v>
      </c>
      <c r="B10311" s="4">
        <v>22551.0</v>
      </c>
      <c r="C10311" s="5" t="s">
        <v>137</v>
      </c>
      <c r="D10311" s="5">
        <v>-1.0</v>
      </c>
      <c r="E10311" s="5">
        <v>1.65</v>
      </c>
      <c r="F10311" s="4">
        <v>14410.0</v>
      </c>
      <c r="G10311" s="6">
        <v>44705.46944444445</v>
      </c>
      <c r="H10311" s="6" t="str">
        <f>VLOOKUP(F10311,'Customer Details'!$A$1:$B$3264,2,0)</f>
        <v>United Kingdom</v>
      </c>
      <c r="I10311" s="7">
        <f t="shared" si="1"/>
        <v>-1.65</v>
      </c>
      <c r="J10311" s="7">
        <f t="shared" si="2"/>
        <v>1.65</v>
      </c>
    </row>
    <row r="10312" ht="15.75" customHeight="1">
      <c r="A10312" s="4" t="s">
        <v>901</v>
      </c>
      <c r="B10312" s="4">
        <v>22728.0</v>
      </c>
      <c r="C10312" s="5" t="s">
        <v>259</v>
      </c>
      <c r="D10312" s="5">
        <v>-1.0</v>
      </c>
      <c r="E10312" s="5">
        <v>3.75</v>
      </c>
      <c r="F10312" s="4">
        <v>16729.0</v>
      </c>
      <c r="G10312" s="6">
        <v>44566.45902777778</v>
      </c>
      <c r="H10312" s="6" t="str">
        <f>VLOOKUP(F10312,'Customer Details'!$A$1:$B$3264,2,0)</f>
        <v>China</v>
      </c>
      <c r="I10312" s="7">
        <f t="shared" si="1"/>
        <v>-3.75</v>
      </c>
      <c r="J10312" s="7">
        <f t="shared" si="2"/>
        <v>3.75</v>
      </c>
    </row>
    <row r="10313" ht="15.75" customHeight="1">
      <c r="A10313" s="4">
        <v>543975.0</v>
      </c>
      <c r="B10313" s="4" t="s">
        <v>2496</v>
      </c>
      <c r="C10313" s="5" t="s">
        <v>2497</v>
      </c>
      <c r="D10313" s="5">
        <v>2.0</v>
      </c>
      <c r="E10313" s="5">
        <v>6.35</v>
      </c>
      <c r="F10313" s="4">
        <v>17231.0</v>
      </c>
      <c r="G10313" s="6">
        <v>44422.64097222222</v>
      </c>
      <c r="H10313" s="6" t="str">
        <f>VLOOKUP(F10313,'Customer Details'!$A$1:$B$3264,2,0)</f>
        <v>China</v>
      </c>
      <c r="I10313" s="7">
        <f t="shared" si="1"/>
        <v>12.7</v>
      </c>
      <c r="J10313" s="7">
        <f t="shared" si="2"/>
        <v>12.7</v>
      </c>
    </row>
    <row r="10314" ht="15.75" customHeight="1">
      <c r="A10314" s="4">
        <v>559552.0</v>
      </c>
      <c r="B10314" s="4" t="s">
        <v>1304</v>
      </c>
      <c r="C10314" s="5" t="s">
        <v>1305</v>
      </c>
      <c r="D10314" s="5">
        <v>1.0</v>
      </c>
      <c r="E10314" s="5">
        <v>1.65</v>
      </c>
      <c r="F10314" s="4">
        <v>16014.0</v>
      </c>
      <c r="G10314" s="6">
        <v>44571.68680555555</v>
      </c>
      <c r="H10314" s="6" t="str">
        <f>VLOOKUP(F10314,'Customer Details'!$A$1:$B$3264,2,0)</f>
        <v>India</v>
      </c>
      <c r="I10314" s="7">
        <f t="shared" si="1"/>
        <v>1.65</v>
      </c>
      <c r="J10314" s="7">
        <f t="shared" si="2"/>
        <v>1.65</v>
      </c>
    </row>
    <row r="10315" ht="15.75" customHeight="1">
      <c r="A10315" s="4">
        <v>577485.0</v>
      </c>
      <c r="B10315" s="4" t="s">
        <v>38</v>
      </c>
      <c r="C10315" s="5" t="s">
        <v>39</v>
      </c>
      <c r="D10315" s="5">
        <v>4.0</v>
      </c>
      <c r="E10315" s="5">
        <v>2.95</v>
      </c>
      <c r="F10315" s="4">
        <v>16360.0</v>
      </c>
      <c r="G10315" s="6">
        <v>44701.49722222222</v>
      </c>
      <c r="H10315" s="6" t="str">
        <f>VLOOKUP(F10315,'Customer Details'!$A$1:$B$3264,2,0)</f>
        <v>United Kingdom</v>
      </c>
      <c r="I10315" s="7">
        <f t="shared" si="1"/>
        <v>11.8</v>
      </c>
      <c r="J10315" s="7">
        <f t="shared" si="2"/>
        <v>11.8</v>
      </c>
    </row>
    <row r="10316" ht="15.75" customHeight="1">
      <c r="A10316" s="4">
        <v>549308.0</v>
      </c>
      <c r="B10316" s="4" t="s">
        <v>1167</v>
      </c>
      <c r="C10316" s="5" t="s">
        <v>1168</v>
      </c>
      <c r="D10316" s="5">
        <v>2.0</v>
      </c>
      <c r="E10316" s="5">
        <v>9.95</v>
      </c>
      <c r="F10316" s="4">
        <v>13767.0</v>
      </c>
      <c r="G10316" s="6">
        <v>44477.38402777778</v>
      </c>
      <c r="H10316" s="6" t="str">
        <f>VLOOKUP(F10316,'Customer Details'!$A$1:$B$3264,2,0)</f>
        <v>Australia</v>
      </c>
      <c r="I10316" s="7">
        <f t="shared" si="1"/>
        <v>19.9</v>
      </c>
      <c r="J10316" s="7">
        <f t="shared" si="2"/>
        <v>19.9</v>
      </c>
    </row>
    <row r="10317" ht="15.75" customHeight="1">
      <c r="A10317" s="4">
        <v>573915.0</v>
      </c>
      <c r="B10317" s="4" t="s">
        <v>98</v>
      </c>
      <c r="C10317" s="5" t="s">
        <v>99</v>
      </c>
      <c r="D10317" s="5">
        <v>1.0</v>
      </c>
      <c r="E10317" s="5">
        <v>3.75</v>
      </c>
      <c r="F10317" s="4">
        <v>15511.0</v>
      </c>
      <c r="G10317" s="6">
        <v>44682.66319444445</v>
      </c>
      <c r="H10317" s="6" t="str">
        <f>VLOOKUP(F10317,'Customer Details'!$A$1:$B$3264,2,0)</f>
        <v>India</v>
      </c>
      <c r="I10317" s="7">
        <f t="shared" si="1"/>
        <v>3.75</v>
      </c>
      <c r="J10317" s="7">
        <f t="shared" si="2"/>
        <v>3.75</v>
      </c>
    </row>
    <row r="10318" ht="15.75" customHeight="1">
      <c r="A10318" s="4">
        <v>547092.0</v>
      </c>
      <c r="B10318" s="4" t="s">
        <v>181</v>
      </c>
      <c r="C10318" s="5" t="s">
        <v>182</v>
      </c>
      <c r="D10318" s="5">
        <v>12.0</v>
      </c>
      <c r="E10318" s="5">
        <v>0.85</v>
      </c>
      <c r="F10318" s="4">
        <v>16619.0</v>
      </c>
      <c r="G10318" s="6">
        <v>44460.34583333333</v>
      </c>
      <c r="H10318" s="6" t="str">
        <f>VLOOKUP(F10318,'Customer Details'!$A$1:$B$3264,2,0)</f>
        <v>Australia</v>
      </c>
      <c r="I10318" s="7">
        <f t="shared" si="1"/>
        <v>10.2</v>
      </c>
      <c r="J10318" s="7">
        <f t="shared" si="2"/>
        <v>10.2</v>
      </c>
    </row>
    <row r="10319" ht="15.75" customHeight="1">
      <c r="A10319" s="4" t="s">
        <v>2779</v>
      </c>
      <c r="B10319" s="4">
        <v>22250.0</v>
      </c>
      <c r="C10319" s="5" t="s">
        <v>3826</v>
      </c>
      <c r="D10319" s="5">
        <v>-4.0</v>
      </c>
      <c r="E10319" s="5">
        <v>0.85</v>
      </c>
      <c r="F10319" s="4">
        <v>15146.0</v>
      </c>
      <c r="G10319" s="6">
        <v>44432.41736111111</v>
      </c>
      <c r="H10319" s="6" t="str">
        <f>VLOOKUP(F10319,'Customer Details'!$A$1:$B$3264,2,0)</f>
        <v>China</v>
      </c>
      <c r="I10319" s="7">
        <f t="shared" si="1"/>
        <v>-3.4</v>
      </c>
      <c r="J10319" s="7">
        <f t="shared" si="2"/>
        <v>3.4</v>
      </c>
    </row>
    <row r="10320" ht="15.75" customHeight="1">
      <c r="A10320" s="4">
        <v>570488.0</v>
      </c>
      <c r="B10320" s="4" t="s">
        <v>649</v>
      </c>
      <c r="C10320" s="5" t="s">
        <v>650</v>
      </c>
      <c r="D10320" s="5">
        <v>3.0</v>
      </c>
      <c r="E10320" s="5">
        <v>0.83</v>
      </c>
      <c r="F10320" s="4">
        <v>14096.0</v>
      </c>
      <c r="G10320" s="6">
        <v>44661.71666666667</v>
      </c>
      <c r="H10320" s="6" t="str">
        <f>VLOOKUP(F10320,'Customer Details'!$A$1:$B$3264,2,0)</f>
        <v>USA</v>
      </c>
      <c r="I10320" s="7">
        <f t="shared" si="1"/>
        <v>2.49</v>
      </c>
      <c r="J10320" s="7">
        <f t="shared" si="2"/>
        <v>2.49</v>
      </c>
    </row>
    <row r="10321" ht="15.75" customHeight="1">
      <c r="A10321" s="4">
        <v>548388.0</v>
      </c>
      <c r="B10321" s="4" t="s">
        <v>305</v>
      </c>
      <c r="C10321" s="5" t="s">
        <v>306</v>
      </c>
      <c r="D10321" s="5">
        <v>12.0</v>
      </c>
      <c r="E10321" s="5">
        <v>0.85</v>
      </c>
      <c r="F10321" s="4">
        <v>13268.0</v>
      </c>
      <c r="G10321" s="6">
        <v>44469.70277777778</v>
      </c>
      <c r="H10321" s="6" t="str">
        <f>VLOOKUP(F10321,'Customer Details'!$A$1:$B$3264,2,0)</f>
        <v>India</v>
      </c>
      <c r="I10321" s="7">
        <f t="shared" si="1"/>
        <v>10.2</v>
      </c>
      <c r="J10321" s="7">
        <f t="shared" si="2"/>
        <v>10.2</v>
      </c>
    </row>
    <row r="10322" ht="15.75" customHeight="1">
      <c r="A10322" s="4">
        <v>556495.0</v>
      </c>
      <c r="B10322" s="4" t="s">
        <v>3827</v>
      </c>
      <c r="C10322" s="5" t="s">
        <v>3828</v>
      </c>
      <c r="D10322" s="5">
        <v>25.0</v>
      </c>
      <c r="E10322" s="5">
        <v>0.21</v>
      </c>
      <c r="F10322" s="4">
        <v>18069.0</v>
      </c>
      <c r="G10322" s="6">
        <v>44542.63472222222</v>
      </c>
      <c r="H10322" s="6" t="str">
        <f>VLOOKUP(F10322,'Customer Details'!$A$1:$B$3264,2,0)</f>
        <v>United Kingdom</v>
      </c>
      <c r="I10322" s="7">
        <f t="shared" si="1"/>
        <v>5.25</v>
      </c>
      <c r="J10322" s="7">
        <f t="shared" si="2"/>
        <v>5.25</v>
      </c>
    </row>
    <row r="10323" ht="15.75" customHeight="1">
      <c r="A10323" s="4" t="s">
        <v>1964</v>
      </c>
      <c r="B10323" s="4">
        <v>22686.0</v>
      </c>
      <c r="C10323" s="5" t="s">
        <v>3829</v>
      </c>
      <c r="D10323" s="5">
        <v>-12.0</v>
      </c>
      <c r="E10323" s="5">
        <v>1.25</v>
      </c>
      <c r="F10323" s="4">
        <v>15073.0</v>
      </c>
      <c r="G10323" s="6">
        <v>44536.52291666667</v>
      </c>
      <c r="H10323" s="6" t="str">
        <f>VLOOKUP(F10323,'Customer Details'!$A$1:$B$3264,2,0)</f>
        <v>Australia</v>
      </c>
      <c r="I10323" s="7">
        <f t="shared" si="1"/>
        <v>-15</v>
      </c>
      <c r="J10323" s="7">
        <f t="shared" si="2"/>
        <v>15</v>
      </c>
    </row>
    <row r="10324" ht="15.75" customHeight="1">
      <c r="A10324" s="4">
        <v>550057.0</v>
      </c>
      <c r="B10324" s="4" t="s">
        <v>460</v>
      </c>
      <c r="C10324" s="5" t="s">
        <v>461</v>
      </c>
      <c r="D10324" s="5">
        <v>12.0</v>
      </c>
      <c r="E10324" s="5">
        <v>0.85</v>
      </c>
      <c r="F10324" s="4">
        <v>14606.0</v>
      </c>
      <c r="G10324" s="6">
        <v>44483.50069444445</v>
      </c>
      <c r="H10324" s="6" t="str">
        <f>VLOOKUP(F10324,'Customer Details'!$A$1:$B$3264,2,0)</f>
        <v>USA</v>
      </c>
      <c r="I10324" s="7">
        <f t="shared" si="1"/>
        <v>10.2</v>
      </c>
      <c r="J10324" s="7">
        <f t="shared" si="2"/>
        <v>10.2</v>
      </c>
    </row>
    <row r="10325" ht="15.75" customHeight="1">
      <c r="A10325" s="4">
        <v>560928.0</v>
      </c>
      <c r="B10325" s="4" t="s">
        <v>48</v>
      </c>
      <c r="C10325" s="5" t="s">
        <v>49</v>
      </c>
      <c r="D10325" s="5">
        <v>10.0</v>
      </c>
      <c r="E10325" s="5">
        <v>2.08</v>
      </c>
      <c r="F10325" s="4">
        <v>14852.0</v>
      </c>
      <c r="G10325" s="6">
        <v>44583.41666666666</v>
      </c>
      <c r="H10325" s="6" t="str">
        <f>VLOOKUP(F10325,'Customer Details'!$A$1:$B$3264,2,0)</f>
        <v>China</v>
      </c>
      <c r="I10325" s="7">
        <f t="shared" si="1"/>
        <v>20.8</v>
      </c>
      <c r="J10325" s="7">
        <f t="shared" si="2"/>
        <v>20.8</v>
      </c>
    </row>
    <row r="10326" ht="15.75" customHeight="1">
      <c r="A10326" s="4">
        <v>546922.0</v>
      </c>
      <c r="B10326" s="4" t="s">
        <v>48</v>
      </c>
      <c r="C10326" s="5" t="s">
        <v>49</v>
      </c>
      <c r="D10326" s="5">
        <v>10.0</v>
      </c>
      <c r="E10326" s="5">
        <v>1.95</v>
      </c>
      <c r="F10326" s="4">
        <v>14110.0</v>
      </c>
      <c r="G10326" s="6">
        <v>44457.41597222222</v>
      </c>
      <c r="H10326" s="6" t="str">
        <f>VLOOKUP(F10326,'Customer Details'!$A$1:$B$3264,2,0)</f>
        <v>India</v>
      </c>
      <c r="I10326" s="7">
        <f t="shared" si="1"/>
        <v>19.5</v>
      </c>
      <c r="J10326" s="7">
        <f t="shared" si="2"/>
        <v>19.5</v>
      </c>
    </row>
    <row r="10327" ht="15.75" customHeight="1">
      <c r="A10327" s="4">
        <v>550288.0</v>
      </c>
      <c r="B10327" s="4" t="s">
        <v>299</v>
      </c>
      <c r="C10327" s="5" t="s">
        <v>300</v>
      </c>
      <c r="D10327" s="5">
        <v>2.0</v>
      </c>
      <c r="E10327" s="5">
        <v>1.25</v>
      </c>
      <c r="F10327" s="4">
        <v>17367.0</v>
      </c>
      <c r="G10327" s="6">
        <v>44484.59791666667</v>
      </c>
      <c r="H10327" s="6" t="str">
        <f>VLOOKUP(F10327,'Customer Details'!$A$1:$B$3264,2,0)</f>
        <v>Australia</v>
      </c>
      <c r="I10327" s="7">
        <f t="shared" si="1"/>
        <v>2.5</v>
      </c>
      <c r="J10327" s="7">
        <f t="shared" si="2"/>
        <v>2.5</v>
      </c>
    </row>
    <row r="10328" ht="15.75" customHeight="1">
      <c r="A10328" s="4">
        <v>552285.0</v>
      </c>
      <c r="B10328" s="4" t="s">
        <v>1469</v>
      </c>
      <c r="C10328" s="5" t="s">
        <v>1470</v>
      </c>
      <c r="D10328" s="5">
        <v>1.0</v>
      </c>
      <c r="E10328" s="5">
        <v>1.25</v>
      </c>
      <c r="F10328" s="4">
        <v>14684.0</v>
      </c>
      <c r="G10328" s="6">
        <v>44508.54027777778</v>
      </c>
      <c r="H10328" s="6" t="str">
        <f>VLOOKUP(F10328,'Customer Details'!$A$1:$B$3264,2,0)</f>
        <v>India</v>
      </c>
      <c r="I10328" s="7">
        <f t="shared" si="1"/>
        <v>1.25</v>
      </c>
      <c r="J10328" s="7">
        <f t="shared" si="2"/>
        <v>1.25</v>
      </c>
    </row>
    <row r="10329" ht="15.75" customHeight="1">
      <c r="A10329" s="4">
        <v>577778.0</v>
      </c>
      <c r="B10329" s="4">
        <v>22633.0</v>
      </c>
      <c r="C10329" s="5" t="s">
        <v>1728</v>
      </c>
      <c r="D10329" s="5">
        <v>1.0</v>
      </c>
      <c r="E10329" s="5">
        <v>2.1</v>
      </c>
      <c r="F10329" s="4">
        <v>16549.0</v>
      </c>
      <c r="G10329" s="6">
        <v>44702.67361111111</v>
      </c>
      <c r="H10329" s="6" t="str">
        <f>VLOOKUP(F10329,'Customer Details'!$A$1:$B$3264,2,0)</f>
        <v>China</v>
      </c>
      <c r="I10329" s="7">
        <f t="shared" si="1"/>
        <v>2.1</v>
      </c>
      <c r="J10329" s="7">
        <f t="shared" si="2"/>
        <v>2.1</v>
      </c>
    </row>
    <row r="10330" ht="15.75" customHeight="1">
      <c r="A10330" s="4">
        <v>561904.0</v>
      </c>
      <c r="B10330" s="4" t="s">
        <v>165</v>
      </c>
      <c r="C10330" s="5" t="s">
        <v>166</v>
      </c>
      <c r="D10330" s="5">
        <v>156.0</v>
      </c>
      <c r="E10330" s="5">
        <v>1.06</v>
      </c>
      <c r="F10330" s="4">
        <v>17941.0</v>
      </c>
      <c r="G10330" s="6">
        <v>44593.35416666666</v>
      </c>
      <c r="H10330" s="6" t="str">
        <f>VLOOKUP(F10330,'Customer Details'!$A$1:$B$3264,2,0)</f>
        <v>India</v>
      </c>
      <c r="I10330" s="7">
        <f t="shared" si="1"/>
        <v>165.36</v>
      </c>
      <c r="J10330" s="7">
        <f t="shared" si="2"/>
        <v>165.36</v>
      </c>
    </row>
    <row r="10331" ht="15.75" customHeight="1">
      <c r="A10331" s="4">
        <v>546542.0</v>
      </c>
      <c r="B10331" s="4" t="s">
        <v>419</v>
      </c>
      <c r="C10331" s="5" t="s">
        <v>420</v>
      </c>
      <c r="D10331" s="5">
        <v>2.0</v>
      </c>
      <c r="E10331" s="5">
        <v>1.25</v>
      </c>
      <c r="F10331" s="4">
        <v>13263.0</v>
      </c>
      <c r="G10331" s="6">
        <v>44453.63402777778</v>
      </c>
      <c r="H10331" s="6" t="str">
        <f>VLOOKUP(F10331,'Customer Details'!$A$1:$B$3264,2,0)</f>
        <v>Australia</v>
      </c>
      <c r="I10331" s="7">
        <f t="shared" si="1"/>
        <v>2.5</v>
      </c>
      <c r="J10331" s="7">
        <f t="shared" si="2"/>
        <v>2.5</v>
      </c>
    </row>
    <row r="10332" ht="15.75" customHeight="1">
      <c r="A10332" s="4">
        <v>572513.0</v>
      </c>
      <c r="B10332" s="4" t="s">
        <v>12</v>
      </c>
      <c r="C10332" s="5" t="s">
        <v>13</v>
      </c>
      <c r="D10332" s="5">
        <v>16.0</v>
      </c>
      <c r="E10332" s="5">
        <v>0.42</v>
      </c>
      <c r="F10332" s="4">
        <v>16728.0</v>
      </c>
      <c r="G10332" s="6">
        <v>44675.60833333333</v>
      </c>
      <c r="H10332" s="6" t="str">
        <f>VLOOKUP(F10332,'Customer Details'!$A$1:$B$3264,2,0)</f>
        <v>India</v>
      </c>
      <c r="I10332" s="7">
        <f t="shared" si="1"/>
        <v>6.72</v>
      </c>
      <c r="J10332" s="7">
        <f t="shared" si="2"/>
        <v>6.72</v>
      </c>
    </row>
    <row r="10333" ht="15.75" customHeight="1">
      <c r="A10333" s="4">
        <v>538810.0</v>
      </c>
      <c r="B10333" s="4">
        <v>21756.0</v>
      </c>
      <c r="C10333" s="5" t="s">
        <v>3830</v>
      </c>
      <c r="D10333" s="5">
        <v>2.0</v>
      </c>
      <c r="E10333" s="5">
        <v>5.95</v>
      </c>
      <c r="F10333" s="4">
        <v>14871.0</v>
      </c>
      <c r="G10333" s="6">
        <v>44361.5125</v>
      </c>
      <c r="H10333" s="6" t="str">
        <f>VLOOKUP(F10333,'Customer Details'!$A$1:$B$3264,2,0)</f>
        <v>India</v>
      </c>
      <c r="I10333" s="7">
        <f t="shared" si="1"/>
        <v>11.9</v>
      </c>
      <c r="J10333" s="7">
        <f t="shared" si="2"/>
        <v>11.9</v>
      </c>
    </row>
    <row r="10334" ht="15.75" customHeight="1">
      <c r="A10334" s="4">
        <v>565835.0</v>
      </c>
      <c r="B10334" s="4" t="s">
        <v>22</v>
      </c>
      <c r="C10334" s="5" t="s">
        <v>23</v>
      </c>
      <c r="D10334" s="5">
        <v>3.0</v>
      </c>
      <c r="E10334" s="5">
        <v>2.08</v>
      </c>
      <c r="F10334" s="4">
        <v>14452.0</v>
      </c>
      <c r="G10334" s="6">
        <v>44627.48055555556</v>
      </c>
      <c r="H10334" s="6" t="str">
        <f>VLOOKUP(F10334,'Customer Details'!$A$1:$B$3264,2,0)</f>
        <v>United Kingdom</v>
      </c>
      <c r="I10334" s="7">
        <f t="shared" si="1"/>
        <v>6.24</v>
      </c>
      <c r="J10334" s="7">
        <f t="shared" si="2"/>
        <v>6.24</v>
      </c>
    </row>
    <row r="10335" ht="15.75" customHeight="1">
      <c r="A10335" s="4" t="s">
        <v>3831</v>
      </c>
      <c r="B10335" s="4">
        <v>23168.0</v>
      </c>
      <c r="C10335" s="5" t="s">
        <v>946</v>
      </c>
      <c r="D10335" s="5">
        <v>-5.0</v>
      </c>
      <c r="E10335" s="5">
        <v>1.25</v>
      </c>
      <c r="F10335" s="4">
        <v>16133.0</v>
      </c>
      <c r="G10335" s="6">
        <v>44532.5875</v>
      </c>
      <c r="H10335" s="6" t="str">
        <f>VLOOKUP(F10335,'Customer Details'!$A$1:$B$3264,2,0)</f>
        <v>India</v>
      </c>
      <c r="I10335" s="7">
        <f t="shared" si="1"/>
        <v>-6.25</v>
      </c>
      <c r="J10335" s="7">
        <f t="shared" si="2"/>
        <v>6.25</v>
      </c>
    </row>
    <row r="10336" ht="15.75" customHeight="1">
      <c r="A10336" s="4" t="s">
        <v>1169</v>
      </c>
      <c r="B10336" s="4">
        <v>22796.0</v>
      </c>
      <c r="C10336" s="5" t="s">
        <v>2804</v>
      </c>
      <c r="D10336" s="5">
        <v>-2.0</v>
      </c>
      <c r="E10336" s="5">
        <v>9.95</v>
      </c>
      <c r="F10336" s="4">
        <v>14659.0</v>
      </c>
      <c r="G10336" s="6">
        <v>44423.48055555556</v>
      </c>
      <c r="H10336" s="6" t="str">
        <f>VLOOKUP(F10336,'Customer Details'!$A$1:$B$3264,2,0)</f>
        <v>United Kingdom</v>
      </c>
      <c r="I10336" s="7">
        <f t="shared" si="1"/>
        <v>-19.9</v>
      </c>
      <c r="J10336" s="7">
        <f t="shared" si="2"/>
        <v>19.9</v>
      </c>
    </row>
    <row r="10337" ht="15.75" customHeight="1">
      <c r="A10337" s="4" t="s">
        <v>3832</v>
      </c>
      <c r="B10337" s="4" t="s">
        <v>847</v>
      </c>
      <c r="C10337" s="5" t="s">
        <v>848</v>
      </c>
      <c r="D10337" s="5">
        <v>-3.0</v>
      </c>
      <c r="E10337" s="5">
        <v>4.95</v>
      </c>
      <c r="F10337" s="4">
        <v>13672.0</v>
      </c>
      <c r="G10337" s="6">
        <v>44387.50138888889</v>
      </c>
      <c r="H10337" s="6" t="str">
        <f>VLOOKUP(F10337,'Customer Details'!$A$1:$B$3264,2,0)</f>
        <v>USA</v>
      </c>
      <c r="I10337" s="7">
        <f t="shared" si="1"/>
        <v>-14.85</v>
      </c>
      <c r="J10337" s="7">
        <f t="shared" si="2"/>
        <v>14.85</v>
      </c>
    </row>
    <row r="10338" ht="15.75" customHeight="1">
      <c r="A10338" s="4">
        <v>542057.0</v>
      </c>
      <c r="B10338" s="4" t="s">
        <v>936</v>
      </c>
      <c r="C10338" s="5" t="s">
        <v>937</v>
      </c>
      <c r="D10338" s="5">
        <v>1.0</v>
      </c>
      <c r="E10338" s="5">
        <v>4.95</v>
      </c>
      <c r="F10338" s="4">
        <v>15967.0</v>
      </c>
      <c r="G10338" s="6">
        <v>44402.49791666667</v>
      </c>
      <c r="H10338" s="6" t="str">
        <f>VLOOKUP(F10338,'Customer Details'!$A$1:$B$3264,2,0)</f>
        <v>United Kingdom</v>
      </c>
      <c r="I10338" s="7">
        <f t="shared" si="1"/>
        <v>4.95</v>
      </c>
      <c r="J10338" s="7">
        <f t="shared" si="2"/>
        <v>4.95</v>
      </c>
    </row>
    <row r="10339" ht="15.75" customHeight="1">
      <c r="A10339" s="4" t="s">
        <v>3833</v>
      </c>
      <c r="B10339" s="4">
        <v>23356.0</v>
      </c>
      <c r="C10339" s="5" t="s">
        <v>1207</v>
      </c>
      <c r="D10339" s="5">
        <v>-5.0</v>
      </c>
      <c r="E10339" s="5">
        <v>5.95</v>
      </c>
      <c r="F10339" s="4">
        <v>13448.0</v>
      </c>
      <c r="G10339" s="6">
        <v>44641.53472222222</v>
      </c>
      <c r="H10339" s="6" t="str">
        <f>VLOOKUP(F10339,'Customer Details'!$A$1:$B$3264,2,0)</f>
        <v>Australia</v>
      </c>
      <c r="I10339" s="7">
        <f t="shared" si="1"/>
        <v>-29.75</v>
      </c>
      <c r="J10339" s="7">
        <f t="shared" si="2"/>
        <v>29.75</v>
      </c>
    </row>
    <row r="10340" ht="15.75" customHeight="1">
      <c r="A10340" s="4">
        <v>550469.0</v>
      </c>
      <c r="B10340" s="4" t="s">
        <v>46</v>
      </c>
      <c r="C10340" s="5" t="s">
        <v>47</v>
      </c>
      <c r="D10340" s="5">
        <v>18.0</v>
      </c>
      <c r="E10340" s="5">
        <v>0.1</v>
      </c>
      <c r="F10340" s="4">
        <v>16399.0</v>
      </c>
      <c r="G10340" s="6">
        <v>44487.57361111111</v>
      </c>
      <c r="H10340" s="6" t="str">
        <f>VLOOKUP(F10340,'Customer Details'!$A$1:$B$3264,2,0)</f>
        <v>USA</v>
      </c>
      <c r="I10340" s="7">
        <f t="shared" si="1"/>
        <v>1.8</v>
      </c>
      <c r="J10340" s="7">
        <f t="shared" si="2"/>
        <v>1.8</v>
      </c>
    </row>
    <row r="10341" ht="15.75" customHeight="1">
      <c r="A10341" s="4">
        <v>542863.0</v>
      </c>
      <c r="B10341" s="4" t="s">
        <v>332</v>
      </c>
      <c r="C10341" s="5" t="s">
        <v>333</v>
      </c>
      <c r="D10341" s="5">
        <v>3.0</v>
      </c>
      <c r="E10341" s="5">
        <v>5.95</v>
      </c>
      <c r="F10341" s="4">
        <v>13494.0</v>
      </c>
      <c r="G10341" s="6">
        <v>44409.49861111111</v>
      </c>
      <c r="H10341" s="6" t="str">
        <f>VLOOKUP(F10341,'Customer Details'!$A$1:$B$3264,2,0)</f>
        <v>United Kingdom</v>
      </c>
      <c r="I10341" s="7">
        <f t="shared" si="1"/>
        <v>17.85</v>
      </c>
      <c r="J10341" s="7">
        <f t="shared" si="2"/>
        <v>17.85</v>
      </c>
    </row>
    <row r="10342" ht="15.75" customHeight="1">
      <c r="A10342" s="4">
        <v>551194.0</v>
      </c>
      <c r="B10342" s="4" t="s">
        <v>98</v>
      </c>
      <c r="C10342" s="5" t="s">
        <v>99</v>
      </c>
      <c r="D10342" s="5">
        <v>2.0</v>
      </c>
      <c r="E10342" s="5">
        <v>3.75</v>
      </c>
      <c r="F10342" s="4">
        <v>14606.0</v>
      </c>
      <c r="G10342" s="6">
        <v>44496.46666666667</v>
      </c>
      <c r="H10342" s="6" t="str">
        <f>VLOOKUP(F10342,'Customer Details'!$A$1:$B$3264,2,0)</f>
        <v>USA</v>
      </c>
      <c r="I10342" s="7">
        <f t="shared" si="1"/>
        <v>7.5</v>
      </c>
      <c r="J10342" s="7">
        <f t="shared" si="2"/>
        <v>7.5</v>
      </c>
    </row>
    <row r="10343" ht="15.75" customHeight="1">
      <c r="A10343" s="4" t="s">
        <v>3834</v>
      </c>
      <c r="B10343" s="4">
        <v>37495.0</v>
      </c>
      <c r="C10343" s="5" t="s">
        <v>3835</v>
      </c>
      <c r="D10343" s="5">
        <v>-4.0</v>
      </c>
      <c r="E10343" s="5">
        <v>3.75</v>
      </c>
      <c r="F10343" s="4">
        <v>14243.0</v>
      </c>
      <c r="G10343" s="6">
        <v>44441.66527777778</v>
      </c>
      <c r="H10343" s="6" t="str">
        <f>VLOOKUP(F10343,'Customer Details'!$A$1:$B$3264,2,0)</f>
        <v>Australia</v>
      </c>
      <c r="I10343" s="7">
        <f t="shared" si="1"/>
        <v>-15</v>
      </c>
      <c r="J10343" s="7">
        <f t="shared" si="2"/>
        <v>15</v>
      </c>
    </row>
    <row r="10344" ht="15.75" customHeight="1">
      <c r="A10344" s="4">
        <v>581147.0</v>
      </c>
      <c r="B10344" s="4">
        <v>23332.0</v>
      </c>
      <c r="C10344" s="5" t="s">
        <v>3836</v>
      </c>
      <c r="D10344" s="5">
        <v>5.0</v>
      </c>
      <c r="E10344" s="5">
        <v>1.65</v>
      </c>
      <c r="F10344" s="4">
        <v>16426.0</v>
      </c>
      <c r="G10344" s="6">
        <v>44719.58402777778</v>
      </c>
      <c r="H10344" s="6" t="str">
        <f>VLOOKUP(F10344,'Customer Details'!$A$1:$B$3264,2,0)</f>
        <v>United Kingdom</v>
      </c>
      <c r="I10344" s="7">
        <f t="shared" si="1"/>
        <v>8.25</v>
      </c>
      <c r="J10344" s="7">
        <f t="shared" si="2"/>
        <v>8.25</v>
      </c>
    </row>
    <row r="10345" ht="15.75" customHeight="1">
      <c r="A10345" s="4" t="s">
        <v>3837</v>
      </c>
      <c r="B10345" s="4">
        <v>22943.0</v>
      </c>
      <c r="C10345" s="5" t="s">
        <v>1593</v>
      </c>
      <c r="D10345" s="5">
        <v>-1.0</v>
      </c>
      <c r="E10345" s="5">
        <v>4.95</v>
      </c>
      <c r="F10345" s="4">
        <v>17528.0</v>
      </c>
      <c r="G10345" s="6">
        <v>44718.43819444445</v>
      </c>
      <c r="H10345" s="6" t="str">
        <f>VLOOKUP(F10345,'Customer Details'!$A$1:$B$3264,2,0)</f>
        <v>USA</v>
      </c>
      <c r="I10345" s="7">
        <f t="shared" si="1"/>
        <v>-4.95</v>
      </c>
      <c r="J10345" s="7">
        <f t="shared" si="2"/>
        <v>4.95</v>
      </c>
    </row>
    <row r="10346" ht="15.75" customHeight="1">
      <c r="A10346" s="4">
        <v>565437.0</v>
      </c>
      <c r="B10346" s="4" t="s">
        <v>388</v>
      </c>
      <c r="C10346" s="5" t="s">
        <v>389</v>
      </c>
      <c r="D10346" s="5">
        <v>6.0</v>
      </c>
      <c r="E10346" s="5">
        <v>1.25</v>
      </c>
      <c r="F10346" s="4">
        <v>17050.0</v>
      </c>
      <c r="G10346" s="6">
        <v>44624.575</v>
      </c>
      <c r="H10346" s="6" t="str">
        <f>VLOOKUP(F10346,'Customer Details'!$A$1:$B$3264,2,0)</f>
        <v>USA</v>
      </c>
      <c r="I10346" s="7">
        <f t="shared" si="1"/>
        <v>7.5</v>
      </c>
      <c r="J10346" s="7">
        <f t="shared" si="2"/>
        <v>7.5</v>
      </c>
    </row>
    <row r="10347" ht="15.75" customHeight="1">
      <c r="A10347" s="4">
        <v>579141.0</v>
      </c>
      <c r="B10347" s="4" t="s">
        <v>214</v>
      </c>
      <c r="C10347" s="5" t="s">
        <v>215</v>
      </c>
      <c r="D10347" s="5">
        <v>12.0</v>
      </c>
      <c r="E10347" s="5">
        <v>0.39</v>
      </c>
      <c r="F10347" s="4">
        <v>17019.0</v>
      </c>
      <c r="G10347" s="6">
        <v>44709.54583333333</v>
      </c>
      <c r="H10347" s="6" t="str">
        <f>VLOOKUP(F10347,'Customer Details'!$A$1:$B$3264,2,0)</f>
        <v>Australia</v>
      </c>
      <c r="I10347" s="7">
        <f t="shared" si="1"/>
        <v>4.68</v>
      </c>
      <c r="J10347" s="7">
        <f t="shared" si="2"/>
        <v>4.68</v>
      </c>
    </row>
    <row r="10348" ht="15.75" customHeight="1">
      <c r="A10348" s="4">
        <v>554918.0</v>
      </c>
      <c r="B10348" s="4" t="s">
        <v>303</v>
      </c>
      <c r="C10348" s="5" t="s">
        <v>304</v>
      </c>
      <c r="D10348" s="5">
        <v>1.0</v>
      </c>
      <c r="E10348" s="5">
        <v>5.95</v>
      </c>
      <c r="F10348" s="4">
        <v>17345.0</v>
      </c>
      <c r="G10348" s="6">
        <v>44527.52013888889</v>
      </c>
      <c r="H10348" s="6" t="str">
        <f>VLOOKUP(F10348,'Customer Details'!$A$1:$B$3264,2,0)</f>
        <v>United Kingdom</v>
      </c>
      <c r="I10348" s="7">
        <f t="shared" si="1"/>
        <v>5.95</v>
      </c>
      <c r="J10348" s="7">
        <f t="shared" si="2"/>
        <v>5.95</v>
      </c>
    </row>
    <row r="10349" ht="15.75" customHeight="1">
      <c r="A10349" s="4">
        <v>564061.0</v>
      </c>
      <c r="B10349" s="4" t="s">
        <v>394</v>
      </c>
      <c r="C10349" s="5" t="s">
        <v>395</v>
      </c>
      <c r="D10349" s="5">
        <v>24.0</v>
      </c>
      <c r="E10349" s="5">
        <v>0.85</v>
      </c>
      <c r="F10349" s="4">
        <v>14505.0</v>
      </c>
      <c r="G10349" s="6">
        <v>44614.60972222222</v>
      </c>
      <c r="H10349" s="6" t="str">
        <f>VLOOKUP(F10349,'Customer Details'!$A$1:$B$3264,2,0)</f>
        <v>Australia</v>
      </c>
      <c r="I10349" s="7">
        <f t="shared" si="1"/>
        <v>20.4</v>
      </c>
      <c r="J10349" s="7">
        <f t="shared" si="2"/>
        <v>20.4</v>
      </c>
    </row>
    <row r="10350" ht="15.75" customHeight="1">
      <c r="A10350" s="4">
        <v>548188.0</v>
      </c>
      <c r="B10350" s="4" t="s">
        <v>210</v>
      </c>
      <c r="C10350" s="5" t="s">
        <v>211</v>
      </c>
      <c r="D10350" s="5">
        <v>2.0</v>
      </c>
      <c r="E10350" s="5">
        <v>0.85</v>
      </c>
      <c r="F10350" s="4">
        <v>13263.0</v>
      </c>
      <c r="G10350" s="6">
        <v>44468.63333333333</v>
      </c>
      <c r="H10350" s="6" t="str">
        <f>VLOOKUP(F10350,'Customer Details'!$A$1:$B$3264,2,0)</f>
        <v>Australia</v>
      </c>
      <c r="I10350" s="7">
        <f t="shared" si="1"/>
        <v>1.7</v>
      </c>
      <c r="J10350" s="7">
        <f t="shared" si="2"/>
        <v>1.7</v>
      </c>
    </row>
    <row r="10351" ht="15.75" customHeight="1">
      <c r="A10351" s="4">
        <v>561818.0</v>
      </c>
      <c r="B10351" s="4" t="s">
        <v>38</v>
      </c>
      <c r="C10351" s="5" t="s">
        <v>39</v>
      </c>
      <c r="D10351" s="5">
        <v>2.0</v>
      </c>
      <c r="E10351" s="5">
        <v>2.95</v>
      </c>
      <c r="F10351" s="4">
        <v>16775.0</v>
      </c>
      <c r="G10351" s="6">
        <v>44590.66041666667</v>
      </c>
      <c r="H10351" s="6" t="str">
        <f>VLOOKUP(F10351,'Customer Details'!$A$1:$B$3264,2,0)</f>
        <v>India</v>
      </c>
      <c r="I10351" s="7">
        <f t="shared" si="1"/>
        <v>5.9</v>
      </c>
      <c r="J10351" s="7">
        <f t="shared" si="2"/>
        <v>5.9</v>
      </c>
    </row>
    <row r="10352" ht="15.75" customHeight="1">
      <c r="A10352" s="4">
        <v>537224.0</v>
      </c>
      <c r="B10352" s="4">
        <v>70007.0</v>
      </c>
      <c r="C10352" s="5" t="s">
        <v>3838</v>
      </c>
      <c r="D10352" s="5">
        <v>1.0</v>
      </c>
      <c r="E10352" s="5">
        <v>1.65</v>
      </c>
      <c r="F10352" s="4">
        <v>13174.0</v>
      </c>
      <c r="G10352" s="6">
        <v>44352.68333333333</v>
      </c>
      <c r="H10352" s="6" t="str">
        <f>VLOOKUP(F10352,'Customer Details'!$A$1:$B$3264,2,0)</f>
        <v>USA</v>
      </c>
      <c r="I10352" s="7">
        <f t="shared" si="1"/>
        <v>1.65</v>
      </c>
      <c r="J10352" s="7">
        <f t="shared" si="2"/>
        <v>1.65</v>
      </c>
    </row>
    <row r="10353" ht="15.75" customHeight="1">
      <c r="A10353" s="4">
        <v>576463.0</v>
      </c>
      <c r="B10353" s="4">
        <v>22092.0</v>
      </c>
      <c r="C10353" s="5" t="s">
        <v>2057</v>
      </c>
      <c r="D10353" s="5">
        <v>1.0</v>
      </c>
      <c r="E10353" s="5">
        <v>0.39</v>
      </c>
      <c r="F10353" s="4">
        <v>17974.0</v>
      </c>
      <c r="G10353" s="6">
        <v>44696.48402777778</v>
      </c>
      <c r="H10353" s="6" t="str">
        <f>VLOOKUP(F10353,'Customer Details'!$A$1:$B$3264,2,0)</f>
        <v>United Kingdom</v>
      </c>
      <c r="I10353" s="7">
        <f t="shared" si="1"/>
        <v>0.39</v>
      </c>
      <c r="J10353" s="7">
        <f t="shared" si="2"/>
        <v>0.39</v>
      </c>
    </row>
    <row r="10354" ht="15.75" customHeight="1">
      <c r="A10354" s="4">
        <v>541241.0</v>
      </c>
      <c r="B10354" s="4" t="s">
        <v>952</v>
      </c>
      <c r="C10354" s="5" t="s">
        <v>953</v>
      </c>
      <c r="D10354" s="5">
        <v>4.0</v>
      </c>
      <c r="E10354" s="5">
        <v>3.95</v>
      </c>
      <c r="F10354" s="4">
        <v>13782.0</v>
      </c>
      <c r="G10354" s="6">
        <v>44393.46388888889</v>
      </c>
      <c r="H10354" s="6" t="str">
        <f>VLOOKUP(F10354,'Customer Details'!$A$1:$B$3264,2,0)</f>
        <v>USA</v>
      </c>
      <c r="I10354" s="7">
        <f t="shared" si="1"/>
        <v>15.8</v>
      </c>
      <c r="J10354" s="7">
        <f t="shared" si="2"/>
        <v>15.8</v>
      </c>
    </row>
    <row r="10355" ht="15.75" customHeight="1">
      <c r="A10355" s="4">
        <v>577062.0</v>
      </c>
      <c r="B10355" s="4" t="s">
        <v>1465</v>
      </c>
      <c r="C10355" s="5" t="s">
        <v>265</v>
      </c>
      <c r="D10355" s="5">
        <v>8.0</v>
      </c>
      <c r="E10355" s="5">
        <v>1.25</v>
      </c>
      <c r="F10355" s="4">
        <v>18221.0</v>
      </c>
      <c r="G10355" s="6">
        <v>44698.61111111111</v>
      </c>
      <c r="H10355" s="6" t="str">
        <f>VLOOKUP(F10355,'Customer Details'!$A$1:$B$3264,2,0)</f>
        <v>India</v>
      </c>
      <c r="I10355" s="7">
        <f t="shared" si="1"/>
        <v>10</v>
      </c>
      <c r="J10355" s="7">
        <f t="shared" si="2"/>
        <v>10</v>
      </c>
    </row>
    <row r="10356" ht="15.75" customHeight="1">
      <c r="A10356" s="4">
        <v>579986.0</v>
      </c>
      <c r="B10356" s="4" t="s">
        <v>1624</v>
      </c>
      <c r="C10356" s="5" t="s">
        <v>1625</v>
      </c>
      <c r="D10356" s="5">
        <v>18.0</v>
      </c>
      <c r="E10356" s="5">
        <v>3.81</v>
      </c>
      <c r="F10356" s="4">
        <v>13777.0</v>
      </c>
      <c r="G10356" s="6">
        <v>44713.47083333333</v>
      </c>
      <c r="H10356" s="6" t="str">
        <f>VLOOKUP(F10356,'Customer Details'!$A$1:$B$3264,2,0)</f>
        <v>India</v>
      </c>
      <c r="I10356" s="7">
        <f t="shared" si="1"/>
        <v>68.58</v>
      </c>
      <c r="J10356" s="7">
        <f t="shared" si="2"/>
        <v>68.58</v>
      </c>
    </row>
    <row r="10357" ht="15.75" customHeight="1">
      <c r="A10357" s="4">
        <v>563555.0</v>
      </c>
      <c r="B10357" s="4" t="s">
        <v>709</v>
      </c>
      <c r="C10357" s="5" t="s">
        <v>710</v>
      </c>
      <c r="D10357" s="5">
        <v>4.0</v>
      </c>
      <c r="E10357" s="5">
        <v>0.19</v>
      </c>
      <c r="F10357" s="4">
        <v>16755.0</v>
      </c>
      <c r="G10357" s="6">
        <v>44609.55625</v>
      </c>
      <c r="H10357" s="6" t="str">
        <f>VLOOKUP(F10357,'Customer Details'!$A$1:$B$3264,2,0)</f>
        <v>Australia</v>
      </c>
      <c r="I10357" s="7">
        <f t="shared" si="1"/>
        <v>0.76</v>
      </c>
      <c r="J10357" s="7">
        <f t="shared" si="2"/>
        <v>0.76</v>
      </c>
    </row>
    <row r="10358" ht="15.75" customHeight="1">
      <c r="A10358" s="4" t="s">
        <v>3839</v>
      </c>
      <c r="B10358" s="4">
        <v>22423.0</v>
      </c>
      <c r="C10358" s="5" t="s">
        <v>434</v>
      </c>
      <c r="D10358" s="5">
        <v>-10.0</v>
      </c>
      <c r="E10358" s="5">
        <v>10.95</v>
      </c>
      <c r="F10358" s="4">
        <v>13802.0</v>
      </c>
      <c r="G10358" s="6">
        <v>44361.4125</v>
      </c>
      <c r="H10358" s="6" t="str">
        <f>VLOOKUP(F10358,'Customer Details'!$A$1:$B$3264,2,0)</f>
        <v>Australia</v>
      </c>
      <c r="I10358" s="7">
        <f t="shared" si="1"/>
        <v>-109.5</v>
      </c>
      <c r="J10358" s="7">
        <f t="shared" si="2"/>
        <v>109.5</v>
      </c>
    </row>
    <row r="10359" ht="15.75" customHeight="1">
      <c r="A10359" s="4">
        <v>564727.0</v>
      </c>
      <c r="B10359" s="4">
        <v>21534.0</v>
      </c>
      <c r="C10359" s="5" t="s">
        <v>3840</v>
      </c>
      <c r="D10359" s="5">
        <v>1.0</v>
      </c>
      <c r="E10359" s="5">
        <v>4.95</v>
      </c>
      <c r="F10359" s="4">
        <v>16686.0</v>
      </c>
      <c r="G10359" s="6">
        <v>44620.52152777778</v>
      </c>
      <c r="H10359" s="6" t="str">
        <f>VLOOKUP(F10359,'Customer Details'!$A$1:$B$3264,2,0)</f>
        <v>Australia</v>
      </c>
      <c r="I10359" s="7">
        <f t="shared" si="1"/>
        <v>4.95</v>
      </c>
      <c r="J10359" s="7">
        <f t="shared" si="2"/>
        <v>4.95</v>
      </c>
    </row>
    <row r="10360" ht="15.75" customHeight="1">
      <c r="A10360" s="4">
        <v>546464.0</v>
      </c>
      <c r="B10360" s="4" t="s">
        <v>48</v>
      </c>
      <c r="C10360" s="5" t="s">
        <v>49</v>
      </c>
      <c r="D10360" s="5">
        <v>100.0</v>
      </c>
      <c r="E10360" s="5">
        <v>1.65</v>
      </c>
      <c r="F10360" s="4">
        <v>13225.0</v>
      </c>
      <c r="G10360" s="6">
        <v>44453.45625</v>
      </c>
      <c r="H10360" s="6" t="str">
        <f>VLOOKUP(F10360,'Customer Details'!$A$1:$B$3264,2,0)</f>
        <v>United Kingdom</v>
      </c>
      <c r="I10360" s="7">
        <f t="shared" si="1"/>
        <v>165</v>
      </c>
      <c r="J10360" s="7">
        <f t="shared" si="2"/>
        <v>165</v>
      </c>
    </row>
    <row r="10361" ht="15.75" customHeight="1">
      <c r="A10361" s="4">
        <v>575071.0</v>
      </c>
      <c r="B10361" s="4" t="s">
        <v>48</v>
      </c>
      <c r="C10361" s="5" t="s">
        <v>49</v>
      </c>
      <c r="D10361" s="5">
        <v>20.0</v>
      </c>
      <c r="E10361" s="5">
        <v>2.08</v>
      </c>
      <c r="F10361" s="4">
        <v>12990.0</v>
      </c>
      <c r="G10361" s="6">
        <v>44689.54236111111</v>
      </c>
      <c r="H10361" s="6" t="str">
        <f>VLOOKUP(F10361,'Customer Details'!$A$1:$B$3264,2,0)</f>
        <v>United Kingdom</v>
      </c>
      <c r="I10361" s="7">
        <f t="shared" si="1"/>
        <v>41.6</v>
      </c>
      <c r="J10361" s="7">
        <f t="shared" si="2"/>
        <v>41.6</v>
      </c>
    </row>
    <row r="10362" ht="15.75" customHeight="1">
      <c r="A10362" s="4">
        <v>580673.0</v>
      </c>
      <c r="B10362" s="4" t="s">
        <v>181</v>
      </c>
      <c r="C10362" s="5" t="s">
        <v>182</v>
      </c>
      <c r="D10362" s="5">
        <v>36.0</v>
      </c>
      <c r="E10362" s="5">
        <v>0.85</v>
      </c>
      <c r="F10362" s="4">
        <v>13089.0</v>
      </c>
      <c r="G10362" s="6">
        <v>44717.60416666666</v>
      </c>
      <c r="H10362" s="6" t="str">
        <f>VLOOKUP(F10362,'Customer Details'!$A$1:$B$3264,2,0)</f>
        <v>Australia</v>
      </c>
      <c r="I10362" s="7">
        <f t="shared" si="1"/>
        <v>30.6</v>
      </c>
      <c r="J10362" s="7">
        <f t="shared" si="2"/>
        <v>30.6</v>
      </c>
    </row>
    <row r="10363" ht="15.75" customHeight="1">
      <c r="A10363" s="4" t="s">
        <v>3841</v>
      </c>
      <c r="B10363" s="4">
        <v>22972.0</v>
      </c>
      <c r="C10363" s="5" t="s">
        <v>3632</v>
      </c>
      <c r="D10363" s="5">
        <v>-1.0</v>
      </c>
      <c r="E10363" s="5">
        <v>1.65</v>
      </c>
      <c r="F10363" s="4">
        <v>12867.0</v>
      </c>
      <c r="G10363" s="6">
        <v>44694.56875</v>
      </c>
      <c r="H10363" s="6" t="str">
        <f>VLOOKUP(F10363,'Customer Details'!$A$1:$B$3264,2,0)</f>
        <v>Australia</v>
      </c>
      <c r="I10363" s="7">
        <f t="shared" si="1"/>
        <v>-1.65</v>
      </c>
      <c r="J10363" s="7">
        <f t="shared" si="2"/>
        <v>1.65</v>
      </c>
    </row>
    <row r="10364" ht="15.75" customHeight="1">
      <c r="A10364" s="4">
        <v>553730.0</v>
      </c>
      <c r="B10364" s="4" t="s">
        <v>181</v>
      </c>
      <c r="C10364" s="5" t="s">
        <v>182</v>
      </c>
      <c r="D10364" s="5">
        <v>144.0</v>
      </c>
      <c r="E10364" s="5">
        <v>0.64</v>
      </c>
      <c r="F10364" s="4">
        <v>16525.0</v>
      </c>
      <c r="G10364" s="6">
        <v>44519.32569444444</v>
      </c>
      <c r="H10364" s="6" t="str">
        <f>VLOOKUP(F10364,'Customer Details'!$A$1:$B$3264,2,0)</f>
        <v>United Kingdom</v>
      </c>
      <c r="I10364" s="7">
        <f t="shared" si="1"/>
        <v>92.16</v>
      </c>
      <c r="J10364" s="7">
        <f t="shared" si="2"/>
        <v>92.16</v>
      </c>
    </row>
    <row r="10365" ht="15.75" customHeight="1">
      <c r="A10365" s="4">
        <v>567656.0</v>
      </c>
      <c r="B10365" s="4" t="s">
        <v>511</v>
      </c>
      <c r="C10365" s="5" t="s">
        <v>512</v>
      </c>
      <c r="D10365" s="5">
        <v>2.0</v>
      </c>
      <c r="E10365" s="5">
        <v>12.46</v>
      </c>
      <c r="F10365" s="4">
        <v>14096.0</v>
      </c>
      <c r="G10365" s="6">
        <v>44641.61111111111</v>
      </c>
      <c r="H10365" s="6" t="str">
        <f>VLOOKUP(F10365,'Customer Details'!$A$1:$B$3264,2,0)</f>
        <v>USA</v>
      </c>
      <c r="I10365" s="7">
        <f t="shared" si="1"/>
        <v>24.92</v>
      </c>
      <c r="J10365" s="7">
        <f t="shared" si="2"/>
        <v>24.92</v>
      </c>
    </row>
    <row r="10366" ht="15.75" customHeight="1">
      <c r="A10366" s="4">
        <v>555728.0</v>
      </c>
      <c r="B10366" s="4" t="s">
        <v>1135</v>
      </c>
      <c r="C10366" s="5" t="s">
        <v>1136</v>
      </c>
      <c r="D10366" s="5">
        <v>10.0</v>
      </c>
      <c r="E10366" s="5">
        <v>0.42</v>
      </c>
      <c r="F10366" s="4">
        <v>17252.0</v>
      </c>
      <c r="G10366" s="6">
        <v>44536.69513888889</v>
      </c>
      <c r="H10366" s="6" t="str">
        <f>VLOOKUP(F10366,'Customer Details'!$A$1:$B$3264,2,0)</f>
        <v>China</v>
      </c>
      <c r="I10366" s="7">
        <f t="shared" si="1"/>
        <v>4.2</v>
      </c>
      <c r="J10366" s="7">
        <f t="shared" si="2"/>
        <v>4.2</v>
      </c>
    </row>
    <row r="10367" ht="15.75" customHeight="1">
      <c r="A10367" s="4" t="s">
        <v>3006</v>
      </c>
      <c r="B10367" s="4">
        <v>20749.0</v>
      </c>
      <c r="C10367" s="5" t="s">
        <v>3842</v>
      </c>
      <c r="D10367" s="5">
        <v>-2.0</v>
      </c>
      <c r="E10367" s="5">
        <v>7.95</v>
      </c>
      <c r="F10367" s="4">
        <v>15521.0</v>
      </c>
      <c r="G10367" s="6">
        <v>44626.44583333333</v>
      </c>
      <c r="H10367" s="6" t="str">
        <f>VLOOKUP(F10367,'Customer Details'!$A$1:$B$3264,2,0)</f>
        <v>United Kingdom</v>
      </c>
      <c r="I10367" s="7">
        <f t="shared" si="1"/>
        <v>-15.9</v>
      </c>
      <c r="J10367" s="7">
        <f t="shared" si="2"/>
        <v>15.9</v>
      </c>
    </row>
    <row r="10368" ht="15.75" customHeight="1">
      <c r="A10368" s="4">
        <v>562615.0</v>
      </c>
      <c r="B10368" s="4" t="s">
        <v>1267</v>
      </c>
      <c r="C10368" s="5" t="s">
        <v>1268</v>
      </c>
      <c r="D10368" s="5">
        <v>2.0</v>
      </c>
      <c r="E10368" s="5">
        <v>0.39</v>
      </c>
      <c r="F10368" s="4">
        <v>16458.0</v>
      </c>
      <c r="G10368" s="6">
        <v>44600.51388888889</v>
      </c>
      <c r="H10368" s="6" t="str">
        <f>VLOOKUP(F10368,'Customer Details'!$A$1:$B$3264,2,0)</f>
        <v>United Kingdom</v>
      </c>
      <c r="I10368" s="7">
        <f t="shared" si="1"/>
        <v>0.78</v>
      </c>
      <c r="J10368" s="7">
        <f t="shared" si="2"/>
        <v>0.78</v>
      </c>
    </row>
    <row r="10369" ht="15.75" customHeight="1">
      <c r="A10369" s="4">
        <v>563928.0</v>
      </c>
      <c r="B10369" s="4" t="s">
        <v>303</v>
      </c>
      <c r="C10369" s="5" t="s">
        <v>304</v>
      </c>
      <c r="D10369" s="5">
        <v>1.0</v>
      </c>
      <c r="E10369" s="5">
        <v>5.95</v>
      </c>
      <c r="F10369" s="4">
        <v>17059.0</v>
      </c>
      <c r="G10369" s="6">
        <v>44613.63680555556</v>
      </c>
      <c r="H10369" s="6" t="str">
        <f>VLOOKUP(F10369,'Customer Details'!$A$1:$B$3264,2,0)</f>
        <v>USA</v>
      </c>
      <c r="I10369" s="7">
        <f t="shared" si="1"/>
        <v>5.95</v>
      </c>
      <c r="J10369" s="7">
        <f t="shared" si="2"/>
        <v>5.95</v>
      </c>
    </row>
    <row r="10370" ht="15.75" customHeight="1">
      <c r="A10370" s="4">
        <v>561693.0</v>
      </c>
      <c r="B10370" s="4" t="s">
        <v>551</v>
      </c>
      <c r="C10370" s="5" t="s">
        <v>552</v>
      </c>
      <c r="D10370" s="5">
        <v>4.0</v>
      </c>
      <c r="E10370" s="5">
        <v>4.25</v>
      </c>
      <c r="F10370" s="4">
        <v>15120.0</v>
      </c>
      <c r="G10370" s="6">
        <v>44590.40833333333</v>
      </c>
      <c r="H10370" s="6" t="str">
        <f>VLOOKUP(F10370,'Customer Details'!$A$1:$B$3264,2,0)</f>
        <v>USA</v>
      </c>
      <c r="I10370" s="7">
        <f t="shared" si="1"/>
        <v>17</v>
      </c>
      <c r="J10370" s="7">
        <f t="shared" si="2"/>
        <v>17</v>
      </c>
    </row>
    <row r="10371" ht="15.75" customHeight="1">
      <c r="A10371" s="4">
        <v>559806.0</v>
      </c>
      <c r="B10371" s="4" t="s">
        <v>103</v>
      </c>
      <c r="C10371" s="5" t="s">
        <v>104</v>
      </c>
      <c r="D10371" s="5">
        <v>6.0</v>
      </c>
      <c r="E10371" s="5">
        <v>4.25</v>
      </c>
      <c r="F10371" s="4">
        <v>13311.0</v>
      </c>
      <c r="G10371" s="6">
        <v>44573.60138888889</v>
      </c>
      <c r="H10371" s="6" t="str">
        <f>VLOOKUP(F10371,'Customer Details'!$A$1:$B$3264,2,0)</f>
        <v>United Kingdom</v>
      </c>
      <c r="I10371" s="7">
        <f t="shared" si="1"/>
        <v>25.5</v>
      </c>
      <c r="J10371" s="7">
        <f t="shared" si="2"/>
        <v>25.5</v>
      </c>
    </row>
    <row r="10372" ht="15.75" customHeight="1">
      <c r="A10372" s="4">
        <v>574840.0</v>
      </c>
      <c r="B10372" s="4" t="s">
        <v>928</v>
      </c>
      <c r="C10372" s="5" t="s">
        <v>929</v>
      </c>
      <c r="D10372" s="5">
        <v>1.0</v>
      </c>
      <c r="E10372" s="5">
        <v>7.95</v>
      </c>
      <c r="F10372" s="4">
        <v>12748.0</v>
      </c>
      <c r="G10372" s="6">
        <v>44688.48680555556</v>
      </c>
      <c r="H10372" s="6" t="str">
        <f>VLOOKUP(F10372,'Customer Details'!$A$1:$B$3264,2,0)</f>
        <v>USA</v>
      </c>
      <c r="I10372" s="7">
        <f t="shared" si="1"/>
        <v>7.95</v>
      </c>
      <c r="J10372" s="7">
        <f t="shared" si="2"/>
        <v>7.95</v>
      </c>
    </row>
    <row r="10373" ht="15.75" customHeight="1">
      <c r="A10373" s="4">
        <v>553014.0</v>
      </c>
      <c r="B10373" s="4" t="s">
        <v>870</v>
      </c>
      <c r="C10373" s="5" t="s">
        <v>871</v>
      </c>
      <c r="D10373" s="5">
        <v>2.0</v>
      </c>
      <c r="E10373" s="5">
        <v>1.95</v>
      </c>
      <c r="F10373" s="4">
        <v>13451.0</v>
      </c>
      <c r="G10373" s="6">
        <v>44512.78402777778</v>
      </c>
      <c r="H10373" s="6" t="str">
        <f>VLOOKUP(F10373,'Customer Details'!$A$1:$B$3264,2,0)</f>
        <v>India</v>
      </c>
      <c r="I10373" s="7">
        <f t="shared" si="1"/>
        <v>3.9</v>
      </c>
      <c r="J10373" s="7">
        <f t="shared" si="2"/>
        <v>3.9</v>
      </c>
    </row>
    <row r="10374" ht="15.75" customHeight="1">
      <c r="A10374" s="4">
        <v>548726.0</v>
      </c>
      <c r="B10374" s="4" t="s">
        <v>1167</v>
      </c>
      <c r="C10374" s="5" t="s">
        <v>1168</v>
      </c>
      <c r="D10374" s="5">
        <v>2.0</v>
      </c>
      <c r="E10374" s="5">
        <v>9.95</v>
      </c>
      <c r="F10374" s="4">
        <v>13767.0</v>
      </c>
      <c r="G10374" s="6">
        <v>44473.40138888889</v>
      </c>
      <c r="H10374" s="6" t="str">
        <f>VLOOKUP(F10374,'Customer Details'!$A$1:$B$3264,2,0)</f>
        <v>Australia</v>
      </c>
      <c r="I10374" s="7">
        <f t="shared" si="1"/>
        <v>19.9</v>
      </c>
      <c r="J10374" s="7">
        <f t="shared" si="2"/>
        <v>19.9</v>
      </c>
    </row>
    <row r="10375" ht="15.75" customHeight="1">
      <c r="A10375" s="4" t="s">
        <v>3843</v>
      </c>
      <c r="B10375" s="4">
        <v>22296.0</v>
      </c>
      <c r="C10375" s="5" t="s">
        <v>3844</v>
      </c>
      <c r="D10375" s="5">
        <v>-1.0</v>
      </c>
      <c r="E10375" s="5">
        <v>1.65</v>
      </c>
      <c r="F10375" s="4">
        <v>15555.0</v>
      </c>
      <c r="G10375" s="6">
        <v>44642.68680555555</v>
      </c>
      <c r="H10375" s="6" t="str">
        <f>VLOOKUP(F10375,'Customer Details'!$A$1:$B$3264,2,0)</f>
        <v>India</v>
      </c>
      <c r="I10375" s="7">
        <f t="shared" si="1"/>
        <v>-1.65</v>
      </c>
      <c r="J10375" s="7">
        <f t="shared" si="2"/>
        <v>1.65</v>
      </c>
    </row>
    <row r="10376" ht="15.75" customHeight="1">
      <c r="A10376" s="4">
        <v>549251.0</v>
      </c>
      <c r="B10376" s="4" t="s">
        <v>2409</v>
      </c>
      <c r="C10376" s="5" t="s">
        <v>2410</v>
      </c>
      <c r="D10376" s="5">
        <v>2.0</v>
      </c>
      <c r="E10376" s="5">
        <v>0.39</v>
      </c>
      <c r="F10376" s="4">
        <v>14449.0</v>
      </c>
      <c r="G10376" s="6">
        <v>44476.51111111111</v>
      </c>
      <c r="H10376" s="6" t="str">
        <f>VLOOKUP(F10376,'Customer Details'!$A$1:$B$3264,2,0)</f>
        <v>India</v>
      </c>
      <c r="I10376" s="7">
        <f t="shared" si="1"/>
        <v>0.78</v>
      </c>
      <c r="J10376" s="7">
        <f t="shared" si="2"/>
        <v>0.78</v>
      </c>
    </row>
    <row r="10377" ht="15.75" customHeight="1">
      <c r="A10377" s="4">
        <v>553067.0</v>
      </c>
      <c r="B10377" s="4" t="s">
        <v>1167</v>
      </c>
      <c r="C10377" s="5" t="s">
        <v>1168</v>
      </c>
      <c r="D10377" s="5">
        <v>4.0</v>
      </c>
      <c r="E10377" s="5">
        <v>9.95</v>
      </c>
      <c r="F10377" s="4">
        <v>16871.0</v>
      </c>
      <c r="G10377" s="6">
        <v>44513.48888888889</v>
      </c>
      <c r="H10377" s="6" t="str">
        <f>VLOOKUP(F10377,'Customer Details'!$A$1:$B$3264,2,0)</f>
        <v>India</v>
      </c>
      <c r="I10377" s="7">
        <f t="shared" si="1"/>
        <v>39.8</v>
      </c>
      <c r="J10377" s="7">
        <f t="shared" si="2"/>
        <v>39.8</v>
      </c>
    </row>
    <row r="10378" ht="15.75" customHeight="1">
      <c r="A10378" s="4">
        <v>565445.0</v>
      </c>
      <c r="B10378" s="4" t="s">
        <v>98</v>
      </c>
      <c r="C10378" s="5" t="s">
        <v>99</v>
      </c>
      <c r="D10378" s="5">
        <v>2.0</v>
      </c>
      <c r="E10378" s="5">
        <v>3.75</v>
      </c>
      <c r="F10378" s="4">
        <v>13548.0</v>
      </c>
      <c r="G10378" s="6">
        <v>44624.61805555555</v>
      </c>
      <c r="H10378" s="6" t="str">
        <f>VLOOKUP(F10378,'Customer Details'!$A$1:$B$3264,2,0)</f>
        <v>USA</v>
      </c>
      <c r="I10378" s="7">
        <f t="shared" si="1"/>
        <v>7.5</v>
      </c>
      <c r="J10378" s="7">
        <f t="shared" si="2"/>
        <v>7.5</v>
      </c>
    </row>
    <row r="10379" ht="15.75" customHeight="1">
      <c r="A10379" s="4" t="s">
        <v>2529</v>
      </c>
      <c r="B10379" s="4" t="s">
        <v>1160</v>
      </c>
      <c r="C10379" s="5" t="s">
        <v>1161</v>
      </c>
      <c r="D10379" s="5">
        <v>-1.0</v>
      </c>
      <c r="E10379" s="5">
        <v>1.95</v>
      </c>
      <c r="F10379" s="4">
        <v>17700.0</v>
      </c>
      <c r="G10379" s="6">
        <v>44356.64791666667</v>
      </c>
      <c r="H10379" s="6" t="str">
        <f>VLOOKUP(F10379,'Customer Details'!$A$1:$B$3264,2,0)</f>
        <v>United Kingdom</v>
      </c>
      <c r="I10379" s="7">
        <f t="shared" si="1"/>
        <v>-1.95</v>
      </c>
      <c r="J10379" s="7">
        <f t="shared" si="2"/>
        <v>1.95</v>
      </c>
    </row>
    <row r="10380" ht="15.75" customHeight="1">
      <c r="A10380" s="4">
        <v>558906.0</v>
      </c>
      <c r="B10380" s="4" t="s">
        <v>73</v>
      </c>
      <c r="C10380" s="5" t="s">
        <v>74</v>
      </c>
      <c r="D10380" s="5">
        <v>3.0</v>
      </c>
      <c r="E10380" s="5">
        <v>0.42</v>
      </c>
      <c r="F10380" s="4">
        <v>15555.0</v>
      </c>
      <c r="G10380" s="6">
        <v>44565.69097222222</v>
      </c>
      <c r="H10380" s="6" t="str">
        <f>VLOOKUP(F10380,'Customer Details'!$A$1:$B$3264,2,0)</f>
        <v>India</v>
      </c>
      <c r="I10380" s="7">
        <f t="shared" si="1"/>
        <v>1.26</v>
      </c>
      <c r="J10380" s="7">
        <f t="shared" si="2"/>
        <v>1.26</v>
      </c>
    </row>
    <row r="10381" ht="15.75" customHeight="1">
      <c r="A10381" s="4">
        <v>564190.0</v>
      </c>
      <c r="B10381" s="4" t="s">
        <v>647</v>
      </c>
      <c r="C10381" s="5" t="s">
        <v>648</v>
      </c>
      <c r="D10381" s="5">
        <v>25.0</v>
      </c>
      <c r="E10381" s="5">
        <v>0.42</v>
      </c>
      <c r="F10381" s="4">
        <v>16143.0</v>
      </c>
      <c r="G10381" s="6">
        <v>44615.66736111111</v>
      </c>
      <c r="H10381" s="6" t="str">
        <f>VLOOKUP(F10381,'Customer Details'!$A$1:$B$3264,2,0)</f>
        <v>India</v>
      </c>
      <c r="I10381" s="7">
        <f t="shared" si="1"/>
        <v>10.5</v>
      </c>
      <c r="J10381" s="7">
        <f t="shared" si="2"/>
        <v>10.5</v>
      </c>
    </row>
    <row r="10382" ht="15.75" customHeight="1">
      <c r="A10382" s="4">
        <v>536464.0</v>
      </c>
      <c r="B10382" s="4" t="s">
        <v>3202</v>
      </c>
      <c r="C10382" s="5" t="s">
        <v>3203</v>
      </c>
      <c r="D10382" s="5">
        <v>2.0</v>
      </c>
      <c r="E10382" s="5">
        <v>1.65</v>
      </c>
      <c r="F10382" s="4">
        <v>17968.0</v>
      </c>
      <c r="G10382" s="6">
        <v>44348.51597222222</v>
      </c>
      <c r="H10382" s="6" t="str">
        <f>VLOOKUP(F10382,'Customer Details'!$A$1:$B$3264,2,0)</f>
        <v>India</v>
      </c>
      <c r="I10382" s="7">
        <f t="shared" si="1"/>
        <v>3.3</v>
      </c>
      <c r="J10382" s="7">
        <f t="shared" si="2"/>
        <v>3.3</v>
      </c>
    </row>
    <row r="10383" ht="15.75" customHeight="1">
      <c r="A10383" s="4">
        <v>554096.0</v>
      </c>
      <c r="B10383" s="4" t="s">
        <v>1430</v>
      </c>
      <c r="C10383" s="5" t="s">
        <v>1431</v>
      </c>
      <c r="D10383" s="5">
        <v>24.0</v>
      </c>
      <c r="E10383" s="5">
        <v>1.25</v>
      </c>
      <c r="F10383" s="4">
        <v>14921.0</v>
      </c>
      <c r="G10383" s="6">
        <v>44522.53541666667</v>
      </c>
      <c r="H10383" s="6" t="str">
        <f>VLOOKUP(F10383,'Customer Details'!$A$1:$B$3264,2,0)</f>
        <v>United Kingdom</v>
      </c>
      <c r="I10383" s="7">
        <f t="shared" si="1"/>
        <v>30</v>
      </c>
      <c r="J10383" s="7">
        <f t="shared" si="2"/>
        <v>30</v>
      </c>
    </row>
    <row r="10384" ht="15.75" customHeight="1">
      <c r="A10384" s="4">
        <v>555476.0</v>
      </c>
      <c r="B10384" s="4" t="s">
        <v>530</v>
      </c>
      <c r="C10384" s="5" t="s">
        <v>531</v>
      </c>
      <c r="D10384" s="5">
        <v>4.0</v>
      </c>
      <c r="E10384" s="5">
        <v>3.75</v>
      </c>
      <c r="F10384" s="4">
        <v>16593.0</v>
      </c>
      <c r="G10384" s="6">
        <v>44533.51180555556</v>
      </c>
      <c r="H10384" s="6" t="str">
        <f>VLOOKUP(F10384,'Customer Details'!$A$1:$B$3264,2,0)</f>
        <v>USA</v>
      </c>
      <c r="I10384" s="7">
        <f t="shared" si="1"/>
        <v>15</v>
      </c>
      <c r="J10384" s="7">
        <f t="shared" si="2"/>
        <v>15</v>
      </c>
    </row>
    <row r="10385" ht="15.75" customHeight="1">
      <c r="A10385" s="4">
        <v>564719.0</v>
      </c>
      <c r="B10385" s="4">
        <v>22951.0</v>
      </c>
      <c r="C10385" s="5" t="s">
        <v>2756</v>
      </c>
      <c r="D10385" s="5">
        <v>1.0</v>
      </c>
      <c r="E10385" s="5">
        <v>0.55</v>
      </c>
      <c r="F10385" s="4">
        <v>15325.0</v>
      </c>
      <c r="G10385" s="6">
        <v>44620.49652777778</v>
      </c>
      <c r="H10385" s="6" t="str">
        <f>VLOOKUP(F10385,'Customer Details'!$A$1:$B$3264,2,0)</f>
        <v>India</v>
      </c>
      <c r="I10385" s="7">
        <f t="shared" si="1"/>
        <v>0.55</v>
      </c>
      <c r="J10385" s="7">
        <f t="shared" si="2"/>
        <v>0.55</v>
      </c>
    </row>
    <row r="10386" ht="15.75" customHeight="1">
      <c r="A10386" s="4">
        <v>577010.0</v>
      </c>
      <c r="B10386" s="4" t="s">
        <v>427</v>
      </c>
      <c r="C10386" s="5" t="s">
        <v>428</v>
      </c>
      <c r="D10386" s="5">
        <v>2.0</v>
      </c>
      <c r="E10386" s="5">
        <v>0.42</v>
      </c>
      <c r="F10386" s="4">
        <v>15506.0</v>
      </c>
      <c r="G10386" s="6">
        <v>44698.50763888889</v>
      </c>
      <c r="H10386" s="6" t="str">
        <f>VLOOKUP(F10386,'Customer Details'!$A$1:$B$3264,2,0)</f>
        <v>China</v>
      </c>
      <c r="I10386" s="7">
        <f t="shared" si="1"/>
        <v>0.84</v>
      </c>
      <c r="J10386" s="7">
        <f t="shared" si="2"/>
        <v>0.84</v>
      </c>
    </row>
    <row r="10387" ht="15.75" customHeight="1">
      <c r="A10387" s="4">
        <v>549940.0</v>
      </c>
      <c r="B10387" s="4" t="s">
        <v>59</v>
      </c>
      <c r="C10387" s="5" t="s">
        <v>60</v>
      </c>
      <c r="D10387" s="5">
        <v>50.0</v>
      </c>
      <c r="E10387" s="5">
        <v>4.15</v>
      </c>
      <c r="F10387" s="4">
        <v>13694.0</v>
      </c>
      <c r="G10387" s="6">
        <v>44482.49166666667</v>
      </c>
      <c r="H10387" s="6" t="str">
        <f>VLOOKUP(F10387,'Customer Details'!$A$1:$B$3264,2,0)</f>
        <v>USA</v>
      </c>
      <c r="I10387" s="7">
        <f t="shared" si="1"/>
        <v>207.5</v>
      </c>
      <c r="J10387" s="7">
        <f t="shared" si="2"/>
        <v>207.5</v>
      </c>
    </row>
    <row r="10388" ht="15.75" customHeight="1">
      <c r="A10388" s="4">
        <v>569229.0</v>
      </c>
      <c r="B10388" s="4">
        <v>23377.0</v>
      </c>
      <c r="C10388" s="5" t="s">
        <v>3210</v>
      </c>
      <c r="D10388" s="5">
        <v>1.0</v>
      </c>
      <c r="E10388" s="5">
        <v>0.39</v>
      </c>
      <c r="F10388" s="4">
        <v>14502.0</v>
      </c>
      <c r="G10388" s="6">
        <v>44653.62222222222</v>
      </c>
      <c r="H10388" s="6" t="str">
        <f>VLOOKUP(F10388,'Customer Details'!$A$1:$B$3264,2,0)</f>
        <v>China</v>
      </c>
      <c r="I10388" s="7">
        <f t="shared" si="1"/>
        <v>0.39</v>
      </c>
      <c r="J10388" s="7">
        <f t="shared" si="2"/>
        <v>0.39</v>
      </c>
    </row>
    <row r="10389" ht="15.75" customHeight="1">
      <c r="A10389" s="4">
        <v>572312.0</v>
      </c>
      <c r="B10389" s="4" t="s">
        <v>1700</v>
      </c>
      <c r="C10389" s="5" t="s">
        <v>1701</v>
      </c>
      <c r="D10389" s="5">
        <v>1.0</v>
      </c>
      <c r="E10389" s="5">
        <v>4.65</v>
      </c>
      <c r="F10389" s="4">
        <v>15022.0</v>
      </c>
      <c r="G10389" s="6">
        <v>44674.65763888889</v>
      </c>
      <c r="H10389" s="6" t="str">
        <f>VLOOKUP(F10389,'Customer Details'!$A$1:$B$3264,2,0)</f>
        <v>USA</v>
      </c>
      <c r="I10389" s="7">
        <f t="shared" si="1"/>
        <v>4.65</v>
      </c>
      <c r="J10389" s="7">
        <f t="shared" si="2"/>
        <v>4.65</v>
      </c>
    </row>
    <row r="10390" ht="15.75" customHeight="1">
      <c r="A10390" s="4">
        <v>570488.0</v>
      </c>
      <c r="B10390" s="4" t="s">
        <v>214</v>
      </c>
      <c r="C10390" s="5" t="s">
        <v>215</v>
      </c>
      <c r="D10390" s="5">
        <v>6.0</v>
      </c>
      <c r="E10390" s="5">
        <v>0.83</v>
      </c>
      <c r="F10390" s="4">
        <v>14096.0</v>
      </c>
      <c r="G10390" s="6">
        <v>44661.71666666667</v>
      </c>
      <c r="H10390" s="6" t="str">
        <f>VLOOKUP(F10390,'Customer Details'!$A$1:$B$3264,2,0)</f>
        <v>USA</v>
      </c>
      <c r="I10390" s="7">
        <f t="shared" si="1"/>
        <v>4.98</v>
      </c>
      <c r="J10390" s="7">
        <f t="shared" si="2"/>
        <v>4.98</v>
      </c>
    </row>
    <row r="10391" ht="15.75" customHeight="1">
      <c r="A10391" s="4">
        <v>577141.0</v>
      </c>
      <c r="B10391" s="4" t="s">
        <v>48</v>
      </c>
      <c r="C10391" s="5" t="s">
        <v>49</v>
      </c>
      <c r="D10391" s="5">
        <v>10.0</v>
      </c>
      <c r="E10391" s="5">
        <v>2.08</v>
      </c>
      <c r="F10391" s="4">
        <v>13269.0</v>
      </c>
      <c r="G10391" s="6">
        <v>44699.38263888889</v>
      </c>
      <c r="H10391" s="6" t="str">
        <f>VLOOKUP(F10391,'Customer Details'!$A$1:$B$3264,2,0)</f>
        <v>USA</v>
      </c>
      <c r="I10391" s="7">
        <f t="shared" si="1"/>
        <v>20.8</v>
      </c>
      <c r="J10391" s="7">
        <f t="shared" si="2"/>
        <v>20.8</v>
      </c>
    </row>
    <row r="10392" ht="15.75" customHeight="1">
      <c r="A10392" s="4">
        <v>564049.0</v>
      </c>
      <c r="B10392" s="4" t="s">
        <v>3845</v>
      </c>
      <c r="C10392" s="5" t="s">
        <v>3846</v>
      </c>
      <c r="D10392" s="5">
        <v>12.0</v>
      </c>
      <c r="E10392" s="5">
        <v>0.19</v>
      </c>
      <c r="F10392" s="4">
        <v>17585.0</v>
      </c>
      <c r="G10392" s="6">
        <v>44614.5625</v>
      </c>
      <c r="H10392" s="6" t="str">
        <f>VLOOKUP(F10392,'Customer Details'!$A$1:$B$3264,2,0)</f>
        <v>India</v>
      </c>
      <c r="I10392" s="7">
        <f t="shared" si="1"/>
        <v>2.28</v>
      </c>
      <c r="J10392" s="7">
        <f t="shared" si="2"/>
        <v>2.28</v>
      </c>
    </row>
    <row r="10393" ht="15.75" customHeight="1">
      <c r="A10393" s="4">
        <v>560828.0</v>
      </c>
      <c r="B10393" s="4" t="s">
        <v>3847</v>
      </c>
      <c r="C10393" s="5" t="s">
        <v>3848</v>
      </c>
      <c r="D10393" s="5">
        <v>24.0</v>
      </c>
      <c r="E10393" s="5">
        <v>0.79</v>
      </c>
      <c r="F10393" s="4">
        <v>14298.0</v>
      </c>
      <c r="G10393" s="6">
        <v>44582.49652777778</v>
      </c>
      <c r="H10393" s="6" t="str">
        <f>VLOOKUP(F10393,'Customer Details'!$A$1:$B$3264,2,0)</f>
        <v>USA</v>
      </c>
      <c r="I10393" s="7">
        <f t="shared" si="1"/>
        <v>18.96</v>
      </c>
      <c r="J10393" s="7">
        <f t="shared" si="2"/>
        <v>18.96</v>
      </c>
    </row>
    <row r="10394" ht="15.75" customHeight="1">
      <c r="A10394" s="4">
        <v>538518.0</v>
      </c>
      <c r="B10394" s="4" t="s">
        <v>3849</v>
      </c>
      <c r="C10394" s="5" t="s">
        <v>3850</v>
      </c>
      <c r="D10394" s="5">
        <v>1.0</v>
      </c>
      <c r="E10394" s="5">
        <v>4.25</v>
      </c>
      <c r="F10394" s="4">
        <v>14505.0</v>
      </c>
      <c r="G10394" s="6">
        <v>44359.67638888889</v>
      </c>
      <c r="H10394" s="6" t="str">
        <f>VLOOKUP(F10394,'Customer Details'!$A$1:$B$3264,2,0)</f>
        <v>Australia</v>
      </c>
      <c r="I10394" s="7">
        <f t="shared" si="1"/>
        <v>4.25</v>
      </c>
      <c r="J10394" s="7">
        <f t="shared" si="2"/>
        <v>4.25</v>
      </c>
    </row>
    <row r="10395" ht="15.75" customHeight="1">
      <c r="A10395" s="4" t="s">
        <v>663</v>
      </c>
      <c r="B10395" s="4">
        <v>22899.0</v>
      </c>
      <c r="C10395" s="5" t="s">
        <v>1825</v>
      </c>
      <c r="D10395" s="5">
        <v>-1.0</v>
      </c>
      <c r="E10395" s="5">
        <v>2.1</v>
      </c>
      <c r="F10395" s="4">
        <v>14410.0</v>
      </c>
      <c r="G10395" s="6">
        <v>44582.54166666666</v>
      </c>
      <c r="H10395" s="6" t="str">
        <f>VLOOKUP(F10395,'Customer Details'!$A$1:$B$3264,2,0)</f>
        <v>United Kingdom</v>
      </c>
      <c r="I10395" s="7">
        <f t="shared" si="1"/>
        <v>-2.1</v>
      </c>
      <c r="J10395" s="7">
        <f t="shared" si="2"/>
        <v>2.1</v>
      </c>
    </row>
    <row r="10396" ht="15.75" customHeight="1">
      <c r="A10396" s="4">
        <v>547910.0</v>
      </c>
      <c r="B10396" s="4" t="s">
        <v>3851</v>
      </c>
      <c r="C10396" s="5" t="s">
        <v>3852</v>
      </c>
      <c r="D10396" s="5">
        <v>1.0</v>
      </c>
      <c r="E10396" s="5">
        <v>2.95</v>
      </c>
      <c r="F10396" s="4">
        <v>14159.0</v>
      </c>
      <c r="G10396" s="6">
        <v>44467.51597222222</v>
      </c>
      <c r="H10396" s="6" t="str">
        <f>VLOOKUP(F10396,'Customer Details'!$A$1:$B$3264,2,0)</f>
        <v>Australia</v>
      </c>
      <c r="I10396" s="7">
        <f t="shared" si="1"/>
        <v>2.95</v>
      </c>
      <c r="J10396" s="7">
        <f t="shared" si="2"/>
        <v>2.95</v>
      </c>
    </row>
    <row r="10397" ht="15.75" customHeight="1">
      <c r="A10397" s="4" t="s">
        <v>903</v>
      </c>
      <c r="B10397" s="4">
        <v>37449.0</v>
      </c>
      <c r="C10397" s="5" t="s">
        <v>1435</v>
      </c>
      <c r="D10397" s="5">
        <v>-7.0</v>
      </c>
      <c r="E10397" s="5">
        <v>8.5</v>
      </c>
      <c r="F10397" s="4">
        <v>13798.0</v>
      </c>
      <c r="G10397" s="6">
        <v>44487.58263888889</v>
      </c>
      <c r="H10397" s="6" t="str">
        <f>VLOOKUP(F10397,'Customer Details'!$A$1:$B$3264,2,0)</f>
        <v>India</v>
      </c>
      <c r="I10397" s="7">
        <f t="shared" si="1"/>
        <v>-59.5</v>
      </c>
      <c r="J10397" s="7">
        <f t="shared" si="2"/>
        <v>59.5</v>
      </c>
    </row>
    <row r="10398" ht="15.75" customHeight="1">
      <c r="A10398" s="4">
        <v>581451.0</v>
      </c>
      <c r="B10398" s="4" t="s">
        <v>30</v>
      </c>
      <c r="C10398" s="5" t="s">
        <v>31</v>
      </c>
      <c r="D10398" s="5">
        <v>4.0</v>
      </c>
      <c r="E10398" s="5">
        <v>4.25</v>
      </c>
      <c r="F10398" s="4">
        <v>17144.0</v>
      </c>
      <c r="G10398" s="6">
        <v>44720.74791666667</v>
      </c>
      <c r="H10398" s="6" t="str">
        <f>VLOOKUP(F10398,'Customer Details'!$A$1:$B$3264,2,0)</f>
        <v>Australia</v>
      </c>
      <c r="I10398" s="7">
        <f t="shared" si="1"/>
        <v>17</v>
      </c>
      <c r="J10398" s="7">
        <f t="shared" si="2"/>
        <v>17</v>
      </c>
    </row>
    <row r="10399" ht="15.75" customHeight="1">
      <c r="A10399" s="4">
        <v>549901.0</v>
      </c>
      <c r="B10399" s="4">
        <v>23155.0</v>
      </c>
      <c r="C10399" s="5" t="s">
        <v>1125</v>
      </c>
      <c r="D10399" s="5">
        <v>6.0</v>
      </c>
      <c r="E10399" s="5">
        <v>0.83</v>
      </c>
      <c r="F10399" s="4">
        <v>17180.0</v>
      </c>
      <c r="G10399" s="6">
        <v>44481.67847222222</v>
      </c>
      <c r="H10399" s="6" t="str">
        <f>VLOOKUP(F10399,'Customer Details'!$A$1:$B$3264,2,0)</f>
        <v>USA</v>
      </c>
      <c r="I10399" s="7">
        <f t="shared" si="1"/>
        <v>4.98</v>
      </c>
      <c r="J10399" s="7">
        <f t="shared" si="2"/>
        <v>4.98</v>
      </c>
    </row>
    <row r="10400" ht="15.75" customHeight="1">
      <c r="A10400" s="4" t="s">
        <v>3853</v>
      </c>
      <c r="B10400" s="4">
        <v>23227.0</v>
      </c>
      <c r="C10400" s="5" t="s">
        <v>3854</v>
      </c>
      <c r="D10400" s="5">
        <v>-3.0</v>
      </c>
      <c r="E10400" s="5">
        <v>1.25</v>
      </c>
      <c r="F10400" s="4">
        <v>13924.0</v>
      </c>
      <c r="G10400" s="6">
        <v>44689.52777777778</v>
      </c>
      <c r="H10400" s="6" t="str">
        <f>VLOOKUP(F10400,'Customer Details'!$A$1:$B$3264,2,0)</f>
        <v>China</v>
      </c>
      <c r="I10400" s="7">
        <f t="shared" si="1"/>
        <v>-3.75</v>
      </c>
      <c r="J10400" s="7">
        <f t="shared" si="2"/>
        <v>3.75</v>
      </c>
    </row>
    <row r="10401" ht="15.75" customHeight="1">
      <c r="A10401" s="4" t="s">
        <v>3855</v>
      </c>
      <c r="B10401" s="4">
        <v>22720.0</v>
      </c>
      <c r="C10401" s="5" t="s">
        <v>109</v>
      </c>
      <c r="D10401" s="5">
        <v>-2.0</v>
      </c>
      <c r="E10401" s="5">
        <v>4.95</v>
      </c>
      <c r="F10401" s="4">
        <v>14245.0</v>
      </c>
      <c r="G10401" s="6">
        <v>44468.45486111111</v>
      </c>
      <c r="H10401" s="6" t="str">
        <f>VLOOKUP(F10401,'Customer Details'!$A$1:$B$3264,2,0)</f>
        <v>USA</v>
      </c>
      <c r="I10401" s="7">
        <f t="shared" si="1"/>
        <v>-9.9</v>
      </c>
      <c r="J10401" s="7">
        <f t="shared" si="2"/>
        <v>9.9</v>
      </c>
    </row>
    <row r="10402" ht="15.75" customHeight="1">
      <c r="A10402" s="4" t="s">
        <v>3856</v>
      </c>
      <c r="B10402" s="4">
        <v>20727.0</v>
      </c>
      <c r="C10402" s="5" t="s">
        <v>935</v>
      </c>
      <c r="D10402" s="5">
        <v>-1.0</v>
      </c>
      <c r="E10402" s="5">
        <v>1.65</v>
      </c>
      <c r="F10402" s="4">
        <v>14680.0</v>
      </c>
      <c r="G10402" s="6">
        <v>44569.54444444444</v>
      </c>
      <c r="H10402" s="6" t="str">
        <f>VLOOKUP(F10402,'Customer Details'!$A$1:$B$3264,2,0)</f>
        <v>United Kingdom</v>
      </c>
      <c r="I10402" s="7">
        <f t="shared" si="1"/>
        <v>-1.65</v>
      </c>
      <c r="J10402" s="7">
        <f t="shared" si="2"/>
        <v>1.65</v>
      </c>
    </row>
    <row r="10403" ht="15.75" customHeight="1">
      <c r="A10403" s="4">
        <v>569887.0</v>
      </c>
      <c r="B10403" s="4" t="s">
        <v>394</v>
      </c>
      <c r="C10403" s="5" t="s">
        <v>395</v>
      </c>
      <c r="D10403" s="5">
        <v>24.0</v>
      </c>
      <c r="E10403" s="5">
        <v>0.85</v>
      </c>
      <c r="F10403" s="4">
        <v>13882.0</v>
      </c>
      <c r="G10403" s="6">
        <v>44657.64444444444</v>
      </c>
      <c r="H10403" s="6" t="str">
        <f>VLOOKUP(F10403,'Customer Details'!$A$1:$B$3264,2,0)</f>
        <v>USA</v>
      </c>
      <c r="I10403" s="7">
        <f t="shared" si="1"/>
        <v>20.4</v>
      </c>
      <c r="J10403" s="7">
        <f t="shared" si="2"/>
        <v>20.4</v>
      </c>
    </row>
    <row r="10404" ht="15.75" customHeight="1">
      <c r="A10404" s="4">
        <v>544286.0</v>
      </c>
      <c r="B10404" s="4" t="s">
        <v>38</v>
      </c>
      <c r="C10404" s="5" t="s">
        <v>39</v>
      </c>
      <c r="D10404" s="5">
        <v>7.0</v>
      </c>
      <c r="E10404" s="5">
        <v>2.95</v>
      </c>
      <c r="F10404" s="4">
        <v>13151.0</v>
      </c>
      <c r="G10404" s="6">
        <v>44425.52013888889</v>
      </c>
      <c r="H10404" s="6" t="str">
        <f>VLOOKUP(F10404,'Customer Details'!$A$1:$B$3264,2,0)</f>
        <v>Australia</v>
      </c>
      <c r="I10404" s="7">
        <f t="shared" si="1"/>
        <v>20.65</v>
      </c>
      <c r="J10404" s="7">
        <f t="shared" si="2"/>
        <v>20.65</v>
      </c>
    </row>
    <row r="10405" ht="15.75" customHeight="1">
      <c r="A10405" s="4">
        <v>566079.0</v>
      </c>
      <c r="B10405" s="4" t="s">
        <v>511</v>
      </c>
      <c r="C10405" s="5" t="s">
        <v>512</v>
      </c>
      <c r="D10405" s="5">
        <v>6.0</v>
      </c>
      <c r="E10405" s="5">
        <v>5.95</v>
      </c>
      <c r="F10405" s="4">
        <v>17593.0</v>
      </c>
      <c r="G10405" s="6">
        <v>44629.41111111111</v>
      </c>
      <c r="H10405" s="6" t="str">
        <f>VLOOKUP(F10405,'Customer Details'!$A$1:$B$3264,2,0)</f>
        <v>China</v>
      </c>
      <c r="I10405" s="7">
        <f t="shared" si="1"/>
        <v>35.7</v>
      </c>
      <c r="J10405" s="7">
        <f t="shared" si="2"/>
        <v>35.7</v>
      </c>
    </row>
    <row r="10406" ht="15.75" customHeight="1">
      <c r="A10406" s="4">
        <v>541794.0</v>
      </c>
      <c r="B10406" s="4" t="s">
        <v>87</v>
      </c>
      <c r="C10406" s="5" t="s">
        <v>135</v>
      </c>
      <c r="D10406" s="5">
        <v>4.0</v>
      </c>
      <c r="E10406" s="5">
        <v>3.75</v>
      </c>
      <c r="F10406" s="4">
        <v>17238.0</v>
      </c>
      <c r="G10406" s="6">
        <v>44398.55625</v>
      </c>
      <c r="H10406" s="6" t="str">
        <f>VLOOKUP(F10406,'Customer Details'!$A$1:$B$3264,2,0)</f>
        <v>USA</v>
      </c>
      <c r="I10406" s="7">
        <f t="shared" si="1"/>
        <v>15</v>
      </c>
      <c r="J10406" s="7">
        <f t="shared" si="2"/>
        <v>15</v>
      </c>
    </row>
    <row r="10407" ht="15.75" customHeight="1">
      <c r="A10407" s="4">
        <v>572055.0</v>
      </c>
      <c r="B10407" s="4" t="s">
        <v>26</v>
      </c>
      <c r="C10407" s="5" t="s">
        <v>27</v>
      </c>
      <c r="D10407" s="5">
        <v>4.0</v>
      </c>
      <c r="E10407" s="5">
        <v>0.42</v>
      </c>
      <c r="F10407" s="4">
        <v>17346.0</v>
      </c>
      <c r="G10407" s="6">
        <v>44671.52361111111</v>
      </c>
      <c r="H10407" s="6" t="str">
        <f>VLOOKUP(F10407,'Customer Details'!$A$1:$B$3264,2,0)</f>
        <v>Australia</v>
      </c>
      <c r="I10407" s="7">
        <f t="shared" si="1"/>
        <v>1.68</v>
      </c>
      <c r="J10407" s="7">
        <f t="shared" si="2"/>
        <v>1.68</v>
      </c>
    </row>
    <row r="10408" ht="15.75" customHeight="1">
      <c r="A10408" s="4">
        <v>560845.0</v>
      </c>
      <c r="B10408" s="4" t="s">
        <v>56</v>
      </c>
      <c r="C10408" s="5" t="s">
        <v>57</v>
      </c>
      <c r="D10408" s="5">
        <v>12.0</v>
      </c>
      <c r="E10408" s="5">
        <v>0.79</v>
      </c>
      <c r="F10408" s="4">
        <v>15570.0</v>
      </c>
      <c r="G10408" s="6">
        <v>44582.52013888889</v>
      </c>
      <c r="H10408" s="6" t="str">
        <f>VLOOKUP(F10408,'Customer Details'!$A$1:$B$3264,2,0)</f>
        <v>China</v>
      </c>
      <c r="I10408" s="7">
        <f t="shared" si="1"/>
        <v>9.48</v>
      </c>
      <c r="J10408" s="7">
        <f t="shared" si="2"/>
        <v>9.48</v>
      </c>
    </row>
    <row r="10409" ht="15.75" customHeight="1">
      <c r="A10409" s="4">
        <v>578824.0</v>
      </c>
      <c r="B10409" s="4">
        <v>23480.0</v>
      </c>
      <c r="C10409" s="5" t="s">
        <v>3857</v>
      </c>
      <c r="D10409" s="5">
        <v>1.0</v>
      </c>
      <c r="E10409" s="5">
        <v>3.75</v>
      </c>
      <c r="F10409" s="4">
        <v>17883.0</v>
      </c>
      <c r="G10409" s="6">
        <v>44706.58472222222</v>
      </c>
      <c r="H10409" s="6" t="str">
        <f>VLOOKUP(F10409,'Customer Details'!$A$1:$B$3264,2,0)</f>
        <v>USA</v>
      </c>
      <c r="I10409" s="7">
        <f t="shared" si="1"/>
        <v>3.75</v>
      </c>
      <c r="J10409" s="7">
        <f t="shared" si="2"/>
        <v>3.75</v>
      </c>
    </row>
    <row r="10410" ht="15.75" customHeight="1">
      <c r="A10410" s="4" t="s">
        <v>3496</v>
      </c>
      <c r="B10410" s="4">
        <v>22627.0</v>
      </c>
      <c r="C10410" s="5" t="s">
        <v>1729</v>
      </c>
      <c r="D10410" s="5">
        <v>-1.0</v>
      </c>
      <c r="E10410" s="5">
        <v>0.76</v>
      </c>
      <c r="F10410" s="4">
        <v>14543.0</v>
      </c>
      <c r="G10410" s="6">
        <v>44469.52222222222</v>
      </c>
      <c r="H10410" s="6" t="str">
        <f>VLOOKUP(F10410,'Customer Details'!$A$1:$B$3264,2,0)</f>
        <v>United Kingdom</v>
      </c>
      <c r="I10410" s="7">
        <f t="shared" si="1"/>
        <v>-0.76</v>
      </c>
      <c r="J10410" s="7">
        <f t="shared" si="2"/>
        <v>0.76</v>
      </c>
    </row>
    <row r="10411" ht="15.75" customHeight="1">
      <c r="A10411" s="4" t="s">
        <v>3271</v>
      </c>
      <c r="B10411" s="4">
        <v>21658.0</v>
      </c>
      <c r="C10411" s="5" t="s">
        <v>3145</v>
      </c>
      <c r="D10411" s="5">
        <v>-1.0</v>
      </c>
      <c r="E10411" s="5">
        <v>3.95</v>
      </c>
      <c r="F10411" s="4">
        <v>14606.0</v>
      </c>
      <c r="G10411" s="6">
        <v>44622.55277777778</v>
      </c>
      <c r="H10411" s="6" t="str">
        <f>VLOOKUP(F10411,'Customer Details'!$A$1:$B$3264,2,0)</f>
        <v>USA</v>
      </c>
      <c r="I10411" s="7">
        <f t="shared" si="1"/>
        <v>-3.95</v>
      </c>
      <c r="J10411" s="7">
        <f t="shared" si="2"/>
        <v>3.95</v>
      </c>
    </row>
    <row r="10412" ht="15.75" customHeight="1">
      <c r="A10412" s="4">
        <v>545067.0</v>
      </c>
      <c r="B10412" s="4" t="s">
        <v>419</v>
      </c>
      <c r="C10412" s="5" t="s">
        <v>420</v>
      </c>
      <c r="D10412" s="5">
        <v>1.0</v>
      </c>
      <c r="E10412" s="5">
        <v>1.25</v>
      </c>
      <c r="F10412" s="4">
        <v>17894.0</v>
      </c>
      <c r="G10412" s="6">
        <v>44435.61736111111</v>
      </c>
      <c r="H10412" s="6" t="str">
        <f>VLOOKUP(F10412,'Customer Details'!$A$1:$B$3264,2,0)</f>
        <v>Australia</v>
      </c>
      <c r="I10412" s="7">
        <f t="shared" si="1"/>
        <v>1.25</v>
      </c>
      <c r="J10412" s="7">
        <f t="shared" si="2"/>
        <v>1.25</v>
      </c>
    </row>
    <row r="10413" ht="15.75" customHeight="1">
      <c r="A10413" s="4" t="s">
        <v>3858</v>
      </c>
      <c r="B10413" s="4">
        <v>21232.0</v>
      </c>
      <c r="C10413" s="5" t="s">
        <v>84</v>
      </c>
      <c r="D10413" s="5">
        <v>-1.0</v>
      </c>
      <c r="E10413" s="5">
        <v>1.25</v>
      </c>
      <c r="F10413" s="4">
        <v>15128.0</v>
      </c>
      <c r="G10413" s="6">
        <v>44558.63402777778</v>
      </c>
      <c r="H10413" s="6" t="str">
        <f>VLOOKUP(F10413,'Customer Details'!$A$1:$B$3264,2,0)</f>
        <v>Australia</v>
      </c>
      <c r="I10413" s="7">
        <f t="shared" si="1"/>
        <v>-1.25</v>
      </c>
      <c r="J10413" s="7">
        <f t="shared" si="2"/>
        <v>1.25</v>
      </c>
    </row>
    <row r="10414" ht="15.75" customHeight="1">
      <c r="A10414" s="4">
        <v>570115.0</v>
      </c>
      <c r="B10414" s="4" t="s">
        <v>268</v>
      </c>
      <c r="C10414" s="5" t="s">
        <v>269</v>
      </c>
      <c r="D10414" s="5">
        <v>50.0</v>
      </c>
      <c r="E10414" s="5">
        <v>1.65</v>
      </c>
      <c r="F10414" s="4">
        <v>13798.0</v>
      </c>
      <c r="G10414" s="6">
        <v>44658.52569444444</v>
      </c>
      <c r="H10414" s="6" t="str">
        <f>VLOOKUP(F10414,'Customer Details'!$A$1:$B$3264,2,0)</f>
        <v>India</v>
      </c>
      <c r="I10414" s="7">
        <f t="shared" si="1"/>
        <v>82.5</v>
      </c>
      <c r="J10414" s="7">
        <f t="shared" si="2"/>
        <v>82.5</v>
      </c>
    </row>
    <row r="10415" ht="15.75" customHeight="1">
      <c r="A10415" s="4">
        <v>536597.0</v>
      </c>
      <c r="B10415" s="4" t="s">
        <v>193</v>
      </c>
      <c r="C10415" s="5" t="s">
        <v>194</v>
      </c>
      <c r="D10415" s="5">
        <v>1.0</v>
      </c>
      <c r="E10415" s="5">
        <v>4.25</v>
      </c>
      <c r="F10415" s="4">
        <v>18011.0</v>
      </c>
      <c r="G10415" s="6">
        <v>44348.73263888889</v>
      </c>
      <c r="H10415" s="6" t="str">
        <f>VLOOKUP(F10415,'Customer Details'!$A$1:$B$3264,2,0)</f>
        <v>Australia</v>
      </c>
      <c r="I10415" s="7">
        <f t="shared" si="1"/>
        <v>4.25</v>
      </c>
      <c r="J10415" s="7">
        <f t="shared" si="2"/>
        <v>4.25</v>
      </c>
    </row>
    <row r="10416" ht="15.75" customHeight="1">
      <c r="A10416" s="4">
        <v>545910.0</v>
      </c>
      <c r="B10416" s="4" t="s">
        <v>73</v>
      </c>
      <c r="C10416" s="5" t="s">
        <v>74</v>
      </c>
      <c r="D10416" s="5">
        <v>32.0</v>
      </c>
      <c r="E10416" s="5">
        <v>0.42</v>
      </c>
      <c r="F10416" s="4">
        <v>14586.0</v>
      </c>
      <c r="G10416" s="6">
        <v>44447.41944444444</v>
      </c>
      <c r="H10416" s="6" t="str">
        <f>VLOOKUP(F10416,'Customer Details'!$A$1:$B$3264,2,0)</f>
        <v>United Kingdom</v>
      </c>
      <c r="I10416" s="7">
        <f t="shared" si="1"/>
        <v>13.44</v>
      </c>
      <c r="J10416" s="7">
        <f t="shared" si="2"/>
        <v>13.44</v>
      </c>
    </row>
    <row r="10417" ht="15.75" customHeight="1">
      <c r="A10417" s="4">
        <v>566202.0</v>
      </c>
      <c r="B10417" s="4" t="s">
        <v>3859</v>
      </c>
      <c r="C10417" s="5" t="s">
        <v>3860</v>
      </c>
      <c r="D10417" s="5">
        <v>2.0</v>
      </c>
      <c r="E10417" s="5">
        <v>4.95</v>
      </c>
      <c r="F10417" s="4">
        <v>15652.0</v>
      </c>
      <c r="G10417" s="6">
        <v>44629.59861111111</v>
      </c>
      <c r="H10417" s="6" t="str">
        <f>VLOOKUP(F10417,'Customer Details'!$A$1:$B$3264,2,0)</f>
        <v>United Kingdom</v>
      </c>
      <c r="I10417" s="7">
        <f t="shared" si="1"/>
        <v>9.9</v>
      </c>
      <c r="J10417" s="7">
        <f t="shared" si="2"/>
        <v>9.9</v>
      </c>
    </row>
    <row r="10418" ht="15.75" customHeight="1">
      <c r="A10418" s="4">
        <v>536796.0</v>
      </c>
      <c r="B10418" s="4">
        <v>22376.0</v>
      </c>
      <c r="C10418" s="5" t="s">
        <v>3861</v>
      </c>
      <c r="D10418" s="5">
        <v>2.0</v>
      </c>
      <c r="E10418" s="5">
        <v>4.25</v>
      </c>
      <c r="F10418" s="4">
        <v>15574.0</v>
      </c>
      <c r="G10418" s="6">
        <v>44349.65694444445</v>
      </c>
      <c r="H10418" s="6" t="str">
        <f>VLOOKUP(F10418,'Customer Details'!$A$1:$B$3264,2,0)</f>
        <v>USA</v>
      </c>
      <c r="I10418" s="7">
        <f t="shared" si="1"/>
        <v>8.5</v>
      </c>
      <c r="J10418" s="7">
        <f t="shared" si="2"/>
        <v>8.5</v>
      </c>
    </row>
    <row r="10419" ht="15.75" customHeight="1">
      <c r="A10419" s="4">
        <v>574444.0</v>
      </c>
      <c r="B10419" s="4" t="s">
        <v>38</v>
      </c>
      <c r="C10419" s="5" t="s">
        <v>39</v>
      </c>
      <c r="D10419" s="5">
        <v>6.0</v>
      </c>
      <c r="E10419" s="5">
        <v>2.95</v>
      </c>
      <c r="F10419" s="4">
        <v>18122.0</v>
      </c>
      <c r="G10419" s="6">
        <v>44685.48680555556</v>
      </c>
      <c r="H10419" s="6" t="str">
        <f>VLOOKUP(F10419,'Customer Details'!$A$1:$B$3264,2,0)</f>
        <v>USA</v>
      </c>
      <c r="I10419" s="7">
        <f t="shared" si="1"/>
        <v>17.7</v>
      </c>
      <c r="J10419" s="7">
        <f t="shared" si="2"/>
        <v>17.7</v>
      </c>
    </row>
    <row r="10420" ht="15.75" customHeight="1">
      <c r="A10420" s="4">
        <v>578947.0</v>
      </c>
      <c r="B10420" s="4" t="s">
        <v>485</v>
      </c>
      <c r="C10420" s="5" t="s">
        <v>486</v>
      </c>
      <c r="D10420" s="5">
        <v>4.0</v>
      </c>
      <c r="E10420" s="5">
        <v>1.25</v>
      </c>
      <c r="F10420" s="4">
        <v>14547.0</v>
      </c>
      <c r="G10420" s="6">
        <v>44708.57569444444</v>
      </c>
      <c r="H10420" s="6" t="str">
        <f>VLOOKUP(F10420,'Customer Details'!$A$1:$B$3264,2,0)</f>
        <v>United Kingdom</v>
      </c>
      <c r="I10420" s="7">
        <f t="shared" si="1"/>
        <v>5</v>
      </c>
      <c r="J10420" s="7">
        <f t="shared" si="2"/>
        <v>5</v>
      </c>
    </row>
    <row r="10421" ht="15.75" customHeight="1">
      <c r="A10421" s="4">
        <v>538418.0</v>
      </c>
      <c r="B10421" s="4" t="s">
        <v>1664</v>
      </c>
      <c r="C10421" s="5" t="s">
        <v>1665</v>
      </c>
      <c r="D10421" s="5">
        <v>6.0</v>
      </c>
      <c r="E10421" s="5">
        <v>1.65</v>
      </c>
      <c r="F10421" s="4">
        <v>17372.0</v>
      </c>
      <c r="G10421" s="6">
        <v>44359.5</v>
      </c>
      <c r="H10421" s="6" t="str">
        <f>VLOOKUP(F10421,'Customer Details'!$A$1:$B$3264,2,0)</f>
        <v>Australia</v>
      </c>
      <c r="I10421" s="7">
        <f t="shared" si="1"/>
        <v>9.9</v>
      </c>
      <c r="J10421" s="7">
        <f t="shared" si="2"/>
        <v>9.9</v>
      </c>
    </row>
    <row r="10422" ht="15.75" customHeight="1">
      <c r="A10422" s="4" t="s">
        <v>3093</v>
      </c>
      <c r="B10422" s="4">
        <v>21155.0</v>
      </c>
      <c r="C10422" s="5" t="s">
        <v>1080</v>
      </c>
      <c r="D10422" s="5">
        <v>-6.0</v>
      </c>
      <c r="E10422" s="5">
        <v>2.55</v>
      </c>
      <c r="F10422" s="4">
        <v>14149.0</v>
      </c>
      <c r="G10422" s="6">
        <v>44511.52361111111</v>
      </c>
      <c r="H10422" s="6" t="str">
        <f>VLOOKUP(F10422,'Customer Details'!$A$1:$B$3264,2,0)</f>
        <v>China</v>
      </c>
      <c r="I10422" s="7">
        <f t="shared" si="1"/>
        <v>-15.3</v>
      </c>
      <c r="J10422" s="7">
        <f t="shared" si="2"/>
        <v>15.3</v>
      </c>
    </row>
    <row r="10423" ht="15.75" customHeight="1">
      <c r="A10423" s="4">
        <v>568212.0</v>
      </c>
      <c r="B10423" s="4" t="s">
        <v>357</v>
      </c>
      <c r="C10423" s="5" t="s">
        <v>358</v>
      </c>
      <c r="D10423" s="5">
        <v>2.0</v>
      </c>
      <c r="E10423" s="5">
        <v>1.25</v>
      </c>
      <c r="F10423" s="4">
        <v>15154.0</v>
      </c>
      <c r="G10423" s="6">
        <v>44645.67013888889</v>
      </c>
      <c r="H10423" s="6" t="str">
        <f>VLOOKUP(F10423,'Customer Details'!$A$1:$B$3264,2,0)</f>
        <v>Australia</v>
      </c>
      <c r="I10423" s="7">
        <f t="shared" si="1"/>
        <v>2.5</v>
      </c>
      <c r="J10423" s="7">
        <f t="shared" si="2"/>
        <v>2.5</v>
      </c>
    </row>
    <row r="10424" ht="15.75" customHeight="1">
      <c r="A10424" s="4">
        <v>570479.0</v>
      </c>
      <c r="B10424" s="4" t="s">
        <v>32</v>
      </c>
      <c r="C10424" s="5" t="s">
        <v>33</v>
      </c>
      <c r="D10424" s="5">
        <v>5.0</v>
      </c>
      <c r="E10424" s="5">
        <v>4.15</v>
      </c>
      <c r="F10424" s="4">
        <v>17589.0</v>
      </c>
      <c r="G10424" s="6">
        <v>44661.70694444444</v>
      </c>
      <c r="H10424" s="6" t="str">
        <f>VLOOKUP(F10424,'Customer Details'!$A$1:$B$3264,2,0)</f>
        <v>USA</v>
      </c>
      <c r="I10424" s="7">
        <f t="shared" si="1"/>
        <v>20.75</v>
      </c>
      <c r="J10424" s="7">
        <f t="shared" si="2"/>
        <v>20.75</v>
      </c>
    </row>
    <row r="10425" ht="15.75" customHeight="1">
      <c r="A10425" s="4" t="s">
        <v>3862</v>
      </c>
      <c r="B10425" s="4">
        <v>22960.0</v>
      </c>
      <c r="C10425" s="5" t="s">
        <v>21</v>
      </c>
      <c r="D10425" s="5">
        <v>-3.0</v>
      </c>
      <c r="E10425" s="5">
        <v>4.25</v>
      </c>
      <c r="F10425" s="4">
        <v>17017.0</v>
      </c>
      <c r="G10425" s="6">
        <v>44483.69652777778</v>
      </c>
      <c r="H10425" s="6" t="str">
        <f>VLOOKUP(F10425,'Customer Details'!$A$1:$B$3264,2,0)</f>
        <v>China</v>
      </c>
      <c r="I10425" s="7">
        <f t="shared" si="1"/>
        <v>-12.75</v>
      </c>
      <c r="J10425" s="7">
        <f t="shared" si="2"/>
        <v>12.75</v>
      </c>
    </row>
    <row r="10426" ht="15.75" customHeight="1">
      <c r="A10426" s="4">
        <v>580304.0</v>
      </c>
      <c r="B10426" s="4" t="s">
        <v>1267</v>
      </c>
      <c r="C10426" s="5" t="s">
        <v>1268</v>
      </c>
      <c r="D10426" s="5">
        <v>6.0</v>
      </c>
      <c r="E10426" s="5">
        <v>0.39</v>
      </c>
      <c r="F10426" s="4">
        <v>18055.0</v>
      </c>
      <c r="G10426" s="6">
        <v>44714.60069444445</v>
      </c>
      <c r="H10426" s="6" t="str">
        <f>VLOOKUP(F10426,'Customer Details'!$A$1:$B$3264,2,0)</f>
        <v>USA</v>
      </c>
      <c r="I10426" s="7">
        <f t="shared" si="1"/>
        <v>2.34</v>
      </c>
      <c r="J10426" s="7">
        <f t="shared" si="2"/>
        <v>2.34</v>
      </c>
    </row>
    <row r="10427" ht="15.75" customHeight="1">
      <c r="A10427" s="4">
        <v>549538.0</v>
      </c>
      <c r="B10427" s="4" t="s">
        <v>173</v>
      </c>
      <c r="C10427" s="5" t="s">
        <v>174</v>
      </c>
      <c r="D10427" s="5">
        <v>3.0</v>
      </c>
      <c r="E10427" s="5">
        <v>3.75</v>
      </c>
      <c r="F10427" s="4">
        <v>17961.0</v>
      </c>
      <c r="G10427" s="6">
        <v>44477.72569444445</v>
      </c>
      <c r="H10427" s="6" t="str">
        <f>VLOOKUP(F10427,'Customer Details'!$A$1:$B$3264,2,0)</f>
        <v>United Kingdom</v>
      </c>
      <c r="I10427" s="7">
        <f t="shared" si="1"/>
        <v>11.25</v>
      </c>
      <c r="J10427" s="7">
        <f t="shared" si="2"/>
        <v>11.25</v>
      </c>
    </row>
    <row r="10428" ht="15.75" customHeight="1">
      <c r="A10428" s="4">
        <v>567966.0</v>
      </c>
      <c r="B10428" s="4" t="s">
        <v>38</v>
      </c>
      <c r="C10428" s="5" t="s">
        <v>39</v>
      </c>
      <c r="D10428" s="5">
        <v>6.0</v>
      </c>
      <c r="E10428" s="5">
        <v>2.95</v>
      </c>
      <c r="F10428" s="4">
        <v>16782.0</v>
      </c>
      <c r="G10428" s="6">
        <v>44643.39305555556</v>
      </c>
      <c r="H10428" s="6" t="str">
        <f>VLOOKUP(F10428,'Customer Details'!$A$1:$B$3264,2,0)</f>
        <v>United Kingdom</v>
      </c>
      <c r="I10428" s="7">
        <f t="shared" si="1"/>
        <v>17.7</v>
      </c>
      <c r="J10428" s="7">
        <f t="shared" si="2"/>
        <v>17.7</v>
      </c>
    </row>
    <row r="10429" ht="15.75" customHeight="1">
      <c r="A10429" s="4" t="s">
        <v>3863</v>
      </c>
      <c r="B10429" s="4">
        <v>23318.0</v>
      </c>
      <c r="C10429" s="5" t="s">
        <v>2316</v>
      </c>
      <c r="D10429" s="5">
        <v>-6.0</v>
      </c>
      <c r="E10429" s="5">
        <v>2.08</v>
      </c>
      <c r="F10429" s="4">
        <v>15251.0</v>
      </c>
      <c r="G10429" s="6">
        <v>44639.67013888889</v>
      </c>
      <c r="H10429" s="6" t="str">
        <f>VLOOKUP(F10429,'Customer Details'!$A$1:$B$3264,2,0)</f>
        <v>China</v>
      </c>
      <c r="I10429" s="7">
        <f t="shared" si="1"/>
        <v>-12.48</v>
      </c>
      <c r="J10429" s="7">
        <f t="shared" si="2"/>
        <v>12.48</v>
      </c>
    </row>
    <row r="10430" ht="15.75" customHeight="1">
      <c r="A10430" s="4">
        <v>570197.0</v>
      </c>
      <c r="B10430" s="4" t="s">
        <v>54</v>
      </c>
      <c r="C10430" s="5" t="s">
        <v>55</v>
      </c>
      <c r="D10430" s="5">
        <v>1.0</v>
      </c>
      <c r="E10430" s="5">
        <v>5.95</v>
      </c>
      <c r="F10430" s="4">
        <v>13755.0</v>
      </c>
      <c r="G10430" s="6">
        <v>44658.65625</v>
      </c>
      <c r="H10430" s="6" t="str">
        <f>VLOOKUP(F10430,'Customer Details'!$A$1:$B$3264,2,0)</f>
        <v>USA</v>
      </c>
      <c r="I10430" s="7">
        <f t="shared" si="1"/>
        <v>5.95</v>
      </c>
      <c r="J10430" s="7">
        <f t="shared" si="2"/>
        <v>5.95</v>
      </c>
    </row>
    <row r="10431" ht="15.75" customHeight="1">
      <c r="A10431" s="4">
        <v>559526.0</v>
      </c>
      <c r="B10431" s="4" t="s">
        <v>48</v>
      </c>
      <c r="C10431" s="5" t="s">
        <v>49</v>
      </c>
      <c r="D10431" s="5">
        <v>1.0</v>
      </c>
      <c r="E10431" s="5">
        <v>2.08</v>
      </c>
      <c r="F10431" s="4">
        <v>15756.0</v>
      </c>
      <c r="G10431" s="6">
        <v>44571.47152777778</v>
      </c>
      <c r="H10431" s="6" t="str">
        <f>VLOOKUP(F10431,'Customer Details'!$A$1:$B$3264,2,0)</f>
        <v>Australia</v>
      </c>
      <c r="I10431" s="7">
        <f t="shared" si="1"/>
        <v>2.08</v>
      </c>
      <c r="J10431" s="7">
        <f t="shared" si="2"/>
        <v>2.08</v>
      </c>
    </row>
    <row r="10432" ht="15.75" customHeight="1">
      <c r="A10432" s="4">
        <v>580469.0</v>
      </c>
      <c r="B10432" s="4" t="s">
        <v>30</v>
      </c>
      <c r="C10432" s="5" t="s">
        <v>31</v>
      </c>
      <c r="D10432" s="5">
        <v>1.0</v>
      </c>
      <c r="E10432" s="5">
        <v>4.25</v>
      </c>
      <c r="F10432" s="4">
        <v>14583.0</v>
      </c>
      <c r="G10432" s="6">
        <v>44716.52222222222</v>
      </c>
      <c r="H10432" s="6" t="str">
        <f>VLOOKUP(F10432,'Customer Details'!$A$1:$B$3264,2,0)</f>
        <v>USA</v>
      </c>
      <c r="I10432" s="7">
        <f t="shared" si="1"/>
        <v>4.25</v>
      </c>
      <c r="J10432" s="7">
        <f t="shared" si="2"/>
        <v>4.25</v>
      </c>
    </row>
    <row r="10433" ht="15.75" customHeight="1">
      <c r="A10433" s="4">
        <v>575985.0</v>
      </c>
      <c r="B10433" s="4" t="s">
        <v>48</v>
      </c>
      <c r="C10433" s="5" t="s">
        <v>49</v>
      </c>
      <c r="D10433" s="5">
        <v>10.0</v>
      </c>
      <c r="E10433" s="5">
        <v>2.08</v>
      </c>
      <c r="F10433" s="4">
        <v>17841.0</v>
      </c>
      <c r="G10433" s="6">
        <v>44694.58958333333</v>
      </c>
      <c r="H10433" s="6" t="str">
        <f>VLOOKUP(F10433,'Customer Details'!$A$1:$B$3264,2,0)</f>
        <v>India</v>
      </c>
      <c r="I10433" s="7">
        <f t="shared" si="1"/>
        <v>20.8</v>
      </c>
      <c r="J10433" s="7">
        <f t="shared" si="2"/>
        <v>20.8</v>
      </c>
    </row>
    <row r="10434" ht="15.75" customHeight="1">
      <c r="A10434" s="4" t="s">
        <v>3864</v>
      </c>
      <c r="B10434" s="4" t="s">
        <v>394</v>
      </c>
      <c r="C10434" s="5" t="s">
        <v>395</v>
      </c>
      <c r="D10434" s="5">
        <v>-5.0</v>
      </c>
      <c r="E10434" s="5">
        <v>0.85</v>
      </c>
      <c r="F10434" s="4">
        <v>15532.0</v>
      </c>
      <c r="G10434" s="6">
        <v>44592.55555555555</v>
      </c>
      <c r="H10434" s="6" t="str">
        <f>VLOOKUP(F10434,'Customer Details'!$A$1:$B$3264,2,0)</f>
        <v>India</v>
      </c>
      <c r="I10434" s="7">
        <f t="shared" si="1"/>
        <v>-4.25</v>
      </c>
      <c r="J10434" s="7">
        <f t="shared" si="2"/>
        <v>4.25</v>
      </c>
    </row>
    <row r="10435" ht="15.75" customHeight="1">
      <c r="A10435" s="4">
        <v>556905.0</v>
      </c>
      <c r="B10435" s="4" t="s">
        <v>138</v>
      </c>
      <c r="C10435" s="5" t="s">
        <v>139</v>
      </c>
      <c r="D10435" s="5">
        <v>1.0</v>
      </c>
      <c r="E10435" s="5">
        <v>4.15</v>
      </c>
      <c r="F10435" s="4">
        <v>16904.0</v>
      </c>
      <c r="G10435" s="6">
        <v>44545.54513888889</v>
      </c>
      <c r="H10435" s="6" t="str">
        <f>VLOOKUP(F10435,'Customer Details'!$A$1:$B$3264,2,0)</f>
        <v>USA</v>
      </c>
      <c r="I10435" s="7">
        <f t="shared" si="1"/>
        <v>4.15</v>
      </c>
      <c r="J10435" s="7">
        <f t="shared" si="2"/>
        <v>4.15</v>
      </c>
    </row>
    <row r="10436" ht="15.75" customHeight="1">
      <c r="A10436" s="4">
        <v>578270.0</v>
      </c>
      <c r="B10436" s="4" t="s">
        <v>165</v>
      </c>
      <c r="C10436" s="5" t="s">
        <v>166</v>
      </c>
      <c r="D10436" s="5">
        <v>10.0</v>
      </c>
      <c r="E10436" s="5">
        <v>2.46</v>
      </c>
      <c r="F10436" s="4">
        <v>14096.0</v>
      </c>
      <c r="G10436" s="6">
        <v>44704.56875</v>
      </c>
      <c r="H10436" s="6" t="str">
        <f>VLOOKUP(F10436,'Customer Details'!$A$1:$B$3264,2,0)</f>
        <v>USA</v>
      </c>
      <c r="I10436" s="7">
        <f t="shared" si="1"/>
        <v>24.6</v>
      </c>
      <c r="J10436" s="7">
        <f t="shared" si="2"/>
        <v>24.6</v>
      </c>
    </row>
    <row r="10437" ht="15.75" customHeight="1">
      <c r="A10437" s="4">
        <v>548521.0</v>
      </c>
      <c r="B10437" s="4" t="s">
        <v>198</v>
      </c>
      <c r="C10437" s="5" t="s">
        <v>199</v>
      </c>
      <c r="D10437" s="5">
        <v>24.0</v>
      </c>
      <c r="E10437" s="5">
        <v>0.42</v>
      </c>
      <c r="F10437" s="4">
        <v>17735.0</v>
      </c>
      <c r="G10437" s="6">
        <v>44469.69513888889</v>
      </c>
      <c r="H10437" s="6" t="str">
        <f>VLOOKUP(F10437,'Customer Details'!$A$1:$B$3264,2,0)</f>
        <v>USA</v>
      </c>
      <c r="I10437" s="7">
        <f t="shared" si="1"/>
        <v>10.08</v>
      </c>
      <c r="J10437" s="7">
        <f t="shared" si="2"/>
        <v>10.08</v>
      </c>
    </row>
    <row r="10438" ht="15.75" customHeight="1">
      <c r="A10438" s="4">
        <v>554278.0</v>
      </c>
      <c r="B10438" s="4" t="s">
        <v>185</v>
      </c>
      <c r="C10438" s="5" t="s">
        <v>186</v>
      </c>
      <c r="D10438" s="5">
        <v>1.0</v>
      </c>
      <c r="E10438" s="5">
        <v>1.69</v>
      </c>
      <c r="F10438" s="4">
        <v>13831.0</v>
      </c>
      <c r="G10438" s="6">
        <v>44523.55902777778</v>
      </c>
      <c r="H10438" s="6" t="str">
        <f>VLOOKUP(F10438,'Customer Details'!$A$1:$B$3264,2,0)</f>
        <v>United Kingdom</v>
      </c>
      <c r="I10438" s="7">
        <f t="shared" si="1"/>
        <v>1.69</v>
      </c>
      <c r="J10438" s="7">
        <f t="shared" si="2"/>
        <v>1.69</v>
      </c>
    </row>
    <row r="10439" ht="15.75" customHeight="1">
      <c r="A10439" s="4">
        <v>554999.0</v>
      </c>
      <c r="B10439" s="4" t="s">
        <v>48</v>
      </c>
      <c r="C10439" s="5" t="s">
        <v>49</v>
      </c>
      <c r="D10439" s="5">
        <v>2.0</v>
      </c>
      <c r="E10439" s="5">
        <v>2.08</v>
      </c>
      <c r="F10439" s="4">
        <v>15547.0</v>
      </c>
      <c r="G10439" s="6">
        <v>44529.65555555555</v>
      </c>
      <c r="H10439" s="6" t="str">
        <f>VLOOKUP(F10439,'Customer Details'!$A$1:$B$3264,2,0)</f>
        <v>USA</v>
      </c>
      <c r="I10439" s="7">
        <f t="shared" si="1"/>
        <v>4.16</v>
      </c>
      <c r="J10439" s="7">
        <f t="shared" si="2"/>
        <v>4.16</v>
      </c>
    </row>
    <row r="10440" ht="15.75" customHeight="1">
      <c r="A10440" s="4">
        <v>577404.0</v>
      </c>
      <c r="B10440" s="4" t="s">
        <v>40</v>
      </c>
      <c r="C10440" s="5" t="s">
        <v>41</v>
      </c>
      <c r="D10440" s="5">
        <v>6.0</v>
      </c>
      <c r="E10440" s="5">
        <v>2.95</v>
      </c>
      <c r="F10440" s="4">
        <v>17243.0</v>
      </c>
      <c r="G10440" s="6">
        <v>44701.42777777778</v>
      </c>
      <c r="H10440" s="6" t="str">
        <f>VLOOKUP(F10440,'Customer Details'!$A$1:$B$3264,2,0)</f>
        <v>India</v>
      </c>
      <c r="I10440" s="7">
        <f t="shared" si="1"/>
        <v>17.7</v>
      </c>
      <c r="J10440" s="7">
        <f t="shared" si="2"/>
        <v>17.7</v>
      </c>
    </row>
    <row r="10441" ht="15.75" customHeight="1">
      <c r="A10441" s="4">
        <v>545398.0</v>
      </c>
      <c r="B10441" s="4" t="s">
        <v>59</v>
      </c>
      <c r="C10441" s="5" t="s">
        <v>60</v>
      </c>
      <c r="D10441" s="5">
        <v>12.0</v>
      </c>
      <c r="E10441" s="5">
        <v>4.95</v>
      </c>
      <c r="F10441" s="4">
        <v>13722.0</v>
      </c>
      <c r="G10441" s="6">
        <v>44441.48819444444</v>
      </c>
      <c r="H10441" s="6" t="str">
        <f>VLOOKUP(F10441,'Customer Details'!$A$1:$B$3264,2,0)</f>
        <v>India</v>
      </c>
      <c r="I10441" s="7">
        <f t="shared" si="1"/>
        <v>59.4</v>
      </c>
      <c r="J10441" s="7">
        <f t="shared" si="2"/>
        <v>59.4</v>
      </c>
    </row>
    <row r="10442" ht="15.75" customHeight="1">
      <c r="A10442" s="4">
        <v>564901.0</v>
      </c>
      <c r="B10442" s="4" t="s">
        <v>382</v>
      </c>
      <c r="C10442" s="5" t="s">
        <v>383</v>
      </c>
      <c r="D10442" s="5">
        <v>24.0</v>
      </c>
      <c r="E10442" s="5">
        <v>0.79</v>
      </c>
      <c r="F10442" s="4">
        <v>15690.0</v>
      </c>
      <c r="G10442" s="6">
        <v>44620.48611111111</v>
      </c>
      <c r="H10442" s="6" t="str">
        <f>VLOOKUP(F10442,'Customer Details'!$A$1:$B$3264,2,0)</f>
        <v>Australia</v>
      </c>
      <c r="I10442" s="7">
        <f t="shared" si="1"/>
        <v>18.96</v>
      </c>
      <c r="J10442" s="7">
        <f t="shared" si="2"/>
        <v>18.96</v>
      </c>
    </row>
    <row r="10443" ht="15.75" customHeight="1">
      <c r="A10443" s="4">
        <v>557283.0</v>
      </c>
      <c r="B10443" s="4" t="s">
        <v>1205</v>
      </c>
      <c r="C10443" s="5" t="s">
        <v>1206</v>
      </c>
      <c r="D10443" s="5">
        <v>1.0</v>
      </c>
      <c r="E10443" s="5">
        <v>0.38</v>
      </c>
      <c r="F10443" s="4">
        <v>16813.0</v>
      </c>
      <c r="G10443" s="6">
        <v>44549.51805555556</v>
      </c>
      <c r="H10443" s="6" t="str">
        <f>VLOOKUP(F10443,'Customer Details'!$A$1:$B$3264,2,0)</f>
        <v>Australia</v>
      </c>
      <c r="I10443" s="7">
        <f t="shared" si="1"/>
        <v>0.38</v>
      </c>
      <c r="J10443" s="7">
        <f t="shared" si="2"/>
        <v>0.38</v>
      </c>
    </row>
    <row r="10444" ht="15.75" customHeight="1">
      <c r="A10444" s="4">
        <v>560712.0</v>
      </c>
      <c r="B10444" s="4" t="s">
        <v>73</v>
      </c>
      <c r="C10444" s="5" t="s">
        <v>74</v>
      </c>
      <c r="D10444" s="5">
        <v>2.0</v>
      </c>
      <c r="E10444" s="5">
        <v>0.42</v>
      </c>
      <c r="F10444" s="4">
        <v>14456.0</v>
      </c>
      <c r="G10444" s="6">
        <v>44581.54583333333</v>
      </c>
      <c r="H10444" s="6" t="str">
        <f>VLOOKUP(F10444,'Customer Details'!$A$1:$B$3264,2,0)</f>
        <v>USA</v>
      </c>
      <c r="I10444" s="7">
        <f t="shared" si="1"/>
        <v>0.84</v>
      </c>
      <c r="J10444" s="7">
        <f t="shared" si="2"/>
        <v>0.84</v>
      </c>
    </row>
    <row r="10445" ht="15.75" customHeight="1">
      <c r="A10445" s="4">
        <v>569983.0</v>
      </c>
      <c r="B10445" s="4" t="s">
        <v>165</v>
      </c>
      <c r="C10445" s="5" t="s">
        <v>166</v>
      </c>
      <c r="D10445" s="5">
        <v>5.0</v>
      </c>
      <c r="E10445" s="5">
        <v>1.25</v>
      </c>
      <c r="F10445" s="4">
        <v>17231.0</v>
      </c>
      <c r="G10445" s="6">
        <v>44657.82569444444</v>
      </c>
      <c r="H10445" s="6" t="str">
        <f>VLOOKUP(F10445,'Customer Details'!$A$1:$B$3264,2,0)</f>
        <v>China</v>
      </c>
      <c r="I10445" s="7">
        <f t="shared" si="1"/>
        <v>6.25</v>
      </c>
      <c r="J10445" s="7">
        <f t="shared" si="2"/>
        <v>6.25</v>
      </c>
    </row>
    <row r="10446" ht="15.75" customHeight="1">
      <c r="A10446" s="4">
        <v>569486.0</v>
      </c>
      <c r="B10446" s="4" t="s">
        <v>485</v>
      </c>
      <c r="C10446" s="5" t="s">
        <v>486</v>
      </c>
      <c r="D10446" s="5">
        <v>5.0</v>
      </c>
      <c r="E10446" s="5">
        <v>1.25</v>
      </c>
      <c r="F10446" s="4">
        <v>15339.0</v>
      </c>
      <c r="G10446" s="6">
        <v>44655.53541666667</v>
      </c>
      <c r="H10446" s="6" t="str">
        <f>VLOOKUP(F10446,'Customer Details'!$A$1:$B$3264,2,0)</f>
        <v>India</v>
      </c>
      <c r="I10446" s="7">
        <f t="shared" si="1"/>
        <v>6.25</v>
      </c>
      <c r="J10446" s="7">
        <f t="shared" si="2"/>
        <v>6.25</v>
      </c>
    </row>
    <row r="10447" ht="15.75" customHeight="1">
      <c r="A10447" s="4">
        <v>575321.0</v>
      </c>
      <c r="B10447" s="4" t="s">
        <v>338</v>
      </c>
      <c r="C10447" s="5" t="s">
        <v>339</v>
      </c>
      <c r="D10447" s="5">
        <v>1.0</v>
      </c>
      <c r="E10447" s="5">
        <v>1.25</v>
      </c>
      <c r="F10447" s="4">
        <v>15311.0</v>
      </c>
      <c r="G10447" s="6">
        <v>44690.56527777778</v>
      </c>
      <c r="H10447" s="6" t="str">
        <f>VLOOKUP(F10447,'Customer Details'!$A$1:$B$3264,2,0)</f>
        <v>USA</v>
      </c>
      <c r="I10447" s="7">
        <f t="shared" si="1"/>
        <v>1.25</v>
      </c>
      <c r="J10447" s="7">
        <f t="shared" si="2"/>
        <v>1.25</v>
      </c>
    </row>
    <row r="10448" ht="15.75" customHeight="1">
      <c r="A10448" s="4">
        <v>551161.0</v>
      </c>
      <c r="B10448" s="4" t="s">
        <v>38</v>
      </c>
      <c r="C10448" s="5" t="s">
        <v>39</v>
      </c>
      <c r="D10448" s="5">
        <v>6.0</v>
      </c>
      <c r="E10448" s="5">
        <v>2.95</v>
      </c>
      <c r="F10448" s="4">
        <v>18183.0</v>
      </c>
      <c r="G10448" s="6">
        <v>44495.64305555556</v>
      </c>
      <c r="H10448" s="6" t="str">
        <f>VLOOKUP(F10448,'Customer Details'!$A$1:$B$3264,2,0)</f>
        <v>USA</v>
      </c>
      <c r="I10448" s="7">
        <f t="shared" si="1"/>
        <v>17.7</v>
      </c>
      <c r="J10448" s="7">
        <f t="shared" si="2"/>
        <v>17.7</v>
      </c>
    </row>
    <row r="10449" ht="15.75" customHeight="1">
      <c r="A10449" s="4" t="s">
        <v>195</v>
      </c>
      <c r="B10449" s="4">
        <v>23155.0</v>
      </c>
      <c r="C10449" s="5" t="s">
        <v>1125</v>
      </c>
      <c r="D10449" s="5">
        <v>-12.0</v>
      </c>
      <c r="E10449" s="5">
        <v>0.83</v>
      </c>
      <c r="F10449" s="4">
        <v>14339.0</v>
      </c>
      <c r="G10449" s="6">
        <v>44488.47986111111</v>
      </c>
      <c r="H10449" s="6" t="str">
        <f>VLOOKUP(F10449,'Customer Details'!$A$1:$B$3264,2,0)</f>
        <v>United Kingdom</v>
      </c>
      <c r="I10449" s="7">
        <f t="shared" si="1"/>
        <v>-9.96</v>
      </c>
      <c r="J10449" s="7">
        <f t="shared" si="2"/>
        <v>9.96</v>
      </c>
    </row>
    <row r="10450" ht="15.75" customHeight="1">
      <c r="A10450" s="4" t="s">
        <v>3865</v>
      </c>
      <c r="B10450" s="4">
        <v>23243.0</v>
      </c>
      <c r="C10450" s="5" t="s">
        <v>2035</v>
      </c>
      <c r="D10450" s="5">
        <v>-4.0</v>
      </c>
      <c r="E10450" s="5">
        <v>4.95</v>
      </c>
      <c r="F10450" s="4">
        <v>14535.0</v>
      </c>
      <c r="G10450" s="6">
        <v>44662.68333333333</v>
      </c>
      <c r="H10450" s="6" t="str">
        <f>VLOOKUP(F10450,'Customer Details'!$A$1:$B$3264,2,0)</f>
        <v>United Kingdom</v>
      </c>
      <c r="I10450" s="7">
        <f t="shared" si="1"/>
        <v>-19.8</v>
      </c>
      <c r="J10450" s="7">
        <f t="shared" si="2"/>
        <v>19.8</v>
      </c>
    </row>
    <row r="10451" ht="15.75" customHeight="1">
      <c r="A10451" s="4" t="s">
        <v>3592</v>
      </c>
      <c r="B10451" s="4">
        <v>23079.0</v>
      </c>
      <c r="C10451" s="5" t="s">
        <v>1518</v>
      </c>
      <c r="D10451" s="5">
        <v>-2.0</v>
      </c>
      <c r="E10451" s="5">
        <v>8.95</v>
      </c>
      <c r="F10451" s="4">
        <v>17731.0</v>
      </c>
      <c r="G10451" s="6">
        <v>44556.65763888889</v>
      </c>
      <c r="H10451" s="6" t="str">
        <f>VLOOKUP(F10451,'Customer Details'!$A$1:$B$3264,2,0)</f>
        <v>Australia</v>
      </c>
      <c r="I10451" s="7">
        <f t="shared" si="1"/>
        <v>-17.9</v>
      </c>
      <c r="J10451" s="7">
        <f t="shared" si="2"/>
        <v>17.9</v>
      </c>
    </row>
    <row r="10452" ht="15.75" customHeight="1">
      <c r="A10452" s="4">
        <v>570791.0</v>
      </c>
      <c r="B10452" s="4" t="s">
        <v>223</v>
      </c>
      <c r="C10452" s="5" t="s">
        <v>224</v>
      </c>
      <c r="D10452" s="5">
        <v>2.0</v>
      </c>
      <c r="E10452" s="5">
        <v>0.39</v>
      </c>
      <c r="F10452" s="4">
        <v>17346.0</v>
      </c>
      <c r="G10452" s="6">
        <v>44663.49861111111</v>
      </c>
      <c r="H10452" s="6" t="str">
        <f>VLOOKUP(F10452,'Customer Details'!$A$1:$B$3264,2,0)</f>
        <v>Australia</v>
      </c>
      <c r="I10452" s="7">
        <f t="shared" si="1"/>
        <v>0.78</v>
      </c>
      <c r="J10452" s="7">
        <f t="shared" si="2"/>
        <v>0.78</v>
      </c>
    </row>
    <row r="10453" ht="15.75" customHeight="1">
      <c r="A10453" s="4">
        <v>564727.0</v>
      </c>
      <c r="B10453" s="4" t="s">
        <v>77</v>
      </c>
      <c r="C10453" s="5" t="s">
        <v>78</v>
      </c>
      <c r="D10453" s="5">
        <v>2.0</v>
      </c>
      <c r="E10453" s="5">
        <v>4.15</v>
      </c>
      <c r="F10453" s="4">
        <v>16686.0</v>
      </c>
      <c r="G10453" s="6">
        <v>44620.52152777778</v>
      </c>
      <c r="H10453" s="6" t="str">
        <f>VLOOKUP(F10453,'Customer Details'!$A$1:$B$3264,2,0)</f>
        <v>Australia</v>
      </c>
      <c r="I10453" s="7">
        <f t="shared" si="1"/>
        <v>8.3</v>
      </c>
      <c r="J10453" s="7">
        <f t="shared" si="2"/>
        <v>8.3</v>
      </c>
    </row>
    <row r="10454" ht="15.75" customHeight="1">
      <c r="A10454" s="4">
        <v>557129.0</v>
      </c>
      <c r="B10454" s="4" t="s">
        <v>44</v>
      </c>
      <c r="C10454" s="5" t="s">
        <v>45</v>
      </c>
      <c r="D10454" s="5">
        <v>1.0</v>
      </c>
      <c r="E10454" s="5">
        <v>2.1</v>
      </c>
      <c r="F10454" s="4">
        <v>17841.0</v>
      </c>
      <c r="G10454" s="6">
        <v>44546.83263888889</v>
      </c>
      <c r="H10454" s="6" t="str">
        <f>VLOOKUP(F10454,'Customer Details'!$A$1:$B$3264,2,0)</f>
        <v>India</v>
      </c>
      <c r="I10454" s="7">
        <f t="shared" si="1"/>
        <v>2.1</v>
      </c>
      <c r="J10454" s="7">
        <f t="shared" si="2"/>
        <v>2.1</v>
      </c>
    </row>
    <row r="10455" ht="15.75" customHeight="1">
      <c r="A10455" s="4" t="s">
        <v>3866</v>
      </c>
      <c r="B10455" s="4">
        <v>21258.0</v>
      </c>
      <c r="C10455" s="5" t="s">
        <v>1196</v>
      </c>
      <c r="D10455" s="5">
        <v>-3.0</v>
      </c>
      <c r="E10455" s="5">
        <v>10.95</v>
      </c>
      <c r="F10455" s="4">
        <v>15100.0</v>
      </c>
      <c r="G10455" s="6">
        <v>44390.71458333333</v>
      </c>
      <c r="H10455" s="6" t="str">
        <f>VLOOKUP(F10455,'Customer Details'!$A$1:$B$3264,2,0)</f>
        <v>United Kingdom</v>
      </c>
      <c r="I10455" s="7">
        <f t="shared" si="1"/>
        <v>-32.85</v>
      </c>
      <c r="J10455" s="7">
        <f t="shared" si="2"/>
        <v>32.85</v>
      </c>
    </row>
    <row r="10456" ht="15.75" customHeight="1">
      <c r="A10456" s="4">
        <v>540357.0</v>
      </c>
      <c r="B10456" s="4" t="s">
        <v>647</v>
      </c>
      <c r="C10456" s="5" t="s">
        <v>648</v>
      </c>
      <c r="D10456" s="5">
        <v>25.0</v>
      </c>
      <c r="E10456" s="5">
        <v>0.42</v>
      </c>
      <c r="F10456" s="4">
        <v>13093.0</v>
      </c>
      <c r="G10456" s="6">
        <v>44383.63472222222</v>
      </c>
      <c r="H10456" s="6" t="str">
        <f>VLOOKUP(F10456,'Customer Details'!$A$1:$B$3264,2,0)</f>
        <v>India</v>
      </c>
      <c r="I10456" s="7">
        <f t="shared" si="1"/>
        <v>10.5</v>
      </c>
      <c r="J10456" s="7">
        <f t="shared" si="2"/>
        <v>10.5</v>
      </c>
    </row>
    <row r="10457" ht="15.75" customHeight="1">
      <c r="A10457" s="4" t="s">
        <v>1653</v>
      </c>
      <c r="B10457" s="4">
        <v>22064.0</v>
      </c>
      <c r="C10457" s="5" t="s">
        <v>1604</v>
      </c>
      <c r="D10457" s="5">
        <v>-2.0</v>
      </c>
      <c r="E10457" s="5">
        <v>1.65</v>
      </c>
      <c r="F10457" s="4">
        <v>14808.0</v>
      </c>
      <c r="G10457" s="6">
        <v>44681.50138888889</v>
      </c>
      <c r="H10457" s="6" t="str">
        <f>VLOOKUP(F10457,'Customer Details'!$A$1:$B$3264,2,0)</f>
        <v>Australia</v>
      </c>
      <c r="I10457" s="7">
        <f t="shared" si="1"/>
        <v>-3.3</v>
      </c>
      <c r="J10457" s="7">
        <f t="shared" si="2"/>
        <v>3.3</v>
      </c>
    </row>
    <row r="10458" ht="15.75" customHeight="1">
      <c r="A10458" s="4" t="s">
        <v>3867</v>
      </c>
      <c r="B10458" s="4">
        <v>22617.0</v>
      </c>
      <c r="C10458" s="5" t="s">
        <v>539</v>
      </c>
      <c r="D10458" s="5">
        <v>-1.0</v>
      </c>
      <c r="E10458" s="5">
        <v>4.95</v>
      </c>
      <c r="F10458" s="4">
        <v>13115.0</v>
      </c>
      <c r="G10458" s="6">
        <v>44569.46388888889</v>
      </c>
      <c r="H10458" s="6" t="str">
        <f>VLOOKUP(F10458,'Customer Details'!$A$1:$B$3264,2,0)</f>
        <v>Australia</v>
      </c>
      <c r="I10458" s="7">
        <f t="shared" si="1"/>
        <v>-4.95</v>
      </c>
      <c r="J10458" s="7">
        <f t="shared" si="2"/>
        <v>4.95</v>
      </c>
    </row>
    <row r="10459" ht="15.75" customHeight="1">
      <c r="A10459" s="4">
        <v>566019.0</v>
      </c>
      <c r="B10459" s="4" t="s">
        <v>30</v>
      </c>
      <c r="C10459" s="5" t="s">
        <v>31</v>
      </c>
      <c r="D10459" s="5">
        <v>2.0</v>
      </c>
      <c r="E10459" s="5">
        <v>4.25</v>
      </c>
      <c r="F10459" s="4">
        <v>17243.0</v>
      </c>
      <c r="G10459" s="6">
        <v>44628.53055555555</v>
      </c>
      <c r="H10459" s="6" t="str">
        <f>VLOOKUP(F10459,'Customer Details'!$A$1:$B$3264,2,0)</f>
        <v>India</v>
      </c>
      <c r="I10459" s="7">
        <f t="shared" si="1"/>
        <v>8.5</v>
      </c>
      <c r="J10459" s="7">
        <f t="shared" si="2"/>
        <v>8.5</v>
      </c>
    </row>
    <row r="10460" ht="15.75" customHeight="1">
      <c r="A10460" s="4">
        <v>556740.0</v>
      </c>
      <c r="B10460" s="4" t="s">
        <v>67</v>
      </c>
      <c r="C10460" s="5" t="s">
        <v>68</v>
      </c>
      <c r="D10460" s="5">
        <v>2.0</v>
      </c>
      <c r="E10460" s="5">
        <v>2.08</v>
      </c>
      <c r="F10460" s="4">
        <v>17346.0</v>
      </c>
      <c r="G10460" s="6">
        <v>44544.50416666667</v>
      </c>
      <c r="H10460" s="6" t="str">
        <f>VLOOKUP(F10460,'Customer Details'!$A$1:$B$3264,2,0)</f>
        <v>Australia</v>
      </c>
      <c r="I10460" s="7">
        <f t="shared" si="1"/>
        <v>4.16</v>
      </c>
      <c r="J10460" s="7">
        <f t="shared" si="2"/>
        <v>4.16</v>
      </c>
    </row>
    <row r="10461" ht="15.75" customHeight="1">
      <c r="A10461" s="4">
        <v>573336.0</v>
      </c>
      <c r="B10461" s="4" t="s">
        <v>350</v>
      </c>
      <c r="C10461" s="5" t="s">
        <v>351</v>
      </c>
      <c r="D10461" s="5">
        <v>3.0</v>
      </c>
      <c r="E10461" s="5">
        <v>1.65</v>
      </c>
      <c r="F10461" s="4">
        <v>17372.0</v>
      </c>
      <c r="G10461" s="6">
        <v>44681.48402777778</v>
      </c>
      <c r="H10461" s="6" t="str">
        <f>VLOOKUP(F10461,'Customer Details'!$A$1:$B$3264,2,0)</f>
        <v>Australia</v>
      </c>
      <c r="I10461" s="7">
        <f t="shared" si="1"/>
        <v>4.95</v>
      </c>
      <c r="J10461" s="7">
        <f t="shared" si="2"/>
        <v>4.95</v>
      </c>
    </row>
    <row r="10462" ht="15.75" customHeight="1">
      <c r="A10462" s="4" t="s">
        <v>3868</v>
      </c>
      <c r="B10462" s="4">
        <v>22086.0</v>
      </c>
      <c r="C10462" s="5" t="s">
        <v>542</v>
      </c>
      <c r="D10462" s="5">
        <v>-40.0</v>
      </c>
      <c r="E10462" s="5">
        <v>2.55</v>
      </c>
      <c r="F10462" s="4">
        <v>15473.0</v>
      </c>
      <c r="G10462" s="6">
        <v>44663.62152777778</v>
      </c>
      <c r="H10462" s="6" t="str">
        <f>VLOOKUP(F10462,'Customer Details'!$A$1:$B$3264,2,0)</f>
        <v>China</v>
      </c>
      <c r="I10462" s="7">
        <f t="shared" si="1"/>
        <v>-102</v>
      </c>
      <c r="J10462" s="7">
        <f t="shared" si="2"/>
        <v>102</v>
      </c>
    </row>
    <row r="10463" ht="15.75" customHeight="1">
      <c r="A10463" s="4">
        <v>561894.0</v>
      </c>
      <c r="B10463" s="4" t="s">
        <v>56</v>
      </c>
      <c r="C10463" s="5" t="s">
        <v>57</v>
      </c>
      <c r="D10463" s="5">
        <v>2.0</v>
      </c>
      <c r="E10463" s="5">
        <v>0.79</v>
      </c>
      <c r="F10463" s="4">
        <v>14456.0</v>
      </c>
      <c r="G10463" s="6">
        <v>44592.625</v>
      </c>
      <c r="H10463" s="6" t="str">
        <f>VLOOKUP(F10463,'Customer Details'!$A$1:$B$3264,2,0)</f>
        <v>USA</v>
      </c>
      <c r="I10463" s="7">
        <f t="shared" si="1"/>
        <v>1.58</v>
      </c>
      <c r="J10463" s="7">
        <f t="shared" si="2"/>
        <v>1.58</v>
      </c>
    </row>
    <row r="10464" ht="15.75" customHeight="1">
      <c r="A10464" s="4">
        <v>571920.0</v>
      </c>
      <c r="B10464" s="4" t="s">
        <v>380</v>
      </c>
      <c r="C10464" s="5" t="s">
        <v>381</v>
      </c>
      <c r="D10464" s="5">
        <v>3.0</v>
      </c>
      <c r="E10464" s="5">
        <v>8.25</v>
      </c>
      <c r="F10464" s="4">
        <v>14799.0</v>
      </c>
      <c r="G10464" s="6">
        <v>44670.67777777778</v>
      </c>
      <c r="H10464" s="6" t="str">
        <f>VLOOKUP(F10464,'Customer Details'!$A$1:$B$3264,2,0)</f>
        <v>India</v>
      </c>
      <c r="I10464" s="7">
        <f t="shared" si="1"/>
        <v>24.75</v>
      </c>
      <c r="J10464" s="7">
        <f t="shared" si="2"/>
        <v>24.75</v>
      </c>
    </row>
    <row r="10465" ht="15.75" customHeight="1">
      <c r="A10465" s="4">
        <v>577521.0</v>
      </c>
      <c r="B10465" s="4" t="s">
        <v>592</v>
      </c>
      <c r="C10465" s="5" t="s">
        <v>593</v>
      </c>
      <c r="D10465" s="5">
        <v>5.0</v>
      </c>
      <c r="E10465" s="5">
        <v>1.25</v>
      </c>
      <c r="F10465" s="4">
        <v>16411.0</v>
      </c>
      <c r="G10465" s="6">
        <v>44701.55763888889</v>
      </c>
      <c r="H10465" s="6" t="str">
        <f>VLOOKUP(F10465,'Customer Details'!$A$1:$B$3264,2,0)</f>
        <v>India</v>
      </c>
      <c r="I10465" s="7">
        <f t="shared" si="1"/>
        <v>6.25</v>
      </c>
      <c r="J10465" s="7">
        <f t="shared" si="2"/>
        <v>6.25</v>
      </c>
    </row>
    <row r="10466" ht="15.75" customHeight="1">
      <c r="A10466" s="4">
        <v>571654.0</v>
      </c>
      <c r="B10466" s="4" t="s">
        <v>651</v>
      </c>
      <c r="C10466" s="5" t="s">
        <v>652</v>
      </c>
      <c r="D10466" s="5">
        <v>1.0</v>
      </c>
      <c r="E10466" s="5">
        <v>1.25</v>
      </c>
      <c r="F10466" s="4">
        <v>18118.0</v>
      </c>
      <c r="G10466" s="6">
        <v>44669.51180555556</v>
      </c>
      <c r="H10466" s="6" t="str">
        <f>VLOOKUP(F10466,'Customer Details'!$A$1:$B$3264,2,0)</f>
        <v>USA</v>
      </c>
      <c r="I10466" s="7">
        <f t="shared" si="1"/>
        <v>1.25</v>
      </c>
      <c r="J10466" s="7">
        <f t="shared" si="2"/>
        <v>1.25</v>
      </c>
    </row>
    <row r="10467" ht="15.75" customHeight="1">
      <c r="A10467" s="4">
        <v>549439.0</v>
      </c>
      <c r="B10467" s="4" t="s">
        <v>48</v>
      </c>
      <c r="C10467" s="5" t="s">
        <v>49</v>
      </c>
      <c r="D10467" s="5">
        <v>10.0</v>
      </c>
      <c r="E10467" s="5">
        <v>2.08</v>
      </c>
      <c r="F10467" s="4">
        <v>13562.0</v>
      </c>
      <c r="G10467" s="6">
        <v>44477.52916666667</v>
      </c>
      <c r="H10467" s="6" t="str">
        <f>VLOOKUP(F10467,'Customer Details'!$A$1:$B$3264,2,0)</f>
        <v>India</v>
      </c>
      <c r="I10467" s="7">
        <f t="shared" si="1"/>
        <v>20.8</v>
      </c>
      <c r="J10467" s="7">
        <f t="shared" si="2"/>
        <v>20.8</v>
      </c>
    </row>
    <row r="10468" ht="15.75" customHeight="1">
      <c r="A10468" s="4">
        <v>537262.0</v>
      </c>
      <c r="B10468" s="4" t="s">
        <v>77</v>
      </c>
      <c r="C10468" s="5" t="s">
        <v>1051</v>
      </c>
      <c r="D10468" s="5">
        <v>2.0</v>
      </c>
      <c r="E10468" s="5">
        <v>3.75</v>
      </c>
      <c r="F10468" s="4">
        <v>15039.0</v>
      </c>
      <c r="G10468" s="6">
        <v>44353.47638888889</v>
      </c>
      <c r="H10468" s="6" t="str">
        <f>VLOOKUP(F10468,'Customer Details'!$A$1:$B$3264,2,0)</f>
        <v>United Kingdom</v>
      </c>
      <c r="I10468" s="7">
        <f t="shared" si="1"/>
        <v>7.5</v>
      </c>
      <c r="J10468" s="7">
        <f t="shared" si="2"/>
        <v>7.5</v>
      </c>
    </row>
    <row r="10469" ht="15.75" customHeight="1">
      <c r="A10469" s="4" t="s">
        <v>3663</v>
      </c>
      <c r="B10469" s="4" t="s">
        <v>65</v>
      </c>
      <c r="C10469" s="5" t="s">
        <v>66</v>
      </c>
      <c r="D10469" s="5">
        <v>-3.0</v>
      </c>
      <c r="E10469" s="5">
        <v>1.25</v>
      </c>
      <c r="F10469" s="4">
        <v>13988.0</v>
      </c>
      <c r="G10469" s="6">
        <v>44691.60277777778</v>
      </c>
      <c r="H10469" s="6" t="str">
        <f>VLOOKUP(F10469,'Customer Details'!$A$1:$B$3264,2,0)</f>
        <v>USA</v>
      </c>
      <c r="I10469" s="7">
        <f t="shared" si="1"/>
        <v>-3.75</v>
      </c>
      <c r="J10469" s="7">
        <f t="shared" si="2"/>
        <v>3.75</v>
      </c>
    </row>
    <row r="10470" ht="15.75" customHeight="1">
      <c r="A10470" s="4">
        <v>551987.0</v>
      </c>
      <c r="B10470" s="4" t="s">
        <v>786</v>
      </c>
      <c r="C10470" s="5" t="s">
        <v>787</v>
      </c>
      <c r="D10470" s="5">
        <v>2.0</v>
      </c>
      <c r="E10470" s="5">
        <v>1.95</v>
      </c>
      <c r="F10470" s="4">
        <v>15005.0</v>
      </c>
      <c r="G10470" s="6">
        <v>44505.62152777778</v>
      </c>
      <c r="H10470" s="6" t="str">
        <f>VLOOKUP(F10470,'Customer Details'!$A$1:$B$3264,2,0)</f>
        <v>USA</v>
      </c>
      <c r="I10470" s="7">
        <f t="shared" si="1"/>
        <v>3.9</v>
      </c>
      <c r="J10470" s="7">
        <f t="shared" si="2"/>
        <v>3.9</v>
      </c>
    </row>
    <row r="10471" ht="15.75" customHeight="1">
      <c r="A10471" s="4">
        <v>559165.0</v>
      </c>
      <c r="B10471" s="4" t="s">
        <v>2791</v>
      </c>
      <c r="C10471" s="5" t="s">
        <v>2792</v>
      </c>
      <c r="D10471" s="5">
        <v>2.0</v>
      </c>
      <c r="E10471" s="5">
        <v>0.39</v>
      </c>
      <c r="F10471" s="4">
        <v>12977.0</v>
      </c>
      <c r="G10471" s="6">
        <v>44567.69444444445</v>
      </c>
      <c r="H10471" s="6" t="str">
        <f>VLOOKUP(F10471,'Customer Details'!$A$1:$B$3264,2,0)</f>
        <v>India</v>
      </c>
      <c r="I10471" s="7">
        <f t="shared" si="1"/>
        <v>0.78</v>
      </c>
      <c r="J10471" s="7">
        <f t="shared" si="2"/>
        <v>0.78</v>
      </c>
    </row>
    <row r="10472" ht="15.75" customHeight="1">
      <c r="A10472" s="4">
        <v>537793.0</v>
      </c>
      <c r="B10472" s="4" t="s">
        <v>22</v>
      </c>
      <c r="C10472" s="5" t="s">
        <v>23</v>
      </c>
      <c r="D10472" s="5">
        <v>200.0</v>
      </c>
      <c r="E10472" s="5">
        <v>1.65</v>
      </c>
      <c r="F10472" s="4">
        <v>15032.0</v>
      </c>
      <c r="G10472" s="6">
        <v>44355.53958333333</v>
      </c>
      <c r="H10472" s="6" t="str">
        <f>VLOOKUP(F10472,'Customer Details'!$A$1:$B$3264,2,0)</f>
        <v>China</v>
      </c>
      <c r="I10472" s="7">
        <f t="shared" si="1"/>
        <v>330</v>
      </c>
      <c r="J10472" s="7">
        <f t="shared" si="2"/>
        <v>330</v>
      </c>
    </row>
    <row r="10473" ht="15.75" customHeight="1">
      <c r="A10473" s="4">
        <v>536874.0</v>
      </c>
      <c r="B10473" s="4" t="s">
        <v>638</v>
      </c>
      <c r="C10473" s="5" t="s">
        <v>639</v>
      </c>
      <c r="D10473" s="5">
        <v>1.0</v>
      </c>
      <c r="E10473" s="5">
        <v>0.42</v>
      </c>
      <c r="F10473" s="4">
        <v>16891.0</v>
      </c>
      <c r="G10473" s="6">
        <v>44350.48263888889</v>
      </c>
      <c r="H10473" s="6" t="str">
        <f>VLOOKUP(F10473,'Customer Details'!$A$1:$B$3264,2,0)</f>
        <v>India</v>
      </c>
      <c r="I10473" s="7">
        <f t="shared" si="1"/>
        <v>0.42</v>
      </c>
      <c r="J10473" s="7">
        <f t="shared" si="2"/>
        <v>0.42</v>
      </c>
    </row>
    <row r="10474" ht="15.75" customHeight="1">
      <c r="A10474" s="4" t="s">
        <v>3452</v>
      </c>
      <c r="B10474" s="4">
        <v>22727.0</v>
      </c>
      <c r="C10474" s="5" t="s">
        <v>902</v>
      </c>
      <c r="D10474" s="5">
        <v>-1.0</v>
      </c>
      <c r="E10474" s="5">
        <v>3.75</v>
      </c>
      <c r="F10474" s="4">
        <v>13209.0</v>
      </c>
      <c r="G10474" s="6">
        <v>44616.38402777778</v>
      </c>
      <c r="H10474" s="6" t="str">
        <f>VLOOKUP(F10474,'Customer Details'!$A$1:$B$3264,2,0)</f>
        <v>China</v>
      </c>
      <c r="I10474" s="7">
        <f t="shared" si="1"/>
        <v>-3.75</v>
      </c>
      <c r="J10474" s="7">
        <f t="shared" si="2"/>
        <v>3.75</v>
      </c>
    </row>
    <row r="10475" ht="15.75" customHeight="1">
      <c r="A10475" s="4">
        <v>565450.0</v>
      </c>
      <c r="B10475" s="4" t="s">
        <v>1509</v>
      </c>
      <c r="C10475" s="5" t="s">
        <v>1510</v>
      </c>
      <c r="D10475" s="5">
        <v>1.0</v>
      </c>
      <c r="E10475" s="5">
        <v>12.75</v>
      </c>
      <c r="F10475" s="4">
        <v>17722.0</v>
      </c>
      <c r="G10475" s="6">
        <v>44624.64027777778</v>
      </c>
      <c r="H10475" s="6" t="str">
        <f>VLOOKUP(F10475,'Customer Details'!$A$1:$B$3264,2,0)</f>
        <v>Australia</v>
      </c>
      <c r="I10475" s="7">
        <f t="shared" si="1"/>
        <v>12.75</v>
      </c>
      <c r="J10475" s="7">
        <f t="shared" si="2"/>
        <v>12.75</v>
      </c>
    </row>
    <row r="10476" ht="15.75" customHeight="1">
      <c r="A10476" s="4">
        <v>576696.0</v>
      </c>
      <c r="B10476" s="4" t="s">
        <v>1072</v>
      </c>
      <c r="C10476" s="5" t="s">
        <v>1073</v>
      </c>
      <c r="D10476" s="5">
        <v>11.0</v>
      </c>
      <c r="E10476" s="5">
        <v>0.39</v>
      </c>
      <c r="F10476" s="4">
        <v>16669.0</v>
      </c>
      <c r="G10476" s="6">
        <v>44697.51805555556</v>
      </c>
      <c r="H10476" s="6" t="str">
        <f>VLOOKUP(F10476,'Customer Details'!$A$1:$B$3264,2,0)</f>
        <v>India</v>
      </c>
      <c r="I10476" s="7">
        <f t="shared" si="1"/>
        <v>4.29</v>
      </c>
      <c r="J10476" s="7">
        <f t="shared" si="2"/>
        <v>4.29</v>
      </c>
    </row>
    <row r="10477" ht="15.75" customHeight="1">
      <c r="A10477" s="4">
        <v>565152.0</v>
      </c>
      <c r="B10477" s="4" t="s">
        <v>464</v>
      </c>
      <c r="C10477" s="5" t="s">
        <v>465</v>
      </c>
      <c r="D10477" s="5">
        <v>12.0</v>
      </c>
      <c r="E10477" s="5">
        <v>0.39</v>
      </c>
      <c r="F10477" s="4">
        <v>17799.0</v>
      </c>
      <c r="G10477" s="6">
        <v>44621.6125</v>
      </c>
      <c r="H10477" s="6" t="str">
        <f>VLOOKUP(F10477,'Customer Details'!$A$1:$B$3264,2,0)</f>
        <v>India</v>
      </c>
      <c r="I10477" s="7">
        <f t="shared" si="1"/>
        <v>4.68</v>
      </c>
      <c r="J10477" s="7">
        <f t="shared" si="2"/>
        <v>4.68</v>
      </c>
    </row>
    <row r="10478" ht="15.75" customHeight="1">
      <c r="A10478" s="4">
        <v>546426.0</v>
      </c>
      <c r="B10478" s="4" t="s">
        <v>1555</v>
      </c>
      <c r="C10478" s="5" t="s">
        <v>1556</v>
      </c>
      <c r="D10478" s="5">
        <v>6.0</v>
      </c>
      <c r="E10478" s="5">
        <v>0.42</v>
      </c>
      <c r="F10478" s="4">
        <v>13708.0</v>
      </c>
      <c r="G10478" s="6">
        <v>44452.57361111111</v>
      </c>
      <c r="H10478" s="6" t="str">
        <f>VLOOKUP(F10478,'Customer Details'!$A$1:$B$3264,2,0)</f>
        <v>India</v>
      </c>
      <c r="I10478" s="7">
        <f t="shared" si="1"/>
        <v>2.52</v>
      </c>
      <c r="J10478" s="7">
        <f t="shared" si="2"/>
        <v>2.52</v>
      </c>
    </row>
    <row r="10479" ht="15.75" customHeight="1">
      <c r="A10479" s="4" t="s">
        <v>2715</v>
      </c>
      <c r="B10479" s="4">
        <v>23181.0</v>
      </c>
      <c r="C10479" s="5" t="s">
        <v>2890</v>
      </c>
      <c r="D10479" s="5">
        <v>-1.0</v>
      </c>
      <c r="E10479" s="5">
        <v>8.25</v>
      </c>
      <c r="F10479" s="4">
        <v>13097.0</v>
      </c>
      <c r="G10479" s="6">
        <v>44643.47986111111</v>
      </c>
      <c r="H10479" s="6" t="str">
        <f>VLOOKUP(F10479,'Customer Details'!$A$1:$B$3264,2,0)</f>
        <v>India</v>
      </c>
      <c r="I10479" s="7">
        <f t="shared" si="1"/>
        <v>-8.25</v>
      </c>
      <c r="J10479" s="7">
        <f t="shared" si="2"/>
        <v>8.25</v>
      </c>
    </row>
    <row r="10480" ht="15.75" customHeight="1">
      <c r="A10480" s="4">
        <v>542407.0</v>
      </c>
      <c r="B10480" s="4" t="s">
        <v>40</v>
      </c>
      <c r="C10480" s="5" t="s">
        <v>41</v>
      </c>
      <c r="D10480" s="5">
        <v>6.0</v>
      </c>
      <c r="E10480" s="5">
        <v>2.95</v>
      </c>
      <c r="F10480" s="4">
        <v>15601.0</v>
      </c>
      <c r="G10480" s="6">
        <v>44404.67847222222</v>
      </c>
      <c r="H10480" s="6" t="str">
        <f>VLOOKUP(F10480,'Customer Details'!$A$1:$B$3264,2,0)</f>
        <v>United Kingdom</v>
      </c>
      <c r="I10480" s="7">
        <f t="shared" si="1"/>
        <v>17.7</v>
      </c>
      <c r="J10480" s="7">
        <f t="shared" si="2"/>
        <v>17.7</v>
      </c>
    </row>
    <row r="10481" ht="15.75" customHeight="1">
      <c r="A10481" s="4">
        <v>556254.0</v>
      </c>
      <c r="B10481" s="4" t="s">
        <v>210</v>
      </c>
      <c r="C10481" s="5" t="s">
        <v>211</v>
      </c>
      <c r="D10481" s="5">
        <v>12.0</v>
      </c>
      <c r="E10481" s="5">
        <v>0.85</v>
      </c>
      <c r="F10481" s="4">
        <v>13213.0</v>
      </c>
      <c r="G10481" s="6">
        <v>44539.70625</v>
      </c>
      <c r="H10481" s="6" t="str">
        <f>VLOOKUP(F10481,'Customer Details'!$A$1:$B$3264,2,0)</f>
        <v>United Kingdom</v>
      </c>
      <c r="I10481" s="7">
        <f t="shared" si="1"/>
        <v>10.2</v>
      </c>
      <c r="J10481" s="7">
        <f t="shared" si="2"/>
        <v>10.2</v>
      </c>
    </row>
    <row r="10482" ht="15.75" customHeight="1">
      <c r="A10482" s="4">
        <v>575607.0</v>
      </c>
      <c r="B10482" s="4" t="s">
        <v>443</v>
      </c>
      <c r="C10482" s="5" t="s">
        <v>444</v>
      </c>
      <c r="D10482" s="5">
        <v>2.0</v>
      </c>
      <c r="E10482" s="5">
        <v>3.29</v>
      </c>
      <c r="F10482" s="4">
        <v>14096.0</v>
      </c>
      <c r="G10482" s="6">
        <v>44691.52569444444</v>
      </c>
      <c r="H10482" s="6" t="str">
        <f>VLOOKUP(F10482,'Customer Details'!$A$1:$B$3264,2,0)</f>
        <v>USA</v>
      </c>
      <c r="I10482" s="7">
        <f t="shared" si="1"/>
        <v>6.58</v>
      </c>
      <c r="J10482" s="7">
        <f t="shared" si="2"/>
        <v>6.58</v>
      </c>
    </row>
    <row r="10483" ht="15.75" customHeight="1">
      <c r="A10483" s="4">
        <v>578993.0</v>
      </c>
      <c r="B10483" s="4" t="s">
        <v>1012</v>
      </c>
      <c r="C10483" s="5" t="s">
        <v>1013</v>
      </c>
      <c r="D10483" s="5">
        <v>1.0</v>
      </c>
      <c r="E10483" s="5">
        <v>0.42</v>
      </c>
      <c r="F10483" s="4">
        <v>15987.0</v>
      </c>
      <c r="G10483" s="6">
        <v>44708.65138888889</v>
      </c>
      <c r="H10483" s="6" t="str">
        <f>VLOOKUP(F10483,'Customer Details'!$A$1:$B$3264,2,0)</f>
        <v>China</v>
      </c>
      <c r="I10483" s="7">
        <f t="shared" si="1"/>
        <v>0.42</v>
      </c>
      <c r="J10483" s="7">
        <f t="shared" si="2"/>
        <v>0.42</v>
      </c>
    </row>
    <row r="10484" ht="15.75" customHeight="1">
      <c r="A10484" s="4">
        <v>558761.0</v>
      </c>
      <c r="B10484" s="4" t="s">
        <v>394</v>
      </c>
      <c r="C10484" s="5" t="s">
        <v>395</v>
      </c>
      <c r="D10484" s="5">
        <v>1.0</v>
      </c>
      <c r="E10484" s="5">
        <v>0.85</v>
      </c>
      <c r="F10484" s="4">
        <v>15033.0</v>
      </c>
      <c r="G10484" s="6">
        <v>44564.53611111111</v>
      </c>
      <c r="H10484" s="6" t="str">
        <f>VLOOKUP(F10484,'Customer Details'!$A$1:$B$3264,2,0)</f>
        <v>United Kingdom</v>
      </c>
      <c r="I10484" s="7">
        <f t="shared" si="1"/>
        <v>0.85</v>
      </c>
      <c r="J10484" s="7">
        <f t="shared" si="2"/>
        <v>0.85</v>
      </c>
    </row>
    <row r="10485" ht="15.75" customHeight="1">
      <c r="A10485" s="4">
        <v>553057.0</v>
      </c>
      <c r="B10485" s="4" t="s">
        <v>48</v>
      </c>
      <c r="C10485" s="5" t="s">
        <v>49</v>
      </c>
      <c r="D10485" s="5">
        <v>10.0</v>
      </c>
      <c r="E10485" s="5">
        <v>2.08</v>
      </c>
      <c r="F10485" s="4">
        <v>16161.0</v>
      </c>
      <c r="G10485" s="6">
        <v>44513.44513888889</v>
      </c>
      <c r="H10485" s="6" t="str">
        <f>VLOOKUP(F10485,'Customer Details'!$A$1:$B$3264,2,0)</f>
        <v>Australia</v>
      </c>
      <c r="I10485" s="7">
        <f t="shared" si="1"/>
        <v>20.8</v>
      </c>
      <c r="J10485" s="7">
        <f t="shared" si="2"/>
        <v>20.8</v>
      </c>
    </row>
    <row r="10486" ht="15.75" customHeight="1">
      <c r="A10486" s="4">
        <v>572520.0</v>
      </c>
      <c r="B10486" s="4" t="s">
        <v>592</v>
      </c>
      <c r="C10486" s="5" t="s">
        <v>593</v>
      </c>
      <c r="D10486" s="5">
        <v>24.0</v>
      </c>
      <c r="E10486" s="5">
        <v>1.25</v>
      </c>
      <c r="F10486" s="4">
        <v>13165.0</v>
      </c>
      <c r="G10486" s="6">
        <v>44675.62847222222</v>
      </c>
      <c r="H10486" s="6" t="str">
        <f>VLOOKUP(F10486,'Customer Details'!$A$1:$B$3264,2,0)</f>
        <v>India</v>
      </c>
      <c r="I10486" s="7">
        <f t="shared" si="1"/>
        <v>30</v>
      </c>
      <c r="J10486" s="7">
        <f t="shared" si="2"/>
        <v>30</v>
      </c>
    </row>
    <row r="10487" ht="15.75" customHeight="1">
      <c r="A10487" s="4">
        <v>574297.0</v>
      </c>
      <c r="B10487" s="4" t="s">
        <v>38</v>
      </c>
      <c r="C10487" s="5" t="s">
        <v>39</v>
      </c>
      <c r="D10487" s="5">
        <v>6.0</v>
      </c>
      <c r="E10487" s="5">
        <v>2.95</v>
      </c>
      <c r="F10487" s="4">
        <v>16602.0</v>
      </c>
      <c r="G10487" s="6">
        <v>44684.6625</v>
      </c>
      <c r="H10487" s="6" t="str">
        <f>VLOOKUP(F10487,'Customer Details'!$A$1:$B$3264,2,0)</f>
        <v>USA</v>
      </c>
      <c r="I10487" s="7">
        <f t="shared" si="1"/>
        <v>17.7</v>
      </c>
      <c r="J10487" s="7">
        <f t="shared" si="2"/>
        <v>17.7</v>
      </c>
    </row>
    <row r="10488" ht="15.75" customHeight="1">
      <c r="A10488" s="4">
        <v>550457.0</v>
      </c>
      <c r="B10488" s="4" t="s">
        <v>268</v>
      </c>
      <c r="C10488" s="5" t="s">
        <v>269</v>
      </c>
      <c r="D10488" s="5">
        <v>50.0</v>
      </c>
      <c r="E10488" s="5">
        <v>1.65</v>
      </c>
      <c r="F10488" s="4">
        <v>13798.0</v>
      </c>
      <c r="G10488" s="6">
        <v>44487.55</v>
      </c>
      <c r="H10488" s="6" t="str">
        <f>VLOOKUP(F10488,'Customer Details'!$A$1:$B$3264,2,0)</f>
        <v>India</v>
      </c>
      <c r="I10488" s="7">
        <f t="shared" si="1"/>
        <v>82.5</v>
      </c>
      <c r="J10488" s="7">
        <f t="shared" si="2"/>
        <v>82.5</v>
      </c>
    </row>
    <row r="10489" ht="15.75" customHeight="1">
      <c r="A10489" s="4">
        <v>543631.0</v>
      </c>
      <c r="B10489" s="4" t="s">
        <v>651</v>
      </c>
      <c r="C10489" s="5" t="s">
        <v>652</v>
      </c>
      <c r="D10489" s="5">
        <v>1.0</v>
      </c>
      <c r="E10489" s="5">
        <v>4.25</v>
      </c>
      <c r="F10489" s="4">
        <v>14081.0</v>
      </c>
      <c r="G10489" s="6">
        <v>44418.67847222222</v>
      </c>
      <c r="H10489" s="6" t="str">
        <f>VLOOKUP(F10489,'Customer Details'!$A$1:$B$3264,2,0)</f>
        <v>India</v>
      </c>
      <c r="I10489" s="7">
        <f t="shared" si="1"/>
        <v>4.25</v>
      </c>
      <c r="J10489" s="7">
        <f t="shared" si="2"/>
        <v>4.25</v>
      </c>
    </row>
    <row r="10490" ht="15.75" customHeight="1">
      <c r="A10490" s="4">
        <v>555264.0</v>
      </c>
      <c r="B10490" s="4" t="s">
        <v>46</v>
      </c>
      <c r="C10490" s="5" t="s">
        <v>47</v>
      </c>
      <c r="D10490" s="5">
        <v>1.0</v>
      </c>
      <c r="E10490" s="5">
        <v>3.95</v>
      </c>
      <c r="F10490" s="4">
        <v>17757.0</v>
      </c>
      <c r="G10490" s="6">
        <v>44531.66875</v>
      </c>
      <c r="H10490" s="6" t="str">
        <f>VLOOKUP(F10490,'Customer Details'!$A$1:$B$3264,2,0)</f>
        <v>Australia</v>
      </c>
      <c r="I10490" s="7">
        <f t="shared" si="1"/>
        <v>3.95</v>
      </c>
      <c r="J10490" s="7">
        <f t="shared" si="2"/>
        <v>3.95</v>
      </c>
    </row>
    <row r="10491" ht="15.75" customHeight="1">
      <c r="A10491" s="4">
        <v>572037.0</v>
      </c>
      <c r="B10491" s="4" t="s">
        <v>475</v>
      </c>
      <c r="C10491" s="5" t="s">
        <v>476</v>
      </c>
      <c r="D10491" s="5">
        <v>25.0</v>
      </c>
      <c r="E10491" s="5">
        <v>0.42</v>
      </c>
      <c r="F10491" s="4">
        <v>17365.0</v>
      </c>
      <c r="G10491" s="6">
        <v>44671.50486111111</v>
      </c>
      <c r="H10491" s="6" t="str">
        <f>VLOOKUP(F10491,'Customer Details'!$A$1:$B$3264,2,0)</f>
        <v>Australia</v>
      </c>
      <c r="I10491" s="7">
        <f t="shared" si="1"/>
        <v>10.5</v>
      </c>
      <c r="J10491" s="7">
        <f t="shared" si="2"/>
        <v>10.5</v>
      </c>
    </row>
    <row r="10492" ht="15.75" customHeight="1">
      <c r="A10492" s="4" t="s">
        <v>3869</v>
      </c>
      <c r="B10492" s="4">
        <v>22471.0</v>
      </c>
      <c r="C10492" s="5" t="s">
        <v>3870</v>
      </c>
      <c r="D10492" s="5">
        <v>-1.0</v>
      </c>
      <c r="E10492" s="5">
        <v>1.95</v>
      </c>
      <c r="F10492" s="4">
        <v>17722.0</v>
      </c>
      <c r="G10492" s="6">
        <v>44403.71111111111</v>
      </c>
      <c r="H10492" s="6" t="str">
        <f>VLOOKUP(F10492,'Customer Details'!$A$1:$B$3264,2,0)</f>
        <v>Australia</v>
      </c>
      <c r="I10492" s="7">
        <f t="shared" si="1"/>
        <v>-1.95</v>
      </c>
      <c r="J10492" s="7">
        <f t="shared" si="2"/>
        <v>1.95</v>
      </c>
    </row>
    <row r="10493" ht="15.75" customHeight="1">
      <c r="A10493" s="4" t="s">
        <v>1531</v>
      </c>
      <c r="B10493" s="4">
        <v>23154.0</v>
      </c>
      <c r="C10493" s="5" t="s">
        <v>162</v>
      </c>
      <c r="D10493" s="5">
        <v>-12.0</v>
      </c>
      <c r="E10493" s="5">
        <v>2.08</v>
      </c>
      <c r="F10493" s="4">
        <v>15502.0</v>
      </c>
      <c r="G10493" s="6">
        <v>44688.69375</v>
      </c>
      <c r="H10493" s="6" t="str">
        <f>VLOOKUP(F10493,'Customer Details'!$A$1:$B$3264,2,0)</f>
        <v>India</v>
      </c>
      <c r="I10493" s="7">
        <f t="shared" si="1"/>
        <v>-24.96</v>
      </c>
      <c r="J10493" s="7">
        <f t="shared" si="2"/>
        <v>24.96</v>
      </c>
    </row>
    <row r="10494" ht="15.75" customHeight="1">
      <c r="A10494" s="4">
        <v>568947.0</v>
      </c>
      <c r="B10494" s="4" t="s">
        <v>396</v>
      </c>
      <c r="C10494" s="5" t="s">
        <v>397</v>
      </c>
      <c r="D10494" s="5">
        <v>36.0</v>
      </c>
      <c r="E10494" s="5">
        <v>0.38</v>
      </c>
      <c r="F10494" s="4">
        <v>14696.0</v>
      </c>
      <c r="G10494" s="6">
        <v>44649.62777777778</v>
      </c>
      <c r="H10494" s="6" t="str">
        <f>VLOOKUP(F10494,'Customer Details'!$A$1:$B$3264,2,0)</f>
        <v>USA</v>
      </c>
      <c r="I10494" s="7">
        <f t="shared" si="1"/>
        <v>13.68</v>
      </c>
      <c r="J10494" s="7">
        <f t="shared" si="2"/>
        <v>13.68</v>
      </c>
    </row>
    <row r="10495" ht="15.75" customHeight="1">
      <c r="A10495" s="4">
        <v>550459.0</v>
      </c>
      <c r="B10495" s="4" t="s">
        <v>54</v>
      </c>
      <c r="C10495" s="5" t="s">
        <v>55</v>
      </c>
      <c r="D10495" s="5">
        <v>1.0</v>
      </c>
      <c r="E10495" s="5">
        <v>5.95</v>
      </c>
      <c r="F10495" s="4">
        <v>18116.0</v>
      </c>
      <c r="G10495" s="6">
        <v>44487.55347222222</v>
      </c>
      <c r="H10495" s="6" t="str">
        <f>VLOOKUP(F10495,'Customer Details'!$A$1:$B$3264,2,0)</f>
        <v>USA</v>
      </c>
      <c r="I10495" s="7">
        <f t="shared" si="1"/>
        <v>5.95</v>
      </c>
      <c r="J10495" s="7">
        <f t="shared" si="2"/>
        <v>5.95</v>
      </c>
    </row>
    <row r="10496" ht="15.75" customHeight="1">
      <c r="A10496" s="4">
        <v>537422.0</v>
      </c>
      <c r="B10496" s="4">
        <v>22585.0</v>
      </c>
      <c r="C10496" s="5" t="s">
        <v>275</v>
      </c>
      <c r="D10496" s="5">
        <v>2.0</v>
      </c>
      <c r="E10496" s="5">
        <v>1.25</v>
      </c>
      <c r="F10496" s="4">
        <v>17812.0</v>
      </c>
      <c r="G10496" s="6">
        <v>44353.64375</v>
      </c>
      <c r="H10496" s="6" t="str">
        <f>VLOOKUP(F10496,'Customer Details'!$A$1:$B$3264,2,0)</f>
        <v>Australia</v>
      </c>
      <c r="I10496" s="7">
        <f t="shared" si="1"/>
        <v>2.5</v>
      </c>
      <c r="J10496" s="7">
        <f t="shared" si="2"/>
        <v>2.5</v>
      </c>
    </row>
    <row r="10497" ht="15.75" customHeight="1">
      <c r="A10497" s="4">
        <v>562129.0</v>
      </c>
      <c r="B10497" s="4" t="s">
        <v>38</v>
      </c>
      <c r="C10497" s="5" t="s">
        <v>39</v>
      </c>
      <c r="D10497" s="5">
        <v>6.0</v>
      </c>
      <c r="E10497" s="5">
        <v>2.95</v>
      </c>
      <c r="F10497" s="4">
        <v>13186.0</v>
      </c>
      <c r="G10497" s="6">
        <v>44595.38125</v>
      </c>
      <c r="H10497" s="6" t="str">
        <f>VLOOKUP(F10497,'Customer Details'!$A$1:$B$3264,2,0)</f>
        <v>India</v>
      </c>
      <c r="I10497" s="7">
        <f t="shared" si="1"/>
        <v>17.7</v>
      </c>
      <c r="J10497" s="7">
        <f t="shared" si="2"/>
        <v>17.7</v>
      </c>
    </row>
    <row r="10498" ht="15.75" customHeight="1">
      <c r="A10498" s="4" t="s">
        <v>3871</v>
      </c>
      <c r="B10498" s="4">
        <v>23487.0</v>
      </c>
      <c r="C10498" s="5" t="s">
        <v>3872</v>
      </c>
      <c r="D10498" s="5">
        <v>-1.0</v>
      </c>
      <c r="E10498" s="5">
        <v>9.95</v>
      </c>
      <c r="F10498" s="4">
        <v>13599.0</v>
      </c>
      <c r="G10498" s="6">
        <v>44691.49375</v>
      </c>
      <c r="H10498" s="6" t="str">
        <f>VLOOKUP(F10498,'Customer Details'!$A$1:$B$3264,2,0)</f>
        <v>Australia</v>
      </c>
      <c r="I10498" s="7">
        <f t="shared" si="1"/>
        <v>-9.95</v>
      </c>
      <c r="J10498" s="7">
        <f t="shared" si="2"/>
        <v>9.95</v>
      </c>
    </row>
    <row r="10499" ht="15.75" customHeight="1">
      <c r="A10499" s="4">
        <v>551270.0</v>
      </c>
      <c r="B10499" s="4" t="s">
        <v>133</v>
      </c>
      <c r="C10499" s="5" t="s">
        <v>134</v>
      </c>
      <c r="D10499" s="5">
        <v>2.0</v>
      </c>
      <c r="E10499" s="5">
        <v>0.85</v>
      </c>
      <c r="F10499" s="4">
        <v>15891.0</v>
      </c>
      <c r="G10499" s="6">
        <v>44496.52430555555</v>
      </c>
      <c r="H10499" s="6" t="str">
        <f>VLOOKUP(F10499,'Customer Details'!$A$1:$B$3264,2,0)</f>
        <v>China</v>
      </c>
      <c r="I10499" s="7">
        <f t="shared" si="1"/>
        <v>1.7</v>
      </c>
      <c r="J10499" s="7">
        <f t="shared" si="2"/>
        <v>1.7</v>
      </c>
    </row>
    <row r="10500" ht="15.75" customHeight="1">
      <c r="A10500" s="4">
        <v>569136.0</v>
      </c>
      <c r="B10500" s="4" t="s">
        <v>413</v>
      </c>
      <c r="C10500" s="5" t="s">
        <v>414</v>
      </c>
      <c r="D10500" s="5">
        <v>2.0</v>
      </c>
      <c r="E10500" s="5">
        <v>0.85</v>
      </c>
      <c r="F10500" s="4">
        <v>15834.0</v>
      </c>
      <c r="G10500" s="6">
        <v>44650.61180555556</v>
      </c>
      <c r="H10500" s="6" t="str">
        <f>VLOOKUP(F10500,'Customer Details'!$A$1:$B$3264,2,0)</f>
        <v>USA</v>
      </c>
      <c r="I10500" s="7">
        <f t="shared" si="1"/>
        <v>1.7</v>
      </c>
      <c r="J10500" s="7">
        <f t="shared" si="2"/>
        <v>1.7</v>
      </c>
    </row>
    <row r="10501" ht="15.75" customHeight="1">
      <c r="A10501" s="4">
        <v>566591.0</v>
      </c>
      <c r="B10501" s="4" t="s">
        <v>3827</v>
      </c>
      <c r="C10501" s="5" t="s">
        <v>3828</v>
      </c>
      <c r="D10501" s="5">
        <v>25.0</v>
      </c>
      <c r="E10501" s="5">
        <v>0.21</v>
      </c>
      <c r="F10501" s="4">
        <v>16036.0</v>
      </c>
      <c r="G10501" s="6">
        <v>44633.62013888889</v>
      </c>
      <c r="H10501" s="6" t="str">
        <f>VLOOKUP(F10501,'Customer Details'!$A$1:$B$3264,2,0)</f>
        <v>China</v>
      </c>
      <c r="I10501" s="7">
        <f t="shared" si="1"/>
        <v>5.25</v>
      </c>
      <c r="J10501" s="7">
        <f t="shared" si="2"/>
        <v>5.25</v>
      </c>
    </row>
    <row r="10502" ht="15.75" customHeight="1">
      <c r="A10502" s="4">
        <v>536749.0</v>
      </c>
      <c r="B10502" s="4" t="s">
        <v>3873</v>
      </c>
      <c r="C10502" s="5" t="s">
        <v>3874</v>
      </c>
      <c r="D10502" s="5">
        <v>1.0</v>
      </c>
      <c r="E10502" s="5">
        <v>2.95</v>
      </c>
      <c r="F10502" s="4">
        <v>17976.0</v>
      </c>
      <c r="G10502" s="6">
        <v>44349.57569444444</v>
      </c>
      <c r="H10502" s="6" t="str">
        <f>VLOOKUP(F10502,'Customer Details'!$A$1:$B$3264,2,0)</f>
        <v>United Kingdom</v>
      </c>
      <c r="I10502" s="7">
        <f t="shared" si="1"/>
        <v>2.95</v>
      </c>
      <c r="J10502" s="7">
        <f t="shared" si="2"/>
        <v>2.95</v>
      </c>
    </row>
    <row r="10503" ht="15.75" customHeight="1">
      <c r="A10503" s="4">
        <v>537395.0</v>
      </c>
      <c r="B10503" s="4" t="s">
        <v>530</v>
      </c>
      <c r="C10503" s="5" t="s">
        <v>531</v>
      </c>
      <c r="D10503" s="5">
        <v>1.0</v>
      </c>
      <c r="E10503" s="5">
        <v>3.75</v>
      </c>
      <c r="F10503" s="4">
        <v>15356.0</v>
      </c>
      <c r="G10503" s="6">
        <v>44353.58680555555</v>
      </c>
      <c r="H10503" s="6" t="str">
        <f>VLOOKUP(F10503,'Customer Details'!$A$1:$B$3264,2,0)</f>
        <v>China</v>
      </c>
      <c r="I10503" s="7">
        <f t="shared" si="1"/>
        <v>3.75</v>
      </c>
      <c r="J10503" s="7">
        <f t="shared" si="2"/>
        <v>3.75</v>
      </c>
    </row>
    <row r="10504" ht="15.75" customHeight="1">
      <c r="A10504" s="4">
        <v>536464.0</v>
      </c>
      <c r="B10504" s="4" t="s">
        <v>3849</v>
      </c>
      <c r="C10504" s="5" t="s">
        <v>3850</v>
      </c>
      <c r="D10504" s="5">
        <v>1.0</v>
      </c>
      <c r="E10504" s="5">
        <v>4.25</v>
      </c>
      <c r="F10504" s="4">
        <v>17968.0</v>
      </c>
      <c r="G10504" s="6">
        <v>44348.51597222222</v>
      </c>
      <c r="H10504" s="6" t="str">
        <f>VLOOKUP(F10504,'Customer Details'!$A$1:$B$3264,2,0)</f>
        <v>India</v>
      </c>
      <c r="I10504" s="7">
        <f t="shared" si="1"/>
        <v>4.25</v>
      </c>
      <c r="J10504" s="7">
        <f t="shared" si="2"/>
        <v>4.25</v>
      </c>
    </row>
    <row r="10505" ht="15.75" customHeight="1">
      <c r="A10505" s="4">
        <v>541134.0</v>
      </c>
      <c r="B10505" s="4" t="s">
        <v>235</v>
      </c>
      <c r="C10505" s="5" t="s">
        <v>690</v>
      </c>
      <c r="D10505" s="5">
        <v>6.0</v>
      </c>
      <c r="E10505" s="5">
        <v>3.75</v>
      </c>
      <c r="F10505" s="4">
        <v>15615.0</v>
      </c>
      <c r="G10505" s="6">
        <v>44391.43055555555</v>
      </c>
      <c r="H10505" s="6" t="str">
        <f>VLOOKUP(F10505,'Customer Details'!$A$1:$B$3264,2,0)</f>
        <v>China</v>
      </c>
      <c r="I10505" s="7">
        <f t="shared" si="1"/>
        <v>22.5</v>
      </c>
      <c r="J10505" s="7">
        <f t="shared" si="2"/>
        <v>22.5</v>
      </c>
    </row>
    <row r="10506" ht="15.75" customHeight="1">
      <c r="A10506" s="4">
        <v>538368.0</v>
      </c>
      <c r="B10506" s="4" t="s">
        <v>73</v>
      </c>
      <c r="C10506" s="5" t="s">
        <v>74</v>
      </c>
      <c r="D10506" s="5">
        <v>1.0</v>
      </c>
      <c r="E10506" s="5">
        <v>0.42</v>
      </c>
      <c r="F10506" s="4">
        <v>15503.0</v>
      </c>
      <c r="G10506" s="6">
        <v>44359.45625</v>
      </c>
      <c r="H10506" s="6" t="str">
        <f>VLOOKUP(F10506,'Customer Details'!$A$1:$B$3264,2,0)</f>
        <v>India</v>
      </c>
      <c r="I10506" s="7">
        <f t="shared" si="1"/>
        <v>0.42</v>
      </c>
      <c r="J10506" s="7">
        <f t="shared" si="2"/>
        <v>0.42</v>
      </c>
    </row>
    <row r="10507" ht="15.75" customHeight="1">
      <c r="A10507" s="4">
        <v>579549.0</v>
      </c>
      <c r="B10507" s="4" t="s">
        <v>1461</v>
      </c>
      <c r="C10507" s="5" t="s">
        <v>1462</v>
      </c>
      <c r="D10507" s="5">
        <v>12.0</v>
      </c>
      <c r="E10507" s="5">
        <v>0.38</v>
      </c>
      <c r="F10507" s="4">
        <v>13203.0</v>
      </c>
      <c r="G10507" s="6">
        <v>44711.44791666666</v>
      </c>
      <c r="H10507" s="6" t="str">
        <f>VLOOKUP(F10507,'Customer Details'!$A$1:$B$3264,2,0)</f>
        <v>India</v>
      </c>
      <c r="I10507" s="7">
        <f t="shared" si="1"/>
        <v>4.56</v>
      </c>
      <c r="J10507" s="7">
        <f t="shared" si="2"/>
        <v>4.56</v>
      </c>
    </row>
    <row r="10508" ht="15.75" customHeight="1">
      <c r="A10508" s="4">
        <v>547497.0</v>
      </c>
      <c r="B10508" s="4" t="s">
        <v>3875</v>
      </c>
      <c r="C10508" s="5" t="s">
        <v>3876</v>
      </c>
      <c r="D10508" s="5">
        <v>1.0</v>
      </c>
      <c r="E10508" s="5">
        <v>0.42</v>
      </c>
      <c r="F10508" s="4">
        <v>14461.0</v>
      </c>
      <c r="G10508" s="6">
        <v>44462.51041666666</v>
      </c>
      <c r="H10508" s="6" t="str">
        <f>VLOOKUP(F10508,'Customer Details'!$A$1:$B$3264,2,0)</f>
        <v>China</v>
      </c>
      <c r="I10508" s="7">
        <f t="shared" si="1"/>
        <v>0.42</v>
      </c>
      <c r="J10508" s="7">
        <f t="shared" si="2"/>
        <v>0.42</v>
      </c>
    </row>
    <row r="10509" ht="15.75" customHeight="1">
      <c r="A10509" s="4">
        <v>538069.0</v>
      </c>
      <c r="B10509" s="4" t="s">
        <v>12</v>
      </c>
      <c r="C10509" s="5" t="s">
        <v>13</v>
      </c>
      <c r="D10509" s="5">
        <v>3.0</v>
      </c>
      <c r="E10509" s="5">
        <v>0.42</v>
      </c>
      <c r="F10509" s="4">
        <v>16795.0</v>
      </c>
      <c r="G10509" s="6">
        <v>44356.58888888889</v>
      </c>
      <c r="H10509" s="6" t="str">
        <f>VLOOKUP(F10509,'Customer Details'!$A$1:$B$3264,2,0)</f>
        <v>Australia</v>
      </c>
      <c r="I10509" s="7">
        <f t="shared" si="1"/>
        <v>1.26</v>
      </c>
      <c r="J10509" s="7">
        <f t="shared" si="2"/>
        <v>1.26</v>
      </c>
    </row>
    <row r="10510" ht="15.75" customHeight="1">
      <c r="A10510" s="4">
        <v>569136.0</v>
      </c>
      <c r="B10510" s="4" t="s">
        <v>338</v>
      </c>
      <c r="C10510" s="5" t="s">
        <v>339</v>
      </c>
      <c r="D10510" s="5">
        <v>3.0</v>
      </c>
      <c r="E10510" s="5">
        <v>1.25</v>
      </c>
      <c r="F10510" s="4">
        <v>15834.0</v>
      </c>
      <c r="G10510" s="6">
        <v>44650.61180555556</v>
      </c>
      <c r="H10510" s="6" t="str">
        <f>VLOOKUP(F10510,'Customer Details'!$A$1:$B$3264,2,0)</f>
        <v>USA</v>
      </c>
      <c r="I10510" s="7">
        <f t="shared" si="1"/>
        <v>3.75</v>
      </c>
      <c r="J10510" s="7">
        <f t="shared" si="2"/>
        <v>3.75</v>
      </c>
    </row>
    <row r="10511" ht="15.75" customHeight="1">
      <c r="A10511" s="4" t="s">
        <v>3877</v>
      </c>
      <c r="B10511" s="4">
        <v>84380.0</v>
      </c>
      <c r="C10511" s="5" t="s">
        <v>767</v>
      </c>
      <c r="D10511" s="5">
        <v>-12.0</v>
      </c>
      <c r="E10511" s="5">
        <v>1.25</v>
      </c>
      <c r="F10511" s="4">
        <v>15290.0</v>
      </c>
      <c r="G10511" s="6">
        <v>44446.54722222222</v>
      </c>
      <c r="H10511" s="6" t="str">
        <f>VLOOKUP(F10511,'Customer Details'!$A$1:$B$3264,2,0)</f>
        <v>United Kingdom</v>
      </c>
      <c r="I10511" s="7">
        <f t="shared" si="1"/>
        <v>-15</v>
      </c>
      <c r="J10511" s="7">
        <f t="shared" si="2"/>
        <v>15</v>
      </c>
    </row>
    <row r="10512" ht="15.75" customHeight="1">
      <c r="A10512" s="4">
        <v>561076.0</v>
      </c>
      <c r="B10512" s="4" t="s">
        <v>138</v>
      </c>
      <c r="C10512" s="5" t="s">
        <v>139</v>
      </c>
      <c r="D10512" s="5">
        <v>12.0</v>
      </c>
      <c r="E10512" s="5">
        <v>4.15</v>
      </c>
      <c r="F10512" s="4">
        <v>17696.0</v>
      </c>
      <c r="G10512" s="6">
        <v>44585.66111111111</v>
      </c>
      <c r="H10512" s="6" t="str">
        <f>VLOOKUP(F10512,'Customer Details'!$A$1:$B$3264,2,0)</f>
        <v>United Kingdom</v>
      </c>
      <c r="I10512" s="7">
        <f t="shared" si="1"/>
        <v>49.8</v>
      </c>
      <c r="J10512" s="7">
        <f t="shared" si="2"/>
        <v>49.8</v>
      </c>
    </row>
    <row r="10513" ht="15.75" customHeight="1">
      <c r="A10513" s="4">
        <v>547920.0</v>
      </c>
      <c r="B10513" s="4" t="s">
        <v>2392</v>
      </c>
      <c r="C10513" s="5" t="s">
        <v>2393</v>
      </c>
      <c r="D10513" s="5">
        <v>2.0</v>
      </c>
      <c r="E10513" s="5">
        <v>1.95</v>
      </c>
      <c r="F10513" s="4">
        <v>14730.0</v>
      </c>
      <c r="G10513" s="6">
        <v>44467.53611111111</v>
      </c>
      <c r="H10513" s="6" t="str">
        <f>VLOOKUP(F10513,'Customer Details'!$A$1:$B$3264,2,0)</f>
        <v>United Kingdom</v>
      </c>
      <c r="I10513" s="7">
        <f t="shared" si="1"/>
        <v>3.9</v>
      </c>
      <c r="J10513" s="7">
        <f t="shared" si="2"/>
        <v>3.9</v>
      </c>
    </row>
    <row r="10514" ht="15.75" customHeight="1">
      <c r="A10514" s="4">
        <v>552446.0</v>
      </c>
      <c r="B10514" s="4" t="s">
        <v>1065</v>
      </c>
      <c r="C10514" s="5" t="s">
        <v>1066</v>
      </c>
      <c r="D10514" s="5">
        <v>2.0</v>
      </c>
      <c r="E10514" s="5">
        <v>1.95</v>
      </c>
      <c r="F10514" s="4">
        <v>16729.0</v>
      </c>
      <c r="G10514" s="6">
        <v>44509.56111111111</v>
      </c>
      <c r="H10514" s="6" t="str">
        <f>VLOOKUP(F10514,'Customer Details'!$A$1:$B$3264,2,0)</f>
        <v>China</v>
      </c>
      <c r="I10514" s="7">
        <f t="shared" si="1"/>
        <v>3.9</v>
      </c>
      <c r="J10514" s="7">
        <f t="shared" si="2"/>
        <v>3.9</v>
      </c>
    </row>
    <row r="10515" ht="15.75" customHeight="1">
      <c r="A10515" s="4">
        <v>542420.0</v>
      </c>
      <c r="B10515" s="4" t="s">
        <v>2203</v>
      </c>
      <c r="C10515" s="5" t="s">
        <v>2204</v>
      </c>
      <c r="D10515" s="5">
        <v>1.0</v>
      </c>
      <c r="E10515" s="5">
        <v>2.55</v>
      </c>
      <c r="F10515" s="4">
        <v>17180.0</v>
      </c>
      <c r="G10515" s="6">
        <v>44404.75347222222</v>
      </c>
      <c r="H10515" s="6" t="str">
        <f>VLOOKUP(F10515,'Customer Details'!$A$1:$B$3264,2,0)</f>
        <v>USA</v>
      </c>
      <c r="I10515" s="7">
        <f t="shared" si="1"/>
        <v>2.55</v>
      </c>
      <c r="J10515" s="7">
        <f t="shared" si="2"/>
        <v>2.55</v>
      </c>
    </row>
    <row r="10516" ht="15.75" customHeight="1">
      <c r="A10516" s="4">
        <v>541604.0</v>
      </c>
      <c r="B10516" s="4" t="s">
        <v>299</v>
      </c>
      <c r="C10516" s="5" t="s">
        <v>300</v>
      </c>
      <c r="D10516" s="5">
        <v>4.0</v>
      </c>
      <c r="E10516" s="5">
        <v>1.25</v>
      </c>
      <c r="F10516" s="4">
        <v>14572.0</v>
      </c>
      <c r="G10516" s="6">
        <v>44396.72430555556</v>
      </c>
      <c r="H10516" s="6" t="str">
        <f>VLOOKUP(F10516,'Customer Details'!$A$1:$B$3264,2,0)</f>
        <v>United Kingdom</v>
      </c>
      <c r="I10516" s="7">
        <f t="shared" si="1"/>
        <v>5</v>
      </c>
      <c r="J10516" s="7">
        <f t="shared" si="2"/>
        <v>5</v>
      </c>
    </row>
    <row r="10517" ht="15.75" customHeight="1">
      <c r="A10517" s="4">
        <v>556914.0</v>
      </c>
      <c r="B10517" s="4" t="s">
        <v>1015</v>
      </c>
      <c r="C10517" s="5" t="s">
        <v>1016</v>
      </c>
      <c r="D10517" s="5">
        <v>9.0</v>
      </c>
      <c r="E10517" s="5">
        <v>2.95</v>
      </c>
      <c r="F10517" s="4">
        <v>12877.0</v>
      </c>
      <c r="G10517" s="6">
        <v>44545.56527777778</v>
      </c>
      <c r="H10517" s="6" t="str">
        <f>VLOOKUP(F10517,'Customer Details'!$A$1:$B$3264,2,0)</f>
        <v>Australia</v>
      </c>
      <c r="I10517" s="7">
        <f t="shared" si="1"/>
        <v>26.55</v>
      </c>
      <c r="J10517" s="7">
        <f t="shared" si="2"/>
        <v>26.55</v>
      </c>
    </row>
    <row r="10518" ht="15.75" customHeight="1">
      <c r="A10518" s="4">
        <v>578666.0</v>
      </c>
      <c r="B10518" s="4" t="s">
        <v>404</v>
      </c>
      <c r="C10518" s="5" t="s">
        <v>405</v>
      </c>
      <c r="D10518" s="5">
        <v>25.0</v>
      </c>
      <c r="E10518" s="5">
        <v>0.42</v>
      </c>
      <c r="F10518" s="4">
        <v>17727.0</v>
      </c>
      <c r="G10518" s="6">
        <v>44705.7125</v>
      </c>
      <c r="H10518" s="6" t="str">
        <f>VLOOKUP(F10518,'Customer Details'!$A$1:$B$3264,2,0)</f>
        <v>USA</v>
      </c>
      <c r="I10518" s="7">
        <f t="shared" si="1"/>
        <v>10.5</v>
      </c>
      <c r="J10518" s="7">
        <f t="shared" si="2"/>
        <v>10.5</v>
      </c>
    </row>
    <row r="10519" ht="15.75" customHeight="1">
      <c r="A10519" s="4">
        <v>552285.0</v>
      </c>
      <c r="B10519" s="4" t="s">
        <v>12</v>
      </c>
      <c r="C10519" s="5" t="s">
        <v>13</v>
      </c>
      <c r="D10519" s="5">
        <v>4.0</v>
      </c>
      <c r="E10519" s="5">
        <v>0.42</v>
      </c>
      <c r="F10519" s="4">
        <v>14684.0</v>
      </c>
      <c r="G10519" s="6">
        <v>44508.54027777778</v>
      </c>
      <c r="H10519" s="6" t="str">
        <f>VLOOKUP(F10519,'Customer Details'!$A$1:$B$3264,2,0)</f>
        <v>India</v>
      </c>
      <c r="I10519" s="7">
        <f t="shared" si="1"/>
        <v>1.68</v>
      </c>
      <c r="J10519" s="7">
        <f t="shared" si="2"/>
        <v>1.68</v>
      </c>
    </row>
    <row r="10520" ht="15.75" customHeight="1">
      <c r="A10520" s="4">
        <v>581191.0</v>
      </c>
      <c r="B10520" s="4" t="s">
        <v>2496</v>
      </c>
      <c r="C10520" s="5" t="s">
        <v>2497</v>
      </c>
      <c r="D10520" s="5">
        <v>1.0</v>
      </c>
      <c r="E10520" s="5">
        <v>6.35</v>
      </c>
      <c r="F10520" s="4">
        <v>17449.0</v>
      </c>
      <c r="G10520" s="6">
        <v>44719.70555555556</v>
      </c>
      <c r="H10520" s="6" t="str">
        <f>VLOOKUP(F10520,'Customer Details'!$A$1:$B$3264,2,0)</f>
        <v>USA</v>
      </c>
      <c r="I10520" s="7">
        <f t="shared" si="1"/>
        <v>6.35</v>
      </c>
      <c r="J10520" s="7">
        <f t="shared" si="2"/>
        <v>6.35</v>
      </c>
    </row>
    <row r="10521" ht="15.75" customHeight="1">
      <c r="A10521" s="4">
        <v>576628.0</v>
      </c>
      <c r="B10521" s="4" t="s">
        <v>38</v>
      </c>
      <c r="C10521" s="5" t="s">
        <v>39</v>
      </c>
      <c r="D10521" s="5">
        <v>6.0</v>
      </c>
      <c r="E10521" s="5">
        <v>2.95</v>
      </c>
      <c r="F10521" s="4">
        <v>13449.0</v>
      </c>
      <c r="G10521" s="6">
        <v>44697.35277777778</v>
      </c>
      <c r="H10521" s="6" t="str">
        <f>VLOOKUP(F10521,'Customer Details'!$A$1:$B$3264,2,0)</f>
        <v>Australia</v>
      </c>
      <c r="I10521" s="7">
        <f t="shared" si="1"/>
        <v>17.7</v>
      </c>
      <c r="J10521" s="7">
        <f t="shared" si="2"/>
        <v>17.7</v>
      </c>
    </row>
    <row r="10522" ht="15.75" customHeight="1">
      <c r="A10522" s="4">
        <v>547652.0</v>
      </c>
      <c r="B10522" s="4" t="s">
        <v>763</v>
      </c>
      <c r="C10522" s="5" t="s">
        <v>764</v>
      </c>
      <c r="D10522" s="5">
        <v>1.0</v>
      </c>
      <c r="E10522" s="5">
        <v>1.25</v>
      </c>
      <c r="F10522" s="4">
        <v>14606.0</v>
      </c>
      <c r="G10522" s="6">
        <v>44463.51041666666</v>
      </c>
      <c r="H10522" s="6" t="str">
        <f>VLOOKUP(F10522,'Customer Details'!$A$1:$B$3264,2,0)</f>
        <v>USA</v>
      </c>
      <c r="I10522" s="7">
        <f t="shared" si="1"/>
        <v>1.25</v>
      </c>
      <c r="J10522" s="7">
        <f t="shared" si="2"/>
        <v>1.25</v>
      </c>
    </row>
    <row r="10523" ht="15.75" customHeight="1">
      <c r="A10523" s="4">
        <v>544102.0</v>
      </c>
      <c r="B10523" s="4" t="s">
        <v>297</v>
      </c>
      <c r="C10523" s="5" t="s">
        <v>298</v>
      </c>
      <c r="D10523" s="5">
        <v>12.0</v>
      </c>
      <c r="E10523" s="5">
        <v>1.49</v>
      </c>
      <c r="F10523" s="4">
        <v>14665.0</v>
      </c>
      <c r="G10523" s="6">
        <v>44424.43888888889</v>
      </c>
      <c r="H10523" s="6" t="str">
        <f>VLOOKUP(F10523,'Customer Details'!$A$1:$B$3264,2,0)</f>
        <v>United Kingdom</v>
      </c>
      <c r="I10523" s="7">
        <f t="shared" si="1"/>
        <v>17.88</v>
      </c>
      <c r="J10523" s="7">
        <f t="shared" si="2"/>
        <v>17.88</v>
      </c>
    </row>
    <row r="10524" ht="15.75" customHeight="1">
      <c r="A10524" s="4" t="s">
        <v>2117</v>
      </c>
      <c r="B10524" s="4">
        <v>21314.0</v>
      </c>
      <c r="C10524" s="5" t="s">
        <v>111</v>
      </c>
      <c r="D10524" s="5">
        <v>-2.0</v>
      </c>
      <c r="E10524" s="5">
        <v>1.85</v>
      </c>
      <c r="F10524" s="4">
        <v>15311.0</v>
      </c>
      <c r="G10524" s="6">
        <v>44696.55694444444</v>
      </c>
      <c r="H10524" s="6" t="str">
        <f>VLOOKUP(F10524,'Customer Details'!$A$1:$B$3264,2,0)</f>
        <v>USA</v>
      </c>
      <c r="I10524" s="7">
        <f t="shared" si="1"/>
        <v>-3.7</v>
      </c>
      <c r="J10524" s="7">
        <f t="shared" si="2"/>
        <v>3.7</v>
      </c>
    </row>
    <row r="10525" ht="15.75" customHeight="1">
      <c r="A10525" s="4">
        <v>573315.0</v>
      </c>
      <c r="B10525" s="4">
        <v>22747.0</v>
      </c>
      <c r="C10525" s="5" t="s">
        <v>3878</v>
      </c>
      <c r="D10525" s="5">
        <v>1.0</v>
      </c>
      <c r="E10525" s="5">
        <v>2.1</v>
      </c>
      <c r="F10525" s="4">
        <v>17839.0</v>
      </c>
      <c r="G10525" s="6">
        <v>44679.72708333333</v>
      </c>
      <c r="H10525" s="6" t="str">
        <f>VLOOKUP(F10525,'Customer Details'!$A$1:$B$3264,2,0)</f>
        <v>Australia</v>
      </c>
      <c r="I10525" s="7">
        <f t="shared" si="1"/>
        <v>2.1</v>
      </c>
      <c r="J10525" s="7">
        <f t="shared" si="2"/>
        <v>2.1</v>
      </c>
    </row>
    <row r="10526" ht="15.75" customHeight="1">
      <c r="A10526" s="4">
        <v>562572.0</v>
      </c>
      <c r="B10526" s="4" t="s">
        <v>1473</v>
      </c>
      <c r="C10526" s="5" t="s">
        <v>1474</v>
      </c>
      <c r="D10526" s="5">
        <v>36.0</v>
      </c>
      <c r="E10526" s="5">
        <v>0.83</v>
      </c>
      <c r="F10526" s="4">
        <v>17298.0</v>
      </c>
      <c r="G10526" s="6">
        <v>44599.51458333333</v>
      </c>
      <c r="H10526" s="6" t="str">
        <f>VLOOKUP(F10526,'Customer Details'!$A$1:$B$3264,2,0)</f>
        <v>USA</v>
      </c>
      <c r="I10526" s="7">
        <f t="shared" si="1"/>
        <v>29.88</v>
      </c>
      <c r="J10526" s="7">
        <f t="shared" si="2"/>
        <v>29.88</v>
      </c>
    </row>
    <row r="10527" ht="15.75" customHeight="1">
      <c r="A10527" s="4">
        <v>556474.0</v>
      </c>
      <c r="B10527" s="4" t="s">
        <v>338</v>
      </c>
      <c r="C10527" s="5" t="s">
        <v>339</v>
      </c>
      <c r="D10527" s="5">
        <v>2.0</v>
      </c>
      <c r="E10527" s="5">
        <v>1.25</v>
      </c>
      <c r="F10527" s="4">
        <v>16007.0</v>
      </c>
      <c r="G10527" s="6">
        <v>44542.50069444445</v>
      </c>
      <c r="H10527" s="6" t="str">
        <f>VLOOKUP(F10527,'Customer Details'!$A$1:$B$3264,2,0)</f>
        <v>India</v>
      </c>
      <c r="I10527" s="7">
        <f t="shared" si="1"/>
        <v>2.5</v>
      </c>
      <c r="J10527" s="7">
        <f t="shared" si="2"/>
        <v>2.5</v>
      </c>
    </row>
    <row r="10528" ht="15.75" customHeight="1">
      <c r="A10528" s="4">
        <v>574063.0</v>
      </c>
      <c r="B10528" s="4">
        <v>21619.0</v>
      </c>
      <c r="C10528" s="5" t="s">
        <v>3879</v>
      </c>
      <c r="D10528" s="5">
        <v>1.0</v>
      </c>
      <c r="E10528" s="5">
        <v>1.25</v>
      </c>
      <c r="F10528" s="4">
        <v>13271.0</v>
      </c>
      <c r="G10528" s="6">
        <v>44683.60486111111</v>
      </c>
      <c r="H10528" s="6" t="str">
        <f>VLOOKUP(F10528,'Customer Details'!$A$1:$B$3264,2,0)</f>
        <v>United Kingdom</v>
      </c>
      <c r="I10528" s="7">
        <f t="shared" si="1"/>
        <v>1.25</v>
      </c>
      <c r="J10528" s="7">
        <f t="shared" si="2"/>
        <v>1.25</v>
      </c>
    </row>
    <row r="10529" ht="15.75" customHeight="1">
      <c r="A10529" s="4">
        <v>581478.0</v>
      </c>
      <c r="B10529" s="4" t="s">
        <v>32</v>
      </c>
      <c r="C10529" s="5" t="s">
        <v>33</v>
      </c>
      <c r="D10529" s="5">
        <v>4.0</v>
      </c>
      <c r="E10529" s="5">
        <v>4.15</v>
      </c>
      <c r="F10529" s="4">
        <v>17364.0</v>
      </c>
      <c r="G10529" s="6">
        <v>44721.37430555555</v>
      </c>
      <c r="H10529" s="6" t="str">
        <f>VLOOKUP(F10529,'Customer Details'!$A$1:$B$3264,2,0)</f>
        <v>Australia</v>
      </c>
      <c r="I10529" s="7">
        <f t="shared" si="1"/>
        <v>16.6</v>
      </c>
      <c r="J10529" s="7">
        <f t="shared" si="2"/>
        <v>16.6</v>
      </c>
    </row>
    <row r="10530" ht="15.75" customHeight="1">
      <c r="A10530" s="4">
        <v>547672.0</v>
      </c>
      <c r="B10530" s="4" t="s">
        <v>2182</v>
      </c>
      <c r="C10530" s="5" t="s">
        <v>2183</v>
      </c>
      <c r="D10530" s="5">
        <v>2.0</v>
      </c>
      <c r="E10530" s="5">
        <v>1.95</v>
      </c>
      <c r="F10530" s="4">
        <v>17754.0</v>
      </c>
      <c r="G10530" s="6">
        <v>44463.57916666667</v>
      </c>
      <c r="H10530" s="6" t="str">
        <f>VLOOKUP(F10530,'Customer Details'!$A$1:$B$3264,2,0)</f>
        <v>United Kingdom</v>
      </c>
      <c r="I10530" s="7">
        <f t="shared" si="1"/>
        <v>3.9</v>
      </c>
      <c r="J10530" s="7">
        <f t="shared" si="2"/>
        <v>3.9</v>
      </c>
    </row>
    <row r="10531" ht="15.75" customHeight="1">
      <c r="A10531" s="4">
        <v>548642.0</v>
      </c>
      <c r="B10531" s="4" t="s">
        <v>250</v>
      </c>
      <c r="C10531" s="5" t="s">
        <v>251</v>
      </c>
      <c r="D10531" s="5">
        <v>3.0</v>
      </c>
      <c r="E10531" s="5">
        <v>2.55</v>
      </c>
      <c r="F10531" s="4">
        <v>17287.0</v>
      </c>
      <c r="G10531" s="6">
        <v>44470.54166666666</v>
      </c>
      <c r="H10531" s="6" t="str">
        <f>VLOOKUP(F10531,'Customer Details'!$A$1:$B$3264,2,0)</f>
        <v>Australia</v>
      </c>
      <c r="I10531" s="7">
        <f t="shared" si="1"/>
        <v>7.65</v>
      </c>
      <c r="J10531" s="7">
        <f t="shared" si="2"/>
        <v>7.65</v>
      </c>
    </row>
    <row r="10532" ht="15.75" customHeight="1">
      <c r="A10532" s="4">
        <v>552231.0</v>
      </c>
      <c r="B10532" s="4" t="s">
        <v>415</v>
      </c>
      <c r="C10532" s="5" t="s">
        <v>416</v>
      </c>
      <c r="D10532" s="5">
        <v>11.0</v>
      </c>
      <c r="E10532" s="5">
        <v>2.1</v>
      </c>
      <c r="F10532" s="4">
        <v>17364.0</v>
      </c>
      <c r="G10532" s="6">
        <v>44506.65763888889</v>
      </c>
      <c r="H10532" s="6" t="str">
        <f>VLOOKUP(F10532,'Customer Details'!$A$1:$B$3264,2,0)</f>
        <v>Australia</v>
      </c>
      <c r="I10532" s="7">
        <f t="shared" si="1"/>
        <v>23.1</v>
      </c>
      <c r="J10532" s="7">
        <f t="shared" si="2"/>
        <v>23.1</v>
      </c>
    </row>
    <row r="10533" ht="15.75" customHeight="1">
      <c r="A10533" s="4" t="s">
        <v>3880</v>
      </c>
      <c r="B10533" s="4" t="s">
        <v>38</v>
      </c>
      <c r="C10533" s="5" t="s">
        <v>39</v>
      </c>
      <c r="D10533" s="5">
        <v>-1.0</v>
      </c>
      <c r="E10533" s="5">
        <v>2.55</v>
      </c>
      <c r="F10533" s="4">
        <v>13777.0</v>
      </c>
      <c r="G10533" s="6">
        <v>44711.61527777778</v>
      </c>
      <c r="H10533" s="6" t="str">
        <f>VLOOKUP(F10533,'Customer Details'!$A$1:$B$3264,2,0)</f>
        <v>India</v>
      </c>
      <c r="I10533" s="7">
        <f t="shared" si="1"/>
        <v>-2.55</v>
      </c>
      <c r="J10533" s="7">
        <f t="shared" si="2"/>
        <v>2.55</v>
      </c>
    </row>
    <row r="10534" ht="15.75" customHeight="1">
      <c r="A10534" s="4">
        <v>572203.0</v>
      </c>
      <c r="B10534" s="4" t="s">
        <v>530</v>
      </c>
      <c r="C10534" s="5" t="s">
        <v>531</v>
      </c>
      <c r="D10534" s="5">
        <v>2.0</v>
      </c>
      <c r="E10534" s="5">
        <v>4.25</v>
      </c>
      <c r="F10534" s="4">
        <v>17068.0</v>
      </c>
      <c r="G10534" s="6">
        <v>44672.50347222222</v>
      </c>
      <c r="H10534" s="6" t="str">
        <f>VLOOKUP(F10534,'Customer Details'!$A$1:$B$3264,2,0)</f>
        <v>United Kingdom</v>
      </c>
      <c r="I10534" s="7">
        <f t="shared" si="1"/>
        <v>8.5</v>
      </c>
      <c r="J10534" s="7">
        <f t="shared" si="2"/>
        <v>8.5</v>
      </c>
    </row>
    <row r="10535" ht="15.75" customHeight="1">
      <c r="A10535" s="4">
        <v>562890.0</v>
      </c>
      <c r="B10535" s="4" t="s">
        <v>67</v>
      </c>
      <c r="C10535" s="5" t="s">
        <v>68</v>
      </c>
      <c r="D10535" s="5">
        <v>10.0</v>
      </c>
      <c r="E10535" s="5">
        <v>2.08</v>
      </c>
      <c r="F10535" s="4">
        <v>14191.0</v>
      </c>
      <c r="G10535" s="6">
        <v>44602.50763888889</v>
      </c>
      <c r="H10535" s="6" t="str">
        <f>VLOOKUP(F10535,'Customer Details'!$A$1:$B$3264,2,0)</f>
        <v>China</v>
      </c>
      <c r="I10535" s="7">
        <f t="shared" si="1"/>
        <v>20.8</v>
      </c>
      <c r="J10535" s="7">
        <f t="shared" si="2"/>
        <v>20.8</v>
      </c>
    </row>
    <row r="10536" ht="15.75" customHeight="1">
      <c r="A10536" s="4">
        <v>569897.0</v>
      </c>
      <c r="B10536" s="4">
        <v>21992.0</v>
      </c>
      <c r="C10536" s="5" t="s">
        <v>864</v>
      </c>
      <c r="D10536" s="5">
        <v>1.0</v>
      </c>
      <c r="E10536" s="5">
        <v>1.25</v>
      </c>
      <c r="F10536" s="4">
        <v>17813.0</v>
      </c>
      <c r="G10536" s="6">
        <v>44657.66736111111</v>
      </c>
      <c r="H10536" s="6" t="str">
        <f>VLOOKUP(F10536,'Customer Details'!$A$1:$B$3264,2,0)</f>
        <v>Australia</v>
      </c>
      <c r="I10536" s="7">
        <f t="shared" si="1"/>
        <v>1.25</v>
      </c>
      <c r="J10536" s="7">
        <f t="shared" si="2"/>
        <v>1.25</v>
      </c>
    </row>
    <row r="10537" ht="15.75" customHeight="1">
      <c r="A10537" s="4">
        <v>576463.0</v>
      </c>
      <c r="B10537" s="4" t="s">
        <v>551</v>
      </c>
      <c r="C10537" s="5" t="s">
        <v>552</v>
      </c>
      <c r="D10537" s="5">
        <v>2.0</v>
      </c>
      <c r="E10537" s="5">
        <v>4.25</v>
      </c>
      <c r="F10537" s="4">
        <v>17974.0</v>
      </c>
      <c r="G10537" s="6">
        <v>44696.48402777778</v>
      </c>
      <c r="H10537" s="6" t="str">
        <f>VLOOKUP(F10537,'Customer Details'!$A$1:$B$3264,2,0)</f>
        <v>United Kingdom</v>
      </c>
      <c r="I10537" s="7">
        <f t="shared" si="1"/>
        <v>8.5</v>
      </c>
      <c r="J10537" s="7">
        <f t="shared" si="2"/>
        <v>8.5</v>
      </c>
    </row>
    <row r="10538" ht="15.75" customHeight="1">
      <c r="A10538" s="4">
        <v>571640.0</v>
      </c>
      <c r="B10538" s="4" t="s">
        <v>651</v>
      </c>
      <c r="C10538" s="5" t="s">
        <v>652</v>
      </c>
      <c r="D10538" s="5">
        <v>24.0</v>
      </c>
      <c r="E10538" s="5">
        <v>1.25</v>
      </c>
      <c r="F10538" s="4">
        <v>17203.0</v>
      </c>
      <c r="G10538" s="6">
        <v>44669.50069444445</v>
      </c>
      <c r="H10538" s="6" t="str">
        <f>VLOOKUP(F10538,'Customer Details'!$A$1:$B$3264,2,0)</f>
        <v>Australia</v>
      </c>
      <c r="I10538" s="7">
        <f t="shared" si="1"/>
        <v>30</v>
      </c>
      <c r="J10538" s="7">
        <f t="shared" si="2"/>
        <v>30</v>
      </c>
    </row>
    <row r="10539" ht="15.75" customHeight="1">
      <c r="A10539" s="4">
        <v>559809.0</v>
      </c>
      <c r="B10539" s="4" t="s">
        <v>350</v>
      </c>
      <c r="C10539" s="5" t="s">
        <v>351</v>
      </c>
      <c r="D10539" s="5">
        <v>4.0</v>
      </c>
      <c r="E10539" s="5">
        <v>1.65</v>
      </c>
      <c r="F10539" s="4">
        <v>16409.0</v>
      </c>
      <c r="G10539" s="6">
        <v>44573.62291666667</v>
      </c>
      <c r="H10539" s="6" t="str">
        <f>VLOOKUP(F10539,'Customer Details'!$A$1:$B$3264,2,0)</f>
        <v>USA</v>
      </c>
      <c r="I10539" s="7">
        <f t="shared" si="1"/>
        <v>6.6</v>
      </c>
      <c r="J10539" s="7">
        <f t="shared" si="2"/>
        <v>6.6</v>
      </c>
    </row>
    <row r="10540" ht="15.75" customHeight="1">
      <c r="A10540" s="4" t="s">
        <v>3881</v>
      </c>
      <c r="B10540" s="4">
        <v>22355.0</v>
      </c>
      <c r="C10540" s="5" t="s">
        <v>1076</v>
      </c>
      <c r="D10540" s="5">
        <v>-10.0</v>
      </c>
      <c r="E10540" s="5">
        <v>0.85</v>
      </c>
      <c r="F10540" s="4">
        <v>13268.0</v>
      </c>
      <c r="G10540" s="6">
        <v>44469.65277777778</v>
      </c>
      <c r="H10540" s="6" t="str">
        <f>VLOOKUP(F10540,'Customer Details'!$A$1:$B$3264,2,0)</f>
        <v>India</v>
      </c>
      <c r="I10540" s="7">
        <f t="shared" si="1"/>
        <v>-8.5</v>
      </c>
      <c r="J10540" s="7">
        <f t="shared" si="2"/>
        <v>8.5</v>
      </c>
    </row>
    <row r="10541" ht="15.75" customHeight="1">
      <c r="A10541" s="4" t="s">
        <v>2828</v>
      </c>
      <c r="B10541" s="4">
        <v>21231.0</v>
      </c>
      <c r="C10541" s="5" t="s">
        <v>1864</v>
      </c>
      <c r="D10541" s="5">
        <v>-12.0</v>
      </c>
      <c r="E10541" s="5">
        <v>1.25</v>
      </c>
      <c r="F10541" s="4">
        <v>13012.0</v>
      </c>
      <c r="G10541" s="6">
        <v>44543.67638888889</v>
      </c>
      <c r="H10541" s="6" t="str">
        <f>VLOOKUP(F10541,'Customer Details'!$A$1:$B$3264,2,0)</f>
        <v>Australia</v>
      </c>
      <c r="I10541" s="7">
        <f t="shared" si="1"/>
        <v>-15</v>
      </c>
      <c r="J10541" s="7">
        <f t="shared" si="2"/>
        <v>15</v>
      </c>
    </row>
    <row r="10542" ht="15.75" customHeight="1">
      <c r="A10542" s="4">
        <v>553691.0</v>
      </c>
      <c r="B10542" s="4" t="s">
        <v>32</v>
      </c>
      <c r="C10542" s="5" t="s">
        <v>33</v>
      </c>
      <c r="D10542" s="5">
        <v>1.0</v>
      </c>
      <c r="E10542" s="5">
        <v>4.15</v>
      </c>
      <c r="F10542" s="4">
        <v>15311.0</v>
      </c>
      <c r="G10542" s="6">
        <v>44518.58888888889</v>
      </c>
      <c r="H10542" s="6" t="str">
        <f>VLOOKUP(F10542,'Customer Details'!$A$1:$B$3264,2,0)</f>
        <v>USA</v>
      </c>
      <c r="I10542" s="7">
        <f t="shared" si="1"/>
        <v>4.15</v>
      </c>
      <c r="J10542" s="7">
        <f t="shared" si="2"/>
        <v>4.15</v>
      </c>
    </row>
    <row r="10543" ht="15.75" customHeight="1">
      <c r="A10543" s="4">
        <v>547498.0</v>
      </c>
      <c r="B10543" s="4">
        <v>22974.0</v>
      </c>
      <c r="C10543" s="5" t="s">
        <v>3882</v>
      </c>
      <c r="D10543" s="5">
        <v>1.0</v>
      </c>
      <c r="E10543" s="5">
        <v>1.65</v>
      </c>
      <c r="F10543" s="4">
        <v>15021.0</v>
      </c>
      <c r="G10543" s="6">
        <v>44462.51666666667</v>
      </c>
      <c r="H10543" s="6" t="str">
        <f>VLOOKUP(F10543,'Customer Details'!$A$1:$B$3264,2,0)</f>
        <v>China</v>
      </c>
      <c r="I10543" s="7">
        <f t="shared" si="1"/>
        <v>1.65</v>
      </c>
      <c r="J10543" s="7">
        <f t="shared" si="2"/>
        <v>1.65</v>
      </c>
    </row>
    <row r="10544" ht="15.75" customHeight="1">
      <c r="A10544" s="4">
        <v>566563.0</v>
      </c>
      <c r="B10544" s="4" t="s">
        <v>75</v>
      </c>
      <c r="C10544" s="5" t="s">
        <v>76</v>
      </c>
      <c r="D10544" s="5">
        <v>3.0</v>
      </c>
      <c r="E10544" s="5">
        <v>5.45</v>
      </c>
      <c r="F10544" s="4">
        <v>12909.0</v>
      </c>
      <c r="G10544" s="6">
        <v>44633.51527777778</v>
      </c>
      <c r="H10544" s="6" t="str">
        <f>VLOOKUP(F10544,'Customer Details'!$A$1:$B$3264,2,0)</f>
        <v>Australia</v>
      </c>
      <c r="I10544" s="7">
        <f t="shared" si="1"/>
        <v>16.35</v>
      </c>
      <c r="J10544" s="7">
        <f t="shared" si="2"/>
        <v>16.35</v>
      </c>
    </row>
    <row r="10545" ht="15.75" customHeight="1">
      <c r="A10545" s="4">
        <v>541859.0</v>
      </c>
      <c r="B10545" s="4" t="s">
        <v>452</v>
      </c>
      <c r="C10545" s="5" t="s">
        <v>453</v>
      </c>
      <c r="D10545" s="5">
        <v>1.0</v>
      </c>
      <c r="E10545" s="5">
        <v>1.25</v>
      </c>
      <c r="F10545" s="4">
        <v>14606.0</v>
      </c>
      <c r="G10545" s="6">
        <v>44400.64861111111</v>
      </c>
      <c r="H10545" s="6" t="str">
        <f>VLOOKUP(F10545,'Customer Details'!$A$1:$B$3264,2,0)</f>
        <v>USA</v>
      </c>
      <c r="I10545" s="7">
        <f t="shared" si="1"/>
        <v>1.25</v>
      </c>
      <c r="J10545" s="7">
        <f t="shared" si="2"/>
        <v>1.25</v>
      </c>
    </row>
    <row r="10546" ht="15.75" customHeight="1">
      <c r="A10546" s="4">
        <v>569521.0</v>
      </c>
      <c r="B10546" s="4">
        <v>23506.0</v>
      </c>
      <c r="C10546" s="5" t="s">
        <v>3427</v>
      </c>
      <c r="D10546" s="5">
        <v>1.0</v>
      </c>
      <c r="E10546" s="5">
        <v>0.42</v>
      </c>
      <c r="F10546" s="4">
        <v>16474.0</v>
      </c>
      <c r="G10546" s="6">
        <v>44655.60625</v>
      </c>
      <c r="H10546" s="6" t="str">
        <f>VLOOKUP(F10546,'Customer Details'!$A$1:$B$3264,2,0)</f>
        <v>China</v>
      </c>
      <c r="I10546" s="7">
        <f t="shared" si="1"/>
        <v>0.42</v>
      </c>
      <c r="J10546" s="7">
        <f t="shared" si="2"/>
        <v>0.42</v>
      </c>
    </row>
    <row r="10547" ht="15.75" customHeight="1">
      <c r="A10547" s="4">
        <v>576191.0</v>
      </c>
      <c r="B10547" s="4" t="s">
        <v>100</v>
      </c>
      <c r="C10547" s="5" t="s">
        <v>101</v>
      </c>
      <c r="D10547" s="5">
        <v>15.0</v>
      </c>
      <c r="E10547" s="5">
        <v>1.45</v>
      </c>
      <c r="F10547" s="4">
        <v>17377.0</v>
      </c>
      <c r="G10547" s="6">
        <v>44695.49583333333</v>
      </c>
      <c r="H10547" s="6" t="str">
        <f>VLOOKUP(F10547,'Customer Details'!$A$1:$B$3264,2,0)</f>
        <v>India</v>
      </c>
      <c r="I10547" s="7">
        <f t="shared" si="1"/>
        <v>21.75</v>
      </c>
      <c r="J10547" s="7">
        <f t="shared" si="2"/>
        <v>21.75</v>
      </c>
    </row>
    <row r="10548" ht="15.75" customHeight="1">
      <c r="A10548" s="4">
        <v>567310.0</v>
      </c>
      <c r="B10548" s="4" t="s">
        <v>1624</v>
      </c>
      <c r="C10548" s="5" t="s">
        <v>1625</v>
      </c>
      <c r="D10548" s="5">
        <v>1.0</v>
      </c>
      <c r="E10548" s="5">
        <v>4.25</v>
      </c>
      <c r="F10548" s="4">
        <v>15504.0</v>
      </c>
      <c r="G10548" s="6">
        <v>44639.57291666666</v>
      </c>
      <c r="H10548" s="6" t="str">
        <f>VLOOKUP(F10548,'Customer Details'!$A$1:$B$3264,2,0)</f>
        <v>India</v>
      </c>
      <c r="I10548" s="7">
        <f t="shared" si="1"/>
        <v>4.25</v>
      </c>
      <c r="J10548" s="7">
        <f t="shared" si="2"/>
        <v>4.25</v>
      </c>
    </row>
    <row r="10549" ht="15.75" customHeight="1">
      <c r="A10549" s="4">
        <v>564350.0</v>
      </c>
      <c r="B10549" s="4" t="s">
        <v>1114</v>
      </c>
      <c r="C10549" s="5" t="s">
        <v>1115</v>
      </c>
      <c r="D10549" s="5">
        <v>12.0</v>
      </c>
      <c r="E10549" s="5">
        <v>1.25</v>
      </c>
      <c r="F10549" s="4">
        <v>14401.0</v>
      </c>
      <c r="G10549" s="6">
        <v>44616.62291666667</v>
      </c>
      <c r="H10549" s="6" t="str">
        <f>VLOOKUP(F10549,'Customer Details'!$A$1:$B$3264,2,0)</f>
        <v>USA</v>
      </c>
      <c r="I10549" s="7">
        <f t="shared" si="1"/>
        <v>15</v>
      </c>
      <c r="J10549" s="7">
        <f t="shared" si="2"/>
        <v>15</v>
      </c>
    </row>
    <row r="10550" ht="15.75" customHeight="1">
      <c r="A10550" s="4">
        <v>546005.0</v>
      </c>
      <c r="B10550" s="4" t="s">
        <v>2323</v>
      </c>
      <c r="C10550" s="5" t="s">
        <v>2324</v>
      </c>
      <c r="D10550" s="5">
        <v>6.0</v>
      </c>
      <c r="E10550" s="5">
        <v>1.65</v>
      </c>
      <c r="F10550" s="4">
        <v>14426.0</v>
      </c>
      <c r="G10550" s="6">
        <v>44447.63680555556</v>
      </c>
      <c r="H10550" s="6" t="str">
        <f>VLOOKUP(F10550,'Customer Details'!$A$1:$B$3264,2,0)</f>
        <v>China</v>
      </c>
      <c r="I10550" s="7">
        <f t="shared" si="1"/>
        <v>9.9</v>
      </c>
      <c r="J10550" s="7">
        <f t="shared" si="2"/>
        <v>9.9</v>
      </c>
    </row>
    <row r="10551" ht="15.75" customHeight="1">
      <c r="A10551" s="4">
        <v>537772.0</v>
      </c>
      <c r="B10551" s="4" t="s">
        <v>3096</v>
      </c>
      <c r="C10551" s="5" t="s">
        <v>3097</v>
      </c>
      <c r="D10551" s="5">
        <v>2.0</v>
      </c>
      <c r="E10551" s="5">
        <v>5.95</v>
      </c>
      <c r="F10551" s="4">
        <v>18043.0</v>
      </c>
      <c r="G10551" s="6">
        <v>44355.52430555555</v>
      </c>
      <c r="H10551" s="6" t="str">
        <f>VLOOKUP(F10551,'Customer Details'!$A$1:$B$3264,2,0)</f>
        <v>USA</v>
      </c>
      <c r="I10551" s="7">
        <f t="shared" si="1"/>
        <v>11.9</v>
      </c>
      <c r="J10551" s="7">
        <f t="shared" si="2"/>
        <v>11.9</v>
      </c>
    </row>
    <row r="10552" ht="15.75" customHeight="1">
      <c r="A10552" s="4">
        <v>578935.0</v>
      </c>
      <c r="B10552" s="4">
        <v>23292.0</v>
      </c>
      <c r="C10552" s="5" t="s">
        <v>3883</v>
      </c>
      <c r="D10552" s="5">
        <v>1.0</v>
      </c>
      <c r="E10552" s="5">
        <v>1.25</v>
      </c>
      <c r="F10552" s="4">
        <v>15351.0</v>
      </c>
      <c r="G10552" s="6">
        <v>44708.53611111111</v>
      </c>
      <c r="H10552" s="6" t="str">
        <f>VLOOKUP(F10552,'Customer Details'!$A$1:$B$3264,2,0)</f>
        <v>United Kingdom</v>
      </c>
      <c r="I10552" s="7">
        <f t="shared" si="1"/>
        <v>1.25</v>
      </c>
      <c r="J10552" s="7">
        <f t="shared" si="2"/>
        <v>1.25</v>
      </c>
    </row>
    <row r="10553" ht="15.75" customHeight="1">
      <c r="A10553" s="4">
        <v>556910.0</v>
      </c>
      <c r="B10553" s="4" t="s">
        <v>1980</v>
      </c>
      <c r="C10553" s="5" t="s">
        <v>1981</v>
      </c>
      <c r="D10553" s="5">
        <v>6.0</v>
      </c>
      <c r="E10553" s="5">
        <v>0.39</v>
      </c>
      <c r="F10553" s="4">
        <v>12748.0</v>
      </c>
      <c r="G10553" s="6">
        <v>44545.55902777778</v>
      </c>
      <c r="H10553" s="6" t="str">
        <f>VLOOKUP(F10553,'Customer Details'!$A$1:$B$3264,2,0)</f>
        <v>USA</v>
      </c>
      <c r="I10553" s="7">
        <f t="shared" si="1"/>
        <v>2.34</v>
      </c>
      <c r="J10553" s="7">
        <f t="shared" si="2"/>
        <v>2.34</v>
      </c>
    </row>
    <row r="10554" ht="15.75" customHeight="1">
      <c r="A10554" s="4">
        <v>570022.0</v>
      </c>
      <c r="B10554" s="4" t="s">
        <v>790</v>
      </c>
      <c r="C10554" s="5" t="s">
        <v>791</v>
      </c>
      <c r="D10554" s="5">
        <v>1.0</v>
      </c>
      <c r="E10554" s="5">
        <v>0.65</v>
      </c>
      <c r="F10554" s="4">
        <v>14067.0</v>
      </c>
      <c r="G10554" s="6">
        <v>44658.43125</v>
      </c>
      <c r="H10554" s="6" t="str">
        <f>VLOOKUP(F10554,'Customer Details'!$A$1:$B$3264,2,0)</f>
        <v>USA</v>
      </c>
      <c r="I10554" s="7">
        <f t="shared" si="1"/>
        <v>0.65</v>
      </c>
      <c r="J10554" s="7">
        <f t="shared" si="2"/>
        <v>0.65</v>
      </c>
    </row>
    <row r="10555" ht="15.75" customHeight="1">
      <c r="A10555" s="4">
        <v>560920.0</v>
      </c>
      <c r="B10555" s="4" t="s">
        <v>2373</v>
      </c>
      <c r="C10555" s="5" t="s">
        <v>2374</v>
      </c>
      <c r="D10555" s="5">
        <v>12.0</v>
      </c>
      <c r="E10555" s="5">
        <v>0.83</v>
      </c>
      <c r="F10555" s="4">
        <v>15370.0</v>
      </c>
      <c r="G10555" s="6">
        <v>44582.775</v>
      </c>
      <c r="H10555" s="6" t="str">
        <f>VLOOKUP(F10555,'Customer Details'!$A$1:$B$3264,2,0)</f>
        <v>United Kingdom</v>
      </c>
      <c r="I10555" s="7">
        <f t="shared" si="1"/>
        <v>9.96</v>
      </c>
      <c r="J10555" s="7">
        <f t="shared" si="2"/>
        <v>9.96</v>
      </c>
    </row>
    <row r="10556" ht="15.75" customHeight="1">
      <c r="A10556" s="4">
        <v>568066.0</v>
      </c>
      <c r="B10556" s="4" t="s">
        <v>38</v>
      </c>
      <c r="C10556" s="5" t="s">
        <v>39</v>
      </c>
      <c r="D10556" s="5">
        <v>1.0</v>
      </c>
      <c r="E10556" s="5">
        <v>2.95</v>
      </c>
      <c r="F10556" s="4">
        <v>14529.0</v>
      </c>
      <c r="G10556" s="6">
        <v>44643.575</v>
      </c>
      <c r="H10556" s="6" t="str">
        <f>VLOOKUP(F10556,'Customer Details'!$A$1:$B$3264,2,0)</f>
        <v>United Kingdom</v>
      </c>
      <c r="I10556" s="7">
        <f t="shared" si="1"/>
        <v>2.95</v>
      </c>
      <c r="J10556" s="7">
        <f t="shared" si="2"/>
        <v>2.95</v>
      </c>
    </row>
    <row r="10557" ht="15.75" customHeight="1">
      <c r="A10557" s="4">
        <v>546429.0</v>
      </c>
      <c r="B10557" s="4" t="s">
        <v>2585</v>
      </c>
      <c r="C10557" s="5" t="s">
        <v>2586</v>
      </c>
      <c r="D10557" s="5">
        <v>2.0</v>
      </c>
      <c r="E10557" s="5">
        <v>2.95</v>
      </c>
      <c r="F10557" s="4">
        <v>17611.0</v>
      </c>
      <c r="G10557" s="6">
        <v>44452.64236111111</v>
      </c>
      <c r="H10557" s="6" t="str">
        <f>VLOOKUP(F10557,'Customer Details'!$A$1:$B$3264,2,0)</f>
        <v>China</v>
      </c>
      <c r="I10557" s="7">
        <f t="shared" si="1"/>
        <v>5.9</v>
      </c>
      <c r="J10557" s="7">
        <f t="shared" si="2"/>
        <v>5.9</v>
      </c>
    </row>
    <row r="10558" ht="15.75" customHeight="1">
      <c r="A10558" s="4">
        <v>554160.0</v>
      </c>
      <c r="B10558" s="4" t="s">
        <v>952</v>
      </c>
      <c r="C10558" s="5" t="s">
        <v>953</v>
      </c>
      <c r="D10558" s="5">
        <v>1.0</v>
      </c>
      <c r="E10558" s="5">
        <v>3.95</v>
      </c>
      <c r="F10558" s="4">
        <v>17841.0</v>
      </c>
      <c r="G10558" s="6">
        <v>44523.49236111111</v>
      </c>
      <c r="H10558" s="6" t="str">
        <f>VLOOKUP(F10558,'Customer Details'!$A$1:$B$3264,2,0)</f>
        <v>India</v>
      </c>
      <c r="I10558" s="7">
        <f t="shared" si="1"/>
        <v>3.95</v>
      </c>
      <c r="J10558" s="7">
        <f t="shared" si="2"/>
        <v>3.95</v>
      </c>
    </row>
    <row r="10559" ht="15.75" customHeight="1">
      <c r="A10559" s="4">
        <v>570488.0</v>
      </c>
      <c r="B10559" s="4" t="s">
        <v>844</v>
      </c>
      <c r="C10559" s="5" t="s">
        <v>845</v>
      </c>
      <c r="D10559" s="5">
        <v>2.0</v>
      </c>
      <c r="E10559" s="5">
        <v>2.46</v>
      </c>
      <c r="F10559" s="4">
        <v>14096.0</v>
      </c>
      <c r="G10559" s="6">
        <v>44661.71666666667</v>
      </c>
      <c r="H10559" s="6" t="str">
        <f>VLOOKUP(F10559,'Customer Details'!$A$1:$B$3264,2,0)</f>
        <v>USA</v>
      </c>
      <c r="I10559" s="7">
        <f t="shared" si="1"/>
        <v>4.92</v>
      </c>
      <c r="J10559" s="7">
        <f t="shared" si="2"/>
        <v>4.92</v>
      </c>
    </row>
    <row r="10560" ht="15.75" customHeight="1">
      <c r="A10560" s="4">
        <v>548186.0</v>
      </c>
      <c r="B10560" s="4" t="s">
        <v>38</v>
      </c>
      <c r="C10560" s="5" t="s">
        <v>39</v>
      </c>
      <c r="D10560" s="5">
        <v>72.0</v>
      </c>
      <c r="E10560" s="5">
        <v>2.55</v>
      </c>
      <c r="F10560" s="4">
        <v>13777.0</v>
      </c>
      <c r="G10560" s="6">
        <v>44468.62638888889</v>
      </c>
      <c r="H10560" s="6" t="str">
        <f>VLOOKUP(F10560,'Customer Details'!$A$1:$B$3264,2,0)</f>
        <v>India</v>
      </c>
      <c r="I10560" s="7">
        <f t="shared" si="1"/>
        <v>183.6</v>
      </c>
      <c r="J10560" s="7">
        <f t="shared" si="2"/>
        <v>183.6</v>
      </c>
    </row>
    <row r="10561" ht="15.75" customHeight="1">
      <c r="A10561" s="4">
        <v>561969.0</v>
      </c>
      <c r="B10561" s="4" t="s">
        <v>1852</v>
      </c>
      <c r="C10561" s="5" t="s">
        <v>1853</v>
      </c>
      <c r="D10561" s="5">
        <v>12.0</v>
      </c>
      <c r="E10561" s="5">
        <v>0.29</v>
      </c>
      <c r="F10561" s="4">
        <v>17757.0</v>
      </c>
      <c r="G10561" s="6">
        <v>44593.56319444445</v>
      </c>
      <c r="H10561" s="6" t="str">
        <f>VLOOKUP(F10561,'Customer Details'!$A$1:$B$3264,2,0)</f>
        <v>Australia</v>
      </c>
      <c r="I10561" s="7">
        <f t="shared" si="1"/>
        <v>3.48</v>
      </c>
      <c r="J10561" s="7">
        <f t="shared" si="2"/>
        <v>3.48</v>
      </c>
    </row>
    <row r="10562" ht="15.75" customHeight="1">
      <c r="A10562" s="4">
        <v>541604.0</v>
      </c>
      <c r="B10562" s="4" t="s">
        <v>388</v>
      </c>
      <c r="C10562" s="5" t="s">
        <v>389</v>
      </c>
      <c r="D10562" s="5">
        <v>4.0</v>
      </c>
      <c r="E10562" s="5">
        <v>1.25</v>
      </c>
      <c r="F10562" s="4">
        <v>14572.0</v>
      </c>
      <c r="G10562" s="6">
        <v>44396.72430555556</v>
      </c>
      <c r="H10562" s="6" t="str">
        <f>VLOOKUP(F10562,'Customer Details'!$A$1:$B$3264,2,0)</f>
        <v>United Kingdom</v>
      </c>
      <c r="I10562" s="7">
        <f t="shared" si="1"/>
        <v>5</v>
      </c>
      <c r="J10562" s="7">
        <f t="shared" si="2"/>
        <v>5</v>
      </c>
    </row>
    <row r="10563" ht="15.75" customHeight="1">
      <c r="A10563" s="4">
        <v>562284.0</v>
      </c>
      <c r="B10563" s="4" t="s">
        <v>1591</v>
      </c>
      <c r="C10563" s="5" t="s">
        <v>1592</v>
      </c>
      <c r="D10563" s="5">
        <v>40.0</v>
      </c>
      <c r="E10563" s="5">
        <v>0.79</v>
      </c>
      <c r="F10563" s="4">
        <v>15133.0</v>
      </c>
      <c r="G10563" s="6">
        <v>44596.44722222222</v>
      </c>
      <c r="H10563" s="6" t="str">
        <f>VLOOKUP(F10563,'Customer Details'!$A$1:$B$3264,2,0)</f>
        <v>China</v>
      </c>
      <c r="I10563" s="7">
        <f t="shared" si="1"/>
        <v>31.6</v>
      </c>
      <c r="J10563" s="7">
        <f t="shared" si="2"/>
        <v>31.6</v>
      </c>
    </row>
    <row r="10564" ht="15.75" customHeight="1">
      <c r="A10564" s="4">
        <v>561089.0</v>
      </c>
      <c r="B10564" s="4" t="s">
        <v>40</v>
      </c>
      <c r="C10564" s="5" t="s">
        <v>41</v>
      </c>
      <c r="D10564" s="5">
        <v>6.0</v>
      </c>
      <c r="E10564" s="5">
        <v>2.95</v>
      </c>
      <c r="F10564" s="4">
        <v>17579.0</v>
      </c>
      <c r="G10564" s="6">
        <v>44586.40972222222</v>
      </c>
      <c r="H10564" s="6" t="str">
        <f>VLOOKUP(F10564,'Customer Details'!$A$1:$B$3264,2,0)</f>
        <v>United Kingdom</v>
      </c>
      <c r="I10564" s="7">
        <f t="shared" si="1"/>
        <v>17.7</v>
      </c>
      <c r="J10564" s="7">
        <f t="shared" si="2"/>
        <v>17.7</v>
      </c>
    </row>
    <row r="10565" ht="15.75" customHeight="1">
      <c r="A10565" s="4" t="s">
        <v>986</v>
      </c>
      <c r="B10565" s="4">
        <v>22972.0</v>
      </c>
      <c r="C10565" s="5" t="s">
        <v>3632</v>
      </c>
      <c r="D10565" s="5">
        <v>-1.0</v>
      </c>
      <c r="E10565" s="5">
        <v>1.65</v>
      </c>
      <c r="F10565" s="4">
        <v>14410.0</v>
      </c>
      <c r="G10565" s="6">
        <v>44628.47569444445</v>
      </c>
      <c r="H10565" s="6" t="str">
        <f>VLOOKUP(F10565,'Customer Details'!$A$1:$B$3264,2,0)</f>
        <v>United Kingdom</v>
      </c>
      <c r="I10565" s="7">
        <f t="shared" si="1"/>
        <v>-1.65</v>
      </c>
      <c r="J10565" s="7">
        <f t="shared" si="2"/>
        <v>1.65</v>
      </c>
    </row>
    <row r="10566" ht="15.75" customHeight="1">
      <c r="A10566" s="4">
        <v>571779.0</v>
      </c>
      <c r="B10566" s="4">
        <v>22467.0</v>
      </c>
      <c r="C10566" s="5" t="s">
        <v>923</v>
      </c>
      <c r="D10566" s="5">
        <v>1.0</v>
      </c>
      <c r="E10566" s="5">
        <v>2.55</v>
      </c>
      <c r="F10566" s="4">
        <v>12748.0</v>
      </c>
      <c r="G10566" s="6">
        <v>44670.47708333333</v>
      </c>
      <c r="H10566" s="6" t="str">
        <f>VLOOKUP(F10566,'Customer Details'!$A$1:$B$3264,2,0)</f>
        <v>USA</v>
      </c>
      <c r="I10566" s="7">
        <f t="shared" si="1"/>
        <v>2.55</v>
      </c>
      <c r="J10566" s="7">
        <f t="shared" si="2"/>
        <v>2.55</v>
      </c>
    </row>
    <row r="10567" ht="15.75" customHeight="1">
      <c r="A10567" s="4">
        <v>553946.0</v>
      </c>
      <c r="B10567" s="4" t="s">
        <v>38</v>
      </c>
      <c r="C10567" s="5" t="s">
        <v>39</v>
      </c>
      <c r="D10567" s="5">
        <v>12.0</v>
      </c>
      <c r="E10567" s="5">
        <v>2.95</v>
      </c>
      <c r="F10567" s="4">
        <v>15601.0</v>
      </c>
      <c r="G10567" s="6">
        <v>44520.45</v>
      </c>
      <c r="H10567" s="6" t="str">
        <f>VLOOKUP(F10567,'Customer Details'!$A$1:$B$3264,2,0)</f>
        <v>United Kingdom</v>
      </c>
      <c r="I10567" s="7">
        <f t="shared" si="1"/>
        <v>35.4</v>
      </c>
      <c r="J10567" s="7">
        <f t="shared" si="2"/>
        <v>35.4</v>
      </c>
    </row>
    <row r="10568" ht="15.75" customHeight="1">
      <c r="A10568" s="4">
        <v>544601.0</v>
      </c>
      <c r="B10568" s="4" t="s">
        <v>332</v>
      </c>
      <c r="C10568" s="5" t="s">
        <v>333</v>
      </c>
      <c r="D10568" s="5">
        <v>3.0</v>
      </c>
      <c r="E10568" s="5">
        <v>5.95</v>
      </c>
      <c r="F10568" s="4">
        <v>16638.0</v>
      </c>
      <c r="G10568" s="6">
        <v>44430.375</v>
      </c>
      <c r="H10568" s="6" t="str">
        <f>VLOOKUP(F10568,'Customer Details'!$A$1:$B$3264,2,0)</f>
        <v>India</v>
      </c>
      <c r="I10568" s="7">
        <f t="shared" si="1"/>
        <v>17.85</v>
      </c>
      <c r="J10568" s="7">
        <f t="shared" si="2"/>
        <v>17.85</v>
      </c>
    </row>
    <row r="10569" ht="15.75" customHeight="1">
      <c r="A10569" s="4">
        <v>539079.0</v>
      </c>
      <c r="B10569" s="4" t="s">
        <v>38</v>
      </c>
      <c r="C10569" s="5" t="s">
        <v>39</v>
      </c>
      <c r="D10569" s="5">
        <v>12.0</v>
      </c>
      <c r="E10569" s="5">
        <v>2.95</v>
      </c>
      <c r="F10569" s="4">
        <v>17496.0</v>
      </c>
      <c r="G10569" s="6">
        <v>44363.36041666667</v>
      </c>
      <c r="H10569" s="6" t="str">
        <f>VLOOKUP(F10569,'Customer Details'!$A$1:$B$3264,2,0)</f>
        <v>USA</v>
      </c>
      <c r="I10569" s="7">
        <f t="shared" si="1"/>
        <v>35.4</v>
      </c>
      <c r="J10569" s="7">
        <f t="shared" si="2"/>
        <v>35.4</v>
      </c>
    </row>
    <row r="10570" ht="15.75" customHeight="1">
      <c r="A10570" s="4" t="s">
        <v>3884</v>
      </c>
      <c r="B10570" s="4">
        <v>23146.0</v>
      </c>
      <c r="C10570" s="5" t="s">
        <v>1248</v>
      </c>
      <c r="D10570" s="5">
        <v>-3.0</v>
      </c>
      <c r="E10570" s="5">
        <v>3.29</v>
      </c>
      <c r="F10570" s="4">
        <v>13468.0</v>
      </c>
      <c r="G10570" s="6">
        <v>44582.74583333333</v>
      </c>
      <c r="H10570" s="6" t="str">
        <f>VLOOKUP(F10570,'Customer Details'!$A$1:$B$3264,2,0)</f>
        <v>India</v>
      </c>
      <c r="I10570" s="7">
        <f t="shared" si="1"/>
        <v>-9.87</v>
      </c>
      <c r="J10570" s="7">
        <f t="shared" si="2"/>
        <v>9.87</v>
      </c>
    </row>
    <row r="10571" ht="15.75" customHeight="1">
      <c r="A10571" s="4">
        <v>536404.0</v>
      </c>
      <c r="B10571" s="4" t="s">
        <v>388</v>
      </c>
      <c r="C10571" s="5" t="s">
        <v>389</v>
      </c>
      <c r="D10571" s="5">
        <v>12.0</v>
      </c>
      <c r="E10571" s="5">
        <v>1.25</v>
      </c>
      <c r="F10571" s="4">
        <v>16218.0</v>
      </c>
      <c r="G10571" s="6">
        <v>44348.47847222222</v>
      </c>
      <c r="H10571" s="6" t="str">
        <f>VLOOKUP(F10571,'Customer Details'!$A$1:$B$3264,2,0)</f>
        <v>Australia</v>
      </c>
      <c r="I10571" s="7">
        <f t="shared" si="1"/>
        <v>15</v>
      </c>
      <c r="J10571" s="7">
        <f t="shared" si="2"/>
        <v>15</v>
      </c>
    </row>
    <row r="10572" ht="15.75" customHeight="1">
      <c r="A10572" s="4">
        <v>573576.0</v>
      </c>
      <c r="B10572" s="4" t="s">
        <v>417</v>
      </c>
      <c r="C10572" s="5" t="s">
        <v>418</v>
      </c>
      <c r="D10572" s="5">
        <v>1.0</v>
      </c>
      <c r="E10572" s="5">
        <v>4.13</v>
      </c>
      <c r="F10572" s="4">
        <v>14096.0</v>
      </c>
      <c r="G10572" s="6">
        <v>44681.58958333333</v>
      </c>
      <c r="H10572" s="6" t="str">
        <f>VLOOKUP(F10572,'Customer Details'!$A$1:$B$3264,2,0)</f>
        <v>USA</v>
      </c>
      <c r="I10572" s="7">
        <f t="shared" si="1"/>
        <v>4.13</v>
      </c>
      <c r="J10572" s="7">
        <f t="shared" si="2"/>
        <v>4.13</v>
      </c>
    </row>
    <row r="10573" ht="15.75" customHeight="1">
      <c r="A10573" s="4" t="s">
        <v>1403</v>
      </c>
      <c r="B10573" s="4">
        <v>23582.0</v>
      </c>
      <c r="C10573" s="5" t="s">
        <v>3885</v>
      </c>
      <c r="D10573" s="5">
        <v>-100.0</v>
      </c>
      <c r="E10573" s="5">
        <v>1.79</v>
      </c>
      <c r="F10573" s="4">
        <v>17511.0</v>
      </c>
      <c r="G10573" s="6">
        <v>44690.48680555556</v>
      </c>
      <c r="H10573" s="6" t="str">
        <f>VLOOKUP(F10573,'Customer Details'!$A$1:$B$3264,2,0)</f>
        <v>United Kingdom</v>
      </c>
      <c r="I10573" s="7">
        <f t="shared" si="1"/>
        <v>-179</v>
      </c>
      <c r="J10573" s="7">
        <f t="shared" si="2"/>
        <v>179</v>
      </c>
    </row>
    <row r="10574" ht="15.75" customHeight="1">
      <c r="A10574" s="4">
        <v>547870.0</v>
      </c>
      <c r="B10574" s="4" t="s">
        <v>1749</v>
      </c>
      <c r="C10574" s="5" t="s">
        <v>265</v>
      </c>
      <c r="D10574" s="5">
        <v>4.0</v>
      </c>
      <c r="E10574" s="5">
        <v>1.25</v>
      </c>
      <c r="F10574" s="4">
        <v>13668.0</v>
      </c>
      <c r="G10574" s="6">
        <v>44466.59583333333</v>
      </c>
      <c r="H10574" s="6" t="str">
        <f>VLOOKUP(F10574,'Customer Details'!$A$1:$B$3264,2,0)</f>
        <v>Australia</v>
      </c>
      <c r="I10574" s="7">
        <f t="shared" si="1"/>
        <v>5</v>
      </c>
      <c r="J10574" s="7">
        <f t="shared" si="2"/>
        <v>5</v>
      </c>
    </row>
    <row r="10575" ht="15.75" customHeight="1">
      <c r="A10575" s="4">
        <v>561922.0</v>
      </c>
      <c r="B10575" s="4" t="s">
        <v>460</v>
      </c>
      <c r="C10575" s="5" t="s">
        <v>461</v>
      </c>
      <c r="D10575" s="5">
        <v>12.0</v>
      </c>
      <c r="E10575" s="5">
        <v>0.39</v>
      </c>
      <c r="F10575" s="4">
        <v>13167.0</v>
      </c>
      <c r="G10575" s="6">
        <v>44593.50833333333</v>
      </c>
      <c r="H10575" s="6" t="str">
        <f>VLOOKUP(F10575,'Customer Details'!$A$1:$B$3264,2,0)</f>
        <v>United Kingdom</v>
      </c>
      <c r="I10575" s="7">
        <f t="shared" si="1"/>
        <v>4.68</v>
      </c>
      <c r="J10575" s="7">
        <f t="shared" si="2"/>
        <v>4.68</v>
      </c>
    </row>
    <row r="10576" ht="15.75" customHeight="1">
      <c r="A10576" s="4" t="s">
        <v>1979</v>
      </c>
      <c r="B10576" s="4">
        <v>22927.0</v>
      </c>
      <c r="C10576" s="5" t="s">
        <v>2285</v>
      </c>
      <c r="D10576" s="5">
        <v>-4.0</v>
      </c>
      <c r="E10576" s="5">
        <v>5.95</v>
      </c>
      <c r="F10576" s="4">
        <v>15502.0</v>
      </c>
      <c r="G10576" s="6">
        <v>44353.61319444444</v>
      </c>
      <c r="H10576" s="6" t="str">
        <f>VLOOKUP(F10576,'Customer Details'!$A$1:$B$3264,2,0)</f>
        <v>India</v>
      </c>
      <c r="I10576" s="7">
        <f t="shared" si="1"/>
        <v>-23.8</v>
      </c>
      <c r="J10576" s="7">
        <f t="shared" si="2"/>
        <v>23.8</v>
      </c>
    </row>
    <row r="10577" ht="15.75" customHeight="1">
      <c r="A10577" s="4">
        <v>545978.0</v>
      </c>
      <c r="B10577" s="4" t="s">
        <v>359</v>
      </c>
      <c r="C10577" s="5" t="s">
        <v>360</v>
      </c>
      <c r="D10577" s="5">
        <v>6.0</v>
      </c>
      <c r="E10577" s="5">
        <v>0.85</v>
      </c>
      <c r="F10577" s="4">
        <v>13975.0</v>
      </c>
      <c r="G10577" s="6">
        <v>44447.51319444444</v>
      </c>
      <c r="H10577" s="6" t="str">
        <f>VLOOKUP(F10577,'Customer Details'!$A$1:$B$3264,2,0)</f>
        <v>Australia</v>
      </c>
      <c r="I10577" s="7">
        <f t="shared" si="1"/>
        <v>5.1</v>
      </c>
      <c r="J10577" s="7">
        <f t="shared" si="2"/>
        <v>5.1</v>
      </c>
    </row>
    <row r="10578" ht="15.75" customHeight="1">
      <c r="A10578" s="4" t="s">
        <v>3886</v>
      </c>
      <c r="B10578" s="4">
        <v>23198.0</v>
      </c>
      <c r="C10578" s="5" t="s">
        <v>3532</v>
      </c>
      <c r="D10578" s="5">
        <v>-1.0</v>
      </c>
      <c r="E10578" s="5">
        <v>1.45</v>
      </c>
      <c r="F10578" s="4">
        <v>14159.0</v>
      </c>
      <c r="G10578" s="6">
        <v>44579.44027777778</v>
      </c>
      <c r="H10578" s="6" t="str">
        <f>VLOOKUP(F10578,'Customer Details'!$A$1:$B$3264,2,0)</f>
        <v>Australia</v>
      </c>
      <c r="I10578" s="7">
        <f t="shared" si="1"/>
        <v>-1.45</v>
      </c>
      <c r="J10578" s="7">
        <f t="shared" si="2"/>
        <v>1.45</v>
      </c>
    </row>
    <row r="10579" ht="15.75" customHeight="1">
      <c r="A10579" s="4">
        <v>563358.0</v>
      </c>
      <c r="B10579" s="4" t="s">
        <v>40</v>
      </c>
      <c r="C10579" s="5" t="s">
        <v>41</v>
      </c>
      <c r="D10579" s="5">
        <v>12.0</v>
      </c>
      <c r="E10579" s="5">
        <v>2.95</v>
      </c>
      <c r="F10579" s="4">
        <v>17858.0</v>
      </c>
      <c r="G10579" s="6">
        <v>44607.61875</v>
      </c>
      <c r="H10579" s="6" t="str">
        <f>VLOOKUP(F10579,'Customer Details'!$A$1:$B$3264,2,0)</f>
        <v>China</v>
      </c>
      <c r="I10579" s="7">
        <f t="shared" si="1"/>
        <v>35.4</v>
      </c>
      <c r="J10579" s="7">
        <f t="shared" si="2"/>
        <v>35.4</v>
      </c>
    </row>
    <row r="10580" ht="15.75" customHeight="1">
      <c r="A10580" s="4">
        <v>545797.0</v>
      </c>
      <c r="B10580" s="4" t="s">
        <v>185</v>
      </c>
      <c r="C10580" s="5" t="s">
        <v>186</v>
      </c>
      <c r="D10580" s="5">
        <v>2.0</v>
      </c>
      <c r="E10580" s="5">
        <v>1.69</v>
      </c>
      <c r="F10580" s="4">
        <v>16225.0</v>
      </c>
      <c r="G10580" s="6">
        <v>44446.51180555556</v>
      </c>
      <c r="H10580" s="6" t="str">
        <f>VLOOKUP(F10580,'Customer Details'!$A$1:$B$3264,2,0)</f>
        <v>United Kingdom</v>
      </c>
      <c r="I10580" s="7">
        <f t="shared" si="1"/>
        <v>3.38</v>
      </c>
      <c r="J10580" s="7">
        <f t="shared" si="2"/>
        <v>3.38</v>
      </c>
    </row>
    <row r="10581" ht="15.75" customHeight="1">
      <c r="A10581" s="4">
        <v>543043.0</v>
      </c>
      <c r="B10581" s="4" t="s">
        <v>54</v>
      </c>
      <c r="C10581" s="5" t="s">
        <v>55</v>
      </c>
      <c r="D10581" s="5">
        <v>2.0</v>
      </c>
      <c r="E10581" s="5">
        <v>5.95</v>
      </c>
      <c r="F10581" s="4">
        <v>17848.0</v>
      </c>
      <c r="G10581" s="6">
        <v>44410.71875</v>
      </c>
      <c r="H10581" s="6" t="str">
        <f>VLOOKUP(F10581,'Customer Details'!$A$1:$B$3264,2,0)</f>
        <v>USA</v>
      </c>
      <c r="I10581" s="7">
        <f t="shared" si="1"/>
        <v>11.9</v>
      </c>
      <c r="J10581" s="7">
        <f t="shared" si="2"/>
        <v>11.9</v>
      </c>
    </row>
    <row r="10582" ht="15.75" customHeight="1">
      <c r="A10582" s="4">
        <v>580611.0</v>
      </c>
      <c r="B10582" s="4">
        <v>23200.0</v>
      </c>
      <c r="C10582" s="5" t="s">
        <v>749</v>
      </c>
      <c r="D10582" s="5">
        <v>1.0</v>
      </c>
      <c r="E10582" s="5">
        <v>2.08</v>
      </c>
      <c r="F10582" s="4">
        <v>12748.0</v>
      </c>
      <c r="G10582" s="6">
        <v>44717.49236111111</v>
      </c>
      <c r="H10582" s="6" t="str">
        <f>VLOOKUP(F10582,'Customer Details'!$A$1:$B$3264,2,0)</f>
        <v>USA</v>
      </c>
      <c r="I10582" s="7">
        <f t="shared" si="1"/>
        <v>2.08</v>
      </c>
      <c r="J10582" s="7">
        <f t="shared" si="2"/>
        <v>2.08</v>
      </c>
    </row>
    <row r="10583" ht="15.75" customHeight="1">
      <c r="A10583" s="4">
        <v>575046.0</v>
      </c>
      <c r="B10583" s="4" t="s">
        <v>54</v>
      </c>
      <c r="C10583" s="5" t="s">
        <v>55</v>
      </c>
      <c r="D10583" s="5">
        <v>2.0</v>
      </c>
      <c r="E10583" s="5">
        <v>5.95</v>
      </c>
      <c r="F10583" s="4">
        <v>15039.0</v>
      </c>
      <c r="G10583" s="6">
        <v>44689.50625</v>
      </c>
      <c r="H10583" s="6" t="str">
        <f>VLOOKUP(F10583,'Customer Details'!$A$1:$B$3264,2,0)</f>
        <v>United Kingdom</v>
      </c>
      <c r="I10583" s="7">
        <f t="shared" si="1"/>
        <v>11.9</v>
      </c>
      <c r="J10583" s="7">
        <f t="shared" si="2"/>
        <v>11.9</v>
      </c>
    </row>
    <row r="10584" ht="15.75" customHeight="1">
      <c r="A10584" s="4" t="s">
        <v>3887</v>
      </c>
      <c r="B10584" s="4">
        <v>20934.0</v>
      </c>
      <c r="C10584" s="5" t="s">
        <v>3607</v>
      </c>
      <c r="D10584" s="5">
        <v>-5.0</v>
      </c>
      <c r="E10584" s="5">
        <v>5.45</v>
      </c>
      <c r="F10584" s="4">
        <v>18177.0</v>
      </c>
      <c r="G10584" s="6">
        <v>44490.41666666666</v>
      </c>
      <c r="H10584" s="6" t="str">
        <f>VLOOKUP(F10584,'Customer Details'!$A$1:$B$3264,2,0)</f>
        <v>India</v>
      </c>
      <c r="I10584" s="7">
        <f t="shared" si="1"/>
        <v>-27.25</v>
      </c>
      <c r="J10584" s="7">
        <f t="shared" si="2"/>
        <v>27.25</v>
      </c>
    </row>
    <row r="10585" ht="15.75" customHeight="1">
      <c r="A10585" s="4">
        <v>577473.0</v>
      </c>
      <c r="B10585" s="4">
        <v>23546.0</v>
      </c>
      <c r="C10585" s="5" t="s">
        <v>3888</v>
      </c>
      <c r="D10585" s="5">
        <v>25.0</v>
      </c>
      <c r="E10585" s="5">
        <v>0.42</v>
      </c>
      <c r="F10585" s="4">
        <v>15919.0</v>
      </c>
      <c r="G10585" s="6">
        <v>44701.47777777778</v>
      </c>
      <c r="H10585" s="6" t="str">
        <f>VLOOKUP(F10585,'Customer Details'!$A$1:$B$3264,2,0)</f>
        <v>China</v>
      </c>
      <c r="I10585" s="7">
        <f t="shared" si="1"/>
        <v>10.5</v>
      </c>
      <c r="J10585" s="7">
        <f t="shared" si="2"/>
        <v>10.5</v>
      </c>
    </row>
    <row r="10586" ht="15.75" customHeight="1">
      <c r="A10586" s="4">
        <v>555158.0</v>
      </c>
      <c r="B10586" s="4" t="s">
        <v>181</v>
      </c>
      <c r="C10586" s="5" t="s">
        <v>182</v>
      </c>
      <c r="D10586" s="5">
        <v>12.0</v>
      </c>
      <c r="E10586" s="5">
        <v>0.85</v>
      </c>
      <c r="F10586" s="4">
        <v>14842.0</v>
      </c>
      <c r="G10586" s="6">
        <v>44531.35972222222</v>
      </c>
      <c r="H10586" s="6" t="str">
        <f>VLOOKUP(F10586,'Customer Details'!$A$1:$B$3264,2,0)</f>
        <v>USA</v>
      </c>
      <c r="I10586" s="7">
        <f t="shared" si="1"/>
        <v>10.2</v>
      </c>
      <c r="J10586" s="7">
        <f t="shared" si="2"/>
        <v>10.2</v>
      </c>
    </row>
    <row r="10587" ht="15.75" customHeight="1">
      <c r="A10587" s="4">
        <v>579548.0</v>
      </c>
      <c r="B10587" s="4" t="s">
        <v>511</v>
      </c>
      <c r="C10587" s="5" t="s">
        <v>512</v>
      </c>
      <c r="D10587" s="5">
        <v>3.0</v>
      </c>
      <c r="E10587" s="5">
        <v>5.95</v>
      </c>
      <c r="F10587" s="4">
        <v>15073.0</v>
      </c>
      <c r="G10587" s="6">
        <v>44711.44722222222</v>
      </c>
      <c r="H10587" s="6" t="str">
        <f>VLOOKUP(F10587,'Customer Details'!$A$1:$B$3264,2,0)</f>
        <v>Australia</v>
      </c>
      <c r="I10587" s="7">
        <f t="shared" si="1"/>
        <v>17.85</v>
      </c>
      <c r="J10587" s="7">
        <f t="shared" si="2"/>
        <v>17.85</v>
      </c>
    </row>
    <row r="10588" ht="15.75" customHeight="1">
      <c r="A10588" s="4">
        <v>551270.0</v>
      </c>
      <c r="B10588" s="4" t="s">
        <v>2340</v>
      </c>
      <c r="C10588" s="5" t="s">
        <v>2341</v>
      </c>
      <c r="D10588" s="5">
        <v>1.0</v>
      </c>
      <c r="E10588" s="5">
        <v>2.55</v>
      </c>
      <c r="F10588" s="4">
        <v>15891.0</v>
      </c>
      <c r="G10588" s="6">
        <v>44496.52430555555</v>
      </c>
      <c r="H10588" s="6" t="str">
        <f>VLOOKUP(F10588,'Customer Details'!$A$1:$B$3264,2,0)</f>
        <v>China</v>
      </c>
      <c r="I10588" s="7">
        <f t="shared" si="1"/>
        <v>2.55</v>
      </c>
      <c r="J10588" s="7">
        <f t="shared" si="2"/>
        <v>2.55</v>
      </c>
    </row>
    <row r="10589" ht="15.75" customHeight="1">
      <c r="A10589" s="4">
        <v>572743.0</v>
      </c>
      <c r="B10589" s="4" t="s">
        <v>603</v>
      </c>
      <c r="C10589" s="5" t="s">
        <v>604</v>
      </c>
      <c r="D10589" s="5">
        <v>1.0</v>
      </c>
      <c r="E10589" s="5">
        <v>1.25</v>
      </c>
      <c r="F10589" s="4">
        <v>14482.0</v>
      </c>
      <c r="G10589" s="6">
        <v>44676.67569444444</v>
      </c>
      <c r="H10589" s="6" t="str">
        <f>VLOOKUP(F10589,'Customer Details'!$A$1:$B$3264,2,0)</f>
        <v>China</v>
      </c>
      <c r="I10589" s="7">
        <f t="shared" si="1"/>
        <v>1.25</v>
      </c>
      <c r="J10589" s="7">
        <f t="shared" si="2"/>
        <v>1.25</v>
      </c>
    </row>
    <row r="10590" ht="15.75" customHeight="1">
      <c r="A10590" s="4" t="s">
        <v>2235</v>
      </c>
      <c r="B10590" s="4">
        <v>22951.0</v>
      </c>
      <c r="C10590" s="5" t="s">
        <v>2756</v>
      </c>
      <c r="D10590" s="5">
        <v>-24.0</v>
      </c>
      <c r="E10590" s="5">
        <v>0.55</v>
      </c>
      <c r="F10590" s="4">
        <v>14776.0</v>
      </c>
      <c r="G10590" s="6">
        <v>44669.61527777778</v>
      </c>
      <c r="H10590" s="6" t="str">
        <f>VLOOKUP(F10590,'Customer Details'!$A$1:$B$3264,2,0)</f>
        <v>United Kingdom</v>
      </c>
      <c r="I10590" s="7">
        <f t="shared" si="1"/>
        <v>-13.2</v>
      </c>
      <c r="J10590" s="7">
        <f t="shared" si="2"/>
        <v>13.2</v>
      </c>
    </row>
    <row r="10591" ht="15.75" customHeight="1">
      <c r="A10591" s="4">
        <v>581395.0</v>
      </c>
      <c r="B10591" s="4" t="s">
        <v>38</v>
      </c>
      <c r="C10591" s="5" t="s">
        <v>3889</v>
      </c>
      <c r="D10591" s="5">
        <v>6.0</v>
      </c>
      <c r="E10591" s="5">
        <v>2.95</v>
      </c>
      <c r="F10591" s="4">
        <v>16892.0</v>
      </c>
      <c r="G10591" s="6">
        <v>44720.55416666667</v>
      </c>
      <c r="H10591" s="6" t="str">
        <f>VLOOKUP(F10591,'Customer Details'!$A$1:$B$3264,2,0)</f>
        <v>United Kingdom</v>
      </c>
      <c r="I10591" s="7">
        <f t="shared" si="1"/>
        <v>17.7</v>
      </c>
      <c r="J10591" s="7">
        <f t="shared" si="2"/>
        <v>17.7</v>
      </c>
    </row>
    <row r="10592" ht="15.75" customHeight="1">
      <c r="A10592" s="4">
        <v>537126.0</v>
      </c>
      <c r="B10592" s="4" t="s">
        <v>48</v>
      </c>
      <c r="C10592" s="5" t="s">
        <v>49</v>
      </c>
      <c r="D10592" s="5">
        <v>1.0</v>
      </c>
      <c r="E10592" s="5">
        <v>1.95</v>
      </c>
      <c r="F10592" s="4">
        <v>18118.0</v>
      </c>
      <c r="G10592" s="6">
        <v>44352.50902777778</v>
      </c>
      <c r="H10592" s="6" t="str">
        <f>VLOOKUP(F10592,'Customer Details'!$A$1:$B$3264,2,0)</f>
        <v>USA</v>
      </c>
      <c r="I10592" s="7">
        <f t="shared" si="1"/>
        <v>1.95</v>
      </c>
      <c r="J10592" s="7">
        <f t="shared" si="2"/>
        <v>1.95</v>
      </c>
    </row>
    <row r="10593" ht="15.75" customHeight="1">
      <c r="A10593" s="4">
        <v>571809.0</v>
      </c>
      <c r="B10593" s="4">
        <v>22650.0</v>
      </c>
      <c r="C10593" s="5" t="s">
        <v>3890</v>
      </c>
      <c r="D10593" s="5">
        <v>8.0</v>
      </c>
      <c r="E10593" s="5">
        <v>1.45</v>
      </c>
      <c r="F10593" s="4">
        <v>15039.0</v>
      </c>
      <c r="G10593" s="6">
        <v>44670.48888888889</v>
      </c>
      <c r="H10593" s="6" t="str">
        <f>VLOOKUP(F10593,'Customer Details'!$A$1:$B$3264,2,0)</f>
        <v>United Kingdom</v>
      </c>
      <c r="I10593" s="7">
        <f t="shared" si="1"/>
        <v>11.6</v>
      </c>
      <c r="J10593" s="7">
        <f t="shared" si="2"/>
        <v>11.6</v>
      </c>
    </row>
    <row r="10594" ht="15.75" customHeight="1">
      <c r="A10594" s="4">
        <v>579784.0</v>
      </c>
      <c r="B10594" s="4" t="s">
        <v>67</v>
      </c>
      <c r="C10594" s="5" t="s">
        <v>68</v>
      </c>
      <c r="D10594" s="5">
        <v>100.0</v>
      </c>
      <c r="E10594" s="5">
        <v>1.79</v>
      </c>
      <c r="F10594" s="4">
        <v>14258.0</v>
      </c>
      <c r="G10594" s="6">
        <v>44711.64375</v>
      </c>
      <c r="H10594" s="6" t="str">
        <f>VLOOKUP(F10594,'Customer Details'!$A$1:$B$3264,2,0)</f>
        <v>India</v>
      </c>
      <c r="I10594" s="7">
        <f t="shared" si="1"/>
        <v>179</v>
      </c>
      <c r="J10594" s="7">
        <f t="shared" si="2"/>
        <v>179</v>
      </c>
    </row>
    <row r="10595" ht="15.75" customHeight="1">
      <c r="A10595" s="4">
        <v>543464.0</v>
      </c>
      <c r="B10595" s="4" t="s">
        <v>22</v>
      </c>
      <c r="C10595" s="5" t="s">
        <v>23</v>
      </c>
      <c r="D10595" s="5">
        <v>10.0</v>
      </c>
      <c r="E10595" s="5">
        <v>1.95</v>
      </c>
      <c r="F10595" s="4">
        <v>16779.0</v>
      </c>
      <c r="G10595" s="6">
        <v>44416.59375</v>
      </c>
      <c r="H10595" s="6" t="str">
        <f>VLOOKUP(F10595,'Customer Details'!$A$1:$B$3264,2,0)</f>
        <v>Australia</v>
      </c>
      <c r="I10595" s="7">
        <f t="shared" si="1"/>
        <v>19.5</v>
      </c>
      <c r="J10595" s="7">
        <f t="shared" si="2"/>
        <v>19.5</v>
      </c>
    </row>
    <row r="10596" ht="15.75" customHeight="1">
      <c r="A10596" s="4">
        <v>547521.0</v>
      </c>
      <c r="B10596" s="4" t="s">
        <v>281</v>
      </c>
      <c r="C10596" s="5" t="s">
        <v>282</v>
      </c>
      <c r="D10596" s="5">
        <v>1.0</v>
      </c>
      <c r="E10596" s="5">
        <v>39.95</v>
      </c>
      <c r="F10596" s="4">
        <v>16713.0</v>
      </c>
      <c r="G10596" s="6">
        <v>44462.625</v>
      </c>
      <c r="H10596" s="6" t="str">
        <f>VLOOKUP(F10596,'Customer Details'!$A$1:$B$3264,2,0)</f>
        <v>United Kingdom</v>
      </c>
      <c r="I10596" s="7">
        <f t="shared" si="1"/>
        <v>39.95</v>
      </c>
      <c r="J10596" s="7">
        <f t="shared" si="2"/>
        <v>39.95</v>
      </c>
    </row>
    <row r="10597" ht="15.75" customHeight="1">
      <c r="A10597" s="4">
        <v>577303.0</v>
      </c>
      <c r="B10597" s="4" t="s">
        <v>87</v>
      </c>
      <c r="C10597" s="5" t="s">
        <v>88</v>
      </c>
      <c r="D10597" s="5">
        <v>3.0</v>
      </c>
      <c r="E10597" s="5">
        <v>4.15</v>
      </c>
      <c r="F10597" s="4">
        <v>14390.0</v>
      </c>
      <c r="G10597" s="6">
        <v>44699.54305555556</v>
      </c>
      <c r="H10597" s="6" t="str">
        <f>VLOOKUP(F10597,'Customer Details'!$A$1:$B$3264,2,0)</f>
        <v>India</v>
      </c>
      <c r="I10597" s="7">
        <f t="shared" si="1"/>
        <v>12.45</v>
      </c>
      <c r="J10597" s="7">
        <f t="shared" si="2"/>
        <v>12.45</v>
      </c>
    </row>
    <row r="10598" ht="15.75" customHeight="1">
      <c r="A10598" s="4">
        <v>545812.0</v>
      </c>
      <c r="B10598" s="4" t="s">
        <v>3891</v>
      </c>
      <c r="C10598" s="5" t="s">
        <v>3892</v>
      </c>
      <c r="D10598" s="5">
        <v>3.0</v>
      </c>
      <c r="E10598" s="5">
        <v>3.5</v>
      </c>
      <c r="F10598" s="4">
        <v>14214.0</v>
      </c>
      <c r="G10598" s="6">
        <v>44446.51805555556</v>
      </c>
      <c r="H10598" s="6" t="str">
        <f>VLOOKUP(F10598,'Customer Details'!$A$1:$B$3264,2,0)</f>
        <v>India</v>
      </c>
      <c r="I10598" s="7">
        <f t="shared" si="1"/>
        <v>10.5</v>
      </c>
      <c r="J10598" s="7">
        <f t="shared" si="2"/>
        <v>10.5</v>
      </c>
    </row>
    <row r="10599" ht="15.75" customHeight="1">
      <c r="A10599" s="4">
        <v>565067.0</v>
      </c>
      <c r="B10599" s="4" t="s">
        <v>1128</v>
      </c>
      <c r="C10599" s="5" t="s">
        <v>1129</v>
      </c>
      <c r="D10599" s="5">
        <v>4.0</v>
      </c>
      <c r="E10599" s="5">
        <v>1.25</v>
      </c>
      <c r="F10599" s="4">
        <v>15856.0</v>
      </c>
      <c r="G10599" s="6">
        <v>44620.71944444445</v>
      </c>
      <c r="H10599" s="6" t="str">
        <f>VLOOKUP(F10599,'Customer Details'!$A$1:$B$3264,2,0)</f>
        <v>United Kingdom</v>
      </c>
      <c r="I10599" s="7">
        <f t="shared" si="1"/>
        <v>5</v>
      </c>
      <c r="J10599" s="7">
        <f t="shared" si="2"/>
        <v>5</v>
      </c>
    </row>
    <row r="10600" ht="15.75" customHeight="1">
      <c r="A10600" s="4">
        <v>542617.0</v>
      </c>
      <c r="B10600" s="4" t="s">
        <v>44</v>
      </c>
      <c r="C10600" s="5" t="s">
        <v>45</v>
      </c>
      <c r="D10600" s="5">
        <v>2.0</v>
      </c>
      <c r="E10600" s="5">
        <v>2.1</v>
      </c>
      <c r="F10600" s="4">
        <v>17463.0</v>
      </c>
      <c r="G10600" s="6">
        <v>44407.65833333333</v>
      </c>
      <c r="H10600" s="6" t="str">
        <f>VLOOKUP(F10600,'Customer Details'!$A$1:$B$3264,2,0)</f>
        <v>USA</v>
      </c>
      <c r="I10600" s="7">
        <f t="shared" si="1"/>
        <v>4.2</v>
      </c>
      <c r="J10600" s="7">
        <f t="shared" si="2"/>
        <v>4.2</v>
      </c>
    </row>
    <row r="10601" ht="15.75" customHeight="1">
      <c r="A10601" s="4">
        <v>557397.0</v>
      </c>
      <c r="B10601" s="4">
        <v>23000.0</v>
      </c>
      <c r="C10601" s="5" t="s">
        <v>2883</v>
      </c>
      <c r="D10601" s="5">
        <v>1.0</v>
      </c>
      <c r="E10601" s="5">
        <v>0.42</v>
      </c>
      <c r="F10601" s="4">
        <v>17897.0</v>
      </c>
      <c r="G10601" s="6">
        <v>44550.47430555556</v>
      </c>
      <c r="H10601" s="6" t="str">
        <f>VLOOKUP(F10601,'Customer Details'!$A$1:$B$3264,2,0)</f>
        <v>United Kingdom</v>
      </c>
      <c r="I10601" s="7">
        <f t="shared" si="1"/>
        <v>0.42</v>
      </c>
      <c r="J10601" s="7">
        <f t="shared" si="2"/>
        <v>0.42</v>
      </c>
    </row>
    <row r="10602" ht="15.75" customHeight="1">
      <c r="A10602" s="4">
        <v>571235.0</v>
      </c>
      <c r="B10602" s="4" t="s">
        <v>511</v>
      </c>
      <c r="C10602" s="5" t="s">
        <v>512</v>
      </c>
      <c r="D10602" s="5">
        <v>4.0</v>
      </c>
      <c r="E10602" s="5">
        <v>5.95</v>
      </c>
      <c r="F10602" s="4">
        <v>15078.0</v>
      </c>
      <c r="G10602" s="6">
        <v>44665.60902777778</v>
      </c>
      <c r="H10602" s="6" t="str">
        <f>VLOOKUP(F10602,'Customer Details'!$A$1:$B$3264,2,0)</f>
        <v>United Kingdom</v>
      </c>
      <c r="I10602" s="7">
        <f t="shared" si="1"/>
        <v>23.8</v>
      </c>
      <c r="J10602" s="7">
        <f t="shared" si="2"/>
        <v>23.8</v>
      </c>
    </row>
    <row r="10603" ht="15.75" customHeight="1">
      <c r="A10603" s="4" t="s">
        <v>2471</v>
      </c>
      <c r="B10603" s="4">
        <v>22699.0</v>
      </c>
      <c r="C10603" s="5" t="s">
        <v>230</v>
      </c>
      <c r="D10603" s="5">
        <v>-1.0</v>
      </c>
      <c r="E10603" s="5">
        <v>2.95</v>
      </c>
      <c r="F10603" s="4">
        <v>16573.0</v>
      </c>
      <c r="G10603" s="6">
        <v>44441.69305555556</v>
      </c>
      <c r="H10603" s="6" t="str">
        <f>VLOOKUP(F10603,'Customer Details'!$A$1:$B$3264,2,0)</f>
        <v>India</v>
      </c>
      <c r="I10603" s="7">
        <f t="shared" si="1"/>
        <v>-2.95</v>
      </c>
      <c r="J10603" s="7">
        <f t="shared" si="2"/>
        <v>2.95</v>
      </c>
    </row>
    <row r="10604" ht="15.75" customHeight="1">
      <c r="A10604" s="4">
        <v>571081.0</v>
      </c>
      <c r="B10604" s="4">
        <v>23067.0</v>
      </c>
      <c r="C10604" s="5" t="s">
        <v>3893</v>
      </c>
      <c r="D10604" s="5">
        <v>1.0</v>
      </c>
      <c r="E10604" s="5">
        <v>4.15</v>
      </c>
      <c r="F10604" s="4">
        <v>16775.0</v>
      </c>
      <c r="G10604" s="6">
        <v>44664.64097222222</v>
      </c>
      <c r="H10604" s="6" t="str">
        <f>VLOOKUP(F10604,'Customer Details'!$A$1:$B$3264,2,0)</f>
        <v>India</v>
      </c>
      <c r="I10604" s="7">
        <f t="shared" si="1"/>
        <v>4.15</v>
      </c>
      <c r="J10604" s="7">
        <f t="shared" si="2"/>
        <v>4.15</v>
      </c>
    </row>
    <row r="10605" ht="15.75" customHeight="1">
      <c r="A10605" s="4">
        <v>575034.0</v>
      </c>
      <c r="B10605" s="4" t="s">
        <v>140</v>
      </c>
      <c r="C10605" s="5" t="s">
        <v>141</v>
      </c>
      <c r="D10605" s="5">
        <v>2.0</v>
      </c>
      <c r="E10605" s="5">
        <v>2.95</v>
      </c>
      <c r="F10605" s="4">
        <v>15573.0</v>
      </c>
      <c r="G10605" s="6">
        <v>44689.48472222222</v>
      </c>
      <c r="H10605" s="6" t="str">
        <f>VLOOKUP(F10605,'Customer Details'!$A$1:$B$3264,2,0)</f>
        <v>India</v>
      </c>
      <c r="I10605" s="7">
        <f t="shared" si="1"/>
        <v>5.9</v>
      </c>
      <c r="J10605" s="7">
        <f t="shared" si="2"/>
        <v>5.9</v>
      </c>
    </row>
    <row r="10606" ht="15.75" customHeight="1">
      <c r="A10606" s="4">
        <v>550452.0</v>
      </c>
      <c r="B10606" s="4" t="s">
        <v>361</v>
      </c>
      <c r="C10606" s="5" t="s">
        <v>362</v>
      </c>
      <c r="D10606" s="5">
        <v>1.0</v>
      </c>
      <c r="E10606" s="5">
        <v>0.85</v>
      </c>
      <c r="F10606" s="4">
        <v>14525.0</v>
      </c>
      <c r="G10606" s="6">
        <v>44487.53888888889</v>
      </c>
      <c r="H10606" s="6" t="str">
        <f>VLOOKUP(F10606,'Customer Details'!$A$1:$B$3264,2,0)</f>
        <v>USA</v>
      </c>
      <c r="I10606" s="7">
        <f t="shared" si="1"/>
        <v>0.85</v>
      </c>
      <c r="J10606" s="7">
        <f t="shared" si="2"/>
        <v>0.85</v>
      </c>
    </row>
    <row r="10607" ht="15.75" customHeight="1">
      <c r="A10607" s="4">
        <v>574368.0</v>
      </c>
      <c r="B10607" s="4" t="s">
        <v>1323</v>
      </c>
      <c r="C10607" s="5" t="s">
        <v>1324</v>
      </c>
      <c r="D10607" s="5">
        <v>1.0</v>
      </c>
      <c r="E10607" s="5">
        <v>12.75</v>
      </c>
      <c r="F10607" s="4">
        <v>13004.0</v>
      </c>
      <c r="G10607" s="6">
        <v>44685.45763888889</v>
      </c>
      <c r="H10607" s="6" t="str">
        <f>VLOOKUP(F10607,'Customer Details'!$A$1:$B$3264,2,0)</f>
        <v>China</v>
      </c>
      <c r="I10607" s="7">
        <f t="shared" si="1"/>
        <v>12.75</v>
      </c>
      <c r="J10607" s="7">
        <f t="shared" si="2"/>
        <v>12.75</v>
      </c>
    </row>
    <row r="10608" ht="15.75" customHeight="1">
      <c r="A10608" s="4">
        <v>569217.0</v>
      </c>
      <c r="B10608" s="4">
        <v>22844.0</v>
      </c>
      <c r="C10608" s="5" t="s">
        <v>665</v>
      </c>
      <c r="D10608" s="5">
        <v>1.0</v>
      </c>
      <c r="E10608" s="5">
        <v>8.5</v>
      </c>
      <c r="F10608" s="4">
        <v>15579.0</v>
      </c>
      <c r="G10608" s="6">
        <v>44653.53125</v>
      </c>
      <c r="H10608" s="6" t="str">
        <f>VLOOKUP(F10608,'Customer Details'!$A$1:$B$3264,2,0)</f>
        <v>China</v>
      </c>
      <c r="I10608" s="7">
        <f t="shared" si="1"/>
        <v>8.5</v>
      </c>
      <c r="J10608" s="7">
        <f t="shared" si="2"/>
        <v>8.5</v>
      </c>
    </row>
    <row r="10609" ht="15.75" customHeight="1">
      <c r="A10609" s="4" t="s">
        <v>3894</v>
      </c>
      <c r="B10609" s="4">
        <v>21528.0</v>
      </c>
      <c r="C10609" s="5" t="s">
        <v>1183</v>
      </c>
      <c r="D10609" s="5">
        <v>-3.0</v>
      </c>
      <c r="E10609" s="5">
        <v>6.95</v>
      </c>
      <c r="F10609" s="4">
        <v>15811.0</v>
      </c>
      <c r="G10609" s="6">
        <v>44446.57291666666</v>
      </c>
      <c r="H10609" s="6" t="str">
        <f>VLOOKUP(F10609,'Customer Details'!$A$1:$B$3264,2,0)</f>
        <v>China</v>
      </c>
      <c r="I10609" s="7">
        <f t="shared" si="1"/>
        <v>-20.85</v>
      </c>
      <c r="J10609" s="7">
        <f t="shared" si="2"/>
        <v>20.85</v>
      </c>
    </row>
    <row r="10610" ht="15.75" customHeight="1">
      <c r="A10610" s="4">
        <v>571039.0</v>
      </c>
      <c r="B10610" s="4" t="s">
        <v>38</v>
      </c>
      <c r="C10610" s="5" t="s">
        <v>39</v>
      </c>
      <c r="D10610" s="5">
        <v>2.0</v>
      </c>
      <c r="E10610" s="5">
        <v>2.95</v>
      </c>
      <c r="F10610" s="4">
        <v>16121.0</v>
      </c>
      <c r="G10610" s="6">
        <v>44664.54097222222</v>
      </c>
      <c r="H10610" s="6" t="str">
        <f>VLOOKUP(F10610,'Customer Details'!$A$1:$B$3264,2,0)</f>
        <v>China</v>
      </c>
      <c r="I10610" s="7">
        <f t="shared" si="1"/>
        <v>5.9</v>
      </c>
      <c r="J10610" s="7">
        <f t="shared" si="2"/>
        <v>5.9</v>
      </c>
    </row>
    <row r="10611" ht="15.75" customHeight="1">
      <c r="A10611" s="4">
        <v>554160.0</v>
      </c>
      <c r="B10611" s="4" t="s">
        <v>943</v>
      </c>
      <c r="C10611" s="5" t="s">
        <v>944</v>
      </c>
      <c r="D10611" s="5">
        <v>1.0</v>
      </c>
      <c r="E10611" s="5">
        <v>1.65</v>
      </c>
      <c r="F10611" s="4">
        <v>17841.0</v>
      </c>
      <c r="G10611" s="6">
        <v>44523.49236111111</v>
      </c>
      <c r="H10611" s="6" t="str">
        <f>VLOOKUP(F10611,'Customer Details'!$A$1:$B$3264,2,0)</f>
        <v>India</v>
      </c>
      <c r="I10611" s="7">
        <f t="shared" si="1"/>
        <v>1.65</v>
      </c>
      <c r="J10611" s="7">
        <f t="shared" si="2"/>
        <v>1.65</v>
      </c>
    </row>
    <row r="10612" ht="15.75" customHeight="1">
      <c r="A10612" s="4">
        <v>556910.0</v>
      </c>
      <c r="B10612" s="4">
        <v>23200.0</v>
      </c>
      <c r="C10612" s="5" t="s">
        <v>749</v>
      </c>
      <c r="D10612" s="5">
        <v>1.0</v>
      </c>
      <c r="E10612" s="5">
        <v>2.08</v>
      </c>
      <c r="F10612" s="4">
        <v>12748.0</v>
      </c>
      <c r="G10612" s="6">
        <v>44545.55902777778</v>
      </c>
      <c r="H10612" s="6" t="str">
        <f>VLOOKUP(F10612,'Customer Details'!$A$1:$B$3264,2,0)</f>
        <v>USA</v>
      </c>
      <c r="I10612" s="7">
        <f t="shared" si="1"/>
        <v>2.08</v>
      </c>
      <c r="J10612" s="7">
        <f t="shared" si="2"/>
        <v>2.08</v>
      </c>
    </row>
    <row r="10613" ht="15.75" customHeight="1">
      <c r="A10613" s="4">
        <v>543740.0</v>
      </c>
      <c r="B10613" s="4" t="s">
        <v>235</v>
      </c>
      <c r="C10613" s="5" t="s">
        <v>690</v>
      </c>
      <c r="D10613" s="5">
        <v>2.0</v>
      </c>
      <c r="E10613" s="5">
        <v>4.15</v>
      </c>
      <c r="F10613" s="4">
        <v>15311.0</v>
      </c>
      <c r="G10613" s="6">
        <v>44419.56666666667</v>
      </c>
      <c r="H10613" s="6" t="str">
        <f>VLOOKUP(F10613,'Customer Details'!$A$1:$B$3264,2,0)</f>
        <v>USA</v>
      </c>
      <c r="I10613" s="7">
        <f t="shared" si="1"/>
        <v>8.3</v>
      </c>
      <c r="J10613" s="7">
        <f t="shared" si="2"/>
        <v>8.3</v>
      </c>
    </row>
    <row r="10614" ht="15.75" customHeight="1">
      <c r="A10614" s="4">
        <v>549251.0</v>
      </c>
      <c r="B10614" s="4" t="s">
        <v>788</v>
      </c>
      <c r="C10614" s="5" t="s">
        <v>789</v>
      </c>
      <c r="D10614" s="5">
        <v>3.0</v>
      </c>
      <c r="E10614" s="5">
        <v>0.79</v>
      </c>
      <c r="F10614" s="4">
        <v>14449.0</v>
      </c>
      <c r="G10614" s="6">
        <v>44476.51111111111</v>
      </c>
      <c r="H10614" s="6" t="str">
        <f>VLOOKUP(F10614,'Customer Details'!$A$1:$B$3264,2,0)</f>
        <v>India</v>
      </c>
      <c r="I10614" s="7">
        <f t="shared" si="1"/>
        <v>2.37</v>
      </c>
      <c r="J10614" s="7">
        <f t="shared" si="2"/>
        <v>2.37</v>
      </c>
    </row>
    <row r="10615" ht="15.75" customHeight="1">
      <c r="A10615" s="4">
        <v>543631.0</v>
      </c>
      <c r="B10615" s="4" t="s">
        <v>332</v>
      </c>
      <c r="C10615" s="5" t="s">
        <v>333</v>
      </c>
      <c r="D10615" s="5">
        <v>1.0</v>
      </c>
      <c r="E10615" s="5">
        <v>5.95</v>
      </c>
      <c r="F10615" s="4">
        <v>14081.0</v>
      </c>
      <c r="G10615" s="6">
        <v>44418.67847222222</v>
      </c>
      <c r="H10615" s="6" t="str">
        <f>VLOOKUP(F10615,'Customer Details'!$A$1:$B$3264,2,0)</f>
        <v>India</v>
      </c>
      <c r="I10615" s="7">
        <f t="shared" si="1"/>
        <v>5.95</v>
      </c>
      <c r="J10615" s="7">
        <f t="shared" si="2"/>
        <v>5.95</v>
      </c>
    </row>
    <row r="10616" ht="15.75" customHeight="1">
      <c r="A10616" s="4">
        <v>545695.0</v>
      </c>
      <c r="B10616" s="4" t="s">
        <v>299</v>
      </c>
      <c r="C10616" s="5" t="s">
        <v>300</v>
      </c>
      <c r="D10616" s="5">
        <v>2.0</v>
      </c>
      <c r="E10616" s="5">
        <v>1.25</v>
      </c>
      <c r="F10616" s="4">
        <v>17050.0</v>
      </c>
      <c r="G10616" s="6">
        <v>44445.59375</v>
      </c>
      <c r="H10616" s="6" t="str">
        <f>VLOOKUP(F10616,'Customer Details'!$A$1:$B$3264,2,0)</f>
        <v>USA</v>
      </c>
      <c r="I10616" s="7">
        <f t="shared" si="1"/>
        <v>2.5</v>
      </c>
      <c r="J10616" s="7">
        <f t="shared" si="2"/>
        <v>2.5</v>
      </c>
    </row>
    <row r="10617" ht="15.75" customHeight="1">
      <c r="A10617" s="4">
        <v>552955.0</v>
      </c>
      <c r="B10617" s="4" t="s">
        <v>59</v>
      </c>
      <c r="C10617" s="5" t="s">
        <v>60</v>
      </c>
      <c r="D10617" s="5">
        <v>4.0</v>
      </c>
      <c r="E10617" s="5">
        <v>4.95</v>
      </c>
      <c r="F10617" s="4">
        <v>13113.0</v>
      </c>
      <c r="G10617" s="6">
        <v>44512.52083333334</v>
      </c>
      <c r="H10617" s="6" t="str">
        <f>VLOOKUP(F10617,'Customer Details'!$A$1:$B$3264,2,0)</f>
        <v>USA</v>
      </c>
      <c r="I10617" s="7">
        <f t="shared" si="1"/>
        <v>19.8</v>
      </c>
      <c r="J10617" s="7">
        <f t="shared" si="2"/>
        <v>19.8</v>
      </c>
    </row>
    <row r="10618" ht="15.75" customHeight="1">
      <c r="A10618" s="4">
        <v>562348.0</v>
      </c>
      <c r="B10618" s="4" t="s">
        <v>239</v>
      </c>
      <c r="C10618" s="5" t="s">
        <v>240</v>
      </c>
      <c r="D10618" s="5">
        <v>24.0</v>
      </c>
      <c r="E10618" s="5">
        <v>0.79</v>
      </c>
      <c r="F10618" s="4">
        <v>17511.0</v>
      </c>
      <c r="G10618" s="6">
        <v>44596.525</v>
      </c>
      <c r="H10618" s="6" t="str">
        <f>VLOOKUP(F10618,'Customer Details'!$A$1:$B$3264,2,0)</f>
        <v>United Kingdom</v>
      </c>
      <c r="I10618" s="7">
        <f t="shared" si="1"/>
        <v>18.96</v>
      </c>
      <c r="J10618" s="7">
        <f t="shared" si="2"/>
        <v>18.96</v>
      </c>
    </row>
    <row r="10619" ht="15.75" customHeight="1">
      <c r="A10619" s="4">
        <v>578445.0</v>
      </c>
      <c r="B10619" s="4" t="s">
        <v>3895</v>
      </c>
      <c r="C10619" s="5" t="s">
        <v>3896</v>
      </c>
      <c r="D10619" s="5">
        <v>1.0</v>
      </c>
      <c r="E10619" s="5">
        <v>2.95</v>
      </c>
      <c r="F10619" s="4">
        <v>15005.0</v>
      </c>
      <c r="G10619" s="6">
        <v>44705.51736111111</v>
      </c>
      <c r="H10619" s="6" t="str">
        <f>VLOOKUP(F10619,'Customer Details'!$A$1:$B$3264,2,0)</f>
        <v>USA</v>
      </c>
      <c r="I10619" s="7">
        <f t="shared" si="1"/>
        <v>2.95</v>
      </c>
      <c r="J10619" s="7">
        <f t="shared" si="2"/>
        <v>2.95</v>
      </c>
    </row>
    <row r="10620" ht="15.75" customHeight="1">
      <c r="A10620" s="4">
        <v>572092.0</v>
      </c>
      <c r="B10620" s="4">
        <v>22697.0</v>
      </c>
      <c r="C10620" s="5" t="s">
        <v>824</v>
      </c>
      <c r="D10620" s="5">
        <v>1.0</v>
      </c>
      <c r="E10620" s="5">
        <v>2.95</v>
      </c>
      <c r="F10620" s="4">
        <v>17125.0</v>
      </c>
      <c r="G10620" s="6">
        <v>44671.61180555556</v>
      </c>
      <c r="H10620" s="6" t="str">
        <f>VLOOKUP(F10620,'Customer Details'!$A$1:$B$3264,2,0)</f>
        <v>China</v>
      </c>
      <c r="I10620" s="7">
        <f t="shared" si="1"/>
        <v>2.95</v>
      </c>
      <c r="J10620" s="7">
        <f t="shared" si="2"/>
        <v>2.95</v>
      </c>
    </row>
    <row r="10621" ht="15.75" customHeight="1">
      <c r="A10621" s="4">
        <v>544634.0</v>
      </c>
      <c r="B10621" s="4" t="s">
        <v>268</v>
      </c>
      <c r="C10621" s="5" t="s">
        <v>269</v>
      </c>
      <c r="D10621" s="5">
        <v>1.0</v>
      </c>
      <c r="E10621" s="5">
        <v>1.95</v>
      </c>
      <c r="F10621" s="4">
        <v>17994.0</v>
      </c>
      <c r="G10621" s="6">
        <v>44430.45972222222</v>
      </c>
      <c r="H10621" s="6" t="str">
        <f>VLOOKUP(F10621,'Customer Details'!$A$1:$B$3264,2,0)</f>
        <v>Australia</v>
      </c>
      <c r="I10621" s="7">
        <f t="shared" si="1"/>
        <v>1.95</v>
      </c>
      <c r="J10621" s="7">
        <f t="shared" si="2"/>
        <v>1.95</v>
      </c>
    </row>
    <row r="10622" ht="15.75" customHeight="1">
      <c r="A10622" s="4">
        <v>565456.0</v>
      </c>
      <c r="B10622" s="4" t="s">
        <v>342</v>
      </c>
      <c r="C10622" s="5" t="s">
        <v>343</v>
      </c>
      <c r="D10622" s="5">
        <v>1.0</v>
      </c>
      <c r="E10622" s="5">
        <v>3.75</v>
      </c>
      <c r="F10622" s="4">
        <v>16629.0</v>
      </c>
      <c r="G10622" s="6">
        <v>44624.675</v>
      </c>
      <c r="H10622" s="6" t="str">
        <f>VLOOKUP(F10622,'Customer Details'!$A$1:$B$3264,2,0)</f>
        <v>USA</v>
      </c>
      <c r="I10622" s="7">
        <f t="shared" si="1"/>
        <v>3.75</v>
      </c>
      <c r="J10622" s="7">
        <f t="shared" si="2"/>
        <v>3.75</v>
      </c>
    </row>
    <row r="10623" ht="15.75" customHeight="1">
      <c r="A10623" s="4">
        <v>547795.0</v>
      </c>
      <c r="B10623" s="4" t="s">
        <v>1850</v>
      </c>
      <c r="C10623" s="5" t="s">
        <v>1851</v>
      </c>
      <c r="D10623" s="5">
        <v>1.0</v>
      </c>
      <c r="E10623" s="5">
        <v>2.55</v>
      </c>
      <c r="F10623" s="4">
        <v>14536.0</v>
      </c>
      <c r="G10623" s="6">
        <v>44464.51458333333</v>
      </c>
      <c r="H10623" s="6" t="str">
        <f>VLOOKUP(F10623,'Customer Details'!$A$1:$B$3264,2,0)</f>
        <v>United Kingdom</v>
      </c>
      <c r="I10623" s="7">
        <f t="shared" si="1"/>
        <v>2.55</v>
      </c>
      <c r="J10623" s="7">
        <f t="shared" si="2"/>
        <v>2.55</v>
      </c>
    </row>
    <row r="10624" ht="15.75" customHeight="1">
      <c r="A10624" s="4">
        <v>572475.0</v>
      </c>
      <c r="B10624" s="4">
        <v>23566.0</v>
      </c>
      <c r="C10624" s="5" t="s">
        <v>3275</v>
      </c>
      <c r="D10624" s="5">
        <v>2.0</v>
      </c>
      <c r="E10624" s="5">
        <v>1.25</v>
      </c>
      <c r="F10624" s="4">
        <v>15271.0</v>
      </c>
      <c r="G10624" s="6">
        <v>44675.56736111111</v>
      </c>
      <c r="H10624" s="6" t="str">
        <f>VLOOKUP(F10624,'Customer Details'!$A$1:$B$3264,2,0)</f>
        <v>China</v>
      </c>
      <c r="I10624" s="7">
        <f t="shared" si="1"/>
        <v>2.5</v>
      </c>
      <c r="J10624" s="7">
        <f t="shared" si="2"/>
        <v>2.5</v>
      </c>
    </row>
    <row r="10625" ht="15.75" customHeight="1">
      <c r="A10625" s="4">
        <v>579523.0</v>
      </c>
      <c r="B10625" s="4" t="s">
        <v>530</v>
      </c>
      <c r="C10625" s="5" t="s">
        <v>531</v>
      </c>
      <c r="D10625" s="5">
        <v>24.0</v>
      </c>
      <c r="E10625" s="5">
        <v>3.75</v>
      </c>
      <c r="F10625" s="4">
        <v>15903.0</v>
      </c>
      <c r="G10625" s="6">
        <v>44711.33888888889</v>
      </c>
      <c r="H10625" s="6" t="str">
        <f>VLOOKUP(F10625,'Customer Details'!$A$1:$B$3264,2,0)</f>
        <v>China</v>
      </c>
      <c r="I10625" s="7">
        <f t="shared" si="1"/>
        <v>90</v>
      </c>
      <c r="J10625" s="7">
        <f t="shared" si="2"/>
        <v>90</v>
      </c>
    </row>
    <row r="10626" ht="15.75" customHeight="1">
      <c r="A10626" s="4" t="s">
        <v>3897</v>
      </c>
      <c r="B10626" s="4">
        <v>23168.0</v>
      </c>
      <c r="C10626" s="5" t="s">
        <v>946</v>
      </c>
      <c r="D10626" s="5">
        <v>-2.0</v>
      </c>
      <c r="E10626" s="5">
        <v>1.25</v>
      </c>
      <c r="F10626" s="4">
        <v>13267.0</v>
      </c>
      <c r="G10626" s="6">
        <v>44572.56805555556</v>
      </c>
      <c r="H10626" s="6" t="str">
        <f>VLOOKUP(F10626,'Customer Details'!$A$1:$B$3264,2,0)</f>
        <v>China</v>
      </c>
      <c r="I10626" s="7">
        <f t="shared" si="1"/>
        <v>-2.5</v>
      </c>
      <c r="J10626" s="7">
        <f t="shared" si="2"/>
        <v>2.5</v>
      </c>
    </row>
    <row r="10627" ht="15.75" customHeight="1">
      <c r="A10627" s="4">
        <v>563764.0</v>
      </c>
      <c r="B10627" s="4" t="s">
        <v>1087</v>
      </c>
      <c r="C10627" s="5" t="s">
        <v>1088</v>
      </c>
      <c r="D10627" s="5">
        <v>5.0</v>
      </c>
      <c r="E10627" s="5">
        <v>1.25</v>
      </c>
      <c r="F10627" s="4">
        <v>14606.0</v>
      </c>
      <c r="G10627" s="6">
        <v>44611.46875</v>
      </c>
      <c r="H10627" s="6" t="str">
        <f>VLOOKUP(F10627,'Customer Details'!$A$1:$B$3264,2,0)</f>
        <v>USA</v>
      </c>
      <c r="I10627" s="7">
        <f t="shared" si="1"/>
        <v>6.25</v>
      </c>
      <c r="J10627" s="7">
        <f t="shared" si="2"/>
        <v>6.25</v>
      </c>
    </row>
    <row r="10628" ht="15.75" customHeight="1">
      <c r="A10628" s="4">
        <v>546426.0</v>
      </c>
      <c r="B10628" s="4">
        <v>22784.0</v>
      </c>
      <c r="C10628" s="5" t="s">
        <v>1338</v>
      </c>
      <c r="D10628" s="5">
        <v>1.0</v>
      </c>
      <c r="E10628" s="5">
        <v>4.95</v>
      </c>
      <c r="F10628" s="4">
        <v>13708.0</v>
      </c>
      <c r="G10628" s="6">
        <v>44452.57361111111</v>
      </c>
      <c r="H10628" s="6" t="str">
        <f>VLOOKUP(F10628,'Customer Details'!$A$1:$B$3264,2,0)</f>
        <v>India</v>
      </c>
      <c r="I10628" s="7">
        <f t="shared" si="1"/>
        <v>4.95</v>
      </c>
      <c r="J10628" s="7">
        <f t="shared" si="2"/>
        <v>4.95</v>
      </c>
    </row>
    <row r="10629" ht="15.75" customHeight="1">
      <c r="A10629" s="4" t="s">
        <v>3858</v>
      </c>
      <c r="B10629" s="4" t="s">
        <v>585</v>
      </c>
      <c r="C10629" s="5" t="s">
        <v>586</v>
      </c>
      <c r="D10629" s="5">
        <v>-1.0</v>
      </c>
      <c r="E10629" s="5">
        <v>3.75</v>
      </c>
      <c r="F10629" s="4">
        <v>15128.0</v>
      </c>
      <c r="G10629" s="6">
        <v>44558.63402777778</v>
      </c>
      <c r="H10629" s="6" t="str">
        <f>VLOOKUP(F10629,'Customer Details'!$A$1:$B$3264,2,0)</f>
        <v>Australia</v>
      </c>
      <c r="I10629" s="7">
        <f t="shared" si="1"/>
        <v>-3.75</v>
      </c>
      <c r="J10629" s="7">
        <f t="shared" si="2"/>
        <v>3.75</v>
      </c>
    </row>
    <row r="10630" ht="15.75" customHeight="1">
      <c r="A10630" s="4">
        <v>562571.0</v>
      </c>
      <c r="B10630" s="4">
        <v>22055.0</v>
      </c>
      <c r="C10630" s="5" t="s">
        <v>422</v>
      </c>
      <c r="D10630" s="5">
        <v>1.0</v>
      </c>
      <c r="E10630" s="5">
        <v>1.65</v>
      </c>
      <c r="F10630" s="4">
        <v>13782.0</v>
      </c>
      <c r="G10630" s="6">
        <v>44599.51458333333</v>
      </c>
      <c r="H10630" s="6" t="str">
        <f>VLOOKUP(F10630,'Customer Details'!$A$1:$B$3264,2,0)</f>
        <v>USA</v>
      </c>
      <c r="I10630" s="7">
        <f t="shared" si="1"/>
        <v>1.65</v>
      </c>
      <c r="J10630" s="7">
        <f t="shared" si="2"/>
        <v>1.65</v>
      </c>
    </row>
    <row r="10631" ht="15.75" customHeight="1">
      <c r="A10631" s="4">
        <v>563533.0</v>
      </c>
      <c r="B10631" s="4" t="s">
        <v>1130</v>
      </c>
      <c r="C10631" s="5" t="s">
        <v>1131</v>
      </c>
      <c r="D10631" s="5">
        <v>1.0</v>
      </c>
      <c r="E10631" s="5">
        <v>0.79</v>
      </c>
      <c r="F10631" s="4">
        <v>16241.0</v>
      </c>
      <c r="G10631" s="6">
        <v>44609.46805555555</v>
      </c>
      <c r="H10631" s="6" t="str">
        <f>VLOOKUP(F10631,'Customer Details'!$A$1:$B$3264,2,0)</f>
        <v>China</v>
      </c>
      <c r="I10631" s="7">
        <f t="shared" si="1"/>
        <v>0.79</v>
      </c>
      <c r="J10631" s="7">
        <f t="shared" si="2"/>
        <v>0.79</v>
      </c>
    </row>
    <row r="10632" ht="15.75" customHeight="1">
      <c r="A10632" s="4" t="s">
        <v>3898</v>
      </c>
      <c r="B10632" s="4">
        <v>23110.0</v>
      </c>
      <c r="C10632" s="5" t="s">
        <v>1058</v>
      </c>
      <c r="D10632" s="5">
        <v>-1.0</v>
      </c>
      <c r="E10632" s="5">
        <v>5.75</v>
      </c>
      <c r="F10632" s="4">
        <v>16240.0</v>
      </c>
      <c r="G10632" s="6">
        <v>44650.44583333333</v>
      </c>
      <c r="H10632" s="6" t="str">
        <f>VLOOKUP(F10632,'Customer Details'!$A$1:$B$3264,2,0)</f>
        <v>United Kingdom</v>
      </c>
      <c r="I10632" s="7">
        <f t="shared" si="1"/>
        <v>-5.75</v>
      </c>
      <c r="J10632" s="7">
        <f t="shared" si="2"/>
        <v>5.75</v>
      </c>
    </row>
    <row r="10633" ht="15.75" customHeight="1">
      <c r="A10633" s="4" t="s">
        <v>3602</v>
      </c>
      <c r="B10633" s="4">
        <v>21209.0</v>
      </c>
      <c r="C10633" s="5" t="s">
        <v>2797</v>
      </c>
      <c r="D10633" s="5">
        <v>-10.0</v>
      </c>
      <c r="E10633" s="5">
        <v>0.39</v>
      </c>
      <c r="F10633" s="4">
        <v>16493.0</v>
      </c>
      <c r="G10633" s="6">
        <v>44617.39513888889</v>
      </c>
      <c r="H10633" s="6" t="str">
        <f>VLOOKUP(F10633,'Customer Details'!$A$1:$B$3264,2,0)</f>
        <v>Australia</v>
      </c>
      <c r="I10633" s="7">
        <f t="shared" si="1"/>
        <v>-3.9</v>
      </c>
      <c r="J10633" s="7">
        <f t="shared" si="2"/>
        <v>3.9</v>
      </c>
    </row>
    <row r="10634" ht="15.75" customHeight="1">
      <c r="A10634" s="4">
        <v>560397.0</v>
      </c>
      <c r="B10634" s="4" t="s">
        <v>427</v>
      </c>
      <c r="C10634" s="5" t="s">
        <v>428</v>
      </c>
      <c r="D10634" s="5">
        <v>16.0</v>
      </c>
      <c r="E10634" s="5">
        <v>0.42</v>
      </c>
      <c r="F10634" s="4">
        <v>17652.0</v>
      </c>
      <c r="G10634" s="6">
        <v>44579.58611111111</v>
      </c>
      <c r="H10634" s="6" t="str">
        <f>VLOOKUP(F10634,'Customer Details'!$A$1:$B$3264,2,0)</f>
        <v>India</v>
      </c>
      <c r="I10634" s="7">
        <f t="shared" si="1"/>
        <v>6.72</v>
      </c>
      <c r="J10634" s="7">
        <f t="shared" si="2"/>
        <v>6.72</v>
      </c>
    </row>
    <row r="10635" ht="15.75" customHeight="1">
      <c r="A10635" s="4">
        <v>538113.0</v>
      </c>
      <c r="B10635" s="4" t="s">
        <v>1049</v>
      </c>
      <c r="C10635" s="5" t="s">
        <v>1429</v>
      </c>
      <c r="D10635" s="5">
        <v>6.0</v>
      </c>
      <c r="E10635" s="5">
        <v>2.95</v>
      </c>
      <c r="F10635" s="4">
        <v>15811.0</v>
      </c>
      <c r="G10635" s="6">
        <v>44356.64513888889</v>
      </c>
      <c r="H10635" s="6" t="str">
        <f>VLOOKUP(F10635,'Customer Details'!$A$1:$B$3264,2,0)</f>
        <v>China</v>
      </c>
      <c r="I10635" s="7">
        <f t="shared" si="1"/>
        <v>17.7</v>
      </c>
      <c r="J10635" s="7">
        <f t="shared" si="2"/>
        <v>17.7</v>
      </c>
    </row>
    <row r="10636" ht="15.75" customHeight="1">
      <c r="A10636" s="4">
        <v>568526.0</v>
      </c>
      <c r="B10636" s="4" t="s">
        <v>30</v>
      </c>
      <c r="C10636" s="5" t="s">
        <v>31</v>
      </c>
      <c r="D10636" s="5">
        <v>4.0</v>
      </c>
      <c r="E10636" s="5">
        <v>4.25</v>
      </c>
      <c r="F10636" s="4">
        <v>17656.0</v>
      </c>
      <c r="G10636" s="6">
        <v>44647.54444444444</v>
      </c>
      <c r="H10636" s="6" t="str">
        <f>VLOOKUP(F10636,'Customer Details'!$A$1:$B$3264,2,0)</f>
        <v>USA</v>
      </c>
      <c r="I10636" s="7">
        <f t="shared" si="1"/>
        <v>17</v>
      </c>
      <c r="J10636" s="7">
        <f t="shared" si="2"/>
        <v>17</v>
      </c>
    </row>
    <row r="10637" ht="15.75" customHeight="1">
      <c r="A10637" s="4">
        <v>572668.0</v>
      </c>
      <c r="B10637" s="4" t="s">
        <v>1200</v>
      </c>
      <c r="C10637" s="5" t="s">
        <v>1201</v>
      </c>
      <c r="D10637" s="5">
        <v>1.0</v>
      </c>
      <c r="E10637" s="5">
        <v>1.25</v>
      </c>
      <c r="F10637" s="4">
        <v>18045.0</v>
      </c>
      <c r="G10637" s="6">
        <v>44676.54652777778</v>
      </c>
      <c r="H10637" s="6" t="str">
        <f>VLOOKUP(F10637,'Customer Details'!$A$1:$B$3264,2,0)</f>
        <v>USA</v>
      </c>
      <c r="I10637" s="7">
        <f t="shared" si="1"/>
        <v>1.25</v>
      </c>
      <c r="J10637" s="7">
        <f t="shared" si="2"/>
        <v>1.25</v>
      </c>
    </row>
    <row r="10638" ht="15.75" customHeight="1">
      <c r="A10638" s="4">
        <v>568201.0</v>
      </c>
      <c r="B10638" s="4" t="s">
        <v>1087</v>
      </c>
      <c r="C10638" s="5" t="s">
        <v>1088</v>
      </c>
      <c r="D10638" s="5">
        <v>12.0</v>
      </c>
      <c r="E10638" s="5">
        <v>1.25</v>
      </c>
      <c r="F10638" s="4">
        <v>14712.0</v>
      </c>
      <c r="G10638" s="6">
        <v>44645.62361111111</v>
      </c>
      <c r="H10638" s="6" t="str">
        <f>VLOOKUP(F10638,'Customer Details'!$A$1:$B$3264,2,0)</f>
        <v>China</v>
      </c>
      <c r="I10638" s="7">
        <f t="shared" si="1"/>
        <v>15</v>
      </c>
      <c r="J10638" s="7">
        <f t="shared" si="2"/>
        <v>15</v>
      </c>
    </row>
    <row r="10639" ht="15.75" customHeight="1">
      <c r="A10639" s="4" t="s">
        <v>3899</v>
      </c>
      <c r="B10639" s="4">
        <v>23215.0</v>
      </c>
      <c r="C10639" s="5" t="s">
        <v>3337</v>
      </c>
      <c r="D10639" s="5">
        <v>-120.0</v>
      </c>
      <c r="E10639" s="5">
        <v>1.79</v>
      </c>
      <c r="F10639" s="4">
        <v>12931.0</v>
      </c>
      <c r="G10639" s="6">
        <v>44620.70972222222</v>
      </c>
      <c r="H10639" s="6" t="str">
        <f>VLOOKUP(F10639,'Customer Details'!$A$1:$B$3264,2,0)</f>
        <v>United Kingdom</v>
      </c>
      <c r="I10639" s="7">
        <f t="shared" si="1"/>
        <v>-214.8</v>
      </c>
      <c r="J10639" s="7">
        <f t="shared" si="2"/>
        <v>214.8</v>
      </c>
    </row>
    <row r="10640" ht="15.75" customHeight="1">
      <c r="A10640" s="4" t="s">
        <v>3900</v>
      </c>
      <c r="B10640" s="4">
        <v>21067.0</v>
      </c>
      <c r="C10640" s="5" t="s">
        <v>3901</v>
      </c>
      <c r="D10640" s="5">
        <v>-3.0</v>
      </c>
      <c r="E10640" s="5">
        <v>1.25</v>
      </c>
      <c r="F10640" s="4">
        <v>16145.0</v>
      </c>
      <c r="G10640" s="6">
        <v>44580.55833333333</v>
      </c>
      <c r="H10640" s="6" t="str">
        <f>VLOOKUP(F10640,'Customer Details'!$A$1:$B$3264,2,0)</f>
        <v>United Kingdom</v>
      </c>
      <c r="I10640" s="7">
        <f t="shared" si="1"/>
        <v>-3.75</v>
      </c>
      <c r="J10640" s="7">
        <f t="shared" si="2"/>
        <v>3.75</v>
      </c>
    </row>
    <row r="10641" ht="15.75" customHeight="1">
      <c r="A10641" s="4">
        <v>551696.0</v>
      </c>
      <c r="B10641" s="4" t="s">
        <v>870</v>
      </c>
      <c r="C10641" s="5" t="s">
        <v>871</v>
      </c>
      <c r="D10641" s="5">
        <v>12.0</v>
      </c>
      <c r="E10641" s="5">
        <v>1.95</v>
      </c>
      <c r="F10641" s="4">
        <v>14110.0</v>
      </c>
      <c r="G10641" s="6">
        <v>44503.56875</v>
      </c>
      <c r="H10641" s="6" t="str">
        <f>VLOOKUP(F10641,'Customer Details'!$A$1:$B$3264,2,0)</f>
        <v>India</v>
      </c>
      <c r="I10641" s="7">
        <f t="shared" si="1"/>
        <v>23.4</v>
      </c>
      <c r="J10641" s="7">
        <f t="shared" si="2"/>
        <v>23.4</v>
      </c>
    </row>
    <row r="10642" ht="15.75" customHeight="1">
      <c r="A10642" s="4">
        <v>546432.0</v>
      </c>
      <c r="B10642" s="4" t="s">
        <v>1524</v>
      </c>
      <c r="C10642" s="5" t="s">
        <v>1525</v>
      </c>
      <c r="D10642" s="5">
        <v>2.0</v>
      </c>
      <c r="E10642" s="5">
        <v>12.75</v>
      </c>
      <c r="F10642" s="4">
        <v>14180.0</v>
      </c>
      <c r="G10642" s="6">
        <v>44453.34791666667</v>
      </c>
      <c r="H10642" s="6" t="str">
        <f>VLOOKUP(F10642,'Customer Details'!$A$1:$B$3264,2,0)</f>
        <v>Australia</v>
      </c>
      <c r="I10642" s="7">
        <f t="shared" si="1"/>
        <v>25.5</v>
      </c>
      <c r="J10642" s="7">
        <f t="shared" si="2"/>
        <v>25.5</v>
      </c>
    </row>
    <row r="10643" ht="15.75" customHeight="1">
      <c r="A10643" s="4">
        <v>580611.0</v>
      </c>
      <c r="B10643" s="4" t="s">
        <v>1542</v>
      </c>
      <c r="C10643" s="5" t="s">
        <v>144</v>
      </c>
      <c r="D10643" s="5">
        <v>1.0</v>
      </c>
      <c r="E10643" s="5">
        <v>2.55</v>
      </c>
      <c r="F10643" s="4">
        <v>12748.0</v>
      </c>
      <c r="G10643" s="6">
        <v>44717.49236111111</v>
      </c>
      <c r="H10643" s="6" t="str">
        <f>VLOOKUP(F10643,'Customer Details'!$A$1:$B$3264,2,0)</f>
        <v>USA</v>
      </c>
      <c r="I10643" s="7">
        <f t="shared" si="1"/>
        <v>2.55</v>
      </c>
      <c r="J10643" s="7">
        <f t="shared" si="2"/>
        <v>2.55</v>
      </c>
    </row>
    <row r="10644" ht="15.75" customHeight="1">
      <c r="A10644" s="4">
        <v>573335.0</v>
      </c>
      <c r="B10644" s="4" t="s">
        <v>299</v>
      </c>
      <c r="C10644" s="5" t="s">
        <v>300</v>
      </c>
      <c r="D10644" s="5">
        <v>2.0</v>
      </c>
      <c r="E10644" s="5">
        <v>1.25</v>
      </c>
      <c r="F10644" s="4">
        <v>15059.0</v>
      </c>
      <c r="G10644" s="6">
        <v>44681.48263888889</v>
      </c>
      <c r="H10644" s="6" t="str">
        <f>VLOOKUP(F10644,'Customer Details'!$A$1:$B$3264,2,0)</f>
        <v>USA</v>
      </c>
      <c r="I10644" s="7">
        <f t="shared" si="1"/>
        <v>2.5</v>
      </c>
      <c r="J10644" s="7">
        <f t="shared" si="2"/>
        <v>2.5</v>
      </c>
    </row>
    <row r="10645" ht="15.75" customHeight="1">
      <c r="A10645" s="4">
        <v>558991.0</v>
      </c>
      <c r="B10645" s="4" t="s">
        <v>299</v>
      </c>
      <c r="C10645" s="5" t="s">
        <v>300</v>
      </c>
      <c r="D10645" s="5">
        <v>1.0</v>
      </c>
      <c r="E10645" s="5">
        <v>1.25</v>
      </c>
      <c r="F10645" s="4">
        <v>14606.0</v>
      </c>
      <c r="G10645" s="6">
        <v>44566.48055555556</v>
      </c>
      <c r="H10645" s="6" t="str">
        <f>VLOOKUP(F10645,'Customer Details'!$A$1:$B$3264,2,0)</f>
        <v>USA</v>
      </c>
      <c r="I10645" s="7">
        <f t="shared" si="1"/>
        <v>1.25</v>
      </c>
      <c r="J10645" s="7">
        <f t="shared" si="2"/>
        <v>1.25</v>
      </c>
    </row>
    <row r="10646" ht="15.75" customHeight="1">
      <c r="A10646" s="4" t="s">
        <v>3902</v>
      </c>
      <c r="B10646" s="4">
        <v>23108.0</v>
      </c>
      <c r="C10646" s="5" t="s">
        <v>2387</v>
      </c>
      <c r="D10646" s="5">
        <v>-2.0</v>
      </c>
      <c r="E10646" s="5">
        <v>6.25</v>
      </c>
      <c r="F10646" s="4">
        <v>16554.0</v>
      </c>
      <c r="G10646" s="6">
        <v>44718.61944444444</v>
      </c>
      <c r="H10646" s="6" t="str">
        <f>VLOOKUP(F10646,'Customer Details'!$A$1:$B$3264,2,0)</f>
        <v>India</v>
      </c>
      <c r="I10646" s="7">
        <f t="shared" si="1"/>
        <v>-12.5</v>
      </c>
      <c r="J10646" s="7">
        <f t="shared" si="2"/>
        <v>12.5</v>
      </c>
    </row>
    <row r="10647" ht="15.75" customHeight="1">
      <c r="A10647" s="4">
        <v>552285.0</v>
      </c>
      <c r="B10647" s="4">
        <v>84380.0</v>
      </c>
      <c r="C10647" s="5" t="s">
        <v>767</v>
      </c>
      <c r="D10647" s="5">
        <v>1.0</v>
      </c>
      <c r="E10647" s="5">
        <v>1.25</v>
      </c>
      <c r="F10647" s="4">
        <v>14684.0</v>
      </c>
      <c r="G10647" s="6">
        <v>44508.54027777778</v>
      </c>
      <c r="H10647" s="6" t="str">
        <f>VLOOKUP(F10647,'Customer Details'!$A$1:$B$3264,2,0)</f>
        <v>India</v>
      </c>
      <c r="I10647" s="7">
        <f t="shared" si="1"/>
        <v>1.25</v>
      </c>
      <c r="J10647" s="7">
        <f t="shared" si="2"/>
        <v>1.25</v>
      </c>
    </row>
    <row r="10648" ht="15.75" customHeight="1">
      <c r="A10648" s="4">
        <v>563259.0</v>
      </c>
      <c r="B10648" s="4" t="s">
        <v>193</v>
      </c>
      <c r="C10648" s="5" t="s">
        <v>194</v>
      </c>
      <c r="D10648" s="5">
        <v>12.0</v>
      </c>
      <c r="E10648" s="5">
        <v>4.25</v>
      </c>
      <c r="F10648" s="4">
        <v>17958.0</v>
      </c>
      <c r="G10648" s="6">
        <v>44607.51319444444</v>
      </c>
      <c r="H10648" s="6" t="str">
        <f>VLOOKUP(F10648,'Customer Details'!$A$1:$B$3264,2,0)</f>
        <v>India</v>
      </c>
      <c r="I10648" s="7">
        <f t="shared" si="1"/>
        <v>51</v>
      </c>
      <c r="J10648" s="7">
        <f t="shared" si="2"/>
        <v>51</v>
      </c>
    </row>
    <row r="10649" ht="15.75" customHeight="1">
      <c r="A10649" s="4">
        <v>555110.0</v>
      </c>
      <c r="B10649" s="4" t="s">
        <v>340</v>
      </c>
      <c r="C10649" s="5" t="s">
        <v>341</v>
      </c>
      <c r="D10649" s="5">
        <v>1.0</v>
      </c>
      <c r="E10649" s="5">
        <v>2.1</v>
      </c>
      <c r="F10649" s="4">
        <v>17841.0</v>
      </c>
      <c r="G10649" s="6">
        <v>44530.60694444444</v>
      </c>
      <c r="H10649" s="6" t="str">
        <f>VLOOKUP(F10649,'Customer Details'!$A$1:$B$3264,2,0)</f>
        <v>India</v>
      </c>
      <c r="I10649" s="7">
        <f t="shared" si="1"/>
        <v>2.1</v>
      </c>
      <c r="J10649" s="7">
        <f t="shared" si="2"/>
        <v>2.1</v>
      </c>
    </row>
    <row r="10650" ht="15.75" customHeight="1">
      <c r="A10650" s="4">
        <v>554682.0</v>
      </c>
      <c r="B10650" s="4" t="s">
        <v>1956</v>
      </c>
      <c r="C10650" s="5" t="s">
        <v>1957</v>
      </c>
      <c r="D10650" s="5">
        <v>12.0</v>
      </c>
      <c r="E10650" s="5">
        <v>0.39</v>
      </c>
      <c r="F10650" s="4">
        <v>14085.0</v>
      </c>
      <c r="G10650" s="6">
        <v>44525.67222222222</v>
      </c>
      <c r="H10650" s="6" t="str">
        <f>VLOOKUP(F10650,'Customer Details'!$A$1:$B$3264,2,0)</f>
        <v>USA</v>
      </c>
      <c r="I10650" s="7">
        <f t="shared" si="1"/>
        <v>4.68</v>
      </c>
      <c r="J10650" s="7">
        <f t="shared" si="2"/>
        <v>4.68</v>
      </c>
    </row>
    <row r="10651" ht="15.75" customHeight="1">
      <c r="A10651" s="4">
        <v>560224.0</v>
      </c>
      <c r="B10651" s="4" t="s">
        <v>415</v>
      </c>
      <c r="C10651" s="5" t="s">
        <v>416</v>
      </c>
      <c r="D10651" s="5">
        <v>6.0</v>
      </c>
      <c r="E10651" s="5">
        <v>2.1</v>
      </c>
      <c r="F10651" s="4">
        <v>14572.0</v>
      </c>
      <c r="G10651" s="6">
        <v>44576.67083333333</v>
      </c>
      <c r="H10651" s="6" t="str">
        <f>VLOOKUP(F10651,'Customer Details'!$A$1:$B$3264,2,0)</f>
        <v>United Kingdom</v>
      </c>
      <c r="I10651" s="7">
        <f t="shared" si="1"/>
        <v>12.6</v>
      </c>
      <c r="J10651" s="7">
        <f t="shared" si="2"/>
        <v>12.6</v>
      </c>
    </row>
    <row r="10652" ht="15.75" customHeight="1">
      <c r="A10652" s="4">
        <v>562779.0</v>
      </c>
      <c r="B10652" s="4" t="s">
        <v>1067</v>
      </c>
      <c r="C10652" s="5" t="s">
        <v>1068</v>
      </c>
      <c r="D10652" s="5">
        <v>2.0</v>
      </c>
      <c r="E10652" s="5">
        <v>1.55</v>
      </c>
      <c r="F10652" s="4">
        <v>17841.0</v>
      </c>
      <c r="G10652" s="6">
        <v>44601.54027777778</v>
      </c>
      <c r="H10652" s="6" t="str">
        <f>VLOOKUP(F10652,'Customer Details'!$A$1:$B$3264,2,0)</f>
        <v>India</v>
      </c>
      <c r="I10652" s="7">
        <f t="shared" si="1"/>
        <v>3.1</v>
      </c>
      <c r="J10652" s="7">
        <f t="shared" si="2"/>
        <v>3.1</v>
      </c>
    </row>
    <row r="10653" ht="15.75" customHeight="1">
      <c r="A10653" s="4">
        <v>575516.0</v>
      </c>
      <c r="B10653" s="4" t="s">
        <v>632</v>
      </c>
      <c r="C10653" s="5" t="s">
        <v>633</v>
      </c>
      <c r="D10653" s="5">
        <v>24.0</v>
      </c>
      <c r="E10653" s="5">
        <v>0.42</v>
      </c>
      <c r="F10653" s="4">
        <v>17340.0</v>
      </c>
      <c r="G10653" s="6">
        <v>44691.44791666666</v>
      </c>
      <c r="H10653" s="6" t="str">
        <f>VLOOKUP(F10653,'Customer Details'!$A$1:$B$3264,2,0)</f>
        <v>China</v>
      </c>
      <c r="I10653" s="7">
        <f t="shared" si="1"/>
        <v>10.08</v>
      </c>
      <c r="J10653" s="7">
        <f t="shared" si="2"/>
        <v>10.08</v>
      </c>
    </row>
    <row r="10654" ht="15.75" customHeight="1">
      <c r="A10654" s="4" t="s">
        <v>1916</v>
      </c>
      <c r="B10654" s="4">
        <v>22326.0</v>
      </c>
      <c r="C10654" s="5" t="s">
        <v>2370</v>
      </c>
      <c r="D10654" s="5">
        <v>-6.0</v>
      </c>
      <c r="E10654" s="5">
        <v>2.95</v>
      </c>
      <c r="F10654" s="4">
        <v>13680.0</v>
      </c>
      <c r="G10654" s="6">
        <v>44384.45555555556</v>
      </c>
      <c r="H10654" s="6" t="str">
        <f>VLOOKUP(F10654,'Customer Details'!$A$1:$B$3264,2,0)</f>
        <v>USA</v>
      </c>
      <c r="I10654" s="7">
        <f t="shared" si="1"/>
        <v>-17.7</v>
      </c>
      <c r="J10654" s="7">
        <f t="shared" si="2"/>
        <v>17.7</v>
      </c>
    </row>
    <row r="10655" ht="15.75" customHeight="1">
      <c r="A10655" s="4">
        <v>541238.0</v>
      </c>
      <c r="B10655" s="4">
        <v>21115.0</v>
      </c>
      <c r="C10655" s="5" t="s">
        <v>3903</v>
      </c>
      <c r="D10655" s="5">
        <v>1.0</v>
      </c>
      <c r="E10655" s="5">
        <v>6.75</v>
      </c>
      <c r="F10655" s="4">
        <v>16746.0</v>
      </c>
      <c r="G10655" s="6">
        <v>44393.44583333333</v>
      </c>
      <c r="H10655" s="6" t="str">
        <f>VLOOKUP(F10655,'Customer Details'!$A$1:$B$3264,2,0)</f>
        <v>India</v>
      </c>
      <c r="I10655" s="7">
        <f t="shared" si="1"/>
        <v>6.75</v>
      </c>
      <c r="J10655" s="7">
        <f t="shared" si="2"/>
        <v>6.75</v>
      </c>
    </row>
    <row r="10656" ht="15.75" customHeight="1">
      <c r="A10656" s="4">
        <v>580272.0</v>
      </c>
      <c r="B10656" s="4" t="s">
        <v>187</v>
      </c>
      <c r="C10656" s="5" t="s">
        <v>188</v>
      </c>
      <c r="D10656" s="5">
        <v>2.0</v>
      </c>
      <c r="E10656" s="5">
        <v>0.42</v>
      </c>
      <c r="F10656" s="4">
        <v>15547.0</v>
      </c>
      <c r="G10656" s="6">
        <v>44714.53611111111</v>
      </c>
      <c r="H10656" s="6" t="str">
        <f>VLOOKUP(F10656,'Customer Details'!$A$1:$B$3264,2,0)</f>
        <v>USA</v>
      </c>
      <c r="I10656" s="7">
        <f t="shared" si="1"/>
        <v>0.84</v>
      </c>
      <c r="J10656" s="7">
        <f t="shared" si="2"/>
        <v>0.84</v>
      </c>
    </row>
    <row r="10657" ht="15.75" customHeight="1">
      <c r="A10657" s="4" t="s">
        <v>311</v>
      </c>
      <c r="B10657" s="4">
        <v>21844.0</v>
      </c>
      <c r="C10657" s="5" t="s">
        <v>1123</v>
      </c>
      <c r="D10657" s="5">
        <v>-2.0</v>
      </c>
      <c r="E10657" s="5">
        <v>2.95</v>
      </c>
      <c r="F10657" s="4">
        <v>15622.0</v>
      </c>
      <c r="G10657" s="6">
        <v>44505.75763888889</v>
      </c>
      <c r="H10657" s="6" t="str">
        <f>VLOOKUP(F10657,'Customer Details'!$A$1:$B$3264,2,0)</f>
        <v>China</v>
      </c>
      <c r="I10657" s="7">
        <f t="shared" si="1"/>
        <v>-5.9</v>
      </c>
      <c r="J10657" s="7">
        <f t="shared" si="2"/>
        <v>5.9</v>
      </c>
    </row>
    <row r="10658" ht="15.75" customHeight="1">
      <c r="A10658" s="4">
        <v>568180.0</v>
      </c>
      <c r="B10658" s="4" t="s">
        <v>73</v>
      </c>
      <c r="C10658" s="5" t="s">
        <v>74</v>
      </c>
      <c r="D10658" s="5">
        <v>12.0</v>
      </c>
      <c r="E10658" s="5">
        <v>0.42</v>
      </c>
      <c r="F10658" s="4">
        <v>15429.0</v>
      </c>
      <c r="G10658" s="6">
        <v>44645.57083333333</v>
      </c>
      <c r="H10658" s="6" t="str">
        <f>VLOOKUP(F10658,'Customer Details'!$A$1:$B$3264,2,0)</f>
        <v>India</v>
      </c>
      <c r="I10658" s="7">
        <f t="shared" si="1"/>
        <v>5.04</v>
      </c>
      <c r="J10658" s="7">
        <f t="shared" si="2"/>
        <v>5.04</v>
      </c>
    </row>
    <row r="10659" ht="15.75" customHeight="1">
      <c r="A10659" s="4">
        <v>562214.0</v>
      </c>
      <c r="B10659" s="4" t="s">
        <v>1302</v>
      </c>
      <c r="C10659" s="5" t="s">
        <v>1303</v>
      </c>
      <c r="D10659" s="5">
        <v>12.0</v>
      </c>
      <c r="E10659" s="5">
        <v>0.65</v>
      </c>
      <c r="F10659" s="4">
        <v>17731.0</v>
      </c>
      <c r="G10659" s="6">
        <v>44595.56875</v>
      </c>
      <c r="H10659" s="6" t="str">
        <f>VLOOKUP(F10659,'Customer Details'!$A$1:$B$3264,2,0)</f>
        <v>Australia</v>
      </c>
      <c r="I10659" s="7">
        <f t="shared" si="1"/>
        <v>7.8</v>
      </c>
      <c r="J10659" s="7">
        <f t="shared" si="2"/>
        <v>7.8</v>
      </c>
    </row>
    <row r="10660" ht="15.75" customHeight="1">
      <c r="A10660" s="4" t="s">
        <v>3303</v>
      </c>
      <c r="B10660" s="4">
        <v>22553.0</v>
      </c>
      <c r="C10660" s="5" t="s">
        <v>1156</v>
      </c>
      <c r="D10660" s="5">
        <v>-24.0</v>
      </c>
      <c r="E10660" s="5">
        <v>1.65</v>
      </c>
      <c r="F10660" s="4">
        <v>15632.0</v>
      </c>
      <c r="G10660" s="6">
        <v>44675.575</v>
      </c>
      <c r="H10660" s="6" t="str">
        <f>VLOOKUP(F10660,'Customer Details'!$A$1:$B$3264,2,0)</f>
        <v>China</v>
      </c>
      <c r="I10660" s="7">
        <f t="shared" si="1"/>
        <v>-39.6</v>
      </c>
      <c r="J10660" s="7">
        <f t="shared" si="2"/>
        <v>39.6</v>
      </c>
    </row>
    <row r="10661" ht="15.75" customHeight="1">
      <c r="A10661" s="4">
        <v>572475.0</v>
      </c>
      <c r="B10661" s="4" t="s">
        <v>876</v>
      </c>
      <c r="C10661" s="5" t="s">
        <v>877</v>
      </c>
      <c r="D10661" s="5">
        <v>2.0</v>
      </c>
      <c r="E10661" s="5">
        <v>1.65</v>
      </c>
      <c r="F10661" s="4">
        <v>15271.0</v>
      </c>
      <c r="G10661" s="6">
        <v>44675.56736111111</v>
      </c>
      <c r="H10661" s="6" t="str">
        <f>VLOOKUP(F10661,'Customer Details'!$A$1:$B$3264,2,0)</f>
        <v>China</v>
      </c>
      <c r="I10661" s="7">
        <f t="shared" si="1"/>
        <v>3.3</v>
      </c>
      <c r="J10661" s="7">
        <f t="shared" si="2"/>
        <v>3.3</v>
      </c>
    </row>
    <row r="10662" ht="15.75" customHeight="1">
      <c r="A10662" s="4">
        <v>574063.0</v>
      </c>
      <c r="B10662" s="4" t="s">
        <v>270</v>
      </c>
      <c r="C10662" s="5" t="s">
        <v>271</v>
      </c>
      <c r="D10662" s="5">
        <v>1.0</v>
      </c>
      <c r="E10662" s="5">
        <v>0.39</v>
      </c>
      <c r="F10662" s="4">
        <v>13271.0</v>
      </c>
      <c r="G10662" s="6">
        <v>44683.60486111111</v>
      </c>
      <c r="H10662" s="6" t="str">
        <f>VLOOKUP(F10662,'Customer Details'!$A$1:$B$3264,2,0)</f>
        <v>United Kingdom</v>
      </c>
      <c r="I10662" s="7">
        <f t="shared" si="1"/>
        <v>0.39</v>
      </c>
      <c r="J10662" s="7">
        <f t="shared" si="2"/>
        <v>0.39</v>
      </c>
    </row>
    <row r="10663" ht="15.75" customHeight="1">
      <c r="A10663" s="4">
        <v>575724.0</v>
      </c>
      <c r="B10663" s="4" t="s">
        <v>30</v>
      </c>
      <c r="C10663" s="5" t="s">
        <v>31</v>
      </c>
      <c r="D10663" s="5">
        <v>4.0</v>
      </c>
      <c r="E10663" s="5">
        <v>4.25</v>
      </c>
      <c r="F10663" s="4">
        <v>14608.0</v>
      </c>
      <c r="G10663" s="6">
        <v>44691.77569444444</v>
      </c>
      <c r="H10663" s="6" t="str">
        <f>VLOOKUP(F10663,'Customer Details'!$A$1:$B$3264,2,0)</f>
        <v>China</v>
      </c>
      <c r="I10663" s="7">
        <f t="shared" si="1"/>
        <v>17</v>
      </c>
      <c r="J10663" s="7">
        <f t="shared" si="2"/>
        <v>17</v>
      </c>
    </row>
    <row r="10664" ht="15.75" customHeight="1">
      <c r="A10664" s="4">
        <v>567183.0</v>
      </c>
      <c r="B10664" s="4" t="s">
        <v>114</v>
      </c>
      <c r="C10664" s="5" t="s">
        <v>115</v>
      </c>
      <c r="D10664" s="5">
        <v>2.0</v>
      </c>
      <c r="E10664" s="5">
        <v>3.75</v>
      </c>
      <c r="F10664" s="4">
        <v>14769.0</v>
      </c>
      <c r="G10664" s="6">
        <v>44638.64722222222</v>
      </c>
      <c r="H10664" s="6" t="str">
        <f>VLOOKUP(F10664,'Customer Details'!$A$1:$B$3264,2,0)</f>
        <v>USA</v>
      </c>
      <c r="I10664" s="7">
        <f t="shared" si="1"/>
        <v>7.5</v>
      </c>
      <c r="J10664" s="7">
        <f t="shared" si="2"/>
        <v>7.5</v>
      </c>
    </row>
    <row r="10665" ht="15.75" customHeight="1">
      <c r="A10665" s="4">
        <v>554080.0</v>
      </c>
      <c r="B10665" s="4" t="s">
        <v>645</v>
      </c>
      <c r="C10665" s="5" t="s">
        <v>646</v>
      </c>
      <c r="D10665" s="5">
        <v>2.0</v>
      </c>
      <c r="E10665" s="5">
        <v>3.75</v>
      </c>
      <c r="F10665" s="4">
        <v>16931.0</v>
      </c>
      <c r="G10665" s="6">
        <v>44522.4875</v>
      </c>
      <c r="H10665" s="6" t="str">
        <f>VLOOKUP(F10665,'Customer Details'!$A$1:$B$3264,2,0)</f>
        <v>USA</v>
      </c>
      <c r="I10665" s="7">
        <f t="shared" si="1"/>
        <v>7.5</v>
      </c>
      <c r="J10665" s="7">
        <f t="shared" si="2"/>
        <v>7.5</v>
      </c>
    </row>
    <row r="10666" ht="15.75" customHeight="1">
      <c r="A10666" s="4">
        <v>568049.0</v>
      </c>
      <c r="B10666" s="4" t="s">
        <v>38</v>
      </c>
      <c r="C10666" s="5" t="s">
        <v>39</v>
      </c>
      <c r="D10666" s="5">
        <v>4.0</v>
      </c>
      <c r="E10666" s="5">
        <v>2.95</v>
      </c>
      <c r="F10666" s="4">
        <v>17841.0</v>
      </c>
      <c r="G10666" s="6">
        <v>44643.52638888889</v>
      </c>
      <c r="H10666" s="6" t="str">
        <f>VLOOKUP(F10666,'Customer Details'!$A$1:$B$3264,2,0)</f>
        <v>India</v>
      </c>
      <c r="I10666" s="7">
        <f t="shared" si="1"/>
        <v>11.8</v>
      </c>
      <c r="J10666" s="7">
        <f t="shared" si="2"/>
        <v>11.8</v>
      </c>
    </row>
    <row r="10667" ht="15.75" customHeight="1">
      <c r="A10667" s="4">
        <v>563917.0</v>
      </c>
      <c r="B10667" s="4" t="s">
        <v>214</v>
      </c>
      <c r="C10667" s="5" t="s">
        <v>215</v>
      </c>
      <c r="D10667" s="5">
        <v>12.0</v>
      </c>
      <c r="E10667" s="5">
        <v>0.39</v>
      </c>
      <c r="F10667" s="4">
        <v>14572.0</v>
      </c>
      <c r="G10667" s="6">
        <v>44613.57361111111</v>
      </c>
      <c r="H10667" s="6" t="str">
        <f>VLOOKUP(F10667,'Customer Details'!$A$1:$B$3264,2,0)</f>
        <v>United Kingdom</v>
      </c>
      <c r="I10667" s="7">
        <f t="shared" si="1"/>
        <v>4.68</v>
      </c>
      <c r="J10667" s="7">
        <f t="shared" si="2"/>
        <v>4.68</v>
      </c>
    </row>
    <row r="10668" ht="15.75" customHeight="1">
      <c r="A10668" s="4">
        <v>581166.0</v>
      </c>
      <c r="B10668" s="4" t="s">
        <v>1664</v>
      </c>
      <c r="C10668" s="5" t="s">
        <v>1665</v>
      </c>
      <c r="D10668" s="5">
        <v>2.0</v>
      </c>
      <c r="E10668" s="5">
        <v>1.65</v>
      </c>
      <c r="F10668" s="4">
        <v>15525.0</v>
      </c>
      <c r="G10668" s="6">
        <v>44719.61319444444</v>
      </c>
      <c r="H10668" s="6" t="str">
        <f>VLOOKUP(F10668,'Customer Details'!$A$1:$B$3264,2,0)</f>
        <v>United Kingdom</v>
      </c>
      <c r="I10668" s="7">
        <f t="shared" si="1"/>
        <v>3.3</v>
      </c>
      <c r="J10668" s="7">
        <f t="shared" si="2"/>
        <v>3.3</v>
      </c>
    </row>
    <row r="10669" ht="15.75" customHeight="1">
      <c r="A10669" s="4">
        <v>540021.0</v>
      </c>
      <c r="B10669" s="4" t="s">
        <v>585</v>
      </c>
      <c r="C10669" s="5" t="s">
        <v>586</v>
      </c>
      <c r="D10669" s="5">
        <v>2.0</v>
      </c>
      <c r="E10669" s="5">
        <v>3.75</v>
      </c>
      <c r="F10669" s="4">
        <v>17841.0</v>
      </c>
      <c r="G10669" s="6">
        <v>44381.53541666667</v>
      </c>
      <c r="H10669" s="6" t="str">
        <f>VLOOKUP(F10669,'Customer Details'!$A$1:$B$3264,2,0)</f>
        <v>India</v>
      </c>
      <c r="I10669" s="7">
        <f t="shared" si="1"/>
        <v>7.5</v>
      </c>
      <c r="J10669" s="7">
        <f t="shared" si="2"/>
        <v>7.5</v>
      </c>
    </row>
    <row r="10670" ht="15.75" customHeight="1">
      <c r="A10670" s="4">
        <v>558232.0</v>
      </c>
      <c r="B10670" s="4" t="s">
        <v>152</v>
      </c>
      <c r="C10670" s="5" t="s">
        <v>153</v>
      </c>
      <c r="D10670" s="5">
        <v>1.0</v>
      </c>
      <c r="E10670" s="5">
        <v>5.45</v>
      </c>
      <c r="F10670" s="4">
        <v>17841.0</v>
      </c>
      <c r="G10670" s="6">
        <v>44557.60416666666</v>
      </c>
      <c r="H10670" s="6" t="str">
        <f>VLOOKUP(F10670,'Customer Details'!$A$1:$B$3264,2,0)</f>
        <v>India</v>
      </c>
      <c r="I10670" s="7">
        <f t="shared" si="1"/>
        <v>5.45</v>
      </c>
      <c r="J10670" s="7">
        <f t="shared" si="2"/>
        <v>5.45</v>
      </c>
    </row>
    <row r="10671" ht="15.75" customHeight="1">
      <c r="A10671" s="4">
        <v>577493.0</v>
      </c>
      <c r="B10671" s="4">
        <v>22382.0</v>
      </c>
      <c r="C10671" s="5" t="s">
        <v>324</v>
      </c>
      <c r="D10671" s="5">
        <v>1.0</v>
      </c>
      <c r="E10671" s="5">
        <v>1.65</v>
      </c>
      <c r="F10671" s="4">
        <v>17323.0</v>
      </c>
      <c r="G10671" s="6">
        <v>44701.50902777778</v>
      </c>
      <c r="H10671" s="6" t="str">
        <f>VLOOKUP(F10671,'Customer Details'!$A$1:$B$3264,2,0)</f>
        <v>USA</v>
      </c>
      <c r="I10671" s="7">
        <f t="shared" si="1"/>
        <v>1.65</v>
      </c>
      <c r="J10671" s="7">
        <f t="shared" si="2"/>
        <v>1.65</v>
      </c>
    </row>
    <row r="10672" ht="15.75" customHeight="1">
      <c r="A10672" s="4">
        <v>564078.0</v>
      </c>
      <c r="B10672" s="4" t="s">
        <v>48</v>
      </c>
      <c r="C10672" s="5" t="s">
        <v>49</v>
      </c>
      <c r="D10672" s="5">
        <v>10.0</v>
      </c>
      <c r="E10672" s="5">
        <v>2.08</v>
      </c>
      <c r="F10672" s="4">
        <v>17083.0</v>
      </c>
      <c r="G10672" s="6">
        <v>44614.65486111111</v>
      </c>
      <c r="H10672" s="6" t="str">
        <f>VLOOKUP(F10672,'Customer Details'!$A$1:$B$3264,2,0)</f>
        <v>India</v>
      </c>
      <c r="I10672" s="7">
        <f t="shared" si="1"/>
        <v>20.8</v>
      </c>
      <c r="J10672" s="7">
        <f t="shared" si="2"/>
        <v>20.8</v>
      </c>
    </row>
    <row r="10673" ht="15.75" customHeight="1">
      <c r="A10673" s="4">
        <v>580272.0</v>
      </c>
      <c r="B10673" s="4" t="s">
        <v>548</v>
      </c>
      <c r="C10673" s="5" t="s">
        <v>549</v>
      </c>
      <c r="D10673" s="5">
        <v>3.0</v>
      </c>
      <c r="E10673" s="5">
        <v>0.79</v>
      </c>
      <c r="F10673" s="4">
        <v>15547.0</v>
      </c>
      <c r="G10673" s="6">
        <v>44714.53611111111</v>
      </c>
      <c r="H10673" s="6" t="str">
        <f>VLOOKUP(F10673,'Customer Details'!$A$1:$B$3264,2,0)</f>
        <v>USA</v>
      </c>
      <c r="I10673" s="7">
        <f t="shared" si="1"/>
        <v>2.37</v>
      </c>
      <c r="J10673" s="7">
        <f t="shared" si="2"/>
        <v>2.37</v>
      </c>
    </row>
    <row r="10674" ht="15.75" customHeight="1">
      <c r="A10674" s="4" t="s">
        <v>3904</v>
      </c>
      <c r="B10674" s="4" t="s">
        <v>48</v>
      </c>
      <c r="C10674" s="5" t="s">
        <v>49</v>
      </c>
      <c r="D10674" s="5">
        <v>-100.0</v>
      </c>
      <c r="E10674" s="5">
        <v>1.79</v>
      </c>
      <c r="F10674" s="4">
        <v>14680.0</v>
      </c>
      <c r="G10674" s="6">
        <v>44649.53402777778</v>
      </c>
      <c r="H10674" s="6" t="str">
        <f>VLOOKUP(F10674,'Customer Details'!$A$1:$B$3264,2,0)</f>
        <v>United Kingdom</v>
      </c>
      <c r="I10674" s="7">
        <f t="shared" si="1"/>
        <v>-179</v>
      </c>
      <c r="J10674" s="7">
        <f t="shared" si="2"/>
        <v>179</v>
      </c>
    </row>
    <row r="10675" ht="15.75" customHeight="1">
      <c r="A10675" s="4">
        <v>544461.0</v>
      </c>
      <c r="B10675" s="4">
        <v>22023.0</v>
      </c>
      <c r="C10675" s="5" t="s">
        <v>3905</v>
      </c>
      <c r="D10675" s="5">
        <v>12.0</v>
      </c>
      <c r="E10675" s="5">
        <v>0.42</v>
      </c>
      <c r="F10675" s="4">
        <v>13744.0</v>
      </c>
      <c r="G10675" s="6">
        <v>44428.58888888889</v>
      </c>
      <c r="H10675" s="6" t="str">
        <f>VLOOKUP(F10675,'Customer Details'!$A$1:$B$3264,2,0)</f>
        <v>Australia</v>
      </c>
      <c r="I10675" s="7">
        <f t="shared" si="1"/>
        <v>5.04</v>
      </c>
      <c r="J10675" s="7">
        <f t="shared" si="2"/>
        <v>5.04</v>
      </c>
    </row>
    <row r="10676" ht="15.75" customHeight="1">
      <c r="A10676" s="4">
        <v>562517.0</v>
      </c>
      <c r="B10676" s="4">
        <v>22907.0</v>
      </c>
      <c r="C10676" s="5" t="s">
        <v>981</v>
      </c>
      <c r="D10676" s="5">
        <v>2.0</v>
      </c>
      <c r="E10676" s="5">
        <v>0.85</v>
      </c>
      <c r="F10676" s="4">
        <v>15719.0</v>
      </c>
      <c r="G10676" s="6">
        <v>44597.51875</v>
      </c>
      <c r="H10676" s="6" t="str">
        <f>VLOOKUP(F10676,'Customer Details'!$A$1:$B$3264,2,0)</f>
        <v>Australia</v>
      </c>
      <c r="I10676" s="7">
        <f t="shared" si="1"/>
        <v>1.7</v>
      </c>
      <c r="J10676" s="7">
        <f t="shared" si="2"/>
        <v>1.7</v>
      </c>
    </row>
    <row r="10677" ht="15.75" customHeight="1">
      <c r="A10677" s="4" t="s">
        <v>3268</v>
      </c>
      <c r="B10677" s="4">
        <v>22507.0</v>
      </c>
      <c r="C10677" s="5" t="s">
        <v>3906</v>
      </c>
      <c r="D10677" s="5">
        <v>-1.0</v>
      </c>
      <c r="E10677" s="5">
        <v>4.25</v>
      </c>
      <c r="F10677" s="4">
        <v>16013.0</v>
      </c>
      <c r="G10677" s="6">
        <v>44446.55138888889</v>
      </c>
      <c r="H10677" s="6" t="str">
        <f>VLOOKUP(F10677,'Customer Details'!$A$1:$B$3264,2,0)</f>
        <v>United Kingdom</v>
      </c>
      <c r="I10677" s="7">
        <f t="shared" si="1"/>
        <v>-4.25</v>
      </c>
      <c r="J10677" s="7">
        <f t="shared" si="2"/>
        <v>4.25</v>
      </c>
    </row>
    <row r="10678" ht="15.75" customHeight="1">
      <c r="A10678" s="4" t="s">
        <v>934</v>
      </c>
      <c r="B10678" s="4">
        <v>82551.0</v>
      </c>
      <c r="C10678" s="5" t="s">
        <v>3907</v>
      </c>
      <c r="D10678" s="5">
        <v>-2.0</v>
      </c>
      <c r="E10678" s="5">
        <v>1.25</v>
      </c>
      <c r="F10678" s="4">
        <v>13798.0</v>
      </c>
      <c r="G10678" s="6">
        <v>44400.67222222222</v>
      </c>
      <c r="H10678" s="6" t="str">
        <f>VLOOKUP(F10678,'Customer Details'!$A$1:$B$3264,2,0)</f>
        <v>India</v>
      </c>
      <c r="I10678" s="7">
        <f t="shared" si="1"/>
        <v>-2.5</v>
      </c>
      <c r="J10678" s="7">
        <f t="shared" si="2"/>
        <v>2.5</v>
      </c>
    </row>
    <row r="10679" ht="15.75" customHeight="1">
      <c r="A10679" s="4">
        <v>538379.0</v>
      </c>
      <c r="B10679" s="4">
        <v>22919.0</v>
      </c>
      <c r="C10679" s="5" t="s">
        <v>1369</v>
      </c>
      <c r="D10679" s="5">
        <v>1.0</v>
      </c>
      <c r="E10679" s="5">
        <v>0.65</v>
      </c>
      <c r="F10679" s="4">
        <v>17126.0</v>
      </c>
      <c r="G10679" s="6">
        <v>44359.47638888889</v>
      </c>
      <c r="H10679" s="6" t="str">
        <f>VLOOKUP(F10679,'Customer Details'!$A$1:$B$3264,2,0)</f>
        <v>United Kingdom</v>
      </c>
      <c r="I10679" s="7">
        <f t="shared" si="1"/>
        <v>0.65</v>
      </c>
      <c r="J10679" s="7">
        <f t="shared" si="2"/>
        <v>0.65</v>
      </c>
    </row>
    <row r="10680" ht="15.75" customHeight="1">
      <c r="A10680" s="4" t="s">
        <v>3908</v>
      </c>
      <c r="B10680" s="4" t="s">
        <v>1941</v>
      </c>
      <c r="C10680" s="5" t="s">
        <v>1942</v>
      </c>
      <c r="D10680" s="5">
        <v>-96.0</v>
      </c>
      <c r="E10680" s="5">
        <v>0.7</v>
      </c>
      <c r="F10680" s="4">
        <v>16013.0</v>
      </c>
      <c r="G10680" s="6">
        <v>44544.61111111111</v>
      </c>
      <c r="H10680" s="6" t="str">
        <f>VLOOKUP(F10680,'Customer Details'!$A$1:$B$3264,2,0)</f>
        <v>United Kingdom</v>
      </c>
      <c r="I10680" s="7">
        <f t="shared" si="1"/>
        <v>-67.2</v>
      </c>
      <c r="J10680" s="7">
        <f t="shared" si="2"/>
        <v>67.2</v>
      </c>
    </row>
    <row r="10681" ht="15.75" customHeight="1">
      <c r="A10681" s="4">
        <v>540161.0</v>
      </c>
      <c r="B10681" s="4" t="s">
        <v>38</v>
      </c>
      <c r="C10681" s="5" t="s">
        <v>39</v>
      </c>
      <c r="D10681" s="5">
        <v>7.0</v>
      </c>
      <c r="E10681" s="5">
        <v>2.95</v>
      </c>
      <c r="F10681" s="4">
        <v>16719.0</v>
      </c>
      <c r="G10681" s="6">
        <v>44382.49444444444</v>
      </c>
      <c r="H10681" s="6" t="str">
        <f>VLOOKUP(F10681,'Customer Details'!$A$1:$B$3264,2,0)</f>
        <v>United Kingdom</v>
      </c>
      <c r="I10681" s="7">
        <f t="shared" si="1"/>
        <v>20.65</v>
      </c>
      <c r="J10681" s="7">
        <f t="shared" si="2"/>
        <v>20.65</v>
      </c>
    </row>
    <row r="10682" ht="15.75" customHeight="1">
      <c r="A10682" s="4">
        <v>568901.0</v>
      </c>
      <c r="B10682" s="4" t="s">
        <v>16</v>
      </c>
      <c r="C10682" s="5" t="s">
        <v>17</v>
      </c>
      <c r="D10682" s="5">
        <v>2.0</v>
      </c>
      <c r="E10682" s="5">
        <v>5.95</v>
      </c>
      <c r="F10682" s="4">
        <v>15050.0</v>
      </c>
      <c r="G10682" s="6">
        <v>44649.55694444444</v>
      </c>
      <c r="H10682" s="6" t="str">
        <f>VLOOKUP(F10682,'Customer Details'!$A$1:$B$3264,2,0)</f>
        <v>United Kingdom</v>
      </c>
      <c r="I10682" s="7">
        <f t="shared" si="1"/>
        <v>11.9</v>
      </c>
      <c r="J10682" s="7">
        <f t="shared" si="2"/>
        <v>11.9</v>
      </c>
    </row>
    <row r="10683" ht="15.75" customHeight="1">
      <c r="A10683" s="4">
        <v>574351.0</v>
      </c>
      <c r="B10683" s="4" t="s">
        <v>48</v>
      </c>
      <c r="C10683" s="5" t="s">
        <v>49</v>
      </c>
      <c r="D10683" s="5">
        <v>1.0</v>
      </c>
      <c r="E10683" s="5">
        <v>2.08</v>
      </c>
      <c r="F10683" s="4">
        <v>17348.0</v>
      </c>
      <c r="G10683" s="6">
        <v>44685.44236111111</v>
      </c>
      <c r="H10683" s="6" t="str">
        <f>VLOOKUP(F10683,'Customer Details'!$A$1:$B$3264,2,0)</f>
        <v>USA</v>
      </c>
      <c r="I10683" s="7">
        <f t="shared" si="1"/>
        <v>2.08</v>
      </c>
      <c r="J10683" s="7">
        <f t="shared" si="2"/>
        <v>2.08</v>
      </c>
    </row>
    <row r="10684" ht="15.75" customHeight="1">
      <c r="A10684" s="4">
        <v>562980.0</v>
      </c>
      <c r="B10684" s="4" t="s">
        <v>221</v>
      </c>
      <c r="C10684" s="5" t="s">
        <v>222</v>
      </c>
      <c r="D10684" s="5">
        <v>25.0</v>
      </c>
      <c r="E10684" s="5">
        <v>0.42</v>
      </c>
      <c r="F10684" s="4">
        <v>17686.0</v>
      </c>
      <c r="G10684" s="6">
        <v>44603.48888888889</v>
      </c>
      <c r="H10684" s="6" t="str">
        <f>VLOOKUP(F10684,'Customer Details'!$A$1:$B$3264,2,0)</f>
        <v>USA</v>
      </c>
      <c r="I10684" s="7">
        <f t="shared" si="1"/>
        <v>10.5</v>
      </c>
      <c r="J10684" s="7">
        <f t="shared" si="2"/>
        <v>10.5</v>
      </c>
    </row>
    <row r="10685" ht="15.75" customHeight="1">
      <c r="A10685" s="4" t="s">
        <v>3083</v>
      </c>
      <c r="B10685" s="4">
        <v>21240.0</v>
      </c>
      <c r="C10685" s="5" t="s">
        <v>1194</v>
      </c>
      <c r="D10685" s="5">
        <v>-2.0</v>
      </c>
      <c r="E10685" s="5">
        <v>0.72</v>
      </c>
      <c r="F10685" s="4">
        <v>17511.0</v>
      </c>
      <c r="G10685" s="6">
        <v>44704.575</v>
      </c>
      <c r="H10685" s="6" t="str">
        <f>VLOOKUP(F10685,'Customer Details'!$A$1:$B$3264,2,0)</f>
        <v>United Kingdom</v>
      </c>
      <c r="I10685" s="7">
        <f t="shared" si="1"/>
        <v>-1.44</v>
      </c>
      <c r="J10685" s="7">
        <f t="shared" si="2"/>
        <v>1.44</v>
      </c>
    </row>
    <row r="10686" ht="15.75" customHeight="1">
      <c r="A10686" s="4">
        <v>561915.0</v>
      </c>
      <c r="B10686" s="4">
        <v>84947.0</v>
      </c>
      <c r="C10686" s="5" t="s">
        <v>2078</v>
      </c>
      <c r="D10686" s="5">
        <v>6.0</v>
      </c>
      <c r="E10686" s="5">
        <v>1.25</v>
      </c>
      <c r="F10686" s="4">
        <v>14408.0</v>
      </c>
      <c r="G10686" s="6">
        <v>44593.47430555556</v>
      </c>
      <c r="H10686" s="6" t="str">
        <f>VLOOKUP(F10686,'Customer Details'!$A$1:$B$3264,2,0)</f>
        <v>India</v>
      </c>
      <c r="I10686" s="7">
        <f t="shared" si="1"/>
        <v>7.5</v>
      </c>
      <c r="J10686" s="7">
        <f t="shared" si="2"/>
        <v>7.5</v>
      </c>
    </row>
    <row r="10687" ht="15.75" customHeight="1">
      <c r="A10687" s="4">
        <v>572049.0</v>
      </c>
      <c r="B10687" s="4" t="s">
        <v>1151</v>
      </c>
      <c r="C10687" s="5" t="s">
        <v>1152</v>
      </c>
      <c r="D10687" s="5">
        <v>6.0</v>
      </c>
      <c r="E10687" s="5">
        <v>4.25</v>
      </c>
      <c r="F10687" s="4">
        <v>17243.0</v>
      </c>
      <c r="G10687" s="6">
        <v>44671.51458333333</v>
      </c>
      <c r="H10687" s="6" t="str">
        <f>VLOOKUP(F10687,'Customer Details'!$A$1:$B$3264,2,0)</f>
        <v>India</v>
      </c>
      <c r="I10687" s="7">
        <f t="shared" si="1"/>
        <v>25.5</v>
      </c>
      <c r="J10687" s="7">
        <f t="shared" si="2"/>
        <v>25.5</v>
      </c>
    </row>
    <row r="10688" ht="15.75" customHeight="1">
      <c r="A10688" s="4">
        <v>550835.0</v>
      </c>
      <c r="B10688" s="4" t="s">
        <v>408</v>
      </c>
      <c r="C10688" s="5" t="s">
        <v>409</v>
      </c>
      <c r="D10688" s="5">
        <v>12.0</v>
      </c>
      <c r="E10688" s="5">
        <v>1.69</v>
      </c>
      <c r="F10688" s="4">
        <v>15034.0</v>
      </c>
      <c r="G10688" s="6">
        <v>44490.45277777778</v>
      </c>
      <c r="H10688" s="6" t="str">
        <f>VLOOKUP(F10688,'Customer Details'!$A$1:$B$3264,2,0)</f>
        <v>USA</v>
      </c>
      <c r="I10688" s="7">
        <f t="shared" si="1"/>
        <v>20.28</v>
      </c>
      <c r="J10688" s="7">
        <f t="shared" si="2"/>
        <v>20.28</v>
      </c>
    </row>
    <row r="10689" ht="15.75" customHeight="1">
      <c r="A10689" s="4" t="s">
        <v>3909</v>
      </c>
      <c r="B10689" s="4">
        <v>22659.0</v>
      </c>
      <c r="C10689" s="5" t="s">
        <v>628</v>
      </c>
      <c r="D10689" s="5">
        <v>-36.0</v>
      </c>
      <c r="E10689" s="5">
        <v>1.65</v>
      </c>
      <c r="F10689" s="4">
        <v>15061.0</v>
      </c>
      <c r="G10689" s="6">
        <v>44650.44444444445</v>
      </c>
      <c r="H10689" s="6" t="str">
        <f>VLOOKUP(F10689,'Customer Details'!$A$1:$B$3264,2,0)</f>
        <v>India</v>
      </c>
      <c r="I10689" s="7">
        <f t="shared" si="1"/>
        <v>-59.4</v>
      </c>
      <c r="J10689" s="7">
        <f t="shared" si="2"/>
        <v>59.4</v>
      </c>
    </row>
    <row r="10690" ht="15.75" customHeight="1">
      <c r="A10690" s="4">
        <v>560537.0</v>
      </c>
      <c r="B10690" s="4" t="s">
        <v>187</v>
      </c>
      <c r="C10690" s="5" t="s">
        <v>188</v>
      </c>
      <c r="D10690" s="5">
        <v>8.0</v>
      </c>
      <c r="E10690" s="5">
        <v>0.42</v>
      </c>
      <c r="F10690" s="4">
        <v>17779.0</v>
      </c>
      <c r="G10690" s="6">
        <v>44580.51319444444</v>
      </c>
      <c r="H10690" s="6" t="str">
        <f>VLOOKUP(F10690,'Customer Details'!$A$1:$B$3264,2,0)</f>
        <v>USA</v>
      </c>
      <c r="I10690" s="7">
        <f t="shared" si="1"/>
        <v>3.36</v>
      </c>
      <c r="J10690" s="7">
        <f t="shared" si="2"/>
        <v>3.36</v>
      </c>
    </row>
    <row r="10691" ht="15.75" customHeight="1">
      <c r="A10691" s="4">
        <v>537369.0</v>
      </c>
      <c r="B10691" s="4">
        <v>22095.0</v>
      </c>
      <c r="C10691" s="5" t="s">
        <v>708</v>
      </c>
      <c r="D10691" s="5">
        <v>1.0</v>
      </c>
      <c r="E10691" s="5">
        <v>1.25</v>
      </c>
      <c r="F10691" s="4">
        <v>17860.0</v>
      </c>
      <c r="G10691" s="6">
        <v>44353.52847222222</v>
      </c>
      <c r="H10691" s="6" t="str">
        <f>VLOOKUP(F10691,'Customer Details'!$A$1:$B$3264,2,0)</f>
        <v>China</v>
      </c>
      <c r="I10691" s="7">
        <f t="shared" si="1"/>
        <v>1.25</v>
      </c>
      <c r="J10691" s="7">
        <f t="shared" si="2"/>
        <v>1.25</v>
      </c>
    </row>
    <row r="10692" ht="15.75" customHeight="1">
      <c r="A10692" s="4">
        <v>564310.0</v>
      </c>
      <c r="B10692" s="4" t="s">
        <v>67</v>
      </c>
      <c r="C10692" s="5" t="s">
        <v>68</v>
      </c>
      <c r="D10692" s="5">
        <v>300.0</v>
      </c>
      <c r="E10692" s="5">
        <v>1.79</v>
      </c>
      <c r="F10692" s="4">
        <v>15769.0</v>
      </c>
      <c r="G10692" s="6">
        <v>44616.53541666667</v>
      </c>
      <c r="H10692" s="6" t="str">
        <f>VLOOKUP(F10692,'Customer Details'!$A$1:$B$3264,2,0)</f>
        <v>Australia</v>
      </c>
      <c r="I10692" s="7">
        <f t="shared" si="1"/>
        <v>537</v>
      </c>
      <c r="J10692" s="7">
        <f t="shared" si="2"/>
        <v>537</v>
      </c>
    </row>
    <row r="10693" ht="15.75" customHeight="1">
      <c r="A10693" s="4">
        <v>538653.0</v>
      </c>
      <c r="B10693" s="4" t="s">
        <v>40</v>
      </c>
      <c r="C10693" s="5" t="s">
        <v>41</v>
      </c>
      <c r="D10693" s="5">
        <v>24.0</v>
      </c>
      <c r="E10693" s="5">
        <v>2.55</v>
      </c>
      <c r="F10693" s="4">
        <v>13089.0</v>
      </c>
      <c r="G10693" s="6">
        <v>44360.63333333333</v>
      </c>
      <c r="H10693" s="6" t="str">
        <f>VLOOKUP(F10693,'Customer Details'!$A$1:$B$3264,2,0)</f>
        <v>Australia</v>
      </c>
      <c r="I10693" s="7">
        <f t="shared" si="1"/>
        <v>61.2</v>
      </c>
      <c r="J10693" s="7">
        <f t="shared" si="2"/>
        <v>61.2</v>
      </c>
    </row>
    <row r="10694" ht="15.75" customHeight="1">
      <c r="A10694" s="4">
        <v>554628.0</v>
      </c>
      <c r="B10694" s="4" t="s">
        <v>48</v>
      </c>
      <c r="C10694" s="5" t="s">
        <v>49</v>
      </c>
      <c r="D10694" s="5">
        <v>10.0</v>
      </c>
      <c r="E10694" s="5">
        <v>2.08</v>
      </c>
      <c r="F10694" s="4">
        <v>15039.0</v>
      </c>
      <c r="G10694" s="6">
        <v>44525.47638888889</v>
      </c>
      <c r="H10694" s="6" t="str">
        <f>VLOOKUP(F10694,'Customer Details'!$A$1:$B$3264,2,0)</f>
        <v>United Kingdom</v>
      </c>
      <c r="I10694" s="7">
        <f t="shared" si="1"/>
        <v>20.8</v>
      </c>
      <c r="J10694" s="7">
        <f t="shared" si="2"/>
        <v>20.8</v>
      </c>
    </row>
    <row r="10695" ht="15.75" customHeight="1">
      <c r="A10695" s="4">
        <v>579572.0</v>
      </c>
      <c r="B10695" s="4" t="s">
        <v>48</v>
      </c>
      <c r="C10695" s="5" t="s">
        <v>49</v>
      </c>
      <c r="D10695" s="5">
        <v>20.0</v>
      </c>
      <c r="E10695" s="5">
        <v>2.08</v>
      </c>
      <c r="F10695" s="4">
        <v>15394.0</v>
      </c>
      <c r="G10695" s="6">
        <v>44711.49236111111</v>
      </c>
      <c r="H10695" s="6" t="str">
        <f>VLOOKUP(F10695,'Customer Details'!$A$1:$B$3264,2,0)</f>
        <v>United Kingdom</v>
      </c>
      <c r="I10695" s="7">
        <f t="shared" si="1"/>
        <v>41.6</v>
      </c>
      <c r="J10695" s="7">
        <f t="shared" si="2"/>
        <v>41.6</v>
      </c>
    </row>
    <row r="10696" ht="15.75" customHeight="1">
      <c r="A10696" s="4">
        <v>564307.0</v>
      </c>
      <c r="B10696" s="4" t="s">
        <v>235</v>
      </c>
      <c r="C10696" s="5" t="s">
        <v>236</v>
      </c>
      <c r="D10696" s="5">
        <v>2.0</v>
      </c>
      <c r="E10696" s="5">
        <v>4.15</v>
      </c>
      <c r="F10696" s="4">
        <v>17865.0</v>
      </c>
      <c r="G10696" s="6">
        <v>44616.52222222222</v>
      </c>
      <c r="H10696" s="6" t="str">
        <f>VLOOKUP(F10696,'Customer Details'!$A$1:$B$3264,2,0)</f>
        <v>Australia</v>
      </c>
      <c r="I10696" s="7">
        <f t="shared" si="1"/>
        <v>8.3</v>
      </c>
      <c r="J10696" s="7">
        <f t="shared" si="2"/>
        <v>8.3</v>
      </c>
    </row>
    <row r="10697" ht="15.75" customHeight="1">
      <c r="A10697" s="4" t="s">
        <v>3910</v>
      </c>
      <c r="B10697" s="4">
        <v>22173.0</v>
      </c>
      <c r="C10697" s="5" t="s">
        <v>1052</v>
      </c>
      <c r="D10697" s="5">
        <v>-1.0</v>
      </c>
      <c r="E10697" s="5">
        <v>2.95</v>
      </c>
      <c r="F10697" s="4">
        <v>15291.0</v>
      </c>
      <c r="G10697" s="6">
        <v>44460.67152777778</v>
      </c>
      <c r="H10697" s="6" t="str">
        <f>VLOOKUP(F10697,'Customer Details'!$A$1:$B$3264,2,0)</f>
        <v>USA</v>
      </c>
      <c r="I10697" s="7">
        <f t="shared" si="1"/>
        <v>-2.95</v>
      </c>
      <c r="J10697" s="7">
        <f t="shared" si="2"/>
        <v>2.95</v>
      </c>
    </row>
    <row r="10698" ht="15.75" customHeight="1">
      <c r="A10698" s="4" t="s">
        <v>3911</v>
      </c>
      <c r="B10698" s="4">
        <v>22990.0</v>
      </c>
      <c r="C10698" s="5" t="s">
        <v>891</v>
      </c>
      <c r="D10698" s="5">
        <v>-2.0</v>
      </c>
      <c r="E10698" s="5">
        <v>4.95</v>
      </c>
      <c r="F10698" s="4">
        <v>15201.0</v>
      </c>
      <c r="G10698" s="6">
        <v>44601.61180555556</v>
      </c>
      <c r="H10698" s="6" t="str">
        <f>VLOOKUP(F10698,'Customer Details'!$A$1:$B$3264,2,0)</f>
        <v>Australia</v>
      </c>
      <c r="I10698" s="7">
        <f t="shared" si="1"/>
        <v>-9.9</v>
      </c>
      <c r="J10698" s="7">
        <f t="shared" si="2"/>
        <v>9.9</v>
      </c>
    </row>
    <row r="10699" ht="15.75" customHeight="1">
      <c r="A10699" s="4">
        <v>581166.0</v>
      </c>
      <c r="B10699" s="4">
        <v>22960.0</v>
      </c>
      <c r="C10699" s="5" t="s">
        <v>21</v>
      </c>
      <c r="D10699" s="5">
        <v>3.0</v>
      </c>
      <c r="E10699" s="5">
        <v>4.25</v>
      </c>
      <c r="F10699" s="4">
        <v>15525.0</v>
      </c>
      <c r="G10699" s="6">
        <v>44719.61319444444</v>
      </c>
      <c r="H10699" s="6" t="str">
        <f>VLOOKUP(F10699,'Customer Details'!$A$1:$B$3264,2,0)</f>
        <v>United Kingdom</v>
      </c>
      <c r="I10699" s="7">
        <f t="shared" si="1"/>
        <v>12.75</v>
      </c>
      <c r="J10699" s="7">
        <f t="shared" si="2"/>
        <v>12.75</v>
      </c>
    </row>
    <row r="10700" ht="15.75" customHeight="1">
      <c r="A10700" s="4">
        <v>558860.0</v>
      </c>
      <c r="B10700" s="4">
        <v>10125.0</v>
      </c>
      <c r="C10700" s="5" t="s">
        <v>3912</v>
      </c>
      <c r="D10700" s="5">
        <v>1.0</v>
      </c>
      <c r="E10700" s="5">
        <v>0.85</v>
      </c>
      <c r="F10700" s="4">
        <v>17975.0</v>
      </c>
      <c r="G10700" s="6">
        <v>44565.5125</v>
      </c>
      <c r="H10700" s="6" t="str">
        <f>VLOOKUP(F10700,'Customer Details'!$A$1:$B$3264,2,0)</f>
        <v>China</v>
      </c>
      <c r="I10700" s="7">
        <f t="shared" si="1"/>
        <v>0.85</v>
      </c>
      <c r="J10700" s="7">
        <f t="shared" si="2"/>
        <v>0.85</v>
      </c>
    </row>
    <row r="10701" ht="15.75" customHeight="1">
      <c r="A10701" s="4" t="s">
        <v>3913</v>
      </c>
      <c r="B10701" s="4">
        <v>48194.0</v>
      </c>
      <c r="C10701" s="5" t="s">
        <v>3914</v>
      </c>
      <c r="D10701" s="5">
        <v>-1.0</v>
      </c>
      <c r="E10701" s="5">
        <v>7.95</v>
      </c>
      <c r="F10701" s="4">
        <v>17613.0</v>
      </c>
      <c r="G10701" s="6">
        <v>44495.54930555556</v>
      </c>
      <c r="H10701" s="6" t="str">
        <f>VLOOKUP(F10701,'Customer Details'!$A$1:$B$3264,2,0)</f>
        <v>China</v>
      </c>
      <c r="I10701" s="7">
        <f t="shared" si="1"/>
        <v>-7.95</v>
      </c>
      <c r="J10701" s="7">
        <f t="shared" si="2"/>
        <v>7.95</v>
      </c>
    </row>
    <row r="10702" ht="15.75" customHeight="1">
      <c r="A10702" s="4">
        <v>541593.0</v>
      </c>
      <c r="B10702" s="4" t="s">
        <v>1087</v>
      </c>
      <c r="C10702" s="5" t="s">
        <v>1088</v>
      </c>
      <c r="D10702" s="5">
        <v>2.0</v>
      </c>
      <c r="E10702" s="5">
        <v>1.25</v>
      </c>
      <c r="F10702" s="4">
        <v>17611.0</v>
      </c>
      <c r="G10702" s="6">
        <v>44396.63888888889</v>
      </c>
      <c r="H10702" s="6" t="str">
        <f>VLOOKUP(F10702,'Customer Details'!$A$1:$B$3264,2,0)</f>
        <v>China</v>
      </c>
      <c r="I10702" s="7">
        <f t="shared" si="1"/>
        <v>2.5</v>
      </c>
      <c r="J10702" s="7">
        <f t="shared" si="2"/>
        <v>2.5</v>
      </c>
    </row>
    <row r="10703" ht="15.75" customHeight="1">
      <c r="A10703" s="4">
        <v>574064.0</v>
      </c>
      <c r="B10703" s="4" t="s">
        <v>40</v>
      </c>
      <c r="C10703" s="5" t="s">
        <v>41</v>
      </c>
      <c r="D10703" s="5">
        <v>6.0</v>
      </c>
      <c r="E10703" s="5">
        <v>2.95</v>
      </c>
      <c r="F10703" s="4">
        <v>17434.0</v>
      </c>
      <c r="G10703" s="6">
        <v>44683.60763888889</v>
      </c>
      <c r="H10703" s="6" t="str">
        <f>VLOOKUP(F10703,'Customer Details'!$A$1:$B$3264,2,0)</f>
        <v>United Kingdom</v>
      </c>
      <c r="I10703" s="7">
        <f t="shared" si="1"/>
        <v>17.7</v>
      </c>
      <c r="J10703" s="7">
        <f t="shared" si="2"/>
        <v>17.7</v>
      </c>
    </row>
    <row r="10704" ht="15.75" customHeight="1">
      <c r="A10704" s="4">
        <v>576076.0</v>
      </c>
      <c r="B10704" s="4" t="s">
        <v>460</v>
      </c>
      <c r="C10704" s="5" t="s">
        <v>461</v>
      </c>
      <c r="D10704" s="5">
        <v>12.0</v>
      </c>
      <c r="E10704" s="5">
        <v>0.39</v>
      </c>
      <c r="F10704" s="4">
        <v>14382.0</v>
      </c>
      <c r="G10704" s="6">
        <v>44694.67916666667</v>
      </c>
      <c r="H10704" s="6" t="str">
        <f>VLOOKUP(F10704,'Customer Details'!$A$1:$B$3264,2,0)</f>
        <v>United Kingdom</v>
      </c>
      <c r="I10704" s="7">
        <f t="shared" si="1"/>
        <v>4.68</v>
      </c>
      <c r="J10704" s="7">
        <f t="shared" si="2"/>
        <v>4.68</v>
      </c>
    </row>
    <row r="10705" ht="15.75" customHeight="1">
      <c r="A10705" s="4">
        <v>554349.0</v>
      </c>
      <c r="B10705" s="4" t="s">
        <v>231</v>
      </c>
      <c r="C10705" s="5" t="s">
        <v>232</v>
      </c>
      <c r="D10705" s="5">
        <v>6.0</v>
      </c>
      <c r="E10705" s="5">
        <v>2.95</v>
      </c>
      <c r="F10705" s="4">
        <v>14191.0</v>
      </c>
      <c r="G10705" s="6">
        <v>44524.36736111111</v>
      </c>
      <c r="H10705" s="6" t="str">
        <f>VLOOKUP(F10705,'Customer Details'!$A$1:$B$3264,2,0)</f>
        <v>China</v>
      </c>
      <c r="I10705" s="7">
        <f t="shared" si="1"/>
        <v>17.7</v>
      </c>
      <c r="J10705" s="7">
        <f t="shared" si="2"/>
        <v>17.7</v>
      </c>
    </row>
    <row r="10706" ht="15.75" customHeight="1">
      <c r="A10706" s="4">
        <v>559902.0</v>
      </c>
      <c r="B10706" s="4" t="s">
        <v>85</v>
      </c>
      <c r="C10706" s="5" t="s">
        <v>86</v>
      </c>
      <c r="D10706" s="5">
        <v>2.0</v>
      </c>
      <c r="E10706" s="5">
        <v>0.95</v>
      </c>
      <c r="F10706" s="4">
        <v>14502.0</v>
      </c>
      <c r="G10706" s="6">
        <v>44574.55138888889</v>
      </c>
      <c r="H10706" s="6" t="str">
        <f>VLOOKUP(F10706,'Customer Details'!$A$1:$B$3264,2,0)</f>
        <v>China</v>
      </c>
      <c r="I10706" s="7">
        <f t="shared" si="1"/>
        <v>1.9</v>
      </c>
      <c r="J10706" s="7">
        <f t="shared" si="2"/>
        <v>1.9</v>
      </c>
    </row>
    <row r="10707" ht="15.75" customHeight="1">
      <c r="A10707" s="4">
        <v>566080.0</v>
      </c>
      <c r="B10707" s="4" t="s">
        <v>148</v>
      </c>
      <c r="C10707" s="5" t="s">
        <v>149</v>
      </c>
      <c r="D10707" s="5">
        <v>1.0</v>
      </c>
      <c r="E10707" s="5">
        <v>15.0</v>
      </c>
      <c r="F10707" s="4">
        <v>15187.0</v>
      </c>
      <c r="G10707" s="6">
        <v>44629.42013888889</v>
      </c>
      <c r="H10707" s="6" t="str">
        <f>VLOOKUP(F10707,'Customer Details'!$A$1:$B$3264,2,0)</f>
        <v>India</v>
      </c>
      <c r="I10707" s="7">
        <f t="shared" si="1"/>
        <v>15</v>
      </c>
      <c r="J10707" s="7">
        <f t="shared" si="2"/>
        <v>15</v>
      </c>
    </row>
    <row r="10708" ht="15.75" customHeight="1">
      <c r="A10708" s="4">
        <v>569632.0</v>
      </c>
      <c r="B10708" s="4" t="s">
        <v>3915</v>
      </c>
      <c r="C10708" s="5" t="s">
        <v>3916</v>
      </c>
      <c r="D10708" s="5">
        <v>6.0</v>
      </c>
      <c r="E10708" s="5">
        <v>2.95</v>
      </c>
      <c r="F10708" s="4">
        <v>13808.0</v>
      </c>
      <c r="G10708" s="6">
        <v>44656.49791666667</v>
      </c>
      <c r="H10708" s="6" t="str">
        <f>VLOOKUP(F10708,'Customer Details'!$A$1:$B$3264,2,0)</f>
        <v>United Kingdom</v>
      </c>
      <c r="I10708" s="7">
        <f t="shared" si="1"/>
        <v>17.7</v>
      </c>
      <c r="J10708" s="7">
        <f t="shared" si="2"/>
        <v>17.7</v>
      </c>
    </row>
    <row r="10709" ht="15.75" customHeight="1">
      <c r="A10709" s="4">
        <v>541256.0</v>
      </c>
      <c r="B10709" s="4" t="s">
        <v>48</v>
      </c>
      <c r="C10709" s="5" t="s">
        <v>49</v>
      </c>
      <c r="D10709" s="5">
        <v>10.0</v>
      </c>
      <c r="E10709" s="5">
        <v>1.95</v>
      </c>
      <c r="F10709" s="4">
        <v>13048.0</v>
      </c>
      <c r="G10709" s="6">
        <v>44393.60833333333</v>
      </c>
      <c r="H10709" s="6" t="str">
        <f>VLOOKUP(F10709,'Customer Details'!$A$1:$B$3264,2,0)</f>
        <v>China</v>
      </c>
      <c r="I10709" s="7">
        <f t="shared" si="1"/>
        <v>19.5</v>
      </c>
      <c r="J10709" s="7">
        <f t="shared" si="2"/>
        <v>19.5</v>
      </c>
    </row>
    <row r="10710" ht="15.75" customHeight="1">
      <c r="A10710" s="4">
        <v>576078.0</v>
      </c>
      <c r="B10710" s="4" t="s">
        <v>260</v>
      </c>
      <c r="C10710" s="5" t="s">
        <v>261</v>
      </c>
      <c r="D10710" s="5">
        <v>1.0</v>
      </c>
      <c r="E10710" s="5">
        <v>2.1</v>
      </c>
      <c r="F10710" s="4">
        <v>14432.0</v>
      </c>
      <c r="G10710" s="6">
        <v>44694.68194444444</v>
      </c>
      <c r="H10710" s="6" t="str">
        <f>VLOOKUP(F10710,'Customer Details'!$A$1:$B$3264,2,0)</f>
        <v>China</v>
      </c>
      <c r="I10710" s="7">
        <f t="shared" si="1"/>
        <v>2.1</v>
      </c>
      <c r="J10710" s="7">
        <f t="shared" si="2"/>
        <v>2.1</v>
      </c>
    </row>
    <row r="10711" ht="15.75" customHeight="1">
      <c r="A10711" s="4">
        <v>572552.0</v>
      </c>
      <c r="B10711" s="4" t="s">
        <v>12</v>
      </c>
      <c r="C10711" s="5" t="s">
        <v>13</v>
      </c>
      <c r="D10711" s="5">
        <v>3.0</v>
      </c>
      <c r="E10711" s="5">
        <v>0.83</v>
      </c>
      <c r="F10711" s="4">
        <v>14096.0</v>
      </c>
      <c r="G10711" s="6">
        <v>44675.71319444444</v>
      </c>
      <c r="H10711" s="6" t="str">
        <f>VLOOKUP(F10711,'Customer Details'!$A$1:$B$3264,2,0)</f>
        <v>USA</v>
      </c>
      <c r="I10711" s="7">
        <f t="shared" si="1"/>
        <v>2.49</v>
      </c>
      <c r="J10711" s="7">
        <f t="shared" si="2"/>
        <v>2.49</v>
      </c>
    </row>
    <row r="10712" ht="15.75" customHeight="1">
      <c r="A10712" s="4">
        <v>576554.0</v>
      </c>
      <c r="B10712" s="4" t="s">
        <v>40</v>
      </c>
      <c r="C10712" s="5" t="s">
        <v>41</v>
      </c>
      <c r="D10712" s="5">
        <v>6.0</v>
      </c>
      <c r="E10712" s="5">
        <v>2.95</v>
      </c>
      <c r="F10712" s="4">
        <v>13066.0</v>
      </c>
      <c r="G10712" s="6">
        <v>44696.53958333333</v>
      </c>
      <c r="H10712" s="6" t="str">
        <f>VLOOKUP(F10712,'Customer Details'!$A$1:$B$3264,2,0)</f>
        <v>Australia</v>
      </c>
      <c r="I10712" s="7">
        <f t="shared" si="1"/>
        <v>17.7</v>
      </c>
      <c r="J10712" s="7">
        <f t="shared" si="2"/>
        <v>17.7</v>
      </c>
    </row>
    <row r="10713" ht="15.75" customHeight="1">
      <c r="A10713" s="4">
        <v>578146.0</v>
      </c>
      <c r="B10713" s="4">
        <v>21890.0</v>
      </c>
      <c r="C10713" s="5" t="s">
        <v>3917</v>
      </c>
      <c r="D10713" s="5">
        <v>1.0</v>
      </c>
      <c r="E10713" s="5">
        <v>3.25</v>
      </c>
      <c r="F10713" s="4">
        <v>13742.0</v>
      </c>
      <c r="G10713" s="6">
        <v>44704.46319444444</v>
      </c>
      <c r="H10713" s="6" t="str">
        <f>VLOOKUP(F10713,'Customer Details'!$A$1:$B$3264,2,0)</f>
        <v>USA</v>
      </c>
      <c r="I10713" s="7">
        <f t="shared" si="1"/>
        <v>3.25</v>
      </c>
      <c r="J10713" s="7">
        <f t="shared" si="2"/>
        <v>3.25</v>
      </c>
    </row>
    <row r="10714" ht="15.75" customHeight="1">
      <c r="A10714" s="4">
        <v>577782.0</v>
      </c>
      <c r="B10714" s="4">
        <v>23439.0</v>
      </c>
      <c r="C10714" s="5" t="s">
        <v>992</v>
      </c>
      <c r="D10714" s="5">
        <v>1.0</v>
      </c>
      <c r="E10714" s="5">
        <v>2.1</v>
      </c>
      <c r="F10714" s="4">
        <v>16549.0</v>
      </c>
      <c r="G10714" s="6">
        <v>44702.67847222222</v>
      </c>
      <c r="H10714" s="6" t="str">
        <f>VLOOKUP(F10714,'Customer Details'!$A$1:$B$3264,2,0)</f>
        <v>China</v>
      </c>
      <c r="I10714" s="7">
        <f t="shared" si="1"/>
        <v>2.1</v>
      </c>
      <c r="J10714" s="7">
        <f t="shared" si="2"/>
        <v>2.1</v>
      </c>
    </row>
    <row r="10715" ht="15.75" customHeight="1">
      <c r="A10715" s="4">
        <v>542929.0</v>
      </c>
      <c r="B10715" s="4" t="s">
        <v>332</v>
      </c>
      <c r="C10715" s="5" t="s">
        <v>333</v>
      </c>
      <c r="D10715" s="5">
        <v>1.0</v>
      </c>
      <c r="E10715" s="5">
        <v>5.95</v>
      </c>
      <c r="F10715" s="4">
        <v>17811.0</v>
      </c>
      <c r="G10715" s="6">
        <v>44410.44027777778</v>
      </c>
      <c r="H10715" s="6" t="str">
        <f>VLOOKUP(F10715,'Customer Details'!$A$1:$B$3264,2,0)</f>
        <v>USA</v>
      </c>
      <c r="I10715" s="7">
        <f t="shared" si="1"/>
        <v>5.95</v>
      </c>
      <c r="J10715" s="7">
        <f t="shared" si="2"/>
        <v>5.95</v>
      </c>
    </row>
    <row r="10716" ht="15.75" customHeight="1">
      <c r="A10716" s="4">
        <v>571046.0</v>
      </c>
      <c r="B10716" s="4" t="s">
        <v>56</v>
      </c>
      <c r="C10716" s="5" t="s">
        <v>57</v>
      </c>
      <c r="D10716" s="5">
        <v>1.0</v>
      </c>
      <c r="E10716" s="5">
        <v>0.79</v>
      </c>
      <c r="F10716" s="4">
        <v>18096.0</v>
      </c>
      <c r="G10716" s="6">
        <v>44664.56597222222</v>
      </c>
      <c r="H10716" s="6" t="str">
        <f>VLOOKUP(F10716,'Customer Details'!$A$1:$B$3264,2,0)</f>
        <v>United Kingdom</v>
      </c>
      <c r="I10716" s="7">
        <f t="shared" si="1"/>
        <v>0.79</v>
      </c>
      <c r="J10716" s="7">
        <f t="shared" si="2"/>
        <v>0.79</v>
      </c>
    </row>
    <row r="10717" ht="15.75" customHeight="1">
      <c r="A10717" s="4">
        <v>559155.0</v>
      </c>
      <c r="B10717" s="4" t="s">
        <v>703</v>
      </c>
      <c r="C10717" s="5" t="s">
        <v>704</v>
      </c>
      <c r="D10717" s="5">
        <v>25.0</v>
      </c>
      <c r="E10717" s="5">
        <v>0.1</v>
      </c>
      <c r="F10717" s="4">
        <v>13418.0</v>
      </c>
      <c r="G10717" s="6">
        <v>44567.65902777778</v>
      </c>
      <c r="H10717" s="6" t="str">
        <f>VLOOKUP(F10717,'Customer Details'!$A$1:$B$3264,2,0)</f>
        <v>USA</v>
      </c>
      <c r="I10717" s="7">
        <f t="shared" si="1"/>
        <v>2.5</v>
      </c>
      <c r="J10717" s="7">
        <f t="shared" si="2"/>
        <v>2.5</v>
      </c>
    </row>
    <row r="10718" ht="15.75" customHeight="1">
      <c r="A10718" s="4">
        <v>580596.0</v>
      </c>
      <c r="B10718" s="4" t="s">
        <v>3457</v>
      </c>
      <c r="C10718" s="5" t="s">
        <v>3458</v>
      </c>
      <c r="D10718" s="5">
        <v>1.0</v>
      </c>
      <c r="E10718" s="5">
        <v>16.95</v>
      </c>
      <c r="F10718" s="4">
        <v>15392.0</v>
      </c>
      <c r="G10718" s="6">
        <v>44717.45902777778</v>
      </c>
      <c r="H10718" s="6" t="str">
        <f>VLOOKUP(F10718,'Customer Details'!$A$1:$B$3264,2,0)</f>
        <v>USA</v>
      </c>
      <c r="I10718" s="7">
        <f t="shared" si="1"/>
        <v>16.95</v>
      </c>
      <c r="J10718" s="7">
        <f t="shared" si="2"/>
        <v>16.95</v>
      </c>
    </row>
    <row r="10719" ht="15.75" customHeight="1">
      <c r="A10719" s="4">
        <v>544833.0</v>
      </c>
      <c r="B10719" s="4" t="s">
        <v>85</v>
      </c>
      <c r="C10719" s="5" t="s">
        <v>86</v>
      </c>
      <c r="D10719" s="5">
        <v>12.0</v>
      </c>
      <c r="E10719" s="5">
        <v>0.95</v>
      </c>
      <c r="F10719" s="4">
        <v>15974.0</v>
      </c>
      <c r="G10719" s="6">
        <v>44432.42361111111</v>
      </c>
      <c r="H10719" s="6" t="str">
        <f>VLOOKUP(F10719,'Customer Details'!$A$1:$B$3264,2,0)</f>
        <v>USA</v>
      </c>
      <c r="I10719" s="7">
        <f t="shared" si="1"/>
        <v>11.4</v>
      </c>
      <c r="J10719" s="7">
        <f t="shared" si="2"/>
        <v>11.4</v>
      </c>
    </row>
    <row r="10720" ht="15.75" customHeight="1">
      <c r="A10720" s="4">
        <v>577532.0</v>
      </c>
      <c r="B10720" s="4" t="s">
        <v>1659</v>
      </c>
      <c r="C10720" s="5" t="s">
        <v>1660</v>
      </c>
      <c r="D10720" s="5">
        <v>3.0</v>
      </c>
      <c r="E10720" s="5">
        <v>0.39</v>
      </c>
      <c r="F10720" s="4">
        <v>16666.0</v>
      </c>
      <c r="G10720" s="6">
        <v>44701.58402777778</v>
      </c>
      <c r="H10720" s="6" t="str">
        <f>VLOOKUP(F10720,'Customer Details'!$A$1:$B$3264,2,0)</f>
        <v>China</v>
      </c>
      <c r="I10720" s="7">
        <f t="shared" si="1"/>
        <v>1.17</v>
      </c>
      <c r="J10720" s="7">
        <f t="shared" si="2"/>
        <v>1.17</v>
      </c>
    </row>
    <row r="10721" ht="15.75" customHeight="1">
      <c r="A10721" s="4">
        <v>551250.0</v>
      </c>
      <c r="B10721" s="4" t="s">
        <v>491</v>
      </c>
      <c r="C10721" s="5" t="s">
        <v>492</v>
      </c>
      <c r="D10721" s="5">
        <v>1.0</v>
      </c>
      <c r="E10721" s="5">
        <v>7.95</v>
      </c>
      <c r="F10721" s="4">
        <v>17841.0</v>
      </c>
      <c r="G10721" s="6">
        <v>44496.5</v>
      </c>
      <c r="H10721" s="6" t="str">
        <f>VLOOKUP(F10721,'Customer Details'!$A$1:$B$3264,2,0)</f>
        <v>India</v>
      </c>
      <c r="I10721" s="7">
        <f t="shared" si="1"/>
        <v>7.95</v>
      </c>
      <c r="J10721" s="7">
        <f t="shared" si="2"/>
        <v>7.95</v>
      </c>
    </row>
    <row r="10722" ht="15.75" customHeight="1">
      <c r="A10722" s="4">
        <v>575325.0</v>
      </c>
      <c r="B10722" s="4">
        <v>22111.0</v>
      </c>
      <c r="C10722" s="5" t="s">
        <v>3918</v>
      </c>
      <c r="D10722" s="5">
        <v>2.0</v>
      </c>
      <c r="E10722" s="5">
        <v>4.95</v>
      </c>
      <c r="F10722" s="4">
        <v>17293.0</v>
      </c>
      <c r="G10722" s="6">
        <v>44690.57361111111</v>
      </c>
      <c r="H10722" s="6" t="str">
        <f>VLOOKUP(F10722,'Customer Details'!$A$1:$B$3264,2,0)</f>
        <v>India</v>
      </c>
      <c r="I10722" s="7">
        <f t="shared" si="1"/>
        <v>9.9</v>
      </c>
      <c r="J10722" s="7">
        <f t="shared" si="2"/>
        <v>9.9</v>
      </c>
    </row>
    <row r="10723" ht="15.75" customHeight="1">
      <c r="A10723" s="4">
        <v>577174.0</v>
      </c>
      <c r="B10723" s="4" t="s">
        <v>131</v>
      </c>
      <c r="C10723" s="5" t="s">
        <v>132</v>
      </c>
      <c r="D10723" s="5">
        <v>2.0</v>
      </c>
      <c r="E10723" s="5">
        <v>0.42</v>
      </c>
      <c r="F10723" s="4">
        <v>17841.0</v>
      </c>
      <c r="G10723" s="6">
        <v>44699.45694444444</v>
      </c>
      <c r="H10723" s="6" t="str">
        <f>VLOOKUP(F10723,'Customer Details'!$A$1:$B$3264,2,0)</f>
        <v>India</v>
      </c>
      <c r="I10723" s="7">
        <f t="shared" si="1"/>
        <v>0.84</v>
      </c>
      <c r="J10723" s="7">
        <f t="shared" si="2"/>
        <v>0.84</v>
      </c>
    </row>
    <row r="10724" ht="15.75" customHeight="1">
      <c r="A10724" s="4">
        <v>558769.0</v>
      </c>
      <c r="B10724" s="4" t="s">
        <v>3155</v>
      </c>
      <c r="C10724" s="5" t="s">
        <v>3156</v>
      </c>
      <c r="D10724" s="5">
        <v>36.0</v>
      </c>
      <c r="E10724" s="5">
        <v>0.38</v>
      </c>
      <c r="F10724" s="4">
        <v>17899.0</v>
      </c>
      <c r="G10724" s="6">
        <v>44564.62361111111</v>
      </c>
      <c r="H10724" s="6" t="str">
        <f>VLOOKUP(F10724,'Customer Details'!$A$1:$B$3264,2,0)</f>
        <v>Australia</v>
      </c>
      <c r="I10724" s="7">
        <f t="shared" si="1"/>
        <v>13.68</v>
      </c>
      <c r="J10724" s="7">
        <f t="shared" si="2"/>
        <v>13.68</v>
      </c>
    </row>
    <row r="10725" ht="15.75" customHeight="1">
      <c r="A10725" s="4">
        <v>566976.0</v>
      </c>
      <c r="B10725" s="4" t="s">
        <v>332</v>
      </c>
      <c r="C10725" s="5" t="s">
        <v>333</v>
      </c>
      <c r="D10725" s="5">
        <v>3.0</v>
      </c>
      <c r="E10725" s="5">
        <v>5.95</v>
      </c>
      <c r="F10725" s="4">
        <v>15382.0</v>
      </c>
      <c r="G10725" s="6">
        <v>44636.39375</v>
      </c>
      <c r="H10725" s="6" t="str">
        <f>VLOOKUP(F10725,'Customer Details'!$A$1:$B$3264,2,0)</f>
        <v>USA</v>
      </c>
      <c r="I10725" s="7">
        <f t="shared" si="1"/>
        <v>17.85</v>
      </c>
      <c r="J10725" s="7">
        <f t="shared" si="2"/>
        <v>17.85</v>
      </c>
    </row>
    <row r="10726" ht="15.75" customHeight="1">
      <c r="A10726" s="4">
        <v>568875.0</v>
      </c>
      <c r="B10726" s="4" t="s">
        <v>1493</v>
      </c>
      <c r="C10726" s="5" t="s">
        <v>1494</v>
      </c>
      <c r="D10726" s="5">
        <v>1.0</v>
      </c>
      <c r="E10726" s="5">
        <v>3.75</v>
      </c>
      <c r="F10726" s="4">
        <v>14527.0</v>
      </c>
      <c r="G10726" s="6">
        <v>44649.51597222222</v>
      </c>
      <c r="H10726" s="6" t="str">
        <f>VLOOKUP(F10726,'Customer Details'!$A$1:$B$3264,2,0)</f>
        <v>USA</v>
      </c>
      <c r="I10726" s="7">
        <f t="shared" si="1"/>
        <v>3.75</v>
      </c>
      <c r="J10726" s="7">
        <f t="shared" si="2"/>
        <v>3.75</v>
      </c>
    </row>
    <row r="10727" ht="15.75" customHeight="1">
      <c r="A10727" s="4">
        <v>546215.0</v>
      </c>
      <c r="B10727" s="4" t="s">
        <v>632</v>
      </c>
      <c r="C10727" s="5" t="s">
        <v>633</v>
      </c>
      <c r="D10727" s="5">
        <v>6.0</v>
      </c>
      <c r="E10727" s="5">
        <v>0.42</v>
      </c>
      <c r="F10727" s="4">
        <v>14713.0</v>
      </c>
      <c r="G10727" s="6">
        <v>44449.49444444444</v>
      </c>
      <c r="H10727" s="6" t="str">
        <f>VLOOKUP(F10727,'Customer Details'!$A$1:$B$3264,2,0)</f>
        <v>United Kingdom</v>
      </c>
      <c r="I10727" s="7">
        <f t="shared" si="1"/>
        <v>2.52</v>
      </c>
      <c r="J10727" s="7">
        <f t="shared" si="2"/>
        <v>2.52</v>
      </c>
    </row>
    <row r="10728" ht="15.75" customHeight="1">
      <c r="A10728" s="4">
        <v>560444.0</v>
      </c>
      <c r="B10728" s="4">
        <v>21395.0</v>
      </c>
      <c r="C10728" s="5" t="s">
        <v>3740</v>
      </c>
      <c r="D10728" s="5">
        <v>6.0</v>
      </c>
      <c r="E10728" s="5">
        <v>0.39</v>
      </c>
      <c r="F10728" s="4">
        <v>13764.0</v>
      </c>
      <c r="G10728" s="6">
        <v>44579.71875</v>
      </c>
      <c r="H10728" s="6" t="str">
        <f>VLOOKUP(F10728,'Customer Details'!$A$1:$B$3264,2,0)</f>
        <v>United Kingdom</v>
      </c>
      <c r="I10728" s="7">
        <f t="shared" si="1"/>
        <v>2.34</v>
      </c>
      <c r="J10728" s="7">
        <f t="shared" si="2"/>
        <v>2.34</v>
      </c>
    </row>
    <row r="10729" ht="15.75" customHeight="1">
      <c r="A10729" s="4">
        <v>558125.0</v>
      </c>
      <c r="B10729" s="4" t="s">
        <v>415</v>
      </c>
      <c r="C10729" s="5" t="s">
        <v>416</v>
      </c>
      <c r="D10729" s="5">
        <v>144.0</v>
      </c>
      <c r="E10729" s="5">
        <v>1.69</v>
      </c>
      <c r="F10729" s="4">
        <v>16422.0</v>
      </c>
      <c r="G10729" s="6">
        <v>44557.43055555555</v>
      </c>
      <c r="H10729" s="6" t="str">
        <f>VLOOKUP(F10729,'Customer Details'!$A$1:$B$3264,2,0)</f>
        <v>China</v>
      </c>
      <c r="I10729" s="7">
        <f t="shared" si="1"/>
        <v>243.36</v>
      </c>
      <c r="J10729" s="7">
        <f t="shared" si="2"/>
        <v>243.36</v>
      </c>
    </row>
    <row r="10730" ht="15.75" customHeight="1">
      <c r="A10730" s="4">
        <v>568227.0</v>
      </c>
      <c r="B10730" s="4" t="s">
        <v>1664</v>
      </c>
      <c r="C10730" s="5" t="s">
        <v>1665</v>
      </c>
      <c r="D10730" s="5">
        <v>4.0</v>
      </c>
      <c r="E10730" s="5">
        <v>1.65</v>
      </c>
      <c r="F10730" s="4">
        <v>17841.0</v>
      </c>
      <c r="G10730" s="6">
        <v>44646.45625</v>
      </c>
      <c r="H10730" s="6" t="str">
        <f>VLOOKUP(F10730,'Customer Details'!$A$1:$B$3264,2,0)</f>
        <v>India</v>
      </c>
      <c r="I10730" s="7">
        <f t="shared" si="1"/>
        <v>6.6</v>
      </c>
      <c r="J10730" s="7">
        <f t="shared" si="2"/>
        <v>6.6</v>
      </c>
    </row>
    <row r="10731" ht="15.75" customHeight="1">
      <c r="A10731" s="4">
        <v>550633.0</v>
      </c>
      <c r="B10731" s="4" t="s">
        <v>1740</v>
      </c>
      <c r="C10731" s="5" t="s">
        <v>1741</v>
      </c>
      <c r="D10731" s="5">
        <v>3.0</v>
      </c>
      <c r="E10731" s="5">
        <v>4.25</v>
      </c>
      <c r="F10731" s="4">
        <v>17449.0</v>
      </c>
      <c r="G10731" s="6">
        <v>44488.62291666667</v>
      </c>
      <c r="H10731" s="6" t="str">
        <f>VLOOKUP(F10731,'Customer Details'!$A$1:$B$3264,2,0)</f>
        <v>USA</v>
      </c>
      <c r="I10731" s="7">
        <f t="shared" si="1"/>
        <v>12.75</v>
      </c>
      <c r="J10731" s="7">
        <f t="shared" si="2"/>
        <v>12.75</v>
      </c>
    </row>
    <row r="10732" ht="15.75" customHeight="1">
      <c r="A10732" s="4" t="s">
        <v>3919</v>
      </c>
      <c r="B10732" s="4">
        <v>22784.0</v>
      </c>
      <c r="C10732" s="5" t="s">
        <v>1338</v>
      </c>
      <c r="D10732" s="5">
        <v>-1.0</v>
      </c>
      <c r="E10732" s="5">
        <v>4.95</v>
      </c>
      <c r="F10732" s="4">
        <v>15291.0</v>
      </c>
      <c r="G10732" s="6">
        <v>44550.72083333333</v>
      </c>
      <c r="H10732" s="6" t="str">
        <f>VLOOKUP(F10732,'Customer Details'!$A$1:$B$3264,2,0)</f>
        <v>USA</v>
      </c>
      <c r="I10732" s="7">
        <f t="shared" si="1"/>
        <v>-4.95</v>
      </c>
      <c r="J10732" s="7">
        <f t="shared" si="2"/>
        <v>4.95</v>
      </c>
    </row>
    <row r="10733" ht="15.75" customHeight="1">
      <c r="A10733" s="4">
        <v>560260.0</v>
      </c>
      <c r="B10733" s="4" t="s">
        <v>303</v>
      </c>
      <c r="C10733" s="5" t="s">
        <v>304</v>
      </c>
      <c r="D10733" s="5">
        <v>1.0</v>
      </c>
      <c r="E10733" s="5">
        <v>5.95</v>
      </c>
      <c r="F10733" s="4">
        <v>14044.0</v>
      </c>
      <c r="G10733" s="6">
        <v>44578.56388888889</v>
      </c>
      <c r="H10733" s="6" t="str">
        <f>VLOOKUP(F10733,'Customer Details'!$A$1:$B$3264,2,0)</f>
        <v>United Kingdom</v>
      </c>
      <c r="I10733" s="7">
        <f t="shared" si="1"/>
        <v>5.95</v>
      </c>
      <c r="J10733" s="7">
        <f t="shared" si="2"/>
        <v>5.95</v>
      </c>
    </row>
    <row r="10734" ht="15.75" customHeight="1">
      <c r="A10734" s="4">
        <v>549989.0</v>
      </c>
      <c r="B10734" s="4" t="s">
        <v>2698</v>
      </c>
      <c r="C10734" s="5" t="s">
        <v>2699</v>
      </c>
      <c r="D10734" s="5">
        <v>2.0</v>
      </c>
      <c r="E10734" s="5">
        <v>8.5</v>
      </c>
      <c r="F10734" s="4">
        <v>13221.0</v>
      </c>
      <c r="G10734" s="6">
        <v>44482.70694444444</v>
      </c>
      <c r="H10734" s="6" t="str">
        <f>VLOOKUP(F10734,'Customer Details'!$A$1:$B$3264,2,0)</f>
        <v>USA</v>
      </c>
      <c r="I10734" s="7">
        <f t="shared" si="1"/>
        <v>17</v>
      </c>
      <c r="J10734" s="7">
        <f t="shared" si="2"/>
        <v>17</v>
      </c>
    </row>
    <row r="10735" ht="15.75" customHeight="1">
      <c r="A10735" s="4">
        <v>566932.0</v>
      </c>
      <c r="B10735" s="4" t="s">
        <v>38</v>
      </c>
      <c r="C10735" s="5" t="s">
        <v>39</v>
      </c>
      <c r="D10735" s="5">
        <v>1.0</v>
      </c>
      <c r="E10735" s="5">
        <v>2.95</v>
      </c>
      <c r="F10735" s="4">
        <v>17576.0</v>
      </c>
      <c r="G10735" s="6">
        <v>44635.64513888889</v>
      </c>
      <c r="H10735" s="6" t="str">
        <f>VLOOKUP(F10735,'Customer Details'!$A$1:$B$3264,2,0)</f>
        <v>USA</v>
      </c>
      <c r="I10735" s="7">
        <f t="shared" si="1"/>
        <v>2.95</v>
      </c>
      <c r="J10735" s="7">
        <f t="shared" si="2"/>
        <v>2.95</v>
      </c>
    </row>
    <row r="10736" ht="15.75" customHeight="1">
      <c r="A10736" s="4">
        <v>539471.0</v>
      </c>
      <c r="B10736" s="4" t="s">
        <v>165</v>
      </c>
      <c r="C10736" s="5" t="s">
        <v>166</v>
      </c>
      <c r="D10736" s="5">
        <v>1.0</v>
      </c>
      <c r="E10736" s="5">
        <v>1.25</v>
      </c>
      <c r="F10736" s="4">
        <v>17358.0</v>
      </c>
      <c r="G10736" s="6">
        <v>44366.59444444445</v>
      </c>
      <c r="H10736" s="6" t="str">
        <f>VLOOKUP(F10736,'Customer Details'!$A$1:$B$3264,2,0)</f>
        <v>Australia</v>
      </c>
      <c r="I10736" s="7">
        <f t="shared" si="1"/>
        <v>1.25</v>
      </c>
      <c r="J10736" s="7">
        <f t="shared" si="2"/>
        <v>1.25</v>
      </c>
    </row>
    <row r="10737" ht="15.75" customHeight="1">
      <c r="A10737" s="4">
        <v>545695.0</v>
      </c>
      <c r="B10737" s="4" t="s">
        <v>81</v>
      </c>
      <c r="C10737" s="5" t="s">
        <v>82</v>
      </c>
      <c r="D10737" s="5">
        <v>4.0</v>
      </c>
      <c r="E10737" s="5">
        <v>1.25</v>
      </c>
      <c r="F10737" s="4">
        <v>17050.0</v>
      </c>
      <c r="G10737" s="6">
        <v>44445.59375</v>
      </c>
      <c r="H10737" s="6" t="str">
        <f>VLOOKUP(F10737,'Customer Details'!$A$1:$B$3264,2,0)</f>
        <v>USA</v>
      </c>
      <c r="I10737" s="7">
        <f t="shared" si="1"/>
        <v>5</v>
      </c>
      <c r="J10737" s="7">
        <f t="shared" si="2"/>
        <v>5</v>
      </c>
    </row>
    <row r="10738" ht="15.75" customHeight="1">
      <c r="A10738" s="4">
        <v>550359.0</v>
      </c>
      <c r="B10738" s="4" t="s">
        <v>114</v>
      </c>
      <c r="C10738" s="5" t="s">
        <v>115</v>
      </c>
      <c r="D10738" s="5">
        <v>1.0</v>
      </c>
      <c r="E10738" s="5">
        <v>3.75</v>
      </c>
      <c r="F10738" s="4">
        <v>17841.0</v>
      </c>
      <c r="G10738" s="6">
        <v>44487.44513888889</v>
      </c>
      <c r="H10738" s="6" t="str">
        <f>VLOOKUP(F10738,'Customer Details'!$A$1:$B$3264,2,0)</f>
        <v>India</v>
      </c>
      <c r="I10738" s="7">
        <f t="shared" si="1"/>
        <v>3.75</v>
      </c>
      <c r="J10738" s="7">
        <f t="shared" si="2"/>
        <v>3.75</v>
      </c>
    </row>
    <row r="10739" ht="15.75" customHeight="1">
      <c r="A10739" s="4">
        <v>538507.0</v>
      </c>
      <c r="B10739" s="4" t="s">
        <v>276</v>
      </c>
      <c r="C10739" s="5" t="s">
        <v>277</v>
      </c>
      <c r="D10739" s="5">
        <v>1.0</v>
      </c>
      <c r="E10739" s="5">
        <v>1.65</v>
      </c>
      <c r="F10739" s="4">
        <v>15547.0</v>
      </c>
      <c r="G10739" s="6">
        <v>44359.55972222222</v>
      </c>
      <c r="H10739" s="6" t="str">
        <f>VLOOKUP(F10739,'Customer Details'!$A$1:$B$3264,2,0)</f>
        <v>USA</v>
      </c>
      <c r="I10739" s="7">
        <f t="shared" si="1"/>
        <v>1.65</v>
      </c>
      <c r="J10739" s="7">
        <f t="shared" si="2"/>
        <v>1.65</v>
      </c>
    </row>
    <row r="10740" ht="15.75" customHeight="1">
      <c r="A10740" s="4">
        <v>537219.0</v>
      </c>
      <c r="B10740" s="4" t="s">
        <v>260</v>
      </c>
      <c r="C10740" s="5" t="s">
        <v>261</v>
      </c>
      <c r="D10740" s="5">
        <v>1.0</v>
      </c>
      <c r="E10740" s="5">
        <v>2.1</v>
      </c>
      <c r="F10740" s="4">
        <v>14081.0</v>
      </c>
      <c r="G10740" s="6">
        <v>44352.65763888889</v>
      </c>
      <c r="H10740" s="6" t="str">
        <f>VLOOKUP(F10740,'Customer Details'!$A$1:$B$3264,2,0)</f>
        <v>India</v>
      </c>
      <c r="I10740" s="7">
        <f t="shared" si="1"/>
        <v>2.1</v>
      </c>
      <c r="J10740" s="7">
        <f t="shared" si="2"/>
        <v>2.1</v>
      </c>
    </row>
    <row r="10741" ht="15.75" customHeight="1">
      <c r="A10741" s="4">
        <v>543371.0</v>
      </c>
      <c r="B10741" s="4" t="s">
        <v>359</v>
      </c>
      <c r="C10741" s="5" t="s">
        <v>360</v>
      </c>
      <c r="D10741" s="5">
        <v>6.0</v>
      </c>
      <c r="E10741" s="5">
        <v>0.85</v>
      </c>
      <c r="F10741" s="4">
        <v>14048.0</v>
      </c>
      <c r="G10741" s="6">
        <v>44415.62013888889</v>
      </c>
      <c r="H10741" s="6" t="str">
        <f>VLOOKUP(F10741,'Customer Details'!$A$1:$B$3264,2,0)</f>
        <v>United Kingdom</v>
      </c>
      <c r="I10741" s="7">
        <f t="shared" si="1"/>
        <v>5.1</v>
      </c>
      <c r="J10741" s="7">
        <f t="shared" si="2"/>
        <v>5.1</v>
      </c>
    </row>
    <row r="10742" ht="15.75" customHeight="1">
      <c r="A10742" s="4">
        <v>576236.0</v>
      </c>
      <c r="B10742" s="4" t="s">
        <v>287</v>
      </c>
      <c r="C10742" s="5" t="s">
        <v>288</v>
      </c>
      <c r="D10742" s="5">
        <v>2.0</v>
      </c>
      <c r="E10742" s="5">
        <v>1.25</v>
      </c>
      <c r="F10742" s="4">
        <v>13755.0</v>
      </c>
      <c r="G10742" s="6">
        <v>44695.56319444445</v>
      </c>
      <c r="H10742" s="6" t="str">
        <f>VLOOKUP(F10742,'Customer Details'!$A$1:$B$3264,2,0)</f>
        <v>USA</v>
      </c>
      <c r="I10742" s="7">
        <f t="shared" si="1"/>
        <v>2.5</v>
      </c>
      <c r="J10742" s="7">
        <f t="shared" si="2"/>
        <v>2.5</v>
      </c>
    </row>
    <row r="10743" ht="15.75" customHeight="1">
      <c r="A10743" s="4">
        <v>537888.0</v>
      </c>
      <c r="B10743" s="4" t="s">
        <v>638</v>
      </c>
      <c r="C10743" s="5" t="s">
        <v>639</v>
      </c>
      <c r="D10743" s="5">
        <v>24.0</v>
      </c>
      <c r="E10743" s="5">
        <v>0.42</v>
      </c>
      <c r="F10743" s="4">
        <v>15358.0</v>
      </c>
      <c r="G10743" s="6">
        <v>44356.41944444444</v>
      </c>
      <c r="H10743" s="6" t="str">
        <f>VLOOKUP(F10743,'Customer Details'!$A$1:$B$3264,2,0)</f>
        <v>Australia</v>
      </c>
      <c r="I10743" s="7">
        <f t="shared" si="1"/>
        <v>10.08</v>
      </c>
      <c r="J10743" s="7">
        <f t="shared" si="2"/>
        <v>10.08</v>
      </c>
    </row>
    <row r="10744" ht="15.75" customHeight="1">
      <c r="A10744" s="4">
        <v>559091.0</v>
      </c>
      <c r="B10744" s="4" t="s">
        <v>574</v>
      </c>
      <c r="C10744" s="5" t="s">
        <v>575</v>
      </c>
      <c r="D10744" s="5">
        <v>70.0</v>
      </c>
      <c r="E10744" s="5">
        <v>2.55</v>
      </c>
      <c r="F10744" s="4">
        <v>17905.0</v>
      </c>
      <c r="G10744" s="6">
        <v>44567.44930555556</v>
      </c>
      <c r="H10744" s="6" t="str">
        <f>VLOOKUP(F10744,'Customer Details'!$A$1:$B$3264,2,0)</f>
        <v>China</v>
      </c>
      <c r="I10744" s="7">
        <f t="shared" si="1"/>
        <v>178.5</v>
      </c>
      <c r="J10744" s="7">
        <f t="shared" si="2"/>
        <v>178.5</v>
      </c>
    </row>
    <row r="10745" ht="15.75" customHeight="1">
      <c r="A10745" s="4" t="s">
        <v>1837</v>
      </c>
      <c r="B10745" s="4">
        <v>22327.0</v>
      </c>
      <c r="C10745" s="5" t="s">
        <v>3030</v>
      </c>
      <c r="D10745" s="5">
        <v>-1.0</v>
      </c>
      <c r="E10745" s="5">
        <v>2.95</v>
      </c>
      <c r="F10745" s="4">
        <v>14456.0</v>
      </c>
      <c r="G10745" s="6">
        <v>44647.45416666667</v>
      </c>
      <c r="H10745" s="6" t="str">
        <f>VLOOKUP(F10745,'Customer Details'!$A$1:$B$3264,2,0)</f>
        <v>USA</v>
      </c>
      <c r="I10745" s="7">
        <f t="shared" si="1"/>
        <v>-2.95</v>
      </c>
      <c r="J10745" s="7">
        <f t="shared" si="2"/>
        <v>2.95</v>
      </c>
    </row>
    <row r="10746" ht="15.75" customHeight="1">
      <c r="A10746" s="4">
        <v>578335.0</v>
      </c>
      <c r="B10746" s="4" t="s">
        <v>439</v>
      </c>
      <c r="C10746" s="5" t="s">
        <v>440</v>
      </c>
      <c r="D10746" s="5">
        <v>24.0</v>
      </c>
      <c r="E10746" s="5">
        <v>0.29</v>
      </c>
      <c r="F10746" s="4">
        <v>17481.0</v>
      </c>
      <c r="G10746" s="6">
        <v>44705.37916666667</v>
      </c>
      <c r="H10746" s="6" t="str">
        <f>VLOOKUP(F10746,'Customer Details'!$A$1:$B$3264,2,0)</f>
        <v>Australia</v>
      </c>
      <c r="I10746" s="7">
        <f t="shared" si="1"/>
        <v>6.96</v>
      </c>
      <c r="J10746" s="7">
        <f t="shared" si="2"/>
        <v>6.96</v>
      </c>
    </row>
    <row r="10747" ht="15.75" customHeight="1">
      <c r="A10747" s="4">
        <v>580640.0</v>
      </c>
      <c r="B10747" s="4" t="s">
        <v>3358</v>
      </c>
      <c r="C10747" s="5" t="s">
        <v>3359</v>
      </c>
      <c r="D10747" s="5">
        <v>1.0</v>
      </c>
      <c r="E10747" s="5">
        <v>0.79</v>
      </c>
      <c r="F10747" s="4">
        <v>16910.0</v>
      </c>
      <c r="G10747" s="6">
        <v>44717.53541666667</v>
      </c>
      <c r="H10747" s="6" t="str">
        <f>VLOOKUP(F10747,'Customer Details'!$A$1:$B$3264,2,0)</f>
        <v>China</v>
      </c>
      <c r="I10747" s="7">
        <f t="shared" si="1"/>
        <v>0.79</v>
      </c>
      <c r="J10747" s="7">
        <f t="shared" si="2"/>
        <v>0.79</v>
      </c>
    </row>
    <row r="10748" ht="15.75" customHeight="1">
      <c r="A10748" s="4">
        <v>571062.0</v>
      </c>
      <c r="B10748" s="4" t="s">
        <v>65</v>
      </c>
      <c r="C10748" s="5" t="s">
        <v>66</v>
      </c>
      <c r="D10748" s="5">
        <v>1.0</v>
      </c>
      <c r="E10748" s="5">
        <v>1.25</v>
      </c>
      <c r="F10748" s="4">
        <v>16773.0</v>
      </c>
      <c r="G10748" s="6">
        <v>44664.60902777778</v>
      </c>
      <c r="H10748" s="6" t="str">
        <f>VLOOKUP(F10748,'Customer Details'!$A$1:$B$3264,2,0)</f>
        <v>Australia</v>
      </c>
      <c r="I10748" s="7">
        <f t="shared" si="1"/>
        <v>1.25</v>
      </c>
      <c r="J10748" s="7">
        <f t="shared" si="2"/>
        <v>1.25</v>
      </c>
    </row>
    <row r="10749" ht="15.75" customHeight="1">
      <c r="A10749" s="4">
        <v>541265.0</v>
      </c>
      <c r="B10749" s="4" t="s">
        <v>876</v>
      </c>
      <c r="C10749" s="5" t="s">
        <v>877</v>
      </c>
      <c r="D10749" s="5">
        <v>4.0</v>
      </c>
      <c r="E10749" s="5">
        <v>1.65</v>
      </c>
      <c r="F10749" s="4">
        <v>17609.0</v>
      </c>
      <c r="G10749" s="6">
        <v>44393.68263888889</v>
      </c>
      <c r="H10749" s="6" t="str">
        <f>VLOOKUP(F10749,'Customer Details'!$A$1:$B$3264,2,0)</f>
        <v>USA</v>
      </c>
      <c r="I10749" s="7">
        <f t="shared" si="1"/>
        <v>6.6</v>
      </c>
      <c r="J10749" s="7">
        <f t="shared" si="2"/>
        <v>6.6</v>
      </c>
    </row>
    <row r="10750" ht="15.75" customHeight="1">
      <c r="A10750" s="4">
        <v>556120.0</v>
      </c>
      <c r="B10750" s="4" t="s">
        <v>1219</v>
      </c>
      <c r="C10750" s="5" t="s">
        <v>1220</v>
      </c>
      <c r="D10750" s="5">
        <v>48.0</v>
      </c>
      <c r="E10750" s="5">
        <v>0.29</v>
      </c>
      <c r="F10750" s="4">
        <v>16722.0</v>
      </c>
      <c r="G10750" s="6">
        <v>44539.42083333333</v>
      </c>
      <c r="H10750" s="6" t="str">
        <f>VLOOKUP(F10750,'Customer Details'!$A$1:$B$3264,2,0)</f>
        <v>United Kingdom</v>
      </c>
      <c r="I10750" s="7">
        <f t="shared" si="1"/>
        <v>13.92</v>
      </c>
      <c r="J10750" s="7">
        <f t="shared" si="2"/>
        <v>13.92</v>
      </c>
    </row>
    <row r="10751" ht="15.75" customHeight="1">
      <c r="A10751" s="4">
        <v>541256.0</v>
      </c>
      <c r="B10751" s="4" t="s">
        <v>22</v>
      </c>
      <c r="C10751" s="5" t="s">
        <v>23</v>
      </c>
      <c r="D10751" s="5">
        <v>10.0</v>
      </c>
      <c r="E10751" s="5">
        <v>1.95</v>
      </c>
      <c r="F10751" s="4">
        <v>13048.0</v>
      </c>
      <c r="G10751" s="6">
        <v>44393.60833333333</v>
      </c>
      <c r="H10751" s="6" t="str">
        <f>VLOOKUP(F10751,'Customer Details'!$A$1:$B$3264,2,0)</f>
        <v>China</v>
      </c>
      <c r="I10751" s="7">
        <f t="shared" si="1"/>
        <v>19.5</v>
      </c>
      <c r="J10751" s="7">
        <f t="shared" si="2"/>
        <v>19.5</v>
      </c>
    </row>
    <row r="10752" ht="15.75" customHeight="1">
      <c r="A10752" s="4">
        <v>580163.0</v>
      </c>
      <c r="B10752" s="4" t="s">
        <v>2398</v>
      </c>
      <c r="C10752" s="5" t="s">
        <v>2399</v>
      </c>
      <c r="D10752" s="5">
        <v>2.0</v>
      </c>
      <c r="E10752" s="5">
        <v>4.95</v>
      </c>
      <c r="F10752" s="4">
        <v>12828.0</v>
      </c>
      <c r="G10752" s="6">
        <v>44714.46666666667</v>
      </c>
      <c r="H10752" s="6" t="str">
        <f>VLOOKUP(F10752,'Customer Details'!$A$1:$B$3264,2,0)</f>
        <v>China</v>
      </c>
      <c r="I10752" s="7">
        <f t="shared" si="1"/>
        <v>9.9</v>
      </c>
      <c r="J10752" s="7">
        <f t="shared" si="2"/>
        <v>9.9</v>
      </c>
    </row>
    <row r="10753" ht="15.75" customHeight="1">
      <c r="A10753" s="4">
        <v>537646.0</v>
      </c>
      <c r="B10753" s="4">
        <v>21034.0</v>
      </c>
      <c r="C10753" s="5" t="s">
        <v>1839</v>
      </c>
      <c r="D10753" s="5">
        <v>1.0</v>
      </c>
      <c r="E10753" s="5">
        <v>0.95</v>
      </c>
      <c r="F10753" s="4">
        <v>17591.0</v>
      </c>
      <c r="G10753" s="6">
        <v>44354.65208333333</v>
      </c>
      <c r="H10753" s="6" t="str">
        <f>VLOOKUP(F10753,'Customer Details'!$A$1:$B$3264,2,0)</f>
        <v>Australia</v>
      </c>
      <c r="I10753" s="7">
        <f t="shared" si="1"/>
        <v>0.95</v>
      </c>
      <c r="J10753" s="7">
        <f t="shared" si="2"/>
        <v>0.95</v>
      </c>
    </row>
    <row r="10754" ht="15.75" customHeight="1">
      <c r="A10754" s="4">
        <v>570241.0</v>
      </c>
      <c r="B10754" s="4" t="s">
        <v>214</v>
      </c>
      <c r="C10754" s="5" t="s">
        <v>215</v>
      </c>
      <c r="D10754" s="5">
        <v>12.0</v>
      </c>
      <c r="E10754" s="5">
        <v>0.39</v>
      </c>
      <c r="F10754" s="4">
        <v>14801.0</v>
      </c>
      <c r="G10754" s="6">
        <v>44660.64166666667</v>
      </c>
      <c r="H10754" s="6" t="str">
        <f>VLOOKUP(F10754,'Customer Details'!$A$1:$B$3264,2,0)</f>
        <v>India</v>
      </c>
      <c r="I10754" s="7">
        <f t="shared" si="1"/>
        <v>4.68</v>
      </c>
      <c r="J10754" s="7">
        <f t="shared" si="2"/>
        <v>4.68</v>
      </c>
    </row>
    <row r="10755" ht="15.75" customHeight="1">
      <c r="A10755" s="4">
        <v>564626.0</v>
      </c>
      <c r="B10755" s="4" t="s">
        <v>38</v>
      </c>
      <c r="C10755" s="5" t="s">
        <v>39</v>
      </c>
      <c r="D10755" s="5">
        <v>12.0</v>
      </c>
      <c r="E10755" s="5">
        <v>2.95</v>
      </c>
      <c r="F10755" s="4">
        <v>18167.0</v>
      </c>
      <c r="G10755" s="6">
        <v>44618.48611111111</v>
      </c>
      <c r="H10755" s="6" t="str">
        <f>VLOOKUP(F10755,'Customer Details'!$A$1:$B$3264,2,0)</f>
        <v>USA</v>
      </c>
      <c r="I10755" s="7">
        <f t="shared" si="1"/>
        <v>35.4</v>
      </c>
      <c r="J10755" s="7">
        <f t="shared" si="2"/>
        <v>35.4</v>
      </c>
    </row>
    <row r="10756" ht="15.75" customHeight="1">
      <c r="A10756" s="4">
        <v>577052.0</v>
      </c>
      <c r="B10756" s="4">
        <v>23358.0</v>
      </c>
      <c r="C10756" s="5" t="s">
        <v>3920</v>
      </c>
      <c r="D10756" s="5">
        <v>1.0</v>
      </c>
      <c r="E10756" s="5">
        <v>3.75</v>
      </c>
      <c r="F10756" s="4">
        <v>17397.0</v>
      </c>
      <c r="G10756" s="6">
        <v>44698.58888888889</v>
      </c>
      <c r="H10756" s="6" t="str">
        <f>VLOOKUP(F10756,'Customer Details'!$A$1:$B$3264,2,0)</f>
        <v>United Kingdom</v>
      </c>
      <c r="I10756" s="7">
        <f t="shared" si="1"/>
        <v>3.75</v>
      </c>
      <c r="J10756" s="7">
        <f t="shared" si="2"/>
        <v>3.75</v>
      </c>
    </row>
    <row r="10757" ht="15.75" customHeight="1">
      <c r="A10757" s="4">
        <v>559921.0</v>
      </c>
      <c r="B10757" s="4" t="s">
        <v>40</v>
      </c>
      <c r="C10757" s="5" t="s">
        <v>41</v>
      </c>
      <c r="D10757" s="5">
        <v>3.0</v>
      </c>
      <c r="E10757" s="5">
        <v>2.95</v>
      </c>
      <c r="F10757" s="4">
        <v>13667.0</v>
      </c>
      <c r="G10757" s="6">
        <v>44574.65416666667</v>
      </c>
      <c r="H10757" s="6" t="str">
        <f>VLOOKUP(F10757,'Customer Details'!$A$1:$B$3264,2,0)</f>
        <v>USA</v>
      </c>
      <c r="I10757" s="7">
        <f t="shared" si="1"/>
        <v>8.85</v>
      </c>
      <c r="J10757" s="7">
        <f t="shared" si="2"/>
        <v>8.85</v>
      </c>
    </row>
    <row r="10758" ht="15.75" customHeight="1">
      <c r="A10758" s="4">
        <v>575917.0</v>
      </c>
      <c r="B10758" s="4" t="s">
        <v>181</v>
      </c>
      <c r="C10758" s="5" t="s">
        <v>182</v>
      </c>
      <c r="D10758" s="5">
        <v>12.0</v>
      </c>
      <c r="E10758" s="5">
        <v>0.85</v>
      </c>
      <c r="F10758" s="4">
        <v>13895.0</v>
      </c>
      <c r="G10758" s="6">
        <v>44692.70625</v>
      </c>
      <c r="H10758" s="6" t="str">
        <f>VLOOKUP(F10758,'Customer Details'!$A$1:$B$3264,2,0)</f>
        <v>India</v>
      </c>
      <c r="I10758" s="7">
        <f t="shared" si="1"/>
        <v>10.2</v>
      </c>
      <c r="J10758" s="7">
        <f t="shared" si="2"/>
        <v>10.2</v>
      </c>
    </row>
    <row r="10759" ht="15.75" customHeight="1">
      <c r="A10759" s="4">
        <v>547860.0</v>
      </c>
      <c r="B10759" s="4" t="s">
        <v>225</v>
      </c>
      <c r="C10759" s="5" t="s">
        <v>226</v>
      </c>
      <c r="D10759" s="5">
        <v>24.0</v>
      </c>
      <c r="E10759" s="5">
        <v>0.85</v>
      </c>
      <c r="F10759" s="4">
        <v>17625.0</v>
      </c>
      <c r="G10759" s="6">
        <v>44466.51458333333</v>
      </c>
      <c r="H10759" s="6" t="str">
        <f>VLOOKUP(F10759,'Customer Details'!$A$1:$B$3264,2,0)</f>
        <v>United Kingdom</v>
      </c>
      <c r="I10759" s="7">
        <f t="shared" si="1"/>
        <v>20.4</v>
      </c>
      <c r="J10759" s="7">
        <f t="shared" si="2"/>
        <v>20.4</v>
      </c>
    </row>
    <row r="10760" ht="15.75" customHeight="1">
      <c r="A10760" s="4">
        <v>566962.0</v>
      </c>
      <c r="B10760" s="4" t="s">
        <v>40</v>
      </c>
      <c r="C10760" s="5" t="s">
        <v>41</v>
      </c>
      <c r="D10760" s="5">
        <v>2.0</v>
      </c>
      <c r="E10760" s="5">
        <v>2.95</v>
      </c>
      <c r="F10760" s="4">
        <v>16764.0</v>
      </c>
      <c r="G10760" s="6">
        <v>44635.71319444444</v>
      </c>
      <c r="H10760" s="6" t="str">
        <f>VLOOKUP(F10760,'Customer Details'!$A$1:$B$3264,2,0)</f>
        <v>USA</v>
      </c>
      <c r="I10760" s="7">
        <f t="shared" si="1"/>
        <v>5.9</v>
      </c>
      <c r="J10760" s="7">
        <f t="shared" si="2"/>
        <v>5.9</v>
      </c>
    </row>
    <row r="10761" ht="15.75" customHeight="1">
      <c r="A10761" s="4" t="s">
        <v>3921</v>
      </c>
      <c r="B10761" s="4">
        <v>22114.0</v>
      </c>
      <c r="C10761" s="5" t="s">
        <v>3922</v>
      </c>
      <c r="D10761" s="5">
        <v>-2.0</v>
      </c>
      <c r="E10761" s="5">
        <v>4.25</v>
      </c>
      <c r="F10761" s="4">
        <v>15110.0</v>
      </c>
      <c r="G10761" s="6">
        <v>44685.55902777778</v>
      </c>
      <c r="H10761" s="6" t="str">
        <f>VLOOKUP(F10761,'Customer Details'!$A$1:$B$3264,2,0)</f>
        <v>USA</v>
      </c>
      <c r="I10761" s="7">
        <f t="shared" si="1"/>
        <v>-8.5</v>
      </c>
      <c r="J10761" s="7">
        <f t="shared" si="2"/>
        <v>8.5</v>
      </c>
    </row>
    <row r="10762" ht="15.75" customHeight="1">
      <c r="A10762" s="4">
        <v>565408.0</v>
      </c>
      <c r="B10762" s="4" t="s">
        <v>1116</v>
      </c>
      <c r="C10762" s="5" t="s">
        <v>1117</v>
      </c>
      <c r="D10762" s="5">
        <v>2.0</v>
      </c>
      <c r="E10762" s="5">
        <v>0.75</v>
      </c>
      <c r="F10762" s="4">
        <v>16813.0</v>
      </c>
      <c r="G10762" s="6">
        <v>44624.46666666667</v>
      </c>
      <c r="H10762" s="6" t="str">
        <f>VLOOKUP(F10762,'Customer Details'!$A$1:$B$3264,2,0)</f>
        <v>Australia</v>
      </c>
      <c r="I10762" s="7">
        <f t="shared" si="1"/>
        <v>1.5</v>
      </c>
      <c r="J10762" s="7">
        <f t="shared" si="2"/>
        <v>1.5</v>
      </c>
    </row>
    <row r="10763" ht="15.75" customHeight="1">
      <c r="A10763" s="4">
        <v>559028.0</v>
      </c>
      <c r="B10763" s="4" t="s">
        <v>40</v>
      </c>
      <c r="C10763" s="5" t="s">
        <v>41</v>
      </c>
      <c r="D10763" s="5">
        <v>6.0</v>
      </c>
      <c r="E10763" s="5">
        <v>2.95</v>
      </c>
      <c r="F10763" s="4">
        <v>12839.0</v>
      </c>
      <c r="G10763" s="6">
        <v>44566.60208333333</v>
      </c>
      <c r="H10763" s="6" t="str">
        <f>VLOOKUP(F10763,'Customer Details'!$A$1:$B$3264,2,0)</f>
        <v>Australia</v>
      </c>
      <c r="I10763" s="7">
        <f t="shared" si="1"/>
        <v>17.7</v>
      </c>
      <c r="J10763" s="7">
        <f t="shared" si="2"/>
        <v>17.7</v>
      </c>
    </row>
    <row r="10764" ht="15.75" customHeight="1">
      <c r="A10764" s="4">
        <v>576078.0</v>
      </c>
      <c r="B10764" s="4" t="s">
        <v>91</v>
      </c>
      <c r="C10764" s="5" t="s">
        <v>92</v>
      </c>
      <c r="D10764" s="5">
        <v>3.0</v>
      </c>
      <c r="E10764" s="5">
        <v>0.65</v>
      </c>
      <c r="F10764" s="4">
        <v>14432.0</v>
      </c>
      <c r="G10764" s="6">
        <v>44694.68194444444</v>
      </c>
      <c r="H10764" s="6" t="str">
        <f>VLOOKUP(F10764,'Customer Details'!$A$1:$B$3264,2,0)</f>
        <v>China</v>
      </c>
      <c r="I10764" s="7">
        <f t="shared" si="1"/>
        <v>1.95</v>
      </c>
      <c r="J10764" s="7">
        <f t="shared" si="2"/>
        <v>1.95</v>
      </c>
    </row>
    <row r="10765" ht="15.75" customHeight="1">
      <c r="A10765" s="4">
        <v>576076.0</v>
      </c>
      <c r="B10765" s="4">
        <v>21034.0</v>
      </c>
      <c r="C10765" s="5" t="s">
        <v>1839</v>
      </c>
      <c r="D10765" s="5">
        <v>2.0</v>
      </c>
      <c r="E10765" s="5">
        <v>0.95</v>
      </c>
      <c r="F10765" s="4">
        <v>14382.0</v>
      </c>
      <c r="G10765" s="6">
        <v>44694.67916666667</v>
      </c>
      <c r="H10765" s="6" t="str">
        <f>VLOOKUP(F10765,'Customer Details'!$A$1:$B$3264,2,0)</f>
        <v>United Kingdom</v>
      </c>
      <c r="I10765" s="7">
        <f t="shared" si="1"/>
        <v>1.9</v>
      </c>
      <c r="J10765" s="7">
        <f t="shared" si="2"/>
        <v>1.9</v>
      </c>
    </row>
    <row r="10766" ht="15.75" customHeight="1">
      <c r="A10766" s="4">
        <v>540908.0</v>
      </c>
      <c r="B10766" s="4" t="s">
        <v>585</v>
      </c>
      <c r="C10766" s="5" t="s">
        <v>586</v>
      </c>
      <c r="D10766" s="5">
        <v>48.0</v>
      </c>
      <c r="E10766" s="5">
        <v>3.39</v>
      </c>
      <c r="F10766" s="4">
        <v>12980.0</v>
      </c>
      <c r="G10766" s="6">
        <v>44389.49513888889</v>
      </c>
      <c r="H10766" s="6" t="str">
        <f>VLOOKUP(F10766,'Customer Details'!$A$1:$B$3264,2,0)</f>
        <v>United Kingdom</v>
      </c>
      <c r="I10766" s="7">
        <f t="shared" si="1"/>
        <v>162.72</v>
      </c>
      <c r="J10766" s="7">
        <f t="shared" si="2"/>
        <v>162.72</v>
      </c>
    </row>
    <row r="10767" ht="15.75" customHeight="1">
      <c r="A10767" s="4">
        <v>571271.0</v>
      </c>
      <c r="B10767" s="4" t="s">
        <v>56</v>
      </c>
      <c r="C10767" s="5" t="s">
        <v>57</v>
      </c>
      <c r="D10767" s="5">
        <v>1.0</v>
      </c>
      <c r="E10767" s="5">
        <v>0.79</v>
      </c>
      <c r="F10767" s="4">
        <v>15440.0</v>
      </c>
      <c r="G10767" s="6">
        <v>44667.51111111111</v>
      </c>
      <c r="H10767" s="6" t="str">
        <f>VLOOKUP(F10767,'Customer Details'!$A$1:$B$3264,2,0)</f>
        <v>United Kingdom</v>
      </c>
      <c r="I10767" s="7">
        <f t="shared" si="1"/>
        <v>0.79</v>
      </c>
      <c r="J10767" s="7">
        <f t="shared" si="2"/>
        <v>0.79</v>
      </c>
    </row>
    <row r="10768" ht="15.75" customHeight="1">
      <c r="A10768" s="4">
        <v>537792.0</v>
      </c>
      <c r="B10768" s="4" t="s">
        <v>227</v>
      </c>
      <c r="C10768" s="5" t="s">
        <v>228</v>
      </c>
      <c r="D10768" s="5">
        <v>1.0</v>
      </c>
      <c r="E10768" s="5">
        <v>0.42</v>
      </c>
      <c r="F10768" s="4">
        <v>16385.0</v>
      </c>
      <c r="G10768" s="6">
        <v>44355.53888888889</v>
      </c>
      <c r="H10768" s="6" t="str">
        <f>VLOOKUP(F10768,'Customer Details'!$A$1:$B$3264,2,0)</f>
        <v>Australia</v>
      </c>
      <c r="I10768" s="7">
        <f t="shared" si="1"/>
        <v>0.42</v>
      </c>
      <c r="J10768" s="7">
        <f t="shared" si="2"/>
        <v>0.42</v>
      </c>
    </row>
    <row r="10769" ht="15.75" customHeight="1">
      <c r="A10769" s="4" t="s">
        <v>1370</v>
      </c>
      <c r="B10769" s="4">
        <v>21181.0</v>
      </c>
      <c r="C10769" s="5" t="s">
        <v>2005</v>
      </c>
      <c r="D10769" s="5">
        <v>-2.0</v>
      </c>
      <c r="E10769" s="5">
        <v>1.85</v>
      </c>
      <c r="F10769" s="4">
        <v>13798.0</v>
      </c>
      <c r="G10769" s="6">
        <v>44357.62569444445</v>
      </c>
      <c r="H10769" s="6" t="str">
        <f>VLOOKUP(F10769,'Customer Details'!$A$1:$B$3264,2,0)</f>
        <v>India</v>
      </c>
      <c r="I10769" s="7">
        <f t="shared" si="1"/>
        <v>-3.7</v>
      </c>
      <c r="J10769" s="7">
        <f t="shared" si="2"/>
        <v>3.7</v>
      </c>
    </row>
    <row r="10770" ht="15.75" customHeight="1">
      <c r="A10770" s="4">
        <v>551280.0</v>
      </c>
      <c r="B10770" s="4" t="s">
        <v>3923</v>
      </c>
      <c r="C10770" s="5" t="s">
        <v>3924</v>
      </c>
      <c r="D10770" s="5">
        <v>3.0</v>
      </c>
      <c r="E10770" s="5">
        <v>2.95</v>
      </c>
      <c r="F10770" s="4">
        <v>16016.0</v>
      </c>
      <c r="G10770" s="6">
        <v>44496.56319444445</v>
      </c>
      <c r="H10770" s="6" t="str">
        <f>VLOOKUP(F10770,'Customer Details'!$A$1:$B$3264,2,0)</f>
        <v>China</v>
      </c>
      <c r="I10770" s="7">
        <f t="shared" si="1"/>
        <v>8.85</v>
      </c>
      <c r="J10770" s="7">
        <f t="shared" si="2"/>
        <v>8.85</v>
      </c>
    </row>
    <row r="10771" ht="15.75" customHeight="1">
      <c r="A10771" s="4">
        <v>546502.0</v>
      </c>
      <c r="B10771" s="4" t="s">
        <v>427</v>
      </c>
      <c r="C10771" s="5" t="s">
        <v>428</v>
      </c>
      <c r="D10771" s="5">
        <v>1.0</v>
      </c>
      <c r="E10771" s="5">
        <v>0.42</v>
      </c>
      <c r="F10771" s="4">
        <v>16005.0</v>
      </c>
      <c r="G10771" s="6">
        <v>44453.49027777778</v>
      </c>
      <c r="H10771" s="6" t="str">
        <f>VLOOKUP(F10771,'Customer Details'!$A$1:$B$3264,2,0)</f>
        <v>China</v>
      </c>
      <c r="I10771" s="7">
        <f t="shared" si="1"/>
        <v>0.42</v>
      </c>
      <c r="J10771" s="7">
        <f t="shared" si="2"/>
        <v>0.42</v>
      </c>
    </row>
    <row r="10772" ht="15.75" customHeight="1">
      <c r="A10772" s="4">
        <v>578187.0</v>
      </c>
      <c r="B10772" s="4" t="s">
        <v>545</v>
      </c>
      <c r="C10772" s="5" t="s">
        <v>546</v>
      </c>
      <c r="D10772" s="5">
        <v>16.0</v>
      </c>
      <c r="E10772" s="5">
        <v>0.65</v>
      </c>
      <c r="F10772" s="4">
        <v>14336.0</v>
      </c>
      <c r="G10772" s="6">
        <v>44704.48611111111</v>
      </c>
      <c r="H10772" s="6" t="str">
        <f>VLOOKUP(F10772,'Customer Details'!$A$1:$B$3264,2,0)</f>
        <v>United Kingdom</v>
      </c>
      <c r="I10772" s="7">
        <f t="shared" si="1"/>
        <v>10.4</v>
      </c>
      <c r="J10772" s="7">
        <f t="shared" si="2"/>
        <v>10.4</v>
      </c>
    </row>
    <row r="10773" ht="15.75" customHeight="1">
      <c r="A10773" s="4" t="s">
        <v>202</v>
      </c>
      <c r="B10773" s="4">
        <v>20973.0</v>
      </c>
      <c r="C10773" s="5" t="s">
        <v>550</v>
      </c>
      <c r="D10773" s="5">
        <v>-2.0</v>
      </c>
      <c r="E10773" s="5">
        <v>0.65</v>
      </c>
      <c r="F10773" s="4">
        <v>17702.0</v>
      </c>
      <c r="G10773" s="6">
        <v>44356.56944444445</v>
      </c>
      <c r="H10773" s="6" t="str">
        <f>VLOOKUP(F10773,'Customer Details'!$A$1:$B$3264,2,0)</f>
        <v>USA</v>
      </c>
      <c r="I10773" s="7">
        <f t="shared" si="1"/>
        <v>-1.3</v>
      </c>
      <c r="J10773" s="7">
        <f t="shared" si="2"/>
        <v>1.3</v>
      </c>
    </row>
    <row r="10774" ht="15.75" customHeight="1">
      <c r="A10774" s="4">
        <v>553578.0</v>
      </c>
      <c r="B10774" s="4" t="s">
        <v>16</v>
      </c>
      <c r="C10774" s="5" t="s">
        <v>17</v>
      </c>
      <c r="D10774" s="5">
        <v>4.0</v>
      </c>
      <c r="E10774" s="5">
        <v>5.95</v>
      </c>
      <c r="F10774" s="4">
        <v>13767.0</v>
      </c>
      <c r="G10774" s="6">
        <v>44518.44375</v>
      </c>
      <c r="H10774" s="6" t="str">
        <f>VLOOKUP(F10774,'Customer Details'!$A$1:$B$3264,2,0)</f>
        <v>Australia</v>
      </c>
      <c r="I10774" s="7">
        <f t="shared" si="1"/>
        <v>23.8</v>
      </c>
      <c r="J10774" s="7">
        <f t="shared" si="2"/>
        <v>23.8</v>
      </c>
    </row>
    <row r="10775" ht="15.75" customHeight="1">
      <c r="A10775" s="4">
        <v>550988.0</v>
      </c>
      <c r="B10775" s="4" t="s">
        <v>48</v>
      </c>
      <c r="C10775" s="5" t="s">
        <v>49</v>
      </c>
      <c r="D10775" s="5">
        <v>10.0</v>
      </c>
      <c r="E10775" s="5">
        <v>2.08</v>
      </c>
      <c r="F10775" s="4">
        <v>14231.0</v>
      </c>
      <c r="G10775" s="6">
        <v>44490.75694444445</v>
      </c>
      <c r="H10775" s="6" t="str">
        <f>VLOOKUP(F10775,'Customer Details'!$A$1:$B$3264,2,0)</f>
        <v>India</v>
      </c>
      <c r="I10775" s="7">
        <f t="shared" si="1"/>
        <v>20.8</v>
      </c>
      <c r="J10775" s="7">
        <f t="shared" si="2"/>
        <v>20.8</v>
      </c>
    </row>
    <row r="10776" ht="15.75" customHeight="1">
      <c r="A10776" s="4">
        <v>545695.0</v>
      </c>
      <c r="B10776" s="4" t="s">
        <v>12</v>
      </c>
      <c r="C10776" s="5" t="s">
        <v>13</v>
      </c>
      <c r="D10776" s="5">
        <v>4.0</v>
      </c>
      <c r="E10776" s="5">
        <v>0.42</v>
      </c>
      <c r="F10776" s="4">
        <v>17050.0</v>
      </c>
      <c r="G10776" s="6">
        <v>44445.59375</v>
      </c>
      <c r="H10776" s="6" t="str">
        <f>VLOOKUP(F10776,'Customer Details'!$A$1:$B$3264,2,0)</f>
        <v>USA</v>
      </c>
      <c r="I10776" s="7">
        <f t="shared" si="1"/>
        <v>1.68</v>
      </c>
      <c r="J10776" s="7">
        <f t="shared" si="2"/>
        <v>1.68</v>
      </c>
    </row>
    <row r="10777" ht="15.75" customHeight="1">
      <c r="A10777" s="4" t="s">
        <v>3925</v>
      </c>
      <c r="B10777" s="4">
        <v>22778.0</v>
      </c>
      <c r="C10777" s="5" t="s">
        <v>2435</v>
      </c>
      <c r="D10777" s="5">
        <v>-1.0</v>
      </c>
      <c r="E10777" s="5">
        <v>3.95</v>
      </c>
      <c r="F10777" s="4">
        <v>13630.0</v>
      </c>
      <c r="G10777" s="6">
        <v>44551.73680555556</v>
      </c>
      <c r="H10777" s="6" t="str">
        <f>VLOOKUP(F10777,'Customer Details'!$A$1:$B$3264,2,0)</f>
        <v>China</v>
      </c>
      <c r="I10777" s="7">
        <f t="shared" si="1"/>
        <v>-3.95</v>
      </c>
      <c r="J10777" s="7">
        <f t="shared" si="2"/>
        <v>3.95</v>
      </c>
    </row>
    <row r="10778" ht="15.75" customHeight="1">
      <c r="A10778" s="4">
        <v>554629.0</v>
      </c>
      <c r="B10778" s="4" t="s">
        <v>2879</v>
      </c>
      <c r="C10778" s="5" t="s">
        <v>2880</v>
      </c>
      <c r="D10778" s="5">
        <v>6.0</v>
      </c>
      <c r="E10778" s="5">
        <v>2.1</v>
      </c>
      <c r="F10778" s="4">
        <v>15882.0</v>
      </c>
      <c r="G10778" s="6">
        <v>44525.48194444444</v>
      </c>
      <c r="H10778" s="6" t="str">
        <f>VLOOKUP(F10778,'Customer Details'!$A$1:$B$3264,2,0)</f>
        <v>India</v>
      </c>
      <c r="I10778" s="7">
        <f t="shared" si="1"/>
        <v>12.6</v>
      </c>
      <c r="J10778" s="7">
        <f t="shared" si="2"/>
        <v>12.6</v>
      </c>
    </row>
    <row r="10779" ht="15.75" customHeight="1">
      <c r="A10779" s="4">
        <v>562980.0</v>
      </c>
      <c r="B10779" s="4" t="s">
        <v>48</v>
      </c>
      <c r="C10779" s="5" t="s">
        <v>49</v>
      </c>
      <c r="D10779" s="5">
        <v>10.0</v>
      </c>
      <c r="E10779" s="5">
        <v>2.08</v>
      </c>
      <c r="F10779" s="4">
        <v>17686.0</v>
      </c>
      <c r="G10779" s="6">
        <v>44603.48888888889</v>
      </c>
      <c r="H10779" s="6" t="str">
        <f>VLOOKUP(F10779,'Customer Details'!$A$1:$B$3264,2,0)</f>
        <v>USA</v>
      </c>
      <c r="I10779" s="7">
        <f t="shared" si="1"/>
        <v>20.8</v>
      </c>
      <c r="J10779" s="7">
        <f t="shared" si="2"/>
        <v>20.8</v>
      </c>
    </row>
    <row r="10780" ht="15.75" customHeight="1">
      <c r="A10780" s="4">
        <v>572103.0</v>
      </c>
      <c r="B10780" s="4">
        <v>79160.0</v>
      </c>
      <c r="C10780" s="5" t="s">
        <v>2815</v>
      </c>
      <c r="D10780" s="5">
        <v>1.0</v>
      </c>
      <c r="E10780" s="5">
        <v>2.1</v>
      </c>
      <c r="F10780" s="4">
        <v>17571.0</v>
      </c>
      <c r="G10780" s="6">
        <v>44671.66458333333</v>
      </c>
      <c r="H10780" s="6" t="str">
        <f>VLOOKUP(F10780,'Customer Details'!$A$1:$B$3264,2,0)</f>
        <v>USA</v>
      </c>
      <c r="I10780" s="7">
        <f t="shared" si="1"/>
        <v>2.1</v>
      </c>
      <c r="J10780" s="7">
        <f t="shared" si="2"/>
        <v>2.1</v>
      </c>
    </row>
    <row r="10781" ht="15.75" customHeight="1">
      <c r="A10781" s="4" t="s">
        <v>984</v>
      </c>
      <c r="B10781" s="4" t="s">
        <v>46</v>
      </c>
      <c r="C10781" s="5" t="s">
        <v>47</v>
      </c>
      <c r="D10781" s="5">
        <v>-2.0</v>
      </c>
      <c r="E10781" s="5">
        <v>21.95</v>
      </c>
      <c r="F10781" s="4">
        <v>15823.0</v>
      </c>
      <c r="G10781" s="6">
        <v>44383.54027777778</v>
      </c>
      <c r="H10781" s="6" t="str">
        <f>VLOOKUP(F10781,'Customer Details'!$A$1:$B$3264,2,0)</f>
        <v>China</v>
      </c>
      <c r="I10781" s="7">
        <f t="shared" si="1"/>
        <v>-43.9</v>
      </c>
      <c r="J10781" s="7">
        <f t="shared" si="2"/>
        <v>43.9</v>
      </c>
    </row>
    <row r="10782" ht="15.75" customHeight="1">
      <c r="A10782" s="4">
        <v>571502.0</v>
      </c>
      <c r="B10782" s="4" t="s">
        <v>181</v>
      </c>
      <c r="C10782" s="5" t="s">
        <v>182</v>
      </c>
      <c r="D10782" s="5">
        <v>12.0</v>
      </c>
      <c r="E10782" s="5">
        <v>0.85</v>
      </c>
      <c r="F10782" s="4">
        <v>14422.0</v>
      </c>
      <c r="G10782" s="6">
        <v>44668.6375</v>
      </c>
      <c r="H10782" s="6" t="str">
        <f>VLOOKUP(F10782,'Customer Details'!$A$1:$B$3264,2,0)</f>
        <v>Australia</v>
      </c>
      <c r="I10782" s="7">
        <f t="shared" si="1"/>
        <v>10.2</v>
      </c>
      <c r="J10782" s="7">
        <f t="shared" si="2"/>
        <v>10.2</v>
      </c>
    </row>
    <row r="10783" ht="15.75" customHeight="1">
      <c r="A10783" s="4" t="s">
        <v>2644</v>
      </c>
      <c r="B10783" s="4">
        <v>22797.0</v>
      </c>
      <c r="C10783" s="5" t="s">
        <v>3078</v>
      </c>
      <c r="D10783" s="5">
        <v>-1.0</v>
      </c>
      <c r="E10783" s="5">
        <v>16.95</v>
      </c>
      <c r="F10783" s="4">
        <v>15039.0</v>
      </c>
      <c r="G10783" s="6">
        <v>44446.43958333333</v>
      </c>
      <c r="H10783" s="6" t="str">
        <f>VLOOKUP(F10783,'Customer Details'!$A$1:$B$3264,2,0)</f>
        <v>United Kingdom</v>
      </c>
      <c r="I10783" s="7">
        <f t="shared" si="1"/>
        <v>-16.95</v>
      </c>
      <c r="J10783" s="7">
        <f t="shared" si="2"/>
        <v>16.95</v>
      </c>
    </row>
    <row r="10784" ht="15.75" customHeight="1">
      <c r="A10784" s="4">
        <v>572296.0</v>
      </c>
      <c r="B10784" s="4">
        <v>23239.0</v>
      </c>
      <c r="C10784" s="5" t="s">
        <v>1415</v>
      </c>
      <c r="D10784" s="5">
        <v>2.0</v>
      </c>
      <c r="E10784" s="5">
        <v>4.15</v>
      </c>
      <c r="F10784" s="4">
        <v>13598.0</v>
      </c>
      <c r="G10784" s="6">
        <v>44674.60277777778</v>
      </c>
      <c r="H10784" s="6" t="str">
        <f>VLOOKUP(F10784,'Customer Details'!$A$1:$B$3264,2,0)</f>
        <v>India</v>
      </c>
      <c r="I10784" s="7">
        <f t="shared" si="1"/>
        <v>8.3</v>
      </c>
      <c r="J10784" s="7">
        <f t="shared" si="2"/>
        <v>8.3</v>
      </c>
    </row>
    <row r="10785" ht="15.75" customHeight="1">
      <c r="A10785" s="4">
        <v>568894.0</v>
      </c>
      <c r="B10785" s="4" t="s">
        <v>100</v>
      </c>
      <c r="C10785" s="5" t="s">
        <v>101</v>
      </c>
      <c r="D10785" s="5">
        <v>10.0</v>
      </c>
      <c r="E10785" s="5">
        <v>1.45</v>
      </c>
      <c r="F10785" s="4">
        <v>17528.0</v>
      </c>
      <c r="G10785" s="6">
        <v>44649.54444444444</v>
      </c>
      <c r="H10785" s="6" t="str">
        <f>VLOOKUP(F10785,'Customer Details'!$A$1:$B$3264,2,0)</f>
        <v>USA</v>
      </c>
      <c r="I10785" s="7">
        <f t="shared" si="1"/>
        <v>14.5</v>
      </c>
      <c r="J10785" s="7">
        <f t="shared" si="2"/>
        <v>14.5</v>
      </c>
    </row>
    <row r="10786" ht="15.75" customHeight="1">
      <c r="A10786" s="4">
        <v>556733.0</v>
      </c>
      <c r="B10786" s="4" t="s">
        <v>1116</v>
      </c>
      <c r="C10786" s="5" t="s">
        <v>1117</v>
      </c>
      <c r="D10786" s="5">
        <v>4.0</v>
      </c>
      <c r="E10786" s="5">
        <v>0.75</v>
      </c>
      <c r="F10786" s="4">
        <v>16919.0</v>
      </c>
      <c r="G10786" s="6">
        <v>44544.49513888889</v>
      </c>
      <c r="H10786" s="6" t="str">
        <f>VLOOKUP(F10786,'Customer Details'!$A$1:$B$3264,2,0)</f>
        <v>USA</v>
      </c>
      <c r="I10786" s="7">
        <f t="shared" si="1"/>
        <v>3</v>
      </c>
      <c r="J10786" s="7">
        <f t="shared" si="2"/>
        <v>3</v>
      </c>
    </row>
    <row r="10787" ht="15.75" customHeight="1">
      <c r="A10787" s="4">
        <v>569833.0</v>
      </c>
      <c r="B10787" s="4" t="s">
        <v>1167</v>
      </c>
      <c r="C10787" s="5" t="s">
        <v>1168</v>
      </c>
      <c r="D10787" s="5">
        <v>2.0</v>
      </c>
      <c r="E10787" s="5">
        <v>9.95</v>
      </c>
      <c r="F10787" s="4">
        <v>15306.0</v>
      </c>
      <c r="G10787" s="6">
        <v>44657.53888888889</v>
      </c>
      <c r="H10787" s="6" t="str">
        <f>VLOOKUP(F10787,'Customer Details'!$A$1:$B$3264,2,0)</f>
        <v>Australia</v>
      </c>
      <c r="I10787" s="7">
        <f t="shared" si="1"/>
        <v>19.9</v>
      </c>
      <c r="J10787" s="7">
        <f t="shared" si="2"/>
        <v>19.9</v>
      </c>
    </row>
    <row r="10788" ht="15.75" customHeight="1">
      <c r="A10788" s="4">
        <v>546525.0</v>
      </c>
      <c r="B10788" s="4" t="s">
        <v>181</v>
      </c>
      <c r="C10788" s="5" t="s">
        <v>182</v>
      </c>
      <c r="D10788" s="5">
        <v>24.0</v>
      </c>
      <c r="E10788" s="5">
        <v>0.85</v>
      </c>
      <c r="F10788" s="4">
        <v>14733.0</v>
      </c>
      <c r="G10788" s="6">
        <v>44453.54027777778</v>
      </c>
      <c r="H10788" s="6" t="str">
        <f>VLOOKUP(F10788,'Customer Details'!$A$1:$B$3264,2,0)</f>
        <v>India</v>
      </c>
      <c r="I10788" s="7">
        <f t="shared" si="1"/>
        <v>20.4</v>
      </c>
      <c r="J10788" s="7">
        <f t="shared" si="2"/>
        <v>20.4</v>
      </c>
    </row>
    <row r="10789" ht="15.75" customHeight="1">
      <c r="A10789" s="4">
        <v>542610.0</v>
      </c>
      <c r="B10789" s="4" t="s">
        <v>200</v>
      </c>
      <c r="C10789" s="5" t="s">
        <v>201</v>
      </c>
      <c r="D10789" s="5">
        <v>2.0</v>
      </c>
      <c r="E10789" s="5">
        <v>2.95</v>
      </c>
      <c r="F10789" s="4">
        <v>13148.0</v>
      </c>
      <c r="G10789" s="6">
        <v>44407.58680555555</v>
      </c>
      <c r="H10789" s="6" t="str">
        <f>VLOOKUP(F10789,'Customer Details'!$A$1:$B$3264,2,0)</f>
        <v>USA</v>
      </c>
      <c r="I10789" s="7">
        <f t="shared" si="1"/>
        <v>5.9</v>
      </c>
      <c r="J10789" s="7">
        <f t="shared" si="2"/>
        <v>5.9</v>
      </c>
    </row>
    <row r="10790" ht="15.75" customHeight="1">
      <c r="A10790" s="4">
        <v>547910.0</v>
      </c>
      <c r="B10790" s="4" t="s">
        <v>278</v>
      </c>
      <c r="C10790" s="5" t="s">
        <v>279</v>
      </c>
      <c r="D10790" s="5">
        <v>8.0</v>
      </c>
      <c r="E10790" s="5">
        <v>0.42</v>
      </c>
      <c r="F10790" s="4">
        <v>14159.0</v>
      </c>
      <c r="G10790" s="6">
        <v>44467.51597222222</v>
      </c>
      <c r="H10790" s="6" t="str">
        <f>VLOOKUP(F10790,'Customer Details'!$A$1:$B$3264,2,0)</f>
        <v>Australia</v>
      </c>
      <c r="I10790" s="7">
        <f t="shared" si="1"/>
        <v>3.36</v>
      </c>
      <c r="J10790" s="7">
        <f t="shared" si="2"/>
        <v>3.36</v>
      </c>
    </row>
    <row r="10791" ht="15.75" customHeight="1">
      <c r="A10791" s="4">
        <v>553074.0</v>
      </c>
      <c r="B10791" s="4" t="s">
        <v>350</v>
      </c>
      <c r="C10791" s="5" t="s">
        <v>351</v>
      </c>
      <c r="D10791" s="5">
        <v>3.0</v>
      </c>
      <c r="E10791" s="5">
        <v>1.65</v>
      </c>
      <c r="F10791" s="4">
        <v>15529.0</v>
      </c>
      <c r="G10791" s="6">
        <v>44513.48958333334</v>
      </c>
      <c r="H10791" s="6" t="str">
        <f>VLOOKUP(F10791,'Customer Details'!$A$1:$B$3264,2,0)</f>
        <v>USA</v>
      </c>
      <c r="I10791" s="7">
        <f t="shared" si="1"/>
        <v>4.95</v>
      </c>
      <c r="J10791" s="7">
        <f t="shared" si="2"/>
        <v>4.95</v>
      </c>
    </row>
    <row r="10792" ht="15.75" customHeight="1">
      <c r="A10792" s="4">
        <v>548521.0</v>
      </c>
      <c r="B10792" s="4" t="s">
        <v>119</v>
      </c>
      <c r="C10792" s="5" t="s">
        <v>120</v>
      </c>
      <c r="D10792" s="5">
        <v>24.0</v>
      </c>
      <c r="E10792" s="5">
        <v>0.42</v>
      </c>
      <c r="F10792" s="4">
        <v>17735.0</v>
      </c>
      <c r="G10792" s="6">
        <v>44469.69513888889</v>
      </c>
      <c r="H10792" s="6" t="str">
        <f>VLOOKUP(F10792,'Customer Details'!$A$1:$B$3264,2,0)</f>
        <v>USA</v>
      </c>
      <c r="I10792" s="7">
        <f t="shared" si="1"/>
        <v>10.08</v>
      </c>
      <c r="J10792" s="7">
        <f t="shared" si="2"/>
        <v>10.08</v>
      </c>
    </row>
    <row r="10793" ht="15.75" customHeight="1">
      <c r="A10793" s="4">
        <v>557293.0</v>
      </c>
      <c r="B10793" s="4" t="s">
        <v>1049</v>
      </c>
      <c r="C10793" s="5" t="s">
        <v>1429</v>
      </c>
      <c r="D10793" s="5">
        <v>2.0</v>
      </c>
      <c r="E10793" s="5">
        <v>2.95</v>
      </c>
      <c r="F10793" s="4">
        <v>16326.0</v>
      </c>
      <c r="G10793" s="6">
        <v>44549.55972222222</v>
      </c>
      <c r="H10793" s="6" t="str">
        <f>VLOOKUP(F10793,'Customer Details'!$A$1:$B$3264,2,0)</f>
        <v>Australia</v>
      </c>
      <c r="I10793" s="7">
        <f t="shared" si="1"/>
        <v>5.9</v>
      </c>
      <c r="J10793" s="7">
        <f t="shared" si="2"/>
        <v>5.9</v>
      </c>
    </row>
    <row r="10794" ht="15.75" customHeight="1">
      <c r="A10794" s="4">
        <v>554080.0</v>
      </c>
      <c r="B10794" s="4" t="s">
        <v>342</v>
      </c>
      <c r="C10794" s="5" t="s">
        <v>343</v>
      </c>
      <c r="D10794" s="5">
        <v>1.0</v>
      </c>
      <c r="E10794" s="5">
        <v>3.75</v>
      </c>
      <c r="F10794" s="4">
        <v>16931.0</v>
      </c>
      <c r="G10794" s="6">
        <v>44522.4875</v>
      </c>
      <c r="H10794" s="6" t="str">
        <f>VLOOKUP(F10794,'Customer Details'!$A$1:$B$3264,2,0)</f>
        <v>USA</v>
      </c>
      <c r="I10794" s="7">
        <f t="shared" si="1"/>
        <v>3.75</v>
      </c>
      <c r="J10794" s="7">
        <f t="shared" si="2"/>
        <v>3.75</v>
      </c>
    </row>
    <row r="10795" ht="15.75" customHeight="1">
      <c r="A10795" s="4">
        <v>555728.0</v>
      </c>
      <c r="B10795" s="4" t="s">
        <v>1298</v>
      </c>
      <c r="C10795" s="5" t="s">
        <v>1299</v>
      </c>
      <c r="D10795" s="5">
        <v>1.0</v>
      </c>
      <c r="E10795" s="5">
        <v>4.95</v>
      </c>
      <c r="F10795" s="4">
        <v>17252.0</v>
      </c>
      <c r="G10795" s="6">
        <v>44536.69513888889</v>
      </c>
      <c r="H10795" s="6" t="str">
        <f>VLOOKUP(F10795,'Customer Details'!$A$1:$B$3264,2,0)</f>
        <v>China</v>
      </c>
      <c r="I10795" s="7">
        <f t="shared" si="1"/>
        <v>4.95</v>
      </c>
      <c r="J10795" s="7">
        <f t="shared" si="2"/>
        <v>4.95</v>
      </c>
    </row>
    <row r="10796" ht="15.75" customHeight="1">
      <c r="A10796" s="4">
        <v>564436.0</v>
      </c>
      <c r="B10796" s="4" t="s">
        <v>177</v>
      </c>
      <c r="C10796" s="5" t="s">
        <v>178</v>
      </c>
      <c r="D10796" s="5">
        <v>2.0</v>
      </c>
      <c r="E10796" s="5">
        <v>2.1</v>
      </c>
      <c r="F10796" s="4">
        <v>17841.0</v>
      </c>
      <c r="G10796" s="6">
        <v>44617.50416666667</v>
      </c>
      <c r="H10796" s="6" t="str">
        <f>VLOOKUP(F10796,'Customer Details'!$A$1:$B$3264,2,0)</f>
        <v>India</v>
      </c>
      <c r="I10796" s="7">
        <f t="shared" si="1"/>
        <v>4.2</v>
      </c>
      <c r="J10796" s="7">
        <f t="shared" si="2"/>
        <v>4.2</v>
      </c>
    </row>
    <row r="10797" ht="15.75" customHeight="1">
      <c r="A10797" s="4" t="s">
        <v>1334</v>
      </c>
      <c r="B10797" s="4">
        <v>22112.0</v>
      </c>
      <c r="C10797" s="5" t="s">
        <v>431</v>
      </c>
      <c r="D10797" s="5">
        <v>-24.0</v>
      </c>
      <c r="E10797" s="5">
        <v>4.25</v>
      </c>
      <c r="F10797" s="4">
        <v>15482.0</v>
      </c>
      <c r="G10797" s="6">
        <v>44705.44444444445</v>
      </c>
      <c r="H10797" s="6" t="str">
        <f>VLOOKUP(F10797,'Customer Details'!$A$1:$B$3264,2,0)</f>
        <v>Australia</v>
      </c>
      <c r="I10797" s="7">
        <f t="shared" si="1"/>
        <v>-102</v>
      </c>
      <c r="J10797" s="7">
        <f t="shared" si="2"/>
        <v>102</v>
      </c>
    </row>
    <row r="10798" ht="15.75" customHeight="1">
      <c r="A10798" s="4" t="s">
        <v>3042</v>
      </c>
      <c r="B10798" s="4">
        <v>71477.0</v>
      </c>
      <c r="C10798" s="5" t="s">
        <v>1020</v>
      </c>
      <c r="D10798" s="5">
        <v>-4.0</v>
      </c>
      <c r="E10798" s="5">
        <v>2.75</v>
      </c>
      <c r="F10798" s="4">
        <v>14733.0</v>
      </c>
      <c r="G10798" s="6">
        <v>44388.62638888889</v>
      </c>
      <c r="H10798" s="6" t="str">
        <f>VLOOKUP(F10798,'Customer Details'!$A$1:$B$3264,2,0)</f>
        <v>India</v>
      </c>
      <c r="I10798" s="7">
        <f t="shared" si="1"/>
        <v>-11</v>
      </c>
      <c r="J10798" s="7">
        <f t="shared" si="2"/>
        <v>11</v>
      </c>
    </row>
    <row r="10799" ht="15.75" customHeight="1">
      <c r="A10799" s="4">
        <v>554088.0</v>
      </c>
      <c r="B10799" s="4" t="s">
        <v>551</v>
      </c>
      <c r="C10799" s="5" t="s">
        <v>552</v>
      </c>
      <c r="D10799" s="5">
        <v>12.0</v>
      </c>
      <c r="E10799" s="5">
        <v>4.25</v>
      </c>
      <c r="F10799" s="4">
        <v>16801.0</v>
      </c>
      <c r="G10799" s="6">
        <v>44522.50833333333</v>
      </c>
      <c r="H10799" s="6" t="str">
        <f>VLOOKUP(F10799,'Customer Details'!$A$1:$B$3264,2,0)</f>
        <v>China</v>
      </c>
      <c r="I10799" s="7">
        <f t="shared" si="1"/>
        <v>51</v>
      </c>
      <c r="J10799" s="7">
        <f t="shared" si="2"/>
        <v>51</v>
      </c>
    </row>
    <row r="10800" ht="15.75" customHeight="1">
      <c r="A10800" s="4">
        <v>542000.0</v>
      </c>
      <c r="B10800" s="4" t="s">
        <v>59</v>
      </c>
      <c r="C10800" s="5" t="s">
        <v>60</v>
      </c>
      <c r="D10800" s="5">
        <v>5.0</v>
      </c>
      <c r="E10800" s="5">
        <v>4.65</v>
      </c>
      <c r="F10800" s="4">
        <v>14257.0</v>
      </c>
      <c r="G10800" s="6">
        <v>44402.45069444444</v>
      </c>
      <c r="H10800" s="6" t="str">
        <f>VLOOKUP(F10800,'Customer Details'!$A$1:$B$3264,2,0)</f>
        <v>China</v>
      </c>
      <c r="I10800" s="7">
        <f t="shared" si="1"/>
        <v>23.25</v>
      </c>
      <c r="J10800" s="7">
        <f t="shared" si="2"/>
        <v>23.25</v>
      </c>
    </row>
    <row r="10801" ht="15.75" customHeight="1">
      <c r="A10801" s="4" t="s">
        <v>1878</v>
      </c>
      <c r="B10801" s="4">
        <v>22698.0</v>
      </c>
      <c r="C10801" s="5" t="s">
        <v>1101</v>
      </c>
      <c r="D10801" s="5">
        <v>-1.0</v>
      </c>
      <c r="E10801" s="5">
        <v>2.95</v>
      </c>
      <c r="F10801" s="4">
        <v>17865.0</v>
      </c>
      <c r="G10801" s="6">
        <v>44620.37222222222</v>
      </c>
      <c r="H10801" s="6" t="str">
        <f>VLOOKUP(F10801,'Customer Details'!$A$1:$B$3264,2,0)</f>
        <v>Australia</v>
      </c>
      <c r="I10801" s="7">
        <f t="shared" si="1"/>
        <v>-2.95</v>
      </c>
      <c r="J10801" s="7">
        <f t="shared" si="2"/>
        <v>2.95</v>
      </c>
    </row>
    <row r="10802" ht="15.75" customHeight="1">
      <c r="A10802" s="4">
        <v>544444.0</v>
      </c>
      <c r="B10802" s="4">
        <v>20726.0</v>
      </c>
      <c r="C10802" s="5" t="s">
        <v>1662</v>
      </c>
      <c r="D10802" s="5">
        <v>10.0</v>
      </c>
      <c r="E10802" s="5">
        <v>1.65</v>
      </c>
      <c r="F10802" s="4">
        <v>13246.0</v>
      </c>
      <c r="G10802" s="6">
        <v>44428.45208333333</v>
      </c>
      <c r="H10802" s="6" t="str">
        <f>VLOOKUP(F10802,'Customer Details'!$A$1:$B$3264,2,0)</f>
        <v>USA</v>
      </c>
      <c r="I10802" s="7">
        <f t="shared" si="1"/>
        <v>16.5</v>
      </c>
      <c r="J10802" s="7">
        <f t="shared" si="2"/>
        <v>16.5</v>
      </c>
    </row>
    <row r="10803" ht="15.75" customHeight="1">
      <c r="A10803" s="4">
        <v>551284.0</v>
      </c>
      <c r="B10803" s="4" t="s">
        <v>1179</v>
      </c>
      <c r="C10803" s="5" t="s">
        <v>1180</v>
      </c>
      <c r="D10803" s="5">
        <v>3.0</v>
      </c>
      <c r="E10803" s="5">
        <v>2.55</v>
      </c>
      <c r="F10803" s="4">
        <v>15005.0</v>
      </c>
      <c r="G10803" s="6">
        <v>44496.58680555555</v>
      </c>
      <c r="H10803" s="6" t="str">
        <f>VLOOKUP(F10803,'Customer Details'!$A$1:$B$3264,2,0)</f>
        <v>USA</v>
      </c>
      <c r="I10803" s="7">
        <f t="shared" si="1"/>
        <v>7.65</v>
      </c>
      <c r="J10803" s="7">
        <f t="shared" si="2"/>
        <v>7.65</v>
      </c>
    </row>
    <row r="10804" ht="15.75" customHeight="1">
      <c r="A10804" s="4">
        <v>536749.0</v>
      </c>
      <c r="B10804" s="4" t="s">
        <v>2505</v>
      </c>
      <c r="C10804" s="5" t="s">
        <v>2506</v>
      </c>
      <c r="D10804" s="5">
        <v>1.0</v>
      </c>
      <c r="E10804" s="5">
        <v>12.75</v>
      </c>
      <c r="F10804" s="4">
        <v>17976.0</v>
      </c>
      <c r="G10804" s="6">
        <v>44349.57569444444</v>
      </c>
      <c r="H10804" s="6" t="str">
        <f>VLOOKUP(F10804,'Customer Details'!$A$1:$B$3264,2,0)</f>
        <v>United Kingdom</v>
      </c>
      <c r="I10804" s="7">
        <f t="shared" si="1"/>
        <v>12.75</v>
      </c>
      <c r="J10804" s="7">
        <f t="shared" si="2"/>
        <v>12.75</v>
      </c>
    </row>
    <row r="10805" ht="15.75" customHeight="1">
      <c r="A10805" s="4" t="s">
        <v>1169</v>
      </c>
      <c r="B10805" s="4">
        <v>22784.0</v>
      </c>
      <c r="C10805" s="5" t="s">
        <v>1338</v>
      </c>
      <c r="D10805" s="5">
        <v>-4.0</v>
      </c>
      <c r="E10805" s="5">
        <v>4.95</v>
      </c>
      <c r="F10805" s="4">
        <v>14659.0</v>
      </c>
      <c r="G10805" s="6">
        <v>44423.48055555556</v>
      </c>
      <c r="H10805" s="6" t="str">
        <f>VLOOKUP(F10805,'Customer Details'!$A$1:$B$3264,2,0)</f>
        <v>United Kingdom</v>
      </c>
      <c r="I10805" s="7">
        <f t="shared" si="1"/>
        <v>-19.8</v>
      </c>
      <c r="J10805" s="7">
        <f t="shared" si="2"/>
        <v>19.8</v>
      </c>
    </row>
    <row r="10806" ht="15.75" customHeight="1">
      <c r="A10806" s="4">
        <v>536588.0</v>
      </c>
      <c r="B10806" s="4" t="s">
        <v>32</v>
      </c>
      <c r="C10806" s="5" t="s">
        <v>370</v>
      </c>
      <c r="D10806" s="5">
        <v>12.0</v>
      </c>
      <c r="E10806" s="5">
        <v>3.75</v>
      </c>
      <c r="F10806" s="4">
        <v>17069.0</v>
      </c>
      <c r="G10806" s="6">
        <v>44348.70069444444</v>
      </c>
      <c r="H10806" s="6" t="str">
        <f>VLOOKUP(F10806,'Customer Details'!$A$1:$B$3264,2,0)</f>
        <v>United Kingdom</v>
      </c>
      <c r="I10806" s="7">
        <f t="shared" si="1"/>
        <v>45</v>
      </c>
      <c r="J10806" s="7">
        <f t="shared" si="2"/>
        <v>45</v>
      </c>
    </row>
    <row r="10807" ht="15.75" customHeight="1">
      <c r="A10807" s="4" t="s">
        <v>1047</v>
      </c>
      <c r="B10807" s="4">
        <v>20682.0</v>
      </c>
      <c r="C10807" s="5" t="s">
        <v>2854</v>
      </c>
      <c r="D10807" s="5">
        <v>-15.0</v>
      </c>
      <c r="E10807" s="5">
        <v>3.25</v>
      </c>
      <c r="F10807" s="4">
        <v>12967.0</v>
      </c>
      <c r="G10807" s="6">
        <v>44718.59652777778</v>
      </c>
      <c r="H10807" s="6" t="str">
        <f>VLOOKUP(F10807,'Customer Details'!$A$1:$B$3264,2,0)</f>
        <v>China</v>
      </c>
      <c r="I10807" s="7">
        <f t="shared" si="1"/>
        <v>-48.75</v>
      </c>
      <c r="J10807" s="7">
        <f t="shared" si="2"/>
        <v>48.75</v>
      </c>
    </row>
    <row r="10808" ht="15.75" customHeight="1">
      <c r="A10808" s="4">
        <v>577057.0</v>
      </c>
      <c r="B10808" s="4">
        <v>21723.0</v>
      </c>
      <c r="C10808" s="5" t="s">
        <v>3926</v>
      </c>
      <c r="D10808" s="5">
        <v>1.0</v>
      </c>
      <c r="E10808" s="5">
        <v>0.85</v>
      </c>
      <c r="F10808" s="4">
        <v>12748.0</v>
      </c>
      <c r="G10808" s="6">
        <v>44698.60138888889</v>
      </c>
      <c r="H10808" s="6" t="str">
        <f>VLOOKUP(F10808,'Customer Details'!$A$1:$B$3264,2,0)</f>
        <v>USA</v>
      </c>
      <c r="I10808" s="7">
        <f t="shared" si="1"/>
        <v>0.85</v>
      </c>
      <c r="J10808" s="7">
        <f t="shared" si="2"/>
        <v>0.85</v>
      </c>
    </row>
    <row r="10809" ht="15.75" customHeight="1">
      <c r="A10809" s="4" t="s">
        <v>3927</v>
      </c>
      <c r="B10809" s="4">
        <v>21672.0</v>
      </c>
      <c r="C10809" s="5" t="s">
        <v>2976</v>
      </c>
      <c r="D10809" s="5">
        <v>-18.0</v>
      </c>
      <c r="E10809" s="5">
        <v>1.45</v>
      </c>
      <c r="F10809" s="4">
        <v>14501.0</v>
      </c>
      <c r="G10809" s="6">
        <v>44657.84375</v>
      </c>
      <c r="H10809" s="6" t="str">
        <f>VLOOKUP(F10809,'Customer Details'!$A$1:$B$3264,2,0)</f>
        <v>United Kingdom</v>
      </c>
      <c r="I10809" s="7">
        <f t="shared" si="1"/>
        <v>-26.1</v>
      </c>
      <c r="J10809" s="7">
        <f t="shared" si="2"/>
        <v>26.1</v>
      </c>
    </row>
    <row r="10810" ht="15.75" customHeight="1">
      <c r="A10810" s="4">
        <v>577063.0</v>
      </c>
      <c r="B10810" s="4" t="s">
        <v>530</v>
      </c>
      <c r="C10810" s="5" t="s">
        <v>531</v>
      </c>
      <c r="D10810" s="5">
        <v>48.0</v>
      </c>
      <c r="E10810" s="5">
        <v>3.75</v>
      </c>
      <c r="F10810" s="4">
        <v>17183.0</v>
      </c>
      <c r="G10810" s="6">
        <v>44698.61180555556</v>
      </c>
      <c r="H10810" s="6" t="str">
        <f>VLOOKUP(F10810,'Customer Details'!$A$1:$B$3264,2,0)</f>
        <v>USA</v>
      </c>
      <c r="I10810" s="7">
        <f t="shared" si="1"/>
        <v>180</v>
      </c>
      <c r="J10810" s="7">
        <f t="shared" si="2"/>
        <v>180</v>
      </c>
    </row>
    <row r="10811" ht="15.75" customHeight="1">
      <c r="A10811" s="4">
        <v>546998.0</v>
      </c>
      <c r="B10811" s="4" t="s">
        <v>196</v>
      </c>
      <c r="C10811" s="5" t="s">
        <v>197</v>
      </c>
      <c r="D10811" s="5">
        <v>3.0</v>
      </c>
      <c r="E10811" s="5">
        <v>1.49</v>
      </c>
      <c r="F10811" s="4">
        <v>16023.0</v>
      </c>
      <c r="G10811" s="6">
        <v>44457.56388888889</v>
      </c>
      <c r="H10811" s="6" t="str">
        <f>VLOOKUP(F10811,'Customer Details'!$A$1:$B$3264,2,0)</f>
        <v>Australia</v>
      </c>
      <c r="I10811" s="7">
        <f t="shared" si="1"/>
        <v>4.47</v>
      </c>
      <c r="J10811" s="7">
        <f t="shared" si="2"/>
        <v>4.47</v>
      </c>
    </row>
    <row r="10812" ht="15.75" customHeight="1">
      <c r="A10812" s="4">
        <v>540275.0</v>
      </c>
      <c r="B10812" s="4" t="s">
        <v>48</v>
      </c>
      <c r="C10812" s="5" t="s">
        <v>49</v>
      </c>
      <c r="D10812" s="5">
        <v>100.0</v>
      </c>
      <c r="E10812" s="5">
        <v>1.65</v>
      </c>
      <c r="F10812" s="4">
        <v>13680.0</v>
      </c>
      <c r="G10812" s="6">
        <v>44383.50763888889</v>
      </c>
      <c r="H10812" s="6" t="str">
        <f>VLOOKUP(F10812,'Customer Details'!$A$1:$B$3264,2,0)</f>
        <v>USA</v>
      </c>
      <c r="I10812" s="7">
        <f t="shared" si="1"/>
        <v>165</v>
      </c>
      <c r="J10812" s="7">
        <f t="shared" si="2"/>
        <v>165</v>
      </c>
    </row>
    <row r="10813" ht="15.75" customHeight="1">
      <c r="A10813" s="4" t="s">
        <v>673</v>
      </c>
      <c r="B10813" s="4">
        <v>22853.0</v>
      </c>
      <c r="C10813" s="5" t="s">
        <v>3928</v>
      </c>
      <c r="D10813" s="5">
        <v>-6.0</v>
      </c>
      <c r="E10813" s="5">
        <v>3.25</v>
      </c>
      <c r="F10813" s="4">
        <v>14146.0</v>
      </c>
      <c r="G10813" s="6">
        <v>44405.39722222222</v>
      </c>
      <c r="H10813" s="6" t="str">
        <f>VLOOKUP(F10813,'Customer Details'!$A$1:$B$3264,2,0)</f>
        <v>United Kingdom</v>
      </c>
      <c r="I10813" s="7">
        <f t="shared" si="1"/>
        <v>-19.5</v>
      </c>
      <c r="J10813" s="7">
        <f t="shared" si="2"/>
        <v>19.5</v>
      </c>
    </row>
    <row r="10814" ht="15.75" customHeight="1">
      <c r="A10814" s="4">
        <v>567160.0</v>
      </c>
      <c r="B10814" s="4" t="s">
        <v>368</v>
      </c>
      <c r="C10814" s="5" t="s">
        <v>369</v>
      </c>
      <c r="D10814" s="5">
        <v>1.0</v>
      </c>
      <c r="E10814" s="5">
        <v>4.25</v>
      </c>
      <c r="F10814" s="4">
        <v>14562.0</v>
      </c>
      <c r="G10814" s="6">
        <v>44638.44097222222</v>
      </c>
      <c r="H10814" s="6" t="str">
        <f>VLOOKUP(F10814,'Customer Details'!$A$1:$B$3264,2,0)</f>
        <v>United Kingdom</v>
      </c>
      <c r="I10814" s="7">
        <f t="shared" si="1"/>
        <v>4.25</v>
      </c>
      <c r="J10814" s="7">
        <f t="shared" si="2"/>
        <v>4.25</v>
      </c>
    </row>
    <row r="10815" ht="15.75" customHeight="1">
      <c r="A10815" s="4">
        <v>547671.0</v>
      </c>
      <c r="B10815" s="4" t="s">
        <v>404</v>
      </c>
      <c r="C10815" s="5" t="s">
        <v>405</v>
      </c>
      <c r="D10815" s="5">
        <v>25.0</v>
      </c>
      <c r="E10815" s="5">
        <v>0.42</v>
      </c>
      <c r="F10815" s="4">
        <v>14560.0</v>
      </c>
      <c r="G10815" s="6">
        <v>44463.57291666666</v>
      </c>
      <c r="H10815" s="6" t="str">
        <f>VLOOKUP(F10815,'Customer Details'!$A$1:$B$3264,2,0)</f>
        <v>Australia</v>
      </c>
      <c r="I10815" s="7">
        <f t="shared" si="1"/>
        <v>10.5</v>
      </c>
      <c r="J10815" s="7">
        <f t="shared" si="2"/>
        <v>10.5</v>
      </c>
    </row>
    <row r="10816" ht="15.75" customHeight="1">
      <c r="A10816" s="4">
        <v>575760.0</v>
      </c>
      <c r="B10816" s="4">
        <v>22659.0</v>
      </c>
      <c r="C10816" s="5" t="s">
        <v>628</v>
      </c>
      <c r="D10816" s="5">
        <v>1.0</v>
      </c>
      <c r="E10816" s="5">
        <v>1.95</v>
      </c>
      <c r="F10816" s="4">
        <v>15965.0</v>
      </c>
      <c r="G10816" s="6">
        <v>44692.45138888889</v>
      </c>
      <c r="H10816" s="6" t="str">
        <f>VLOOKUP(F10816,'Customer Details'!$A$1:$B$3264,2,0)</f>
        <v>United Kingdom</v>
      </c>
      <c r="I10816" s="7">
        <f t="shared" si="1"/>
        <v>1.95</v>
      </c>
      <c r="J10816" s="7">
        <f t="shared" si="2"/>
        <v>1.95</v>
      </c>
    </row>
    <row r="10817" ht="15.75" customHeight="1">
      <c r="A10817" s="4">
        <v>571062.0</v>
      </c>
      <c r="B10817" s="4" t="s">
        <v>171</v>
      </c>
      <c r="C10817" s="5" t="s">
        <v>172</v>
      </c>
      <c r="D10817" s="5">
        <v>3.0</v>
      </c>
      <c r="E10817" s="5">
        <v>1.25</v>
      </c>
      <c r="F10817" s="4">
        <v>16773.0</v>
      </c>
      <c r="G10817" s="6">
        <v>44664.60902777778</v>
      </c>
      <c r="H10817" s="6" t="str">
        <f>VLOOKUP(F10817,'Customer Details'!$A$1:$B$3264,2,0)</f>
        <v>Australia</v>
      </c>
      <c r="I10817" s="7">
        <f t="shared" si="1"/>
        <v>3.75</v>
      </c>
      <c r="J10817" s="7">
        <f t="shared" si="2"/>
        <v>3.75</v>
      </c>
    </row>
    <row r="10818" ht="15.75" customHeight="1">
      <c r="A10818" s="4">
        <v>570488.0</v>
      </c>
      <c r="B10818" s="4" t="s">
        <v>165</v>
      </c>
      <c r="C10818" s="5" t="s">
        <v>166</v>
      </c>
      <c r="D10818" s="5">
        <v>3.0</v>
      </c>
      <c r="E10818" s="5">
        <v>2.46</v>
      </c>
      <c r="F10818" s="4">
        <v>14096.0</v>
      </c>
      <c r="G10818" s="6">
        <v>44661.71666666667</v>
      </c>
      <c r="H10818" s="6" t="str">
        <f>VLOOKUP(F10818,'Customer Details'!$A$1:$B$3264,2,0)</f>
        <v>USA</v>
      </c>
      <c r="I10818" s="7">
        <f t="shared" si="1"/>
        <v>7.38</v>
      </c>
      <c r="J10818" s="7">
        <f t="shared" si="2"/>
        <v>7.38</v>
      </c>
    </row>
    <row r="10819" ht="15.75" customHeight="1">
      <c r="A10819" s="4">
        <v>553342.0</v>
      </c>
      <c r="B10819" s="4" t="s">
        <v>38</v>
      </c>
      <c r="C10819" s="5" t="s">
        <v>39</v>
      </c>
      <c r="D10819" s="5">
        <v>6.0</v>
      </c>
      <c r="E10819" s="5">
        <v>2.95</v>
      </c>
      <c r="F10819" s="4">
        <v>16293.0</v>
      </c>
      <c r="G10819" s="6">
        <v>44516.51805555556</v>
      </c>
      <c r="H10819" s="6" t="str">
        <f>VLOOKUP(F10819,'Customer Details'!$A$1:$B$3264,2,0)</f>
        <v>India</v>
      </c>
      <c r="I10819" s="7">
        <f t="shared" si="1"/>
        <v>17.7</v>
      </c>
      <c r="J10819" s="7">
        <f t="shared" si="2"/>
        <v>17.7</v>
      </c>
    </row>
    <row r="10820" ht="15.75" customHeight="1">
      <c r="A10820" s="4">
        <v>549292.0</v>
      </c>
      <c r="B10820" s="4" t="s">
        <v>1067</v>
      </c>
      <c r="C10820" s="5" t="s">
        <v>1068</v>
      </c>
      <c r="D10820" s="5">
        <v>2.0</v>
      </c>
      <c r="E10820" s="5">
        <v>1.55</v>
      </c>
      <c r="F10820" s="4">
        <v>17869.0</v>
      </c>
      <c r="G10820" s="6">
        <v>44476.79861111111</v>
      </c>
      <c r="H10820" s="6" t="str">
        <f>VLOOKUP(F10820,'Customer Details'!$A$1:$B$3264,2,0)</f>
        <v>United Kingdom</v>
      </c>
      <c r="I10820" s="7">
        <f t="shared" si="1"/>
        <v>3.1</v>
      </c>
      <c r="J10820" s="7">
        <f t="shared" si="2"/>
        <v>3.1</v>
      </c>
    </row>
    <row r="10821" ht="15.75" customHeight="1">
      <c r="A10821" s="4">
        <v>569868.0</v>
      </c>
      <c r="B10821" s="4" t="s">
        <v>382</v>
      </c>
      <c r="C10821" s="5" t="s">
        <v>383</v>
      </c>
      <c r="D10821" s="5">
        <v>24.0</v>
      </c>
      <c r="E10821" s="5">
        <v>0.79</v>
      </c>
      <c r="F10821" s="4">
        <v>13018.0</v>
      </c>
      <c r="G10821" s="6">
        <v>44657.62430555555</v>
      </c>
      <c r="H10821" s="6" t="str">
        <f>VLOOKUP(F10821,'Customer Details'!$A$1:$B$3264,2,0)</f>
        <v>USA</v>
      </c>
      <c r="I10821" s="7">
        <f t="shared" si="1"/>
        <v>18.96</v>
      </c>
      <c r="J10821" s="7">
        <f t="shared" si="2"/>
        <v>18.96</v>
      </c>
    </row>
    <row r="10822" ht="15.75" customHeight="1">
      <c r="A10822" s="4">
        <v>548172.0</v>
      </c>
      <c r="B10822" s="4" t="s">
        <v>415</v>
      </c>
      <c r="C10822" s="5" t="s">
        <v>416</v>
      </c>
      <c r="D10822" s="5">
        <v>6.0</v>
      </c>
      <c r="E10822" s="5">
        <v>2.1</v>
      </c>
      <c r="F10822" s="4">
        <v>15738.0</v>
      </c>
      <c r="G10822" s="6">
        <v>44468.59236111111</v>
      </c>
      <c r="H10822" s="6" t="str">
        <f>VLOOKUP(F10822,'Customer Details'!$A$1:$B$3264,2,0)</f>
        <v>India</v>
      </c>
      <c r="I10822" s="7">
        <f t="shared" si="1"/>
        <v>12.6</v>
      </c>
      <c r="J10822" s="7">
        <f t="shared" si="2"/>
        <v>12.6</v>
      </c>
    </row>
    <row r="10823" ht="15.75" customHeight="1">
      <c r="A10823" s="4" t="s">
        <v>3404</v>
      </c>
      <c r="B10823" s="4">
        <v>23182.0</v>
      </c>
      <c r="C10823" s="5" t="s">
        <v>2467</v>
      </c>
      <c r="D10823" s="5">
        <v>-1.0</v>
      </c>
      <c r="E10823" s="5">
        <v>0.83</v>
      </c>
      <c r="F10823" s="4">
        <v>14194.0</v>
      </c>
      <c r="G10823" s="6">
        <v>44464.47986111111</v>
      </c>
      <c r="H10823" s="6" t="str">
        <f>VLOOKUP(F10823,'Customer Details'!$A$1:$B$3264,2,0)</f>
        <v>India</v>
      </c>
      <c r="I10823" s="7">
        <f t="shared" si="1"/>
        <v>-0.83</v>
      </c>
      <c r="J10823" s="7">
        <f t="shared" si="2"/>
        <v>0.83</v>
      </c>
    </row>
    <row r="10824" ht="15.75" customHeight="1">
      <c r="A10824" s="4">
        <v>568831.0</v>
      </c>
      <c r="B10824" s="4" t="s">
        <v>38</v>
      </c>
      <c r="C10824" s="5" t="s">
        <v>39</v>
      </c>
      <c r="D10824" s="5">
        <v>2.0</v>
      </c>
      <c r="E10824" s="5">
        <v>2.95</v>
      </c>
      <c r="F10824" s="4">
        <v>16059.0</v>
      </c>
      <c r="G10824" s="6">
        <v>44649.48263888889</v>
      </c>
      <c r="H10824" s="6" t="str">
        <f>VLOOKUP(F10824,'Customer Details'!$A$1:$B$3264,2,0)</f>
        <v>United Kingdom</v>
      </c>
      <c r="I10824" s="7">
        <f t="shared" si="1"/>
        <v>5.9</v>
      </c>
      <c r="J10824" s="7">
        <f t="shared" si="2"/>
        <v>5.9</v>
      </c>
    </row>
    <row r="10825" ht="15.75" customHeight="1">
      <c r="A10825" s="4">
        <v>574477.0</v>
      </c>
      <c r="B10825" s="4" t="s">
        <v>270</v>
      </c>
      <c r="C10825" s="5" t="s">
        <v>271</v>
      </c>
      <c r="D10825" s="5">
        <v>2.0</v>
      </c>
      <c r="E10825" s="5">
        <v>0.39</v>
      </c>
      <c r="F10825" s="4">
        <v>15453.0</v>
      </c>
      <c r="G10825" s="6">
        <v>44685.51458333333</v>
      </c>
      <c r="H10825" s="6" t="str">
        <f>VLOOKUP(F10825,'Customer Details'!$A$1:$B$3264,2,0)</f>
        <v>Australia</v>
      </c>
      <c r="I10825" s="7">
        <f t="shared" si="1"/>
        <v>0.78</v>
      </c>
      <c r="J10825" s="7">
        <f t="shared" si="2"/>
        <v>0.78</v>
      </c>
    </row>
    <row r="10826" ht="15.75" customHeight="1">
      <c r="A10826" s="4">
        <v>563920.0</v>
      </c>
      <c r="B10826" s="4" t="s">
        <v>40</v>
      </c>
      <c r="C10826" s="5" t="s">
        <v>41</v>
      </c>
      <c r="D10826" s="5">
        <v>6.0</v>
      </c>
      <c r="E10826" s="5">
        <v>2.95</v>
      </c>
      <c r="F10826" s="4">
        <v>16407.0</v>
      </c>
      <c r="G10826" s="6">
        <v>44613.58333333334</v>
      </c>
      <c r="H10826" s="6" t="str">
        <f>VLOOKUP(F10826,'Customer Details'!$A$1:$B$3264,2,0)</f>
        <v>United Kingdom</v>
      </c>
      <c r="I10826" s="7">
        <f t="shared" si="1"/>
        <v>17.7</v>
      </c>
      <c r="J10826" s="7">
        <f t="shared" si="2"/>
        <v>17.7</v>
      </c>
    </row>
    <row r="10827" ht="15.75" customHeight="1">
      <c r="A10827" s="4">
        <v>546761.0</v>
      </c>
      <c r="B10827" s="4" t="s">
        <v>40</v>
      </c>
      <c r="C10827" s="5" t="s">
        <v>41</v>
      </c>
      <c r="D10827" s="5">
        <v>12.0</v>
      </c>
      <c r="E10827" s="5">
        <v>2.95</v>
      </c>
      <c r="F10827" s="4">
        <v>17858.0</v>
      </c>
      <c r="G10827" s="6">
        <v>44455.58472222222</v>
      </c>
      <c r="H10827" s="6" t="str">
        <f>VLOOKUP(F10827,'Customer Details'!$A$1:$B$3264,2,0)</f>
        <v>China</v>
      </c>
      <c r="I10827" s="7">
        <f t="shared" si="1"/>
        <v>35.4</v>
      </c>
      <c r="J10827" s="7">
        <f t="shared" si="2"/>
        <v>35.4</v>
      </c>
    </row>
    <row r="10828" ht="15.75" customHeight="1">
      <c r="A10828" s="4" t="s">
        <v>3929</v>
      </c>
      <c r="B10828" s="4">
        <v>23436.0</v>
      </c>
      <c r="C10828" s="5" t="s">
        <v>3930</v>
      </c>
      <c r="D10828" s="5">
        <v>-12.0</v>
      </c>
      <c r="E10828" s="5">
        <v>1.25</v>
      </c>
      <c r="F10828" s="4">
        <v>14112.0</v>
      </c>
      <c r="G10828" s="6">
        <v>44685.53958333333</v>
      </c>
      <c r="H10828" s="6" t="str">
        <f>VLOOKUP(F10828,'Customer Details'!$A$1:$B$3264,2,0)</f>
        <v>China</v>
      </c>
      <c r="I10828" s="7">
        <f t="shared" si="1"/>
        <v>-15</v>
      </c>
      <c r="J10828" s="7">
        <f t="shared" si="2"/>
        <v>15</v>
      </c>
    </row>
    <row r="10829" ht="15.75" customHeight="1">
      <c r="A10829" s="4">
        <v>564436.0</v>
      </c>
      <c r="B10829" s="4" t="s">
        <v>187</v>
      </c>
      <c r="C10829" s="5" t="s">
        <v>188</v>
      </c>
      <c r="D10829" s="5">
        <v>3.0</v>
      </c>
      <c r="E10829" s="5">
        <v>0.42</v>
      </c>
      <c r="F10829" s="4">
        <v>17841.0</v>
      </c>
      <c r="G10829" s="6">
        <v>44617.50416666667</v>
      </c>
      <c r="H10829" s="6" t="str">
        <f>VLOOKUP(F10829,'Customer Details'!$A$1:$B$3264,2,0)</f>
        <v>India</v>
      </c>
      <c r="I10829" s="7">
        <f t="shared" si="1"/>
        <v>1.26</v>
      </c>
      <c r="J10829" s="7">
        <f t="shared" si="2"/>
        <v>1.26</v>
      </c>
    </row>
    <row r="10830" ht="15.75" customHeight="1">
      <c r="A10830" s="4">
        <v>544795.0</v>
      </c>
      <c r="B10830" s="4" t="s">
        <v>1025</v>
      </c>
      <c r="C10830" s="5" t="s">
        <v>1026</v>
      </c>
      <c r="D10830" s="5">
        <v>1.0</v>
      </c>
      <c r="E10830" s="5">
        <v>12.75</v>
      </c>
      <c r="F10830" s="4">
        <v>15858.0</v>
      </c>
      <c r="G10830" s="6">
        <v>44431.55625</v>
      </c>
      <c r="H10830" s="6" t="str">
        <f>VLOOKUP(F10830,'Customer Details'!$A$1:$B$3264,2,0)</f>
        <v>United Kingdom</v>
      </c>
      <c r="I10830" s="7">
        <f t="shared" si="1"/>
        <v>12.75</v>
      </c>
      <c r="J10830" s="7">
        <f t="shared" si="2"/>
        <v>12.75</v>
      </c>
    </row>
    <row r="10831" ht="15.75" customHeight="1">
      <c r="A10831" s="4">
        <v>562341.0</v>
      </c>
      <c r="B10831" s="4" t="s">
        <v>1217</v>
      </c>
      <c r="C10831" s="5" t="s">
        <v>1218</v>
      </c>
      <c r="D10831" s="5">
        <v>2.0</v>
      </c>
      <c r="E10831" s="5">
        <v>0.39</v>
      </c>
      <c r="F10831" s="4">
        <v>15005.0</v>
      </c>
      <c r="G10831" s="6">
        <v>44596.50902777778</v>
      </c>
      <c r="H10831" s="6" t="str">
        <f>VLOOKUP(F10831,'Customer Details'!$A$1:$B$3264,2,0)</f>
        <v>USA</v>
      </c>
      <c r="I10831" s="7">
        <f t="shared" si="1"/>
        <v>0.78</v>
      </c>
      <c r="J10831" s="7">
        <f t="shared" si="2"/>
        <v>0.78</v>
      </c>
    </row>
    <row r="10832" ht="15.75" customHeight="1">
      <c r="A10832" s="4" t="s">
        <v>1340</v>
      </c>
      <c r="B10832" s="4">
        <v>20726.0</v>
      </c>
      <c r="C10832" s="5" t="s">
        <v>1662</v>
      </c>
      <c r="D10832" s="5">
        <v>-2.0</v>
      </c>
      <c r="E10832" s="5">
        <v>1.65</v>
      </c>
      <c r="F10832" s="4">
        <v>15433.0</v>
      </c>
      <c r="G10832" s="6">
        <v>44641.68333333333</v>
      </c>
      <c r="H10832" s="6" t="str">
        <f>VLOOKUP(F10832,'Customer Details'!$A$1:$B$3264,2,0)</f>
        <v>USA</v>
      </c>
      <c r="I10832" s="7">
        <f t="shared" si="1"/>
        <v>-3.3</v>
      </c>
      <c r="J10832" s="7">
        <f t="shared" si="2"/>
        <v>3.3</v>
      </c>
    </row>
    <row r="10833" ht="15.75" customHeight="1">
      <c r="A10833" s="4">
        <v>550774.0</v>
      </c>
      <c r="B10833" s="4" t="s">
        <v>1087</v>
      </c>
      <c r="C10833" s="5" t="s">
        <v>1088</v>
      </c>
      <c r="D10833" s="5">
        <v>12.0</v>
      </c>
      <c r="E10833" s="5">
        <v>1.25</v>
      </c>
      <c r="F10833" s="4">
        <v>14626.0</v>
      </c>
      <c r="G10833" s="6">
        <v>44489.55416666667</v>
      </c>
      <c r="H10833" s="6" t="str">
        <f>VLOOKUP(F10833,'Customer Details'!$A$1:$B$3264,2,0)</f>
        <v>India</v>
      </c>
      <c r="I10833" s="7">
        <f t="shared" si="1"/>
        <v>15</v>
      </c>
      <c r="J10833" s="7">
        <f t="shared" si="2"/>
        <v>15</v>
      </c>
    </row>
    <row r="10834" ht="15.75" customHeight="1">
      <c r="A10834" s="4">
        <v>576688.0</v>
      </c>
      <c r="B10834" s="4">
        <v>22467.0</v>
      </c>
      <c r="C10834" s="5" t="s">
        <v>923</v>
      </c>
      <c r="D10834" s="5">
        <v>6.0</v>
      </c>
      <c r="E10834" s="5">
        <v>2.55</v>
      </c>
      <c r="F10834" s="4">
        <v>16717.0</v>
      </c>
      <c r="G10834" s="6">
        <v>44697.51111111111</v>
      </c>
      <c r="H10834" s="6" t="str">
        <f>VLOOKUP(F10834,'Customer Details'!$A$1:$B$3264,2,0)</f>
        <v>China</v>
      </c>
      <c r="I10834" s="7">
        <f t="shared" si="1"/>
        <v>15.3</v>
      </c>
      <c r="J10834" s="7">
        <f t="shared" si="2"/>
        <v>15.3</v>
      </c>
    </row>
    <row r="10835" ht="15.75" customHeight="1">
      <c r="A10835" s="4">
        <v>542266.0</v>
      </c>
      <c r="B10835" s="4" t="s">
        <v>44</v>
      </c>
      <c r="C10835" s="5" t="s">
        <v>45</v>
      </c>
      <c r="D10835" s="5">
        <v>4.0</v>
      </c>
      <c r="E10835" s="5">
        <v>2.1</v>
      </c>
      <c r="F10835" s="4">
        <v>16918.0</v>
      </c>
      <c r="G10835" s="6">
        <v>44403.73402777778</v>
      </c>
      <c r="H10835" s="6" t="str">
        <f>VLOOKUP(F10835,'Customer Details'!$A$1:$B$3264,2,0)</f>
        <v>China</v>
      </c>
      <c r="I10835" s="7">
        <f t="shared" si="1"/>
        <v>8.4</v>
      </c>
      <c r="J10835" s="7">
        <f t="shared" si="2"/>
        <v>8.4</v>
      </c>
    </row>
    <row r="10836" ht="15.75" customHeight="1">
      <c r="A10836" s="4">
        <v>537137.0</v>
      </c>
      <c r="B10836" s="4" t="s">
        <v>44</v>
      </c>
      <c r="C10836" s="5" t="s">
        <v>45</v>
      </c>
      <c r="D10836" s="5">
        <v>2.0</v>
      </c>
      <c r="E10836" s="5">
        <v>2.1</v>
      </c>
      <c r="F10836" s="4">
        <v>16327.0</v>
      </c>
      <c r="G10836" s="6">
        <v>44352.52986111111</v>
      </c>
      <c r="H10836" s="6" t="str">
        <f>VLOOKUP(F10836,'Customer Details'!$A$1:$B$3264,2,0)</f>
        <v>Australia</v>
      </c>
      <c r="I10836" s="7">
        <f t="shared" si="1"/>
        <v>4.2</v>
      </c>
      <c r="J10836" s="7">
        <f t="shared" si="2"/>
        <v>4.2</v>
      </c>
    </row>
    <row r="10837" ht="15.75" customHeight="1">
      <c r="A10837" s="4">
        <v>564843.0</v>
      </c>
      <c r="B10837" s="4" t="s">
        <v>429</v>
      </c>
      <c r="C10837" s="5" t="s">
        <v>430</v>
      </c>
      <c r="D10837" s="5">
        <v>1.0</v>
      </c>
      <c r="E10837" s="5">
        <v>3.75</v>
      </c>
      <c r="F10837" s="4">
        <v>15866.0</v>
      </c>
      <c r="G10837" s="6">
        <v>44620.58958333333</v>
      </c>
      <c r="H10837" s="6" t="str">
        <f>VLOOKUP(F10837,'Customer Details'!$A$1:$B$3264,2,0)</f>
        <v>United Kingdom</v>
      </c>
      <c r="I10837" s="7">
        <f t="shared" si="1"/>
        <v>3.75</v>
      </c>
      <c r="J10837" s="7">
        <f t="shared" si="2"/>
        <v>3.75</v>
      </c>
    </row>
    <row r="10838" ht="15.75" customHeight="1">
      <c r="A10838" s="4">
        <v>566581.0</v>
      </c>
      <c r="B10838" s="4" t="s">
        <v>38</v>
      </c>
      <c r="C10838" s="5" t="s">
        <v>39</v>
      </c>
      <c r="D10838" s="5">
        <v>32.0</v>
      </c>
      <c r="E10838" s="5">
        <v>2.55</v>
      </c>
      <c r="F10838" s="4">
        <v>16081.0</v>
      </c>
      <c r="G10838" s="6">
        <v>44633.57430555556</v>
      </c>
      <c r="H10838" s="6" t="str">
        <f>VLOOKUP(F10838,'Customer Details'!$A$1:$B$3264,2,0)</f>
        <v>China</v>
      </c>
      <c r="I10838" s="7">
        <f t="shared" si="1"/>
        <v>81.6</v>
      </c>
      <c r="J10838" s="7">
        <f t="shared" si="2"/>
        <v>81.6</v>
      </c>
    </row>
    <row r="10839" ht="15.75" customHeight="1">
      <c r="A10839" s="4">
        <v>537646.0</v>
      </c>
      <c r="B10839" s="4" t="s">
        <v>117</v>
      </c>
      <c r="C10839" s="5" t="s">
        <v>825</v>
      </c>
      <c r="D10839" s="5">
        <v>1.0</v>
      </c>
      <c r="E10839" s="5">
        <v>2.95</v>
      </c>
      <c r="F10839" s="4">
        <v>17591.0</v>
      </c>
      <c r="G10839" s="6">
        <v>44354.65208333333</v>
      </c>
      <c r="H10839" s="6" t="str">
        <f>VLOOKUP(F10839,'Customer Details'!$A$1:$B$3264,2,0)</f>
        <v>Australia</v>
      </c>
      <c r="I10839" s="7">
        <f t="shared" si="1"/>
        <v>2.95</v>
      </c>
      <c r="J10839" s="7">
        <f t="shared" si="2"/>
        <v>2.95</v>
      </c>
    </row>
    <row r="10840" ht="15.75" customHeight="1">
      <c r="A10840" s="4">
        <v>545162.0</v>
      </c>
      <c r="B10840" s="4" t="s">
        <v>332</v>
      </c>
      <c r="C10840" s="5" t="s">
        <v>333</v>
      </c>
      <c r="D10840" s="5">
        <v>6.0</v>
      </c>
      <c r="E10840" s="5">
        <v>5.95</v>
      </c>
      <c r="F10840" s="4">
        <v>16187.0</v>
      </c>
      <c r="G10840" s="6">
        <v>44436.56597222222</v>
      </c>
      <c r="H10840" s="6" t="str">
        <f>VLOOKUP(F10840,'Customer Details'!$A$1:$B$3264,2,0)</f>
        <v>United Kingdom</v>
      </c>
      <c r="I10840" s="7">
        <f t="shared" si="1"/>
        <v>35.7</v>
      </c>
      <c r="J10840" s="7">
        <f t="shared" si="2"/>
        <v>35.7</v>
      </c>
    </row>
    <row r="10841" ht="15.75" customHeight="1">
      <c r="A10841" s="4">
        <v>581357.0</v>
      </c>
      <c r="B10841" s="4" t="s">
        <v>404</v>
      </c>
      <c r="C10841" s="5" t="s">
        <v>405</v>
      </c>
      <c r="D10841" s="5">
        <v>25.0</v>
      </c>
      <c r="E10841" s="5">
        <v>0.42</v>
      </c>
      <c r="F10841" s="4">
        <v>13314.0</v>
      </c>
      <c r="G10841" s="6">
        <v>44720.52013888889</v>
      </c>
      <c r="H10841" s="6" t="str">
        <f>VLOOKUP(F10841,'Customer Details'!$A$1:$B$3264,2,0)</f>
        <v>United Kingdom</v>
      </c>
      <c r="I10841" s="7">
        <f t="shared" si="1"/>
        <v>10.5</v>
      </c>
      <c r="J10841" s="7">
        <f t="shared" si="2"/>
        <v>10.5</v>
      </c>
    </row>
    <row r="10842" ht="15.75" customHeight="1">
      <c r="A10842" s="4">
        <v>542107.0</v>
      </c>
      <c r="B10842" s="4">
        <v>21756.0</v>
      </c>
      <c r="C10842" s="5" t="s">
        <v>3830</v>
      </c>
      <c r="D10842" s="5">
        <v>1.0</v>
      </c>
      <c r="E10842" s="5">
        <v>5.95</v>
      </c>
      <c r="F10842" s="4">
        <v>16222.0</v>
      </c>
      <c r="G10842" s="6">
        <v>44402.56805555556</v>
      </c>
      <c r="H10842" s="6" t="str">
        <f>VLOOKUP(F10842,'Customer Details'!$A$1:$B$3264,2,0)</f>
        <v>USA</v>
      </c>
      <c r="I10842" s="7">
        <f t="shared" si="1"/>
        <v>5.95</v>
      </c>
      <c r="J10842" s="7">
        <f t="shared" si="2"/>
        <v>5.95</v>
      </c>
    </row>
    <row r="10843" ht="15.75" customHeight="1">
      <c r="A10843" s="4">
        <v>562031.0</v>
      </c>
      <c r="B10843" s="4" t="s">
        <v>67</v>
      </c>
      <c r="C10843" s="5" t="s">
        <v>68</v>
      </c>
      <c r="D10843" s="5">
        <v>4.0</v>
      </c>
      <c r="E10843" s="5">
        <v>2.08</v>
      </c>
      <c r="F10843" s="4">
        <v>16984.0</v>
      </c>
      <c r="G10843" s="6">
        <v>44593.73402777778</v>
      </c>
      <c r="H10843" s="6" t="str">
        <f>VLOOKUP(F10843,'Customer Details'!$A$1:$B$3264,2,0)</f>
        <v>Australia</v>
      </c>
      <c r="I10843" s="7">
        <f t="shared" si="1"/>
        <v>8.32</v>
      </c>
      <c r="J10843" s="7">
        <f t="shared" si="2"/>
        <v>8.32</v>
      </c>
    </row>
    <row r="10844" ht="15.75" customHeight="1">
      <c r="A10844" s="4">
        <v>553193.0</v>
      </c>
      <c r="B10844" s="4" t="s">
        <v>38</v>
      </c>
      <c r="C10844" s="5" t="s">
        <v>39</v>
      </c>
      <c r="D10844" s="5">
        <v>6.0</v>
      </c>
      <c r="E10844" s="5">
        <v>2.95</v>
      </c>
      <c r="F10844" s="4">
        <v>15081.0</v>
      </c>
      <c r="G10844" s="6">
        <v>44515.56319444445</v>
      </c>
      <c r="H10844" s="6" t="str">
        <f>VLOOKUP(F10844,'Customer Details'!$A$1:$B$3264,2,0)</f>
        <v>Australia</v>
      </c>
      <c r="I10844" s="7">
        <f t="shared" si="1"/>
        <v>17.7</v>
      </c>
      <c r="J10844" s="7">
        <f t="shared" si="2"/>
        <v>17.7</v>
      </c>
    </row>
    <row r="10845" ht="15.75" customHeight="1">
      <c r="A10845" s="4">
        <v>554089.0</v>
      </c>
      <c r="B10845" s="4" t="s">
        <v>138</v>
      </c>
      <c r="C10845" s="5" t="s">
        <v>139</v>
      </c>
      <c r="D10845" s="5">
        <v>2.0</v>
      </c>
      <c r="E10845" s="5">
        <v>4.15</v>
      </c>
      <c r="F10845" s="4">
        <v>13527.0</v>
      </c>
      <c r="G10845" s="6">
        <v>44522.51111111111</v>
      </c>
      <c r="H10845" s="6" t="str">
        <f>VLOOKUP(F10845,'Customer Details'!$A$1:$B$3264,2,0)</f>
        <v>United Kingdom</v>
      </c>
      <c r="I10845" s="7">
        <f t="shared" si="1"/>
        <v>8.3</v>
      </c>
      <c r="J10845" s="7">
        <f t="shared" si="2"/>
        <v>8.3</v>
      </c>
    </row>
    <row r="10846" ht="15.75" customHeight="1">
      <c r="A10846" s="4">
        <v>545574.0</v>
      </c>
      <c r="B10846" s="4" t="s">
        <v>18</v>
      </c>
      <c r="C10846" s="5" t="s">
        <v>19</v>
      </c>
      <c r="D10846" s="5">
        <v>10.0</v>
      </c>
      <c r="E10846" s="5">
        <v>1.25</v>
      </c>
      <c r="F10846" s="4">
        <v>13959.0</v>
      </c>
      <c r="G10846" s="6">
        <v>44442.76111111111</v>
      </c>
      <c r="H10846" s="6" t="str">
        <f>VLOOKUP(F10846,'Customer Details'!$A$1:$B$3264,2,0)</f>
        <v>USA</v>
      </c>
      <c r="I10846" s="7">
        <f t="shared" si="1"/>
        <v>12.5</v>
      </c>
      <c r="J10846" s="7">
        <f t="shared" si="2"/>
        <v>12.5</v>
      </c>
    </row>
    <row r="10847" ht="15.75" customHeight="1">
      <c r="A10847" s="4">
        <v>547649.0</v>
      </c>
      <c r="B10847" s="4" t="s">
        <v>48</v>
      </c>
      <c r="C10847" s="5" t="s">
        <v>49</v>
      </c>
      <c r="D10847" s="5">
        <v>2.0</v>
      </c>
      <c r="E10847" s="5">
        <v>1.95</v>
      </c>
      <c r="F10847" s="4">
        <v>18118.0</v>
      </c>
      <c r="G10847" s="6">
        <v>44463.50138888889</v>
      </c>
      <c r="H10847" s="6" t="str">
        <f>VLOOKUP(F10847,'Customer Details'!$A$1:$B$3264,2,0)</f>
        <v>USA</v>
      </c>
      <c r="I10847" s="7">
        <f t="shared" si="1"/>
        <v>3.9</v>
      </c>
      <c r="J10847" s="7">
        <f t="shared" si="2"/>
        <v>3.9</v>
      </c>
    </row>
    <row r="10848" ht="15.75" customHeight="1">
      <c r="A10848" s="4" t="s">
        <v>3931</v>
      </c>
      <c r="B10848" s="4" t="s">
        <v>46</v>
      </c>
      <c r="C10848" s="5" t="s">
        <v>47</v>
      </c>
      <c r="D10848" s="5">
        <v>-1.0</v>
      </c>
      <c r="E10848" s="5">
        <v>125.0</v>
      </c>
      <c r="F10848" s="4">
        <v>14808.0</v>
      </c>
      <c r="G10848" s="6">
        <v>44579.53611111111</v>
      </c>
      <c r="H10848" s="6" t="str">
        <f>VLOOKUP(F10848,'Customer Details'!$A$1:$B$3264,2,0)</f>
        <v>Australia</v>
      </c>
      <c r="I10848" s="7">
        <f t="shared" si="1"/>
        <v>-125</v>
      </c>
      <c r="J10848" s="7">
        <f t="shared" si="2"/>
        <v>125</v>
      </c>
    </row>
    <row r="10849" ht="15.75" customHeight="1">
      <c r="A10849" s="4" t="s">
        <v>322</v>
      </c>
      <c r="B10849" s="4">
        <v>22992.0</v>
      </c>
      <c r="C10849" s="5" t="s">
        <v>912</v>
      </c>
      <c r="D10849" s="5">
        <v>-6.0</v>
      </c>
      <c r="E10849" s="5">
        <v>1.95</v>
      </c>
      <c r="F10849" s="4">
        <v>12748.0</v>
      </c>
      <c r="G10849" s="6">
        <v>44457.56388888889</v>
      </c>
      <c r="H10849" s="6" t="str">
        <f>VLOOKUP(F10849,'Customer Details'!$A$1:$B$3264,2,0)</f>
        <v>USA</v>
      </c>
      <c r="I10849" s="7">
        <f t="shared" si="1"/>
        <v>-11.7</v>
      </c>
      <c r="J10849" s="7">
        <f t="shared" si="2"/>
        <v>11.7</v>
      </c>
    </row>
    <row r="10850" ht="15.75" customHeight="1">
      <c r="A10850" s="4">
        <v>548388.0</v>
      </c>
      <c r="B10850" s="4" t="s">
        <v>2193</v>
      </c>
      <c r="C10850" s="5" t="s">
        <v>2194</v>
      </c>
      <c r="D10850" s="5">
        <v>3.0</v>
      </c>
      <c r="E10850" s="5">
        <v>2.55</v>
      </c>
      <c r="F10850" s="4">
        <v>13268.0</v>
      </c>
      <c r="G10850" s="6">
        <v>44469.70277777778</v>
      </c>
      <c r="H10850" s="6" t="str">
        <f>VLOOKUP(F10850,'Customer Details'!$A$1:$B$3264,2,0)</f>
        <v>India</v>
      </c>
      <c r="I10850" s="7">
        <f t="shared" si="1"/>
        <v>7.65</v>
      </c>
      <c r="J10850" s="7">
        <f t="shared" si="2"/>
        <v>7.65</v>
      </c>
    </row>
    <row r="10851" ht="15.75" customHeight="1">
      <c r="A10851" s="4">
        <v>567462.0</v>
      </c>
      <c r="B10851" s="4" t="s">
        <v>48</v>
      </c>
      <c r="C10851" s="5" t="s">
        <v>49</v>
      </c>
      <c r="D10851" s="5">
        <v>1.0</v>
      </c>
      <c r="E10851" s="5">
        <v>2.08</v>
      </c>
      <c r="F10851" s="4">
        <v>14446.0</v>
      </c>
      <c r="G10851" s="6">
        <v>44640.52430555555</v>
      </c>
      <c r="H10851" s="6" t="str">
        <f>VLOOKUP(F10851,'Customer Details'!$A$1:$B$3264,2,0)</f>
        <v>China</v>
      </c>
      <c r="I10851" s="7">
        <f t="shared" si="1"/>
        <v>2.08</v>
      </c>
      <c r="J10851" s="7">
        <f t="shared" si="2"/>
        <v>2.08</v>
      </c>
    </row>
    <row r="10852" ht="15.75" customHeight="1">
      <c r="A10852" s="4">
        <v>552285.0</v>
      </c>
      <c r="B10852" s="4">
        <v>21975.0</v>
      </c>
      <c r="C10852" s="5" t="s">
        <v>784</v>
      </c>
      <c r="D10852" s="5">
        <v>1.0</v>
      </c>
      <c r="E10852" s="5">
        <v>0.55</v>
      </c>
      <c r="F10852" s="4">
        <v>14684.0</v>
      </c>
      <c r="G10852" s="6">
        <v>44508.54027777778</v>
      </c>
      <c r="H10852" s="6" t="str">
        <f>VLOOKUP(F10852,'Customer Details'!$A$1:$B$3264,2,0)</f>
        <v>India</v>
      </c>
      <c r="I10852" s="7">
        <f t="shared" si="1"/>
        <v>0.55</v>
      </c>
      <c r="J10852" s="7">
        <f t="shared" si="2"/>
        <v>0.55</v>
      </c>
    </row>
    <row r="10853" ht="15.75" customHeight="1">
      <c r="A10853" s="4">
        <v>576212.0</v>
      </c>
      <c r="B10853" s="4" t="s">
        <v>1217</v>
      </c>
      <c r="C10853" s="5" t="s">
        <v>1218</v>
      </c>
      <c r="D10853" s="5">
        <v>2.0</v>
      </c>
      <c r="E10853" s="5">
        <v>0.39</v>
      </c>
      <c r="F10853" s="4">
        <v>18082.0</v>
      </c>
      <c r="G10853" s="6">
        <v>44695.53125</v>
      </c>
      <c r="H10853" s="6" t="str">
        <f>VLOOKUP(F10853,'Customer Details'!$A$1:$B$3264,2,0)</f>
        <v>USA</v>
      </c>
      <c r="I10853" s="7">
        <f t="shared" si="1"/>
        <v>0.78</v>
      </c>
      <c r="J10853" s="7">
        <f t="shared" si="2"/>
        <v>0.78</v>
      </c>
    </row>
    <row r="10854" ht="15.75" customHeight="1">
      <c r="A10854" s="4">
        <v>561868.0</v>
      </c>
      <c r="B10854" s="4" t="s">
        <v>581</v>
      </c>
      <c r="C10854" s="5" t="s">
        <v>582</v>
      </c>
      <c r="D10854" s="5">
        <v>2.0</v>
      </c>
      <c r="E10854" s="5">
        <v>1.25</v>
      </c>
      <c r="F10854" s="4">
        <v>16813.0</v>
      </c>
      <c r="G10854" s="6">
        <v>44592.47638888889</v>
      </c>
      <c r="H10854" s="6" t="str">
        <f>VLOOKUP(F10854,'Customer Details'!$A$1:$B$3264,2,0)</f>
        <v>Australia</v>
      </c>
      <c r="I10854" s="7">
        <f t="shared" si="1"/>
        <v>2.5</v>
      </c>
      <c r="J10854" s="7">
        <f t="shared" si="2"/>
        <v>2.5</v>
      </c>
    </row>
    <row r="10855" ht="15.75" customHeight="1">
      <c r="A10855" s="4">
        <v>581538.0</v>
      </c>
      <c r="B10855" s="4" t="s">
        <v>457</v>
      </c>
      <c r="C10855" s="5" t="s">
        <v>458</v>
      </c>
      <c r="D10855" s="5">
        <v>1.0</v>
      </c>
      <c r="E10855" s="5">
        <v>1.25</v>
      </c>
      <c r="F10855" s="4">
        <v>14446.0</v>
      </c>
      <c r="G10855" s="6">
        <v>44721.48194444444</v>
      </c>
      <c r="H10855" s="6" t="str">
        <f>VLOOKUP(F10855,'Customer Details'!$A$1:$B$3264,2,0)</f>
        <v>China</v>
      </c>
      <c r="I10855" s="7">
        <f t="shared" si="1"/>
        <v>1.25</v>
      </c>
      <c r="J10855" s="7">
        <f t="shared" si="2"/>
        <v>1.25</v>
      </c>
    </row>
    <row r="10856" ht="15.75" customHeight="1">
      <c r="A10856" s="4">
        <v>537126.0</v>
      </c>
      <c r="B10856" s="4" t="s">
        <v>12</v>
      </c>
      <c r="C10856" s="5" t="s">
        <v>13</v>
      </c>
      <c r="D10856" s="5">
        <v>1.0</v>
      </c>
      <c r="E10856" s="5">
        <v>0.42</v>
      </c>
      <c r="F10856" s="4">
        <v>18118.0</v>
      </c>
      <c r="G10856" s="6">
        <v>44352.50902777778</v>
      </c>
      <c r="H10856" s="6" t="str">
        <f>VLOOKUP(F10856,'Customer Details'!$A$1:$B$3264,2,0)</f>
        <v>USA</v>
      </c>
      <c r="I10856" s="7">
        <f t="shared" si="1"/>
        <v>0.42</v>
      </c>
      <c r="J10856" s="7">
        <f t="shared" si="2"/>
        <v>0.42</v>
      </c>
    </row>
    <row r="10857" ht="15.75" customHeight="1">
      <c r="A10857" s="4">
        <v>550447.0</v>
      </c>
      <c r="B10857" s="4" t="s">
        <v>38</v>
      </c>
      <c r="C10857" s="5" t="s">
        <v>39</v>
      </c>
      <c r="D10857" s="5">
        <v>6.0</v>
      </c>
      <c r="E10857" s="5">
        <v>2.95</v>
      </c>
      <c r="F10857" s="4">
        <v>16033.0</v>
      </c>
      <c r="G10857" s="6">
        <v>44487.525</v>
      </c>
      <c r="H10857" s="6" t="str">
        <f>VLOOKUP(F10857,'Customer Details'!$A$1:$B$3264,2,0)</f>
        <v>China</v>
      </c>
      <c r="I10857" s="7">
        <f t="shared" si="1"/>
        <v>17.7</v>
      </c>
      <c r="J10857" s="7">
        <f t="shared" si="2"/>
        <v>17.7</v>
      </c>
    </row>
    <row r="10858" ht="15.75" customHeight="1">
      <c r="A10858" s="4">
        <v>569227.0</v>
      </c>
      <c r="B10858" s="4" t="s">
        <v>54</v>
      </c>
      <c r="C10858" s="5" t="s">
        <v>55</v>
      </c>
      <c r="D10858" s="5">
        <v>24.0</v>
      </c>
      <c r="E10858" s="5">
        <v>5.95</v>
      </c>
      <c r="F10858" s="4">
        <v>14051.0</v>
      </c>
      <c r="G10858" s="6">
        <v>44653.60902777778</v>
      </c>
      <c r="H10858" s="6" t="str">
        <f>VLOOKUP(F10858,'Customer Details'!$A$1:$B$3264,2,0)</f>
        <v>India</v>
      </c>
      <c r="I10858" s="7">
        <f t="shared" si="1"/>
        <v>142.8</v>
      </c>
      <c r="J10858" s="7">
        <f t="shared" si="2"/>
        <v>142.8</v>
      </c>
    </row>
    <row r="10859" ht="15.75" customHeight="1">
      <c r="A10859" s="4" t="s">
        <v>3932</v>
      </c>
      <c r="B10859" s="4">
        <v>21936.0</v>
      </c>
      <c r="C10859" s="5" t="s">
        <v>2878</v>
      </c>
      <c r="D10859" s="5">
        <v>-5.0</v>
      </c>
      <c r="E10859" s="5">
        <v>2.95</v>
      </c>
      <c r="F10859" s="4">
        <v>17469.0</v>
      </c>
      <c r="G10859" s="6">
        <v>44567.61597222222</v>
      </c>
      <c r="H10859" s="6" t="str">
        <f>VLOOKUP(F10859,'Customer Details'!$A$1:$B$3264,2,0)</f>
        <v>USA</v>
      </c>
      <c r="I10859" s="7">
        <f t="shared" si="1"/>
        <v>-14.75</v>
      </c>
      <c r="J10859" s="7">
        <f t="shared" si="2"/>
        <v>14.75</v>
      </c>
    </row>
    <row r="10860" ht="15.75" customHeight="1">
      <c r="A10860" s="4">
        <v>561502.0</v>
      </c>
      <c r="B10860" s="4" t="s">
        <v>38</v>
      </c>
      <c r="C10860" s="5" t="s">
        <v>39</v>
      </c>
      <c r="D10860" s="5">
        <v>6.0</v>
      </c>
      <c r="E10860" s="5">
        <v>2.95</v>
      </c>
      <c r="F10860" s="4">
        <v>14305.0</v>
      </c>
      <c r="G10860" s="6">
        <v>44588.59305555555</v>
      </c>
      <c r="H10860" s="6" t="str">
        <f>VLOOKUP(F10860,'Customer Details'!$A$1:$B$3264,2,0)</f>
        <v>United Kingdom</v>
      </c>
      <c r="I10860" s="7">
        <f t="shared" si="1"/>
        <v>17.7</v>
      </c>
      <c r="J10860" s="7">
        <f t="shared" si="2"/>
        <v>17.7</v>
      </c>
    </row>
    <row r="10861" ht="15.75" customHeight="1">
      <c r="A10861" s="4" t="s">
        <v>216</v>
      </c>
      <c r="B10861" s="4">
        <v>23035.0</v>
      </c>
      <c r="C10861" s="5" t="s">
        <v>2990</v>
      </c>
      <c r="D10861" s="5">
        <v>-3.0</v>
      </c>
      <c r="E10861" s="5">
        <v>1.45</v>
      </c>
      <c r="F10861" s="4">
        <v>13668.0</v>
      </c>
      <c r="G10861" s="6">
        <v>44698.49375</v>
      </c>
      <c r="H10861" s="6" t="str">
        <f>VLOOKUP(F10861,'Customer Details'!$A$1:$B$3264,2,0)</f>
        <v>Australia</v>
      </c>
      <c r="I10861" s="7">
        <f t="shared" si="1"/>
        <v>-4.35</v>
      </c>
      <c r="J10861" s="7">
        <f t="shared" si="2"/>
        <v>4.35</v>
      </c>
    </row>
    <row r="10862" ht="15.75" customHeight="1">
      <c r="A10862" s="4" t="s">
        <v>3933</v>
      </c>
      <c r="B10862" s="4">
        <v>22220.0</v>
      </c>
      <c r="C10862" s="5" t="s">
        <v>3934</v>
      </c>
      <c r="D10862" s="5">
        <v>-1.0</v>
      </c>
      <c r="E10862" s="5">
        <v>9.95</v>
      </c>
      <c r="F10862" s="4">
        <v>17126.0</v>
      </c>
      <c r="G10862" s="6">
        <v>44359.47152777778</v>
      </c>
      <c r="H10862" s="6" t="str">
        <f>VLOOKUP(F10862,'Customer Details'!$A$1:$B$3264,2,0)</f>
        <v>United Kingdom</v>
      </c>
      <c r="I10862" s="7">
        <f t="shared" si="1"/>
        <v>-9.95</v>
      </c>
      <c r="J10862" s="7">
        <f t="shared" si="2"/>
        <v>9.95</v>
      </c>
    </row>
    <row r="10863" ht="15.75" customHeight="1">
      <c r="A10863" s="4" t="s">
        <v>2052</v>
      </c>
      <c r="B10863" s="4">
        <v>20840.0</v>
      </c>
      <c r="C10863" s="5" t="s">
        <v>3935</v>
      </c>
      <c r="D10863" s="5">
        <v>-12.0</v>
      </c>
      <c r="E10863" s="5">
        <v>0.85</v>
      </c>
      <c r="F10863" s="4">
        <v>18072.0</v>
      </c>
      <c r="G10863" s="6">
        <v>44568.72361111111</v>
      </c>
      <c r="H10863" s="6" t="str">
        <f>VLOOKUP(F10863,'Customer Details'!$A$1:$B$3264,2,0)</f>
        <v>United Kingdom</v>
      </c>
      <c r="I10863" s="7">
        <f t="shared" si="1"/>
        <v>-10.2</v>
      </c>
      <c r="J10863" s="7">
        <f t="shared" si="2"/>
        <v>10.2</v>
      </c>
    </row>
    <row r="10864" ht="15.75" customHeight="1">
      <c r="A10864" s="4">
        <v>569651.0</v>
      </c>
      <c r="B10864" s="4">
        <v>22738.0</v>
      </c>
      <c r="C10864" s="5" t="s">
        <v>2104</v>
      </c>
      <c r="D10864" s="5">
        <v>5.0</v>
      </c>
      <c r="E10864" s="5">
        <v>1.65</v>
      </c>
      <c r="F10864" s="4">
        <v>14534.0</v>
      </c>
      <c r="G10864" s="6">
        <v>44656.53402777778</v>
      </c>
      <c r="H10864" s="6" t="str">
        <f>VLOOKUP(F10864,'Customer Details'!$A$1:$B$3264,2,0)</f>
        <v>India</v>
      </c>
      <c r="I10864" s="7">
        <f t="shared" si="1"/>
        <v>8.25</v>
      </c>
      <c r="J10864" s="7">
        <f t="shared" si="2"/>
        <v>8.25</v>
      </c>
    </row>
    <row r="10865" ht="15.75" customHeight="1">
      <c r="A10865" s="4">
        <v>561295.0</v>
      </c>
      <c r="B10865" s="4" t="s">
        <v>54</v>
      </c>
      <c r="C10865" s="5" t="s">
        <v>55</v>
      </c>
      <c r="D10865" s="5">
        <v>2.0</v>
      </c>
      <c r="E10865" s="5">
        <v>5.95</v>
      </c>
      <c r="F10865" s="4">
        <v>15311.0</v>
      </c>
      <c r="G10865" s="6">
        <v>44587.51944444444</v>
      </c>
      <c r="H10865" s="6" t="str">
        <f>VLOOKUP(F10865,'Customer Details'!$A$1:$B$3264,2,0)</f>
        <v>USA</v>
      </c>
      <c r="I10865" s="7">
        <f t="shared" si="1"/>
        <v>11.9</v>
      </c>
      <c r="J10865" s="7">
        <f t="shared" si="2"/>
        <v>11.9</v>
      </c>
    </row>
    <row r="10866" ht="15.75" customHeight="1">
      <c r="A10866" s="4">
        <v>564091.0</v>
      </c>
      <c r="B10866" s="4" t="s">
        <v>3539</v>
      </c>
      <c r="C10866" s="5" t="s">
        <v>3540</v>
      </c>
      <c r="D10866" s="5">
        <v>4.0</v>
      </c>
      <c r="E10866" s="5">
        <v>3.75</v>
      </c>
      <c r="F10866" s="4">
        <v>15804.0</v>
      </c>
      <c r="G10866" s="6">
        <v>44615.41458333333</v>
      </c>
      <c r="H10866" s="6" t="str">
        <f>VLOOKUP(F10866,'Customer Details'!$A$1:$B$3264,2,0)</f>
        <v>USA</v>
      </c>
      <c r="I10866" s="7">
        <f t="shared" si="1"/>
        <v>15</v>
      </c>
      <c r="J10866" s="7">
        <f t="shared" si="2"/>
        <v>15</v>
      </c>
    </row>
    <row r="10867" ht="15.75" customHeight="1">
      <c r="A10867" s="4">
        <v>546913.0</v>
      </c>
      <c r="B10867" s="4" t="s">
        <v>574</v>
      </c>
      <c r="C10867" s="5" t="s">
        <v>575</v>
      </c>
      <c r="D10867" s="5">
        <v>1.0</v>
      </c>
      <c r="E10867" s="5">
        <v>2.95</v>
      </c>
      <c r="F10867" s="4">
        <v>15861.0</v>
      </c>
      <c r="G10867" s="6">
        <v>44456.84583333333</v>
      </c>
      <c r="H10867" s="6" t="str">
        <f>VLOOKUP(F10867,'Customer Details'!$A$1:$B$3264,2,0)</f>
        <v>Australia</v>
      </c>
      <c r="I10867" s="7">
        <f t="shared" si="1"/>
        <v>2.95</v>
      </c>
      <c r="J10867" s="7">
        <f t="shared" si="2"/>
        <v>2.95</v>
      </c>
    </row>
    <row r="10868" ht="15.75" customHeight="1">
      <c r="A10868" s="4">
        <v>575181.0</v>
      </c>
      <c r="B10868" s="4" t="s">
        <v>48</v>
      </c>
      <c r="C10868" s="5" t="s">
        <v>49</v>
      </c>
      <c r="D10868" s="5">
        <v>10.0</v>
      </c>
      <c r="E10868" s="5">
        <v>2.08</v>
      </c>
      <c r="F10868" s="4">
        <v>14709.0</v>
      </c>
      <c r="G10868" s="6">
        <v>44690.34791666667</v>
      </c>
      <c r="H10868" s="6" t="str">
        <f>VLOOKUP(F10868,'Customer Details'!$A$1:$B$3264,2,0)</f>
        <v>India</v>
      </c>
      <c r="I10868" s="7">
        <f t="shared" si="1"/>
        <v>20.8</v>
      </c>
      <c r="J10868" s="7">
        <f t="shared" si="2"/>
        <v>20.8</v>
      </c>
    </row>
    <row r="10869" ht="15.75" customHeight="1">
      <c r="A10869" s="4">
        <v>557676.0</v>
      </c>
      <c r="B10869" s="4" t="s">
        <v>1323</v>
      </c>
      <c r="C10869" s="5" t="s">
        <v>1324</v>
      </c>
      <c r="D10869" s="5">
        <v>1.0</v>
      </c>
      <c r="E10869" s="5">
        <v>12.75</v>
      </c>
      <c r="F10869" s="4">
        <v>15804.0</v>
      </c>
      <c r="G10869" s="6">
        <v>44552.43611111111</v>
      </c>
      <c r="H10869" s="6" t="str">
        <f>VLOOKUP(F10869,'Customer Details'!$A$1:$B$3264,2,0)</f>
        <v>USA</v>
      </c>
      <c r="I10869" s="7">
        <f t="shared" si="1"/>
        <v>12.75</v>
      </c>
      <c r="J10869" s="7">
        <f t="shared" si="2"/>
        <v>12.75</v>
      </c>
    </row>
    <row r="10870" ht="15.75" customHeight="1">
      <c r="A10870" s="4">
        <v>578233.0</v>
      </c>
      <c r="B10870" s="4" t="s">
        <v>268</v>
      </c>
      <c r="C10870" s="5" t="s">
        <v>269</v>
      </c>
      <c r="D10870" s="5">
        <v>6.0</v>
      </c>
      <c r="E10870" s="5">
        <v>1.95</v>
      </c>
      <c r="F10870" s="4">
        <v>14049.0</v>
      </c>
      <c r="G10870" s="6">
        <v>44704.51388888889</v>
      </c>
      <c r="H10870" s="6" t="str">
        <f>VLOOKUP(F10870,'Customer Details'!$A$1:$B$3264,2,0)</f>
        <v>Australia</v>
      </c>
      <c r="I10870" s="7">
        <f t="shared" si="1"/>
        <v>11.7</v>
      </c>
      <c r="J10870" s="7">
        <f t="shared" si="2"/>
        <v>11.7</v>
      </c>
    </row>
    <row r="10871" ht="15.75" customHeight="1">
      <c r="A10871" s="4">
        <v>544153.0</v>
      </c>
      <c r="B10871" s="4" t="s">
        <v>152</v>
      </c>
      <c r="C10871" s="5" t="s">
        <v>153</v>
      </c>
      <c r="D10871" s="5">
        <v>1.0</v>
      </c>
      <c r="E10871" s="5">
        <v>5.45</v>
      </c>
      <c r="F10871" s="4">
        <v>15356.0</v>
      </c>
      <c r="G10871" s="6">
        <v>44424.50763888889</v>
      </c>
      <c r="H10871" s="6" t="str">
        <f>VLOOKUP(F10871,'Customer Details'!$A$1:$B$3264,2,0)</f>
        <v>China</v>
      </c>
      <c r="I10871" s="7">
        <f t="shared" si="1"/>
        <v>5.45</v>
      </c>
      <c r="J10871" s="7">
        <f t="shared" si="2"/>
        <v>5.45</v>
      </c>
    </row>
    <row r="10872" ht="15.75" customHeight="1">
      <c r="A10872" s="4">
        <v>561330.0</v>
      </c>
      <c r="B10872" s="4" t="s">
        <v>16</v>
      </c>
      <c r="C10872" s="5" t="s">
        <v>17</v>
      </c>
      <c r="D10872" s="5">
        <v>3.0</v>
      </c>
      <c r="E10872" s="5">
        <v>5.95</v>
      </c>
      <c r="F10872" s="4">
        <v>16019.0</v>
      </c>
      <c r="G10872" s="6">
        <v>44587.58541666667</v>
      </c>
      <c r="H10872" s="6" t="str">
        <f>VLOOKUP(F10872,'Customer Details'!$A$1:$B$3264,2,0)</f>
        <v>United Kingdom</v>
      </c>
      <c r="I10872" s="7">
        <f t="shared" si="1"/>
        <v>17.85</v>
      </c>
      <c r="J10872" s="7">
        <f t="shared" si="2"/>
        <v>17.85</v>
      </c>
    </row>
    <row r="10873" ht="15.75" customHeight="1">
      <c r="A10873" s="4">
        <v>561648.0</v>
      </c>
      <c r="B10873" s="4" t="s">
        <v>382</v>
      </c>
      <c r="C10873" s="5" t="s">
        <v>383</v>
      </c>
      <c r="D10873" s="5">
        <v>2.0</v>
      </c>
      <c r="E10873" s="5">
        <v>0.79</v>
      </c>
      <c r="F10873" s="4">
        <v>15746.0</v>
      </c>
      <c r="G10873" s="6">
        <v>44589.63958333333</v>
      </c>
      <c r="H10873" s="6" t="str">
        <f>VLOOKUP(F10873,'Customer Details'!$A$1:$B$3264,2,0)</f>
        <v>India</v>
      </c>
      <c r="I10873" s="7">
        <f t="shared" si="1"/>
        <v>1.58</v>
      </c>
      <c r="J10873" s="7">
        <f t="shared" si="2"/>
        <v>1.58</v>
      </c>
    </row>
    <row r="10874" ht="15.75" customHeight="1">
      <c r="A10874" s="4">
        <v>575958.0</v>
      </c>
      <c r="B10874" s="4" t="s">
        <v>187</v>
      </c>
      <c r="C10874" s="5" t="s">
        <v>188</v>
      </c>
      <c r="D10874" s="5">
        <v>1.0</v>
      </c>
      <c r="E10874" s="5">
        <v>0.42</v>
      </c>
      <c r="F10874" s="4">
        <v>15021.0</v>
      </c>
      <c r="G10874" s="6">
        <v>44694.51597222222</v>
      </c>
      <c r="H10874" s="6" t="str">
        <f>VLOOKUP(F10874,'Customer Details'!$A$1:$B$3264,2,0)</f>
        <v>China</v>
      </c>
      <c r="I10874" s="7">
        <f t="shared" si="1"/>
        <v>0.42</v>
      </c>
      <c r="J10874" s="7">
        <f t="shared" si="2"/>
        <v>0.42</v>
      </c>
    </row>
    <row r="10875" ht="15.75" customHeight="1">
      <c r="A10875" s="4" t="s">
        <v>2516</v>
      </c>
      <c r="B10875" s="4">
        <v>22139.0</v>
      </c>
      <c r="C10875" s="5" t="s">
        <v>1554</v>
      </c>
      <c r="D10875" s="5">
        <v>-3.0</v>
      </c>
      <c r="E10875" s="5">
        <v>4.95</v>
      </c>
      <c r="F10875" s="4">
        <v>16133.0</v>
      </c>
      <c r="G10875" s="6">
        <v>44543.68611111111</v>
      </c>
      <c r="H10875" s="6" t="str">
        <f>VLOOKUP(F10875,'Customer Details'!$A$1:$B$3264,2,0)</f>
        <v>India</v>
      </c>
      <c r="I10875" s="7">
        <f t="shared" si="1"/>
        <v>-14.85</v>
      </c>
      <c r="J10875" s="7">
        <f t="shared" si="2"/>
        <v>14.85</v>
      </c>
    </row>
    <row r="10876" ht="15.75" customHeight="1">
      <c r="A10876" s="4">
        <v>574559.0</v>
      </c>
      <c r="B10876" s="4">
        <v>23236.0</v>
      </c>
      <c r="C10876" s="5" t="s">
        <v>3495</v>
      </c>
      <c r="D10876" s="5">
        <v>1.0</v>
      </c>
      <c r="E10876" s="5">
        <v>2.89</v>
      </c>
      <c r="F10876" s="4">
        <v>14056.0</v>
      </c>
      <c r="G10876" s="6">
        <v>44685.65972222222</v>
      </c>
      <c r="H10876" s="6" t="str">
        <f>VLOOKUP(F10876,'Customer Details'!$A$1:$B$3264,2,0)</f>
        <v>India</v>
      </c>
      <c r="I10876" s="7">
        <f t="shared" si="1"/>
        <v>2.89</v>
      </c>
      <c r="J10876" s="7">
        <f t="shared" si="2"/>
        <v>2.89</v>
      </c>
    </row>
    <row r="10877" ht="15.75" customHeight="1">
      <c r="A10877" s="4">
        <v>542835.0</v>
      </c>
      <c r="B10877" s="4" t="s">
        <v>3035</v>
      </c>
      <c r="C10877" s="5" t="s">
        <v>3036</v>
      </c>
      <c r="D10877" s="5">
        <v>24.0</v>
      </c>
      <c r="E10877" s="5">
        <v>0.29</v>
      </c>
      <c r="F10877" s="4">
        <v>13939.0</v>
      </c>
      <c r="G10877" s="6">
        <v>44409.47916666666</v>
      </c>
      <c r="H10877" s="6" t="str">
        <f>VLOOKUP(F10877,'Customer Details'!$A$1:$B$3264,2,0)</f>
        <v>China</v>
      </c>
      <c r="I10877" s="7">
        <f t="shared" si="1"/>
        <v>6.96</v>
      </c>
      <c r="J10877" s="7">
        <f t="shared" si="2"/>
        <v>6.96</v>
      </c>
    </row>
    <row r="10878" ht="15.75" customHeight="1">
      <c r="A10878" s="4">
        <v>536588.0</v>
      </c>
      <c r="B10878" s="4" t="s">
        <v>87</v>
      </c>
      <c r="C10878" s="5" t="s">
        <v>135</v>
      </c>
      <c r="D10878" s="5">
        <v>12.0</v>
      </c>
      <c r="E10878" s="5">
        <v>3.75</v>
      </c>
      <c r="F10878" s="4">
        <v>17069.0</v>
      </c>
      <c r="G10878" s="6">
        <v>44348.70069444444</v>
      </c>
      <c r="H10878" s="6" t="str">
        <f>VLOOKUP(F10878,'Customer Details'!$A$1:$B$3264,2,0)</f>
        <v>United Kingdom</v>
      </c>
      <c r="I10878" s="7">
        <f t="shared" si="1"/>
        <v>45</v>
      </c>
      <c r="J10878" s="7">
        <f t="shared" si="2"/>
        <v>45</v>
      </c>
    </row>
    <row r="10879" ht="15.75" customHeight="1">
      <c r="A10879" s="4">
        <v>565438.0</v>
      </c>
      <c r="B10879" s="4" t="s">
        <v>48</v>
      </c>
      <c r="C10879" s="5" t="s">
        <v>49</v>
      </c>
      <c r="D10879" s="5">
        <v>10.0</v>
      </c>
      <c r="E10879" s="5">
        <v>2.08</v>
      </c>
      <c r="F10879" s="4">
        <v>17229.0</v>
      </c>
      <c r="G10879" s="6">
        <v>44624.58055555556</v>
      </c>
      <c r="H10879" s="6" t="str">
        <f>VLOOKUP(F10879,'Customer Details'!$A$1:$B$3264,2,0)</f>
        <v>USA</v>
      </c>
      <c r="I10879" s="7">
        <f t="shared" si="1"/>
        <v>20.8</v>
      </c>
      <c r="J10879" s="7">
        <f t="shared" si="2"/>
        <v>20.8</v>
      </c>
    </row>
    <row r="10880" ht="15.75" customHeight="1">
      <c r="A10880" s="4">
        <v>565386.0</v>
      </c>
      <c r="B10880" s="4" t="s">
        <v>1267</v>
      </c>
      <c r="C10880" s="5" t="s">
        <v>1268</v>
      </c>
      <c r="D10880" s="5">
        <v>6.0</v>
      </c>
      <c r="E10880" s="5">
        <v>0.39</v>
      </c>
      <c r="F10880" s="4">
        <v>17997.0</v>
      </c>
      <c r="G10880" s="6">
        <v>44622.65833333333</v>
      </c>
      <c r="H10880" s="6" t="str">
        <f>VLOOKUP(F10880,'Customer Details'!$A$1:$B$3264,2,0)</f>
        <v>USA</v>
      </c>
      <c r="I10880" s="7">
        <f t="shared" si="1"/>
        <v>2.34</v>
      </c>
      <c r="J10880" s="7">
        <f t="shared" si="2"/>
        <v>2.34</v>
      </c>
    </row>
    <row r="10881" ht="15.75" customHeight="1">
      <c r="A10881" s="4">
        <v>579165.0</v>
      </c>
      <c r="B10881" s="4" t="s">
        <v>307</v>
      </c>
      <c r="C10881" s="5" t="s">
        <v>308</v>
      </c>
      <c r="D10881" s="5">
        <v>24.0</v>
      </c>
      <c r="E10881" s="5">
        <v>0.42</v>
      </c>
      <c r="F10881" s="4">
        <v>13389.0</v>
      </c>
      <c r="G10881" s="6">
        <v>44709.58402777778</v>
      </c>
      <c r="H10881" s="6" t="str">
        <f>VLOOKUP(F10881,'Customer Details'!$A$1:$B$3264,2,0)</f>
        <v>India</v>
      </c>
      <c r="I10881" s="7">
        <f t="shared" si="1"/>
        <v>10.08</v>
      </c>
      <c r="J10881" s="7">
        <f t="shared" si="2"/>
        <v>10.08</v>
      </c>
    </row>
    <row r="10882" ht="15.75" customHeight="1">
      <c r="A10882" s="4" t="s">
        <v>3936</v>
      </c>
      <c r="B10882" s="4">
        <v>22355.0</v>
      </c>
      <c r="C10882" s="5" t="s">
        <v>1076</v>
      </c>
      <c r="D10882" s="5">
        <v>-1.0</v>
      </c>
      <c r="E10882" s="5">
        <v>0.85</v>
      </c>
      <c r="F10882" s="4">
        <v>13534.0</v>
      </c>
      <c r="G10882" s="6">
        <v>44419.65486111111</v>
      </c>
      <c r="H10882" s="6" t="str">
        <f>VLOOKUP(F10882,'Customer Details'!$A$1:$B$3264,2,0)</f>
        <v>United Kingdom</v>
      </c>
      <c r="I10882" s="7">
        <f t="shared" si="1"/>
        <v>-0.85</v>
      </c>
      <c r="J10882" s="7">
        <f t="shared" si="2"/>
        <v>0.85</v>
      </c>
    </row>
    <row r="10883" ht="15.75" customHeight="1">
      <c r="A10883" s="4">
        <v>575051.0</v>
      </c>
      <c r="B10883" s="4" t="s">
        <v>48</v>
      </c>
      <c r="C10883" s="5" t="s">
        <v>49</v>
      </c>
      <c r="D10883" s="5">
        <v>8.0</v>
      </c>
      <c r="E10883" s="5">
        <v>2.08</v>
      </c>
      <c r="F10883" s="4">
        <v>15957.0</v>
      </c>
      <c r="G10883" s="6">
        <v>44689.50972222222</v>
      </c>
      <c r="H10883" s="6" t="str">
        <f>VLOOKUP(F10883,'Customer Details'!$A$1:$B$3264,2,0)</f>
        <v>USA</v>
      </c>
      <c r="I10883" s="7">
        <f t="shared" si="1"/>
        <v>16.64</v>
      </c>
      <c r="J10883" s="7">
        <f t="shared" si="2"/>
        <v>16.64</v>
      </c>
    </row>
    <row r="10884" ht="15.75" customHeight="1">
      <c r="A10884" s="4" t="s">
        <v>1609</v>
      </c>
      <c r="B10884" s="4">
        <v>20723.0</v>
      </c>
      <c r="C10884" s="5" t="s">
        <v>872</v>
      </c>
      <c r="D10884" s="5">
        <v>-20.0</v>
      </c>
      <c r="E10884" s="5">
        <v>0.85</v>
      </c>
      <c r="F10884" s="4">
        <v>14688.0</v>
      </c>
      <c r="G10884" s="6">
        <v>44632.75277777778</v>
      </c>
      <c r="H10884" s="6" t="str">
        <f>VLOOKUP(F10884,'Customer Details'!$A$1:$B$3264,2,0)</f>
        <v>China</v>
      </c>
      <c r="I10884" s="7">
        <f t="shared" si="1"/>
        <v>-17</v>
      </c>
      <c r="J10884" s="7">
        <f t="shared" si="2"/>
        <v>17</v>
      </c>
    </row>
    <row r="10885" ht="15.75" customHeight="1">
      <c r="A10885" s="4">
        <v>537840.0</v>
      </c>
      <c r="B10885" s="4" t="s">
        <v>22</v>
      </c>
      <c r="C10885" s="5" t="s">
        <v>23</v>
      </c>
      <c r="D10885" s="5">
        <v>10.0</v>
      </c>
      <c r="E10885" s="5">
        <v>1.95</v>
      </c>
      <c r="F10885" s="4">
        <v>13531.0</v>
      </c>
      <c r="G10885" s="6">
        <v>44355.62708333333</v>
      </c>
      <c r="H10885" s="6" t="str">
        <f>VLOOKUP(F10885,'Customer Details'!$A$1:$B$3264,2,0)</f>
        <v>United Kingdom</v>
      </c>
      <c r="I10885" s="7">
        <f t="shared" si="1"/>
        <v>19.5</v>
      </c>
      <c r="J10885" s="7">
        <f t="shared" si="2"/>
        <v>19.5</v>
      </c>
    </row>
    <row r="10886" ht="15.75" customHeight="1">
      <c r="A10886" s="4">
        <v>569232.0</v>
      </c>
      <c r="B10886" s="4" t="s">
        <v>443</v>
      </c>
      <c r="C10886" s="5" t="s">
        <v>444</v>
      </c>
      <c r="D10886" s="5">
        <v>2.0</v>
      </c>
      <c r="E10886" s="5">
        <v>2.95</v>
      </c>
      <c r="F10886" s="4">
        <v>16667.0</v>
      </c>
      <c r="G10886" s="6">
        <v>44653.64305555556</v>
      </c>
      <c r="H10886" s="6" t="str">
        <f>VLOOKUP(F10886,'Customer Details'!$A$1:$B$3264,2,0)</f>
        <v>Australia</v>
      </c>
      <c r="I10886" s="7">
        <f t="shared" si="1"/>
        <v>5.9</v>
      </c>
      <c r="J10886" s="7">
        <f t="shared" si="2"/>
        <v>5.9</v>
      </c>
    </row>
    <row r="10887" ht="15.75" customHeight="1">
      <c r="A10887" s="4">
        <v>549102.0</v>
      </c>
      <c r="B10887" s="4" t="s">
        <v>870</v>
      </c>
      <c r="C10887" s="5" t="s">
        <v>871</v>
      </c>
      <c r="D10887" s="5">
        <v>12.0</v>
      </c>
      <c r="E10887" s="5">
        <v>1.95</v>
      </c>
      <c r="F10887" s="4">
        <v>13266.0</v>
      </c>
      <c r="G10887" s="6">
        <v>44475.48194444444</v>
      </c>
      <c r="H10887" s="6" t="str">
        <f>VLOOKUP(F10887,'Customer Details'!$A$1:$B$3264,2,0)</f>
        <v>India</v>
      </c>
      <c r="I10887" s="7">
        <f t="shared" si="1"/>
        <v>23.4</v>
      </c>
      <c r="J10887" s="7">
        <f t="shared" si="2"/>
        <v>23.4</v>
      </c>
    </row>
    <row r="10888" ht="15.75" customHeight="1">
      <c r="A10888" s="4">
        <v>571461.0</v>
      </c>
      <c r="B10888" s="4" t="s">
        <v>266</v>
      </c>
      <c r="C10888" s="5" t="s">
        <v>267</v>
      </c>
      <c r="D10888" s="5">
        <v>1.0</v>
      </c>
      <c r="E10888" s="5">
        <v>2.95</v>
      </c>
      <c r="F10888" s="4">
        <v>16932.0</v>
      </c>
      <c r="G10888" s="6">
        <v>44668.59166666667</v>
      </c>
      <c r="H10888" s="6" t="str">
        <f>VLOOKUP(F10888,'Customer Details'!$A$1:$B$3264,2,0)</f>
        <v>United Kingdom</v>
      </c>
      <c r="I10888" s="7">
        <f t="shared" si="1"/>
        <v>2.95</v>
      </c>
      <c r="J10888" s="7">
        <f t="shared" si="2"/>
        <v>2.95</v>
      </c>
    </row>
    <row r="10889" ht="15.75" customHeight="1">
      <c r="A10889" s="4">
        <v>568952.0</v>
      </c>
      <c r="B10889" s="4" t="s">
        <v>165</v>
      </c>
      <c r="C10889" s="5" t="s">
        <v>166</v>
      </c>
      <c r="D10889" s="5">
        <v>12.0</v>
      </c>
      <c r="E10889" s="5">
        <v>1.25</v>
      </c>
      <c r="F10889" s="4">
        <v>14305.0</v>
      </c>
      <c r="G10889" s="6">
        <v>44649.64513888889</v>
      </c>
      <c r="H10889" s="6" t="str">
        <f>VLOOKUP(F10889,'Customer Details'!$A$1:$B$3264,2,0)</f>
        <v>United Kingdom</v>
      </c>
      <c r="I10889" s="7">
        <f t="shared" si="1"/>
        <v>15</v>
      </c>
      <c r="J10889" s="7">
        <f t="shared" si="2"/>
        <v>15</v>
      </c>
    </row>
    <row r="10890" ht="15.75" customHeight="1">
      <c r="A10890" s="4">
        <v>560650.0</v>
      </c>
      <c r="B10890" s="4" t="s">
        <v>1330</v>
      </c>
      <c r="C10890" s="5" t="s">
        <v>1331</v>
      </c>
      <c r="D10890" s="5">
        <v>1.0</v>
      </c>
      <c r="E10890" s="5">
        <v>2.55</v>
      </c>
      <c r="F10890" s="4">
        <v>15529.0</v>
      </c>
      <c r="G10890" s="6">
        <v>44581.48472222222</v>
      </c>
      <c r="H10890" s="6" t="str">
        <f>VLOOKUP(F10890,'Customer Details'!$A$1:$B$3264,2,0)</f>
        <v>USA</v>
      </c>
      <c r="I10890" s="7">
        <f t="shared" si="1"/>
        <v>2.55</v>
      </c>
      <c r="J10890" s="7">
        <f t="shared" si="2"/>
        <v>2.55</v>
      </c>
    </row>
    <row r="10891" ht="15.75" customHeight="1">
      <c r="A10891" s="4">
        <v>561032.0</v>
      </c>
      <c r="B10891" s="4" t="s">
        <v>2964</v>
      </c>
      <c r="C10891" s="5" t="s">
        <v>2965</v>
      </c>
      <c r="D10891" s="5">
        <v>10.0</v>
      </c>
      <c r="E10891" s="5">
        <v>1.65</v>
      </c>
      <c r="F10891" s="4">
        <v>13029.0</v>
      </c>
      <c r="G10891" s="6">
        <v>44585.48402777778</v>
      </c>
      <c r="H10891" s="6" t="str">
        <f>VLOOKUP(F10891,'Customer Details'!$A$1:$B$3264,2,0)</f>
        <v>USA</v>
      </c>
      <c r="I10891" s="7">
        <f t="shared" si="1"/>
        <v>16.5</v>
      </c>
      <c r="J10891" s="7">
        <f t="shared" si="2"/>
        <v>16.5</v>
      </c>
    </row>
    <row r="10892" ht="15.75" customHeight="1">
      <c r="A10892" s="4">
        <v>548452.0</v>
      </c>
      <c r="B10892" s="4" t="s">
        <v>54</v>
      </c>
      <c r="C10892" s="5" t="s">
        <v>55</v>
      </c>
      <c r="D10892" s="5">
        <v>3.0</v>
      </c>
      <c r="E10892" s="5">
        <v>5.95</v>
      </c>
      <c r="F10892" s="4">
        <v>13060.0</v>
      </c>
      <c r="G10892" s="6">
        <v>44469.48402777778</v>
      </c>
      <c r="H10892" s="6" t="str">
        <f>VLOOKUP(F10892,'Customer Details'!$A$1:$B$3264,2,0)</f>
        <v>United Kingdom</v>
      </c>
      <c r="I10892" s="7">
        <f t="shared" si="1"/>
        <v>17.85</v>
      </c>
      <c r="J10892" s="7">
        <f t="shared" si="2"/>
        <v>17.85</v>
      </c>
    </row>
    <row r="10893" ht="15.75" customHeight="1">
      <c r="A10893" s="4">
        <v>547497.0</v>
      </c>
      <c r="B10893" s="4" t="s">
        <v>56</v>
      </c>
      <c r="C10893" s="5" t="s">
        <v>57</v>
      </c>
      <c r="D10893" s="5">
        <v>4.0</v>
      </c>
      <c r="E10893" s="5">
        <v>1.95</v>
      </c>
      <c r="F10893" s="4">
        <v>14461.0</v>
      </c>
      <c r="G10893" s="6">
        <v>44462.51041666666</v>
      </c>
      <c r="H10893" s="6" t="str">
        <f>VLOOKUP(F10893,'Customer Details'!$A$1:$B$3264,2,0)</f>
        <v>China</v>
      </c>
      <c r="I10893" s="7">
        <f t="shared" si="1"/>
        <v>7.8</v>
      </c>
      <c r="J10893" s="7">
        <f t="shared" si="2"/>
        <v>7.8</v>
      </c>
    </row>
    <row r="10894" ht="15.75" customHeight="1">
      <c r="A10894" s="4">
        <v>540782.0</v>
      </c>
      <c r="B10894" s="4" t="s">
        <v>1501</v>
      </c>
      <c r="C10894" s="5" t="s">
        <v>1502</v>
      </c>
      <c r="D10894" s="5">
        <v>8.0</v>
      </c>
      <c r="E10894" s="5">
        <v>3.75</v>
      </c>
      <c r="F10894" s="4">
        <v>15370.0</v>
      </c>
      <c r="G10894" s="6">
        <v>44388.48055555556</v>
      </c>
      <c r="H10894" s="6" t="str">
        <f>VLOOKUP(F10894,'Customer Details'!$A$1:$B$3264,2,0)</f>
        <v>United Kingdom</v>
      </c>
      <c r="I10894" s="7">
        <f t="shared" si="1"/>
        <v>30</v>
      </c>
      <c r="J10894" s="7">
        <f t="shared" si="2"/>
        <v>30</v>
      </c>
    </row>
    <row r="10895" ht="15.75" customHeight="1">
      <c r="A10895" s="4">
        <v>562345.0</v>
      </c>
      <c r="B10895" s="4" t="s">
        <v>462</v>
      </c>
      <c r="C10895" s="5" t="s">
        <v>463</v>
      </c>
      <c r="D10895" s="5">
        <v>72.0</v>
      </c>
      <c r="E10895" s="5">
        <v>0.29</v>
      </c>
      <c r="F10895" s="4">
        <v>13694.0</v>
      </c>
      <c r="G10895" s="6">
        <v>44596.50972222222</v>
      </c>
      <c r="H10895" s="6" t="str">
        <f>VLOOKUP(F10895,'Customer Details'!$A$1:$B$3264,2,0)</f>
        <v>USA</v>
      </c>
      <c r="I10895" s="7">
        <f t="shared" si="1"/>
        <v>20.88</v>
      </c>
      <c r="J10895" s="7">
        <f t="shared" si="2"/>
        <v>20.88</v>
      </c>
    </row>
    <row r="10896" ht="15.75" customHeight="1">
      <c r="A10896" s="4" t="s">
        <v>3188</v>
      </c>
      <c r="B10896" s="4">
        <v>22720.0</v>
      </c>
      <c r="C10896" s="5" t="s">
        <v>109</v>
      </c>
      <c r="D10896" s="5">
        <v>-2.0</v>
      </c>
      <c r="E10896" s="5">
        <v>4.95</v>
      </c>
      <c r="F10896" s="4">
        <v>15066.0</v>
      </c>
      <c r="G10896" s="6">
        <v>44689.41388888889</v>
      </c>
      <c r="H10896" s="6" t="str">
        <f>VLOOKUP(F10896,'Customer Details'!$A$1:$B$3264,2,0)</f>
        <v>China</v>
      </c>
      <c r="I10896" s="7">
        <f t="shared" si="1"/>
        <v>-9.9</v>
      </c>
      <c r="J10896" s="7">
        <f t="shared" si="2"/>
        <v>9.9</v>
      </c>
    </row>
    <row r="10897" ht="15.75" customHeight="1">
      <c r="A10897" s="4" t="s">
        <v>3937</v>
      </c>
      <c r="B10897" s="4">
        <v>22656.0</v>
      </c>
      <c r="C10897" s="5" t="s">
        <v>3938</v>
      </c>
      <c r="D10897" s="5">
        <v>-1.0</v>
      </c>
      <c r="E10897" s="5">
        <v>125.0</v>
      </c>
      <c r="F10897" s="4">
        <v>15834.0</v>
      </c>
      <c r="G10897" s="6">
        <v>44553.59722222222</v>
      </c>
      <c r="H10897" s="6" t="str">
        <f>VLOOKUP(F10897,'Customer Details'!$A$1:$B$3264,2,0)</f>
        <v>USA</v>
      </c>
      <c r="I10897" s="7">
        <f t="shared" si="1"/>
        <v>-125</v>
      </c>
      <c r="J10897" s="7">
        <f t="shared" si="2"/>
        <v>125</v>
      </c>
    </row>
    <row r="10898" ht="15.75" customHeight="1">
      <c r="A10898" s="4">
        <v>541846.0</v>
      </c>
      <c r="B10898" s="4" t="s">
        <v>40</v>
      </c>
      <c r="C10898" s="5" t="s">
        <v>41</v>
      </c>
      <c r="D10898" s="5">
        <v>6.0</v>
      </c>
      <c r="E10898" s="5">
        <v>2.95</v>
      </c>
      <c r="F10898" s="4">
        <v>13050.0</v>
      </c>
      <c r="G10898" s="6">
        <v>44400.52986111111</v>
      </c>
      <c r="H10898" s="6" t="str">
        <f>VLOOKUP(F10898,'Customer Details'!$A$1:$B$3264,2,0)</f>
        <v>China</v>
      </c>
      <c r="I10898" s="7">
        <f t="shared" si="1"/>
        <v>17.7</v>
      </c>
      <c r="J10898" s="7">
        <f t="shared" si="2"/>
        <v>17.7</v>
      </c>
    </row>
    <row r="10899" ht="15.75" customHeight="1">
      <c r="A10899" s="4" t="s">
        <v>3939</v>
      </c>
      <c r="B10899" s="4">
        <v>22636.0</v>
      </c>
      <c r="C10899" s="5" t="s">
        <v>367</v>
      </c>
      <c r="D10899" s="5">
        <v>-3.0</v>
      </c>
      <c r="E10899" s="5">
        <v>8.5</v>
      </c>
      <c r="F10899" s="4">
        <v>13131.0</v>
      </c>
      <c r="G10899" s="6">
        <v>44657.78125</v>
      </c>
      <c r="H10899" s="6" t="str">
        <f>VLOOKUP(F10899,'Customer Details'!$A$1:$B$3264,2,0)</f>
        <v>Australia</v>
      </c>
      <c r="I10899" s="7">
        <f t="shared" si="1"/>
        <v>-25.5</v>
      </c>
      <c r="J10899" s="7">
        <f t="shared" si="2"/>
        <v>25.5</v>
      </c>
    </row>
    <row r="10900" ht="15.75" customHeight="1">
      <c r="A10900" s="4">
        <v>550656.0</v>
      </c>
      <c r="B10900" s="4" t="s">
        <v>152</v>
      </c>
      <c r="C10900" s="5" t="s">
        <v>153</v>
      </c>
      <c r="D10900" s="5">
        <v>3.0</v>
      </c>
      <c r="E10900" s="5">
        <v>5.45</v>
      </c>
      <c r="F10900" s="4">
        <v>17652.0</v>
      </c>
      <c r="G10900" s="6">
        <v>44489.33819444444</v>
      </c>
      <c r="H10900" s="6" t="str">
        <f>VLOOKUP(F10900,'Customer Details'!$A$1:$B$3264,2,0)</f>
        <v>India</v>
      </c>
      <c r="I10900" s="7">
        <f t="shared" si="1"/>
        <v>16.35</v>
      </c>
      <c r="J10900" s="7">
        <f t="shared" si="2"/>
        <v>16.35</v>
      </c>
    </row>
    <row r="10901" ht="15.75" customHeight="1">
      <c r="A10901" s="4">
        <v>559684.0</v>
      </c>
      <c r="B10901" s="4" t="s">
        <v>22</v>
      </c>
      <c r="C10901" s="5" t="s">
        <v>23</v>
      </c>
      <c r="D10901" s="5">
        <v>10.0</v>
      </c>
      <c r="E10901" s="5">
        <v>2.08</v>
      </c>
      <c r="F10901" s="4">
        <v>14367.0</v>
      </c>
      <c r="G10901" s="6">
        <v>44572.62847222222</v>
      </c>
      <c r="H10901" s="6" t="str">
        <f>VLOOKUP(F10901,'Customer Details'!$A$1:$B$3264,2,0)</f>
        <v>USA</v>
      </c>
      <c r="I10901" s="7">
        <f t="shared" si="1"/>
        <v>20.8</v>
      </c>
      <c r="J10901" s="7">
        <f t="shared" si="2"/>
        <v>20.8</v>
      </c>
    </row>
    <row r="10902" ht="15.75" customHeight="1">
      <c r="A10902" s="4" t="s">
        <v>3940</v>
      </c>
      <c r="B10902" s="4">
        <v>21987.0</v>
      </c>
      <c r="C10902" s="5" t="s">
        <v>3941</v>
      </c>
      <c r="D10902" s="5">
        <v>-1.0</v>
      </c>
      <c r="E10902" s="5">
        <v>0.65</v>
      </c>
      <c r="F10902" s="4">
        <v>18198.0</v>
      </c>
      <c r="G10902" s="6">
        <v>44442.49791666667</v>
      </c>
      <c r="H10902" s="6" t="str">
        <f>VLOOKUP(F10902,'Customer Details'!$A$1:$B$3264,2,0)</f>
        <v>United Kingdom</v>
      </c>
      <c r="I10902" s="7">
        <f t="shared" si="1"/>
        <v>-0.65</v>
      </c>
      <c r="J10902" s="7">
        <f t="shared" si="2"/>
        <v>0.65</v>
      </c>
    </row>
    <row r="10903" ht="15.75" customHeight="1">
      <c r="A10903" s="4">
        <v>555349.0</v>
      </c>
      <c r="B10903" s="4" t="s">
        <v>38</v>
      </c>
      <c r="C10903" s="5" t="s">
        <v>39</v>
      </c>
      <c r="D10903" s="5">
        <v>2.0</v>
      </c>
      <c r="E10903" s="5">
        <v>2.95</v>
      </c>
      <c r="F10903" s="4">
        <v>16729.0</v>
      </c>
      <c r="G10903" s="6">
        <v>44532.50555555556</v>
      </c>
      <c r="H10903" s="6" t="str">
        <f>VLOOKUP(F10903,'Customer Details'!$A$1:$B$3264,2,0)</f>
        <v>China</v>
      </c>
      <c r="I10903" s="7">
        <f t="shared" si="1"/>
        <v>5.9</v>
      </c>
      <c r="J10903" s="7">
        <f t="shared" si="2"/>
        <v>5.9</v>
      </c>
    </row>
    <row r="10904" ht="15.75" customHeight="1">
      <c r="A10904" s="4">
        <v>574891.0</v>
      </c>
      <c r="B10904" s="4" t="s">
        <v>382</v>
      </c>
      <c r="C10904" s="5" t="s">
        <v>383</v>
      </c>
      <c r="D10904" s="5">
        <v>6.0</v>
      </c>
      <c r="E10904" s="5">
        <v>0.79</v>
      </c>
      <c r="F10904" s="4">
        <v>14606.0</v>
      </c>
      <c r="G10904" s="6">
        <v>44688.60277777778</v>
      </c>
      <c r="H10904" s="6" t="str">
        <f>VLOOKUP(F10904,'Customer Details'!$A$1:$B$3264,2,0)</f>
        <v>USA</v>
      </c>
      <c r="I10904" s="7">
        <f t="shared" si="1"/>
        <v>4.74</v>
      </c>
      <c r="J10904" s="7">
        <f t="shared" si="2"/>
        <v>4.74</v>
      </c>
    </row>
    <row r="10905" ht="15.75" customHeight="1">
      <c r="A10905" s="4">
        <v>541842.0</v>
      </c>
      <c r="B10905" s="4" t="s">
        <v>299</v>
      </c>
      <c r="C10905" s="5" t="s">
        <v>300</v>
      </c>
      <c r="D10905" s="5">
        <v>2.0</v>
      </c>
      <c r="E10905" s="5">
        <v>1.25</v>
      </c>
      <c r="F10905" s="4">
        <v>16085.0</v>
      </c>
      <c r="G10905" s="6">
        <v>44400.50486111111</v>
      </c>
      <c r="H10905" s="6" t="str">
        <f>VLOOKUP(F10905,'Customer Details'!$A$1:$B$3264,2,0)</f>
        <v>Australia</v>
      </c>
      <c r="I10905" s="7">
        <f t="shared" si="1"/>
        <v>2.5</v>
      </c>
      <c r="J10905" s="7">
        <f t="shared" si="2"/>
        <v>2.5</v>
      </c>
    </row>
    <row r="10906" ht="15.75" customHeight="1">
      <c r="A10906" s="4">
        <v>572194.0</v>
      </c>
      <c r="B10906" s="4" t="s">
        <v>515</v>
      </c>
      <c r="C10906" s="5" t="s">
        <v>516</v>
      </c>
      <c r="D10906" s="5">
        <v>1.0</v>
      </c>
      <c r="E10906" s="5">
        <v>1.25</v>
      </c>
      <c r="F10906" s="4">
        <v>17832.0</v>
      </c>
      <c r="G10906" s="6">
        <v>44672.48819444444</v>
      </c>
      <c r="H10906" s="6" t="str">
        <f>VLOOKUP(F10906,'Customer Details'!$A$1:$B$3264,2,0)</f>
        <v>USA</v>
      </c>
      <c r="I10906" s="7">
        <f t="shared" si="1"/>
        <v>1.25</v>
      </c>
      <c r="J10906" s="7">
        <f t="shared" si="2"/>
        <v>1.25</v>
      </c>
    </row>
    <row r="10907" ht="15.75" customHeight="1">
      <c r="A10907" s="4">
        <v>580431.0</v>
      </c>
      <c r="B10907" s="4" t="s">
        <v>73</v>
      </c>
      <c r="C10907" s="5" t="s">
        <v>74</v>
      </c>
      <c r="D10907" s="5">
        <v>16.0</v>
      </c>
      <c r="E10907" s="5">
        <v>0.42</v>
      </c>
      <c r="F10907" s="4">
        <v>13822.0</v>
      </c>
      <c r="G10907" s="6">
        <v>44716.50902777778</v>
      </c>
      <c r="H10907" s="6" t="str">
        <f>VLOOKUP(F10907,'Customer Details'!$A$1:$B$3264,2,0)</f>
        <v>China</v>
      </c>
      <c r="I10907" s="7">
        <f t="shared" si="1"/>
        <v>6.72</v>
      </c>
      <c r="J10907" s="7">
        <f t="shared" si="2"/>
        <v>6.72</v>
      </c>
    </row>
    <row r="10908" ht="15.75" customHeight="1">
      <c r="A10908" s="4">
        <v>580750.0</v>
      </c>
      <c r="B10908" s="4" t="s">
        <v>338</v>
      </c>
      <c r="C10908" s="5" t="s">
        <v>339</v>
      </c>
      <c r="D10908" s="5">
        <v>10.0</v>
      </c>
      <c r="E10908" s="5">
        <v>1.25</v>
      </c>
      <c r="F10908" s="4">
        <v>12749.0</v>
      </c>
      <c r="G10908" s="6">
        <v>44718.41388888889</v>
      </c>
      <c r="H10908" s="6" t="str">
        <f>VLOOKUP(F10908,'Customer Details'!$A$1:$B$3264,2,0)</f>
        <v>Australia</v>
      </c>
      <c r="I10908" s="7">
        <f t="shared" si="1"/>
        <v>12.5</v>
      </c>
      <c r="J10908" s="7">
        <f t="shared" si="2"/>
        <v>12.5</v>
      </c>
    </row>
    <row r="10909" ht="15.75" customHeight="1">
      <c r="A10909" s="4" t="s">
        <v>3088</v>
      </c>
      <c r="B10909" s="4">
        <v>23056.0</v>
      </c>
      <c r="C10909" s="5" t="s">
        <v>820</v>
      </c>
      <c r="D10909" s="5">
        <v>-2.0</v>
      </c>
      <c r="E10909" s="5">
        <v>6.25</v>
      </c>
      <c r="F10909" s="4">
        <v>16554.0</v>
      </c>
      <c r="G10909" s="6">
        <v>44519.75902777778</v>
      </c>
      <c r="H10909" s="6" t="str">
        <f>VLOOKUP(F10909,'Customer Details'!$A$1:$B$3264,2,0)</f>
        <v>India</v>
      </c>
      <c r="I10909" s="7">
        <f t="shared" si="1"/>
        <v>-12.5</v>
      </c>
      <c r="J10909" s="7">
        <f t="shared" si="2"/>
        <v>12.5</v>
      </c>
    </row>
    <row r="10910" ht="15.75" customHeight="1">
      <c r="A10910" s="4">
        <v>580287.0</v>
      </c>
      <c r="B10910" s="4" t="s">
        <v>305</v>
      </c>
      <c r="C10910" s="5" t="s">
        <v>306</v>
      </c>
      <c r="D10910" s="5">
        <v>1.0</v>
      </c>
      <c r="E10910" s="5">
        <v>0.85</v>
      </c>
      <c r="F10910" s="4">
        <v>14594.0</v>
      </c>
      <c r="G10910" s="6">
        <v>44714.56111111111</v>
      </c>
      <c r="H10910" s="6" t="str">
        <f>VLOOKUP(F10910,'Customer Details'!$A$1:$B$3264,2,0)</f>
        <v>USA</v>
      </c>
      <c r="I10910" s="7">
        <f t="shared" si="1"/>
        <v>0.85</v>
      </c>
      <c r="J10910" s="7">
        <f t="shared" si="2"/>
        <v>0.85</v>
      </c>
    </row>
    <row r="10911" ht="15.75" customHeight="1">
      <c r="A10911" s="4">
        <v>571939.0</v>
      </c>
      <c r="B10911" s="4" t="s">
        <v>152</v>
      </c>
      <c r="C10911" s="5" t="s">
        <v>153</v>
      </c>
      <c r="D10911" s="5">
        <v>3.0</v>
      </c>
      <c r="E10911" s="5">
        <v>5.45</v>
      </c>
      <c r="F10911" s="4">
        <v>16260.0</v>
      </c>
      <c r="G10911" s="6">
        <v>44671.40277777778</v>
      </c>
      <c r="H10911" s="6" t="str">
        <f>VLOOKUP(F10911,'Customer Details'!$A$1:$B$3264,2,0)</f>
        <v>India</v>
      </c>
      <c r="I10911" s="7">
        <f t="shared" si="1"/>
        <v>16.35</v>
      </c>
      <c r="J10911" s="7">
        <f t="shared" si="2"/>
        <v>16.35</v>
      </c>
    </row>
    <row r="10912" ht="15.75" customHeight="1">
      <c r="A10912" s="4">
        <v>551616.0</v>
      </c>
      <c r="B10912" s="4" t="s">
        <v>720</v>
      </c>
      <c r="C10912" s="5" t="s">
        <v>721</v>
      </c>
      <c r="D10912" s="5">
        <v>2.0</v>
      </c>
      <c r="E10912" s="5">
        <v>2.1</v>
      </c>
      <c r="F10912" s="4">
        <v>15048.0</v>
      </c>
      <c r="G10912" s="6">
        <v>44503.48611111111</v>
      </c>
      <c r="H10912" s="6" t="str">
        <f>VLOOKUP(F10912,'Customer Details'!$A$1:$B$3264,2,0)</f>
        <v>USA</v>
      </c>
      <c r="I10912" s="7">
        <f t="shared" si="1"/>
        <v>4.2</v>
      </c>
      <c r="J10912" s="7">
        <f t="shared" si="2"/>
        <v>4.2</v>
      </c>
    </row>
    <row r="10913" ht="15.75" customHeight="1">
      <c r="A10913" s="4">
        <v>573029.0</v>
      </c>
      <c r="B10913" s="4" t="s">
        <v>75</v>
      </c>
      <c r="C10913" s="5" t="s">
        <v>76</v>
      </c>
      <c r="D10913" s="5">
        <v>1.0</v>
      </c>
      <c r="E10913" s="5">
        <v>5.45</v>
      </c>
      <c r="F10913" s="4">
        <v>14971.0</v>
      </c>
      <c r="G10913" s="6">
        <v>44678.56458333333</v>
      </c>
      <c r="H10913" s="6" t="str">
        <f>VLOOKUP(F10913,'Customer Details'!$A$1:$B$3264,2,0)</f>
        <v>China</v>
      </c>
      <c r="I10913" s="7">
        <f t="shared" si="1"/>
        <v>5.45</v>
      </c>
      <c r="J10913" s="7">
        <f t="shared" si="2"/>
        <v>5.45</v>
      </c>
    </row>
    <row r="10914" ht="15.75" customHeight="1">
      <c r="A10914" s="4">
        <v>565067.0</v>
      </c>
      <c r="B10914" s="4" t="s">
        <v>625</v>
      </c>
      <c r="C10914" s="5" t="s">
        <v>626</v>
      </c>
      <c r="D10914" s="5">
        <v>3.0</v>
      </c>
      <c r="E10914" s="5">
        <v>3.75</v>
      </c>
      <c r="F10914" s="4">
        <v>15856.0</v>
      </c>
      <c r="G10914" s="6">
        <v>44620.71944444445</v>
      </c>
      <c r="H10914" s="6" t="str">
        <f>VLOOKUP(F10914,'Customer Details'!$A$1:$B$3264,2,0)</f>
        <v>United Kingdom</v>
      </c>
      <c r="I10914" s="7">
        <f t="shared" si="1"/>
        <v>11.25</v>
      </c>
      <c r="J10914" s="7">
        <f t="shared" si="2"/>
        <v>11.25</v>
      </c>
    </row>
    <row r="10915" ht="15.75" customHeight="1">
      <c r="A10915" s="4">
        <v>555558.0</v>
      </c>
      <c r="B10915" s="4" t="s">
        <v>472</v>
      </c>
      <c r="C10915" s="5" t="s">
        <v>473</v>
      </c>
      <c r="D10915" s="5">
        <v>2.0</v>
      </c>
      <c r="E10915" s="5">
        <v>0.39</v>
      </c>
      <c r="F10915" s="4">
        <v>14159.0</v>
      </c>
      <c r="G10915" s="6">
        <v>44535.5875</v>
      </c>
      <c r="H10915" s="6" t="str">
        <f>VLOOKUP(F10915,'Customer Details'!$A$1:$B$3264,2,0)</f>
        <v>Australia</v>
      </c>
      <c r="I10915" s="7">
        <f t="shared" si="1"/>
        <v>0.78</v>
      </c>
      <c r="J10915" s="7">
        <f t="shared" si="2"/>
        <v>0.78</v>
      </c>
    </row>
    <row r="10916" ht="15.75" customHeight="1">
      <c r="A10916" s="4">
        <v>566241.0</v>
      </c>
      <c r="B10916" s="4" t="s">
        <v>340</v>
      </c>
      <c r="C10916" s="5" t="s">
        <v>341</v>
      </c>
      <c r="D10916" s="5">
        <v>144.0</v>
      </c>
      <c r="E10916" s="5">
        <v>1.69</v>
      </c>
      <c r="F10916" s="4">
        <v>15939.0</v>
      </c>
      <c r="G10916" s="6">
        <v>44631.47916666666</v>
      </c>
      <c r="H10916" s="6" t="str">
        <f>VLOOKUP(F10916,'Customer Details'!$A$1:$B$3264,2,0)</f>
        <v>Australia</v>
      </c>
      <c r="I10916" s="7">
        <f t="shared" si="1"/>
        <v>243.36</v>
      </c>
      <c r="J10916" s="7">
        <f t="shared" si="2"/>
        <v>243.36</v>
      </c>
    </row>
    <row r="10917" ht="15.75" customHeight="1">
      <c r="A10917" s="4">
        <v>569026.0</v>
      </c>
      <c r="B10917" s="4" t="s">
        <v>48</v>
      </c>
      <c r="C10917" s="5" t="s">
        <v>49</v>
      </c>
      <c r="D10917" s="5">
        <v>10.0</v>
      </c>
      <c r="E10917" s="5">
        <v>2.08</v>
      </c>
      <c r="F10917" s="4">
        <v>16101.0</v>
      </c>
      <c r="G10917" s="6">
        <v>44650.42916666667</v>
      </c>
      <c r="H10917" s="6" t="str">
        <f>VLOOKUP(F10917,'Customer Details'!$A$1:$B$3264,2,0)</f>
        <v>United Kingdom</v>
      </c>
      <c r="I10917" s="7">
        <f t="shared" si="1"/>
        <v>20.8</v>
      </c>
      <c r="J10917" s="7">
        <f t="shared" si="2"/>
        <v>20.8</v>
      </c>
    </row>
    <row r="10918" ht="15.75" customHeight="1">
      <c r="A10918" s="4">
        <v>569535.0</v>
      </c>
      <c r="B10918" s="4" t="s">
        <v>38</v>
      </c>
      <c r="C10918" s="5" t="s">
        <v>39</v>
      </c>
      <c r="D10918" s="5">
        <v>3.0</v>
      </c>
      <c r="E10918" s="5">
        <v>2.95</v>
      </c>
      <c r="F10918" s="4">
        <v>15044.0</v>
      </c>
      <c r="G10918" s="6">
        <v>44655.65347222222</v>
      </c>
      <c r="H10918" s="6" t="str">
        <f>VLOOKUP(F10918,'Customer Details'!$A$1:$B$3264,2,0)</f>
        <v>USA</v>
      </c>
      <c r="I10918" s="7">
        <f t="shared" si="1"/>
        <v>8.85</v>
      </c>
      <c r="J10918" s="7">
        <f t="shared" si="2"/>
        <v>8.85</v>
      </c>
    </row>
    <row r="10919" ht="15.75" customHeight="1">
      <c r="A10919" s="4">
        <v>581334.0</v>
      </c>
      <c r="B10919" s="4" t="s">
        <v>131</v>
      </c>
      <c r="C10919" s="5" t="s">
        <v>132</v>
      </c>
      <c r="D10919" s="5">
        <v>5.0</v>
      </c>
      <c r="E10919" s="5">
        <v>0.42</v>
      </c>
      <c r="F10919" s="4">
        <v>17841.0</v>
      </c>
      <c r="G10919" s="6">
        <v>44720.50486111111</v>
      </c>
      <c r="H10919" s="6" t="str">
        <f>VLOOKUP(F10919,'Customer Details'!$A$1:$B$3264,2,0)</f>
        <v>India</v>
      </c>
      <c r="I10919" s="7">
        <f t="shared" si="1"/>
        <v>2.1</v>
      </c>
      <c r="J10919" s="7">
        <f t="shared" si="2"/>
        <v>2.1</v>
      </c>
    </row>
    <row r="10920" ht="15.75" customHeight="1">
      <c r="A10920" s="4">
        <v>550316.0</v>
      </c>
      <c r="B10920" s="4" t="s">
        <v>181</v>
      </c>
      <c r="C10920" s="5" t="s">
        <v>182</v>
      </c>
      <c r="D10920" s="5">
        <v>12.0</v>
      </c>
      <c r="E10920" s="5">
        <v>0.85</v>
      </c>
      <c r="F10920" s="4">
        <v>16193.0</v>
      </c>
      <c r="G10920" s="6">
        <v>44486.48958333334</v>
      </c>
      <c r="H10920" s="6" t="str">
        <f>VLOOKUP(F10920,'Customer Details'!$A$1:$B$3264,2,0)</f>
        <v>USA</v>
      </c>
      <c r="I10920" s="7">
        <f t="shared" si="1"/>
        <v>10.2</v>
      </c>
      <c r="J10920" s="7">
        <f t="shared" si="2"/>
        <v>10.2</v>
      </c>
    </row>
    <row r="10921" ht="15.75" customHeight="1">
      <c r="A10921" s="4">
        <v>567475.0</v>
      </c>
      <c r="B10921" s="4" t="s">
        <v>1302</v>
      </c>
      <c r="C10921" s="5" t="s">
        <v>1303</v>
      </c>
      <c r="D10921" s="5">
        <v>3.0</v>
      </c>
      <c r="E10921" s="5">
        <v>0.65</v>
      </c>
      <c r="F10921" s="4">
        <v>16360.0</v>
      </c>
      <c r="G10921" s="6">
        <v>44640.54930555556</v>
      </c>
      <c r="H10921" s="6" t="str">
        <f>VLOOKUP(F10921,'Customer Details'!$A$1:$B$3264,2,0)</f>
        <v>United Kingdom</v>
      </c>
      <c r="I10921" s="7">
        <f t="shared" si="1"/>
        <v>1.95</v>
      </c>
      <c r="J10921" s="7">
        <f t="shared" si="2"/>
        <v>1.95</v>
      </c>
    </row>
    <row r="10922" ht="15.75" customHeight="1">
      <c r="A10922" s="4">
        <v>541854.0</v>
      </c>
      <c r="B10922" s="4" t="s">
        <v>87</v>
      </c>
      <c r="C10922" s="5" t="s">
        <v>135</v>
      </c>
      <c r="D10922" s="5">
        <v>1.0</v>
      </c>
      <c r="E10922" s="5">
        <v>3.75</v>
      </c>
      <c r="F10922" s="4">
        <v>18283.0</v>
      </c>
      <c r="G10922" s="6">
        <v>44400.62361111111</v>
      </c>
      <c r="H10922" s="6" t="str">
        <f>VLOOKUP(F10922,'Customer Details'!$A$1:$B$3264,2,0)</f>
        <v>China</v>
      </c>
      <c r="I10922" s="7">
        <f t="shared" si="1"/>
        <v>3.75</v>
      </c>
      <c r="J10922" s="7">
        <f t="shared" si="2"/>
        <v>3.75</v>
      </c>
    </row>
    <row r="10923" ht="15.75" customHeight="1">
      <c r="A10923" s="4">
        <v>566864.0</v>
      </c>
      <c r="B10923" s="4" t="s">
        <v>833</v>
      </c>
      <c r="C10923" s="5" t="s">
        <v>834</v>
      </c>
      <c r="D10923" s="5">
        <v>2.0</v>
      </c>
      <c r="E10923" s="5">
        <v>0.79</v>
      </c>
      <c r="F10923" s="4">
        <v>17786.0</v>
      </c>
      <c r="G10923" s="6">
        <v>44635.53541666667</v>
      </c>
      <c r="H10923" s="6" t="str">
        <f>VLOOKUP(F10923,'Customer Details'!$A$1:$B$3264,2,0)</f>
        <v>USA</v>
      </c>
      <c r="I10923" s="7">
        <f t="shared" si="1"/>
        <v>1.58</v>
      </c>
      <c r="J10923" s="7">
        <f t="shared" si="2"/>
        <v>1.58</v>
      </c>
    </row>
    <row r="10924" ht="15.75" customHeight="1">
      <c r="A10924" s="4">
        <v>563911.0</v>
      </c>
      <c r="B10924" s="4" t="s">
        <v>816</v>
      </c>
      <c r="C10924" s="5" t="s">
        <v>817</v>
      </c>
      <c r="D10924" s="5">
        <v>1.0</v>
      </c>
      <c r="E10924" s="5">
        <v>50.0</v>
      </c>
      <c r="F10924" s="4">
        <v>16265.0</v>
      </c>
      <c r="G10924" s="6">
        <v>44613.52708333333</v>
      </c>
      <c r="H10924" s="6" t="str">
        <f>VLOOKUP(F10924,'Customer Details'!$A$1:$B$3264,2,0)</f>
        <v>United Kingdom</v>
      </c>
      <c r="I10924" s="7">
        <f t="shared" si="1"/>
        <v>50</v>
      </c>
      <c r="J10924" s="7">
        <f t="shared" si="2"/>
        <v>50</v>
      </c>
    </row>
    <row r="10925" ht="15.75" customHeight="1">
      <c r="A10925" s="4" t="s">
        <v>421</v>
      </c>
      <c r="B10925" s="4">
        <v>22063.0</v>
      </c>
      <c r="C10925" s="5" t="s">
        <v>1877</v>
      </c>
      <c r="D10925" s="5">
        <v>-1.0</v>
      </c>
      <c r="E10925" s="5">
        <v>2.95</v>
      </c>
      <c r="F10925" s="4">
        <v>13113.0</v>
      </c>
      <c r="G10925" s="6">
        <v>44480.51180555556</v>
      </c>
      <c r="H10925" s="6" t="str">
        <f>VLOOKUP(F10925,'Customer Details'!$A$1:$B$3264,2,0)</f>
        <v>USA</v>
      </c>
      <c r="I10925" s="7">
        <f t="shared" si="1"/>
        <v>-2.95</v>
      </c>
      <c r="J10925" s="7">
        <f t="shared" si="2"/>
        <v>2.95</v>
      </c>
    </row>
    <row r="10926" ht="15.75" customHeight="1">
      <c r="A10926" s="4">
        <v>574741.0</v>
      </c>
      <c r="B10926" s="4">
        <v>21891.0</v>
      </c>
      <c r="C10926" s="5" t="s">
        <v>739</v>
      </c>
      <c r="D10926" s="5">
        <v>1.0</v>
      </c>
      <c r="E10926" s="5">
        <v>1.45</v>
      </c>
      <c r="F10926" s="4">
        <v>15993.0</v>
      </c>
      <c r="G10926" s="6">
        <v>44687.67569444444</v>
      </c>
      <c r="H10926" s="6" t="str">
        <f>VLOOKUP(F10926,'Customer Details'!$A$1:$B$3264,2,0)</f>
        <v>USA</v>
      </c>
      <c r="I10926" s="7">
        <f t="shared" si="1"/>
        <v>1.45</v>
      </c>
      <c r="J10926" s="7">
        <f t="shared" si="2"/>
        <v>1.45</v>
      </c>
    </row>
    <row r="10927" ht="15.75" customHeight="1">
      <c r="A10927" s="4">
        <v>540499.0</v>
      </c>
      <c r="B10927" s="4">
        <v>22624.0</v>
      </c>
      <c r="C10927" s="5" t="s">
        <v>1427</v>
      </c>
      <c r="D10927" s="5">
        <v>1.0</v>
      </c>
      <c r="E10927" s="5">
        <v>8.5</v>
      </c>
      <c r="F10927" s="4">
        <v>16923.0</v>
      </c>
      <c r="G10927" s="6">
        <v>44386.43125</v>
      </c>
      <c r="H10927" s="6" t="str">
        <f>VLOOKUP(F10927,'Customer Details'!$A$1:$B$3264,2,0)</f>
        <v>United Kingdom</v>
      </c>
      <c r="I10927" s="7">
        <f t="shared" si="1"/>
        <v>8.5</v>
      </c>
      <c r="J10927" s="7">
        <f t="shared" si="2"/>
        <v>8.5</v>
      </c>
    </row>
    <row r="10928" ht="15.75" customHeight="1">
      <c r="A10928" s="4">
        <v>564049.0</v>
      </c>
      <c r="B10928" s="4" t="s">
        <v>40</v>
      </c>
      <c r="C10928" s="5" t="s">
        <v>41</v>
      </c>
      <c r="D10928" s="5">
        <v>1.0</v>
      </c>
      <c r="E10928" s="5">
        <v>2.95</v>
      </c>
      <c r="F10928" s="4">
        <v>17585.0</v>
      </c>
      <c r="G10928" s="6">
        <v>44614.5625</v>
      </c>
      <c r="H10928" s="6" t="str">
        <f>VLOOKUP(F10928,'Customer Details'!$A$1:$B$3264,2,0)</f>
        <v>India</v>
      </c>
      <c r="I10928" s="7">
        <f t="shared" si="1"/>
        <v>2.95</v>
      </c>
      <c r="J10928" s="7">
        <f t="shared" si="2"/>
        <v>2.95</v>
      </c>
    </row>
    <row r="10929" ht="15.75" customHeight="1">
      <c r="A10929" s="4" t="s">
        <v>3032</v>
      </c>
      <c r="B10929" s="4">
        <v>22892.0</v>
      </c>
      <c r="C10929" s="5" t="s">
        <v>951</v>
      </c>
      <c r="D10929" s="5">
        <v>-1.0</v>
      </c>
      <c r="E10929" s="5">
        <v>1.25</v>
      </c>
      <c r="F10929" s="4">
        <v>14032.0</v>
      </c>
      <c r="G10929" s="6">
        <v>44370.48333333333</v>
      </c>
      <c r="H10929" s="6" t="str">
        <f>VLOOKUP(F10929,'Customer Details'!$A$1:$B$3264,2,0)</f>
        <v>USA</v>
      </c>
      <c r="I10929" s="7">
        <f t="shared" si="1"/>
        <v>-1.25</v>
      </c>
      <c r="J10929" s="7">
        <f t="shared" si="2"/>
        <v>1.25</v>
      </c>
    </row>
    <row r="10930" ht="15.75" customHeight="1">
      <c r="A10930" s="4">
        <v>578211.0</v>
      </c>
      <c r="B10930" s="4" t="s">
        <v>2013</v>
      </c>
      <c r="C10930" s="5" t="s">
        <v>2014</v>
      </c>
      <c r="D10930" s="5">
        <v>25.0</v>
      </c>
      <c r="E10930" s="5">
        <v>0.42</v>
      </c>
      <c r="F10930" s="4">
        <v>12748.0</v>
      </c>
      <c r="G10930" s="6">
        <v>44704.49097222222</v>
      </c>
      <c r="H10930" s="6" t="str">
        <f>VLOOKUP(F10930,'Customer Details'!$A$1:$B$3264,2,0)</f>
        <v>USA</v>
      </c>
      <c r="I10930" s="7">
        <f t="shared" si="1"/>
        <v>10.5</v>
      </c>
      <c r="J10930" s="7">
        <f t="shared" si="2"/>
        <v>10.5</v>
      </c>
    </row>
    <row r="10931" ht="15.75" customHeight="1">
      <c r="A10931" s="4">
        <v>576514.0</v>
      </c>
      <c r="B10931" s="4" t="s">
        <v>38</v>
      </c>
      <c r="C10931" s="5" t="s">
        <v>39</v>
      </c>
      <c r="D10931" s="5">
        <v>6.0</v>
      </c>
      <c r="E10931" s="5">
        <v>2.95</v>
      </c>
      <c r="F10931" s="4">
        <v>13950.0</v>
      </c>
      <c r="G10931" s="6">
        <v>44696.50902777778</v>
      </c>
      <c r="H10931" s="6" t="str">
        <f>VLOOKUP(F10931,'Customer Details'!$A$1:$B$3264,2,0)</f>
        <v>China</v>
      </c>
      <c r="I10931" s="7">
        <f t="shared" si="1"/>
        <v>17.7</v>
      </c>
      <c r="J10931" s="7">
        <f t="shared" si="2"/>
        <v>17.7</v>
      </c>
    </row>
    <row r="10932" ht="15.75" customHeight="1">
      <c r="A10932" s="4">
        <v>555728.0</v>
      </c>
      <c r="B10932" s="4" t="s">
        <v>936</v>
      </c>
      <c r="C10932" s="5" t="s">
        <v>937</v>
      </c>
      <c r="D10932" s="5">
        <v>1.0</v>
      </c>
      <c r="E10932" s="5">
        <v>4.95</v>
      </c>
      <c r="F10932" s="4">
        <v>17252.0</v>
      </c>
      <c r="G10932" s="6">
        <v>44536.69513888889</v>
      </c>
      <c r="H10932" s="6" t="str">
        <f>VLOOKUP(F10932,'Customer Details'!$A$1:$B$3264,2,0)</f>
        <v>China</v>
      </c>
      <c r="I10932" s="7">
        <f t="shared" si="1"/>
        <v>4.95</v>
      </c>
      <c r="J10932" s="7">
        <f t="shared" si="2"/>
        <v>4.95</v>
      </c>
    </row>
    <row r="10933" ht="15.75" customHeight="1">
      <c r="A10933" s="4">
        <v>537362.0</v>
      </c>
      <c r="B10933" s="4" t="s">
        <v>75</v>
      </c>
      <c r="C10933" s="5" t="s">
        <v>76</v>
      </c>
      <c r="D10933" s="5">
        <v>2.0</v>
      </c>
      <c r="E10933" s="5">
        <v>5.45</v>
      </c>
      <c r="F10933" s="4">
        <v>17596.0</v>
      </c>
      <c r="G10933" s="6">
        <v>44353.52361111111</v>
      </c>
      <c r="H10933" s="6" t="str">
        <f>VLOOKUP(F10933,'Customer Details'!$A$1:$B$3264,2,0)</f>
        <v>United Kingdom</v>
      </c>
      <c r="I10933" s="7">
        <f t="shared" si="1"/>
        <v>10.9</v>
      </c>
      <c r="J10933" s="7">
        <f t="shared" si="2"/>
        <v>10.9</v>
      </c>
    </row>
    <row r="10934" ht="15.75" customHeight="1">
      <c r="A10934" s="4">
        <v>571846.0</v>
      </c>
      <c r="B10934" s="4" t="s">
        <v>2090</v>
      </c>
      <c r="C10934" s="5" t="s">
        <v>2091</v>
      </c>
      <c r="D10934" s="5">
        <v>1.0</v>
      </c>
      <c r="E10934" s="5">
        <v>0.65</v>
      </c>
      <c r="F10934" s="4">
        <v>17841.0</v>
      </c>
      <c r="G10934" s="6">
        <v>44670.52430555555</v>
      </c>
      <c r="H10934" s="6" t="str">
        <f>VLOOKUP(F10934,'Customer Details'!$A$1:$B$3264,2,0)</f>
        <v>India</v>
      </c>
      <c r="I10934" s="7">
        <f t="shared" si="1"/>
        <v>0.65</v>
      </c>
      <c r="J10934" s="7">
        <f t="shared" si="2"/>
        <v>0.65</v>
      </c>
    </row>
    <row r="10935" ht="15.75" customHeight="1">
      <c r="A10935" s="4">
        <v>552285.0</v>
      </c>
      <c r="B10935" s="4">
        <v>84992.0</v>
      </c>
      <c r="C10935" s="5" t="s">
        <v>1739</v>
      </c>
      <c r="D10935" s="5">
        <v>1.0</v>
      </c>
      <c r="E10935" s="5">
        <v>0.55</v>
      </c>
      <c r="F10935" s="4">
        <v>14684.0</v>
      </c>
      <c r="G10935" s="6">
        <v>44508.54027777778</v>
      </c>
      <c r="H10935" s="6" t="str">
        <f>VLOOKUP(F10935,'Customer Details'!$A$1:$B$3264,2,0)</f>
        <v>India</v>
      </c>
      <c r="I10935" s="7">
        <f t="shared" si="1"/>
        <v>0.55</v>
      </c>
      <c r="J10935" s="7">
        <f t="shared" si="2"/>
        <v>0.55</v>
      </c>
    </row>
    <row r="10936" ht="15.75" customHeight="1">
      <c r="A10936" s="4">
        <v>570598.0</v>
      </c>
      <c r="B10936" s="4" t="s">
        <v>87</v>
      </c>
      <c r="C10936" s="5" t="s">
        <v>88</v>
      </c>
      <c r="D10936" s="5">
        <v>4.0</v>
      </c>
      <c r="E10936" s="5">
        <v>4.15</v>
      </c>
      <c r="F10936" s="4">
        <v>14175.0</v>
      </c>
      <c r="G10936" s="6">
        <v>44662.49652777778</v>
      </c>
      <c r="H10936" s="6" t="str">
        <f>VLOOKUP(F10936,'Customer Details'!$A$1:$B$3264,2,0)</f>
        <v>USA</v>
      </c>
      <c r="I10936" s="7">
        <f t="shared" si="1"/>
        <v>16.6</v>
      </c>
      <c r="J10936" s="7">
        <f t="shared" si="2"/>
        <v>16.6</v>
      </c>
    </row>
    <row r="10937" ht="15.75" customHeight="1">
      <c r="A10937" s="4">
        <v>540093.0</v>
      </c>
      <c r="B10937" s="4">
        <v>21463.0</v>
      </c>
      <c r="C10937" s="5" t="s">
        <v>2570</v>
      </c>
      <c r="D10937" s="5">
        <v>1.0</v>
      </c>
      <c r="E10937" s="5">
        <v>5.95</v>
      </c>
      <c r="F10937" s="4">
        <v>16725.0</v>
      </c>
      <c r="G10937" s="6">
        <v>44381.64166666667</v>
      </c>
      <c r="H10937" s="6" t="str">
        <f>VLOOKUP(F10937,'Customer Details'!$A$1:$B$3264,2,0)</f>
        <v>United Kingdom</v>
      </c>
      <c r="I10937" s="7">
        <f t="shared" si="1"/>
        <v>5.95</v>
      </c>
      <c r="J10937" s="7">
        <f t="shared" si="2"/>
        <v>5.95</v>
      </c>
    </row>
    <row r="10938" ht="15.75" customHeight="1">
      <c r="A10938" s="4">
        <v>544169.0</v>
      </c>
      <c r="B10938" s="4" t="s">
        <v>1097</v>
      </c>
      <c r="C10938" s="5" t="s">
        <v>1098</v>
      </c>
      <c r="D10938" s="5">
        <v>12.0</v>
      </c>
      <c r="E10938" s="5">
        <v>0.19</v>
      </c>
      <c r="F10938" s="4">
        <v>13078.0</v>
      </c>
      <c r="G10938" s="6">
        <v>44424.57222222222</v>
      </c>
      <c r="H10938" s="6" t="str">
        <f>VLOOKUP(F10938,'Customer Details'!$A$1:$B$3264,2,0)</f>
        <v>India</v>
      </c>
      <c r="I10938" s="7">
        <f t="shared" si="1"/>
        <v>2.28</v>
      </c>
      <c r="J10938" s="7">
        <f t="shared" si="2"/>
        <v>2.28</v>
      </c>
    </row>
    <row r="10939" ht="15.75" customHeight="1">
      <c r="A10939" s="4">
        <v>561869.0</v>
      </c>
      <c r="B10939" s="4" t="s">
        <v>38</v>
      </c>
      <c r="C10939" s="5" t="s">
        <v>39</v>
      </c>
      <c r="D10939" s="5">
        <v>4.0</v>
      </c>
      <c r="E10939" s="5">
        <v>2.95</v>
      </c>
      <c r="F10939" s="4">
        <v>16764.0</v>
      </c>
      <c r="G10939" s="6">
        <v>44592.48472222222</v>
      </c>
      <c r="H10939" s="6" t="str">
        <f>VLOOKUP(F10939,'Customer Details'!$A$1:$B$3264,2,0)</f>
        <v>USA</v>
      </c>
      <c r="I10939" s="7">
        <f t="shared" si="1"/>
        <v>11.8</v>
      </c>
      <c r="J10939" s="7">
        <f t="shared" si="2"/>
        <v>11.8</v>
      </c>
    </row>
    <row r="10940" ht="15.75" customHeight="1">
      <c r="A10940" s="4" t="s">
        <v>3942</v>
      </c>
      <c r="B10940" s="4">
        <v>22910.0</v>
      </c>
      <c r="C10940" s="5" t="s">
        <v>2126</v>
      </c>
      <c r="D10940" s="5">
        <v>-3.0</v>
      </c>
      <c r="E10940" s="5">
        <v>2.95</v>
      </c>
      <c r="F10940" s="4">
        <v>14534.0</v>
      </c>
      <c r="G10940" s="6">
        <v>44703.45763888889</v>
      </c>
      <c r="H10940" s="6" t="str">
        <f>VLOOKUP(F10940,'Customer Details'!$A$1:$B$3264,2,0)</f>
        <v>India</v>
      </c>
      <c r="I10940" s="7">
        <f t="shared" si="1"/>
        <v>-8.85</v>
      </c>
      <c r="J10940" s="7">
        <f t="shared" si="2"/>
        <v>8.85</v>
      </c>
    </row>
    <row r="10941" ht="15.75" customHeight="1">
      <c r="A10941" s="4">
        <v>563692.0</v>
      </c>
      <c r="B10941" s="4" t="s">
        <v>1151</v>
      </c>
      <c r="C10941" s="5" t="s">
        <v>1152</v>
      </c>
      <c r="D10941" s="5">
        <v>6.0</v>
      </c>
      <c r="E10941" s="5">
        <v>4.25</v>
      </c>
      <c r="F10941" s="4">
        <v>17243.0</v>
      </c>
      <c r="G10941" s="6">
        <v>44610.54236111111</v>
      </c>
      <c r="H10941" s="6" t="str">
        <f>VLOOKUP(F10941,'Customer Details'!$A$1:$B$3264,2,0)</f>
        <v>India</v>
      </c>
      <c r="I10941" s="7">
        <f t="shared" si="1"/>
        <v>25.5</v>
      </c>
      <c r="J10941" s="7">
        <f t="shared" si="2"/>
        <v>25.5</v>
      </c>
    </row>
    <row r="10942" ht="15.75" customHeight="1">
      <c r="A10942" s="4">
        <v>577503.0</v>
      </c>
      <c r="B10942" s="4" t="s">
        <v>1568</v>
      </c>
      <c r="C10942" s="5" t="s">
        <v>1569</v>
      </c>
      <c r="D10942" s="5">
        <v>2.0</v>
      </c>
      <c r="E10942" s="5">
        <v>2.95</v>
      </c>
      <c r="F10942" s="4">
        <v>18110.0</v>
      </c>
      <c r="G10942" s="6">
        <v>44701.52361111111</v>
      </c>
      <c r="H10942" s="6" t="str">
        <f>VLOOKUP(F10942,'Customer Details'!$A$1:$B$3264,2,0)</f>
        <v>United Kingdom</v>
      </c>
      <c r="I10942" s="7">
        <f t="shared" si="1"/>
        <v>5.9</v>
      </c>
      <c r="J10942" s="7">
        <f t="shared" si="2"/>
        <v>5.9</v>
      </c>
    </row>
    <row r="10943" ht="15.75" customHeight="1">
      <c r="A10943" s="4">
        <v>568517.0</v>
      </c>
      <c r="B10943" s="4" t="s">
        <v>382</v>
      </c>
      <c r="C10943" s="5" t="s">
        <v>383</v>
      </c>
      <c r="D10943" s="5">
        <v>2.0</v>
      </c>
      <c r="E10943" s="5">
        <v>0.79</v>
      </c>
      <c r="F10943" s="4">
        <v>14456.0</v>
      </c>
      <c r="G10943" s="6">
        <v>44647.53611111111</v>
      </c>
      <c r="H10943" s="6" t="str">
        <f>VLOOKUP(F10943,'Customer Details'!$A$1:$B$3264,2,0)</f>
        <v>USA</v>
      </c>
      <c r="I10943" s="7">
        <f t="shared" si="1"/>
        <v>1.58</v>
      </c>
      <c r="J10943" s="7">
        <f t="shared" si="2"/>
        <v>1.58</v>
      </c>
    </row>
    <row r="10944" ht="15.75" customHeight="1">
      <c r="A10944" s="4" t="s">
        <v>3277</v>
      </c>
      <c r="B10944" s="4">
        <v>23284.0</v>
      </c>
      <c r="C10944" s="5" t="s">
        <v>2679</v>
      </c>
      <c r="D10944" s="5">
        <v>-4.0</v>
      </c>
      <c r="E10944" s="5">
        <v>8.25</v>
      </c>
      <c r="F10944" s="4">
        <v>13587.0</v>
      </c>
      <c r="G10944" s="6">
        <v>44689.47013888889</v>
      </c>
      <c r="H10944" s="6" t="str">
        <f>VLOOKUP(F10944,'Customer Details'!$A$1:$B$3264,2,0)</f>
        <v>Australia</v>
      </c>
      <c r="I10944" s="7">
        <f t="shared" si="1"/>
        <v>-33</v>
      </c>
      <c r="J10944" s="7">
        <f t="shared" si="2"/>
        <v>33</v>
      </c>
    </row>
    <row r="10945" ht="15.75" customHeight="1">
      <c r="A10945" s="4">
        <v>559542.0</v>
      </c>
      <c r="B10945" s="4" t="s">
        <v>212</v>
      </c>
      <c r="C10945" s="5" t="s">
        <v>213</v>
      </c>
      <c r="D10945" s="5">
        <v>3.0</v>
      </c>
      <c r="E10945" s="5">
        <v>0.65</v>
      </c>
      <c r="F10945" s="4">
        <v>17126.0</v>
      </c>
      <c r="G10945" s="6">
        <v>44571.56388888889</v>
      </c>
      <c r="H10945" s="6" t="str">
        <f>VLOOKUP(F10945,'Customer Details'!$A$1:$B$3264,2,0)</f>
        <v>United Kingdom</v>
      </c>
      <c r="I10945" s="7">
        <f t="shared" si="1"/>
        <v>1.95</v>
      </c>
      <c r="J10945" s="7">
        <f t="shared" si="2"/>
        <v>1.95</v>
      </c>
    </row>
    <row r="10946" ht="15.75" customHeight="1">
      <c r="A10946" s="4">
        <v>556671.0</v>
      </c>
      <c r="B10946" s="4" t="s">
        <v>1560</v>
      </c>
      <c r="C10946" s="5" t="s">
        <v>1561</v>
      </c>
      <c r="D10946" s="5">
        <v>1.0</v>
      </c>
      <c r="E10946" s="5">
        <v>2.1</v>
      </c>
      <c r="F10946" s="4">
        <v>17841.0</v>
      </c>
      <c r="G10946" s="6">
        <v>44543.68958333333</v>
      </c>
      <c r="H10946" s="6" t="str">
        <f>VLOOKUP(F10946,'Customer Details'!$A$1:$B$3264,2,0)</f>
        <v>India</v>
      </c>
      <c r="I10946" s="7">
        <f t="shared" si="1"/>
        <v>2.1</v>
      </c>
      <c r="J10946" s="7">
        <f t="shared" si="2"/>
        <v>2.1</v>
      </c>
    </row>
    <row r="10947" ht="15.75" customHeight="1">
      <c r="A10947" s="4">
        <v>545188.0</v>
      </c>
      <c r="B10947" s="4">
        <v>22720.0</v>
      </c>
      <c r="C10947" s="5" t="s">
        <v>109</v>
      </c>
      <c r="D10947" s="5">
        <v>1.0</v>
      </c>
      <c r="E10947" s="5">
        <v>4.95</v>
      </c>
      <c r="F10947" s="4">
        <v>14056.0</v>
      </c>
      <c r="G10947" s="6">
        <v>44436.63819444444</v>
      </c>
      <c r="H10947" s="6" t="str">
        <f>VLOOKUP(F10947,'Customer Details'!$A$1:$B$3264,2,0)</f>
        <v>India</v>
      </c>
      <c r="I10947" s="7">
        <f t="shared" si="1"/>
        <v>4.95</v>
      </c>
      <c r="J10947" s="7">
        <f t="shared" si="2"/>
        <v>4.95</v>
      </c>
    </row>
    <row r="10948" ht="15.75" customHeight="1">
      <c r="A10948" s="4">
        <v>544041.0</v>
      </c>
      <c r="B10948" s="4" t="s">
        <v>138</v>
      </c>
      <c r="C10948" s="5" t="s">
        <v>139</v>
      </c>
      <c r="D10948" s="5">
        <v>8.0</v>
      </c>
      <c r="E10948" s="5">
        <v>4.15</v>
      </c>
      <c r="F10948" s="4">
        <v>17730.0</v>
      </c>
      <c r="G10948" s="6">
        <v>44423.49305555555</v>
      </c>
      <c r="H10948" s="6" t="str">
        <f>VLOOKUP(F10948,'Customer Details'!$A$1:$B$3264,2,0)</f>
        <v>United Kingdom</v>
      </c>
      <c r="I10948" s="7">
        <f t="shared" si="1"/>
        <v>33.2</v>
      </c>
      <c r="J10948" s="7">
        <f t="shared" si="2"/>
        <v>33.2</v>
      </c>
    </row>
    <row r="10949" ht="15.75" customHeight="1">
      <c r="A10949" s="4">
        <v>553211.0</v>
      </c>
      <c r="B10949" s="4" t="s">
        <v>73</v>
      </c>
      <c r="C10949" s="5" t="s">
        <v>74</v>
      </c>
      <c r="D10949" s="5">
        <v>16.0</v>
      </c>
      <c r="E10949" s="5">
        <v>0.42</v>
      </c>
      <c r="F10949" s="4">
        <v>15358.0</v>
      </c>
      <c r="G10949" s="6">
        <v>44516.40277777778</v>
      </c>
      <c r="H10949" s="6" t="str">
        <f>VLOOKUP(F10949,'Customer Details'!$A$1:$B$3264,2,0)</f>
        <v>Australia</v>
      </c>
      <c r="I10949" s="7">
        <f t="shared" si="1"/>
        <v>6.72</v>
      </c>
      <c r="J10949" s="7">
        <f t="shared" si="2"/>
        <v>6.72</v>
      </c>
    </row>
    <row r="10950" ht="15.75" customHeight="1">
      <c r="A10950" s="4">
        <v>575255.0</v>
      </c>
      <c r="B10950" s="4" t="s">
        <v>77</v>
      </c>
      <c r="C10950" s="5" t="s">
        <v>78</v>
      </c>
      <c r="D10950" s="5">
        <v>144.0</v>
      </c>
      <c r="E10950" s="5">
        <v>3.75</v>
      </c>
      <c r="F10950" s="4">
        <v>15769.0</v>
      </c>
      <c r="G10950" s="6">
        <v>44690.49652777778</v>
      </c>
      <c r="H10950" s="6" t="str">
        <f>VLOOKUP(F10950,'Customer Details'!$A$1:$B$3264,2,0)</f>
        <v>Australia</v>
      </c>
      <c r="I10950" s="7">
        <f t="shared" si="1"/>
        <v>540</v>
      </c>
      <c r="J10950" s="7">
        <f t="shared" si="2"/>
        <v>540</v>
      </c>
    </row>
    <row r="10951" ht="15.75" customHeight="1">
      <c r="A10951" s="4" t="s">
        <v>3943</v>
      </c>
      <c r="B10951" s="4">
        <v>22729.0</v>
      </c>
      <c r="C10951" s="5" t="s">
        <v>1753</v>
      </c>
      <c r="D10951" s="5">
        <v>-1.0</v>
      </c>
      <c r="E10951" s="5">
        <v>3.75</v>
      </c>
      <c r="F10951" s="4">
        <v>13418.0</v>
      </c>
      <c r="G10951" s="6">
        <v>44559.63819444444</v>
      </c>
      <c r="H10951" s="6" t="str">
        <f>VLOOKUP(F10951,'Customer Details'!$A$1:$B$3264,2,0)</f>
        <v>USA</v>
      </c>
      <c r="I10951" s="7">
        <f t="shared" si="1"/>
        <v>-3.75</v>
      </c>
      <c r="J10951" s="7">
        <f t="shared" si="2"/>
        <v>3.75</v>
      </c>
    </row>
    <row r="10952" ht="15.75" customHeight="1">
      <c r="A10952" s="4">
        <v>574670.0</v>
      </c>
      <c r="B10952" s="4" t="s">
        <v>32</v>
      </c>
      <c r="C10952" s="5" t="s">
        <v>33</v>
      </c>
      <c r="D10952" s="5">
        <v>1.0</v>
      </c>
      <c r="E10952" s="5">
        <v>4.15</v>
      </c>
      <c r="F10952" s="4">
        <v>12838.0</v>
      </c>
      <c r="G10952" s="6">
        <v>44687.51388888889</v>
      </c>
      <c r="H10952" s="6" t="str">
        <f>VLOOKUP(F10952,'Customer Details'!$A$1:$B$3264,2,0)</f>
        <v>Australia</v>
      </c>
      <c r="I10952" s="7">
        <f t="shared" si="1"/>
        <v>4.15</v>
      </c>
      <c r="J10952" s="7">
        <f t="shared" si="2"/>
        <v>4.15</v>
      </c>
    </row>
    <row r="10953" ht="15.75" customHeight="1">
      <c r="A10953" s="4">
        <v>552839.0</v>
      </c>
      <c r="B10953" s="4" t="s">
        <v>75</v>
      </c>
      <c r="C10953" s="5" t="s">
        <v>76</v>
      </c>
      <c r="D10953" s="5">
        <v>3.0</v>
      </c>
      <c r="E10953" s="5">
        <v>5.45</v>
      </c>
      <c r="F10953" s="4">
        <v>14367.0</v>
      </c>
      <c r="G10953" s="6">
        <v>44511.60069444445</v>
      </c>
      <c r="H10953" s="6" t="str">
        <f>VLOOKUP(F10953,'Customer Details'!$A$1:$B$3264,2,0)</f>
        <v>USA</v>
      </c>
      <c r="I10953" s="7">
        <f t="shared" si="1"/>
        <v>16.35</v>
      </c>
      <c r="J10953" s="7">
        <f t="shared" si="2"/>
        <v>16.35</v>
      </c>
    </row>
    <row r="10954" ht="15.75" customHeight="1">
      <c r="A10954" s="4">
        <v>554353.0</v>
      </c>
      <c r="B10954" s="4" t="s">
        <v>48</v>
      </c>
      <c r="C10954" s="5" t="s">
        <v>49</v>
      </c>
      <c r="D10954" s="5">
        <v>100.0</v>
      </c>
      <c r="E10954" s="5">
        <v>1.79</v>
      </c>
      <c r="F10954" s="4">
        <v>14258.0</v>
      </c>
      <c r="G10954" s="6">
        <v>44524.38194444445</v>
      </c>
      <c r="H10954" s="6" t="str">
        <f>VLOOKUP(F10954,'Customer Details'!$A$1:$B$3264,2,0)</f>
        <v>India</v>
      </c>
      <c r="I10954" s="7">
        <f t="shared" si="1"/>
        <v>179</v>
      </c>
      <c r="J10954" s="7">
        <f t="shared" si="2"/>
        <v>179</v>
      </c>
    </row>
    <row r="10955" ht="15.75" customHeight="1">
      <c r="A10955" s="4">
        <v>542377.0</v>
      </c>
      <c r="B10955" s="4" t="s">
        <v>394</v>
      </c>
      <c r="C10955" s="5" t="s">
        <v>395</v>
      </c>
      <c r="D10955" s="5">
        <v>24.0</v>
      </c>
      <c r="E10955" s="5">
        <v>0.85</v>
      </c>
      <c r="F10955" s="4">
        <v>13506.0</v>
      </c>
      <c r="G10955" s="6">
        <v>44404.57847222222</v>
      </c>
      <c r="H10955" s="6" t="str">
        <f>VLOOKUP(F10955,'Customer Details'!$A$1:$B$3264,2,0)</f>
        <v>United Kingdom</v>
      </c>
      <c r="I10955" s="7">
        <f t="shared" si="1"/>
        <v>20.4</v>
      </c>
      <c r="J10955" s="7">
        <f t="shared" si="2"/>
        <v>20.4</v>
      </c>
    </row>
    <row r="10956" ht="15.75" customHeight="1">
      <c r="A10956" s="4">
        <v>548984.0</v>
      </c>
      <c r="B10956" s="4" t="s">
        <v>32</v>
      </c>
      <c r="C10956" s="5" t="s">
        <v>33</v>
      </c>
      <c r="D10956" s="5">
        <v>4.0</v>
      </c>
      <c r="E10956" s="5">
        <v>4.15</v>
      </c>
      <c r="F10956" s="4">
        <v>14546.0</v>
      </c>
      <c r="G10956" s="6">
        <v>44474.52569444444</v>
      </c>
      <c r="H10956" s="6" t="str">
        <f>VLOOKUP(F10956,'Customer Details'!$A$1:$B$3264,2,0)</f>
        <v>USA</v>
      </c>
      <c r="I10956" s="7">
        <f t="shared" si="1"/>
        <v>16.6</v>
      </c>
      <c r="J10956" s="7">
        <f t="shared" si="2"/>
        <v>16.6</v>
      </c>
    </row>
    <row r="10957" ht="15.75" customHeight="1">
      <c r="A10957" s="4" t="s">
        <v>2038</v>
      </c>
      <c r="B10957" s="4">
        <v>23238.0</v>
      </c>
      <c r="C10957" s="5" t="s">
        <v>1778</v>
      </c>
      <c r="D10957" s="5">
        <v>-2.0</v>
      </c>
      <c r="E10957" s="5">
        <v>4.15</v>
      </c>
      <c r="F10957" s="4">
        <v>16393.0</v>
      </c>
      <c r="G10957" s="6">
        <v>44719.51666666667</v>
      </c>
      <c r="H10957" s="6" t="str">
        <f>VLOOKUP(F10957,'Customer Details'!$A$1:$B$3264,2,0)</f>
        <v>United Kingdom</v>
      </c>
      <c r="I10957" s="7">
        <f t="shared" si="1"/>
        <v>-8.3</v>
      </c>
      <c r="J10957" s="7">
        <f t="shared" si="2"/>
        <v>8.3</v>
      </c>
    </row>
    <row r="10958" ht="15.75" customHeight="1">
      <c r="A10958" s="4">
        <v>574692.0</v>
      </c>
      <c r="B10958" s="4" t="s">
        <v>464</v>
      </c>
      <c r="C10958" s="5" t="s">
        <v>465</v>
      </c>
      <c r="D10958" s="5">
        <v>12.0</v>
      </c>
      <c r="E10958" s="5">
        <v>0.39</v>
      </c>
      <c r="F10958" s="4">
        <v>16771.0</v>
      </c>
      <c r="G10958" s="6">
        <v>44687.56111111111</v>
      </c>
      <c r="H10958" s="6" t="str">
        <f>VLOOKUP(F10958,'Customer Details'!$A$1:$B$3264,2,0)</f>
        <v>USA</v>
      </c>
      <c r="I10958" s="7">
        <f t="shared" si="1"/>
        <v>4.68</v>
      </c>
      <c r="J10958" s="7">
        <f t="shared" si="2"/>
        <v>4.68</v>
      </c>
    </row>
    <row r="10959" ht="15.75" customHeight="1">
      <c r="A10959" s="4" t="s">
        <v>1221</v>
      </c>
      <c r="B10959" s="4">
        <v>22328.0</v>
      </c>
      <c r="C10959" s="5" t="s">
        <v>1967</v>
      </c>
      <c r="D10959" s="5">
        <v>-1.0</v>
      </c>
      <c r="E10959" s="5">
        <v>2.95</v>
      </c>
      <c r="F10959" s="4">
        <v>16180.0</v>
      </c>
      <c r="G10959" s="6">
        <v>44595.44930555556</v>
      </c>
      <c r="H10959" s="6" t="str">
        <f>VLOOKUP(F10959,'Customer Details'!$A$1:$B$3264,2,0)</f>
        <v>United Kingdom</v>
      </c>
      <c r="I10959" s="7">
        <f t="shared" si="1"/>
        <v>-2.95</v>
      </c>
      <c r="J10959" s="7">
        <f t="shared" si="2"/>
        <v>2.95</v>
      </c>
    </row>
    <row r="10960" ht="15.75" customHeight="1">
      <c r="A10960" s="4">
        <v>549128.0</v>
      </c>
      <c r="B10960" s="4" t="s">
        <v>40</v>
      </c>
      <c r="C10960" s="5" t="s">
        <v>41</v>
      </c>
      <c r="D10960" s="5">
        <v>2.0</v>
      </c>
      <c r="E10960" s="5">
        <v>2.95</v>
      </c>
      <c r="F10960" s="4">
        <v>16713.0</v>
      </c>
      <c r="G10960" s="6">
        <v>44475.60069444445</v>
      </c>
      <c r="H10960" s="6" t="str">
        <f>VLOOKUP(F10960,'Customer Details'!$A$1:$B$3264,2,0)</f>
        <v>United Kingdom</v>
      </c>
      <c r="I10960" s="7">
        <f t="shared" si="1"/>
        <v>5.9</v>
      </c>
      <c r="J10960" s="7">
        <f t="shared" si="2"/>
        <v>5.9</v>
      </c>
    </row>
    <row r="10961" ht="15.75" customHeight="1">
      <c r="A10961" s="4">
        <v>579990.0</v>
      </c>
      <c r="B10961" s="4" t="s">
        <v>181</v>
      </c>
      <c r="C10961" s="5" t="s">
        <v>182</v>
      </c>
      <c r="D10961" s="5">
        <v>12.0</v>
      </c>
      <c r="E10961" s="5">
        <v>0.85</v>
      </c>
      <c r="F10961" s="4">
        <v>14804.0</v>
      </c>
      <c r="G10961" s="6">
        <v>44713.47222222222</v>
      </c>
      <c r="H10961" s="6" t="str">
        <f>VLOOKUP(F10961,'Customer Details'!$A$1:$B$3264,2,0)</f>
        <v>China</v>
      </c>
      <c r="I10961" s="7">
        <f t="shared" si="1"/>
        <v>10.2</v>
      </c>
      <c r="J10961" s="7">
        <f t="shared" si="2"/>
        <v>10.2</v>
      </c>
    </row>
    <row r="10962" ht="15.75" customHeight="1">
      <c r="A10962" s="4" t="s">
        <v>2382</v>
      </c>
      <c r="B10962" s="4">
        <v>22720.0</v>
      </c>
      <c r="C10962" s="5" t="s">
        <v>109</v>
      </c>
      <c r="D10962" s="5">
        <v>-1.0</v>
      </c>
      <c r="E10962" s="5">
        <v>4.95</v>
      </c>
      <c r="F10962" s="4">
        <v>14796.0</v>
      </c>
      <c r="G10962" s="6">
        <v>44616.45416666667</v>
      </c>
      <c r="H10962" s="6" t="str">
        <f>VLOOKUP(F10962,'Customer Details'!$A$1:$B$3264,2,0)</f>
        <v>China</v>
      </c>
      <c r="I10962" s="7">
        <f t="shared" si="1"/>
        <v>-4.95</v>
      </c>
      <c r="J10962" s="7">
        <f t="shared" si="2"/>
        <v>4.95</v>
      </c>
    </row>
    <row r="10963" ht="15.75" customHeight="1">
      <c r="A10963" s="4">
        <v>537523.0</v>
      </c>
      <c r="B10963" s="4" t="s">
        <v>38</v>
      </c>
      <c r="C10963" s="5" t="s">
        <v>39</v>
      </c>
      <c r="D10963" s="5">
        <v>6.0</v>
      </c>
      <c r="E10963" s="5">
        <v>2.95</v>
      </c>
      <c r="F10963" s="4">
        <v>14176.0</v>
      </c>
      <c r="G10963" s="6">
        <v>44354.48958333334</v>
      </c>
      <c r="H10963" s="6" t="str">
        <f>VLOOKUP(F10963,'Customer Details'!$A$1:$B$3264,2,0)</f>
        <v>Australia</v>
      </c>
      <c r="I10963" s="7">
        <f t="shared" si="1"/>
        <v>17.7</v>
      </c>
      <c r="J10963" s="7">
        <f t="shared" si="2"/>
        <v>17.7</v>
      </c>
    </row>
    <row r="10964" ht="15.75" customHeight="1">
      <c r="A10964" s="4" t="s">
        <v>2951</v>
      </c>
      <c r="B10964" s="4">
        <v>37342.0</v>
      </c>
      <c r="C10964" s="5" t="s">
        <v>3944</v>
      </c>
      <c r="D10964" s="5">
        <v>-5.0</v>
      </c>
      <c r="E10964" s="5">
        <v>0.79</v>
      </c>
      <c r="F10964" s="4">
        <v>15932.0</v>
      </c>
      <c r="G10964" s="6">
        <v>44488.47569444445</v>
      </c>
      <c r="H10964" s="6" t="str">
        <f>VLOOKUP(F10964,'Customer Details'!$A$1:$B$3264,2,0)</f>
        <v>China</v>
      </c>
      <c r="I10964" s="7">
        <f t="shared" si="1"/>
        <v>-3.95</v>
      </c>
      <c r="J10964" s="7">
        <f t="shared" si="2"/>
        <v>3.95</v>
      </c>
    </row>
    <row r="10965" ht="15.75" customHeight="1">
      <c r="A10965" s="4">
        <v>568200.0</v>
      </c>
      <c r="B10965" s="4" t="s">
        <v>3194</v>
      </c>
      <c r="C10965" s="5" t="s">
        <v>3195</v>
      </c>
      <c r="D10965" s="5">
        <v>1.0</v>
      </c>
      <c r="E10965" s="5">
        <v>0.001</v>
      </c>
      <c r="F10965" s="4">
        <v>16198.0</v>
      </c>
      <c r="G10965" s="6">
        <v>44645.62361111111</v>
      </c>
      <c r="H10965" s="6" t="str">
        <f>VLOOKUP(F10965,'Customer Details'!$A$1:$B$3264,2,0)</f>
        <v>Australia</v>
      </c>
      <c r="I10965" s="7">
        <f t="shared" si="1"/>
        <v>0.001</v>
      </c>
      <c r="J10965" s="8">
        <f t="shared" si="2"/>
        <v>0.001</v>
      </c>
    </row>
    <row r="10966" ht="15.75" customHeight="1">
      <c r="A10966" s="4">
        <v>542347.0</v>
      </c>
      <c r="B10966" s="4" t="s">
        <v>475</v>
      </c>
      <c r="C10966" s="5" t="s">
        <v>476</v>
      </c>
      <c r="D10966" s="5">
        <v>25.0</v>
      </c>
      <c r="E10966" s="5">
        <v>0.42</v>
      </c>
      <c r="F10966" s="4">
        <v>12826.0</v>
      </c>
      <c r="G10966" s="6">
        <v>44404.50416666667</v>
      </c>
      <c r="H10966" s="6" t="str">
        <f>VLOOKUP(F10966,'Customer Details'!$A$1:$B$3264,2,0)</f>
        <v>USA</v>
      </c>
      <c r="I10966" s="7">
        <f t="shared" si="1"/>
        <v>10.5</v>
      </c>
      <c r="J10966" s="7">
        <f t="shared" si="2"/>
        <v>10.5</v>
      </c>
    </row>
    <row r="10967" ht="15.75" customHeight="1">
      <c r="A10967" s="4">
        <v>536749.0</v>
      </c>
      <c r="B10967" s="4">
        <v>85106.0</v>
      </c>
      <c r="C10967" s="5" t="s">
        <v>3945</v>
      </c>
      <c r="D10967" s="5">
        <v>2.0</v>
      </c>
      <c r="E10967" s="5">
        <v>2.55</v>
      </c>
      <c r="F10967" s="4">
        <v>17976.0</v>
      </c>
      <c r="G10967" s="6">
        <v>44349.57569444444</v>
      </c>
      <c r="H10967" s="6" t="str">
        <f>VLOOKUP(F10967,'Customer Details'!$A$1:$B$3264,2,0)</f>
        <v>United Kingdom</v>
      </c>
      <c r="I10967" s="7">
        <f t="shared" si="1"/>
        <v>5.1</v>
      </c>
      <c r="J10967" s="7">
        <f t="shared" si="2"/>
        <v>5.1</v>
      </c>
    </row>
    <row r="10968" ht="15.75" customHeight="1">
      <c r="A10968" s="4">
        <v>574481.0</v>
      </c>
      <c r="B10968" s="4">
        <v>23508.0</v>
      </c>
      <c r="C10968" s="5" t="s">
        <v>2537</v>
      </c>
      <c r="D10968" s="5">
        <v>1.0</v>
      </c>
      <c r="E10968" s="5">
        <v>0.42</v>
      </c>
      <c r="F10968" s="4">
        <v>18022.0</v>
      </c>
      <c r="G10968" s="6">
        <v>44685.53125</v>
      </c>
      <c r="H10968" s="6" t="str">
        <f>VLOOKUP(F10968,'Customer Details'!$A$1:$B$3264,2,0)</f>
        <v>United Kingdom</v>
      </c>
      <c r="I10968" s="7">
        <f t="shared" si="1"/>
        <v>0.42</v>
      </c>
      <c r="J10968" s="7">
        <f t="shared" si="2"/>
        <v>0.42</v>
      </c>
    </row>
    <row r="10969" ht="15.75" customHeight="1">
      <c r="A10969" s="4">
        <v>578814.0</v>
      </c>
      <c r="B10969" s="4" t="s">
        <v>48</v>
      </c>
      <c r="C10969" s="5" t="s">
        <v>49</v>
      </c>
      <c r="D10969" s="5">
        <v>1.0</v>
      </c>
      <c r="E10969" s="5">
        <v>2.08</v>
      </c>
      <c r="F10969" s="4">
        <v>12748.0</v>
      </c>
      <c r="G10969" s="6">
        <v>44706.56944444445</v>
      </c>
      <c r="H10969" s="6" t="str">
        <f>VLOOKUP(F10969,'Customer Details'!$A$1:$B$3264,2,0)</f>
        <v>USA</v>
      </c>
      <c r="I10969" s="7">
        <f t="shared" si="1"/>
        <v>2.08</v>
      </c>
      <c r="J10969" s="7">
        <f t="shared" si="2"/>
        <v>2.08</v>
      </c>
    </row>
    <row r="10970" ht="15.75" customHeight="1">
      <c r="A10970" s="4" t="s">
        <v>1655</v>
      </c>
      <c r="B10970" s="4">
        <v>23174.0</v>
      </c>
      <c r="C10970" s="5" t="s">
        <v>2539</v>
      </c>
      <c r="D10970" s="5">
        <v>-2.0</v>
      </c>
      <c r="E10970" s="5">
        <v>3.75</v>
      </c>
      <c r="F10970" s="4">
        <v>16742.0</v>
      </c>
      <c r="G10970" s="6">
        <v>44675.49861111111</v>
      </c>
      <c r="H10970" s="6" t="str">
        <f>VLOOKUP(F10970,'Customer Details'!$A$1:$B$3264,2,0)</f>
        <v>USA</v>
      </c>
      <c r="I10970" s="7">
        <f t="shared" si="1"/>
        <v>-7.5</v>
      </c>
      <c r="J10970" s="7">
        <f t="shared" si="2"/>
        <v>7.5</v>
      </c>
    </row>
    <row r="10971" ht="15.75" customHeight="1">
      <c r="A10971" s="4" t="s">
        <v>3946</v>
      </c>
      <c r="B10971" s="4">
        <v>82600.0</v>
      </c>
      <c r="C10971" s="5" t="s">
        <v>3727</v>
      </c>
      <c r="D10971" s="5">
        <v>-6.0</v>
      </c>
      <c r="E10971" s="5">
        <v>2.1</v>
      </c>
      <c r="F10971" s="4">
        <v>13186.0</v>
      </c>
      <c r="G10971" s="6">
        <v>44600.52222222222</v>
      </c>
      <c r="H10971" s="6" t="str">
        <f>VLOOKUP(F10971,'Customer Details'!$A$1:$B$3264,2,0)</f>
        <v>India</v>
      </c>
      <c r="I10971" s="7">
        <f t="shared" si="1"/>
        <v>-12.6</v>
      </c>
      <c r="J10971" s="7">
        <f t="shared" si="2"/>
        <v>12.6</v>
      </c>
    </row>
    <row r="10972" ht="15.75" customHeight="1">
      <c r="A10972" s="4">
        <v>544190.0</v>
      </c>
      <c r="B10972" s="4" t="s">
        <v>368</v>
      </c>
      <c r="C10972" s="5" t="s">
        <v>369</v>
      </c>
      <c r="D10972" s="5">
        <v>4.0</v>
      </c>
      <c r="E10972" s="5">
        <v>4.25</v>
      </c>
      <c r="F10972" s="4">
        <v>13089.0</v>
      </c>
      <c r="G10972" s="6">
        <v>44424.70555555556</v>
      </c>
      <c r="H10972" s="6" t="str">
        <f>VLOOKUP(F10972,'Customer Details'!$A$1:$B$3264,2,0)</f>
        <v>Australia</v>
      </c>
      <c r="I10972" s="7">
        <f t="shared" si="1"/>
        <v>17</v>
      </c>
      <c r="J10972" s="7">
        <f t="shared" si="2"/>
        <v>17</v>
      </c>
    </row>
    <row r="10973" ht="15.75" customHeight="1">
      <c r="A10973" s="4">
        <v>554326.0</v>
      </c>
      <c r="B10973" s="4" t="s">
        <v>1757</v>
      </c>
      <c r="C10973" s="5" t="s">
        <v>1758</v>
      </c>
      <c r="D10973" s="5">
        <v>1.0</v>
      </c>
      <c r="E10973" s="5">
        <v>1.25</v>
      </c>
      <c r="F10973" s="4">
        <v>13737.0</v>
      </c>
      <c r="G10973" s="6">
        <v>44523.68888888889</v>
      </c>
      <c r="H10973" s="6" t="str">
        <f>VLOOKUP(F10973,'Customer Details'!$A$1:$B$3264,2,0)</f>
        <v>India</v>
      </c>
      <c r="I10973" s="7">
        <f t="shared" si="1"/>
        <v>1.25</v>
      </c>
      <c r="J10973" s="7">
        <f t="shared" si="2"/>
        <v>1.25</v>
      </c>
    </row>
    <row r="10974" ht="15.75" customHeight="1">
      <c r="A10974" s="4">
        <v>571640.0</v>
      </c>
      <c r="B10974" s="4" t="s">
        <v>171</v>
      </c>
      <c r="C10974" s="5" t="s">
        <v>172</v>
      </c>
      <c r="D10974" s="5">
        <v>24.0</v>
      </c>
      <c r="E10974" s="5">
        <v>1.25</v>
      </c>
      <c r="F10974" s="4">
        <v>17203.0</v>
      </c>
      <c r="G10974" s="6">
        <v>44669.50069444445</v>
      </c>
      <c r="H10974" s="6" t="str">
        <f>VLOOKUP(F10974,'Customer Details'!$A$1:$B$3264,2,0)</f>
        <v>Australia</v>
      </c>
      <c r="I10974" s="7">
        <f t="shared" si="1"/>
        <v>30</v>
      </c>
      <c r="J10974" s="7">
        <f t="shared" si="2"/>
        <v>30</v>
      </c>
    </row>
    <row r="10975" ht="15.75" customHeight="1">
      <c r="A10975" s="4">
        <v>553062.0</v>
      </c>
      <c r="B10975" s="4" t="s">
        <v>48</v>
      </c>
      <c r="C10975" s="5" t="s">
        <v>49</v>
      </c>
      <c r="D10975" s="5">
        <v>200.0</v>
      </c>
      <c r="E10975" s="5">
        <v>1.79</v>
      </c>
      <c r="F10975" s="4">
        <v>13629.0</v>
      </c>
      <c r="G10975" s="6">
        <v>44513.47569444445</v>
      </c>
      <c r="H10975" s="6" t="str">
        <f>VLOOKUP(F10975,'Customer Details'!$A$1:$B$3264,2,0)</f>
        <v>India</v>
      </c>
      <c r="I10975" s="7">
        <f t="shared" si="1"/>
        <v>358</v>
      </c>
      <c r="J10975" s="7">
        <f t="shared" si="2"/>
        <v>358</v>
      </c>
    </row>
    <row r="10976" ht="15.75" customHeight="1">
      <c r="A10976" s="4" t="s">
        <v>3947</v>
      </c>
      <c r="B10976" s="4">
        <v>22996.0</v>
      </c>
      <c r="C10976" s="5" t="s">
        <v>2760</v>
      </c>
      <c r="D10976" s="5">
        <v>-20.0</v>
      </c>
      <c r="E10976" s="5">
        <v>0.42</v>
      </c>
      <c r="F10976" s="4">
        <v>16394.0</v>
      </c>
      <c r="G10976" s="6">
        <v>44671.80277777778</v>
      </c>
      <c r="H10976" s="6" t="str">
        <f>VLOOKUP(F10976,'Customer Details'!$A$1:$B$3264,2,0)</f>
        <v>Australia</v>
      </c>
      <c r="I10976" s="7">
        <f t="shared" si="1"/>
        <v>-8.4</v>
      </c>
      <c r="J10976" s="7">
        <f t="shared" si="2"/>
        <v>8.4</v>
      </c>
    </row>
    <row r="10977" ht="15.75" customHeight="1">
      <c r="A10977" s="4">
        <v>545059.0</v>
      </c>
      <c r="B10977" s="4">
        <v>22814.0</v>
      </c>
      <c r="C10977" s="5" t="s">
        <v>3948</v>
      </c>
      <c r="D10977" s="5">
        <v>12.0</v>
      </c>
      <c r="E10977" s="5">
        <v>0.42</v>
      </c>
      <c r="F10977" s="4">
        <v>14157.0</v>
      </c>
      <c r="G10977" s="6">
        <v>44435.54444444444</v>
      </c>
      <c r="H10977" s="6" t="str">
        <f>VLOOKUP(F10977,'Customer Details'!$A$1:$B$3264,2,0)</f>
        <v>United Kingdom</v>
      </c>
      <c r="I10977" s="7">
        <f t="shared" si="1"/>
        <v>5.04</v>
      </c>
      <c r="J10977" s="7">
        <f t="shared" si="2"/>
        <v>5.04</v>
      </c>
    </row>
    <row r="10978" ht="15.75" customHeight="1">
      <c r="A10978" s="4">
        <v>559095.0</v>
      </c>
      <c r="B10978" s="4" t="s">
        <v>281</v>
      </c>
      <c r="C10978" s="5" t="s">
        <v>282</v>
      </c>
      <c r="D10978" s="5">
        <v>1.0</v>
      </c>
      <c r="E10978" s="5">
        <v>39.95</v>
      </c>
      <c r="F10978" s="4">
        <v>13198.0</v>
      </c>
      <c r="G10978" s="6">
        <v>44567.45069444444</v>
      </c>
      <c r="H10978" s="6" t="str">
        <f>VLOOKUP(F10978,'Customer Details'!$A$1:$B$3264,2,0)</f>
        <v>India</v>
      </c>
      <c r="I10978" s="7">
        <f t="shared" si="1"/>
        <v>39.95</v>
      </c>
      <c r="J10978" s="7">
        <f t="shared" si="2"/>
        <v>39.95</v>
      </c>
    </row>
    <row r="10979" ht="15.75" customHeight="1">
      <c r="A10979" s="4">
        <v>555742.0</v>
      </c>
      <c r="B10979" s="4" t="s">
        <v>404</v>
      </c>
      <c r="C10979" s="5" t="s">
        <v>405</v>
      </c>
      <c r="D10979" s="5">
        <v>25.0</v>
      </c>
      <c r="E10979" s="5">
        <v>0.42</v>
      </c>
      <c r="F10979" s="4">
        <v>16949.0</v>
      </c>
      <c r="G10979" s="6">
        <v>44537.44027777778</v>
      </c>
      <c r="H10979" s="6" t="str">
        <f>VLOOKUP(F10979,'Customer Details'!$A$1:$B$3264,2,0)</f>
        <v>China</v>
      </c>
      <c r="I10979" s="7">
        <f t="shared" si="1"/>
        <v>10.5</v>
      </c>
      <c r="J10979" s="7">
        <f t="shared" si="2"/>
        <v>10.5</v>
      </c>
    </row>
    <row r="10980" ht="15.75" customHeight="1">
      <c r="A10980" s="4">
        <v>575959.0</v>
      </c>
      <c r="B10980" s="4" t="s">
        <v>38</v>
      </c>
      <c r="C10980" s="5" t="s">
        <v>39</v>
      </c>
      <c r="D10980" s="5">
        <v>4.0</v>
      </c>
      <c r="E10980" s="5">
        <v>2.95</v>
      </c>
      <c r="F10980" s="4">
        <v>14547.0</v>
      </c>
      <c r="G10980" s="6">
        <v>44694.51875</v>
      </c>
      <c r="H10980" s="6" t="str">
        <f>VLOOKUP(F10980,'Customer Details'!$A$1:$B$3264,2,0)</f>
        <v>United Kingdom</v>
      </c>
      <c r="I10980" s="7">
        <f t="shared" si="1"/>
        <v>11.8</v>
      </c>
      <c r="J10980" s="7">
        <f t="shared" si="2"/>
        <v>11.8</v>
      </c>
    </row>
    <row r="10981" ht="15.75" customHeight="1">
      <c r="A10981" s="4">
        <v>572513.0</v>
      </c>
      <c r="B10981" s="4">
        <v>37370.0</v>
      </c>
      <c r="C10981" s="5" t="s">
        <v>863</v>
      </c>
      <c r="D10981" s="5">
        <v>1.0</v>
      </c>
      <c r="E10981" s="5">
        <v>1.65</v>
      </c>
      <c r="F10981" s="4">
        <v>16728.0</v>
      </c>
      <c r="G10981" s="6">
        <v>44675.60833333333</v>
      </c>
      <c r="H10981" s="6" t="str">
        <f>VLOOKUP(F10981,'Customer Details'!$A$1:$B$3264,2,0)</f>
        <v>India</v>
      </c>
      <c r="I10981" s="7">
        <f t="shared" si="1"/>
        <v>1.65</v>
      </c>
      <c r="J10981" s="7">
        <f t="shared" si="2"/>
        <v>1.65</v>
      </c>
    </row>
    <row r="10982" ht="15.75" customHeight="1">
      <c r="A10982" s="4" t="s">
        <v>105</v>
      </c>
      <c r="B10982" s="4">
        <v>35924.0</v>
      </c>
      <c r="C10982" s="5" t="s">
        <v>3321</v>
      </c>
      <c r="D10982" s="5">
        <v>-12.0</v>
      </c>
      <c r="E10982" s="5">
        <v>1.69</v>
      </c>
      <c r="F10982" s="4">
        <v>13798.0</v>
      </c>
      <c r="G10982" s="6">
        <v>44658.50763888889</v>
      </c>
      <c r="H10982" s="6" t="str">
        <f>VLOOKUP(F10982,'Customer Details'!$A$1:$B$3264,2,0)</f>
        <v>India</v>
      </c>
      <c r="I10982" s="7">
        <f t="shared" si="1"/>
        <v>-20.28</v>
      </c>
      <c r="J10982" s="7">
        <f t="shared" si="2"/>
        <v>20.28</v>
      </c>
    </row>
    <row r="10983" ht="15.75" customHeight="1">
      <c r="A10983" s="4">
        <v>549123.0</v>
      </c>
      <c r="B10983" s="4" t="s">
        <v>152</v>
      </c>
      <c r="C10983" s="5" t="s">
        <v>153</v>
      </c>
      <c r="D10983" s="5">
        <v>3.0</v>
      </c>
      <c r="E10983" s="5">
        <v>5.45</v>
      </c>
      <c r="F10983" s="4">
        <v>15201.0</v>
      </c>
      <c r="G10983" s="6">
        <v>44475.58472222222</v>
      </c>
      <c r="H10983" s="6" t="str">
        <f>VLOOKUP(F10983,'Customer Details'!$A$1:$B$3264,2,0)</f>
        <v>Australia</v>
      </c>
      <c r="I10983" s="7">
        <f t="shared" si="1"/>
        <v>16.35</v>
      </c>
      <c r="J10983" s="7">
        <f t="shared" si="2"/>
        <v>16.35</v>
      </c>
    </row>
    <row r="10984" ht="15.75" customHeight="1">
      <c r="A10984" s="4">
        <v>575602.0</v>
      </c>
      <c r="B10984" s="4" t="s">
        <v>32</v>
      </c>
      <c r="C10984" s="5" t="s">
        <v>33</v>
      </c>
      <c r="D10984" s="5">
        <v>1.0</v>
      </c>
      <c r="E10984" s="5">
        <v>4.15</v>
      </c>
      <c r="F10984" s="4">
        <v>17059.0</v>
      </c>
      <c r="G10984" s="6">
        <v>44691.51875</v>
      </c>
      <c r="H10984" s="6" t="str">
        <f>VLOOKUP(F10984,'Customer Details'!$A$1:$B$3264,2,0)</f>
        <v>USA</v>
      </c>
      <c r="I10984" s="7">
        <f t="shared" si="1"/>
        <v>4.15</v>
      </c>
      <c r="J10984" s="7">
        <f t="shared" si="2"/>
        <v>4.15</v>
      </c>
    </row>
    <row r="10985" ht="15.75" customHeight="1">
      <c r="A10985" s="4">
        <v>538839.0</v>
      </c>
      <c r="B10985" s="4" t="s">
        <v>1167</v>
      </c>
      <c r="C10985" s="5" t="s">
        <v>1168</v>
      </c>
      <c r="D10985" s="5">
        <v>1.0</v>
      </c>
      <c r="E10985" s="5">
        <v>9.95</v>
      </c>
      <c r="F10985" s="4">
        <v>14606.0</v>
      </c>
      <c r="G10985" s="6">
        <v>44361.54861111111</v>
      </c>
      <c r="H10985" s="6" t="str">
        <f>VLOOKUP(F10985,'Customer Details'!$A$1:$B$3264,2,0)</f>
        <v>USA</v>
      </c>
      <c r="I10985" s="7">
        <f t="shared" si="1"/>
        <v>9.95</v>
      </c>
      <c r="J10985" s="7">
        <f t="shared" si="2"/>
        <v>9.95</v>
      </c>
    </row>
    <row r="10986" ht="15.75" customHeight="1">
      <c r="A10986" s="4">
        <v>547969.0</v>
      </c>
      <c r="B10986" s="4">
        <v>22521.0</v>
      </c>
      <c r="C10986" s="5" t="s">
        <v>2378</v>
      </c>
      <c r="D10986" s="5">
        <v>3.0</v>
      </c>
      <c r="E10986" s="5">
        <v>0.85</v>
      </c>
      <c r="F10986" s="4">
        <v>17238.0</v>
      </c>
      <c r="G10986" s="6">
        <v>44467.68541666667</v>
      </c>
      <c r="H10986" s="6" t="str">
        <f>VLOOKUP(F10986,'Customer Details'!$A$1:$B$3264,2,0)</f>
        <v>USA</v>
      </c>
      <c r="I10986" s="7">
        <f t="shared" si="1"/>
        <v>2.55</v>
      </c>
      <c r="J10986" s="7">
        <f t="shared" si="2"/>
        <v>2.55</v>
      </c>
    </row>
    <row r="10987" ht="15.75" customHeight="1">
      <c r="A10987" s="4">
        <v>544634.0</v>
      </c>
      <c r="B10987" s="4" t="s">
        <v>77</v>
      </c>
      <c r="C10987" s="5" t="s">
        <v>78</v>
      </c>
      <c r="D10987" s="5">
        <v>2.0</v>
      </c>
      <c r="E10987" s="5">
        <v>4.15</v>
      </c>
      <c r="F10987" s="4">
        <v>17994.0</v>
      </c>
      <c r="G10987" s="6">
        <v>44430.45972222222</v>
      </c>
      <c r="H10987" s="6" t="str">
        <f>VLOOKUP(F10987,'Customer Details'!$A$1:$B$3264,2,0)</f>
        <v>Australia</v>
      </c>
      <c r="I10987" s="7">
        <f t="shared" si="1"/>
        <v>8.3</v>
      </c>
      <c r="J10987" s="7">
        <f t="shared" si="2"/>
        <v>8.3</v>
      </c>
    </row>
    <row r="10988" ht="15.75" customHeight="1">
      <c r="A10988" s="4" t="s">
        <v>903</v>
      </c>
      <c r="B10988" s="4">
        <v>82583.0</v>
      </c>
      <c r="C10988" s="5" t="s">
        <v>554</v>
      </c>
      <c r="D10988" s="5">
        <v>-2.0</v>
      </c>
      <c r="E10988" s="5">
        <v>1.85</v>
      </c>
      <c r="F10988" s="4">
        <v>13798.0</v>
      </c>
      <c r="G10988" s="6">
        <v>44487.58263888889</v>
      </c>
      <c r="H10988" s="6" t="str">
        <f>VLOOKUP(F10988,'Customer Details'!$A$1:$B$3264,2,0)</f>
        <v>India</v>
      </c>
      <c r="I10988" s="7">
        <f t="shared" si="1"/>
        <v>-3.7</v>
      </c>
      <c r="J10988" s="7">
        <f t="shared" si="2"/>
        <v>3.7</v>
      </c>
    </row>
    <row r="10989" ht="15.75" customHeight="1">
      <c r="A10989" s="4">
        <v>537369.0</v>
      </c>
      <c r="B10989" s="4">
        <v>20752.0</v>
      </c>
      <c r="C10989" s="5" t="s">
        <v>2572</v>
      </c>
      <c r="D10989" s="5">
        <v>1.0</v>
      </c>
      <c r="E10989" s="5">
        <v>2.1</v>
      </c>
      <c r="F10989" s="4">
        <v>17860.0</v>
      </c>
      <c r="G10989" s="6">
        <v>44353.52847222222</v>
      </c>
      <c r="H10989" s="6" t="str">
        <f>VLOOKUP(F10989,'Customer Details'!$A$1:$B$3264,2,0)</f>
        <v>China</v>
      </c>
      <c r="I10989" s="7">
        <f t="shared" si="1"/>
        <v>2.1</v>
      </c>
      <c r="J10989" s="7">
        <f t="shared" si="2"/>
        <v>2.1</v>
      </c>
    </row>
    <row r="10990" ht="15.75" customHeight="1">
      <c r="A10990" s="4">
        <v>561912.0</v>
      </c>
      <c r="B10990" s="4" t="s">
        <v>1219</v>
      </c>
      <c r="C10990" s="5" t="s">
        <v>1220</v>
      </c>
      <c r="D10990" s="5">
        <v>4.0</v>
      </c>
      <c r="E10990" s="5">
        <v>0.29</v>
      </c>
      <c r="F10990" s="4">
        <v>13184.0</v>
      </c>
      <c r="G10990" s="6">
        <v>44593.46388888889</v>
      </c>
      <c r="H10990" s="6" t="str">
        <f>VLOOKUP(F10990,'Customer Details'!$A$1:$B$3264,2,0)</f>
        <v>Australia</v>
      </c>
      <c r="I10990" s="7">
        <f t="shared" si="1"/>
        <v>1.16</v>
      </c>
      <c r="J10990" s="7">
        <f t="shared" si="2"/>
        <v>1.16</v>
      </c>
    </row>
    <row r="10991" ht="15.75" customHeight="1">
      <c r="A10991" s="4">
        <v>549317.0</v>
      </c>
      <c r="B10991" s="4" t="s">
        <v>235</v>
      </c>
      <c r="C10991" s="5" t="s">
        <v>236</v>
      </c>
      <c r="D10991" s="5">
        <v>4.0</v>
      </c>
      <c r="E10991" s="5">
        <v>4.15</v>
      </c>
      <c r="F10991" s="4">
        <v>15109.0</v>
      </c>
      <c r="G10991" s="6">
        <v>44477.41527777778</v>
      </c>
      <c r="H10991" s="6" t="str">
        <f>VLOOKUP(F10991,'Customer Details'!$A$1:$B$3264,2,0)</f>
        <v>USA</v>
      </c>
      <c r="I10991" s="7">
        <f t="shared" si="1"/>
        <v>16.6</v>
      </c>
      <c r="J10991" s="7">
        <f t="shared" si="2"/>
        <v>16.6</v>
      </c>
    </row>
    <row r="10992" ht="15.75" customHeight="1">
      <c r="A10992" s="4">
        <v>543593.0</v>
      </c>
      <c r="B10992" s="4" t="s">
        <v>415</v>
      </c>
      <c r="C10992" s="5" t="s">
        <v>416</v>
      </c>
      <c r="D10992" s="5">
        <v>24.0</v>
      </c>
      <c r="E10992" s="5">
        <v>2.1</v>
      </c>
      <c r="F10992" s="4">
        <v>14465.0</v>
      </c>
      <c r="G10992" s="6">
        <v>44418.50902777778</v>
      </c>
      <c r="H10992" s="6" t="str">
        <f>VLOOKUP(F10992,'Customer Details'!$A$1:$B$3264,2,0)</f>
        <v>India</v>
      </c>
      <c r="I10992" s="7">
        <f t="shared" si="1"/>
        <v>50.4</v>
      </c>
      <c r="J10992" s="7">
        <f t="shared" si="2"/>
        <v>50.4</v>
      </c>
    </row>
    <row r="10993" ht="15.75" customHeight="1">
      <c r="A10993" s="4">
        <v>579689.0</v>
      </c>
      <c r="B10993" s="4" t="s">
        <v>2560</v>
      </c>
      <c r="C10993" s="5" t="s">
        <v>2561</v>
      </c>
      <c r="D10993" s="5">
        <v>1.0</v>
      </c>
      <c r="E10993" s="5">
        <v>1.25</v>
      </c>
      <c r="F10993" s="4">
        <v>14606.0</v>
      </c>
      <c r="G10993" s="6">
        <v>44711.58333333334</v>
      </c>
      <c r="H10993" s="6" t="str">
        <f>VLOOKUP(F10993,'Customer Details'!$A$1:$B$3264,2,0)</f>
        <v>USA</v>
      </c>
      <c r="I10993" s="7">
        <f t="shared" si="1"/>
        <v>1.25</v>
      </c>
      <c r="J10993" s="7">
        <f t="shared" si="2"/>
        <v>1.25</v>
      </c>
    </row>
    <row r="10994" ht="15.75" customHeight="1">
      <c r="A10994" s="4">
        <v>574326.0</v>
      </c>
      <c r="B10994" s="4" t="s">
        <v>165</v>
      </c>
      <c r="C10994" s="5" t="s">
        <v>166</v>
      </c>
      <c r="D10994" s="5">
        <v>12.0</v>
      </c>
      <c r="E10994" s="5">
        <v>1.25</v>
      </c>
      <c r="F10994" s="4">
        <v>14913.0</v>
      </c>
      <c r="G10994" s="6">
        <v>44685.35347222222</v>
      </c>
      <c r="H10994" s="6" t="str">
        <f>VLOOKUP(F10994,'Customer Details'!$A$1:$B$3264,2,0)</f>
        <v>USA</v>
      </c>
      <c r="I10994" s="7">
        <f t="shared" si="1"/>
        <v>15</v>
      </c>
      <c r="J10994" s="7">
        <f t="shared" si="2"/>
        <v>15</v>
      </c>
    </row>
    <row r="10995" ht="15.75" customHeight="1">
      <c r="A10995" s="4" t="s">
        <v>3949</v>
      </c>
      <c r="B10995" s="4">
        <v>22962.0</v>
      </c>
      <c r="C10995" s="5" t="s">
        <v>832</v>
      </c>
      <c r="D10995" s="5">
        <v>-2.0</v>
      </c>
      <c r="E10995" s="5">
        <v>0.85</v>
      </c>
      <c r="F10995" s="4">
        <v>15065.0</v>
      </c>
      <c r="G10995" s="6">
        <v>44457.69166666667</v>
      </c>
      <c r="H10995" s="6" t="str">
        <f>VLOOKUP(F10995,'Customer Details'!$A$1:$B$3264,2,0)</f>
        <v>United Kingdom</v>
      </c>
      <c r="I10995" s="7">
        <f t="shared" si="1"/>
        <v>-1.7</v>
      </c>
      <c r="J10995" s="7">
        <f t="shared" si="2"/>
        <v>1.7</v>
      </c>
    </row>
    <row r="10996" ht="15.75" customHeight="1">
      <c r="A10996" s="4" t="s">
        <v>785</v>
      </c>
      <c r="B10996" s="4">
        <v>21915.0</v>
      </c>
      <c r="C10996" s="5" t="s">
        <v>2307</v>
      </c>
      <c r="D10996" s="5">
        <v>-1.0</v>
      </c>
      <c r="E10996" s="5">
        <v>1.25</v>
      </c>
      <c r="F10996" s="4">
        <v>14194.0</v>
      </c>
      <c r="G10996" s="6">
        <v>44650.53958333333</v>
      </c>
      <c r="H10996" s="6" t="str">
        <f>VLOOKUP(F10996,'Customer Details'!$A$1:$B$3264,2,0)</f>
        <v>India</v>
      </c>
      <c r="I10996" s="7">
        <f t="shared" si="1"/>
        <v>-1.25</v>
      </c>
      <c r="J10996" s="7">
        <f t="shared" si="2"/>
        <v>1.25</v>
      </c>
    </row>
    <row r="10997" ht="15.75" customHeight="1">
      <c r="A10997" s="4">
        <v>542929.0</v>
      </c>
      <c r="B10997" s="4" t="s">
        <v>67</v>
      </c>
      <c r="C10997" s="5" t="s">
        <v>68</v>
      </c>
      <c r="D10997" s="5">
        <v>10.0</v>
      </c>
      <c r="E10997" s="5">
        <v>1.95</v>
      </c>
      <c r="F10997" s="4">
        <v>17811.0</v>
      </c>
      <c r="G10997" s="6">
        <v>44410.44027777778</v>
      </c>
      <c r="H10997" s="6" t="str">
        <f>VLOOKUP(F10997,'Customer Details'!$A$1:$B$3264,2,0)</f>
        <v>USA</v>
      </c>
      <c r="I10997" s="7">
        <f t="shared" si="1"/>
        <v>19.5</v>
      </c>
      <c r="J10997" s="7">
        <f t="shared" si="2"/>
        <v>19.5</v>
      </c>
    </row>
    <row r="10998" ht="15.75" customHeight="1">
      <c r="A10998" s="4">
        <v>542789.0</v>
      </c>
      <c r="B10998" s="4" t="s">
        <v>48</v>
      </c>
      <c r="C10998" s="5" t="s">
        <v>49</v>
      </c>
      <c r="D10998" s="5">
        <v>100.0</v>
      </c>
      <c r="E10998" s="5">
        <v>1.65</v>
      </c>
      <c r="F10998" s="4">
        <v>17511.0</v>
      </c>
      <c r="G10998" s="6">
        <v>44409.44305555556</v>
      </c>
      <c r="H10998" s="6" t="str">
        <f>VLOOKUP(F10998,'Customer Details'!$A$1:$B$3264,2,0)</f>
        <v>United Kingdom</v>
      </c>
      <c r="I10998" s="7">
        <f t="shared" si="1"/>
        <v>165</v>
      </c>
      <c r="J10998" s="7">
        <f t="shared" si="2"/>
        <v>165</v>
      </c>
    </row>
    <row r="10999" ht="15.75" customHeight="1">
      <c r="A10999" s="4">
        <v>540839.0</v>
      </c>
      <c r="B10999" s="4" t="s">
        <v>340</v>
      </c>
      <c r="C10999" s="5" t="s">
        <v>341</v>
      </c>
      <c r="D10999" s="5">
        <v>1.0</v>
      </c>
      <c r="E10999" s="5">
        <v>2.1</v>
      </c>
      <c r="F10999" s="4">
        <v>16791.0</v>
      </c>
      <c r="G10999" s="6">
        <v>44388.65416666667</v>
      </c>
      <c r="H10999" s="6" t="str">
        <f>VLOOKUP(F10999,'Customer Details'!$A$1:$B$3264,2,0)</f>
        <v>India</v>
      </c>
      <c r="I10999" s="7">
        <f t="shared" si="1"/>
        <v>2.1</v>
      </c>
      <c r="J10999" s="7">
        <f t="shared" si="2"/>
        <v>2.1</v>
      </c>
    </row>
    <row r="11000" ht="15.75" customHeight="1">
      <c r="A11000" s="4">
        <v>575989.0</v>
      </c>
      <c r="B11000" s="4">
        <v>23554.0</v>
      </c>
      <c r="C11000" s="5" t="s">
        <v>3950</v>
      </c>
      <c r="D11000" s="5">
        <v>1.0</v>
      </c>
      <c r="E11000" s="5">
        <v>12.5</v>
      </c>
      <c r="F11000" s="4">
        <v>14698.0</v>
      </c>
      <c r="G11000" s="6">
        <v>44694.59722222222</v>
      </c>
      <c r="H11000" s="6" t="str">
        <f>VLOOKUP(F11000,'Customer Details'!$A$1:$B$3264,2,0)</f>
        <v>United Kingdom</v>
      </c>
      <c r="I11000" s="7">
        <f t="shared" si="1"/>
        <v>12.5</v>
      </c>
      <c r="J11000" s="7">
        <f t="shared" si="2"/>
        <v>12.5</v>
      </c>
    </row>
    <row r="11001" ht="15.75" customHeight="1">
      <c r="A11001" s="4" t="s">
        <v>3951</v>
      </c>
      <c r="B11001" s="4">
        <v>22990.0</v>
      </c>
      <c r="C11001" s="5" t="s">
        <v>891</v>
      </c>
      <c r="D11001" s="5">
        <v>-4.0</v>
      </c>
      <c r="E11001" s="5">
        <v>4.95</v>
      </c>
      <c r="F11001" s="4">
        <v>15201.0</v>
      </c>
      <c r="G11001" s="6">
        <v>44602.39930555555</v>
      </c>
      <c r="H11001" s="6" t="str">
        <f>VLOOKUP(F11001,'Customer Details'!$A$1:$B$3264,2,0)</f>
        <v>Australia</v>
      </c>
      <c r="I11001" s="7">
        <f t="shared" si="1"/>
        <v>-19.8</v>
      </c>
      <c r="J11001" s="7">
        <f t="shared" si="2"/>
        <v>19.8</v>
      </c>
    </row>
    <row r="11002" ht="15.75" customHeight="1">
      <c r="A11002" s="4">
        <v>542731.0</v>
      </c>
      <c r="B11002" s="4" t="s">
        <v>3952</v>
      </c>
      <c r="C11002" s="5" t="s">
        <v>3953</v>
      </c>
      <c r="D11002" s="5">
        <v>6.0</v>
      </c>
      <c r="E11002" s="5">
        <v>0.42</v>
      </c>
      <c r="F11002" s="4">
        <v>13600.0</v>
      </c>
      <c r="G11002" s="6">
        <v>44408.64375</v>
      </c>
      <c r="H11002" s="6" t="str">
        <f>VLOOKUP(F11002,'Customer Details'!$A$1:$B$3264,2,0)</f>
        <v>India</v>
      </c>
      <c r="I11002" s="7">
        <f t="shared" si="1"/>
        <v>2.52</v>
      </c>
      <c r="J11002" s="7">
        <f t="shared" si="2"/>
        <v>2.52</v>
      </c>
    </row>
    <row r="11003" ht="15.75" customHeight="1">
      <c r="A11003" s="4">
        <v>578515.0</v>
      </c>
      <c r="B11003" s="4">
        <v>22158.0</v>
      </c>
      <c r="C11003" s="5" t="s">
        <v>892</v>
      </c>
      <c r="D11003" s="5">
        <v>1.0</v>
      </c>
      <c r="E11003" s="5">
        <v>2.95</v>
      </c>
      <c r="F11003" s="4">
        <v>16885.0</v>
      </c>
      <c r="G11003" s="6">
        <v>44705.56944444445</v>
      </c>
      <c r="H11003" s="6" t="str">
        <f>VLOOKUP(F11003,'Customer Details'!$A$1:$B$3264,2,0)</f>
        <v>Australia</v>
      </c>
      <c r="I11003" s="7">
        <f t="shared" si="1"/>
        <v>2.95</v>
      </c>
      <c r="J11003" s="7">
        <f t="shared" si="2"/>
        <v>2.95</v>
      </c>
    </row>
    <row r="11004" ht="15.75" customHeight="1">
      <c r="A11004" s="4" t="s">
        <v>3954</v>
      </c>
      <c r="B11004" s="4">
        <v>82482.0</v>
      </c>
      <c r="C11004" s="5" t="s">
        <v>917</v>
      </c>
      <c r="D11004" s="5">
        <v>-2.0</v>
      </c>
      <c r="E11004" s="5">
        <v>2.55</v>
      </c>
      <c r="F11004" s="4">
        <v>13650.0</v>
      </c>
      <c r="G11004" s="6">
        <v>44518.38888888889</v>
      </c>
      <c r="H11004" s="6" t="str">
        <f>VLOOKUP(F11004,'Customer Details'!$A$1:$B$3264,2,0)</f>
        <v>Australia</v>
      </c>
      <c r="I11004" s="7">
        <f t="shared" si="1"/>
        <v>-5.1</v>
      </c>
      <c r="J11004" s="7">
        <f t="shared" si="2"/>
        <v>5.1</v>
      </c>
    </row>
    <row r="11005" ht="15.75" customHeight="1">
      <c r="A11005" s="4" t="s">
        <v>3955</v>
      </c>
      <c r="B11005" s="4">
        <v>23204.0</v>
      </c>
      <c r="C11005" s="5" t="s">
        <v>1949</v>
      </c>
      <c r="D11005" s="5">
        <v>-6.0</v>
      </c>
      <c r="E11005" s="5">
        <v>0.85</v>
      </c>
      <c r="F11005" s="4">
        <v>12878.0</v>
      </c>
      <c r="G11005" s="6">
        <v>44702.60416666666</v>
      </c>
      <c r="H11005" s="6" t="str">
        <f>VLOOKUP(F11005,'Customer Details'!$A$1:$B$3264,2,0)</f>
        <v>China</v>
      </c>
      <c r="I11005" s="7">
        <f t="shared" si="1"/>
        <v>-5.1</v>
      </c>
      <c r="J11005" s="7">
        <f t="shared" si="2"/>
        <v>5.1</v>
      </c>
    </row>
    <row r="11006" ht="15.75" customHeight="1">
      <c r="A11006" s="4">
        <v>570488.0</v>
      </c>
      <c r="B11006" s="4" t="s">
        <v>239</v>
      </c>
      <c r="C11006" s="5" t="s">
        <v>240</v>
      </c>
      <c r="D11006" s="5">
        <v>2.0</v>
      </c>
      <c r="E11006" s="5">
        <v>3.29</v>
      </c>
      <c r="F11006" s="4">
        <v>14096.0</v>
      </c>
      <c r="G11006" s="6">
        <v>44661.71666666667</v>
      </c>
      <c r="H11006" s="6" t="str">
        <f>VLOOKUP(F11006,'Customer Details'!$A$1:$B$3264,2,0)</f>
        <v>USA</v>
      </c>
      <c r="I11006" s="7">
        <f t="shared" si="1"/>
        <v>6.58</v>
      </c>
      <c r="J11006" s="7">
        <f t="shared" si="2"/>
        <v>6.58</v>
      </c>
    </row>
    <row r="11007" ht="15.75" customHeight="1">
      <c r="A11007" s="4">
        <v>547938.0</v>
      </c>
      <c r="B11007" s="4" t="s">
        <v>3630</v>
      </c>
      <c r="C11007" s="5" t="s">
        <v>3631</v>
      </c>
      <c r="D11007" s="5">
        <v>2.0</v>
      </c>
      <c r="E11007" s="5">
        <v>7.5</v>
      </c>
      <c r="F11007" s="4">
        <v>13901.0</v>
      </c>
      <c r="G11007" s="6">
        <v>44467.60625</v>
      </c>
      <c r="H11007" s="6" t="str">
        <f>VLOOKUP(F11007,'Customer Details'!$A$1:$B$3264,2,0)</f>
        <v>United Kingdom</v>
      </c>
      <c r="I11007" s="7">
        <f t="shared" si="1"/>
        <v>15</v>
      </c>
      <c r="J11007" s="7">
        <f t="shared" si="2"/>
        <v>15</v>
      </c>
    </row>
    <row r="11008" ht="15.75" customHeight="1">
      <c r="A11008" s="4">
        <v>574700.0</v>
      </c>
      <c r="B11008" s="4">
        <v>23014.0</v>
      </c>
      <c r="C11008" s="5" t="s">
        <v>3956</v>
      </c>
      <c r="D11008" s="5">
        <v>1.0</v>
      </c>
      <c r="E11008" s="5">
        <v>3.95</v>
      </c>
      <c r="F11008" s="4">
        <v>16033.0</v>
      </c>
      <c r="G11008" s="6">
        <v>44687.57847222222</v>
      </c>
      <c r="H11008" s="6" t="str">
        <f>VLOOKUP(F11008,'Customer Details'!$A$1:$B$3264,2,0)</f>
        <v>China</v>
      </c>
      <c r="I11008" s="7">
        <f t="shared" si="1"/>
        <v>3.95</v>
      </c>
      <c r="J11008" s="7">
        <f t="shared" si="2"/>
        <v>3.95</v>
      </c>
    </row>
    <row r="11009" ht="15.75" customHeight="1">
      <c r="A11009" s="4">
        <v>562711.0</v>
      </c>
      <c r="B11009" s="4" t="s">
        <v>1151</v>
      </c>
      <c r="C11009" s="5" t="s">
        <v>1152</v>
      </c>
      <c r="D11009" s="5">
        <v>1.0</v>
      </c>
      <c r="E11009" s="5">
        <v>4.25</v>
      </c>
      <c r="F11009" s="4">
        <v>16788.0</v>
      </c>
      <c r="G11009" s="6">
        <v>44600.62013888889</v>
      </c>
      <c r="H11009" s="6" t="str">
        <f>VLOOKUP(F11009,'Customer Details'!$A$1:$B$3264,2,0)</f>
        <v>China</v>
      </c>
      <c r="I11009" s="7">
        <f t="shared" si="1"/>
        <v>4.25</v>
      </c>
      <c r="J11009" s="7">
        <f t="shared" si="2"/>
        <v>4.25</v>
      </c>
    </row>
    <row r="11010" ht="15.75" customHeight="1">
      <c r="A11010" s="4" t="s">
        <v>862</v>
      </c>
      <c r="B11010" s="4">
        <v>20676.0</v>
      </c>
      <c r="C11010" s="5" t="s">
        <v>3237</v>
      </c>
      <c r="D11010" s="5">
        <v>-8.0</v>
      </c>
      <c r="E11010" s="5">
        <v>1.25</v>
      </c>
      <c r="F11010" s="4">
        <v>16252.0</v>
      </c>
      <c r="G11010" s="6">
        <v>44355.67708333334</v>
      </c>
      <c r="H11010" s="6" t="str">
        <f>VLOOKUP(F11010,'Customer Details'!$A$1:$B$3264,2,0)</f>
        <v>Australia</v>
      </c>
      <c r="I11010" s="7">
        <f t="shared" si="1"/>
        <v>-10</v>
      </c>
      <c r="J11010" s="7">
        <f t="shared" si="2"/>
        <v>10</v>
      </c>
    </row>
    <row r="11011" ht="15.75" customHeight="1">
      <c r="A11011" s="4">
        <v>556485.0</v>
      </c>
      <c r="B11011" s="4" t="s">
        <v>114</v>
      </c>
      <c r="C11011" s="5" t="s">
        <v>115</v>
      </c>
      <c r="D11011" s="5">
        <v>3.0</v>
      </c>
      <c r="E11011" s="5">
        <v>3.75</v>
      </c>
      <c r="F11011" s="4">
        <v>17211.0</v>
      </c>
      <c r="G11011" s="6">
        <v>44542.55625</v>
      </c>
      <c r="H11011" s="6" t="str">
        <f>VLOOKUP(F11011,'Customer Details'!$A$1:$B$3264,2,0)</f>
        <v>China</v>
      </c>
      <c r="I11011" s="7">
        <f t="shared" si="1"/>
        <v>11.25</v>
      </c>
      <c r="J11011" s="7">
        <f t="shared" si="2"/>
        <v>11.25</v>
      </c>
    </row>
    <row r="11012" ht="15.75" customHeight="1">
      <c r="A11012" s="4">
        <v>553141.0</v>
      </c>
      <c r="B11012" s="4" t="s">
        <v>152</v>
      </c>
      <c r="C11012" s="5" t="s">
        <v>153</v>
      </c>
      <c r="D11012" s="5">
        <v>1.0</v>
      </c>
      <c r="E11012" s="5">
        <v>5.45</v>
      </c>
      <c r="F11012" s="4">
        <v>15907.0</v>
      </c>
      <c r="G11012" s="6">
        <v>44513.54236111111</v>
      </c>
      <c r="H11012" s="6" t="str">
        <f>VLOOKUP(F11012,'Customer Details'!$A$1:$B$3264,2,0)</f>
        <v>United Kingdom</v>
      </c>
      <c r="I11012" s="7">
        <f t="shared" si="1"/>
        <v>5.45</v>
      </c>
      <c r="J11012" s="7">
        <f t="shared" si="2"/>
        <v>5.45</v>
      </c>
    </row>
    <row r="11013" ht="15.75" customHeight="1">
      <c r="A11013" s="4">
        <v>548712.0</v>
      </c>
      <c r="B11013" s="4" t="s">
        <v>1555</v>
      </c>
      <c r="C11013" s="5" t="s">
        <v>1556</v>
      </c>
      <c r="D11013" s="5">
        <v>4.0</v>
      </c>
      <c r="E11013" s="5">
        <v>0.42</v>
      </c>
      <c r="F11013" s="4">
        <v>17050.0</v>
      </c>
      <c r="G11013" s="6">
        <v>44472.6125</v>
      </c>
      <c r="H11013" s="6" t="str">
        <f>VLOOKUP(F11013,'Customer Details'!$A$1:$B$3264,2,0)</f>
        <v>USA</v>
      </c>
      <c r="I11013" s="7">
        <f t="shared" si="1"/>
        <v>1.68</v>
      </c>
      <c r="J11013" s="7">
        <f t="shared" si="2"/>
        <v>1.68</v>
      </c>
    </row>
    <row r="11014" ht="15.75" customHeight="1">
      <c r="A11014" s="4">
        <v>557221.0</v>
      </c>
      <c r="B11014" s="4" t="s">
        <v>2830</v>
      </c>
      <c r="C11014" s="5" t="s">
        <v>2831</v>
      </c>
      <c r="D11014" s="5">
        <v>6.0</v>
      </c>
      <c r="E11014" s="5">
        <v>0.12</v>
      </c>
      <c r="F11014" s="4">
        <v>16869.0</v>
      </c>
      <c r="G11014" s="6">
        <v>44547.54236111111</v>
      </c>
      <c r="H11014" s="6" t="str">
        <f>VLOOKUP(F11014,'Customer Details'!$A$1:$B$3264,2,0)</f>
        <v>China</v>
      </c>
      <c r="I11014" s="7">
        <f t="shared" si="1"/>
        <v>0.72</v>
      </c>
      <c r="J11014" s="7">
        <f t="shared" si="2"/>
        <v>0.72</v>
      </c>
    </row>
    <row r="11015" ht="15.75" customHeight="1">
      <c r="A11015" s="4">
        <v>546542.0</v>
      </c>
      <c r="B11015" s="4" t="s">
        <v>1109</v>
      </c>
      <c r="C11015" s="5" t="s">
        <v>1110</v>
      </c>
      <c r="D11015" s="5">
        <v>3.0</v>
      </c>
      <c r="E11015" s="5">
        <v>1.25</v>
      </c>
      <c r="F11015" s="4">
        <v>13263.0</v>
      </c>
      <c r="G11015" s="6">
        <v>44453.63402777778</v>
      </c>
      <c r="H11015" s="6" t="str">
        <f>VLOOKUP(F11015,'Customer Details'!$A$1:$B$3264,2,0)</f>
        <v>Australia</v>
      </c>
      <c r="I11015" s="7">
        <f t="shared" si="1"/>
        <v>3.75</v>
      </c>
      <c r="J11015" s="7">
        <f t="shared" si="2"/>
        <v>3.75</v>
      </c>
    </row>
    <row r="11016" ht="15.75" customHeight="1">
      <c r="A11016" s="4">
        <v>537369.0</v>
      </c>
      <c r="B11016" s="4">
        <v>21588.0</v>
      </c>
      <c r="C11016" s="5" t="s">
        <v>2149</v>
      </c>
      <c r="D11016" s="5">
        <v>1.0</v>
      </c>
      <c r="E11016" s="5">
        <v>2.55</v>
      </c>
      <c r="F11016" s="4">
        <v>17860.0</v>
      </c>
      <c r="G11016" s="6">
        <v>44353.52847222222</v>
      </c>
      <c r="H11016" s="6" t="str">
        <f>VLOOKUP(F11016,'Customer Details'!$A$1:$B$3264,2,0)</f>
        <v>China</v>
      </c>
      <c r="I11016" s="7">
        <f t="shared" si="1"/>
        <v>2.55</v>
      </c>
      <c r="J11016" s="7">
        <f t="shared" si="2"/>
        <v>2.55</v>
      </c>
    </row>
    <row r="11017" ht="15.75" customHeight="1">
      <c r="A11017" s="4">
        <v>578950.0</v>
      </c>
      <c r="B11017" s="4" t="s">
        <v>250</v>
      </c>
      <c r="C11017" s="5" t="s">
        <v>251</v>
      </c>
      <c r="D11017" s="5">
        <v>1.0</v>
      </c>
      <c r="E11017" s="5">
        <v>2.55</v>
      </c>
      <c r="F11017" s="4">
        <v>17885.0</v>
      </c>
      <c r="G11017" s="6">
        <v>44708.61111111111</v>
      </c>
      <c r="H11017" s="6" t="str">
        <f>VLOOKUP(F11017,'Customer Details'!$A$1:$B$3264,2,0)</f>
        <v>USA</v>
      </c>
      <c r="I11017" s="7">
        <f t="shared" si="1"/>
        <v>2.55</v>
      </c>
      <c r="J11017" s="7">
        <f t="shared" si="2"/>
        <v>2.55</v>
      </c>
    </row>
    <row r="11018" ht="15.75" customHeight="1">
      <c r="A11018" s="4">
        <v>552563.0</v>
      </c>
      <c r="B11018" s="4" t="s">
        <v>281</v>
      </c>
      <c r="C11018" s="5" t="s">
        <v>282</v>
      </c>
      <c r="D11018" s="5">
        <v>1.0</v>
      </c>
      <c r="E11018" s="5">
        <v>39.95</v>
      </c>
      <c r="F11018" s="4">
        <v>17597.0</v>
      </c>
      <c r="G11018" s="6">
        <v>44510.49583333333</v>
      </c>
      <c r="H11018" s="6" t="str">
        <f>VLOOKUP(F11018,'Customer Details'!$A$1:$B$3264,2,0)</f>
        <v>United Kingdom</v>
      </c>
      <c r="I11018" s="7">
        <f t="shared" si="1"/>
        <v>39.95</v>
      </c>
      <c r="J11018" s="7">
        <f t="shared" si="2"/>
        <v>39.95</v>
      </c>
    </row>
    <row r="11019" ht="15.75" customHeight="1">
      <c r="A11019" s="4">
        <v>538508.0</v>
      </c>
      <c r="B11019" s="4" t="s">
        <v>443</v>
      </c>
      <c r="C11019" s="5" t="s">
        <v>444</v>
      </c>
      <c r="D11019" s="5">
        <v>2.0</v>
      </c>
      <c r="E11019" s="5">
        <v>2.95</v>
      </c>
      <c r="F11019" s="4">
        <v>15998.0</v>
      </c>
      <c r="G11019" s="6">
        <v>44359.56388888889</v>
      </c>
      <c r="H11019" s="6" t="str">
        <f>VLOOKUP(F11019,'Customer Details'!$A$1:$B$3264,2,0)</f>
        <v>United Kingdom</v>
      </c>
      <c r="I11019" s="7">
        <f t="shared" si="1"/>
        <v>5.9</v>
      </c>
      <c r="J11019" s="7">
        <f t="shared" si="2"/>
        <v>5.9</v>
      </c>
    </row>
    <row r="11020" ht="15.75" customHeight="1">
      <c r="A11020" s="4">
        <v>546160.0</v>
      </c>
      <c r="B11020" s="4" t="s">
        <v>152</v>
      </c>
      <c r="C11020" s="5" t="s">
        <v>153</v>
      </c>
      <c r="D11020" s="5">
        <v>50.0</v>
      </c>
      <c r="E11020" s="5">
        <v>4.65</v>
      </c>
      <c r="F11020" s="4">
        <v>15838.0</v>
      </c>
      <c r="G11020" s="6">
        <v>44449.40902777778</v>
      </c>
      <c r="H11020" s="6" t="str">
        <f>VLOOKUP(F11020,'Customer Details'!$A$1:$B$3264,2,0)</f>
        <v>Australia</v>
      </c>
      <c r="I11020" s="7">
        <f t="shared" si="1"/>
        <v>232.5</v>
      </c>
      <c r="J11020" s="7">
        <f t="shared" si="2"/>
        <v>232.5</v>
      </c>
    </row>
    <row r="11021" ht="15.75" customHeight="1">
      <c r="A11021" s="4">
        <v>563924.0</v>
      </c>
      <c r="B11021" s="4" t="s">
        <v>181</v>
      </c>
      <c r="C11021" s="5" t="s">
        <v>182</v>
      </c>
      <c r="D11021" s="5">
        <v>12.0</v>
      </c>
      <c r="E11021" s="5">
        <v>0.85</v>
      </c>
      <c r="F11021" s="4">
        <v>15984.0</v>
      </c>
      <c r="G11021" s="6">
        <v>44613.60555555556</v>
      </c>
      <c r="H11021" s="6" t="str">
        <f>VLOOKUP(F11021,'Customer Details'!$A$1:$B$3264,2,0)</f>
        <v>USA</v>
      </c>
      <c r="I11021" s="7">
        <f t="shared" si="1"/>
        <v>10.2</v>
      </c>
      <c r="J11021" s="7">
        <f t="shared" si="2"/>
        <v>10.2</v>
      </c>
    </row>
    <row r="11022" ht="15.75" customHeight="1">
      <c r="A11022" s="4">
        <v>573328.0</v>
      </c>
      <c r="B11022" s="4" t="s">
        <v>100</v>
      </c>
      <c r="C11022" s="5" t="s">
        <v>101</v>
      </c>
      <c r="D11022" s="5">
        <v>12.0</v>
      </c>
      <c r="E11022" s="5">
        <v>1.45</v>
      </c>
      <c r="F11022" s="4">
        <v>16601.0</v>
      </c>
      <c r="G11022" s="6">
        <v>44681.46458333333</v>
      </c>
      <c r="H11022" s="6" t="str">
        <f>VLOOKUP(F11022,'Customer Details'!$A$1:$B$3264,2,0)</f>
        <v>United Kingdom</v>
      </c>
      <c r="I11022" s="7">
        <f t="shared" si="1"/>
        <v>17.4</v>
      </c>
      <c r="J11022" s="7">
        <f t="shared" si="2"/>
        <v>17.4</v>
      </c>
    </row>
    <row r="11023" ht="15.75" customHeight="1">
      <c r="A11023" s="4">
        <v>565456.0</v>
      </c>
      <c r="B11023" s="4">
        <v>23128.0</v>
      </c>
      <c r="C11023" s="5" t="s">
        <v>3222</v>
      </c>
      <c r="D11023" s="5">
        <v>1.0</v>
      </c>
      <c r="E11023" s="5">
        <v>4.95</v>
      </c>
      <c r="F11023" s="4">
        <v>16629.0</v>
      </c>
      <c r="G11023" s="6">
        <v>44624.675</v>
      </c>
      <c r="H11023" s="6" t="str">
        <f>VLOOKUP(F11023,'Customer Details'!$A$1:$B$3264,2,0)</f>
        <v>USA</v>
      </c>
      <c r="I11023" s="7">
        <f t="shared" si="1"/>
        <v>4.95</v>
      </c>
      <c r="J11023" s="7">
        <f t="shared" si="2"/>
        <v>4.95</v>
      </c>
    </row>
    <row r="11024" ht="15.75" customHeight="1">
      <c r="A11024" s="4">
        <v>557283.0</v>
      </c>
      <c r="B11024" s="4">
        <v>22435.0</v>
      </c>
      <c r="C11024" s="5" t="s">
        <v>3625</v>
      </c>
      <c r="D11024" s="5">
        <v>1.0</v>
      </c>
      <c r="E11024" s="5">
        <v>1.25</v>
      </c>
      <c r="F11024" s="4">
        <v>16813.0</v>
      </c>
      <c r="G11024" s="6">
        <v>44549.51805555556</v>
      </c>
      <c r="H11024" s="6" t="str">
        <f>VLOOKUP(F11024,'Customer Details'!$A$1:$B$3264,2,0)</f>
        <v>Australia</v>
      </c>
      <c r="I11024" s="7">
        <f t="shared" si="1"/>
        <v>1.25</v>
      </c>
      <c r="J11024" s="7">
        <f t="shared" si="2"/>
        <v>1.25</v>
      </c>
    </row>
    <row r="11025" ht="15.75" customHeight="1">
      <c r="A11025" s="4">
        <v>557956.0</v>
      </c>
      <c r="B11025" s="4">
        <v>22355.0</v>
      </c>
      <c r="C11025" s="5" t="s">
        <v>1076</v>
      </c>
      <c r="D11025" s="5">
        <v>1.0</v>
      </c>
      <c r="E11025" s="5">
        <v>0.85</v>
      </c>
      <c r="F11025" s="4">
        <v>18283.0</v>
      </c>
      <c r="G11025" s="6">
        <v>44553.80555555555</v>
      </c>
      <c r="H11025" s="6" t="str">
        <f>VLOOKUP(F11025,'Customer Details'!$A$1:$B$3264,2,0)</f>
        <v>China</v>
      </c>
      <c r="I11025" s="7">
        <f t="shared" si="1"/>
        <v>0.85</v>
      </c>
      <c r="J11025" s="7">
        <f t="shared" si="2"/>
        <v>0.85</v>
      </c>
    </row>
    <row r="11026" ht="15.75" customHeight="1">
      <c r="A11026" s="4">
        <v>577532.0</v>
      </c>
      <c r="B11026" s="4" t="s">
        <v>2608</v>
      </c>
      <c r="C11026" s="5" t="s">
        <v>2609</v>
      </c>
      <c r="D11026" s="5">
        <v>1.0</v>
      </c>
      <c r="E11026" s="5">
        <v>1.95</v>
      </c>
      <c r="F11026" s="4">
        <v>16666.0</v>
      </c>
      <c r="G11026" s="6">
        <v>44701.58402777778</v>
      </c>
      <c r="H11026" s="6" t="str">
        <f>VLOOKUP(F11026,'Customer Details'!$A$1:$B$3264,2,0)</f>
        <v>China</v>
      </c>
      <c r="I11026" s="7">
        <f t="shared" si="1"/>
        <v>1.95</v>
      </c>
      <c r="J11026" s="7">
        <f t="shared" si="2"/>
        <v>1.95</v>
      </c>
    </row>
    <row r="11027" ht="15.75" customHeight="1">
      <c r="A11027" s="4">
        <v>564740.0</v>
      </c>
      <c r="B11027" s="4">
        <v>23138.0</v>
      </c>
      <c r="C11027" s="5" t="s">
        <v>1697</v>
      </c>
      <c r="D11027" s="5">
        <v>1.0</v>
      </c>
      <c r="E11027" s="5">
        <v>1.45</v>
      </c>
      <c r="F11027" s="4">
        <v>14044.0</v>
      </c>
      <c r="G11027" s="6">
        <v>44620.61041666667</v>
      </c>
      <c r="H11027" s="6" t="str">
        <f>VLOOKUP(F11027,'Customer Details'!$A$1:$B$3264,2,0)</f>
        <v>United Kingdom</v>
      </c>
      <c r="I11027" s="7">
        <f t="shared" si="1"/>
        <v>1.45</v>
      </c>
      <c r="J11027" s="7">
        <f t="shared" si="2"/>
        <v>1.45</v>
      </c>
    </row>
    <row r="11028" ht="15.75" customHeight="1">
      <c r="A11028" s="4">
        <v>573123.0</v>
      </c>
      <c r="B11028" s="4" t="s">
        <v>221</v>
      </c>
      <c r="C11028" s="5" t="s">
        <v>222</v>
      </c>
      <c r="D11028" s="5">
        <v>25.0</v>
      </c>
      <c r="E11028" s="5">
        <v>0.42</v>
      </c>
      <c r="F11028" s="4">
        <v>13654.0</v>
      </c>
      <c r="G11028" s="6">
        <v>44678.68263888889</v>
      </c>
      <c r="H11028" s="6" t="str">
        <f>VLOOKUP(F11028,'Customer Details'!$A$1:$B$3264,2,0)</f>
        <v>United Kingdom</v>
      </c>
      <c r="I11028" s="7">
        <f t="shared" si="1"/>
        <v>10.5</v>
      </c>
      <c r="J11028" s="7">
        <f t="shared" si="2"/>
        <v>10.5</v>
      </c>
    </row>
    <row r="11029" ht="15.75" customHeight="1">
      <c r="A11029" s="4">
        <v>576690.0</v>
      </c>
      <c r="B11029" s="4">
        <v>22150.0</v>
      </c>
      <c r="C11029" s="5" t="s">
        <v>1083</v>
      </c>
      <c r="D11029" s="5">
        <v>1.0</v>
      </c>
      <c r="E11029" s="5">
        <v>1.95</v>
      </c>
      <c r="F11029" s="4">
        <v>15900.0</v>
      </c>
      <c r="G11029" s="6">
        <v>44697.51319444444</v>
      </c>
      <c r="H11029" s="6" t="str">
        <f>VLOOKUP(F11029,'Customer Details'!$A$1:$B$3264,2,0)</f>
        <v>India</v>
      </c>
      <c r="I11029" s="7">
        <f t="shared" si="1"/>
        <v>1.95</v>
      </c>
      <c r="J11029" s="7">
        <f t="shared" si="2"/>
        <v>1.95</v>
      </c>
    </row>
    <row r="11030" ht="15.75" customHeight="1">
      <c r="A11030" s="4">
        <v>562722.0</v>
      </c>
      <c r="B11030" s="4" t="s">
        <v>48</v>
      </c>
      <c r="C11030" s="5" t="s">
        <v>49</v>
      </c>
      <c r="D11030" s="5">
        <v>100.0</v>
      </c>
      <c r="E11030" s="5">
        <v>1.79</v>
      </c>
      <c r="F11030" s="4">
        <v>13798.0</v>
      </c>
      <c r="G11030" s="6">
        <v>44600.69652777778</v>
      </c>
      <c r="H11030" s="6" t="str">
        <f>VLOOKUP(F11030,'Customer Details'!$A$1:$B$3264,2,0)</f>
        <v>India</v>
      </c>
      <c r="I11030" s="7">
        <f t="shared" si="1"/>
        <v>179</v>
      </c>
      <c r="J11030" s="7">
        <f t="shared" si="2"/>
        <v>179</v>
      </c>
    </row>
    <row r="11031" ht="15.75" customHeight="1">
      <c r="A11031" s="4">
        <v>561105.0</v>
      </c>
      <c r="B11031" s="4" t="s">
        <v>48</v>
      </c>
      <c r="C11031" s="5" t="s">
        <v>49</v>
      </c>
      <c r="D11031" s="5">
        <v>20.0</v>
      </c>
      <c r="E11031" s="5">
        <v>2.08</v>
      </c>
      <c r="F11031" s="4">
        <v>15218.0</v>
      </c>
      <c r="G11031" s="6">
        <v>44586.48333333333</v>
      </c>
      <c r="H11031" s="6" t="str">
        <f>VLOOKUP(F11031,'Customer Details'!$A$1:$B$3264,2,0)</f>
        <v>United Kingdom</v>
      </c>
      <c r="I11031" s="7">
        <f t="shared" si="1"/>
        <v>41.6</v>
      </c>
      <c r="J11031" s="7">
        <f t="shared" si="2"/>
        <v>41.6</v>
      </c>
    </row>
    <row r="11032" ht="15.75" customHeight="1">
      <c r="A11032" s="4">
        <v>539475.0</v>
      </c>
      <c r="B11032" s="4" t="s">
        <v>93</v>
      </c>
      <c r="C11032" s="5" t="s">
        <v>94</v>
      </c>
      <c r="D11032" s="5">
        <v>1.0</v>
      </c>
      <c r="E11032" s="5">
        <v>2.1</v>
      </c>
      <c r="F11032" s="4">
        <v>16686.0</v>
      </c>
      <c r="G11032" s="6">
        <v>44366.61180555556</v>
      </c>
      <c r="H11032" s="6" t="str">
        <f>VLOOKUP(F11032,'Customer Details'!$A$1:$B$3264,2,0)</f>
        <v>Australia</v>
      </c>
      <c r="I11032" s="7">
        <f t="shared" si="1"/>
        <v>2.1</v>
      </c>
      <c r="J11032" s="7">
        <f t="shared" si="2"/>
        <v>2.1</v>
      </c>
    </row>
    <row r="11033" ht="15.75" customHeight="1">
      <c r="A11033" s="4">
        <v>574481.0</v>
      </c>
      <c r="B11033" s="4">
        <v>21559.0</v>
      </c>
      <c r="C11033" s="5" t="s">
        <v>2234</v>
      </c>
      <c r="D11033" s="5">
        <v>1.0</v>
      </c>
      <c r="E11033" s="5">
        <v>2.55</v>
      </c>
      <c r="F11033" s="4">
        <v>18022.0</v>
      </c>
      <c r="G11033" s="6">
        <v>44685.53125</v>
      </c>
      <c r="H11033" s="6" t="str">
        <f>VLOOKUP(F11033,'Customer Details'!$A$1:$B$3264,2,0)</f>
        <v>United Kingdom</v>
      </c>
      <c r="I11033" s="7">
        <f t="shared" si="1"/>
        <v>2.55</v>
      </c>
      <c r="J11033" s="7">
        <f t="shared" si="2"/>
        <v>2.55</v>
      </c>
    </row>
    <row r="11034" ht="15.75" customHeight="1">
      <c r="A11034" s="4">
        <v>556489.0</v>
      </c>
      <c r="B11034" s="4">
        <v>23148.0</v>
      </c>
      <c r="C11034" s="5" t="s">
        <v>1105</v>
      </c>
      <c r="D11034" s="5">
        <v>3.0</v>
      </c>
      <c r="E11034" s="5">
        <v>0.83</v>
      </c>
      <c r="F11034" s="4">
        <v>14704.0</v>
      </c>
      <c r="G11034" s="6">
        <v>44542.58263888889</v>
      </c>
      <c r="H11034" s="6" t="str">
        <f>VLOOKUP(F11034,'Customer Details'!$A$1:$B$3264,2,0)</f>
        <v>United Kingdom</v>
      </c>
      <c r="I11034" s="7">
        <f t="shared" si="1"/>
        <v>2.49</v>
      </c>
      <c r="J11034" s="7">
        <f t="shared" si="2"/>
        <v>2.49</v>
      </c>
    </row>
    <row r="11035" ht="15.75" customHeight="1">
      <c r="A11035" s="4" t="s">
        <v>3957</v>
      </c>
      <c r="B11035" s="4">
        <v>22776.0</v>
      </c>
      <c r="C11035" s="5" t="s">
        <v>128</v>
      </c>
      <c r="D11035" s="5">
        <v>-3.0</v>
      </c>
      <c r="E11035" s="5">
        <v>9.95</v>
      </c>
      <c r="F11035" s="4">
        <v>13534.0</v>
      </c>
      <c r="G11035" s="6">
        <v>44404.67152777778</v>
      </c>
      <c r="H11035" s="6" t="str">
        <f>VLOOKUP(F11035,'Customer Details'!$A$1:$B$3264,2,0)</f>
        <v>United Kingdom</v>
      </c>
      <c r="I11035" s="7">
        <f t="shared" si="1"/>
        <v>-29.85</v>
      </c>
      <c r="J11035" s="7">
        <f t="shared" si="2"/>
        <v>29.85</v>
      </c>
    </row>
    <row r="11036" ht="15.75" customHeight="1">
      <c r="A11036" s="4">
        <v>546230.0</v>
      </c>
      <c r="B11036" s="4" t="s">
        <v>268</v>
      </c>
      <c r="C11036" s="5" t="s">
        <v>269</v>
      </c>
      <c r="D11036" s="5">
        <v>8.0</v>
      </c>
      <c r="E11036" s="5">
        <v>1.95</v>
      </c>
      <c r="F11036" s="4">
        <v>13871.0</v>
      </c>
      <c r="G11036" s="6">
        <v>44449.51805555556</v>
      </c>
      <c r="H11036" s="6" t="str">
        <f>VLOOKUP(F11036,'Customer Details'!$A$1:$B$3264,2,0)</f>
        <v>India</v>
      </c>
      <c r="I11036" s="7">
        <f t="shared" si="1"/>
        <v>15.6</v>
      </c>
      <c r="J11036" s="7">
        <f t="shared" si="2"/>
        <v>15.6</v>
      </c>
    </row>
    <row r="11037" ht="15.75" customHeight="1">
      <c r="A11037" s="4">
        <v>574532.0</v>
      </c>
      <c r="B11037" s="4" t="s">
        <v>38</v>
      </c>
      <c r="C11037" s="5" t="s">
        <v>39</v>
      </c>
      <c r="D11037" s="5">
        <v>12.0</v>
      </c>
      <c r="E11037" s="5">
        <v>2.95</v>
      </c>
      <c r="F11037" s="4">
        <v>15676.0</v>
      </c>
      <c r="G11037" s="6">
        <v>44685.59652777778</v>
      </c>
      <c r="H11037" s="6" t="str">
        <f>VLOOKUP(F11037,'Customer Details'!$A$1:$B$3264,2,0)</f>
        <v>USA</v>
      </c>
      <c r="I11037" s="7">
        <f t="shared" si="1"/>
        <v>35.4</v>
      </c>
      <c r="J11037" s="7">
        <f t="shared" si="2"/>
        <v>35.4</v>
      </c>
    </row>
    <row r="11038" ht="15.75" customHeight="1">
      <c r="A11038" s="4">
        <v>541408.0</v>
      </c>
      <c r="B11038" s="4" t="s">
        <v>77</v>
      </c>
      <c r="C11038" s="5" t="s">
        <v>1051</v>
      </c>
      <c r="D11038" s="5">
        <v>6.0</v>
      </c>
      <c r="E11038" s="5">
        <v>3.75</v>
      </c>
      <c r="F11038" s="4">
        <v>15738.0</v>
      </c>
      <c r="G11038" s="6">
        <v>44394.65416666667</v>
      </c>
      <c r="H11038" s="6" t="str">
        <f>VLOOKUP(F11038,'Customer Details'!$A$1:$B$3264,2,0)</f>
        <v>India</v>
      </c>
      <c r="I11038" s="7">
        <f t="shared" si="1"/>
        <v>22.5</v>
      </c>
      <c r="J11038" s="7">
        <f t="shared" si="2"/>
        <v>22.5</v>
      </c>
    </row>
    <row r="11039" ht="15.75" customHeight="1">
      <c r="A11039" s="4">
        <v>540277.0</v>
      </c>
      <c r="B11039" s="4" t="s">
        <v>1167</v>
      </c>
      <c r="C11039" s="5" t="s">
        <v>1168</v>
      </c>
      <c r="D11039" s="5">
        <v>12.0</v>
      </c>
      <c r="E11039" s="5">
        <v>9.95</v>
      </c>
      <c r="F11039" s="4">
        <v>14258.0</v>
      </c>
      <c r="G11039" s="6">
        <v>44383.5125</v>
      </c>
      <c r="H11039" s="6" t="str">
        <f>VLOOKUP(F11039,'Customer Details'!$A$1:$B$3264,2,0)</f>
        <v>India</v>
      </c>
      <c r="I11039" s="7">
        <f t="shared" si="1"/>
        <v>119.4</v>
      </c>
      <c r="J11039" s="7">
        <f t="shared" si="2"/>
        <v>119.4</v>
      </c>
    </row>
    <row r="11040" ht="15.75" customHeight="1">
      <c r="A11040" s="4">
        <v>560109.0</v>
      </c>
      <c r="B11040" s="4" t="s">
        <v>1677</v>
      </c>
      <c r="C11040" s="5" t="s">
        <v>1678</v>
      </c>
      <c r="D11040" s="5">
        <v>12.0</v>
      </c>
      <c r="E11040" s="5">
        <v>0.19</v>
      </c>
      <c r="F11040" s="4">
        <v>13491.0</v>
      </c>
      <c r="G11040" s="6">
        <v>44576.375</v>
      </c>
      <c r="H11040" s="6" t="str">
        <f>VLOOKUP(F11040,'Customer Details'!$A$1:$B$3264,2,0)</f>
        <v>India</v>
      </c>
      <c r="I11040" s="7">
        <f t="shared" si="1"/>
        <v>2.28</v>
      </c>
      <c r="J11040" s="7">
        <f t="shared" si="2"/>
        <v>2.28</v>
      </c>
    </row>
    <row r="11041" ht="15.75" customHeight="1">
      <c r="A11041" s="4">
        <v>580500.0</v>
      </c>
      <c r="B11041" s="4" t="s">
        <v>299</v>
      </c>
      <c r="C11041" s="5" t="s">
        <v>300</v>
      </c>
      <c r="D11041" s="5">
        <v>8.0</v>
      </c>
      <c r="E11041" s="5">
        <v>1.25</v>
      </c>
      <c r="F11041" s="4">
        <v>17131.0</v>
      </c>
      <c r="G11041" s="6">
        <v>44716.53611111111</v>
      </c>
      <c r="H11041" s="6" t="str">
        <f>VLOOKUP(F11041,'Customer Details'!$A$1:$B$3264,2,0)</f>
        <v>India</v>
      </c>
      <c r="I11041" s="7">
        <f t="shared" si="1"/>
        <v>10</v>
      </c>
      <c r="J11041" s="7">
        <f t="shared" si="2"/>
        <v>10</v>
      </c>
    </row>
    <row r="11042" ht="15.75" customHeight="1">
      <c r="A11042" s="4">
        <v>571028.0</v>
      </c>
      <c r="B11042" s="4" t="s">
        <v>530</v>
      </c>
      <c r="C11042" s="5" t="s">
        <v>531</v>
      </c>
      <c r="D11042" s="5">
        <v>1.0</v>
      </c>
      <c r="E11042" s="5">
        <v>4.25</v>
      </c>
      <c r="F11042" s="4">
        <v>16770.0</v>
      </c>
      <c r="G11042" s="6">
        <v>44664.51458333333</v>
      </c>
      <c r="H11042" s="6" t="str">
        <f>VLOOKUP(F11042,'Customer Details'!$A$1:$B$3264,2,0)</f>
        <v>USA</v>
      </c>
      <c r="I11042" s="7">
        <f t="shared" si="1"/>
        <v>4.25</v>
      </c>
      <c r="J11042" s="7">
        <f t="shared" si="2"/>
        <v>4.25</v>
      </c>
    </row>
    <row r="11043" ht="15.75" customHeight="1">
      <c r="A11043" s="4">
        <v>570856.0</v>
      </c>
      <c r="B11043" s="4" t="s">
        <v>404</v>
      </c>
      <c r="C11043" s="5" t="s">
        <v>405</v>
      </c>
      <c r="D11043" s="5">
        <v>25.0</v>
      </c>
      <c r="E11043" s="5">
        <v>0.42</v>
      </c>
      <c r="F11043" s="4">
        <v>13464.0</v>
      </c>
      <c r="G11043" s="6">
        <v>44663.62569444445</v>
      </c>
      <c r="H11043" s="6" t="str">
        <f>VLOOKUP(F11043,'Customer Details'!$A$1:$B$3264,2,0)</f>
        <v>China</v>
      </c>
      <c r="I11043" s="7">
        <f t="shared" si="1"/>
        <v>10.5</v>
      </c>
      <c r="J11043" s="7">
        <f t="shared" si="2"/>
        <v>10.5</v>
      </c>
    </row>
    <row r="11044" ht="15.75" customHeight="1">
      <c r="A11044" s="4">
        <v>539755.0</v>
      </c>
      <c r="B11044" s="4" t="s">
        <v>1323</v>
      </c>
      <c r="C11044" s="5" t="s">
        <v>1324</v>
      </c>
      <c r="D11044" s="5">
        <v>2.0</v>
      </c>
      <c r="E11044" s="5">
        <v>12.75</v>
      </c>
      <c r="F11044" s="4">
        <v>17961.0</v>
      </c>
      <c r="G11044" s="6">
        <v>44368.67222222222</v>
      </c>
      <c r="H11044" s="6" t="str">
        <f>VLOOKUP(F11044,'Customer Details'!$A$1:$B$3264,2,0)</f>
        <v>United Kingdom</v>
      </c>
      <c r="I11044" s="7">
        <f t="shared" si="1"/>
        <v>25.5</v>
      </c>
      <c r="J11044" s="7">
        <f t="shared" si="2"/>
        <v>25.5</v>
      </c>
    </row>
    <row r="11045" ht="15.75" customHeight="1">
      <c r="A11045" s="4">
        <v>571441.0</v>
      </c>
      <c r="B11045" s="4" t="s">
        <v>460</v>
      </c>
      <c r="C11045" s="5" t="s">
        <v>461</v>
      </c>
      <c r="D11045" s="5">
        <v>6.0</v>
      </c>
      <c r="E11045" s="5">
        <v>0.83</v>
      </c>
      <c r="F11045" s="4">
        <v>14096.0</v>
      </c>
      <c r="G11045" s="6">
        <v>44668.56319444445</v>
      </c>
      <c r="H11045" s="6" t="str">
        <f>VLOOKUP(F11045,'Customer Details'!$A$1:$B$3264,2,0)</f>
        <v>USA</v>
      </c>
      <c r="I11045" s="7">
        <f t="shared" si="1"/>
        <v>4.98</v>
      </c>
      <c r="J11045" s="7">
        <f t="shared" si="2"/>
        <v>4.98</v>
      </c>
    </row>
    <row r="11046" ht="15.75" customHeight="1">
      <c r="A11046" s="4">
        <v>567174.0</v>
      </c>
      <c r="B11046" s="4" t="s">
        <v>260</v>
      </c>
      <c r="C11046" s="5" t="s">
        <v>261</v>
      </c>
      <c r="D11046" s="5">
        <v>2.0</v>
      </c>
      <c r="E11046" s="5">
        <v>2.1</v>
      </c>
      <c r="F11046" s="4">
        <v>16438.0</v>
      </c>
      <c r="G11046" s="6">
        <v>44638.56319444445</v>
      </c>
      <c r="H11046" s="6" t="str">
        <f>VLOOKUP(F11046,'Customer Details'!$A$1:$B$3264,2,0)</f>
        <v>Australia</v>
      </c>
      <c r="I11046" s="7">
        <f t="shared" si="1"/>
        <v>4.2</v>
      </c>
      <c r="J11046" s="7">
        <f t="shared" si="2"/>
        <v>4.2</v>
      </c>
    </row>
    <row r="11047" ht="15.75" customHeight="1">
      <c r="A11047" s="4">
        <v>541292.0</v>
      </c>
      <c r="B11047" s="4" t="s">
        <v>1250</v>
      </c>
      <c r="C11047" s="5" t="s">
        <v>1251</v>
      </c>
      <c r="D11047" s="5">
        <v>6.0</v>
      </c>
      <c r="E11047" s="5">
        <v>2.1</v>
      </c>
      <c r="F11047" s="4">
        <v>15596.0</v>
      </c>
      <c r="G11047" s="6">
        <v>44394.5625</v>
      </c>
      <c r="H11047" s="6" t="str">
        <f>VLOOKUP(F11047,'Customer Details'!$A$1:$B$3264,2,0)</f>
        <v>India</v>
      </c>
      <c r="I11047" s="7">
        <f t="shared" si="1"/>
        <v>12.6</v>
      </c>
      <c r="J11047" s="7">
        <f t="shared" si="2"/>
        <v>12.6</v>
      </c>
    </row>
    <row r="11048" ht="15.75" customHeight="1">
      <c r="A11048" s="4" t="s">
        <v>3958</v>
      </c>
      <c r="B11048" s="4" t="s">
        <v>46</v>
      </c>
      <c r="C11048" s="5" t="s">
        <v>47</v>
      </c>
      <c r="D11048" s="5">
        <v>-1.0</v>
      </c>
      <c r="E11048" s="5">
        <v>106.4</v>
      </c>
      <c r="F11048" s="4">
        <v>14437.0</v>
      </c>
      <c r="G11048" s="6">
        <v>44580.62222222222</v>
      </c>
      <c r="H11048" s="6" t="str">
        <f>VLOOKUP(F11048,'Customer Details'!$A$1:$B$3264,2,0)</f>
        <v>United Kingdom</v>
      </c>
      <c r="I11048" s="7">
        <f t="shared" si="1"/>
        <v>-106.4</v>
      </c>
      <c r="J11048" s="7">
        <f t="shared" si="2"/>
        <v>106.4</v>
      </c>
    </row>
    <row r="11049" ht="15.75" customHeight="1">
      <c r="A11049" s="4" t="s">
        <v>3959</v>
      </c>
      <c r="B11049" s="4">
        <v>22470.0</v>
      </c>
      <c r="C11049" s="5" t="s">
        <v>1821</v>
      </c>
      <c r="D11049" s="5">
        <v>-2.0</v>
      </c>
      <c r="E11049" s="5">
        <v>2.95</v>
      </c>
      <c r="F11049" s="4">
        <v>15722.0</v>
      </c>
      <c r="G11049" s="6">
        <v>44535.50069444445</v>
      </c>
      <c r="H11049" s="6" t="str">
        <f>VLOOKUP(F11049,'Customer Details'!$A$1:$B$3264,2,0)</f>
        <v>USA</v>
      </c>
      <c r="I11049" s="7">
        <f t="shared" si="1"/>
        <v>-5.9</v>
      </c>
      <c r="J11049" s="7">
        <f t="shared" si="2"/>
        <v>5.9</v>
      </c>
    </row>
    <row r="11050" ht="15.75" customHeight="1">
      <c r="A11050" s="4">
        <v>574481.0</v>
      </c>
      <c r="B11050" s="4" t="s">
        <v>158</v>
      </c>
      <c r="C11050" s="5" t="s">
        <v>159</v>
      </c>
      <c r="D11050" s="5">
        <v>1.0</v>
      </c>
      <c r="E11050" s="5">
        <v>4.65</v>
      </c>
      <c r="F11050" s="4">
        <v>18022.0</v>
      </c>
      <c r="G11050" s="6">
        <v>44685.53125</v>
      </c>
      <c r="H11050" s="6" t="str">
        <f>VLOOKUP(F11050,'Customer Details'!$A$1:$B$3264,2,0)</f>
        <v>United Kingdom</v>
      </c>
      <c r="I11050" s="7">
        <f t="shared" si="1"/>
        <v>4.65</v>
      </c>
      <c r="J11050" s="7">
        <f t="shared" si="2"/>
        <v>4.65</v>
      </c>
    </row>
    <row r="11051" ht="15.75" customHeight="1">
      <c r="A11051" s="4">
        <v>539867.0</v>
      </c>
      <c r="B11051" s="4" t="s">
        <v>320</v>
      </c>
      <c r="C11051" s="5" t="s">
        <v>321</v>
      </c>
      <c r="D11051" s="5">
        <v>24.0</v>
      </c>
      <c r="E11051" s="5">
        <v>1.25</v>
      </c>
      <c r="F11051" s="4">
        <v>13922.0</v>
      </c>
      <c r="G11051" s="6">
        <v>44370.44305555556</v>
      </c>
      <c r="H11051" s="6" t="str">
        <f>VLOOKUP(F11051,'Customer Details'!$A$1:$B$3264,2,0)</f>
        <v>Australia</v>
      </c>
      <c r="I11051" s="7">
        <f t="shared" si="1"/>
        <v>30</v>
      </c>
      <c r="J11051" s="7">
        <f t="shared" si="2"/>
        <v>30</v>
      </c>
    </row>
    <row r="11052" ht="15.75" customHeight="1">
      <c r="A11052" s="4">
        <v>537476.0</v>
      </c>
      <c r="B11052" s="4" t="s">
        <v>48</v>
      </c>
      <c r="C11052" s="5" t="s">
        <v>49</v>
      </c>
      <c r="D11052" s="5">
        <v>300.0</v>
      </c>
      <c r="E11052" s="5">
        <v>1.65</v>
      </c>
      <c r="F11052" s="4">
        <v>15838.0</v>
      </c>
      <c r="G11052" s="6">
        <v>44354.47638888889</v>
      </c>
      <c r="H11052" s="6" t="str">
        <f>VLOOKUP(F11052,'Customer Details'!$A$1:$B$3264,2,0)</f>
        <v>Australia</v>
      </c>
      <c r="I11052" s="7">
        <f t="shared" si="1"/>
        <v>495</v>
      </c>
      <c r="J11052" s="7">
        <f t="shared" si="2"/>
        <v>495</v>
      </c>
    </row>
    <row r="11053" ht="15.75" customHeight="1">
      <c r="A11053" s="4">
        <v>553141.0</v>
      </c>
      <c r="B11053" s="4">
        <v>23203.0</v>
      </c>
      <c r="C11053" s="5" t="s">
        <v>3960</v>
      </c>
      <c r="D11053" s="5">
        <v>2.0</v>
      </c>
      <c r="E11053" s="5">
        <v>2.08</v>
      </c>
      <c r="F11053" s="4">
        <v>15907.0</v>
      </c>
      <c r="G11053" s="6">
        <v>44513.54236111111</v>
      </c>
      <c r="H11053" s="6" t="str">
        <f>VLOOKUP(F11053,'Customer Details'!$A$1:$B$3264,2,0)</f>
        <v>United Kingdom</v>
      </c>
      <c r="I11053" s="7">
        <f t="shared" si="1"/>
        <v>4.16</v>
      </c>
      <c r="J11053" s="7">
        <f t="shared" si="2"/>
        <v>4.16</v>
      </c>
    </row>
    <row r="11054" ht="15.75" customHeight="1">
      <c r="A11054" s="4" t="s">
        <v>285</v>
      </c>
      <c r="B11054" s="4">
        <v>22233.0</v>
      </c>
      <c r="C11054" s="5" t="s">
        <v>1230</v>
      </c>
      <c r="D11054" s="5">
        <v>-1.0</v>
      </c>
      <c r="E11054" s="5">
        <v>0.59</v>
      </c>
      <c r="F11054" s="4">
        <v>15157.0</v>
      </c>
      <c r="G11054" s="6">
        <v>44600.57847222222</v>
      </c>
      <c r="H11054" s="6" t="str">
        <f>VLOOKUP(F11054,'Customer Details'!$A$1:$B$3264,2,0)</f>
        <v>USA</v>
      </c>
      <c r="I11054" s="7">
        <f t="shared" si="1"/>
        <v>-0.59</v>
      </c>
      <c r="J11054" s="7">
        <f t="shared" si="2"/>
        <v>0.59</v>
      </c>
    </row>
    <row r="11055" ht="15.75" customHeight="1">
      <c r="A11055" s="4">
        <v>570209.0</v>
      </c>
      <c r="B11055" s="4" t="s">
        <v>2429</v>
      </c>
      <c r="C11055" s="5" t="s">
        <v>2430</v>
      </c>
      <c r="D11055" s="5">
        <v>5.0</v>
      </c>
      <c r="E11055" s="5">
        <v>4.95</v>
      </c>
      <c r="F11055" s="4">
        <v>16326.0</v>
      </c>
      <c r="G11055" s="6">
        <v>44660.43680555555</v>
      </c>
      <c r="H11055" s="6" t="str">
        <f>VLOOKUP(F11055,'Customer Details'!$A$1:$B$3264,2,0)</f>
        <v>Australia</v>
      </c>
      <c r="I11055" s="7">
        <f t="shared" si="1"/>
        <v>24.75</v>
      </c>
      <c r="J11055" s="7">
        <f t="shared" si="2"/>
        <v>24.75</v>
      </c>
    </row>
    <row r="11056" ht="15.75" customHeight="1">
      <c r="A11056" s="4">
        <v>566251.0</v>
      </c>
      <c r="B11056" s="4">
        <v>47422.0</v>
      </c>
      <c r="C11056" s="5" t="s">
        <v>3961</v>
      </c>
      <c r="D11056" s="5">
        <v>10.0</v>
      </c>
      <c r="E11056" s="5">
        <v>0.42</v>
      </c>
      <c r="F11056" s="4">
        <v>12841.0</v>
      </c>
      <c r="G11056" s="6">
        <v>44631.50902777778</v>
      </c>
      <c r="H11056" s="6" t="str">
        <f>VLOOKUP(F11056,'Customer Details'!$A$1:$B$3264,2,0)</f>
        <v>United Kingdom</v>
      </c>
      <c r="I11056" s="7">
        <f t="shared" si="1"/>
        <v>4.2</v>
      </c>
      <c r="J11056" s="7">
        <f t="shared" si="2"/>
        <v>4.2</v>
      </c>
    </row>
    <row r="11057" ht="15.75" customHeight="1">
      <c r="A11057" s="4">
        <v>574721.0</v>
      </c>
      <c r="B11057" s="4" t="s">
        <v>165</v>
      </c>
      <c r="C11057" s="5" t="s">
        <v>166</v>
      </c>
      <c r="D11057" s="5">
        <v>3.0</v>
      </c>
      <c r="E11057" s="5">
        <v>1.25</v>
      </c>
      <c r="F11057" s="4">
        <v>17920.0</v>
      </c>
      <c r="G11057" s="6">
        <v>44687.61319444444</v>
      </c>
      <c r="H11057" s="6" t="str">
        <f>VLOOKUP(F11057,'Customer Details'!$A$1:$B$3264,2,0)</f>
        <v>United Kingdom</v>
      </c>
      <c r="I11057" s="7">
        <f t="shared" si="1"/>
        <v>3.75</v>
      </c>
      <c r="J11057" s="7">
        <f t="shared" si="2"/>
        <v>3.75</v>
      </c>
    </row>
    <row r="11058" ht="15.75" customHeight="1">
      <c r="A11058" s="4" t="s">
        <v>3962</v>
      </c>
      <c r="B11058" s="4">
        <v>22962.0</v>
      </c>
      <c r="C11058" s="5" t="s">
        <v>832</v>
      </c>
      <c r="D11058" s="5">
        <v>-3.0</v>
      </c>
      <c r="E11058" s="5">
        <v>0.85</v>
      </c>
      <c r="F11058" s="4">
        <v>16170.0</v>
      </c>
      <c r="G11058" s="6">
        <v>44547.46736111111</v>
      </c>
      <c r="H11058" s="6" t="str">
        <f>VLOOKUP(F11058,'Customer Details'!$A$1:$B$3264,2,0)</f>
        <v>Australia</v>
      </c>
      <c r="I11058" s="7">
        <f t="shared" si="1"/>
        <v>-2.55</v>
      </c>
      <c r="J11058" s="7">
        <f t="shared" si="2"/>
        <v>2.55</v>
      </c>
    </row>
    <row r="11059" ht="15.75" customHeight="1">
      <c r="A11059" s="4">
        <v>557293.0</v>
      </c>
      <c r="B11059" s="4" t="s">
        <v>3963</v>
      </c>
      <c r="C11059" s="5" t="s">
        <v>3964</v>
      </c>
      <c r="D11059" s="5">
        <v>4.0</v>
      </c>
      <c r="E11059" s="5">
        <v>4.25</v>
      </c>
      <c r="F11059" s="4">
        <v>16326.0</v>
      </c>
      <c r="G11059" s="6">
        <v>44549.55972222222</v>
      </c>
      <c r="H11059" s="6" t="str">
        <f>VLOOKUP(F11059,'Customer Details'!$A$1:$B$3264,2,0)</f>
        <v>Australia</v>
      </c>
      <c r="I11059" s="7">
        <f t="shared" si="1"/>
        <v>17</v>
      </c>
      <c r="J11059" s="7">
        <f t="shared" si="2"/>
        <v>17</v>
      </c>
    </row>
    <row r="11060" ht="15.75" customHeight="1">
      <c r="A11060" s="4">
        <v>570715.0</v>
      </c>
      <c r="B11060" s="4" t="s">
        <v>44</v>
      </c>
      <c r="C11060" s="5" t="s">
        <v>45</v>
      </c>
      <c r="D11060" s="5">
        <v>24.0</v>
      </c>
      <c r="E11060" s="5">
        <v>2.1</v>
      </c>
      <c r="F11060" s="4">
        <v>18287.0</v>
      </c>
      <c r="G11060" s="6">
        <v>44663.43263888889</v>
      </c>
      <c r="H11060" s="6" t="str">
        <f>VLOOKUP(F11060,'Customer Details'!$A$1:$B$3264,2,0)</f>
        <v>Australia</v>
      </c>
      <c r="I11060" s="7">
        <f t="shared" si="1"/>
        <v>50.4</v>
      </c>
      <c r="J11060" s="7">
        <f t="shared" si="2"/>
        <v>50.4</v>
      </c>
    </row>
    <row r="11061" ht="15.75" customHeight="1">
      <c r="A11061" s="4" t="s">
        <v>1483</v>
      </c>
      <c r="B11061" s="4">
        <v>82583.0</v>
      </c>
      <c r="C11061" s="5" t="s">
        <v>554</v>
      </c>
      <c r="D11061" s="5">
        <v>-1.0</v>
      </c>
      <c r="E11061" s="5">
        <v>2.1</v>
      </c>
      <c r="F11061" s="4">
        <v>14175.0</v>
      </c>
      <c r="G11061" s="6">
        <v>44670.57083333333</v>
      </c>
      <c r="H11061" s="6" t="str">
        <f>VLOOKUP(F11061,'Customer Details'!$A$1:$B$3264,2,0)</f>
        <v>USA</v>
      </c>
      <c r="I11061" s="7">
        <f t="shared" si="1"/>
        <v>-2.1</v>
      </c>
      <c r="J11061" s="7">
        <f t="shared" si="2"/>
        <v>2.1</v>
      </c>
    </row>
    <row r="11062" ht="15.75" customHeight="1">
      <c r="A11062" s="4">
        <v>543979.0</v>
      </c>
      <c r="B11062" s="4" t="s">
        <v>133</v>
      </c>
      <c r="C11062" s="5" t="s">
        <v>134</v>
      </c>
      <c r="D11062" s="5">
        <v>1.0</v>
      </c>
      <c r="E11062" s="5">
        <v>0.85</v>
      </c>
      <c r="F11062" s="4">
        <v>14606.0</v>
      </c>
      <c r="G11062" s="6">
        <v>44422.65486111111</v>
      </c>
      <c r="H11062" s="6" t="str">
        <f>VLOOKUP(F11062,'Customer Details'!$A$1:$B$3264,2,0)</f>
        <v>USA</v>
      </c>
      <c r="I11062" s="7">
        <f t="shared" si="1"/>
        <v>0.85</v>
      </c>
      <c r="J11062" s="7">
        <f t="shared" si="2"/>
        <v>0.85</v>
      </c>
    </row>
    <row r="11063" ht="15.75" customHeight="1">
      <c r="A11063" s="4">
        <v>571441.0</v>
      </c>
      <c r="B11063" s="4" t="s">
        <v>75</v>
      </c>
      <c r="C11063" s="5" t="s">
        <v>76</v>
      </c>
      <c r="D11063" s="5">
        <v>1.0</v>
      </c>
      <c r="E11063" s="5">
        <v>10.79</v>
      </c>
      <c r="F11063" s="4">
        <v>14096.0</v>
      </c>
      <c r="G11063" s="6">
        <v>44668.56319444445</v>
      </c>
      <c r="H11063" s="6" t="str">
        <f>VLOOKUP(F11063,'Customer Details'!$A$1:$B$3264,2,0)</f>
        <v>USA</v>
      </c>
      <c r="I11063" s="7">
        <f t="shared" si="1"/>
        <v>10.79</v>
      </c>
      <c r="J11063" s="7">
        <f t="shared" si="2"/>
        <v>10.79</v>
      </c>
    </row>
    <row r="11064" ht="15.75" customHeight="1">
      <c r="A11064" s="4">
        <v>538862.0</v>
      </c>
      <c r="B11064" s="4" t="s">
        <v>396</v>
      </c>
      <c r="C11064" s="5" t="s">
        <v>397</v>
      </c>
      <c r="D11064" s="5">
        <v>5.0</v>
      </c>
      <c r="E11064" s="5">
        <v>0.85</v>
      </c>
      <c r="F11064" s="4">
        <v>16710.0</v>
      </c>
      <c r="G11064" s="6">
        <v>44361.59097222222</v>
      </c>
      <c r="H11064" s="6" t="str">
        <f>VLOOKUP(F11064,'Customer Details'!$A$1:$B$3264,2,0)</f>
        <v>China</v>
      </c>
      <c r="I11064" s="7">
        <f t="shared" si="1"/>
        <v>4.25</v>
      </c>
      <c r="J11064" s="7">
        <f t="shared" si="2"/>
        <v>4.25</v>
      </c>
    </row>
    <row r="11065" ht="15.75" customHeight="1">
      <c r="A11065" s="4">
        <v>547021.0</v>
      </c>
      <c r="B11065" s="4" t="s">
        <v>264</v>
      </c>
      <c r="C11065" s="5" t="s">
        <v>265</v>
      </c>
      <c r="D11065" s="5">
        <v>8.0</v>
      </c>
      <c r="E11065" s="5">
        <v>1.25</v>
      </c>
      <c r="F11065" s="4">
        <v>13046.0</v>
      </c>
      <c r="G11065" s="6">
        <v>44457.65486111111</v>
      </c>
      <c r="H11065" s="6" t="str">
        <f>VLOOKUP(F11065,'Customer Details'!$A$1:$B$3264,2,0)</f>
        <v>China</v>
      </c>
      <c r="I11065" s="7">
        <f t="shared" si="1"/>
        <v>10</v>
      </c>
      <c r="J11065" s="7">
        <f t="shared" si="2"/>
        <v>10</v>
      </c>
    </row>
    <row r="11066" ht="15.75" customHeight="1">
      <c r="A11066" s="4">
        <v>545933.0</v>
      </c>
      <c r="B11066" s="4" t="s">
        <v>332</v>
      </c>
      <c r="C11066" s="5" t="s">
        <v>333</v>
      </c>
      <c r="D11066" s="5">
        <v>3.0</v>
      </c>
      <c r="E11066" s="5">
        <v>5.95</v>
      </c>
      <c r="F11066" s="4">
        <v>13908.0</v>
      </c>
      <c r="G11066" s="6">
        <v>44447.50277777778</v>
      </c>
      <c r="H11066" s="6" t="str">
        <f>VLOOKUP(F11066,'Customer Details'!$A$1:$B$3264,2,0)</f>
        <v>China</v>
      </c>
      <c r="I11066" s="7">
        <f t="shared" si="1"/>
        <v>17.85</v>
      </c>
      <c r="J11066" s="7">
        <f t="shared" si="2"/>
        <v>17.85</v>
      </c>
    </row>
    <row r="11067" ht="15.75" customHeight="1">
      <c r="A11067" s="4" t="s">
        <v>2184</v>
      </c>
      <c r="B11067" s="4">
        <v>22960.0</v>
      </c>
      <c r="C11067" s="5" t="s">
        <v>21</v>
      </c>
      <c r="D11067" s="5">
        <v>-1.0</v>
      </c>
      <c r="E11067" s="5">
        <v>4.25</v>
      </c>
      <c r="F11067" s="4">
        <v>12840.0</v>
      </c>
      <c r="G11067" s="6">
        <v>44504.65555555555</v>
      </c>
      <c r="H11067" s="6" t="str">
        <f>VLOOKUP(F11067,'Customer Details'!$A$1:$B$3264,2,0)</f>
        <v>China</v>
      </c>
      <c r="I11067" s="7">
        <f t="shared" si="1"/>
        <v>-4.25</v>
      </c>
      <c r="J11067" s="7">
        <f t="shared" si="2"/>
        <v>4.25</v>
      </c>
    </row>
    <row r="11068" ht="15.75" customHeight="1">
      <c r="A11068" s="4">
        <v>540278.0</v>
      </c>
      <c r="B11068" s="4" t="s">
        <v>12</v>
      </c>
      <c r="C11068" s="5" t="s">
        <v>13</v>
      </c>
      <c r="D11068" s="5">
        <v>2.0</v>
      </c>
      <c r="E11068" s="5">
        <v>0.42</v>
      </c>
      <c r="F11068" s="4">
        <v>15719.0</v>
      </c>
      <c r="G11068" s="6">
        <v>44383.52152777778</v>
      </c>
      <c r="H11068" s="6" t="str">
        <f>VLOOKUP(F11068,'Customer Details'!$A$1:$B$3264,2,0)</f>
        <v>Australia</v>
      </c>
      <c r="I11068" s="7">
        <f t="shared" si="1"/>
        <v>0.84</v>
      </c>
      <c r="J11068" s="7">
        <f t="shared" si="2"/>
        <v>0.84</v>
      </c>
    </row>
    <row r="11069" ht="15.75" customHeight="1">
      <c r="A11069" s="4">
        <v>552572.0</v>
      </c>
      <c r="B11069" s="4" t="s">
        <v>77</v>
      </c>
      <c r="C11069" s="5" t="s">
        <v>78</v>
      </c>
      <c r="D11069" s="5">
        <v>24.0</v>
      </c>
      <c r="E11069" s="5">
        <v>4.15</v>
      </c>
      <c r="F11069" s="4">
        <v>14680.0</v>
      </c>
      <c r="G11069" s="6">
        <v>44510.50763888889</v>
      </c>
      <c r="H11069" s="6" t="str">
        <f>VLOOKUP(F11069,'Customer Details'!$A$1:$B$3264,2,0)</f>
        <v>United Kingdom</v>
      </c>
      <c r="I11069" s="7">
        <f t="shared" si="1"/>
        <v>99.6</v>
      </c>
      <c r="J11069" s="7">
        <f t="shared" si="2"/>
        <v>99.6</v>
      </c>
    </row>
    <row r="11070" ht="15.75" customHeight="1">
      <c r="A11070" s="4">
        <v>541838.0</v>
      </c>
      <c r="B11070" s="4">
        <v>84946.0</v>
      </c>
      <c r="C11070" s="5" t="s">
        <v>3072</v>
      </c>
      <c r="D11070" s="5">
        <v>6.0</v>
      </c>
      <c r="E11070" s="5">
        <v>1.25</v>
      </c>
      <c r="F11070" s="4">
        <v>12916.0</v>
      </c>
      <c r="G11070" s="6">
        <v>44400.44652777778</v>
      </c>
      <c r="H11070" s="6" t="str">
        <f>VLOOKUP(F11070,'Customer Details'!$A$1:$B$3264,2,0)</f>
        <v>India</v>
      </c>
      <c r="I11070" s="7">
        <f t="shared" si="1"/>
        <v>7.5</v>
      </c>
      <c r="J11070" s="7">
        <f t="shared" si="2"/>
        <v>7.5</v>
      </c>
    </row>
    <row r="11071" ht="15.75" customHeight="1">
      <c r="A11071" s="4">
        <v>577053.0</v>
      </c>
      <c r="B11071" s="4" t="s">
        <v>38</v>
      </c>
      <c r="C11071" s="5" t="s">
        <v>39</v>
      </c>
      <c r="D11071" s="5">
        <v>6.0</v>
      </c>
      <c r="E11071" s="5">
        <v>2.95</v>
      </c>
      <c r="F11071" s="4">
        <v>13001.0</v>
      </c>
      <c r="G11071" s="6">
        <v>44698.59513888889</v>
      </c>
      <c r="H11071" s="6" t="str">
        <f>VLOOKUP(F11071,'Customer Details'!$A$1:$B$3264,2,0)</f>
        <v>United Kingdom</v>
      </c>
      <c r="I11071" s="7">
        <f t="shared" si="1"/>
        <v>17.7</v>
      </c>
      <c r="J11071" s="7">
        <f t="shared" si="2"/>
        <v>17.7</v>
      </c>
    </row>
    <row r="11072" ht="15.75" customHeight="1">
      <c r="A11072" s="4">
        <v>564322.0</v>
      </c>
      <c r="B11072" s="4" t="s">
        <v>1507</v>
      </c>
      <c r="C11072" s="5" t="s">
        <v>1508</v>
      </c>
      <c r="D11072" s="5">
        <v>200.0</v>
      </c>
      <c r="E11072" s="5">
        <v>0.79</v>
      </c>
      <c r="F11072" s="4">
        <v>13694.0</v>
      </c>
      <c r="G11072" s="6">
        <v>44616.55763888889</v>
      </c>
      <c r="H11072" s="6" t="str">
        <f>VLOOKUP(F11072,'Customer Details'!$A$1:$B$3264,2,0)</f>
        <v>USA</v>
      </c>
      <c r="I11072" s="7">
        <f t="shared" si="1"/>
        <v>158</v>
      </c>
      <c r="J11072" s="7">
        <f t="shared" si="2"/>
        <v>158</v>
      </c>
    </row>
    <row r="11073" ht="15.75" customHeight="1">
      <c r="A11073" s="4">
        <v>539982.0</v>
      </c>
      <c r="B11073" s="4" t="s">
        <v>32</v>
      </c>
      <c r="C11073" s="5" t="s">
        <v>370</v>
      </c>
      <c r="D11073" s="5">
        <v>4.0</v>
      </c>
      <c r="E11073" s="5">
        <v>3.75</v>
      </c>
      <c r="F11073" s="4">
        <v>15311.0</v>
      </c>
      <c r="G11073" s="6">
        <v>44370.61111111111</v>
      </c>
      <c r="H11073" s="6" t="str">
        <f>VLOOKUP(F11073,'Customer Details'!$A$1:$B$3264,2,0)</f>
        <v>USA</v>
      </c>
      <c r="I11073" s="7">
        <f t="shared" si="1"/>
        <v>15</v>
      </c>
      <c r="J11073" s="7">
        <f t="shared" si="2"/>
        <v>15</v>
      </c>
    </row>
    <row r="11074" ht="15.75" customHeight="1">
      <c r="A11074" s="4">
        <v>543273.0</v>
      </c>
      <c r="B11074" s="4">
        <v>47420.0</v>
      </c>
      <c r="C11074" s="5" t="s">
        <v>822</v>
      </c>
      <c r="D11074" s="5">
        <v>1.0</v>
      </c>
      <c r="E11074" s="5">
        <v>0.19</v>
      </c>
      <c r="F11074" s="4">
        <v>16456.0</v>
      </c>
      <c r="G11074" s="6">
        <v>44414.47847222222</v>
      </c>
      <c r="H11074" s="6" t="str">
        <f>VLOOKUP(F11074,'Customer Details'!$A$1:$B$3264,2,0)</f>
        <v>India</v>
      </c>
      <c r="I11074" s="7">
        <f t="shared" si="1"/>
        <v>0.19</v>
      </c>
      <c r="J11074" s="7">
        <f t="shared" si="2"/>
        <v>0.19</v>
      </c>
    </row>
    <row r="11075" ht="15.75" customHeight="1">
      <c r="A11075" s="4">
        <v>552376.0</v>
      </c>
      <c r="B11075" s="4" t="s">
        <v>380</v>
      </c>
      <c r="C11075" s="5" t="s">
        <v>381</v>
      </c>
      <c r="D11075" s="5">
        <v>1.0</v>
      </c>
      <c r="E11075" s="5">
        <v>7.95</v>
      </c>
      <c r="F11075" s="4">
        <v>16326.0</v>
      </c>
      <c r="G11075" s="6">
        <v>44509.52083333334</v>
      </c>
      <c r="H11075" s="6" t="str">
        <f>VLOOKUP(F11075,'Customer Details'!$A$1:$B$3264,2,0)</f>
        <v>Australia</v>
      </c>
      <c r="I11075" s="7">
        <f t="shared" si="1"/>
        <v>7.95</v>
      </c>
      <c r="J11075" s="7">
        <f t="shared" si="2"/>
        <v>7.95</v>
      </c>
    </row>
    <row r="11076" ht="15.75" customHeight="1">
      <c r="A11076" s="4" t="s">
        <v>1047</v>
      </c>
      <c r="B11076" s="4">
        <v>21429.0</v>
      </c>
      <c r="C11076" s="5" t="s">
        <v>3419</v>
      </c>
      <c r="D11076" s="5">
        <v>-25.0</v>
      </c>
      <c r="E11076" s="5">
        <v>1.65</v>
      </c>
      <c r="F11076" s="4">
        <v>12967.0</v>
      </c>
      <c r="G11076" s="6">
        <v>44718.59652777778</v>
      </c>
      <c r="H11076" s="6" t="str">
        <f>VLOOKUP(F11076,'Customer Details'!$A$1:$B$3264,2,0)</f>
        <v>China</v>
      </c>
      <c r="I11076" s="7">
        <f t="shared" si="1"/>
        <v>-41.25</v>
      </c>
      <c r="J11076" s="7">
        <f t="shared" si="2"/>
        <v>41.25</v>
      </c>
    </row>
    <row r="11077" ht="15.75" customHeight="1">
      <c r="A11077" s="4">
        <v>555488.0</v>
      </c>
      <c r="B11077" s="4" t="s">
        <v>22</v>
      </c>
      <c r="C11077" s="5" t="s">
        <v>23</v>
      </c>
      <c r="D11077" s="5">
        <v>2.0</v>
      </c>
      <c r="E11077" s="5">
        <v>2.08</v>
      </c>
      <c r="F11077" s="4">
        <v>16942.0</v>
      </c>
      <c r="G11077" s="6">
        <v>44533.57152777778</v>
      </c>
      <c r="H11077" s="6" t="str">
        <f>VLOOKUP(F11077,'Customer Details'!$A$1:$B$3264,2,0)</f>
        <v>USA</v>
      </c>
      <c r="I11077" s="7">
        <f t="shared" si="1"/>
        <v>4.16</v>
      </c>
      <c r="J11077" s="7">
        <f t="shared" si="2"/>
        <v>4.16</v>
      </c>
    </row>
    <row r="11078" ht="15.75" customHeight="1">
      <c r="A11078" s="4">
        <v>568212.0</v>
      </c>
      <c r="B11078" s="4" t="s">
        <v>3548</v>
      </c>
      <c r="C11078" s="5" t="s">
        <v>3549</v>
      </c>
      <c r="D11078" s="5">
        <v>1.0</v>
      </c>
      <c r="E11078" s="5">
        <v>1.25</v>
      </c>
      <c r="F11078" s="4">
        <v>15154.0</v>
      </c>
      <c r="G11078" s="6">
        <v>44645.67013888889</v>
      </c>
      <c r="H11078" s="6" t="str">
        <f>VLOOKUP(F11078,'Customer Details'!$A$1:$B$3264,2,0)</f>
        <v>Australia</v>
      </c>
      <c r="I11078" s="7">
        <f t="shared" si="1"/>
        <v>1.25</v>
      </c>
      <c r="J11078" s="7">
        <f t="shared" si="2"/>
        <v>1.25</v>
      </c>
    </row>
    <row r="11079" ht="15.75" customHeight="1">
      <c r="A11079" s="4">
        <v>564724.0</v>
      </c>
      <c r="B11079" s="4" t="s">
        <v>932</v>
      </c>
      <c r="C11079" s="5" t="s">
        <v>933</v>
      </c>
      <c r="D11079" s="5">
        <v>6.0</v>
      </c>
      <c r="E11079" s="5">
        <v>0.65</v>
      </c>
      <c r="F11079" s="4">
        <v>15555.0</v>
      </c>
      <c r="G11079" s="6">
        <v>44620.51111111111</v>
      </c>
      <c r="H11079" s="6" t="str">
        <f>VLOOKUP(F11079,'Customer Details'!$A$1:$B$3264,2,0)</f>
        <v>India</v>
      </c>
      <c r="I11079" s="7">
        <f t="shared" si="1"/>
        <v>3.9</v>
      </c>
      <c r="J11079" s="7">
        <f t="shared" si="2"/>
        <v>3.9</v>
      </c>
    </row>
    <row r="11080" ht="15.75" customHeight="1">
      <c r="A11080" s="4">
        <v>558556.0</v>
      </c>
      <c r="B11080" s="4" t="s">
        <v>227</v>
      </c>
      <c r="C11080" s="5" t="s">
        <v>228</v>
      </c>
      <c r="D11080" s="5">
        <v>4.0</v>
      </c>
      <c r="E11080" s="5">
        <v>0.42</v>
      </c>
      <c r="F11080" s="4">
        <v>17954.0</v>
      </c>
      <c r="G11080" s="6">
        <v>44560.55138888889</v>
      </c>
      <c r="H11080" s="6" t="str">
        <f>VLOOKUP(F11080,'Customer Details'!$A$1:$B$3264,2,0)</f>
        <v>United Kingdom</v>
      </c>
      <c r="I11080" s="7">
        <f t="shared" si="1"/>
        <v>1.68</v>
      </c>
      <c r="J11080" s="7">
        <f t="shared" si="2"/>
        <v>1.68</v>
      </c>
    </row>
    <row r="11081" ht="15.75" customHeight="1">
      <c r="A11081" s="4">
        <v>573583.0</v>
      </c>
      <c r="B11081" s="4" t="s">
        <v>112</v>
      </c>
      <c r="C11081" s="5" t="s">
        <v>113</v>
      </c>
      <c r="D11081" s="5">
        <v>6.0</v>
      </c>
      <c r="E11081" s="5">
        <v>4.25</v>
      </c>
      <c r="F11081" s="4">
        <v>14167.0</v>
      </c>
      <c r="G11081" s="6">
        <v>44681.60347222222</v>
      </c>
      <c r="H11081" s="6" t="str">
        <f>VLOOKUP(F11081,'Customer Details'!$A$1:$B$3264,2,0)</f>
        <v>India</v>
      </c>
      <c r="I11081" s="7">
        <f t="shared" si="1"/>
        <v>25.5</v>
      </c>
      <c r="J11081" s="7">
        <f t="shared" si="2"/>
        <v>25.5</v>
      </c>
    </row>
    <row r="11082" ht="15.75" customHeight="1">
      <c r="A11082" s="4">
        <v>559672.0</v>
      </c>
      <c r="B11082" s="4" t="s">
        <v>1217</v>
      </c>
      <c r="C11082" s="5" t="s">
        <v>1218</v>
      </c>
      <c r="D11082" s="5">
        <v>7.0</v>
      </c>
      <c r="E11082" s="5">
        <v>0.39</v>
      </c>
      <c r="F11082" s="4">
        <v>14796.0</v>
      </c>
      <c r="G11082" s="6">
        <v>44572.58611111111</v>
      </c>
      <c r="H11082" s="6" t="str">
        <f>VLOOKUP(F11082,'Customer Details'!$A$1:$B$3264,2,0)</f>
        <v>China</v>
      </c>
      <c r="I11082" s="7">
        <f t="shared" si="1"/>
        <v>2.73</v>
      </c>
      <c r="J11082" s="7">
        <f t="shared" si="2"/>
        <v>2.73</v>
      </c>
    </row>
    <row r="11083" ht="15.75" customHeight="1">
      <c r="A11083" s="4">
        <v>581142.0</v>
      </c>
      <c r="B11083" s="4" t="s">
        <v>3813</v>
      </c>
      <c r="C11083" s="5" t="s">
        <v>3814</v>
      </c>
      <c r="D11083" s="5">
        <v>1.0</v>
      </c>
      <c r="E11083" s="5">
        <v>2.95</v>
      </c>
      <c r="F11083" s="4">
        <v>14204.0</v>
      </c>
      <c r="G11083" s="6">
        <v>44719.56805555556</v>
      </c>
      <c r="H11083" s="6" t="str">
        <f>VLOOKUP(F11083,'Customer Details'!$A$1:$B$3264,2,0)</f>
        <v>United Kingdom</v>
      </c>
      <c r="I11083" s="7">
        <f t="shared" si="1"/>
        <v>2.95</v>
      </c>
      <c r="J11083" s="7">
        <f t="shared" si="2"/>
        <v>2.95</v>
      </c>
    </row>
    <row r="11084" ht="15.75" customHeight="1">
      <c r="A11084" s="4">
        <v>574043.0</v>
      </c>
      <c r="B11084" s="4" t="s">
        <v>581</v>
      </c>
      <c r="C11084" s="5" t="s">
        <v>582</v>
      </c>
      <c r="D11084" s="5">
        <v>3.0</v>
      </c>
      <c r="E11084" s="5">
        <v>1.25</v>
      </c>
      <c r="F11084" s="4">
        <v>16367.0</v>
      </c>
      <c r="G11084" s="6">
        <v>44683.55069444444</v>
      </c>
      <c r="H11084" s="6" t="str">
        <f>VLOOKUP(F11084,'Customer Details'!$A$1:$B$3264,2,0)</f>
        <v>Australia</v>
      </c>
      <c r="I11084" s="7">
        <f t="shared" si="1"/>
        <v>3.75</v>
      </c>
      <c r="J11084" s="7">
        <f t="shared" si="2"/>
        <v>3.75</v>
      </c>
    </row>
    <row r="11085" ht="15.75" customHeight="1">
      <c r="A11085" s="4" t="s">
        <v>3566</v>
      </c>
      <c r="B11085" s="4">
        <v>22965.0</v>
      </c>
      <c r="C11085" s="5" t="s">
        <v>2911</v>
      </c>
      <c r="D11085" s="5">
        <v>-1.0</v>
      </c>
      <c r="E11085" s="5">
        <v>2.1</v>
      </c>
      <c r="F11085" s="4">
        <v>12994.0</v>
      </c>
      <c r="G11085" s="6">
        <v>44616.39166666667</v>
      </c>
      <c r="H11085" s="6" t="str">
        <f>VLOOKUP(F11085,'Customer Details'!$A$1:$B$3264,2,0)</f>
        <v>United Kingdom</v>
      </c>
      <c r="I11085" s="7">
        <f t="shared" si="1"/>
        <v>-2.1</v>
      </c>
      <c r="J11085" s="7">
        <f t="shared" si="2"/>
        <v>2.1</v>
      </c>
    </row>
    <row r="11086" ht="15.75" customHeight="1">
      <c r="A11086" s="4">
        <v>570983.0</v>
      </c>
      <c r="B11086" s="4" t="s">
        <v>530</v>
      </c>
      <c r="C11086" s="5" t="s">
        <v>531</v>
      </c>
      <c r="D11086" s="5">
        <v>3.0</v>
      </c>
      <c r="E11086" s="5">
        <v>4.25</v>
      </c>
      <c r="F11086" s="4">
        <v>14963.0</v>
      </c>
      <c r="G11086" s="6">
        <v>44664.49791666667</v>
      </c>
      <c r="H11086" s="6" t="str">
        <f>VLOOKUP(F11086,'Customer Details'!$A$1:$B$3264,2,0)</f>
        <v>Australia</v>
      </c>
      <c r="I11086" s="7">
        <f t="shared" si="1"/>
        <v>12.75</v>
      </c>
      <c r="J11086" s="7">
        <f t="shared" si="2"/>
        <v>12.75</v>
      </c>
    </row>
    <row r="11087" ht="15.75" customHeight="1">
      <c r="A11087" s="4">
        <v>537155.0</v>
      </c>
      <c r="B11087" s="4" t="s">
        <v>1255</v>
      </c>
      <c r="C11087" s="5" t="s">
        <v>1256</v>
      </c>
      <c r="D11087" s="5">
        <v>2.0</v>
      </c>
      <c r="E11087" s="5">
        <v>4.65</v>
      </c>
      <c r="F11087" s="4">
        <v>12748.0</v>
      </c>
      <c r="G11087" s="6">
        <v>44352.54513888889</v>
      </c>
      <c r="H11087" s="6" t="str">
        <f>VLOOKUP(F11087,'Customer Details'!$A$1:$B$3264,2,0)</f>
        <v>USA</v>
      </c>
      <c r="I11087" s="7">
        <f t="shared" si="1"/>
        <v>9.3</v>
      </c>
      <c r="J11087" s="7">
        <f t="shared" si="2"/>
        <v>9.3</v>
      </c>
    </row>
    <row r="11088" ht="15.75" customHeight="1">
      <c r="A11088" s="4">
        <v>547910.0</v>
      </c>
      <c r="B11088" s="4" t="s">
        <v>299</v>
      </c>
      <c r="C11088" s="5" t="s">
        <v>300</v>
      </c>
      <c r="D11088" s="5">
        <v>1.0</v>
      </c>
      <c r="E11088" s="5">
        <v>1.25</v>
      </c>
      <c r="F11088" s="4">
        <v>14159.0</v>
      </c>
      <c r="G11088" s="6">
        <v>44467.51597222222</v>
      </c>
      <c r="H11088" s="6" t="str">
        <f>VLOOKUP(F11088,'Customer Details'!$A$1:$B$3264,2,0)</f>
        <v>Australia</v>
      </c>
      <c r="I11088" s="7">
        <f t="shared" si="1"/>
        <v>1.25</v>
      </c>
      <c r="J11088" s="7">
        <f t="shared" si="2"/>
        <v>1.25</v>
      </c>
    </row>
    <row r="11089" ht="15.75" customHeight="1">
      <c r="A11089" s="4">
        <v>547358.0</v>
      </c>
      <c r="B11089" s="4" t="s">
        <v>297</v>
      </c>
      <c r="C11089" s="5" t="s">
        <v>298</v>
      </c>
      <c r="D11089" s="5">
        <v>2.0</v>
      </c>
      <c r="E11089" s="5">
        <v>1.49</v>
      </c>
      <c r="F11089" s="4">
        <v>15998.0</v>
      </c>
      <c r="G11089" s="6">
        <v>44461.51736111111</v>
      </c>
      <c r="H11089" s="6" t="str">
        <f>VLOOKUP(F11089,'Customer Details'!$A$1:$B$3264,2,0)</f>
        <v>United Kingdom</v>
      </c>
      <c r="I11089" s="7">
        <f t="shared" si="1"/>
        <v>2.98</v>
      </c>
      <c r="J11089" s="7">
        <f t="shared" si="2"/>
        <v>2.98</v>
      </c>
    </row>
    <row r="11090" ht="15.75" customHeight="1">
      <c r="A11090" s="4" t="s">
        <v>1286</v>
      </c>
      <c r="B11090" s="4">
        <v>22061.0</v>
      </c>
      <c r="C11090" s="5" t="s">
        <v>1198</v>
      </c>
      <c r="D11090" s="5">
        <v>-1.0</v>
      </c>
      <c r="E11090" s="5">
        <v>8.5</v>
      </c>
      <c r="F11090" s="4">
        <v>17511.0</v>
      </c>
      <c r="G11090" s="6">
        <v>44600.60555555556</v>
      </c>
      <c r="H11090" s="6" t="str">
        <f>VLOOKUP(F11090,'Customer Details'!$A$1:$B$3264,2,0)</f>
        <v>United Kingdom</v>
      </c>
      <c r="I11090" s="7">
        <f t="shared" si="1"/>
        <v>-8.5</v>
      </c>
      <c r="J11090" s="7">
        <f t="shared" si="2"/>
        <v>8.5</v>
      </c>
    </row>
    <row r="11091" ht="15.75" customHeight="1">
      <c r="A11091" s="4">
        <v>558860.0</v>
      </c>
      <c r="B11091" s="4" t="s">
        <v>756</v>
      </c>
      <c r="C11091" s="5" t="s">
        <v>757</v>
      </c>
      <c r="D11091" s="5">
        <v>2.0</v>
      </c>
      <c r="E11091" s="5">
        <v>1.25</v>
      </c>
      <c r="F11091" s="4">
        <v>17975.0</v>
      </c>
      <c r="G11091" s="6">
        <v>44565.5125</v>
      </c>
      <c r="H11091" s="6" t="str">
        <f>VLOOKUP(F11091,'Customer Details'!$A$1:$B$3264,2,0)</f>
        <v>China</v>
      </c>
      <c r="I11091" s="7">
        <f t="shared" si="1"/>
        <v>2.5</v>
      </c>
      <c r="J11091" s="7">
        <f t="shared" si="2"/>
        <v>2.5</v>
      </c>
    </row>
    <row r="11092" ht="15.75" customHeight="1">
      <c r="A11092" s="4">
        <v>544803.0</v>
      </c>
      <c r="B11092" s="4" t="s">
        <v>214</v>
      </c>
      <c r="C11092" s="5" t="s">
        <v>215</v>
      </c>
      <c r="D11092" s="5">
        <v>12.0</v>
      </c>
      <c r="E11092" s="5">
        <v>0.85</v>
      </c>
      <c r="F11092" s="4">
        <v>14606.0</v>
      </c>
      <c r="G11092" s="6">
        <v>44431.60347222222</v>
      </c>
      <c r="H11092" s="6" t="str">
        <f>VLOOKUP(F11092,'Customer Details'!$A$1:$B$3264,2,0)</f>
        <v>USA</v>
      </c>
      <c r="I11092" s="7">
        <f t="shared" si="1"/>
        <v>10.2</v>
      </c>
      <c r="J11092" s="7">
        <f t="shared" si="2"/>
        <v>10.2</v>
      </c>
    </row>
    <row r="11093" ht="15.75" customHeight="1">
      <c r="A11093" s="4">
        <v>549734.0</v>
      </c>
      <c r="B11093" s="4" t="s">
        <v>427</v>
      </c>
      <c r="C11093" s="5" t="s">
        <v>428</v>
      </c>
      <c r="D11093" s="5">
        <v>5.0</v>
      </c>
      <c r="E11093" s="5">
        <v>0.42</v>
      </c>
      <c r="F11093" s="4">
        <v>16409.0</v>
      </c>
      <c r="G11093" s="6">
        <v>44480.71666666667</v>
      </c>
      <c r="H11093" s="6" t="str">
        <f>VLOOKUP(F11093,'Customer Details'!$A$1:$B$3264,2,0)</f>
        <v>USA</v>
      </c>
      <c r="I11093" s="7">
        <f t="shared" si="1"/>
        <v>2.1</v>
      </c>
      <c r="J11093" s="7">
        <f t="shared" si="2"/>
        <v>2.1</v>
      </c>
    </row>
    <row r="11094" ht="15.75" customHeight="1">
      <c r="A11094" s="4">
        <v>546995.0</v>
      </c>
      <c r="B11094" s="4" t="s">
        <v>77</v>
      </c>
      <c r="C11094" s="5" t="s">
        <v>78</v>
      </c>
      <c r="D11094" s="5">
        <v>1.0</v>
      </c>
      <c r="E11094" s="5">
        <v>4.15</v>
      </c>
      <c r="F11094" s="4">
        <v>14041.0</v>
      </c>
      <c r="G11094" s="6">
        <v>44457.55902777778</v>
      </c>
      <c r="H11094" s="6" t="str">
        <f>VLOOKUP(F11094,'Customer Details'!$A$1:$B$3264,2,0)</f>
        <v>India</v>
      </c>
      <c r="I11094" s="7">
        <f t="shared" si="1"/>
        <v>4.15</v>
      </c>
      <c r="J11094" s="7">
        <f t="shared" si="2"/>
        <v>4.15</v>
      </c>
    </row>
    <row r="11095" ht="15.75" customHeight="1">
      <c r="A11095" s="4">
        <v>571274.0</v>
      </c>
      <c r="B11095" s="4" t="s">
        <v>805</v>
      </c>
      <c r="C11095" s="5" t="s">
        <v>806</v>
      </c>
      <c r="D11095" s="5">
        <v>24.0</v>
      </c>
      <c r="E11095" s="5">
        <v>1.25</v>
      </c>
      <c r="F11095" s="4">
        <v>16934.0</v>
      </c>
      <c r="G11095" s="6">
        <v>44667.51736111111</v>
      </c>
      <c r="H11095" s="6" t="str">
        <f>VLOOKUP(F11095,'Customer Details'!$A$1:$B$3264,2,0)</f>
        <v>China</v>
      </c>
      <c r="I11095" s="7">
        <f t="shared" si="1"/>
        <v>30</v>
      </c>
      <c r="J11095" s="7">
        <f t="shared" si="2"/>
        <v>30</v>
      </c>
    </row>
    <row r="11096" ht="15.75" customHeight="1">
      <c r="A11096" s="4">
        <v>562204.0</v>
      </c>
      <c r="B11096" s="4" t="s">
        <v>3965</v>
      </c>
      <c r="C11096" s="5" t="s">
        <v>3966</v>
      </c>
      <c r="D11096" s="5">
        <v>1.0</v>
      </c>
      <c r="E11096" s="5">
        <v>4.95</v>
      </c>
      <c r="F11096" s="4">
        <v>16324.0</v>
      </c>
      <c r="G11096" s="6">
        <v>44595.5375</v>
      </c>
      <c r="H11096" s="6" t="str">
        <f>VLOOKUP(F11096,'Customer Details'!$A$1:$B$3264,2,0)</f>
        <v>United Kingdom</v>
      </c>
      <c r="I11096" s="7">
        <f t="shared" si="1"/>
        <v>4.95</v>
      </c>
      <c r="J11096" s="7">
        <f t="shared" si="2"/>
        <v>4.95</v>
      </c>
    </row>
    <row r="11097" ht="15.75" customHeight="1">
      <c r="A11097" s="4" t="s">
        <v>3967</v>
      </c>
      <c r="B11097" s="4" t="s">
        <v>38</v>
      </c>
      <c r="C11097" s="5" t="s">
        <v>39</v>
      </c>
      <c r="D11097" s="5">
        <v>-1.0</v>
      </c>
      <c r="E11097" s="5">
        <v>2.55</v>
      </c>
      <c r="F11097" s="4">
        <v>17230.0</v>
      </c>
      <c r="G11097" s="6">
        <v>44384.39722222222</v>
      </c>
      <c r="H11097" s="6" t="str">
        <f>VLOOKUP(F11097,'Customer Details'!$A$1:$B$3264,2,0)</f>
        <v>Australia</v>
      </c>
      <c r="I11097" s="7">
        <f t="shared" si="1"/>
        <v>-2.55</v>
      </c>
      <c r="J11097" s="7">
        <f t="shared" si="2"/>
        <v>2.55</v>
      </c>
    </row>
    <row r="11098" ht="15.75" customHeight="1">
      <c r="A11098" s="4">
        <v>549449.0</v>
      </c>
      <c r="B11098" s="4" t="s">
        <v>67</v>
      </c>
      <c r="C11098" s="5" t="s">
        <v>68</v>
      </c>
      <c r="D11098" s="5">
        <v>10.0</v>
      </c>
      <c r="E11098" s="5">
        <v>2.08</v>
      </c>
      <c r="F11098" s="4">
        <v>14227.0</v>
      </c>
      <c r="G11098" s="6">
        <v>44477.59166666667</v>
      </c>
      <c r="H11098" s="6" t="str">
        <f>VLOOKUP(F11098,'Customer Details'!$A$1:$B$3264,2,0)</f>
        <v>India</v>
      </c>
      <c r="I11098" s="7">
        <f t="shared" si="1"/>
        <v>20.8</v>
      </c>
      <c r="J11098" s="7">
        <f t="shared" si="2"/>
        <v>20.8</v>
      </c>
    </row>
    <row r="11099" ht="15.75" customHeight="1">
      <c r="A11099" s="4" t="s">
        <v>3968</v>
      </c>
      <c r="B11099" s="4">
        <v>22461.0</v>
      </c>
      <c r="C11099" s="5" t="s">
        <v>2181</v>
      </c>
      <c r="D11099" s="5">
        <v>-2.0</v>
      </c>
      <c r="E11099" s="5">
        <v>3.95</v>
      </c>
      <c r="F11099" s="4">
        <v>17429.0</v>
      </c>
      <c r="G11099" s="6">
        <v>44603.42569444444</v>
      </c>
      <c r="H11099" s="6" t="str">
        <f>VLOOKUP(F11099,'Customer Details'!$A$1:$B$3264,2,0)</f>
        <v>India</v>
      </c>
      <c r="I11099" s="7">
        <f t="shared" si="1"/>
        <v>-7.9</v>
      </c>
      <c r="J11099" s="7">
        <f t="shared" si="2"/>
        <v>7.9</v>
      </c>
    </row>
    <row r="11100" ht="15.75" customHeight="1">
      <c r="A11100" s="4" t="s">
        <v>513</v>
      </c>
      <c r="B11100" s="4">
        <v>22647.0</v>
      </c>
      <c r="C11100" s="5" t="s">
        <v>3969</v>
      </c>
      <c r="D11100" s="5">
        <v>-12.0</v>
      </c>
      <c r="E11100" s="5">
        <v>1.45</v>
      </c>
      <c r="F11100" s="4">
        <v>14426.0</v>
      </c>
      <c r="G11100" s="6">
        <v>44575.42986111111</v>
      </c>
      <c r="H11100" s="6" t="str">
        <f>VLOOKUP(F11100,'Customer Details'!$A$1:$B$3264,2,0)</f>
        <v>China</v>
      </c>
      <c r="I11100" s="7">
        <f t="shared" si="1"/>
        <v>-17.4</v>
      </c>
      <c r="J11100" s="7">
        <f t="shared" si="2"/>
        <v>17.4</v>
      </c>
    </row>
    <row r="11101" ht="15.75" customHeight="1">
      <c r="A11101" s="4">
        <v>567424.0</v>
      </c>
      <c r="B11101" s="4" t="s">
        <v>46</v>
      </c>
      <c r="C11101" s="5" t="s">
        <v>47</v>
      </c>
      <c r="D11101" s="5">
        <v>2.0</v>
      </c>
      <c r="E11101" s="5">
        <v>0.19</v>
      </c>
      <c r="F11101" s="4">
        <v>16369.0</v>
      </c>
      <c r="G11101" s="6">
        <v>44640.46944444445</v>
      </c>
      <c r="H11101" s="6" t="str">
        <f>VLOOKUP(F11101,'Customer Details'!$A$1:$B$3264,2,0)</f>
        <v>USA</v>
      </c>
      <c r="I11101" s="7">
        <f t="shared" si="1"/>
        <v>0.38</v>
      </c>
      <c r="J11101" s="7">
        <f t="shared" si="2"/>
        <v>0.38</v>
      </c>
    </row>
    <row r="11102" ht="15.75" customHeight="1">
      <c r="A11102" s="4">
        <v>542112.0</v>
      </c>
      <c r="B11102" s="4" t="s">
        <v>380</v>
      </c>
      <c r="C11102" s="5" t="s">
        <v>381</v>
      </c>
      <c r="D11102" s="5">
        <v>1.0</v>
      </c>
      <c r="E11102" s="5">
        <v>7.95</v>
      </c>
      <c r="F11102" s="4">
        <v>13168.0</v>
      </c>
      <c r="G11102" s="6">
        <v>44402.57986111111</v>
      </c>
      <c r="H11102" s="6" t="str">
        <f>VLOOKUP(F11102,'Customer Details'!$A$1:$B$3264,2,0)</f>
        <v>Australia</v>
      </c>
      <c r="I11102" s="7">
        <f t="shared" si="1"/>
        <v>7.95</v>
      </c>
      <c r="J11102" s="7">
        <f t="shared" si="2"/>
        <v>7.95</v>
      </c>
    </row>
    <row r="11103" ht="15.75" customHeight="1">
      <c r="A11103" s="4">
        <v>540992.0</v>
      </c>
      <c r="B11103" s="4">
        <v>22078.0</v>
      </c>
      <c r="C11103" s="5" t="s">
        <v>3970</v>
      </c>
      <c r="D11103" s="5">
        <v>5.0</v>
      </c>
      <c r="E11103" s="5">
        <v>2.1</v>
      </c>
      <c r="F11103" s="4">
        <v>17364.0</v>
      </c>
      <c r="G11103" s="6">
        <v>44389.70625</v>
      </c>
      <c r="H11103" s="6" t="str">
        <f>VLOOKUP(F11103,'Customer Details'!$A$1:$B$3264,2,0)</f>
        <v>Australia</v>
      </c>
      <c r="I11103" s="7">
        <f t="shared" si="1"/>
        <v>10.5</v>
      </c>
      <c r="J11103" s="7">
        <f t="shared" si="2"/>
        <v>10.5</v>
      </c>
    </row>
    <row r="11104" ht="15.75" customHeight="1">
      <c r="A11104" s="4">
        <v>548984.0</v>
      </c>
      <c r="B11104" s="4" t="s">
        <v>1089</v>
      </c>
      <c r="C11104" s="5" t="s">
        <v>1090</v>
      </c>
      <c r="D11104" s="5">
        <v>6.0</v>
      </c>
      <c r="E11104" s="5">
        <v>0.85</v>
      </c>
      <c r="F11104" s="4">
        <v>14546.0</v>
      </c>
      <c r="G11104" s="6">
        <v>44474.52569444444</v>
      </c>
      <c r="H11104" s="6" t="str">
        <f>VLOOKUP(F11104,'Customer Details'!$A$1:$B$3264,2,0)</f>
        <v>USA</v>
      </c>
      <c r="I11104" s="7">
        <f t="shared" si="1"/>
        <v>5.1</v>
      </c>
      <c r="J11104" s="7">
        <f t="shared" si="2"/>
        <v>5.1</v>
      </c>
    </row>
    <row r="11105" ht="15.75" customHeight="1">
      <c r="A11105" s="4">
        <v>539281.0</v>
      </c>
      <c r="B11105" s="4" t="s">
        <v>763</v>
      </c>
      <c r="C11105" s="5" t="s">
        <v>764</v>
      </c>
      <c r="D11105" s="5">
        <v>12.0</v>
      </c>
      <c r="E11105" s="5">
        <v>1.25</v>
      </c>
      <c r="F11105" s="4">
        <v>18176.0</v>
      </c>
      <c r="G11105" s="6">
        <v>44363.65625</v>
      </c>
      <c r="H11105" s="6" t="str">
        <f>VLOOKUP(F11105,'Customer Details'!$A$1:$B$3264,2,0)</f>
        <v>USA</v>
      </c>
      <c r="I11105" s="7">
        <f t="shared" si="1"/>
        <v>15</v>
      </c>
      <c r="J11105" s="7">
        <f t="shared" si="2"/>
        <v>15</v>
      </c>
    </row>
    <row r="11106" ht="15.75" customHeight="1">
      <c r="A11106" s="4">
        <v>573348.0</v>
      </c>
      <c r="B11106" s="4" t="s">
        <v>287</v>
      </c>
      <c r="C11106" s="5" t="s">
        <v>288</v>
      </c>
      <c r="D11106" s="5">
        <v>3.0</v>
      </c>
      <c r="E11106" s="5">
        <v>1.25</v>
      </c>
      <c r="F11106" s="4">
        <v>14487.0</v>
      </c>
      <c r="G11106" s="6">
        <v>44681.51875</v>
      </c>
      <c r="H11106" s="6" t="str">
        <f>VLOOKUP(F11106,'Customer Details'!$A$1:$B$3264,2,0)</f>
        <v>United Kingdom</v>
      </c>
      <c r="I11106" s="7">
        <f t="shared" si="1"/>
        <v>3.75</v>
      </c>
      <c r="J11106" s="7">
        <f t="shared" si="2"/>
        <v>3.75</v>
      </c>
    </row>
    <row r="11107" ht="15.75" customHeight="1">
      <c r="A11107" s="4">
        <v>574037.0</v>
      </c>
      <c r="B11107" s="4" t="s">
        <v>221</v>
      </c>
      <c r="C11107" s="5" t="s">
        <v>222</v>
      </c>
      <c r="D11107" s="5">
        <v>25.0</v>
      </c>
      <c r="E11107" s="5">
        <v>0.42</v>
      </c>
      <c r="F11107" s="4">
        <v>16043.0</v>
      </c>
      <c r="G11107" s="6">
        <v>44683.53472222222</v>
      </c>
      <c r="H11107" s="6" t="str">
        <f>VLOOKUP(F11107,'Customer Details'!$A$1:$B$3264,2,0)</f>
        <v>USA</v>
      </c>
      <c r="I11107" s="7">
        <f t="shared" si="1"/>
        <v>10.5</v>
      </c>
      <c r="J11107" s="7">
        <f t="shared" si="2"/>
        <v>10.5</v>
      </c>
    </row>
    <row r="11108" ht="15.75" customHeight="1">
      <c r="A11108" s="4">
        <v>577034.0</v>
      </c>
      <c r="B11108" s="4" t="s">
        <v>2325</v>
      </c>
      <c r="C11108" s="5" t="s">
        <v>2326</v>
      </c>
      <c r="D11108" s="5">
        <v>1.0</v>
      </c>
      <c r="E11108" s="5">
        <v>1.95</v>
      </c>
      <c r="F11108" s="4">
        <v>12847.0</v>
      </c>
      <c r="G11108" s="6">
        <v>44698.55277777778</v>
      </c>
      <c r="H11108" s="6" t="str">
        <f>VLOOKUP(F11108,'Customer Details'!$A$1:$B$3264,2,0)</f>
        <v>United Kingdom</v>
      </c>
      <c r="I11108" s="7">
        <f t="shared" si="1"/>
        <v>1.95</v>
      </c>
      <c r="J11108" s="7">
        <f t="shared" si="2"/>
        <v>1.95</v>
      </c>
    </row>
    <row r="11109" ht="15.75" customHeight="1">
      <c r="A11109" s="4">
        <v>577411.0</v>
      </c>
      <c r="B11109" s="4" t="s">
        <v>368</v>
      </c>
      <c r="C11109" s="5" t="s">
        <v>369</v>
      </c>
      <c r="D11109" s="5">
        <v>1.0</v>
      </c>
      <c r="E11109" s="5">
        <v>4.25</v>
      </c>
      <c r="F11109" s="4">
        <v>17387.0</v>
      </c>
      <c r="G11109" s="6">
        <v>44701.45833333334</v>
      </c>
      <c r="H11109" s="6" t="str">
        <f>VLOOKUP(F11109,'Customer Details'!$A$1:$B$3264,2,0)</f>
        <v>India</v>
      </c>
      <c r="I11109" s="7">
        <f t="shared" si="1"/>
        <v>4.25</v>
      </c>
      <c r="J11109" s="7">
        <f t="shared" si="2"/>
        <v>4.25</v>
      </c>
    </row>
    <row r="11110" ht="15.75" customHeight="1">
      <c r="A11110" s="4">
        <v>538352.0</v>
      </c>
      <c r="B11110" s="4" t="s">
        <v>16</v>
      </c>
      <c r="C11110" s="5" t="s">
        <v>17</v>
      </c>
      <c r="D11110" s="5">
        <v>3.0</v>
      </c>
      <c r="E11110" s="5">
        <v>5.95</v>
      </c>
      <c r="F11110" s="4">
        <v>16565.0</v>
      </c>
      <c r="G11110" s="6">
        <v>44357.63958333333</v>
      </c>
      <c r="H11110" s="6" t="str">
        <f>VLOOKUP(F11110,'Customer Details'!$A$1:$B$3264,2,0)</f>
        <v>USA</v>
      </c>
      <c r="I11110" s="7">
        <f t="shared" si="1"/>
        <v>17.85</v>
      </c>
      <c r="J11110" s="7">
        <f t="shared" si="2"/>
        <v>17.85</v>
      </c>
    </row>
    <row r="11111" ht="15.75" customHeight="1">
      <c r="A11111" s="4">
        <v>539836.0</v>
      </c>
      <c r="B11111" s="4" t="s">
        <v>1298</v>
      </c>
      <c r="C11111" s="5" t="s">
        <v>1299</v>
      </c>
      <c r="D11111" s="5">
        <v>1.0</v>
      </c>
      <c r="E11111" s="5">
        <v>4.95</v>
      </c>
      <c r="F11111" s="4">
        <v>17894.0</v>
      </c>
      <c r="G11111" s="6">
        <v>44369.57361111111</v>
      </c>
      <c r="H11111" s="6" t="str">
        <f>VLOOKUP(F11111,'Customer Details'!$A$1:$B$3264,2,0)</f>
        <v>Australia</v>
      </c>
      <c r="I11111" s="7">
        <f t="shared" si="1"/>
        <v>4.95</v>
      </c>
      <c r="J11111" s="7">
        <f t="shared" si="2"/>
        <v>4.95</v>
      </c>
    </row>
    <row r="11112" ht="15.75" customHeight="1">
      <c r="A11112" s="4">
        <v>564745.0</v>
      </c>
      <c r="B11112" s="4">
        <v>23165.0</v>
      </c>
      <c r="C11112" s="5" t="s">
        <v>372</v>
      </c>
      <c r="D11112" s="5">
        <v>1.0</v>
      </c>
      <c r="E11112" s="5">
        <v>1.65</v>
      </c>
      <c r="F11112" s="4">
        <v>16806.0</v>
      </c>
      <c r="G11112" s="6">
        <v>44620.64375</v>
      </c>
      <c r="H11112" s="6" t="str">
        <f>VLOOKUP(F11112,'Customer Details'!$A$1:$B$3264,2,0)</f>
        <v>United Kingdom</v>
      </c>
      <c r="I11112" s="7">
        <f t="shared" si="1"/>
        <v>1.65</v>
      </c>
      <c r="J11112" s="7">
        <f t="shared" si="2"/>
        <v>1.65</v>
      </c>
    </row>
    <row r="11113" ht="15.75" customHeight="1">
      <c r="A11113" s="4">
        <v>575583.0</v>
      </c>
      <c r="B11113" s="4" t="s">
        <v>651</v>
      </c>
      <c r="C11113" s="5" t="s">
        <v>652</v>
      </c>
      <c r="D11113" s="5">
        <v>2.0</v>
      </c>
      <c r="E11113" s="5">
        <v>1.25</v>
      </c>
      <c r="F11113" s="4">
        <v>14456.0</v>
      </c>
      <c r="G11113" s="6">
        <v>44691.49652777778</v>
      </c>
      <c r="H11113" s="6" t="str">
        <f>VLOOKUP(F11113,'Customer Details'!$A$1:$B$3264,2,0)</f>
        <v>USA</v>
      </c>
      <c r="I11113" s="7">
        <f t="shared" si="1"/>
        <v>2.5</v>
      </c>
      <c r="J11113" s="7">
        <f t="shared" si="2"/>
        <v>2.5</v>
      </c>
    </row>
    <row r="11114" ht="15.75" customHeight="1">
      <c r="A11114" s="4">
        <v>564092.0</v>
      </c>
      <c r="B11114" s="4" t="s">
        <v>54</v>
      </c>
      <c r="C11114" s="5" t="s">
        <v>55</v>
      </c>
      <c r="D11114" s="5">
        <v>12.0</v>
      </c>
      <c r="E11114" s="5">
        <v>5.95</v>
      </c>
      <c r="F11114" s="4">
        <v>13767.0</v>
      </c>
      <c r="G11114" s="6">
        <v>44615.43333333333</v>
      </c>
      <c r="H11114" s="6" t="str">
        <f>VLOOKUP(F11114,'Customer Details'!$A$1:$B$3264,2,0)</f>
        <v>Australia</v>
      </c>
      <c r="I11114" s="7">
        <f t="shared" si="1"/>
        <v>71.4</v>
      </c>
      <c r="J11114" s="7">
        <f t="shared" si="2"/>
        <v>71.4</v>
      </c>
    </row>
    <row r="11115" ht="15.75" customHeight="1">
      <c r="A11115" s="4">
        <v>581456.0</v>
      </c>
      <c r="B11115" s="4">
        <v>35964.0</v>
      </c>
      <c r="C11115" s="5" t="s">
        <v>3518</v>
      </c>
      <c r="D11115" s="5">
        <v>2.0</v>
      </c>
      <c r="E11115" s="5">
        <v>0.39</v>
      </c>
      <c r="F11115" s="4">
        <v>17530.0</v>
      </c>
      <c r="G11115" s="6">
        <v>44720.77916666667</v>
      </c>
      <c r="H11115" s="6" t="str">
        <f>VLOOKUP(F11115,'Customer Details'!$A$1:$B$3264,2,0)</f>
        <v>India</v>
      </c>
      <c r="I11115" s="7">
        <f t="shared" si="1"/>
        <v>0.78</v>
      </c>
      <c r="J11115" s="7">
        <f t="shared" si="2"/>
        <v>0.78</v>
      </c>
    </row>
    <row r="11116" ht="15.75" customHeight="1">
      <c r="A11116" s="4">
        <v>553490.0</v>
      </c>
      <c r="B11116" s="4" t="s">
        <v>475</v>
      </c>
      <c r="C11116" s="5" t="s">
        <v>476</v>
      </c>
      <c r="D11116" s="5">
        <v>25.0</v>
      </c>
      <c r="E11116" s="5">
        <v>0.42</v>
      </c>
      <c r="F11116" s="4">
        <v>13309.0</v>
      </c>
      <c r="G11116" s="6">
        <v>44517.53055555555</v>
      </c>
      <c r="H11116" s="6" t="str">
        <f>VLOOKUP(F11116,'Customer Details'!$A$1:$B$3264,2,0)</f>
        <v>United Kingdom</v>
      </c>
      <c r="I11116" s="7">
        <f t="shared" si="1"/>
        <v>10.5</v>
      </c>
      <c r="J11116" s="7">
        <f t="shared" si="2"/>
        <v>10.5</v>
      </c>
    </row>
    <row r="11117" ht="15.75" customHeight="1">
      <c r="A11117" s="4">
        <v>537133.0</v>
      </c>
      <c r="B11117" s="4">
        <v>22114.0</v>
      </c>
      <c r="C11117" s="5" t="s">
        <v>3922</v>
      </c>
      <c r="D11117" s="5">
        <v>1.0</v>
      </c>
      <c r="E11117" s="5">
        <v>3.95</v>
      </c>
      <c r="F11117" s="4">
        <v>18156.0</v>
      </c>
      <c r="G11117" s="6">
        <v>44352.52013888889</v>
      </c>
      <c r="H11117" s="6" t="str">
        <f>VLOOKUP(F11117,'Customer Details'!$A$1:$B$3264,2,0)</f>
        <v>United Kingdom</v>
      </c>
      <c r="I11117" s="7">
        <f t="shared" si="1"/>
        <v>3.95</v>
      </c>
      <c r="J11117" s="7">
        <f t="shared" si="2"/>
        <v>3.95</v>
      </c>
    </row>
    <row r="11118" ht="15.75" customHeight="1">
      <c r="A11118" s="4">
        <v>542393.0</v>
      </c>
      <c r="B11118" s="4">
        <v>22139.0</v>
      </c>
      <c r="C11118" s="5" t="s">
        <v>1554</v>
      </c>
      <c r="D11118" s="5">
        <v>1.0</v>
      </c>
      <c r="E11118" s="5">
        <v>4.95</v>
      </c>
      <c r="F11118" s="4">
        <v>18125.0</v>
      </c>
      <c r="G11118" s="6">
        <v>44404.62638888889</v>
      </c>
      <c r="H11118" s="6" t="str">
        <f>VLOOKUP(F11118,'Customer Details'!$A$1:$B$3264,2,0)</f>
        <v>Australia</v>
      </c>
      <c r="I11118" s="7">
        <f t="shared" si="1"/>
        <v>4.95</v>
      </c>
      <c r="J11118" s="7">
        <f t="shared" si="2"/>
        <v>4.95</v>
      </c>
    </row>
    <row r="11119" ht="15.75" customHeight="1">
      <c r="A11119" s="4">
        <v>569580.0</v>
      </c>
      <c r="B11119" s="4" t="s">
        <v>720</v>
      </c>
      <c r="C11119" s="5" t="s">
        <v>721</v>
      </c>
      <c r="D11119" s="5">
        <v>6.0</v>
      </c>
      <c r="E11119" s="5">
        <v>2.1</v>
      </c>
      <c r="F11119" s="4">
        <v>15039.0</v>
      </c>
      <c r="G11119" s="6">
        <v>44656.46944444445</v>
      </c>
      <c r="H11119" s="6" t="str">
        <f>VLOOKUP(F11119,'Customer Details'!$A$1:$B$3264,2,0)</f>
        <v>United Kingdom</v>
      </c>
      <c r="I11119" s="7">
        <f t="shared" si="1"/>
        <v>12.6</v>
      </c>
      <c r="J11119" s="7">
        <f t="shared" si="2"/>
        <v>12.6</v>
      </c>
    </row>
    <row r="11120" ht="15.75" customHeight="1">
      <c r="A11120" s="4">
        <v>550617.0</v>
      </c>
      <c r="B11120" s="4" t="s">
        <v>85</v>
      </c>
      <c r="C11120" s="5" t="s">
        <v>86</v>
      </c>
      <c r="D11120" s="5">
        <v>12.0</v>
      </c>
      <c r="E11120" s="5">
        <v>0.95</v>
      </c>
      <c r="F11120" s="4">
        <v>13376.0</v>
      </c>
      <c r="G11120" s="6">
        <v>44488.54375</v>
      </c>
      <c r="H11120" s="6" t="str">
        <f>VLOOKUP(F11120,'Customer Details'!$A$1:$B$3264,2,0)</f>
        <v>Australia</v>
      </c>
      <c r="I11120" s="7">
        <f t="shared" si="1"/>
        <v>11.4</v>
      </c>
      <c r="J11120" s="7">
        <f t="shared" si="2"/>
        <v>11.4</v>
      </c>
    </row>
    <row r="11121" ht="15.75" customHeight="1">
      <c r="A11121" s="4">
        <v>561330.0</v>
      </c>
      <c r="B11121" s="4" t="s">
        <v>581</v>
      </c>
      <c r="C11121" s="5" t="s">
        <v>582</v>
      </c>
      <c r="D11121" s="5">
        <v>12.0</v>
      </c>
      <c r="E11121" s="5">
        <v>1.25</v>
      </c>
      <c r="F11121" s="4">
        <v>16019.0</v>
      </c>
      <c r="G11121" s="6">
        <v>44587.58541666667</v>
      </c>
      <c r="H11121" s="6" t="str">
        <f>VLOOKUP(F11121,'Customer Details'!$A$1:$B$3264,2,0)</f>
        <v>United Kingdom</v>
      </c>
      <c r="I11121" s="7">
        <f t="shared" si="1"/>
        <v>15</v>
      </c>
      <c r="J11121" s="7">
        <f t="shared" si="2"/>
        <v>15</v>
      </c>
    </row>
    <row r="11122" ht="15.75" customHeight="1">
      <c r="A11122" s="4">
        <v>560723.0</v>
      </c>
      <c r="B11122" s="4" t="s">
        <v>67</v>
      </c>
      <c r="C11122" s="5" t="s">
        <v>68</v>
      </c>
      <c r="D11122" s="5">
        <v>1.0</v>
      </c>
      <c r="E11122" s="5">
        <v>2.08</v>
      </c>
      <c r="F11122" s="4">
        <v>16464.0</v>
      </c>
      <c r="G11122" s="6">
        <v>44581.57847222222</v>
      </c>
      <c r="H11122" s="6" t="str">
        <f>VLOOKUP(F11122,'Customer Details'!$A$1:$B$3264,2,0)</f>
        <v>India</v>
      </c>
      <c r="I11122" s="7">
        <f t="shared" si="1"/>
        <v>2.08</v>
      </c>
      <c r="J11122" s="7">
        <f t="shared" si="2"/>
        <v>2.08</v>
      </c>
    </row>
    <row r="11123" ht="15.75" customHeight="1">
      <c r="A11123" s="4">
        <v>568065.0</v>
      </c>
      <c r="B11123" s="4" t="s">
        <v>485</v>
      </c>
      <c r="C11123" s="5" t="s">
        <v>486</v>
      </c>
      <c r="D11123" s="5">
        <v>12.0</v>
      </c>
      <c r="E11123" s="5">
        <v>1.25</v>
      </c>
      <c r="F11123" s="4">
        <v>16240.0</v>
      </c>
      <c r="G11123" s="6">
        <v>44643.57222222222</v>
      </c>
      <c r="H11123" s="6" t="str">
        <f>VLOOKUP(F11123,'Customer Details'!$A$1:$B$3264,2,0)</f>
        <v>United Kingdom</v>
      </c>
      <c r="I11123" s="7">
        <f t="shared" si="1"/>
        <v>15</v>
      </c>
      <c r="J11123" s="7">
        <f t="shared" si="2"/>
        <v>15</v>
      </c>
    </row>
    <row r="11124" ht="15.75" customHeight="1">
      <c r="A11124" s="4">
        <v>563369.0</v>
      </c>
      <c r="B11124" s="4" t="s">
        <v>56</v>
      </c>
      <c r="C11124" s="5" t="s">
        <v>57</v>
      </c>
      <c r="D11124" s="5">
        <v>12.0</v>
      </c>
      <c r="E11124" s="5">
        <v>0.79</v>
      </c>
      <c r="F11124" s="4">
        <v>13394.0</v>
      </c>
      <c r="G11124" s="6">
        <v>44608.39236111111</v>
      </c>
      <c r="H11124" s="6" t="str">
        <f>VLOOKUP(F11124,'Customer Details'!$A$1:$B$3264,2,0)</f>
        <v>India</v>
      </c>
      <c r="I11124" s="7">
        <f t="shared" si="1"/>
        <v>9.48</v>
      </c>
      <c r="J11124" s="7">
        <f t="shared" si="2"/>
        <v>9.48</v>
      </c>
    </row>
    <row r="11125" ht="15.75" customHeight="1">
      <c r="A11125" s="4">
        <v>541485.0</v>
      </c>
      <c r="B11125" s="4" t="s">
        <v>87</v>
      </c>
      <c r="C11125" s="5" t="s">
        <v>135</v>
      </c>
      <c r="D11125" s="5">
        <v>1.0</v>
      </c>
      <c r="E11125" s="5">
        <v>3.75</v>
      </c>
      <c r="F11125" s="4">
        <v>18118.0</v>
      </c>
      <c r="G11125" s="6">
        <v>44395.54513888889</v>
      </c>
      <c r="H11125" s="6" t="str">
        <f>VLOOKUP(F11125,'Customer Details'!$A$1:$B$3264,2,0)</f>
        <v>USA</v>
      </c>
      <c r="I11125" s="7">
        <f t="shared" si="1"/>
        <v>3.75</v>
      </c>
      <c r="J11125" s="7">
        <f t="shared" si="2"/>
        <v>3.75</v>
      </c>
    </row>
    <row r="11126" ht="15.75" customHeight="1">
      <c r="A11126" s="4" t="s">
        <v>3971</v>
      </c>
      <c r="B11126" s="4">
        <v>22840.0</v>
      </c>
      <c r="C11126" s="5" t="s">
        <v>3159</v>
      </c>
      <c r="D11126" s="5">
        <v>-1.0</v>
      </c>
      <c r="E11126" s="5">
        <v>7.95</v>
      </c>
      <c r="F11126" s="4">
        <v>12748.0</v>
      </c>
      <c r="G11126" s="6">
        <v>44710.76319444444</v>
      </c>
      <c r="H11126" s="6" t="str">
        <f>VLOOKUP(F11126,'Customer Details'!$A$1:$B$3264,2,0)</f>
        <v>USA</v>
      </c>
      <c r="I11126" s="7">
        <f t="shared" si="1"/>
        <v>-7.95</v>
      </c>
      <c r="J11126" s="7">
        <f t="shared" si="2"/>
        <v>7.95</v>
      </c>
    </row>
    <row r="11127" ht="15.75" customHeight="1">
      <c r="A11127" s="4">
        <v>543535.0</v>
      </c>
      <c r="B11127" s="4" t="s">
        <v>3972</v>
      </c>
      <c r="C11127" s="5" t="s">
        <v>3973</v>
      </c>
      <c r="D11127" s="5">
        <v>1.0</v>
      </c>
      <c r="E11127" s="5">
        <v>4.95</v>
      </c>
      <c r="F11127" s="4">
        <v>17537.0</v>
      </c>
      <c r="G11127" s="6">
        <v>44417.56736111111</v>
      </c>
      <c r="H11127" s="6" t="str">
        <f>VLOOKUP(F11127,'Customer Details'!$A$1:$B$3264,2,0)</f>
        <v>United Kingdom</v>
      </c>
      <c r="I11127" s="7">
        <f t="shared" si="1"/>
        <v>4.95</v>
      </c>
      <c r="J11127" s="7">
        <f t="shared" si="2"/>
        <v>4.95</v>
      </c>
    </row>
    <row r="11128" ht="15.75" customHeight="1">
      <c r="A11128" s="4">
        <v>541564.0</v>
      </c>
      <c r="B11128" s="4" t="s">
        <v>185</v>
      </c>
      <c r="C11128" s="5" t="s">
        <v>186</v>
      </c>
      <c r="D11128" s="5">
        <v>4.0</v>
      </c>
      <c r="E11128" s="5">
        <v>1.69</v>
      </c>
      <c r="F11128" s="4">
        <v>16904.0</v>
      </c>
      <c r="G11128" s="6">
        <v>44396.48472222222</v>
      </c>
      <c r="H11128" s="6" t="str">
        <f>VLOOKUP(F11128,'Customer Details'!$A$1:$B$3264,2,0)</f>
        <v>USA</v>
      </c>
      <c r="I11128" s="7">
        <f t="shared" si="1"/>
        <v>6.76</v>
      </c>
      <c r="J11128" s="7">
        <f t="shared" si="2"/>
        <v>6.76</v>
      </c>
    </row>
    <row r="11129" ht="15.75" customHeight="1">
      <c r="A11129" s="4">
        <v>573897.0</v>
      </c>
      <c r="B11129" s="4" t="s">
        <v>659</v>
      </c>
      <c r="C11129" s="5" t="s">
        <v>660</v>
      </c>
      <c r="D11129" s="5">
        <v>3.0</v>
      </c>
      <c r="E11129" s="5">
        <v>0.85</v>
      </c>
      <c r="F11129" s="4">
        <v>16729.0</v>
      </c>
      <c r="G11129" s="6">
        <v>44682.60347222222</v>
      </c>
      <c r="H11129" s="6" t="str">
        <f>VLOOKUP(F11129,'Customer Details'!$A$1:$B$3264,2,0)</f>
        <v>China</v>
      </c>
      <c r="I11129" s="7">
        <f t="shared" si="1"/>
        <v>2.55</v>
      </c>
      <c r="J11129" s="7">
        <f t="shared" si="2"/>
        <v>2.55</v>
      </c>
    </row>
    <row r="11130" ht="15.75" customHeight="1">
      <c r="A11130" s="4">
        <v>565204.0</v>
      </c>
      <c r="B11130" s="4" t="s">
        <v>212</v>
      </c>
      <c r="C11130" s="5" t="s">
        <v>213</v>
      </c>
      <c r="D11130" s="5">
        <v>12.0</v>
      </c>
      <c r="E11130" s="5">
        <v>0.65</v>
      </c>
      <c r="F11130" s="4">
        <v>15829.0</v>
      </c>
      <c r="G11130" s="6">
        <v>44621.69791666666</v>
      </c>
      <c r="H11130" s="6" t="str">
        <f>VLOOKUP(F11130,'Customer Details'!$A$1:$B$3264,2,0)</f>
        <v>USA</v>
      </c>
      <c r="I11130" s="7">
        <f t="shared" si="1"/>
        <v>7.8</v>
      </c>
      <c r="J11130" s="7">
        <f t="shared" si="2"/>
        <v>7.8</v>
      </c>
    </row>
    <row r="11131" ht="15.75" customHeight="1">
      <c r="A11131" s="4" t="s">
        <v>3515</v>
      </c>
      <c r="B11131" s="4">
        <v>23123.0</v>
      </c>
      <c r="C11131" s="5" t="s">
        <v>3974</v>
      </c>
      <c r="D11131" s="5">
        <v>-3.0</v>
      </c>
      <c r="E11131" s="5">
        <v>0.83</v>
      </c>
      <c r="F11131" s="4">
        <v>17017.0</v>
      </c>
      <c r="G11131" s="6">
        <v>44663.60347222222</v>
      </c>
      <c r="H11131" s="6" t="str">
        <f>VLOOKUP(F11131,'Customer Details'!$A$1:$B$3264,2,0)</f>
        <v>China</v>
      </c>
      <c r="I11131" s="7">
        <f t="shared" si="1"/>
        <v>-2.49</v>
      </c>
      <c r="J11131" s="7">
        <f t="shared" si="2"/>
        <v>2.49</v>
      </c>
    </row>
    <row r="11132" ht="15.75" customHeight="1">
      <c r="A11132" s="4" t="s">
        <v>3975</v>
      </c>
      <c r="B11132" s="4">
        <v>71038.0</v>
      </c>
      <c r="C11132" s="5" t="s">
        <v>2257</v>
      </c>
      <c r="D11132" s="5">
        <v>-4.0</v>
      </c>
      <c r="E11132" s="5">
        <v>5.45</v>
      </c>
      <c r="F11132" s="4">
        <v>15493.0</v>
      </c>
      <c r="G11132" s="6">
        <v>44574.48055555556</v>
      </c>
      <c r="H11132" s="6" t="str">
        <f>VLOOKUP(F11132,'Customer Details'!$A$1:$B$3264,2,0)</f>
        <v>India</v>
      </c>
      <c r="I11132" s="7">
        <f t="shared" si="1"/>
        <v>-21.8</v>
      </c>
      <c r="J11132" s="7">
        <f t="shared" si="2"/>
        <v>21.8</v>
      </c>
    </row>
    <row r="11133" ht="15.75" customHeight="1">
      <c r="A11133" s="4">
        <v>558196.0</v>
      </c>
      <c r="B11133" s="4" t="s">
        <v>305</v>
      </c>
      <c r="C11133" s="5" t="s">
        <v>306</v>
      </c>
      <c r="D11133" s="5">
        <v>2.0</v>
      </c>
      <c r="E11133" s="5">
        <v>0.85</v>
      </c>
      <c r="F11133" s="4">
        <v>16033.0</v>
      </c>
      <c r="G11133" s="6">
        <v>44557.52638888889</v>
      </c>
      <c r="H11133" s="6" t="str">
        <f>VLOOKUP(F11133,'Customer Details'!$A$1:$B$3264,2,0)</f>
        <v>China</v>
      </c>
      <c r="I11133" s="7">
        <f t="shared" si="1"/>
        <v>1.7</v>
      </c>
      <c r="J11133" s="7">
        <f t="shared" si="2"/>
        <v>1.7</v>
      </c>
    </row>
    <row r="11134" ht="15.75" customHeight="1">
      <c r="A11134" s="4">
        <v>560579.0</v>
      </c>
      <c r="B11134" s="4" t="s">
        <v>46</v>
      </c>
      <c r="C11134" s="5" t="s">
        <v>47</v>
      </c>
      <c r="D11134" s="5">
        <v>12.0</v>
      </c>
      <c r="E11134" s="5">
        <v>0.42</v>
      </c>
      <c r="F11134" s="4">
        <v>15867.0</v>
      </c>
      <c r="G11134" s="6">
        <v>44580.63402777778</v>
      </c>
      <c r="H11134" s="6" t="str">
        <f>VLOOKUP(F11134,'Customer Details'!$A$1:$B$3264,2,0)</f>
        <v>Australia</v>
      </c>
      <c r="I11134" s="7">
        <f t="shared" si="1"/>
        <v>5.04</v>
      </c>
      <c r="J11134" s="7">
        <f t="shared" si="2"/>
        <v>5.04</v>
      </c>
    </row>
    <row r="11135" ht="15.75" customHeight="1">
      <c r="A11135" s="4">
        <v>537781.0</v>
      </c>
      <c r="B11135" s="4">
        <v>21693.0</v>
      </c>
      <c r="C11135" s="5" t="s">
        <v>3976</v>
      </c>
      <c r="D11135" s="5">
        <v>6.0</v>
      </c>
      <c r="E11135" s="5">
        <v>2.95</v>
      </c>
      <c r="F11135" s="4">
        <v>17341.0</v>
      </c>
      <c r="G11135" s="6">
        <v>44355.53194444445</v>
      </c>
      <c r="H11135" s="6" t="str">
        <f>VLOOKUP(F11135,'Customer Details'!$A$1:$B$3264,2,0)</f>
        <v>USA</v>
      </c>
      <c r="I11135" s="7">
        <f t="shared" si="1"/>
        <v>17.7</v>
      </c>
      <c r="J11135" s="7">
        <f t="shared" si="2"/>
        <v>17.7</v>
      </c>
    </row>
    <row r="11136" ht="15.75" customHeight="1">
      <c r="A11136" s="4">
        <v>576784.0</v>
      </c>
      <c r="B11136" s="4" t="s">
        <v>1119</v>
      </c>
      <c r="C11136" s="5" t="s">
        <v>1120</v>
      </c>
      <c r="D11136" s="5">
        <v>1.0</v>
      </c>
      <c r="E11136" s="5">
        <v>4.25</v>
      </c>
      <c r="F11136" s="4">
        <v>16204.0</v>
      </c>
      <c r="G11136" s="6">
        <v>44697.56944444445</v>
      </c>
      <c r="H11136" s="6" t="str">
        <f>VLOOKUP(F11136,'Customer Details'!$A$1:$B$3264,2,0)</f>
        <v>United Kingdom</v>
      </c>
      <c r="I11136" s="7">
        <f t="shared" si="1"/>
        <v>4.25</v>
      </c>
      <c r="J11136" s="7">
        <f t="shared" si="2"/>
        <v>4.25</v>
      </c>
    </row>
    <row r="11137" ht="15.75" customHeight="1">
      <c r="A11137" s="4">
        <v>574063.0</v>
      </c>
      <c r="B11137" s="4">
        <v>22340.0</v>
      </c>
      <c r="C11137" s="5" t="s">
        <v>1081</v>
      </c>
      <c r="D11137" s="5">
        <v>1.0</v>
      </c>
      <c r="E11137" s="5">
        <v>0.39</v>
      </c>
      <c r="F11137" s="4">
        <v>13271.0</v>
      </c>
      <c r="G11137" s="6">
        <v>44683.60486111111</v>
      </c>
      <c r="H11137" s="6" t="str">
        <f>VLOOKUP(F11137,'Customer Details'!$A$1:$B$3264,2,0)</f>
        <v>United Kingdom</v>
      </c>
      <c r="I11137" s="7">
        <f t="shared" si="1"/>
        <v>0.39</v>
      </c>
      <c r="J11137" s="7">
        <f t="shared" si="2"/>
        <v>0.39</v>
      </c>
    </row>
    <row r="11138" ht="15.75" customHeight="1">
      <c r="A11138" s="4">
        <v>571511.0</v>
      </c>
      <c r="B11138" s="4" t="s">
        <v>48</v>
      </c>
      <c r="C11138" s="5" t="s">
        <v>49</v>
      </c>
      <c r="D11138" s="5">
        <v>10.0</v>
      </c>
      <c r="E11138" s="5">
        <v>2.08</v>
      </c>
      <c r="F11138" s="4">
        <v>15598.0</v>
      </c>
      <c r="G11138" s="6">
        <v>44668.66944444444</v>
      </c>
      <c r="H11138" s="6" t="str">
        <f>VLOOKUP(F11138,'Customer Details'!$A$1:$B$3264,2,0)</f>
        <v>Australia</v>
      </c>
      <c r="I11138" s="7">
        <f t="shared" si="1"/>
        <v>20.8</v>
      </c>
      <c r="J11138" s="7">
        <f t="shared" si="2"/>
        <v>20.8</v>
      </c>
    </row>
    <row r="11139" ht="15.75" customHeight="1">
      <c r="A11139" s="4">
        <v>577473.0</v>
      </c>
      <c r="B11139" s="4">
        <v>22182.0</v>
      </c>
      <c r="C11139" s="5" t="s">
        <v>3977</v>
      </c>
      <c r="D11139" s="5">
        <v>1.0</v>
      </c>
      <c r="E11139" s="5">
        <v>4.95</v>
      </c>
      <c r="F11139" s="4">
        <v>15919.0</v>
      </c>
      <c r="G11139" s="6">
        <v>44701.47777777778</v>
      </c>
      <c r="H11139" s="6" t="str">
        <f>VLOOKUP(F11139,'Customer Details'!$A$1:$B$3264,2,0)</f>
        <v>China</v>
      </c>
      <c r="I11139" s="7">
        <f t="shared" si="1"/>
        <v>4.95</v>
      </c>
      <c r="J11139" s="7">
        <f t="shared" si="2"/>
        <v>4.95</v>
      </c>
    </row>
    <row r="11140" ht="15.75" customHeight="1">
      <c r="A11140" s="4">
        <v>545649.0</v>
      </c>
      <c r="B11140" s="4" t="s">
        <v>22</v>
      </c>
      <c r="C11140" s="5" t="s">
        <v>23</v>
      </c>
      <c r="D11140" s="5">
        <v>1.0</v>
      </c>
      <c r="E11140" s="5">
        <v>1.95</v>
      </c>
      <c r="F11140" s="4">
        <v>14995.0</v>
      </c>
      <c r="G11140" s="6">
        <v>44443.55138888889</v>
      </c>
      <c r="H11140" s="6" t="str">
        <f>VLOOKUP(F11140,'Customer Details'!$A$1:$B$3264,2,0)</f>
        <v>USA</v>
      </c>
      <c r="I11140" s="7">
        <f t="shared" si="1"/>
        <v>1.95</v>
      </c>
      <c r="J11140" s="7">
        <f t="shared" si="2"/>
        <v>1.95</v>
      </c>
    </row>
    <row r="11141" ht="15.75" customHeight="1">
      <c r="A11141" s="4">
        <v>560387.0</v>
      </c>
      <c r="B11141" s="4" t="s">
        <v>1740</v>
      </c>
      <c r="C11141" s="5" t="s">
        <v>1741</v>
      </c>
      <c r="D11141" s="5">
        <v>6.0</v>
      </c>
      <c r="E11141" s="5">
        <v>4.25</v>
      </c>
      <c r="F11141" s="4">
        <v>14667.0</v>
      </c>
      <c r="G11141" s="6">
        <v>44579.54166666666</v>
      </c>
      <c r="H11141" s="6" t="str">
        <f>VLOOKUP(F11141,'Customer Details'!$A$1:$B$3264,2,0)</f>
        <v>Australia</v>
      </c>
      <c r="I11141" s="7">
        <f t="shared" si="1"/>
        <v>25.5</v>
      </c>
      <c r="J11141" s="7">
        <f t="shared" si="2"/>
        <v>25.5</v>
      </c>
    </row>
    <row r="11142" ht="15.75" customHeight="1">
      <c r="A11142" s="4">
        <v>567288.0</v>
      </c>
      <c r="B11142" s="4">
        <v>20751.0</v>
      </c>
      <c r="C11142" s="5" t="s">
        <v>810</v>
      </c>
      <c r="D11142" s="5">
        <v>1.0</v>
      </c>
      <c r="E11142" s="5">
        <v>2.1</v>
      </c>
      <c r="F11142" s="4">
        <v>16906.0</v>
      </c>
      <c r="G11142" s="6">
        <v>44639.49236111111</v>
      </c>
      <c r="H11142" s="6" t="str">
        <f>VLOOKUP(F11142,'Customer Details'!$A$1:$B$3264,2,0)</f>
        <v>Australia</v>
      </c>
      <c r="I11142" s="7">
        <f t="shared" si="1"/>
        <v>2.1</v>
      </c>
      <c r="J11142" s="7">
        <f t="shared" si="2"/>
        <v>2.1</v>
      </c>
    </row>
    <row r="11143" ht="15.75" customHeight="1">
      <c r="A11143" s="4" t="s">
        <v>3802</v>
      </c>
      <c r="B11143" s="4">
        <v>22423.0</v>
      </c>
      <c r="C11143" s="5" t="s">
        <v>434</v>
      </c>
      <c r="D11143" s="5">
        <v>-1.0</v>
      </c>
      <c r="E11143" s="5">
        <v>10.95</v>
      </c>
      <c r="F11143" s="4">
        <v>17139.0</v>
      </c>
      <c r="G11143" s="6">
        <v>44635.67777777778</v>
      </c>
      <c r="H11143" s="6" t="str">
        <f>VLOOKUP(F11143,'Customer Details'!$A$1:$B$3264,2,0)</f>
        <v>China</v>
      </c>
      <c r="I11143" s="7">
        <f t="shared" si="1"/>
        <v>-10.95</v>
      </c>
      <c r="J11143" s="7">
        <f t="shared" si="2"/>
        <v>10.95</v>
      </c>
    </row>
    <row r="11144" ht="15.75" customHeight="1">
      <c r="A11144" s="4">
        <v>539496.0</v>
      </c>
      <c r="B11144" s="4" t="s">
        <v>131</v>
      </c>
      <c r="C11144" s="5" t="s">
        <v>132</v>
      </c>
      <c r="D11144" s="5">
        <v>24.0</v>
      </c>
      <c r="E11144" s="5">
        <v>0.42</v>
      </c>
      <c r="F11144" s="4">
        <v>13050.0</v>
      </c>
      <c r="G11144" s="6">
        <v>44367.44305555556</v>
      </c>
      <c r="H11144" s="6" t="str">
        <f>VLOOKUP(F11144,'Customer Details'!$A$1:$B$3264,2,0)</f>
        <v>China</v>
      </c>
      <c r="I11144" s="7">
        <f t="shared" si="1"/>
        <v>10.08</v>
      </c>
      <c r="J11144" s="7">
        <f t="shared" si="2"/>
        <v>10.08</v>
      </c>
    </row>
    <row r="11145" ht="15.75" customHeight="1">
      <c r="A11145" s="4">
        <v>545835.0</v>
      </c>
      <c r="B11145" s="4" t="s">
        <v>56</v>
      </c>
      <c r="C11145" s="5" t="s">
        <v>57</v>
      </c>
      <c r="D11145" s="5">
        <v>2.0</v>
      </c>
      <c r="E11145" s="5">
        <v>1.95</v>
      </c>
      <c r="F11145" s="4">
        <v>17654.0</v>
      </c>
      <c r="G11145" s="6">
        <v>44446.55347222222</v>
      </c>
      <c r="H11145" s="6" t="str">
        <f>VLOOKUP(F11145,'Customer Details'!$A$1:$B$3264,2,0)</f>
        <v>China</v>
      </c>
      <c r="I11145" s="7">
        <f t="shared" si="1"/>
        <v>3.9</v>
      </c>
      <c r="J11145" s="7">
        <f t="shared" si="2"/>
        <v>3.9</v>
      </c>
    </row>
    <row r="11146" ht="15.75" customHeight="1">
      <c r="A11146" s="4">
        <v>574287.0</v>
      </c>
      <c r="B11146" s="4" t="s">
        <v>160</v>
      </c>
      <c r="C11146" s="5" t="s">
        <v>161</v>
      </c>
      <c r="D11146" s="5">
        <v>2.0</v>
      </c>
      <c r="E11146" s="5">
        <v>4.95</v>
      </c>
      <c r="F11146" s="4">
        <v>14723.0</v>
      </c>
      <c r="G11146" s="6">
        <v>44684.63125</v>
      </c>
      <c r="H11146" s="6" t="str">
        <f>VLOOKUP(F11146,'Customer Details'!$A$1:$B$3264,2,0)</f>
        <v>China</v>
      </c>
      <c r="I11146" s="7">
        <f t="shared" si="1"/>
        <v>9.9</v>
      </c>
      <c r="J11146" s="7">
        <f t="shared" si="2"/>
        <v>9.9</v>
      </c>
    </row>
    <row r="11147" ht="15.75" customHeight="1">
      <c r="A11147" s="4" t="s">
        <v>1762</v>
      </c>
      <c r="B11147" s="4">
        <v>22969.0</v>
      </c>
      <c r="C11147" s="5" t="s">
        <v>3730</v>
      </c>
      <c r="D11147" s="5">
        <v>-1.0</v>
      </c>
      <c r="E11147" s="5">
        <v>1.45</v>
      </c>
      <c r="F11147" s="4">
        <v>16101.0</v>
      </c>
      <c r="G11147" s="6">
        <v>44668.49027777778</v>
      </c>
      <c r="H11147" s="6" t="str">
        <f>VLOOKUP(F11147,'Customer Details'!$A$1:$B$3264,2,0)</f>
        <v>United Kingdom</v>
      </c>
      <c r="I11147" s="7">
        <f t="shared" si="1"/>
        <v>-1.45</v>
      </c>
      <c r="J11147" s="7">
        <f t="shared" si="2"/>
        <v>1.45</v>
      </c>
    </row>
    <row r="11148" ht="15.75" customHeight="1">
      <c r="A11148" s="4">
        <v>571684.0</v>
      </c>
      <c r="B11148" s="4" t="s">
        <v>357</v>
      </c>
      <c r="C11148" s="5" t="s">
        <v>358</v>
      </c>
      <c r="D11148" s="5">
        <v>2.0</v>
      </c>
      <c r="E11148" s="5">
        <v>1.25</v>
      </c>
      <c r="F11148" s="4">
        <v>16730.0</v>
      </c>
      <c r="G11148" s="6">
        <v>44669.59097222222</v>
      </c>
      <c r="H11148" s="6" t="str">
        <f>VLOOKUP(F11148,'Customer Details'!$A$1:$B$3264,2,0)</f>
        <v>India</v>
      </c>
      <c r="I11148" s="7">
        <f t="shared" si="1"/>
        <v>2.5</v>
      </c>
      <c r="J11148" s="7">
        <f t="shared" si="2"/>
        <v>2.5</v>
      </c>
    </row>
    <row r="11149" ht="15.75" customHeight="1">
      <c r="A11149" s="4">
        <v>562711.0</v>
      </c>
      <c r="B11149" s="4" t="s">
        <v>368</v>
      </c>
      <c r="C11149" s="5" t="s">
        <v>369</v>
      </c>
      <c r="D11149" s="5">
        <v>1.0</v>
      </c>
      <c r="E11149" s="5">
        <v>4.25</v>
      </c>
      <c r="F11149" s="4">
        <v>16788.0</v>
      </c>
      <c r="G11149" s="6">
        <v>44600.62013888889</v>
      </c>
      <c r="H11149" s="6" t="str">
        <f>VLOOKUP(F11149,'Customer Details'!$A$1:$B$3264,2,0)</f>
        <v>China</v>
      </c>
      <c r="I11149" s="7">
        <f t="shared" si="1"/>
        <v>4.25</v>
      </c>
      <c r="J11149" s="7">
        <f t="shared" si="2"/>
        <v>4.25</v>
      </c>
    </row>
    <row r="11150" ht="15.75" customHeight="1">
      <c r="A11150" s="4">
        <v>542058.0</v>
      </c>
      <c r="B11150" s="4" t="s">
        <v>592</v>
      </c>
      <c r="C11150" s="5" t="s">
        <v>593</v>
      </c>
      <c r="D11150" s="5">
        <v>12.0</v>
      </c>
      <c r="E11150" s="5">
        <v>1.25</v>
      </c>
      <c r="F11150" s="4">
        <v>15601.0</v>
      </c>
      <c r="G11150" s="6">
        <v>44402.49930555555</v>
      </c>
      <c r="H11150" s="6" t="str">
        <f>VLOOKUP(F11150,'Customer Details'!$A$1:$B$3264,2,0)</f>
        <v>United Kingdom</v>
      </c>
      <c r="I11150" s="7">
        <f t="shared" si="1"/>
        <v>15</v>
      </c>
      <c r="J11150" s="7">
        <f t="shared" si="2"/>
        <v>15</v>
      </c>
    </row>
    <row r="11151" ht="15.75" customHeight="1">
      <c r="A11151" s="4">
        <v>561686.0</v>
      </c>
      <c r="B11151" s="4" t="s">
        <v>464</v>
      </c>
      <c r="C11151" s="5" t="s">
        <v>465</v>
      </c>
      <c r="D11151" s="5">
        <v>24.0</v>
      </c>
      <c r="E11151" s="5">
        <v>0.39</v>
      </c>
      <c r="F11151" s="4">
        <v>13148.0</v>
      </c>
      <c r="G11151" s="6">
        <v>44590.35347222222</v>
      </c>
      <c r="H11151" s="6" t="str">
        <f>VLOOKUP(F11151,'Customer Details'!$A$1:$B$3264,2,0)</f>
        <v>USA</v>
      </c>
      <c r="I11151" s="7">
        <f t="shared" si="1"/>
        <v>9.36</v>
      </c>
      <c r="J11151" s="7">
        <f t="shared" si="2"/>
        <v>9.36</v>
      </c>
    </row>
    <row r="11152" ht="15.75" customHeight="1">
      <c r="A11152" s="4">
        <v>571935.0</v>
      </c>
      <c r="B11152" s="4" t="s">
        <v>30</v>
      </c>
      <c r="C11152" s="5" t="s">
        <v>31</v>
      </c>
      <c r="D11152" s="5">
        <v>4.0</v>
      </c>
      <c r="E11152" s="5">
        <v>4.25</v>
      </c>
      <c r="F11152" s="4">
        <v>13890.0</v>
      </c>
      <c r="G11152" s="6">
        <v>44671.36180555556</v>
      </c>
      <c r="H11152" s="6" t="str">
        <f>VLOOKUP(F11152,'Customer Details'!$A$1:$B$3264,2,0)</f>
        <v>Australia</v>
      </c>
      <c r="I11152" s="7">
        <f t="shared" si="1"/>
        <v>17</v>
      </c>
      <c r="J11152" s="7">
        <f t="shared" si="2"/>
        <v>17</v>
      </c>
    </row>
    <row r="11153" ht="15.75" customHeight="1">
      <c r="A11153" s="4">
        <v>573363.0</v>
      </c>
      <c r="B11153" s="4" t="s">
        <v>221</v>
      </c>
      <c r="C11153" s="5" t="s">
        <v>222</v>
      </c>
      <c r="D11153" s="5">
        <v>25.0</v>
      </c>
      <c r="E11153" s="5">
        <v>0.42</v>
      </c>
      <c r="F11153" s="4">
        <v>16079.0</v>
      </c>
      <c r="G11153" s="6">
        <v>44681.54583333333</v>
      </c>
      <c r="H11153" s="6" t="str">
        <f>VLOOKUP(F11153,'Customer Details'!$A$1:$B$3264,2,0)</f>
        <v>India</v>
      </c>
      <c r="I11153" s="7">
        <f t="shared" si="1"/>
        <v>10.5</v>
      </c>
      <c r="J11153" s="7">
        <f t="shared" si="2"/>
        <v>10.5</v>
      </c>
    </row>
    <row r="11154" ht="15.75" customHeight="1">
      <c r="A11154" s="4">
        <v>571270.0</v>
      </c>
      <c r="B11154" s="4" t="s">
        <v>40</v>
      </c>
      <c r="C11154" s="5" t="s">
        <v>41</v>
      </c>
      <c r="D11154" s="5">
        <v>2.0</v>
      </c>
      <c r="E11154" s="5">
        <v>2.95</v>
      </c>
      <c r="F11154" s="4">
        <v>12940.0</v>
      </c>
      <c r="G11154" s="6">
        <v>44667.50625</v>
      </c>
      <c r="H11154" s="6" t="str">
        <f>VLOOKUP(F11154,'Customer Details'!$A$1:$B$3264,2,0)</f>
        <v>China</v>
      </c>
      <c r="I11154" s="7">
        <f t="shared" si="1"/>
        <v>5.9</v>
      </c>
      <c r="J11154" s="7">
        <f t="shared" si="2"/>
        <v>5.9</v>
      </c>
    </row>
    <row r="11155" ht="15.75" customHeight="1">
      <c r="A11155" s="4" t="s">
        <v>555</v>
      </c>
      <c r="B11155" s="4">
        <v>22063.0</v>
      </c>
      <c r="C11155" s="5" t="s">
        <v>1877</v>
      </c>
      <c r="D11155" s="5">
        <v>-2.0</v>
      </c>
      <c r="E11155" s="5">
        <v>2.95</v>
      </c>
      <c r="F11155" s="4">
        <v>13113.0</v>
      </c>
      <c r="G11155" s="6">
        <v>44660.53888888889</v>
      </c>
      <c r="H11155" s="6" t="str">
        <f>VLOOKUP(F11155,'Customer Details'!$A$1:$B$3264,2,0)</f>
        <v>USA</v>
      </c>
      <c r="I11155" s="7">
        <f t="shared" si="1"/>
        <v>-5.9</v>
      </c>
      <c r="J11155" s="7">
        <f t="shared" si="2"/>
        <v>5.9</v>
      </c>
    </row>
    <row r="11156" ht="15.75" customHeight="1">
      <c r="A11156" s="4">
        <v>568319.0</v>
      </c>
      <c r="B11156" s="4" t="s">
        <v>48</v>
      </c>
      <c r="C11156" s="5" t="s">
        <v>49</v>
      </c>
      <c r="D11156" s="5">
        <v>78.0</v>
      </c>
      <c r="E11156" s="5">
        <v>2.08</v>
      </c>
      <c r="F11156" s="4">
        <v>17389.0</v>
      </c>
      <c r="G11156" s="6">
        <v>44646.56597222222</v>
      </c>
      <c r="H11156" s="6" t="str">
        <f>VLOOKUP(F11156,'Customer Details'!$A$1:$B$3264,2,0)</f>
        <v>Australia</v>
      </c>
      <c r="I11156" s="7">
        <f t="shared" si="1"/>
        <v>162.24</v>
      </c>
      <c r="J11156" s="7">
        <f t="shared" si="2"/>
        <v>162.24</v>
      </c>
    </row>
    <row r="11157" ht="15.75" customHeight="1">
      <c r="A11157" s="4">
        <v>576212.0</v>
      </c>
      <c r="B11157" s="4">
        <v>35970.0</v>
      </c>
      <c r="C11157" s="5" t="s">
        <v>1277</v>
      </c>
      <c r="D11157" s="5">
        <v>6.0</v>
      </c>
      <c r="E11157" s="5">
        <v>1.69</v>
      </c>
      <c r="F11157" s="4">
        <v>18082.0</v>
      </c>
      <c r="G11157" s="6">
        <v>44695.53125</v>
      </c>
      <c r="H11157" s="6" t="str">
        <f>VLOOKUP(F11157,'Customer Details'!$A$1:$B$3264,2,0)</f>
        <v>USA</v>
      </c>
      <c r="I11157" s="7">
        <f t="shared" si="1"/>
        <v>10.14</v>
      </c>
      <c r="J11157" s="7">
        <f t="shared" si="2"/>
        <v>10.14</v>
      </c>
    </row>
    <row r="11158" ht="15.75" customHeight="1">
      <c r="A11158" s="4" t="s">
        <v>3978</v>
      </c>
      <c r="B11158" s="4">
        <v>22969.0</v>
      </c>
      <c r="C11158" s="5" t="s">
        <v>3730</v>
      </c>
      <c r="D11158" s="5">
        <v>-12.0</v>
      </c>
      <c r="E11158" s="5">
        <v>1.45</v>
      </c>
      <c r="F11158" s="4">
        <v>15881.0</v>
      </c>
      <c r="G11158" s="6">
        <v>44408.70347222222</v>
      </c>
      <c r="H11158" s="6" t="str">
        <f>VLOOKUP(F11158,'Customer Details'!$A$1:$B$3264,2,0)</f>
        <v>Australia</v>
      </c>
      <c r="I11158" s="7">
        <f t="shared" si="1"/>
        <v>-17.4</v>
      </c>
      <c r="J11158" s="7">
        <f t="shared" si="2"/>
        <v>17.4</v>
      </c>
    </row>
    <row r="11159" ht="15.75" customHeight="1">
      <c r="A11159" s="4">
        <v>563720.0</v>
      </c>
      <c r="B11159" s="4" t="s">
        <v>1151</v>
      </c>
      <c r="C11159" s="5" t="s">
        <v>1152</v>
      </c>
      <c r="D11159" s="5">
        <v>6.0</v>
      </c>
      <c r="E11159" s="5">
        <v>4.25</v>
      </c>
      <c r="F11159" s="4">
        <v>15867.0</v>
      </c>
      <c r="G11159" s="6">
        <v>44610.68333333333</v>
      </c>
      <c r="H11159" s="6" t="str">
        <f>VLOOKUP(F11159,'Customer Details'!$A$1:$B$3264,2,0)</f>
        <v>Australia</v>
      </c>
      <c r="I11159" s="7">
        <f t="shared" si="1"/>
        <v>25.5</v>
      </c>
      <c r="J11159" s="7">
        <f t="shared" si="2"/>
        <v>25.5</v>
      </c>
    </row>
    <row r="11160" ht="15.75" customHeight="1">
      <c r="A11160" s="4">
        <v>542835.0</v>
      </c>
      <c r="B11160" s="4" t="s">
        <v>154</v>
      </c>
      <c r="C11160" s="5" t="s">
        <v>155</v>
      </c>
      <c r="D11160" s="5">
        <v>24.0</v>
      </c>
      <c r="E11160" s="5">
        <v>0.29</v>
      </c>
      <c r="F11160" s="4">
        <v>13939.0</v>
      </c>
      <c r="G11160" s="6">
        <v>44409.47916666666</v>
      </c>
      <c r="H11160" s="6" t="str">
        <f>VLOOKUP(F11160,'Customer Details'!$A$1:$B$3264,2,0)</f>
        <v>China</v>
      </c>
      <c r="I11160" s="7">
        <f t="shared" si="1"/>
        <v>6.96</v>
      </c>
      <c r="J11160" s="7">
        <f t="shared" si="2"/>
        <v>6.96</v>
      </c>
    </row>
    <row r="11161" ht="15.75" customHeight="1">
      <c r="A11161" s="4">
        <v>543462.0</v>
      </c>
      <c r="B11161" s="4" t="s">
        <v>297</v>
      </c>
      <c r="C11161" s="5" t="s">
        <v>298</v>
      </c>
      <c r="D11161" s="5">
        <v>12.0</v>
      </c>
      <c r="E11161" s="5">
        <v>1.49</v>
      </c>
      <c r="F11161" s="4">
        <v>17655.0</v>
      </c>
      <c r="G11161" s="6">
        <v>44416.56875</v>
      </c>
      <c r="H11161" s="6" t="str">
        <f>VLOOKUP(F11161,'Customer Details'!$A$1:$B$3264,2,0)</f>
        <v>India</v>
      </c>
      <c r="I11161" s="7">
        <f t="shared" si="1"/>
        <v>17.88</v>
      </c>
      <c r="J11161" s="7">
        <f t="shared" si="2"/>
        <v>17.88</v>
      </c>
    </row>
    <row r="11162" ht="15.75" customHeight="1">
      <c r="A11162" s="4">
        <v>566408.0</v>
      </c>
      <c r="B11162" s="4" t="s">
        <v>368</v>
      </c>
      <c r="C11162" s="5" t="s">
        <v>369</v>
      </c>
      <c r="D11162" s="5">
        <v>1.0</v>
      </c>
      <c r="E11162" s="5">
        <v>4.25</v>
      </c>
      <c r="F11162" s="4">
        <v>16984.0</v>
      </c>
      <c r="G11162" s="6">
        <v>44632.57152777778</v>
      </c>
      <c r="H11162" s="6" t="str">
        <f>VLOOKUP(F11162,'Customer Details'!$A$1:$B$3264,2,0)</f>
        <v>Australia</v>
      </c>
      <c r="I11162" s="7">
        <f t="shared" si="1"/>
        <v>4.25</v>
      </c>
      <c r="J11162" s="7">
        <f t="shared" si="2"/>
        <v>4.25</v>
      </c>
    </row>
    <row r="11163" ht="15.75" customHeight="1">
      <c r="A11163" s="4">
        <v>567174.0</v>
      </c>
      <c r="B11163" s="4" t="s">
        <v>417</v>
      </c>
      <c r="C11163" s="5" t="s">
        <v>418</v>
      </c>
      <c r="D11163" s="5">
        <v>2.0</v>
      </c>
      <c r="E11163" s="5">
        <v>2.1</v>
      </c>
      <c r="F11163" s="4">
        <v>16438.0</v>
      </c>
      <c r="G11163" s="6">
        <v>44638.56319444445</v>
      </c>
      <c r="H11163" s="6" t="str">
        <f>VLOOKUP(F11163,'Customer Details'!$A$1:$B$3264,2,0)</f>
        <v>Australia</v>
      </c>
      <c r="I11163" s="7">
        <f t="shared" si="1"/>
        <v>4.2</v>
      </c>
      <c r="J11163" s="7">
        <f t="shared" si="2"/>
        <v>4.2</v>
      </c>
    </row>
    <row r="11164" ht="15.75" customHeight="1">
      <c r="A11164" s="4" t="s">
        <v>1559</v>
      </c>
      <c r="B11164" s="4">
        <v>37449.0</v>
      </c>
      <c r="C11164" s="5" t="s">
        <v>1435</v>
      </c>
      <c r="D11164" s="5">
        <v>-2.0</v>
      </c>
      <c r="E11164" s="5">
        <v>8.5</v>
      </c>
      <c r="F11164" s="4">
        <v>15311.0</v>
      </c>
      <c r="G11164" s="6">
        <v>44594.55486111111</v>
      </c>
      <c r="H11164" s="6" t="str">
        <f>VLOOKUP(F11164,'Customer Details'!$A$1:$B$3264,2,0)</f>
        <v>USA</v>
      </c>
      <c r="I11164" s="7">
        <f t="shared" si="1"/>
        <v>-17</v>
      </c>
      <c r="J11164" s="7">
        <f t="shared" si="2"/>
        <v>17</v>
      </c>
    </row>
    <row r="11165" ht="15.75" customHeight="1">
      <c r="A11165" s="4">
        <v>578087.0</v>
      </c>
      <c r="B11165" s="4" t="s">
        <v>38</v>
      </c>
      <c r="C11165" s="5" t="s">
        <v>39</v>
      </c>
      <c r="D11165" s="5">
        <v>10.0</v>
      </c>
      <c r="E11165" s="5">
        <v>2.95</v>
      </c>
      <c r="F11165" s="4">
        <v>15965.0</v>
      </c>
      <c r="G11165" s="6">
        <v>44703.69722222222</v>
      </c>
      <c r="H11165" s="6" t="str">
        <f>VLOOKUP(F11165,'Customer Details'!$A$1:$B$3264,2,0)</f>
        <v>United Kingdom</v>
      </c>
      <c r="I11165" s="7">
        <f t="shared" si="1"/>
        <v>29.5</v>
      </c>
      <c r="J11165" s="7">
        <f t="shared" si="2"/>
        <v>29.5</v>
      </c>
    </row>
    <row r="11166" ht="15.75" customHeight="1">
      <c r="A11166" s="4">
        <v>549562.0</v>
      </c>
      <c r="B11166" s="4" t="s">
        <v>574</v>
      </c>
      <c r="C11166" s="5" t="s">
        <v>575</v>
      </c>
      <c r="D11166" s="5">
        <v>1.0</v>
      </c>
      <c r="E11166" s="5">
        <v>2.95</v>
      </c>
      <c r="F11166" s="4">
        <v>13232.0</v>
      </c>
      <c r="G11166" s="6">
        <v>44479.575</v>
      </c>
      <c r="H11166" s="6" t="str">
        <f>VLOOKUP(F11166,'Customer Details'!$A$1:$B$3264,2,0)</f>
        <v>China</v>
      </c>
      <c r="I11166" s="7">
        <f t="shared" si="1"/>
        <v>2.95</v>
      </c>
      <c r="J11166" s="7">
        <f t="shared" si="2"/>
        <v>2.95</v>
      </c>
    </row>
    <row r="11167" ht="15.75" customHeight="1">
      <c r="A11167" s="4">
        <v>559202.0</v>
      </c>
      <c r="B11167" s="4" t="s">
        <v>187</v>
      </c>
      <c r="C11167" s="5" t="s">
        <v>188</v>
      </c>
      <c r="D11167" s="5">
        <v>16.0</v>
      </c>
      <c r="E11167" s="5">
        <v>0.42</v>
      </c>
      <c r="F11167" s="4">
        <v>13583.0</v>
      </c>
      <c r="G11167" s="6">
        <v>44568.44444444445</v>
      </c>
      <c r="H11167" s="6" t="str">
        <f>VLOOKUP(F11167,'Customer Details'!$A$1:$B$3264,2,0)</f>
        <v>USA</v>
      </c>
      <c r="I11167" s="7">
        <f t="shared" si="1"/>
        <v>6.72</v>
      </c>
      <c r="J11167" s="7">
        <f t="shared" si="2"/>
        <v>6.72</v>
      </c>
    </row>
    <row r="11168" ht="15.75" customHeight="1">
      <c r="A11168" s="4" t="s">
        <v>3824</v>
      </c>
      <c r="B11168" s="4">
        <v>22386.0</v>
      </c>
      <c r="C11168" s="5" t="s">
        <v>2072</v>
      </c>
      <c r="D11168" s="5">
        <v>-1.0</v>
      </c>
      <c r="E11168" s="5">
        <v>1.79</v>
      </c>
      <c r="F11168" s="4">
        <v>15311.0</v>
      </c>
      <c r="G11168" s="6">
        <v>44682.49652777778</v>
      </c>
      <c r="H11168" s="6" t="str">
        <f>VLOOKUP(F11168,'Customer Details'!$A$1:$B$3264,2,0)</f>
        <v>USA</v>
      </c>
      <c r="I11168" s="7">
        <f t="shared" si="1"/>
        <v>-1.79</v>
      </c>
      <c r="J11168" s="7">
        <f t="shared" si="2"/>
        <v>1.79</v>
      </c>
    </row>
    <row r="11169" ht="15.75" customHeight="1">
      <c r="A11169" s="4" t="s">
        <v>3979</v>
      </c>
      <c r="B11169" s="4">
        <v>20727.0</v>
      </c>
      <c r="C11169" s="5" t="s">
        <v>935</v>
      </c>
      <c r="D11169" s="5">
        <v>-1.0</v>
      </c>
      <c r="E11169" s="5">
        <v>1.65</v>
      </c>
      <c r="F11169" s="4">
        <v>16101.0</v>
      </c>
      <c r="G11169" s="6">
        <v>44711.70416666667</v>
      </c>
      <c r="H11169" s="6" t="str">
        <f>VLOOKUP(F11169,'Customer Details'!$A$1:$B$3264,2,0)</f>
        <v>United Kingdom</v>
      </c>
      <c r="I11169" s="7">
        <f t="shared" si="1"/>
        <v>-1.65</v>
      </c>
      <c r="J11169" s="7">
        <f t="shared" si="2"/>
        <v>1.65</v>
      </c>
    </row>
    <row r="11170" ht="15.75" customHeight="1">
      <c r="A11170" s="4">
        <v>564553.0</v>
      </c>
      <c r="B11170" s="4">
        <v>22427.0</v>
      </c>
      <c r="C11170" s="5" t="s">
        <v>997</v>
      </c>
      <c r="D11170" s="5">
        <v>1.0</v>
      </c>
      <c r="E11170" s="5">
        <v>5.95</v>
      </c>
      <c r="F11170" s="4">
        <v>18200.0</v>
      </c>
      <c r="G11170" s="6">
        <v>44617.78125</v>
      </c>
      <c r="H11170" s="6" t="str">
        <f>VLOOKUP(F11170,'Customer Details'!$A$1:$B$3264,2,0)</f>
        <v>United Kingdom</v>
      </c>
      <c r="I11170" s="7">
        <f t="shared" si="1"/>
        <v>5.95</v>
      </c>
      <c r="J11170" s="7">
        <f t="shared" si="2"/>
        <v>5.95</v>
      </c>
    </row>
    <row r="11171" ht="15.75" customHeight="1">
      <c r="A11171" s="4">
        <v>577034.0</v>
      </c>
      <c r="B11171" s="4" t="s">
        <v>1065</v>
      </c>
      <c r="C11171" s="5" t="s">
        <v>1066</v>
      </c>
      <c r="D11171" s="5">
        <v>1.0</v>
      </c>
      <c r="E11171" s="5">
        <v>1.95</v>
      </c>
      <c r="F11171" s="4">
        <v>12847.0</v>
      </c>
      <c r="G11171" s="6">
        <v>44698.55277777778</v>
      </c>
      <c r="H11171" s="6" t="str">
        <f>VLOOKUP(F11171,'Customer Details'!$A$1:$B$3264,2,0)</f>
        <v>United Kingdom</v>
      </c>
      <c r="I11171" s="7">
        <f t="shared" si="1"/>
        <v>1.95</v>
      </c>
      <c r="J11171" s="7">
        <f t="shared" si="2"/>
        <v>1.95</v>
      </c>
    </row>
    <row r="11172" ht="15.75" customHeight="1">
      <c r="A11172" s="4">
        <v>556776.0</v>
      </c>
      <c r="B11172" s="4" t="s">
        <v>152</v>
      </c>
      <c r="C11172" s="5" t="s">
        <v>153</v>
      </c>
      <c r="D11172" s="5">
        <v>2.0</v>
      </c>
      <c r="E11172" s="5">
        <v>5.45</v>
      </c>
      <c r="F11172" s="4">
        <v>14730.0</v>
      </c>
      <c r="G11172" s="6">
        <v>44544.51666666667</v>
      </c>
      <c r="H11172" s="6" t="str">
        <f>VLOOKUP(F11172,'Customer Details'!$A$1:$B$3264,2,0)</f>
        <v>United Kingdom</v>
      </c>
      <c r="I11172" s="7">
        <f t="shared" si="1"/>
        <v>10.9</v>
      </c>
      <c r="J11172" s="7">
        <f t="shared" si="2"/>
        <v>10.9</v>
      </c>
    </row>
    <row r="11173" ht="15.75" customHeight="1">
      <c r="A11173" s="4">
        <v>551957.0</v>
      </c>
      <c r="B11173" s="4" t="s">
        <v>540</v>
      </c>
      <c r="C11173" s="5" t="s">
        <v>541</v>
      </c>
      <c r="D11173" s="5">
        <v>12.0</v>
      </c>
      <c r="E11173" s="5">
        <v>0.42</v>
      </c>
      <c r="F11173" s="4">
        <v>16949.0</v>
      </c>
      <c r="G11173" s="6">
        <v>44505.51666666667</v>
      </c>
      <c r="H11173" s="6" t="str">
        <f>VLOOKUP(F11173,'Customer Details'!$A$1:$B$3264,2,0)</f>
        <v>China</v>
      </c>
      <c r="I11173" s="7">
        <f t="shared" si="1"/>
        <v>5.04</v>
      </c>
      <c r="J11173" s="7">
        <f t="shared" si="2"/>
        <v>5.04</v>
      </c>
    </row>
    <row r="11174" ht="15.75" customHeight="1">
      <c r="A11174" s="4">
        <v>555202.0</v>
      </c>
      <c r="B11174" s="4" t="s">
        <v>48</v>
      </c>
      <c r="C11174" s="5" t="s">
        <v>49</v>
      </c>
      <c r="D11174" s="5">
        <v>4.0</v>
      </c>
      <c r="E11174" s="5">
        <v>2.08</v>
      </c>
      <c r="F11174" s="4">
        <v>16813.0</v>
      </c>
      <c r="G11174" s="6">
        <v>44531.50763888889</v>
      </c>
      <c r="H11174" s="6" t="str">
        <f>VLOOKUP(F11174,'Customer Details'!$A$1:$B$3264,2,0)</f>
        <v>Australia</v>
      </c>
      <c r="I11174" s="7">
        <f t="shared" si="1"/>
        <v>8.32</v>
      </c>
      <c r="J11174" s="7">
        <f t="shared" si="2"/>
        <v>8.32</v>
      </c>
    </row>
    <row r="11175" ht="15.75" customHeight="1">
      <c r="A11175" s="4">
        <v>542716.0</v>
      </c>
      <c r="B11175" s="4" t="s">
        <v>85</v>
      </c>
      <c r="C11175" s="5" t="s">
        <v>86</v>
      </c>
      <c r="D11175" s="5">
        <v>12.0</v>
      </c>
      <c r="E11175" s="5">
        <v>0.95</v>
      </c>
      <c r="F11175" s="4">
        <v>16407.0</v>
      </c>
      <c r="G11175" s="6">
        <v>44408.58472222222</v>
      </c>
      <c r="H11175" s="6" t="str">
        <f>VLOOKUP(F11175,'Customer Details'!$A$1:$B$3264,2,0)</f>
        <v>United Kingdom</v>
      </c>
      <c r="I11175" s="7">
        <f t="shared" si="1"/>
        <v>11.4</v>
      </c>
      <c r="J11175" s="7">
        <f t="shared" si="2"/>
        <v>11.4</v>
      </c>
    </row>
    <row r="11176" ht="15.75" customHeight="1">
      <c r="A11176" s="4">
        <v>567768.0</v>
      </c>
      <c r="B11176" s="4" t="s">
        <v>22</v>
      </c>
      <c r="C11176" s="5" t="s">
        <v>23</v>
      </c>
      <c r="D11176" s="5">
        <v>10.0</v>
      </c>
      <c r="E11176" s="5">
        <v>2.08</v>
      </c>
      <c r="F11176" s="4">
        <v>15950.0</v>
      </c>
      <c r="G11176" s="6">
        <v>44642.47013888889</v>
      </c>
      <c r="H11176" s="6" t="str">
        <f>VLOOKUP(F11176,'Customer Details'!$A$1:$B$3264,2,0)</f>
        <v>Australia</v>
      </c>
      <c r="I11176" s="7">
        <f t="shared" si="1"/>
        <v>20.8</v>
      </c>
      <c r="J11176" s="7">
        <f t="shared" si="2"/>
        <v>20.8</v>
      </c>
    </row>
    <row r="11177" ht="15.75" customHeight="1">
      <c r="A11177" s="4">
        <v>553050.0</v>
      </c>
      <c r="B11177" s="4" t="s">
        <v>48</v>
      </c>
      <c r="C11177" s="5" t="s">
        <v>49</v>
      </c>
      <c r="D11177" s="5">
        <v>20.0</v>
      </c>
      <c r="E11177" s="5">
        <v>2.08</v>
      </c>
      <c r="F11177" s="4">
        <v>15498.0</v>
      </c>
      <c r="G11177" s="6">
        <v>44513.42291666667</v>
      </c>
      <c r="H11177" s="6" t="str">
        <f>VLOOKUP(F11177,'Customer Details'!$A$1:$B$3264,2,0)</f>
        <v>India</v>
      </c>
      <c r="I11177" s="7">
        <f t="shared" si="1"/>
        <v>41.6</v>
      </c>
      <c r="J11177" s="7">
        <f t="shared" si="2"/>
        <v>41.6</v>
      </c>
    </row>
    <row r="11178" ht="15.75" customHeight="1">
      <c r="A11178" s="4" t="s">
        <v>3980</v>
      </c>
      <c r="B11178" s="4">
        <v>22960.0</v>
      </c>
      <c r="C11178" s="5" t="s">
        <v>21</v>
      </c>
      <c r="D11178" s="5">
        <v>-1.0</v>
      </c>
      <c r="E11178" s="5">
        <v>4.25</v>
      </c>
      <c r="F11178" s="4">
        <v>13993.0</v>
      </c>
      <c r="G11178" s="6">
        <v>44496.70347222222</v>
      </c>
      <c r="H11178" s="6" t="str">
        <f>VLOOKUP(F11178,'Customer Details'!$A$1:$B$3264,2,0)</f>
        <v>India</v>
      </c>
      <c r="I11178" s="7">
        <f t="shared" si="1"/>
        <v>-4.25</v>
      </c>
      <c r="J11178" s="7">
        <f t="shared" si="2"/>
        <v>4.25</v>
      </c>
    </row>
    <row r="11179" ht="15.75" customHeight="1">
      <c r="A11179" s="4">
        <v>564182.0</v>
      </c>
      <c r="B11179" s="4" t="s">
        <v>87</v>
      </c>
      <c r="C11179" s="5" t="s">
        <v>88</v>
      </c>
      <c r="D11179" s="5">
        <v>12.0</v>
      </c>
      <c r="E11179" s="5">
        <v>4.15</v>
      </c>
      <c r="F11179" s="4">
        <v>17242.0</v>
      </c>
      <c r="G11179" s="6">
        <v>44615.62152777778</v>
      </c>
      <c r="H11179" s="6" t="str">
        <f>VLOOKUP(F11179,'Customer Details'!$A$1:$B$3264,2,0)</f>
        <v>India</v>
      </c>
      <c r="I11179" s="7">
        <f t="shared" si="1"/>
        <v>49.8</v>
      </c>
      <c r="J11179" s="7">
        <f t="shared" si="2"/>
        <v>49.8</v>
      </c>
    </row>
    <row r="11180" ht="15.75" customHeight="1">
      <c r="A11180" s="4">
        <v>538208.0</v>
      </c>
      <c r="B11180" s="4" t="s">
        <v>3506</v>
      </c>
      <c r="C11180" s="5" t="s">
        <v>3507</v>
      </c>
      <c r="D11180" s="5">
        <v>1.0</v>
      </c>
      <c r="E11180" s="5">
        <v>1.25</v>
      </c>
      <c r="F11180" s="4">
        <v>14037.0</v>
      </c>
      <c r="G11180" s="6">
        <v>44357.48541666667</v>
      </c>
      <c r="H11180" s="6" t="str">
        <f>VLOOKUP(F11180,'Customer Details'!$A$1:$B$3264,2,0)</f>
        <v>United Kingdom</v>
      </c>
      <c r="I11180" s="7">
        <f t="shared" si="1"/>
        <v>1.25</v>
      </c>
      <c r="J11180" s="7">
        <f t="shared" si="2"/>
        <v>1.25</v>
      </c>
    </row>
    <row r="11181" ht="15.75" customHeight="1">
      <c r="A11181" s="4">
        <v>540161.0</v>
      </c>
      <c r="B11181" s="4" t="s">
        <v>368</v>
      </c>
      <c r="C11181" s="5" t="s">
        <v>369</v>
      </c>
      <c r="D11181" s="5">
        <v>3.0</v>
      </c>
      <c r="E11181" s="5">
        <v>4.25</v>
      </c>
      <c r="F11181" s="4">
        <v>16719.0</v>
      </c>
      <c r="G11181" s="6">
        <v>44382.49444444444</v>
      </c>
      <c r="H11181" s="6" t="str">
        <f>VLOOKUP(F11181,'Customer Details'!$A$1:$B$3264,2,0)</f>
        <v>United Kingdom</v>
      </c>
      <c r="I11181" s="7">
        <f t="shared" si="1"/>
        <v>12.75</v>
      </c>
      <c r="J11181" s="7">
        <f t="shared" si="2"/>
        <v>12.75</v>
      </c>
    </row>
    <row r="11182" ht="15.75" customHeight="1">
      <c r="A11182" s="4">
        <v>555382.0</v>
      </c>
      <c r="B11182" s="4" t="s">
        <v>38</v>
      </c>
      <c r="C11182" s="5" t="s">
        <v>39</v>
      </c>
      <c r="D11182" s="5">
        <v>320.0</v>
      </c>
      <c r="E11182" s="5">
        <v>2.55</v>
      </c>
      <c r="F11182" s="4">
        <v>17133.0</v>
      </c>
      <c r="G11182" s="6">
        <v>44532.61527777778</v>
      </c>
      <c r="H11182" s="6" t="str">
        <f>VLOOKUP(F11182,'Customer Details'!$A$1:$B$3264,2,0)</f>
        <v>China</v>
      </c>
      <c r="I11182" s="7">
        <f t="shared" si="1"/>
        <v>816</v>
      </c>
      <c r="J11182" s="7">
        <f t="shared" si="2"/>
        <v>816</v>
      </c>
    </row>
    <row r="11183" ht="15.75" customHeight="1">
      <c r="A11183" s="4">
        <v>537254.0</v>
      </c>
      <c r="B11183" s="4" t="s">
        <v>388</v>
      </c>
      <c r="C11183" s="5" t="s">
        <v>389</v>
      </c>
      <c r="D11183" s="5">
        <v>1.0</v>
      </c>
      <c r="E11183" s="5">
        <v>1.25</v>
      </c>
      <c r="F11183" s="4">
        <v>15898.0</v>
      </c>
      <c r="G11183" s="6">
        <v>44353.45902777778</v>
      </c>
      <c r="H11183" s="6" t="str">
        <f>VLOOKUP(F11183,'Customer Details'!$A$1:$B$3264,2,0)</f>
        <v>China</v>
      </c>
      <c r="I11183" s="7">
        <f t="shared" si="1"/>
        <v>1.25</v>
      </c>
      <c r="J11183" s="7">
        <f t="shared" si="2"/>
        <v>1.25</v>
      </c>
    </row>
    <row r="11184" ht="15.75" customHeight="1">
      <c r="A11184" s="4">
        <v>538069.0</v>
      </c>
      <c r="B11184" s="4" t="s">
        <v>44</v>
      </c>
      <c r="C11184" s="5" t="s">
        <v>45</v>
      </c>
      <c r="D11184" s="5">
        <v>2.0</v>
      </c>
      <c r="E11184" s="5">
        <v>2.1</v>
      </c>
      <c r="F11184" s="4">
        <v>16795.0</v>
      </c>
      <c r="G11184" s="6">
        <v>44356.58888888889</v>
      </c>
      <c r="H11184" s="6" t="str">
        <f>VLOOKUP(F11184,'Customer Details'!$A$1:$B$3264,2,0)</f>
        <v>Australia</v>
      </c>
      <c r="I11184" s="7">
        <f t="shared" si="1"/>
        <v>4.2</v>
      </c>
      <c r="J11184" s="7">
        <f t="shared" si="2"/>
        <v>4.2</v>
      </c>
    </row>
    <row r="11185" ht="15.75" customHeight="1">
      <c r="A11185" s="4" t="s">
        <v>3763</v>
      </c>
      <c r="B11185" s="4" t="s">
        <v>231</v>
      </c>
      <c r="C11185" s="5" t="s">
        <v>232</v>
      </c>
      <c r="D11185" s="5">
        <v>-1.0</v>
      </c>
      <c r="E11185" s="5">
        <v>2.95</v>
      </c>
      <c r="F11185" s="4">
        <v>14191.0</v>
      </c>
      <c r="G11185" s="6">
        <v>44527.47013888889</v>
      </c>
      <c r="H11185" s="6" t="str">
        <f>VLOOKUP(F11185,'Customer Details'!$A$1:$B$3264,2,0)</f>
        <v>China</v>
      </c>
      <c r="I11185" s="7">
        <f t="shared" si="1"/>
        <v>-2.95</v>
      </c>
      <c r="J11185" s="7">
        <f t="shared" si="2"/>
        <v>2.95</v>
      </c>
    </row>
    <row r="11186" ht="15.75" customHeight="1">
      <c r="A11186" s="4">
        <v>536796.0</v>
      </c>
      <c r="B11186" s="4">
        <v>22745.0</v>
      </c>
      <c r="C11186" s="5" t="s">
        <v>3981</v>
      </c>
      <c r="D11186" s="5">
        <v>1.0</v>
      </c>
      <c r="E11186" s="5">
        <v>2.1</v>
      </c>
      <c r="F11186" s="4">
        <v>15574.0</v>
      </c>
      <c r="G11186" s="6">
        <v>44349.65694444445</v>
      </c>
      <c r="H11186" s="6" t="str">
        <f>VLOOKUP(F11186,'Customer Details'!$A$1:$B$3264,2,0)</f>
        <v>USA</v>
      </c>
      <c r="I11186" s="7">
        <f t="shared" si="1"/>
        <v>2.1</v>
      </c>
      <c r="J11186" s="7">
        <f t="shared" si="2"/>
        <v>2.1</v>
      </c>
    </row>
    <row r="11187" ht="15.75" customHeight="1">
      <c r="A11187" s="4" t="s">
        <v>3982</v>
      </c>
      <c r="B11187" s="4" t="s">
        <v>148</v>
      </c>
      <c r="C11187" s="5" t="s">
        <v>149</v>
      </c>
      <c r="D11187" s="5">
        <v>-1.0</v>
      </c>
      <c r="E11187" s="5">
        <v>6.5</v>
      </c>
      <c r="F11187" s="4">
        <v>13692.0</v>
      </c>
      <c r="G11187" s="6">
        <v>44520.50625</v>
      </c>
      <c r="H11187" s="6" t="str">
        <f>VLOOKUP(F11187,'Customer Details'!$A$1:$B$3264,2,0)</f>
        <v>Australia</v>
      </c>
      <c r="I11187" s="7">
        <f t="shared" si="1"/>
        <v>-6.5</v>
      </c>
      <c r="J11187" s="7">
        <f t="shared" si="2"/>
        <v>6.5</v>
      </c>
    </row>
    <row r="11188" ht="15.75" customHeight="1">
      <c r="A11188" s="4">
        <v>580691.0</v>
      </c>
      <c r="B11188" s="4" t="s">
        <v>3735</v>
      </c>
      <c r="C11188" s="5" t="s">
        <v>3736</v>
      </c>
      <c r="D11188" s="5">
        <v>24.0</v>
      </c>
      <c r="E11188" s="5">
        <v>0.29</v>
      </c>
      <c r="F11188" s="4">
        <v>13790.0</v>
      </c>
      <c r="G11188" s="6">
        <v>44717.65833333333</v>
      </c>
      <c r="H11188" s="6" t="str">
        <f>VLOOKUP(F11188,'Customer Details'!$A$1:$B$3264,2,0)</f>
        <v>USA</v>
      </c>
      <c r="I11188" s="7">
        <f t="shared" si="1"/>
        <v>6.96</v>
      </c>
      <c r="J11188" s="7">
        <f t="shared" si="2"/>
        <v>6.96</v>
      </c>
    </row>
    <row r="11189" ht="15.75" customHeight="1">
      <c r="A11189" s="4">
        <v>542617.0</v>
      </c>
      <c r="B11189" s="4" t="s">
        <v>65</v>
      </c>
      <c r="C11189" s="5" t="s">
        <v>66</v>
      </c>
      <c r="D11189" s="5">
        <v>1.0</v>
      </c>
      <c r="E11189" s="5">
        <v>4.25</v>
      </c>
      <c r="F11189" s="4">
        <v>17463.0</v>
      </c>
      <c r="G11189" s="6">
        <v>44407.65833333333</v>
      </c>
      <c r="H11189" s="6" t="str">
        <f>VLOOKUP(F11189,'Customer Details'!$A$1:$B$3264,2,0)</f>
        <v>USA</v>
      </c>
      <c r="I11189" s="7">
        <f t="shared" si="1"/>
        <v>4.25</v>
      </c>
      <c r="J11189" s="7">
        <f t="shared" si="2"/>
        <v>4.25</v>
      </c>
    </row>
    <row r="11190" ht="15.75" customHeight="1">
      <c r="A11190" s="4">
        <v>577740.0</v>
      </c>
      <c r="B11190" s="4" t="s">
        <v>400</v>
      </c>
      <c r="C11190" s="5" t="s">
        <v>401</v>
      </c>
      <c r="D11190" s="5">
        <v>3.0</v>
      </c>
      <c r="E11190" s="5">
        <v>5.95</v>
      </c>
      <c r="F11190" s="4">
        <v>17625.0</v>
      </c>
      <c r="G11190" s="6">
        <v>44702.56666666667</v>
      </c>
      <c r="H11190" s="6" t="str">
        <f>VLOOKUP(F11190,'Customer Details'!$A$1:$B$3264,2,0)</f>
        <v>United Kingdom</v>
      </c>
      <c r="I11190" s="7">
        <f t="shared" si="1"/>
        <v>17.85</v>
      </c>
      <c r="J11190" s="7">
        <f t="shared" si="2"/>
        <v>17.85</v>
      </c>
    </row>
    <row r="11191" ht="15.75" customHeight="1">
      <c r="A11191" s="4">
        <v>581405.0</v>
      </c>
      <c r="B11191" s="4" t="s">
        <v>303</v>
      </c>
      <c r="C11191" s="5" t="s">
        <v>304</v>
      </c>
      <c r="D11191" s="5">
        <v>1.0</v>
      </c>
      <c r="E11191" s="5">
        <v>5.95</v>
      </c>
      <c r="F11191" s="4">
        <v>13521.0</v>
      </c>
      <c r="G11191" s="6">
        <v>44720.57638888889</v>
      </c>
      <c r="H11191" s="6" t="str">
        <f>VLOOKUP(F11191,'Customer Details'!$A$1:$B$3264,2,0)</f>
        <v>USA</v>
      </c>
      <c r="I11191" s="7">
        <f t="shared" si="1"/>
        <v>5.95</v>
      </c>
      <c r="J11191" s="7">
        <f t="shared" si="2"/>
        <v>5.95</v>
      </c>
    </row>
    <row r="11192" ht="15.75" customHeight="1">
      <c r="A11192" s="4">
        <v>547818.0</v>
      </c>
      <c r="B11192" s="4" t="s">
        <v>22</v>
      </c>
      <c r="C11192" s="5" t="s">
        <v>23</v>
      </c>
      <c r="D11192" s="5">
        <v>1.0</v>
      </c>
      <c r="E11192" s="5">
        <v>1.95</v>
      </c>
      <c r="F11192" s="4">
        <v>12748.0</v>
      </c>
      <c r="G11192" s="6">
        <v>44464.61041666667</v>
      </c>
      <c r="H11192" s="6" t="str">
        <f>VLOOKUP(F11192,'Customer Details'!$A$1:$B$3264,2,0)</f>
        <v>USA</v>
      </c>
      <c r="I11192" s="7">
        <f t="shared" si="1"/>
        <v>1.95</v>
      </c>
      <c r="J11192" s="7">
        <f t="shared" si="2"/>
        <v>1.95</v>
      </c>
    </row>
    <row r="11193" ht="15.75" customHeight="1">
      <c r="A11193" s="4" t="s">
        <v>3983</v>
      </c>
      <c r="B11193" s="4">
        <v>22568.0</v>
      </c>
      <c r="C11193" s="5" t="s">
        <v>3386</v>
      </c>
      <c r="D11193" s="5">
        <v>-144.0</v>
      </c>
      <c r="E11193" s="5">
        <v>3.39</v>
      </c>
      <c r="F11193" s="4">
        <v>16029.0</v>
      </c>
      <c r="G11193" s="6">
        <v>44662.46527777778</v>
      </c>
      <c r="H11193" s="6" t="str">
        <f>VLOOKUP(F11193,'Customer Details'!$A$1:$B$3264,2,0)</f>
        <v>India</v>
      </c>
      <c r="I11193" s="7">
        <f t="shared" si="1"/>
        <v>-488.16</v>
      </c>
      <c r="J11193" s="7">
        <f t="shared" si="2"/>
        <v>488.16</v>
      </c>
    </row>
    <row r="11194" ht="15.75" customHeight="1">
      <c r="A11194" s="4">
        <v>578357.0</v>
      </c>
      <c r="B11194" s="4" t="s">
        <v>596</v>
      </c>
      <c r="C11194" s="5" t="s">
        <v>597</v>
      </c>
      <c r="D11194" s="5">
        <v>18.0</v>
      </c>
      <c r="E11194" s="5">
        <v>0.85</v>
      </c>
      <c r="F11194" s="4">
        <v>17228.0</v>
      </c>
      <c r="G11194" s="6">
        <v>44705.43333333333</v>
      </c>
      <c r="H11194" s="6" t="str">
        <f>VLOOKUP(F11194,'Customer Details'!$A$1:$B$3264,2,0)</f>
        <v>India</v>
      </c>
      <c r="I11194" s="7">
        <f t="shared" si="1"/>
        <v>15.3</v>
      </c>
      <c r="J11194" s="7">
        <f t="shared" si="2"/>
        <v>15.3</v>
      </c>
    </row>
    <row r="11195" ht="15.75" customHeight="1">
      <c r="A11195" s="4" t="s">
        <v>3984</v>
      </c>
      <c r="B11195" s="4">
        <v>23403.0</v>
      </c>
      <c r="C11195" s="5" t="s">
        <v>3985</v>
      </c>
      <c r="D11195" s="5">
        <v>-1.0</v>
      </c>
      <c r="E11195" s="5">
        <v>3.75</v>
      </c>
      <c r="F11195" s="4">
        <v>13668.0</v>
      </c>
      <c r="G11195" s="6">
        <v>44719.50972222222</v>
      </c>
      <c r="H11195" s="6" t="str">
        <f>VLOOKUP(F11195,'Customer Details'!$A$1:$B$3264,2,0)</f>
        <v>Australia</v>
      </c>
      <c r="I11195" s="7">
        <f t="shared" si="1"/>
        <v>-3.75</v>
      </c>
      <c r="J11195" s="7">
        <f t="shared" si="2"/>
        <v>3.75</v>
      </c>
    </row>
    <row r="11196" ht="15.75" customHeight="1">
      <c r="A11196" s="4">
        <v>556733.0</v>
      </c>
      <c r="B11196" s="4" t="s">
        <v>268</v>
      </c>
      <c r="C11196" s="5" t="s">
        <v>269</v>
      </c>
      <c r="D11196" s="5">
        <v>3.0</v>
      </c>
      <c r="E11196" s="5">
        <v>1.95</v>
      </c>
      <c r="F11196" s="4">
        <v>16919.0</v>
      </c>
      <c r="G11196" s="6">
        <v>44544.49513888889</v>
      </c>
      <c r="H11196" s="6" t="str">
        <f>VLOOKUP(F11196,'Customer Details'!$A$1:$B$3264,2,0)</f>
        <v>USA</v>
      </c>
      <c r="I11196" s="7">
        <f t="shared" si="1"/>
        <v>5.85</v>
      </c>
      <c r="J11196" s="7">
        <f t="shared" si="2"/>
        <v>5.85</v>
      </c>
    </row>
    <row r="11197" ht="15.75" customHeight="1">
      <c r="A11197" s="4">
        <v>547070.0</v>
      </c>
      <c r="B11197" s="4">
        <v>22261.0</v>
      </c>
      <c r="C11197" s="5" t="s">
        <v>3296</v>
      </c>
      <c r="D11197" s="5">
        <v>1.0</v>
      </c>
      <c r="E11197" s="5">
        <v>0.85</v>
      </c>
      <c r="F11197" s="4">
        <v>16115.0</v>
      </c>
      <c r="G11197" s="6">
        <v>44459.58194444444</v>
      </c>
      <c r="H11197" s="6" t="str">
        <f>VLOOKUP(F11197,'Customer Details'!$A$1:$B$3264,2,0)</f>
        <v>China</v>
      </c>
      <c r="I11197" s="7">
        <f t="shared" si="1"/>
        <v>0.85</v>
      </c>
      <c r="J11197" s="7">
        <f t="shared" si="2"/>
        <v>0.85</v>
      </c>
    </row>
    <row r="11198" ht="15.75" customHeight="1">
      <c r="A11198" s="4" t="s">
        <v>1522</v>
      </c>
      <c r="B11198" s="4">
        <v>21929.0</v>
      </c>
      <c r="C11198" s="5" t="s">
        <v>3123</v>
      </c>
      <c r="D11198" s="5">
        <v>-3.0</v>
      </c>
      <c r="E11198" s="5">
        <v>1.95</v>
      </c>
      <c r="F11198" s="4">
        <v>15615.0</v>
      </c>
      <c r="G11198" s="6">
        <v>44466.50763888889</v>
      </c>
      <c r="H11198" s="6" t="str">
        <f>VLOOKUP(F11198,'Customer Details'!$A$1:$B$3264,2,0)</f>
        <v>China</v>
      </c>
      <c r="I11198" s="7">
        <f t="shared" si="1"/>
        <v>-5.85</v>
      </c>
      <c r="J11198" s="7">
        <f t="shared" si="2"/>
        <v>5.85</v>
      </c>
    </row>
    <row r="11199" ht="15.75" customHeight="1">
      <c r="A11199" s="4">
        <v>537210.0</v>
      </c>
      <c r="B11199" s="4" t="s">
        <v>38</v>
      </c>
      <c r="C11199" s="5" t="s">
        <v>39</v>
      </c>
      <c r="D11199" s="5">
        <v>32.0</v>
      </c>
      <c r="E11199" s="5">
        <v>2.55</v>
      </c>
      <c r="F11199" s="4">
        <v>15953.0</v>
      </c>
      <c r="G11199" s="6">
        <v>44352.63541666666</v>
      </c>
      <c r="H11199" s="6" t="str">
        <f>VLOOKUP(F11199,'Customer Details'!$A$1:$B$3264,2,0)</f>
        <v>United Kingdom</v>
      </c>
      <c r="I11199" s="7">
        <f t="shared" si="1"/>
        <v>81.6</v>
      </c>
      <c r="J11199" s="7">
        <f t="shared" si="2"/>
        <v>81.6</v>
      </c>
    </row>
    <row r="11200" ht="15.75" customHeight="1">
      <c r="A11200" s="4">
        <v>578757.0</v>
      </c>
      <c r="B11200" s="4" t="s">
        <v>46</v>
      </c>
      <c r="C11200" s="5" t="s">
        <v>47</v>
      </c>
      <c r="D11200" s="5">
        <v>2.0</v>
      </c>
      <c r="E11200" s="5">
        <v>0.85</v>
      </c>
      <c r="F11200" s="4">
        <v>12748.0</v>
      </c>
      <c r="G11200" s="6">
        <v>44706.48680555556</v>
      </c>
      <c r="H11200" s="6" t="str">
        <f>VLOOKUP(F11200,'Customer Details'!$A$1:$B$3264,2,0)</f>
        <v>USA</v>
      </c>
      <c r="I11200" s="7">
        <f t="shared" si="1"/>
        <v>1.7</v>
      </c>
      <c r="J11200" s="7">
        <f t="shared" si="2"/>
        <v>1.7</v>
      </c>
    </row>
    <row r="11201" ht="15.75" customHeight="1">
      <c r="A11201" s="4">
        <v>537409.0</v>
      </c>
      <c r="B11201" s="4" t="s">
        <v>181</v>
      </c>
      <c r="C11201" s="5" t="s">
        <v>182</v>
      </c>
      <c r="D11201" s="5">
        <v>12.0</v>
      </c>
      <c r="E11201" s="5">
        <v>0.85</v>
      </c>
      <c r="F11201" s="4">
        <v>15194.0</v>
      </c>
      <c r="G11201" s="6">
        <v>44353.625</v>
      </c>
      <c r="H11201" s="6" t="str">
        <f>VLOOKUP(F11201,'Customer Details'!$A$1:$B$3264,2,0)</f>
        <v>Australia</v>
      </c>
      <c r="I11201" s="7">
        <f t="shared" si="1"/>
        <v>10.2</v>
      </c>
      <c r="J11201" s="7">
        <f t="shared" si="2"/>
        <v>10.2</v>
      </c>
    </row>
    <row r="11202" ht="15.75" customHeight="1">
      <c r="A11202" s="4" t="s">
        <v>3986</v>
      </c>
      <c r="B11202" s="4">
        <v>82578.0</v>
      </c>
      <c r="C11202" s="5" t="s">
        <v>3653</v>
      </c>
      <c r="D11202" s="5">
        <v>-12.0</v>
      </c>
      <c r="E11202" s="5">
        <v>0.55</v>
      </c>
      <c r="F11202" s="4">
        <v>14175.0</v>
      </c>
      <c r="G11202" s="6">
        <v>44398.54652777778</v>
      </c>
      <c r="H11202" s="6" t="str">
        <f>VLOOKUP(F11202,'Customer Details'!$A$1:$B$3264,2,0)</f>
        <v>USA</v>
      </c>
      <c r="I11202" s="7">
        <f t="shared" si="1"/>
        <v>-6.6</v>
      </c>
      <c r="J11202" s="7">
        <f t="shared" si="2"/>
        <v>6.6</v>
      </c>
    </row>
    <row r="11203" ht="15.75" customHeight="1">
      <c r="A11203" s="4">
        <v>567878.0</v>
      </c>
      <c r="B11203" s="4" t="s">
        <v>56</v>
      </c>
      <c r="C11203" s="5" t="s">
        <v>57</v>
      </c>
      <c r="D11203" s="5">
        <v>3.0</v>
      </c>
      <c r="E11203" s="5">
        <v>0.79</v>
      </c>
      <c r="F11203" s="4">
        <v>16910.0</v>
      </c>
      <c r="G11203" s="6">
        <v>44642.6125</v>
      </c>
      <c r="H11203" s="6" t="str">
        <f>VLOOKUP(F11203,'Customer Details'!$A$1:$B$3264,2,0)</f>
        <v>China</v>
      </c>
      <c r="I11203" s="7">
        <f t="shared" si="1"/>
        <v>2.37</v>
      </c>
      <c r="J11203" s="7">
        <f t="shared" si="2"/>
        <v>2.37</v>
      </c>
    </row>
    <row r="11204" ht="15.75" customHeight="1">
      <c r="A11204" s="4">
        <v>536522.0</v>
      </c>
      <c r="B11204" s="4" t="s">
        <v>1323</v>
      </c>
      <c r="C11204" s="5" t="s">
        <v>1324</v>
      </c>
      <c r="D11204" s="5">
        <v>1.0</v>
      </c>
      <c r="E11204" s="5">
        <v>12.75</v>
      </c>
      <c r="F11204" s="4">
        <v>15012.0</v>
      </c>
      <c r="G11204" s="6">
        <v>44348.53402777778</v>
      </c>
      <c r="H11204" s="6" t="str">
        <f>VLOOKUP(F11204,'Customer Details'!$A$1:$B$3264,2,0)</f>
        <v>China</v>
      </c>
      <c r="I11204" s="7">
        <f t="shared" si="1"/>
        <v>12.75</v>
      </c>
      <c r="J11204" s="7">
        <f t="shared" si="2"/>
        <v>12.75</v>
      </c>
    </row>
    <row r="11205" ht="15.75" customHeight="1">
      <c r="A11205" s="4">
        <v>542611.0</v>
      </c>
      <c r="B11205" s="4">
        <v>84992.0</v>
      </c>
      <c r="C11205" s="5" t="s">
        <v>1739</v>
      </c>
      <c r="D11205" s="5">
        <v>24.0</v>
      </c>
      <c r="E11205" s="5">
        <v>0.55</v>
      </c>
      <c r="F11205" s="4">
        <v>15415.0</v>
      </c>
      <c r="G11205" s="6">
        <v>44407.59236111111</v>
      </c>
      <c r="H11205" s="6" t="str">
        <f>VLOOKUP(F11205,'Customer Details'!$A$1:$B$3264,2,0)</f>
        <v>China</v>
      </c>
      <c r="I11205" s="7">
        <f t="shared" si="1"/>
        <v>13.2</v>
      </c>
      <c r="J11205" s="7">
        <f t="shared" si="2"/>
        <v>13.2</v>
      </c>
    </row>
    <row r="11206" ht="15.75" customHeight="1">
      <c r="A11206" s="4">
        <v>576053.0</v>
      </c>
      <c r="B11206" s="4" t="s">
        <v>299</v>
      </c>
      <c r="C11206" s="5" t="s">
        <v>300</v>
      </c>
      <c r="D11206" s="5">
        <v>1.0</v>
      </c>
      <c r="E11206" s="5">
        <v>1.25</v>
      </c>
      <c r="F11206" s="4">
        <v>16726.0</v>
      </c>
      <c r="G11206" s="6">
        <v>44694.62013888889</v>
      </c>
      <c r="H11206" s="6" t="str">
        <f>VLOOKUP(F11206,'Customer Details'!$A$1:$B$3264,2,0)</f>
        <v>United Kingdom</v>
      </c>
      <c r="I11206" s="7">
        <f t="shared" si="1"/>
        <v>1.25</v>
      </c>
      <c r="J11206" s="7">
        <f t="shared" si="2"/>
        <v>1.25</v>
      </c>
    </row>
    <row r="11207" ht="15.75" customHeight="1">
      <c r="A11207" s="4" t="s">
        <v>3042</v>
      </c>
      <c r="B11207" s="4">
        <v>21733.0</v>
      </c>
      <c r="C11207" s="5" t="s">
        <v>442</v>
      </c>
      <c r="D11207" s="5">
        <v>-1.0</v>
      </c>
      <c r="E11207" s="5">
        <v>2.55</v>
      </c>
      <c r="F11207" s="4">
        <v>14733.0</v>
      </c>
      <c r="G11207" s="6">
        <v>44388.62638888889</v>
      </c>
      <c r="H11207" s="6" t="str">
        <f>VLOOKUP(F11207,'Customer Details'!$A$1:$B$3264,2,0)</f>
        <v>India</v>
      </c>
      <c r="I11207" s="7">
        <f t="shared" si="1"/>
        <v>-2.55</v>
      </c>
      <c r="J11207" s="7">
        <f t="shared" si="2"/>
        <v>2.55</v>
      </c>
    </row>
    <row r="11208" ht="15.75" customHeight="1">
      <c r="A11208" s="4">
        <v>550914.0</v>
      </c>
      <c r="B11208" s="4" t="s">
        <v>268</v>
      </c>
      <c r="C11208" s="5" t="s">
        <v>269</v>
      </c>
      <c r="D11208" s="5">
        <v>50.0</v>
      </c>
      <c r="E11208" s="5">
        <v>1.65</v>
      </c>
      <c r="F11208" s="4">
        <v>17061.0</v>
      </c>
      <c r="G11208" s="6">
        <v>44490.56180555555</v>
      </c>
      <c r="H11208" s="6" t="str">
        <f>VLOOKUP(F11208,'Customer Details'!$A$1:$B$3264,2,0)</f>
        <v>USA</v>
      </c>
      <c r="I11208" s="7">
        <f t="shared" si="1"/>
        <v>82.5</v>
      </c>
      <c r="J11208" s="7">
        <f t="shared" si="2"/>
        <v>82.5</v>
      </c>
    </row>
    <row r="11209" ht="15.75" customHeight="1">
      <c r="A11209" s="4">
        <v>564056.0</v>
      </c>
      <c r="B11209" s="4" t="s">
        <v>1119</v>
      </c>
      <c r="C11209" s="5" t="s">
        <v>1120</v>
      </c>
      <c r="D11209" s="5">
        <v>2.0</v>
      </c>
      <c r="E11209" s="5">
        <v>4.25</v>
      </c>
      <c r="F11209" s="4">
        <v>14387.0</v>
      </c>
      <c r="G11209" s="6">
        <v>44614.59236111111</v>
      </c>
      <c r="H11209" s="6" t="str">
        <f>VLOOKUP(F11209,'Customer Details'!$A$1:$B$3264,2,0)</f>
        <v>China</v>
      </c>
      <c r="I11209" s="7">
        <f t="shared" si="1"/>
        <v>8.5</v>
      </c>
      <c r="J11209" s="7">
        <f t="shared" si="2"/>
        <v>8.5</v>
      </c>
    </row>
    <row r="11210" ht="15.75" customHeight="1">
      <c r="A11210" s="4">
        <v>566018.0</v>
      </c>
      <c r="B11210" s="4">
        <v>23236.0</v>
      </c>
      <c r="C11210" s="5" t="s">
        <v>3495</v>
      </c>
      <c r="D11210" s="5">
        <v>2.0</v>
      </c>
      <c r="E11210" s="5">
        <v>2.89</v>
      </c>
      <c r="F11210" s="4">
        <v>13137.0</v>
      </c>
      <c r="G11210" s="6">
        <v>44628.52916666667</v>
      </c>
      <c r="H11210" s="6" t="str">
        <f>VLOOKUP(F11210,'Customer Details'!$A$1:$B$3264,2,0)</f>
        <v>China</v>
      </c>
      <c r="I11210" s="7">
        <f t="shared" si="1"/>
        <v>5.78</v>
      </c>
      <c r="J11210" s="7">
        <f t="shared" si="2"/>
        <v>5.78</v>
      </c>
    </row>
    <row r="11211" ht="15.75" customHeight="1">
      <c r="A11211" s="4">
        <v>546250.0</v>
      </c>
      <c r="B11211" s="4" t="s">
        <v>196</v>
      </c>
      <c r="C11211" s="5" t="s">
        <v>197</v>
      </c>
      <c r="D11211" s="5">
        <v>12.0</v>
      </c>
      <c r="E11211" s="5">
        <v>1.49</v>
      </c>
      <c r="F11211" s="4">
        <v>14350.0</v>
      </c>
      <c r="G11211" s="6">
        <v>44449.59305555555</v>
      </c>
      <c r="H11211" s="6" t="str">
        <f>VLOOKUP(F11211,'Customer Details'!$A$1:$B$3264,2,0)</f>
        <v>India</v>
      </c>
      <c r="I11211" s="7">
        <f t="shared" si="1"/>
        <v>17.88</v>
      </c>
      <c r="J11211" s="7">
        <f t="shared" si="2"/>
        <v>17.88</v>
      </c>
    </row>
    <row r="11212" ht="15.75" customHeight="1">
      <c r="A11212" s="4">
        <v>576665.0</v>
      </c>
      <c r="B11212" s="4" t="s">
        <v>464</v>
      </c>
      <c r="C11212" s="5" t="s">
        <v>465</v>
      </c>
      <c r="D11212" s="5">
        <v>12.0</v>
      </c>
      <c r="E11212" s="5">
        <v>0.39</v>
      </c>
      <c r="F11212" s="4">
        <v>17841.0</v>
      </c>
      <c r="G11212" s="6">
        <v>44697.49027777778</v>
      </c>
      <c r="H11212" s="6" t="str">
        <f>VLOOKUP(F11212,'Customer Details'!$A$1:$B$3264,2,0)</f>
        <v>India</v>
      </c>
      <c r="I11212" s="7">
        <f t="shared" si="1"/>
        <v>4.68</v>
      </c>
      <c r="J11212" s="7">
        <f t="shared" si="2"/>
        <v>4.68</v>
      </c>
    </row>
    <row r="11213" ht="15.75" customHeight="1">
      <c r="A11213" s="4">
        <v>569897.0</v>
      </c>
      <c r="B11213" s="4">
        <v>21380.0</v>
      </c>
      <c r="C11213" s="5" t="s">
        <v>3987</v>
      </c>
      <c r="D11213" s="5">
        <v>1.0</v>
      </c>
      <c r="E11213" s="5">
        <v>2.95</v>
      </c>
      <c r="F11213" s="4">
        <v>17813.0</v>
      </c>
      <c r="G11213" s="6">
        <v>44657.66736111111</v>
      </c>
      <c r="H11213" s="6" t="str">
        <f>VLOOKUP(F11213,'Customer Details'!$A$1:$B$3264,2,0)</f>
        <v>Australia</v>
      </c>
      <c r="I11213" s="7">
        <f t="shared" si="1"/>
        <v>2.95</v>
      </c>
      <c r="J11213" s="7">
        <f t="shared" si="2"/>
        <v>2.95</v>
      </c>
    </row>
    <row r="11214" ht="15.75" customHeight="1">
      <c r="A11214" s="4">
        <v>536551.0</v>
      </c>
      <c r="B11214" s="4" t="s">
        <v>181</v>
      </c>
      <c r="C11214" s="5" t="s">
        <v>182</v>
      </c>
      <c r="D11214" s="5">
        <v>2.0</v>
      </c>
      <c r="E11214" s="5">
        <v>0.85</v>
      </c>
      <c r="F11214" s="4">
        <v>17346.0</v>
      </c>
      <c r="G11214" s="6">
        <v>44348.60694444444</v>
      </c>
      <c r="H11214" s="6" t="str">
        <f>VLOOKUP(F11214,'Customer Details'!$A$1:$B$3264,2,0)</f>
        <v>Australia</v>
      </c>
      <c r="I11214" s="7">
        <f t="shared" si="1"/>
        <v>1.7</v>
      </c>
      <c r="J11214" s="7">
        <f t="shared" si="2"/>
        <v>1.7</v>
      </c>
    </row>
    <row r="11215" ht="15.75" customHeight="1">
      <c r="A11215" s="4">
        <v>573300.0</v>
      </c>
      <c r="B11215" s="4" t="s">
        <v>1160</v>
      </c>
      <c r="C11215" s="5" t="s">
        <v>1161</v>
      </c>
      <c r="D11215" s="5">
        <v>1.0</v>
      </c>
      <c r="E11215" s="5">
        <v>1.95</v>
      </c>
      <c r="F11215" s="4">
        <v>16049.0</v>
      </c>
      <c r="G11215" s="6">
        <v>44679.67361111111</v>
      </c>
      <c r="H11215" s="6" t="str">
        <f>VLOOKUP(F11215,'Customer Details'!$A$1:$B$3264,2,0)</f>
        <v>Australia</v>
      </c>
      <c r="I11215" s="7">
        <f t="shared" si="1"/>
        <v>1.95</v>
      </c>
      <c r="J11215" s="7">
        <f t="shared" si="2"/>
        <v>1.95</v>
      </c>
    </row>
    <row r="11216" ht="15.75" customHeight="1">
      <c r="A11216" s="4" t="s">
        <v>911</v>
      </c>
      <c r="B11216" s="4">
        <v>22418.0</v>
      </c>
      <c r="C11216" s="5" t="s">
        <v>3232</v>
      </c>
      <c r="D11216" s="5">
        <v>-10.0</v>
      </c>
      <c r="E11216" s="5">
        <v>0.85</v>
      </c>
      <c r="F11216" s="4">
        <v>17888.0</v>
      </c>
      <c r="G11216" s="6">
        <v>44562.55694444444</v>
      </c>
      <c r="H11216" s="6" t="str">
        <f>VLOOKUP(F11216,'Customer Details'!$A$1:$B$3264,2,0)</f>
        <v>USA</v>
      </c>
      <c r="I11216" s="7">
        <f t="shared" si="1"/>
        <v>-8.5</v>
      </c>
      <c r="J11216" s="7">
        <f t="shared" si="2"/>
        <v>8.5</v>
      </c>
    </row>
    <row r="11217" ht="15.75" customHeight="1">
      <c r="A11217" s="4" t="s">
        <v>2742</v>
      </c>
      <c r="B11217" s="4">
        <v>22632.0</v>
      </c>
      <c r="C11217" s="5" t="s">
        <v>2342</v>
      </c>
      <c r="D11217" s="5">
        <v>-1.0</v>
      </c>
      <c r="E11217" s="5">
        <v>1.85</v>
      </c>
      <c r="F11217" s="4">
        <v>13081.0</v>
      </c>
      <c r="G11217" s="6">
        <v>44382.65486111111</v>
      </c>
      <c r="H11217" s="6" t="str">
        <f>VLOOKUP(F11217,'Customer Details'!$A$1:$B$3264,2,0)</f>
        <v>India</v>
      </c>
      <c r="I11217" s="7">
        <f t="shared" si="1"/>
        <v>-1.85</v>
      </c>
      <c r="J11217" s="7">
        <f t="shared" si="2"/>
        <v>1.85</v>
      </c>
    </row>
    <row r="11218" ht="15.75" customHeight="1">
      <c r="A11218" s="4">
        <v>537844.0</v>
      </c>
      <c r="B11218" s="4" t="s">
        <v>1463</v>
      </c>
      <c r="C11218" s="5" t="s">
        <v>1464</v>
      </c>
      <c r="D11218" s="5">
        <v>1.0</v>
      </c>
      <c r="E11218" s="5">
        <v>3.75</v>
      </c>
      <c r="F11218" s="4">
        <v>17999.0</v>
      </c>
      <c r="G11218" s="6">
        <v>44355.63680555556</v>
      </c>
      <c r="H11218" s="6" t="str">
        <f>VLOOKUP(F11218,'Customer Details'!$A$1:$B$3264,2,0)</f>
        <v>China</v>
      </c>
      <c r="I11218" s="7">
        <f t="shared" si="1"/>
        <v>3.75</v>
      </c>
      <c r="J11218" s="7">
        <f t="shared" si="2"/>
        <v>3.75</v>
      </c>
    </row>
    <row r="11219" ht="15.75" customHeight="1">
      <c r="A11219" s="4" t="s">
        <v>2558</v>
      </c>
      <c r="B11219" s="4">
        <v>21915.0</v>
      </c>
      <c r="C11219" s="5" t="s">
        <v>2307</v>
      </c>
      <c r="D11219" s="5">
        <v>-12.0</v>
      </c>
      <c r="E11219" s="5">
        <v>1.25</v>
      </c>
      <c r="F11219" s="4">
        <v>14304.0</v>
      </c>
      <c r="G11219" s="6">
        <v>44419.61666666667</v>
      </c>
      <c r="H11219" s="6" t="str">
        <f>VLOOKUP(F11219,'Customer Details'!$A$1:$B$3264,2,0)</f>
        <v>USA</v>
      </c>
      <c r="I11219" s="7">
        <f t="shared" si="1"/>
        <v>-15</v>
      </c>
      <c r="J11219" s="7">
        <f t="shared" si="2"/>
        <v>15</v>
      </c>
    </row>
    <row r="11220" ht="15.75" customHeight="1">
      <c r="A11220" s="4" t="s">
        <v>1745</v>
      </c>
      <c r="B11220" s="4">
        <v>21232.0</v>
      </c>
      <c r="C11220" s="5" t="s">
        <v>84</v>
      </c>
      <c r="D11220" s="5">
        <v>-1.0</v>
      </c>
      <c r="E11220" s="5">
        <v>1.25</v>
      </c>
      <c r="F11220" s="4">
        <v>15005.0</v>
      </c>
      <c r="G11220" s="6">
        <v>44386.59513888889</v>
      </c>
      <c r="H11220" s="6" t="str">
        <f>VLOOKUP(F11220,'Customer Details'!$A$1:$B$3264,2,0)</f>
        <v>USA</v>
      </c>
      <c r="I11220" s="7">
        <f t="shared" si="1"/>
        <v>-1.25</v>
      </c>
      <c r="J11220" s="7">
        <f t="shared" si="2"/>
        <v>1.25</v>
      </c>
    </row>
    <row r="11221" ht="15.75" customHeight="1">
      <c r="A11221" s="4" t="s">
        <v>3988</v>
      </c>
      <c r="B11221" s="4">
        <v>21258.0</v>
      </c>
      <c r="C11221" s="5" t="s">
        <v>1196</v>
      </c>
      <c r="D11221" s="5">
        <v>-1.0</v>
      </c>
      <c r="E11221" s="5">
        <v>12.75</v>
      </c>
      <c r="F11221" s="4">
        <v>16923.0</v>
      </c>
      <c r="G11221" s="6">
        <v>44508.46458333333</v>
      </c>
      <c r="H11221" s="6" t="str">
        <f>VLOOKUP(F11221,'Customer Details'!$A$1:$B$3264,2,0)</f>
        <v>United Kingdom</v>
      </c>
      <c r="I11221" s="7">
        <f t="shared" si="1"/>
        <v>-12.75</v>
      </c>
      <c r="J11221" s="7">
        <f t="shared" si="2"/>
        <v>12.75</v>
      </c>
    </row>
    <row r="11222" ht="15.75" customHeight="1">
      <c r="A11222" s="4">
        <v>542268.0</v>
      </c>
      <c r="B11222" s="4" t="s">
        <v>299</v>
      </c>
      <c r="C11222" s="5" t="s">
        <v>300</v>
      </c>
      <c r="D11222" s="5">
        <v>12.0</v>
      </c>
      <c r="E11222" s="5">
        <v>1.25</v>
      </c>
      <c r="F11222" s="4">
        <v>15358.0</v>
      </c>
      <c r="G11222" s="6">
        <v>44404.35416666666</v>
      </c>
      <c r="H11222" s="6" t="str">
        <f>VLOOKUP(F11222,'Customer Details'!$A$1:$B$3264,2,0)</f>
        <v>Australia</v>
      </c>
      <c r="I11222" s="7">
        <f t="shared" si="1"/>
        <v>15</v>
      </c>
      <c r="J11222" s="7">
        <f t="shared" si="2"/>
        <v>15</v>
      </c>
    </row>
    <row r="11223" ht="15.75" customHeight="1">
      <c r="A11223" s="4">
        <v>562842.0</v>
      </c>
      <c r="B11223" s="4" t="s">
        <v>38</v>
      </c>
      <c r="C11223" s="5" t="s">
        <v>39</v>
      </c>
      <c r="D11223" s="5">
        <v>32.0</v>
      </c>
      <c r="E11223" s="5">
        <v>2.55</v>
      </c>
      <c r="F11223" s="4">
        <v>17675.0</v>
      </c>
      <c r="G11223" s="6">
        <v>44601.69722222222</v>
      </c>
      <c r="H11223" s="6" t="str">
        <f>VLOOKUP(F11223,'Customer Details'!$A$1:$B$3264,2,0)</f>
        <v>China</v>
      </c>
      <c r="I11223" s="7">
        <f t="shared" si="1"/>
        <v>81.6</v>
      </c>
      <c r="J11223" s="7">
        <f t="shared" si="2"/>
        <v>81.6</v>
      </c>
    </row>
    <row r="11224" ht="15.75" customHeight="1">
      <c r="A11224" s="4">
        <v>565207.0</v>
      </c>
      <c r="B11224" s="4" t="s">
        <v>511</v>
      </c>
      <c r="C11224" s="5" t="s">
        <v>512</v>
      </c>
      <c r="D11224" s="5">
        <v>2.0</v>
      </c>
      <c r="E11224" s="5">
        <v>5.95</v>
      </c>
      <c r="F11224" s="4">
        <v>16764.0</v>
      </c>
      <c r="G11224" s="6">
        <v>44621.69861111111</v>
      </c>
      <c r="H11224" s="6" t="str">
        <f>VLOOKUP(F11224,'Customer Details'!$A$1:$B$3264,2,0)</f>
        <v>USA</v>
      </c>
      <c r="I11224" s="7">
        <f t="shared" si="1"/>
        <v>11.9</v>
      </c>
      <c r="J11224" s="7">
        <f t="shared" si="2"/>
        <v>11.9</v>
      </c>
    </row>
    <row r="11225" ht="15.75" customHeight="1">
      <c r="A11225" s="4" t="s">
        <v>3989</v>
      </c>
      <c r="B11225" s="4">
        <v>23661.0</v>
      </c>
      <c r="C11225" s="5" t="s">
        <v>562</v>
      </c>
      <c r="D11225" s="5">
        <v>-1.0</v>
      </c>
      <c r="E11225" s="5">
        <v>1.65</v>
      </c>
      <c r="F11225" s="4">
        <v>14189.0</v>
      </c>
      <c r="G11225" s="6">
        <v>44713.46736111111</v>
      </c>
      <c r="H11225" s="6" t="str">
        <f>VLOOKUP(F11225,'Customer Details'!$A$1:$B$3264,2,0)</f>
        <v>Australia</v>
      </c>
      <c r="I11225" s="7">
        <f t="shared" si="1"/>
        <v>-1.65</v>
      </c>
      <c r="J11225" s="7">
        <f t="shared" si="2"/>
        <v>1.65</v>
      </c>
    </row>
    <row r="11226" ht="15.75" customHeight="1">
      <c r="A11226" s="4">
        <v>579135.0</v>
      </c>
      <c r="B11226" s="4">
        <v>22112.0</v>
      </c>
      <c r="C11226" s="5" t="s">
        <v>431</v>
      </c>
      <c r="D11226" s="5">
        <v>1.0</v>
      </c>
      <c r="E11226" s="5">
        <v>4.95</v>
      </c>
      <c r="F11226" s="4">
        <v>18096.0</v>
      </c>
      <c r="G11226" s="6">
        <v>44709.53055555555</v>
      </c>
      <c r="H11226" s="6" t="str">
        <f>VLOOKUP(F11226,'Customer Details'!$A$1:$B$3264,2,0)</f>
        <v>United Kingdom</v>
      </c>
      <c r="I11226" s="7">
        <f t="shared" si="1"/>
        <v>4.95</v>
      </c>
      <c r="J11226" s="7">
        <f t="shared" si="2"/>
        <v>4.95</v>
      </c>
    </row>
    <row r="11227" ht="15.75" customHeight="1">
      <c r="A11227" s="4" t="s">
        <v>421</v>
      </c>
      <c r="B11227" s="4">
        <v>22423.0</v>
      </c>
      <c r="C11227" s="5" t="s">
        <v>434</v>
      </c>
      <c r="D11227" s="5">
        <v>-1.0</v>
      </c>
      <c r="E11227" s="5">
        <v>10.95</v>
      </c>
      <c r="F11227" s="4">
        <v>13113.0</v>
      </c>
      <c r="G11227" s="6">
        <v>44480.51180555556</v>
      </c>
      <c r="H11227" s="6" t="str">
        <f>VLOOKUP(F11227,'Customer Details'!$A$1:$B$3264,2,0)</f>
        <v>USA</v>
      </c>
      <c r="I11227" s="7">
        <f t="shared" si="1"/>
        <v>-10.95</v>
      </c>
      <c r="J11227" s="7">
        <f t="shared" si="2"/>
        <v>10.95</v>
      </c>
    </row>
    <row r="11228" ht="15.75" customHeight="1">
      <c r="A11228" s="4">
        <v>575046.0</v>
      </c>
      <c r="B11228" s="4">
        <v>22558.0</v>
      </c>
      <c r="C11228" s="5" t="s">
        <v>1357</v>
      </c>
      <c r="D11228" s="5">
        <v>1.0</v>
      </c>
      <c r="E11228" s="5">
        <v>1.65</v>
      </c>
      <c r="F11228" s="4">
        <v>15039.0</v>
      </c>
      <c r="G11228" s="6">
        <v>44689.50625</v>
      </c>
      <c r="H11228" s="6" t="str">
        <f>VLOOKUP(F11228,'Customer Details'!$A$1:$B$3264,2,0)</f>
        <v>United Kingdom</v>
      </c>
      <c r="I11228" s="7">
        <f t="shared" si="1"/>
        <v>1.65</v>
      </c>
      <c r="J11228" s="7">
        <f t="shared" si="2"/>
        <v>1.65</v>
      </c>
    </row>
    <row r="11229" ht="15.75" customHeight="1">
      <c r="A11229" s="4">
        <v>551696.0</v>
      </c>
      <c r="B11229" s="4" t="s">
        <v>18</v>
      </c>
      <c r="C11229" s="5" t="s">
        <v>19</v>
      </c>
      <c r="D11229" s="5">
        <v>10.0</v>
      </c>
      <c r="E11229" s="5">
        <v>1.25</v>
      </c>
      <c r="F11229" s="4">
        <v>14110.0</v>
      </c>
      <c r="G11229" s="6">
        <v>44503.56875</v>
      </c>
      <c r="H11229" s="6" t="str">
        <f>VLOOKUP(F11229,'Customer Details'!$A$1:$B$3264,2,0)</f>
        <v>India</v>
      </c>
      <c r="I11229" s="7">
        <f t="shared" si="1"/>
        <v>12.5</v>
      </c>
      <c r="J11229" s="7">
        <f t="shared" si="2"/>
        <v>12.5</v>
      </c>
    </row>
    <row r="11230" ht="15.75" customHeight="1">
      <c r="A11230" s="4">
        <v>541414.0</v>
      </c>
      <c r="B11230" s="4">
        <v>21080.0</v>
      </c>
      <c r="C11230" s="5" t="s">
        <v>2588</v>
      </c>
      <c r="D11230" s="5">
        <v>1.0</v>
      </c>
      <c r="E11230" s="5">
        <v>0.85</v>
      </c>
      <c r="F11230" s="4">
        <v>18212.0</v>
      </c>
      <c r="G11230" s="6">
        <v>44394.67638888889</v>
      </c>
      <c r="H11230" s="6" t="str">
        <f>VLOOKUP(F11230,'Customer Details'!$A$1:$B$3264,2,0)</f>
        <v>USA</v>
      </c>
      <c r="I11230" s="7">
        <f t="shared" si="1"/>
        <v>0.85</v>
      </c>
      <c r="J11230" s="7">
        <f t="shared" si="2"/>
        <v>0.85</v>
      </c>
    </row>
    <row r="11231" ht="15.75" customHeight="1">
      <c r="A11231" s="4">
        <v>545053.0</v>
      </c>
      <c r="B11231" s="4" t="s">
        <v>22</v>
      </c>
      <c r="C11231" s="5" t="s">
        <v>23</v>
      </c>
      <c r="D11231" s="5">
        <v>3.0</v>
      </c>
      <c r="E11231" s="5">
        <v>1.95</v>
      </c>
      <c r="F11231" s="4">
        <v>17516.0</v>
      </c>
      <c r="G11231" s="6">
        <v>44435.52847222222</v>
      </c>
      <c r="H11231" s="6" t="str">
        <f>VLOOKUP(F11231,'Customer Details'!$A$1:$B$3264,2,0)</f>
        <v>China</v>
      </c>
      <c r="I11231" s="7">
        <f t="shared" si="1"/>
        <v>5.85</v>
      </c>
      <c r="J11231" s="7">
        <f t="shared" si="2"/>
        <v>5.85</v>
      </c>
    </row>
    <row r="11232" ht="15.75" customHeight="1">
      <c r="A11232" s="4">
        <v>537446.0</v>
      </c>
      <c r="B11232" s="4" t="s">
        <v>1067</v>
      </c>
      <c r="C11232" s="5" t="s">
        <v>1068</v>
      </c>
      <c r="D11232" s="5">
        <v>2.0</v>
      </c>
      <c r="E11232" s="5">
        <v>1.55</v>
      </c>
      <c r="F11232" s="4">
        <v>18055.0</v>
      </c>
      <c r="G11232" s="6">
        <v>44354.38402777778</v>
      </c>
      <c r="H11232" s="6" t="str">
        <f>VLOOKUP(F11232,'Customer Details'!$A$1:$B$3264,2,0)</f>
        <v>USA</v>
      </c>
      <c r="I11232" s="7">
        <f t="shared" si="1"/>
        <v>3.1</v>
      </c>
      <c r="J11232" s="7">
        <f t="shared" si="2"/>
        <v>3.1</v>
      </c>
    </row>
    <row r="11233" ht="15.75" customHeight="1">
      <c r="A11233" s="4">
        <v>577726.0</v>
      </c>
      <c r="B11233" s="4" t="s">
        <v>888</v>
      </c>
      <c r="C11233" s="5" t="s">
        <v>889</v>
      </c>
      <c r="D11233" s="5">
        <v>12.0</v>
      </c>
      <c r="E11233" s="5">
        <v>0.85</v>
      </c>
      <c r="F11233" s="4">
        <v>15676.0</v>
      </c>
      <c r="G11233" s="6">
        <v>44702.52777777778</v>
      </c>
      <c r="H11233" s="6" t="str">
        <f>VLOOKUP(F11233,'Customer Details'!$A$1:$B$3264,2,0)</f>
        <v>USA</v>
      </c>
      <c r="I11233" s="7">
        <f t="shared" si="1"/>
        <v>10.2</v>
      </c>
      <c r="J11233" s="7">
        <f t="shared" si="2"/>
        <v>10.2</v>
      </c>
    </row>
    <row r="11234" ht="15.75" customHeight="1">
      <c r="A11234" s="4">
        <v>543108.0</v>
      </c>
      <c r="B11234" s="4" t="s">
        <v>38</v>
      </c>
      <c r="C11234" s="5" t="s">
        <v>39</v>
      </c>
      <c r="D11234" s="5">
        <v>3.0</v>
      </c>
      <c r="E11234" s="5">
        <v>2.95</v>
      </c>
      <c r="F11234" s="4">
        <v>14085.0</v>
      </c>
      <c r="G11234" s="6">
        <v>44411.52569444444</v>
      </c>
      <c r="H11234" s="6" t="str">
        <f>VLOOKUP(F11234,'Customer Details'!$A$1:$B$3264,2,0)</f>
        <v>USA</v>
      </c>
      <c r="I11234" s="7">
        <f t="shared" si="1"/>
        <v>8.85</v>
      </c>
      <c r="J11234" s="7">
        <f t="shared" si="2"/>
        <v>8.85</v>
      </c>
    </row>
    <row r="11235" ht="15.75" customHeight="1">
      <c r="A11235" s="4">
        <v>578262.0</v>
      </c>
      <c r="B11235" s="4" t="s">
        <v>48</v>
      </c>
      <c r="C11235" s="5" t="s">
        <v>49</v>
      </c>
      <c r="D11235" s="5">
        <v>2.0</v>
      </c>
      <c r="E11235" s="5">
        <v>2.08</v>
      </c>
      <c r="F11235" s="4">
        <v>18283.0</v>
      </c>
      <c r="G11235" s="6">
        <v>44704.56041666667</v>
      </c>
      <c r="H11235" s="6" t="str">
        <f>VLOOKUP(F11235,'Customer Details'!$A$1:$B$3264,2,0)</f>
        <v>China</v>
      </c>
      <c r="I11235" s="7">
        <f t="shared" si="1"/>
        <v>4.16</v>
      </c>
      <c r="J11235" s="7">
        <f t="shared" si="2"/>
        <v>4.16</v>
      </c>
    </row>
    <row r="11236" ht="15.75" customHeight="1">
      <c r="A11236" s="4">
        <v>571747.0</v>
      </c>
      <c r="B11236" s="4" t="s">
        <v>100</v>
      </c>
      <c r="C11236" s="5" t="s">
        <v>101</v>
      </c>
      <c r="D11236" s="5">
        <v>4.0</v>
      </c>
      <c r="E11236" s="5">
        <v>1.45</v>
      </c>
      <c r="F11236" s="4">
        <v>13849.0</v>
      </c>
      <c r="G11236" s="6">
        <v>44670.45763888889</v>
      </c>
      <c r="H11236" s="6" t="str">
        <f>VLOOKUP(F11236,'Customer Details'!$A$1:$B$3264,2,0)</f>
        <v>United Kingdom</v>
      </c>
      <c r="I11236" s="7">
        <f t="shared" si="1"/>
        <v>5.8</v>
      </c>
      <c r="J11236" s="7">
        <f t="shared" si="2"/>
        <v>5.8</v>
      </c>
    </row>
    <row r="11237" ht="15.75" customHeight="1">
      <c r="A11237" s="4">
        <v>564088.0</v>
      </c>
      <c r="B11237" s="4" t="s">
        <v>1067</v>
      </c>
      <c r="C11237" s="5" t="s">
        <v>1068</v>
      </c>
      <c r="D11237" s="5">
        <v>5.0</v>
      </c>
      <c r="E11237" s="5">
        <v>1.55</v>
      </c>
      <c r="F11237" s="4">
        <v>17702.0</v>
      </c>
      <c r="G11237" s="6">
        <v>44615.40138888889</v>
      </c>
      <c r="H11237" s="6" t="str">
        <f>VLOOKUP(F11237,'Customer Details'!$A$1:$B$3264,2,0)</f>
        <v>USA</v>
      </c>
      <c r="I11237" s="7">
        <f t="shared" si="1"/>
        <v>7.75</v>
      </c>
      <c r="J11237" s="7">
        <f t="shared" si="2"/>
        <v>7.75</v>
      </c>
    </row>
    <row r="11238" ht="15.75" customHeight="1">
      <c r="A11238" s="4">
        <v>562593.0</v>
      </c>
      <c r="B11238" s="4" t="s">
        <v>545</v>
      </c>
      <c r="C11238" s="5" t="s">
        <v>546</v>
      </c>
      <c r="D11238" s="5">
        <v>4.0</v>
      </c>
      <c r="E11238" s="5">
        <v>0.65</v>
      </c>
      <c r="F11238" s="4">
        <v>16549.0</v>
      </c>
      <c r="G11238" s="6">
        <v>44599.65486111111</v>
      </c>
      <c r="H11238" s="6" t="str">
        <f>VLOOKUP(F11238,'Customer Details'!$A$1:$B$3264,2,0)</f>
        <v>China</v>
      </c>
      <c r="I11238" s="7">
        <f t="shared" si="1"/>
        <v>2.6</v>
      </c>
      <c r="J11238" s="7">
        <f t="shared" si="2"/>
        <v>2.6</v>
      </c>
    </row>
    <row r="11239" ht="15.75" customHeight="1">
      <c r="A11239" s="4">
        <v>555109.0</v>
      </c>
      <c r="B11239" s="4" t="s">
        <v>299</v>
      </c>
      <c r="C11239" s="5" t="s">
        <v>300</v>
      </c>
      <c r="D11239" s="5">
        <v>2.0</v>
      </c>
      <c r="E11239" s="5">
        <v>1.25</v>
      </c>
      <c r="F11239" s="4">
        <v>16023.0</v>
      </c>
      <c r="G11239" s="6">
        <v>44530.59652777778</v>
      </c>
      <c r="H11239" s="6" t="str">
        <f>VLOOKUP(F11239,'Customer Details'!$A$1:$B$3264,2,0)</f>
        <v>Australia</v>
      </c>
      <c r="I11239" s="7">
        <f t="shared" si="1"/>
        <v>2.5</v>
      </c>
      <c r="J11239" s="7">
        <f t="shared" si="2"/>
        <v>2.5</v>
      </c>
    </row>
    <row r="11240" ht="15.75" customHeight="1">
      <c r="A11240" s="4" t="s">
        <v>684</v>
      </c>
      <c r="B11240" s="4">
        <v>23321.0</v>
      </c>
      <c r="C11240" s="5" t="s">
        <v>1184</v>
      </c>
      <c r="D11240" s="5">
        <v>-12.0</v>
      </c>
      <c r="E11240" s="5">
        <v>1.65</v>
      </c>
      <c r="F11240" s="4">
        <v>13069.0</v>
      </c>
      <c r="G11240" s="6">
        <v>44706.6375</v>
      </c>
      <c r="H11240" s="6" t="str">
        <f>VLOOKUP(F11240,'Customer Details'!$A$1:$B$3264,2,0)</f>
        <v>China</v>
      </c>
      <c r="I11240" s="7">
        <f t="shared" si="1"/>
        <v>-19.8</v>
      </c>
      <c r="J11240" s="7">
        <f t="shared" si="2"/>
        <v>19.8</v>
      </c>
    </row>
    <row r="11241" ht="15.75" customHeight="1">
      <c r="A11241" s="4">
        <v>564050.0</v>
      </c>
      <c r="B11241" s="4" t="s">
        <v>268</v>
      </c>
      <c r="C11241" s="5" t="s">
        <v>269</v>
      </c>
      <c r="D11241" s="5">
        <v>8.0</v>
      </c>
      <c r="E11241" s="5">
        <v>1.95</v>
      </c>
      <c r="F11241" s="4">
        <v>17160.0</v>
      </c>
      <c r="G11241" s="6">
        <v>44614.56388888889</v>
      </c>
      <c r="H11241" s="6" t="str">
        <f>VLOOKUP(F11241,'Customer Details'!$A$1:$B$3264,2,0)</f>
        <v>Australia</v>
      </c>
      <c r="I11241" s="7">
        <f t="shared" si="1"/>
        <v>15.6</v>
      </c>
      <c r="J11241" s="7">
        <f t="shared" si="2"/>
        <v>15.6</v>
      </c>
    </row>
    <row r="11242" ht="15.75" customHeight="1">
      <c r="A11242" s="4">
        <v>578420.0</v>
      </c>
      <c r="B11242" s="4">
        <v>48111.0</v>
      </c>
      <c r="C11242" s="5" t="s">
        <v>3990</v>
      </c>
      <c r="D11242" s="5">
        <v>2.0</v>
      </c>
      <c r="E11242" s="5">
        <v>8.25</v>
      </c>
      <c r="F11242" s="4">
        <v>16326.0</v>
      </c>
      <c r="G11242" s="6">
        <v>44705.49791666667</v>
      </c>
      <c r="H11242" s="6" t="str">
        <f>VLOOKUP(F11242,'Customer Details'!$A$1:$B$3264,2,0)</f>
        <v>Australia</v>
      </c>
      <c r="I11242" s="7">
        <f t="shared" si="1"/>
        <v>16.5</v>
      </c>
      <c r="J11242" s="7">
        <f t="shared" si="2"/>
        <v>16.5</v>
      </c>
    </row>
    <row r="11243" ht="15.75" customHeight="1">
      <c r="A11243" s="4">
        <v>550488.0</v>
      </c>
      <c r="B11243" s="4" t="s">
        <v>46</v>
      </c>
      <c r="C11243" s="5" t="s">
        <v>47</v>
      </c>
      <c r="D11243" s="5">
        <v>4.0</v>
      </c>
      <c r="E11243" s="5">
        <v>0.83</v>
      </c>
      <c r="F11243" s="4">
        <v>16729.0</v>
      </c>
      <c r="G11243" s="6">
        <v>44487.60208333333</v>
      </c>
      <c r="H11243" s="6" t="str">
        <f>VLOOKUP(F11243,'Customer Details'!$A$1:$B$3264,2,0)</f>
        <v>China</v>
      </c>
      <c r="I11243" s="7">
        <f t="shared" si="1"/>
        <v>3.32</v>
      </c>
      <c r="J11243" s="7">
        <f t="shared" si="2"/>
        <v>3.32</v>
      </c>
    </row>
    <row r="11244" ht="15.75" customHeight="1">
      <c r="A11244" s="4">
        <v>546502.0</v>
      </c>
      <c r="B11244" s="4" t="s">
        <v>200</v>
      </c>
      <c r="C11244" s="5" t="s">
        <v>201</v>
      </c>
      <c r="D11244" s="5">
        <v>2.0</v>
      </c>
      <c r="E11244" s="5">
        <v>2.95</v>
      </c>
      <c r="F11244" s="4">
        <v>16005.0</v>
      </c>
      <c r="G11244" s="6">
        <v>44453.49027777778</v>
      </c>
      <c r="H11244" s="6" t="str">
        <f>VLOOKUP(F11244,'Customer Details'!$A$1:$B$3264,2,0)</f>
        <v>China</v>
      </c>
      <c r="I11244" s="7">
        <f t="shared" si="1"/>
        <v>5.9</v>
      </c>
      <c r="J11244" s="7">
        <f t="shared" si="2"/>
        <v>5.9</v>
      </c>
    </row>
    <row r="11245" ht="15.75" customHeight="1">
      <c r="A11245" s="4">
        <v>555544.0</v>
      </c>
      <c r="B11245" s="4" t="s">
        <v>138</v>
      </c>
      <c r="C11245" s="5" t="s">
        <v>139</v>
      </c>
      <c r="D11245" s="5">
        <v>4.0</v>
      </c>
      <c r="E11245" s="5">
        <v>4.15</v>
      </c>
      <c r="F11245" s="4">
        <v>14621.0</v>
      </c>
      <c r="G11245" s="6">
        <v>44535.54513888889</v>
      </c>
      <c r="H11245" s="6" t="str">
        <f>VLOOKUP(F11245,'Customer Details'!$A$1:$B$3264,2,0)</f>
        <v>USA</v>
      </c>
      <c r="I11245" s="7">
        <f t="shared" si="1"/>
        <v>16.6</v>
      </c>
      <c r="J11245" s="7">
        <f t="shared" si="2"/>
        <v>16.6</v>
      </c>
    </row>
    <row r="11246" ht="15.75" customHeight="1">
      <c r="A11246" s="4">
        <v>537224.0</v>
      </c>
      <c r="B11246" s="4" t="s">
        <v>943</v>
      </c>
      <c r="C11246" s="5" t="s">
        <v>944</v>
      </c>
      <c r="D11246" s="5">
        <v>1.0</v>
      </c>
      <c r="E11246" s="5">
        <v>1.65</v>
      </c>
      <c r="F11246" s="4">
        <v>13174.0</v>
      </c>
      <c r="G11246" s="6">
        <v>44352.68333333333</v>
      </c>
      <c r="H11246" s="6" t="str">
        <f>VLOOKUP(F11246,'Customer Details'!$A$1:$B$3264,2,0)</f>
        <v>USA</v>
      </c>
      <c r="I11246" s="7">
        <f t="shared" si="1"/>
        <v>1.65</v>
      </c>
      <c r="J11246" s="7">
        <f t="shared" si="2"/>
        <v>1.65</v>
      </c>
    </row>
    <row r="11247" ht="15.75" customHeight="1">
      <c r="A11247" s="4">
        <v>553680.0</v>
      </c>
      <c r="B11247" s="4">
        <v>21754.0</v>
      </c>
      <c r="C11247" s="5" t="s">
        <v>1358</v>
      </c>
      <c r="D11247" s="5">
        <v>1.0</v>
      </c>
      <c r="E11247" s="5">
        <v>5.95</v>
      </c>
      <c r="F11247" s="4">
        <v>13258.0</v>
      </c>
      <c r="G11247" s="6">
        <v>44518.54930555556</v>
      </c>
      <c r="H11247" s="6" t="str">
        <f>VLOOKUP(F11247,'Customer Details'!$A$1:$B$3264,2,0)</f>
        <v>India</v>
      </c>
      <c r="I11247" s="7">
        <f t="shared" si="1"/>
        <v>5.95</v>
      </c>
      <c r="J11247" s="7">
        <f t="shared" si="2"/>
        <v>5.95</v>
      </c>
    </row>
    <row r="11248" ht="15.75" customHeight="1">
      <c r="A11248" s="4">
        <v>576592.0</v>
      </c>
      <c r="B11248" s="4" t="s">
        <v>268</v>
      </c>
      <c r="C11248" s="5" t="s">
        <v>269</v>
      </c>
      <c r="D11248" s="5">
        <v>2.0</v>
      </c>
      <c r="E11248" s="5">
        <v>1.95</v>
      </c>
      <c r="F11248" s="4">
        <v>13614.0</v>
      </c>
      <c r="G11248" s="6">
        <v>44696.61597222222</v>
      </c>
      <c r="H11248" s="6" t="str">
        <f>VLOOKUP(F11248,'Customer Details'!$A$1:$B$3264,2,0)</f>
        <v>India</v>
      </c>
      <c r="I11248" s="7">
        <f t="shared" si="1"/>
        <v>3.9</v>
      </c>
      <c r="J11248" s="7">
        <f t="shared" si="2"/>
        <v>3.9</v>
      </c>
    </row>
    <row r="11249" ht="15.75" customHeight="1">
      <c r="A11249" s="4">
        <v>553552.0</v>
      </c>
      <c r="B11249" s="4" t="s">
        <v>1067</v>
      </c>
      <c r="C11249" s="5" t="s">
        <v>1068</v>
      </c>
      <c r="D11249" s="5">
        <v>4.0</v>
      </c>
      <c r="E11249" s="5">
        <v>1.55</v>
      </c>
      <c r="F11249" s="4">
        <v>17702.0</v>
      </c>
      <c r="G11249" s="6">
        <v>44517.68263888889</v>
      </c>
      <c r="H11249" s="6" t="str">
        <f>VLOOKUP(F11249,'Customer Details'!$A$1:$B$3264,2,0)</f>
        <v>USA</v>
      </c>
      <c r="I11249" s="7">
        <f t="shared" si="1"/>
        <v>6.2</v>
      </c>
      <c r="J11249" s="7">
        <f t="shared" si="2"/>
        <v>6.2</v>
      </c>
    </row>
    <row r="11250" ht="15.75" customHeight="1">
      <c r="A11250" s="4">
        <v>580520.0</v>
      </c>
      <c r="B11250" s="4">
        <v>23169.0</v>
      </c>
      <c r="C11250" s="5" t="s">
        <v>480</v>
      </c>
      <c r="D11250" s="5">
        <v>1.0</v>
      </c>
      <c r="E11250" s="5">
        <v>4.15</v>
      </c>
      <c r="F11250" s="4">
        <v>13521.0</v>
      </c>
      <c r="G11250" s="6">
        <v>44716.62152777778</v>
      </c>
      <c r="H11250" s="6" t="str">
        <f>VLOOKUP(F11250,'Customer Details'!$A$1:$B$3264,2,0)</f>
        <v>USA</v>
      </c>
      <c r="I11250" s="7">
        <f t="shared" si="1"/>
        <v>4.15</v>
      </c>
      <c r="J11250" s="7">
        <f t="shared" si="2"/>
        <v>4.15</v>
      </c>
    </row>
    <row r="11251" ht="15.75" customHeight="1">
      <c r="A11251" s="4">
        <v>536742.0</v>
      </c>
      <c r="B11251" s="4" t="s">
        <v>239</v>
      </c>
      <c r="C11251" s="5" t="s">
        <v>240</v>
      </c>
      <c r="D11251" s="5">
        <v>1.0</v>
      </c>
      <c r="E11251" s="5">
        <v>1.95</v>
      </c>
      <c r="F11251" s="4">
        <v>16916.0</v>
      </c>
      <c r="G11251" s="6">
        <v>44349.55138888889</v>
      </c>
      <c r="H11251" s="6" t="str">
        <f>VLOOKUP(F11251,'Customer Details'!$A$1:$B$3264,2,0)</f>
        <v>India</v>
      </c>
      <c r="I11251" s="7">
        <f t="shared" si="1"/>
        <v>1.95</v>
      </c>
      <c r="J11251" s="7">
        <f t="shared" si="2"/>
        <v>1.95</v>
      </c>
    </row>
    <row r="11252" ht="15.75" customHeight="1">
      <c r="A11252" s="4">
        <v>550289.0</v>
      </c>
      <c r="B11252" s="4" t="s">
        <v>1486</v>
      </c>
      <c r="C11252" s="5" t="s">
        <v>1487</v>
      </c>
      <c r="D11252" s="5">
        <v>4.0</v>
      </c>
      <c r="E11252" s="5">
        <v>3.75</v>
      </c>
      <c r="F11252" s="4">
        <v>13880.0</v>
      </c>
      <c r="G11252" s="6">
        <v>44484.60555555556</v>
      </c>
      <c r="H11252" s="6" t="str">
        <f>VLOOKUP(F11252,'Customer Details'!$A$1:$B$3264,2,0)</f>
        <v>Australia</v>
      </c>
      <c r="I11252" s="7">
        <f t="shared" si="1"/>
        <v>15</v>
      </c>
      <c r="J11252" s="7">
        <f t="shared" si="2"/>
        <v>15</v>
      </c>
    </row>
    <row r="11253" ht="15.75" customHeight="1">
      <c r="A11253" s="4">
        <v>554487.0</v>
      </c>
      <c r="B11253" s="4" t="s">
        <v>943</v>
      </c>
      <c r="C11253" s="5" t="s">
        <v>944</v>
      </c>
      <c r="D11253" s="5">
        <v>3.0</v>
      </c>
      <c r="E11253" s="5">
        <v>1.65</v>
      </c>
      <c r="F11253" s="4">
        <v>16919.0</v>
      </c>
      <c r="G11253" s="6">
        <v>44524.56041666667</v>
      </c>
      <c r="H11253" s="6" t="str">
        <f>VLOOKUP(F11253,'Customer Details'!$A$1:$B$3264,2,0)</f>
        <v>USA</v>
      </c>
      <c r="I11253" s="7">
        <f t="shared" si="1"/>
        <v>4.95</v>
      </c>
      <c r="J11253" s="7">
        <f t="shared" si="2"/>
        <v>4.95</v>
      </c>
    </row>
    <row r="11254" ht="15.75" customHeight="1">
      <c r="A11254" s="4">
        <v>562615.0</v>
      </c>
      <c r="B11254" s="4" t="s">
        <v>119</v>
      </c>
      <c r="C11254" s="5" t="s">
        <v>120</v>
      </c>
      <c r="D11254" s="5">
        <v>8.0</v>
      </c>
      <c r="E11254" s="5">
        <v>0.42</v>
      </c>
      <c r="F11254" s="4">
        <v>16458.0</v>
      </c>
      <c r="G11254" s="6">
        <v>44600.51388888889</v>
      </c>
      <c r="H11254" s="6" t="str">
        <f>VLOOKUP(F11254,'Customer Details'!$A$1:$B$3264,2,0)</f>
        <v>United Kingdom</v>
      </c>
      <c r="I11254" s="7">
        <f t="shared" si="1"/>
        <v>3.36</v>
      </c>
      <c r="J11254" s="7">
        <f t="shared" si="2"/>
        <v>3.36</v>
      </c>
    </row>
    <row r="11255" ht="15.75" customHeight="1">
      <c r="A11255" s="4">
        <v>575587.0</v>
      </c>
      <c r="B11255" s="4" t="s">
        <v>54</v>
      </c>
      <c r="C11255" s="5" t="s">
        <v>55</v>
      </c>
      <c r="D11255" s="5">
        <v>1.0</v>
      </c>
      <c r="E11255" s="5">
        <v>5.95</v>
      </c>
      <c r="F11255" s="4">
        <v>17461.0</v>
      </c>
      <c r="G11255" s="6">
        <v>44691.50069444445</v>
      </c>
      <c r="H11255" s="6" t="str">
        <f>VLOOKUP(F11255,'Customer Details'!$A$1:$B$3264,2,0)</f>
        <v>India</v>
      </c>
      <c r="I11255" s="7">
        <f t="shared" si="1"/>
        <v>5.95</v>
      </c>
      <c r="J11255" s="7">
        <f t="shared" si="2"/>
        <v>5.95</v>
      </c>
    </row>
    <row r="11256" ht="15.75" customHeight="1">
      <c r="A11256" s="4">
        <v>549425.0</v>
      </c>
      <c r="B11256" s="4" t="s">
        <v>175</v>
      </c>
      <c r="C11256" s="5" t="s">
        <v>176</v>
      </c>
      <c r="D11256" s="5">
        <v>2.0</v>
      </c>
      <c r="E11256" s="5">
        <v>1.95</v>
      </c>
      <c r="F11256" s="4">
        <v>14030.0</v>
      </c>
      <c r="G11256" s="6">
        <v>44477.49583333333</v>
      </c>
      <c r="H11256" s="6" t="str">
        <f>VLOOKUP(F11256,'Customer Details'!$A$1:$B$3264,2,0)</f>
        <v>Australia</v>
      </c>
      <c r="I11256" s="7">
        <f t="shared" si="1"/>
        <v>3.9</v>
      </c>
      <c r="J11256" s="7">
        <f t="shared" si="2"/>
        <v>3.9</v>
      </c>
    </row>
    <row r="11257" ht="15.75" customHeight="1">
      <c r="A11257" s="4">
        <v>569216.0</v>
      </c>
      <c r="B11257" s="4" t="s">
        <v>844</v>
      </c>
      <c r="C11257" s="5" t="s">
        <v>845</v>
      </c>
      <c r="D11257" s="5">
        <v>4.0</v>
      </c>
      <c r="E11257" s="5">
        <v>0.65</v>
      </c>
      <c r="F11257" s="4">
        <v>15555.0</v>
      </c>
      <c r="G11257" s="6">
        <v>44653.52847222222</v>
      </c>
      <c r="H11257" s="6" t="str">
        <f>VLOOKUP(F11257,'Customer Details'!$A$1:$B$3264,2,0)</f>
        <v>India</v>
      </c>
      <c r="I11257" s="7">
        <f t="shared" si="1"/>
        <v>2.6</v>
      </c>
      <c r="J11257" s="7">
        <f t="shared" si="2"/>
        <v>2.6</v>
      </c>
    </row>
    <row r="11258" ht="15.75" customHeight="1">
      <c r="A11258" s="4">
        <v>548907.0</v>
      </c>
      <c r="B11258" s="4" t="s">
        <v>1323</v>
      </c>
      <c r="C11258" s="5" t="s">
        <v>1324</v>
      </c>
      <c r="D11258" s="5">
        <v>10.0</v>
      </c>
      <c r="E11258" s="5">
        <v>12.75</v>
      </c>
      <c r="F11258" s="4">
        <v>15521.0</v>
      </c>
      <c r="G11258" s="6">
        <v>44474.35069444445</v>
      </c>
      <c r="H11258" s="6" t="str">
        <f>VLOOKUP(F11258,'Customer Details'!$A$1:$B$3264,2,0)</f>
        <v>United Kingdom</v>
      </c>
      <c r="I11258" s="7">
        <f t="shared" si="1"/>
        <v>127.5</v>
      </c>
      <c r="J11258" s="7">
        <f t="shared" si="2"/>
        <v>127.5</v>
      </c>
    </row>
    <row r="11259" ht="15.75" customHeight="1">
      <c r="A11259" s="4">
        <v>577549.0</v>
      </c>
      <c r="B11259" s="4">
        <v>22154.0</v>
      </c>
      <c r="C11259" s="5" t="s">
        <v>3991</v>
      </c>
      <c r="D11259" s="5">
        <v>1.0</v>
      </c>
      <c r="E11259" s="5">
        <v>0.42</v>
      </c>
      <c r="F11259" s="4">
        <v>17841.0</v>
      </c>
      <c r="G11259" s="6">
        <v>44701.625</v>
      </c>
      <c r="H11259" s="6" t="str">
        <f>VLOOKUP(F11259,'Customer Details'!$A$1:$B$3264,2,0)</f>
        <v>India</v>
      </c>
      <c r="I11259" s="7">
        <f t="shared" si="1"/>
        <v>0.42</v>
      </c>
      <c r="J11259" s="7">
        <f t="shared" si="2"/>
        <v>0.42</v>
      </c>
    </row>
    <row r="11260" ht="15.75" customHeight="1">
      <c r="A11260" s="4" t="s">
        <v>2026</v>
      </c>
      <c r="B11260" s="4">
        <v>23167.0</v>
      </c>
      <c r="C11260" s="5" t="s">
        <v>1108</v>
      </c>
      <c r="D11260" s="5">
        <v>-480.0</v>
      </c>
      <c r="E11260" s="5">
        <v>0.69</v>
      </c>
      <c r="F11260" s="4">
        <v>16684.0</v>
      </c>
      <c r="G11260" s="6">
        <v>44550.67569444444</v>
      </c>
      <c r="H11260" s="6" t="str">
        <f>VLOOKUP(F11260,'Customer Details'!$A$1:$B$3264,2,0)</f>
        <v>USA</v>
      </c>
      <c r="I11260" s="7">
        <f t="shared" si="1"/>
        <v>-331.2</v>
      </c>
      <c r="J11260" s="7">
        <f t="shared" si="2"/>
        <v>331.2</v>
      </c>
    </row>
    <row r="11261" ht="15.75" customHeight="1">
      <c r="A11261" s="4">
        <v>560723.0</v>
      </c>
      <c r="B11261" s="4">
        <v>22545.0</v>
      </c>
      <c r="C11261" s="5" t="s">
        <v>3992</v>
      </c>
      <c r="D11261" s="5">
        <v>1.0</v>
      </c>
      <c r="E11261" s="5">
        <v>0.42</v>
      </c>
      <c r="F11261" s="4">
        <v>16464.0</v>
      </c>
      <c r="G11261" s="6">
        <v>44581.57847222222</v>
      </c>
      <c r="H11261" s="6" t="str">
        <f>VLOOKUP(F11261,'Customer Details'!$A$1:$B$3264,2,0)</f>
        <v>India</v>
      </c>
      <c r="I11261" s="7">
        <f t="shared" si="1"/>
        <v>0.42</v>
      </c>
      <c r="J11261" s="7">
        <f t="shared" si="2"/>
        <v>0.42</v>
      </c>
    </row>
    <row r="11262" ht="15.75" customHeight="1">
      <c r="A11262" s="4">
        <v>536643.0</v>
      </c>
      <c r="B11262" s="4" t="s">
        <v>77</v>
      </c>
      <c r="C11262" s="5" t="s">
        <v>1051</v>
      </c>
      <c r="D11262" s="5">
        <v>3.0</v>
      </c>
      <c r="E11262" s="5">
        <v>3.75</v>
      </c>
      <c r="F11262" s="4">
        <v>14390.0</v>
      </c>
      <c r="G11262" s="6">
        <v>44349.49791666667</v>
      </c>
      <c r="H11262" s="6" t="str">
        <f>VLOOKUP(F11262,'Customer Details'!$A$1:$B$3264,2,0)</f>
        <v>India</v>
      </c>
      <c r="I11262" s="7">
        <f t="shared" si="1"/>
        <v>11.25</v>
      </c>
      <c r="J11262" s="7">
        <f t="shared" si="2"/>
        <v>11.25</v>
      </c>
    </row>
    <row r="11263" ht="15.75" customHeight="1">
      <c r="A11263" s="4">
        <v>557406.0</v>
      </c>
      <c r="B11263" s="4" t="s">
        <v>67</v>
      </c>
      <c r="C11263" s="5" t="s">
        <v>68</v>
      </c>
      <c r="D11263" s="5">
        <v>10.0</v>
      </c>
      <c r="E11263" s="5">
        <v>2.08</v>
      </c>
      <c r="F11263" s="4">
        <v>15747.0</v>
      </c>
      <c r="G11263" s="6">
        <v>44550.47916666666</v>
      </c>
      <c r="H11263" s="6" t="str">
        <f>VLOOKUP(F11263,'Customer Details'!$A$1:$B$3264,2,0)</f>
        <v>Australia</v>
      </c>
      <c r="I11263" s="7">
        <f t="shared" si="1"/>
        <v>20.8</v>
      </c>
      <c r="J11263" s="7">
        <f t="shared" si="2"/>
        <v>20.8</v>
      </c>
    </row>
    <row r="11264" ht="15.75" customHeight="1">
      <c r="A11264" s="4">
        <v>580622.0</v>
      </c>
      <c r="B11264" s="4" t="s">
        <v>429</v>
      </c>
      <c r="C11264" s="5" t="s">
        <v>430</v>
      </c>
      <c r="D11264" s="5">
        <v>4.0</v>
      </c>
      <c r="E11264" s="5">
        <v>3.75</v>
      </c>
      <c r="F11264" s="4">
        <v>17006.0</v>
      </c>
      <c r="G11264" s="6">
        <v>44717.50625</v>
      </c>
      <c r="H11264" s="6" t="str">
        <f>VLOOKUP(F11264,'Customer Details'!$A$1:$B$3264,2,0)</f>
        <v>India</v>
      </c>
      <c r="I11264" s="7">
        <f t="shared" si="1"/>
        <v>15</v>
      </c>
      <c r="J11264" s="7">
        <f t="shared" si="2"/>
        <v>15</v>
      </c>
    </row>
    <row r="11265" ht="15.75" customHeight="1">
      <c r="A11265" s="4">
        <v>557283.0</v>
      </c>
      <c r="B11265" s="4" t="s">
        <v>427</v>
      </c>
      <c r="C11265" s="5" t="s">
        <v>428</v>
      </c>
      <c r="D11265" s="5">
        <v>8.0</v>
      </c>
      <c r="E11265" s="5">
        <v>0.42</v>
      </c>
      <c r="F11265" s="4">
        <v>16813.0</v>
      </c>
      <c r="G11265" s="6">
        <v>44549.51805555556</v>
      </c>
      <c r="H11265" s="6" t="str">
        <f>VLOOKUP(F11265,'Customer Details'!$A$1:$B$3264,2,0)</f>
        <v>Australia</v>
      </c>
      <c r="I11265" s="7">
        <f t="shared" si="1"/>
        <v>3.36</v>
      </c>
      <c r="J11265" s="7">
        <f t="shared" si="2"/>
        <v>3.36</v>
      </c>
    </row>
    <row r="11266" ht="15.75" customHeight="1">
      <c r="A11266" s="4">
        <v>541843.0</v>
      </c>
      <c r="B11266" s="4" t="s">
        <v>398</v>
      </c>
      <c r="C11266" s="5" t="s">
        <v>399</v>
      </c>
      <c r="D11266" s="5">
        <v>6.0</v>
      </c>
      <c r="E11266" s="5">
        <v>1.65</v>
      </c>
      <c r="F11266" s="4">
        <v>13659.0</v>
      </c>
      <c r="G11266" s="6">
        <v>44400.50555555556</v>
      </c>
      <c r="H11266" s="6" t="str">
        <f>VLOOKUP(F11266,'Customer Details'!$A$1:$B$3264,2,0)</f>
        <v>United Kingdom</v>
      </c>
      <c r="I11266" s="7">
        <f t="shared" si="1"/>
        <v>9.9</v>
      </c>
      <c r="J11266" s="7">
        <f t="shared" si="2"/>
        <v>9.9</v>
      </c>
    </row>
    <row r="11267" ht="15.75" customHeight="1">
      <c r="A11267" s="4">
        <v>575520.0</v>
      </c>
      <c r="B11267" s="4" t="s">
        <v>1389</v>
      </c>
      <c r="C11267" s="5" t="s">
        <v>1390</v>
      </c>
      <c r="D11267" s="5">
        <v>36.0</v>
      </c>
      <c r="E11267" s="5">
        <v>0.38</v>
      </c>
      <c r="F11267" s="4">
        <v>17537.0</v>
      </c>
      <c r="G11267" s="6">
        <v>44691.45555555556</v>
      </c>
      <c r="H11267" s="6" t="str">
        <f>VLOOKUP(F11267,'Customer Details'!$A$1:$B$3264,2,0)</f>
        <v>United Kingdom</v>
      </c>
      <c r="I11267" s="7">
        <f t="shared" si="1"/>
        <v>13.68</v>
      </c>
      <c r="J11267" s="7">
        <f t="shared" si="2"/>
        <v>13.68</v>
      </c>
    </row>
    <row r="11268" ht="15.75" customHeight="1">
      <c r="A11268" s="4">
        <v>560018.0</v>
      </c>
      <c r="B11268" s="4">
        <v>22493.0</v>
      </c>
      <c r="C11268" s="5" t="s">
        <v>2441</v>
      </c>
      <c r="D11268" s="5">
        <v>1.0</v>
      </c>
      <c r="E11268" s="5">
        <v>1.65</v>
      </c>
      <c r="F11268" s="4">
        <v>15987.0</v>
      </c>
      <c r="G11268" s="6">
        <v>44575.53611111111</v>
      </c>
      <c r="H11268" s="6" t="str">
        <f>VLOOKUP(F11268,'Customer Details'!$A$1:$B$3264,2,0)</f>
        <v>China</v>
      </c>
      <c r="I11268" s="7">
        <f t="shared" si="1"/>
        <v>1.65</v>
      </c>
      <c r="J11268" s="7">
        <f t="shared" si="2"/>
        <v>1.65</v>
      </c>
    </row>
    <row r="11269" ht="15.75" customHeight="1">
      <c r="A11269" s="4">
        <v>539240.0</v>
      </c>
      <c r="B11269" s="4" t="s">
        <v>609</v>
      </c>
      <c r="C11269" s="5" t="s">
        <v>610</v>
      </c>
      <c r="D11269" s="5">
        <v>12.0</v>
      </c>
      <c r="E11269" s="5">
        <v>1.25</v>
      </c>
      <c r="F11269" s="4">
        <v>15194.0</v>
      </c>
      <c r="G11269" s="6">
        <v>44363.55208333334</v>
      </c>
      <c r="H11269" s="6" t="str">
        <f>VLOOKUP(F11269,'Customer Details'!$A$1:$B$3264,2,0)</f>
        <v>Australia</v>
      </c>
      <c r="I11269" s="7">
        <f t="shared" si="1"/>
        <v>15</v>
      </c>
      <c r="J11269" s="7">
        <f t="shared" si="2"/>
        <v>15</v>
      </c>
    </row>
    <row r="11270" ht="15.75" customHeight="1">
      <c r="A11270" s="4">
        <v>555157.0</v>
      </c>
      <c r="B11270" s="4" t="s">
        <v>75</v>
      </c>
      <c r="C11270" s="5" t="s">
        <v>76</v>
      </c>
      <c r="D11270" s="5">
        <v>6.0</v>
      </c>
      <c r="E11270" s="5">
        <v>5.45</v>
      </c>
      <c r="F11270" s="4">
        <v>15643.0</v>
      </c>
      <c r="G11270" s="6">
        <v>44531.31805555556</v>
      </c>
      <c r="H11270" s="6" t="str">
        <f>VLOOKUP(F11270,'Customer Details'!$A$1:$B$3264,2,0)</f>
        <v>India</v>
      </c>
      <c r="I11270" s="7">
        <f t="shared" si="1"/>
        <v>32.7</v>
      </c>
      <c r="J11270" s="7">
        <f t="shared" si="2"/>
        <v>32.7</v>
      </c>
    </row>
    <row r="11271" ht="15.75" customHeight="1">
      <c r="A11271" s="4">
        <v>540839.0</v>
      </c>
      <c r="B11271" s="4" t="s">
        <v>1151</v>
      </c>
      <c r="C11271" s="5" t="s">
        <v>1152</v>
      </c>
      <c r="D11271" s="5">
        <v>1.0</v>
      </c>
      <c r="E11271" s="5">
        <v>4.25</v>
      </c>
      <c r="F11271" s="4">
        <v>16791.0</v>
      </c>
      <c r="G11271" s="6">
        <v>44388.65416666667</v>
      </c>
      <c r="H11271" s="6" t="str">
        <f>VLOOKUP(F11271,'Customer Details'!$A$1:$B$3264,2,0)</f>
        <v>India</v>
      </c>
      <c r="I11271" s="7">
        <f t="shared" si="1"/>
        <v>4.25</v>
      </c>
      <c r="J11271" s="7">
        <f t="shared" si="2"/>
        <v>4.25</v>
      </c>
    </row>
    <row r="11272" ht="15.75" customHeight="1">
      <c r="A11272" s="4">
        <v>556501.0</v>
      </c>
      <c r="B11272" s="4" t="s">
        <v>22</v>
      </c>
      <c r="C11272" s="5" t="s">
        <v>23</v>
      </c>
      <c r="D11272" s="5">
        <v>10.0</v>
      </c>
      <c r="E11272" s="5">
        <v>2.08</v>
      </c>
      <c r="F11272" s="4">
        <v>16700.0</v>
      </c>
      <c r="G11272" s="6">
        <v>44543.36111111111</v>
      </c>
      <c r="H11272" s="6" t="str">
        <f>VLOOKUP(F11272,'Customer Details'!$A$1:$B$3264,2,0)</f>
        <v>Australia</v>
      </c>
      <c r="I11272" s="7">
        <f t="shared" si="1"/>
        <v>20.8</v>
      </c>
      <c r="J11272" s="7">
        <f t="shared" si="2"/>
        <v>20.8</v>
      </c>
    </row>
    <row r="11273" ht="15.75" customHeight="1">
      <c r="A11273" s="4">
        <v>555513.0</v>
      </c>
      <c r="B11273" s="4" t="s">
        <v>281</v>
      </c>
      <c r="C11273" s="5" t="s">
        <v>282</v>
      </c>
      <c r="D11273" s="5">
        <v>18.0</v>
      </c>
      <c r="E11273" s="5">
        <v>34.95</v>
      </c>
      <c r="F11273" s="4">
        <v>12980.0</v>
      </c>
      <c r="G11273" s="6">
        <v>44535.44305555556</v>
      </c>
      <c r="H11273" s="6" t="str">
        <f>VLOOKUP(F11273,'Customer Details'!$A$1:$B$3264,2,0)</f>
        <v>United Kingdom</v>
      </c>
      <c r="I11273" s="7">
        <f t="shared" si="1"/>
        <v>629.1</v>
      </c>
      <c r="J11273" s="7">
        <f t="shared" si="2"/>
        <v>629.1</v>
      </c>
    </row>
    <row r="11274" ht="15.75" customHeight="1">
      <c r="A11274" s="4">
        <v>562347.0</v>
      </c>
      <c r="B11274" s="4" t="s">
        <v>187</v>
      </c>
      <c r="C11274" s="5" t="s">
        <v>188</v>
      </c>
      <c r="D11274" s="5">
        <v>2.0</v>
      </c>
      <c r="E11274" s="5">
        <v>0.42</v>
      </c>
      <c r="F11274" s="4">
        <v>13263.0</v>
      </c>
      <c r="G11274" s="6">
        <v>44596.51527777778</v>
      </c>
      <c r="H11274" s="6" t="str">
        <f>VLOOKUP(F11274,'Customer Details'!$A$1:$B$3264,2,0)</f>
        <v>Australia</v>
      </c>
      <c r="I11274" s="7">
        <f t="shared" si="1"/>
        <v>0.84</v>
      </c>
      <c r="J11274" s="7">
        <f t="shared" si="2"/>
        <v>0.84</v>
      </c>
    </row>
    <row r="11275" ht="15.75" customHeight="1">
      <c r="A11275" s="4">
        <v>555853.0</v>
      </c>
      <c r="B11275" s="4">
        <v>21430.0</v>
      </c>
      <c r="C11275" s="5" t="s">
        <v>203</v>
      </c>
      <c r="D11275" s="5">
        <v>1.0</v>
      </c>
      <c r="E11275" s="5">
        <v>3.75</v>
      </c>
      <c r="F11275" s="4">
        <v>14375.0</v>
      </c>
      <c r="G11275" s="6">
        <v>44537.57222222222</v>
      </c>
      <c r="H11275" s="6" t="str">
        <f>VLOOKUP(F11275,'Customer Details'!$A$1:$B$3264,2,0)</f>
        <v>China</v>
      </c>
      <c r="I11275" s="7">
        <f t="shared" si="1"/>
        <v>3.75</v>
      </c>
      <c r="J11275" s="7">
        <f t="shared" si="2"/>
        <v>3.75</v>
      </c>
    </row>
    <row r="11276" ht="15.75" customHeight="1">
      <c r="A11276" s="4">
        <v>574258.0</v>
      </c>
      <c r="B11276" s="4" t="s">
        <v>493</v>
      </c>
      <c r="C11276" s="5" t="s">
        <v>494</v>
      </c>
      <c r="D11276" s="5">
        <v>2.0</v>
      </c>
      <c r="E11276" s="5">
        <v>0.85</v>
      </c>
      <c r="F11276" s="4">
        <v>16891.0</v>
      </c>
      <c r="G11276" s="6">
        <v>44684.57638888889</v>
      </c>
      <c r="H11276" s="6" t="str">
        <f>VLOOKUP(F11276,'Customer Details'!$A$1:$B$3264,2,0)</f>
        <v>India</v>
      </c>
      <c r="I11276" s="7">
        <f t="shared" si="1"/>
        <v>1.7</v>
      </c>
      <c r="J11276" s="7">
        <f t="shared" si="2"/>
        <v>1.7</v>
      </c>
    </row>
    <row r="11277" ht="15.75" customHeight="1">
      <c r="A11277" s="4">
        <v>538453.0</v>
      </c>
      <c r="B11277" s="4" t="s">
        <v>619</v>
      </c>
      <c r="C11277" s="5" t="s">
        <v>620</v>
      </c>
      <c r="D11277" s="5">
        <v>1.0</v>
      </c>
      <c r="E11277" s="5">
        <v>4.25</v>
      </c>
      <c r="F11277" s="4">
        <v>16779.0</v>
      </c>
      <c r="G11277" s="6">
        <v>44359.51805555556</v>
      </c>
      <c r="H11277" s="6" t="str">
        <f>VLOOKUP(F11277,'Customer Details'!$A$1:$B$3264,2,0)</f>
        <v>Australia</v>
      </c>
      <c r="I11277" s="7">
        <f t="shared" si="1"/>
        <v>4.25</v>
      </c>
      <c r="J11277" s="7">
        <f t="shared" si="2"/>
        <v>4.25</v>
      </c>
    </row>
    <row r="11278" ht="15.75" customHeight="1">
      <c r="A11278" s="4" t="s">
        <v>1100</v>
      </c>
      <c r="B11278" s="4">
        <v>22699.0</v>
      </c>
      <c r="C11278" s="5" t="s">
        <v>230</v>
      </c>
      <c r="D11278" s="5">
        <v>-2.0</v>
      </c>
      <c r="E11278" s="5">
        <v>2.95</v>
      </c>
      <c r="F11278" s="4">
        <v>14606.0</v>
      </c>
      <c r="G11278" s="6">
        <v>44627.53333333333</v>
      </c>
      <c r="H11278" s="6" t="str">
        <f>VLOOKUP(F11278,'Customer Details'!$A$1:$B$3264,2,0)</f>
        <v>USA</v>
      </c>
      <c r="I11278" s="7">
        <f t="shared" si="1"/>
        <v>-5.9</v>
      </c>
      <c r="J11278" s="7">
        <f t="shared" si="2"/>
        <v>5.9</v>
      </c>
    </row>
    <row r="11279" ht="15.75" customHeight="1">
      <c r="A11279" s="4" t="s">
        <v>3993</v>
      </c>
      <c r="B11279" s="4">
        <v>23198.0</v>
      </c>
      <c r="C11279" s="5" t="s">
        <v>3532</v>
      </c>
      <c r="D11279" s="5">
        <v>-5.0</v>
      </c>
      <c r="E11279" s="5">
        <v>1.45</v>
      </c>
      <c r="F11279" s="4">
        <v>15533.0</v>
      </c>
      <c r="G11279" s="6">
        <v>44701.49930555555</v>
      </c>
      <c r="H11279" s="6" t="str">
        <f>VLOOKUP(F11279,'Customer Details'!$A$1:$B$3264,2,0)</f>
        <v>China</v>
      </c>
      <c r="I11279" s="7">
        <f t="shared" si="1"/>
        <v>-7.25</v>
      </c>
      <c r="J11279" s="7">
        <f t="shared" si="2"/>
        <v>7.25</v>
      </c>
    </row>
    <row r="11280" ht="15.75" customHeight="1">
      <c r="A11280" s="4" t="s">
        <v>3994</v>
      </c>
      <c r="B11280" s="4">
        <v>21272.0</v>
      </c>
      <c r="C11280" s="5" t="s">
        <v>121</v>
      </c>
      <c r="D11280" s="5">
        <v>-1.0</v>
      </c>
      <c r="E11280" s="5">
        <v>1.25</v>
      </c>
      <c r="F11280" s="4">
        <v>13001.0</v>
      </c>
      <c r="G11280" s="6">
        <v>44424.59236111111</v>
      </c>
      <c r="H11280" s="6" t="str">
        <f>VLOOKUP(F11280,'Customer Details'!$A$1:$B$3264,2,0)</f>
        <v>United Kingdom</v>
      </c>
      <c r="I11280" s="7">
        <f t="shared" si="1"/>
        <v>-1.25</v>
      </c>
      <c r="J11280" s="7">
        <f t="shared" si="2"/>
        <v>1.25</v>
      </c>
    </row>
    <row r="11281" ht="15.75" customHeight="1">
      <c r="A11281" s="4">
        <v>536590.0</v>
      </c>
      <c r="B11281" s="4" t="s">
        <v>38</v>
      </c>
      <c r="C11281" s="5" t="s">
        <v>39</v>
      </c>
      <c r="D11281" s="5">
        <v>6.0</v>
      </c>
      <c r="E11281" s="5">
        <v>2.95</v>
      </c>
      <c r="F11281" s="4">
        <v>13065.0</v>
      </c>
      <c r="G11281" s="6">
        <v>44348.70277777778</v>
      </c>
      <c r="H11281" s="6" t="str">
        <f>VLOOKUP(F11281,'Customer Details'!$A$1:$B$3264,2,0)</f>
        <v>China</v>
      </c>
      <c r="I11281" s="7">
        <f t="shared" si="1"/>
        <v>17.7</v>
      </c>
      <c r="J11281" s="7">
        <f t="shared" si="2"/>
        <v>17.7</v>
      </c>
    </row>
    <row r="11282" ht="15.75" customHeight="1">
      <c r="A11282" s="4">
        <v>551986.0</v>
      </c>
      <c r="B11282" s="4" t="s">
        <v>59</v>
      </c>
      <c r="C11282" s="5" t="s">
        <v>60</v>
      </c>
      <c r="D11282" s="5">
        <v>2.0</v>
      </c>
      <c r="E11282" s="5">
        <v>4.95</v>
      </c>
      <c r="F11282" s="4">
        <v>13888.0</v>
      </c>
      <c r="G11282" s="6">
        <v>44505.61180555556</v>
      </c>
      <c r="H11282" s="6" t="str">
        <f>VLOOKUP(F11282,'Customer Details'!$A$1:$B$3264,2,0)</f>
        <v>USA</v>
      </c>
      <c r="I11282" s="7">
        <f t="shared" si="1"/>
        <v>9.9</v>
      </c>
      <c r="J11282" s="7">
        <f t="shared" si="2"/>
        <v>9.9</v>
      </c>
    </row>
    <row r="11283" ht="15.75" customHeight="1">
      <c r="A11283" s="4">
        <v>536635.0</v>
      </c>
      <c r="B11283" s="4" t="s">
        <v>30</v>
      </c>
      <c r="C11283" s="5" t="s">
        <v>31</v>
      </c>
      <c r="D11283" s="5">
        <v>8.0</v>
      </c>
      <c r="E11283" s="5">
        <v>3.75</v>
      </c>
      <c r="F11283" s="4">
        <v>15955.0</v>
      </c>
      <c r="G11283" s="6">
        <v>44349.47361111111</v>
      </c>
      <c r="H11283" s="6" t="str">
        <f>VLOOKUP(F11283,'Customer Details'!$A$1:$B$3264,2,0)</f>
        <v>USA</v>
      </c>
      <c r="I11283" s="7">
        <f t="shared" si="1"/>
        <v>30</v>
      </c>
      <c r="J11283" s="7">
        <f t="shared" si="2"/>
        <v>30</v>
      </c>
    </row>
    <row r="11284" ht="15.75" customHeight="1">
      <c r="A11284" s="4">
        <v>554108.0</v>
      </c>
      <c r="B11284" s="4" t="s">
        <v>181</v>
      </c>
      <c r="C11284" s="5" t="s">
        <v>182</v>
      </c>
      <c r="D11284" s="5">
        <v>12.0</v>
      </c>
      <c r="E11284" s="5">
        <v>0.85</v>
      </c>
      <c r="F11284" s="4">
        <v>13668.0</v>
      </c>
      <c r="G11284" s="6">
        <v>44522.60347222222</v>
      </c>
      <c r="H11284" s="6" t="str">
        <f>VLOOKUP(F11284,'Customer Details'!$A$1:$B$3264,2,0)</f>
        <v>Australia</v>
      </c>
      <c r="I11284" s="7">
        <f t="shared" si="1"/>
        <v>10.2</v>
      </c>
      <c r="J11284" s="7">
        <f t="shared" si="2"/>
        <v>10.2</v>
      </c>
    </row>
    <row r="11285" ht="15.75" customHeight="1">
      <c r="A11285" s="4">
        <v>540529.0</v>
      </c>
      <c r="B11285" s="4" t="s">
        <v>48</v>
      </c>
      <c r="C11285" s="5" t="s">
        <v>49</v>
      </c>
      <c r="D11285" s="5">
        <v>20.0</v>
      </c>
      <c r="E11285" s="5">
        <v>1.95</v>
      </c>
      <c r="F11285" s="4">
        <v>16748.0</v>
      </c>
      <c r="G11285" s="6">
        <v>44386.57638888889</v>
      </c>
      <c r="H11285" s="6" t="str">
        <f>VLOOKUP(F11285,'Customer Details'!$A$1:$B$3264,2,0)</f>
        <v>USA</v>
      </c>
      <c r="I11285" s="7">
        <f t="shared" si="1"/>
        <v>39</v>
      </c>
      <c r="J11285" s="7">
        <f t="shared" si="2"/>
        <v>39</v>
      </c>
    </row>
    <row r="11286" ht="15.75" customHeight="1">
      <c r="A11286" s="4">
        <v>575298.0</v>
      </c>
      <c r="B11286" s="4" t="s">
        <v>1130</v>
      </c>
      <c r="C11286" s="5" t="s">
        <v>1131</v>
      </c>
      <c r="D11286" s="5">
        <v>1.0</v>
      </c>
      <c r="E11286" s="5">
        <v>0.79</v>
      </c>
      <c r="F11286" s="4">
        <v>17841.0</v>
      </c>
      <c r="G11286" s="6">
        <v>44690.52013888889</v>
      </c>
      <c r="H11286" s="6" t="str">
        <f>VLOOKUP(F11286,'Customer Details'!$A$1:$B$3264,2,0)</f>
        <v>India</v>
      </c>
      <c r="I11286" s="7">
        <f t="shared" si="1"/>
        <v>0.79</v>
      </c>
      <c r="J11286" s="7">
        <f t="shared" si="2"/>
        <v>0.79</v>
      </c>
    </row>
    <row r="11287" ht="15.75" customHeight="1">
      <c r="A11287" s="4">
        <v>576071.0</v>
      </c>
      <c r="B11287" s="4" t="s">
        <v>44</v>
      </c>
      <c r="C11287" s="5" t="s">
        <v>45</v>
      </c>
      <c r="D11287" s="5">
        <v>1.0</v>
      </c>
      <c r="E11287" s="5">
        <v>2.1</v>
      </c>
      <c r="F11287" s="4">
        <v>18069.0</v>
      </c>
      <c r="G11287" s="6">
        <v>44694.66875</v>
      </c>
      <c r="H11287" s="6" t="str">
        <f>VLOOKUP(F11287,'Customer Details'!$A$1:$B$3264,2,0)</f>
        <v>United Kingdom</v>
      </c>
      <c r="I11287" s="7">
        <f t="shared" si="1"/>
        <v>2.1</v>
      </c>
      <c r="J11287" s="7">
        <f t="shared" si="2"/>
        <v>2.1</v>
      </c>
    </row>
    <row r="11288" ht="15.75" customHeight="1">
      <c r="A11288" s="4">
        <v>537351.0</v>
      </c>
      <c r="B11288" s="4" t="s">
        <v>198</v>
      </c>
      <c r="C11288" s="5" t="s">
        <v>199</v>
      </c>
      <c r="D11288" s="5">
        <v>1.0</v>
      </c>
      <c r="E11288" s="5">
        <v>1.25</v>
      </c>
      <c r="F11288" s="4">
        <v>16898.0</v>
      </c>
      <c r="G11288" s="6">
        <v>44353.51597222222</v>
      </c>
      <c r="H11288" s="6" t="str">
        <f>VLOOKUP(F11288,'Customer Details'!$A$1:$B$3264,2,0)</f>
        <v>USA</v>
      </c>
      <c r="I11288" s="7">
        <f t="shared" si="1"/>
        <v>1.25</v>
      </c>
      <c r="J11288" s="7">
        <f t="shared" si="2"/>
        <v>1.25</v>
      </c>
    </row>
    <row r="11289" ht="15.75" customHeight="1">
      <c r="A11289" s="4">
        <v>574287.0</v>
      </c>
      <c r="B11289" s="4">
        <v>21817.0</v>
      </c>
      <c r="C11289" s="5" t="s">
        <v>3995</v>
      </c>
      <c r="D11289" s="5">
        <v>1.0</v>
      </c>
      <c r="E11289" s="5">
        <v>0.39</v>
      </c>
      <c r="F11289" s="4">
        <v>14723.0</v>
      </c>
      <c r="G11289" s="6">
        <v>44684.63125</v>
      </c>
      <c r="H11289" s="6" t="str">
        <f>VLOOKUP(F11289,'Customer Details'!$A$1:$B$3264,2,0)</f>
        <v>China</v>
      </c>
      <c r="I11289" s="7">
        <f t="shared" si="1"/>
        <v>0.39</v>
      </c>
      <c r="J11289" s="7">
        <f t="shared" si="2"/>
        <v>0.39</v>
      </c>
    </row>
    <row r="11290" ht="15.75" customHeight="1">
      <c r="A11290" s="4" t="s">
        <v>2587</v>
      </c>
      <c r="B11290" s="4">
        <v>22441.0</v>
      </c>
      <c r="C11290" s="5" t="s">
        <v>1456</v>
      </c>
      <c r="D11290" s="5">
        <v>-1.0</v>
      </c>
      <c r="E11290" s="5">
        <v>2.1</v>
      </c>
      <c r="F11290" s="4">
        <v>13862.0</v>
      </c>
      <c r="G11290" s="6">
        <v>44391.71597222222</v>
      </c>
      <c r="H11290" s="6" t="str">
        <f>VLOOKUP(F11290,'Customer Details'!$A$1:$B$3264,2,0)</f>
        <v>Australia</v>
      </c>
      <c r="I11290" s="7">
        <f t="shared" si="1"/>
        <v>-2.1</v>
      </c>
      <c r="J11290" s="7">
        <f t="shared" si="2"/>
        <v>2.1</v>
      </c>
    </row>
    <row r="11291" ht="15.75" customHeight="1">
      <c r="A11291" s="4">
        <v>566261.0</v>
      </c>
      <c r="B11291" s="4" t="s">
        <v>98</v>
      </c>
      <c r="C11291" s="5" t="s">
        <v>99</v>
      </c>
      <c r="D11291" s="5">
        <v>8.0</v>
      </c>
      <c r="E11291" s="5">
        <v>3.75</v>
      </c>
      <c r="F11291" s="4">
        <v>13372.0</v>
      </c>
      <c r="G11291" s="6">
        <v>44631.53194444445</v>
      </c>
      <c r="H11291" s="6" t="str">
        <f>VLOOKUP(F11291,'Customer Details'!$A$1:$B$3264,2,0)</f>
        <v>Australia</v>
      </c>
      <c r="I11291" s="7">
        <f t="shared" si="1"/>
        <v>30</v>
      </c>
      <c r="J11291" s="7">
        <f t="shared" si="2"/>
        <v>30</v>
      </c>
    </row>
    <row r="11292" ht="15.75" customHeight="1">
      <c r="A11292" s="4">
        <v>577230.0</v>
      </c>
      <c r="B11292" s="4" t="s">
        <v>481</v>
      </c>
      <c r="C11292" s="5" t="s">
        <v>482</v>
      </c>
      <c r="D11292" s="5">
        <v>2.0</v>
      </c>
      <c r="E11292" s="5">
        <v>2.95</v>
      </c>
      <c r="F11292" s="4">
        <v>18034.0</v>
      </c>
      <c r="G11292" s="6">
        <v>44699.50555555556</v>
      </c>
      <c r="H11292" s="6" t="str">
        <f>VLOOKUP(F11292,'Customer Details'!$A$1:$B$3264,2,0)</f>
        <v>United Kingdom</v>
      </c>
      <c r="I11292" s="7">
        <f t="shared" si="1"/>
        <v>5.9</v>
      </c>
      <c r="J11292" s="7">
        <f t="shared" si="2"/>
        <v>5.9</v>
      </c>
    </row>
    <row r="11293" ht="15.75" customHeight="1">
      <c r="A11293" s="4">
        <v>556282.0</v>
      </c>
      <c r="B11293" s="4" t="s">
        <v>1015</v>
      </c>
      <c r="C11293" s="5" t="s">
        <v>1016</v>
      </c>
      <c r="D11293" s="5">
        <v>6.0</v>
      </c>
      <c r="E11293" s="5">
        <v>2.95</v>
      </c>
      <c r="F11293" s="4">
        <v>15679.0</v>
      </c>
      <c r="G11293" s="6">
        <v>44540.35</v>
      </c>
      <c r="H11293" s="6" t="str">
        <f>VLOOKUP(F11293,'Customer Details'!$A$1:$B$3264,2,0)</f>
        <v>India</v>
      </c>
      <c r="I11293" s="7">
        <f t="shared" si="1"/>
        <v>17.7</v>
      </c>
      <c r="J11293" s="7">
        <f t="shared" si="2"/>
        <v>17.7</v>
      </c>
    </row>
    <row r="11294" ht="15.75" customHeight="1">
      <c r="A11294" s="4">
        <v>577057.0</v>
      </c>
      <c r="B11294" s="4" t="s">
        <v>91</v>
      </c>
      <c r="C11294" s="5" t="s">
        <v>92</v>
      </c>
      <c r="D11294" s="5">
        <v>2.0</v>
      </c>
      <c r="E11294" s="5">
        <v>0.65</v>
      </c>
      <c r="F11294" s="4">
        <v>12748.0</v>
      </c>
      <c r="G11294" s="6">
        <v>44698.60138888889</v>
      </c>
      <c r="H11294" s="6" t="str">
        <f>VLOOKUP(F11294,'Customer Details'!$A$1:$B$3264,2,0)</f>
        <v>USA</v>
      </c>
      <c r="I11294" s="7">
        <f t="shared" si="1"/>
        <v>1.3</v>
      </c>
      <c r="J11294" s="7">
        <f t="shared" si="2"/>
        <v>1.3</v>
      </c>
    </row>
    <row r="11295" ht="15.75" customHeight="1">
      <c r="A11295" s="4">
        <v>546084.0</v>
      </c>
      <c r="B11295" s="4" t="s">
        <v>48</v>
      </c>
      <c r="C11295" s="5" t="s">
        <v>49</v>
      </c>
      <c r="D11295" s="5">
        <v>10.0</v>
      </c>
      <c r="E11295" s="5">
        <v>1.95</v>
      </c>
      <c r="F11295" s="4">
        <v>14112.0</v>
      </c>
      <c r="G11295" s="6">
        <v>44448.47777777778</v>
      </c>
      <c r="H11295" s="6" t="str">
        <f>VLOOKUP(F11295,'Customer Details'!$A$1:$B$3264,2,0)</f>
        <v>China</v>
      </c>
      <c r="I11295" s="7">
        <f t="shared" si="1"/>
        <v>19.5</v>
      </c>
      <c r="J11295" s="7">
        <f t="shared" si="2"/>
        <v>19.5</v>
      </c>
    </row>
    <row r="11296" ht="15.75" customHeight="1">
      <c r="A11296" s="4">
        <v>568062.0</v>
      </c>
      <c r="B11296" s="4" t="s">
        <v>1852</v>
      </c>
      <c r="C11296" s="5" t="s">
        <v>1853</v>
      </c>
      <c r="D11296" s="5">
        <v>24.0</v>
      </c>
      <c r="E11296" s="5">
        <v>0.29</v>
      </c>
      <c r="F11296" s="4">
        <v>14014.0</v>
      </c>
      <c r="G11296" s="6">
        <v>44643.55416666667</v>
      </c>
      <c r="H11296" s="6" t="str">
        <f>VLOOKUP(F11296,'Customer Details'!$A$1:$B$3264,2,0)</f>
        <v>Australia</v>
      </c>
      <c r="I11296" s="7">
        <f t="shared" si="1"/>
        <v>6.96</v>
      </c>
      <c r="J11296" s="7">
        <f t="shared" si="2"/>
        <v>6.96</v>
      </c>
    </row>
    <row r="11297" ht="15.75" customHeight="1">
      <c r="A11297" s="4">
        <v>571289.0</v>
      </c>
      <c r="B11297" s="4" t="s">
        <v>48</v>
      </c>
      <c r="C11297" s="5" t="s">
        <v>49</v>
      </c>
      <c r="D11297" s="5">
        <v>2.0</v>
      </c>
      <c r="E11297" s="5">
        <v>2.08</v>
      </c>
      <c r="F11297" s="4">
        <v>15113.0</v>
      </c>
      <c r="G11297" s="6">
        <v>44667.64375</v>
      </c>
      <c r="H11297" s="6" t="str">
        <f>VLOOKUP(F11297,'Customer Details'!$A$1:$B$3264,2,0)</f>
        <v>Australia</v>
      </c>
      <c r="I11297" s="7">
        <f t="shared" si="1"/>
        <v>4.16</v>
      </c>
      <c r="J11297" s="7">
        <f t="shared" si="2"/>
        <v>4.16</v>
      </c>
    </row>
    <row r="11298" ht="15.75" customHeight="1">
      <c r="A11298" s="4">
        <v>568938.0</v>
      </c>
      <c r="B11298" s="4">
        <v>22574.0</v>
      </c>
      <c r="C11298" s="5" t="s">
        <v>3996</v>
      </c>
      <c r="D11298" s="5">
        <v>3.0</v>
      </c>
      <c r="E11298" s="5">
        <v>0.85</v>
      </c>
      <c r="F11298" s="4">
        <v>17220.0</v>
      </c>
      <c r="G11298" s="6">
        <v>44649.61527777778</v>
      </c>
      <c r="H11298" s="6" t="str">
        <f>VLOOKUP(F11298,'Customer Details'!$A$1:$B$3264,2,0)</f>
        <v>India</v>
      </c>
      <c r="I11298" s="7">
        <f t="shared" si="1"/>
        <v>2.55</v>
      </c>
      <c r="J11298" s="7">
        <f t="shared" si="2"/>
        <v>2.55</v>
      </c>
    </row>
    <row r="11299" ht="15.75" customHeight="1">
      <c r="A11299" s="4" t="s">
        <v>3997</v>
      </c>
      <c r="B11299" s="4">
        <v>22371.0</v>
      </c>
      <c r="C11299" s="5" t="s">
        <v>1894</v>
      </c>
      <c r="D11299" s="5">
        <v>-2.0</v>
      </c>
      <c r="E11299" s="5">
        <v>3.95</v>
      </c>
      <c r="F11299" s="4">
        <v>14483.0</v>
      </c>
      <c r="G11299" s="6">
        <v>44574.40625</v>
      </c>
      <c r="H11299" s="6" t="str">
        <f>VLOOKUP(F11299,'Customer Details'!$A$1:$B$3264,2,0)</f>
        <v>United Kingdom</v>
      </c>
      <c r="I11299" s="7">
        <f t="shared" si="1"/>
        <v>-7.9</v>
      </c>
      <c r="J11299" s="7">
        <f t="shared" si="2"/>
        <v>7.9</v>
      </c>
    </row>
    <row r="11300" ht="15.75" customHeight="1">
      <c r="A11300" s="4" t="s">
        <v>3998</v>
      </c>
      <c r="B11300" s="4">
        <v>22606.0</v>
      </c>
      <c r="C11300" s="5" t="s">
        <v>2372</v>
      </c>
      <c r="D11300" s="5">
        <v>-1.0</v>
      </c>
      <c r="E11300" s="5">
        <v>15.95</v>
      </c>
      <c r="F11300" s="4">
        <v>16892.0</v>
      </c>
      <c r="G11300" s="6">
        <v>44397.55486111111</v>
      </c>
      <c r="H11300" s="6" t="str">
        <f>VLOOKUP(F11300,'Customer Details'!$A$1:$B$3264,2,0)</f>
        <v>United Kingdom</v>
      </c>
      <c r="I11300" s="7">
        <f t="shared" si="1"/>
        <v>-15.95</v>
      </c>
      <c r="J11300" s="7">
        <f t="shared" si="2"/>
        <v>15.95</v>
      </c>
    </row>
    <row r="11301" ht="15.75" customHeight="1">
      <c r="A11301" s="4" t="s">
        <v>3999</v>
      </c>
      <c r="B11301" s="4">
        <v>22423.0</v>
      </c>
      <c r="C11301" s="5" t="s">
        <v>434</v>
      </c>
      <c r="D11301" s="5">
        <v>-1.0</v>
      </c>
      <c r="E11301" s="5">
        <v>12.75</v>
      </c>
      <c r="F11301" s="4">
        <v>14288.0</v>
      </c>
      <c r="G11301" s="6">
        <v>44511.63680555556</v>
      </c>
      <c r="H11301" s="6" t="str">
        <f>VLOOKUP(F11301,'Customer Details'!$A$1:$B$3264,2,0)</f>
        <v>United Kingdom</v>
      </c>
      <c r="I11301" s="7">
        <f t="shared" si="1"/>
        <v>-12.75</v>
      </c>
      <c r="J11301" s="7">
        <f t="shared" si="2"/>
        <v>12.75</v>
      </c>
    </row>
    <row r="11302" ht="15.75" customHeight="1">
      <c r="A11302" s="4">
        <v>548711.0</v>
      </c>
      <c r="B11302" s="4" t="s">
        <v>198</v>
      </c>
      <c r="C11302" s="5" t="s">
        <v>199</v>
      </c>
      <c r="D11302" s="5">
        <v>1.0</v>
      </c>
      <c r="E11302" s="5">
        <v>0.42</v>
      </c>
      <c r="F11302" s="4">
        <v>18116.0</v>
      </c>
      <c r="G11302" s="6">
        <v>44472.6</v>
      </c>
      <c r="H11302" s="6" t="str">
        <f>VLOOKUP(F11302,'Customer Details'!$A$1:$B$3264,2,0)</f>
        <v>USA</v>
      </c>
      <c r="I11302" s="7">
        <f t="shared" si="1"/>
        <v>0.42</v>
      </c>
      <c r="J11302" s="7">
        <f t="shared" si="2"/>
        <v>0.42</v>
      </c>
    </row>
    <row r="11303" ht="15.75" customHeight="1">
      <c r="A11303" s="4">
        <v>547359.0</v>
      </c>
      <c r="B11303" s="4" t="s">
        <v>12</v>
      </c>
      <c r="C11303" s="5" t="s">
        <v>13</v>
      </c>
      <c r="D11303" s="5">
        <v>2.0</v>
      </c>
      <c r="E11303" s="5">
        <v>0.42</v>
      </c>
      <c r="F11303" s="4">
        <v>15719.0</v>
      </c>
      <c r="G11303" s="6">
        <v>44461.51875</v>
      </c>
      <c r="H11303" s="6" t="str">
        <f>VLOOKUP(F11303,'Customer Details'!$A$1:$B$3264,2,0)</f>
        <v>Australia</v>
      </c>
      <c r="I11303" s="7">
        <f t="shared" si="1"/>
        <v>0.84</v>
      </c>
      <c r="J11303" s="7">
        <f t="shared" si="2"/>
        <v>0.84</v>
      </c>
    </row>
    <row r="11304" ht="15.75" customHeight="1">
      <c r="A11304" s="4">
        <v>538917.0</v>
      </c>
      <c r="B11304" s="4" t="s">
        <v>40</v>
      </c>
      <c r="C11304" s="5" t="s">
        <v>41</v>
      </c>
      <c r="D11304" s="5">
        <v>3.0</v>
      </c>
      <c r="E11304" s="5">
        <v>2.95</v>
      </c>
      <c r="F11304" s="4">
        <v>17449.0</v>
      </c>
      <c r="G11304" s="6">
        <v>44362.45625</v>
      </c>
      <c r="H11304" s="6" t="str">
        <f>VLOOKUP(F11304,'Customer Details'!$A$1:$B$3264,2,0)</f>
        <v>USA</v>
      </c>
      <c r="I11304" s="7">
        <f t="shared" si="1"/>
        <v>8.85</v>
      </c>
      <c r="J11304" s="7">
        <f t="shared" si="2"/>
        <v>8.85</v>
      </c>
    </row>
    <row r="11305" ht="15.75" customHeight="1">
      <c r="A11305" s="4" t="s">
        <v>4000</v>
      </c>
      <c r="B11305" s="4">
        <v>22856.0</v>
      </c>
      <c r="C11305" s="5" t="s">
        <v>3464</v>
      </c>
      <c r="D11305" s="5">
        <v>-19.0</v>
      </c>
      <c r="E11305" s="5">
        <v>1.25</v>
      </c>
      <c r="F11305" s="4">
        <v>13527.0</v>
      </c>
      <c r="G11305" s="6">
        <v>44631.50972222222</v>
      </c>
      <c r="H11305" s="6" t="str">
        <f>VLOOKUP(F11305,'Customer Details'!$A$1:$B$3264,2,0)</f>
        <v>United Kingdom</v>
      </c>
      <c r="I11305" s="7">
        <f t="shared" si="1"/>
        <v>-23.75</v>
      </c>
      <c r="J11305" s="7">
        <f t="shared" si="2"/>
        <v>23.75</v>
      </c>
    </row>
    <row r="11306" ht="15.75" customHeight="1">
      <c r="A11306" s="4">
        <v>569225.0</v>
      </c>
      <c r="B11306" s="4" t="s">
        <v>40</v>
      </c>
      <c r="C11306" s="5" t="s">
        <v>41</v>
      </c>
      <c r="D11306" s="5">
        <v>12.0</v>
      </c>
      <c r="E11306" s="5">
        <v>2.95</v>
      </c>
      <c r="F11306" s="4">
        <v>16930.0</v>
      </c>
      <c r="G11306" s="6">
        <v>44653.60069444445</v>
      </c>
      <c r="H11306" s="6" t="str">
        <f>VLOOKUP(F11306,'Customer Details'!$A$1:$B$3264,2,0)</f>
        <v>Australia</v>
      </c>
      <c r="I11306" s="7">
        <f t="shared" si="1"/>
        <v>35.4</v>
      </c>
      <c r="J11306" s="7">
        <f t="shared" si="2"/>
        <v>35.4</v>
      </c>
    </row>
    <row r="11307" ht="15.75" customHeight="1">
      <c r="A11307" s="4">
        <v>577095.0</v>
      </c>
      <c r="B11307" s="4" t="s">
        <v>54</v>
      </c>
      <c r="C11307" s="5" t="s">
        <v>55</v>
      </c>
      <c r="D11307" s="5">
        <v>2.0</v>
      </c>
      <c r="E11307" s="5">
        <v>5.95</v>
      </c>
      <c r="F11307" s="4">
        <v>15867.0</v>
      </c>
      <c r="G11307" s="6">
        <v>44698.69375</v>
      </c>
      <c r="H11307" s="6" t="str">
        <f>VLOOKUP(F11307,'Customer Details'!$A$1:$B$3264,2,0)</f>
        <v>Australia</v>
      </c>
      <c r="I11307" s="7">
        <f t="shared" si="1"/>
        <v>11.9</v>
      </c>
      <c r="J11307" s="7">
        <f t="shared" si="2"/>
        <v>11.9</v>
      </c>
    </row>
    <row r="11308" ht="15.75" customHeight="1">
      <c r="A11308" s="4">
        <v>551426.0</v>
      </c>
      <c r="B11308" s="4" t="s">
        <v>647</v>
      </c>
      <c r="C11308" s="5" t="s">
        <v>648</v>
      </c>
      <c r="D11308" s="5">
        <v>25.0</v>
      </c>
      <c r="E11308" s="5">
        <v>0.42</v>
      </c>
      <c r="F11308" s="4">
        <v>14022.0</v>
      </c>
      <c r="G11308" s="6">
        <v>44497.61041666667</v>
      </c>
      <c r="H11308" s="6" t="str">
        <f>VLOOKUP(F11308,'Customer Details'!$A$1:$B$3264,2,0)</f>
        <v>Australia</v>
      </c>
      <c r="I11308" s="7">
        <f t="shared" si="1"/>
        <v>10.5</v>
      </c>
      <c r="J11308" s="7">
        <f t="shared" si="2"/>
        <v>10.5</v>
      </c>
    </row>
    <row r="11309" ht="15.75" customHeight="1">
      <c r="A11309" s="4">
        <v>550630.0</v>
      </c>
      <c r="B11309" s="4" t="s">
        <v>1359</v>
      </c>
      <c r="C11309" s="5" t="s">
        <v>1360</v>
      </c>
      <c r="D11309" s="5">
        <v>12.0</v>
      </c>
      <c r="E11309" s="5">
        <v>1.25</v>
      </c>
      <c r="F11309" s="4">
        <v>14298.0</v>
      </c>
      <c r="G11309" s="6">
        <v>44488.61736111111</v>
      </c>
      <c r="H11309" s="6" t="str">
        <f>VLOOKUP(F11309,'Customer Details'!$A$1:$B$3264,2,0)</f>
        <v>USA</v>
      </c>
      <c r="I11309" s="7">
        <f t="shared" si="1"/>
        <v>15</v>
      </c>
      <c r="J11309" s="7">
        <f t="shared" si="2"/>
        <v>15</v>
      </c>
    </row>
    <row r="11310" ht="15.75" customHeight="1">
      <c r="A11310" s="4">
        <v>576078.0</v>
      </c>
      <c r="B11310" s="4" t="s">
        <v>1200</v>
      </c>
      <c r="C11310" s="5" t="s">
        <v>1201</v>
      </c>
      <c r="D11310" s="5">
        <v>1.0</v>
      </c>
      <c r="E11310" s="5">
        <v>1.25</v>
      </c>
      <c r="F11310" s="4">
        <v>14432.0</v>
      </c>
      <c r="G11310" s="6">
        <v>44694.68194444444</v>
      </c>
      <c r="H11310" s="6" t="str">
        <f>VLOOKUP(F11310,'Customer Details'!$A$1:$B$3264,2,0)</f>
        <v>China</v>
      </c>
      <c r="I11310" s="7">
        <f t="shared" si="1"/>
        <v>1.25</v>
      </c>
      <c r="J11310" s="7">
        <f t="shared" si="2"/>
        <v>1.25</v>
      </c>
    </row>
    <row r="11311" ht="15.75" customHeight="1">
      <c r="A11311" s="4">
        <v>559894.0</v>
      </c>
      <c r="B11311" s="4" t="s">
        <v>3244</v>
      </c>
      <c r="C11311" s="5" t="s">
        <v>3245</v>
      </c>
      <c r="D11311" s="5">
        <v>2.0</v>
      </c>
      <c r="E11311" s="5">
        <v>0.39</v>
      </c>
      <c r="F11311" s="4">
        <v>14159.0</v>
      </c>
      <c r="G11311" s="6">
        <v>44574.50416666667</v>
      </c>
      <c r="H11311" s="6" t="str">
        <f>VLOOKUP(F11311,'Customer Details'!$A$1:$B$3264,2,0)</f>
        <v>Australia</v>
      </c>
      <c r="I11311" s="7">
        <f t="shared" si="1"/>
        <v>0.78</v>
      </c>
      <c r="J11311" s="7">
        <f t="shared" si="2"/>
        <v>0.78</v>
      </c>
    </row>
    <row r="11312" ht="15.75" customHeight="1">
      <c r="A11312" s="4">
        <v>537775.0</v>
      </c>
      <c r="B11312" s="4" t="s">
        <v>404</v>
      </c>
      <c r="C11312" s="5" t="s">
        <v>405</v>
      </c>
      <c r="D11312" s="5">
        <v>25.0</v>
      </c>
      <c r="E11312" s="5">
        <v>0.42</v>
      </c>
      <c r="F11312" s="4">
        <v>17722.0</v>
      </c>
      <c r="G11312" s="6">
        <v>44355.52847222222</v>
      </c>
      <c r="H11312" s="6" t="str">
        <f>VLOOKUP(F11312,'Customer Details'!$A$1:$B$3264,2,0)</f>
        <v>Australia</v>
      </c>
      <c r="I11312" s="7">
        <f t="shared" si="1"/>
        <v>10.5</v>
      </c>
      <c r="J11312" s="7">
        <f t="shared" si="2"/>
        <v>10.5</v>
      </c>
    </row>
    <row r="11313" ht="15.75" customHeight="1">
      <c r="A11313" s="4" t="s">
        <v>4001</v>
      </c>
      <c r="B11313" s="4" t="s">
        <v>1527</v>
      </c>
      <c r="C11313" s="5" t="s">
        <v>1528</v>
      </c>
      <c r="D11313" s="5">
        <v>-1.0</v>
      </c>
      <c r="E11313" s="5">
        <v>1.6</v>
      </c>
      <c r="F11313" s="4">
        <v>14096.0</v>
      </c>
      <c r="G11313" s="6">
        <v>44620.45069444444</v>
      </c>
      <c r="H11313" s="6" t="str">
        <f>VLOOKUP(F11313,'Customer Details'!$A$1:$B$3264,2,0)</f>
        <v>USA</v>
      </c>
      <c r="I11313" s="7">
        <f t="shared" si="1"/>
        <v>-1.6</v>
      </c>
      <c r="J11313" s="7">
        <f t="shared" si="2"/>
        <v>1.6</v>
      </c>
    </row>
    <row r="11314" ht="15.75" customHeight="1">
      <c r="A11314" s="4">
        <v>543281.0</v>
      </c>
      <c r="B11314" s="4" t="s">
        <v>1560</v>
      </c>
      <c r="C11314" s="5" t="s">
        <v>1561</v>
      </c>
      <c r="D11314" s="5">
        <v>1.0</v>
      </c>
      <c r="E11314" s="5">
        <v>2.1</v>
      </c>
      <c r="F11314" s="4">
        <v>14606.0</v>
      </c>
      <c r="G11314" s="6">
        <v>44414.64861111111</v>
      </c>
      <c r="H11314" s="6" t="str">
        <f>VLOOKUP(F11314,'Customer Details'!$A$1:$B$3264,2,0)</f>
        <v>USA</v>
      </c>
      <c r="I11314" s="7">
        <f t="shared" si="1"/>
        <v>2.1</v>
      </c>
      <c r="J11314" s="7">
        <f t="shared" si="2"/>
        <v>2.1</v>
      </c>
    </row>
    <row r="11315" ht="15.75" customHeight="1">
      <c r="A11315" s="4">
        <v>570113.0</v>
      </c>
      <c r="B11315" s="4" t="s">
        <v>165</v>
      </c>
      <c r="C11315" s="5" t="s">
        <v>166</v>
      </c>
      <c r="D11315" s="5">
        <v>48.0</v>
      </c>
      <c r="E11315" s="5">
        <v>1.25</v>
      </c>
      <c r="F11315" s="4">
        <v>15874.0</v>
      </c>
      <c r="G11315" s="6">
        <v>44658.52152777778</v>
      </c>
      <c r="H11315" s="6" t="str">
        <f>VLOOKUP(F11315,'Customer Details'!$A$1:$B$3264,2,0)</f>
        <v>USA</v>
      </c>
      <c r="I11315" s="7">
        <f t="shared" si="1"/>
        <v>60</v>
      </c>
      <c r="J11315" s="7">
        <f t="shared" si="2"/>
        <v>60</v>
      </c>
    </row>
    <row r="11316" ht="15.75" customHeight="1">
      <c r="A11316" s="4" t="s">
        <v>3747</v>
      </c>
      <c r="B11316" s="4">
        <v>21558.0</v>
      </c>
      <c r="C11316" s="5" t="s">
        <v>411</v>
      </c>
      <c r="D11316" s="5">
        <v>-1.0</v>
      </c>
      <c r="E11316" s="5">
        <v>2.55</v>
      </c>
      <c r="F11316" s="4">
        <v>15021.0</v>
      </c>
      <c r="G11316" s="6">
        <v>44355.46041666667</v>
      </c>
      <c r="H11316" s="6" t="str">
        <f>VLOOKUP(F11316,'Customer Details'!$A$1:$B$3264,2,0)</f>
        <v>China</v>
      </c>
      <c r="I11316" s="7">
        <f t="shared" si="1"/>
        <v>-2.55</v>
      </c>
      <c r="J11316" s="7">
        <f t="shared" si="2"/>
        <v>2.55</v>
      </c>
    </row>
    <row r="11317" ht="15.75" customHeight="1">
      <c r="A11317" s="4">
        <v>560271.0</v>
      </c>
      <c r="B11317" s="4" t="s">
        <v>38</v>
      </c>
      <c r="C11317" s="5" t="s">
        <v>39</v>
      </c>
      <c r="D11317" s="5">
        <v>1.0</v>
      </c>
      <c r="E11317" s="5">
        <v>2.95</v>
      </c>
      <c r="F11317" s="4">
        <v>16474.0</v>
      </c>
      <c r="G11317" s="6">
        <v>44578.61875</v>
      </c>
      <c r="H11317" s="6" t="str">
        <f>VLOOKUP(F11317,'Customer Details'!$A$1:$B$3264,2,0)</f>
        <v>China</v>
      </c>
      <c r="I11317" s="7">
        <f t="shared" si="1"/>
        <v>2.95</v>
      </c>
      <c r="J11317" s="7">
        <f t="shared" si="2"/>
        <v>2.95</v>
      </c>
    </row>
    <row r="11318" ht="15.75" customHeight="1">
      <c r="A11318" s="4" t="s">
        <v>2012</v>
      </c>
      <c r="B11318" s="4">
        <v>21802.0</v>
      </c>
      <c r="C11318" s="5" t="s">
        <v>1725</v>
      </c>
      <c r="D11318" s="5">
        <v>-1.0</v>
      </c>
      <c r="E11318" s="5">
        <v>0.42</v>
      </c>
      <c r="F11318" s="4">
        <v>15555.0</v>
      </c>
      <c r="G11318" s="6">
        <v>44522.56041666667</v>
      </c>
      <c r="H11318" s="6" t="str">
        <f>VLOOKUP(F11318,'Customer Details'!$A$1:$B$3264,2,0)</f>
        <v>India</v>
      </c>
      <c r="I11318" s="7">
        <f t="shared" si="1"/>
        <v>-0.42</v>
      </c>
      <c r="J11318" s="7">
        <f t="shared" si="2"/>
        <v>0.42</v>
      </c>
    </row>
    <row r="11319" ht="15.75" customHeight="1">
      <c r="A11319" s="4">
        <v>540690.0</v>
      </c>
      <c r="B11319" s="4" t="s">
        <v>313</v>
      </c>
      <c r="C11319" s="5" t="s">
        <v>314</v>
      </c>
      <c r="D11319" s="5">
        <v>24.0</v>
      </c>
      <c r="E11319" s="5">
        <v>0.42</v>
      </c>
      <c r="F11319" s="4">
        <v>13473.0</v>
      </c>
      <c r="G11319" s="6">
        <v>44388.36458333334</v>
      </c>
      <c r="H11319" s="6" t="str">
        <f>VLOOKUP(F11319,'Customer Details'!$A$1:$B$3264,2,0)</f>
        <v>USA</v>
      </c>
      <c r="I11319" s="7">
        <f t="shared" si="1"/>
        <v>10.08</v>
      </c>
      <c r="J11319" s="7">
        <f t="shared" si="2"/>
        <v>10.08</v>
      </c>
    </row>
    <row r="11320" ht="15.75" customHeight="1">
      <c r="A11320" s="4">
        <v>563507.0</v>
      </c>
      <c r="B11320" s="4" t="s">
        <v>1130</v>
      </c>
      <c r="C11320" s="5" t="s">
        <v>1131</v>
      </c>
      <c r="D11320" s="5">
        <v>24.0</v>
      </c>
      <c r="E11320" s="5">
        <v>0.79</v>
      </c>
      <c r="F11320" s="4">
        <v>14414.0</v>
      </c>
      <c r="G11320" s="6">
        <v>44609.42222222222</v>
      </c>
      <c r="H11320" s="6" t="str">
        <f>VLOOKUP(F11320,'Customer Details'!$A$1:$B$3264,2,0)</f>
        <v>United Kingdom</v>
      </c>
      <c r="I11320" s="7">
        <f t="shared" si="1"/>
        <v>18.96</v>
      </c>
      <c r="J11320" s="7">
        <f t="shared" si="2"/>
        <v>18.96</v>
      </c>
    </row>
    <row r="11321" ht="15.75" customHeight="1">
      <c r="A11321" s="4" t="s">
        <v>3679</v>
      </c>
      <c r="B11321" s="4">
        <v>23393.0</v>
      </c>
      <c r="C11321" s="5" t="s">
        <v>3490</v>
      </c>
      <c r="D11321" s="5">
        <v>-2.0</v>
      </c>
      <c r="E11321" s="5">
        <v>3.75</v>
      </c>
      <c r="F11321" s="4">
        <v>14428.0</v>
      </c>
      <c r="G11321" s="6">
        <v>44675.52361111111</v>
      </c>
      <c r="H11321" s="6" t="str">
        <f>VLOOKUP(F11321,'Customer Details'!$A$1:$B$3264,2,0)</f>
        <v>China</v>
      </c>
      <c r="I11321" s="7">
        <f t="shared" si="1"/>
        <v>-7.5</v>
      </c>
      <c r="J11321" s="7">
        <f t="shared" si="2"/>
        <v>7.5</v>
      </c>
    </row>
    <row r="11322" ht="15.75" customHeight="1">
      <c r="A11322" s="4">
        <v>568059.0</v>
      </c>
      <c r="B11322" s="4" t="s">
        <v>332</v>
      </c>
      <c r="C11322" s="5" t="s">
        <v>333</v>
      </c>
      <c r="D11322" s="5">
        <v>3.0</v>
      </c>
      <c r="E11322" s="5">
        <v>5.95</v>
      </c>
      <c r="F11322" s="4">
        <v>13097.0</v>
      </c>
      <c r="G11322" s="6">
        <v>44643.54027777778</v>
      </c>
      <c r="H11322" s="6" t="str">
        <f>VLOOKUP(F11322,'Customer Details'!$A$1:$B$3264,2,0)</f>
        <v>India</v>
      </c>
      <c r="I11322" s="7">
        <f t="shared" si="1"/>
        <v>17.85</v>
      </c>
      <c r="J11322" s="7">
        <f t="shared" si="2"/>
        <v>17.85</v>
      </c>
    </row>
    <row r="11323" ht="15.75" customHeight="1">
      <c r="A11323" s="4" t="s">
        <v>4002</v>
      </c>
      <c r="B11323" s="4">
        <v>22843.0</v>
      </c>
      <c r="C11323" s="5" t="s">
        <v>2177</v>
      </c>
      <c r="D11323" s="5">
        <v>-1.0</v>
      </c>
      <c r="E11323" s="5">
        <v>6.75</v>
      </c>
      <c r="F11323" s="4">
        <v>14194.0</v>
      </c>
      <c r="G11323" s="6">
        <v>44466.50902777778</v>
      </c>
      <c r="H11323" s="6" t="str">
        <f>VLOOKUP(F11323,'Customer Details'!$A$1:$B$3264,2,0)</f>
        <v>India</v>
      </c>
      <c r="I11323" s="7">
        <f t="shared" si="1"/>
        <v>-6.75</v>
      </c>
      <c r="J11323" s="7">
        <f t="shared" si="2"/>
        <v>6.75</v>
      </c>
    </row>
    <row r="11324" ht="15.75" customHeight="1">
      <c r="A11324" s="4">
        <v>550936.0</v>
      </c>
      <c r="B11324" s="4" t="s">
        <v>181</v>
      </c>
      <c r="C11324" s="5" t="s">
        <v>182</v>
      </c>
      <c r="D11324" s="5">
        <v>24.0</v>
      </c>
      <c r="E11324" s="5">
        <v>0.85</v>
      </c>
      <c r="F11324" s="4">
        <v>13495.0</v>
      </c>
      <c r="G11324" s="6">
        <v>44490.63541666666</v>
      </c>
      <c r="H11324" s="6" t="str">
        <f>VLOOKUP(F11324,'Customer Details'!$A$1:$B$3264,2,0)</f>
        <v>China</v>
      </c>
      <c r="I11324" s="7">
        <f t="shared" si="1"/>
        <v>20.4</v>
      </c>
      <c r="J11324" s="7">
        <f t="shared" si="2"/>
        <v>20.4</v>
      </c>
    </row>
    <row r="11325" ht="15.75" customHeight="1">
      <c r="A11325" s="4">
        <v>579170.0</v>
      </c>
      <c r="B11325" s="4" t="s">
        <v>235</v>
      </c>
      <c r="C11325" s="5" t="s">
        <v>236</v>
      </c>
      <c r="D11325" s="5">
        <v>1.0</v>
      </c>
      <c r="E11325" s="5">
        <v>4.15</v>
      </c>
      <c r="F11325" s="4">
        <v>17811.0</v>
      </c>
      <c r="G11325" s="6">
        <v>44709.60138888889</v>
      </c>
      <c r="H11325" s="6" t="str">
        <f>VLOOKUP(F11325,'Customer Details'!$A$1:$B$3264,2,0)</f>
        <v>USA</v>
      </c>
      <c r="I11325" s="7">
        <f t="shared" si="1"/>
        <v>4.15</v>
      </c>
      <c r="J11325" s="7">
        <f t="shared" si="2"/>
        <v>4.15</v>
      </c>
    </row>
    <row r="11326" ht="15.75" customHeight="1">
      <c r="A11326" s="4">
        <v>545085.0</v>
      </c>
      <c r="B11326" s="4" t="s">
        <v>233</v>
      </c>
      <c r="C11326" s="5" t="s">
        <v>234</v>
      </c>
      <c r="D11326" s="5">
        <v>1.0</v>
      </c>
      <c r="E11326" s="5">
        <v>2.55</v>
      </c>
      <c r="F11326" s="4">
        <v>15039.0</v>
      </c>
      <c r="G11326" s="6">
        <v>44436.47152777778</v>
      </c>
      <c r="H11326" s="6" t="str">
        <f>VLOOKUP(F11326,'Customer Details'!$A$1:$B$3264,2,0)</f>
        <v>United Kingdom</v>
      </c>
      <c r="I11326" s="7">
        <f t="shared" si="1"/>
        <v>2.55</v>
      </c>
      <c r="J11326" s="7">
        <f t="shared" si="2"/>
        <v>2.55</v>
      </c>
    </row>
    <row r="11327" ht="15.75" customHeight="1">
      <c r="A11327" s="4">
        <v>577811.0</v>
      </c>
      <c r="B11327" s="4" t="s">
        <v>790</v>
      </c>
      <c r="C11327" s="5" t="s">
        <v>791</v>
      </c>
      <c r="D11327" s="5">
        <v>12.0</v>
      </c>
      <c r="E11327" s="5">
        <v>0.65</v>
      </c>
      <c r="F11327" s="4">
        <v>16311.0</v>
      </c>
      <c r="G11327" s="6">
        <v>44703.37083333333</v>
      </c>
      <c r="H11327" s="6" t="str">
        <f>VLOOKUP(F11327,'Customer Details'!$A$1:$B$3264,2,0)</f>
        <v>USA</v>
      </c>
      <c r="I11327" s="7">
        <f t="shared" si="1"/>
        <v>7.8</v>
      </c>
      <c r="J11327" s="7">
        <f t="shared" si="2"/>
        <v>7.8</v>
      </c>
    </row>
    <row r="11328" ht="15.75" customHeight="1">
      <c r="A11328" s="4">
        <v>537764.0</v>
      </c>
      <c r="B11328" s="4" t="s">
        <v>2969</v>
      </c>
      <c r="C11328" s="5" t="s">
        <v>2970</v>
      </c>
      <c r="D11328" s="5">
        <v>6.0</v>
      </c>
      <c r="E11328" s="5">
        <v>2.1</v>
      </c>
      <c r="F11328" s="4">
        <v>16893.0</v>
      </c>
      <c r="G11328" s="6">
        <v>44355.50416666667</v>
      </c>
      <c r="H11328" s="6" t="str">
        <f>VLOOKUP(F11328,'Customer Details'!$A$1:$B$3264,2,0)</f>
        <v>Australia</v>
      </c>
      <c r="I11328" s="7">
        <f t="shared" si="1"/>
        <v>12.6</v>
      </c>
      <c r="J11328" s="7">
        <f t="shared" si="2"/>
        <v>12.6</v>
      </c>
    </row>
    <row r="11329" ht="15.75" customHeight="1">
      <c r="A11329" s="4" t="s">
        <v>1340</v>
      </c>
      <c r="B11329" s="4">
        <v>20728.0</v>
      </c>
      <c r="C11329" s="5" t="s">
        <v>123</v>
      </c>
      <c r="D11329" s="5">
        <v>-6.0</v>
      </c>
      <c r="E11329" s="5">
        <v>1.65</v>
      </c>
      <c r="F11329" s="4">
        <v>15433.0</v>
      </c>
      <c r="G11329" s="6">
        <v>44641.68333333333</v>
      </c>
      <c r="H11329" s="6" t="str">
        <f>VLOOKUP(F11329,'Customer Details'!$A$1:$B$3264,2,0)</f>
        <v>USA</v>
      </c>
      <c r="I11329" s="7">
        <f t="shared" si="1"/>
        <v>-9.9</v>
      </c>
      <c r="J11329" s="7">
        <f t="shared" si="2"/>
        <v>9.9</v>
      </c>
    </row>
    <row r="11330" ht="15.75" customHeight="1">
      <c r="A11330" s="4">
        <v>558768.0</v>
      </c>
      <c r="B11330" s="4" t="s">
        <v>40</v>
      </c>
      <c r="C11330" s="5" t="s">
        <v>41</v>
      </c>
      <c r="D11330" s="5">
        <v>1.0</v>
      </c>
      <c r="E11330" s="5">
        <v>2.95</v>
      </c>
      <c r="F11330" s="4">
        <v>15952.0</v>
      </c>
      <c r="G11330" s="6">
        <v>44564.56458333333</v>
      </c>
      <c r="H11330" s="6" t="str">
        <f>VLOOKUP(F11330,'Customer Details'!$A$1:$B$3264,2,0)</f>
        <v>USA</v>
      </c>
      <c r="I11330" s="7">
        <f t="shared" si="1"/>
        <v>2.95</v>
      </c>
      <c r="J11330" s="7">
        <f t="shared" si="2"/>
        <v>2.95</v>
      </c>
    </row>
    <row r="11331" ht="15.75" customHeight="1">
      <c r="A11331" s="4">
        <v>547497.0</v>
      </c>
      <c r="B11331" s="4" t="s">
        <v>32</v>
      </c>
      <c r="C11331" s="5" t="s">
        <v>33</v>
      </c>
      <c r="D11331" s="5">
        <v>1.0</v>
      </c>
      <c r="E11331" s="5">
        <v>4.15</v>
      </c>
      <c r="F11331" s="4">
        <v>14461.0</v>
      </c>
      <c r="G11331" s="6">
        <v>44462.51041666666</v>
      </c>
      <c r="H11331" s="6" t="str">
        <f>VLOOKUP(F11331,'Customer Details'!$A$1:$B$3264,2,0)</f>
        <v>China</v>
      </c>
      <c r="I11331" s="7">
        <f t="shared" si="1"/>
        <v>4.15</v>
      </c>
      <c r="J11331" s="7">
        <f t="shared" si="2"/>
        <v>4.15</v>
      </c>
    </row>
    <row r="11332" ht="15.75" customHeight="1">
      <c r="A11332" s="4">
        <v>571243.0</v>
      </c>
      <c r="B11332" s="4" t="s">
        <v>235</v>
      </c>
      <c r="C11332" s="5" t="s">
        <v>236</v>
      </c>
      <c r="D11332" s="5">
        <v>4.0</v>
      </c>
      <c r="E11332" s="5">
        <v>4.15</v>
      </c>
      <c r="F11332" s="4">
        <v>14595.0</v>
      </c>
      <c r="G11332" s="6">
        <v>44665.64305555556</v>
      </c>
      <c r="H11332" s="6" t="str">
        <f>VLOOKUP(F11332,'Customer Details'!$A$1:$B$3264,2,0)</f>
        <v>China</v>
      </c>
      <c r="I11332" s="7">
        <f t="shared" si="1"/>
        <v>16.6</v>
      </c>
      <c r="J11332" s="7">
        <f t="shared" si="2"/>
        <v>16.6</v>
      </c>
    </row>
    <row r="11333" ht="15.75" customHeight="1">
      <c r="A11333" s="4">
        <v>544409.0</v>
      </c>
      <c r="B11333" s="4" t="s">
        <v>1664</v>
      </c>
      <c r="C11333" s="5" t="s">
        <v>1665</v>
      </c>
      <c r="D11333" s="5">
        <v>12.0</v>
      </c>
      <c r="E11333" s="5">
        <v>1.65</v>
      </c>
      <c r="F11333" s="4">
        <v>16265.0</v>
      </c>
      <c r="G11333" s="6">
        <v>44426.56388888889</v>
      </c>
      <c r="H11333" s="6" t="str">
        <f>VLOOKUP(F11333,'Customer Details'!$A$1:$B$3264,2,0)</f>
        <v>United Kingdom</v>
      </c>
      <c r="I11333" s="7">
        <f t="shared" si="1"/>
        <v>19.8</v>
      </c>
      <c r="J11333" s="7">
        <f t="shared" si="2"/>
        <v>19.8</v>
      </c>
    </row>
    <row r="11334" ht="15.75" customHeight="1">
      <c r="A11334" s="4">
        <v>538662.0</v>
      </c>
      <c r="B11334" s="4" t="s">
        <v>287</v>
      </c>
      <c r="C11334" s="5" t="s">
        <v>288</v>
      </c>
      <c r="D11334" s="5">
        <v>24.0</v>
      </c>
      <c r="E11334" s="5">
        <v>1.25</v>
      </c>
      <c r="F11334" s="4">
        <v>15159.0</v>
      </c>
      <c r="G11334" s="6">
        <v>44360.65555555555</v>
      </c>
      <c r="H11334" s="6" t="str">
        <f>VLOOKUP(F11334,'Customer Details'!$A$1:$B$3264,2,0)</f>
        <v>United Kingdom</v>
      </c>
      <c r="I11334" s="7">
        <f t="shared" si="1"/>
        <v>30</v>
      </c>
      <c r="J11334" s="7">
        <f t="shared" si="2"/>
        <v>30</v>
      </c>
    </row>
    <row r="11335" ht="15.75" customHeight="1">
      <c r="A11335" s="4" t="s">
        <v>1861</v>
      </c>
      <c r="B11335" s="4">
        <v>23091.0</v>
      </c>
      <c r="C11335" s="5" t="s">
        <v>1075</v>
      </c>
      <c r="D11335" s="5">
        <v>-1.0</v>
      </c>
      <c r="E11335" s="5">
        <v>6.25</v>
      </c>
      <c r="F11335" s="4">
        <v>17114.0</v>
      </c>
      <c r="G11335" s="6">
        <v>44556.67222222222</v>
      </c>
      <c r="H11335" s="6" t="str">
        <f>VLOOKUP(F11335,'Customer Details'!$A$1:$B$3264,2,0)</f>
        <v>China</v>
      </c>
      <c r="I11335" s="7">
        <f t="shared" si="1"/>
        <v>-6.25</v>
      </c>
      <c r="J11335" s="7">
        <f t="shared" si="2"/>
        <v>6.25</v>
      </c>
    </row>
    <row r="11336" ht="15.75" customHeight="1">
      <c r="A11336" s="4">
        <v>562347.0</v>
      </c>
      <c r="B11336" s="4" t="s">
        <v>46</v>
      </c>
      <c r="C11336" s="5" t="s">
        <v>47</v>
      </c>
      <c r="D11336" s="5">
        <v>1.0</v>
      </c>
      <c r="E11336" s="5">
        <v>0.42</v>
      </c>
      <c r="F11336" s="4">
        <v>13263.0</v>
      </c>
      <c r="G11336" s="6">
        <v>44596.51527777778</v>
      </c>
      <c r="H11336" s="6" t="str">
        <f>VLOOKUP(F11336,'Customer Details'!$A$1:$B$3264,2,0)</f>
        <v>Australia</v>
      </c>
      <c r="I11336" s="7">
        <f t="shared" si="1"/>
        <v>0.42</v>
      </c>
      <c r="J11336" s="7">
        <f t="shared" si="2"/>
        <v>0.42</v>
      </c>
    </row>
    <row r="11337" ht="15.75" customHeight="1">
      <c r="A11337" s="4">
        <v>564256.0</v>
      </c>
      <c r="B11337" s="4" t="s">
        <v>427</v>
      </c>
      <c r="C11337" s="5" t="s">
        <v>428</v>
      </c>
      <c r="D11337" s="5">
        <v>8.0</v>
      </c>
      <c r="E11337" s="5">
        <v>0.42</v>
      </c>
      <c r="F11337" s="4">
        <v>14796.0</v>
      </c>
      <c r="G11337" s="6">
        <v>44616.44791666666</v>
      </c>
      <c r="H11337" s="6" t="str">
        <f>VLOOKUP(F11337,'Customer Details'!$A$1:$B$3264,2,0)</f>
        <v>China</v>
      </c>
      <c r="I11337" s="7">
        <f t="shared" si="1"/>
        <v>3.36</v>
      </c>
      <c r="J11337" s="7">
        <f t="shared" si="2"/>
        <v>3.36</v>
      </c>
    </row>
    <row r="11338" ht="15.75" customHeight="1">
      <c r="A11338" s="4">
        <v>553915.0</v>
      </c>
      <c r="B11338" s="4" t="s">
        <v>48</v>
      </c>
      <c r="C11338" s="5" t="s">
        <v>49</v>
      </c>
      <c r="D11338" s="5">
        <v>30.0</v>
      </c>
      <c r="E11338" s="5">
        <v>2.08</v>
      </c>
      <c r="F11338" s="4">
        <v>18225.0</v>
      </c>
      <c r="G11338" s="6">
        <v>44519.82708333333</v>
      </c>
      <c r="H11338" s="6" t="str">
        <f>VLOOKUP(F11338,'Customer Details'!$A$1:$B$3264,2,0)</f>
        <v>India</v>
      </c>
      <c r="I11338" s="7">
        <f t="shared" si="1"/>
        <v>62.4</v>
      </c>
      <c r="J11338" s="7">
        <f t="shared" si="2"/>
        <v>62.4</v>
      </c>
    </row>
    <row r="11339" ht="15.75" customHeight="1">
      <c r="A11339" s="4">
        <v>573572.0</v>
      </c>
      <c r="B11339" s="4" t="s">
        <v>48</v>
      </c>
      <c r="C11339" s="5" t="s">
        <v>49</v>
      </c>
      <c r="D11339" s="5">
        <v>4.0</v>
      </c>
      <c r="E11339" s="5">
        <v>2.08</v>
      </c>
      <c r="F11339" s="4">
        <v>14527.0</v>
      </c>
      <c r="G11339" s="6">
        <v>44681.58541666667</v>
      </c>
      <c r="H11339" s="6" t="str">
        <f>VLOOKUP(F11339,'Customer Details'!$A$1:$B$3264,2,0)</f>
        <v>USA</v>
      </c>
      <c r="I11339" s="7">
        <f t="shared" si="1"/>
        <v>8.32</v>
      </c>
      <c r="J11339" s="7">
        <f t="shared" si="2"/>
        <v>8.32</v>
      </c>
    </row>
    <row r="11340" ht="15.75" customHeight="1">
      <c r="A11340" s="4" t="s">
        <v>4003</v>
      </c>
      <c r="B11340" s="4">
        <v>22760.0</v>
      </c>
      <c r="C11340" s="5" t="s">
        <v>1426</v>
      </c>
      <c r="D11340" s="5">
        <v>-1.0</v>
      </c>
      <c r="E11340" s="5">
        <v>10.95</v>
      </c>
      <c r="F11340" s="4">
        <v>17389.0</v>
      </c>
      <c r="G11340" s="6">
        <v>44566.62083333333</v>
      </c>
      <c r="H11340" s="6" t="str">
        <f>VLOOKUP(F11340,'Customer Details'!$A$1:$B$3264,2,0)</f>
        <v>Australia</v>
      </c>
      <c r="I11340" s="7">
        <f t="shared" si="1"/>
        <v>-10.95</v>
      </c>
      <c r="J11340" s="7">
        <f t="shared" si="2"/>
        <v>10.95</v>
      </c>
    </row>
    <row r="11341" ht="15.75" customHeight="1">
      <c r="A11341" s="4">
        <v>554275.0</v>
      </c>
      <c r="B11341" s="4" t="s">
        <v>152</v>
      </c>
      <c r="C11341" s="5" t="s">
        <v>153</v>
      </c>
      <c r="D11341" s="5">
        <v>1.0</v>
      </c>
      <c r="E11341" s="5">
        <v>5.45</v>
      </c>
      <c r="F11341" s="4">
        <v>14903.0</v>
      </c>
      <c r="G11341" s="6">
        <v>44523.55347222222</v>
      </c>
      <c r="H11341" s="6" t="str">
        <f>VLOOKUP(F11341,'Customer Details'!$A$1:$B$3264,2,0)</f>
        <v>USA</v>
      </c>
      <c r="I11341" s="7">
        <f t="shared" si="1"/>
        <v>5.45</v>
      </c>
      <c r="J11341" s="7">
        <f t="shared" si="2"/>
        <v>5.45</v>
      </c>
    </row>
    <row r="11342" ht="15.75" customHeight="1">
      <c r="A11342" s="4">
        <v>575043.0</v>
      </c>
      <c r="B11342" s="4" t="s">
        <v>46</v>
      </c>
      <c r="C11342" s="5" t="s">
        <v>47</v>
      </c>
      <c r="D11342" s="5">
        <v>1.0</v>
      </c>
      <c r="E11342" s="5">
        <v>4.95</v>
      </c>
      <c r="F11342" s="4">
        <v>13047.0</v>
      </c>
      <c r="G11342" s="6">
        <v>44689.50416666667</v>
      </c>
      <c r="H11342" s="6" t="str">
        <f>VLOOKUP(F11342,'Customer Details'!$A$1:$B$3264,2,0)</f>
        <v>United Kingdom</v>
      </c>
      <c r="I11342" s="7">
        <f t="shared" si="1"/>
        <v>4.95</v>
      </c>
      <c r="J11342" s="7">
        <f t="shared" si="2"/>
        <v>4.95</v>
      </c>
    </row>
    <row r="11343" ht="15.75" customHeight="1">
      <c r="A11343" s="4">
        <v>560504.0</v>
      </c>
      <c r="B11343" s="4" t="s">
        <v>18</v>
      </c>
      <c r="C11343" s="5" t="s">
        <v>19</v>
      </c>
      <c r="D11343" s="5">
        <v>10.0</v>
      </c>
      <c r="E11343" s="5">
        <v>1.25</v>
      </c>
      <c r="F11343" s="4">
        <v>13081.0</v>
      </c>
      <c r="G11343" s="6">
        <v>44580.49097222222</v>
      </c>
      <c r="H11343" s="6" t="str">
        <f>VLOOKUP(F11343,'Customer Details'!$A$1:$B$3264,2,0)</f>
        <v>India</v>
      </c>
      <c r="I11343" s="7">
        <f t="shared" si="1"/>
        <v>12.5</v>
      </c>
      <c r="J11343" s="7">
        <f t="shared" si="2"/>
        <v>12.5</v>
      </c>
    </row>
    <row r="11344" ht="15.75" customHeight="1">
      <c r="A11344" s="4">
        <v>539042.0</v>
      </c>
      <c r="B11344" s="4" t="s">
        <v>48</v>
      </c>
      <c r="C11344" s="5" t="s">
        <v>49</v>
      </c>
      <c r="D11344" s="5">
        <v>20.0</v>
      </c>
      <c r="E11344" s="5">
        <v>1.95</v>
      </c>
      <c r="F11344" s="4">
        <v>15062.0</v>
      </c>
      <c r="G11344" s="6">
        <v>44362.65069444444</v>
      </c>
      <c r="H11344" s="6" t="str">
        <f>VLOOKUP(F11344,'Customer Details'!$A$1:$B$3264,2,0)</f>
        <v>India</v>
      </c>
      <c r="I11344" s="7">
        <f t="shared" si="1"/>
        <v>39</v>
      </c>
      <c r="J11344" s="7">
        <f t="shared" si="2"/>
        <v>39</v>
      </c>
    </row>
    <row r="11345" ht="15.75" customHeight="1">
      <c r="A11345" s="4">
        <v>558760.0</v>
      </c>
      <c r="B11345" s="4" t="s">
        <v>67</v>
      </c>
      <c r="C11345" s="5" t="s">
        <v>68</v>
      </c>
      <c r="D11345" s="5">
        <v>4.0</v>
      </c>
      <c r="E11345" s="5">
        <v>2.08</v>
      </c>
      <c r="F11345" s="4">
        <v>16918.0</v>
      </c>
      <c r="G11345" s="6">
        <v>44564.52638888889</v>
      </c>
      <c r="H11345" s="6" t="str">
        <f>VLOOKUP(F11345,'Customer Details'!$A$1:$B$3264,2,0)</f>
        <v>China</v>
      </c>
      <c r="I11345" s="7">
        <f t="shared" si="1"/>
        <v>8.32</v>
      </c>
      <c r="J11345" s="7">
        <f t="shared" si="2"/>
        <v>8.32</v>
      </c>
    </row>
    <row r="11346" ht="15.75" customHeight="1">
      <c r="A11346" s="4" t="s">
        <v>3254</v>
      </c>
      <c r="B11346" s="4">
        <v>21231.0</v>
      </c>
      <c r="C11346" s="5" t="s">
        <v>1864</v>
      </c>
      <c r="D11346" s="5">
        <v>-4.0</v>
      </c>
      <c r="E11346" s="5">
        <v>1.06</v>
      </c>
      <c r="F11346" s="4">
        <v>18223.0</v>
      </c>
      <c r="G11346" s="6">
        <v>44398.46319444444</v>
      </c>
      <c r="H11346" s="6" t="str">
        <f>VLOOKUP(F11346,'Customer Details'!$A$1:$B$3264,2,0)</f>
        <v>Australia</v>
      </c>
      <c r="I11346" s="7">
        <f t="shared" si="1"/>
        <v>-4.24</v>
      </c>
      <c r="J11346" s="7">
        <f t="shared" si="2"/>
        <v>4.24</v>
      </c>
    </row>
    <row r="11347" ht="15.75" customHeight="1">
      <c r="A11347" s="4">
        <v>578680.0</v>
      </c>
      <c r="B11347" s="4" t="s">
        <v>119</v>
      </c>
      <c r="C11347" s="5" t="s">
        <v>120</v>
      </c>
      <c r="D11347" s="5">
        <v>16.0</v>
      </c>
      <c r="E11347" s="5">
        <v>0.42</v>
      </c>
      <c r="F11347" s="4">
        <v>16458.0</v>
      </c>
      <c r="G11347" s="6">
        <v>44706.34930555556</v>
      </c>
      <c r="H11347" s="6" t="str">
        <f>VLOOKUP(F11347,'Customer Details'!$A$1:$B$3264,2,0)</f>
        <v>United Kingdom</v>
      </c>
      <c r="I11347" s="7">
        <f t="shared" si="1"/>
        <v>6.72</v>
      </c>
      <c r="J11347" s="7">
        <f t="shared" si="2"/>
        <v>6.72</v>
      </c>
    </row>
    <row r="11348" ht="15.75" customHeight="1">
      <c r="A11348" s="4">
        <v>573149.0</v>
      </c>
      <c r="B11348" s="4" t="s">
        <v>1149</v>
      </c>
      <c r="C11348" s="5" t="s">
        <v>1150</v>
      </c>
      <c r="D11348" s="5">
        <v>6.0</v>
      </c>
      <c r="E11348" s="5">
        <v>2.95</v>
      </c>
      <c r="F11348" s="4">
        <v>16438.0</v>
      </c>
      <c r="G11348" s="6">
        <v>44678.83055555556</v>
      </c>
      <c r="H11348" s="6" t="str">
        <f>VLOOKUP(F11348,'Customer Details'!$A$1:$B$3264,2,0)</f>
        <v>Australia</v>
      </c>
      <c r="I11348" s="7">
        <f t="shared" si="1"/>
        <v>17.7</v>
      </c>
      <c r="J11348" s="7">
        <f t="shared" si="2"/>
        <v>17.7</v>
      </c>
    </row>
    <row r="11349" ht="15.75" customHeight="1">
      <c r="A11349" s="4">
        <v>555486.0</v>
      </c>
      <c r="B11349" s="4" t="s">
        <v>1017</v>
      </c>
      <c r="C11349" s="5" t="s">
        <v>1018</v>
      </c>
      <c r="D11349" s="5">
        <v>48.0</v>
      </c>
      <c r="E11349" s="5">
        <v>0.39</v>
      </c>
      <c r="F11349" s="4">
        <v>13248.0</v>
      </c>
      <c r="G11349" s="6">
        <v>44533.54513888889</v>
      </c>
      <c r="H11349" s="6" t="str">
        <f>VLOOKUP(F11349,'Customer Details'!$A$1:$B$3264,2,0)</f>
        <v>United Kingdom</v>
      </c>
      <c r="I11349" s="7">
        <f t="shared" si="1"/>
        <v>18.72</v>
      </c>
      <c r="J11349" s="7">
        <f t="shared" si="2"/>
        <v>18.72</v>
      </c>
    </row>
    <row r="11350" ht="15.75" customHeight="1">
      <c r="A11350" s="4">
        <v>579168.0</v>
      </c>
      <c r="B11350" s="4" t="s">
        <v>2549</v>
      </c>
      <c r="C11350" s="5" t="s">
        <v>2550</v>
      </c>
      <c r="D11350" s="5">
        <v>10.0</v>
      </c>
      <c r="E11350" s="5">
        <v>0.42</v>
      </c>
      <c r="F11350" s="4">
        <v>17806.0</v>
      </c>
      <c r="G11350" s="6">
        <v>44709.59166666667</v>
      </c>
      <c r="H11350" s="6" t="str">
        <f>VLOOKUP(F11350,'Customer Details'!$A$1:$B$3264,2,0)</f>
        <v>India</v>
      </c>
      <c r="I11350" s="7">
        <f t="shared" si="1"/>
        <v>4.2</v>
      </c>
      <c r="J11350" s="7">
        <f t="shared" si="2"/>
        <v>4.2</v>
      </c>
    </row>
    <row r="11351" ht="15.75" customHeight="1">
      <c r="A11351" s="4">
        <v>556042.0</v>
      </c>
      <c r="B11351" s="4" t="s">
        <v>59</v>
      </c>
      <c r="C11351" s="5" t="s">
        <v>60</v>
      </c>
      <c r="D11351" s="5">
        <v>6.0</v>
      </c>
      <c r="E11351" s="5">
        <v>4.95</v>
      </c>
      <c r="F11351" s="4">
        <v>14367.0</v>
      </c>
      <c r="G11351" s="6">
        <v>44538.53055555555</v>
      </c>
      <c r="H11351" s="6" t="str">
        <f>VLOOKUP(F11351,'Customer Details'!$A$1:$B$3264,2,0)</f>
        <v>USA</v>
      </c>
      <c r="I11351" s="7">
        <f t="shared" si="1"/>
        <v>29.7</v>
      </c>
      <c r="J11351" s="7">
        <f t="shared" si="2"/>
        <v>29.7</v>
      </c>
    </row>
    <row r="11352" ht="15.75" customHeight="1">
      <c r="A11352" s="4">
        <v>575607.0</v>
      </c>
      <c r="B11352" s="4" t="s">
        <v>860</v>
      </c>
      <c r="C11352" s="5" t="s">
        <v>861</v>
      </c>
      <c r="D11352" s="5">
        <v>11.0</v>
      </c>
      <c r="E11352" s="5">
        <v>0.83</v>
      </c>
      <c r="F11352" s="4">
        <v>14096.0</v>
      </c>
      <c r="G11352" s="6">
        <v>44691.52569444444</v>
      </c>
      <c r="H11352" s="6" t="str">
        <f>VLOOKUP(F11352,'Customer Details'!$A$1:$B$3264,2,0)</f>
        <v>USA</v>
      </c>
      <c r="I11352" s="7">
        <f t="shared" si="1"/>
        <v>9.13</v>
      </c>
      <c r="J11352" s="7">
        <f t="shared" si="2"/>
        <v>9.13</v>
      </c>
    </row>
    <row r="11353" ht="15.75" customHeight="1">
      <c r="A11353" s="4">
        <v>554948.0</v>
      </c>
      <c r="B11353" s="4" t="s">
        <v>77</v>
      </c>
      <c r="C11353" s="5" t="s">
        <v>78</v>
      </c>
      <c r="D11353" s="5">
        <v>4.0</v>
      </c>
      <c r="E11353" s="5">
        <v>4.15</v>
      </c>
      <c r="F11353" s="4">
        <v>14447.0</v>
      </c>
      <c r="G11353" s="6">
        <v>44527.60347222222</v>
      </c>
      <c r="H11353" s="6" t="str">
        <f>VLOOKUP(F11353,'Customer Details'!$A$1:$B$3264,2,0)</f>
        <v>USA</v>
      </c>
      <c r="I11353" s="7">
        <f t="shared" si="1"/>
        <v>16.6</v>
      </c>
      <c r="J11353" s="7">
        <f t="shared" si="2"/>
        <v>16.6</v>
      </c>
    </row>
    <row r="11354" ht="15.75" customHeight="1">
      <c r="A11354" s="4">
        <v>567183.0</v>
      </c>
      <c r="B11354" s="4" t="s">
        <v>485</v>
      </c>
      <c r="C11354" s="5" t="s">
        <v>486</v>
      </c>
      <c r="D11354" s="5">
        <v>6.0</v>
      </c>
      <c r="E11354" s="5">
        <v>1.25</v>
      </c>
      <c r="F11354" s="4">
        <v>14769.0</v>
      </c>
      <c r="G11354" s="6">
        <v>44638.64722222222</v>
      </c>
      <c r="H11354" s="6" t="str">
        <f>VLOOKUP(F11354,'Customer Details'!$A$1:$B$3264,2,0)</f>
        <v>USA</v>
      </c>
      <c r="I11354" s="7">
        <f t="shared" si="1"/>
        <v>7.5</v>
      </c>
      <c r="J11354" s="7">
        <f t="shared" si="2"/>
        <v>7.5</v>
      </c>
    </row>
    <row r="11355" ht="15.75" customHeight="1">
      <c r="A11355" s="4">
        <v>579784.0</v>
      </c>
      <c r="B11355" s="4" t="s">
        <v>40</v>
      </c>
      <c r="C11355" s="5" t="s">
        <v>41</v>
      </c>
      <c r="D11355" s="5">
        <v>72.0</v>
      </c>
      <c r="E11355" s="5">
        <v>2.55</v>
      </c>
      <c r="F11355" s="4">
        <v>14258.0</v>
      </c>
      <c r="G11355" s="6">
        <v>44711.64375</v>
      </c>
      <c r="H11355" s="6" t="str">
        <f>VLOOKUP(F11355,'Customer Details'!$A$1:$B$3264,2,0)</f>
        <v>India</v>
      </c>
      <c r="I11355" s="7">
        <f t="shared" si="1"/>
        <v>183.6</v>
      </c>
      <c r="J11355" s="7">
        <f t="shared" si="2"/>
        <v>183.6</v>
      </c>
    </row>
    <row r="11356" ht="15.75" customHeight="1">
      <c r="A11356" s="4">
        <v>580362.0</v>
      </c>
      <c r="B11356" s="4" t="s">
        <v>40</v>
      </c>
      <c r="C11356" s="5" t="s">
        <v>41</v>
      </c>
      <c r="D11356" s="5">
        <v>6.0</v>
      </c>
      <c r="E11356" s="5">
        <v>2.95</v>
      </c>
      <c r="F11356" s="4">
        <v>13884.0</v>
      </c>
      <c r="G11356" s="6">
        <v>44714.6875</v>
      </c>
      <c r="H11356" s="6" t="str">
        <f>VLOOKUP(F11356,'Customer Details'!$A$1:$B$3264,2,0)</f>
        <v>Australia</v>
      </c>
      <c r="I11356" s="7">
        <f t="shared" si="1"/>
        <v>17.7</v>
      </c>
      <c r="J11356" s="7">
        <f t="shared" si="2"/>
        <v>17.7</v>
      </c>
    </row>
    <row r="11357" ht="15.75" customHeight="1">
      <c r="A11357" s="4" t="s">
        <v>815</v>
      </c>
      <c r="B11357" s="4">
        <v>21231.0</v>
      </c>
      <c r="C11357" s="5" t="s">
        <v>1864</v>
      </c>
      <c r="D11357" s="5">
        <v>-12.0</v>
      </c>
      <c r="E11357" s="5">
        <v>1.25</v>
      </c>
      <c r="F11357" s="4">
        <v>18274.0</v>
      </c>
      <c r="G11357" s="6">
        <v>44703.42916666667</v>
      </c>
      <c r="H11357" s="6" t="str">
        <f>VLOOKUP(F11357,'Customer Details'!$A$1:$B$3264,2,0)</f>
        <v>United Kingdom</v>
      </c>
      <c r="I11357" s="7">
        <f t="shared" si="1"/>
        <v>-15</v>
      </c>
      <c r="J11357" s="7">
        <f t="shared" si="2"/>
        <v>15</v>
      </c>
    </row>
    <row r="11358" ht="15.75" customHeight="1">
      <c r="A11358" s="4">
        <v>538517.0</v>
      </c>
      <c r="B11358" s="4">
        <v>22940.0</v>
      </c>
      <c r="C11358" s="5" t="s">
        <v>4004</v>
      </c>
      <c r="D11358" s="5">
        <v>1.0</v>
      </c>
      <c r="E11358" s="5">
        <v>4.25</v>
      </c>
      <c r="F11358" s="4">
        <v>17618.0</v>
      </c>
      <c r="G11358" s="6">
        <v>44359.67013888889</v>
      </c>
      <c r="H11358" s="6" t="str">
        <f>VLOOKUP(F11358,'Customer Details'!$A$1:$B$3264,2,0)</f>
        <v>USA</v>
      </c>
      <c r="I11358" s="7">
        <f t="shared" si="1"/>
        <v>4.25</v>
      </c>
      <c r="J11358" s="7">
        <f t="shared" si="2"/>
        <v>4.25</v>
      </c>
    </row>
    <row r="11359" ht="15.75" customHeight="1">
      <c r="A11359" s="4">
        <v>561473.0</v>
      </c>
      <c r="B11359" s="4" t="s">
        <v>48</v>
      </c>
      <c r="C11359" s="5" t="s">
        <v>49</v>
      </c>
      <c r="D11359" s="5">
        <v>20.0</v>
      </c>
      <c r="E11359" s="5">
        <v>2.08</v>
      </c>
      <c r="F11359" s="4">
        <v>15078.0</v>
      </c>
      <c r="G11359" s="6">
        <v>44588.55347222222</v>
      </c>
      <c r="H11359" s="6" t="str">
        <f>VLOOKUP(F11359,'Customer Details'!$A$1:$B$3264,2,0)</f>
        <v>United Kingdom</v>
      </c>
      <c r="I11359" s="7">
        <f t="shared" si="1"/>
        <v>41.6</v>
      </c>
      <c r="J11359" s="7">
        <f t="shared" si="2"/>
        <v>41.6</v>
      </c>
    </row>
    <row r="11360" ht="15.75" customHeight="1">
      <c r="A11360" s="4">
        <v>566425.0</v>
      </c>
      <c r="B11360" s="4" t="s">
        <v>22</v>
      </c>
      <c r="C11360" s="5" t="s">
        <v>23</v>
      </c>
      <c r="D11360" s="5">
        <v>10.0</v>
      </c>
      <c r="E11360" s="5">
        <v>2.08</v>
      </c>
      <c r="F11360" s="4">
        <v>16458.0</v>
      </c>
      <c r="G11360" s="6">
        <v>44632.59861111111</v>
      </c>
      <c r="H11360" s="6" t="str">
        <f>VLOOKUP(F11360,'Customer Details'!$A$1:$B$3264,2,0)</f>
        <v>United Kingdom</v>
      </c>
      <c r="I11360" s="7">
        <f t="shared" si="1"/>
        <v>20.8</v>
      </c>
      <c r="J11360" s="7">
        <f t="shared" si="2"/>
        <v>20.8</v>
      </c>
    </row>
    <row r="11361" ht="15.75" customHeight="1">
      <c r="A11361" s="4">
        <v>541244.0</v>
      </c>
      <c r="B11361" s="4" t="s">
        <v>177</v>
      </c>
      <c r="C11361" s="5" t="s">
        <v>178</v>
      </c>
      <c r="D11361" s="5">
        <v>1.0</v>
      </c>
      <c r="E11361" s="5">
        <v>2.1</v>
      </c>
      <c r="F11361" s="4">
        <v>15535.0</v>
      </c>
      <c r="G11361" s="6">
        <v>44393.52430555555</v>
      </c>
      <c r="H11361" s="6" t="str">
        <f>VLOOKUP(F11361,'Customer Details'!$A$1:$B$3264,2,0)</f>
        <v>China</v>
      </c>
      <c r="I11361" s="7">
        <f t="shared" si="1"/>
        <v>2.1</v>
      </c>
      <c r="J11361" s="7">
        <f t="shared" si="2"/>
        <v>2.1</v>
      </c>
    </row>
    <row r="11362" ht="15.75" customHeight="1">
      <c r="A11362" s="4">
        <v>545162.0</v>
      </c>
      <c r="B11362" s="4" t="s">
        <v>511</v>
      </c>
      <c r="C11362" s="5" t="s">
        <v>512</v>
      </c>
      <c r="D11362" s="5">
        <v>6.0</v>
      </c>
      <c r="E11362" s="5">
        <v>5.95</v>
      </c>
      <c r="F11362" s="4">
        <v>16187.0</v>
      </c>
      <c r="G11362" s="6">
        <v>44436.56597222222</v>
      </c>
      <c r="H11362" s="6" t="str">
        <f>VLOOKUP(F11362,'Customer Details'!$A$1:$B$3264,2,0)</f>
        <v>United Kingdom</v>
      </c>
      <c r="I11362" s="7">
        <f t="shared" si="1"/>
        <v>35.7</v>
      </c>
      <c r="J11362" s="7">
        <f t="shared" si="2"/>
        <v>35.7</v>
      </c>
    </row>
    <row r="11363" ht="15.75" customHeight="1">
      <c r="A11363" s="4">
        <v>538685.0</v>
      </c>
      <c r="B11363" s="4" t="s">
        <v>148</v>
      </c>
      <c r="C11363" s="5" t="s">
        <v>149</v>
      </c>
      <c r="D11363" s="5">
        <v>1.0</v>
      </c>
      <c r="E11363" s="5">
        <v>15.0</v>
      </c>
      <c r="F11363" s="4">
        <v>15694.0</v>
      </c>
      <c r="G11363" s="6">
        <v>44361.40208333333</v>
      </c>
      <c r="H11363" s="6" t="str">
        <f>VLOOKUP(F11363,'Customer Details'!$A$1:$B$3264,2,0)</f>
        <v>China</v>
      </c>
      <c r="I11363" s="7">
        <f t="shared" si="1"/>
        <v>15</v>
      </c>
      <c r="J11363" s="7">
        <f t="shared" si="2"/>
        <v>15</v>
      </c>
    </row>
    <row r="11364" ht="15.75" customHeight="1">
      <c r="A11364" s="4">
        <v>554860.0</v>
      </c>
      <c r="B11364" s="4" t="s">
        <v>325</v>
      </c>
      <c r="C11364" s="5" t="s">
        <v>326</v>
      </c>
      <c r="D11364" s="5">
        <v>12.0</v>
      </c>
      <c r="E11364" s="5">
        <v>1.25</v>
      </c>
      <c r="F11364" s="4">
        <v>15249.0</v>
      </c>
      <c r="G11364" s="6">
        <v>44527.43055555555</v>
      </c>
      <c r="H11364" s="6" t="str">
        <f>VLOOKUP(F11364,'Customer Details'!$A$1:$B$3264,2,0)</f>
        <v>Australia</v>
      </c>
      <c r="I11364" s="7">
        <f t="shared" si="1"/>
        <v>15</v>
      </c>
      <c r="J11364" s="7">
        <f t="shared" si="2"/>
        <v>15</v>
      </c>
    </row>
    <row r="11365" ht="15.75" customHeight="1">
      <c r="A11365" s="4" t="s">
        <v>4005</v>
      </c>
      <c r="B11365" s="4">
        <v>22423.0</v>
      </c>
      <c r="C11365" s="5" t="s">
        <v>434</v>
      </c>
      <c r="D11365" s="5">
        <v>-1.0</v>
      </c>
      <c r="E11365" s="5">
        <v>12.75</v>
      </c>
      <c r="F11365" s="4">
        <v>16278.0</v>
      </c>
      <c r="G11365" s="6">
        <v>44697.67291666667</v>
      </c>
      <c r="H11365" s="6" t="str">
        <f>VLOOKUP(F11365,'Customer Details'!$A$1:$B$3264,2,0)</f>
        <v>China</v>
      </c>
      <c r="I11365" s="7">
        <f t="shared" si="1"/>
        <v>-12.75</v>
      </c>
      <c r="J11365" s="7">
        <f t="shared" si="2"/>
        <v>12.75</v>
      </c>
    </row>
    <row r="11366" ht="15.75" customHeight="1">
      <c r="A11366" s="4">
        <v>542100.0</v>
      </c>
      <c r="B11366" s="4" t="s">
        <v>1513</v>
      </c>
      <c r="C11366" s="5" t="s">
        <v>1514</v>
      </c>
      <c r="D11366" s="5">
        <v>5.0</v>
      </c>
      <c r="E11366" s="5">
        <v>0.85</v>
      </c>
      <c r="F11366" s="4">
        <v>15339.0</v>
      </c>
      <c r="G11366" s="6">
        <v>44402.55208333334</v>
      </c>
      <c r="H11366" s="6" t="str">
        <f>VLOOKUP(F11366,'Customer Details'!$A$1:$B$3264,2,0)</f>
        <v>India</v>
      </c>
      <c r="I11366" s="7">
        <f t="shared" si="1"/>
        <v>4.25</v>
      </c>
      <c r="J11366" s="7">
        <f t="shared" si="2"/>
        <v>4.25</v>
      </c>
    </row>
    <row r="11367" ht="15.75" customHeight="1">
      <c r="A11367" s="4">
        <v>547374.0</v>
      </c>
      <c r="B11367" s="4">
        <v>22722.0</v>
      </c>
      <c r="C11367" s="5" t="s">
        <v>487</v>
      </c>
      <c r="D11367" s="5">
        <v>1.0</v>
      </c>
      <c r="E11367" s="5">
        <v>3.95</v>
      </c>
      <c r="F11367" s="4">
        <v>16110.0</v>
      </c>
      <c r="G11367" s="6">
        <v>44461.57916666667</v>
      </c>
      <c r="H11367" s="6" t="str">
        <f>VLOOKUP(F11367,'Customer Details'!$A$1:$B$3264,2,0)</f>
        <v>China</v>
      </c>
      <c r="I11367" s="7">
        <f t="shared" si="1"/>
        <v>3.95</v>
      </c>
      <c r="J11367" s="7">
        <f t="shared" si="2"/>
        <v>3.95</v>
      </c>
    </row>
    <row r="11368" ht="15.75" customHeight="1">
      <c r="A11368" s="4" t="s">
        <v>1498</v>
      </c>
      <c r="B11368" s="4">
        <v>22585.0</v>
      </c>
      <c r="C11368" s="5" t="s">
        <v>275</v>
      </c>
      <c r="D11368" s="5">
        <v>-1.0</v>
      </c>
      <c r="E11368" s="5">
        <v>1.25</v>
      </c>
      <c r="F11368" s="4">
        <v>16878.0</v>
      </c>
      <c r="G11368" s="6">
        <v>44696.36944444444</v>
      </c>
      <c r="H11368" s="6" t="str">
        <f>VLOOKUP(F11368,'Customer Details'!$A$1:$B$3264,2,0)</f>
        <v>India</v>
      </c>
      <c r="I11368" s="7">
        <f t="shared" si="1"/>
        <v>-1.25</v>
      </c>
      <c r="J11368" s="7">
        <f t="shared" si="2"/>
        <v>1.25</v>
      </c>
    </row>
    <row r="11369" ht="15.75" customHeight="1">
      <c r="A11369" s="4" t="s">
        <v>2261</v>
      </c>
      <c r="B11369" s="4">
        <v>82486.0</v>
      </c>
      <c r="C11369" s="5" t="s">
        <v>637</v>
      </c>
      <c r="D11369" s="5">
        <v>-1.0</v>
      </c>
      <c r="E11369" s="5">
        <v>8.95</v>
      </c>
      <c r="F11369" s="4">
        <v>12749.0</v>
      </c>
      <c r="G11369" s="6">
        <v>44603.42361111111</v>
      </c>
      <c r="H11369" s="6" t="str">
        <f>VLOOKUP(F11369,'Customer Details'!$A$1:$B$3264,2,0)</f>
        <v>Australia</v>
      </c>
      <c r="I11369" s="7">
        <f t="shared" si="1"/>
        <v>-8.95</v>
      </c>
      <c r="J11369" s="7">
        <f t="shared" si="2"/>
        <v>8.95</v>
      </c>
    </row>
    <row r="11370" ht="15.75" customHeight="1">
      <c r="A11370" s="4">
        <v>565427.0</v>
      </c>
      <c r="B11370" s="4" t="s">
        <v>470</v>
      </c>
      <c r="C11370" s="5" t="s">
        <v>471</v>
      </c>
      <c r="D11370" s="5">
        <v>4.0</v>
      </c>
      <c r="E11370" s="5">
        <v>2.55</v>
      </c>
      <c r="F11370" s="4">
        <v>17774.0</v>
      </c>
      <c r="G11370" s="6">
        <v>44624.53402777778</v>
      </c>
      <c r="H11370" s="6" t="str">
        <f>VLOOKUP(F11370,'Customer Details'!$A$1:$B$3264,2,0)</f>
        <v>India</v>
      </c>
      <c r="I11370" s="7">
        <f t="shared" si="1"/>
        <v>10.2</v>
      </c>
      <c r="J11370" s="7">
        <f t="shared" si="2"/>
        <v>10.2</v>
      </c>
    </row>
    <row r="11371" ht="15.75" customHeight="1">
      <c r="A11371" s="4">
        <v>546216.0</v>
      </c>
      <c r="B11371" s="4" t="s">
        <v>181</v>
      </c>
      <c r="C11371" s="5" t="s">
        <v>182</v>
      </c>
      <c r="D11371" s="5">
        <v>144.0</v>
      </c>
      <c r="E11371" s="5">
        <v>0.64</v>
      </c>
      <c r="F11371" s="4">
        <v>18173.0</v>
      </c>
      <c r="G11371" s="6">
        <v>44449.49722222222</v>
      </c>
      <c r="H11371" s="6" t="str">
        <f>VLOOKUP(F11371,'Customer Details'!$A$1:$B$3264,2,0)</f>
        <v>Australia</v>
      </c>
      <c r="I11371" s="7">
        <f t="shared" si="1"/>
        <v>92.16</v>
      </c>
      <c r="J11371" s="7">
        <f t="shared" si="2"/>
        <v>92.16</v>
      </c>
    </row>
    <row r="11372" ht="15.75" customHeight="1">
      <c r="A11372" s="4">
        <v>571653.0</v>
      </c>
      <c r="B11372" s="4" t="s">
        <v>1205</v>
      </c>
      <c r="C11372" s="5" t="s">
        <v>1206</v>
      </c>
      <c r="D11372" s="5">
        <v>36.0</v>
      </c>
      <c r="E11372" s="5">
        <v>0.38</v>
      </c>
      <c r="F11372" s="4">
        <v>14298.0</v>
      </c>
      <c r="G11372" s="6">
        <v>44669.51180555556</v>
      </c>
      <c r="H11372" s="6" t="str">
        <f>VLOOKUP(F11372,'Customer Details'!$A$1:$B$3264,2,0)</f>
        <v>USA</v>
      </c>
      <c r="I11372" s="7">
        <f t="shared" si="1"/>
        <v>13.68</v>
      </c>
      <c r="J11372" s="7">
        <f t="shared" si="2"/>
        <v>13.68</v>
      </c>
    </row>
    <row r="11373" ht="15.75" customHeight="1">
      <c r="A11373" s="4" t="s">
        <v>1045</v>
      </c>
      <c r="B11373" s="4">
        <v>22156.0</v>
      </c>
      <c r="C11373" s="5" t="s">
        <v>4006</v>
      </c>
      <c r="D11373" s="5">
        <v>-4.0</v>
      </c>
      <c r="E11373" s="5">
        <v>0.85</v>
      </c>
      <c r="F11373" s="4">
        <v>18155.0</v>
      </c>
      <c r="G11373" s="6">
        <v>44557.70972222222</v>
      </c>
      <c r="H11373" s="6" t="str">
        <f>VLOOKUP(F11373,'Customer Details'!$A$1:$B$3264,2,0)</f>
        <v>India</v>
      </c>
      <c r="I11373" s="7">
        <f t="shared" si="1"/>
        <v>-3.4</v>
      </c>
      <c r="J11373" s="7">
        <f t="shared" si="2"/>
        <v>3.4</v>
      </c>
    </row>
    <row r="11374" ht="15.75" customHeight="1">
      <c r="A11374" s="4">
        <v>536744.0</v>
      </c>
      <c r="B11374" s="4" t="s">
        <v>268</v>
      </c>
      <c r="C11374" s="5" t="s">
        <v>269</v>
      </c>
      <c r="D11374" s="5">
        <v>50.0</v>
      </c>
      <c r="E11374" s="5">
        <v>1.65</v>
      </c>
      <c r="F11374" s="4">
        <v>14466.0</v>
      </c>
      <c r="G11374" s="6">
        <v>44349.56666666667</v>
      </c>
      <c r="H11374" s="6" t="str">
        <f>VLOOKUP(F11374,'Customer Details'!$A$1:$B$3264,2,0)</f>
        <v>USA</v>
      </c>
      <c r="I11374" s="7">
        <f t="shared" si="1"/>
        <v>82.5</v>
      </c>
      <c r="J11374" s="7">
        <f t="shared" si="2"/>
        <v>82.5</v>
      </c>
    </row>
    <row r="11375" ht="15.75" customHeight="1">
      <c r="A11375" s="4">
        <v>580981.0</v>
      </c>
      <c r="B11375" s="4" t="s">
        <v>22</v>
      </c>
      <c r="C11375" s="5" t="s">
        <v>23</v>
      </c>
      <c r="D11375" s="5">
        <v>10.0</v>
      </c>
      <c r="E11375" s="5">
        <v>2.08</v>
      </c>
      <c r="F11375" s="4">
        <v>16201.0</v>
      </c>
      <c r="G11375" s="6">
        <v>44718.66805555556</v>
      </c>
      <c r="H11375" s="6" t="str">
        <f>VLOOKUP(F11375,'Customer Details'!$A$1:$B$3264,2,0)</f>
        <v>India</v>
      </c>
      <c r="I11375" s="7">
        <f t="shared" si="1"/>
        <v>20.8</v>
      </c>
      <c r="J11375" s="7">
        <f t="shared" si="2"/>
        <v>20.8</v>
      </c>
    </row>
    <row r="11376" ht="15.75" customHeight="1">
      <c r="A11376" s="4">
        <v>573385.0</v>
      </c>
      <c r="B11376" s="4" t="s">
        <v>38</v>
      </c>
      <c r="C11376" s="5" t="s">
        <v>39</v>
      </c>
      <c r="D11376" s="5">
        <v>32.0</v>
      </c>
      <c r="E11376" s="5">
        <v>2.55</v>
      </c>
      <c r="F11376" s="4">
        <v>13421.0</v>
      </c>
      <c r="G11376" s="6">
        <v>44681.59791666667</v>
      </c>
      <c r="H11376" s="6" t="str">
        <f>VLOOKUP(F11376,'Customer Details'!$A$1:$B$3264,2,0)</f>
        <v>United Kingdom</v>
      </c>
      <c r="I11376" s="7">
        <f t="shared" si="1"/>
        <v>81.6</v>
      </c>
      <c r="J11376" s="7">
        <f t="shared" si="2"/>
        <v>81.6</v>
      </c>
    </row>
    <row r="11377" ht="15.75" customHeight="1">
      <c r="A11377" s="4">
        <v>560120.0</v>
      </c>
      <c r="B11377" s="4" t="s">
        <v>165</v>
      </c>
      <c r="C11377" s="5" t="s">
        <v>166</v>
      </c>
      <c r="D11377" s="5">
        <v>12.0</v>
      </c>
      <c r="E11377" s="5">
        <v>1.25</v>
      </c>
      <c r="F11377" s="4">
        <v>14907.0</v>
      </c>
      <c r="G11377" s="6">
        <v>44576.43541666667</v>
      </c>
      <c r="H11377" s="6" t="str">
        <f>VLOOKUP(F11377,'Customer Details'!$A$1:$B$3264,2,0)</f>
        <v>India</v>
      </c>
      <c r="I11377" s="7">
        <f t="shared" si="1"/>
        <v>15</v>
      </c>
      <c r="J11377" s="7">
        <f t="shared" si="2"/>
        <v>15</v>
      </c>
    </row>
    <row r="11378" ht="15.75" customHeight="1">
      <c r="A11378" s="4">
        <v>568686.0</v>
      </c>
      <c r="B11378" s="4" t="s">
        <v>1507</v>
      </c>
      <c r="C11378" s="5" t="s">
        <v>1508</v>
      </c>
      <c r="D11378" s="5">
        <v>3.0</v>
      </c>
      <c r="E11378" s="5">
        <v>0.79</v>
      </c>
      <c r="F11378" s="4">
        <v>16115.0</v>
      </c>
      <c r="G11378" s="6">
        <v>44648.60138888889</v>
      </c>
      <c r="H11378" s="6" t="str">
        <f>VLOOKUP(F11378,'Customer Details'!$A$1:$B$3264,2,0)</f>
        <v>China</v>
      </c>
      <c r="I11378" s="7">
        <f t="shared" si="1"/>
        <v>2.37</v>
      </c>
      <c r="J11378" s="7">
        <f t="shared" si="2"/>
        <v>2.37</v>
      </c>
    </row>
    <row r="11379" ht="15.75" customHeight="1">
      <c r="A11379" s="4" t="s">
        <v>4007</v>
      </c>
      <c r="B11379" s="4">
        <v>84632.0</v>
      </c>
      <c r="C11379" s="5" t="s">
        <v>4008</v>
      </c>
      <c r="D11379" s="5">
        <v>-1.0</v>
      </c>
      <c r="E11379" s="5">
        <v>59.95</v>
      </c>
      <c r="F11379" s="4">
        <v>15696.0</v>
      </c>
      <c r="G11379" s="6">
        <v>44470.44861111111</v>
      </c>
      <c r="H11379" s="6" t="str">
        <f>VLOOKUP(F11379,'Customer Details'!$A$1:$B$3264,2,0)</f>
        <v>USA</v>
      </c>
      <c r="I11379" s="7">
        <f t="shared" si="1"/>
        <v>-59.95</v>
      </c>
      <c r="J11379" s="7">
        <f t="shared" si="2"/>
        <v>59.95</v>
      </c>
    </row>
    <row r="11380" ht="15.75" customHeight="1">
      <c r="A11380" s="4" t="s">
        <v>4009</v>
      </c>
      <c r="B11380" s="4">
        <v>23395.0</v>
      </c>
      <c r="C11380" s="5" t="s">
        <v>523</v>
      </c>
      <c r="D11380" s="5">
        <v>-1.0</v>
      </c>
      <c r="E11380" s="5">
        <v>3.75</v>
      </c>
      <c r="F11380" s="4">
        <v>16362.0</v>
      </c>
      <c r="G11380" s="6">
        <v>44635.75138888889</v>
      </c>
      <c r="H11380" s="6" t="str">
        <f>VLOOKUP(F11380,'Customer Details'!$A$1:$B$3264,2,0)</f>
        <v>USA</v>
      </c>
      <c r="I11380" s="7">
        <f t="shared" si="1"/>
        <v>-3.75</v>
      </c>
      <c r="J11380" s="7">
        <f t="shared" si="2"/>
        <v>3.75</v>
      </c>
    </row>
    <row r="11381" ht="15.75" customHeight="1">
      <c r="A11381" s="4" t="s">
        <v>3863</v>
      </c>
      <c r="B11381" s="4">
        <v>22941.0</v>
      </c>
      <c r="C11381" s="5" t="s">
        <v>142</v>
      </c>
      <c r="D11381" s="5">
        <v>-2.0</v>
      </c>
      <c r="E11381" s="5">
        <v>7.65</v>
      </c>
      <c r="F11381" s="4">
        <v>15251.0</v>
      </c>
      <c r="G11381" s="6">
        <v>44639.67013888889</v>
      </c>
      <c r="H11381" s="6" t="str">
        <f>VLOOKUP(F11381,'Customer Details'!$A$1:$B$3264,2,0)</f>
        <v>China</v>
      </c>
      <c r="I11381" s="7">
        <f t="shared" si="1"/>
        <v>-15.3</v>
      </c>
      <c r="J11381" s="7">
        <f t="shared" si="2"/>
        <v>15.3</v>
      </c>
    </row>
    <row r="11382" ht="15.75" customHeight="1">
      <c r="A11382" s="4">
        <v>539259.0</v>
      </c>
      <c r="B11382" s="4" t="s">
        <v>165</v>
      </c>
      <c r="C11382" s="5" t="s">
        <v>166</v>
      </c>
      <c r="D11382" s="5">
        <v>12.0</v>
      </c>
      <c r="E11382" s="5">
        <v>1.25</v>
      </c>
      <c r="F11382" s="4">
        <v>13050.0</v>
      </c>
      <c r="G11382" s="6">
        <v>44363.60555555556</v>
      </c>
      <c r="H11382" s="6" t="str">
        <f>VLOOKUP(F11382,'Customer Details'!$A$1:$B$3264,2,0)</f>
        <v>China</v>
      </c>
      <c r="I11382" s="7">
        <f t="shared" si="1"/>
        <v>15</v>
      </c>
      <c r="J11382" s="7">
        <f t="shared" si="2"/>
        <v>15</v>
      </c>
    </row>
    <row r="11383" ht="15.75" customHeight="1">
      <c r="A11383" s="4" t="s">
        <v>3508</v>
      </c>
      <c r="B11383" s="4">
        <v>40001.0</v>
      </c>
      <c r="C11383" s="5" t="s">
        <v>1863</v>
      </c>
      <c r="D11383" s="5">
        <v>-1.0</v>
      </c>
      <c r="E11383" s="5">
        <v>0.64</v>
      </c>
      <c r="F11383" s="4">
        <v>15311.0</v>
      </c>
      <c r="G11383" s="6">
        <v>44443.55138888889</v>
      </c>
      <c r="H11383" s="6" t="str">
        <f>VLOOKUP(F11383,'Customer Details'!$A$1:$B$3264,2,0)</f>
        <v>USA</v>
      </c>
      <c r="I11383" s="7">
        <f t="shared" si="1"/>
        <v>-0.64</v>
      </c>
      <c r="J11383" s="7">
        <f t="shared" si="2"/>
        <v>0.64</v>
      </c>
    </row>
    <row r="11384" ht="15.75" customHeight="1">
      <c r="A11384" s="4" t="s">
        <v>1745</v>
      </c>
      <c r="B11384" s="4">
        <v>20914.0</v>
      </c>
      <c r="C11384" s="5" t="s">
        <v>423</v>
      </c>
      <c r="D11384" s="5">
        <v>-2.0</v>
      </c>
      <c r="E11384" s="5">
        <v>2.95</v>
      </c>
      <c r="F11384" s="4">
        <v>15005.0</v>
      </c>
      <c r="G11384" s="6">
        <v>44386.59513888889</v>
      </c>
      <c r="H11384" s="6" t="str">
        <f>VLOOKUP(F11384,'Customer Details'!$A$1:$B$3264,2,0)</f>
        <v>USA</v>
      </c>
      <c r="I11384" s="7">
        <f t="shared" si="1"/>
        <v>-5.9</v>
      </c>
      <c r="J11384" s="7">
        <f t="shared" si="2"/>
        <v>5.9</v>
      </c>
    </row>
    <row r="11385" ht="15.75" customHeight="1">
      <c r="A11385" s="4" t="s">
        <v>601</v>
      </c>
      <c r="B11385" s="4">
        <v>22794.0</v>
      </c>
      <c r="C11385" s="5" t="s">
        <v>4010</v>
      </c>
      <c r="D11385" s="5">
        <v>-2.0</v>
      </c>
      <c r="E11385" s="5">
        <v>7.95</v>
      </c>
      <c r="F11385" s="4">
        <v>16717.0</v>
      </c>
      <c r="G11385" s="6">
        <v>44579.6</v>
      </c>
      <c r="H11385" s="6" t="str">
        <f>VLOOKUP(F11385,'Customer Details'!$A$1:$B$3264,2,0)</f>
        <v>China</v>
      </c>
      <c r="I11385" s="7">
        <f t="shared" si="1"/>
        <v>-15.9</v>
      </c>
      <c r="J11385" s="7">
        <f t="shared" si="2"/>
        <v>15.9</v>
      </c>
    </row>
    <row r="11386" ht="15.75" customHeight="1">
      <c r="A11386" s="4">
        <v>544459.0</v>
      </c>
      <c r="B11386" s="4" t="s">
        <v>1873</v>
      </c>
      <c r="C11386" s="5" t="s">
        <v>1874</v>
      </c>
      <c r="D11386" s="5">
        <v>1.0</v>
      </c>
      <c r="E11386" s="5">
        <v>7.95</v>
      </c>
      <c r="F11386" s="4">
        <v>17838.0</v>
      </c>
      <c r="G11386" s="6">
        <v>44428.57777777778</v>
      </c>
      <c r="H11386" s="6" t="str">
        <f>VLOOKUP(F11386,'Customer Details'!$A$1:$B$3264,2,0)</f>
        <v>United Kingdom</v>
      </c>
      <c r="I11386" s="7">
        <f t="shared" si="1"/>
        <v>7.95</v>
      </c>
      <c r="J11386" s="7">
        <f t="shared" si="2"/>
        <v>7.95</v>
      </c>
    </row>
    <row r="11387" ht="15.75" customHeight="1">
      <c r="A11387" s="4">
        <v>556905.0</v>
      </c>
      <c r="B11387" s="4" t="s">
        <v>460</v>
      </c>
      <c r="C11387" s="5" t="s">
        <v>461</v>
      </c>
      <c r="D11387" s="5">
        <v>12.0</v>
      </c>
      <c r="E11387" s="5">
        <v>0.39</v>
      </c>
      <c r="F11387" s="4">
        <v>16904.0</v>
      </c>
      <c r="G11387" s="6">
        <v>44545.54513888889</v>
      </c>
      <c r="H11387" s="6" t="str">
        <f>VLOOKUP(F11387,'Customer Details'!$A$1:$B$3264,2,0)</f>
        <v>USA</v>
      </c>
      <c r="I11387" s="7">
        <f t="shared" si="1"/>
        <v>4.68</v>
      </c>
      <c r="J11387" s="7">
        <f t="shared" si="2"/>
        <v>4.68</v>
      </c>
    </row>
    <row r="11388" ht="15.75" customHeight="1">
      <c r="A11388" s="4">
        <v>551332.0</v>
      </c>
      <c r="B11388" s="4" t="s">
        <v>1097</v>
      </c>
      <c r="C11388" s="5" t="s">
        <v>1098</v>
      </c>
      <c r="D11388" s="5">
        <v>12.0</v>
      </c>
      <c r="E11388" s="5">
        <v>0.19</v>
      </c>
      <c r="F11388" s="4">
        <v>13078.0</v>
      </c>
      <c r="G11388" s="6">
        <v>44496.68263888889</v>
      </c>
      <c r="H11388" s="6" t="str">
        <f>VLOOKUP(F11388,'Customer Details'!$A$1:$B$3264,2,0)</f>
        <v>India</v>
      </c>
      <c r="I11388" s="7">
        <f t="shared" si="1"/>
        <v>2.28</v>
      </c>
      <c r="J11388" s="7">
        <f t="shared" si="2"/>
        <v>2.28</v>
      </c>
    </row>
    <row r="11389" ht="15.75" customHeight="1">
      <c r="A11389" s="4">
        <v>563698.0</v>
      </c>
      <c r="B11389" s="4" t="s">
        <v>32</v>
      </c>
      <c r="C11389" s="5" t="s">
        <v>33</v>
      </c>
      <c r="D11389" s="5">
        <v>3.0</v>
      </c>
      <c r="E11389" s="5">
        <v>4.15</v>
      </c>
      <c r="F11389" s="4">
        <v>14667.0</v>
      </c>
      <c r="G11389" s="6">
        <v>44610.57361111111</v>
      </c>
      <c r="H11389" s="6" t="str">
        <f>VLOOKUP(F11389,'Customer Details'!$A$1:$B$3264,2,0)</f>
        <v>Australia</v>
      </c>
      <c r="I11389" s="7">
        <f t="shared" si="1"/>
        <v>12.45</v>
      </c>
      <c r="J11389" s="7">
        <f t="shared" si="2"/>
        <v>12.45</v>
      </c>
    </row>
    <row r="11390" ht="15.75" customHeight="1">
      <c r="A11390" s="4">
        <v>537850.0</v>
      </c>
      <c r="B11390" s="4" t="s">
        <v>759</v>
      </c>
      <c r="C11390" s="5" t="s">
        <v>760</v>
      </c>
      <c r="D11390" s="5">
        <v>6.0</v>
      </c>
      <c r="E11390" s="5">
        <v>1.25</v>
      </c>
      <c r="F11390" s="4">
        <v>16722.0</v>
      </c>
      <c r="G11390" s="6">
        <v>44355.65138888889</v>
      </c>
      <c r="H11390" s="6" t="str">
        <f>VLOOKUP(F11390,'Customer Details'!$A$1:$B$3264,2,0)</f>
        <v>United Kingdom</v>
      </c>
      <c r="I11390" s="7">
        <f t="shared" si="1"/>
        <v>7.5</v>
      </c>
      <c r="J11390" s="7">
        <f t="shared" si="2"/>
        <v>7.5</v>
      </c>
    </row>
    <row r="11391" ht="15.75" customHeight="1">
      <c r="A11391" s="4">
        <v>575222.0</v>
      </c>
      <c r="B11391" s="4">
        <v>22567.0</v>
      </c>
      <c r="C11391" s="5" t="s">
        <v>1348</v>
      </c>
      <c r="D11391" s="5">
        <v>4.0</v>
      </c>
      <c r="E11391" s="5">
        <v>1.45</v>
      </c>
      <c r="F11391" s="4">
        <v>16880.0</v>
      </c>
      <c r="G11391" s="6">
        <v>44690.48125</v>
      </c>
      <c r="H11391" s="6" t="str">
        <f>VLOOKUP(F11391,'Customer Details'!$A$1:$B$3264,2,0)</f>
        <v>United Kingdom</v>
      </c>
      <c r="I11391" s="7">
        <f t="shared" si="1"/>
        <v>5.8</v>
      </c>
      <c r="J11391" s="7">
        <f t="shared" si="2"/>
        <v>5.8</v>
      </c>
    </row>
    <row r="11392" ht="15.75" customHeight="1">
      <c r="A11392" s="4">
        <v>559894.0</v>
      </c>
      <c r="B11392" s="4" t="s">
        <v>268</v>
      </c>
      <c r="C11392" s="5" t="s">
        <v>269</v>
      </c>
      <c r="D11392" s="5">
        <v>1.0</v>
      </c>
      <c r="E11392" s="5">
        <v>1.95</v>
      </c>
      <c r="F11392" s="4">
        <v>14159.0</v>
      </c>
      <c r="G11392" s="6">
        <v>44574.50416666667</v>
      </c>
      <c r="H11392" s="6" t="str">
        <f>VLOOKUP(F11392,'Customer Details'!$A$1:$B$3264,2,0)</f>
        <v>Australia</v>
      </c>
      <c r="I11392" s="7">
        <f t="shared" si="1"/>
        <v>1.95</v>
      </c>
      <c r="J11392" s="7">
        <f t="shared" si="2"/>
        <v>1.95</v>
      </c>
    </row>
    <row r="11393" ht="15.75" customHeight="1">
      <c r="A11393" s="4">
        <v>573305.0</v>
      </c>
      <c r="B11393" s="4" t="s">
        <v>38</v>
      </c>
      <c r="C11393" s="5" t="s">
        <v>39</v>
      </c>
      <c r="D11393" s="5">
        <v>5.0</v>
      </c>
      <c r="E11393" s="5">
        <v>2.95</v>
      </c>
      <c r="F11393" s="4">
        <v>17837.0</v>
      </c>
      <c r="G11393" s="6">
        <v>44679.67569444444</v>
      </c>
      <c r="H11393" s="6" t="str">
        <f>VLOOKUP(F11393,'Customer Details'!$A$1:$B$3264,2,0)</f>
        <v>Australia</v>
      </c>
      <c r="I11393" s="7">
        <f t="shared" si="1"/>
        <v>14.75</v>
      </c>
      <c r="J11393" s="7">
        <f t="shared" si="2"/>
        <v>14.75</v>
      </c>
    </row>
    <row r="11394" ht="15.75" customHeight="1">
      <c r="A11394" s="4">
        <v>573311.0</v>
      </c>
      <c r="B11394" s="4" t="s">
        <v>1017</v>
      </c>
      <c r="C11394" s="5" t="s">
        <v>1018</v>
      </c>
      <c r="D11394" s="5">
        <v>3.0</v>
      </c>
      <c r="E11394" s="5">
        <v>0.39</v>
      </c>
      <c r="F11394" s="4">
        <v>14071.0</v>
      </c>
      <c r="G11394" s="6">
        <v>44679.69791666666</v>
      </c>
      <c r="H11394" s="6" t="str">
        <f>VLOOKUP(F11394,'Customer Details'!$A$1:$B$3264,2,0)</f>
        <v>USA</v>
      </c>
      <c r="I11394" s="7">
        <f t="shared" si="1"/>
        <v>1.17</v>
      </c>
      <c r="J11394" s="7">
        <f t="shared" si="2"/>
        <v>1.17</v>
      </c>
    </row>
    <row r="11395" ht="15.75" customHeight="1">
      <c r="A11395" s="4">
        <v>558085.0</v>
      </c>
      <c r="B11395" s="4" t="s">
        <v>48</v>
      </c>
      <c r="C11395" s="5" t="s">
        <v>49</v>
      </c>
      <c r="D11395" s="5">
        <v>30.0</v>
      </c>
      <c r="E11395" s="5">
        <v>2.08</v>
      </c>
      <c r="F11395" s="4">
        <v>13021.0</v>
      </c>
      <c r="G11395" s="6">
        <v>44556.49513888889</v>
      </c>
      <c r="H11395" s="6" t="str">
        <f>VLOOKUP(F11395,'Customer Details'!$A$1:$B$3264,2,0)</f>
        <v>Australia</v>
      </c>
      <c r="I11395" s="7">
        <f t="shared" si="1"/>
        <v>62.4</v>
      </c>
      <c r="J11395" s="7">
        <f t="shared" si="2"/>
        <v>62.4</v>
      </c>
    </row>
    <row r="11396" ht="15.75" customHeight="1">
      <c r="A11396" s="4">
        <v>553522.0</v>
      </c>
      <c r="B11396" s="4" t="s">
        <v>870</v>
      </c>
      <c r="C11396" s="5" t="s">
        <v>871</v>
      </c>
      <c r="D11396" s="5">
        <v>5.0</v>
      </c>
      <c r="E11396" s="5">
        <v>1.95</v>
      </c>
      <c r="F11396" s="4">
        <v>15005.0</v>
      </c>
      <c r="G11396" s="6">
        <v>44517.61319444444</v>
      </c>
      <c r="H11396" s="6" t="str">
        <f>VLOOKUP(F11396,'Customer Details'!$A$1:$B$3264,2,0)</f>
        <v>USA</v>
      </c>
      <c r="I11396" s="7">
        <f t="shared" si="1"/>
        <v>9.75</v>
      </c>
      <c r="J11396" s="7">
        <f t="shared" si="2"/>
        <v>9.75</v>
      </c>
    </row>
    <row r="11397" ht="15.75" customHeight="1">
      <c r="A11397" s="4">
        <v>579673.0</v>
      </c>
      <c r="B11397" s="4">
        <v>23208.0</v>
      </c>
      <c r="C11397" s="5" t="s">
        <v>385</v>
      </c>
      <c r="D11397" s="5">
        <v>1.0</v>
      </c>
      <c r="E11397" s="5">
        <v>1.65</v>
      </c>
      <c r="F11397" s="4">
        <v>18283.0</v>
      </c>
      <c r="G11397" s="6">
        <v>44711.54097222222</v>
      </c>
      <c r="H11397" s="6" t="str">
        <f>VLOOKUP(F11397,'Customer Details'!$A$1:$B$3264,2,0)</f>
        <v>China</v>
      </c>
      <c r="I11397" s="7">
        <f t="shared" si="1"/>
        <v>1.65</v>
      </c>
      <c r="J11397" s="7">
        <f t="shared" si="2"/>
        <v>1.65</v>
      </c>
    </row>
    <row r="11398" ht="15.75" customHeight="1">
      <c r="A11398" s="4">
        <v>542401.0</v>
      </c>
      <c r="B11398" s="4">
        <v>22563.0</v>
      </c>
      <c r="C11398" s="5" t="s">
        <v>783</v>
      </c>
      <c r="D11398" s="5">
        <v>1.0</v>
      </c>
      <c r="E11398" s="5">
        <v>1.25</v>
      </c>
      <c r="F11398" s="4">
        <v>14541.0</v>
      </c>
      <c r="G11398" s="6">
        <v>44404.66041666667</v>
      </c>
      <c r="H11398" s="6" t="str">
        <f>VLOOKUP(F11398,'Customer Details'!$A$1:$B$3264,2,0)</f>
        <v>India</v>
      </c>
      <c r="I11398" s="7">
        <f t="shared" si="1"/>
        <v>1.25</v>
      </c>
      <c r="J11398" s="7">
        <f t="shared" si="2"/>
        <v>1.25</v>
      </c>
    </row>
    <row r="11399" ht="15.75" customHeight="1">
      <c r="A11399" s="4">
        <v>547498.0</v>
      </c>
      <c r="B11399" s="4">
        <v>22247.0</v>
      </c>
      <c r="C11399" s="5" t="s">
        <v>4011</v>
      </c>
      <c r="D11399" s="5">
        <v>1.0</v>
      </c>
      <c r="E11399" s="5">
        <v>0.85</v>
      </c>
      <c r="F11399" s="4">
        <v>15021.0</v>
      </c>
      <c r="G11399" s="6">
        <v>44462.51666666667</v>
      </c>
      <c r="H11399" s="6" t="str">
        <f>VLOOKUP(F11399,'Customer Details'!$A$1:$B$3264,2,0)</f>
        <v>China</v>
      </c>
      <c r="I11399" s="7">
        <f t="shared" si="1"/>
        <v>0.85</v>
      </c>
      <c r="J11399" s="7">
        <f t="shared" si="2"/>
        <v>0.85</v>
      </c>
    </row>
    <row r="11400" ht="15.75" customHeight="1">
      <c r="A11400" s="4">
        <v>545031.0</v>
      </c>
      <c r="B11400" s="4" t="s">
        <v>12</v>
      </c>
      <c r="C11400" s="5" t="s">
        <v>13</v>
      </c>
      <c r="D11400" s="5">
        <v>16.0</v>
      </c>
      <c r="E11400" s="5">
        <v>0.42</v>
      </c>
      <c r="F11400" s="4">
        <v>15990.0</v>
      </c>
      <c r="G11400" s="6">
        <v>44433.64930555555</v>
      </c>
      <c r="H11400" s="6" t="str">
        <f>VLOOKUP(F11400,'Customer Details'!$A$1:$B$3264,2,0)</f>
        <v>Australia</v>
      </c>
      <c r="I11400" s="7">
        <f t="shared" si="1"/>
        <v>6.72</v>
      </c>
      <c r="J11400" s="7">
        <f t="shared" si="2"/>
        <v>6.72</v>
      </c>
    </row>
    <row r="11401" ht="15.75" customHeight="1">
      <c r="A11401" s="4">
        <v>547243.0</v>
      </c>
      <c r="B11401" s="4" t="s">
        <v>2834</v>
      </c>
      <c r="C11401" s="5" t="s">
        <v>4012</v>
      </c>
      <c r="D11401" s="5">
        <v>1.0</v>
      </c>
      <c r="E11401" s="5">
        <v>9.95</v>
      </c>
      <c r="F11401" s="4">
        <v>17231.0</v>
      </c>
      <c r="G11401" s="6">
        <v>44460.70763888889</v>
      </c>
      <c r="H11401" s="6" t="str">
        <f>VLOOKUP(F11401,'Customer Details'!$A$1:$B$3264,2,0)</f>
        <v>China</v>
      </c>
      <c r="I11401" s="7">
        <f t="shared" si="1"/>
        <v>9.95</v>
      </c>
      <c r="J11401" s="7">
        <f t="shared" si="2"/>
        <v>9.95</v>
      </c>
    </row>
    <row r="11402" ht="15.75" customHeight="1">
      <c r="A11402" s="4">
        <v>537046.0</v>
      </c>
      <c r="B11402" s="4" t="s">
        <v>38</v>
      </c>
      <c r="C11402" s="5" t="s">
        <v>39</v>
      </c>
      <c r="D11402" s="5">
        <v>1.0</v>
      </c>
      <c r="E11402" s="5">
        <v>2.95</v>
      </c>
      <c r="F11402" s="4">
        <v>18109.0</v>
      </c>
      <c r="G11402" s="6">
        <v>44352.45694444444</v>
      </c>
      <c r="H11402" s="6" t="str">
        <f>VLOOKUP(F11402,'Customer Details'!$A$1:$B$3264,2,0)</f>
        <v>India</v>
      </c>
      <c r="I11402" s="7">
        <f t="shared" si="1"/>
        <v>2.95</v>
      </c>
      <c r="J11402" s="7">
        <f t="shared" si="2"/>
        <v>2.95</v>
      </c>
    </row>
    <row r="11403" ht="15.75" customHeight="1">
      <c r="A11403" s="4">
        <v>580884.0</v>
      </c>
      <c r="B11403" s="4">
        <v>23501.0</v>
      </c>
      <c r="C11403" s="5" t="s">
        <v>4013</v>
      </c>
      <c r="D11403" s="5">
        <v>1.0</v>
      </c>
      <c r="E11403" s="5">
        <v>1.25</v>
      </c>
      <c r="F11403" s="4">
        <v>15907.0</v>
      </c>
      <c r="G11403" s="6">
        <v>44718.51458333333</v>
      </c>
      <c r="H11403" s="6" t="str">
        <f>VLOOKUP(F11403,'Customer Details'!$A$1:$B$3264,2,0)</f>
        <v>United Kingdom</v>
      </c>
      <c r="I11403" s="7">
        <f t="shared" si="1"/>
        <v>1.25</v>
      </c>
      <c r="J11403" s="7">
        <f t="shared" si="2"/>
        <v>1.25</v>
      </c>
    </row>
    <row r="11404" ht="15.75" customHeight="1">
      <c r="A11404" s="4">
        <v>543543.0</v>
      </c>
      <c r="B11404" s="4" t="s">
        <v>976</v>
      </c>
      <c r="C11404" s="5" t="s">
        <v>977</v>
      </c>
      <c r="D11404" s="5">
        <v>3.0</v>
      </c>
      <c r="E11404" s="5">
        <v>0.85</v>
      </c>
      <c r="F11404" s="4">
        <v>17843.0</v>
      </c>
      <c r="G11404" s="6">
        <v>44417.64791666667</v>
      </c>
      <c r="H11404" s="6" t="str">
        <f>VLOOKUP(F11404,'Customer Details'!$A$1:$B$3264,2,0)</f>
        <v>USA</v>
      </c>
      <c r="I11404" s="7">
        <f t="shared" si="1"/>
        <v>2.55</v>
      </c>
      <c r="J11404" s="7">
        <f t="shared" si="2"/>
        <v>2.55</v>
      </c>
    </row>
    <row r="11405" ht="15.75" customHeight="1">
      <c r="A11405" s="4">
        <v>559653.0</v>
      </c>
      <c r="B11405" s="4" t="s">
        <v>38</v>
      </c>
      <c r="C11405" s="5" t="s">
        <v>39</v>
      </c>
      <c r="D11405" s="5">
        <v>3.0</v>
      </c>
      <c r="E11405" s="5">
        <v>2.95</v>
      </c>
      <c r="F11405" s="4">
        <v>14552.0</v>
      </c>
      <c r="G11405" s="6">
        <v>44572.53402777778</v>
      </c>
      <c r="H11405" s="6" t="str">
        <f>VLOOKUP(F11405,'Customer Details'!$A$1:$B$3264,2,0)</f>
        <v>USA</v>
      </c>
      <c r="I11405" s="7">
        <f t="shared" si="1"/>
        <v>8.85</v>
      </c>
      <c r="J11405" s="7">
        <f t="shared" si="2"/>
        <v>8.85</v>
      </c>
    </row>
    <row r="11406" ht="15.75" customHeight="1">
      <c r="A11406" s="4">
        <v>537794.0</v>
      </c>
      <c r="B11406" s="4" t="s">
        <v>77</v>
      </c>
      <c r="C11406" s="5" t="s">
        <v>1051</v>
      </c>
      <c r="D11406" s="5">
        <v>1.0</v>
      </c>
      <c r="E11406" s="5">
        <v>3.75</v>
      </c>
      <c r="F11406" s="4">
        <v>16713.0</v>
      </c>
      <c r="G11406" s="6">
        <v>44355.54236111111</v>
      </c>
      <c r="H11406" s="6" t="str">
        <f>VLOOKUP(F11406,'Customer Details'!$A$1:$B$3264,2,0)</f>
        <v>United Kingdom</v>
      </c>
      <c r="I11406" s="7">
        <f t="shared" si="1"/>
        <v>3.75</v>
      </c>
      <c r="J11406" s="7">
        <f t="shared" si="2"/>
        <v>3.75</v>
      </c>
    </row>
    <row r="11407" ht="15.75" customHeight="1">
      <c r="A11407" s="4">
        <v>548860.0</v>
      </c>
      <c r="B11407" s="4" t="s">
        <v>647</v>
      </c>
      <c r="C11407" s="5" t="s">
        <v>648</v>
      </c>
      <c r="D11407" s="5">
        <v>25.0</v>
      </c>
      <c r="E11407" s="5">
        <v>0.42</v>
      </c>
      <c r="F11407" s="4">
        <v>13263.0</v>
      </c>
      <c r="G11407" s="6">
        <v>44473.56805555556</v>
      </c>
      <c r="H11407" s="6" t="str">
        <f>VLOOKUP(F11407,'Customer Details'!$A$1:$B$3264,2,0)</f>
        <v>Australia</v>
      </c>
      <c r="I11407" s="7">
        <f t="shared" si="1"/>
        <v>10.5</v>
      </c>
      <c r="J11407" s="7">
        <f t="shared" si="2"/>
        <v>10.5</v>
      </c>
    </row>
    <row r="11408" ht="15.75" customHeight="1">
      <c r="A11408" s="4">
        <v>556494.0</v>
      </c>
      <c r="B11408" s="4" t="s">
        <v>888</v>
      </c>
      <c r="C11408" s="5" t="s">
        <v>889</v>
      </c>
      <c r="D11408" s="5">
        <v>24.0</v>
      </c>
      <c r="E11408" s="5">
        <v>0.85</v>
      </c>
      <c r="F11408" s="4">
        <v>17802.0</v>
      </c>
      <c r="G11408" s="6">
        <v>44542.62291666667</v>
      </c>
      <c r="H11408" s="6" t="str">
        <f>VLOOKUP(F11408,'Customer Details'!$A$1:$B$3264,2,0)</f>
        <v>Australia</v>
      </c>
      <c r="I11408" s="7">
        <f t="shared" si="1"/>
        <v>20.4</v>
      </c>
      <c r="J11408" s="7">
        <f t="shared" si="2"/>
        <v>20.4</v>
      </c>
    </row>
    <row r="11409" ht="15.75" customHeight="1">
      <c r="A11409" s="4" t="s">
        <v>311</v>
      </c>
      <c r="B11409" s="4">
        <v>20982.0</v>
      </c>
      <c r="C11409" s="5" t="s">
        <v>676</v>
      </c>
      <c r="D11409" s="5">
        <v>-1.0</v>
      </c>
      <c r="E11409" s="5">
        <v>0.85</v>
      </c>
      <c r="F11409" s="4">
        <v>15622.0</v>
      </c>
      <c r="G11409" s="6">
        <v>44505.75763888889</v>
      </c>
      <c r="H11409" s="6" t="str">
        <f>VLOOKUP(F11409,'Customer Details'!$A$1:$B$3264,2,0)</f>
        <v>China</v>
      </c>
      <c r="I11409" s="7">
        <f t="shared" si="1"/>
        <v>-0.85</v>
      </c>
      <c r="J11409" s="7">
        <f t="shared" si="2"/>
        <v>0.85</v>
      </c>
    </row>
    <row r="11410" ht="15.75" customHeight="1">
      <c r="A11410" s="4" t="s">
        <v>1986</v>
      </c>
      <c r="B11410" s="4">
        <v>20728.0</v>
      </c>
      <c r="C11410" s="5" t="s">
        <v>123</v>
      </c>
      <c r="D11410" s="5">
        <v>-1.0</v>
      </c>
      <c r="E11410" s="5">
        <v>1.65</v>
      </c>
      <c r="F11410" s="4">
        <v>16393.0</v>
      </c>
      <c r="G11410" s="6">
        <v>44359.47291666667</v>
      </c>
      <c r="H11410" s="6" t="str">
        <f>VLOOKUP(F11410,'Customer Details'!$A$1:$B$3264,2,0)</f>
        <v>United Kingdom</v>
      </c>
      <c r="I11410" s="7">
        <f t="shared" si="1"/>
        <v>-1.65</v>
      </c>
      <c r="J11410" s="7">
        <f t="shared" si="2"/>
        <v>1.65</v>
      </c>
    </row>
    <row r="11411" ht="15.75" customHeight="1">
      <c r="A11411" s="4">
        <v>575941.0</v>
      </c>
      <c r="B11411" s="4" t="s">
        <v>4014</v>
      </c>
      <c r="C11411" s="5" t="s">
        <v>4015</v>
      </c>
      <c r="D11411" s="5">
        <v>2.0</v>
      </c>
      <c r="E11411" s="5">
        <v>3.75</v>
      </c>
      <c r="F11411" s="4">
        <v>16438.0</v>
      </c>
      <c r="G11411" s="6">
        <v>44694.48541666667</v>
      </c>
      <c r="H11411" s="6" t="str">
        <f>VLOOKUP(F11411,'Customer Details'!$A$1:$B$3264,2,0)</f>
        <v>Australia</v>
      </c>
      <c r="I11411" s="7">
        <f t="shared" si="1"/>
        <v>7.5</v>
      </c>
      <c r="J11411" s="7">
        <f t="shared" si="2"/>
        <v>7.5</v>
      </c>
    </row>
    <row r="11412" ht="15.75" customHeight="1">
      <c r="A11412" s="4">
        <v>536980.0</v>
      </c>
      <c r="B11412" s="4" t="s">
        <v>439</v>
      </c>
      <c r="C11412" s="5" t="s">
        <v>440</v>
      </c>
      <c r="D11412" s="5">
        <v>24.0</v>
      </c>
      <c r="E11412" s="5">
        <v>0.29</v>
      </c>
      <c r="F11412" s="4">
        <v>17819.0</v>
      </c>
      <c r="G11412" s="6">
        <v>44350.60138888889</v>
      </c>
      <c r="H11412" s="6" t="str">
        <f>VLOOKUP(F11412,'Customer Details'!$A$1:$B$3264,2,0)</f>
        <v>USA</v>
      </c>
      <c r="I11412" s="7">
        <f t="shared" si="1"/>
        <v>6.96</v>
      </c>
      <c r="J11412" s="7">
        <f t="shared" si="2"/>
        <v>6.96</v>
      </c>
    </row>
    <row r="11413" ht="15.75" customHeight="1">
      <c r="A11413" s="4">
        <v>540160.0</v>
      </c>
      <c r="B11413" s="4" t="s">
        <v>235</v>
      </c>
      <c r="C11413" s="5" t="s">
        <v>690</v>
      </c>
      <c r="D11413" s="5">
        <v>216.0</v>
      </c>
      <c r="E11413" s="5">
        <v>3.39</v>
      </c>
      <c r="F11413" s="4">
        <v>15769.0</v>
      </c>
      <c r="G11413" s="6">
        <v>44382.49305555555</v>
      </c>
      <c r="H11413" s="6" t="str">
        <f>VLOOKUP(F11413,'Customer Details'!$A$1:$B$3264,2,0)</f>
        <v>Australia</v>
      </c>
      <c r="I11413" s="7">
        <f t="shared" si="1"/>
        <v>732.24</v>
      </c>
      <c r="J11413" s="7">
        <f t="shared" si="2"/>
        <v>732.24</v>
      </c>
    </row>
    <row r="11414" ht="15.75" customHeight="1">
      <c r="A11414" s="4">
        <v>579555.0</v>
      </c>
      <c r="B11414" s="4" t="s">
        <v>368</v>
      </c>
      <c r="C11414" s="5" t="s">
        <v>369</v>
      </c>
      <c r="D11414" s="5">
        <v>1.0</v>
      </c>
      <c r="E11414" s="5">
        <v>4.25</v>
      </c>
      <c r="F11414" s="4">
        <v>16241.0</v>
      </c>
      <c r="G11414" s="6">
        <v>44711.46388888889</v>
      </c>
      <c r="H11414" s="6" t="str">
        <f>VLOOKUP(F11414,'Customer Details'!$A$1:$B$3264,2,0)</f>
        <v>China</v>
      </c>
      <c r="I11414" s="7">
        <f t="shared" si="1"/>
        <v>4.25</v>
      </c>
      <c r="J11414" s="7">
        <f t="shared" si="2"/>
        <v>4.25</v>
      </c>
    </row>
    <row r="11415" ht="15.75" customHeight="1">
      <c r="A11415" s="4">
        <v>557892.0</v>
      </c>
      <c r="B11415" s="4">
        <v>23192.0</v>
      </c>
      <c r="C11415" s="5" t="s">
        <v>3246</v>
      </c>
      <c r="D11415" s="5">
        <v>1.0</v>
      </c>
      <c r="E11415" s="5">
        <v>1.65</v>
      </c>
      <c r="F11415" s="4">
        <v>14534.0</v>
      </c>
      <c r="G11415" s="6">
        <v>44553.59097222222</v>
      </c>
      <c r="H11415" s="6" t="str">
        <f>VLOOKUP(F11415,'Customer Details'!$A$1:$B$3264,2,0)</f>
        <v>India</v>
      </c>
      <c r="I11415" s="7">
        <f t="shared" si="1"/>
        <v>1.65</v>
      </c>
      <c r="J11415" s="7">
        <f t="shared" si="2"/>
        <v>1.65</v>
      </c>
    </row>
    <row r="11416" ht="15.75" customHeight="1">
      <c r="A11416" s="4">
        <v>536750.0</v>
      </c>
      <c r="B11416" s="4" t="s">
        <v>16</v>
      </c>
      <c r="C11416" s="5" t="s">
        <v>17</v>
      </c>
      <c r="D11416" s="5">
        <v>6.0</v>
      </c>
      <c r="E11416" s="5">
        <v>4.95</v>
      </c>
      <c r="F11416" s="4">
        <v>17850.0</v>
      </c>
      <c r="G11416" s="6">
        <v>44349.58611111111</v>
      </c>
      <c r="H11416" s="6" t="str">
        <f>VLOOKUP(F11416,'Customer Details'!$A$1:$B$3264,2,0)</f>
        <v>India</v>
      </c>
      <c r="I11416" s="7">
        <f t="shared" si="1"/>
        <v>29.7</v>
      </c>
      <c r="J11416" s="7">
        <f t="shared" si="2"/>
        <v>29.7</v>
      </c>
    </row>
    <row r="11417" ht="15.75" customHeight="1">
      <c r="A11417" s="4">
        <v>565766.0</v>
      </c>
      <c r="B11417" s="4" t="s">
        <v>886</v>
      </c>
      <c r="C11417" s="5" t="s">
        <v>887</v>
      </c>
      <c r="D11417" s="5">
        <v>1.0</v>
      </c>
      <c r="E11417" s="5">
        <v>2.55</v>
      </c>
      <c r="F11417" s="4">
        <v>17841.0</v>
      </c>
      <c r="G11417" s="6">
        <v>44626.59930555556</v>
      </c>
      <c r="H11417" s="6" t="str">
        <f>VLOOKUP(F11417,'Customer Details'!$A$1:$B$3264,2,0)</f>
        <v>India</v>
      </c>
      <c r="I11417" s="7">
        <f t="shared" si="1"/>
        <v>2.55</v>
      </c>
      <c r="J11417" s="7">
        <f t="shared" si="2"/>
        <v>2.55</v>
      </c>
    </row>
    <row r="11418" ht="15.75" customHeight="1">
      <c r="A11418" s="4">
        <v>564503.0</v>
      </c>
      <c r="B11418" s="4" t="s">
        <v>338</v>
      </c>
      <c r="C11418" s="5" t="s">
        <v>339</v>
      </c>
      <c r="D11418" s="5">
        <v>10.0</v>
      </c>
      <c r="E11418" s="5">
        <v>1.25</v>
      </c>
      <c r="F11418" s="4">
        <v>13971.0</v>
      </c>
      <c r="G11418" s="6">
        <v>44617.59930555556</v>
      </c>
      <c r="H11418" s="6" t="str">
        <f>VLOOKUP(F11418,'Customer Details'!$A$1:$B$3264,2,0)</f>
        <v>USA</v>
      </c>
      <c r="I11418" s="7">
        <f t="shared" si="1"/>
        <v>12.5</v>
      </c>
      <c r="J11418" s="7">
        <f t="shared" si="2"/>
        <v>12.5</v>
      </c>
    </row>
    <row r="11419" ht="15.75" customHeight="1">
      <c r="A11419" s="4">
        <v>540409.0</v>
      </c>
      <c r="B11419" s="4" t="s">
        <v>181</v>
      </c>
      <c r="C11419" s="5" t="s">
        <v>182</v>
      </c>
      <c r="D11419" s="5">
        <v>12.0</v>
      </c>
      <c r="E11419" s="5">
        <v>0.85</v>
      </c>
      <c r="F11419" s="4">
        <v>16019.0</v>
      </c>
      <c r="G11419" s="6">
        <v>44384.41666666666</v>
      </c>
      <c r="H11419" s="6" t="str">
        <f>VLOOKUP(F11419,'Customer Details'!$A$1:$B$3264,2,0)</f>
        <v>United Kingdom</v>
      </c>
      <c r="I11419" s="7">
        <f t="shared" si="1"/>
        <v>10.2</v>
      </c>
      <c r="J11419" s="7">
        <f t="shared" si="2"/>
        <v>10.2</v>
      </c>
    </row>
    <row r="11420" ht="15.75" customHeight="1">
      <c r="A11420" s="4">
        <v>576236.0</v>
      </c>
      <c r="B11420" s="4" t="s">
        <v>18</v>
      </c>
      <c r="C11420" s="5" t="s">
        <v>19</v>
      </c>
      <c r="D11420" s="5">
        <v>3.0</v>
      </c>
      <c r="E11420" s="5">
        <v>1.25</v>
      </c>
      <c r="F11420" s="4">
        <v>13755.0</v>
      </c>
      <c r="G11420" s="6">
        <v>44695.56319444445</v>
      </c>
      <c r="H11420" s="6" t="str">
        <f>VLOOKUP(F11420,'Customer Details'!$A$1:$B$3264,2,0)</f>
        <v>USA</v>
      </c>
      <c r="I11420" s="7">
        <f t="shared" si="1"/>
        <v>3.75</v>
      </c>
      <c r="J11420" s="7">
        <f t="shared" si="2"/>
        <v>3.75</v>
      </c>
    </row>
    <row r="11421" ht="15.75" customHeight="1">
      <c r="A11421" s="4">
        <v>563430.0</v>
      </c>
      <c r="B11421" s="4" t="s">
        <v>1852</v>
      </c>
      <c r="C11421" s="5" t="s">
        <v>1853</v>
      </c>
      <c r="D11421" s="5">
        <v>24.0</v>
      </c>
      <c r="E11421" s="5">
        <v>0.29</v>
      </c>
      <c r="F11421" s="4">
        <v>14918.0</v>
      </c>
      <c r="G11421" s="6">
        <v>44608.49305555555</v>
      </c>
      <c r="H11421" s="6" t="str">
        <f>VLOOKUP(F11421,'Customer Details'!$A$1:$B$3264,2,0)</f>
        <v>United Kingdom</v>
      </c>
      <c r="I11421" s="7">
        <f t="shared" si="1"/>
        <v>6.96</v>
      </c>
      <c r="J11421" s="7">
        <f t="shared" si="2"/>
        <v>6.96</v>
      </c>
    </row>
    <row r="11422" ht="15.75" customHeight="1">
      <c r="A11422" s="4">
        <v>546466.0</v>
      </c>
      <c r="B11422" s="4" t="s">
        <v>457</v>
      </c>
      <c r="C11422" s="5" t="s">
        <v>458</v>
      </c>
      <c r="D11422" s="5">
        <v>3.0</v>
      </c>
      <c r="E11422" s="5">
        <v>1.25</v>
      </c>
      <c r="F11422" s="4">
        <v>18118.0</v>
      </c>
      <c r="G11422" s="6">
        <v>44453.46111111111</v>
      </c>
      <c r="H11422" s="6" t="str">
        <f>VLOOKUP(F11422,'Customer Details'!$A$1:$B$3264,2,0)</f>
        <v>USA</v>
      </c>
      <c r="I11422" s="7">
        <f t="shared" si="1"/>
        <v>3.75</v>
      </c>
      <c r="J11422" s="7">
        <f t="shared" si="2"/>
        <v>3.75</v>
      </c>
    </row>
    <row r="11423" ht="15.75" customHeight="1">
      <c r="A11423" s="4">
        <v>571081.0</v>
      </c>
      <c r="B11423" s="4" t="s">
        <v>40</v>
      </c>
      <c r="C11423" s="5" t="s">
        <v>41</v>
      </c>
      <c r="D11423" s="5">
        <v>2.0</v>
      </c>
      <c r="E11423" s="5">
        <v>2.95</v>
      </c>
      <c r="F11423" s="4">
        <v>16775.0</v>
      </c>
      <c r="G11423" s="6">
        <v>44664.64097222222</v>
      </c>
      <c r="H11423" s="6" t="str">
        <f>VLOOKUP(F11423,'Customer Details'!$A$1:$B$3264,2,0)</f>
        <v>India</v>
      </c>
      <c r="I11423" s="7">
        <f t="shared" si="1"/>
        <v>5.9</v>
      </c>
      <c r="J11423" s="7">
        <f t="shared" si="2"/>
        <v>5.9</v>
      </c>
    </row>
    <row r="11424" ht="15.75" customHeight="1">
      <c r="A11424" s="4">
        <v>541265.0</v>
      </c>
      <c r="B11424" s="4" t="s">
        <v>56</v>
      </c>
      <c r="C11424" s="5" t="s">
        <v>57</v>
      </c>
      <c r="D11424" s="5">
        <v>2.0</v>
      </c>
      <c r="E11424" s="5">
        <v>1.95</v>
      </c>
      <c r="F11424" s="4">
        <v>17609.0</v>
      </c>
      <c r="G11424" s="6">
        <v>44393.68263888889</v>
      </c>
      <c r="H11424" s="6" t="str">
        <f>VLOOKUP(F11424,'Customer Details'!$A$1:$B$3264,2,0)</f>
        <v>USA</v>
      </c>
      <c r="I11424" s="7">
        <f t="shared" si="1"/>
        <v>3.9</v>
      </c>
      <c r="J11424" s="7">
        <f t="shared" si="2"/>
        <v>3.9</v>
      </c>
    </row>
    <row r="11425" ht="15.75" customHeight="1">
      <c r="A11425" s="4">
        <v>546117.0</v>
      </c>
      <c r="B11425" s="4" t="s">
        <v>38</v>
      </c>
      <c r="C11425" s="5" t="s">
        <v>39</v>
      </c>
      <c r="D11425" s="5">
        <v>6.0</v>
      </c>
      <c r="E11425" s="5">
        <v>2.95</v>
      </c>
      <c r="F11425" s="4">
        <v>16771.0</v>
      </c>
      <c r="G11425" s="6">
        <v>44448.58055555556</v>
      </c>
      <c r="H11425" s="6" t="str">
        <f>VLOOKUP(F11425,'Customer Details'!$A$1:$B$3264,2,0)</f>
        <v>USA</v>
      </c>
      <c r="I11425" s="7">
        <f t="shared" si="1"/>
        <v>17.7</v>
      </c>
      <c r="J11425" s="7">
        <f t="shared" si="2"/>
        <v>17.7</v>
      </c>
    </row>
    <row r="11426" ht="15.75" customHeight="1">
      <c r="A11426" s="4">
        <v>578953.0</v>
      </c>
      <c r="B11426" s="4" t="s">
        <v>18</v>
      </c>
      <c r="C11426" s="5" t="s">
        <v>19</v>
      </c>
      <c r="D11426" s="5">
        <v>3.0</v>
      </c>
      <c r="E11426" s="5">
        <v>1.25</v>
      </c>
      <c r="F11426" s="4">
        <v>13546.0</v>
      </c>
      <c r="G11426" s="6">
        <v>44708.61805555555</v>
      </c>
      <c r="H11426" s="6" t="str">
        <f>VLOOKUP(F11426,'Customer Details'!$A$1:$B$3264,2,0)</f>
        <v>India</v>
      </c>
      <c r="I11426" s="7">
        <f t="shared" si="1"/>
        <v>3.75</v>
      </c>
      <c r="J11426" s="7">
        <f t="shared" si="2"/>
        <v>3.75</v>
      </c>
    </row>
    <row r="11427" ht="15.75" customHeight="1">
      <c r="A11427" s="4">
        <v>569669.0</v>
      </c>
      <c r="B11427" s="4" t="s">
        <v>1304</v>
      </c>
      <c r="C11427" s="5" t="s">
        <v>1305</v>
      </c>
      <c r="D11427" s="5">
        <v>2.0</v>
      </c>
      <c r="E11427" s="5">
        <v>1.65</v>
      </c>
      <c r="F11427" s="4">
        <v>14730.0</v>
      </c>
      <c r="G11427" s="6">
        <v>44656.57430555556</v>
      </c>
      <c r="H11427" s="6" t="str">
        <f>VLOOKUP(F11427,'Customer Details'!$A$1:$B$3264,2,0)</f>
        <v>United Kingdom</v>
      </c>
      <c r="I11427" s="7">
        <f t="shared" si="1"/>
        <v>3.3</v>
      </c>
      <c r="J11427" s="7">
        <f t="shared" si="2"/>
        <v>3.3</v>
      </c>
    </row>
    <row r="11428" ht="15.75" customHeight="1">
      <c r="A11428" s="4">
        <v>557785.0</v>
      </c>
      <c r="B11428" s="4" t="s">
        <v>1243</v>
      </c>
      <c r="C11428" s="5" t="s">
        <v>1244</v>
      </c>
      <c r="D11428" s="5">
        <v>10.0</v>
      </c>
      <c r="E11428" s="5">
        <v>0.85</v>
      </c>
      <c r="F11428" s="4">
        <v>14364.0</v>
      </c>
      <c r="G11428" s="6">
        <v>44552.65972222222</v>
      </c>
      <c r="H11428" s="6" t="str">
        <f>VLOOKUP(F11428,'Customer Details'!$A$1:$B$3264,2,0)</f>
        <v>China</v>
      </c>
      <c r="I11428" s="7">
        <f t="shared" si="1"/>
        <v>8.5</v>
      </c>
      <c r="J11428" s="7">
        <f t="shared" si="2"/>
        <v>8.5</v>
      </c>
    </row>
    <row r="11429" ht="15.75" customHeight="1">
      <c r="A11429" s="4" t="s">
        <v>4016</v>
      </c>
      <c r="B11429" s="4">
        <v>22900.0</v>
      </c>
      <c r="C11429" s="5" t="s">
        <v>1578</v>
      </c>
      <c r="D11429" s="5">
        <v>-12.0</v>
      </c>
      <c r="E11429" s="5">
        <v>3.25</v>
      </c>
      <c r="F11429" s="4">
        <v>16678.0</v>
      </c>
      <c r="G11429" s="6">
        <v>44699.43541666667</v>
      </c>
      <c r="H11429" s="6" t="str">
        <f>VLOOKUP(F11429,'Customer Details'!$A$1:$B$3264,2,0)</f>
        <v>Australia</v>
      </c>
      <c r="I11429" s="7">
        <f t="shared" si="1"/>
        <v>-39</v>
      </c>
      <c r="J11429" s="7">
        <f t="shared" si="2"/>
        <v>39</v>
      </c>
    </row>
    <row r="11430" ht="15.75" customHeight="1">
      <c r="A11430" s="4">
        <v>568709.0</v>
      </c>
      <c r="B11430" s="4">
        <v>20984.0</v>
      </c>
      <c r="C11430" s="5" t="s">
        <v>4017</v>
      </c>
      <c r="D11430" s="5">
        <v>1.0</v>
      </c>
      <c r="E11430" s="5">
        <v>0.29</v>
      </c>
      <c r="F11430" s="4">
        <v>15036.0</v>
      </c>
      <c r="G11430" s="6">
        <v>44648.65416666667</v>
      </c>
      <c r="H11430" s="6" t="str">
        <f>VLOOKUP(F11430,'Customer Details'!$A$1:$B$3264,2,0)</f>
        <v>India</v>
      </c>
      <c r="I11430" s="7">
        <f t="shared" si="1"/>
        <v>0.29</v>
      </c>
      <c r="J11430" s="7">
        <f t="shared" si="2"/>
        <v>0.29</v>
      </c>
    </row>
    <row r="11431" ht="15.75" customHeight="1">
      <c r="A11431" s="4">
        <v>550957.0</v>
      </c>
      <c r="B11431" s="4">
        <v>21931.0</v>
      </c>
      <c r="C11431" s="5" t="s">
        <v>2039</v>
      </c>
      <c r="D11431" s="5">
        <v>1.0</v>
      </c>
      <c r="E11431" s="5">
        <v>2.08</v>
      </c>
      <c r="F11431" s="4">
        <v>18283.0</v>
      </c>
      <c r="G11431" s="6">
        <v>44490.69236111111</v>
      </c>
      <c r="H11431" s="6" t="str">
        <f>VLOOKUP(F11431,'Customer Details'!$A$1:$B$3264,2,0)</f>
        <v>China</v>
      </c>
      <c r="I11431" s="7">
        <f t="shared" si="1"/>
        <v>2.08</v>
      </c>
      <c r="J11431" s="7">
        <f t="shared" si="2"/>
        <v>2.08</v>
      </c>
    </row>
    <row r="11432" ht="15.75" customHeight="1">
      <c r="A11432" s="4" t="s">
        <v>4018</v>
      </c>
      <c r="B11432" s="4">
        <v>37447.0</v>
      </c>
      <c r="C11432" s="5" t="s">
        <v>4019</v>
      </c>
      <c r="D11432" s="5">
        <v>-5.0</v>
      </c>
      <c r="E11432" s="5">
        <v>1.49</v>
      </c>
      <c r="F11432" s="4">
        <v>13113.0</v>
      </c>
      <c r="G11432" s="6">
        <v>44430.53958333333</v>
      </c>
      <c r="H11432" s="6" t="str">
        <f>VLOOKUP(F11432,'Customer Details'!$A$1:$B$3264,2,0)</f>
        <v>USA</v>
      </c>
      <c r="I11432" s="7">
        <f t="shared" si="1"/>
        <v>-7.45</v>
      </c>
      <c r="J11432" s="7">
        <f t="shared" si="2"/>
        <v>7.45</v>
      </c>
    </row>
    <row r="11433" ht="15.75" customHeight="1">
      <c r="A11433" s="4">
        <v>556434.0</v>
      </c>
      <c r="B11433" s="4" t="s">
        <v>40</v>
      </c>
      <c r="C11433" s="5" t="s">
        <v>41</v>
      </c>
      <c r="D11433" s="5">
        <v>6.0</v>
      </c>
      <c r="E11433" s="5">
        <v>2.95</v>
      </c>
      <c r="F11433" s="4">
        <v>14895.0</v>
      </c>
      <c r="G11433" s="6">
        <v>44540.5875</v>
      </c>
      <c r="H11433" s="6" t="str">
        <f>VLOOKUP(F11433,'Customer Details'!$A$1:$B$3264,2,0)</f>
        <v>USA</v>
      </c>
      <c r="I11433" s="7">
        <f t="shared" si="1"/>
        <v>17.7</v>
      </c>
      <c r="J11433" s="7">
        <f t="shared" si="2"/>
        <v>17.7</v>
      </c>
    </row>
    <row r="11434" ht="15.75" customHeight="1">
      <c r="A11434" s="4">
        <v>549281.0</v>
      </c>
      <c r="B11434" s="4" t="s">
        <v>67</v>
      </c>
      <c r="C11434" s="5" t="s">
        <v>68</v>
      </c>
      <c r="D11434" s="5">
        <v>20.0</v>
      </c>
      <c r="E11434" s="5">
        <v>2.08</v>
      </c>
      <c r="F11434" s="4">
        <v>17735.0</v>
      </c>
      <c r="G11434" s="6">
        <v>44476.55486111111</v>
      </c>
      <c r="H11434" s="6" t="str">
        <f>VLOOKUP(F11434,'Customer Details'!$A$1:$B$3264,2,0)</f>
        <v>USA</v>
      </c>
      <c r="I11434" s="7">
        <f t="shared" si="1"/>
        <v>41.6</v>
      </c>
      <c r="J11434" s="7">
        <f t="shared" si="2"/>
        <v>41.6</v>
      </c>
    </row>
    <row r="11435" ht="15.75" customHeight="1">
      <c r="A11435" s="4">
        <v>566581.0</v>
      </c>
      <c r="B11435" s="4" t="s">
        <v>334</v>
      </c>
      <c r="C11435" s="5" t="s">
        <v>335</v>
      </c>
      <c r="D11435" s="5">
        <v>3.0</v>
      </c>
      <c r="E11435" s="5">
        <v>4.25</v>
      </c>
      <c r="F11435" s="4">
        <v>16081.0</v>
      </c>
      <c r="G11435" s="6">
        <v>44633.57430555556</v>
      </c>
      <c r="H11435" s="6" t="str">
        <f>VLOOKUP(F11435,'Customer Details'!$A$1:$B$3264,2,0)</f>
        <v>China</v>
      </c>
      <c r="I11435" s="7">
        <f t="shared" si="1"/>
        <v>12.75</v>
      </c>
      <c r="J11435" s="7">
        <f t="shared" si="2"/>
        <v>12.75</v>
      </c>
    </row>
    <row r="11436" ht="15.75" customHeight="1">
      <c r="A11436" s="4" t="s">
        <v>34</v>
      </c>
      <c r="B11436" s="4">
        <v>23523.0</v>
      </c>
      <c r="C11436" s="5" t="s">
        <v>4020</v>
      </c>
      <c r="D11436" s="5">
        <v>-6.0</v>
      </c>
      <c r="E11436" s="5">
        <v>3.75</v>
      </c>
      <c r="F11436" s="4">
        <v>15622.0</v>
      </c>
      <c r="G11436" s="6">
        <v>44718.62291666667</v>
      </c>
      <c r="H11436" s="6" t="str">
        <f>VLOOKUP(F11436,'Customer Details'!$A$1:$B$3264,2,0)</f>
        <v>China</v>
      </c>
      <c r="I11436" s="7">
        <f t="shared" si="1"/>
        <v>-22.5</v>
      </c>
      <c r="J11436" s="7">
        <f t="shared" si="2"/>
        <v>22.5</v>
      </c>
    </row>
    <row r="11437" ht="15.75" customHeight="1">
      <c r="A11437" s="4">
        <v>548452.0</v>
      </c>
      <c r="B11437" s="4" t="s">
        <v>38</v>
      </c>
      <c r="C11437" s="5" t="s">
        <v>39</v>
      </c>
      <c r="D11437" s="5">
        <v>12.0</v>
      </c>
      <c r="E11437" s="5">
        <v>2.95</v>
      </c>
      <c r="F11437" s="4">
        <v>13060.0</v>
      </c>
      <c r="G11437" s="6">
        <v>44469.48402777778</v>
      </c>
      <c r="H11437" s="6" t="str">
        <f>VLOOKUP(F11437,'Customer Details'!$A$1:$B$3264,2,0)</f>
        <v>United Kingdom</v>
      </c>
      <c r="I11437" s="7">
        <f t="shared" si="1"/>
        <v>35.4</v>
      </c>
      <c r="J11437" s="7">
        <f t="shared" si="2"/>
        <v>35.4</v>
      </c>
    </row>
    <row r="11438" ht="15.75" customHeight="1">
      <c r="A11438" s="4">
        <v>547872.0</v>
      </c>
      <c r="B11438" s="4" t="s">
        <v>380</v>
      </c>
      <c r="C11438" s="5" t="s">
        <v>381</v>
      </c>
      <c r="D11438" s="5">
        <v>1.0</v>
      </c>
      <c r="E11438" s="5">
        <v>7.95</v>
      </c>
      <c r="F11438" s="4">
        <v>16777.0</v>
      </c>
      <c r="G11438" s="6">
        <v>44466.60694444444</v>
      </c>
      <c r="H11438" s="6" t="str">
        <f>VLOOKUP(F11438,'Customer Details'!$A$1:$B$3264,2,0)</f>
        <v>China</v>
      </c>
      <c r="I11438" s="7">
        <f t="shared" si="1"/>
        <v>7.95</v>
      </c>
      <c r="J11438" s="7">
        <f t="shared" si="2"/>
        <v>7.95</v>
      </c>
    </row>
    <row r="11439" ht="15.75" customHeight="1">
      <c r="A11439" s="4">
        <v>539240.0</v>
      </c>
      <c r="B11439" s="4" t="s">
        <v>682</v>
      </c>
      <c r="C11439" s="5" t="s">
        <v>683</v>
      </c>
      <c r="D11439" s="5">
        <v>24.0</v>
      </c>
      <c r="E11439" s="5">
        <v>1.25</v>
      </c>
      <c r="F11439" s="4">
        <v>15194.0</v>
      </c>
      <c r="G11439" s="6">
        <v>44363.55208333334</v>
      </c>
      <c r="H11439" s="6" t="str">
        <f>VLOOKUP(F11439,'Customer Details'!$A$1:$B$3264,2,0)</f>
        <v>Australia</v>
      </c>
      <c r="I11439" s="7">
        <f t="shared" si="1"/>
        <v>30</v>
      </c>
      <c r="J11439" s="7">
        <f t="shared" si="2"/>
        <v>30</v>
      </c>
    </row>
    <row r="11440" ht="15.75" customHeight="1">
      <c r="A11440" s="4">
        <v>564727.0</v>
      </c>
      <c r="B11440" s="4" t="s">
        <v>1130</v>
      </c>
      <c r="C11440" s="5" t="s">
        <v>1131</v>
      </c>
      <c r="D11440" s="5">
        <v>2.0</v>
      </c>
      <c r="E11440" s="5">
        <v>0.79</v>
      </c>
      <c r="F11440" s="4">
        <v>16686.0</v>
      </c>
      <c r="G11440" s="6">
        <v>44620.52152777778</v>
      </c>
      <c r="H11440" s="6" t="str">
        <f>VLOOKUP(F11440,'Customer Details'!$A$1:$B$3264,2,0)</f>
        <v>Australia</v>
      </c>
      <c r="I11440" s="7">
        <f t="shared" si="1"/>
        <v>1.58</v>
      </c>
      <c r="J11440" s="7">
        <f t="shared" si="2"/>
        <v>1.58</v>
      </c>
    </row>
    <row r="11441" ht="15.75" customHeight="1">
      <c r="A11441" s="4">
        <v>560385.0</v>
      </c>
      <c r="B11441" s="4" t="s">
        <v>56</v>
      </c>
      <c r="C11441" s="5" t="s">
        <v>57</v>
      </c>
      <c r="D11441" s="5">
        <v>1.0</v>
      </c>
      <c r="E11441" s="5">
        <v>0.79</v>
      </c>
      <c r="F11441" s="4">
        <v>14583.0</v>
      </c>
      <c r="G11441" s="6">
        <v>44579.53680555556</v>
      </c>
      <c r="H11441" s="6" t="str">
        <f>VLOOKUP(F11441,'Customer Details'!$A$1:$B$3264,2,0)</f>
        <v>USA</v>
      </c>
      <c r="I11441" s="7">
        <f t="shared" si="1"/>
        <v>0.79</v>
      </c>
      <c r="J11441" s="7">
        <f t="shared" si="2"/>
        <v>0.79</v>
      </c>
    </row>
    <row r="11442" ht="15.75" customHeight="1">
      <c r="A11442" s="4" t="s">
        <v>4021</v>
      </c>
      <c r="B11442" s="4">
        <v>21156.0</v>
      </c>
      <c r="C11442" s="5" t="s">
        <v>1520</v>
      </c>
      <c r="D11442" s="5">
        <v>-8.0</v>
      </c>
      <c r="E11442" s="5">
        <v>1.95</v>
      </c>
      <c r="F11442" s="4">
        <v>17644.0</v>
      </c>
      <c r="G11442" s="6">
        <v>44474.72361111111</v>
      </c>
      <c r="H11442" s="6" t="str">
        <f>VLOOKUP(F11442,'Customer Details'!$A$1:$B$3264,2,0)</f>
        <v>India</v>
      </c>
      <c r="I11442" s="7">
        <f t="shared" si="1"/>
        <v>-15.6</v>
      </c>
      <c r="J11442" s="7">
        <f t="shared" si="2"/>
        <v>15.6</v>
      </c>
    </row>
    <row r="11443" ht="15.75" customHeight="1">
      <c r="A11443" s="4">
        <v>578125.0</v>
      </c>
      <c r="B11443" s="4" t="s">
        <v>223</v>
      </c>
      <c r="C11443" s="5" t="s">
        <v>224</v>
      </c>
      <c r="D11443" s="5">
        <v>48.0</v>
      </c>
      <c r="E11443" s="5">
        <v>0.39</v>
      </c>
      <c r="F11443" s="4">
        <v>17511.0</v>
      </c>
      <c r="G11443" s="6">
        <v>44704.43819444445</v>
      </c>
      <c r="H11443" s="6" t="str">
        <f>VLOOKUP(F11443,'Customer Details'!$A$1:$B$3264,2,0)</f>
        <v>United Kingdom</v>
      </c>
      <c r="I11443" s="7">
        <f t="shared" si="1"/>
        <v>18.72</v>
      </c>
      <c r="J11443" s="7">
        <f t="shared" si="2"/>
        <v>18.72</v>
      </c>
    </row>
    <row r="11444" ht="15.75" customHeight="1">
      <c r="A11444" s="4">
        <v>551824.0</v>
      </c>
      <c r="B11444" s="4" t="s">
        <v>338</v>
      </c>
      <c r="C11444" s="5" t="s">
        <v>339</v>
      </c>
      <c r="D11444" s="5">
        <v>10.0</v>
      </c>
      <c r="E11444" s="5">
        <v>1.25</v>
      </c>
      <c r="F11444" s="4">
        <v>15128.0</v>
      </c>
      <c r="G11444" s="6">
        <v>44504.52222222222</v>
      </c>
      <c r="H11444" s="6" t="str">
        <f>VLOOKUP(F11444,'Customer Details'!$A$1:$B$3264,2,0)</f>
        <v>Australia</v>
      </c>
      <c r="I11444" s="7">
        <f t="shared" si="1"/>
        <v>12.5</v>
      </c>
      <c r="J11444" s="7">
        <f t="shared" si="2"/>
        <v>12.5</v>
      </c>
    </row>
    <row r="11445" ht="15.75" customHeight="1">
      <c r="A11445" s="4" t="s">
        <v>2721</v>
      </c>
      <c r="B11445" s="4">
        <v>20725.0</v>
      </c>
      <c r="C11445" s="5" t="s">
        <v>556</v>
      </c>
      <c r="D11445" s="5">
        <v>-1.0</v>
      </c>
      <c r="E11445" s="5">
        <v>1.65</v>
      </c>
      <c r="F11445" s="4">
        <v>16161.0</v>
      </c>
      <c r="G11445" s="6">
        <v>44662.67291666667</v>
      </c>
      <c r="H11445" s="6" t="str">
        <f>VLOOKUP(F11445,'Customer Details'!$A$1:$B$3264,2,0)</f>
        <v>Australia</v>
      </c>
      <c r="I11445" s="7">
        <f t="shared" si="1"/>
        <v>-1.65</v>
      </c>
      <c r="J11445" s="7">
        <f t="shared" si="2"/>
        <v>1.65</v>
      </c>
    </row>
    <row r="11446" ht="15.75" customHeight="1">
      <c r="A11446" s="4">
        <v>575368.0</v>
      </c>
      <c r="B11446" s="4">
        <v>21809.0</v>
      </c>
      <c r="C11446" s="5" t="s">
        <v>4022</v>
      </c>
      <c r="D11446" s="5">
        <v>1.0</v>
      </c>
      <c r="E11446" s="5">
        <v>0.39</v>
      </c>
      <c r="F11446" s="4">
        <v>14482.0</v>
      </c>
      <c r="G11446" s="6">
        <v>44690.62986111111</v>
      </c>
      <c r="H11446" s="6" t="str">
        <f>VLOOKUP(F11446,'Customer Details'!$A$1:$B$3264,2,0)</f>
        <v>China</v>
      </c>
      <c r="I11446" s="7">
        <f t="shared" si="1"/>
        <v>0.39</v>
      </c>
      <c r="J11446" s="7">
        <f t="shared" si="2"/>
        <v>0.39</v>
      </c>
    </row>
    <row r="11447" ht="15.75" customHeight="1">
      <c r="A11447" s="4">
        <v>564850.0</v>
      </c>
      <c r="B11447" s="4" t="s">
        <v>1917</v>
      </c>
      <c r="C11447" s="5" t="s">
        <v>1918</v>
      </c>
      <c r="D11447" s="5">
        <v>10.0</v>
      </c>
      <c r="E11447" s="5">
        <v>0.19</v>
      </c>
      <c r="F11447" s="4">
        <v>17298.0</v>
      </c>
      <c r="G11447" s="6">
        <v>44620.69652777778</v>
      </c>
      <c r="H11447" s="6" t="str">
        <f>VLOOKUP(F11447,'Customer Details'!$A$1:$B$3264,2,0)</f>
        <v>USA</v>
      </c>
      <c r="I11447" s="7">
        <f t="shared" si="1"/>
        <v>1.9</v>
      </c>
      <c r="J11447" s="7">
        <f t="shared" si="2"/>
        <v>1.9</v>
      </c>
    </row>
    <row r="11448" ht="15.75" customHeight="1">
      <c r="A11448" s="4">
        <v>539243.0</v>
      </c>
      <c r="B11448" s="4" t="s">
        <v>679</v>
      </c>
      <c r="C11448" s="5" t="s">
        <v>680</v>
      </c>
      <c r="D11448" s="5">
        <v>1.0</v>
      </c>
      <c r="E11448" s="5">
        <v>1.95</v>
      </c>
      <c r="F11448" s="4">
        <v>18116.0</v>
      </c>
      <c r="G11448" s="6">
        <v>44363.55625</v>
      </c>
      <c r="H11448" s="6" t="str">
        <f>VLOOKUP(F11448,'Customer Details'!$A$1:$B$3264,2,0)</f>
        <v>USA</v>
      </c>
      <c r="I11448" s="7">
        <f t="shared" si="1"/>
        <v>1.95</v>
      </c>
      <c r="J11448" s="7">
        <f t="shared" si="2"/>
        <v>1.95</v>
      </c>
    </row>
    <row r="11449" ht="15.75" customHeight="1">
      <c r="A11449" s="4">
        <v>564358.0</v>
      </c>
      <c r="B11449" s="4" t="s">
        <v>2525</v>
      </c>
      <c r="C11449" s="5" t="s">
        <v>2526</v>
      </c>
      <c r="D11449" s="5">
        <v>1.0</v>
      </c>
      <c r="E11449" s="5">
        <v>12.75</v>
      </c>
      <c r="F11449" s="4">
        <v>17869.0</v>
      </c>
      <c r="G11449" s="6">
        <v>44616.66666666666</v>
      </c>
      <c r="H11449" s="6" t="str">
        <f>VLOOKUP(F11449,'Customer Details'!$A$1:$B$3264,2,0)</f>
        <v>United Kingdom</v>
      </c>
      <c r="I11449" s="7">
        <f t="shared" si="1"/>
        <v>12.75</v>
      </c>
      <c r="J11449" s="7">
        <f t="shared" si="2"/>
        <v>12.75</v>
      </c>
    </row>
    <row r="11450" ht="15.75" customHeight="1">
      <c r="A11450" s="4">
        <v>547664.0</v>
      </c>
      <c r="B11450" s="4" t="s">
        <v>2507</v>
      </c>
      <c r="C11450" s="5" t="s">
        <v>2508</v>
      </c>
      <c r="D11450" s="5">
        <v>2.0</v>
      </c>
      <c r="E11450" s="5">
        <v>0.39</v>
      </c>
      <c r="F11450" s="4">
        <v>13069.0</v>
      </c>
      <c r="G11450" s="6">
        <v>44463.55277777778</v>
      </c>
      <c r="H11450" s="6" t="str">
        <f>VLOOKUP(F11450,'Customer Details'!$A$1:$B$3264,2,0)</f>
        <v>China</v>
      </c>
      <c r="I11450" s="7">
        <f t="shared" si="1"/>
        <v>0.78</v>
      </c>
      <c r="J11450" s="7">
        <f t="shared" si="2"/>
        <v>0.78</v>
      </c>
    </row>
    <row r="11451" ht="15.75" customHeight="1">
      <c r="A11451" s="4">
        <v>565329.0</v>
      </c>
      <c r="B11451" s="4" t="s">
        <v>54</v>
      </c>
      <c r="C11451" s="5" t="s">
        <v>55</v>
      </c>
      <c r="D11451" s="5">
        <v>1.0</v>
      </c>
      <c r="E11451" s="5">
        <v>5.95</v>
      </c>
      <c r="F11451" s="4">
        <v>14606.0</v>
      </c>
      <c r="G11451" s="6">
        <v>44622.57916666667</v>
      </c>
      <c r="H11451" s="6" t="str">
        <f>VLOOKUP(F11451,'Customer Details'!$A$1:$B$3264,2,0)</f>
        <v>USA</v>
      </c>
      <c r="I11451" s="7">
        <f t="shared" si="1"/>
        <v>5.95</v>
      </c>
      <c r="J11451" s="7">
        <f t="shared" si="2"/>
        <v>5.95</v>
      </c>
    </row>
    <row r="11452" ht="15.75" customHeight="1">
      <c r="A11452" s="4">
        <v>536824.0</v>
      </c>
      <c r="B11452" s="4" t="s">
        <v>38</v>
      </c>
      <c r="C11452" s="5" t="s">
        <v>39</v>
      </c>
      <c r="D11452" s="5">
        <v>160.0</v>
      </c>
      <c r="E11452" s="5">
        <v>2.55</v>
      </c>
      <c r="F11452" s="4">
        <v>13798.0</v>
      </c>
      <c r="G11452" s="6">
        <v>44349.725</v>
      </c>
      <c r="H11452" s="6" t="str">
        <f>VLOOKUP(F11452,'Customer Details'!$A$1:$B$3264,2,0)</f>
        <v>India</v>
      </c>
      <c r="I11452" s="7">
        <f t="shared" si="1"/>
        <v>408</v>
      </c>
      <c r="J11452" s="7">
        <f t="shared" si="2"/>
        <v>408</v>
      </c>
    </row>
    <row r="11453" ht="15.75" customHeight="1">
      <c r="A11453" s="4">
        <v>538714.0</v>
      </c>
      <c r="B11453" s="4" t="s">
        <v>419</v>
      </c>
      <c r="C11453" s="5" t="s">
        <v>420</v>
      </c>
      <c r="D11453" s="5">
        <v>4.0</v>
      </c>
      <c r="E11453" s="5">
        <v>1.25</v>
      </c>
      <c r="F11453" s="4">
        <v>14524.0</v>
      </c>
      <c r="G11453" s="6">
        <v>44361.45902777778</v>
      </c>
      <c r="H11453" s="6" t="str">
        <f>VLOOKUP(F11453,'Customer Details'!$A$1:$B$3264,2,0)</f>
        <v>Australia</v>
      </c>
      <c r="I11453" s="7">
        <f t="shared" si="1"/>
        <v>5</v>
      </c>
      <c r="J11453" s="7">
        <f t="shared" si="2"/>
        <v>5</v>
      </c>
    </row>
    <row r="11454" ht="15.75" customHeight="1">
      <c r="A11454" s="4">
        <v>578620.0</v>
      </c>
      <c r="B11454" s="4" t="s">
        <v>1017</v>
      </c>
      <c r="C11454" s="5" t="s">
        <v>1018</v>
      </c>
      <c r="D11454" s="5">
        <v>1.0</v>
      </c>
      <c r="E11454" s="5">
        <v>0.39</v>
      </c>
      <c r="F11454" s="4">
        <v>17247.0</v>
      </c>
      <c r="G11454" s="6">
        <v>44705.63958333333</v>
      </c>
      <c r="H11454" s="6" t="str">
        <f>VLOOKUP(F11454,'Customer Details'!$A$1:$B$3264,2,0)</f>
        <v>USA</v>
      </c>
      <c r="I11454" s="7">
        <f t="shared" si="1"/>
        <v>0.39</v>
      </c>
      <c r="J11454" s="7">
        <f t="shared" si="2"/>
        <v>0.39</v>
      </c>
    </row>
    <row r="11455" ht="15.75" customHeight="1">
      <c r="A11455" s="4">
        <v>536981.0</v>
      </c>
      <c r="B11455" s="4" t="s">
        <v>928</v>
      </c>
      <c r="C11455" s="5" t="s">
        <v>929</v>
      </c>
      <c r="D11455" s="5">
        <v>1.0</v>
      </c>
      <c r="E11455" s="5">
        <v>7.95</v>
      </c>
      <c r="F11455" s="4">
        <v>14723.0</v>
      </c>
      <c r="G11455" s="6">
        <v>44350.60138888889</v>
      </c>
      <c r="H11455" s="6" t="str">
        <f>VLOOKUP(F11455,'Customer Details'!$A$1:$B$3264,2,0)</f>
        <v>China</v>
      </c>
      <c r="I11455" s="7">
        <f t="shared" si="1"/>
        <v>7.95</v>
      </c>
      <c r="J11455" s="7">
        <f t="shared" si="2"/>
        <v>7.95</v>
      </c>
    </row>
    <row r="11456" ht="15.75" customHeight="1">
      <c r="A11456" s="4">
        <v>546982.0</v>
      </c>
      <c r="B11456" s="4" t="s">
        <v>794</v>
      </c>
      <c r="C11456" s="5" t="s">
        <v>795</v>
      </c>
      <c r="D11456" s="5">
        <v>1.0</v>
      </c>
      <c r="E11456" s="5">
        <v>0.42</v>
      </c>
      <c r="F11456" s="4">
        <v>15483.0</v>
      </c>
      <c r="G11456" s="6">
        <v>44457.51805555556</v>
      </c>
      <c r="H11456" s="6" t="str">
        <f>VLOOKUP(F11456,'Customer Details'!$A$1:$B$3264,2,0)</f>
        <v>Australia</v>
      </c>
      <c r="I11456" s="7">
        <f t="shared" si="1"/>
        <v>0.42</v>
      </c>
      <c r="J11456" s="7">
        <f t="shared" si="2"/>
        <v>0.42</v>
      </c>
    </row>
    <row r="11457" ht="15.75" customHeight="1">
      <c r="A11457" s="4">
        <v>544461.0</v>
      </c>
      <c r="B11457" s="4">
        <v>22027.0</v>
      </c>
      <c r="C11457" s="5" t="s">
        <v>3762</v>
      </c>
      <c r="D11457" s="5">
        <v>12.0</v>
      </c>
      <c r="E11457" s="5">
        <v>0.42</v>
      </c>
      <c r="F11457" s="4">
        <v>13744.0</v>
      </c>
      <c r="G11457" s="6">
        <v>44428.58888888889</v>
      </c>
      <c r="H11457" s="6" t="str">
        <f>VLOOKUP(F11457,'Customer Details'!$A$1:$B$3264,2,0)</f>
        <v>Australia</v>
      </c>
      <c r="I11457" s="7">
        <f t="shared" si="1"/>
        <v>5.04</v>
      </c>
      <c r="J11457" s="7">
        <f t="shared" si="2"/>
        <v>5.04</v>
      </c>
    </row>
    <row r="11458" ht="15.75" customHeight="1">
      <c r="A11458" s="4">
        <v>566624.0</v>
      </c>
      <c r="B11458" s="4" t="s">
        <v>181</v>
      </c>
      <c r="C11458" s="5" t="s">
        <v>182</v>
      </c>
      <c r="D11458" s="5">
        <v>12.0</v>
      </c>
      <c r="E11458" s="5">
        <v>0.85</v>
      </c>
      <c r="F11458" s="4">
        <v>17315.0</v>
      </c>
      <c r="G11458" s="6">
        <v>44634.4</v>
      </c>
      <c r="H11458" s="6" t="str">
        <f>VLOOKUP(F11458,'Customer Details'!$A$1:$B$3264,2,0)</f>
        <v>United Kingdom</v>
      </c>
      <c r="I11458" s="7">
        <f t="shared" si="1"/>
        <v>10.2</v>
      </c>
      <c r="J11458" s="7">
        <f t="shared" si="2"/>
        <v>10.2</v>
      </c>
    </row>
    <row r="11459" ht="15.75" customHeight="1">
      <c r="A11459" s="4">
        <v>558696.0</v>
      </c>
      <c r="B11459" s="4" t="s">
        <v>54</v>
      </c>
      <c r="C11459" s="5" t="s">
        <v>55</v>
      </c>
      <c r="D11459" s="5">
        <v>1.0</v>
      </c>
      <c r="E11459" s="5">
        <v>5.95</v>
      </c>
      <c r="F11459" s="4">
        <v>16746.0</v>
      </c>
      <c r="G11459" s="6">
        <v>44562.50625</v>
      </c>
      <c r="H11459" s="6" t="str">
        <f>VLOOKUP(F11459,'Customer Details'!$A$1:$B$3264,2,0)</f>
        <v>India</v>
      </c>
      <c r="I11459" s="7">
        <f t="shared" si="1"/>
        <v>5.95</v>
      </c>
      <c r="J11459" s="7">
        <f t="shared" si="2"/>
        <v>5.95</v>
      </c>
    </row>
    <row r="11460" ht="15.75" customHeight="1">
      <c r="A11460" s="4">
        <v>567211.0</v>
      </c>
      <c r="B11460" s="4" t="s">
        <v>427</v>
      </c>
      <c r="C11460" s="5" t="s">
        <v>428</v>
      </c>
      <c r="D11460" s="5">
        <v>8.0</v>
      </c>
      <c r="E11460" s="5">
        <v>0.42</v>
      </c>
      <c r="F11460" s="4">
        <v>14159.0</v>
      </c>
      <c r="G11460" s="6">
        <v>44639.45972222222</v>
      </c>
      <c r="H11460" s="6" t="str">
        <f>VLOOKUP(F11460,'Customer Details'!$A$1:$B$3264,2,0)</f>
        <v>Australia</v>
      </c>
      <c r="I11460" s="7">
        <f t="shared" si="1"/>
        <v>3.36</v>
      </c>
      <c r="J11460" s="7">
        <f t="shared" si="2"/>
        <v>3.36</v>
      </c>
    </row>
    <row r="11461" ht="15.75" customHeight="1">
      <c r="A11461" s="4" t="s">
        <v>4023</v>
      </c>
      <c r="B11461" s="4">
        <v>21977.0</v>
      </c>
      <c r="C11461" s="5" t="s">
        <v>826</v>
      </c>
      <c r="D11461" s="5">
        <v>-1.0</v>
      </c>
      <c r="E11461" s="5">
        <v>0.55</v>
      </c>
      <c r="F11461" s="4">
        <v>14688.0</v>
      </c>
      <c r="G11461" s="6">
        <v>44408.44652777778</v>
      </c>
      <c r="H11461" s="6" t="str">
        <f>VLOOKUP(F11461,'Customer Details'!$A$1:$B$3264,2,0)</f>
        <v>China</v>
      </c>
      <c r="I11461" s="7">
        <f t="shared" si="1"/>
        <v>-0.55</v>
      </c>
      <c r="J11461" s="7">
        <f t="shared" si="2"/>
        <v>0.55</v>
      </c>
    </row>
    <row r="11462" ht="15.75" customHeight="1">
      <c r="A11462" s="4">
        <v>576372.0</v>
      </c>
      <c r="B11462" s="4" t="s">
        <v>48</v>
      </c>
      <c r="C11462" s="5" t="s">
        <v>49</v>
      </c>
      <c r="D11462" s="5">
        <v>20.0</v>
      </c>
      <c r="E11462" s="5">
        <v>2.08</v>
      </c>
      <c r="F11462" s="4">
        <v>15144.0</v>
      </c>
      <c r="G11462" s="6">
        <v>44696.35555555556</v>
      </c>
      <c r="H11462" s="6" t="str">
        <f>VLOOKUP(F11462,'Customer Details'!$A$1:$B$3264,2,0)</f>
        <v>China</v>
      </c>
      <c r="I11462" s="7">
        <f t="shared" si="1"/>
        <v>41.6</v>
      </c>
      <c r="J11462" s="7">
        <f t="shared" si="2"/>
        <v>41.6</v>
      </c>
    </row>
    <row r="11463" ht="15.75" customHeight="1">
      <c r="A11463" s="4">
        <v>550130.0</v>
      </c>
      <c r="B11463" s="4" t="s">
        <v>32</v>
      </c>
      <c r="C11463" s="5" t="s">
        <v>33</v>
      </c>
      <c r="D11463" s="5">
        <v>2.0</v>
      </c>
      <c r="E11463" s="5">
        <v>4.15</v>
      </c>
      <c r="F11463" s="4">
        <v>14390.0</v>
      </c>
      <c r="G11463" s="6">
        <v>44483.55347222222</v>
      </c>
      <c r="H11463" s="6" t="str">
        <f>VLOOKUP(F11463,'Customer Details'!$A$1:$B$3264,2,0)</f>
        <v>India</v>
      </c>
      <c r="I11463" s="7">
        <f t="shared" si="1"/>
        <v>8.3</v>
      </c>
      <c r="J11463" s="7">
        <f t="shared" si="2"/>
        <v>8.3</v>
      </c>
    </row>
    <row r="11464" ht="15.75" customHeight="1">
      <c r="A11464" s="4">
        <v>555851.0</v>
      </c>
      <c r="B11464" s="4" t="s">
        <v>46</v>
      </c>
      <c r="C11464" s="5" t="s">
        <v>47</v>
      </c>
      <c r="D11464" s="5">
        <v>1.0</v>
      </c>
      <c r="E11464" s="5">
        <v>3.75</v>
      </c>
      <c r="F11464" s="4">
        <v>13050.0</v>
      </c>
      <c r="G11464" s="6">
        <v>44537.56736111111</v>
      </c>
      <c r="H11464" s="6" t="str">
        <f>VLOOKUP(F11464,'Customer Details'!$A$1:$B$3264,2,0)</f>
        <v>China</v>
      </c>
      <c r="I11464" s="7">
        <f t="shared" si="1"/>
        <v>3.75</v>
      </c>
      <c r="J11464" s="7">
        <f t="shared" si="2"/>
        <v>3.75</v>
      </c>
    </row>
    <row r="11465" ht="15.75" customHeight="1">
      <c r="A11465" s="4">
        <v>577065.0</v>
      </c>
      <c r="B11465" s="4" t="s">
        <v>100</v>
      </c>
      <c r="C11465" s="5" t="s">
        <v>101</v>
      </c>
      <c r="D11465" s="5">
        <v>4.0</v>
      </c>
      <c r="E11465" s="5">
        <v>1.45</v>
      </c>
      <c r="F11465" s="4">
        <v>13890.0</v>
      </c>
      <c r="G11465" s="6">
        <v>44698.61527777778</v>
      </c>
      <c r="H11465" s="6" t="str">
        <f>VLOOKUP(F11465,'Customer Details'!$A$1:$B$3264,2,0)</f>
        <v>Australia</v>
      </c>
      <c r="I11465" s="7">
        <f t="shared" si="1"/>
        <v>5.8</v>
      </c>
      <c r="J11465" s="7">
        <f t="shared" si="2"/>
        <v>5.8</v>
      </c>
    </row>
    <row r="11466" ht="15.75" customHeight="1">
      <c r="A11466" s="4">
        <v>554906.0</v>
      </c>
      <c r="B11466" s="4" t="s">
        <v>268</v>
      </c>
      <c r="C11466" s="5" t="s">
        <v>269</v>
      </c>
      <c r="D11466" s="5">
        <v>8.0</v>
      </c>
      <c r="E11466" s="5">
        <v>1.95</v>
      </c>
      <c r="F11466" s="4">
        <v>14194.0</v>
      </c>
      <c r="G11466" s="6">
        <v>44527.48680555556</v>
      </c>
      <c r="H11466" s="6" t="str">
        <f>VLOOKUP(F11466,'Customer Details'!$A$1:$B$3264,2,0)</f>
        <v>India</v>
      </c>
      <c r="I11466" s="7">
        <f t="shared" si="1"/>
        <v>15.6</v>
      </c>
      <c r="J11466" s="7">
        <f t="shared" si="2"/>
        <v>15.6</v>
      </c>
    </row>
    <row r="11467" ht="15.75" customHeight="1">
      <c r="A11467" s="4" t="s">
        <v>1515</v>
      </c>
      <c r="B11467" s="4">
        <v>23250.0</v>
      </c>
      <c r="C11467" s="5" t="s">
        <v>762</v>
      </c>
      <c r="D11467" s="5">
        <v>-1.0</v>
      </c>
      <c r="E11467" s="5">
        <v>1.25</v>
      </c>
      <c r="F11467" s="4">
        <v>14056.0</v>
      </c>
      <c r="G11467" s="6">
        <v>44669.64791666667</v>
      </c>
      <c r="H11467" s="6" t="str">
        <f>VLOOKUP(F11467,'Customer Details'!$A$1:$B$3264,2,0)</f>
        <v>India</v>
      </c>
      <c r="I11467" s="7">
        <f t="shared" si="1"/>
        <v>-1.25</v>
      </c>
      <c r="J11467" s="7">
        <f t="shared" si="2"/>
        <v>1.25</v>
      </c>
    </row>
    <row r="11468" ht="15.75" customHeight="1">
      <c r="A11468" s="4">
        <v>536752.0</v>
      </c>
      <c r="B11468" s="4" t="s">
        <v>138</v>
      </c>
      <c r="C11468" s="5" t="s">
        <v>139</v>
      </c>
      <c r="D11468" s="5">
        <v>6.0</v>
      </c>
      <c r="E11468" s="5">
        <v>2.75</v>
      </c>
      <c r="F11468" s="4">
        <v>17850.0</v>
      </c>
      <c r="G11468" s="6">
        <v>44349.5875</v>
      </c>
      <c r="H11468" s="6" t="str">
        <f>VLOOKUP(F11468,'Customer Details'!$A$1:$B$3264,2,0)</f>
        <v>India</v>
      </c>
      <c r="I11468" s="7">
        <f t="shared" si="1"/>
        <v>16.5</v>
      </c>
      <c r="J11468" s="7">
        <f t="shared" si="2"/>
        <v>16.5</v>
      </c>
    </row>
    <row r="11469" ht="15.75" customHeight="1">
      <c r="A11469" s="4">
        <v>576590.0</v>
      </c>
      <c r="B11469" s="4" t="s">
        <v>48</v>
      </c>
      <c r="C11469" s="5" t="s">
        <v>49</v>
      </c>
      <c r="D11469" s="5">
        <v>10.0</v>
      </c>
      <c r="E11469" s="5">
        <v>2.08</v>
      </c>
      <c r="F11469" s="4">
        <v>16240.0</v>
      </c>
      <c r="G11469" s="6">
        <v>44696.60416666666</v>
      </c>
      <c r="H11469" s="6" t="str">
        <f>VLOOKUP(F11469,'Customer Details'!$A$1:$B$3264,2,0)</f>
        <v>United Kingdom</v>
      </c>
      <c r="I11469" s="7">
        <f t="shared" si="1"/>
        <v>20.8</v>
      </c>
      <c r="J11469" s="7">
        <f t="shared" si="2"/>
        <v>20.8</v>
      </c>
    </row>
    <row r="11470" ht="15.75" customHeight="1">
      <c r="A11470" s="4">
        <v>560253.0</v>
      </c>
      <c r="B11470" s="4" t="s">
        <v>338</v>
      </c>
      <c r="C11470" s="5" t="s">
        <v>339</v>
      </c>
      <c r="D11470" s="5">
        <v>10.0</v>
      </c>
      <c r="E11470" s="5">
        <v>1.25</v>
      </c>
      <c r="F11470" s="4">
        <v>13993.0</v>
      </c>
      <c r="G11470" s="6">
        <v>44578.53611111111</v>
      </c>
      <c r="H11470" s="6" t="str">
        <f>VLOOKUP(F11470,'Customer Details'!$A$1:$B$3264,2,0)</f>
        <v>India</v>
      </c>
      <c r="I11470" s="7">
        <f t="shared" si="1"/>
        <v>12.5</v>
      </c>
      <c r="J11470" s="7">
        <f t="shared" si="2"/>
        <v>12.5</v>
      </c>
    </row>
    <row r="11471" ht="15.75" customHeight="1">
      <c r="A11471" s="4">
        <v>566563.0</v>
      </c>
      <c r="B11471" s="4" t="s">
        <v>152</v>
      </c>
      <c r="C11471" s="5" t="s">
        <v>153</v>
      </c>
      <c r="D11471" s="5">
        <v>3.0</v>
      </c>
      <c r="E11471" s="5">
        <v>5.45</v>
      </c>
      <c r="F11471" s="4">
        <v>12909.0</v>
      </c>
      <c r="G11471" s="6">
        <v>44633.51527777778</v>
      </c>
      <c r="H11471" s="6" t="str">
        <f>VLOOKUP(F11471,'Customer Details'!$A$1:$B$3264,2,0)</f>
        <v>Australia</v>
      </c>
      <c r="I11471" s="7">
        <f t="shared" si="1"/>
        <v>16.35</v>
      </c>
      <c r="J11471" s="7">
        <f t="shared" si="2"/>
        <v>16.35</v>
      </c>
    </row>
    <row r="11472" ht="15.75" customHeight="1">
      <c r="A11472" s="4">
        <v>547103.0</v>
      </c>
      <c r="B11472" s="4" t="s">
        <v>357</v>
      </c>
      <c r="C11472" s="5" t="s">
        <v>358</v>
      </c>
      <c r="D11472" s="5">
        <v>192.0</v>
      </c>
      <c r="E11472" s="5">
        <v>0.85</v>
      </c>
      <c r="F11472" s="4">
        <v>15218.0</v>
      </c>
      <c r="G11472" s="6">
        <v>44460.45416666667</v>
      </c>
      <c r="H11472" s="6" t="str">
        <f>VLOOKUP(F11472,'Customer Details'!$A$1:$B$3264,2,0)</f>
        <v>United Kingdom</v>
      </c>
      <c r="I11472" s="7">
        <f t="shared" si="1"/>
        <v>163.2</v>
      </c>
      <c r="J11472" s="7">
        <f t="shared" si="2"/>
        <v>163.2</v>
      </c>
    </row>
    <row r="11473" ht="15.75" customHeight="1">
      <c r="A11473" s="4" t="s">
        <v>4024</v>
      </c>
      <c r="B11473" s="4">
        <v>22083.0</v>
      </c>
      <c r="C11473" s="5" t="s">
        <v>256</v>
      </c>
      <c r="D11473" s="5">
        <v>-6.0</v>
      </c>
      <c r="E11473" s="5">
        <v>2.95</v>
      </c>
      <c r="F11473" s="4">
        <v>17581.0</v>
      </c>
      <c r="G11473" s="6">
        <v>44370.49236111111</v>
      </c>
      <c r="H11473" s="6" t="str">
        <f>VLOOKUP(F11473,'Customer Details'!$A$1:$B$3264,2,0)</f>
        <v>United Kingdom</v>
      </c>
      <c r="I11473" s="7">
        <f t="shared" si="1"/>
        <v>-17.7</v>
      </c>
      <c r="J11473" s="7">
        <f t="shared" si="2"/>
        <v>17.7</v>
      </c>
    </row>
    <row r="11474" ht="15.75" customHeight="1">
      <c r="A11474" s="4" t="s">
        <v>4025</v>
      </c>
      <c r="B11474" s="4" t="s">
        <v>46</v>
      </c>
      <c r="C11474" s="5" t="s">
        <v>47</v>
      </c>
      <c r="D11474" s="5">
        <v>-1.0</v>
      </c>
      <c r="E11474" s="5">
        <v>3.25</v>
      </c>
      <c r="F11474" s="4">
        <v>14606.0</v>
      </c>
      <c r="G11474" s="6">
        <v>44600.53888888889</v>
      </c>
      <c r="H11474" s="6" t="str">
        <f>VLOOKUP(F11474,'Customer Details'!$A$1:$B$3264,2,0)</f>
        <v>USA</v>
      </c>
      <c r="I11474" s="7">
        <f t="shared" si="1"/>
        <v>-3.25</v>
      </c>
      <c r="J11474" s="7">
        <f t="shared" si="2"/>
        <v>3.25</v>
      </c>
    </row>
    <row r="11475" ht="15.75" customHeight="1">
      <c r="A11475" s="4" t="s">
        <v>4026</v>
      </c>
      <c r="B11475" s="4">
        <v>84946.0</v>
      </c>
      <c r="C11475" s="5" t="s">
        <v>1855</v>
      </c>
      <c r="D11475" s="5">
        <v>-72.0</v>
      </c>
      <c r="E11475" s="5">
        <v>1.06</v>
      </c>
      <c r="F11475" s="4">
        <v>13094.0</v>
      </c>
      <c r="G11475" s="6">
        <v>44540.39583333334</v>
      </c>
      <c r="H11475" s="6" t="str">
        <f>VLOOKUP(F11475,'Customer Details'!$A$1:$B$3264,2,0)</f>
        <v>USA</v>
      </c>
      <c r="I11475" s="7">
        <f t="shared" si="1"/>
        <v>-76.32</v>
      </c>
      <c r="J11475" s="7">
        <f t="shared" si="2"/>
        <v>76.32</v>
      </c>
    </row>
    <row r="11476" ht="15.75" customHeight="1">
      <c r="A11476" s="4">
        <v>567184.0</v>
      </c>
      <c r="B11476" s="4" t="s">
        <v>59</v>
      </c>
      <c r="C11476" s="5" t="s">
        <v>60</v>
      </c>
      <c r="D11476" s="5">
        <v>2.0</v>
      </c>
      <c r="E11476" s="5">
        <v>4.95</v>
      </c>
      <c r="F11476" s="4">
        <v>16033.0</v>
      </c>
      <c r="G11476" s="6">
        <v>44638.65347222222</v>
      </c>
      <c r="H11476" s="6" t="str">
        <f>VLOOKUP(F11476,'Customer Details'!$A$1:$B$3264,2,0)</f>
        <v>China</v>
      </c>
      <c r="I11476" s="7">
        <f t="shared" si="1"/>
        <v>9.9</v>
      </c>
      <c r="J11476" s="7">
        <f t="shared" si="2"/>
        <v>9.9</v>
      </c>
    </row>
    <row r="11477" ht="15.75" customHeight="1">
      <c r="A11477" s="4">
        <v>579885.0</v>
      </c>
      <c r="B11477" s="4" t="s">
        <v>131</v>
      </c>
      <c r="C11477" s="5" t="s">
        <v>132</v>
      </c>
      <c r="D11477" s="5">
        <v>26.0</v>
      </c>
      <c r="E11477" s="5">
        <v>0.42</v>
      </c>
      <c r="F11477" s="4">
        <v>15444.0</v>
      </c>
      <c r="G11477" s="6">
        <v>44711.73402777778</v>
      </c>
      <c r="H11477" s="6" t="str">
        <f>VLOOKUP(F11477,'Customer Details'!$A$1:$B$3264,2,0)</f>
        <v>United Kingdom</v>
      </c>
      <c r="I11477" s="7">
        <f t="shared" si="1"/>
        <v>10.92</v>
      </c>
      <c r="J11477" s="7">
        <f t="shared" si="2"/>
        <v>10.92</v>
      </c>
    </row>
    <row r="11478" ht="15.75" customHeight="1">
      <c r="A11478" s="4">
        <v>540478.0</v>
      </c>
      <c r="B11478" s="4" t="s">
        <v>22</v>
      </c>
      <c r="C11478" s="5" t="s">
        <v>23</v>
      </c>
      <c r="D11478" s="5">
        <v>100.0</v>
      </c>
      <c r="E11478" s="5">
        <v>1.65</v>
      </c>
      <c r="F11478" s="4">
        <v>15769.0</v>
      </c>
      <c r="G11478" s="6">
        <v>44384.62013888889</v>
      </c>
      <c r="H11478" s="6" t="str">
        <f>VLOOKUP(F11478,'Customer Details'!$A$1:$B$3264,2,0)</f>
        <v>Australia</v>
      </c>
      <c r="I11478" s="7">
        <f t="shared" si="1"/>
        <v>165</v>
      </c>
      <c r="J11478" s="7">
        <f t="shared" si="2"/>
        <v>165</v>
      </c>
    </row>
    <row r="11479" ht="15.75" customHeight="1">
      <c r="A11479" s="4">
        <v>552823.0</v>
      </c>
      <c r="B11479" s="4" t="s">
        <v>18</v>
      </c>
      <c r="C11479" s="5" t="s">
        <v>19</v>
      </c>
      <c r="D11479" s="5">
        <v>4.0</v>
      </c>
      <c r="E11479" s="5">
        <v>1.25</v>
      </c>
      <c r="F11479" s="4">
        <v>14731.0</v>
      </c>
      <c r="G11479" s="6">
        <v>44511.54583333333</v>
      </c>
      <c r="H11479" s="6" t="str">
        <f>VLOOKUP(F11479,'Customer Details'!$A$1:$B$3264,2,0)</f>
        <v>Australia</v>
      </c>
      <c r="I11479" s="7">
        <f t="shared" si="1"/>
        <v>5</v>
      </c>
      <c r="J11479" s="7">
        <f t="shared" si="2"/>
        <v>5</v>
      </c>
    </row>
    <row r="11480" ht="15.75" customHeight="1">
      <c r="A11480" s="4">
        <v>536406.0</v>
      </c>
      <c r="B11480" s="4" t="s">
        <v>38</v>
      </c>
      <c r="C11480" s="5" t="s">
        <v>39</v>
      </c>
      <c r="D11480" s="5">
        <v>8.0</v>
      </c>
      <c r="E11480" s="5">
        <v>2.55</v>
      </c>
      <c r="F11480" s="4">
        <v>17850.0</v>
      </c>
      <c r="G11480" s="6">
        <v>44348.48125</v>
      </c>
      <c r="H11480" s="6" t="str">
        <f>VLOOKUP(F11480,'Customer Details'!$A$1:$B$3264,2,0)</f>
        <v>India</v>
      </c>
      <c r="I11480" s="7">
        <f t="shared" si="1"/>
        <v>20.4</v>
      </c>
      <c r="J11480" s="7">
        <f t="shared" si="2"/>
        <v>20.4</v>
      </c>
    </row>
    <row r="11481" ht="15.75" customHeight="1">
      <c r="A11481" s="4">
        <v>542631.0</v>
      </c>
      <c r="B11481" s="4" t="s">
        <v>75</v>
      </c>
      <c r="C11481" s="5" t="s">
        <v>76</v>
      </c>
      <c r="D11481" s="5">
        <v>5.0</v>
      </c>
      <c r="E11481" s="5">
        <v>5.45</v>
      </c>
      <c r="F11481" s="4">
        <v>12841.0</v>
      </c>
      <c r="G11481" s="6">
        <v>44408.42291666667</v>
      </c>
      <c r="H11481" s="6" t="str">
        <f>VLOOKUP(F11481,'Customer Details'!$A$1:$B$3264,2,0)</f>
        <v>United Kingdom</v>
      </c>
      <c r="I11481" s="7">
        <f t="shared" si="1"/>
        <v>27.25</v>
      </c>
      <c r="J11481" s="7">
        <f t="shared" si="2"/>
        <v>27.25</v>
      </c>
    </row>
    <row r="11482" ht="15.75" customHeight="1">
      <c r="A11482" s="4">
        <v>552061.0</v>
      </c>
      <c r="B11482" s="4" t="s">
        <v>415</v>
      </c>
      <c r="C11482" s="5" t="s">
        <v>416</v>
      </c>
      <c r="D11482" s="5">
        <v>6.0</v>
      </c>
      <c r="E11482" s="5">
        <v>2.1</v>
      </c>
      <c r="F11482" s="4">
        <v>13001.0</v>
      </c>
      <c r="G11482" s="6">
        <v>44506.44652777778</v>
      </c>
      <c r="H11482" s="6" t="str">
        <f>VLOOKUP(F11482,'Customer Details'!$A$1:$B$3264,2,0)</f>
        <v>United Kingdom</v>
      </c>
      <c r="I11482" s="7">
        <f t="shared" si="1"/>
        <v>12.6</v>
      </c>
      <c r="J11482" s="7">
        <f t="shared" si="2"/>
        <v>12.6</v>
      </c>
    </row>
    <row r="11483" ht="15.75" customHeight="1">
      <c r="A11483" s="4">
        <v>536607.0</v>
      </c>
      <c r="B11483" s="4" t="s">
        <v>48</v>
      </c>
      <c r="C11483" s="5" t="s">
        <v>49</v>
      </c>
      <c r="D11483" s="5">
        <v>10.0</v>
      </c>
      <c r="E11483" s="5">
        <v>1.95</v>
      </c>
      <c r="F11483" s="4">
        <v>17732.0</v>
      </c>
      <c r="G11483" s="6">
        <v>44349.39513888889</v>
      </c>
      <c r="H11483" s="6" t="str">
        <f>VLOOKUP(F11483,'Customer Details'!$A$1:$B$3264,2,0)</f>
        <v>Australia</v>
      </c>
      <c r="I11483" s="7">
        <f t="shared" si="1"/>
        <v>19.5</v>
      </c>
      <c r="J11483" s="7">
        <f t="shared" si="2"/>
        <v>19.5</v>
      </c>
    </row>
    <row r="11484" ht="15.75" customHeight="1">
      <c r="A11484" s="4">
        <v>563923.0</v>
      </c>
      <c r="B11484" s="4" t="s">
        <v>464</v>
      </c>
      <c r="C11484" s="5" t="s">
        <v>465</v>
      </c>
      <c r="D11484" s="5">
        <v>96.0</v>
      </c>
      <c r="E11484" s="5">
        <v>0.39</v>
      </c>
      <c r="F11484" s="4">
        <v>14460.0</v>
      </c>
      <c r="G11484" s="6">
        <v>44613.59652777778</v>
      </c>
      <c r="H11484" s="6" t="str">
        <f>VLOOKUP(F11484,'Customer Details'!$A$1:$B$3264,2,0)</f>
        <v>India</v>
      </c>
      <c r="I11484" s="7">
        <f t="shared" si="1"/>
        <v>37.44</v>
      </c>
      <c r="J11484" s="7">
        <f t="shared" si="2"/>
        <v>37.44</v>
      </c>
    </row>
    <row r="11485" ht="15.75" customHeight="1">
      <c r="A11485" s="4">
        <v>571505.0</v>
      </c>
      <c r="B11485" s="4" t="s">
        <v>313</v>
      </c>
      <c r="C11485" s="5" t="s">
        <v>314</v>
      </c>
      <c r="D11485" s="5">
        <v>12.0</v>
      </c>
      <c r="E11485" s="5">
        <v>0.42</v>
      </c>
      <c r="F11485" s="4">
        <v>17244.0</v>
      </c>
      <c r="G11485" s="6">
        <v>44668.63819444444</v>
      </c>
      <c r="H11485" s="6" t="str">
        <f>VLOOKUP(F11485,'Customer Details'!$A$1:$B$3264,2,0)</f>
        <v>Australia</v>
      </c>
      <c r="I11485" s="7">
        <f t="shared" si="1"/>
        <v>5.04</v>
      </c>
      <c r="J11485" s="7">
        <f t="shared" si="2"/>
        <v>5.04</v>
      </c>
    </row>
    <row r="11486" ht="15.75" customHeight="1">
      <c r="A11486" s="4">
        <v>553034.0</v>
      </c>
      <c r="B11486" s="4" t="s">
        <v>425</v>
      </c>
      <c r="C11486" s="5" t="s">
        <v>426</v>
      </c>
      <c r="D11486" s="5">
        <v>1.0</v>
      </c>
      <c r="E11486" s="5">
        <v>7.95</v>
      </c>
      <c r="F11486" s="4">
        <v>17970.0</v>
      </c>
      <c r="G11486" s="6">
        <v>44512.83541666667</v>
      </c>
      <c r="H11486" s="6" t="str">
        <f>VLOOKUP(F11486,'Customer Details'!$A$1:$B$3264,2,0)</f>
        <v>China</v>
      </c>
      <c r="I11486" s="7">
        <f t="shared" si="1"/>
        <v>7.95</v>
      </c>
      <c r="J11486" s="7">
        <f t="shared" si="2"/>
        <v>7.95</v>
      </c>
    </row>
    <row r="11487" ht="15.75" customHeight="1">
      <c r="A11487" s="4">
        <v>572764.0</v>
      </c>
      <c r="B11487" s="4" t="s">
        <v>281</v>
      </c>
      <c r="C11487" s="5" t="s">
        <v>282</v>
      </c>
      <c r="D11487" s="5">
        <v>3.0</v>
      </c>
      <c r="E11487" s="5">
        <v>39.95</v>
      </c>
      <c r="F11487" s="4">
        <v>15110.0</v>
      </c>
      <c r="G11487" s="6">
        <v>44677.41527777778</v>
      </c>
      <c r="H11487" s="6" t="str">
        <f>VLOOKUP(F11487,'Customer Details'!$A$1:$B$3264,2,0)</f>
        <v>USA</v>
      </c>
      <c r="I11487" s="7">
        <f t="shared" si="1"/>
        <v>119.85</v>
      </c>
      <c r="J11487" s="7">
        <f t="shared" si="2"/>
        <v>119.85</v>
      </c>
    </row>
    <row r="11488" ht="15.75" customHeight="1">
      <c r="A11488" s="4">
        <v>542898.0</v>
      </c>
      <c r="B11488" s="4">
        <v>22196.0</v>
      </c>
      <c r="C11488" s="5" t="s">
        <v>1860</v>
      </c>
      <c r="D11488" s="5">
        <v>1.0</v>
      </c>
      <c r="E11488" s="5">
        <v>0.85</v>
      </c>
      <c r="F11488" s="4">
        <v>16110.0</v>
      </c>
      <c r="G11488" s="6">
        <v>44409.58402777778</v>
      </c>
      <c r="H11488" s="6" t="str">
        <f>VLOOKUP(F11488,'Customer Details'!$A$1:$B$3264,2,0)</f>
        <v>China</v>
      </c>
      <c r="I11488" s="7">
        <f t="shared" si="1"/>
        <v>0.85</v>
      </c>
      <c r="J11488" s="7">
        <f t="shared" si="2"/>
        <v>0.85</v>
      </c>
    </row>
    <row r="11489" ht="15.75" customHeight="1">
      <c r="A11489" s="4">
        <v>575070.0</v>
      </c>
      <c r="B11489" s="4" t="s">
        <v>2090</v>
      </c>
      <c r="C11489" s="5" t="s">
        <v>2091</v>
      </c>
      <c r="D11489" s="5">
        <v>12.0</v>
      </c>
      <c r="E11489" s="5">
        <v>0.65</v>
      </c>
      <c r="F11489" s="4">
        <v>17841.0</v>
      </c>
      <c r="G11489" s="6">
        <v>44689.54027777778</v>
      </c>
      <c r="H11489" s="6" t="str">
        <f>VLOOKUP(F11489,'Customer Details'!$A$1:$B$3264,2,0)</f>
        <v>India</v>
      </c>
      <c r="I11489" s="7">
        <f t="shared" si="1"/>
        <v>7.8</v>
      </c>
      <c r="J11489" s="7">
        <f t="shared" si="2"/>
        <v>7.8</v>
      </c>
    </row>
    <row r="11490" ht="15.75" customHeight="1">
      <c r="A11490" s="4">
        <v>541848.0</v>
      </c>
      <c r="B11490" s="4" t="s">
        <v>811</v>
      </c>
      <c r="C11490" s="5" t="s">
        <v>812</v>
      </c>
      <c r="D11490" s="5">
        <v>3.0</v>
      </c>
      <c r="E11490" s="5">
        <v>0.42</v>
      </c>
      <c r="F11490" s="4">
        <v>17611.0</v>
      </c>
      <c r="G11490" s="6">
        <v>44400.56319444445</v>
      </c>
      <c r="H11490" s="6" t="str">
        <f>VLOOKUP(F11490,'Customer Details'!$A$1:$B$3264,2,0)</f>
        <v>China</v>
      </c>
      <c r="I11490" s="7">
        <f t="shared" si="1"/>
        <v>1.26</v>
      </c>
      <c r="J11490" s="7">
        <f t="shared" si="2"/>
        <v>1.26</v>
      </c>
    </row>
    <row r="11491" ht="15.75" customHeight="1">
      <c r="A11491" s="4">
        <v>546111.0</v>
      </c>
      <c r="B11491" s="4" t="s">
        <v>38</v>
      </c>
      <c r="C11491" s="5" t="s">
        <v>39</v>
      </c>
      <c r="D11491" s="5">
        <v>2.0</v>
      </c>
      <c r="E11491" s="5">
        <v>2.95</v>
      </c>
      <c r="F11491" s="4">
        <v>14165.0</v>
      </c>
      <c r="G11491" s="6">
        <v>44448.52708333333</v>
      </c>
      <c r="H11491" s="6" t="str">
        <f>VLOOKUP(F11491,'Customer Details'!$A$1:$B$3264,2,0)</f>
        <v>China</v>
      </c>
      <c r="I11491" s="7">
        <f t="shared" si="1"/>
        <v>5.9</v>
      </c>
      <c r="J11491" s="7">
        <f t="shared" si="2"/>
        <v>5.9</v>
      </c>
    </row>
    <row r="11492" ht="15.75" customHeight="1">
      <c r="A11492" s="4">
        <v>569228.0</v>
      </c>
      <c r="B11492" s="4" t="s">
        <v>481</v>
      </c>
      <c r="C11492" s="5" t="s">
        <v>482</v>
      </c>
      <c r="D11492" s="5">
        <v>3.0</v>
      </c>
      <c r="E11492" s="5">
        <v>2.95</v>
      </c>
      <c r="F11492" s="4">
        <v>15547.0</v>
      </c>
      <c r="G11492" s="6">
        <v>44653.61597222222</v>
      </c>
      <c r="H11492" s="6" t="str">
        <f>VLOOKUP(F11492,'Customer Details'!$A$1:$B$3264,2,0)</f>
        <v>USA</v>
      </c>
      <c r="I11492" s="7">
        <f t="shared" si="1"/>
        <v>8.85</v>
      </c>
      <c r="J11492" s="7">
        <f t="shared" si="2"/>
        <v>8.85</v>
      </c>
    </row>
    <row r="11493" ht="15.75" customHeight="1">
      <c r="A11493" s="4" t="s">
        <v>2805</v>
      </c>
      <c r="B11493" s="4">
        <v>85059.0</v>
      </c>
      <c r="C11493" s="5" t="s">
        <v>4027</v>
      </c>
      <c r="D11493" s="5">
        <v>-5.0</v>
      </c>
      <c r="E11493" s="5">
        <v>3.75</v>
      </c>
      <c r="F11493" s="4">
        <v>17188.0</v>
      </c>
      <c r="G11493" s="6">
        <v>44418.68333333333</v>
      </c>
      <c r="H11493" s="6" t="str">
        <f>VLOOKUP(F11493,'Customer Details'!$A$1:$B$3264,2,0)</f>
        <v>India</v>
      </c>
      <c r="I11493" s="7">
        <f t="shared" si="1"/>
        <v>-18.75</v>
      </c>
      <c r="J11493" s="7">
        <f t="shared" si="2"/>
        <v>18.75</v>
      </c>
    </row>
    <row r="11494" ht="15.75" customHeight="1">
      <c r="A11494" s="4" t="s">
        <v>4028</v>
      </c>
      <c r="B11494" s="4">
        <v>22456.0</v>
      </c>
      <c r="C11494" s="5" t="s">
        <v>766</v>
      </c>
      <c r="D11494" s="5">
        <v>-1.0</v>
      </c>
      <c r="E11494" s="5">
        <v>4.95</v>
      </c>
      <c r="F11494" s="4">
        <v>14221.0</v>
      </c>
      <c r="G11494" s="6">
        <v>44538.57638888889</v>
      </c>
      <c r="H11494" s="6" t="str">
        <f>VLOOKUP(F11494,'Customer Details'!$A$1:$B$3264,2,0)</f>
        <v>United Kingdom</v>
      </c>
      <c r="I11494" s="7">
        <f t="shared" si="1"/>
        <v>-4.95</v>
      </c>
      <c r="J11494" s="7">
        <f t="shared" si="2"/>
        <v>4.95</v>
      </c>
    </row>
    <row r="11495" ht="15.75" customHeight="1">
      <c r="A11495" s="4">
        <v>556067.0</v>
      </c>
      <c r="B11495" s="4">
        <v>21623.0</v>
      </c>
      <c r="C11495" s="5" t="s">
        <v>3323</v>
      </c>
      <c r="D11495" s="5">
        <v>1.0</v>
      </c>
      <c r="E11495" s="5">
        <v>9.95</v>
      </c>
      <c r="F11495" s="4">
        <v>12748.0</v>
      </c>
      <c r="G11495" s="6">
        <v>44538.60763888889</v>
      </c>
      <c r="H11495" s="6" t="str">
        <f>VLOOKUP(F11495,'Customer Details'!$A$1:$B$3264,2,0)</f>
        <v>USA</v>
      </c>
      <c r="I11495" s="7">
        <f t="shared" si="1"/>
        <v>9.95</v>
      </c>
      <c r="J11495" s="7">
        <f t="shared" si="2"/>
        <v>9.95</v>
      </c>
    </row>
    <row r="11496" ht="15.75" customHeight="1">
      <c r="A11496" s="4">
        <v>540169.0</v>
      </c>
      <c r="B11496" s="4" t="s">
        <v>1524</v>
      </c>
      <c r="C11496" s="5" t="s">
        <v>1525</v>
      </c>
      <c r="D11496" s="5">
        <v>1.0</v>
      </c>
      <c r="E11496" s="5">
        <v>12.75</v>
      </c>
      <c r="F11496" s="4">
        <v>14527.0</v>
      </c>
      <c r="G11496" s="6">
        <v>44382.51388888889</v>
      </c>
      <c r="H11496" s="6" t="str">
        <f>VLOOKUP(F11496,'Customer Details'!$A$1:$B$3264,2,0)</f>
        <v>USA</v>
      </c>
      <c r="I11496" s="7">
        <f t="shared" si="1"/>
        <v>12.75</v>
      </c>
      <c r="J11496" s="7">
        <f t="shared" si="2"/>
        <v>12.75</v>
      </c>
    </row>
    <row r="11497" ht="15.75" customHeight="1">
      <c r="A11497" s="4">
        <v>542151.0</v>
      </c>
      <c r="B11497" s="4" t="s">
        <v>179</v>
      </c>
      <c r="C11497" s="5" t="s">
        <v>180</v>
      </c>
      <c r="D11497" s="5">
        <v>4.0</v>
      </c>
      <c r="E11497" s="5">
        <v>3.75</v>
      </c>
      <c r="F11497" s="4">
        <v>13491.0</v>
      </c>
      <c r="G11497" s="6">
        <v>44403.4375</v>
      </c>
      <c r="H11497" s="6" t="str">
        <f>VLOOKUP(F11497,'Customer Details'!$A$1:$B$3264,2,0)</f>
        <v>India</v>
      </c>
      <c r="I11497" s="7">
        <f t="shared" si="1"/>
        <v>15</v>
      </c>
      <c r="J11497" s="7">
        <f t="shared" si="2"/>
        <v>15</v>
      </c>
    </row>
    <row r="11498" ht="15.75" customHeight="1">
      <c r="A11498" s="4">
        <v>552577.0</v>
      </c>
      <c r="B11498" s="4" t="s">
        <v>48</v>
      </c>
      <c r="C11498" s="5" t="s">
        <v>49</v>
      </c>
      <c r="D11498" s="5">
        <v>10.0</v>
      </c>
      <c r="E11498" s="5">
        <v>2.08</v>
      </c>
      <c r="F11498" s="4">
        <v>13242.0</v>
      </c>
      <c r="G11498" s="6">
        <v>44510.51944444444</v>
      </c>
      <c r="H11498" s="6" t="str">
        <f>VLOOKUP(F11498,'Customer Details'!$A$1:$B$3264,2,0)</f>
        <v>Australia</v>
      </c>
      <c r="I11498" s="7">
        <f t="shared" si="1"/>
        <v>20.8</v>
      </c>
      <c r="J11498" s="7">
        <f t="shared" si="2"/>
        <v>20.8</v>
      </c>
    </row>
    <row r="11499" ht="15.75" customHeight="1">
      <c r="A11499" s="4">
        <v>567637.0</v>
      </c>
      <c r="B11499" s="4" t="s">
        <v>138</v>
      </c>
      <c r="C11499" s="5" t="s">
        <v>139</v>
      </c>
      <c r="D11499" s="5">
        <v>8.0</v>
      </c>
      <c r="E11499" s="5">
        <v>4.15</v>
      </c>
      <c r="F11499" s="4">
        <v>17865.0</v>
      </c>
      <c r="G11499" s="6">
        <v>44641.58125</v>
      </c>
      <c r="H11499" s="6" t="str">
        <f>VLOOKUP(F11499,'Customer Details'!$A$1:$B$3264,2,0)</f>
        <v>Australia</v>
      </c>
      <c r="I11499" s="7">
        <f t="shared" si="1"/>
        <v>33.2</v>
      </c>
      <c r="J11499" s="7">
        <f t="shared" si="2"/>
        <v>33.2</v>
      </c>
    </row>
    <row r="11500" ht="15.75" customHeight="1">
      <c r="A11500" s="4">
        <v>547101.0</v>
      </c>
      <c r="B11500" s="4" t="s">
        <v>48</v>
      </c>
      <c r="C11500" s="5" t="s">
        <v>49</v>
      </c>
      <c r="D11500" s="5">
        <v>100.0</v>
      </c>
      <c r="E11500" s="5">
        <v>1.65</v>
      </c>
      <c r="F11500" s="4">
        <v>16029.0</v>
      </c>
      <c r="G11500" s="6">
        <v>44460.44027777778</v>
      </c>
      <c r="H11500" s="6" t="str">
        <f>VLOOKUP(F11500,'Customer Details'!$A$1:$B$3264,2,0)</f>
        <v>India</v>
      </c>
      <c r="I11500" s="7">
        <f t="shared" si="1"/>
        <v>165</v>
      </c>
      <c r="J11500" s="7">
        <f t="shared" si="2"/>
        <v>165</v>
      </c>
    </row>
    <row r="11501" ht="15.75" customHeight="1">
      <c r="A11501" s="4">
        <v>579560.0</v>
      </c>
      <c r="B11501" s="4" t="s">
        <v>54</v>
      </c>
      <c r="C11501" s="5" t="s">
        <v>55</v>
      </c>
      <c r="D11501" s="5">
        <v>2.0</v>
      </c>
      <c r="E11501" s="5">
        <v>5.95</v>
      </c>
      <c r="F11501" s="4">
        <v>15039.0</v>
      </c>
      <c r="G11501" s="6">
        <v>44711.47986111111</v>
      </c>
      <c r="H11501" s="6" t="str">
        <f>VLOOKUP(F11501,'Customer Details'!$A$1:$B$3264,2,0)</f>
        <v>United Kingdom</v>
      </c>
      <c r="I11501" s="7">
        <f t="shared" si="1"/>
        <v>11.9</v>
      </c>
      <c r="J11501" s="7">
        <f t="shared" si="2"/>
        <v>11.9</v>
      </c>
    </row>
    <row r="11502" ht="15.75" customHeight="1">
      <c r="A11502" s="4">
        <v>554065.0</v>
      </c>
      <c r="B11502" s="4" t="s">
        <v>183</v>
      </c>
      <c r="C11502" s="5" t="s">
        <v>184</v>
      </c>
      <c r="D11502" s="5">
        <v>12.0</v>
      </c>
      <c r="E11502" s="5">
        <v>1.65</v>
      </c>
      <c r="F11502" s="4">
        <v>18287.0</v>
      </c>
      <c r="G11502" s="6">
        <v>44522.44375</v>
      </c>
      <c r="H11502" s="6" t="str">
        <f>VLOOKUP(F11502,'Customer Details'!$A$1:$B$3264,2,0)</f>
        <v>Australia</v>
      </c>
      <c r="I11502" s="7">
        <f t="shared" si="1"/>
        <v>19.8</v>
      </c>
      <c r="J11502" s="7">
        <f t="shared" si="2"/>
        <v>19.8</v>
      </c>
    </row>
    <row r="11503" ht="15.75" customHeight="1">
      <c r="A11503" s="4">
        <v>544107.0</v>
      </c>
      <c r="B11503" s="4" t="s">
        <v>59</v>
      </c>
      <c r="C11503" s="5" t="s">
        <v>60</v>
      </c>
      <c r="D11503" s="5">
        <v>4.0</v>
      </c>
      <c r="E11503" s="5">
        <v>4.95</v>
      </c>
      <c r="F11503" s="4">
        <v>15670.0</v>
      </c>
      <c r="G11503" s="6">
        <v>44424.45138888889</v>
      </c>
      <c r="H11503" s="6" t="str">
        <f>VLOOKUP(F11503,'Customer Details'!$A$1:$B$3264,2,0)</f>
        <v>USA</v>
      </c>
      <c r="I11503" s="7">
        <f t="shared" si="1"/>
        <v>19.8</v>
      </c>
      <c r="J11503" s="7">
        <f t="shared" si="2"/>
        <v>19.8</v>
      </c>
    </row>
    <row r="11504" ht="15.75" customHeight="1">
      <c r="A11504" s="4">
        <v>555202.0</v>
      </c>
      <c r="B11504" s="4" t="s">
        <v>189</v>
      </c>
      <c r="C11504" s="5" t="s">
        <v>190</v>
      </c>
      <c r="D11504" s="5">
        <v>1.0</v>
      </c>
      <c r="E11504" s="5">
        <v>5.95</v>
      </c>
      <c r="F11504" s="4">
        <v>16813.0</v>
      </c>
      <c r="G11504" s="6">
        <v>44531.50763888889</v>
      </c>
      <c r="H11504" s="6" t="str">
        <f>VLOOKUP(F11504,'Customer Details'!$A$1:$B$3264,2,0)</f>
        <v>Australia</v>
      </c>
      <c r="I11504" s="7">
        <f t="shared" si="1"/>
        <v>5.95</v>
      </c>
      <c r="J11504" s="7">
        <f t="shared" si="2"/>
        <v>5.95</v>
      </c>
    </row>
    <row r="11505" ht="15.75" customHeight="1">
      <c r="A11505" s="4" t="s">
        <v>3062</v>
      </c>
      <c r="B11505" s="4">
        <v>22582.0</v>
      </c>
      <c r="C11505" s="5" t="s">
        <v>4029</v>
      </c>
      <c r="D11505" s="5">
        <v>-12.0</v>
      </c>
      <c r="E11505" s="5">
        <v>2.55</v>
      </c>
      <c r="F11505" s="4">
        <v>17672.0</v>
      </c>
      <c r="G11505" s="6">
        <v>44678.45555555556</v>
      </c>
      <c r="H11505" s="6" t="str">
        <f>VLOOKUP(F11505,'Customer Details'!$A$1:$B$3264,2,0)</f>
        <v>Australia</v>
      </c>
      <c r="I11505" s="7">
        <f t="shared" si="1"/>
        <v>-30.6</v>
      </c>
      <c r="J11505" s="7">
        <f t="shared" si="2"/>
        <v>30.6</v>
      </c>
    </row>
    <row r="11506" ht="15.75" customHeight="1">
      <c r="A11506" s="4">
        <v>573904.0</v>
      </c>
      <c r="B11506" s="4">
        <v>23509.0</v>
      </c>
      <c r="C11506" s="5" t="s">
        <v>1036</v>
      </c>
      <c r="D11506" s="5">
        <v>1.0</v>
      </c>
      <c r="E11506" s="5">
        <v>0.42</v>
      </c>
      <c r="F11506" s="4">
        <v>14505.0</v>
      </c>
      <c r="G11506" s="6">
        <v>44682.62083333333</v>
      </c>
      <c r="H11506" s="6" t="str">
        <f>VLOOKUP(F11506,'Customer Details'!$A$1:$B$3264,2,0)</f>
        <v>Australia</v>
      </c>
      <c r="I11506" s="7">
        <f t="shared" si="1"/>
        <v>0.42</v>
      </c>
      <c r="J11506" s="7">
        <f t="shared" si="2"/>
        <v>0.42</v>
      </c>
    </row>
    <row r="11507" ht="15.75" customHeight="1">
      <c r="A11507" s="4">
        <v>566297.0</v>
      </c>
      <c r="B11507" s="4">
        <v>22066.0</v>
      </c>
      <c r="C11507" s="5" t="s">
        <v>4030</v>
      </c>
      <c r="D11507" s="5">
        <v>2.0</v>
      </c>
      <c r="E11507" s="5">
        <v>0.39</v>
      </c>
      <c r="F11507" s="4">
        <v>16794.0</v>
      </c>
      <c r="G11507" s="6">
        <v>44631.65972222222</v>
      </c>
      <c r="H11507" s="6" t="str">
        <f>VLOOKUP(F11507,'Customer Details'!$A$1:$B$3264,2,0)</f>
        <v>China</v>
      </c>
      <c r="I11507" s="7">
        <f t="shared" si="1"/>
        <v>0.78</v>
      </c>
      <c r="J11507" s="7">
        <f t="shared" si="2"/>
        <v>0.78</v>
      </c>
    </row>
    <row r="11508" ht="15.75" customHeight="1">
      <c r="A11508" s="4">
        <v>538379.0</v>
      </c>
      <c r="B11508" s="4" t="s">
        <v>38</v>
      </c>
      <c r="C11508" s="5" t="s">
        <v>39</v>
      </c>
      <c r="D11508" s="5">
        <v>2.0</v>
      </c>
      <c r="E11508" s="5">
        <v>2.95</v>
      </c>
      <c r="F11508" s="4">
        <v>17126.0</v>
      </c>
      <c r="G11508" s="6">
        <v>44359.47638888889</v>
      </c>
      <c r="H11508" s="6" t="str">
        <f>VLOOKUP(F11508,'Customer Details'!$A$1:$B$3264,2,0)</f>
        <v>United Kingdom</v>
      </c>
      <c r="I11508" s="7">
        <f t="shared" si="1"/>
        <v>5.9</v>
      </c>
      <c r="J11508" s="7">
        <f t="shared" si="2"/>
        <v>5.9</v>
      </c>
    </row>
    <row r="11509" ht="15.75" customHeight="1">
      <c r="A11509" s="4">
        <v>547870.0</v>
      </c>
      <c r="B11509" s="4" t="s">
        <v>156</v>
      </c>
      <c r="C11509" s="5" t="s">
        <v>157</v>
      </c>
      <c r="D11509" s="5">
        <v>3.0</v>
      </c>
      <c r="E11509" s="5">
        <v>2.95</v>
      </c>
      <c r="F11509" s="4">
        <v>13668.0</v>
      </c>
      <c r="G11509" s="6">
        <v>44466.59583333333</v>
      </c>
      <c r="H11509" s="6" t="str">
        <f>VLOOKUP(F11509,'Customer Details'!$A$1:$B$3264,2,0)</f>
        <v>Australia</v>
      </c>
      <c r="I11509" s="7">
        <f t="shared" si="1"/>
        <v>8.85</v>
      </c>
      <c r="J11509" s="7">
        <f t="shared" si="2"/>
        <v>8.85</v>
      </c>
    </row>
    <row r="11510" ht="15.75" customHeight="1">
      <c r="A11510" s="4">
        <v>543277.0</v>
      </c>
      <c r="B11510" s="4">
        <v>21034.0</v>
      </c>
      <c r="C11510" s="5" t="s">
        <v>1839</v>
      </c>
      <c r="D11510" s="5">
        <v>2.0</v>
      </c>
      <c r="E11510" s="5">
        <v>0.95</v>
      </c>
      <c r="F11510" s="4">
        <v>15808.0</v>
      </c>
      <c r="G11510" s="6">
        <v>44414.60625</v>
      </c>
      <c r="H11510" s="6" t="str">
        <f>VLOOKUP(F11510,'Customer Details'!$A$1:$B$3264,2,0)</f>
        <v>Australia</v>
      </c>
      <c r="I11510" s="7">
        <f t="shared" si="1"/>
        <v>1.9</v>
      </c>
      <c r="J11510" s="7">
        <f t="shared" si="2"/>
        <v>1.9</v>
      </c>
    </row>
    <row r="11511" ht="15.75" customHeight="1">
      <c r="A11511" s="4">
        <v>543022.0</v>
      </c>
      <c r="B11511" s="4" t="s">
        <v>3355</v>
      </c>
      <c r="C11511" s="5" t="s">
        <v>3356</v>
      </c>
      <c r="D11511" s="5">
        <v>2.0</v>
      </c>
      <c r="E11511" s="5">
        <v>5.95</v>
      </c>
      <c r="F11511" s="4">
        <v>16771.0</v>
      </c>
      <c r="G11511" s="6">
        <v>44410.60902777778</v>
      </c>
      <c r="H11511" s="6" t="str">
        <f>VLOOKUP(F11511,'Customer Details'!$A$1:$B$3264,2,0)</f>
        <v>USA</v>
      </c>
      <c r="I11511" s="7">
        <f t="shared" si="1"/>
        <v>11.9</v>
      </c>
      <c r="J11511" s="7">
        <f t="shared" si="2"/>
        <v>11.9</v>
      </c>
    </row>
    <row r="11512" ht="15.75" customHeight="1">
      <c r="A11512" s="4">
        <v>572905.0</v>
      </c>
      <c r="B11512" s="4" t="s">
        <v>87</v>
      </c>
      <c r="C11512" s="5" t="s">
        <v>88</v>
      </c>
      <c r="D11512" s="5">
        <v>3.0</v>
      </c>
      <c r="E11512" s="5">
        <v>4.15</v>
      </c>
      <c r="F11512" s="4">
        <v>14690.0</v>
      </c>
      <c r="G11512" s="6">
        <v>44677.65208333333</v>
      </c>
      <c r="H11512" s="6" t="str">
        <f>VLOOKUP(F11512,'Customer Details'!$A$1:$B$3264,2,0)</f>
        <v>China</v>
      </c>
      <c r="I11512" s="7">
        <f t="shared" si="1"/>
        <v>12.45</v>
      </c>
      <c r="J11512" s="7">
        <f t="shared" si="2"/>
        <v>12.45</v>
      </c>
    </row>
    <row r="11513" ht="15.75" customHeight="1">
      <c r="A11513" s="4">
        <v>573139.0</v>
      </c>
      <c r="B11513" s="4">
        <v>22610.0</v>
      </c>
      <c r="C11513" s="5" t="s">
        <v>4031</v>
      </c>
      <c r="D11513" s="5">
        <v>36.0</v>
      </c>
      <c r="E11513" s="5">
        <v>0.19</v>
      </c>
      <c r="F11513" s="4">
        <v>14716.0</v>
      </c>
      <c r="G11513" s="6">
        <v>44678.72847222222</v>
      </c>
      <c r="H11513" s="6" t="str">
        <f>VLOOKUP(F11513,'Customer Details'!$A$1:$B$3264,2,0)</f>
        <v>USA</v>
      </c>
      <c r="I11513" s="7">
        <f t="shared" si="1"/>
        <v>6.84</v>
      </c>
      <c r="J11513" s="7">
        <f t="shared" si="2"/>
        <v>6.84</v>
      </c>
    </row>
    <row r="11514" ht="15.75" customHeight="1">
      <c r="A11514" s="4">
        <v>571505.0</v>
      </c>
      <c r="B11514" s="4" t="s">
        <v>221</v>
      </c>
      <c r="C11514" s="5" t="s">
        <v>222</v>
      </c>
      <c r="D11514" s="5">
        <v>50.0</v>
      </c>
      <c r="E11514" s="5">
        <v>0.42</v>
      </c>
      <c r="F11514" s="4">
        <v>17244.0</v>
      </c>
      <c r="G11514" s="6">
        <v>44668.63819444444</v>
      </c>
      <c r="H11514" s="6" t="str">
        <f>VLOOKUP(F11514,'Customer Details'!$A$1:$B$3264,2,0)</f>
        <v>Australia</v>
      </c>
      <c r="I11514" s="7">
        <f t="shared" si="1"/>
        <v>21</v>
      </c>
      <c r="J11514" s="7">
        <f t="shared" si="2"/>
        <v>21</v>
      </c>
    </row>
    <row r="11515" ht="15.75" customHeight="1">
      <c r="A11515" s="4">
        <v>567182.0</v>
      </c>
      <c r="B11515" s="4" t="s">
        <v>427</v>
      </c>
      <c r="C11515" s="5" t="s">
        <v>428</v>
      </c>
      <c r="D11515" s="5">
        <v>16.0</v>
      </c>
      <c r="E11515" s="5">
        <v>0.42</v>
      </c>
      <c r="F11515" s="4">
        <v>13334.0</v>
      </c>
      <c r="G11515" s="6">
        <v>44638.63958333333</v>
      </c>
      <c r="H11515" s="6" t="str">
        <f>VLOOKUP(F11515,'Customer Details'!$A$1:$B$3264,2,0)</f>
        <v>China</v>
      </c>
      <c r="I11515" s="7">
        <f t="shared" si="1"/>
        <v>6.72</v>
      </c>
      <c r="J11515" s="7">
        <f t="shared" si="2"/>
        <v>6.72</v>
      </c>
    </row>
    <row r="11516" ht="15.75" customHeight="1">
      <c r="A11516" s="4">
        <v>543646.0</v>
      </c>
      <c r="B11516" s="4" t="s">
        <v>38</v>
      </c>
      <c r="C11516" s="5" t="s">
        <v>39</v>
      </c>
      <c r="D11516" s="5">
        <v>5.0</v>
      </c>
      <c r="E11516" s="5">
        <v>2.95</v>
      </c>
      <c r="F11516" s="4">
        <v>17790.0</v>
      </c>
      <c r="G11516" s="6">
        <v>44418.82222222222</v>
      </c>
      <c r="H11516" s="6" t="str">
        <f>VLOOKUP(F11516,'Customer Details'!$A$1:$B$3264,2,0)</f>
        <v>India</v>
      </c>
      <c r="I11516" s="7">
        <f t="shared" si="1"/>
        <v>14.75</v>
      </c>
      <c r="J11516" s="7">
        <f t="shared" si="2"/>
        <v>14.75</v>
      </c>
    </row>
    <row r="11517" ht="15.75" customHeight="1">
      <c r="A11517" s="4">
        <v>546748.0</v>
      </c>
      <c r="B11517" s="4" t="s">
        <v>952</v>
      </c>
      <c r="C11517" s="5" t="s">
        <v>953</v>
      </c>
      <c r="D11517" s="5">
        <v>5.0</v>
      </c>
      <c r="E11517" s="5">
        <v>3.95</v>
      </c>
      <c r="F11517" s="4">
        <v>15182.0</v>
      </c>
      <c r="G11517" s="6">
        <v>44455.52916666667</v>
      </c>
      <c r="H11517" s="6" t="str">
        <f>VLOOKUP(F11517,'Customer Details'!$A$1:$B$3264,2,0)</f>
        <v>USA</v>
      </c>
      <c r="I11517" s="7">
        <f t="shared" si="1"/>
        <v>19.75</v>
      </c>
      <c r="J11517" s="7">
        <f t="shared" si="2"/>
        <v>19.75</v>
      </c>
    </row>
    <row r="11518" ht="15.75" customHeight="1">
      <c r="A11518" s="4">
        <v>550918.0</v>
      </c>
      <c r="B11518" s="4" t="s">
        <v>281</v>
      </c>
      <c r="C11518" s="5" t="s">
        <v>282</v>
      </c>
      <c r="D11518" s="5">
        <v>1.0</v>
      </c>
      <c r="E11518" s="5">
        <v>39.95</v>
      </c>
      <c r="F11518" s="4">
        <v>17630.0</v>
      </c>
      <c r="G11518" s="6">
        <v>44490.58541666667</v>
      </c>
      <c r="H11518" s="6" t="str">
        <f>VLOOKUP(F11518,'Customer Details'!$A$1:$B$3264,2,0)</f>
        <v>Australia</v>
      </c>
      <c r="I11518" s="7">
        <f t="shared" si="1"/>
        <v>39.95</v>
      </c>
      <c r="J11518" s="7">
        <f t="shared" si="2"/>
        <v>39.95</v>
      </c>
    </row>
    <row r="11519" ht="15.75" customHeight="1">
      <c r="A11519" s="4">
        <v>558099.0</v>
      </c>
      <c r="B11519" s="4" t="s">
        <v>3626</v>
      </c>
      <c r="C11519" s="5" t="s">
        <v>3627</v>
      </c>
      <c r="D11519" s="5">
        <v>1.0</v>
      </c>
      <c r="E11519" s="5">
        <v>6.95</v>
      </c>
      <c r="F11519" s="4">
        <v>17593.0</v>
      </c>
      <c r="G11519" s="6">
        <v>44556.57291666666</v>
      </c>
      <c r="H11519" s="6" t="str">
        <f>VLOOKUP(F11519,'Customer Details'!$A$1:$B$3264,2,0)</f>
        <v>China</v>
      </c>
      <c r="I11519" s="7">
        <f t="shared" si="1"/>
        <v>6.95</v>
      </c>
      <c r="J11519" s="7">
        <f t="shared" si="2"/>
        <v>6.95</v>
      </c>
    </row>
    <row r="11520" ht="15.75" customHeight="1">
      <c r="A11520" s="4">
        <v>570197.0</v>
      </c>
      <c r="B11520" s="4">
        <v>22383.0</v>
      </c>
      <c r="C11520" s="5" t="s">
        <v>2349</v>
      </c>
      <c r="D11520" s="5">
        <v>1.0</v>
      </c>
      <c r="E11520" s="5">
        <v>1.65</v>
      </c>
      <c r="F11520" s="4">
        <v>13755.0</v>
      </c>
      <c r="G11520" s="6">
        <v>44658.65625</v>
      </c>
      <c r="H11520" s="6" t="str">
        <f>VLOOKUP(F11520,'Customer Details'!$A$1:$B$3264,2,0)</f>
        <v>USA</v>
      </c>
      <c r="I11520" s="7">
        <f t="shared" si="1"/>
        <v>1.65</v>
      </c>
      <c r="J11520" s="7">
        <f t="shared" si="2"/>
        <v>1.65</v>
      </c>
    </row>
    <row r="11521" ht="15.75" customHeight="1">
      <c r="A11521" s="4">
        <v>542526.0</v>
      </c>
      <c r="B11521" s="4" t="s">
        <v>332</v>
      </c>
      <c r="C11521" s="5" t="s">
        <v>333</v>
      </c>
      <c r="D11521" s="5">
        <v>2.0</v>
      </c>
      <c r="E11521" s="5">
        <v>5.95</v>
      </c>
      <c r="F11521" s="4">
        <v>14659.0</v>
      </c>
      <c r="G11521" s="6">
        <v>44405.52986111111</v>
      </c>
      <c r="H11521" s="6" t="str">
        <f>VLOOKUP(F11521,'Customer Details'!$A$1:$B$3264,2,0)</f>
        <v>United Kingdom</v>
      </c>
      <c r="I11521" s="7">
        <f t="shared" si="1"/>
        <v>11.9</v>
      </c>
      <c r="J11521" s="7">
        <f t="shared" si="2"/>
        <v>11.9</v>
      </c>
    </row>
    <row r="11522" ht="15.75" customHeight="1">
      <c r="A11522" s="4">
        <v>562725.0</v>
      </c>
      <c r="B11522" s="4" t="s">
        <v>100</v>
      </c>
      <c r="C11522" s="5" t="s">
        <v>101</v>
      </c>
      <c r="D11522" s="5">
        <v>2.0</v>
      </c>
      <c r="E11522" s="5">
        <v>1.45</v>
      </c>
      <c r="F11522" s="4">
        <v>17302.0</v>
      </c>
      <c r="G11522" s="6">
        <v>44601.37777777778</v>
      </c>
      <c r="H11522" s="6" t="str">
        <f>VLOOKUP(F11522,'Customer Details'!$A$1:$B$3264,2,0)</f>
        <v>Australia</v>
      </c>
      <c r="I11522" s="7">
        <f t="shared" si="1"/>
        <v>2.9</v>
      </c>
      <c r="J11522" s="7">
        <f t="shared" si="2"/>
        <v>2.9</v>
      </c>
    </row>
    <row r="11523" ht="15.75" customHeight="1">
      <c r="A11523" s="4" t="s">
        <v>4032</v>
      </c>
      <c r="B11523" s="4">
        <v>23174.0</v>
      </c>
      <c r="C11523" s="5" t="s">
        <v>2539</v>
      </c>
      <c r="D11523" s="5">
        <v>-1.0</v>
      </c>
      <c r="E11523" s="5">
        <v>4.15</v>
      </c>
      <c r="F11523" s="4">
        <v>17997.0</v>
      </c>
      <c r="G11523" s="6">
        <v>44641.68611111111</v>
      </c>
      <c r="H11523" s="6" t="str">
        <f>VLOOKUP(F11523,'Customer Details'!$A$1:$B$3264,2,0)</f>
        <v>USA</v>
      </c>
      <c r="I11523" s="7">
        <f t="shared" si="1"/>
        <v>-4.15</v>
      </c>
      <c r="J11523" s="7">
        <f t="shared" si="2"/>
        <v>4.15</v>
      </c>
    </row>
    <row r="11524" ht="15.75" customHeight="1">
      <c r="A11524" s="4">
        <v>557942.0</v>
      </c>
      <c r="B11524" s="4" t="s">
        <v>572</v>
      </c>
      <c r="C11524" s="5" t="s">
        <v>573</v>
      </c>
      <c r="D11524" s="5">
        <v>2.0</v>
      </c>
      <c r="E11524" s="5">
        <v>7.95</v>
      </c>
      <c r="F11524" s="4">
        <v>13725.0</v>
      </c>
      <c r="G11524" s="6">
        <v>44553.66805555556</v>
      </c>
      <c r="H11524" s="6" t="str">
        <f>VLOOKUP(F11524,'Customer Details'!$A$1:$B$3264,2,0)</f>
        <v>Australia</v>
      </c>
      <c r="I11524" s="7">
        <f t="shared" si="1"/>
        <v>15.9</v>
      </c>
      <c r="J11524" s="7">
        <f t="shared" si="2"/>
        <v>15.9</v>
      </c>
    </row>
    <row r="11525" ht="15.75" customHeight="1">
      <c r="A11525" s="4">
        <v>577483.0</v>
      </c>
      <c r="B11525" s="4" t="s">
        <v>270</v>
      </c>
      <c r="C11525" s="5" t="s">
        <v>271</v>
      </c>
      <c r="D11525" s="5">
        <v>1.0</v>
      </c>
      <c r="E11525" s="5">
        <v>0.39</v>
      </c>
      <c r="F11525" s="4">
        <v>14502.0</v>
      </c>
      <c r="G11525" s="6">
        <v>44701.49305555555</v>
      </c>
      <c r="H11525" s="6" t="str">
        <f>VLOOKUP(F11525,'Customer Details'!$A$1:$B$3264,2,0)</f>
        <v>China</v>
      </c>
      <c r="I11525" s="7">
        <f t="shared" si="1"/>
        <v>0.39</v>
      </c>
      <c r="J11525" s="7">
        <f t="shared" si="2"/>
        <v>0.39</v>
      </c>
    </row>
    <row r="11526" ht="15.75" customHeight="1">
      <c r="A11526" s="4">
        <v>573139.0</v>
      </c>
      <c r="B11526" s="4" t="s">
        <v>392</v>
      </c>
      <c r="C11526" s="5" t="s">
        <v>393</v>
      </c>
      <c r="D11526" s="5">
        <v>12.0</v>
      </c>
      <c r="E11526" s="5">
        <v>1.25</v>
      </c>
      <c r="F11526" s="4">
        <v>14716.0</v>
      </c>
      <c r="G11526" s="6">
        <v>44678.72847222222</v>
      </c>
      <c r="H11526" s="6" t="str">
        <f>VLOOKUP(F11526,'Customer Details'!$A$1:$B$3264,2,0)</f>
        <v>USA</v>
      </c>
      <c r="I11526" s="7">
        <f t="shared" si="1"/>
        <v>15</v>
      </c>
      <c r="J11526" s="7">
        <f t="shared" si="2"/>
        <v>15</v>
      </c>
    </row>
    <row r="11527" ht="15.75" customHeight="1">
      <c r="A11527" s="4">
        <v>564256.0</v>
      </c>
      <c r="B11527" s="4" t="s">
        <v>511</v>
      </c>
      <c r="C11527" s="5" t="s">
        <v>512</v>
      </c>
      <c r="D11527" s="5">
        <v>1.0</v>
      </c>
      <c r="E11527" s="5">
        <v>5.95</v>
      </c>
      <c r="F11527" s="4">
        <v>14796.0</v>
      </c>
      <c r="G11527" s="6">
        <v>44616.44791666666</v>
      </c>
      <c r="H11527" s="6" t="str">
        <f>VLOOKUP(F11527,'Customer Details'!$A$1:$B$3264,2,0)</f>
        <v>China</v>
      </c>
      <c r="I11527" s="7">
        <f t="shared" si="1"/>
        <v>5.95</v>
      </c>
      <c r="J11527" s="7">
        <f t="shared" si="2"/>
        <v>5.95</v>
      </c>
    </row>
    <row r="11528" ht="15.75" customHeight="1">
      <c r="A11528" s="4">
        <v>553141.0</v>
      </c>
      <c r="B11528" s="4">
        <v>22178.0</v>
      </c>
      <c r="C11528" s="5" t="s">
        <v>2619</v>
      </c>
      <c r="D11528" s="5">
        <v>4.0</v>
      </c>
      <c r="E11528" s="5">
        <v>1.25</v>
      </c>
      <c r="F11528" s="4">
        <v>15907.0</v>
      </c>
      <c r="G11528" s="6">
        <v>44513.54236111111</v>
      </c>
      <c r="H11528" s="6" t="str">
        <f>VLOOKUP(F11528,'Customer Details'!$A$1:$B$3264,2,0)</f>
        <v>United Kingdom</v>
      </c>
      <c r="I11528" s="7">
        <f t="shared" si="1"/>
        <v>5</v>
      </c>
      <c r="J11528" s="7">
        <f t="shared" si="2"/>
        <v>5</v>
      </c>
    </row>
    <row r="11529" ht="15.75" customHeight="1">
      <c r="A11529" s="4">
        <v>566864.0</v>
      </c>
      <c r="B11529" s="4" t="s">
        <v>1116</v>
      </c>
      <c r="C11529" s="5" t="s">
        <v>1117</v>
      </c>
      <c r="D11529" s="5">
        <v>2.0</v>
      </c>
      <c r="E11529" s="5">
        <v>0.75</v>
      </c>
      <c r="F11529" s="4">
        <v>17786.0</v>
      </c>
      <c r="G11529" s="6">
        <v>44635.53541666667</v>
      </c>
      <c r="H11529" s="6" t="str">
        <f>VLOOKUP(F11529,'Customer Details'!$A$1:$B$3264,2,0)</f>
        <v>USA</v>
      </c>
      <c r="I11529" s="7">
        <f t="shared" si="1"/>
        <v>1.5</v>
      </c>
      <c r="J11529" s="7">
        <f t="shared" si="2"/>
        <v>1.5</v>
      </c>
    </row>
    <row r="11530" ht="15.75" customHeight="1">
      <c r="A11530" s="4">
        <v>541712.0</v>
      </c>
      <c r="B11530" s="4" t="s">
        <v>50</v>
      </c>
      <c r="C11530" s="5" t="s">
        <v>51</v>
      </c>
      <c r="D11530" s="5">
        <v>6.0</v>
      </c>
      <c r="E11530" s="5">
        <v>1.45</v>
      </c>
      <c r="F11530" s="4">
        <v>17890.0</v>
      </c>
      <c r="G11530" s="6">
        <v>44398.47152777778</v>
      </c>
      <c r="H11530" s="6" t="str">
        <f>VLOOKUP(F11530,'Customer Details'!$A$1:$B$3264,2,0)</f>
        <v>United Kingdom</v>
      </c>
      <c r="I11530" s="7">
        <f t="shared" si="1"/>
        <v>8.7</v>
      </c>
      <c r="J11530" s="7">
        <f t="shared" si="2"/>
        <v>8.7</v>
      </c>
    </row>
    <row r="11531" ht="15.75" customHeight="1">
      <c r="A11531" s="4">
        <v>552318.0</v>
      </c>
      <c r="B11531" s="4" t="s">
        <v>2496</v>
      </c>
      <c r="C11531" s="5" t="s">
        <v>2497</v>
      </c>
      <c r="D11531" s="5">
        <v>2.0</v>
      </c>
      <c r="E11531" s="5">
        <v>6.35</v>
      </c>
      <c r="F11531" s="4">
        <v>17231.0</v>
      </c>
      <c r="G11531" s="6">
        <v>44508.67569444444</v>
      </c>
      <c r="H11531" s="6" t="str">
        <f>VLOOKUP(F11531,'Customer Details'!$A$1:$B$3264,2,0)</f>
        <v>China</v>
      </c>
      <c r="I11531" s="7">
        <f t="shared" si="1"/>
        <v>12.7</v>
      </c>
      <c r="J11531" s="7">
        <f t="shared" si="2"/>
        <v>12.7</v>
      </c>
    </row>
    <row r="11532" ht="15.75" customHeight="1">
      <c r="A11532" s="4">
        <v>545660.0</v>
      </c>
      <c r="B11532" s="4" t="s">
        <v>1850</v>
      </c>
      <c r="C11532" s="5" t="s">
        <v>1851</v>
      </c>
      <c r="D11532" s="5">
        <v>2.0</v>
      </c>
      <c r="E11532" s="5">
        <v>2.55</v>
      </c>
      <c r="F11532" s="4">
        <v>17191.0</v>
      </c>
      <c r="G11532" s="6">
        <v>44443.60277777778</v>
      </c>
      <c r="H11532" s="6" t="str">
        <f>VLOOKUP(F11532,'Customer Details'!$A$1:$B$3264,2,0)</f>
        <v>India</v>
      </c>
      <c r="I11532" s="7">
        <f t="shared" si="1"/>
        <v>5.1</v>
      </c>
      <c r="J11532" s="7">
        <f t="shared" si="2"/>
        <v>5.1</v>
      </c>
    </row>
    <row r="11533" ht="15.75" customHeight="1">
      <c r="A11533" s="4">
        <v>554131.0</v>
      </c>
      <c r="B11533" s="4" t="s">
        <v>278</v>
      </c>
      <c r="C11533" s="5" t="s">
        <v>279</v>
      </c>
      <c r="D11533" s="5">
        <v>13.0</v>
      </c>
      <c r="E11533" s="5">
        <v>0.42</v>
      </c>
      <c r="F11533" s="4">
        <v>13988.0</v>
      </c>
      <c r="G11533" s="6">
        <v>44523.40486111111</v>
      </c>
      <c r="H11533" s="6" t="str">
        <f>VLOOKUP(F11533,'Customer Details'!$A$1:$B$3264,2,0)</f>
        <v>USA</v>
      </c>
      <c r="I11533" s="7">
        <f t="shared" si="1"/>
        <v>5.46</v>
      </c>
      <c r="J11533" s="7">
        <f t="shared" si="2"/>
        <v>5.46</v>
      </c>
    </row>
    <row r="11534" ht="15.75" customHeight="1">
      <c r="A11534" s="4">
        <v>556537.0</v>
      </c>
      <c r="B11534" s="4" t="s">
        <v>133</v>
      </c>
      <c r="C11534" s="5" t="s">
        <v>134</v>
      </c>
      <c r="D11534" s="5">
        <v>12.0</v>
      </c>
      <c r="E11534" s="5">
        <v>0.85</v>
      </c>
      <c r="F11534" s="4">
        <v>17725.0</v>
      </c>
      <c r="G11534" s="6">
        <v>44543.52638888889</v>
      </c>
      <c r="H11534" s="6" t="str">
        <f>VLOOKUP(F11534,'Customer Details'!$A$1:$B$3264,2,0)</f>
        <v>India</v>
      </c>
      <c r="I11534" s="7">
        <f t="shared" si="1"/>
        <v>10.2</v>
      </c>
      <c r="J11534" s="7">
        <f t="shared" si="2"/>
        <v>10.2</v>
      </c>
    </row>
    <row r="11535" ht="15.75" customHeight="1">
      <c r="A11535" s="4">
        <v>542897.0</v>
      </c>
      <c r="B11535" s="4" t="s">
        <v>38</v>
      </c>
      <c r="C11535" s="5" t="s">
        <v>39</v>
      </c>
      <c r="D11535" s="5">
        <v>6.0</v>
      </c>
      <c r="E11535" s="5">
        <v>2.95</v>
      </c>
      <c r="F11535" s="4">
        <v>15854.0</v>
      </c>
      <c r="G11535" s="6">
        <v>44409.57986111111</v>
      </c>
      <c r="H11535" s="6" t="str">
        <f>VLOOKUP(F11535,'Customer Details'!$A$1:$B$3264,2,0)</f>
        <v>United Kingdom</v>
      </c>
      <c r="I11535" s="7">
        <f t="shared" si="1"/>
        <v>17.7</v>
      </c>
      <c r="J11535" s="7">
        <f t="shared" si="2"/>
        <v>17.7</v>
      </c>
    </row>
    <row r="11536" ht="15.75" customHeight="1">
      <c r="A11536" s="4" t="s">
        <v>4033</v>
      </c>
      <c r="B11536" s="4">
        <v>84813.0</v>
      </c>
      <c r="C11536" s="5" t="s">
        <v>4034</v>
      </c>
      <c r="D11536" s="5">
        <v>-1.0</v>
      </c>
      <c r="E11536" s="5">
        <v>3.95</v>
      </c>
      <c r="F11536" s="4">
        <v>13576.0</v>
      </c>
      <c r="G11536" s="6">
        <v>44388.49027777778</v>
      </c>
      <c r="H11536" s="6" t="str">
        <f>VLOOKUP(F11536,'Customer Details'!$A$1:$B$3264,2,0)</f>
        <v>USA</v>
      </c>
      <c r="I11536" s="7">
        <f t="shared" si="1"/>
        <v>-3.95</v>
      </c>
      <c r="J11536" s="7">
        <f t="shared" si="2"/>
        <v>3.95</v>
      </c>
    </row>
    <row r="11537" ht="15.75" customHeight="1">
      <c r="A11537" s="4">
        <v>553182.0</v>
      </c>
      <c r="B11537" s="4" t="s">
        <v>357</v>
      </c>
      <c r="C11537" s="5" t="s">
        <v>358</v>
      </c>
      <c r="D11537" s="5">
        <v>192.0</v>
      </c>
      <c r="E11537" s="5">
        <v>0.85</v>
      </c>
      <c r="F11537" s="4">
        <v>17107.0</v>
      </c>
      <c r="G11537" s="6">
        <v>44515.51458333333</v>
      </c>
      <c r="H11537" s="6" t="str">
        <f>VLOOKUP(F11537,'Customer Details'!$A$1:$B$3264,2,0)</f>
        <v>USA</v>
      </c>
      <c r="I11537" s="7">
        <f t="shared" si="1"/>
        <v>163.2</v>
      </c>
      <c r="J11537" s="7">
        <f t="shared" si="2"/>
        <v>163.2</v>
      </c>
    </row>
    <row r="11538" ht="15.75" customHeight="1">
      <c r="A11538" s="4">
        <v>581514.0</v>
      </c>
      <c r="B11538" s="4" t="s">
        <v>443</v>
      </c>
      <c r="C11538" s="5" t="s">
        <v>444</v>
      </c>
      <c r="D11538" s="5">
        <v>9.0</v>
      </c>
      <c r="E11538" s="5">
        <v>0.79</v>
      </c>
      <c r="F11538" s="4">
        <v>17754.0</v>
      </c>
      <c r="G11538" s="6">
        <v>44721.47222222222</v>
      </c>
      <c r="H11538" s="6" t="str">
        <f>VLOOKUP(F11538,'Customer Details'!$A$1:$B$3264,2,0)</f>
        <v>United Kingdom</v>
      </c>
      <c r="I11538" s="7">
        <f t="shared" si="1"/>
        <v>7.11</v>
      </c>
      <c r="J11538" s="7">
        <f t="shared" si="2"/>
        <v>7.11</v>
      </c>
    </row>
    <row r="11539" ht="15.75" customHeight="1">
      <c r="A11539" s="4">
        <v>562540.0</v>
      </c>
      <c r="B11539" s="4" t="s">
        <v>464</v>
      </c>
      <c r="C11539" s="5" t="s">
        <v>465</v>
      </c>
      <c r="D11539" s="5">
        <v>12.0</v>
      </c>
      <c r="E11539" s="5">
        <v>0.39</v>
      </c>
      <c r="F11539" s="4">
        <v>17400.0</v>
      </c>
      <c r="G11539" s="6">
        <v>44597.65138888889</v>
      </c>
      <c r="H11539" s="6" t="str">
        <f>VLOOKUP(F11539,'Customer Details'!$A$1:$B$3264,2,0)</f>
        <v>USA</v>
      </c>
      <c r="I11539" s="7">
        <f t="shared" si="1"/>
        <v>4.68</v>
      </c>
      <c r="J11539" s="7">
        <f t="shared" si="2"/>
        <v>4.68</v>
      </c>
    </row>
    <row r="11540" ht="15.75" customHeight="1">
      <c r="A11540" s="4">
        <v>575583.0</v>
      </c>
      <c r="B11540" s="4" t="s">
        <v>334</v>
      </c>
      <c r="C11540" s="5" t="s">
        <v>335</v>
      </c>
      <c r="D11540" s="5">
        <v>2.0</v>
      </c>
      <c r="E11540" s="5">
        <v>1.25</v>
      </c>
      <c r="F11540" s="4">
        <v>14456.0</v>
      </c>
      <c r="G11540" s="6">
        <v>44691.49652777778</v>
      </c>
      <c r="H11540" s="6" t="str">
        <f>VLOOKUP(F11540,'Customer Details'!$A$1:$B$3264,2,0)</f>
        <v>USA</v>
      </c>
      <c r="I11540" s="7">
        <f t="shared" si="1"/>
        <v>2.5</v>
      </c>
      <c r="J11540" s="7">
        <f t="shared" si="2"/>
        <v>2.5</v>
      </c>
    </row>
    <row r="11541" ht="15.75" customHeight="1">
      <c r="A11541" s="4">
        <v>561050.0</v>
      </c>
      <c r="B11541" s="4" t="s">
        <v>1130</v>
      </c>
      <c r="C11541" s="5" t="s">
        <v>1131</v>
      </c>
      <c r="D11541" s="5">
        <v>24.0</v>
      </c>
      <c r="E11541" s="5">
        <v>0.79</v>
      </c>
      <c r="F11541" s="4">
        <v>16558.0</v>
      </c>
      <c r="G11541" s="6">
        <v>44585.54583333333</v>
      </c>
      <c r="H11541" s="6" t="str">
        <f>VLOOKUP(F11541,'Customer Details'!$A$1:$B$3264,2,0)</f>
        <v>China</v>
      </c>
      <c r="I11541" s="7">
        <f t="shared" si="1"/>
        <v>18.96</v>
      </c>
      <c r="J11541" s="7">
        <f t="shared" si="2"/>
        <v>18.96</v>
      </c>
    </row>
    <row r="11542" ht="15.75" customHeight="1">
      <c r="A11542" s="4">
        <v>572756.0</v>
      </c>
      <c r="B11542" s="4" t="s">
        <v>1151</v>
      </c>
      <c r="C11542" s="5" t="s">
        <v>1152</v>
      </c>
      <c r="D11542" s="5">
        <v>72.0</v>
      </c>
      <c r="E11542" s="5">
        <v>0.5</v>
      </c>
      <c r="F11542" s="4">
        <v>15482.0</v>
      </c>
      <c r="G11542" s="6">
        <v>44676.73055555556</v>
      </c>
      <c r="H11542" s="6" t="str">
        <f>VLOOKUP(F11542,'Customer Details'!$A$1:$B$3264,2,0)</f>
        <v>Australia</v>
      </c>
      <c r="I11542" s="7">
        <f t="shared" si="1"/>
        <v>36</v>
      </c>
      <c r="J11542" s="7">
        <f t="shared" si="2"/>
        <v>36</v>
      </c>
    </row>
    <row r="11543" ht="15.75" customHeight="1">
      <c r="A11543" s="4">
        <v>553657.0</v>
      </c>
      <c r="B11543" s="4" t="s">
        <v>152</v>
      </c>
      <c r="C11543" s="5" t="s">
        <v>153</v>
      </c>
      <c r="D11543" s="5">
        <v>1.0</v>
      </c>
      <c r="E11543" s="5">
        <v>5.45</v>
      </c>
      <c r="F11543" s="4">
        <v>14583.0</v>
      </c>
      <c r="G11543" s="6">
        <v>44518.47777777778</v>
      </c>
      <c r="H11543" s="6" t="str">
        <f>VLOOKUP(F11543,'Customer Details'!$A$1:$B$3264,2,0)</f>
        <v>USA</v>
      </c>
      <c r="I11543" s="7">
        <f t="shared" si="1"/>
        <v>5.45</v>
      </c>
      <c r="J11543" s="7">
        <f t="shared" si="2"/>
        <v>5.45</v>
      </c>
    </row>
    <row r="11544" ht="15.75" customHeight="1">
      <c r="A11544" s="4">
        <v>565734.0</v>
      </c>
      <c r="B11544" s="4" t="s">
        <v>305</v>
      </c>
      <c r="C11544" s="5" t="s">
        <v>306</v>
      </c>
      <c r="D11544" s="5">
        <v>2.0</v>
      </c>
      <c r="E11544" s="5">
        <v>0.85</v>
      </c>
      <c r="F11544" s="4">
        <v>17191.0</v>
      </c>
      <c r="G11544" s="6">
        <v>44626.51041666666</v>
      </c>
      <c r="H11544" s="6" t="str">
        <f>VLOOKUP(F11544,'Customer Details'!$A$1:$B$3264,2,0)</f>
        <v>India</v>
      </c>
      <c r="I11544" s="7">
        <f t="shared" si="1"/>
        <v>1.7</v>
      </c>
      <c r="J11544" s="7">
        <f t="shared" si="2"/>
        <v>1.7</v>
      </c>
    </row>
    <row r="11545" ht="15.75" customHeight="1">
      <c r="A11545" s="4">
        <v>566290.0</v>
      </c>
      <c r="B11545" s="4">
        <v>20977.0</v>
      </c>
      <c r="C11545" s="5" t="s">
        <v>2946</v>
      </c>
      <c r="D11545" s="5">
        <v>1.0</v>
      </c>
      <c r="E11545" s="5">
        <v>1.25</v>
      </c>
      <c r="F11545" s="4">
        <v>14456.0</v>
      </c>
      <c r="G11545" s="6">
        <v>44631.64166666667</v>
      </c>
      <c r="H11545" s="6" t="str">
        <f>VLOOKUP(F11545,'Customer Details'!$A$1:$B$3264,2,0)</f>
        <v>USA</v>
      </c>
      <c r="I11545" s="7">
        <f t="shared" si="1"/>
        <v>1.25</v>
      </c>
      <c r="J11545" s="7">
        <f t="shared" si="2"/>
        <v>1.25</v>
      </c>
    </row>
    <row r="11546" ht="15.75" customHeight="1">
      <c r="A11546" s="4">
        <v>569254.0</v>
      </c>
      <c r="B11546" s="4" t="s">
        <v>427</v>
      </c>
      <c r="C11546" s="5" t="s">
        <v>428</v>
      </c>
      <c r="D11546" s="5">
        <v>2.0</v>
      </c>
      <c r="E11546" s="5">
        <v>0.42</v>
      </c>
      <c r="F11546" s="4">
        <v>18116.0</v>
      </c>
      <c r="G11546" s="6">
        <v>44654.45833333334</v>
      </c>
      <c r="H11546" s="6" t="str">
        <f>VLOOKUP(F11546,'Customer Details'!$A$1:$B$3264,2,0)</f>
        <v>USA</v>
      </c>
      <c r="I11546" s="7">
        <f t="shared" si="1"/>
        <v>0.84</v>
      </c>
      <c r="J11546" s="7">
        <f t="shared" si="2"/>
        <v>0.84</v>
      </c>
    </row>
    <row r="11547" ht="15.75" customHeight="1">
      <c r="A11547" s="4">
        <v>565456.0</v>
      </c>
      <c r="B11547" s="4" t="s">
        <v>268</v>
      </c>
      <c r="C11547" s="5" t="s">
        <v>269</v>
      </c>
      <c r="D11547" s="5">
        <v>2.0</v>
      </c>
      <c r="E11547" s="5">
        <v>1.95</v>
      </c>
      <c r="F11547" s="4">
        <v>16629.0</v>
      </c>
      <c r="G11547" s="6">
        <v>44624.675</v>
      </c>
      <c r="H11547" s="6" t="str">
        <f>VLOOKUP(F11547,'Customer Details'!$A$1:$B$3264,2,0)</f>
        <v>USA</v>
      </c>
      <c r="I11547" s="7">
        <f t="shared" si="1"/>
        <v>3.9</v>
      </c>
      <c r="J11547" s="7">
        <f t="shared" si="2"/>
        <v>3.9</v>
      </c>
    </row>
    <row r="11548" ht="15.75" customHeight="1">
      <c r="A11548" s="4">
        <v>568529.0</v>
      </c>
      <c r="B11548" s="4" t="s">
        <v>67</v>
      </c>
      <c r="C11548" s="5" t="s">
        <v>68</v>
      </c>
      <c r="D11548" s="5">
        <v>10.0</v>
      </c>
      <c r="E11548" s="5">
        <v>2.08</v>
      </c>
      <c r="F11548" s="4">
        <v>16181.0</v>
      </c>
      <c r="G11548" s="6">
        <v>44647.56805555556</v>
      </c>
      <c r="H11548" s="6" t="str">
        <f>VLOOKUP(F11548,'Customer Details'!$A$1:$B$3264,2,0)</f>
        <v>United Kingdom</v>
      </c>
      <c r="I11548" s="7">
        <f t="shared" si="1"/>
        <v>20.8</v>
      </c>
      <c r="J11548" s="7">
        <f t="shared" si="2"/>
        <v>20.8</v>
      </c>
    </row>
    <row r="11549" ht="15.75" customHeight="1">
      <c r="A11549" s="4">
        <v>554105.0</v>
      </c>
      <c r="B11549" s="4" t="s">
        <v>427</v>
      </c>
      <c r="C11549" s="5" t="s">
        <v>428</v>
      </c>
      <c r="D11549" s="5">
        <v>5.0</v>
      </c>
      <c r="E11549" s="5">
        <v>0.42</v>
      </c>
      <c r="F11549" s="4">
        <v>14711.0</v>
      </c>
      <c r="G11549" s="6">
        <v>44522.58611111111</v>
      </c>
      <c r="H11549" s="6" t="str">
        <f>VLOOKUP(F11549,'Customer Details'!$A$1:$B$3264,2,0)</f>
        <v>USA</v>
      </c>
      <c r="I11549" s="7">
        <f t="shared" si="1"/>
        <v>2.1</v>
      </c>
      <c r="J11549" s="7">
        <f t="shared" si="2"/>
        <v>2.1</v>
      </c>
    </row>
    <row r="11550" ht="15.75" customHeight="1">
      <c r="A11550" s="4" t="s">
        <v>642</v>
      </c>
      <c r="B11550" s="4">
        <v>22910.0</v>
      </c>
      <c r="C11550" s="5" t="s">
        <v>2126</v>
      </c>
      <c r="D11550" s="5">
        <v>-5.0</v>
      </c>
      <c r="E11550" s="5">
        <v>2.95</v>
      </c>
      <c r="F11550" s="4">
        <v>14562.0</v>
      </c>
      <c r="G11550" s="6">
        <v>44575.48680555556</v>
      </c>
      <c r="H11550" s="6" t="str">
        <f>VLOOKUP(F11550,'Customer Details'!$A$1:$B$3264,2,0)</f>
        <v>United Kingdom</v>
      </c>
      <c r="I11550" s="7">
        <f t="shared" si="1"/>
        <v>-14.75</v>
      </c>
      <c r="J11550" s="7">
        <f t="shared" si="2"/>
        <v>14.75</v>
      </c>
    </row>
    <row r="11551" ht="15.75" customHeight="1">
      <c r="A11551" s="4">
        <v>549940.0</v>
      </c>
      <c r="B11551" s="4" t="s">
        <v>4035</v>
      </c>
      <c r="C11551" s="5" t="s">
        <v>4036</v>
      </c>
      <c r="D11551" s="5">
        <v>60.0</v>
      </c>
      <c r="E11551" s="5">
        <v>0.29</v>
      </c>
      <c r="F11551" s="4">
        <v>13694.0</v>
      </c>
      <c r="G11551" s="6">
        <v>44482.49166666667</v>
      </c>
      <c r="H11551" s="6" t="str">
        <f>VLOOKUP(F11551,'Customer Details'!$A$1:$B$3264,2,0)</f>
        <v>USA</v>
      </c>
      <c r="I11551" s="7">
        <f t="shared" si="1"/>
        <v>17.4</v>
      </c>
      <c r="J11551" s="7">
        <f t="shared" si="2"/>
        <v>17.4</v>
      </c>
    </row>
    <row r="11552" ht="15.75" customHeight="1">
      <c r="A11552" s="4">
        <v>542869.0</v>
      </c>
      <c r="B11552" s="4" t="s">
        <v>40</v>
      </c>
      <c r="C11552" s="5" t="s">
        <v>41</v>
      </c>
      <c r="D11552" s="5">
        <v>6.0</v>
      </c>
      <c r="E11552" s="5">
        <v>2.95</v>
      </c>
      <c r="F11552" s="4">
        <v>17035.0</v>
      </c>
      <c r="G11552" s="6">
        <v>44409.51875</v>
      </c>
      <c r="H11552" s="6" t="str">
        <f>VLOOKUP(F11552,'Customer Details'!$A$1:$B$3264,2,0)</f>
        <v>USA</v>
      </c>
      <c r="I11552" s="7">
        <f t="shared" si="1"/>
        <v>17.7</v>
      </c>
      <c r="J11552" s="7">
        <f t="shared" si="2"/>
        <v>17.7</v>
      </c>
    </row>
    <row r="11553" ht="15.75" customHeight="1">
      <c r="A11553" s="4">
        <v>558709.0</v>
      </c>
      <c r="B11553" s="4" t="s">
        <v>112</v>
      </c>
      <c r="C11553" s="5" t="s">
        <v>113</v>
      </c>
      <c r="D11553" s="5">
        <v>4.0</v>
      </c>
      <c r="E11553" s="5">
        <v>4.25</v>
      </c>
      <c r="F11553" s="4">
        <v>17338.0</v>
      </c>
      <c r="G11553" s="6">
        <v>44562.54305555556</v>
      </c>
      <c r="H11553" s="6" t="str">
        <f>VLOOKUP(F11553,'Customer Details'!$A$1:$B$3264,2,0)</f>
        <v>China</v>
      </c>
      <c r="I11553" s="7">
        <f t="shared" si="1"/>
        <v>17</v>
      </c>
      <c r="J11553" s="7">
        <f t="shared" si="2"/>
        <v>17</v>
      </c>
    </row>
    <row r="11554" ht="15.75" customHeight="1">
      <c r="A11554" s="4">
        <v>577778.0</v>
      </c>
      <c r="B11554" s="4">
        <v>71477.0</v>
      </c>
      <c r="C11554" s="5" t="s">
        <v>4037</v>
      </c>
      <c r="D11554" s="5">
        <v>1.0</v>
      </c>
      <c r="E11554" s="5">
        <v>3.95</v>
      </c>
      <c r="F11554" s="4">
        <v>16549.0</v>
      </c>
      <c r="G11554" s="6">
        <v>44702.67361111111</v>
      </c>
      <c r="H11554" s="6" t="str">
        <f>VLOOKUP(F11554,'Customer Details'!$A$1:$B$3264,2,0)</f>
        <v>China</v>
      </c>
      <c r="I11554" s="7">
        <f t="shared" si="1"/>
        <v>3.95</v>
      </c>
      <c r="J11554" s="7">
        <f t="shared" si="2"/>
        <v>3.95</v>
      </c>
    </row>
    <row r="11555" ht="15.75" customHeight="1">
      <c r="A11555" s="4">
        <v>577429.0</v>
      </c>
      <c r="B11555" s="4" t="s">
        <v>1219</v>
      </c>
      <c r="C11555" s="5" t="s">
        <v>4038</v>
      </c>
      <c r="D11555" s="5">
        <v>24.0</v>
      </c>
      <c r="E11555" s="5">
        <v>0.29</v>
      </c>
      <c r="F11555" s="4">
        <v>14881.0</v>
      </c>
      <c r="G11555" s="6">
        <v>44701.4625</v>
      </c>
      <c r="H11555" s="6" t="str">
        <f>VLOOKUP(F11555,'Customer Details'!$A$1:$B$3264,2,0)</f>
        <v>China</v>
      </c>
      <c r="I11555" s="7">
        <f t="shared" si="1"/>
        <v>6.96</v>
      </c>
      <c r="J11555" s="7">
        <f t="shared" si="2"/>
        <v>6.96</v>
      </c>
    </row>
    <row r="11556" ht="15.75" customHeight="1">
      <c r="A11556" s="4">
        <v>565444.0</v>
      </c>
      <c r="B11556" s="4" t="s">
        <v>100</v>
      </c>
      <c r="C11556" s="5" t="s">
        <v>101</v>
      </c>
      <c r="D11556" s="5">
        <v>4.0</v>
      </c>
      <c r="E11556" s="5">
        <v>1.45</v>
      </c>
      <c r="F11556" s="4">
        <v>17894.0</v>
      </c>
      <c r="G11556" s="6">
        <v>44624.60833333333</v>
      </c>
      <c r="H11556" s="6" t="str">
        <f>VLOOKUP(F11556,'Customer Details'!$A$1:$B$3264,2,0)</f>
        <v>Australia</v>
      </c>
      <c r="I11556" s="7">
        <f t="shared" si="1"/>
        <v>5.8</v>
      </c>
      <c r="J11556" s="7">
        <f t="shared" si="2"/>
        <v>5.8</v>
      </c>
    </row>
    <row r="11557" ht="15.75" customHeight="1">
      <c r="A11557" s="4" t="s">
        <v>4039</v>
      </c>
      <c r="B11557" s="4">
        <v>21658.0</v>
      </c>
      <c r="C11557" s="5" t="s">
        <v>3145</v>
      </c>
      <c r="D11557" s="5">
        <v>-1.0</v>
      </c>
      <c r="E11557" s="5">
        <v>3.95</v>
      </c>
      <c r="F11557" s="4">
        <v>12997.0</v>
      </c>
      <c r="G11557" s="6">
        <v>44405.66458333333</v>
      </c>
      <c r="H11557" s="6" t="str">
        <f>VLOOKUP(F11557,'Customer Details'!$A$1:$B$3264,2,0)</f>
        <v>India</v>
      </c>
      <c r="I11557" s="7">
        <f t="shared" si="1"/>
        <v>-3.95</v>
      </c>
      <c r="J11557" s="7">
        <f t="shared" si="2"/>
        <v>3.95</v>
      </c>
    </row>
    <row r="11558" ht="15.75" customHeight="1">
      <c r="A11558" s="4">
        <v>572923.0</v>
      </c>
      <c r="B11558" s="4" t="s">
        <v>221</v>
      </c>
      <c r="C11558" s="5" t="s">
        <v>222</v>
      </c>
      <c r="D11558" s="5">
        <v>25.0</v>
      </c>
      <c r="E11558" s="5">
        <v>0.42</v>
      </c>
      <c r="F11558" s="4">
        <v>15948.0</v>
      </c>
      <c r="G11558" s="6">
        <v>44678.35763888889</v>
      </c>
      <c r="H11558" s="6" t="str">
        <f>VLOOKUP(F11558,'Customer Details'!$A$1:$B$3264,2,0)</f>
        <v>United Kingdom</v>
      </c>
      <c r="I11558" s="7">
        <f t="shared" si="1"/>
        <v>10.5</v>
      </c>
      <c r="J11558" s="7">
        <f t="shared" si="2"/>
        <v>10.5</v>
      </c>
    </row>
    <row r="11559" ht="15.75" customHeight="1">
      <c r="A11559" s="4">
        <v>576538.0</v>
      </c>
      <c r="B11559" s="4" t="s">
        <v>250</v>
      </c>
      <c r="C11559" s="5" t="s">
        <v>251</v>
      </c>
      <c r="D11559" s="5">
        <v>1.0</v>
      </c>
      <c r="E11559" s="5">
        <v>2.55</v>
      </c>
      <c r="F11559" s="4">
        <v>14725.0</v>
      </c>
      <c r="G11559" s="6">
        <v>44696.52916666667</v>
      </c>
      <c r="H11559" s="6" t="str">
        <f>VLOOKUP(F11559,'Customer Details'!$A$1:$B$3264,2,0)</f>
        <v>China</v>
      </c>
      <c r="I11559" s="7">
        <f t="shared" si="1"/>
        <v>2.55</v>
      </c>
      <c r="J11559" s="7">
        <f t="shared" si="2"/>
        <v>2.55</v>
      </c>
    </row>
    <row r="11560" ht="15.75" customHeight="1">
      <c r="A11560" s="4" t="s">
        <v>3384</v>
      </c>
      <c r="B11560" s="4">
        <v>22686.0</v>
      </c>
      <c r="C11560" s="5" t="s">
        <v>3829</v>
      </c>
      <c r="D11560" s="5">
        <v>-12.0</v>
      </c>
      <c r="E11560" s="5">
        <v>1.25</v>
      </c>
      <c r="F11560" s="4">
        <v>14829.0</v>
      </c>
      <c r="G11560" s="6">
        <v>44361.48194444444</v>
      </c>
      <c r="H11560" s="6" t="str">
        <f>VLOOKUP(F11560,'Customer Details'!$A$1:$B$3264,2,0)</f>
        <v>China</v>
      </c>
      <c r="I11560" s="7">
        <f t="shared" si="1"/>
        <v>-15</v>
      </c>
      <c r="J11560" s="7">
        <f t="shared" si="2"/>
        <v>15</v>
      </c>
    </row>
    <row r="11561" ht="15.75" customHeight="1">
      <c r="A11561" s="4">
        <v>564718.0</v>
      </c>
      <c r="B11561" s="4" t="s">
        <v>585</v>
      </c>
      <c r="C11561" s="5" t="s">
        <v>586</v>
      </c>
      <c r="D11561" s="5">
        <v>2.0</v>
      </c>
      <c r="E11561" s="5">
        <v>3.75</v>
      </c>
      <c r="F11561" s="4">
        <v>13301.0</v>
      </c>
      <c r="G11561" s="6">
        <v>44620.47569444445</v>
      </c>
      <c r="H11561" s="6" t="str">
        <f>VLOOKUP(F11561,'Customer Details'!$A$1:$B$3264,2,0)</f>
        <v>United Kingdom</v>
      </c>
      <c r="I11561" s="7">
        <f t="shared" si="1"/>
        <v>7.5</v>
      </c>
      <c r="J11561" s="7">
        <f t="shared" si="2"/>
        <v>7.5</v>
      </c>
    </row>
    <row r="11562" ht="15.75" customHeight="1">
      <c r="A11562" s="4">
        <v>566294.0</v>
      </c>
      <c r="B11562" s="4" t="s">
        <v>572</v>
      </c>
      <c r="C11562" s="5" t="s">
        <v>573</v>
      </c>
      <c r="D11562" s="5">
        <v>1.0</v>
      </c>
      <c r="E11562" s="5">
        <v>7.95</v>
      </c>
      <c r="F11562" s="4">
        <v>15533.0</v>
      </c>
      <c r="G11562" s="6">
        <v>44631.65347222222</v>
      </c>
      <c r="H11562" s="6" t="str">
        <f>VLOOKUP(F11562,'Customer Details'!$A$1:$B$3264,2,0)</f>
        <v>China</v>
      </c>
      <c r="I11562" s="7">
        <f t="shared" si="1"/>
        <v>7.95</v>
      </c>
      <c r="J11562" s="7">
        <f t="shared" si="2"/>
        <v>7.95</v>
      </c>
    </row>
    <row r="11563" ht="15.75" customHeight="1">
      <c r="A11563" s="4">
        <v>574055.0</v>
      </c>
      <c r="B11563" s="4" t="s">
        <v>40</v>
      </c>
      <c r="C11563" s="5" t="s">
        <v>41</v>
      </c>
      <c r="D11563" s="5">
        <v>24.0</v>
      </c>
      <c r="E11563" s="5">
        <v>2.55</v>
      </c>
      <c r="F11563" s="4">
        <v>16525.0</v>
      </c>
      <c r="G11563" s="6">
        <v>44683.58888888889</v>
      </c>
      <c r="H11563" s="6" t="str">
        <f>VLOOKUP(F11563,'Customer Details'!$A$1:$B$3264,2,0)</f>
        <v>United Kingdom</v>
      </c>
      <c r="I11563" s="7">
        <f t="shared" si="1"/>
        <v>61.2</v>
      </c>
      <c r="J11563" s="7">
        <f t="shared" si="2"/>
        <v>61.2</v>
      </c>
    </row>
    <row r="11564" ht="15.75" customHeight="1">
      <c r="A11564" s="4">
        <v>550289.0</v>
      </c>
      <c r="B11564" s="4" t="s">
        <v>359</v>
      </c>
      <c r="C11564" s="5" t="s">
        <v>360</v>
      </c>
      <c r="D11564" s="5">
        <v>12.0</v>
      </c>
      <c r="E11564" s="5">
        <v>0.85</v>
      </c>
      <c r="F11564" s="4">
        <v>13880.0</v>
      </c>
      <c r="G11564" s="6">
        <v>44484.60555555556</v>
      </c>
      <c r="H11564" s="6" t="str">
        <f>VLOOKUP(F11564,'Customer Details'!$A$1:$B$3264,2,0)</f>
        <v>Australia</v>
      </c>
      <c r="I11564" s="7">
        <f t="shared" si="1"/>
        <v>10.2</v>
      </c>
      <c r="J11564" s="7">
        <f t="shared" si="2"/>
        <v>10.2</v>
      </c>
    </row>
    <row r="11565" ht="15.75" customHeight="1">
      <c r="A11565" s="4">
        <v>538156.0</v>
      </c>
      <c r="B11565" s="4" t="s">
        <v>138</v>
      </c>
      <c r="C11565" s="5" t="s">
        <v>139</v>
      </c>
      <c r="D11565" s="5">
        <v>8.0</v>
      </c>
      <c r="E11565" s="5">
        <v>3.25</v>
      </c>
      <c r="F11565" s="4">
        <v>15555.0</v>
      </c>
      <c r="G11565" s="6">
        <v>44356.70347222222</v>
      </c>
      <c r="H11565" s="6" t="str">
        <f>VLOOKUP(F11565,'Customer Details'!$A$1:$B$3264,2,0)</f>
        <v>India</v>
      </c>
      <c r="I11565" s="7">
        <f t="shared" si="1"/>
        <v>26</v>
      </c>
      <c r="J11565" s="7">
        <f t="shared" si="2"/>
        <v>26</v>
      </c>
    </row>
    <row r="11566" ht="15.75" customHeight="1">
      <c r="A11566" s="4">
        <v>539309.0</v>
      </c>
      <c r="B11566" s="4" t="s">
        <v>22</v>
      </c>
      <c r="C11566" s="5" t="s">
        <v>23</v>
      </c>
      <c r="D11566" s="5">
        <v>10.0</v>
      </c>
      <c r="E11566" s="5">
        <v>1.95</v>
      </c>
      <c r="F11566" s="4">
        <v>16945.0</v>
      </c>
      <c r="G11566" s="6">
        <v>44363.74236111111</v>
      </c>
      <c r="H11566" s="6" t="str">
        <f>VLOOKUP(F11566,'Customer Details'!$A$1:$B$3264,2,0)</f>
        <v>India</v>
      </c>
      <c r="I11566" s="7">
        <f t="shared" si="1"/>
        <v>19.5</v>
      </c>
      <c r="J11566" s="7">
        <f t="shared" si="2"/>
        <v>19.5</v>
      </c>
    </row>
    <row r="11567" ht="15.75" customHeight="1">
      <c r="A11567" s="4">
        <v>549903.0</v>
      </c>
      <c r="B11567" s="4">
        <v>71053.0</v>
      </c>
      <c r="C11567" s="5" t="s">
        <v>4040</v>
      </c>
      <c r="D11567" s="5">
        <v>1.0</v>
      </c>
      <c r="E11567" s="5">
        <v>3.75</v>
      </c>
      <c r="F11567" s="4">
        <v>17576.0</v>
      </c>
      <c r="G11567" s="6">
        <v>44481.67986111111</v>
      </c>
      <c r="H11567" s="6" t="str">
        <f>VLOOKUP(F11567,'Customer Details'!$A$1:$B$3264,2,0)</f>
        <v>USA</v>
      </c>
      <c r="I11567" s="7">
        <f t="shared" si="1"/>
        <v>3.75</v>
      </c>
      <c r="J11567" s="7">
        <f t="shared" si="2"/>
        <v>3.75</v>
      </c>
    </row>
    <row r="11568" ht="15.75" customHeight="1">
      <c r="A11568" s="4">
        <v>581019.0</v>
      </c>
      <c r="B11568" s="4" t="s">
        <v>1219</v>
      </c>
      <c r="C11568" s="5" t="s">
        <v>4038</v>
      </c>
      <c r="D11568" s="5">
        <v>24.0</v>
      </c>
      <c r="E11568" s="5">
        <v>0.29</v>
      </c>
      <c r="F11568" s="4">
        <v>14794.0</v>
      </c>
      <c r="G11568" s="6">
        <v>44719.42430555556</v>
      </c>
      <c r="H11568" s="6" t="str">
        <f>VLOOKUP(F11568,'Customer Details'!$A$1:$B$3264,2,0)</f>
        <v>USA</v>
      </c>
      <c r="I11568" s="7">
        <f t="shared" si="1"/>
        <v>6.96</v>
      </c>
      <c r="J11568" s="7">
        <f t="shared" si="2"/>
        <v>6.96</v>
      </c>
    </row>
    <row r="11569" ht="15.75" customHeight="1">
      <c r="A11569" s="4">
        <v>548188.0</v>
      </c>
      <c r="B11569" s="4" t="s">
        <v>38</v>
      </c>
      <c r="C11569" s="5" t="s">
        <v>39</v>
      </c>
      <c r="D11569" s="5">
        <v>1.0</v>
      </c>
      <c r="E11569" s="5">
        <v>2.95</v>
      </c>
      <c r="F11569" s="4">
        <v>13263.0</v>
      </c>
      <c r="G11569" s="6">
        <v>44468.63333333333</v>
      </c>
      <c r="H11569" s="6" t="str">
        <f>VLOOKUP(F11569,'Customer Details'!$A$1:$B$3264,2,0)</f>
        <v>Australia</v>
      </c>
      <c r="I11569" s="7">
        <f t="shared" si="1"/>
        <v>2.95</v>
      </c>
      <c r="J11569" s="7">
        <f t="shared" si="2"/>
        <v>2.95</v>
      </c>
    </row>
    <row r="11570" ht="15.75" customHeight="1">
      <c r="A11570" s="4">
        <v>578041.0</v>
      </c>
      <c r="B11570" s="4">
        <v>22629.0</v>
      </c>
      <c r="C11570" s="5" t="s">
        <v>2845</v>
      </c>
      <c r="D11570" s="5">
        <v>1.0</v>
      </c>
      <c r="E11570" s="5">
        <v>1.95</v>
      </c>
      <c r="F11570" s="4">
        <v>17338.0</v>
      </c>
      <c r="G11570" s="6">
        <v>44703.59930555556</v>
      </c>
      <c r="H11570" s="6" t="str">
        <f>VLOOKUP(F11570,'Customer Details'!$A$1:$B$3264,2,0)</f>
        <v>China</v>
      </c>
      <c r="I11570" s="7">
        <f t="shared" si="1"/>
        <v>1.95</v>
      </c>
      <c r="J11570" s="7">
        <f t="shared" si="2"/>
        <v>1.95</v>
      </c>
    </row>
    <row r="11571" ht="15.75" customHeight="1">
      <c r="A11571" s="4" t="s">
        <v>4041</v>
      </c>
      <c r="B11571" s="4" t="s">
        <v>357</v>
      </c>
      <c r="C11571" s="5" t="s">
        <v>358</v>
      </c>
      <c r="D11571" s="5">
        <v>-2.0</v>
      </c>
      <c r="E11571" s="5">
        <v>1.25</v>
      </c>
      <c r="F11571" s="4">
        <v>18092.0</v>
      </c>
      <c r="G11571" s="6">
        <v>44691.62152777778</v>
      </c>
      <c r="H11571" s="6" t="str">
        <f>VLOOKUP(F11571,'Customer Details'!$A$1:$B$3264,2,0)</f>
        <v>India</v>
      </c>
      <c r="I11571" s="7">
        <f t="shared" si="1"/>
        <v>-2.5</v>
      </c>
      <c r="J11571" s="7">
        <f t="shared" si="2"/>
        <v>2.5</v>
      </c>
    </row>
    <row r="11572" ht="15.75" customHeight="1">
      <c r="A11572" s="4" t="s">
        <v>4042</v>
      </c>
      <c r="B11572" s="4">
        <v>84826.0</v>
      </c>
      <c r="C11572" s="5" t="s">
        <v>2450</v>
      </c>
      <c r="D11572" s="5">
        <v>-60.0</v>
      </c>
      <c r="E11572" s="5">
        <v>0.85</v>
      </c>
      <c r="F11572" s="4">
        <v>13008.0</v>
      </c>
      <c r="G11572" s="6">
        <v>44361.43611111111</v>
      </c>
      <c r="H11572" s="6" t="str">
        <f>VLOOKUP(F11572,'Customer Details'!$A$1:$B$3264,2,0)</f>
        <v>India</v>
      </c>
      <c r="I11572" s="7">
        <f t="shared" si="1"/>
        <v>-51</v>
      </c>
      <c r="J11572" s="7">
        <f t="shared" si="2"/>
        <v>51</v>
      </c>
    </row>
    <row r="11573" ht="15.75" customHeight="1">
      <c r="A11573" s="4">
        <v>562913.0</v>
      </c>
      <c r="B11573" s="4" t="s">
        <v>464</v>
      </c>
      <c r="C11573" s="5" t="s">
        <v>465</v>
      </c>
      <c r="D11573" s="5">
        <v>24.0</v>
      </c>
      <c r="E11573" s="5">
        <v>0.39</v>
      </c>
      <c r="F11573" s="4">
        <v>17042.0</v>
      </c>
      <c r="G11573" s="6">
        <v>44602.55486111111</v>
      </c>
      <c r="H11573" s="6" t="str">
        <f>VLOOKUP(F11573,'Customer Details'!$A$1:$B$3264,2,0)</f>
        <v>United Kingdom</v>
      </c>
      <c r="I11573" s="7">
        <f t="shared" si="1"/>
        <v>9.36</v>
      </c>
      <c r="J11573" s="7">
        <f t="shared" si="2"/>
        <v>9.36</v>
      </c>
    </row>
    <row r="11574" ht="15.75" customHeight="1">
      <c r="A11574" s="4">
        <v>541215.0</v>
      </c>
      <c r="B11574" s="4" t="s">
        <v>67</v>
      </c>
      <c r="C11574" s="5" t="s">
        <v>68</v>
      </c>
      <c r="D11574" s="5">
        <v>10.0</v>
      </c>
      <c r="E11574" s="5">
        <v>1.95</v>
      </c>
      <c r="F11574" s="4">
        <v>14329.0</v>
      </c>
      <c r="G11574" s="6">
        <v>44391.57083333333</v>
      </c>
      <c r="H11574" s="6" t="str">
        <f>VLOOKUP(F11574,'Customer Details'!$A$1:$B$3264,2,0)</f>
        <v>Australia</v>
      </c>
      <c r="I11574" s="7">
        <f t="shared" si="1"/>
        <v>19.5</v>
      </c>
      <c r="J11574" s="7">
        <f t="shared" si="2"/>
        <v>19.5</v>
      </c>
    </row>
    <row r="11575" ht="15.75" customHeight="1">
      <c r="A11575" s="4">
        <v>580357.0</v>
      </c>
      <c r="B11575" s="4" t="s">
        <v>38</v>
      </c>
      <c r="C11575" s="5" t="s">
        <v>39</v>
      </c>
      <c r="D11575" s="5">
        <v>32.0</v>
      </c>
      <c r="E11575" s="5">
        <v>2.55</v>
      </c>
      <c r="F11575" s="4">
        <v>15856.0</v>
      </c>
      <c r="G11575" s="6">
        <v>44714.67152777778</v>
      </c>
      <c r="H11575" s="6" t="str">
        <f>VLOOKUP(F11575,'Customer Details'!$A$1:$B$3264,2,0)</f>
        <v>United Kingdom</v>
      </c>
      <c r="I11575" s="7">
        <f t="shared" si="1"/>
        <v>81.6</v>
      </c>
      <c r="J11575" s="7">
        <f t="shared" si="2"/>
        <v>81.6</v>
      </c>
    </row>
    <row r="11576" ht="15.75" customHeight="1">
      <c r="A11576" s="4">
        <v>571944.0</v>
      </c>
      <c r="B11576" s="4" t="s">
        <v>1072</v>
      </c>
      <c r="C11576" s="5" t="s">
        <v>1073</v>
      </c>
      <c r="D11576" s="5">
        <v>24.0</v>
      </c>
      <c r="E11576" s="5">
        <v>0.39</v>
      </c>
      <c r="F11576" s="4">
        <v>13755.0</v>
      </c>
      <c r="G11576" s="6">
        <v>44671.42708333334</v>
      </c>
      <c r="H11576" s="6" t="str">
        <f>VLOOKUP(F11576,'Customer Details'!$A$1:$B$3264,2,0)</f>
        <v>USA</v>
      </c>
      <c r="I11576" s="7">
        <f t="shared" si="1"/>
        <v>9.36</v>
      </c>
      <c r="J11576" s="7">
        <f t="shared" si="2"/>
        <v>9.36</v>
      </c>
    </row>
    <row r="11577" ht="15.75" customHeight="1">
      <c r="A11577" s="4">
        <v>565480.0</v>
      </c>
      <c r="B11577" s="4" t="s">
        <v>894</v>
      </c>
      <c r="C11577" s="5" t="s">
        <v>895</v>
      </c>
      <c r="D11577" s="5">
        <v>40.0</v>
      </c>
      <c r="E11577" s="5">
        <v>2.55</v>
      </c>
      <c r="F11577" s="4">
        <v>18273.0</v>
      </c>
      <c r="G11577" s="6">
        <v>44625.47708333333</v>
      </c>
      <c r="H11577" s="6" t="str">
        <f>VLOOKUP(F11577,'Customer Details'!$A$1:$B$3264,2,0)</f>
        <v>USA</v>
      </c>
      <c r="I11577" s="7">
        <f t="shared" si="1"/>
        <v>102</v>
      </c>
      <c r="J11577" s="7">
        <f t="shared" si="2"/>
        <v>102</v>
      </c>
    </row>
    <row r="11578" ht="15.75" customHeight="1">
      <c r="A11578" s="4">
        <v>559549.0</v>
      </c>
      <c r="B11578" s="4" t="s">
        <v>38</v>
      </c>
      <c r="C11578" s="5" t="s">
        <v>39</v>
      </c>
      <c r="D11578" s="5">
        <v>2.0</v>
      </c>
      <c r="E11578" s="5">
        <v>2.95</v>
      </c>
      <c r="F11578" s="4">
        <v>13230.0</v>
      </c>
      <c r="G11578" s="6">
        <v>44571.64236111111</v>
      </c>
      <c r="H11578" s="6" t="str">
        <f>VLOOKUP(F11578,'Customer Details'!$A$1:$B$3264,2,0)</f>
        <v>USA</v>
      </c>
      <c r="I11578" s="7">
        <f t="shared" si="1"/>
        <v>5.9</v>
      </c>
      <c r="J11578" s="7">
        <f t="shared" si="2"/>
        <v>5.9</v>
      </c>
    </row>
    <row r="11579" ht="15.75" customHeight="1">
      <c r="A11579" s="4" t="s">
        <v>986</v>
      </c>
      <c r="B11579" s="4">
        <v>21927.0</v>
      </c>
      <c r="C11579" s="5" t="s">
        <v>527</v>
      </c>
      <c r="D11579" s="5">
        <v>-3.0</v>
      </c>
      <c r="E11579" s="5">
        <v>1.25</v>
      </c>
      <c r="F11579" s="4">
        <v>14410.0</v>
      </c>
      <c r="G11579" s="6">
        <v>44628.47569444445</v>
      </c>
      <c r="H11579" s="6" t="str">
        <f>VLOOKUP(F11579,'Customer Details'!$A$1:$B$3264,2,0)</f>
        <v>United Kingdom</v>
      </c>
      <c r="I11579" s="7">
        <f t="shared" si="1"/>
        <v>-3.75</v>
      </c>
      <c r="J11579" s="7">
        <f t="shared" si="2"/>
        <v>3.75</v>
      </c>
    </row>
    <row r="11580" ht="15.75" customHeight="1">
      <c r="A11580" s="4">
        <v>537155.0</v>
      </c>
      <c r="B11580" s="4">
        <v>21786.0</v>
      </c>
      <c r="C11580" s="5" t="s">
        <v>4043</v>
      </c>
      <c r="D11580" s="5">
        <v>1.0</v>
      </c>
      <c r="E11580" s="5">
        <v>0.42</v>
      </c>
      <c r="F11580" s="4">
        <v>12748.0</v>
      </c>
      <c r="G11580" s="6">
        <v>44352.54513888889</v>
      </c>
      <c r="H11580" s="6" t="str">
        <f>VLOOKUP(F11580,'Customer Details'!$A$1:$B$3264,2,0)</f>
        <v>USA</v>
      </c>
      <c r="I11580" s="7">
        <f t="shared" si="1"/>
        <v>0.42</v>
      </c>
      <c r="J11580" s="7">
        <f t="shared" si="2"/>
        <v>0.42</v>
      </c>
    </row>
    <row r="11581" ht="15.75" customHeight="1">
      <c r="A11581" s="4" t="s">
        <v>1745</v>
      </c>
      <c r="B11581" s="4" t="s">
        <v>2754</v>
      </c>
      <c r="C11581" s="5" t="s">
        <v>2755</v>
      </c>
      <c r="D11581" s="5">
        <v>-1.0</v>
      </c>
      <c r="E11581" s="5">
        <v>1.65</v>
      </c>
      <c r="F11581" s="4">
        <v>15005.0</v>
      </c>
      <c r="G11581" s="6">
        <v>44386.59513888889</v>
      </c>
      <c r="H11581" s="6" t="str">
        <f>VLOOKUP(F11581,'Customer Details'!$A$1:$B$3264,2,0)</f>
        <v>USA</v>
      </c>
      <c r="I11581" s="7">
        <f t="shared" si="1"/>
        <v>-1.65</v>
      </c>
      <c r="J11581" s="7">
        <f t="shared" si="2"/>
        <v>1.65</v>
      </c>
    </row>
    <row r="11582" ht="15.75" customHeight="1">
      <c r="A11582" s="4">
        <v>579012.0</v>
      </c>
      <c r="B11582" s="4" t="s">
        <v>287</v>
      </c>
      <c r="C11582" s="5" t="s">
        <v>288</v>
      </c>
      <c r="D11582" s="5">
        <v>4.0</v>
      </c>
      <c r="E11582" s="5">
        <v>1.25</v>
      </c>
      <c r="F11582" s="4">
        <v>15511.0</v>
      </c>
      <c r="G11582" s="6">
        <v>44709.40486111111</v>
      </c>
      <c r="H11582" s="6" t="str">
        <f>VLOOKUP(F11582,'Customer Details'!$A$1:$B$3264,2,0)</f>
        <v>India</v>
      </c>
      <c r="I11582" s="7">
        <f t="shared" si="1"/>
        <v>5</v>
      </c>
      <c r="J11582" s="7">
        <f t="shared" si="2"/>
        <v>5</v>
      </c>
    </row>
    <row r="11583" ht="15.75" customHeight="1">
      <c r="A11583" s="4">
        <v>541793.0</v>
      </c>
      <c r="B11583" s="4" t="s">
        <v>320</v>
      </c>
      <c r="C11583" s="5" t="s">
        <v>321</v>
      </c>
      <c r="D11583" s="5">
        <v>24.0</v>
      </c>
      <c r="E11583" s="5">
        <v>1.25</v>
      </c>
      <c r="F11583" s="4">
        <v>13969.0</v>
      </c>
      <c r="G11583" s="6">
        <v>44398.55069444444</v>
      </c>
      <c r="H11583" s="6" t="str">
        <f>VLOOKUP(F11583,'Customer Details'!$A$1:$B$3264,2,0)</f>
        <v>USA</v>
      </c>
      <c r="I11583" s="7">
        <f t="shared" si="1"/>
        <v>30</v>
      </c>
      <c r="J11583" s="7">
        <f t="shared" si="2"/>
        <v>30</v>
      </c>
    </row>
    <row r="11584" ht="15.75" customHeight="1">
      <c r="A11584" s="4">
        <v>575902.0</v>
      </c>
      <c r="B11584" s="4" t="s">
        <v>87</v>
      </c>
      <c r="C11584" s="5" t="s">
        <v>88</v>
      </c>
      <c r="D11584" s="5">
        <v>4.0</v>
      </c>
      <c r="E11584" s="5">
        <v>4.15</v>
      </c>
      <c r="F11584" s="4">
        <v>15544.0</v>
      </c>
      <c r="G11584" s="6">
        <v>44692.63888888889</v>
      </c>
      <c r="H11584" s="6" t="str">
        <f>VLOOKUP(F11584,'Customer Details'!$A$1:$B$3264,2,0)</f>
        <v>Australia</v>
      </c>
      <c r="I11584" s="7">
        <f t="shared" si="1"/>
        <v>16.6</v>
      </c>
      <c r="J11584" s="7">
        <f t="shared" si="2"/>
        <v>16.6</v>
      </c>
    </row>
    <row r="11585" ht="15.75" customHeight="1">
      <c r="A11585" s="4" t="s">
        <v>4044</v>
      </c>
      <c r="B11585" s="4">
        <v>22770.0</v>
      </c>
      <c r="C11585" s="5" t="s">
        <v>4045</v>
      </c>
      <c r="D11585" s="5">
        <v>-1.0</v>
      </c>
      <c r="E11585" s="5">
        <v>14.95</v>
      </c>
      <c r="F11585" s="4">
        <v>14180.0</v>
      </c>
      <c r="G11585" s="6">
        <v>44511.65694444445</v>
      </c>
      <c r="H11585" s="6" t="str">
        <f>VLOOKUP(F11585,'Customer Details'!$A$1:$B$3264,2,0)</f>
        <v>Australia</v>
      </c>
      <c r="I11585" s="7">
        <f t="shared" si="1"/>
        <v>-14.95</v>
      </c>
      <c r="J11585" s="7">
        <f t="shared" si="2"/>
        <v>14.95</v>
      </c>
    </row>
    <row r="11586" ht="15.75" customHeight="1">
      <c r="A11586" s="4">
        <v>538591.0</v>
      </c>
      <c r="B11586" s="4" t="s">
        <v>181</v>
      </c>
      <c r="C11586" s="5" t="s">
        <v>182</v>
      </c>
      <c r="D11586" s="5">
        <v>24.0</v>
      </c>
      <c r="E11586" s="5">
        <v>0.85</v>
      </c>
      <c r="F11586" s="4">
        <v>14741.0</v>
      </c>
      <c r="G11586" s="6">
        <v>44360.48888888889</v>
      </c>
      <c r="H11586" s="6" t="str">
        <f>VLOOKUP(F11586,'Customer Details'!$A$1:$B$3264,2,0)</f>
        <v>India</v>
      </c>
      <c r="I11586" s="7">
        <f t="shared" si="1"/>
        <v>20.4</v>
      </c>
      <c r="J11586" s="7">
        <f t="shared" si="2"/>
        <v>20.4</v>
      </c>
    </row>
    <row r="11587" ht="15.75" customHeight="1">
      <c r="A11587" s="4">
        <v>551599.0</v>
      </c>
      <c r="B11587" s="4" t="s">
        <v>59</v>
      </c>
      <c r="C11587" s="5" t="s">
        <v>60</v>
      </c>
      <c r="D11587" s="5">
        <v>4.0</v>
      </c>
      <c r="E11587" s="5">
        <v>4.95</v>
      </c>
      <c r="F11587" s="4">
        <v>15696.0</v>
      </c>
      <c r="G11587" s="6">
        <v>44503.48194444444</v>
      </c>
      <c r="H11587" s="6" t="str">
        <f>VLOOKUP(F11587,'Customer Details'!$A$1:$B$3264,2,0)</f>
        <v>USA</v>
      </c>
      <c r="I11587" s="7">
        <f t="shared" si="1"/>
        <v>19.8</v>
      </c>
      <c r="J11587" s="7">
        <f t="shared" si="2"/>
        <v>19.8</v>
      </c>
    </row>
    <row r="11588" ht="15.75" customHeight="1">
      <c r="A11588" s="4">
        <v>553487.0</v>
      </c>
      <c r="B11588" s="4" t="s">
        <v>22</v>
      </c>
      <c r="C11588" s="5" t="s">
        <v>23</v>
      </c>
      <c r="D11588" s="5">
        <v>3.0</v>
      </c>
      <c r="E11588" s="5">
        <v>2.08</v>
      </c>
      <c r="F11588" s="4">
        <v>13246.0</v>
      </c>
      <c r="G11588" s="6">
        <v>44517.52638888889</v>
      </c>
      <c r="H11588" s="6" t="str">
        <f>VLOOKUP(F11588,'Customer Details'!$A$1:$B$3264,2,0)</f>
        <v>USA</v>
      </c>
      <c r="I11588" s="7">
        <f t="shared" si="1"/>
        <v>6.24</v>
      </c>
      <c r="J11588" s="7">
        <f t="shared" si="2"/>
        <v>6.24</v>
      </c>
    </row>
    <row r="11589" ht="15.75" customHeight="1">
      <c r="A11589" s="4">
        <v>539647.0</v>
      </c>
      <c r="B11589" s="4" t="s">
        <v>56</v>
      </c>
      <c r="C11589" s="5" t="s">
        <v>57</v>
      </c>
      <c r="D11589" s="5">
        <v>1.0</v>
      </c>
      <c r="E11589" s="5">
        <v>1.95</v>
      </c>
      <c r="F11589" s="4">
        <v>15460.0</v>
      </c>
      <c r="G11589" s="6">
        <v>44367.67222222222</v>
      </c>
      <c r="H11589" s="6" t="str">
        <f>VLOOKUP(F11589,'Customer Details'!$A$1:$B$3264,2,0)</f>
        <v>China</v>
      </c>
      <c r="I11589" s="7">
        <f t="shared" si="1"/>
        <v>1.95</v>
      </c>
      <c r="J11589" s="7">
        <f t="shared" si="2"/>
        <v>1.95</v>
      </c>
    </row>
    <row r="11590" ht="15.75" customHeight="1">
      <c r="A11590" s="4">
        <v>545302.0</v>
      </c>
      <c r="B11590" s="4" t="s">
        <v>965</v>
      </c>
      <c r="C11590" s="5" t="s">
        <v>966</v>
      </c>
      <c r="D11590" s="5">
        <v>2.0</v>
      </c>
      <c r="E11590" s="5">
        <v>1.25</v>
      </c>
      <c r="F11590" s="4">
        <v>14506.0</v>
      </c>
      <c r="G11590" s="6">
        <v>44440.53194444445</v>
      </c>
      <c r="H11590" s="6" t="str">
        <f>VLOOKUP(F11590,'Customer Details'!$A$1:$B$3264,2,0)</f>
        <v>United Kingdom</v>
      </c>
      <c r="I11590" s="7">
        <f t="shared" si="1"/>
        <v>2.5</v>
      </c>
      <c r="J11590" s="7">
        <f t="shared" si="2"/>
        <v>2.5</v>
      </c>
    </row>
    <row r="11591" ht="15.75" customHeight="1">
      <c r="A11591" s="4">
        <v>577572.0</v>
      </c>
      <c r="B11591" s="4" t="s">
        <v>100</v>
      </c>
      <c r="C11591" s="5" t="s">
        <v>101</v>
      </c>
      <c r="D11591" s="5">
        <v>6.0</v>
      </c>
      <c r="E11591" s="5">
        <v>1.45</v>
      </c>
      <c r="F11591" s="4">
        <v>17384.0</v>
      </c>
      <c r="G11591" s="6">
        <v>44701.65833333333</v>
      </c>
      <c r="H11591" s="6" t="str">
        <f>VLOOKUP(F11591,'Customer Details'!$A$1:$B$3264,2,0)</f>
        <v>Australia</v>
      </c>
      <c r="I11591" s="7">
        <f t="shared" si="1"/>
        <v>8.7</v>
      </c>
      <c r="J11591" s="7">
        <f t="shared" si="2"/>
        <v>8.7</v>
      </c>
    </row>
    <row r="11592" ht="15.75" customHeight="1">
      <c r="A11592" s="4">
        <v>567138.0</v>
      </c>
      <c r="B11592" s="4" t="s">
        <v>38</v>
      </c>
      <c r="C11592" s="5" t="s">
        <v>39</v>
      </c>
      <c r="D11592" s="5">
        <v>12.0</v>
      </c>
      <c r="E11592" s="5">
        <v>2.95</v>
      </c>
      <c r="F11592" s="4">
        <v>17652.0</v>
      </c>
      <c r="G11592" s="6">
        <v>44636.61041666667</v>
      </c>
      <c r="H11592" s="6" t="str">
        <f>VLOOKUP(F11592,'Customer Details'!$A$1:$B$3264,2,0)</f>
        <v>India</v>
      </c>
      <c r="I11592" s="7">
        <f t="shared" si="1"/>
        <v>35.4</v>
      </c>
      <c r="J11592" s="7">
        <f t="shared" si="2"/>
        <v>35.4</v>
      </c>
    </row>
    <row r="11593" ht="15.75" customHeight="1">
      <c r="A11593" s="4">
        <v>544692.0</v>
      </c>
      <c r="B11593" s="4" t="s">
        <v>332</v>
      </c>
      <c r="C11593" s="5" t="s">
        <v>333</v>
      </c>
      <c r="D11593" s="5">
        <v>3.0</v>
      </c>
      <c r="E11593" s="5">
        <v>5.95</v>
      </c>
      <c r="F11593" s="4">
        <v>17499.0</v>
      </c>
      <c r="G11593" s="6">
        <v>44431.38472222222</v>
      </c>
      <c r="H11593" s="6" t="str">
        <f>VLOOKUP(F11593,'Customer Details'!$A$1:$B$3264,2,0)</f>
        <v>China</v>
      </c>
      <c r="I11593" s="7">
        <f t="shared" si="1"/>
        <v>17.85</v>
      </c>
      <c r="J11593" s="7">
        <f t="shared" si="2"/>
        <v>17.85</v>
      </c>
    </row>
    <row r="11594" ht="15.75" customHeight="1">
      <c r="A11594" s="4">
        <v>577532.0</v>
      </c>
      <c r="B11594" s="4" t="s">
        <v>2444</v>
      </c>
      <c r="C11594" s="5" t="s">
        <v>2445</v>
      </c>
      <c r="D11594" s="5">
        <v>3.0</v>
      </c>
      <c r="E11594" s="5">
        <v>0.39</v>
      </c>
      <c r="F11594" s="4">
        <v>16666.0</v>
      </c>
      <c r="G11594" s="6">
        <v>44701.58402777778</v>
      </c>
      <c r="H11594" s="6" t="str">
        <f>VLOOKUP(F11594,'Customer Details'!$A$1:$B$3264,2,0)</f>
        <v>China</v>
      </c>
      <c r="I11594" s="7">
        <f t="shared" si="1"/>
        <v>1.17</v>
      </c>
      <c r="J11594" s="7">
        <f t="shared" si="2"/>
        <v>1.17</v>
      </c>
    </row>
    <row r="11595" ht="15.75" customHeight="1">
      <c r="A11595" s="4">
        <v>573151.0</v>
      </c>
      <c r="B11595" s="4" t="s">
        <v>44</v>
      </c>
      <c r="C11595" s="5" t="s">
        <v>45</v>
      </c>
      <c r="D11595" s="5">
        <v>2.0</v>
      </c>
      <c r="E11595" s="5">
        <v>2.1</v>
      </c>
      <c r="F11595" s="4">
        <v>17602.0</v>
      </c>
      <c r="G11595" s="6">
        <v>44678.83958333333</v>
      </c>
      <c r="H11595" s="6" t="str">
        <f>VLOOKUP(F11595,'Customer Details'!$A$1:$B$3264,2,0)</f>
        <v>Australia</v>
      </c>
      <c r="I11595" s="7">
        <f t="shared" si="1"/>
        <v>4.2</v>
      </c>
      <c r="J11595" s="7">
        <f t="shared" si="2"/>
        <v>4.2</v>
      </c>
    </row>
    <row r="11596" ht="15.75" customHeight="1">
      <c r="A11596" s="4">
        <v>570420.0</v>
      </c>
      <c r="B11596" s="4" t="s">
        <v>40</v>
      </c>
      <c r="C11596" s="5" t="s">
        <v>41</v>
      </c>
      <c r="D11596" s="5">
        <v>1.0</v>
      </c>
      <c r="E11596" s="5">
        <v>2.95</v>
      </c>
      <c r="F11596" s="4">
        <v>17841.0</v>
      </c>
      <c r="G11596" s="6">
        <v>44661.56458333333</v>
      </c>
      <c r="H11596" s="6" t="str">
        <f>VLOOKUP(F11596,'Customer Details'!$A$1:$B$3264,2,0)</f>
        <v>India</v>
      </c>
      <c r="I11596" s="7">
        <f t="shared" si="1"/>
        <v>2.95</v>
      </c>
      <c r="J11596" s="7">
        <f t="shared" si="2"/>
        <v>2.95</v>
      </c>
    </row>
    <row r="11597" ht="15.75" customHeight="1">
      <c r="A11597" s="4">
        <v>542224.0</v>
      </c>
      <c r="B11597" s="4" t="s">
        <v>4046</v>
      </c>
      <c r="C11597" s="5" t="s">
        <v>4047</v>
      </c>
      <c r="D11597" s="5">
        <v>2.0</v>
      </c>
      <c r="E11597" s="5">
        <v>1.65</v>
      </c>
      <c r="F11597" s="4">
        <v>17888.0</v>
      </c>
      <c r="G11597" s="6">
        <v>44403.53125</v>
      </c>
      <c r="H11597" s="6" t="str">
        <f>VLOOKUP(F11597,'Customer Details'!$A$1:$B$3264,2,0)</f>
        <v>USA</v>
      </c>
      <c r="I11597" s="7">
        <f t="shared" si="1"/>
        <v>3.3</v>
      </c>
      <c r="J11597" s="7">
        <f t="shared" si="2"/>
        <v>3.3</v>
      </c>
    </row>
    <row r="11598" ht="15.75" customHeight="1">
      <c r="A11598" s="4">
        <v>580468.0</v>
      </c>
      <c r="B11598" s="4">
        <v>22464.0</v>
      </c>
      <c r="C11598" s="5" t="s">
        <v>584</v>
      </c>
      <c r="D11598" s="5">
        <v>1.0</v>
      </c>
      <c r="E11598" s="5">
        <v>0.79</v>
      </c>
      <c r="F11598" s="4">
        <v>12748.0</v>
      </c>
      <c r="G11598" s="6">
        <v>44716.52152777778</v>
      </c>
      <c r="H11598" s="6" t="str">
        <f>VLOOKUP(F11598,'Customer Details'!$A$1:$B$3264,2,0)</f>
        <v>USA</v>
      </c>
      <c r="I11598" s="7">
        <f t="shared" si="1"/>
        <v>0.79</v>
      </c>
      <c r="J11598" s="7">
        <f t="shared" si="2"/>
        <v>0.79</v>
      </c>
    </row>
    <row r="11599" ht="15.75" customHeight="1">
      <c r="A11599" s="4" t="s">
        <v>4048</v>
      </c>
      <c r="B11599" s="4">
        <v>22726.0</v>
      </c>
      <c r="C11599" s="5" t="s">
        <v>495</v>
      </c>
      <c r="D11599" s="5">
        <v>-1.0</v>
      </c>
      <c r="E11599" s="5">
        <v>3.75</v>
      </c>
      <c r="F11599" s="4">
        <v>17841.0</v>
      </c>
      <c r="G11599" s="6">
        <v>44530.58958333333</v>
      </c>
      <c r="H11599" s="6" t="str">
        <f>VLOOKUP(F11599,'Customer Details'!$A$1:$B$3264,2,0)</f>
        <v>India</v>
      </c>
      <c r="I11599" s="7">
        <f t="shared" si="1"/>
        <v>-3.75</v>
      </c>
      <c r="J11599" s="7">
        <f t="shared" si="2"/>
        <v>3.75</v>
      </c>
    </row>
    <row r="11600" ht="15.75" customHeight="1">
      <c r="A11600" s="4">
        <v>549306.0</v>
      </c>
      <c r="B11600" s="4" t="s">
        <v>181</v>
      </c>
      <c r="C11600" s="5" t="s">
        <v>182</v>
      </c>
      <c r="D11600" s="5">
        <v>12.0</v>
      </c>
      <c r="E11600" s="5">
        <v>0.85</v>
      </c>
      <c r="F11600" s="4">
        <v>16837.0</v>
      </c>
      <c r="G11600" s="6">
        <v>44477.36666666667</v>
      </c>
      <c r="H11600" s="6" t="str">
        <f>VLOOKUP(F11600,'Customer Details'!$A$1:$B$3264,2,0)</f>
        <v>Australia</v>
      </c>
      <c r="I11600" s="7">
        <f t="shared" si="1"/>
        <v>10.2</v>
      </c>
      <c r="J11600" s="7">
        <f t="shared" si="2"/>
        <v>10.2</v>
      </c>
    </row>
    <row r="11601" ht="15.75" customHeight="1">
      <c r="A11601" s="4">
        <v>574043.0</v>
      </c>
      <c r="B11601" s="4" t="s">
        <v>1017</v>
      </c>
      <c r="C11601" s="5" t="s">
        <v>1018</v>
      </c>
      <c r="D11601" s="5">
        <v>8.0</v>
      </c>
      <c r="E11601" s="5">
        <v>0.39</v>
      </c>
      <c r="F11601" s="4">
        <v>16367.0</v>
      </c>
      <c r="G11601" s="6">
        <v>44683.55069444444</v>
      </c>
      <c r="H11601" s="6" t="str">
        <f>VLOOKUP(F11601,'Customer Details'!$A$1:$B$3264,2,0)</f>
        <v>Australia</v>
      </c>
      <c r="I11601" s="7">
        <f t="shared" si="1"/>
        <v>3.12</v>
      </c>
      <c r="J11601" s="7">
        <f t="shared" si="2"/>
        <v>3.12</v>
      </c>
    </row>
    <row r="11602" ht="15.75" customHeight="1">
      <c r="A11602" s="4">
        <v>567912.0</v>
      </c>
      <c r="B11602" s="4" t="s">
        <v>709</v>
      </c>
      <c r="C11602" s="5" t="s">
        <v>710</v>
      </c>
      <c r="D11602" s="5">
        <v>15.0</v>
      </c>
      <c r="E11602" s="5">
        <v>0.19</v>
      </c>
      <c r="F11602" s="4">
        <v>15555.0</v>
      </c>
      <c r="G11602" s="6">
        <v>44642.71319444444</v>
      </c>
      <c r="H11602" s="6" t="str">
        <f>VLOOKUP(F11602,'Customer Details'!$A$1:$B$3264,2,0)</f>
        <v>India</v>
      </c>
      <c r="I11602" s="7">
        <f t="shared" si="1"/>
        <v>2.85</v>
      </c>
      <c r="J11602" s="7">
        <f t="shared" si="2"/>
        <v>2.85</v>
      </c>
    </row>
    <row r="11603" ht="15.75" customHeight="1">
      <c r="A11603" s="4">
        <v>539468.0</v>
      </c>
      <c r="B11603" s="4" t="s">
        <v>368</v>
      </c>
      <c r="C11603" s="5" t="s">
        <v>369</v>
      </c>
      <c r="D11603" s="5">
        <v>6.0</v>
      </c>
      <c r="E11603" s="5">
        <v>4.25</v>
      </c>
      <c r="F11603" s="4">
        <v>15044.0</v>
      </c>
      <c r="G11603" s="6">
        <v>44366.56319444445</v>
      </c>
      <c r="H11603" s="6" t="str">
        <f>VLOOKUP(F11603,'Customer Details'!$A$1:$B$3264,2,0)</f>
        <v>USA</v>
      </c>
      <c r="I11603" s="7">
        <f t="shared" si="1"/>
        <v>25.5</v>
      </c>
      <c r="J11603" s="7">
        <f t="shared" si="2"/>
        <v>25.5</v>
      </c>
    </row>
    <row r="11604" ht="15.75" customHeight="1">
      <c r="A11604" s="4">
        <v>549958.0</v>
      </c>
      <c r="B11604" s="4" t="s">
        <v>404</v>
      </c>
      <c r="C11604" s="5" t="s">
        <v>405</v>
      </c>
      <c r="D11604" s="5">
        <v>25.0</v>
      </c>
      <c r="E11604" s="5">
        <v>0.42</v>
      </c>
      <c r="F11604" s="4">
        <v>17589.0</v>
      </c>
      <c r="G11604" s="6">
        <v>44482.57430555556</v>
      </c>
      <c r="H11604" s="6" t="str">
        <f>VLOOKUP(F11604,'Customer Details'!$A$1:$B$3264,2,0)</f>
        <v>USA</v>
      </c>
      <c r="I11604" s="7">
        <f t="shared" si="1"/>
        <v>10.5</v>
      </c>
      <c r="J11604" s="7">
        <f t="shared" si="2"/>
        <v>10.5</v>
      </c>
    </row>
    <row r="11605" ht="15.75" customHeight="1">
      <c r="A11605" s="4">
        <v>575943.0</v>
      </c>
      <c r="B11605" s="4" t="s">
        <v>73</v>
      </c>
      <c r="C11605" s="5" t="s">
        <v>74</v>
      </c>
      <c r="D11605" s="5">
        <v>1.0</v>
      </c>
      <c r="E11605" s="5">
        <v>0.42</v>
      </c>
      <c r="F11605" s="4">
        <v>17920.0</v>
      </c>
      <c r="G11605" s="6">
        <v>44694.48888888889</v>
      </c>
      <c r="H11605" s="6" t="str">
        <f>VLOOKUP(F11605,'Customer Details'!$A$1:$B$3264,2,0)</f>
        <v>United Kingdom</v>
      </c>
      <c r="I11605" s="7">
        <f t="shared" si="1"/>
        <v>0.42</v>
      </c>
      <c r="J11605" s="7">
        <f t="shared" si="2"/>
        <v>0.42</v>
      </c>
    </row>
    <row r="11606" ht="15.75" customHeight="1">
      <c r="A11606" s="4">
        <v>575609.0</v>
      </c>
      <c r="B11606" s="4" t="s">
        <v>530</v>
      </c>
      <c r="C11606" s="5" t="s">
        <v>531</v>
      </c>
      <c r="D11606" s="5">
        <v>3.0</v>
      </c>
      <c r="E11606" s="5">
        <v>4.25</v>
      </c>
      <c r="F11606" s="4">
        <v>17243.0</v>
      </c>
      <c r="G11606" s="6">
        <v>44691.52777777778</v>
      </c>
      <c r="H11606" s="6" t="str">
        <f>VLOOKUP(F11606,'Customer Details'!$A$1:$B$3264,2,0)</f>
        <v>India</v>
      </c>
      <c r="I11606" s="7">
        <f t="shared" si="1"/>
        <v>12.75</v>
      </c>
      <c r="J11606" s="7">
        <f t="shared" si="2"/>
        <v>12.75</v>
      </c>
    </row>
    <row r="11607" ht="15.75" customHeight="1">
      <c r="A11607" s="4">
        <v>577544.0</v>
      </c>
      <c r="B11607" s="4" t="s">
        <v>485</v>
      </c>
      <c r="C11607" s="5" t="s">
        <v>486</v>
      </c>
      <c r="D11607" s="5">
        <v>6.0</v>
      </c>
      <c r="E11607" s="5">
        <v>1.25</v>
      </c>
      <c r="F11607" s="4">
        <v>17758.0</v>
      </c>
      <c r="G11607" s="6">
        <v>44701.61319444444</v>
      </c>
      <c r="H11607" s="6" t="str">
        <f>VLOOKUP(F11607,'Customer Details'!$A$1:$B$3264,2,0)</f>
        <v>USA</v>
      </c>
      <c r="I11607" s="7">
        <f t="shared" si="1"/>
        <v>7.5</v>
      </c>
      <c r="J11607" s="7">
        <f t="shared" si="2"/>
        <v>7.5</v>
      </c>
    </row>
    <row r="11608" ht="15.75" customHeight="1">
      <c r="A11608" s="4">
        <v>543309.0</v>
      </c>
      <c r="B11608" s="4">
        <v>20971.0</v>
      </c>
      <c r="C11608" s="5" t="s">
        <v>893</v>
      </c>
      <c r="D11608" s="5">
        <v>1.0</v>
      </c>
      <c r="E11608" s="5">
        <v>1.25</v>
      </c>
      <c r="F11608" s="4">
        <v>18118.0</v>
      </c>
      <c r="G11608" s="6">
        <v>44415.50347222222</v>
      </c>
      <c r="H11608" s="6" t="str">
        <f>VLOOKUP(F11608,'Customer Details'!$A$1:$B$3264,2,0)</f>
        <v>USA</v>
      </c>
      <c r="I11608" s="7">
        <f t="shared" si="1"/>
        <v>1.25</v>
      </c>
      <c r="J11608" s="7">
        <f t="shared" si="2"/>
        <v>1.25</v>
      </c>
    </row>
    <row r="11609" ht="15.75" customHeight="1">
      <c r="A11609" s="4">
        <v>540096.0</v>
      </c>
      <c r="B11609" s="4" t="s">
        <v>651</v>
      </c>
      <c r="C11609" s="5" t="s">
        <v>652</v>
      </c>
      <c r="D11609" s="5">
        <v>12.0</v>
      </c>
      <c r="E11609" s="5">
        <v>1.25</v>
      </c>
      <c r="F11609" s="4">
        <v>13253.0</v>
      </c>
      <c r="G11609" s="6">
        <v>44381.65486111111</v>
      </c>
      <c r="H11609" s="6" t="str">
        <f>VLOOKUP(F11609,'Customer Details'!$A$1:$B$3264,2,0)</f>
        <v>India</v>
      </c>
      <c r="I11609" s="7">
        <f t="shared" si="1"/>
        <v>15</v>
      </c>
      <c r="J11609" s="7">
        <f t="shared" si="2"/>
        <v>15</v>
      </c>
    </row>
    <row r="11610" ht="15.75" customHeight="1">
      <c r="A11610" s="4">
        <v>552692.0</v>
      </c>
      <c r="B11610" s="4" t="s">
        <v>87</v>
      </c>
      <c r="C11610" s="5" t="s">
        <v>88</v>
      </c>
      <c r="D11610" s="5">
        <v>4.0</v>
      </c>
      <c r="E11610" s="5">
        <v>4.15</v>
      </c>
      <c r="F11610" s="4">
        <v>13990.0</v>
      </c>
      <c r="G11610" s="6">
        <v>44510.63819444444</v>
      </c>
      <c r="H11610" s="6" t="str">
        <f>VLOOKUP(F11610,'Customer Details'!$A$1:$B$3264,2,0)</f>
        <v>China</v>
      </c>
      <c r="I11610" s="7">
        <f t="shared" si="1"/>
        <v>16.6</v>
      </c>
      <c r="J11610" s="7">
        <f t="shared" si="2"/>
        <v>16.6</v>
      </c>
    </row>
    <row r="11611" ht="15.75" customHeight="1">
      <c r="A11611" s="4">
        <v>576219.0</v>
      </c>
      <c r="B11611" s="4" t="s">
        <v>268</v>
      </c>
      <c r="C11611" s="5" t="s">
        <v>269</v>
      </c>
      <c r="D11611" s="5">
        <v>120.0</v>
      </c>
      <c r="E11611" s="5">
        <v>1.65</v>
      </c>
      <c r="F11611" s="4">
        <v>15838.0</v>
      </c>
      <c r="G11611" s="6">
        <v>44695.54027777778</v>
      </c>
      <c r="H11611" s="6" t="str">
        <f>VLOOKUP(F11611,'Customer Details'!$A$1:$B$3264,2,0)</f>
        <v>Australia</v>
      </c>
      <c r="I11611" s="7">
        <f t="shared" si="1"/>
        <v>198</v>
      </c>
      <c r="J11611" s="7">
        <f t="shared" si="2"/>
        <v>198</v>
      </c>
    </row>
    <row r="11612" ht="15.75" customHeight="1">
      <c r="A11612" s="4">
        <v>557870.0</v>
      </c>
      <c r="B11612" s="4" t="s">
        <v>40</v>
      </c>
      <c r="C11612" s="5" t="s">
        <v>41</v>
      </c>
      <c r="D11612" s="5">
        <v>6.0</v>
      </c>
      <c r="E11612" s="5">
        <v>2.95</v>
      </c>
      <c r="F11612" s="4">
        <v>14404.0</v>
      </c>
      <c r="G11612" s="6">
        <v>44553.525</v>
      </c>
      <c r="H11612" s="6" t="str">
        <f>VLOOKUP(F11612,'Customer Details'!$A$1:$B$3264,2,0)</f>
        <v>India</v>
      </c>
      <c r="I11612" s="7">
        <f t="shared" si="1"/>
        <v>17.7</v>
      </c>
      <c r="J11612" s="7">
        <f t="shared" si="2"/>
        <v>17.7</v>
      </c>
    </row>
    <row r="11613" ht="15.75" customHeight="1">
      <c r="A11613" s="4" t="s">
        <v>377</v>
      </c>
      <c r="B11613" s="4">
        <v>40001.0</v>
      </c>
      <c r="C11613" s="5" t="s">
        <v>1863</v>
      </c>
      <c r="D11613" s="5">
        <v>-2.0</v>
      </c>
      <c r="E11613" s="5">
        <v>0.64</v>
      </c>
      <c r="F11613" s="4">
        <v>15311.0</v>
      </c>
      <c r="G11613" s="6">
        <v>44355.55416666667</v>
      </c>
      <c r="H11613" s="6" t="str">
        <f>VLOOKUP(F11613,'Customer Details'!$A$1:$B$3264,2,0)</f>
        <v>USA</v>
      </c>
      <c r="I11613" s="7">
        <f t="shared" si="1"/>
        <v>-1.28</v>
      </c>
      <c r="J11613" s="7">
        <f t="shared" si="2"/>
        <v>1.28</v>
      </c>
    </row>
    <row r="11614" ht="15.75" customHeight="1">
      <c r="A11614" s="4">
        <v>545054.0</v>
      </c>
      <c r="B11614" s="4" t="s">
        <v>1555</v>
      </c>
      <c r="C11614" s="5" t="s">
        <v>1556</v>
      </c>
      <c r="D11614" s="5">
        <v>1.0</v>
      </c>
      <c r="E11614" s="5">
        <v>0.42</v>
      </c>
      <c r="F11614" s="4">
        <v>14472.0</v>
      </c>
      <c r="G11614" s="6">
        <v>44435.52847222222</v>
      </c>
      <c r="H11614" s="6" t="str">
        <f>VLOOKUP(F11614,'Customer Details'!$A$1:$B$3264,2,0)</f>
        <v>Australia</v>
      </c>
      <c r="I11614" s="7">
        <f t="shared" si="1"/>
        <v>0.42</v>
      </c>
      <c r="J11614" s="7">
        <f t="shared" si="2"/>
        <v>0.42</v>
      </c>
    </row>
    <row r="11615" ht="15.75" customHeight="1">
      <c r="A11615" s="4">
        <v>565971.0</v>
      </c>
      <c r="B11615" s="4" t="s">
        <v>332</v>
      </c>
      <c r="C11615" s="5" t="s">
        <v>333</v>
      </c>
      <c r="D11615" s="5">
        <v>2.0</v>
      </c>
      <c r="E11615" s="5">
        <v>5.95</v>
      </c>
      <c r="F11615" s="4">
        <v>13571.0</v>
      </c>
      <c r="G11615" s="6">
        <v>44628.47708333333</v>
      </c>
      <c r="H11615" s="6" t="str">
        <f>VLOOKUP(F11615,'Customer Details'!$A$1:$B$3264,2,0)</f>
        <v>India</v>
      </c>
      <c r="I11615" s="7">
        <f t="shared" si="1"/>
        <v>11.9</v>
      </c>
      <c r="J11615" s="7">
        <f t="shared" si="2"/>
        <v>11.9</v>
      </c>
    </row>
    <row r="11616" ht="15.75" customHeight="1">
      <c r="A11616" s="4">
        <v>572552.0</v>
      </c>
      <c r="B11616" s="4" t="s">
        <v>210</v>
      </c>
      <c r="C11616" s="5" t="s">
        <v>211</v>
      </c>
      <c r="D11616" s="5">
        <v>1.0</v>
      </c>
      <c r="E11616" s="5">
        <v>1.63</v>
      </c>
      <c r="F11616" s="4">
        <v>14096.0</v>
      </c>
      <c r="G11616" s="6">
        <v>44675.71319444444</v>
      </c>
      <c r="H11616" s="6" t="str">
        <f>VLOOKUP(F11616,'Customer Details'!$A$1:$B$3264,2,0)</f>
        <v>USA</v>
      </c>
      <c r="I11616" s="7">
        <f t="shared" si="1"/>
        <v>1.63</v>
      </c>
      <c r="J11616" s="7">
        <f t="shared" si="2"/>
        <v>1.63</v>
      </c>
    </row>
    <row r="11617" ht="15.75" customHeight="1">
      <c r="A11617" s="4">
        <v>567909.0</v>
      </c>
      <c r="B11617" s="4">
        <v>22619.0</v>
      </c>
      <c r="C11617" s="5" t="s">
        <v>459</v>
      </c>
      <c r="D11617" s="5">
        <v>4.0</v>
      </c>
      <c r="E11617" s="5">
        <v>3.75</v>
      </c>
      <c r="F11617" s="4">
        <v>13012.0</v>
      </c>
      <c r="G11617" s="6">
        <v>44642.70347222222</v>
      </c>
      <c r="H11617" s="6" t="str">
        <f>VLOOKUP(F11617,'Customer Details'!$A$1:$B$3264,2,0)</f>
        <v>Australia</v>
      </c>
      <c r="I11617" s="7">
        <f t="shared" si="1"/>
        <v>15</v>
      </c>
      <c r="J11617" s="7">
        <f t="shared" si="2"/>
        <v>15</v>
      </c>
    </row>
    <row r="11618" ht="15.75" customHeight="1">
      <c r="A11618" s="4">
        <v>567477.0</v>
      </c>
      <c r="B11618" s="4" t="s">
        <v>268</v>
      </c>
      <c r="C11618" s="5" t="s">
        <v>269</v>
      </c>
      <c r="D11618" s="5">
        <v>6.0</v>
      </c>
      <c r="E11618" s="5">
        <v>1.95</v>
      </c>
      <c r="F11618" s="4">
        <v>16327.0</v>
      </c>
      <c r="G11618" s="6">
        <v>44640.55555555555</v>
      </c>
      <c r="H11618" s="6" t="str">
        <f>VLOOKUP(F11618,'Customer Details'!$A$1:$B$3264,2,0)</f>
        <v>Australia</v>
      </c>
      <c r="I11618" s="7">
        <f t="shared" si="1"/>
        <v>11.7</v>
      </c>
      <c r="J11618" s="7">
        <f t="shared" si="2"/>
        <v>11.7</v>
      </c>
    </row>
    <row r="11619" ht="15.75" customHeight="1">
      <c r="A11619" s="4">
        <v>566005.0</v>
      </c>
      <c r="B11619" s="4" t="s">
        <v>1507</v>
      </c>
      <c r="C11619" s="5" t="s">
        <v>1508</v>
      </c>
      <c r="D11619" s="5">
        <v>12.0</v>
      </c>
      <c r="E11619" s="5">
        <v>0.79</v>
      </c>
      <c r="F11619" s="4">
        <v>16426.0</v>
      </c>
      <c r="G11619" s="6">
        <v>44628.49722222222</v>
      </c>
      <c r="H11619" s="6" t="str">
        <f>VLOOKUP(F11619,'Customer Details'!$A$1:$B$3264,2,0)</f>
        <v>United Kingdom</v>
      </c>
      <c r="I11619" s="7">
        <f t="shared" si="1"/>
        <v>9.48</v>
      </c>
      <c r="J11619" s="7">
        <f t="shared" si="2"/>
        <v>9.48</v>
      </c>
    </row>
    <row r="11620" ht="15.75" customHeight="1">
      <c r="A11620" s="4">
        <v>536528.0</v>
      </c>
      <c r="B11620" s="4" t="s">
        <v>485</v>
      </c>
      <c r="C11620" s="5" t="s">
        <v>486</v>
      </c>
      <c r="D11620" s="5">
        <v>1.0</v>
      </c>
      <c r="E11620" s="5">
        <v>1.25</v>
      </c>
      <c r="F11620" s="4">
        <v>15525.0</v>
      </c>
      <c r="G11620" s="6">
        <v>44348.55347222222</v>
      </c>
      <c r="H11620" s="6" t="str">
        <f>VLOOKUP(F11620,'Customer Details'!$A$1:$B$3264,2,0)</f>
        <v>United Kingdom</v>
      </c>
      <c r="I11620" s="7">
        <f t="shared" si="1"/>
        <v>1.25</v>
      </c>
      <c r="J11620" s="7">
        <f t="shared" si="2"/>
        <v>1.25</v>
      </c>
    </row>
    <row r="11621" ht="15.75" customHeight="1">
      <c r="A11621" s="4">
        <v>557888.0</v>
      </c>
      <c r="B11621" s="4" t="s">
        <v>415</v>
      </c>
      <c r="C11621" s="5" t="s">
        <v>416</v>
      </c>
      <c r="D11621" s="5">
        <v>2.0</v>
      </c>
      <c r="E11621" s="5">
        <v>2.1</v>
      </c>
      <c r="F11621" s="4">
        <v>14656.0</v>
      </c>
      <c r="G11621" s="6">
        <v>44553.57708333333</v>
      </c>
      <c r="H11621" s="6" t="str">
        <f>VLOOKUP(F11621,'Customer Details'!$A$1:$B$3264,2,0)</f>
        <v>China</v>
      </c>
      <c r="I11621" s="7">
        <f t="shared" si="1"/>
        <v>4.2</v>
      </c>
      <c r="J11621" s="7">
        <f t="shared" si="2"/>
        <v>4.2</v>
      </c>
    </row>
    <row r="11622" ht="15.75" customHeight="1">
      <c r="A11622" s="4">
        <v>549294.0</v>
      </c>
      <c r="B11622" s="4">
        <v>22699.0</v>
      </c>
      <c r="C11622" s="5" t="s">
        <v>230</v>
      </c>
      <c r="D11622" s="5">
        <v>1.0</v>
      </c>
      <c r="E11622" s="5">
        <v>2.95</v>
      </c>
      <c r="F11622" s="4">
        <v>13230.0</v>
      </c>
      <c r="G11622" s="6">
        <v>44476.81041666667</v>
      </c>
      <c r="H11622" s="6" t="str">
        <f>VLOOKUP(F11622,'Customer Details'!$A$1:$B$3264,2,0)</f>
        <v>USA</v>
      </c>
      <c r="I11622" s="7">
        <f t="shared" si="1"/>
        <v>2.95</v>
      </c>
      <c r="J11622" s="7">
        <f t="shared" si="2"/>
        <v>2.95</v>
      </c>
    </row>
    <row r="11623" ht="15.75" customHeight="1">
      <c r="A11623" s="4">
        <v>571667.0</v>
      </c>
      <c r="B11623" s="4" t="s">
        <v>790</v>
      </c>
      <c r="C11623" s="5" t="s">
        <v>791</v>
      </c>
      <c r="D11623" s="5">
        <v>1.0</v>
      </c>
      <c r="E11623" s="5">
        <v>0.65</v>
      </c>
      <c r="F11623" s="4">
        <v>14554.0</v>
      </c>
      <c r="G11623" s="6">
        <v>44669.54444444444</v>
      </c>
      <c r="H11623" s="6" t="str">
        <f>VLOOKUP(F11623,'Customer Details'!$A$1:$B$3264,2,0)</f>
        <v>United Kingdom</v>
      </c>
      <c r="I11623" s="7">
        <f t="shared" si="1"/>
        <v>0.65</v>
      </c>
      <c r="J11623" s="7">
        <f t="shared" si="2"/>
        <v>0.65</v>
      </c>
    </row>
    <row r="11624" ht="15.75" customHeight="1">
      <c r="A11624" s="4">
        <v>553537.0</v>
      </c>
      <c r="B11624" s="4" t="s">
        <v>179</v>
      </c>
      <c r="C11624" s="5" t="s">
        <v>180</v>
      </c>
      <c r="D11624" s="5">
        <v>4.0</v>
      </c>
      <c r="E11624" s="5">
        <v>3.75</v>
      </c>
      <c r="F11624" s="4">
        <v>14032.0</v>
      </c>
      <c r="G11624" s="6">
        <v>44517.64236111111</v>
      </c>
      <c r="H11624" s="6" t="str">
        <f>VLOOKUP(F11624,'Customer Details'!$A$1:$B$3264,2,0)</f>
        <v>USA</v>
      </c>
      <c r="I11624" s="7">
        <f t="shared" si="1"/>
        <v>15</v>
      </c>
      <c r="J11624" s="7">
        <f t="shared" si="2"/>
        <v>15</v>
      </c>
    </row>
    <row r="11625" ht="15.75" customHeight="1">
      <c r="A11625" s="4">
        <v>568065.0</v>
      </c>
      <c r="B11625" s="4" t="s">
        <v>38</v>
      </c>
      <c r="C11625" s="5" t="s">
        <v>39</v>
      </c>
      <c r="D11625" s="5">
        <v>6.0</v>
      </c>
      <c r="E11625" s="5">
        <v>2.95</v>
      </c>
      <c r="F11625" s="4">
        <v>16240.0</v>
      </c>
      <c r="G11625" s="6">
        <v>44643.57222222222</v>
      </c>
      <c r="H11625" s="6" t="str">
        <f>VLOOKUP(F11625,'Customer Details'!$A$1:$B$3264,2,0)</f>
        <v>United Kingdom</v>
      </c>
      <c r="I11625" s="7">
        <f t="shared" si="1"/>
        <v>17.7</v>
      </c>
      <c r="J11625" s="7">
        <f t="shared" si="2"/>
        <v>17.7</v>
      </c>
    </row>
    <row r="11626" ht="15.75" customHeight="1">
      <c r="A11626" s="4">
        <v>567718.0</v>
      </c>
      <c r="B11626" s="4" t="s">
        <v>1243</v>
      </c>
      <c r="C11626" s="5" t="s">
        <v>1244</v>
      </c>
      <c r="D11626" s="5">
        <v>10.0</v>
      </c>
      <c r="E11626" s="5">
        <v>0.85</v>
      </c>
      <c r="F11626" s="4">
        <v>17730.0</v>
      </c>
      <c r="G11626" s="6">
        <v>44642.43472222222</v>
      </c>
      <c r="H11626" s="6" t="str">
        <f>VLOOKUP(F11626,'Customer Details'!$A$1:$B$3264,2,0)</f>
        <v>United Kingdom</v>
      </c>
      <c r="I11626" s="7">
        <f t="shared" si="1"/>
        <v>8.5</v>
      </c>
      <c r="J11626" s="7">
        <f t="shared" si="2"/>
        <v>8.5</v>
      </c>
    </row>
    <row r="11627" ht="15.75" customHeight="1">
      <c r="A11627" s="4">
        <v>549577.0</v>
      </c>
      <c r="B11627" s="4" t="s">
        <v>460</v>
      </c>
      <c r="C11627" s="5" t="s">
        <v>461</v>
      </c>
      <c r="D11627" s="5">
        <v>12.0</v>
      </c>
      <c r="E11627" s="5">
        <v>0.85</v>
      </c>
      <c r="F11627" s="4">
        <v>14286.0</v>
      </c>
      <c r="G11627" s="6">
        <v>44480.34444444445</v>
      </c>
      <c r="H11627" s="6" t="str">
        <f>VLOOKUP(F11627,'Customer Details'!$A$1:$B$3264,2,0)</f>
        <v>India</v>
      </c>
      <c r="I11627" s="7">
        <f t="shared" si="1"/>
        <v>10.2</v>
      </c>
      <c r="J11627" s="7">
        <f t="shared" si="2"/>
        <v>10.2</v>
      </c>
    </row>
    <row r="11628" ht="15.75" customHeight="1">
      <c r="A11628" s="4">
        <v>538827.0</v>
      </c>
      <c r="B11628" s="4" t="s">
        <v>264</v>
      </c>
      <c r="C11628" s="5" t="s">
        <v>265</v>
      </c>
      <c r="D11628" s="5">
        <v>20.0</v>
      </c>
      <c r="E11628" s="5">
        <v>0.42</v>
      </c>
      <c r="F11628" s="4">
        <v>14298.0</v>
      </c>
      <c r="G11628" s="6">
        <v>44361.54097222222</v>
      </c>
      <c r="H11628" s="6" t="str">
        <f>VLOOKUP(F11628,'Customer Details'!$A$1:$B$3264,2,0)</f>
        <v>USA</v>
      </c>
      <c r="I11628" s="7">
        <f t="shared" si="1"/>
        <v>8.4</v>
      </c>
      <c r="J11628" s="7">
        <f t="shared" si="2"/>
        <v>8.4</v>
      </c>
    </row>
    <row r="11629" ht="15.75" customHeight="1">
      <c r="A11629" s="4" t="s">
        <v>4049</v>
      </c>
      <c r="B11629" s="4">
        <v>22946.0</v>
      </c>
      <c r="C11629" s="5" t="s">
        <v>2606</v>
      </c>
      <c r="D11629" s="5">
        <v>-1.0</v>
      </c>
      <c r="E11629" s="5">
        <v>16.95</v>
      </c>
      <c r="F11629" s="4">
        <v>14407.0</v>
      </c>
      <c r="G11629" s="6">
        <v>44615.45486111111</v>
      </c>
      <c r="H11629" s="6" t="str">
        <f>VLOOKUP(F11629,'Customer Details'!$A$1:$B$3264,2,0)</f>
        <v>Australia</v>
      </c>
      <c r="I11629" s="7">
        <f t="shared" si="1"/>
        <v>-16.95</v>
      </c>
      <c r="J11629" s="7">
        <f t="shared" si="2"/>
        <v>16.95</v>
      </c>
    </row>
    <row r="11630" ht="15.75" customHeight="1">
      <c r="A11630" s="4">
        <v>537196.0</v>
      </c>
      <c r="B11630" s="4" t="s">
        <v>1501</v>
      </c>
      <c r="C11630" s="5" t="s">
        <v>1502</v>
      </c>
      <c r="D11630" s="5">
        <v>2.0</v>
      </c>
      <c r="E11630" s="5">
        <v>3.75</v>
      </c>
      <c r="F11630" s="4">
        <v>15426.0</v>
      </c>
      <c r="G11630" s="6">
        <v>44352.57986111111</v>
      </c>
      <c r="H11630" s="6" t="str">
        <f>VLOOKUP(F11630,'Customer Details'!$A$1:$B$3264,2,0)</f>
        <v>India</v>
      </c>
      <c r="I11630" s="7">
        <f t="shared" si="1"/>
        <v>7.5</v>
      </c>
      <c r="J11630" s="7">
        <f t="shared" si="2"/>
        <v>7.5</v>
      </c>
    </row>
    <row r="11631" ht="15.75" customHeight="1">
      <c r="A11631" s="4">
        <v>541110.0</v>
      </c>
      <c r="B11631" s="4" t="s">
        <v>44</v>
      </c>
      <c r="C11631" s="5" t="s">
        <v>45</v>
      </c>
      <c r="D11631" s="5">
        <v>8.0</v>
      </c>
      <c r="E11631" s="5">
        <v>2.1</v>
      </c>
      <c r="F11631" s="4">
        <v>15916.0</v>
      </c>
      <c r="G11631" s="6">
        <v>44390.63263888889</v>
      </c>
      <c r="H11631" s="6" t="str">
        <f>VLOOKUP(F11631,'Customer Details'!$A$1:$B$3264,2,0)</f>
        <v>China</v>
      </c>
      <c r="I11631" s="7">
        <f t="shared" si="1"/>
        <v>16.8</v>
      </c>
      <c r="J11631" s="7">
        <f t="shared" si="2"/>
        <v>16.8</v>
      </c>
    </row>
    <row r="11632" ht="15.75" customHeight="1">
      <c r="A11632" s="4" t="s">
        <v>4050</v>
      </c>
      <c r="B11632" s="4" t="s">
        <v>38</v>
      </c>
      <c r="C11632" s="5" t="s">
        <v>39</v>
      </c>
      <c r="D11632" s="5">
        <v>-3.0</v>
      </c>
      <c r="E11632" s="5">
        <v>2.95</v>
      </c>
      <c r="F11632" s="4">
        <v>18075.0</v>
      </c>
      <c r="G11632" s="6">
        <v>44405.3875</v>
      </c>
      <c r="H11632" s="6" t="str">
        <f>VLOOKUP(F11632,'Customer Details'!$A$1:$B$3264,2,0)</f>
        <v>Australia</v>
      </c>
      <c r="I11632" s="7">
        <f t="shared" si="1"/>
        <v>-8.85</v>
      </c>
      <c r="J11632" s="7">
        <f t="shared" si="2"/>
        <v>8.85</v>
      </c>
    </row>
    <row r="11633" ht="15.75" customHeight="1">
      <c r="A11633" s="4" t="s">
        <v>671</v>
      </c>
      <c r="B11633" s="4">
        <v>22593.0</v>
      </c>
      <c r="C11633" s="5" t="s">
        <v>4051</v>
      </c>
      <c r="D11633" s="5">
        <v>-144.0</v>
      </c>
      <c r="E11633" s="5">
        <v>0.72</v>
      </c>
      <c r="F11633" s="4">
        <v>16546.0</v>
      </c>
      <c r="G11633" s="6">
        <v>44349.70694444444</v>
      </c>
      <c r="H11633" s="6" t="str">
        <f>VLOOKUP(F11633,'Customer Details'!$A$1:$B$3264,2,0)</f>
        <v>India</v>
      </c>
      <c r="I11633" s="7">
        <f t="shared" si="1"/>
        <v>-103.68</v>
      </c>
      <c r="J11633" s="7">
        <f t="shared" si="2"/>
        <v>103.68</v>
      </c>
    </row>
    <row r="11634" ht="15.75" customHeight="1">
      <c r="A11634" s="4">
        <v>536581.0</v>
      </c>
      <c r="B11634" s="4" t="s">
        <v>48</v>
      </c>
      <c r="C11634" s="5" t="s">
        <v>49</v>
      </c>
      <c r="D11634" s="5">
        <v>200.0</v>
      </c>
      <c r="E11634" s="5">
        <v>1.65</v>
      </c>
      <c r="F11634" s="4">
        <v>13777.0</v>
      </c>
      <c r="G11634" s="6">
        <v>44348.67986111111</v>
      </c>
      <c r="H11634" s="6" t="str">
        <f>VLOOKUP(F11634,'Customer Details'!$A$1:$B$3264,2,0)</f>
        <v>India</v>
      </c>
      <c r="I11634" s="7">
        <f t="shared" si="1"/>
        <v>330</v>
      </c>
      <c r="J11634" s="7">
        <f t="shared" si="2"/>
        <v>330</v>
      </c>
    </row>
    <row r="11635" ht="15.75" customHeight="1">
      <c r="A11635" s="4">
        <v>581191.0</v>
      </c>
      <c r="B11635" s="4" t="s">
        <v>3972</v>
      </c>
      <c r="C11635" s="5" t="s">
        <v>3973</v>
      </c>
      <c r="D11635" s="5">
        <v>2.0</v>
      </c>
      <c r="E11635" s="5">
        <v>4.95</v>
      </c>
      <c r="F11635" s="4">
        <v>17449.0</v>
      </c>
      <c r="G11635" s="6">
        <v>44719.70555555556</v>
      </c>
      <c r="H11635" s="6" t="str">
        <f>VLOOKUP(F11635,'Customer Details'!$A$1:$B$3264,2,0)</f>
        <v>USA</v>
      </c>
      <c r="I11635" s="7">
        <f t="shared" si="1"/>
        <v>9.9</v>
      </c>
      <c r="J11635" s="7">
        <f t="shared" si="2"/>
        <v>9.9</v>
      </c>
    </row>
    <row r="11636" ht="15.75" customHeight="1">
      <c r="A11636" s="4" t="s">
        <v>4052</v>
      </c>
      <c r="B11636" s="4">
        <v>21906.0</v>
      </c>
      <c r="C11636" s="5" t="s">
        <v>1931</v>
      </c>
      <c r="D11636" s="5">
        <v>-11.0</v>
      </c>
      <c r="E11636" s="5">
        <v>6.75</v>
      </c>
      <c r="F11636" s="4">
        <v>18230.0</v>
      </c>
      <c r="G11636" s="6">
        <v>44362.69444444445</v>
      </c>
      <c r="H11636" s="6" t="str">
        <f>VLOOKUP(F11636,'Customer Details'!$A$1:$B$3264,2,0)</f>
        <v>Australia</v>
      </c>
      <c r="I11636" s="7">
        <f t="shared" si="1"/>
        <v>-74.25</v>
      </c>
      <c r="J11636" s="7">
        <f t="shared" si="2"/>
        <v>74.25</v>
      </c>
    </row>
    <row r="11637" ht="15.75" customHeight="1">
      <c r="A11637" s="4">
        <v>564377.0</v>
      </c>
      <c r="B11637" s="4" t="s">
        <v>619</v>
      </c>
      <c r="C11637" s="5" t="s">
        <v>620</v>
      </c>
      <c r="D11637" s="5">
        <v>4.0</v>
      </c>
      <c r="E11637" s="5">
        <v>4.25</v>
      </c>
      <c r="F11637" s="4">
        <v>15263.0</v>
      </c>
      <c r="G11637" s="6">
        <v>44617.43472222222</v>
      </c>
      <c r="H11637" s="6" t="str">
        <f>VLOOKUP(F11637,'Customer Details'!$A$1:$B$3264,2,0)</f>
        <v>United Kingdom</v>
      </c>
      <c r="I11637" s="7">
        <f t="shared" si="1"/>
        <v>17</v>
      </c>
      <c r="J11637" s="7">
        <f t="shared" si="2"/>
        <v>17</v>
      </c>
    </row>
    <row r="11638" ht="15.75" customHeight="1">
      <c r="A11638" s="4">
        <v>569136.0</v>
      </c>
      <c r="B11638" s="4" t="s">
        <v>133</v>
      </c>
      <c r="C11638" s="5" t="s">
        <v>134</v>
      </c>
      <c r="D11638" s="5">
        <v>4.0</v>
      </c>
      <c r="E11638" s="5">
        <v>0.85</v>
      </c>
      <c r="F11638" s="4">
        <v>15834.0</v>
      </c>
      <c r="G11638" s="6">
        <v>44650.61180555556</v>
      </c>
      <c r="H11638" s="6" t="str">
        <f>VLOOKUP(F11638,'Customer Details'!$A$1:$B$3264,2,0)</f>
        <v>USA</v>
      </c>
      <c r="I11638" s="7">
        <f t="shared" si="1"/>
        <v>3.4</v>
      </c>
      <c r="J11638" s="7">
        <f t="shared" si="2"/>
        <v>3.4</v>
      </c>
    </row>
    <row r="11639" ht="15.75" customHeight="1">
      <c r="A11639" s="4">
        <v>571241.0</v>
      </c>
      <c r="B11639" s="4" t="s">
        <v>368</v>
      </c>
      <c r="C11639" s="5" t="s">
        <v>369</v>
      </c>
      <c r="D11639" s="5">
        <v>1.0</v>
      </c>
      <c r="E11639" s="5">
        <v>4.25</v>
      </c>
      <c r="F11639" s="4">
        <v>14592.0</v>
      </c>
      <c r="G11639" s="6">
        <v>44665.62361111111</v>
      </c>
      <c r="H11639" s="6" t="str">
        <f>VLOOKUP(F11639,'Customer Details'!$A$1:$B$3264,2,0)</f>
        <v>USA</v>
      </c>
      <c r="I11639" s="7">
        <f t="shared" si="1"/>
        <v>4.25</v>
      </c>
      <c r="J11639" s="7">
        <f t="shared" si="2"/>
        <v>4.25</v>
      </c>
    </row>
    <row r="11640" ht="15.75" customHeight="1">
      <c r="A11640" s="4">
        <v>538810.0</v>
      </c>
      <c r="B11640" s="4" t="s">
        <v>30</v>
      </c>
      <c r="C11640" s="5" t="s">
        <v>31</v>
      </c>
      <c r="D11640" s="5">
        <v>1.0</v>
      </c>
      <c r="E11640" s="5">
        <v>3.75</v>
      </c>
      <c r="F11640" s="4">
        <v>14871.0</v>
      </c>
      <c r="G11640" s="6">
        <v>44361.5125</v>
      </c>
      <c r="H11640" s="6" t="str">
        <f>VLOOKUP(F11640,'Customer Details'!$A$1:$B$3264,2,0)</f>
        <v>India</v>
      </c>
      <c r="I11640" s="7">
        <f t="shared" si="1"/>
        <v>3.75</v>
      </c>
      <c r="J11640" s="7">
        <f t="shared" si="2"/>
        <v>3.75</v>
      </c>
    </row>
    <row r="11641" ht="15.75" customHeight="1">
      <c r="A11641" s="4">
        <v>563440.0</v>
      </c>
      <c r="B11641" s="4" t="s">
        <v>79</v>
      </c>
      <c r="C11641" s="5" t="s">
        <v>80</v>
      </c>
      <c r="D11641" s="5">
        <v>24.0</v>
      </c>
      <c r="E11641" s="5">
        <v>0.29</v>
      </c>
      <c r="F11641" s="4">
        <v>13189.0</v>
      </c>
      <c r="G11641" s="6">
        <v>44608.55</v>
      </c>
      <c r="H11641" s="6" t="str">
        <f>VLOOKUP(F11641,'Customer Details'!$A$1:$B$3264,2,0)</f>
        <v>China</v>
      </c>
      <c r="I11641" s="7">
        <f t="shared" si="1"/>
        <v>6.96</v>
      </c>
      <c r="J11641" s="7">
        <f t="shared" si="2"/>
        <v>6.96</v>
      </c>
    </row>
    <row r="11642" ht="15.75" customHeight="1">
      <c r="A11642" s="4">
        <v>543096.0</v>
      </c>
      <c r="B11642" s="4">
        <v>22759.0</v>
      </c>
      <c r="C11642" s="5" t="s">
        <v>2343</v>
      </c>
      <c r="D11642" s="5">
        <v>2.0</v>
      </c>
      <c r="E11642" s="5">
        <v>1.65</v>
      </c>
      <c r="F11642" s="4">
        <v>14044.0</v>
      </c>
      <c r="G11642" s="6">
        <v>44411.48541666667</v>
      </c>
      <c r="H11642" s="6" t="str">
        <f>VLOOKUP(F11642,'Customer Details'!$A$1:$B$3264,2,0)</f>
        <v>United Kingdom</v>
      </c>
      <c r="I11642" s="7">
        <f t="shared" si="1"/>
        <v>3.3</v>
      </c>
      <c r="J11642" s="7">
        <f t="shared" si="2"/>
        <v>3.3</v>
      </c>
    </row>
    <row r="11643" ht="15.75" customHeight="1">
      <c r="A11643" s="4">
        <v>543774.0</v>
      </c>
      <c r="B11643" s="4" t="s">
        <v>26</v>
      </c>
      <c r="C11643" s="5" t="s">
        <v>27</v>
      </c>
      <c r="D11643" s="5">
        <v>15.0</v>
      </c>
      <c r="E11643" s="5">
        <v>0.42</v>
      </c>
      <c r="F11643" s="4">
        <v>15856.0</v>
      </c>
      <c r="G11643" s="6">
        <v>44419.66388888889</v>
      </c>
      <c r="H11643" s="6" t="str">
        <f>VLOOKUP(F11643,'Customer Details'!$A$1:$B$3264,2,0)</f>
        <v>United Kingdom</v>
      </c>
      <c r="I11643" s="7">
        <f t="shared" si="1"/>
        <v>6.3</v>
      </c>
      <c r="J11643" s="7">
        <f t="shared" si="2"/>
        <v>6.3</v>
      </c>
    </row>
    <row r="11644" ht="15.75" customHeight="1">
      <c r="A11644" s="4">
        <v>554112.0</v>
      </c>
      <c r="B11644" s="4" t="s">
        <v>3788</v>
      </c>
      <c r="C11644" s="5" t="s">
        <v>3789</v>
      </c>
      <c r="D11644" s="5">
        <v>1.0</v>
      </c>
      <c r="E11644" s="5">
        <v>5.95</v>
      </c>
      <c r="F11644" s="4">
        <v>17611.0</v>
      </c>
      <c r="G11644" s="6">
        <v>44522.61388888889</v>
      </c>
      <c r="H11644" s="6" t="str">
        <f>VLOOKUP(F11644,'Customer Details'!$A$1:$B$3264,2,0)</f>
        <v>China</v>
      </c>
      <c r="I11644" s="7">
        <f t="shared" si="1"/>
        <v>5.95</v>
      </c>
      <c r="J11644" s="7">
        <f t="shared" si="2"/>
        <v>5.95</v>
      </c>
    </row>
    <row r="11645" ht="15.75" customHeight="1">
      <c r="A11645" s="4">
        <v>541253.0</v>
      </c>
      <c r="B11645" s="4" t="s">
        <v>281</v>
      </c>
      <c r="C11645" s="5" t="s">
        <v>282</v>
      </c>
      <c r="D11645" s="5">
        <v>1.0</v>
      </c>
      <c r="E11645" s="5">
        <v>39.95</v>
      </c>
      <c r="F11645" s="4">
        <v>17841.0</v>
      </c>
      <c r="G11645" s="6">
        <v>44393.57708333333</v>
      </c>
      <c r="H11645" s="6" t="str">
        <f>VLOOKUP(F11645,'Customer Details'!$A$1:$B$3264,2,0)</f>
        <v>India</v>
      </c>
      <c r="I11645" s="7">
        <f t="shared" si="1"/>
        <v>39.95</v>
      </c>
      <c r="J11645" s="7">
        <f t="shared" si="2"/>
        <v>39.95</v>
      </c>
    </row>
    <row r="11646" ht="15.75" customHeight="1">
      <c r="A11646" s="4">
        <v>559356.0</v>
      </c>
      <c r="B11646" s="4" t="s">
        <v>75</v>
      </c>
      <c r="C11646" s="5" t="s">
        <v>76</v>
      </c>
      <c r="D11646" s="5">
        <v>6.0</v>
      </c>
      <c r="E11646" s="5">
        <v>5.45</v>
      </c>
      <c r="F11646" s="4">
        <v>15416.0</v>
      </c>
      <c r="G11646" s="6">
        <v>44568.77013888889</v>
      </c>
      <c r="H11646" s="6" t="str">
        <f>VLOOKUP(F11646,'Customer Details'!$A$1:$B$3264,2,0)</f>
        <v>China</v>
      </c>
      <c r="I11646" s="7">
        <f t="shared" si="1"/>
        <v>32.7</v>
      </c>
      <c r="J11646" s="7">
        <f t="shared" si="2"/>
        <v>32.7</v>
      </c>
    </row>
    <row r="11647" ht="15.75" customHeight="1">
      <c r="A11647" s="4">
        <v>536874.0</v>
      </c>
      <c r="B11647" s="4">
        <v>22961.0</v>
      </c>
      <c r="C11647" s="5" t="s">
        <v>1503</v>
      </c>
      <c r="D11647" s="5">
        <v>1.0</v>
      </c>
      <c r="E11647" s="5">
        <v>1.45</v>
      </c>
      <c r="F11647" s="4">
        <v>16891.0</v>
      </c>
      <c r="G11647" s="6">
        <v>44350.48263888889</v>
      </c>
      <c r="H11647" s="6" t="str">
        <f>VLOOKUP(F11647,'Customer Details'!$A$1:$B$3264,2,0)</f>
        <v>India</v>
      </c>
      <c r="I11647" s="7">
        <f t="shared" si="1"/>
        <v>1.45</v>
      </c>
      <c r="J11647" s="7">
        <f t="shared" si="2"/>
        <v>1.45</v>
      </c>
    </row>
    <row r="11648" ht="15.75" customHeight="1">
      <c r="A11648" s="4">
        <v>536945.0</v>
      </c>
      <c r="B11648" s="4" t="s">
        <v>1659</v>
      </c>
      <c r="C11648" s="5" t="s">
        <v>1660</v>
      </c>
      <c r="D11648" s="5">
        <v>1.0</v>
      </c>
      <c r="E11648" s="5">
        <v>1.95</v>
      </c>
      <c r="F11648" s="4">
        <v>14083.0</v>
      </c>
      <c r="G11648" s="6">
        <v>44350.51666666667</v>
      </c>
      <c r="H11648" s="6" t="str">
        <f>VLOOKUP(F11648,'Customer Details'!$A$1:$B$3264,2,0)</f>
        <v>India</v>
      </c>
      <c r="I11648" s="7">
        <f t="shared" si="1"/>
        <v>1.95</v>
      </c>
      <c r="J11648" s="7">
        <f t="shared" si="2"/>
        <v>1.95</v>
      </c>
    </row>
    <row r="11649" ht="15.75" customHeight="1">
      <c r="A11649" s="4" t="s">
        <v>4053</v>
      </c>
      <c r="B11649" s="4">
        <v>21630.0</v>
      </c>
      <c r="C11649" s="5" t="s">
        <v>4054</v>
      </c>
      <c r="D11649" s="5">
        <v>-1.0</v>
      </c>
      <c r="E11649" s="5">
        <v>8.95</v>
      </c>
      <c r="F11649" s="4">
        <v>14606.0</v>
      </c>
      <c r="G11649" s="6">
        <v>44446.55486111111</v>
      </c>
      <c r="H11649" s="6" t="str">
        <f>VLOOKUP(F11649,'Customer Details'!$A$1:$B$3264,2,0)</f>
        <v>USA</v>
      </c>
      <c r="I11649" s="7">
        <f t="shared" si="1"/>
        <v>-8.95</v>
      </c>
      <c r="J11649" s="7">
        <f t="shared" si="2"/>
        <v>8.95</v>
      </c>
    </row>
    <row r="11650" ht="15.75" customHeight="1">
      <c r="A11650" s="4" t="s">
        <v>4055</v>
      </c>
      <c r="B11650" s="4">
        <v>22988.0</v>
      </c>
      <c r="C11650" s="5" t="s">
        <v>1322</v>
      </c>
      <c r="D11650" s="5">
        <v>-1.0</v>
      </c>
      <c r="E11650" s="5">
        <v>1.06</v>
      </c>
      <c r="F11650" s="4">
        <v>17809.0</v>
      </c>
      <c r="G11650" s="6">
        <v>44554.62847222222</v>
      </c>
      <c r="H11650" s="6" t="str">
        <f>VLOOKUP(F11650,'Customer Details'!$A$1:$B$3264,2,0)</f>
        <v>USA</v>
      </c>
      <c r="I11650" s="7">
        <f t="shared" si="1"/>
        <v>-1.06</v>
      </c>
      <c r="J11650" s="7">
        <f t="shared" si="2"/>
        <v>1.06</v>
      </c>
    </row>
    <row r="11651" ht="15.75" customHeight="1">
      <c r="A11651" s="4">
        <v>562276.0</v>
      </c>
      <c r="B11651" s="4" t="s">
        <v>59</v>
      </c>
      <c r="C11651" s="5" t="s">
        <v>60</v>
      </c>
      <c r="D11651" s="5">
        <v>4.0</v>
      </c>
      <c r="E11651" s="5">
        <v>4.95</v>
      </c>
      <c r="F11651" s="4">
        <v>17735.0</v>
      </c>
      <c r="G11651" s="6">
        <v>44596.43263888889</v>
      </c>
      <c r="H11651" s="6" t="str">
        <f>VLOOKUP(F11651,'Customer Details'!$A$1:$B$3264,2,0)</f>
        <v>USA</v>
      </c>
      <c r="I11651" s="7">
        <f t="shared" si="1"/>
        <v>19.8</v>
      </c>
      <c r="J11651" s="7">
        <f t="shared" si="2"/>
        <v>19.8</v>
      </c>
    </row>
    <row r="11652" ht="15.75" customHeight="1">
      <c r="A11652" s="4">
        <v>568703.0</v>
      </c>
      <c r="B11652" s="4" t="s">
        <v>239</v>
      </c>
      <c r="C11652" s="5" t="s">
        <v>240</v>
      </c>
      <c r="D11652" s="5">
        <v>1.0</v>
      </c>
      <c r="E11652" s="5">
        <v>0.79</v>
      </c>
      <c r="F11652" s="4">
        <v>12748.0</v>
      </c>
      <c r="G11652" s="6">
        <v>44648.63958333333</v>
      </c>
      <c r="H11652" s="6" t="str">
        <f>VLOOKUP(F11652,'Customer Details'!$A$1:$B$3264,2,0)</f>
        <v>USA</v>
      </c>
      <c r="I11652" s="7">
        <f t="shared" si="1"/>
        <v>0.79</v>
      </c>
      <c r="J11652" s="7">
        <f t="shared" si="2"/>
        <v>0.79</v>
      </c>
    </row>
    <row r="11653" ht="15.75" customHeight="1">
      <c r="A11653" s="4">
        <v>537354.0</v>
      </c>
      <c r="B11653" s="4" t="s">
        <v>73</v>
      </c>
      <c r="C11653" s="5" t="s">
        <v>74</v>
      </c>
      <c r="D11653" s="5">
        <v>6.0</v>
      </c>
      <c r="E11653" s="5">
        <v>0.42</v>
      </c>
      <c r="F11653" s="4">
        <v>12748.0</v>
      </c>
      <c r="G11653" s="6">
        <v>44353.51597222222</v>
      </c>
      <c r="H11653" s="6" t="str">
        <f>VLOOKUP(F11653,'Customer Details'!$A$1:$B$3264,2,0)</f>
        <v>USA</v>
      </c>
      <c r="I11653" s="7">
        <f t="shared" si="1"/>
        <v>2.52</v>
      </c>
      <c r="J11653" s="7">
        <f t="shared" si="2"/>
        <v>2.52</v>
      </c>
    </row>
    <row r="11654" ht="15.75" customHeight="1">
      <c r="A11654" s="4">
        <v>570088.0</v>
      </c>
      <c r="B11654" s="4" t="s">
        <v>40</v>
      </c>
      <c r="C11654" s="5" t="s">
        <v>41</v>
      </c>
      <c r="D11654" s="5">
        <v>1.0</v>
      </c>
      <c r="E11654" s="5">
        <v>2.95</v>
      </c>
      <c r="F11654" s="4">
        <v>16764.0</v>
      </c>
      <c r="G11654" s="6">
        <v>44658.48055555556</v>
      </c>
      <c r="H11654" s="6" t="str">
        <f>VLOOKUP(F11654,'Customer Details'!$A$1:$B$3264,2,0)</f>
        <v>USA</v>
      </c>
      <c r="I11654" s="7">
        <f t="shared" si="1"/>
        <v>2.95</v>
      </c>
      <c r="J11654" s="7">
        <f t="shared" si="2"/>
        <v>2.95</v>
      </c>
    </row>
    <row r="11655" ht="15.75" customHeight="1">
      <c r="A11655" s="4">
        <v>569100.0</v>
      </c>
      <c r="B11655" s="4" t="s">
        <v>3548</v>
      </c>
      <c r="C11655" s="5" t="s">
        <v>3549</v>
      </c>
      <c r="D11655" s="5">
        <v>24.0</v>
      </c>
      <c r="E11655" s="5">
        <v>1.25</v>
      </c>
      <c r="F11655" s="4">
        <v>12748.0</v>
      </c>
      <c r="G11655" s="6">
        <v>44650.51319444444</v>
      </c>
      <c r="H11655" s="6" t="str">
        <f>VLOOKUP(F11655,'Customer Details'!$A$1:$B$3264,2,0)</f>
        <v>USA</v>
      </c>
      <c r="I11655" s="7">
        <f t="shared" si="1"/>
        <v>30</v>
      </c>
      <c r="J11655" s="7">
        <f t="shared" si="2"/>
        <v>30</v>
      </c>
    </row>
    <row r="11656" ht="15.75" customHeight="1">
      <c r="A11656" s="4" t="s">
        <v>4056</v>
      </c>
      <c r="B11656" s="4">
        <v>22800.0</v>
      </c>
      <c r="C11656" s="5" t="s">
        <v>3575</v>
      </c>
      <c r="D11656" s="5">
        <v>-1.0</v>
      </c>
      <c r="E11656" s="5">
        <v>3.75</v>
      </c>
      <c r="F11656" s="4">
        <v>13455.0</v>
      </c>
      <c r="G11656" s="6">
        <v>44391.70486111111</v>
      </c>
      <c r="H11656" s="6" t="str">
        <f>VLOOKUP(F11656,'Customer Details'!$A$1:$B$3264,2,0)</f>
        <v>USA</v>
      </c>
      <c r="I11656" s="7">
        <f t="shared" si="1"/>
        <v>-3.75</v>
      </c>
      <c r="J11656" s="7">
        <f t="shared" si="2"/>
        <v>3.75</v>
      </c>
    </row>
    <row r="11657" ht="15.75" customHeight="1">
      <c r="A11657" s="4">
        <v>575915.0</v>
      </c>
      <c r="B11657" s="4" t="s">
        <v>368</v>
      </c>
      <c r="C11657" s="5" t="s">
        <v>369</v>
      </c>
      <c r="D11657" s="5">
        <v>48.0</v>
      </c>
      <c r="E11657" s="5">
        <v>3.75</v>
      </c>
      <c r="F11657" s="4">
        <v>15903.0</v>
      </c>
      <c r="G11657" s="6">
        <v>44692.68958333333</v>
      </c>
      <c r="H11657" s="6" t="str">
        <f>VLOOKUP(F11657,'Customer Details'!$A$1:$B$3264,2,0)</f>
        <v>China</v>
      </c>
      <c r="I11657" s="7">
        <f t="shared" si="1"/>
        <v>180</v>
      </c>
      <c r="J11657" s="7">
        <f t="shared" si="2"/>
        <v>180</v>
      </c>
    </row>
    <row r="11658" ht="15.75" customHeight="1">
      <c r="A11658" s="4">
        <v>557214.0</v>
      </c>
      <c r="B11658" s="4" t="s">
        <v>54</v>
      </c>
      <c r="C11658" s="5" t="s">
        <v>55</v>
      </c>
      <c r="D11658" s="5">
        <v>3.0</v>
      </c>
      <c r="E11658" s="5">
        <v>5.95</v>
      </c>
      <c r="F11658" s="4">
        <v>17677.0</v>
      </c>
      <c r="G11658" s="6">
        <v>44547.51388888889</v>
      </c>
      <c r="H11658" s="6" t="str">
        <f>VLOOKUP(F11658,'Customer Details'!$A$1:$B$3264,2,0)</f>
        <v>China</v>
      </c>
      <c r="I11658" s="7">
        <f t="shared" si="1"/>
        <v>17.85</v>
      </c>
      <c r="J11658" s="7">
        <f t="shared" si="2"/>
        <v>17.85</v>
      </c>
    </row>
    <row r="11659" ht="15.75" customHeight="1">
      <c r="A11659" s="4" t="s">
        <v>4057</v>
      </c>
      <c r="B11659" s="4">
        <v>22962.0</v>
      </c>
      <c r="C11659" s="5" t="s">
        <v>832</v>
      </c>
      <c r="D11659" s="5">
        <v>-3.0</v>
      </c>
      <c r="E11659" s="5">
        <v>0.85</v>
      </c>
      <c r="F11659" s="4">
        <v>14133.0</v>
      </c>
      <c r="G11659" s="6">
        <v>44419.675</v>
      </c>
      <c r="H11659" s="6" t="str">
        <f>VLOOKUP(F11659,'Customer Details'!$A$1:$B$3264,2,0)</f>
        <v>India</v>
      </c>
      <c r="I11659" s="7">
        <f t="shared" si="1"/>
        <v>-2.55</v>
      </c>
      <c r="J11659" s="7">
        <f t="shared" si="2"/>
        <v>2.55</v>
      </c>
    </row>
    <row r="11660" ht="15.75" customHeight="1">
      <c r="A11660" s="4">
        <v>536638.0</v>
      </c>
      <c r="B11660" s="4" t="s">
        <v>85</v>
      </c>
      <c r="C11660" s="5" t="s">
        <v>86</v>
      </c>
      <c r="D11660" s="5">
        <v>12.0</v>
      </c>
      <c r="E11660" s="5">
        <v>0.95</v>
      </c>
      <c r="F11660" s="4">
        <v>16244.0</v>
      </c>
      <c r="G11660" s="6">
        <v>44349.48680555556</v>
      </c>
      <c r="H11660" s="6" t="str">
        <f>VLOOKUP(F11660,'Customer Details'!$A$1:$B$3264,2,0)</f>
        <v>India</v>
      </c>
      <c r="I11660" s="7">
        <f t="shared" si="1"/>
        <v>11.4</v>
      </c>
      <c r="J11660" s="7">
        <f t="shared" si="2"/>
        <v>11.4</v>
      </c>
    </row>
    <row r="11661" ht="15.75" customHeight="1">
      <c r="A11661" s="4">
        <v>581168.0</v>
      </c>
      <c r="B11661" s="4" t="s">
        <v>250</v>
      </c>
      <c r="C11661" s="5" t="s">
        <v>251</v>
      </c>
      <c r="D11661" s="5">
        <v>12.0</v>
      </c>
      <c r="E11661" s="5">
        <v>0.79</v>
      </c>
      <c r="F11661" s="4">
        <v>16779.0</v>
      </c>
      <c r="G11661" s="6">
        <v>44719.61944444444</v>
      </c>
      <c r="H11661" s="6" t="str">
        <f>VLOOKUP(F11661,'Customer Details'!$A$1:$B$3264,2,0)</f>
        <v>Australia</v>
      </c>
      <c r="I11661" s="7">
        <f t="shared" si="1"/>
        <v>9.48</v>
      </c>
      <c r="J11661" s="7">
        <f t="shared" si="2"/>
        <v>9.48</v>
      </c>
    </row>
    <row r="11662" ht="15.75" customHeight="1">
      <c r="A11662" s="4" t="s">
        <v>3925</v>
      </c>
      <c r="B11662" s="4">
        <v>22178.0</v>
      </c>
      <c r="C11662" s="5" t="s">
        <v>2619</v>
      </c>
      <c r="D11662" s="5">
        <v>-2.0</v>
      </c>
      <c r="E11662" s="5">
        <v>1.25</v>
      </c>
      <c r="F11662" s="4">
        <v>13630.0</v>
      </c>
      <c r="G11662" s="6">
        <v>44551.73680555556</v>
      </c>
      <c r="H11662" s="6" t="str">
        <f>VLOOKUP(F11662,'Customer Details'!$A$1:$B$3264,2,0)</f>
        <v>China</v>
      </c>
      <c r="I11662" s="7">
        <f t="shared" si="1"/>
        <v>-2.5</v>
      </c>
      <c r="J11662" s="7">
        <f t="shared" si="2"/>
        <v>2.5</v>
      </c>
    </row>
    <row r="11663" ht="15.75" customHeight="1">
      <c r="A11663" s="4" t="s">
        <v>4058</v>
      </c>
      <c r="B11663" s="4" t="s">
        <v>1941</v>
      </c>
      <c r="C11663" s="5" t="s">
        <v>1942</v>
      </c>
      <c r="D11663" s="5">
        <v>-1.0</v>
      </c>
      <c r="E11663" s="5">
        <v>162.24</v>
      </c>
      <c r="F11663" s="4">
        <v>13316.0</v>
      </c>
      <c r="G11663" s="6">
        <v>44469.44166666667</v>
      </c>
      <c r="H11663" s="6" t="str">
        <f>VLOOKUP(F11663,'Customer Details'!$A$1:$B$3264,2,0)</f>
        <v>China</v>
      </c>
      <c r="I11663" s="7">
        <f t="shared" si="1"/>
        <v>-162.24</v>
      </c>
      <c r="J11663" s="7">
        <f t="shared" si="2"/>
        <v>162.24</v>
      </c>
    </row>
    <row r="11664" ht="15.75" customHeight="1">
      <c r="A11664" s="4" t="s">
        <v>1796</v>
      </c>
      <c r="B11664" s="4">
        <v>22720.0</v>
      </c>
      <c r="C11664" s="5" t="s">
        <v>109</v>
      </c>
      <c r="D11664" s="5">
        <v>-1.0</v>
      </c>
      <c r="E11664" s="5">
        <v>4.95</v>
      </c>
      <c r="F11664" s="4">
        <v>15005.0</v>
      </c>
      <c r="G11664" s="6">
        <v>44689.48472222222</v>
      </c>
      <c r="H11664" s="6" t="str">
        <f>VLOOKUP(F11664,'Customer Details'!$A$1:$B$3264,2,0)</f>
        <v>USA</v>
      </c>
      <c r="I11664" s="7">
        <f t="shared" si="1"/>
        <v>-4.95</v>
      </c>
      <c r="J11664" s="7">
        <f t="shared" si="2"/>
        <v>4.95</v>
      </c>
    </row>
    <row r="11665" ht="15.75" customHeight="1">
      <c r="A11665" s="4">
        <v>538827.0</v>
      </c>
      <c r="B11665" s="4" t="s">
        <v>38</v>
      </c>
      <c r="C11665" s="5" t="s">
        <v>39</v>
      </c>
      <c r="D11665" s="5">
        <v>32.0</v>
      </c>
      <c r="E11665" s="5">
        <v>2.55</v>
      </c>
      <c r="F11665" s="4">
        <v>14298.0</v>
      </c>
      <c r="G11665" s="6">
        <v>44361.54097222222</v>
      </c>
      <c r="H11665" s="6" t="str">
        <f>VLOOKUP(F11665,'Customer Details'!$A$1:$B$3264,2,0)</f>
        <v>USA</v>
      </c>
      <c r="I11665" s="7">
        <f t="shared" si="1"/>
        <v>81.6</v>
      </c>
      <c r="J11665" s="7">
        <f t="shared" si="2"/>
        <v>81.6</v>
      </c>
    </row>
    <row r="11666" ht="15.75" customHeight="1">
      <c r="A11666" s="4">
        <v>577533.0</v>
      </c>
      <c r="B11666" s="4" t="s">
        <v>709</v>
      </c>
      <c r="C11666" s="5" t="s">
        <v>710</v>
      </c>
      <c r="D11666" s="5">
        <v>3.0</v>
      </c>
      <c r="E11666" s="5">
        <v>0.19</v>
      </c>
      <c r="F11666" s="4">
        <v>16877.0</v>
      </c>
      <c r="G11666" s="6">
        <v>44701.58611111111</v>
      </c>
      <c r="H11666" s="6" t="str">
        <f>VLOOKUP(F11666,'Customer Details'!$A$1:$B$3264,2,0)</f>
        <v>United Kingdom</v>
      </c>
      <c r="I11666" s="7">
        <f t="shared" si="1"/>
        <v>0.57</v>
      </c>
      <c r="J11666" s="7">
        <f t="shared" si="2"/>
        <v>0.57</v>
      </c>
    </row>
    <row r="11667" ht="15.75" customHeight="1">
      <c r="A11667" s="4">
        <v>564727.0</v>
      </c>
      <c r="B11667" s="4" t="s">
        <v>1087</v>
      </c>
      <c r="C11667" s="5" t="s">
        <v>1088</v>
      </c>
      <c r="D11667" s="5">
        <v>1.0</v>
      </c>
      <c r="E11667" s="5">
        <v>1.25</v>
      </c>
      <c r="F11667" s="4">
        <v>16686.0</v>
      </c>
      <c r="G11667" s="6">
        <v>44620.52152777778</v>
      </c>
      <c r="H11667" s="6" t="str">
        <f>VLOOKUP(F11667,'Customer Details'!$A$1:$B$3264,2,0)</f>
        <v>Australia</v>
      </c>
      <c r="I11667" s="7">
        <f t="shared" si="1"/>
        <v>1.25</v>
      </c>
      <c r="J11667" s="7">
        <f t="shared" si="2"/>
        <v>1.25</v>
      </c>
    </row>
    <row r="11668" ht="15.75" customHeight="1">
      <c r="A11668" s="4">
        <v>578949.0</v>
      </c>
      <c r="B11668" s="4" t="s">
        <v>952</v>
      </c>
      <c r="C11668" s="5" t="s">
        <v>953</v>
      </c>
      <c r="D11668" s="5">
        <v>1.0</v>
      </c>
      <c r="E11668" s="5">
        <v>3.95</v>
      </c>
      <c r="F11668" s="4">
        <v>14954.0</v>
      </c>
      <c r="G11668" s="6">
        <v>44708.60416666666</v>
      </c>
      <c r="H11668" s="6" t="str">
        <f>VLOOKUP(F11668,'Customer Details'!$A$1:$B$3264,2,0)</f>
        <v>USA</v>
      </c>
      <c r="I11668" s="7">
        <f t="shared" si="1"/>
        <v>3.95</v>
      </c>
      <c r="J11668" s="7">
        <f t="shared" si="2"/>
        <v>3.95</v>
      </c>
    </row>
    <row r="11669" ht="15.75" customHeight="1">
      <c r="A11669" s="4">
        <v>540094.0</v>
      </c>
      <c r="B11669" s="4" t="s">
        <v>225</v>
      </c>
      <c r="C11669" s="5" t="s">
        <v>226</v>
      </c>
      <c r="D11669" s="5">
        <v>24.0</v>
      </c>
      <c r="E11669" s="5">
        <v>0.85</v>
      </c>
      <c r="F11669" s="4">
        <v>14221.0</v>
      </c>
      <c r="G11669" s="6">
        <v>44381.64791666667</v>
      </c>
      <c r="H11669" s="6" t="str">
        <f>VLOOKUP(F11669,'Customer Details'!$A$1:$B$3264,2,0)</f>
        <v>United Kingdom</v>
      </c>
      <c r="I11669" s="7">
        <f t="shared" si="1"/>
        <v>20.4</v>
      </c>
      <c r="J11669" s="7">
        <f t="shared" si="2"/>
        <v>20.4</v>
      </c>
    </row>
    <row r="11670" ht="15.75" customHeight="1">
      <c r="A11670" s="4">
        <v>560712.0</v>
      </c>
      <c r="B11670" s="4" t="s">
        <v>187</v>
      </c>
      <c r="C11670" s="5" t="s">
        <v>188</v>
      </c>
      <c r="D11670" s="5">
        <v>8.0</v>
      </c>
      <c r="E11670" s="5">
        <v>0.42</v>
      </c>
      <c r="F11670" s="4">
        <v>14456.0</v>
      </c>
      <c r="G11670" s="6">
        <v>44581.54583333333</v>
      </c>
      <c r="H11670" s="6" t="str">
        <f>VLOOKUP(F11670,'Customer Details'!$A$1:$B$3264,2,0)</f>
        <v>USA</v>
      </c>
      <c r="I11670" s="7">
        <f t="shared" si="1"/>
        <v>3.36</v>
      </c>
      <c r="J11670" s="7">
        <f t="shared" si="2"/>
        <v>3.36</v>
      </c>
    </row>
    <row r="11671" ht="15.75" customHeight="1">
      <c r="A11671" s="4" t="s">
        <v>4059</v>
      </c>
      <c r="B11671" s="4">
        <v>23433.0</v>
      </c>
      <c r="C11671" s="5" t="s">
        <v>4060</v>
      </c>
      <c r="D11671" s="5">
        <v>-11.0</v>
      </c>
      <c r="E11671" s="5">
        <v>0.83</v>
      </c>
      <c r="F11671" s="4">
        <v>15804.0</v>
      </c>
      <c r="G11671" s="6">
        <v>44635.69236111111</v>
      </c>
      <c r="H11671" s="6" t="str">
        <f>VLOOKUP(F11671,'Customer Details'!$A$1:$B$3264,2,0)</f>
        <v>USA</v>
      </c>
      <c r="I11671" s="7">
        <f t="shared" si="1"/>
        <v>-9.13</v>
      </c>
      <c r="J11671" s="7">
        <f t="shared" si="2"/>
        <v>9.13</v>
      </c>
    </row>
    <row r="11672" ht="15.75" customHeight="1">
      <c r="A11672" s="4">
        <v>577407.0</v>
      </c>
      <c r="B11672" s="4" t="s">
        <v>485</v>
      </c>
      <c r="C11672" s="5" t="s">
        <v>486</v>
      </c>
      <c r="D11672" s="5">
        <v>12.0</v>
      </c>
      <c r="E11672" s="5">
        <v>1.25</v>
      </c>
      <c r="F11672" s="4">
        <v>14739.0</v>
      </c>
      <c r="G11672" s="6">
        <v>44701.44236111111</v>
      </c>
      <c r="H11672" s="6" t="str">
        <f>VLOOKUP(F11672,'Customer Details'!$A$1:$B$3264,2,0)</f>
        <v>USA</v>
      </c>
      <c r="I11672" s="7">
        <f t="shared" si="1"/>
        <v>15</v>
      </c>
      <c r="J11672" s="7">
        <f t="shared" si="2"/>
        <v>15</v>
      </c>
    </row>
    <row r="11673" ht="15.75" customHeight="1">
      <c r="A11673" s="4">
        <v>552186.0</v>
      </c>
      <c r="B11673" s="4" t="s">
        <v>85</v>
      </c>
      <c r="C11673" s="5" t="s">
        <v>86</v>
      </c>
      <c r="D11673" s="5">
        <v>12.0</v>
      </c>
      <c r="E11673" s="5">
        <v>0.95</v>
      </c>
      <c r="F11673" s="4">
        <v>12921.0</v>
      </c>
      <c r="G11673" s="6">
        <v>44506.57847222222</v>
      </c>
      <c r="H11673" s="6" t="str">
        <f>VLOOKUP(F11673,'Customer Details'!$A$1:$B$3264,2,0)</f>
        <v>United Kingdom</v>
      </c>
      <c r="I11673" s="7">
        <f t="shared" si="1"/>
        <v>11.4</v>
      </c>
      <c r="J11673" s="7">
        <f t="shared" si="2"/>
        <v>11.4</v>
      </c>
    </row>
    <row r="11674" ht="15.75" customHeight="1">
      <c r="A11674" s="4" t="s">
        <v>4061</v>
      </c>
      <c r="B11674" s="4">
        <v>22891.0</v>
      </c>
      <c r="C11674" s="5" t="s">
        <v>1409</v>
      </c>
      <c r="D11674" s="5">
        <v>-1.0</v>
      </c>
      <c r="E11674" s="5">
        <v>4.25</v>
      </c>
      <c r="F11674" s="4">
        <v>17706.0</v>
      </c>
      <c r="G11674" s="6">
        <v>44579.47222222222</v>
      </c>
      <c r="H11674" s="6" t="str">
        <f>VLOOKUP(F11674,'Customer Details'!$A$1:$B$3264,2,0)</f>
        <v>India</v>
      </c>
      <c r="I11674" s="7">
        <f t="shared" si="1"/>
        <v>-4.25</v>
      </c>
      <c r="J11674" s="7">
        <f t="shared" si="2"/>
        <v>4.25</v>
      </c>
    </row>
    <row r="11675" ht="15.75" customHeight="1">
      <c r="A11675" s="4" t="s">
        <v>2529</v>
      </c>
      <c r="B11675" s="4">
        <v>22910.0</v>
      </c>
      <c r="C11675" s="5" t="s">
        <v>2126</v>
      </c>
      <c r="D11675" s="5">
        <v>-1.0</v>
      </c>
      <c r="E11675" s="5">
        <v>2.95</v>
      </c>
      <c r="F11675" s="4">
        <v>17700.0</v>
      </c>
      <c r="G11675" s="6">
        <v>44356.64791666667</v>
      </c>
      <c r="H11675" s="6" t="str">
        <f>VLOOKUP(F11675,'Customer Details'!$A$1:$B$3264,2,0)</f>
        <v>United Kingdom</v>
      </c>
      <c r="I11675" s="7">
        <f t="shared" si="1"/>
        <v>-2.95</v>
      </c>
      <c r="J11675" s="7">
        <f t="shared" si="2"/>
        <v>2.95</v>
      </c>
    </row>
    <row r="11676" ht="15.75" customHeight="1">
      <c r="A11676" s="4">
        <v>559106.0</v>
      </c>
      <c r="B11676" s="4" t="s">
        <v>46</v>
      </c>
      <c r="C11676" s="5" t="s">
        <v>47</v>
      </c>
      <c r="D11676" s="5">
        <v>2.0</v>
      </c>
      <c r="E11676" s="5">
        <v>7.95</v>
      </c>
      <c r="F11676" s="4">
        <v>15889.0</v>
      </c>
      <c r="G11676" s="6">
        <v>44567.46527777778</v>
      </c>
      <c r="H11676" s="6" t="str">
        <f>VLOOKUP(F11676,'Customer Details'!$A$1:$B$3264,2,0)</f>
        <v>USA</v>
      </c>
      <c r="I11676" s="7">
        <f t="shared" si="1"/>
        <v>15.9</v>
      </c>
      <c r="J11676" s="7">
        <f t="shared" si="2"/>
        <v>15.9</v>
      </c>
    </row>
    <row r="11677" ht="15.75" customHeight="1">
      <c r="A11677" s="4">
        <v>573149.0</v>
      </c>
      <c r="B11677" s="4" t="s">
        <v>65</v>
      </c>
      <c r="C11677" s="5" t="s">
        <v>66</v>
      </c>
      <c r="D11677" s="5">
        <v>1.0</v>
      </c>
      <c r="E11677" s="5">
        <v>1.25</v>
      </c>
      <c r="F11677" s="4">
        <v>16438.0</v>
      </c>
      <c r="G11677" s="6">
        <v>44678.83055555556</v>
      </c>
      <c r="H11677" s="6" t="str">
        <f>VLOOKUP(F11677,'Customer Details'!$A$1:$B$3264,2,0)</f>
        <v>Australia</v>
      </c>
      <c r="I11677" s="7">
        <f t="shared" si="1"/>
        <v>1.25</v>
      </c>
      <c r="J11677" s="7">
        <f t="shared" si="2"/>
        <v>1.25</v>
      </c>
    </row>
    <row r="11678" ht="15.75" customHeight="1">
      <c r="A11678" s="4">
        <v>550781.0</v>
      </c>
      <c r="B11678" s="4" t="s">
        <v>175</v>
      </c>
      <c r="C11678" s="5" t="s">
        <v>176</v>
      </c>
      <c r="D11678" s="5">
        <v>12.0</v>
      </c>
      <c r="E11678" s="5">
        <v>1.95</v>
      </c>
      <c r="F11678" s="4">
        <v>13097.0</v>
      </c>
      <c r="G11678" s="6">
        <v>44489.57152777778</v>
      </c>
      <c r="H11678" s="6" t="str">
        <f>VLOOKUP(F11678,'Customer Details'!$A$1:$B$3264,2,0)</f>
        <v>India</v>
      </c>
      <c r="I11678" s="7">
        <f t="shared" si="1"/>
        <v>23.4</v>
      </c>
      <c r="J11678" s="7">
        <f t="shared" si="2"/>
        <v>23.4</v>
      </c>
    </row>
    <row r="11679" ht="15.75" customHeight="1">
      <c r="A11679" s="4">
        <v>565784.0</v>
      </c>
      <c r="B11679" s="4" t="s">
        <v>4062</v>
      </c>
      <c r="C11679" s="5" t="s">
        <v>4063</v>
      </c>
      <c r="D11679" s="5">
        <v>2.0</v>
      </c>
      <c r="E11679" s="5">
        <v>4.25</v>
      </c>
      <c r="F11679" s="4">
        <v>15089.0</v>
      </c>
      <c r="G11679" s="6">
        <v>44626.66805555556</v>
      </c>
      <c r="H11679" s="6" t="str">
        <f>VLOOKUP(F11679,'Customer Details'!$A$1:$B$3264,2,0)</f>
        <v>China</v>
      </c>
      <c r="I11679" s="7">
        <f t="shared" si="1"/>
        <v>8.5</v>
      </c>
      <c r="J11679" s="7">
        <f t="shared" si="2"/>
        <v>8.5</v>
      </c>
    </row>
    <row r="11680" ht="15.75" customHeight="1">
      <c r="A11680" s="4">
        <v>580960.0</v>
      </c>
      <c r="B11680" s="4" t="s">
        <v>131</v>
      </c>
      <c r="C11680" s="5" t="s">
        <v>132</v>
      </c>
      <c r="D11680" s="5">
        <v>8.0</v>
      </c>
      <c r="E11680" s="5">
        <v>0.42</v>
      </c>
      <c r="F11680" s="4">
        <v>16016.0</v>
      </c>
      <c r="G11680" s="6">
        <v>44718.60763888889</v>
      </c>
      <c r="H11680" s="6" t="str">
        <f>VLOOKUP(F11680,'Customer Details'!$A$1:$B$3264,2,0)</f>
        <v>China</v>
      </c>
      <c r="I11680" s="7">
        <f t="shared" si="1"/>
        <v>3.36</v>
      </c>
      <c r="J11680" s="7">
        <f t="shared" si="2"/>
        <v>3.36</v>
      </c>
    </row>
    <row r="11681" ht="15.75" customHeight="1">
      <c r="A11681" s="4" t="s">
        <v>4064</v>
      </c>
      <c r="B11681" s="4">
        <v>22827.0</v>
      </c>
      <c r="C11681" s="5" t="s">
        <v>687</v>
      </c>
      <c r="D11681" s="5">
        <v>-1.0</v>
      </c>
      <c r="E11681" s="5">
        <v>165.0</v>
      </c>
      <c r="F11681" s="4">
        <v>15861.0</v>
      </c>
      <c r="G11681" s="6">
        <v>44698.83402777778</v>
      </c>
      <c r="H11681" s="6" t="str">
        <f>VLOOKUP(F11681,'Customer Details'!$A$1:$B$3264,2,0)</f>
        <v>Australia</v>
      </c>
      <c r="I11681" s="7">
        <f t="shared" si="1"/>
        <v>-165</v>
      </c>
      <c r="J11681" s="7">
        <f t="shared" si="2"/>
        <v>165</v>
      </c>
    </row>
    <row r="11682" ht="15.75" customHeight="1">
      <c r="A11682" s="4">
        <v>546913.0</v>
      </c>
      <c r="B11682" s="4" t="s">
        <v>1493</v>
      </c>
      <c r="C11682" s="5" t="s">
        <v>1494</v>
      </c>
      <c r="D11682" s="5">
        <v>2.0</v>
      </c>
      <c r="E11682" s="5">
        <v>3.75</v>
      </c>
      <c r="F11682" s="4">
        <v>15861.0</v>
      </c>
      <c r="G11682" s="6">
        <v>44456.84583333333</v>
      </c>
      <c r="H11682" s="6" t="str">
        <f>VLOOKUP(F11682,'Customer Details'!$A$1:$B$3264,2,0)</f>
        <v>Australia</v>
      </c>
      <c r="I11682" s="7">
        <f t="shared" si="1"/>
        <v>7.5</v>
      </c>
      <c r="J11682" s="7">
        <f t="shared" si="2"/>
        <v>7.5</v>
      </c>
    </row>
    <row r="11683" ht="15.75" customHeight="1">
      <c r="A11683" s="4">
        <v>574575.0</v>
      </c>
      <c r="B11683" s="4" t="s">
        <v>270</v>
      </c>
      <c r="C11683" s="5" t="s">
        <v>271</v>
      </c>
      <c r="D11683" s="5">
        <v>5.0</v>
      </c>
      <c r="E11683" s="5">
        <v>0.39</v>
      </c>
      <c r="F11683" s="4">
        <v>14971.0</v>
      </c>
      <c r="G11683" s="6">
        <v>44685.71041666667</v>
      </c>
      <c r="H11683" s="6" t="str">
        <f>VLOOKUP(F11683,'Customer Details'!$A$1:$B$3264,2,0)</f>
        <v>China</v>
      </c>
      <c r="I11683" s="7">
        <f t="shared" si="1"/>
        <v>1.95</v>
      </c>
      <c r="J11683" s="7">
        <f t="shared" si="2"/>
        <v>1.95</v>
      </c>
    </row>
    <row r="11684" ht="15.75" customHeight="1">
      <c r="A11684" s="4">
        <v>579254.0</v>
      </c>
      <c r="B11684" s="4" t="s">
        <v>100</v>
      </c>
      <c r="C11684" s="5" t="s">
        <v>101</v>
      </c>
      <c r="D11684" s="5">
        <v>8.0</v>
      </c>
      <c r="E11684" s="5">
        <v>1.45</v>
      </c>
      <c r="F11684" s="4">
        <v>14511.0</v>
      </c>
      <c r="G11684" s="6">
        <v>44709.71180555555</v>
      </c>
      <c r="H11684" s="6" t="str">
        <f>VLOOKUP(F11684,'Customer Details'!$A$1:$B$3264,2,0)</f>
        <v>India</v>
      </c>
      <c r="I11684" s="7">
        <f t="shared" si="1"/>
        <v>11.6</v>
      </c>
      <c r="J11684" s="7">
        <f t="shared" si="2"/>
        <v>11.6</v>
      </c>
    </row>
    <row r="11685" ht="15.75" customHeight="1">
      <c r="A11685" s="4">
        <v>551858.0</v>
      </c>
      <c r="B11685" s="4" t="s">
        <v>214</v>
      </c>
      <c r="C11685" s="5" t="s">
        <v>215</v>
      </c>
      <c r="D11685" s="5">
        <v>36.0</v>
      </c>
      <c r="E11685" s="5">
        <v>0.85</v>
      </c>
      <c r="F11685" s="4">
        <v>18041.0</v>
      </c>
      <c r="G11685" s="6">
        <v>44504.64791666667</v>
      </c>
      <c r="H11685" s="6" t="str">
        <f>VLOOKUP(F11685,'Customer Details'!$A$1:$B$3264,2,0)</f>
        <v>Australia</v>
      </c>
      <c r="I11685" s="7">
        <f t="shared" si="1"/>
        <v>30.6</v>
      </c>
      <c r="J11685" s="7">
        <f t="shared" si="2"/>
        <v>30.6</v>
      </c>
    </row>
    <row r="11686" ht="15.75" customHeight="1">
      <c r="A11686" s="4">
        <v>550626.0</v>
      </c>
      <c r="B11686" s="4" t="s">
        <v>2791</v>
      </c>
      <c r="C11686" s="5" t="s">
        <v>2792</v>
      </c>
      <c r="D11686" s="5">
        <v>4.0</v>
      </c>
      <c r="E11686" s="5">
        <v>0.39</v>
      </c>
      <c r="F11686" s="4">
        <v>13184.0</v>
      </c>
      <c r="G11686" s="6">
        <v>44488.59930555556</v>
      </c>
      <c r="H11686" s="6" t="str">
        <f>VLOOKUP(F11686,'Customer Details'!$A$1:$B$3264,2,0)</f>
        <v>Australia</v>
      </c>
      <c r="I11686" s="7">
        <f t="shared" si="1"/>
        <v>1.56</v>
      </c>
      <c r="J11686" s="7">
        <f t="shared" si="2"/>
        <v>1.56</v>
      </c>
    </row>
    <row r="11687" ht="15.75" customHeight="1">
      <c r="A11687" s="4">
        <v>546502.0</v>
      </c>
      <c r="B11687" s="4">
        <v>21592.0</v>
      </c>
      <c r="C11687" s="5" t="s">
        <v>2098</v>
      </c>
      <c r="D11687" s="5">
        <v>1.0</v>
      </c>
      <c r="E11687" s="5">
        <v>1.25</v>
      </c>
      <c r="F11687" s="4">
        <v>16005.0</v>
      </c>
      <c r="G11687" s="6">
        <v>44453.49027777778</v>
      </c>
      <c r="H11687" s="6" t="str">
        <f>VLOOKUP(F11687,'Customer Details'!$A$1:$B$3264,2,0)</f>
        <v>China</v>
      </c>
      <c r="I11687" s="7">
        <f t="shared" si="1"/>
        <v>1.25</v>
      </c>
      <c r="J11687" s="7">
        <f t="shared" si="2"/>
        <v>1.25</v>
      </c>
    </row>
    <row r="11688" ht="15.75" customHeight="1">
      <c r="A11688" s="4">
        <v>555573.0</v>
      </c>
      <c r="B11688" s="4" t="s">
        <v>98</v>
      </c>
      <c r="C11688" s="5" t="s">
        <v>99</v>
      </c>
      <c r="D11688" s="5">
        <v>2.0</v>
      </c>
      <c r="E11688" s="5">
        <v>3.75</v>
      </c>
      <c r="F11688" s="4">
        <v>15349.0</v>
      </c>
      <c r="G11688" s="6">
        <v>44535.65694444445</v>
      </c>
      <c r="H11688" s="6" t="str">
        <f>VLOOKUP(F11688,'Customer Details'!$A$1:$B$3264,2,0)</f>
        <v>India</v>
      </c>
      <c r="I11688" s="7">
        <f t="shared" si="1"/>
        <v>7.5</v>
      </c>
      <c r="J11688" s="7">
        <f t="shared" si="2"/>
        <v>7.5</v>
      </c>
    </row>
    <row r="11689" ht="15.75" customHeight="1">
      <c r="A11689" s="4">
        <v>561026.0</v>
      </c>
      <c r="B11689" s="4" t="s">
        <v>1507</v>
      </c>
      <c r="C11689" s="5" t="s">
        <v>1508</v>
      </c>
      <c r="D11689" s="5">
        <v>1.0</v>
      </c>
      <c r="E11689" s="5">
        <v>0.79</v>
      </c>
      <c r="F11689" s="4">
        <v>17265.0</v>
      </c>
      <c r="G11689" s="6">
        <v>44585.45069444444</v>
      </c>
      <c r="H11689" s="6" t="str">
        <f>VLOOKUP(F11689,'Customer Details'!$A$1:$B$3264,2,0)</f>
        <v>USA</v>
      </c>
      <c r="I11689" s="7">
        <f t="shared" si="1"/>
        <v>0.79</v>
      </c>
      <c r="J11689" s="7">
        <f t="shared" si="2"/>
        <v>0.79</v>
      </c>
    </row>
    <row r="11690" ht="15.75" customHeight="1">
      <c r="A11690" s="4">
        <v>569673.0</v>
      </c>
      <c r="B11690" s="4" t="s">
        <v>605</v>
      </c>
      <c r="C11690" s="5" t="s">
        <v>606</v>
      </c>
      <c r="D11690" s="5">
        <v>6.0</v>
      </c>
      <c r="E11690" s="5">
        <v>4.25</v>
      </c>
      <c r="F11690" s="4">
        <v>17222.0</v>
      </c>
      <c r="G11690" s="6">
        <v>44656.58194444444</v>
      </c>
      <c r="H11690" s="6" t="str">
        <f>VLOOKUP(F11690,'Customer Details'!$A$1:$B$3264,2,0)</f>
        <v>India</v>
      </c>
      <c r="I11690" s="7">
        <f t="shared" si="1"/>
        <v>25.5</v>
      </c>
      <c r="J11690" s="7">
        <f t="shared" si="2"/>
        <v>25.5</v>
      </c>
    </row>
    <row r="11691" ht="15.75" customHeight="1">
      <c r="A11691" s="4" t="s">
        <v>2401</v>
      </c>
      <c r="B11691" s="4">
        <v>22585.0</v>
      </c>
      <c r="C11691" s="5" t="s">
        <v>275</v>
      </c>
      <c r="D11691" s="5">
        <v>-24.0</v>
      </c>
      <c r="E11691" s="5">
        <v>1.25</v>
      </c>
      <c r="F11691" s="4">
        <v>17548.0</v>
      </c>
      <c r="G11691" s="6">
        <v>44506.41666666666</v>
      </c>
      <c r="H11691" s="6" t="str">
        <f>VLOOKUP(F11691,'Customer Details'!$A$1:$B$3264,2,0)</f>
        <v>China</v>
      </c>
      <c r="I11691" s="7">
        <f t="shared" si="1"/>
        <v>-30</v>
      </c>
      <c r="J11691" s="7">
        <f t="shared" si="2"/>
        <v>30</v>
      </c>
    </row>
    <row r="11692" ht="15.75" customHeight="1">
      <c r="A11692" s="4" t="s">
        <v>1762</v>
      </c>
      <c r="B11692" s="4">
        <v>23296.0</v>
      </c>
      <c r="C11692" s="5" t="s">
        <v>15</v>
      </c>
      <c r="D11692" s="5">
        <v>-6.0</v>
      </c>
      <c r="E11692" s="5">
        <v>1.25</v>
      </c>
      <c r="F11692" s="4">
        <v>16101.0</v>
      </c>
      <c r="G11692" s="6">
        <v>44668.49027777778</v>
      </c>
      <c r="H11692" s="6" t="str">
        <f>VLOOKUP(F11692,'Customer Details'!$A$1:$B$3264,2,0)</f>
        <v>United Kingdom</v>
      </c>
      <c r="I11692" s="7">
        <f t="shared" si="1"/>
        <v>-7.5</v>
      </c>
      <c r="J11692" s="7">
        <f t="shared" si="2"/>
        <v>7.5</v>
      </c>
    </row>
    <row r="11693" ht="15.75" customHeight="1">
      <c r="A11693" s="4">
        <v>555567.0</v>
      </c>
      <c r="B11693" s="4" t="s">
        <v>73</v>
      </c>
      <c r="C11693" s="5" t="s">
        <v>74</v>
      </c>
      <c r="D11693" s="5">
        <v>8.0</v>
      </c>
      <c r="E11693" s="5">
        <v>0.42</v>
      </c>
      <c r="F11693" s="4">
        <v>17050.0</v>
      </c>
      <c r="G11693" s="6">
        <v>44535.64236111111</v>
      </c>
      <c r="H11693" s="6" t="str">
        <f>VLOOKUP(F11693,'Customer Details'!$A$1:$B$3264,2,0)</f>
        <v>USA</v>
      </c>
      <c r="I11693" s="7">
        <f t="shared" si="1"/>
        <v>3.36</v>
      </c>
      <c r="J11693" s="7">
        <f t="shared" si="2"/>
        <v>3.36</v>
      </c>
    </row>
    <row r="11694" ht="15.75" customHeight="1">
      <c r="A11694" s="4">
        <v>550326.0</v>
      </c>
      <c r="B11694" s="4" t="s">
        <v>87</v>
      </c>
      <c r="C11694" s="5" t="s">
        <v>88</v>
      </c>
      <c r="D11694" s="5">
        <v>5.0</v>
      </c>
      <c r="E11694" s="5">
        <v>4.15</v>
      </c>
      <c r="F11694" s="4">
        <v>14532.0</v>
      </c>
      <c r="G11694" s="6">
        <v>44486.54513888889</v>
      </c>
      <c r="H11694" s="6" t="str">
        <f>VLOOKUP(F11694,'Customer Details'!$A$1:$B$3264,2,0)</f>
        <v>Australia</v>
      </c>
      <c r="I11694" s="7">
        <f t="shared" si="1"/>
        <v>20.75</v>
      </c>
      <c r="J11694" s="7">
        <f t="shared" si="2"/>
        <v>20.75</v>
      </c>
    </row>
    <row r="11695" ht="15.75" customHeight="1">
      <c r="A11695" s="4" t="s">
        <v>601</v>
      </c>
      <c r="B11695" s="4" t="s">
        <v>40</v>
      </c>
      <c r="C11695" s="5" t="s">
        <v>41</v>
      </c>
      <c r="D11695" s="5">
        <v>-6.0</v>
      </c>
      <c r="E11695" s="5">
        <v>2.95</v>
      </c>
      <c r="F11695" s="4">
        <v>16717.0</v>
      </c>
      <c r="G11695" s="6">
        <v>44579.6</v>
      </c>
      <c r="H11695" s="6" t="str">
        <f>VLOOKUP(F11695,'Customer Details'!$A$1:$B$3264,2,0)</f>
        <v>China</v>
      </c>
      <c r="I11695" s="7">
        <f t="shared" si="1"/>
        <v>-17.7</v>
      </c>
      <c r="J11695" s="7">
        <f t="shared" si="2"/>
        <v>17.7</v>
      </c>
    </row>
    <row r="11696" ht="15.75" customHeight="1">
      <c r="A11696" s="4">
        <v>550467.0</v>
      </c>
      <c r="B11696" s="4" t="s">
        <v>291</v>
      </c>
      <c r="C11696" s="5" t="s">
        <v>292</v>
      </c>
      <c r="D11696" s="5">
        <v>6.0</v>
      </c>
      <c r="E11696" s="5">
        <v>0.65</v>
      </c>
      <c r="F11696" s="4">
        <v>18009.0</v>
      </c>
      <c r="G11696" s="6">
        <v>44487.56666666667</v>
      </c>
      <c r="H11696" s="6" t="str">
        <f>VLOOKUP(F11696,'Customer Details'!$A$1:$B$3264,2,0)</f>
        <v>India</v>
      </c>
      <c r="I11696" s="7">
        <f t="shared" si="1"/>
        <v>3.9</v>
      </c>
      <c r="J11696" s="7">
        <f t="shared" si="2"/>
        <v>3.9</v>
      </c>
    </row>
    <row r="11697" ht="15.75" customHeight="1">
      <c r="A11697" s="4">
        <v>571046.0</v>
      </c>
      <c r="B11697" s="4">
        <v>22403.0</v>
      </c>
      <c r="C11697" s="5" t="s">
        <v>4065</v>
      </c>
      <c r="D11697" s="5">
        <v>1.0</v>
      </c>
      <c r="E11697" s="5">
        <v>0.39</v>
      </c>
      <c r="F11697" s="4">
        <v>18096.0</v>
      </c>
      <c r="G11697" s="6">
        <v>44664.56597222222</v>
      </c>
      <c r="H11697" s="6" t="str">
        <f>VLOOKUP(F11697,'Customer Details'!$A$1:$B$3264,2,0)</f>
        <v>United Kingdom</v>
      </c>
      <c r="I11697" s="7">
        <f t="shared" si="1"/>
        <v>0.39</v>
      </c>
      <c r="J11697" s="7">
        <f t="shared" si="2"/>
        <v>0.39</v>
      </c>
    </row>
    <row r="11698" ht="15.75" customHeight="1">
      <c r="A11698" s="4">
        <v>562204.0</v>
      </c>
      <c r="B11698" s="4" t="s">
        <v>165</v>
      </c>
      <c r="C11698" s="5" t="s">
        <v>166</v>
      </c>
      <c r="D11698" s="5">
        <v>1.0</v>
      </c>
      <c r="E11698" s="5">
        <v>1.25</v>
      </c>
      <c r="F11698" s="4">
        <v>16324.0</v>
      </c>
      <c r="G11698" s="6">
        <v>44595.5375</v>
      </c>
      <c r="H11698" s="6" t="str">
        <f>VLOOKUP(F11698,'Customer Details'!$A$1:$B$3264,2,0)</f>
        <v>United Kingdom</v>
      </c>
      <c r="I11698" s="7">
        <f t="shared" si="1"/>
        <v>1.25</v>
      </c>
      <c r="J11698" s="7">
        <f t="shared" si="2"/>
        <v>1.25</v>
      </c>
    </row>
    <row r="11699" ht="15.75" customHeight="1">
      <c r="A11699" s="4">
        <v>555558.0</v>
      </c>
      <c r="B11699" s="4">
        <v>23206.0</v>
      </c>
      <c r="C11699" s="5" t="s">
        <v>1540</v>
      </c>
      <c r="D11699" s="5">
        <v>2.0</v>
      </c>
      <c r="E11699" s="5">
        <v>1.65</v>
      </c>
      <c r="F11699" s="4">
        <v>14159.0</v>
      </c>
      <c r="G11699" s="6">
        <v>44535.5875</v>
      </c>
      <c r="H11699" s="6" t="str">
        <f>VLOOKUP(F11699,'Customer Details'!$A$1:$B$3264,2,0)</f>
        <v>Australia</v>
      </c>
      <c r="I11699" s="7">
        <f t="shared" si="1"/>
        <v>3.3</v>
      </c>
      <c r="J11699" s="7">
        <f t="shared" si="2"/>
        <v>3.3</v>
      </c>
    </row>
    <row r="11700" ht="15.75" customHeight="1">
      <c r="A11700" s="4">
        <v>580073.0</v>
      </c>
      <c r="B11700" s="4" t="s">
        <v>427</v>
      </c>
      <c r="C11700" s="5" t="s">
        <v>428</v>
      </c>
      <c r="D11700" s="5">
        <v>8.0</v>
      </c>
      <c r="E11700" s="5">
        <v>0.42</v>
      </c>
      <c r="F11700" s="4">
        <v>16813.0</v>
      </c>
      <c r="G11700" s="6">
        <v>44713.58541666667</v>
      </c>
      <c r="H11700" s="6" t="str">
        <f>VLOOKUP(F11700,'Customer Details'!$A$1:$B$3264,2,0)</f>
        <v>Australia</v>
      </c>
      <c r="I11700" s="7">
        <f t="shared" si="1"/>
        <v>3.36</v>
      </c>
      <c r="J11700" s="7">
        <f t="shared" si="2"/>
        <v>3.36</v>
      </c>
    </row>
    <row r="11701" ht="15.75" customHeight="1">
      <c r="A11701" s="4">
        <v>566495.0</v>
      </c>
      <c r="B11701" s="4" t="s">
        <v>427</v>
      </c>
      <c r="C11701" s="5" t="s">
        <v>428</v>
      </c>
      <c r="D11701" s="5">
        <v>4.0</v>
      </c>
      <c r="E11701" s="5">
        <v>0.42</v>
      </c>
      <c r="F11701" s="4">
        <v>15529.0</v>
      </c>
      <c r="G11701" s="6">
        <v>44633.46805555555</v>
      </c>
      <c r="H11701" s="6" t="str">
        <f>VLOOKUP(F11701,'Customer Details'!$A$1:$B$3264,2,0)</f>
        <v>USA</v>
      </c>
      <c r="I11701" s="7">
        <f t="shared" si="1"/>
        <v>1.68</v>
      </c>
      <c r="J11701" s="7">
        <f t="shared" si="2"/>
        <v>1.68</v>
      </c>
    </row>
    <row r="11702" ht="15.75" customHeight="1">
      <c r="A11702" s="4">
        <v>538040.0</v>
      </c>
      <c r="B11702" s="4" t="s">
        <v>30</v>
      </c>
      <c r="C11702" s="5" t="s">
        <v>31</v>
      </c>
      <c r="D11702" s="5">
        <v>2.0</v>
      </c>
      <c r="E11702" s="5">
        <v>3.75</v>
      </c>
      <c r="F11702" s="4">
        <v>16520.0</v>
      </c>
      <c r="G11702" s="6">
        <v>44356.54722222222</v>
      </c>
      <c r="H11702" s="6" t="str">
        <f>VLOOKUP(F11702,'Customer Details'!$A$1:$B$3264,2,0)</f>
        <v>China</v>
      </c>
      <c r="I11702" s="7">
        <f t="shared" si="1"/>
        <v>7.5</v>
      </c>
      <c r="J11702" s="7">
        <f t="shared" si="2"/>
        <v>7.5</v>
      </c>
    </row>
    <row r="11703" ht="15.75" customHeight="1">
      <c r="A11703" s="4">
        <v>539653.0</v>
      </c>
      <c r="B11703" s="4" t="s">
        <v>1465</v>
      </c>
      <c r="C11703" s="5" t="s">
        <v>265</v>
      </c>
      <c r="D11703" s="5">
        <v>20.0</v>
      </c>
      <c r="E11703" s="5">
        <v>0.42</v>
      </c>
      <c r="F11703" s="4">
        <v>13564.0</v>
      </c>
      <c r="G11703" s="6">
        <v>44367.70138888889</v>
      </c>
      <c r="H11703" s="6" t="str">
        <f>VLOOKUP(F11703,'Customer Details'!$A$1:$B$3264,2,0)</f>
        <v>Australia</v>
      </c>
      <c r="I11703" s="7">
        <f t="shared" si="1"/>
        <v>8.4</v>
      </c>
      <c r="J11703" s="7">
        <f t="shared" si="2"/>
        <v>8.4</v>
      </c>
    </row>
    <row r="11704" ht="15.75" customHeight="1">
      <c r="A11704" s="4">
        <v>565784.0</v>
      </c>
      <c r="B11704" s="4" t="s">
        <v>2228</v>
      </c>
      <c r="C11704" s="5" t="s">
        <v>2229</v>
      </c>
      <c r="D11704" s="5">
        <v>2.0</v>
      </c>
      <c r="E11704" s="5">
        <v>4.95</v>
      </c>
      <c r="F11704" s="4">
        <v>15089.0</v>
      </c>
      <c r="G11704" s="6">
        <v>44626.66805555556</v>
      </c>
      <c r="H11704" s="6" t="str">
        <f>VLOOKUP(F11704,'Customer Details'!$A$1:$B$3264,2,0)</f>
        <v>China</v>
      </c>
      <c r="I11704" s="7">
        <f t="shared" si="1"/>
        <v>9.9</v>
      </c>
      <c r="J11704" s="7">
        <f t="shared" si="2"/>
        <v>9.9</v>
      </c>
    </row>
    <row r="11705" ht="15.75" customHeight="1">
      <c r="A11705" s="4">
        <v>564668.0</v>
      </c>
      <c r="B11705" s="4" t="s">
        <v>56</v>
      </c>
      <c r="C11705" s="5" t="s">
        <v>57</v>
      </c>
      <c r="D11705" s="5">
        <v>12.0</v>
      </c>
      <c r="E11705" s="5">
        <v>0.79</v>
      </c>
      <c r="F11705" s="4">
        <v>17183.0</v>
      </c>
      <c r="G11705" s="6">
        <v>44618.64236111111</v>
      </c>
      <c r="H11705" s="6" t="str">
        <f>VLOOKUP(F11705,'Customer Details'!$A$1:$B$3264,2,0)</f>
        <v>USA</v>
      </c>
      <c r="I11705" s="7">
        <f t="shared" si="1"/>
        <v>9.48</v>
      </c>
      <c r="J11705" s="7">
        <f t="shared" si="2"/>
        <v>9.48</v>
      </c>
    </row>
    <row r="11706" ht="15.75" customHeight="1">
      <c r="A11706" s="4">
        <v>563942.0</v>
      </c>
      <c r="B11706" s="4" t="s">
        <v>338</v>
      </c>
      <c r="C11706" s="5" t="s">
        <v>339</v>
      </c>
      <c r="D11706" s="5">
        <v>10.0</v>
      </c>
      <c r="E11706" s="5">
        <v>1.25</v>
      </c>
      <c r="F11706" s="4">
        <v>15801.0</v>
      </c>
      <c r="G11706" s="6">
        <v>44614.41180555556</v>
      </c>
      <c r="H11706" s="6" t="str">
        <f>VLOOKUP(F11706,'Customer Details'!$A$1:$B$3264,2,0)</f>
        <v>Australia</v>
      </c>
      <c r="I11706" s="7">
        <f t="shared" si="1"/>
        <v>12.5</v>
      </c>
      <c r="J11706" s="7">
        <f t="shared" si="2"/>
        <v>12.5</v>
      </c>
    </row>
    <row r="11707" ht="15.75" customHeight="1">
      <c r="A11707" s="4">
        <v>572309.0</v>
      </c>
      <c r="B11707" s="4" t="s">
        <v>1167</v>
      </c>
      <c r="C11707" s="5" t="s">
        <v>1168</v>
      </c>
      <c r="D11707" s="5">
        <v>1.0</v>
      </c>
      <c r="E11707" s="5">
        <v>9.95</v>
      </c>
      <c r="F11707" s="4">
        <v>14432.0</v>
      </c>
      <c r="G11707" s="6">
        <v>44674.64513888889</v>
      </c>
      <c r="H11707" s="6" t="str">
        <f>VLOOKUP(F11707,'Customer Details'!$A$1:$B$3264,2,0)</f>
        <v>China</v>
      </c>
      <c r="I11707" s="7">
        <f t="shared" si="1"/>
        <v>9.95</v>
      </c>
      <c r="J11707" s="7">
        <f t="shared" si="2"/>
        <v>9.95</v>
      </c>
    </row>
    <row r="11708" ht="15.75" customHeight="1">
      <c r="A11708" s="4">
        <v>576609.0</v>
      </c>
      <c r="B11708" s="4" t="s">
        <v>1219</v>
      </c>
      <c r="C11708" s="5" t="s">
        <v>4038</v>
      </c>
      <c r="D11708" s="5">
        <v>12.0</v>
      </c>
      <c r="E11708" s="5">
        <v>0.29</v>
      </c>
      <c r="F11708" s="4">
        <v>15556.0</v>
      </c>
      <c r="G11708" s="6">
        <v>44696.67222222222</v>
      </c>
      <c r="H11708" s="6" t="str">
        <f>VLOOKUP(F11708,'Customer Details'!$A$1:$B$3264,2,0)</f>
        <v>Australia</v>
      </c>
      <c r="I11708" s="7">
        <f t="shared" si="1"/>
        <v>3.48</v>
      </c>
      <c r="J11708" s="7">
        <f t="shared" si="2"/>
        <v>3.48</v>
      </c>
    </row>
    <row r="11709" ht="15.75" customHeight="1">
      <c r="A11709" s="4">
        <v>554834.0</v>
      </c>
      <c r="B11709" s="4" t="s">
        <v>786</v>
      </c>
      <c r="C11709" s="5" t="s">
        <v>787</v>
      </c>
      <c r="D11709" s="5">
        <v>84.0</v>
      </c>
      <c r="E11709" s="5">
        <v>1.95</v>
      </c>
      <c r="F11709" s="4">
        <v>17416.0</v>
      </c>
      <c r="G11709" s="6">
        <v>44526.64930555555</v>
      </c>
      <c r="H11709" s="6" t="str">
        <f>VLOOKUP(F11709,'Customer Details'!$A$1:$B$3264,2,0)</f>
        <v>United Kingdom</v>
      </c>
      <c r="I11709" s="7">
        <f t="shared" si="1"/>
        <v>163.8</v>
      </c>
      <c r="J11709" s="7">
        <f t="shared" si="2"/>
        <v>163.8</v>
      </c>
    </row>
    <row r="11710" ht="15.75" customHeight="1">
      <c r="A11710" s="4">
        <v>577298.0</v>
      </c>
      <c r="B11710" s="4" t="s">
        <v>340</v>
      </c>
      <c r="C11710" s="5" t="s">
        <v>341</v>
      </c>
      <c r="D11710" s="5">
        <v>12.0</v>
      </c>
      <c r="E11710" s="5">
        <v>2.1</v>
      </c>
      <c r="F11710" s="4">
        <v>14299.0</v>
      </c>
      <c r="G11710" s="6">
        <v>44699.53402777778</v>
      </c>
      <c r="H11710" s="6" t="str">
        <f>VLOOKUP(F11710,'Customer Details'!$A$1:$B$3264,2,0)</f>
        <v>Australia</v>
      </c>
      <c r="I11710" s="7">
        <f t="shared" si="1"/>
        <v>25.2</v>
      </c>
      <c r="J11710" s="7">
        <f t="shared" si="2"/>
        <v>25.2</v>
      </c>
    </row>
    <row r="11711" ht="15.75" customHeight="1">
      <c r="A11711" s="4">
        <v>556202.0</v>
      </c>
      <c r="B11711" s="4" t="s">
        <v>3050</v>
      </c>
      <c r="C11711" s="5" t="s">
        <v>3051</v>
      </c>
      <c r="D11711" s="5">
        <v>2.0</v>
      </c>
      <c r="E11711" s="5">
        <v>1.25</v>
      </c>
      <c r="F11711" s="4">
        <v>14606.0</v>
      </c>
      <c r="G11711" s="6">
        <v>44539.54722222222</v>
      </c>
      <c r="H11711" s="6" t="str">
        <f>VLOOKUP(F11711,'Customer Details'!$A$1:$B$3264,2,0)</f>
        <v>USA</v>
      </c>
      <c r="I11711" s="7">
        <f t="shared" si="1"/>
        <v>2.5</v>
      </c>
      <c r="J11711" s="7">
        <f t="shared" si="2"/>
        <v>2.5</v>
      </c>
    </row>
    <row r="11712" ht="15.75" customHeight="1">
      <c r="A11712" s="4">
        <v>576213.0</v>
      </c>
      <c r="B11712" s="4" t="s">
        <v>464</v>
      </c>
      <c r="C11712" s="5" t="s">
        <v>465</v>
      </c>
      <c r="D11712" s="5">
        <v>12.0</v>
      </c>
      <c r="E11712" s="5">
        <v>0.39</v>
      </c>
      <c r="F11712" s="4">
        <v>18117.0</v>
      </c>
      <c r="G11712" s="6">
        <v>44695.53263888889</v>
      </c>
      <c r="H11712" s="6" t="str">
        <f>VLOOKUP(F11712,'Customer Details'!$A$1:$B$3264,2,0)</f>
        <v>China</v>
      </c>
      <c r="I11712" s="7">
        <f t="shared" si="1"/>
        <v>4.68</v>
      </c>
      <c r="J11712" s="7">
        <f t="shared" si="2"/>
        <v>4.68</v>
      </c>
    </row>
    <row r="11713" ht="15.75" customHeight="1">
      <c r="A11713" s="4">
        <v>549235.0</v>
      </c>
      <c r="B11713" s="4" t="s">
        <v>38</v>
      </c>
      <c r="C11713" s="5" t="s">
        <v>39</v>
      </c>
      <c r="D11713" s="5">
        <v>5.0</v>
      </c>
      <c r="E11713" s="5">
        <v>2.95</v>
      </c>
      <c r="F11713" s="4">
        <v>15530.0</v>
      </c>
      <c r="G11713" s="6">
        <v>44476.46944444445</v>
      </c>
      <c r="H11713" s="6" t="str">
        <f>VLOOKUP(F11713,'Customer Details'!$A$1:$B$3264,2,0)</f>
        <v>China</v>
      </c>
      <c r="I11713" s="7">
        <f t="shared" si="1"/>
        <v>14.75</v>
      </c>
      <c r="J11713" s="7">
        <f t="shared" si="2"/>
        <v>14.75</v>
      </c>
    </row>
    <row r="11714" ht="15.75" customHeight="1">
      <c r="A11714" s="4">
        <v>548289.0</v>
      </c>
      <c r="B11714" s="4" t="s">
        <v>1167</v>
      </c>
      <c r="C11714" s="5" t="s">
        <v>1168</v>
      </c>
      <c r="D11714" s="5">
        <v>2.0</v>
      </c>
      <c r="E11714" s="5">
        <v>9.95</v>
      </c>
      <c r="F11714" s="4">
        <v>13988.0</v>
      </c>
      <c r="G11714" s="6">
        <v>44469.49166666667</v>
      </c>
      <c r="H11714" s="6" t="str">
        <f>VLOOKUP(F11714,'Customer Details'!$A$1:$B$3264,2,0)</f>
        <v>USA</v>
      </c>
      <c r="I11714" s="7">
        <f t="shared" si="1"/>
        <v>19.9</v>
      </c>
      <c r="J11714" s="7">
        <f t="shared" si="2"/>
        <v>19.9</v>
      </c>
    </row>
    <row r="11715" ht="15.75" customHeight="1">
      <c r="A11715" s="4">
        <v>549250.0</v>
      </c>
      <c r="B11715" s="4" t="s">
        <v>4066</v>
      </c>
      <c r="C11715" s="5" t="s">
        <v>4067</v>
      </c>
      <c r="D11715" s="5">
        <v>1.0</v>
      </c>
      <c r="E11715" s="5">
        <v>1.95</v>
      </c>
      <c r="F11715" s="4">
        <v>14446.0</v>
      </c>
      <c r="G11715" s="6">
        <v>44476.50694444445</v>
      </c>
      <c r="H11715" s="6" t="str">
        <f>VLOOKUP(F11715,'Customer Details'!$A$1:$B$3264,2,0)</f>
        <v>China</v>
      </c>
      <c r="I11715" s="7">
        <f t="shared" si="1"/>
        <v>1.95</v>
      </c>
      <c r="J11715" s="7">
        <f t="shared" si="2"/>
        <v>1.95</v>
      </c>
    </row>
    <row r="11716" ht="15.75" customHeight="1">
      <c r="A11716" s="4" t="s">
        <v>684</v>
      </c>
      <c r="B11716" s="4">
        <v>22379.0</v>
      </c>
      <c r="C11716" s="5" t="s">
        <v>205</v>
      </c>
      <c r="D11716" s="5">
        <v>-15.0</v>
      </c>
      <c r="E11716" s="5">
        <v>2.1</v>
      </c>
      <c r="F11716" s="4">
        <v>13069.0</v>
      </c>
      <c r="G11716" s="6">
        <v>44706.6375</v>
      </c>
      <c r="H11716" s="6" t="str">
        <f>VLOOKUP(F11716,'Customer Details'!$A$1:$B$3264,2,0)</f>
        <v>China</v>
      </c>
      <c r="I11716" s="7">
        <f t="shared" si="1"/>
        <v>-31.5</v>
      </c>
      <c r="J11716" s="7">
        <f t="shared" si="2"/>
        <v>31.5</v>
      </c>
    </row>
    <row r="11717" ht="15.75" customHeight="1">
      <c r="A11717" s="4" t="s">
        <v>4068</v>
      </c>
      <c r="B11717" s="4">
        <v>23213.0</v>
      </c>
      <c r="C11717" s="5" t="s">
        <v>4069</v>
      </c>
      <c r="D11717" s="5">
        <v>-12.0</v>
      </c>
      <c r="E11717" s="5">
        <v>1.25</v>
      </c>
      <c r="F11717" s="4">
        <v>13500.0</v>
      </c>
      <c r="G11717" s="6">
        <v>44692.44444444445</v>
      </c>
      <c r="H11717" s="6" t="str">
        <f>VLOOKUP(F11717,'Customer Details'!$A$1:$B$3264,2,0)</f>
        <v>China</v>
      </c>
      <c r="I11717" s="7">
        <f t="shared" si="1"/>
        <v>-15</v>
      </c>
      <c r="J11717" s="7">
        <f t="shared" si="2"/>
        <v>15</v>
      </c>
    </row>
    <row r="11718" ht="15.75" customHeight="1">
      <c r="A11718" s="4">
        <v>549981.0</v>
      </c>
      <c r="B11718" s="4">
        <v>21891.0</v>
      </c>
      <c r="C11718" s="5" t="s">
        <v>739</v>
      </c>
      <c r="D11718" s="5">
        <v>1.0</v>
      </c>
      <c r="E11718" s="5">
        <v>1.45</v>
      </c>
      <c r="F11718" s="4">
        <v>16348.0</v>
      </c>
      <c r="G11718" s="6">
        <v>44482.65902777778</v>
      </c>
      <c r="H11718" s="6" t="str">
        <f>VLOOKUP(F11718,'Customer Details'!$A$1:$B$3264,2,0)</f>
        <v>USA</v>
      </c>
      <c r="I11718" s="7">
        <f t="shared" si="1"/>
        <v>1.45</v>
      </c>
      <c r="J11718" s="7">
        <f t="shared" si="2"/>
        <v>1.45</v>
      </c>
    </row>
    <row r="11719" ht="15.75" customHeight="1">
      <c r="A11719" s="4">
        <v>546778.0</v>
      </c>
      <c r="B11719" s="4" t="s">
        <v>1072</v>
      </c>
      <c r="C11719" s="5" t="s">
        <v>1073</v>
      </c>
      <c r="D11719" s="5">
        <v>5.0</v>
      </c>
      <c r="E11719" s="5">
        <v>2.55</v>
      </c>
      <c r="F11719" s="4">
        <v>14572.0</v>
      </c>
      <c r="G11719" s="6">
        <v>44455.69305555556</v>
      </c>
      <c r="H11719" s="6" t="str">
        <f>VLOOKUP(F11719,'Customer Details'!$A$1:$B$3264,2,0)</f>
        <v>United Kingdom</v>
      </c>
      <c r="I11719" s="7">
        <f t="shared" si="1"/>
        <v>12.75</v>
      </c>
      <c r="J11719" s="7">
        <f t="shared" si="2"/>
        <v>12.75</v>
      </c>
    </row>
    <row r="11720" ht="15.75" customHeight="1">
      <c r="A11720" s="4" t="s">
        <v>3825</v>
      </c>
      <c r="B11720" s="4">
        <v>22326.0</v>
      </c>
      <c r="C11720" s="5" t="s">
        <v>2370</v>
      </c>
      <c r="D11720" s="5">
        <v>-1.0</v>
      </c>
      <c r="E11720" s="5">
        <v>2.95</v>
      </c>
      <c r="F11720" s="4">
        <v>17841.0</v>
      </c>
      <c r="G11720" s="6">
        <v>44621.53888888889</v>
      </c>
      <c r="H11720" s="6" t="str">
        <f>VLOOKUP(F11720,'Customer Details'!$A$1:$B$3264,2,0)</f>
        <v>India</v>
      </c>
      <c r="I11720" s="7">
        <f t="shared" si="1"/>
        <v>-2.95</v>
      </c>
      <c r="J11720" s="7">
        <f t="shared" si="2"/>
        <v>2.95</v>
      </c>
    </row>
    <row r="11721" ht="15.75" customHeight="1">
      <c r="A11721" s="4">
        <v>580880.0</v>
      </c>
      <c r="B11721" s="4" t="s">
        <v>1205</v>
      </c>
      <c r="C11721" s="5" t="s">
        <v>1206</v>
      </c>
      <c r="D11721" s="5">
        <v>36.0</v>
      </c>
      <c r="E11721" s="5">
        <v>0.38</v>
      </c>
      <c r="F11721" s="4">
        <v>14121.0</v>
      </c>
      <c r="G11721" s="6">
        <v>44718.51319444444</v>
      </c>
      <c r="H11721" s="6" t="str">
        <f>VLOOKUP(F11721,'Customer Details'!$A$1:$B$3264,2,0)</f>
        <v>United Kingdom</v>
      </c>
      <c r="I11721" s="7">
        <f t="shared" si="1"/>
        <v>13.68</v>
      </c>
      <c r="J11721" s="7">
        <f t="shared" si="2"/>
        <v>13.68</v>
      </c>
    </row>
    <row r="11722" ht="15.75" customHeight="1">
      <c r="A11722" s="4">
        <v>579600.0</v>
      </c>
      <c r="B11722" s="4">
        <v>22750.0</v>
      </c>
      <c r="C11722" s="5" t="s">
        <v>949</v>
      </c>
      <c r="D11722" s="5">
        <v>8.0</v>
      </c>
      <c r="E11722" s="5">
        <v>3.75</v>
      </c>
      <c r="F11722" s="4">
        <v>13647.0</v>
      </c>
      <c r="G11722" s="6">
        <v>44711.5</v>
      </c>
      <c r="H11722" s="6" t="str">
        <f>VLOOKUP(F11722,'Customer Details'!$A$1:$B$3264,2,0)</f>
        <v>China</v>
      </c>
      <c r="I11722" s="7">
        <f t="shared" si="1"/>
        <v>30</v>
      </c>
      <c r="J11722" s="7">
        <f t="shared" si="2"/>
        <v>30</v>
      </c>
    </row>
    <row r="11723" ht="15.75" customHeight="1">
      <c r="A11723" s="4">
        <v>577171.0</v>
      </c>
      <c r="B11723" s="4" t="s">
        <v>239</v>
      </c>
      <c r="C11723" s="5" t="s">
        <v>240</v>
      </c>
      <c r="D11723" s="5">
        <v>12.0</v>
      </c>
      <c r="E11723" s="5">
        <v>0.79</v>
      </c>
      <c r="F11723" s="4">
        <v>17159.0</v>
      </c>
      <c r="G11723" s="6">
        <v>44699.45277777778</v>
      </c>
      <c r="H11723" s="6" t="str">
        <f>VLOOKUP(F11723,'Customer Details'!$A$1:$B$3264,2,0)</f>
        <v>India</v>
      </c>
      <c r="I11723" s="7">
        <f t="shared" si="1"/>
        <v>9.48</v>
      </c>
      <c r="J11723" s="7">
        <f t="shared" si="2"/>
        <v>9.48</v>
      </c>
    </row>
    <row r="11724" ht="15.75" customHeight="1">
      <c r="A11724" s="4">
        <v>569514.0</v>
      </c>
      <c r="B11724" s="4" t="s">
        <v>165</v>
      </c>
      <c r="C11724" s="5" t="s">
        <v>166</v>
      </c>
      <c r="D11724" s="5">
        <v>24.0</v>
      </c>
      <c r="E11724" s="5">
        <v>1.25</v>
      </c>
      <c r="F11724" s="4">
        <v>15228.0</v>
      </c>
      <c r="G11724" s="6">
        <v>44655.58055555556</v>
      </c>
      <c r="H11724" s="6" t="str">
        <f>VLOOKUP(F11724,'Customer Details'!$A$1:$B$3264,2,0)</f>
        <v>USA</v>
      </c>
      <c r="I11724" s="7">
        <f t="shared" si="1"/>
        <v>30</v>
      </c>
      <c r="J11724" s="7">
        <f t="shared" si="2"/>
        <v>30</v>
      </c>
    </row>
    <row r="11725" ht="15.75" customHeight="1">
      <c r="A11725" s="4">
        <v>538369.0</v>
      </c>
      <c r="B11725" s="4">
        <v>22942.0</v>
      </c>
      <c r="C11725" s="5" t="s">
        <v>1055</v>
      </c>
      <c r="D11725" s="5">
        <v>1.0</v>
      </c>
      <c r="E11725" s="5">
        <v>8.5</v>
      </c>
      <c r="F11725" s="4">
        <v>17251.0</v>
      </c>
      <c r="G11725" s="6">
        <v>44359.4625</v>
      </c>
      <c r="H11725" s="6" t="str">
        <f>VLOOKUP(F11725,'Customer Details'!$A$1:$B$3264,2,0)</f>
        <v>United Kingdom</v>
      </c>
      <c r="I11725" s="7">
        <f t="shared" si="1"/>
        <v>8.5</v>
      </c>
      <c r="J11725" s="7">
        <f t="shared" si="2"/>
        <v>8.5</v>
      </c>
    </row>
    <row r="11726" ht="15.75" customHeight="1">
      <c r="A11726" s="4">
        <v>574750.0</v>
      </c>
      <c r="B11726" s="4" t="s">
        <v>485</v>
      </c>
      <c r="C11726" s="5" t="s">
        <v>486</v>
      </c>
      <c r="D11726" s="5">
        <v>12.0</v>
      </c>
      <c r="E11726" s="5">
        <v>1.25</v>
      </c>
      <c r="F11726" s="4">
        <v>17164.0</v>
      </c>
      <c r="G11726" s="6">
        <v>44688.38333333333</v>
      </c>
      <c r="H11726" s="6" t="str">
        <f>VLOOKUP(F11726,'Customer Details'!$A$1:$B$3264,2,0)</f>
        <v>USA</v>
      </c>
      <c r="I11726" s="7">
        <f t="shared" si="1"/>
        <v>15</v>
      </c>
      <c r="J11726" s="7">
        <f t="shared" si="2"/>
        <v>15</v>
      </c>
    </row>
    <row r="11727" ht="15.75" customHeight="1">
      <c r="A11727" s="4">
        <v>577296.0</v>
      </c>
      <c r="B11727" s="4" t="s">
        <v>515</v>
      </c>
      <c r="C11727" s="5" t="s">
        <v>516</v>
      </c>
      <c r="D11727" s="5">
        <v>1.0</v>
      </c>
      <c r="E11727" s="5">
        <v>1.25</v>
      </c>
      <c r="F11727" s="4">
        <v>17286.0</v>
      </c>
      <c r="G11727" s="6">
        <v>44699.53263888889</v>
      </c>
      <c r="H11727" s="6" t="str">
        <f>VLOOKUP(F11727,'Customer Details'!$A$1:$B$3264,2,0)</f>
        <v>USA</v>
      </c>
      <c r="I11727" s="7">
        <f t="shared" si="1"/>
        <v>1.25</v>
      </c>
      <c r="J11727" s="7">
        <f t="shared" si="2"/>
        <v>1.25</v>
      </c>
    </row>
    <row r="11728" ht="15.75" customHeight="1">
      <c r="A11728" s="4">
        <v>563743.0</v>
      </c>
      <c r="B11728" s="4" t="s">
        <v>309</v>
      </c>
      <c r="C11728" s="5" t="s">
        <v>310</v>
      </c>
      <c r="D11728" s="5">
        <v>2.0</v>
      </c>
      <c r="E11728" s="5">
        <v>4.95</v>
      </c>
      <c r="F11728" s="4">
        <v>12828.0</v>
      </c>
      <c r="G11728" s="6">
        <v>44611.39097222222</v>
      </c>
      <c r="H11728" s="6" t="str">
        <f>VLOOKUP(F11728,'Customer Details'!$A$1:$B$3264,2,0)</f>
        <v>China</v>
      </c>
      <c r="I11728" s="7">
        <f t="shared" si="1"/>
        <v>9.9</v>
      </c>
      <c r="J11728" s="7">
        <f t="shared" si="2"/>
        <v>9.9</v>
      </c>
    </row>
    <row r="11729" ht="15.75" customHeight="1">
      <c r="A11729" s="4">
        <v>566261.0</v>
      </c>
      <c r="B11729" s="4" t="s">
        <v>338</v>
      </c>
      <c r="C11729" s="5" t="s">
        <v>339</v>
      </c>
      <c r="D11729" s="5">
        <v>10.0</v>
      </c>
      <c r="E11729" s="5">
        <v>1.25</v>
      </c>
      <c r="F11729" s="4">
        <v>13372.0</v>
      </c>
      <c r="G11729" s="6">
        <v>44631.53194444445</v>
      </c>
      <c r="H11729" s="6" t="str">
        <f>VLOOKUP(F11729,'Customer Details'!$A$1:$B$3264,2,0)</f>
        <v>Australia</v>
      </c>
      <c r="I11729" s="7">
        <f t="shared" si="1"/>
        <v>12.5</v>
      </c>
      <c r="J11729" s="7">
        <f t="shared" si="2"/>
        <v>12.5</v>
      </c>
    </row>
    <row r="11730" ht="15.75" customHeight="1">
      <c r="A11730" s="4" t="s">
        <v>4070</v>
      </c>
      <c r="B11730" s="4">
        <v>22837.0</v>
      </c>
      <c r="C11730" s="5" t="s">
        <v>3233</v>
      </c>
      <c r="D11730" s="5">
        <v>-1.0</v>
      </c>
      <c r="E11730" s="5">
        <v>4.65</v>
      </c>
      <c r="F11730" s="4">
        <v>14513.0</v>
      </c>
      <c r="G11730" s="6">
        <v>44462.52916666667</v>
      </c>
      <c r="H11730" s="6" t="str">
        <f>VLOOKUP(F11730,'Customer Details'!$A$1:$B$3264,2,0)</f>
        <v>USA</v>
      </c>
      <c r="I11730" s="7">
        <f t="shared" si="1"/>
        <v>-4.65</v>
      </c>
      <c r="J11730" s="7">
        <f t="shared" si="2"/>
        <v>4.65</v>
      </c>
    </row>
    <row r="11731" ht="15.75" customHeight="1">
      <c r="A11731" s="4">
        <v>571845.0</v>
      </c>
      <c r="B11731" s="4" t="s">
        <v>396</v>
      </c>
      <c r="C11731" s="5" t="s">
        <v>397</v>
      </c>
      <c r="D11731" s="5">
        <v>12.0</v>
      </c>
      <c r="E11731" s="5">
        <v>0.38</v>
      </c>
      <c r="F11731" s="4">
        <v>16869.0</v>
      </c>
      <c r="G11731" s="6">
        <v>44670.52361111111</v>
      </c>
      <c r="H11731" s="6" t="str">
        <f>VLOOKUP(F11731,'Customer Details'!$A$1:$B$3264,2,0)</f>
        <v>China</v>
      </c>
      <c r="I11731" s="7">
        <f t="shared" si="1"/>
        <v>4.56</v>
      </c>
      <c r="J11731" s="7">
        <f t="shared" si="2"/>
        <v>4.56</v>
      </c>
    </row>
    <row r="11732" ht="15.75" customHeight="1">
      <c r="A11732" s="4">
        <v>560978.0</v>
      </c>
      <c r="B11732" s="4" t="s">
        <v>475</v>
      </c>
      <c r="C11732" s="5" t="s">
        <v>476</v>
      </c>
      <c r="D11732" s="5">
        <v>25.0</v>
      </c>
      <c r="E11732" s="5">
        <v>0.42</v>
      </c>
      <c r="F11732" s="4">
        <v>15815.0</v>
      </c>
      <c r="G11732" s="6">
        <v>44583.51388888889</v>
      </c>
      <c r="H11732" s="6" t="str">
        <f>VLOOKUP(F11732,'Customer Details'!$A$1:$B$3264,2,0)</f>
        <v>Australia</v>
      </c>
      <c r="I11732" s="7">
        <f t="shared" si="1"/>
        <v>10.5</v>
      </c>
      <c r="J11732" s="7">
        <f t="shared" si="2"/>
        <v>10.5</v>
      </c>
    </row>
    <row r="11733" ht="15.75" customHeight="1">
      <c r="A11733" s="4">
        <v>569242.0</v>
      </c>
      <c r="B11733" s="4" t="s">
        <v>388</v>
      </c>
      <c r="C11733" s="5" t="s">
        <v>389</v>
      </c>
      <c r="D11733" s="5">
        <v>12.0</v>
      </c>
      <c r="E11733" s="5">
        <v>1.25</v>
      </c>
      <c r="F11733" s="4">
        <v>14193.0</v>
      </c>
      <c r="G11733" s="6">
        <v>44654.39861111111</v>
      </c>
      <c r="H11733" s="6" t="str">
        <f>VLOOKUP(F11733,'Customer Details'!$A$1:$B$3264,2,0)</f>
        <v>USA</v>
      </c>
      <c r="I11733" s="7">
        <f t="shared" si="1"/>
        <v>15</v>
      </c>
      <c r="J11733" s="7">
        <f t="shared" si="2"/>
        <v>15</v>
      </c>
    </row>
    <row r="11734" ht="15.75" customHeight="1">
      <c r="A11734" s="4">
        <v>537395.0</v>
      </c>
      <c r="B11734" s="4">
        <v>21870.0</v>
      </c>
      <c r="C11734" s="5" t="s">
        <v>4071</v>
      </c>
      <c r="D11734" s="5">
        <v>2.0</v>
      </c>
      <c r="E11734" s="5">
        <v>1.25</v>
      </c>
      <c r="F11734" s="4">
        <v>15356.0</v>
      </c>
      <c r="G11734" s="6">
        <v>44353.58680555555</v>
      </c>
      <c r="H11734" s="6" t="str">
        <f>VLOOKUP(F11734,'Customer Details'!$A$1:$B$3264,2,0)</f>
        <v>China</v>
      </c>
      <c r="I11734" s="7">
        <f t="shared" si="1"/>
        <v>2.5</v>
      </c>
      <c r="J11734" s="7">
        <f t="shared" si="2"/>
        <v>2.5</v>
      </c>
    </row>
    <row r="11735" ht="15.75" customHeight="1">
      <c r="A11735" s="4">
        <v>551268.0</v>
      </c>
      <c r="B11735" s="4" t="s">
        <v>4072</v>
      </c>
      <c r="C11735" s="5" t="s">
        <v>4073</v>
      </c>
      <c r="D11735" s="5">
        <v>6.0</v>
      </c>
      <c r="E11735" s="5">
        <v>0.42</v>
      </c>
      <c r="F11735" s="4">
        <v>16965.0</v>
      </c>
      <c r="G11735" s="6">
        <v>44496.50555555556</v>
      </c>
      <c r="H11735" s="6" t="str">
        <f>VLOOKUP(F11735,'Customer Details'!$A$1:$B$3264,2,0)</f>
        <v>India</v>
      </c>
      <c r="I11735" s="7">
        <f t="shared" si="1"/>
        <v>2.52</v>
      </c>
      <c r="J11735" s="7">
        <f t="shared" si="2"/>
        <v>2.52</v>
      </c>
    </row>
    <row r="11736" ht="15.75" customHeight="1">
      <c r="A11736" s="4">
        <v>555352.0</v>
      </c>
      <c r="B11736" s="4" t="s">
        <v>152</v>
      </c>
      <c r="C11736" s="5" t="s">
        <v>153</v>
      </c>
      <c r="D11736" s="5">
        <v>100.0</v>
      </c>
      <c r="E11736" s="5">
        <v>4.65</v>
      </c>
      <c r="F11736" s="4">
        <v>15838.0</v>
      </c>
      <c r="G11736" s="6">
        <v>44532.53194444445</v>
      </c>
      <c r="H11736" s="6" t="str">
        <f>VLOOKUP(F11736,'Customer Details'!$A$1:$B$3264,2,0)</f>
        <v>Australia</v>
      </c>
      <c r="I11736" s="7">
        <f t="shared" si="1"/>
        <v>465</v>
      </c>
      <c r="J11736" s="7">
        <f t="shared" si="2"/>
        <v>465</v>
      </c>
    </row>
    <row r="11737" ht="15.75" customHeight="1">
      <c r="A11737" s="4">
        <v>576300.0</v>
      </c>
      <c r="B11737" s="4">
        <v>23368.0</v>
      </c>
      <c r="C11737" s="5" t="s">
        <v>4074</v>
      </c>
      <c r="D11737" s="5">
        <v>1.0</v>
      </c>
      <c r="E11737" s="5">
        <v>0.65</v>
      </c>
      <c r="F11737" s="4">
        <v>15058.0</v>
      </c>
      <c r="G11737" s="6">
        <v>44695.61041666667</v>
      </c>
      <c r="H11737" s="6" t="str">
        <f>VLOOKUP(F11737,'Customer Details'!$A$1:$B$3264,2,0)</f>
        <v>India</v>
      </c>
      <c r="I11737" s="7">
        <f t="shared" si="1"/>
        <v>0.65</v>
      </c>
      <c r="J11737" s="7">
        <f t="shared" si="2"/>
        <v>0.65</v>
      </c>
    </row>
    <row r="11738" ht="15.75" customHeight="1">
      <c r="A11738" s="4">
        <v>577303.0</v>
      </c>
      <c r="B11738" s="4" t="s">
        <v>22</v>
      </c>
      <c r="C11738" s="5" t="s">
        <v>23</v>
      </c>
      <c r="D11738" s="5">
        <v>10.0</v>
      </c>
      <c r="E11738" s="5">
        <v>2.08</v>
      </c>
      <c r="F11738" s="4">
        <v>14390.0</v>
      </c>
      <c r="G11738" s="6">
        <v>44699.54305555556</v>
      </c>
      <c r="H11738" s="6" t="str">
        <f>VLOOKUP(F11738,'Customer Details'!$A$1:$B$3264,2,0)</f>
        <v>India</v>
      </c>
      <c r="I11738" s="7">
        <f t="shared" si="1"/>
        <v>20.8</v>
      </c>
      <c r="J11738" s="7">
        <f t="shared" si="2"/>
        <v>20.8</v>
      </c>
    </row>
    <row r="11739" ht="15.75" customHeight="1">
      <c r="A11739" s="4">
        <v>567162.0</v>
      </c>
      <c r="B11739" s="4" t="s">
        <v>40</v>
      </c>
      <c r="C11739" s="5" t="s">
        <v>41</v>
      </c>
      <c r="D11739" s="5">
        <v>24.0</v>
      </c>
      <c r="E11739" s="5">
        <v>2.55</v>
      </c>
      <c r="F11739" s="4">
        <v>16525.0</v>
      </c>
      <c r="G11739" s="6">
        <v>44638.46736111111</v>
      </c>
      <c r="H11739" s="6" t="str">
        <f>VLOOKUP(F11739,'Customer Details'!$A$1:$B$3264,2,0)</f>
        <v>United Kingdom</v>
      </c>
      <c r="I11739" s="7">
        <f t="shared" si="1"/>
        <v>61.2</v>
      </c>
      <c r="J11739" s="7">
        <f t="shared" si="2"/>
        <v>61.2</v>
      </c>
    </row>
    <row r="11740" ht="15.75" customHeight="1">
      <c r="A11740" s="4">
        <v>559202.0</v>
      </c>
      <c r="B11740" s="4" t="s">
        <v>1486</v>
      </c>
      <c r="C11740" s="5" t="s">
        <v>1487</v>
      </c>
      <c r="D11740" s="5">
        <v>4.0</v>
      </c>
      <c r="E11740" s="5">
        <v>3.75</v>
      </c>
      <c r="F11740" s="4">
        <v>13583.0</v>
      </c>
      <c r="G11740" s="6">
        <v>44568.44444444445</v>
      </c>
      <c r="H11740" s="6" t="str">
        <f>VLOOKUP(F11740,'Customer Details'!$A$1:$B$3264,2,0)</f>
        <v>USA</v>
      </c>
      <c r="I11740" s="7">
        <f t="shared" si="1"/>
        <v>15</v>
      </c>
      <c r="J11740" s="7">
        <f t="shared" si="2"/>
        <v>15</v>
      </c>
    </row>
    <row r="11741" ht="15.75" customHeight="1">
      <c r="A11741" s="4">
        <v>556489.0</v>
      </c>
      <c r="B11741" s="4" t="s">
        <v>1998</v>
      </c>
      <c r="C11741" s="5" t="s">
        <v>1999</v>
      </c>
      <c r="D11741" s="5">
        <v>1.0</v>
      </c>
      <c r="E11741" s="5">
        <v>1.95</v>
      </c>
      <c r="F11741" s="4">
        <v>14704.0</v>
      </c>
      <c r="G11741" s="6">
        <v>44542.58263888889</v>
      </c>
      <c r="H11741" s="6" t="str">
        <f>VLOOKUP(F11741,'Customer Details'!$A$1:$B$3264,2,0)</f>
        <v>United Kingdom</v>
      </c>
      <c r="I11741" s="7">
        <f t="shared" si="1"/>
        <v>1.95</v>
      </c>
      <c r="J11741" s="7">
        <f t="shared" si="2"/>
        <v>1.95</v>
      </c>
    </row>
    <row r="11742" ht="15.75" customHeight="1">
      <c r="A11742" s="4">
        <v>571046.0</v>
      </c>
      <c r="B11742" s="4" t="s">
        <v>464</v>
      </c>
      <c r="C11742" s="5" t="s">
        <v>465</v>
      </c>
      <c r="D11742" s="5">
        <v>1.0</v>
      </c>
      <c r="E11742" s="5">
        <v>0.39</v>
      </c>
      <c r="F11742" s="4">
        <v>18096.0</v>
      </c>
      <c r="G11742" s="6">
        <v>44664.56597222222</v>
      </c>
      <c r="H11742" s="6" t="str">
        <f>VLOOKUP(F11742,'Customer Details'!$A$1:$B$3264,2,0)</f>
        <v>United Kingdom</v>
      </c>
      <c r="I11742" s="7">
        <f t="shared" si="1"/>
        <v>0.39</v>
      </c>
      <c r="J11742" s="7">
        <f t="shared" si="2"/>
        <v>0.39</v>
      </c>
    </row>
    <row r="11743" ht="15.75" customHeight="1">
      <c r="A11743" s="4">
        <v>562339.0</v>
      </c>
      <c r="B11743" s="4" t="s">
        <v>790</v>
      </c>
      <c r="C11743" s="5" t="s">
        <v>791</v>
      </c>
      <c r="D11743" s="5">
        <v>12.0</v>
      </c>
      <c r="E11743" s="5">
        <v>0.65</v>
      </c>
      <c r="F11743" s="4">
        <v>13571.0</v>
      </c>
      <c r="G11743" s="6">
        <v>44596.49930555555</v>
      </c>
      <c r="H11743" s="6" t="str">
        <f>VLOOKUP(F11743,'Customer Details'!$A$1:$B$3264,2,0)</f>
        <v>India</v>
      </c>
      <c r="I11743" s="7">
        <f t="shared" si="1"/>
        <v>7.8</v>
      </c>
      <c r="J11743" s="7">
        <f t="shared" si="2"/>
        <v>7.8</v>
      </c>
    </row>
    <row r="11744" ht="15.75" customHeight="1">
      <c r="A11744" s="4">
        <v>542112.0</v>
      </c>
      <c r="B11744" s="4" t="s">
        <v>40</v>
      </c>
      <c r="C11744" s="5" t="s">
        <v>41</v>
      </c>
      <c r="D11744" s="5">
        <v>6.0</v>
      </c>
      <c r="E11744" s="5">
        <v>2.95</v>
      </c>
      <c r="F11744" s="4">
        <v>13168.0</v>
      </c>
      <c r="G11744" s="6">
        <v>44402.57986111111</v>
      </c>
      <c r="H11744" s="6" t="str">
        <f>VLOOKUP(F11744,'Customer Details'!$A$1:$B$3264,2,0)</f>
        <v>Australia</v>
      </c>
      <c r="I11744" s="7">
        <f t="shared" si="1"/>
        <v>17.7</v>
      </c>
      <c r="J11744" s="7">
        <f t="shared" si="2"/>
        <v>17.7</v>
      </c>
    </row>
    <row r="11745" ht="15.75" customHeight="1">
      <c r="A11745" s="4" t="s">
        <v>3059</v>
      </c>
      <c r="B11745" s="4">
        <v>23487.0</v>
      </c>
      <c r="C11745" s="5" t="s">
        <v>3872</v>
      </c>
      <c r="D11745" s="5">
        <v>-1.0</v>
      </c>
      <c r="E11745" s="5">
        <v>9.95</v>
      </c>
      <c r="F11745" s="4">
        <v>15836.0</v>
      </c>
      <c r="G11745" s="6">
        <v>44676.65069444444</v>
      </c>
      <c r="H11745" s="6" t="str">
        <f>VLOOKUP(F11745,'Customer Details'!$A$1:$B$3264,2,0)</f>
        <v>United Kingdom</v>
      </c>
      <c r="I11745" s="7">
        <f t="shared" si="1"/>
        <v>-9.95</v>
      </c>
      <c r="J11745" s="7">
        <f t="shared" si="2"/>
        <v>9.95</v>
      </c>
    </row>
    <row r="11746" ht="15.75" customHeight="1">
      <c r="A11746" s="4">
        <v>560356.0</v>
      </c>
      <c r="B11746" s="4" t="s">
        <v>87</v>
      </c>
      <c r="C11746" s="5" t="s">
        <v>88</v>
      </c>
      <c r="D11746" s="5">
        <v>8.0</v>
      </c>
      <c r="E11746" s="5">
        <v>4.15</v>
      </c>
      <c r="F11746" s="4">
        <v>16875.0</v>
      </c>
      <c r="G11746" s="6">
        <v>44579.48680555556</v>
      </c>
      <c r="H11746" s="6" t="str">
        <f>VLOOKUP(F11746,'Customer Details'!$A$1:$B$3264,2,0)</f>
        <v>China</v>
      </c>
      <c r="I11746" s="7">
        <f t="shared" si="1"/>
        <v>33.2</v>
      </c>
      <c r="J11746" s="7">
        <f t="shared" si="2"/>
        <v>33.2</v>
      </c>
    </row>
    <row r="11747" ht="15.75" customHeight="1">
      <c r="A11747" s="4" t="s">
        <v>4075</v>
      </c>
      <c r="B11747" s="4">
        <v>22726.0</v>
      </c>
      <c r="C11747" s="5" t="s">
        <v>495</v>
      </c>
      <c r="D11747" s="5">
        <v>-1.0</v>
      </c>
      <c r="E11747" s="5">
        <v>3.75</v>
      </c>
      <c r="F11747" s="4">
        <v>13767.0</v>
      </c>
      <c r="G11747" s="6">
        <v>44419.63819444444</v>
      </c>
      <c r="H11747" s="6" t="str">
        <f>VLOOKUP(F11747,'Customer Details'!$A$1:$B$3264,2,0)</f>
        <v>Australia</v>
      </c>
      <c r="I11747" s="7">
        <f t="shared" si="1"/>
        <v>-3.75</v>
      </c>
      <c r="J11747" s="7">
        <f t="shared" si="2"/>
        <v>3.75</v>
      </c>
    </row>
    <row r="11748" ht="15.75" customHeight="1">
      <c r="A11748" s="4">
        <v>578795.0</v>
      </c>
      <c r="B11748" s="4" t="s">
        <v>223</v>
      </c>
      <c r="C11748" s="5" t="s">
        <v>224</v>
      </c>
      <c r="D11748" s="5">
        <v>12.0</v>
      </c>
      <c r="E11748" s="5">
        <v>0.39</v>
      </c>
      <c r="F11748" s="4">
        <v>17243.0</v>
      </c>
      <c r="G11748" s="6">
        <v>44706.52013888889</v>
      </c>
      <c r="H11748" s="6" t="str">
        <f>VLOOKUP(F11748,'Customer Details'!$A$1:$B$3264,2,0)</f>
        <v>India</v>
      </c>
      <c r="I11748" s="7">
        <f t="shared" si="1"/>
        <v>4.68</v>
      </c>
      <c r="J11748" s="7">
        <f t="shared" si="2"/>
        <v>4.68</v>
      </c>
    </row>
    <row r="11749" ht="15.75" customHeight="1">
      <c r="A11749" s="4">
        <v>580876.0</v>
      </c>
      <c r="B11749" s="4" t="s">
        <v>886</v>
      </c>
      <c r="C11749" s="5" t="s">
        <v>887</v>
      </c>
      <c r="D11749" s="5">
        <v>1.0</v>
      </c>
      <c r="E11749" s="5">
        <v>0.79</v>
      </c>
      <c r="F11749" s="4">
        <v>14071.0</v>
      </c>
      <c r="G11749" s="6">
        <v>44718.50833333333</v>
      </c>
      <c r="H11749" s="6" t="str">
        <f>VLOOKUP(F11749,'Customer Details'!$A$1:$B$3264,2,0)</f>
        <v>USA</v>
      </c>
      <c r="I11749" s="7">
        <f t="shared" si="1"/>
        <v>0.79</v>
      </c>
      <c r="J11749" s="7">
        <f t="shared" si="2"/>
        <v>0.79</v>
      </c>
    </row>
    <row r="11750" ht="15.75" customHeight="1">
      <c r="A11750" s="4" t="s">
        <v>4076</v>
      </c>
      <c r="B11750" s="4">
        <v>22845.0</v>
      </c>
      <c r="C11750" s="5" t="s">
        <v>2319</v>
      </c>
      <c r="D11750" s="5">
        <v>-1.0</v>
      </c>
      <c r="E11750" s="5">
        <v>6.35</v>
      </c>
      <c r="F11750" s="4">
        <v>14305.0</v>
      </c>
      <c r="G11750" s="6">
        <v>44610.26458333333</v>
      </c>
      <c r="H11750" s="6" t="str">
        <f>VLOOKUP(F11750,'Customer Details'!$A$1:$B$3264,2,0)</f>
        <v>United Kingdom</v>
      </c>
      <c r="I11750" s="7">
        <f t="shared" si="1"/>
        <v>-6.35</v>
      </c>
      <c r="J11750" s="7">
        <f t="shared" si="2"/>
        <v>6.35</v>
      </c>
    </row>
    <row r="11751" ht="15.75" customHeight="1">
      <c r="A11751" s="4">
        <v>561396.0</v>
      </c>
      <c r="B11751" s="4" t="s">
        <v>548</v>
      </c>
      <c r="C11751" s="5" t="s">
        <v>549</v>
      </c>
      <c r="D11751" s="5">
        <v>24.0</v>
      </c>
      <c r="E11751" s="5">
        <v>0.79</v>
      </c>
      <c r="F11751" s="4">
        <v>13458.0</v>
      </c>
      <c r="G11751" s="6">
        <v>44588.44444444445</v>
      </c>
      <c r="H11751" s="6" t="str">
        <f>VLOOKUP(F11751,'Customer Details'!$A$1:$B$3264,2,0)</f>
        <v>India</v>
      </c>
      <c r="I11751" s="7">
        <f t="shared" si="1"/>
        <v>18.96</v>
      </c>
      <c r="J11751" s="7">
        <f t="shared" si="2"/>
        <v>18.96</v>
      </c>
    </row>
    <row r="11752" ht="15.75" customHeight="1">
      <c r="A11752" s="4">
        <v>577319.0</v>
      </c>
      <c r="B11752" s="4" t="s">
        <v>3101</v>
      </c>
      <c r="C11752" s="5" t="s">
        <v>3102</v>
      </c>
      <c r="D11752" s="5">
        <v>1.0</v>
      </c>
      <c r="E11752" s="5">
        <v>0.55</v>
      </c>
      <c r="F11752" s="4">
        <v>17301.0</v>
      </c>
      <c r="G11752" s="6">
        <v>44699.57152777778</v>
      </c>
      <c r="H11752" s="6" t="str">
        <f>VLOOKUP(F11752,'Customer Details'!$A$1:$B$3264,2,0)</f>
        <v>China</v>
      </c>
      <c r="I11752" s="7">
        <f t="shared" si="1"/>
        <v>0.55</v>
      </c>
      <c r="J11752" s="7">
        <f t="shared" si="2"/>
        <v>0.55</v>
      </c>
    </row>
    <row r="11753" ht="15.75" customHeight="1">
      <c r="A11753" s="4" t="s">
        <v>4077</v>
      </c>
      <c r="B11753" s="4" t="s">
        <v>148</v>
      </c>
      <c r="C11753" s="5" t="s">
        <v>149</v>
      </c>
      <c r="D11753" s="5">
        <v>-1.0</v>
      </c>
      <c r="E11753" s="5">
        <v>4.41</v>
      </c>
      <c r="F11753" s="4">
        <v>16861.0</v>
      </c>
      <c r="G11753" s="6">
        <v>44353.63125</v>
      </c>
      <c r="H11753" s="6" t="str">
        <f>VLOOKUP(F11753,'Customer Details'!$A$1:$B$3264,2,0)</f>
        <v>India</v>
      </c>
      <c r="I11753" s="7">
        <f t="shared" si="1"/>
        <v>-4.41</v>
      </c>
      <c r="J11753" s="7">
        <f t="shared" si="2"/>
        <v>4.41</v>
      </c>
    </row>
    <row r="11754" ht="15.75" customHeight="1">
      <c r="A11754" s="4" t="s">
        <v>4078</v>
      </c>
      <c r="B11754" s="4">
        <v>22488.0</v>
      </c>
      <c r="C11754" s="5" t="s">
        <v>1587</v>
      </c>
      <c r="D11754" s="5">
        <v>-1.0</v>
      </c>
      <c r="E11754" s="5">
        <v>1.65</v>
      </c>
      <c r="F11754" s="4">
        <v>16818.0</v>
      </c>
      <c r="G11754" s="6">
        <v>44520.49583333333</v>
      </c>
      <c r="H11754" s="6" t="str">
        <f>VLOOKUP(F11754,'Customer Details'!$A$1:$B$3264,2,0)</f>
        <v>United Kingdom</v>
      </c>
      <c r="I11754" s="7">
        <f t="shared" si="1"/>
        <v>-1.65</v>
      </c>
      <c r="J11754" s="7">
        <f t="shared" si="2"/>
        <v>1.65</v>
      </c>
    </row>
    <row r="11755" ht="15.75" customHeight="1">
      <c r="A11755" s="4">
        <v>575852.0</v>
      </c>
      <c r="B11755" s="4" t="s">
        <v>1065</v>
      </c>
      <c r="C11755" s="5" t="s">
        <v>1066</v>
      </c>
      <c r="D11755" s="5">
        <v>7.0</v>
      </c>
      <c r="E11755" s="5">
        <v>1.95</v>
      </c>
      <c r="F11755" s="4">
        <v>17238.0</v>
      </c>
      <c r="G11755" s="6">
        <v>44692.51180555556</v>
      </c>
      <c r="H11755" s="6" t="str">
        <f>VLOOKUP(F11755,'Customer Details'!$A$1:$B$3264,2,0)</f>
        <v>USA</v>
      </c>
      <c r="I11755" s="7">
        <f t="shared" si="1"/>
        <v>13.65</v>
      </c>
      <c r="J11755" s="7">
        <f t="shared" si="2"/>
        <v>13.65</v>
      </c>
    </row>
    <row r="11756" ht="15.75" customHeight="1">
      <c r="A11756" s="4">
        <v>539112.0</v>
      </c>
      <c r="B11756" s="4" t="s">
        <v>179</v>
      </c>
      <c r="C11756" s="5" t="s">
        <v>180</v>
      </c>
      <c r="D11756" s="5">
        <v>4.0</v>
      </c>
      <c r="E11756" s="5">
        <v>3.75</v>
      </c>
      <c r="F11756" s="4">
        <v>13468.0</v>
      </c>
      <c r="G11756" s="6">
        <v>44363.46875</v>
      </c>
      <c r="H11756" s="6" t="str">
        <f>VLOOKUP(F11756,'Customer Details'!$A$1:$B$3264,2,0)</f>
        <v>India</v>
      </c>
      <c r="I11756" s="7">
        <f t="shared" si="1"/>
        <v>15</v>
      </c>
      <c r="J11756" s="7">
        <f t="shared" si="2"/>
        <v>15</v>
      </c>
    </row>
    <row r="11757" ht="15.75" customHeight="1">
      <c r="A11757" s="4" t="s">
        <v>4070</v>
      </c>
      <c r="B11757" s="4">
        <v>84755.0</v>
      </c>
      <c r="C11757" s="5" t="s">
        <v>830</v>
      </c>
      <c r="D11757" s="5">
        <v>-1.0</v>
      </c>
      <c r="E11757" s="5">
        <v>0.65</v>
      </c>
      <c r="F11757" s="4">
        <v>14513.0</v>
      </c>
      <c r="G11757" s="6">
        <v>44462.52916666667</v>
      </c>
      <c r="H11757" s="6" t="str">
        <f>VLOOKUP(F11757,'Customer Details'!$A$1:$B$3264,2,0)</f>
        <v>USA</v>
      </c>
      <c r="I11757" s="7">
        <f t="shared" si="1"/>
        <v>-0.65</v>
      </c>
      <c r="J11757" s="7">
        <f t="shared" si="2"/>
        <v>0.65</v>
      </c>
    </row>
    <row r="11758" ht="15.75" customHeight="1">
      <c r="A11758" s="4">
        <v>543274.0</v>
      </c>
      <c r="B11758" s="4" t="s">
        <v>340</v>
      </c>
      <c r="C11758" s="5" t="s">
        <v>341</v>
      </c>
      <c r="D11758" s="5">
        <v>5.0</v>
      </c>
      <c r="E11758" s="5">
        <v>2.1</v>
      </c>
      <c r="F11758" s="4">
        <v>17392.0</v>
      </c>
      <c r="G11758" s="6">
        <v>44414.53333333333</v>
      </c>
      <c r="H11758" s="6" t="str">
        <f>VLOOKUP(F11758,'Customer Details'!$A$1:$B$3264,2,0)</f>
        <v>United Kingdom</v>
      </c>
      <c r="I11758" s="7">
        <f t="shared" si="1"/>
        <v>10.5</v>
      </c>
      <c r="J11758" s="7">
        <f t="shared" si="2"/>
        <v>10.5</v>
      </c>
    </row>
    <row r="11759" ht="15.75" customHeight="1">
      <c r="A11759" s="4">
        <v>579572.0</v>
      </c>
      <c r="B11759" s="4" t="s">
        <v>67</v>
      </c>
      <c r="C11759" s="5" t="s">
        <v>68</v>
      </c>
      <c r="D11759" s="5">
        <v>10.0</v>
      </c>
      <c r="E11759" s="5">
        <v>2.08</v>
      </c>
      <c r="F11759" s="4">
        <v>15394.0</v>
      </c>
      <c r="G11759" s="6">
        <v>44711.49236111111</v>
      </c>
      <c r="H11759" s="6" t="str">
        <f>VLOOKUP(F11759,'Customer Details'!$A$1:$B$3264,2,0)</f>
        <v>United Kingdom</v>
      </c>
      <c r="I11759" s="7">
        <f t="shared" si="1"/>
        <v>20.8</v>
      </c>
      <c r="J11759" s="7">
        <f t="shared" si="2"/>
        <v>20.8</v>
      </c>
    </row>
    <row r="11760" ht="15.75" customHeight="1">
      <c r="A11760" s="4">
        <v>570380.0</v>
      </c>
      <c r="B11760" s="4" t="s">
        <v>59</v>
      </c>
      <c r="C11760" s="5" t="s">
        <v>60</v>
      </c>
      <c r="D11760" s="5">
        <v>2.0</v>
      </c>
      <c r="E11760" s="5">
        <v>4.95</v>
      </c>
      <c r="F11760" s="4">
        <v>14606.0</v>
      </c>
      <c r="G11760" s="6">
        <v>44661.52430555555</v>
      </c>
      <c r="H11760" s="6" t="str">
        <f>VLOOKUP(F11760,'Customer Details'!$A$1:$B$3264,2,0)</f>
        <v>USA</v>
      </c>
      <c r="I11760" s="7">
        <f t="shared" si="1"/>
        <v>9.9</v>
      </c>
      <c r="J11760" s="7">
        <f t="shared" si="2"/>
        <v>9.9</v>
      </c>
    </row>
    <row r="11761" ht="15.75" customHeight="1">
      <c r="A11761" s="4">
        <v>574368.0</v>
      </c>
      <c r="B11761" s="4" t="s">
        <v>73</v>
      </c>
      <c r="C11761" s="5" t="s">
        <v>74</v>
      </c>
      <c r="D11761" s="5">
        <v>16.0</v>
      </c>
      <c r="E11761" s="5">
        <v>0.42</v>
      </c>
      <c r="F11761" s="4">
        <v>13004.0</v>
      </c>
      <c r="G11761" s="6">
        <v>44685.45763888889</v>
      </c>
      <c r="H11761" s="6" t="str">
        <f>VLOOKUP(F11761,'Customer Details'!$A$1:$B$3264,2,0)</f>
        <v>China</v>
      </c>
      <c r="I11761" s="7">
        <f t="shared" si="1"/>
        <v>6.72</v>
      </c>
      <c r="J11761" s="7">
        <f t="shared" si="2"/>
        <v>6.72</v>
      </c>
    </row>
    <row r="11762" ht="15.75" customHeight="1">
      <c r="A11762" s="4">
        <v>557958.0</v>
      </c>
      <c r="B11762" s="4" t="s">
        <v>415</v>
      </c>
      <c r="C11762" s="5" t="s">
        <v>416</v>
      </c>
      <c r="D11762" s="5">
        <v>3.0</v>
      </c>
      <c r="E11762" s="5">
        <v>2.1</v>
      </c>
      <c r="F11762" s="4">
        <v>16161.0</v>
      </c>
      <c r="G11762" s="6">
        <v>44553.81041666667</v>
      </c>
      <c r="H11762" s="6" t="str">
        <f>VLOOKUP(F11762,'Customer Details'!$A$1:$B$3264,2,0)</f>
        <v>Australia</v>
      </c>
      <c r="I11762" s="7">
        <f t="shared" si="1"/>
        <v>6.3</v>
      </c>
      <c r="J11762" s="7">
        <f t="shared" si="2"/>
        <v>6.3</v>
      </c>
    </row>
    <row r="11763" ht="15.75" customHeight="1">
      <c r="A11763" s="4" t="s">
        <v>4079</v>
      </c>
      <c r="B11763" s="4">
        <v>84976.0</v>
      </c>
      <c r="C11763" s="5" t="s">
        <v>4080</v>
      </c>
      <c r="D11763" s="5">
        <v>-12.0</v>
      </c>
      <c r="E11763" s="5">
        <v>0.79</v>
      </c>
      <c r="F11763" s="4">
        <v>15159.0</v>
      </c>
      <c r="G11763" s="6">
        <v>44670.56875</v>
      </c>
      <c r="H11763" s="6" t="str">
        <f>VLOOKUP(F11763,'Customer Details'!$A$1:$B$3264,2,0)</f>
        <v>United Kingdom</v>
      </c>
      <c r="I11763" s="7">
        <f t="shared" si="1"/>
        <v>-9.48</v>
      </c>
      <c r="J11763" s="7">
        <f t="shared" si="2"/>
        <v>9.48</v>
      </c>
    </row>
    <row r="11764" ht="15.75" customHeight="1">
      <c r="A11764" s="4">
        <v>547669.0</v>
      </c>
      <c r="B11764" s="4" t="s">
        <v>22</v>
      </c>
      <c r="C11764" s="5" t="s">
        <v>23</v>
      </c>
      <c r="D11764" s="5">
        <v>4.0</v>
      </c>
      <c r="E11764" s="5">
        <v>1.95</v>
      </c>
      <c r="F11764" s="4">
        <v>12748.0</v>
      </c>
      <c r="G11764" s="6">
        <v>44463.56736111111</v>
      </c>
      <c r="H11764" s="6" t="str">
        <f>VLOOKUP(F11764,'Customer Details'!$A$1:$B$3264,2,0)</f>
        <v>USA</v>
      </c>
      <c r="I11764" s="7">
        <f t="shared" si="1"/>
        <v>7.8</v>
      </c>
      <c r="J11764" s="7">
        <f t="shared" si="2"/>
        <v>7.8</v>
      </c>
    </row>
    <row r="11765" ht="15.75" customHeight="1">
      <c r="A11765" s="4">
        <v>554326.0</v>
      </c>
      <c r="B11765" s="4" t="s">
        <v>1810</v>
      </c>
      <c r="C11765" s="5" t="s">
        <v>1811</v>
      </c>
      <c r="D11765" s="5">
        <v>24.0</v>
      </c>
      <c r="E11765" s="5">
        <v>1.65</v>
      </c>
      <c r="F11765" s="4">
        <v>13737.0</v>
      </c>
      <c r="G11765" s="6">
        <v>44523.68888888889</v>
      </c>
      <c r="H11765" s="6" t="str">
        <f>VLOOKUP(F11765,'Customer Details'!$A$1:$B$3264,2,0)</f>
        <v>India</v>
      </c>
      <c r="I11765" s="7">
        <f t="shared" si="1"/>
        <v>39.6</v>
      </c>
      <c r="J11765" s="7">
        <f t="shared" si="2"/>
        <v>39.6</v>
      </c>
    </row>
    <row r="11766" ht="15.75" customHeight="1">
      <c r="A11766" s="4">
        <v>553340.0</v>
      </c>
      <c r="B11766" s="4" t="s">
        <v>48</v>
      </c>
      <c r="C11766" s="5" t="s">
        <v>49</v>
      </c>
      <c r="D11766" s="5">
        <v>100.0</v>
      </c>
      <c r="E11766" s="5">
        <v>1.79</v>
      </c>
      <c r="F11766" s="4">
        <v>15125.0</v>
      </c>
      <c r="G11766" s="6">
        <v>44516.51388888889</v>
      </c>
      <c r="H11766" s="6" t="str">
        <f>VLOOKUP(F11766,'Customer Details'!$A$1:$B$3264,2,0)</f>
        <v>China</v>
      </c>
      <c r="I11766" s="7">
        <f t="shared" si="1"/>
        <v>179</v>
      </c>
      <c r="J11766" s="7">
        <f t="shared" si="2"/>
        <v>179</v>
      </c>
    </row>
    <row r="11767" ht="15.75" customHeight="1">
      <c r="A11767" s="4">
        <v>568318.0</v>
      </c>
      <c r="B11767" s="4" t="s">
        <v>187</v>
      </c>
      <c r="C11767" s="5" t="s">
        <v>188</v>
      </c>
      <c r="D11767" s="5">
        <v>16.0</v>
      </c>
      <c r="E11767" s="5">
        <v>0.42</v>
      </c>
      <c r="F11767" s="4">
        <v>13233.0</v>
      </c>
      <c r="G11767" s="6">
        <v>44646.55902777778</v>
      </c>
      <c r="H11767" s="6" t="str">
        <f>VLOOKUP(F11767,'Customer Details'!$A$1:$B$3264,2,0)</f>
        <v>Australia</v>
      </c>
      <c r="I11767" s="7">
        <f t="shared" si="1"/>
        <v>6.72</v>
      </c>
      <c r="J11767" s="7">
        <f t="shared" si="2"/>
        <v>6.72</v>
      </c>
    </row>
    <row r="11768" ht="15.75" customHeight="1">
      <c r="A11768" s="4">
        <v>536874.0</v>
      </c>
      <c r="B11768" s="4" t="s">
        <v>777</v>
      </c>
      <c r="C11768" s="5" t="s">
        <v>778</v>
      </c>
      <c r="D11768" s="5">
        <v>1.0</v>
      </c>
      <c r="E11768" s="5">
        <v>0.85</v>
      </c>
      <c r="F11768" s="4">
        <v>16891.0</v>
      </c>
      <c r="G11768" s="6">
        <v>44350.48263888889</v>
      </c>
      <c r="H11768" s="6" t="str">
        <f>VLOOKUP(F11768,'Customer Details'!$A$1:$B$3264,2,0)</f>
        <v>India</v>
      </c>
      <c r="I11768" s="7">
        <f t="shared" si="1"/>
        <v>0.85</v>
      </c>
      <c r="J11768" s="7">
        <f t="shared" si="2"/>
        <v>0.85</v>
      </c>
    </row>
    <row r="11769" ht="15.75" customHeight="1">
      <c r="A11769" s="4">
        <v>559062.0</v>
      </c>
      <c r="B11769" s="4" t="s">
        <v>1302</v>
      </c>
      <c r="C11769" s="5" t="s">
        <v>1303</v>
      </c>
      <c r="D11769" s="5">
        <v>48.0</v>
      </c>
      <c r="E11769" s="5">
        <v>0.65</v>
      </c>
      <c r="F11769" s="4">
        <v>13253.0</v>
      </c>
      <c r="G11769" s="6">
        <v>44567.42291666667</v>
      </c>
      <c r="H11769" s="6" t="str">
        <f>VLOOKUP(F11769,'Customer Details'!$A$1:$B$3264,2,0)</f>
        <v>India</v>
      </c>
      <c r="I11769" s="7">
        <f t="shared" si="1"/>
        <v>31.2</v>
      </c>
      <c r="J11769" s="7">
        <f t="shared" si="2"/>
        <v>31.2</v>
      </c>
    </row>
    <row r="11770" ht="15.75" customHeight="1">
      <c r="A11770" s="4">
        <v>573413.0</v>
      </c>
      <c r="B11770" s="4" t="s">
        <v>334</v>
      </c>
      <c r="C11770" s="5" t="s">
        <v>335</v>
      </c>
      <c r="D11770" s="5">
        <v>1.0</v>
      </c>
      <c r="E11770" s="5">
        <v>1.25</v>
      </c>
      <c r="F11770" s="4">
        <v>15444.0</v>
      </c>
      <c r="G11770" s="6">
        <v>44681.675</v>
      </c>
      <c r="H11770" s="6" t="str">
        <f>VLOOKUP(F11770,'Customer Details'!$A$1:$B$3264,2,0)</f>
        <v>United Kingdom</v>
      </c>
      <c r="I11770" s="7">
        <f t="shared" si="1"/>
        <v>1.25</v>
      </c>
      <c r="J11770" s="7">
        <f t="shared" si="2"/>
        <v>1.25</v>
      </c>
    </row>
    <row r="11771" ht="15.75" customHeight="1">
      <c r="A11771" s="4">
        <v>549569.0</v>
      </c>
      <c r="B11771" s="4" t="s">
        <v>1399</v>
      </c>
      <c r="C11771" s="5" t="s">
        <v>1400</v>
      </c>
      <c r="D11771" s="5">
        <v>1.0</v>
      </c>
      <c r="E11771" s="5">
        <v>1.95</v>
      </c>
      <c r="F11771" s="4">
        <v>15547.0</v>
      </c>
      <c r="G11771" s="6">
        <v>44479.63541666666</v>
      </c>
      <c r="H11771" s="6" t="str">
        <f>VLOOKUP(F11771,'Customer Details'!$A$1:$B$3264,2,0)</f>
        <v>USA</v>
      </c>
      <c r="I11771" s="7">
        <f t="shared" si="1"/>
        <v>1.95</v>
      </c>
      <c r="J11771" s="7">
        <f t="shared" si="2"/>
        <v>1.95</v>
      </c>
    </row>
    <row r="11772" ht="15.75" customHeight="1">
      <c r="A11772" s="4">
        <v>542241.0</v>
      </c>
      <c r="B11772" s="4" t="s">
        <v>187</v>
      </c>
      <c r="C11772" s="5" t="s">
        <v>188</v>
      </c>
      <c r="D11772" s="5">
        <v>5.0</v>
      </c>
      <c r="E11772" s="5">
        <v>1.25</v>
      </c>
      <c r="F11772" s="4">
        <v>16409.0</v>
      </c>
      <c r="G11772" s="6">
        <v>44403.61875</v>
      </c>
      <c r="H11772" s="6" t="str">
        <f>VLOOKUP(F11772,'Customer Details'!$A$1:$B$3264,2,0)</f>
        <v>USA</v>
      </c>
      <c r="I11772" s="7">
        <f t="shared" si="1"/>
        <v>6.25</v>
      </c>
      <c r="J11772" s="7">
        <f t="shared" si="2"/>
        <v>6.25</v>
      </c>
    </row>
    <row r="11773" ht="15.75" customHeight="1">
      <c r="A11773" s="4">
        <v>557757.0</v>
      </c>
      <c r="B11773" s="4" t="s">
        <v>85</v>
      </c>
      <c r="C11773" s="5" t="s">
        <v>86</v>
      </c>
      <c r="D11773" s="5">
        <v>12.0</v>
      </c>
      <c r="E11773" s="5">
        <v>0.95</v>
      </c>
      <c r="F11773" s="4">
        <v>14606.0</v>
      </c>
      <c r="G11773" s="6">
        <v>44552.56111111111</v>
      </c>
      <c r="H11773" s="6" t="str">
        <f>VLOOKUP(F11773,'Customer Details'!$A$1:$B$3264,2,0)</f>
        <v>USA</v>
      </c>
      <c r="I11773" s="7">
        <f t="shared" si="1"/>
        <v>11.4</v>
      </c>
      <c r="J11773" s="7">
        <f t="shared" si="2"/>
        <v>11.4</v>
      </c>
    </row>
    <row r="11774" ht="15.75" customHeight="1">
      <c r="A11774" s="4" t="s">
        <v>4081</v>
      </c>
      <c r="B11774" s="4">
        <v>22768.0</v>
      </c>
      <c r="C11774" s="5" t="s">
        <v>107</v>
      </c>
      <c r="D11774" s="5">
        <v>-1.0</v>
      </c>
      <c r="E11774" s="5">
        <v>9.95</v>
      </c>
      <c r="F11774" s="4">
        <v>15469.0</v>
      </c>
      <c r="G11774" s="6">
        <v>44616.37986111111</v>
      </c>
      <c r="H11774" s="6" t="str">
        <f>VLOOKUP(F11774,'Customer Details'!$A$1:$B$3264,2,0)</f>
        <v>United Kingdom</v>
      </c>
      <c r="I11774" s="7">
        <f t="shared" si="1"/>
        <v>-9.95</v>
      </c>
      <c r="J11774" s="7">
        <f t="shared" si="2"/>
        <v>9.95</v>
      </c>
    </row>
    <row r="11775" ht="15.75" customHeight="1">
      <c r="A11775" s="4">
        <v>562733.0</v>
      </c>
      <c r="B11775" s="4" t="s">
        <v>609</v>
      </c>
      <c r="C11775" s="5" t="s">
        <v>610</v>
      </c>
      <c r="D11775" s="5">
        <v>3.0</v>
      </c>
      <c r="E11775" s="5">
        <v>4.65</v>
      </c>
      <c r="F11775" s="4">
        <v>14626.0</v>
      </c>
      <c r="G11775" s="6">
        <v>44601.43055555555</v>
      </c>
      <c r="H11775" s="6" t="str">
        <f>VLOOKUP(F11775,'Customer Details'!$A$1:$B$3264,2,0)</f>
        <v>India</v>
      </c>
      <c r="I11775" s="7">
        <f t="shared" si="1"/>
        <v>13.95</v>
      </c>
      <c r="J11775" s="7">
        <f t="shared" si="2"/>
        <v>13.95</v>
      </c>
    </row>
    <row r="11776" ht="15.75" customHeight="1">
      <c r="A11776" s="4">
        <v>552843.0</v>
      </c>
      <c r="B11776" s="4">
        <v>21181.0</v>
      </c>
      <c r="C11776" s="5" t="s">
        <v>2005</v>
      </c>
      <c r="D11776" s="5">
        <v>1.0</v>
      </c>
      <c r="E11776" s="5">
        <v>2.1</v>
      </c>
      <c r="F11776" s="4">
        <v>14649.0</v>
      </c>
      <c r="G11776" s="6">
        <v>44511.60902777778</v>
      </c>
      <c r="H11776" s="6" t="str">
        <f>VLOOKUP(F11776,'Customer Details'!$A$1:$B$3264,2,0)</f>
        <v>United Kingdom</v>
      </c>
      <c r="I11776" s="7">
        <f t="shared" si="1"/>
        <v>2.1</v>
      </c>
      <c r="J11776" s="7">
        <f t="shared" si="2"/>
        <v>2.1</v>
      </c>
    </row>
    <row r="11777" ht="15.75" customHeight="1">
      <c r="A11777" s="4">
        <v>550613.0</v>
      </c>
      <c r="B11777" s="4" t="s">
        <v>48</v>
      </c>
      <c r="C11777" s="5" t="s">
        <v>49</v>
      </c>
      <c r="D11777" s="5">
        <v>100.0</v>
      </c>
      <c r="E11777" s="5">
        <v>1.65</v>
      </c>
      <c r="F11777" s="4">
        <v>16180.0</v>
      </c>
      <c r="G11777" s="6">
        <v>44488.51805555556</v>
      </c>
      <c r="H11777" s="6" t="str">
        <f>VLOOKUP(F11777,'Customer Details'!$A$1:$B$3264,2,0)</f>
        <v>United Kingdom</v>
      </c>
      <c r="I11777" s="7">
        <f t="shared" si="1"/>
        <v>165</v>
      </c>
      <c r="J11777" s="7">
        <f t="shared" si="2"/>
        <v>165</v>
      </c>
    </row>
    <row r="11778" ht="15.75" customHeight="1">
      <c r="A11778" s="4">
        <v>559547.0</v>
      </c>
      <c r="B11778" s="4" t="s">
        <v>2492</v>
      </c>
      <c r="C11778" s="5" t="s">
        <v>2493</v>
      </c>
      <c r="D11778" s="5">
        <v>3.0</v>
      </c>
      <c r="E11778" s="5">
        <v>1.95</v>
      </c>
      <c r="F11778" s="4">
        <v>17758.0</v>
      </c>
      <c r="G11778" s="6">
        <v>44571.63333333333</v>
      </c>
      <c r="H11778" s="6" t="str">
        <f>VLOOKUP(F11778,'Customer Details'!$A$1:$B$3264,2,0)</f>
        <v>USA</v>
      </c>
      <c r="I11778" s="7">
        <f t="shared" si="1"/>
        <v>5.85</v>
      </c>
      <c r="J11778" s="7">
        <f t="shared" si="2"/>
        <v>5.85</v>
      </c>
    </row>
    <row r="11779" ht="15.75" customHeight="1">
      <c r="A11779" s="4">
        <v>577742.0</v>
      </c>
      <c r="B11779" s="4" t="s">
        <v>38</v>
      </c>
      <c r="C11779" s="5" t="s">
        <v>39</v>
      </c>
      <c r="D11779" s="5">
        <v>1.0</v>
      </c>
      <c r="E11779" s="5">
        <v>2.95</v>
      </c>
      <c r="F11779" s="4">
        <v>13755.0</v>
      </c>
      <c r="G11779" s="6">
        <v>44702.57013888889</v>
      </c>
      <c r="H11779" s="6" t="str">
        <f>VLOOKUP(F11779,'Customer Details'!$A$1:$B$3264,2,0)</f>
        <v>USA</v>
      </c>
      <c r="I11779" s="7">
        <f t="shared" si="1"/>
        <v>2.95</v>
      </c>
      <c r="J11779" s="7">
        <f t="shared" si="2"/>
        <v>2.95</v>
      </c>
    </row>
    <row r="11780" ht="15.75" customHeight="1">
      <c r="A11780" s="4">
        <v>543809.0</v>
      </c>
      <c r="B11780" s="4" t="s">
        <v>530</v>
      </c>
      <c r="C11780" s="5" t="s">
        <v>531</v>
      </c>
      <c r="D11780" s="5">
        <v>4.0</v>
      </c>
      <c r="E11780" s="5">
        <v>3.75</v>
      </c>
      <c r="F11780" s="4">
        <v>17095.0</v>
      </c>
      <c r="G11780" s="6">
        <v>44421.57777777778</v>
      </c>
      <c r="H11780" s="6" t="str">
        <f>VLOOKUP(F11780,'Customer Details'!$A$1:$B$3264,2,0)</f>
        <v>United Kingdom</v>
      </c>
      <c r="I11780" s="7">
        <f t="shared" si="1"/>
        <v>15</v>
      </c>
      <c r="J11780" s="7">
        <f t="shared" si="2"/>
        <v>15</v>
      </c>
    </row>
    <row r="11781" ht="15.75" customHeight="1">
      <c r="A11781" s="4">
        <v>580691.0</v>
      </c>
      <c r="B11781" s="4" t="s">
        <v>1557</v>
      </c>
      <c r="C11781" s="5" t="s">
        <v>1558</v>
      </c>
      <c r="D11781" s="5">
        <v>12.0</v>
      </c>
      <c r="E11781" s="5">
        <v>0.29</v>
      </c>
      <c r="F11781" s="4">
        <v>13790.0</v>
      </c>
      <c r="G11781" s="6">
        <v>44717.65833333333</v>
      </c>
      <c r="H11781" s="6" t="str">
        <f>VLOOKUP(F11781,'Customer Details'!$A$1:$B$3264,2,0)</f>
        <v>USA</v>
      </c>
      <c r="I11781" s="7">
        <f t="shared" si="1"/>
        <v>3.48</v>
      </c>
      <c r="J11781" s="7">
        <f t="shared" si="2"/>
        <v>3.48</v>
      </c>
    </row>
    <row r="11782" ht="15.75" customHeight="1">
      <c r="A11782" s="4" t="s">
        <v>4082</v>
      </c>
      <c r="B11782" s="4">
        <v>21464.0</v>
      </c>
      <c r="C11782" s="5" t="s">
        <v>1506</v>
      </c>
      <c r="D11782" s="5">
        <v>-4.0</v>
      </c>
      <c r="E11782" s="5">
        <v>4.25</v>
      </c>
      <c r="F11782" s="4">
        <v>16168.0</v>
      </c>
      <c r="G11782" s="6">
        <v>44699.64722222222</v>
      </c>
      <c r="H11782" s="6" t="str">
        <f>VLOOKUP(F11782,'Customer Details'!$A$1:$B$3264,2,0)</f>
        <v>USA</v>
      </c>
      <c r="I11782" s="7">
        <f t="shared" si="1"/>
        <v>-17</v>
      </c>
      <c r="J11782" s="7">
        <f t="shared" si="2"/>
        <v>17</v>
      </c>
    </row>
    <row r="11783" ht="15.75" customHeight="1">
      <c r="A11783" s="4">
        <v>578683.0</v>
      </c>
      <c r="B11783" s="4" t="s">
        <v>38</v>
      </c>
      <c r="C11783" s="5" t="s">
        <v>39</v>
      </c>
      <c r="D11783" s="5">
        <v>18.0</v>
      </c>
      <c r="E11783" s="5">
        <v>2.95</v>
      </c>
      <c r="F11783" s="4">
        <v>15134.0</v>
      </c>
      <c r="G11783" s="6">
        <v>44706.37152777778</v>
      </c>
      <c r="H11783" s="6" t="str">
        <f>VLOOKUP(F11783,'Customer Details'!$A$1:$B$3264,2,0)</f>
        <v>United Kingdom</v>
      </c>
      <c r="I11783" s="7">
        <f t="shared" si="1"/>
        <v>53.1</v>
      </c>
      <c r="J11783" s="7">
        <f t="shared" si="2"/>
        <v>53.1</v>
      </c>
    </row>
    <row r="11784" ht="15.75" customHeight="1">
      <c r="A11784" s="4">
        <v>540514.0</v>
      </c>
      <c r="B11784" s="4">
        <v>22625.0</v>
      </c>
      <c r="C11784" s="5" t="s">
        <v>2286</v>
      </c>
      <c r="D11784" s="5">
        <v>1.0</v>
      </c>
      <c r="E11784" s="5">
        <v>8.5</v>
      </c>
      <c r="F11784" s="4">
        <v>15708.0</v>
      </c>
      <c r="G11784" s="6">
        <v>44386.48819444444</v>
      </c>
      <c r="H11784" s="6" t="str">
        <f>VLOOKUP(F11784,'Customer Details'!$A$1:$B$3264,2,0)</f>
        <v>India</v>
      </c>
      <c r="I11784" s="7">
        <f t="shared" si="1"/>
        <v>8.5</v>
      </c>
      <c r="J11784" s="7">
        <f t="shared" si="2"/>
        <v>8.5</v>
      </c>
    </row>
    <row r="11785" ht="15.75" customHeight="1">
      <c r="A11785" s="4">
        <v>576274.0</v>
      </c>
      <c r="B11785" s="4">
        <v>23370.0</v>
      </c>
      <c r="C11785" s="5" t="s">
        <v>3622</v>
      </c>
      <c r="D11785" s="5">
        <v>1.0</v>
      </c>
      <c r="E11785" s="5">
        <v>1.25</v>
      </c>
      <c r="F11785" s="4">
        <v>17793.0</v>
      </c>
      <c r="G11785" s="6">
        <v>44695.6</v>
      </c>
      <c r="H11785" s="6" t="str">
        <f>VLOOKUP(F11785,'Customer Details'!$A$1:$B$3264,2,0)</f>
        <v>India</v>
      </c>
      <c r="I11785" s="7">
        <f t="shared" si="1"/>
        <v>1.25</v>
      </c>
      <c r="J11785" s="7">
        <f t="shared" si="2"/>
        <v>1.25</v>
      </c>
    </row>
    <row r="11786" ht="15.75" customHeight="1">
      <c r="A11786" s="4">
        <v>581146.0</v>
      </c>
      <c r="B11786" s="4" t="s">
        <v>38</v>
      </c>
      <c r="C11786" s="5" t="s">
        <v>39</v>
      </c>
      <c r="D11786" s="5">
        <v>3.0</v>
      </c>
      <c r="E11786" s="5">
        <v>2.95</v>
      </c>
      <c r="F11786" s="4">
        <v>17602.0</v>
      </c>
      <c r="G11786" s="6">
        <v>44719.57847222222</v>
      </c>
      <c r="H11786" s="6" t="str">
        <f>VLOOKUP(F11786,'Customer Details'!$A$1:$B$3264,2,0)</f>
        <v>Australia</v>
      </c>
      <c r="I11786" s="7">
        <f t="shared" si="1"/>
        <v>8.85</v>
      </c>
      <c r="J11786" s="7">
        <f t="shared" si="2"/>
        <v>8.85</v>
      </c>
    </row>
    <row r="11787" ht="15.75" customHeight="1">
      <c r="A11787" s="4">
        <v>572307.0</v>
      </c>
      <c r="B11787" s="4" t="s">
        <v>54</v>
      </c>
      <c r="C11787" s="5" t="s">
        <v>55</v>
      </c>
      <c r="D11787" s="5">
        <v>2.0</v>
      </c>
      <c r="E11787" s="5">
        <v>5.95</v>
      </c>
      <c r="F11787" s="4">
        <v>16905.0</v>
      </c>
      <c r="G11787" s="6">
        <v>44674.64097222222</v>
      </c>
      <c r="H11787" s="6" t="str">
        <f>VLOOKUP(F11787,'Customer Details'!$A$1:$B$3264,2,0)</f>
        <v>China</v>
      </c>
      <c r="I11787" s="7">
        <f t="shared" si="1"/>
        <v>11.9</v>
      </c>
      <c r="J11787" s="7">
        <f t="shared" si="2"/>
        <v>11.9</v>
      </c>
    </row>
    <row r="11788" ht="15.75" customHeight="1">
      <c r="A11788" s="4" t="s">
        <v>4083</v>
      </c>
      <c r="B11788" s="4">
        <v>22794.0</v>
      </c>
      <c r="C11788" s="5" t="s">
        <v>4010</v>
      </c>
      <c r="D11788" s="5">
        <v>-1.0</v>
      </c>
      <c r="E11788" s="5">
        <v>7.95</v>
      </c>
      <c r="F11788" s="4">
        <v>14497.0</v>
      </c>
      <c r="G11788" s="6">
        <v>44419.63888888889</v>
      </c>
      <c r="H11788" s="6" t="str">
        <f>VLOOKUP(F11788,'Customer Details'!$A$1:$B$3264,2,0)</f>
        <v>USA</v>
      </c>
      <c r="I11788" s="7">
        <f t="shared" si="1"/>
        <v>-7.95</v>
      </c>
      <c r="J11788" s="7">
        <f t="shared" si="2"/>
        <v>7.95</v>
      </c>
    </row>
    <row r="11789" ht="15.75" customHeight="1">
      <c r="A11789" s="4">
        <v>566440.0</v>
      </c>
      <c r="B11789" s="4" t="s">
        <v>38</v>
      </c>
      <c r="C11789" s="5" t="s">
        <v>39</v>
      </c>
      <c r="D11789" s="5">
        <v>6.0</v>
      </c>
      <c r="E11789" s="5">
        <v>2.95</v>
      </c>
      <c r="F11789" s="4">
        <v>15755.0</v>
      </c>
      <c r="G11789" s="6">
        <v>44632.63819444444</v>
      </c>
      <c r="H11789" s="6" t="str">
        <f>VLOOKUP(F11789,'Customer Details'!$A$1:$B$3264,2,0)</f>
        <v>Australia</v>
      </c>
      <c r="I11789" s="7">
        <f t="shared" si="1"/>
        <v>17.7</v>
      </c>
      <c r="J11789" s="7">
        <f t="shared" si="2"/>
        <v>17.7</v>
      </c>
    </row>
    <row r="11790" ht="15.75" customHeight="1">
      <c r="A11790" s="4">
        <v>573102.0</v>
      </c>
      <c r="B11790" s="4" t="s">
        <v>4084</v>
      </c>
      <c r="C11790" s="5" t="s">
        <v>4085</v>
      </c>
      <c r="D11790" s="5">
        <v>3.0</v>
      </c>
      <c r="E11790" s="5">
        <v>7.95</v>
      </c>
      <c r="F11790" s="4">
        <v>13266.0</v>
      </c>
      <c r="G11790" s="6">
        <v>44678.61944444444</v>
      </c>
      <c r="H11790" s="6" t="str">
        <f>VLOOKUP(F11790,'Customer Details'!$A$1:$B$3264,2,0)</f>
        <v>India</v>
      </c>
      <c r="I11790" s="7">
        <f t="shared" si="1"/>
        <v>23.85</v>
      </c>
      <c r="J11790" s="7">
        <f t="shared" si="2"/>
        <v>23.85</v>
      </c>
    </row>
    <row r="11791" ht="15.75" customHeight="1">
      <c r="A11791" s="4">
        <v>564727.0</v>
      </c>
      <c r="B11791" s="4" t="s">
        <v>1087</v>
      </c>
      <c r="C11791" s="5" t="s">
        <v>1088</v>
      </c>
      <c r="D11791" s="5">
        <v>2.0</v>
      </c>
      <c r="E11791" s="5">
        <v>1.25</v>
      </c>
      <c r="F11791" s="4">
        <v>16686.0</v>
      </c>
      <c r="G11791" s="6">
        <v>44620.52152777778</v>
      </c>
      <c r="H11791" s="6" t="str">
        <f>VLOOKUP(F11791,'Customer Details'!$A$1:$B$3264,2,0)</f>
        <v>Australia</v>
      </c>
      <c r="I11791" s="7">
        <f t="shared" si="1"/>
        <v>2.5</v>
      </c>
      <c r="J11791" s="7">
        <f t="shared" si="2"/>
        <v>2.5</v>
      </c>
    </row>
    <row r="11792" ht="15.75" customHeight="1">
      <c r="A11792" s="4">
        <v>558442.0</v>
      </c>
      <c r="B11792" s="4" t="s">
        <v>357</v>
      </c>
      <c r="C11792" s="5" t="s">
        <v>358</v>
      </c>
      <c r="D11792" s="5">
        <v>1.0</v>
      </c>
      <c r="E11792" s="5">
        <v>1.25</v>
      </c>
      <c r="F11792" s="4">
        <v>15537.0</v>
      </c>
      <c r="G11792" s="6">
        <v>44559.54861111111</v>
      </c>
      <c r="H11792" s="6" t="str">
        <f>VLOOKUP(F11792,'Customer Details'!$A$1:$B$3264,2,0)</f>
        <v>Australia</v>
      </c>
      <c r="I11792" s="7">
        <f t="shared" si="1"/>
        <v>1.25</v>
      </c>
      <c r="J11792" s="7">
        <f t="shared" si="2"/>
        <v>1.25</v>
      </c>
    </row>
    <row r="11793" ht="15.75" customHeight="1">
      <c r="A11793" s="4">
        <v>574250.0</v>
      </c>
      <c r="B11793" s="4" t="s">
        <v>427</v>
      </c>
      <c r="C11793" s="5" t="s">
        <v>428</v>
      </c>
      <c r="D11793" s="5">
        <v>2.0</v>
      </c>
      <c r="E11793" s="5">
        <v>0.42</v>
      </c>
      <c r="F11793" s="4">
        <v>17634.0</v>
      </c>
      <c r="G11793" s="6">
        <v>44684.54791666667</v>
      </c>
      <c r="H11793" s="6" t="str">
        <f>VLOOKUP(F11793,'Customer Details'!$A$1:$B$3264,2,0)</f>
        <v>China</v>
      </c>
      <c r="I11793" s="7">
        <f t="shared" si="1"/>
        <v>0.84</v>
      </c>
      <c r="J11793" s="7">
        <f t="shared" si="2"/>
        <v>0.84</v>
      </c>
    </row>
    <row r="11794" ht="15.75" customHeight="1">
      <c r="A11794" s="4">
        <v>579523.0</v>
      </c>
      <c r="B11794" s="4" t="s">
        <v>368</v>
      </c>
      <c r="C11794" s="5" t="s">
        <v>369</v>
      </c>
      <c r="D11794" s="5">
        <v>48.0</v>
      </c>
      <c r="E11794" s="5">
        <v>3.75</v>
      </c>
      <c r="F11794" s="4">
        <v>15903.0</v>
      </c>
      <c r="G11794" s="6">
        <v>44711.33888888889</v>
      </c>
      <c r="H11794" s="6" t="str">
        <f>VLOOKUP(F11794,'Customer Details'!$A$1:$B$3264,2,0)</f>
        <v>China</v>
      </c>
      <c r="I11794" s="7">
        <f t="shared" si="1"/>
        <v>180</v>
      </c>
      <c r="J11794" s="7">
        <f t="shared" si="2"/>
        <v>180</v>
      </c>
    </row>
    <row r="11795" ht="15.75" customHeight="1">
      <c r="A11795" s="4">
        <v>569789.0</v>
      </c>
      <c r="B11795" s="4" t="s">
        <v>223</v>
      </c>
      <c r="C11795" s="5" t="s">
        <v>224</v>
      </c>
      <c r="D11795" s="5">
        <v>2.0</v>
      </c>
      <c r="E11795" s="5">
        <v>0.39</v>
      </c>
      <c r="F11795" s="4">
        <v>16924.0</v>
      </c>
      <c r="G11795" s="6">
        <v>44657.48680555556</v>
      </c>
      <c r="H11795" s="6" t="str">
        <f>VLOOKUP(F11795,'Customer Details'!$A$1:$B$3264,2,0)</f>
        <v>Australia</v>
      </c>
      <c r="I11795" s="7">
        <f t="shared" si="1"/>
        <v>0.78</v>
      </c>
      <c r="J11795" s="7">
        <f t="shared" si="2"/>
        <v>0.78</v>
      </c>
    </row>
    <row r="11796" ht="15.75" customHeight="1">
      <c r="A11796" s="4">
        <v>579125.0</v>
      </c>
      <c r="B11796" s="4" t="s">
        <v>485</v>
      </c>
      <c r="C11796" s="5" t="s">
        <v>486</v>
      </c>
      <c r="D11796" s="5">
        <v>12.0</v>
      </c>
      <c r="E11796" s="5">
        <v>1.25</v>
      </c>
      <c r="F11796" s="4">
        <v>14215.0</v>
      </c>
      <c r="G11796" s="6">
        <v>44709.51319444444</v>
      </c>
      <c r="H11796" s="6" t="str">
        <f>VLOOKUP(F11796,'Customer Details'!$A$1:$B$3264,2,0)</f>
        <v>India</v>
      </c>
      <c r="I11796" s="7">
        <f t="shared" si="1"/>
        <v>15</v>
      </c>
      <c r="J11796" s="7">
        <f t="shared" si="2"/>
        <v>15</v>
      </c>
    </row>
    <row r="11797" ht="15.75" customHeight="1">
      <c r="A11797" s="4" t="s">
        <v>4086</v>
      </c>
      <c r="B11797" s="4" t="s">
        <v>4087</v>
      </c>
      <c r="C11797" s="5" t="s">
        <v>4088</v>
      </c>
      <c r="D11797" s="5">
        <v>-12.0</v>
      </c>
      <c r="E11797" s="5">
        <v>4.25</v>
      </c>
      <c r="F11797" s="4">
        <v>14460.0</v>
      </c>
      <c r="G11797" s="6">
        <v>44410.49583333333</v>
      </c>
      <c r="H11797" s="6" t="str">
        <f>VLOOKUP(F11797,'Customer Details'!$A$1:$B$3264,2,0)</f>
        <v>India</v>
      </c>
      <c r="I11797" s="7">
        <f t="shared" si="1"/>
        <v>-51</v>
      </c>
      <c r="J11797" s="7">
        <f t="shared" si="2"/>
        <v>51</v>
      </c>
    </row>
    <row r="11798" ht="15.75" customHeight="1">
      <c r="A11798" s="4">
        <v>543731.0</v>
      </c>
      <c r="B11798" s="4" t="s">
        <v>357</v>
      </c>
      <c r="C11798" s="5" t="s">
        <v>358</v>
      </c>
      <c r="D11798" s="5">
        <v>96.0</v>
      </c>
      <c r="E11798" s="5">
        <v>0.85</v>
      </c>
      <c r="F11798" s="4">
        <v>17677.0</v>
      </c>
      <c r="G11798" s="6">
        <v>44419.49791666667</v>
      </c>
      <c r="H11798" s="6" t="str">
        <f>VLOOKUP(F11798,'Customer Details'!$A$1:$B$3264,2,0)</f>
        <v>China</v>
      </c>
      <c r="I11798" s="7">
        <f t="shared" si="1"/>
        <v>81.6</v>
      </c>
      <c r="J11798" s="7">
        <f t="shared" si="2"/>
        <v>81.6</v>
      </c>
    </row>
    <row r="11799" ht="15.75" customHeight="1">
      <c r="A11799" s="4">
        <v>540288.0</v>
      </c>
      <c r="B11799" s="4" t="s">
        <v>2158</v>
      </c>
      <c r="C11799" s="5" t="s">
        <v>2159</v>
      </c>
      <c r="D11799" s="5">
        <v>1.0</v>
      </c>
      <c r="E11799" s="5">
        <v>2.1</v>
      </c>
      <c r="F11799" s="4">
        <v>17634.0</v>
      </c>
      <c r="G11799" s="6">
        <v>44383.53125</v>
      </c>
      <c r="H11799" s="6" t="str">
        <f>VLOOKUP(F11799,'Customer Details'!$A$1:$B$3264,2,0)</f>
        <v>China</v>
      </c>
      <c r="I11799" s="7">
        <f t="shared" si="1"/>
        <v>2.1</v>
      </c>
      <c r="J11799" s="7">
        <f t="shared" si="2"/>
        <v>2.1</v>
      </c>
    </row>
    <row r="11800" ht="15.75" customHeight="1">
      <c r="A11800" s="4">
        <v>559109.0</v>
      </c>
      <c r="B11800" s="4" t="s">
        <v>394</v>
      </c>
      <c r="C11800" s="5" t="s">
        <v>395</v>
      </c>
      <c r="D11800" s="5">
        <v>1.0</v>
      </c>
      <c r="E11800" s="5">
        <v>0.85</v>
      </c>
      <c r="F11800" s="4">
        <v>15021.0</v>
      </c>
      <c r="G11800" s="6">
        <v>44567.49444444444</v>
      </c>
      <c r="H11800" s="6" t="str">
        <f>VLOOKUP(F11800,'Customer Details'!$A$1:$B$3264,2,0)</f>
        <v>China</v>
      </c>
      <c r="I11800" s="7">
        <f t="shared" si="1"/>
        <v>0.85</v>
      </c>
      <c r="J11800" s="7">
        <f t="shared" si="2"/>
        <v>0.85</v>
      </c>
    </row>
    <row r="11801" ht="15.75" customHeight="1">
      <c r="A11801" s="4">
        <v>542274.0</v>
      </c>
      <c r="B11801" s="4" t="s">
        <v>38</v>
      </c>
      <c r="C11801" s="5" t="s">
        <v>39</v>
      </c>
      <c r="D11801" s="5">
        <v>6.0</v>
      </c>
      <c r="E11801" s="5">
        <v>2.95</v>
      </c>
      <c r="F11801" s="4">
        <v>16782.0</v>
      </c>
      <c r="G11801" s="6">
        <v>44404.41805555556</v>
      </c>
      <c r="H11801" s="6" t="str">
        <f>VLOOKUP(F11801,'Customer Details'!$A$1:$B$3264,2,0)</f>
        <v>United Kingdom</v>
      </c>
      <c r="I11801" s="7">
        <f t="shared" si="1"/>
        <v>17.7</v>
      </c>
      <c r="J11801" s="7">
        <f t="shared" si="2"/>
        <v>17.7</v>
      </c>
    </row>
    <row r="11802" ht="15.75" customHeight="1">
      <c r="A11802" s="4">
        <v>537772.0</v>
      </c>
      <c r="B11802" s="4" t="s">
        <v>1128</v>
      </c>
      <c r="C11802" s="5" t="s">
        <v>1129</v>
      </c>
      <c r="D11802" s="5">
        <v>1.0</v>
      </c>
      <c r="E11802" s="5">
        <v>3.75</v>
      </c>
      <c r="F11802" s="4">
        <v>18043.0</v>
      </c>
      <c r="G11802" s="6">
        <v>44355.52430555555</v>
      </c>
      <c r="H11802" s="6" t="str">
        <f>VLOOKUP(F11802,'Customer Details'!$A$1:$B$3264,2,0)</f>
        <v>USA</v>
      </c>
      <c r="I11802" s="7">
        <f t="shared" si="1"/>
        <v>3.75</v>
      </c>
      <c r="J11802" s="7">
        <f t="shared" si="2"/>
        <v>3.75</v>
      </c>
    </row>
    <row r="11803" ht="15.75" customHeight="1">
      <c r="A11803" s="4">
        <v>574709.0</v>
      </c>
      <c r="B11803" s="4" t="s">
        <v>48</v>
      </c>
      <c r="C11803" s="5" t="s">
        <v>49</v>
      </c>
      <c r="D11803" s="5">
        <v>4.0</v>
      </c>
      <c r="E11803" s="5">
        <v>2.08</v>
      </c>
      <c r="F11803" s="4">
        <v>17768.0</v>
      </c>
      <c r="G11803" s="6">
        <v>44687.59305555555</v>
      </c>
      <c r="H11803" s="6" t="str">
        <f>VLOOKUP(F11803,'Customer Details'!$A$1:$B$3264,2,0)</f>
        <v>USA</v>
      </c>
      <c r="I11803" s="7">
        <f t="shared" si="1"/>
        <v>8.32</v>
      </c>
      <c r="J11803" s="7">
        <f t="shared" si="2"/>
        <v>8.32</v>
      </c>
    </row>
    <row r="11804" ht="15.75" customHeight="1">
      <c r="A11804" s="4">
        <v>544153.0</v>
      </c>
      <c r="B11804" s="4" t="s">
        <v>59</v>
      </c>
      <c r="C11804" s="5" t="s">
        <v>60</v>
      </c>
      <c r="D11804" s="5">
        <v>1.0</v>
      </c>
      <c r="E11804" s="5">
        <v>4.95</v>
      </c>
      <c r="F11804" s="4">
        <v>15356.0</v>
      </c>
      <c r="G11804" s="6">
        <v>44424.50763888889</v>
      </c>
      <c r="H11804" s="6" t="str">
        <f>VLOOKUP(F11804,'Customer Details'!$A$1:$B$3264,2,0)</f>
        <v>China</v>
      </c>
      <c r="I11804" s="7">
        <f t="shared" si="1"/>
        <v>4.95</v>
      </c>
      <c r="J11804" s="7">
        <f t="shared" si="2"/>
        <v>4.95</v>
      </c>
    </row>
    <row r="11805" ht="15.75" customHeight="1">
      <c r="A11805" s="4">
        <v>539659.0</v>
      </c>
      <c r="B11805" s="4" t="s">
        <v>928</v>
      </c>
      <c r="C11805" s="5" t="s">
        <v>929</v>
      </c>
      <c r="D11805" s="5">
        <v>1.0</v>
      </c>
      <c r="E11805" s="5">
        <v>7.95</v>
      </c>
      <c r="F11805" s="4">
        <v>15034.0</v>
      </c>
      <c r="G11805" s="6">
        <v>44368.40763888889</v>
      </c>
      <c r="H11805" s="6" t="str">
        <f>VLOOKUP(F11805,'Customer Details'!$A$1:$B$3264,2,0)</f>
        <v>USA</v>
      </c>
      <c r="I11805" s="7">
        <f t="shared" si="1"/>
        <v>7.95</v>
      </c>
      <c r="J11805" s="7">
        <f t="shared" si="2"/>
        <v>7.95</v>
      </c>
    </row>
    <row r="11806" ht="15.75" customHeight="1">
      <c r="A11806" s="4">
        <v>540953.0</v>
      </c>
      <c r="B11806" s="4" t="s">
        <v>545</v>
      </c>
      <c r="C11806" s="5" t="s">
        <v>546</v>
      </c>
      <c r="D11806" s="5">
        <v>1.0</v>
      </c>
      <c r="E11806" s="5">
        <v>0.65</v>
      </c>
      <c r="F11806" s="4">
        <v>14587.0</v>
      </c>
      <c r="G11806" s="6">
        <v>44389.55277777778</v>
      </c>
      <c r="H11806" s="6" t="str">
        <f>VLOOKUP(F11806,'Customer Details'!$A$1:$B$3264,2,0)</f>
        <v>China</v>
      </c>
      <c r="I11806" s="7">
        <f t="shared" si="1"/>
        <v>0.65</v>
      </c>
      <c r="J11806" s="7">
        <f t="shared" si="2"/>
        <v>0.65</v>
      </c>
    </row>
    <row r="11807" ht="15.75" customHeight="1">
      <c r="A11807" s="4" t="s">
        <v>4089</v>
      </c>
      <c r="B11807" s="4">
        <v>23494.0</v>
      </c>
      <c r="C11807" s="5" t="s">
        <v>2563</v>
      </c>
      <c r="D11807" s="5">
        <v>-3.0</v>
      </c>
      <c r="E11807" s="5">
        <v>5.95</v>
      </c>
      <c r="F11807" s="4">
        <v>17652.0</v>
      </c>
      <c r="G11807" s="6">
        <v>44691.48888888889</v>
      </c>
      <c r="H11807" s="6" t="str">
        <f>VLOOKUP(F11807,'Customer Details'!$A$1:$B$3264,2,0)</f>
        <v>India</v>
      </c>
      <c r="I11807" s="7">
        <f t="shared" si="1"/>
        <v>-17.85</v>
      </c>
      <c r="J11807" s="7">
        <f t="shared" si="2"/>
        <v>17.85</v>
      </c>
    </row>
    <row r="11808" ht="15.75" customHeight="1">
      <c r="A11808" s="4">
        <v>540702.0</v>
      </c>
      <c r="B11808" s="4" t="s">
        <v>623</v>
      </c>
      <c r="C11808" s="5" t="s">
        <v>624</v>
      </c>
      <c r="D11808" s="5">
        <v>3.0</v>
      </c>
      <c r="E11808" s="5">
        <v>5.45</v>
      </c>
      <c r="F11808" s="4">
        <v>13491.0</v>
      </c>
      <c r="G11808" s="6">
        <v>44388.41527777778</v>
      </c>
      <c r="H11808" s="6" t="str">
        <f>VLOOKUP(F11808,'Customer Details'!$A$1:$B$3264,2,0)</f>
        <v>India</v>
      </c>
      <c r="I11808" s="7">
        <f t="shared" si="1"/>
        <v>16.35</v>
      </c>
      <c r="J11808" s="7">
        <f t="shared" si="2"/>
        <v>16.35</v>
      </c>
    </row>
    <row r="11809" ht="15.75" customHeight="1">
      <c r="A11809" s="4">
        <v>573068.0</v>
      </c>
      <c r="B11809" s="4" t="s">
        <v>530</v>
      </c>
      <c r="C11809" s="5" t="s">
        <v>531</v>
      </c>
      <c r="D11809" s="5">
        <v>1.0</v>
      </c>
      <c r="E11809" s="5">
        <v>4.25</v>
      </c>
      <c r="F11809" s="4">
        <v>17545.0</v>
      </c>
      <c r="G11809" s="6">
        <v>44678.58055555556</v>
      </c>
      <c r="H11809" s="6" t="str">
        <f>VLOOKUP(F11809,'Customer Details'!$A$1:$B$3264,2,0)</f>
        <v>Australia</v>
      </c>
      <c r="I11809" s="7">
        <f t="shared" si="1"/>
        <v>4.25</v>
      </c>
      <c r="J11809" s="7">
        <f t="shared" si="2"/>
        <v>4.25</v>
      </c>
    </row>
    <row r="11810" ht="15.75" customHeight="1">
      <c r="A11810" s="4">
        <v>552574.0</v>
      </c>
      <c r="B11810" s="4" t="s">
        <v>357</v>
      </c>
      <c r="C11810" s="5" t="s">
        <v>358</v>
      </c>
      <c r="D11810" s="5">
        <v>96.0</v>
      </c>
      <c r="E11810" s="5">
        <v>0.85</v>
      </c>
      <c r="F11810" s="4">
        <v>15311.0</v>
      </c>
      <c r="G11810" s="6">
        <v>44510.51388888889</v>
      </c>
      <c r="H11810" s="6" t="str">
        <f>VLOOKUP(F11810,'Customer Details'!$A$1:$B$3264,2,0)</f>
        <v>USA</v>
      </c>
      <c r="I11810" s="7">
        <f t="shared" si="1"/>
        <v>81.6</v>
      </c>
      <c r="J11810" s="7">
        <f t="shared" si="2"/>
        <v>81.6</v>
      </c>
    </row>
    <row r="11811" ht="15.75" customHeight="1">
      <c r="A11811" s="4">
        <v>558159.0</v>
      </c>
      <c r="B11811" s="4" t="s">
        <v>574</v>
      </c>
      <c r="C11811" s="5" t="s">
        <v>575</v>
      </c>
      <c r="D11811" s="5">
        <v>2.0</v>
      </c>
      <c r="E11811" s="5">
        <v>2.95</v>
      </c>
      <c r="F11811" s="4">
        <v>16904.0</v>
      </c>
      <c r="G11811" s="6">
        <v>44557.49305555555</v>
      </c>
      <c r="H11811" s="6" t="str">
        <f>VLOOKUP(F11811,'Customer Details'!$A$1:$B$3264,2,0)</f>
        <v>USA</v>
      </c>
      <c r="I11811" s="7">
        <f t="shared" si="1"/>
        <v>5.9</v>
      </c>
      <c r="J11811" s="7">
        <f t="shared" si="2"/>
        <v>5.9</v>
      </c>
    </row>
    <row r="11812" ht="15.75" customHeight="1">
      <c r="A11812" s="4">
        <v>571563.0</v>
      </c>
      <c r="B11812" s="4" t="s">
        <v>40</v>
      </c>
      <c r="C11812" s="5" t="s">
        <v>41</v>
      </c>
      <c r="D11812" s="5">
        <v>12.0</v>
      </c>
      <c r="E11812" s="5">
        <v>2.95</v>
      </c>
      <c r="F11812" s="4">
        <v>16249.0</v>
      </c>
      <c r="G11812" s="6">
        <v>44669.42152777778</v>
      </c>
      <c r="H11812" s="6" t="str">
        <f>VLOOKUP(F11812,'Customer Details'!$A$1:$B$3264,2,0)</f>
        <v>India</v>
      </c>
      <c r="I11812" s="7">
        <f t="shared" si="1"/>
        <v>35.4</v>
      </c>
      <c r="J11812" s="7">
        <f t="shared" si="2"/>
        <v>35.4</v>
      </c>
    </row>
    <row r="11813" ht="15.75" customHeight="1">
      <c r="A11813" s="4">
        <v>564648.0</v>
      </c>
      <c r="B11813" s="4" t="s">
        <v>1852</v>
      </c>
      <c r="C11813" s="5" t="s">
        <v>1853</v>
      </c>
      <c r="D11813" s="5">
        <v>24.0</v>
      </c>
      <c r="E11813" s="5">
        <v>0.29</v>
      </c>
      <c r="F11813" s="4">
        <v>15641.0</v>
      </c>
      <c r="G11813" s="6">
        <v>44618.58611111111</v>
      </c>
      <c r="H11813" s="6" t="str">
        <f>VLOOKUP(F11813,'Customer Details'!$A$1:$B$3264,2,0)</f>
        <v>Australia</v>
      </c>
      <c r="I11813" s="7">
        <f t="shared" si="1"/>
        <v>6.96</v>
      </c>
      <c r="J11813" s="7">
        <f t="shared" si="2"/>
        <v>6.96</v>
      </c>
    </row>
    <row r="11814" ht="15.75" customHeight="1">
      <c r="A11814" s="4">
        <v>545721.0</v>
      </c>
      <c r="B11814" s="4" t="s">
        <v>48</v>
      </c>
      <c r="C11814" s="5" t="s">
        <v>49</v>
      </c>
      <c r="D11814" s="5">
        <v>10.0</v>
      </c>
      <c r="E11814" s="5">
        <v>1.95</v>
      </c>
      <c r="F11814" s="4">
        <v>15039.0</v>
      </c>
      <c r="G11814" s="6">
        <v>44446.45277777778</v>
      </c>
      <c r="H11814" s="6" t="str">
        <f>VLOOKUP(F11814,'Customer Details'!$A$1:$B$3264,2,0)</f>
        <v>United Kingdom</v>
      </c>
      <c r="I11814" s="7">
        <f t="shared" si="1"/>
        <v>19.5</v>
      </c>
      <c r="J11814" s="7">
        <f t="shared" si="2"/>
        <v>19.5</v>
      </c>
    </row>
    <row r="11815" ht="15.75" customHeight="1">
      <c r="A11815" s="4">
        <v>556120.0</v>
      </c>
      <c r="B11815" s="4" t="s">
        <v>4087</v>
      </c>
      <c r="C11815" s="5" t="s">
        <v>4088</v>
      </c>
      <c r="D11815" s="5">
        <v>48.0</v>
      </c>
      <c r="E11815" s="5">
        <v>1.25</v>
      </c>
      <c r="F11815" s="4">
        <v>16722.0</v>
      </c>
      <c r="G11815" s="6">
        <v>44539.42083333333</v>
      </c>
      <c r="H11815" s="6" t="str">
        <f>VLOOKUP(F11815,'Customer Details'!$A$1:$B$3264,2,0)</f>
        <v>United Kingdom</v>
      </c>
      <c r="I11815" s="7">
        <f t="shared" si="1"/>
        <v>60</v>
      </c>
      <c r="J11815" s="7">
        <f t="shared" si="2"/>
        <v>60</v>
      </c>
    </row>
    <row r="11816" ht="15.75" customHeight="1">
      <c r="A11816" s="4">
        <v>539470.0</v>
      </c>
      <c r="B11816" s="4" t="s">
        <v>4090</v>
      </c>
      <c r="C11816" s="5" t="s">
        <v>4091</v>
      </c>
      <c r="D11816" s="5">
        <v>2.0</v>
      </c>
      <c r="E11816" s="5">
        <v>1.69</v>
      </c>
      <c r="F11816" s="4">
        <v>14472.0</v>
      </c>
      <c r="G11816" s="6">
        <v>44366.58541666667</v>
      </c>
      <c r="H11816" s="6" t="str">
        <f>VLOOKUP(F11816,'Customer Details'!$A$1:$B$3264,2,0)</f>
        <v>Australia</v>
      </c>
      <c r="I11816" s="7">
        <f t="shared" si="1"/>
        <v>3.38</v>
      </c>
      <c r="J11816" s="7">
        <f t="shared" si="2"/>
        <v>3.38</v>
      </c>
    </row>
    <row r="11817" ht="15.75" customHeight="1">
      <c r="A11817" s="4">
        <v>548461.0</v>
      </c>
      <c r="B11817" s="4" t="s">
        <v>46</v>
      </c>
      <c r="C11817" s="5" t="s">
        <v>47</v>
      </c>
      <c r="D11817" s="5">
        <v>2.0</v>
      </c>
      <c r="E11817" s="5">
        <v>0.5</v>
      </c>
      <c r="F11817" s="4">
        <v>14527.0</v>
      </c>
      <c r="G11817" s="6">
        <v>44469.50555555556</v>
      </c>
      <c r="H11817" s="6" t="str">
        <f>VLOOKUP(F11817,'Customer Details'!$A$1:$B$3264,2,0)</f>
        <v>USA</v>
      </c>
      <c r="I11817" s="7">
        <f t="shared" si="1"/>
        <v>1</v>
      </c>
      <c r="J11817" s="7">
        <f t="shared" si="2"/>
        <v>1</v>
      </c>
    </row>
    <row r="11818" ht="15.75" customHeight="1">
      <c r="A11818" s="4">
        <v>581425.0</v>
      </c>
      <c r="B11818" s="4" t="s">
        <v>3407</v>
      </c>
      <c r="C11818" s="5" t="s">
        <v>3408</v>
      </c>
      <c r="D11818" s="5">
        <v>1.0</v>
      </c>
      <c r="E11818" s="5">
        <v>0.29</v>
      </c>
      <c r="F11818" s="4">
        <v>14796.0</v>
      </c>
      <c r="G11818" s="6">
        <v>44720.64652777778</v>
      </c>
      <c r="H11818" s="6" t="str">
        <f>VLOOKUP(F11818,'Customer Details'!$A$1:$B$3264,2,0)</f>
        <v>China</v>
      </c>
      <c r="I11818" s="7">
        <f t="shared" si="1"/>
        <v>0.29</v>
      </c>
      <c r="J11818" s="7">
        <f t="shared" si="2"/>
        <v>0.29</v>
      </c>
    </row>
    <row r="11819" ht="15.75" customHeight="1">
      <c r="A11819" s="4">
        <v>562459.0</v>
      </c>
      <c r="B11819" s="4" t="s">
        <v>48</v>
      </c>
      <c r="C11819" s="5" t="s">
        <v>49</v>
      </c>
      <c r="D11819" s="5">
        <v>100.0</v>
      </c>
      <c r="E11819" s="5">
        <v>1.74</v>
      </c>
      <c r="F11819" s="4">
        <v>16029.0</v>
      </c>
      <c r="G11819" s="6">
        <v>44597.47013888889</v>
      </c>
      <c r="H11819" s="6" t="str">
        <f>VLOOKUP(F11819,'Customer Details'!$A$1:$B$3264,2,0)</f>
        <v>India</v>
      </c>
      <c r="I11819" s="7">
        <f t="shared" si="1"/>
        <v>174</v>
      </c>
      <c r="J11819" s="7">
        <f t="shared" si="2"/>
        <v>174</v>
      </c>
    </row>
    <row r="11820" ht="15.75" customHeight="1">
      <c r="A11820" s="4">
        <v>580727.0</v>
      </c>
      <c r="B11820" s="4" t="s">
        <v>350</v>
      </c>
      <c r="C11820" s="5" t="s">
        <v>351</v>
      </c>
      <c r="D11820" s="5">
        <v>1.0</v>
      </c>
      <c r="E11820" s="5">
        <v>3.29</v>
      </c>
      <c r="F11820" s="4">
        <v>14096.0</v>
      </c>
      <c r="G11820" s="6">
        <v>44717.72013888889</v>
      </c>
      <c r="H11820" s="6" t="str">
        <f>VLOOKUP(F11820,'Customer Details'!$A$1:$B$3264,2,0)</f>
        <v>USA</v>
      </c>
      <c r="I11820" s="7">
        <f t="shared" si="1"/>
        <v>3.29</v>
      </c>
      <c r="J11820" s="7">
        <f t="shared" si="2"/>
        <v>3.29</v>
      </c>
    </row>
    <row r="11821" ht="15.75" customHeight="1">
      <c r="A11821" s="4">
        <v>542141.0</v>
      </c>
      <c r="B11821" s="4" t="s">
        <v>38</v>
      </c>
      <c r="C11821" s="5" t="s">
        <v>39</v>
      </c>
      <c r="D11821" s="5">
        <v>96.0</v>
      </c>
      <c r="E11821" s="5">
        <v>2.55</v>
      </c>
      <c r="F11821" s="4">
        <v>14548.0</v>
      </c>
      <c r="G11821" s="6">
        <v>44403.35972222222</v>
      </c>
      <c r="H11821" s="6" t="str">
        <f>VLOOKUP(F11821,'Customer Details'!$A$1:$B$3264,2,0)</f>
        <v>India</v>
      </c>
      <c r="I11821" s="7">
        <f t="shared" si="1"/>
        <v>244.8</v>
      </c>
      <c r="J11821" s="7">
        <f t="shared" si="2"/>
        <v>244.8</v>
      </c>
    </row>
    <row r="11822" ht="15.75" customHeight="1">
      <c r="A11822" s="4">
        <v>544056.0</v>
      </c>
      <c r="B11822" s="4" t="s">
        <v>268</v>
      </c>
      <c r="C11822" s="5" t="s">
        <v>269</v>
      </c>
      <c r="D11822" s="5">
        <v>8.0</v>
      </c>
      <c r="E11822" s="5">
        <v>1.95</v>
      </c>
      <c r="F11822" s="4">
        <v>13004.0</v>
      </c>
      <c r="G11822" s="6">
        <v>44423.53333333333</v>
      </c>
      <c r="H11822" s="6" t="str">
        <f>VLOOKUP(F11822,'Customer Details'!$A$1:$B$3264,2,0)</f>
        <v>China</v>
      </c>
      <c r="I11822" s="7">
        <f t="shared" si="1"/>
        <v>15.6</v>
      </c>
      <c r="J11822" s="7">
        <f t="shared" si="2"/>
        <v>15.6</v>
      </c>
    </row>
    <row r="11823" ht="15.75" customHeight="1">
      <c r="A11823" s="4">
        <v>581538.0</v>
      </c>
      <c r="B11823" s="4">
        <v>22992.0</v>
      </c>
      <c r="C11823" s="5" t="s">
        <v>912</v>
      </c>
      <c r="D11823" s="5">
        <v>1.0</v>
      </c>
      <c r="E11823" s="5">
        <v>1.95</v>
      </c>
      <c r="F11823" s="4">
        <v>14446.0</v>
      </c>
      <c r="G11823" s="6">
        <v>44721.48194444444</v>
      </c>
      <c r="H11823" s="6" t="str">
        <f>VLOOKUP(F11823,'Customer Details'!$A$1:$B$3264,2,0)</f>
        <v>China</v>
      </c>
      <c r="I11823" s="7">
        <f t="shared" si="1"/>
        <v>1.95</v>
      </c>
      <c r="J11823" s="7">
        <f t="shared" si="2"/>
        <v>1.95</v>
      </c>
    </row>
    <row r="11824" ht="15.75" customHeight="1">
      <c r="A11824" s="4">
        <v>580290.0</v>
      </c>
      <c r="B11824" s="4" t="s">
        <v>464</v>
      </c>
      <c r="C11824" s="5" t="s">
        <v>465</v>
      </c>
      <c r="D11824" s="5">
        <v>12.0</v>
      </c>
      <c r="E11824" s="5">
        <v>0.39</v>
      </c>
      <c r="F11824" s="4">
        <v>17221.0</v>
      </c>
      <c r="G11824" s="6">
        <v>44714.56597222222</v>
      </c>
      <c r="H11824" s="6" t="str">
        <f>VLOOKUP(F11824,'Customer Details'!$A$1:$B$3264,2,0)</f>
        <v>USA</v>
      </c>
      <c r="I11824" s="7">
        <f t="shared" si="1"/>
        <v>4.68</v>
      </c>
      <c r="J11824" s="7">
        <f t="shared" si="2"/>
        <v>4.68</v>
      </c>
    </row>
    <row r="11825" ht="15.75" customHeight="1">
      <c r="A11825" s="4">
        <v>554554.0</v>
      </c>
      <c r="B11825" s="4" t="s">
        <v>2096</v>
      </c>
      <c r="C11825" s="5" t="s">
        <v>2097</v>
      </c>
      <c r="D11825" s="5">
        <v>43.0</v>
      </c>
      <c r="E11825" s="5">
        <v>1.25</v>
      </c>
      <c r="F11825" s="4">
        <v>13694.0</v>
      </c>
      <c r="G11825" s="6">
        <v>44525.41805555556</v>
      </c>
      <c r="H11825" s="6" t="str">
        <f>VLOOKUP(F11825,'Customer Details'!$A$1:$B$3264,2,0)</f>
        <v>USA</v>
      </c>
      <c r="I11825" s="7">
        <f t="shared" si="1"/>
        <v>53.75</v>
      </c>
      <c r="J11825" s="7">
        <f t="shared" si="2"/>
        <v>53.75</v>
      </c>
    </row>
    <row r="11826" ht="15.75" customHeight="1">
      <c r="A11826" s="4">
        <v>576597.0</v>
      </c>
      <c r="B11826" s="4" t="s">
        <v>530</v>
      </c>
      <c r="C11826" s="5" t="s">
        <v>531</v>
      </c>
      <c r="D11826" s="5">
        <v>4.0</v>
      </c>
      <c r="E11826" s="5">
        <v>4.25</v>
      </c>
      <c r="F11826" s="4">
        <v>14194.0</v>
      </c>
      <c r="G11826" s="6">
        <v>44696.62291666667</v>
      </c>
      <c r="H11826" s="6" t="str">
        <f>VLOOKUP(F11826,'Customer Details'!$A$1:$B$3264,2,0)</f>
        <v>India</v>
      </c>
      <c r="I11826" s="7">
        <f t="shared" si="1"/>
        <v>17</v>
      </c>
      <c r="J11826" s="7">
        <f t="shared" si="2"/>
        <v>17</v>
      </c>
    </row>
    <row r="11827" ht="15.75" customHeight="1">
      <c r="A11827" s="4">
        <v>553661.0</v>
      </c>
      <c r="B11827" s="4" t="s">
        <v>1149</v>
      </c>
      <c r="C11827" s="5" t="s">
        <v>1150</v>
      </c>
      <c r="D11827" s="5">
        <v>12.0</v>
      </c>
      <c r="E11827" s="5">
        <v>2.95</v>
      </c>
      <c r="F11827" s="4">
        <v>13572.0</v>
      </c>
      <c r="G11827" s="6">
        <v>44518.49930555555</v>
      </c>
      <c r="H11827" s="6" t="str">
        <f>VLOOKUP(F11827,'Customer Details'!$A$1:$B$3264,2,0)</f>
        <v>India</v>
      </c>
      <c r="I11827" s="7">
        <f t="shared" si="1"/>
        <v>35.4</v>
      </c>
      <c r="J11827" s="7">
        <f t="shared" si="2"/>
        <v>35.4</v>
      </c>
    </row>
    <row r="11828" ht="15.75" customHeight="1">
      <c r="A11828" s="4">
        <v>548711.0</v>
      </c>
      <c r="B11828" s="4" t="s">
        <v>2830</v>
      </c>
      <c r="C11828" s="5" t="s">
        <v>2831</v>
      </c>
      <c r="D11828" s="5">
        <v>3.0</v>
      </c>
      <c r="E11828" s="5">
        <v>0.12</v>
      </c>
      <c r="F11828" s="4">
        <v>18116.0</v>
      </c>
      <c r="G11828" s="6">
        <v>44472.6</v>
      </c>
      <c r="H11828" s="6" t="str">
        <f>VLOOKUP(F11828,'Customer Details'!$A$1:$B$3264,2,0)</f>
        <v>USA</v>
      </c>
      <c r="I11828" s="7">
        <f t="shared" si="1"/>
        <v>0.36</v>
      </c>
      <c r="J11828" s="7">
        <f t="shared" si="2"/>
        <v>0.36</v>
      </c>
    </row>
    <row r="11829" ht="15.75" customHeight="1">
      <c r="A11829" s="4">
        <v>556341.0</v>
      </c>
      <c r="B11829" s="4" t="s">
        <v>1072</v>
      </c>
      <c r="C11829" s="5" t="s">
        <v>1073</v>
      </c>
      <c r="D11829" s="5">
        <v>6.0</v>
      </c>
      <c r="E11829" s="5">
        <v>2.55</v>
      </c>
      <c r="F11829" s="4">
        <v>16614.0</v>
      </c>
      <c r="G11829" s="6">
        <v>44540.48333333333</v>
      </c>
      <c r="H11829" s="6" t="str">
        <f>VLOOKUP(F11829,'Customer Details'!$A$1:$B$3264,2,0)</f>
        <v>China</v>
      </c>
      <c r="I11829" s="7">
        <f t="shared" si="1"/>
        <v>15.3</v>
      </c>
      <c r="J11829" s="7">
        <f t="shared" si="2"/>
        <v>15.3</v>
      </c>
    </row>
    <row r="11830" ht="15.75" customHeight="1">
      <c r="A11830" s="4">
        <v>561885.0</v>
      </c>
      <c r="B11830" s="4" t="s">
        <v>46</v>
      </c>
      <c r="C11830" s="5" t="s">
        <v>47</v>
      </c>
      <c r="D11830" s="5">
        <v>2.0</v>
      </c>
      <c r="E11830" s="5">
        <v>4.95</v>
      </c>
      <c r="F11830" s="4">
        <v>15532.0</v>
      </c>
      <c r="G11830" s="6">
        <v>44592.55069444444</v>
      </c>
      <c r="H11830" s="6" t="str">
        <f>VLOOKUP(F11830,'Customer Details'!$A$1:$B$3264,2,0)</f>
        <v>India</v>
      </c>
      <c r="I11830" s="7">
        <f t="shared" si="1"/>
        <v>9.9</v>
      </c>
      <c r="J11830" s="7">
        <f t="shared" si="2"/>
        <v>9.9</v>
      </c>
    </row>
    <row r="11831" ht="15.75" customHeight="1">
      <c r="A11831" s="4">
        <v>545991.0</v>
      </c>
      <c r="B11831" s="4" t="s">
        <v>1167</v>
      </c>
      <c r="C11831" s="5" t="s">
        <v>1168</v>
      </c>
      <c r="D11831" s="5">
        <v>1.0</v>
      </c>
      <c r="E11831" s="5">
        <v>9.95</v>
      </c>
      <c r="F11831" s="4">
        <v>15311.0</v>
      </c>
      <c r="G11831" s="6">
        <v>44447.55</v>
      </c>
      <c r="H11831" s="6" t="str">
        <f>VLOOKUP(F11831,'Customer Details'!$A$1:$B$3264,2,0)</f>
        <v>USA</v>
      </c>
      <c r="I11831" s="7">
        <f t="shared" si="1"/>
        <v>9.95</v>
      </c>
      <c r="J11831" s="7">
        <f t="shared" si="2"/>
        <v>9.95</v>
      </c>
    </row>
    <row r="11832" ht="15.75" customHeight="1">
      <c r="A11832" s="4">
        <v>550331.0</v>
      </c>
      <c r="B11832" s="4" t="s">
        <v>38</v>
      </c>
      <c r="C11832" s="5" t="s">
        <v>39</v>
      </c>
      <c r="D11832" s="5">
        <v>2.0</v>
      </c>
      <c r="E11832" s="5">
        <v>2.95</v>
      </c>
      <c r="F11832" s="4">
        <v>15555.0</v>
      </c>
      <c r="G11832" s="6">
        <v>44486.57152777778</v>
      </c>
      <c r="H11832" s="6" t="str">
        <f>VLOOKUP(F11832,'Customer Details'!$A$1:$B$3264,2,0)</f>
        <v>India</v>
      </c>
      <c r="I11832" s="7">
        <f t="shared" si="1"/>
        <v>5.9</v>
      </c>
      <c r="J11832" s="7">
        <f t="shared" si="2"/>
        <v>5.9</v>
      </c>
    </row>
    <row r="11833" ht="15.75" customHeight="1">
      <c r="A11833" s="4">
        <v>580520.0</v>
      </c>
      <c r="B11833" s="4" t="s">
        <v>443</v>
      </c>
      <c r="C11833" s="5" t="s">
        <v>444</v>
      </c>
      <c r="D11833" s="5">
        <v>1.0</v>
      </c>
      <c r="E11833" s="5">
        <v>0.79</v>
      </c>
      <c r="F11833" s="4">
        <v>13521.0</v>
      </c>
      <c r="G11833" s="6">
        <v>44716.62152777778</v>
      </c>
      <c r="H11833" s="6" t="str">
        <f>VLOOKUP(F11833,'Customer Details'!$A$1:$B$3264,2,0)</f>
        <v>USA</v>
      </c>
      <c r="I11833" s="7">
        <f t="shared" si="1"/>
        <v>0.79</v>
      </c>
      <c r="J11833" s="7">
        <f t="shared" si="2"/>
        <v>0.79</v>
      </c>
    </row>
    <row r="11834" ht="15.75" customHeight="1">
      <c r="A11834" s="4">
        <v>566950.0</v>
      </c>
      <c r="B11834" s="4" t="s">
        <v>530</v>
      </c>
      <c r="C11834" s="5" t="s">
        <v>531</v>
      </c>
      <c r="D11834" s="5">
        <v>8.0</v>
      </c>
      <c r="E11834" s="5">
        <v>4.25</v>
      </c>
      <c r="F11834" s="4">
        <v>17594.0</v>
      </c>
      <c r="G11834" s="6">
        <v>44635.69027777778</v>
      </c>
      <c r="H11834" s="6" t="str">
        <f>VLOOKUP(F11834,'Customer Details'!$A$1:$B$3264,2,0)</f>
        <v>Australia</v>
      </c>
      <c r="I11834" s="7">
        <f t="shared" si="1"/>
        <v>34</v>
      </c>
      <c r="J11834" s="7">
        <f t="shared" si="2"/>
        <v>34</v>
      </c>
    </row>
    <row r="11835" ht="15.75" customHeight="1">
      <c r="A11835" s="4">
        <v>542112.0</v>
      </c>
      <c r="B11835" s="4" t="s">
        <v>320</v>
      </c>
      <c r="C11835" s="5" t="s">
        <v>321</v>
      </c>
      <c r="D11835" s="5">
        <v>3.0</v>
      </c>
      <c r="E11835" s="5">
        <v>2.95</v>
      </c>
      <c r="F11835" s="4">
        <v>13168.0</v>
      </c>
      <c r="G11835" s="6">
        <v>44402.57986111111</v>
      </c>
      <c r="H11835" s="6" t="str">
        <f>VLOOKUP(F11835,'Customer Details'!$A$1:$B$3264,2,0)</f>
        <v>Australia</v>
      </c>
      <c r="I11835" s="7">
        <f t="shared" si="1"/>
        <v>8.85</v>
      </c>
      <c r="J11835" s="7">
        <f t="shared" si="2"/>
        <v>8.85</v>
      </c>
    </row>
    <row r="11836" ht="15.75" customHeight="1">
      <c r="A11836" s="4">
        <v>573328.0</v>
      </c>
      <c r="B11836" s="4" t="s">
        <v>1067</v>
      </c>
      <c r="C11836" s="5" t="s">
        <v>1068</v>
      </c>
      <c r="D11836" s="5">
        <v>12.0</v>
      </c>
      <c r="E11836" s="5">
        <v>1.55</v>
      </c>
      <c r="F11836" s="4">
        <v>16601.0</v>
      </c>
      <c r="G11836" s="6">
        <v>44681.46458333333</v>
      </c>
      <c r="H11836" s="6" t="str">
        <f>VLOOKUP(F11836,'Customer Details'!$A$1:$B$3264,2,0)</f>
        <v>United Kingdom</v>
      </c>
      <c r="I11836" s="7">
        <f t="shared" si="1"/>
        <v>18.6</v>
      </c>
      <c r="J11836" s="7">
        <f t="shared" si="2"/>
        <v>18.6</v>
      </c>
    </row>
    <row r="11837" ht="15.75" customHeight="1">
      <c r="A11837" s="4">
        <v>546275.0</v>
      </c>
      <c r="B11837" s="4" t="s">
        <v>293</v>
      </c>
      <c r="C11837" s="5" t="s">
        <v>294</v>
      </c>
      <c r="D11837" s="5">
        <v>24.0</v>
      </c>
      <c r="E11837" s="5">
        <v>0.42</v>
      </c>
      <c r="F11837" s="4">
        <v>13126.0</v>
      </c>
      <c r="G11837" s="6">
        <v>44449.62916666667</v>
      </c>
      <c r="H11837" s="6" t="str">
        <f>VLOOKUP(F11837,'Customer Details'!$A$1:$B$3264,2,0)</f>
        <v>Australia</v>
      </c>
      <c r="I11837" s="7">
        <f t="shared" si="1"/>
        <v>10.08</v>
      </c>
      <c r="J11837" s="7">
        <f t="shared" si="2"/>
        <v>10.08</v>
      </c>
    </row>
    <row r="11838" ht="15.75" customHeight="1">
      <c r="A11838" s="4">
        <v>544778.0</v>
      </c>
      <c r="B11838" s="4" t="s">
        <v>3128</v>
      </c>
      <c r="C11838" s="5" t="s">
        <v>3129</v>
      </c>
      <c r="D11838" s="5">
        <v>2.0</v>
      </c>
      <c r="E11838" s="5">
        <v>1.25</v>
      </c>
      <c r="F11838" s="4">
        <v>14978.0</v>
      </c>
      <c r="G11838" s="6">
        <v>44431.50208333333</v>
      </c>
      <c r="H11838" s="6" t="str">
        <f>VLOOKUP(F11838,'Customer Details'!$A$1:$B$3264,2,0)</f>
        <v>Australia</v>
      </c>
      <c r="I11838" s="7">
        <f t="shared" si="1"/>
        <v>2.5</v>
      </c>
      <c r="J11838" s="7">
        <f t="shared" si="2"/>
        <v>2.5</v>
      </c>
    </row>
    <row r="11839" ht="15.75" customHeight="1">
      <c r="A11839" s="4">
        <v>548309.0</v>
      </c>
      <c r="B11839" s="4" t="s">
        <v>720</v>
      </c>
      <c r="C11839" s="5" t="s">
        <v>721</v>
      </c>
      <c r="D11839" s="5">
        <v>1.0</v>
      </c>
      <c r="E11839" s="5">
        <v>2.1</v>
      </c>
      <c r="F11839" s="4">
        <v>16657.0</v>
      </c>
      <c r="G11839" s="6">
        <v>44469.50138888889</v>
      </c>
      <c r="H11839" s="6" t="str">
        <f>VLOOKUP(F11839,'Customer Details'!$A$1:$B$3264,2,0)</f>
        <v>United Kingdom</v>
      </c>
      <c r="I11839" s="7">
        <f t="shared" si="1"/>
        <v>2.1</v>
      </c>
      <c r="J11839" s="7">
        <f t="shared" si="2"/>
        <v>2.1</v>
      </c>
    </row>
    <row r="11840" ht="15.75" customHeight="1">
      <c r="A11840" s="4">
        <v>569671.0</v>
      </c>
      <c r="B11840" s="4" t="s">
        <v>268</v>
      </c>
      <c r="C11840" s="5" t="s">
        <v>269</v>
      </c>
      <c r="D11840" s="5">
        <v>8.0</v>
      </c>
      <c r="E11840" s="5">
        <v>1.95</v>
      </c>
      <c r="F11840" s="4">
        <v>16020.0</v>
      </c>
      <c r="G11840" s="6">
        <v>44656.57916666667</v>
      </c>
      <c r="H11840" s="6" t="str">
        <f>VLOOKUP(F11840,'Customer Details'!$A$1:$B$3264,2,0)</f>
        <v>China</v>
      </c>
      <c r="I11840" s="7">
        <f t="shared" si="1"/>
        <v>15.6</v>
      </c>
      <c r="J11840" s="7">
        <f t="shared" si="2"/>
        <v>15.6</v>
      </c>
    </row>
    <row r="11841" ht="15.75" customHeight="1">
      <c r="A11841" s="4">
        <v>579196.0</v>
      </c>
      <c r="B11841" s="4" t="s">
        <v>305</v>
      </c>
      <c r="C11841" s="5" t="s">
        <v>306</v>
      </c>
      <c r="D11841" s="5">
        <v>1.0</v>
      </c>
      <c r="E11841" s="5">
        <v>1.63</v>
      </c>
      <c r="F11841" s="4">
        <v>14096.0</v>
      </c>
      <c r="G11841" s="6">
        <v>44709.6625</v>
      </c>
      <c r="H11841" s="6" t="str">
        <f>VLOOKUP(F11841,'Customer Details'!$A$1:$B$3264,2,0)</f>
        <v>USA</v>
      </c>
      <c r="I11841" s="7">
        <f t="shared" si="1"/>
        <v>1.63</v>
      </c>
      <c r="J11841" s="7">
        <f t="shared" si="2"/>
        <v>1.63</v>
      </c>
    </row>
    <row r="11842" ht="15.75" customHeight="1">
      <c r="A11842" s="4">
        <v>542608.0</v>
      </c>
      <c r="B11842" s="4">
        <v>22294.0</v>
      </c>
      <c r="C11842" s="5" t="s">
        <v>312</v>
      </c>
      <c r="D11842" s="5">
        <v>2.0</v>
      </c>
      <c r="E11842" s="5">
        <v>1.25</v>
      </c>
      <c r="F11842" s="4">
        <v>16770.0</v>
      </c>
      <c r="G11842" s="6">
        <v>44407.57708333333</v>
      </c>
      <c r="H11842" s="6" t="str">
        <f>VLOOKUP(F11842,'Customer Details'!$A$1:$B$3264,2,0)</f>
        <v>USA</v>
      </c>
      <c r="I11842" s="7">
        <f t="shared" si="1"/>
        <v>2.5</v>
      </c>
      <c r="J11842" s="7">
        <f t="shared" si="2"/>
        <v>2.5</v>
      </c>
    </row>
    <row r="11843" ht="15.75" customHeight="1">
      <c r="A11843" s="4">
        <v>539587.0</v>
      </c>
      <c r="B11843" s="4" t="s">
        <v>530</v>
      </c>
      <c r="C11843" s="5" t="s">
        <v>531</v>
      </c>
      <c r="D11843" s="5">
        <v>12.0</v>
      </c>
      <c r="E11843" s="5">
        <v>3.39</v>
      </c>
      <c r="F11843" s="4">
        <v>14298.0</v>
      </c>
      <c r="G11843" s="6">
        <v>44367.54861111111</v>
      </c>
      <c r="H11843" s="6" t="str">
        <f>VLOOKUP(F11843,'Customer Details'!$A$1:$B$3264,2,0)</f>
        <v>USA</v>
      </c>
      <c r="I11843" s="7">
        <f t="shared" si="1"/>
        <v>40.68</v>
      </c>
      <c r="J11843" s="7">
        <f t="shared" si="2"/>
        <v>40.68</v>
      </c>
    </row>
    <row r="11844" ht="15.75" customHeight="1">
      <c r="A11844" s="4">
        <v>537224.0</v>
      </c>
      <c r="B11844" s="4" t="s">
        <v>52</v>
      </c>
      <c r="C11844" s="5" t="s">
        <v>53</v>
      </c>
      <c r="D11844" s="5">
        <v>4.0</v>
      </c>
      <c r="E11844" s="5">
        <v>2.1</v>
      </c>
      <c r="F11844" s="4">
        <v>13174.0</v>
      </c>
      <c r="G11844" s="6">
        <v>44352.68333333333</v>
      </c>
      <c r="H11844" s="6" t="str">
        <f>VLOOKUP(F11844,'Customer Details'!$A$1:$B$3264,2,0)</f>
        <v>USA</v>
      </c>
      <c r="I11844" s="7">
        <f t="shared" si="1"/>
        <v>8.4</v>
      </c>
      <c r="J11844" s="7">
        <f t="shared" si="2"/>
        <v>8.4</v>
      </c>
    </row>
    <row r="11845" ht="15.75" customHeight="1">
      <c r="A11845" s="4" t="s">
        <v>1370</v>
      </c>
      <c r="B11845" s="4">
        <v>20727.0</v>
      </c>
      <c r="C11845" s="5" t="s">
        <v>935</v>
      </c>
      <c r="D11845" s="5">
        <v>-3.0</v>
      </c>
      <c r="E11845" s="5">
        <v>1.45</v>
      </c>
      <c r="F11845" s="4">
        <v>13798.0</v>
      </c>
      <c r="G11845" s="6">
        <v>44357.62569444445</v>
      </c>
      <c r="H11845" s="6" t="str">
        <f>VLOOKUP(F11845,'Customer Details'!$A$1:$B$3264,2,0)</f>
        <v>India</v>
      </c>
      <c r="I11845" s="7">
        <f t="shared" si="1"/>
        <v>-4.35</v>
      </c>
      <c r="J11845" s="7">
        <f t="shared" si="2"/>
        <v>4.35</v>
      </c>
    </row>
    <row r="11846" ht="15.75" customHeight="1">
      <c r="A11846" s="4">
        <v>559513.0</v>
      </c>
      <c r="B11846" s="4" t="s">
        <v>332</v>
      </c>
      <c r="C11846" s="5" t="s">
        <v>333</v>
      </c>
      <c r="D11846" s="5">
        <v>1.0</v>
      </c>
      <c r="E11846" s="5">
        <v>5.95</v>
      </c>
      <c r="F11846" s="4">
        <v>14534.0</v>
      </c>
      <c r="G11846" s="6">
        <v>44569.66388888889</v>
      </c>
      <c r="H11846" s="6" t="str">
        <f>VLOOKUP(F11846,'Customer Details'!$A$1:$B$3264,2,0)</f>
        <v>India</v>
      </c>
      <c r="I11846" s="7">
        <f t="shared" si="1"/>
        <v>5.95</v>
      </c>
      <c r="J11846" s="7">
        <f t="shared" si="2"/>
        <v>5.95</v>
      </c>
    </row>
    <row r="11847" ht="15.75" customHeight="1">
      <c r="A11847" s="4">
        <v>572240.0</v>
      </c>
      <c r="B11847" s="4" t="s">
        <v>38</v>
      </c>
      <c r="C11847" s="5" t="s">
        <v>39</v>
      </c>
      <c r="D11847" s="5">
        <v>6.0</v>
      </c>
      <c r="E11847" s="5">
        <v>2.95</v>
      </c>
      <c r="F11847" s="4">
        <v>13709.0</v>
      </c>
      <c r="G11847" s="6">
        <v>44672.6375</v>
      </c>
      <c r="H11847" s="6" t="str">
        <f>VLOOKUP(F11847,'Customer Details'!$A$1:$B$3264,2,0)</f>
        <v>USA</v>
      </c>
      <c r="I11847" s="7">
        <f t="shared" si="1"/>
        <v>17.7</v>
      </c>
      <c r="J11847" s="7">
        <f t="shared" si="2"/>
        <v>17.7</v>
      </c>
    </row>
    <row r="11848" ht="15.75" customHeight="1">
      <c r="A11848" s="4">
        <v>565067.0</v>
      </c>
      <c r="B11848" s="4" t="s">
        <v>325</v>
      </c>
      <c r="C11848" s="5" t="s">
        <v>326</v>
      </c>
      <c r="D11848" s="5">
        <v>6.0</v>
      </c>
      <c r="E11848" s="5">
        <v>1.25</v>
      </c>
      <c r="F11848" s="4">
        <v>15856.0</v>
      </c>
      <c r="G11848" s="6">
        <v>44620.71944444445</v>
      </c>
      <c r="H11848" s="6" t="str">
        <f>VLOOKUP(F11848,'Customer Details'!$A$1:$B$3264,2,0)</f>
        <v>United Kingdom</v>
      </c>
      <c r="I11848" s="7">
        <f t="shared" si="1"/>
        <v>7.5</v>
      </c>
      <c r="J11848" s="7">
        <f t="shared" si="2"/>
        <v>7.5</v>
      </c>
    </row>
    <row r="11849" ht="15.75" customHeight="1">
      <c r="A11849" s="4">
        <v>558770.0</v>
      </c>
      <c r="B11849" s="4" t="s">
        <v>1980</v>
      </c>
      <c r="C11849" s="5" t="s">
        <v>1981</v>
      </c>
      <c r="D11849" s="5">
        <v>6.0</v>
      </c>
      <c r="E11849" s="5">
        <v>0.39</v>
      </c>
      <c r="F11849" s="4">
        <v>12748.0</v>
      </c>
      <c r="G11849" s="6">
        <v>44564.63819444444</v>
      </c>
      <c r="H11849" s="6" t="str">
        <f>VLOOKUP(F11849,'Customer Details'!$A$1:$B$3264,2,0)</f>
        <v>USA</v>
      </c>
      <c r="I11849" s="7">
        <f t="shared" si="1"/>
        <v>2.34</v>
      </c>
      <c r="J11849" s="7">
        <f t="shared" si="2"/>
        <v>2.34</v>
      </c>
    </row>
    <row r="11850" ht="15.75" customHeight="1">
      <c r="A11850" s="4">
        <v>556465.0</v>
      </c>
      <c r="B11850" s="4">
        <v>48194.0</v>
      </c>
      <c r="C11850" s="5" t="s">
        <v>3914</v>
      </c>
      <c r="D11850" s="5">
        <v>1.0</v>
      </c>
      <c r="E11850" s="5">
        <v>7.95</v>
      </c>
      <c r="F11850" s="4">
        <v>14984.0</v>
      </c>
      <c r="G11850" s="6">
        <v>44542.46111111111</v>
      </c>
      <c r="H11850" s="6" t="str">
        <f>VLOOKUP(F11850,'Customer Details'!$A$1:$B$3264,2,0)</f>
        <v>USA</v>
      </c>
      <c r="I11850" s="7">
        <f t="shared" si="1"/>
        <v>7.95</v>
      </c>
      <c r="J11850" s="7">
        <f t="shared" si="2"/>
        <v>7.95</v>
      </c>
    </row>
    <row r="11851" ht="15.75" customHeight="1">
      <c r="A11851" s="4" t="s">
        <v>4092</v>
      </c>
      <c r="B11851" s="4">
        <v>21714.0</v>
      </c>
      <c r="C11851" s="5" t="s">
        <v>4093</v>
      </c>
      <c r="D11851" s="5">
        <v>-3.0</v>
      </c>
      <c r="E11851" s="5">
        <v>1.25</v>
      </c>
      <c r="F11851" s="4">
        <v>14640.0</v>
      </c>
      <c r="G11851" s="6">
        <v>44497.67847222222</v>
      </c>
      <c r="H11851" s="6" t="str">
        <f>VLOOKUP(F11851,'Customer Details'!$A$1:$B$3264,2,0)</f>
        <v>United Kingdom</v>
      </c>
      <c r="I11851" s="7">
        <f t="shared" si="1"/>
        <v>-3.75</v>
      </c>
      <c r="J11851" s="7">
        <f t="shared" si="2"/>
        <v>3.75</v>
      </c>
    </row>
    <row r="11852" ht="15.75" customHeight="1">
      <c r="A11852" s="4">
        <v>553007.0</v>
      </c>
      <c r="B11852" s="4" t="s">
        <v>231</v>
      </c>
      <c r="C11852" s="5" t="s">
        <v>232</v>
      </c>
      <c r="D11852" s="5">
        <v>18.0</v>
      </c>
      <c r="E11852" s="5">
        <v>2.95</v>
      </c>
      <c r="F11852" s="4">
        <v>14000.0</v>
      </c>
      <c r="G11852" s="6">
        <v>44512.70138888889</v>
      </c>
      <c r="H11852" s="6" t="str">
        <f>VLOOKUP(F11852,'Customer Details'!$A$1:$B$3264,2,0)</f>
        <v>China</v>
      </c>
      <c r="I11852" s="7">
        <f t="shared" si="1"/>
        <v>53.1</v>
      </c>
      <c r="J11852" s="7">
        <f t="shared" si="2"/>
        <v>53.1</v>
      </c>
    </row>
    <row r="11853" ht="15.75" customHeight="1">
      <c r="A11853" s="4">
        <v>567866.0</v>
      </c>
      <c r="B11853" s="4" t="s">
        <v>268</v>
      </c>
      <c r="C11853" s="5" t="s">
        <v>269</v>
      </c>
      <c r="D11853" s="5">
        <v>3.0</v>
      </c>
      <c r="E11853" s="5">
        <v>1.95</v>
      </c>
      <c r="F11853" s="4">
        <v>16669.0</v>
      </c>
      <c r="G11853" s="6">
        <v>44642.59236111111</v>
      </c>
      <c r="H11853" s="6" t="str">
        <f>VLOOKUP(F11853,'Customer Details'!$A$1:$B$3264,2,0)</f>
        <v>India</v>
      </c>
      <c r="I11853" s="7">
        <f t="shared" si="1"/>
        <v>5.85</v>
      </c>
      <c r="J11853" s="7">
        <f t="shared" si="2"/>
        <v>5.85</v>
      </c>
    </row>
    <row r="11854" ht="15.75" customHeight="1">
      <c r="A11854" s="4">
        <v>542790.0</v>
      </c>
      <c r="B11854" s="4" t="s">
        <v>1399</v>
      </c>
      <c r="C11854" s="5" t="s">
        <v>1400</v>
      </c>
      <c r="D11854" s="5">
        <v>6.0</v>
      </c>
      <c r="E11854" s="5">
        <v>1.95</v>
      </c>
      <c r="F11854" s="4">
        <v>16612.0</v>
      </c>
      <c r="G11854" s="6">
        <v>44409.44305555556</v>
      </c>
      <c r="H11854" s="6" t="str">
        <f>VLOOKUP(F11854,'Customer Details'!$A$1:$B$3264,2,0)</f>
        <v>United Kingdom</v>
      </c>
      <c r="I11854" s="7">
        <f t="shared" si="1"/>
        <v>11.7</v>
      </c>
      <c r="J11854" s="7">
        <f t="shared" si="2"/>
        <v>11.7</v>
      </c>
    </row>
    <row r="11855" ht="15.75" customHeight="1">
      <c r="A11855" s="4">
        <v>575905.0</v>
      </c>
      <c r="B11855" s="4" t="s">
        <v>1491</v>
      </c>
      <c r="C11855" s="5" t="s">
        <v>1492</v>
      </c>
      <c r="D11855" s="5">
        <v>24.0</v>
      </c>
      <c r="E11855" s="5">
        <v>0.29</v>
      </c>
      <c r="F11855" s="4">
        <v>13732.0</v>
      </c>
      <c r="G11855" s="6">
        <v>44692.65902777778</v>
      </c>
      <c r="H11855" s="6" t="str">
        <f>VLOOKUP(F11855,'Customer Details'!$A$1:$B$3264,2,0)</f>
        <v>India</v>
      </c>
      <c r="I11855" s="7">
        <f t="shared" si="1"/>
        <v>6.96</v>
      </c>
      <c r="J11855" s="7">
        <f t="shared" si="2"/>
        <v>6.96</v>
      </c>
    </row>
    <row r="11856" ht="15.75" customHeight="1">
      <c r="A11856" s="4">
        <v>559122.0</v>
      </c>
      <c r="B11856" s="4" t="s">
        <v>187</v>
      </c>
      <c r="C11856" s="5" t="s">
        <v>188</v>
      </c>
      <c r="D11856" s="5">
        <v>16.0</v>
      </c>
      <c r="E11856" s="5">
        <v>0.42</v>
      </c>
      <c r="F11856" s="4">
        <v>15159.0</v>
      </c>
      <c r="G11856" s="6">
        <v>44567.51527777778</v>
      </c>
      <c r="H11856" s="6" t="str">
        <f>VLOOKUP(F11856,'Customer Details'!$A$1:$B$3264,2,0)</f>
        <v>United Kingdom</v>
      </c>
      <c r="I11856" s="7">
        <f t="shared" si="1"/>
        <v>6.72</v>
      </c>
      <c r="J11856" s="7">
        <f t="shared" si="2"/>
        <v>6.72</v>
      </c>
    </row>
    <row r="11857" ht="15.75" customHeight="1">
      <c r="A11857" s="4" t="s">
        <v>4094</v>
      </c>
      <c r="B11857" s="4">
        <v>22138.0</v>
      </c>
      <c r="C11857" s="5" t="s">
        <v>1467</v>
      </c>
      <c r="D11857" s="5">
        <v>-6.0</v>
      </c>
      <c r="E11857" s="5">
        <v>4.95</v>
      </c>
      <c r="F11857" s="4">
        <v>16609.0</v>
      </c>
      <c r="G11857" s="6">
        <v>44639.61805555555</v>
      </c>
      <c r="H11857" s="6" t="str">
        <f>VLOOKUP(F11857,'Customer Details'!$A$1:$B$3264,2,0)</f>
        <v>USA</v>
      </c>
      <c r="I11857" s="7">
        <f t="shared" si="1"/>
        <v>-29.7</v>
      </c>
      <c r="J11857" s="7">
        <f t="shared" si="2"/>
        <v>29.7</v>
      </c>
    </row>
    <row r="11858" ht="15.75" customHeight="1">
      <c r="A11858" s="4">
        <v>536559.0</v>
      </c>
      <c r="B11858" s="4" t="s">
        <v>464</v>
      </c>
      <c r="C11858" s="5" t="s">
        <v>465</v>
      </c>
      <c r="D11858" s="5">
        <v>24.0</v>
      </c>
      <c r="E11858" s="5">
        <v>0.85</v>
      </c>
      <c r="F11858" s="4">
        <v>17873.0</v>
      </c>
      <c r="G11858" s="6">
        <v>44348.62083333333</v>
      </c>
      <c r="H11858" s="6" t="str">
        <f>VLOOKUP(F11858,'Customer Details'!$A$1:$B$3264,2,0)</f>
        <v>China</v>
      </c>
      <c r="I11858" s="7">
        <f t="shared" si="1"/>
        <v>20.4</v>
      </c>
      <c r="J11858" s="7">
        <f t="shared" si="2"/>
        <v>20.4</v>
      </c>
    </row>
    <row r="11859" ht="15.75" customHeight="1">
      <c r="A11859" s="4">
        <v>568505.0</v>
      </c>
      <c r="B11859" s="4" t="s">
        <v>48</v>
      </c>
      <c r="C11859" s="5" t="s">
        <v>49</v>
      </c>
      <c r="D11859" s="5">
        <v>110.0</v>
      </c>
      <c r="E11859" s="5">
        <v>1.79</v>
      </c>
      <c r="F11859" s="4">
        <v>15311.0</v>
      </c>
      <c r="G11859" s="6">
        <v>44647.51180555556</v>
      </c>
      <c r="H11859" s="6" t="str">
        <f>VLOOKUP(F11859,'Customer Details'!$A$1:$B$3264,2,0)</f>
        <v>USA</v>
      </c>
      <c r="I11859" s="7">
        <f t="shared" si="1"/>
        <v>196.9</v>
      </c>
      <c r="J11859" s="7">
        <f t="shared" si="2"/>
        <v>196.9</v>
      </c>
    </row>
    <row r="11860" ht="15.75" customHeight="1">
      <c r="A11860" s="4">
        <v>549007.0</v>
      </c>
      <c r="B11860" s="4" t="s">
        <v>198</v>
      </c>
      <c r="C11860" s="5" t="s">
        <v>199</v>
      </c>
      <c r="D11860" s="5">
        <v>24.0</v>
      </c>
      <c r="E11860" s="5">
        <v>0.42</v>
      </c>
      <c r="F11860" s="4">
        <v>17470.0</v>
      </c>
      <c r="G11860" s="6">
        <v>44474.60972222222</v>
      </c>
      <c r="H11860" s="6" t="str">
        <f>VLOOKUP(F11860,'Customer Details'!$A$1:$B$3264,2,0)</f>
        <v>China</v>
      </c>
      <c r="I11860" s="7">
        <f t="shared" si="1"/>
        <v>10.08</v>
      </c>
      <c r="J11860" s="7">
        <f t="shared" si="2"/>
        <v>10.08</v>
      </c>
    </row>
    <row r="11861" ht="15.75" customHeight="1">
      <c r="A11861" s="4">
        <v>559205.0</v>
      </c>
      <c r="B11861" s="4" t="s">
        <v>85</v>
      </c>
      <c r="C11861" s="5" t="s">
        <v>86</v>
      </c>
      <c r="D11861" s="5">
        <v>12.0</v>
      </c>
      <c r="E11861" s="5">
        <v>0.95</v>
      </c>
      <c r="F11861" s="4">
        <v>18073.0</v>
      </c>
      <c r="G11861" s="6">
        <v>44568.46527777778</v>
      </c>
      <c r="H11861" s="6" t="str">
        <f>VLOOKUP(F11861,'Customer Details'!$A$1:$B$3264,2,0)</f>
        <v>China</v>
      </c>
      <c r="I11861" s="7">
        <f t="shared" si="1"/>
        <v>11.4</v>
      </c>
      <c r="J11861" s="7">
        <f t="shared" si="2"/>
        <v>11.4</v>
      </c>
    </row>
    <row r="11862" ht="15.75" customHeight="1">
      <c r="A11862" s="4">
        <v>559554.0</v>
      </c>
      <c r="B11862" s="4" t="s">
        <v>40</v>
      </c>
      <c r="C11862" s="5" t="s">
        <v>41</v>
      </c>
      <c r="D11862" s="5">
        <v>48.0</v>
      </c>
      <c r="E11862" s="5">
        <v>2.55</v>
      </c>
      <c r="F11862" s="4">
        <v>14258.0</v>
      </c>
      <c r="G11862" s="6">
        <v>44572.425</v>
      </c>
      <c r="H11862" s="6" t="str">
        <f>VLOOKUP(F11862,'Customer Details'!$A$1:$B$3264,2,0)</f>
        <v>India</v>
      </c>
      <c r="I11862" s="7">
        <f t="shared" si="1"/>
        <v>122.4</v>
      </c>
      <c r="J11862" s="7">
        <f t="shared" si="2"/>
        <v>122.4</v>
      </c>
    </row>
    <row r="11863" ht="15.75" customHeight="1">
      <c r="A11863" s="4">
        <v>546689.0</v>
      </c>
      <c r="B11863" s="4" t="s">
        <v>38</v>
      </c>
      <c r="C11863" s="5" t="s">
        <v>39</v>
      </c>
      <c r="D11863" s="5">
        <v>64.0</v>
      </c>
      <c r="E11863" s="5">
        <v>2.55</v>
      </c>
      <c r="F11863" s="4">
        <v>16985.0</v>
      </c>
      <c r="G11863" s="6">
        <v>44455.43333333333</v>
      </c>
      <c r="H11863" s="6" t="str">
        <f>VLOOKUP(F11863,'Customer Details'!$A$1:$B$3264,2,0)</f>
        <v>United Kingdom</v>
      </c>
      <c r="I11863" s="7">
        <f t="shared" si="1"/>
        <v>163.2</v>
      </c>
      <c r="J11863" s="7">
        <f t="shared" si="2"/>
        <v>163.2</v>
      </c>
    </row>
    <row r="11864" ht="15.75" customHeight="1">
      <c r="A11864" s="4" t="s">
        <v>406</v>
      </c>
      <c r="B11864" s="4">
        <v>22623.0</v>
      </c>
      <c r="C11864" s="5" t="s">
        <v>3100</v>
      </c>
      <c r="D11864" s="5">
        <v>-3.0</v>
      </c>
      <c r="E11864" s="5">
        <v>5.95</v>
      </c>
      <c r="F11864" s="4">
        <v>13365.0</v>
      </c>
      <c r="G11864" s="6">
        <v>44713.36041666667</v>
      </c>
      <c r="H11864" s="6" t="str">
        <f>VLOOKUP(F11864,'Customer Details'!$A$1:$B$3264,2,0)</f>
        <v>United Kingdom</v>
      </c>
      <c r="I11864" s="7">
        <f t="shared" si="1"/>
        <v>-17.85</v>
      </c>
      <c r="J11864" s="7">
        <f t="shared" si="2"/>
        <v>17.85</v>
      </c>
    </row>
    <row r="11865" ht="15.75" customHeight="1">
      <c r="A11865" s="4">
        <v>562775.0</v>
      </c>
      <c r="B11865" s="4" t="s">
        <v>511</v>
      </c>
      <c r="C11865" s="5" t="s">
        <v>512</v>
      </c>
      <c r="D11865" s="5">
        <v>4.0</v>
      </c>
      <c r="E11865" s="5">
        <v>5.95</v>
      </c>
      <c r="F11865" s="4">
        <v>15078.0</v>
      </c>
      <c r="G11865" s="6">
        <v>44601.51458333333</v>
      </c>
      <c r="H11865" s="6" t="str">
        <f>VLOOKUP(F11865,'Customer Details'!$A$1:$B$3264,2,0)</f>
        <v>United Kingdom</v>
      </c>
      <c r="I11865" s="7">
        <f t="shared" si="1"/>
        <v>23.8</v>
      </c>
      <c r="J11865" s="7">
        <f t="shared" si="2"/>
        <v>23.8</v>
      </c>
    </row>
    <row r="11866" ht="15.75" customHeight="1">
      <c r="A11866" s="4">
        <v>566760.0</v>
      </c>
      <c r="B11866" s="4" t="s">
        <v>303</v>
      </c>
      <c r="C11866" s="5" t="s">
        <v>304</v>
      </c>
      <c r="D11866" s="5">
        <v>3.0</v>
      </c>
      <c r="E11866" s="5">
        <v>5.95</v>
      </c>
      <c r="F11866" s="4">
        <v>15272.0</v>
      </c>
      <c r="G11866" s="6">
        <v>44634.69166666667</v>
      </c>
      <c r="H11866" s="6" t="str">
        <f>VLOOKUP(F11866,'Customer Details'!$A$1:$B$3264,2,0)</f>
        <v>USA</v>
      </c>
      <c r="I11866" s="7">
        <f t="shared" si="1"/>
        <v>17.85</v>
      </c>
      <c r="J11866" s="7">
        <f t="shared" si="2"/>
        <v>17.85</v>
      </c>
    </row>
    <row r="11867" ht="15.75" customHeight="1">
      <c r="A11867" s="4">
        <v>572885.0</v>
      </c>
      <c r="B11867" s="4" t="s">
        <v>338</v>
      </c>
      <c r="C11867" s="5" t="s">
        <v>339</v>
      </c>
      <c r="D11867" s="5">
        <v>2.0</v>
      </c>
      <c r="E11867" s="5">
        <v>1.25</v>
      </c>
      <c r="F11867" s="4">
        <v>15311.0</v>
      </c>
      <c r="G11867" s="6">
        <v>44677.57291666666</v>
      </c>
      <c r="H11867" s="6" t="str">
        <f>VLOOKUP(F11867,'Customer Details'!$A$1:$B$3264,2,0)</f>
        <v>USA</v>
      </c>
      <c r="I11867" s="7">
        <f t="shared" si="1"/>
        <v>2.5</v>
      </c>
      <c r="J11867" s="7">
        <f t="shared" si="2"/>
        <v>2.5</v>
      </c>
    </row>
    <row r="11868" ht="15.75" customHeight="1">
      <c r="A11868" s="4">
        <v>552318.0</v>
      </c>
      <c r="B11868" s="4" t="s">
        <v>1545</v>
      </c>
      <c r="C11868" s="5" t="s">
        <v>1546</v>
      </c>
      <c r="D11868" s="5">
        <v>1.0</v>
      </c>
      <c r="E11868" s="5">
        <v>7.95</v>
      </c>
      <c r="F11868" s="4">
        <v>17231.0</v>
      </c>
      <c r="G11868" s="6">
        <v>44508.67569444444</v>
      </c>
      <c r="H11868" s="6" t="str">
        <f>VLOOKUP(F11868,'Customer Details'!$A$1:$B$3264,2,0)</f>
        <v>China</v>
      </c>
      <c r="I11868" s="7">
        <f t="shared" si="1"/>
        <v>7.95</v>
      </c>
      <c r="J11868" s="7">
        <f t="shared" si="2"/>
        <v>7.95</v>
      </c>
    </row>
    <row r="11869" ht="15.75" customHeight="1">
      <c r="A11869" s="4">
        <v>537256.0</v>
      </c>
      <c r="B11869" s="4" t="s">
        <v>165</v>
      </c>
      <c r="C11869" s="5" t="s">
        <v>166</v>
      </c>
      <c r="D11869" s="5">
        <v>12.0</v>
      </c>
      <c r="E11869" s="5">
        <v>1.25</v>
      </c>
      <c r="F11869" s="4">
        <v>16210.0</v>
      </c>
      <c r="G11869" s="6">
        <v>44353.4625</v>
      </c>
      <c r="H11869" s="6" t="str">
        <f>VLOOKUP(F11869,'Customer Details'!$A$1:$B$3264,2,0)</f>
        <v>Australia</v>
      </c>
      <c r="I11869" s="7">
        <f t="shared" si="1"/>
        <v>15</v>
      </c>
      <c r="J11869" s="7">
        <f t="shared" si="2"/>
        <v>15</v>
      </c>
    </row>
    <row r="11870" ht="15.75" customHeight="1">
      <c r="A11870" s="4">
        <v>538206.0</v>
      </c>
      <c r="B11870" s="4" t="s">
        <v>3817</v>
      </c>
      <c r="C11870" s="5" t="s">
        <v>3818</v>
      </c>
      <c r="D11870" s="5">
        <v>1.0</v>
      </c>
      <c r="E11870" s="5">
        <v>11.95</v>
      </c>
      <c r="F11870" s="4">
        <v>17827.0</v>
      </c>
      <c r="G11870" s="6">
        <v>44357.47986111111</v>
      </c>
      <c r="H11870" s="6" t="str">
        <f>VLOOKUP(F11870,'Customer Details'!$A$1:$B$3264,2,0)</f>
        <v>USA</v>
      </c>
      <c r="I11870" s="7">
        <f t="shared" si="1"/>
        <v>11.95</v>
      </c>
      <c r="J11870" s="7">
        <f t="shared" si="2"/>
        <v>11.95</v>
      </c>
    </row>
    <row r="11871" ht="15.75" customHeight="1">
      <c r="A11871" s="4">
        <v>554997.0</v>
      </c>
      <c r="B11871" s="4" t="s">
        <v>48</v>
      </c>
      <c r="C11871" s="5" t="s">
        <v>49</v>
      </c>
      <c r="D11871" s="5">
        <v>10.0</v>
      </c>
      <c r="E11871" s="5">
        <v>2.08</v>
      </c>
      <c r="F11871" s="4">
        <v>16746.0</v>
      </c>
      <c r="G11871" s="6">
        <v>44529.64930555555</v>
      </c>
      <c r="H11871" s="6" t="str">
        <f>VLOOKUP(F11871,'Customer Details'!$A$1:$B$3264,2,0)</f>
        <v>India</v>
      </c>
      <c r="I11871" s="7">
        <f t="shared" si="1"/>
        <v>20.8</v>
      </c>
      <c r="J11871" s="7">
        <f t="shared" si="2"/>
        <v>20.8</v>
      </c>
    </row>
    <row r="11872" ht="15.75" customHeight="1">
      <c r="A11872" s="4">
        <v>565197.0</v>
      </c>
      <c r="B11872" s="4" t="s">
        <v>338</v>
      </c>
      <c r="C11872" s="5" t="s">
        <v>339</v>
      </c>
      <c r="D11872" s="5">
        <v>10.0</v>
      </c>
      <c r="E11872" s="5">
        <v>1.25</v>
      </c>
      <c r="F11872" s="4">
        <v>13376.0</v>
      </c>
      <c r="G11872" s="6">
        <v>44621.67777777778</v>
      </c>
      <c r="H11872" s="6" t="str">
        <f>VLOOKUP(F11872,'Customer Details'!$A$1:$B$3264,2,0)</f>
        <v>Australia</v>
      </c>
      <c r="I11872" s="7">
        <f t="shared" si="1"/>
        <v>12.5</v>
      </c>
      <c r="J11872" s="7">
        <f t="shared" si="2"/>
        <v>12.5</v>
      </c>
    </row>
    <row r="11873" ht="15.75" customHeight="1">
      <c r="A11873" s="4">
        <v>569901.0</v>
      </c>
      <c r="B11873" s="4" t="s">
        <v>46</v>
      </c>
      <c r="C11873" s="5" t="s">
        <v>47</v>
      </c>
      <c r="D11873" s="5">
        <v>1.0</v>
      </c>
      <c r="E11873" s="5">
        <v>1.25</v>
      </c>
      <c r="F11873" s="4">
        <v>12923.0</v>
      </c>
      <c r="G11873" s="6">
        <v>44657.68055555555</v>
      </c>
      <c r="H11873" s="6" t="str">
        <f>VLOOKUP(F11873,'Customer Details'!$A$1:$B$3264,2,0)</f>
        <v>USA</v>
      </c>
      <c r="I11873" s="7">
        <f t="shared" si="1"/>
        <v>1.25</v>
      </c>
      <c r="J11873" s="7">
        <f t="shared" si="2"/>
        <v>1.25</v>
      </c>
    </row>
    <row r="11874" ht="15.75" customHeight="1">
      <c r="A11874" s="4">
        <v>579920.0</v>
      </c>
      <c r="B11874" s="4" t="s">
        <v>181</v>
      </c>
      <c r="C11874" s="5" t="s">
        <v>182</v>
      </c>
      <c r="D11874" s="5">
        <v>144.0</v>
      </c>
      <c r="E11874" s="5">
        <v>0.72</v>
      </c>
      <c r="F11874" s="4">
        <v>16839.0</v>
      </c>
      <c r="G11874" s="6">
        <v>44713.37638888889</v>
      </c>
      <c r="H11874" s="6" t="str">
        <f>VLOOKUP(F11874,'Customer Details'!$A$1:$B$3264,2,0)</f>
        <v>United Kingdom</v>
      </c>
      <c r="I11874" s="7">
        <f t="shared" si="1"/>
        <v>103.68</v>
      </c>
      <c r="J11874" s="7">
        <f t="shared" si="2"/>
        <v>103.68</v>
      </c>
    </row>
    <row r="11875" ht="15.75" customHeight="1">
      <c r="A11875" s="4">
        <v>549185.0</v>
      </c>
      <c r="B11875" s="4" t="s">
        <v>235</v>
      </c>
      <c r="C11875" s="5" t="s">
        <v>236</v>
      </c>
      <c r="D11875" s="5">
        <v>4.0</v>
      </c>
      <c r="E11875" s="5">
        <v>4.15</v>
      </c>
      <c r="F11875" s="4">
        <v>18272.0</v>
      </c>
      <c r="G11875" s="6">
        <v>44476.39930555555</v>
      </c>
      <c r="H11875" s="6" t="str">
        <f>VLOOKUP(F11875,'Customer Details'!$A$1:$B$3264,2,0)</f>
        <v>USA</v>
      </c>
      <c r="I11875" s="7">
        <f t="shared" si="1"/>
        <v>16.6</v>
      </c>
      <c r="J11875" s="7">
        <f t="shared" si="2"/>
        <v>16.6</v>
      </c>
    </row>
    <row r="11876" ht="15.75" customHeight="1">
      <c r="A11876" s="4">
        <v>560108.0</v>
      </c>
      <c r="B11876" s="4" t="s">
        <v>40</v>
      </c>
      <c r="C11876" s="5" t="s">
        <v>41</v>
      </c>
      <c r="D11876" s="5">
        <v>12.0</v>
      </c>
      <c r="E11876" s="5">
        <v>2.95</v>
      </c>
      <c r="F11876" s="4">
        <v>16979.0</v>
      </c>
      <c r="G11876" s="6">
        <v>44576.37430555555</v>
      </c>
      <c r="H11876" s="6" t="str">
        <f>VLOOKUP(F11876,'Customer Details'!$A$1:$B$3264,2,0)</f>
        <v>India</v>
      </c>
      <c r="I11876" s="7">
        <f t="shared" si="1"/>
        <v>35.4</v>
      </c>
      <c r="J11876" s="7">
        <f t="shared" si="2"/>
        <v>35.4</v>
      </c>
    </row>
    <row r="11877" ht="15.75" customHeight="1">
      <c r="A11877" s="4">
        <v>578678.0</v>
      </c>
      <c r="B11877" s="4" t="s">
        <v>1067</v>
      </c>
      <c r="C11877" s="5" t="s">
        <v>1068</v>
      </c>
      <c r="D11877" s="5">
        <v>2.0</v>
      </c>
      <c r="E11877" s="5">
        <v>1.55</v>
      </c>
      <c r="F11877" s="4">
        <v>17841.0</v>
      </c>
      <c r="G11877" s="6">
        <v>44705.83263888889</v>
      </c>
      <c r="H11877" s="6" t="str">
        <f>VLOOKUP(F11877,'Customer Details'!$A$1:$B$3264,2,0)</f>
        <v>India</v>
      </c>
      <c r="I11877" s="7">
        <f t="shared" si="1"/>
        <v>3.1</v>
      </c>
      <c r="J11877" s="7">
        <f t="shared" si="2"/>
        <v>3.1</v>
      </c>
    </row>
    <row r="11878" ht="15.75" customHeight="1">
      <c r="A11878" s="4">
        <v>577544.0</v>
      </c>
      <c r="B11878" s="4" t="s">
        <v>1335</v>
      </c>
      <c r="C11878" s="5" t="s">
        <v>1336</v>
      </c>
      <c r="D11878" s="5">
        <v>3.0</v>
      </c>
      <c r="E11878" s="5">
        <v>1.25</v>
      </c>
      <c r="F11878" s="4">
        <v>17758.0</v>
      </c>
      <c r="G11878" s="6">
        <v>44701.61319444444</v>
      </c>
      <c r="H11878" s="6" t="str">
        <f>VLOOKUP(F11878,'Customer Details'!$A$1:$B$3264,2,0)</f>
        <v>USA</v>
      </c>
      <c r="I11878" s="7">
        <f t="shared" si="1"/>
        <v>3.75</v>
      </c>
      <c r="J11878" s="7">
        <f t="shared" si="2"/>
        <v>3.75</v>
      </c>
    </row>
    <row r="11879" ht="15.75" customHeight="1">
      <c r="A11879" s="4">
        <v>540157.0</v>
      </c>
      <c r="B11879" s="4" t="s">
        <v>605</v>
      </c>
      <c r="C11879" s="5" t="s">
        <v>606</v>
      </c>
      <c r="D11879" s="5">
        <v>1.0</v>
      </c>
      <c r="E11879" s="5">
        <v>4.25</v>
      </c>
      <c r="F11879" s="4">
        <v>15311.0</v>
      </c>
      <c r="G11879" s="6">
        <v>44382.48680555556</v>
      </c>
      <c r="H11879" s="6" t="str">
        <f>VLOOKUP(F11879,'Customer Details'!$A$1:$B$3264,2,0)</f>
        <v>USA</v>
      </c>
      <c r="I11879" s="7">
        <f t="shared" si="1"/>
        <v>4.25</v>
      </c>
      <c r="J11879" s="7">
        <f t="shared" si="2"/>
        <v>4.25</v>
      </c>
    </row>
    <row r="11880" ht="15.75" customHeight="1">
      <c r="A11880" s="4">
        <v>544907.0</v>
      </c>
      <c r="B11880" s="4" t="s">
        <v>38</v>
      </c>
      <c r="C11880" s="5" t="s">
        <v>39</v>
      </c>
      <c r="D11880" s="5">
        <v>6.0</v>
      </c>
      <c r="E11880" s="5">
        <v>2.95</v>
      </c>
      <c r="F11880" s="4">
        <v>12945.0</v>
      </c>
      <c r="G11880" s="6">
        <v>44432.59375</v>
      </c>
      <c r="H11880" s="6" t="str">
        <f>VLOOKUP(F11880,'Customer Details'!$A$1:$B$3264,2,0)</f>
        <v>USA</v>
      </c>
      <c r="I11880" s="7">
        <f t="shared" si="1"/>
        <v>17.7</v>
      </c>
      <c r="J11880" s="7">
        <f t="shared" si="2"/>
        <v>17.7</v>
      </c>
    </row>
    <row r="11881" ht="15.75" customHeight="1">
      <c r="A11881" s="4">
        <v>571653.0</v>
      </c>
      <c r="B11881" s="4" t="s">
        <v>4095</v>
      </c>
      <c r="C11881" s="5" t="s">
        <v>4096</v>
      </c>
      <c r="D11881" s="5">
        <v>48.0</v>
      </c>
      <c r="E11881" s="5">
        <v>0.36</v>
      </c>
      <c r="F11881" s="4">
        <v>14298.0</v>
      </c>
      <c r="G11881" s="6">
        <v>44669.51180555556</v>
      </c>
      <c r="H11881" s="6" t="str">
        <f>VLOOKUP(F11881,'Customer Details'!$A$1:$B$3264,2,0)</f>
        <v>USA</v>
      </c>
      <c r="I11881" s="7">
        <f t="shared" si="1"/>
        <v>17.28</v>
      </c>
      <c r="J11881" s="7">
        <f t="shared" si="2"/>
        <v>17.28</v>
      </c>
    </row>
    <row r="11882" ht="15.75" customHeight="1">
      <c r="A11882" s="4" t="s">
        <v>4097</v>
      </c>
      <c r="B11882" s="4">
        <v>23470.0</v>
      </c>
      <c r="C11882" s="5" t="s">
        <v>2421</v>
      </c>
      <c r="D11882" s="5">
        <v>-1.0</v>
      </c>
      <c r="E11882" s="5">
        <v>6.25</v>
      </c>
      <c r="F11882" s="4">
        <v>15745.0</v>
      </c>
      <c r="G11882" s="6">
        <v>44713.47083333333</v>
      </c>
      <c r="H11882" s="6" t="str">
        <f>VLOOKUP(F11882,'Customer Details'!$A$1:$B$3264,2,0)</f>
        <v>USA</v>
      </c>
      <c r="I11882" s="7">
        <f t="shared" si="1"/>
        <v>-6.25</v>
      </c>
      <c r="J11882" s="7">
        <f t="shared" si="2"/>
        <v>6.25</v>
      </c>
    </row>
    <row r="11883" ht="15.75" customHeight="1">
      <c r="A11883" s="4">
        <v>580635.0</v>
      </c>
      <c r="B11883" s="4">
        <v>22744.0</v>
      </c>
      <c r="C11883" s="5" t="s">
        <v>2292</v>
      </c>
      <c r="D11883" s="5">
        <v>1.0</v>
      </c>
      <c r="E11883" s="5">
        <v>0.79</v>
      </c>
      <c r="F11883" s="4">
        <v>14649.0</v>
      </c>
      <c r="G11883" s="6">
        <v>44717.52083333334</v>
      </c>
      <c r="H11883" s="6" t="str">
        <f>VLOOKUP(F11883,'Customer Details'!$A$1:$B$3264,2,0)</f>
        <v>United Kingdom</v>
      </c>
      <c r="I11883" s="7">
        <f t="shared" si="1"/>
        <v>0.79</v>
      </c>
      <c r="J11883" s="7">
        <f t="shared" si="2"/>
        <v>0.79</v>
      </c>
    </row>
    <row r="11884" ht="15.75" customHeight="1">
      <c r="A11884" s="4">
        <v>559888.0</v>
      </c>
      <c r="B11884" s="4" t="s">
        <v>38</v>
      </c>
      <c r="C11884" s="5" t="s">
        <v>39</v>
      </c>
      <c r="D11884" s="5">
        <v>24.0</v>
      </c>
      <c r="E11884" s="5">
        <v>2.95</v>
      </c>
      <c r="F11884" s="4">
        <v>16450.0</v>
      </c>
      <c r="G11884" s="6">
        <v>44574.49097222222</v>
      </c>
      <c r="H11884" s="6" t="str">
        <f>VLOOKUP(F11884,'Customer Details'!$A$1:$B$3264,2,0)</f>
        <v>United Kingdom</v>
      </c>
      <c r="I11884" s="7">
        <f t="shared" si="1"/>
        <v>70.8</v>
      </c>
      <c r="J11884" s="7">
        <f t="shared" si="2"/>
        <v>70.8</v>
      </c>
    </row>
    <row r="11885" ht="15.75" customHeight="1">
      <c r="A11885" s="4" t="s">
        <v>967</v>
      </c>
      <c r="B11885" s="4">
        <v>23256.0</v>
      </c>
      <c r="C11885" s="5" t="s">
        <v>386</v>
      </c>
      <c r="D11885" s="5">
        <v>-2.0</v>
      </c>
      <c r="E11885" s="5">
        <v>4.15</v>
      </c>
      <c r="F11885" s="4">
        <v>15321.0</v>
      </c>
      <c r="G11885" s="6">
        <v>44672.58194444444</v>
      </c>
      <c r="H11885" s="6" t="str">
        <f>VLOOKUP(F11885,'Customer Details'!$A$1:$B$3264,2,0)</f>
        <v>China</v>
      </c>
      <c r="I11885" s="7">
        <f t="shared" si="1"/>
        <v>-8.3</v>
      </c>
      <c r="J11885" s="7">
        <f t="shared" si="2"/>
        <v>8.3</v>
      </c>
    </row>
    <row r="11886" ht="15.75" customHeight="1">
      <c r="A11886" s="4">
        <v>539196.0</v>
      </c>
      <c r="B11886" s="4" t="s">
        <v>1700</v>
      </c>
      <c r="C11886" s="5" t="s">
        <v>1701</v>
      </c>
      <c r="D11886" s="5">
        <v>3.0</v>
      </c>
      <c r="E11886" s="5">
        <v>4.65</v>
      </c>
      <c r="F11886" s="4">
        <v>18055.0</v>
      </c>
      <c r="G11886" s="6">
        <v>44363.50625</v>
      </c>
      <c r="H11886" s="6" t="str">
        <f>VLOOKUP(F11886,'Customer Details'!$A$1:$B$3264,2,0)</f>
        <v>USA</v>
      </c>
      <c r="I11886" s="7">
        <f t="shared" si="1"/>
        <v>13.95</v>
      </c>
      <c r="J11886" s="7">
        <f t="shared" si="2"/>
        <v>13.95</v>
      </c>
    </row>
    <row r="11887" ht="15.75" customHeight="1">
      <c r="A11887" s="4">
        <v>540121.0</v>
      </c>
      <c r="B11887" s="4" t="s">
        <v>260</v>
      </c>
      <c r="C11887" s="5" t="s">
        <v>261</v>
      </c>
      <c r="D11887" s="5">
        <v>12.0</v>
      </c>
      <c r="E11887" s="5">
        <v>0.85</v>
      </c>
      <c r="F11887" s="4">
        <v>16145.0</v>
      </c>
      <c r="G11887" s="6">
        <v>44382.44097222222</v>
      </c>
      <c r="H11887" s="6" t="str">
        <f>VLOOKUP(F11887,'Customer Details'!$A$1:$B$3264,2,0)</f>
        <v>United Kingdom</v>
      </c>
      <c r="I11887" s="7">
        <f t="shared" si="1"/>
        <v>10.2</v>
      </c>
      <c r="J11887" s="7">
        <f t="shared" si="2"/>
        <v>10.2</v>
      </c>
    </row>
    <row r="11888" ht="15.75" customHeight="1">
      <c r="A11888" s="4">
        <v>574738.0</v>
      </c>
      <c r="B11888" s="4" t="s">
        <v>464</v>
      </c>
      <c r="C11888" s="5" t="s">
        <v>465</v>
      </c>
      <c r="D11888" s="5">
        <v>12.0</v>
      </c>
      <c r="E11888" s="5">
        <v>0.39</v>
      </c>
      <c r="F11888" s="4">
        <v>12748.0</v>
      </c>
      <c r="G11888" s="6">
        <v>44687.66736111111</v>
      </c>
      <c r="H11888" s="6" t="str">
        <f>VLOOKUP(F11888,'Customer Details'!$A$1:$B$3264,2,0)</f>
        <v>USA</v>
      </c>
      <c r="I11888" s="7">
        <f t="shared" si="1"/>
        <v>4.68</v>
      </c>
      <c r="J11888" s="7">
        <f t="shared" si="2"/>
        <v>4.68</v>
      </c>
    </row>
    <row r="11889" ht="15.75" customHeight="1">
      <c r="A11889" s="4">
        <v>537595.0</v>
      </c>
      <c r="B11889" s="4" t="s">
        <v>1222</v>
      </c>
      <c r="C11889" s="5" t="s">
        <v>1223</v>
      </c>
      <c r="D11889" s="5">
        <v>1.0</v>
      </c>
      <c r="E11889" s="5">
        <v>2.95</v>
      </c>
      <c r="F11889" s="4">
        <v>13569.0</v>
      </c>
      <c r="G11889" s="6">
        <v>44354.52013888889</v>
      </c>
      <c r="H11889" s="6" t="str">
        <f>VLOOKUP(F11889,'Customer Details'!$A$1:$B$3264,2,0)</f>
        <v>China</v>
      </c>
      <c r="I11889" s="7">
        <f t="shared" si="1"/>
        <v>2.95</v>
      </c>
      <c r="J11889" s="7">
        <f t="shared" si="2"/>
        <v>2.95</v>
      </c>
    </row>
    <row r="11890" ht="15.75" customHeight="1">
      <c r="A11890" s="4" t="s">
        <v>4098</v>
      </c>
      <c r="B11890" s="4" t="s">
        <v>1231</v>
      </c>
      <c r="C11890" s="5" t="s">
        <v>1232</v>
      </c>
      <c r="D11890" s="5">
        <v>-5.0</v>
      </c>
      <c r="E11890" s="5">
        <v>1.45</v>
      </c>
      <c r="F11890" s="4">
        <v>18041.0</v>
      </c>
      <c r="G11890" s="6">
        <v>44383.64930555555</v>
      </c>
      <c r="H11890" s="6" t="str">
        <f>VLOOKUP(F11890,'Customer Details'!$A$1:$B$3264,2,0)</f>
        <v>Australia</v>
      </c>
      <c r="I11890" s="7">
        <f t="shared" si="1"/>
        <v>-7.25</v>
      </c>
      <c r="J11890" s="7">
        <f t="shared" si="2"/>
        <v>7.25</v>
      </c>
    </row>
    <row r="11891" ht="15.75" customHeight="1">
      <c r="A11891" s="4" t="s">
        <v>1028</v>
      </c>
      <c r="B11891" s="4">
        <v>22231.0</v>
      </c>
      <c r="C11891" s="5" t="s">
        <v>4099</v>
      </c>
      <c r="D11891" s="5">
        <v>-4.0</v>
      </c>
      <c r="E11891" s="5">
        <v>0.59</v>
      </c>
      <c r="F11891" s="4">
        <v>16558.0</v>
      </c>
      <c r="G11891" s="6">
        <v>44589.47430555556</v>
      </c>
      <c r="H11891" s="6" t="str">
        <f>VLOOKUP(F11891,'Customer Details'!$A$1:$B$3264,2,0)</f>
        <v>China</v>
      </c>
      <c r="I11891" s="7">
        <f t="shared" si="1"/>
        <v>-2.36</v>
      </c>
      <c r="J11891" s="7">
        <f t="shared" si="2"/>
        <v>2.36</v>
      </c>
    </row>
    <row r="11892" ht="15.75" customHeight="1">
      <c r="A11892" s="4">
        <v>565399.0</v>
      </c>
      <c r="B11892" s="4" t="s">
        <v>2444</v>
      </c>
      <c r="C11892" s="5" t="s">
        <v>2445</v>
      </c>
      <c r="D11892" s="5">
        <v>2.0</v>
      </c>
      <c r="E11892" s="5">
        <v>0.39</v>
      </c>
      <c r="F11892" s="4">
        <v>12748.0</v>
      </c>
      <c r="G11892" s="6">
        <v>44622.70347222222</v>
      </c>
      <c r="H11892" s="6" t="str">
        <f>VLOOKUP(F11892,'Customer Details'!$A$1:$B$3264,2,0)</f>
        <v>USA</v>
      </c>
      <c r="I11892" s="7">
        <f t="shared" si="1"/>
        <v>0.78</v>
      </c>
      <c r="J11892" s="7">
        <f t="shared" si="2"/>
        <v>0.78</v>
      </c>
    </row>
    <row r="11893" ht="15.75" customHeight="1">
      <c r="A11893" s="4">
        <v>544062.0</v>
      </c>
      <c r="B11893" s="4" t="s">
        <v>16</v>
      </c>
      <c r="C11893" s="5" t="s">
        <v>17</v>
      </c>
      <c r="D11893" s="5">
        <v>2.0</v>
      </c>
      <c r="E11893" s="5">
        <v>5.95</v>
      </c>
      <c r="F11893" s="4">
        <v>15311.0</v>
      </c>
      <c r="G11893" s="6">
        <v>44423.55486111111</v>
      </c>
      <c r="H11893" s="6" t="str">
        <f>VLOOKUP(F11893,'Customer Details'!$A$1:$B$3264,2,0)</f>
        <v>USA</v>
      </c>
      <c r="I11893" s="7">
        <f t="shared" si="1"/>
        <v>11.9</v>
      </c>
      <c r="J11893" s="7">
        <f t="shared" si="2"/>
        <v>11.9</v>
      </c>
    </row>
    <row r="11894" ht="15.75" customHeight="1">
      <c r="A11894" s="4" t="s">
        <v>4100</v>
      </c>
      <c r="B11894" s="4">
        <v>23252.0</v>
      </c>
      <c r="C11894" s="5" t="s">
        <v>3808</v>
      </c>
      <c r="D11894" s="5">
        <v>-4.0</v>
      </c>
      <c r="E11894" s="5">
        <v>3.75</v>
      </c>
      <c r="F11894" s="4">
        <v>14400.0</v>
      </c>
      <c r="G11894" s="6">
        <v>44582.75347222222</v>
      </c>
      <c r="H11894" s="6" t="str">
        <f>VLOOKUP(F11894,'Customer Details'!$A$1:$B$3264,2,0)</f>
        <v>Australia</v>
      </c>
      <c r="I11894" s="7">
        <f t="shared" si="1"/>
        <v>-15</v>
      </c>
      <c r="J11894" s="7">
        <f t="shared" si="2"/>
        <v>15</v>
      </c>
    </row>
    <row r="11895" ht="15.75" customHeight="1">
      <c r="A11895" s="4">
        <v>570241.0</v>
      </c>
      <c r="B11895" s="4">
        <v>90188.0</v>
      </c>
      <c r="C11895" s="5" t="s">
        <v>4101</v>
      </c>
      <c r="D11895" s="5">
        <v>1.0</v>
      </c>
      <c r="E11895" s="5">
        <v>2.55</v>
      </c>
      <c r="F11895" s="4">
        <v>14801.0</v>
      </c>
      <c r="G11895" s="6">
        <v>44660.64166666667</v>
      </c>
      <c r="H11895" s="6" t="str">
        <f>VLOOKUP(F11895,'Customer Details'!$A$1:$B$3264,2,0)</f>
        <v>India</v>
      </c>
      <c r="I11895" s="7">
        <f t="shared" si="1"/>
        <v>2.55</v>
      </c>
      <c r="J11895" s="7">
        <f t="shared" si="2"/>
        <v>2.55</v>
      </c>
    </row>
    <row r="11896" ht="15.75" customHeight="1">
      <c r="A11896" s="4">
        <v>551142.0</v>
      </c>
      <c r="B11896" s="4" t="s">
        <v>481</v>
      </c>
      <c r="C11896" s="5" t="s">
        <v>482</v>
      </c>
      <c r="D11896" s="5">
        <v>2.0</v>
      </c>
      <c r="E11896" s="5">
        <v>2.95</v>
      </c>
      <c r="F11896" s="4">
        <v>17613.0</v>
      </c>
      <c r="G11896" s="6">
        <v>44495.55694444444</v>
      </c>
      <c r="H11896" s="6" t="str">
        <f>VLOOKUP(F11896,'Customer Details'!$A$1:$B$3264,2,0)</f>
        <v>China</v>
      </c>
      <c r="I11896" s="7">
        <f t="shared" si="1"/>
        <v>5.9</v>
      </c>
      <c r="J11896" s="7">
        <f t="shared" si="2"/>
        <v>5.9</v>
      </c>
    </row>
    <row r="11897" ht="15.75" customHeight="1">
      <c r="A11897" s="4">
        <v>570231.0</v>
      </c>
      <c r="B11897" s="4" t="s">
        <v>364</v>
      </c>
      <c r="C11897" s="5" t="s">
        <v>365</v>
      </c>
      <c r="D11897" s="5">
        <v>11.0</v>
      </c>
      <c r="E11897" s="5">
        <v>0.42</v>
      </c>
      <c r="F11897" s="4">
        <v>16685.0</v>
      </c>
      <c r="G11897" s="6">
        <v>44660.57222222222</v>
      </c>
      <c r="H11897" s="6" t="str">
        <f>VLOOKUP(F11897,'Customer Details'!$A$1:$B$3264,2,0)</f>
        <v>Australia</v>
      </c>
      <c r="I11897" s="7">
        <f t="shared" si="1"/>
        <v>4.62</v>
      </c>
      <c r="J11897" s="7">
        <f t="shared" si="2"/>
        <v>4.62</v>
      </c>
    </row>
    <row r="11898" ht="15.75" customHeight="1">
      <c r="A11898" s="4" t="s">
        <v>983</v>
      </c>
      <c r="B11898" s="4">
        <v>22144.0</v>
      </c>
      <c r="C11898" s="5" t="s">
        <v>1208</v>
      </c>
      <c r="D11898" s="5">
        <v>-30.0</v>
      </c>
      <c r="E11898" s="5">
        <v>2.1</v>
      </c>
      <c r="F11898" s="4">
        <v>16923.0</v>
      </c>
      <c r="G11898" s="6">
        <v>44404.71597222222</v>
      </c>
      <c r="H11898" s="6" t="str">
        <f>VLOOKUP(F11898,'Customer Details'!$A$1:$B$3264,2,0)</f>
        <v>United Kingdom</v>
      </c>
      <c r="I11898" s="7">
        <f t="shared" si="1"/>
        <v>-63</v>
      </c>
      <c r="J11898" s="7">
        <f t="shared" si="2"/>
        <v>63</v>
      </c>
    </row>
    <row r="11899" ht="15.75" customHeight="1">
      <c r="A11899" s="4">
        <v>537653.0</v>
      </c>
      <c r="B11899" s="4" t="s">
        <v>545</v>
      </c>
      <c r="C11899" s="5" t="s">
        <v>546</v>
      </c>
      <c r="D11899" s="5">
        <v>1.0</v>
      </c>
      <c r="E11899" s="5">
        <v>0.65</v>
      </c>
      <c r="F11899" s="4">
        <v>17897.0</v>
      </c>
      <c r="G11899" s="6">
        <v>44354.6625</v>
      </c>
      <c r="H11899" s="6" t="str">
        <f>VLOOKUP(F11899,'Customer Details'!$A$1:$B$3264,2,0)</f>
        <v>United Kingdom</v>
      </c>
      <c r="I11899" s="7">
        <f t="shared" si="1"/>
        <v>0.65</v>
      </c>
      <c r="J11899" s="7">
        <f t="shared" si="2"/>
        <v>0.65</v>
      </c>
    </row>
    <row r="11900" ht="15.75" customHeight="1">
      <c r="A11900" s="4">
        <v>579516.0</v>
      </c>
      <c r="B11900" s="4" t="s">
        <v>417</v>
      </c>
      <c r="C11900" s="5" t="s">
        <v>418</v>
      </c>
      <c r="D11900" s="5">
        <v>7.0</v>
      </c>
      <c r="E11900" s="5">
        <v>2.1</v>
      </c>
      <c r="F11900" s="4">
        <v>17841.0</v>
      </c>
      <c r="G11900" s="6">
        <v>44710.74444444444</v>
      </c>
      <c r="H11900" s="6" t="str">
        <f>VLOOKUP(F11900,'Customer Details'!$A$1:$B$3264,2,0)</f>
        <v>India</v>
      </c>
      <c r="I11900" s="7">
        <f t="shared" si="1"/>
        <v>14.7</v>
      </c>
      <c r="J11900" s="7">
        <f t="shared" si="2"/>
        <v>14.7</v>
      </c>
    </row>
    <row r="11901" ht="15.75" customHeight="1">
      <c r="A11901" s="4">
        <v>577696.0</v>
      </c>
      <c r="B11901" s="4" t="s">
        <v>38</v>
      </c>
      <c r="C11901" s="5" t="s">
        <v>39</v>
      </c>
      <c r="D11901" s="5">
        <v>1.0</v>
      </c>
      <c r="E11901" s="5">
        <v>2.95</v>
      </c>
      <c r="F11901" s="4">
        <v>16406.0</v>
      </c>
      <c r="G11901" s="6">
        <v>44702.49791666667</v>
      </c>
      <c r="H11901" s="6" t="str">
        <f>VLOOKUP(F11901,'Customer Details'!$A$1:$B$3264,2,0)</f>
        <v>USA</v>
      </c>
      <c r="I11901" s="7">
        <f t="shared" si="1"/>
        <v>2.95</v>
      </c>
      <c r="J11901" s="7">
        <f t="shared" si="2"/>
        <v>2.95</v>
      </c>
    </row>
    <row r="11902" ht="15.75" customHeight="1">
      <c r="A11902" s="4">
        <v>562558.0</v>
      </c>
      <c r="B11902" s="4" t="s">
        <v>85</v>
      </c>
      <c r="C11902" s="5" t="s">
        <v>86</v>
      </c>
      <c r="D11902" s="5">
        <v>5.0</v>
      </c>
      <c r="E11902" s="5">
        <v>0.95</v>
      </c>
      <c r="F11902" s="4">
        <v>13451.0</v>
      </c>
      <c r="G11902" s="6">
        <v>44597.69652777778</v>
      </c>
      <c r="H11902" s="6" t="str">
        <f>VLOOKUP(F11902,'Customer Details'!$A$1:$B$3264,2,0)</f>
        <v>India</v>
      </c>
      <c r="I11902" s="7">
        <f t="shared" si="1"/>
        <v>4.75</v>
      </c>
      <c r="J11902" s="7">
        <f t="shared" si="2"/>
        <v>4.75</v>
      </c>
    </row>
    <row r="11903" ht="15.75" customHeight="1">
      <c r="A11903" s="4">
        <v>564429.0</v>
      </c>
      <c r="B11903" s="4" t="s">
        <v>1852</v>
      </c>
      <c r="C11903" s="5" t="s">
        <v>1853</v>
      </c>
      <c r="D11903" s="5">
        <v>24.0</v>
      </c>
      <c r="E11903" s="5">
        <v>0.29</v>
      </c>
      <c r="F11903" s="4">
        <v>16638.0</v>
      </c>
      <c r="G11903" s="6">
        <v>44617.47986111111</v>
      </c>
      <c r="H11903" s="6" t="str">
        <f>VLOOKUP(F11903,'Customer Details'!$A$1:$B$3264,2,0)</f>
        <v>India</v>
      </c>
      <c r="I11903" s="7">
        <f t="shared" si="1"/>
        <v>6.96</v>
      </c>
      <c r="J11903" s="7">
        <f t="shared" si="2"/>
        <v>6.96</v>
      </c>
    </row>
    <row r="11904" ht="15.75" customHeight="1">
      <c r="A11904" s="4">
        <v>570590.0</v>
      </c>
      <c r="B11904" s="4" t="s">
        <v>181</v>
      </c>
      <c r="C11904" s="5" t="s">
        <v>182</v>
      </c>
      <c r="D11904" s="5">
        <v>24.0</v>
      </c>
      <c r="E11904" s="5">
        <v>0.85</v>
      </c>
      <c r="F11904" s="4">
        <v>18075.0</v>
      </c>
      <c r="G11904" s="6">
        <v>44662.48194444444</v>
      </c>
      <c r="H11904" s="6" t="str">
        <f>VLOOKUP(F11904,'Customer Details'!$A$1:$B$3264,2,0)</f>
        <v>Australia</v>
      </c>
      <c r="I11904" s="7">
        <f t="shared" si="1"/>
        <v>20.4</v>
      </c>
      <c r="J11904" s="7">
        <f t="shared" si="2"/>
        <v>20.4</v>
      </c>
    </row>
    <row r="11905" ht="15.75" customHeight="1">
      <c r="A11905" s="4">
        <v>570488.0</v>
      </c>
      <c r="B11905" s="4" t="s">
        <v>1017</v>
      </c>
      <c r="C11905" s="5" t="s">
        <v>1018</v>
      </c>
      <c r="D11905" s="5">
        <v>2.0</v>
      </c>
      <c r="E11905" s="5">
        <v>0.83</v>
      </c>
      <c r="F11905" s="4">
        <v>14096.0</v>
      </c>
      <c r="G11905" s="6">
        <v>44661.71666666667</v>
      </c>
      <c r="H11905" s="6" t="str">
        <f>VLOOKUP(F11905,'Customer Details'!$A$1:$B$3264,2,0)</f>
        <v>USA</v>
      </c>
      <c r="I11905" s="7">
        <f t="shared" si="1"/>
        <v>1.66</v>
      </c>
      <c r="J11905" s="7">
        <f t="shared" si="2"/>
        <v>1.66</v>
      </c>
    </row>
    <row r="11906" ht="15.75" customHeight="1">
      <c r="A11906" s="4">
        <v>577728.0</v>
      </c>
      <c r="B11906" s="4" t="s">
        <v>48</v>
      </c>
      <c r="C11906" s="5" t="s">
        <v>49</v>
      </c>
      <c r="D11906" s="5">
        <v>2.0</v>
      </c>
      <c r="E11906" s="5">
        <v>2.08</v>
      </c>
      <c r="F11906" s="4">
        <v>17811.0</v>
      </c>
      <c r="G11906" s="6">
        <v>44702.53611111111</v>
      </c>
      <c r="H11906" s="6" t="str">
        <f>VLOOKUP(F11906,'Customer Details'!$A$1:$B$3264,2,0)</f>
        <v>USA</v>
      </c>
      <c r="I11906" s="7">
        <f t="shared" si="1"/>
        <v>4.16</v>
      </c>
      <c r="J11906" s="7">
        <f t="shared" si="2"/>
        <v>4.16</v>
      </c>
    </row>
    <row r="11907" ht="15.75" customHeight="1">
      <c r="A11907" s="4">
        <v>547921.0</v>
      </c>
      <c r="B11907" s="4" t="s">
        <v>38</v>
      </c>
      <c r="C11907" s="5" t="s">
        <v>39</v>
      </c>
      <c r="D11907" s="5">
        <v>12.0</v>
      </c>
      <c r="E11907" s="5">
        <v>2.95</v>
      </c>
      <c r="F11907" s="4">
        <v>14766.0</v>
      </c>
      <c r="G11907" s="6">
        <v>44467.56111111111</v>
      </c>
      <c r="H11907" s="6" t="str">
        <f>VLOOKUP(F11907,'Customer Details'!$A$1:$B$3264,2,0)</f>
        <v>Australia</v>
      </c>
      <c r="I11907" s="7">
        <f t="shared" si="1"/>
        <v>35.4</v>
      </c>
      <c r="J11907" s="7">
        <f t="shared" si="2"/>
        <v>35.4</v>
      </c>
    </row>
    <row r="11908" ht="15.75" customHeight="1">
      <c r="A11908" s="4">
        <v>566554.0</v>
      </c>
      <c r="B11908" s="4" t="s">
        <v>152</v>
      </c>
      <c r="C11908" s="5" t="s">
        <v>153</v>
      </c>
      <c r="D11908" s="5">
        <v>6.0</v>
      </c>
      <c r="E11908" s="5">
        <v>5.45</v>
      </c>
      <c r="F11908" s="4">
        <v>13136.0</v>
      </c>
      <c r="G11908" s="6">
        <v>44633.48541666667</v>
      </c>
      <c r="H11908" s="6" t="str">
        <f>VLOOKUP(F11908,'Customer Details'!$A$1:$B$3264,2,0)</f>
        <v>USA</v>
      </c>
      <c r="I11908" s="7">
        <f t="shared" si="1"/>
        <v>32.7</v>
      </c>
      <c r="J11908" s="7">
        <f t="shared" si="2"/>
        <v>32.7</v>
      </c>
    </row>
    <row r="11909" ht="15.75" customHeight="1">
      <c r="A11909" s="4">
        <v>568877.0</v>
      </c>
      <c r="B11909" s="4" t="s">
        <v>235</v>
      </c>
      <c r="C11909" s="5" t="s">
        <v>236</v>
      </c>
      <c r="D11909" s="5">
        <v>72.0</v>
      </c>
      <c r="E11909" s="5">
        <v>3.75</v>
      </c>
      <c r="F11909" s="4">
        <v>14680.0</v>
      </c>
      <c r="G11909" s="6">
        <v>44649.52152777778</v>
      </c>
      <c r="H11909" s="6" t="str">
        <f>VLOOKUP(F11909,'Customer Details'!$A$1:$B$3264,2,0)</f>
        <v>United Kingdom</v>
      </c>
      <c r="I11909" s="7">
        <f t="shared" si="1"/>
        <v>270</v>
      </c>
      <c r="J11909" s="7">
        <f t="shared" si="2"/>
        <v>270</v>
      </c>
    </row>
    <row r="11910" ht="15.75" customHeight="1">
      <c r="A11910" s="4">
        <v>544687.0</v>
      </c>
      <c r="B11910" s="4" t="s">
        <v>2193</v>
      </c>
      <c r="C11910" s="5" t="s">
        <v>2194</v>
      </c>
      <c r="D11910" s="5">
        <v>1.0</v>
      </c>
      <c r="E11910" s="5">
        <v>2.55</v>
      </c>
      <c r="F11910" s="4">
        <v>13184.0</v>
      </c>
      <c r="G11910" s="6">
        <v>44430.72569444445</v>
      </c>
      <c r="H11910" s="6" t="str">
        <f>VLOOKUP(F11910,'Customer Details'!$A$1:$B$3264,2,0)</f>
        <v>Australia</v>
      </c>
      <c r="I11910" s="7">
        <f t="shared" si="1"/>
        <v>2.55</v>
      </c>
      <c r="J11910" s="7">
        <f t="shared" si="2"/>
        <v>2.55</v>
      </c>
    </row>
    <row r="11911" ht="15.75" customHeight="1">
      <c r="A11911" s="4">
        <v>572295.0</v>
      </c>
      <c r="B11911" s="4" t="s">
        <v>368</v>
      </c>
      <c r="C11911" s="5" t="s">
        <v>369</v>
      </c>
      <c r="D11911" s="5">
        <v>1.0</v>
      </c>
      <c r="E11911" s="5">
        <v>4.25</v>
      </c>
      <c r="F11911" s="4">
        <v>16686.0</v>
      </c>
      <c r="G11911" s="6">
        <v>44674.57569444444</v>
      </c>
      <c r="H11911" s="6" t="str">
        <f>VLOOKUP(F11911,'Customer Details'!$A$1:$B$3264,2,0)</f>
        <v>Australia</v>
      </c>
      <c r="I11911" s="7">
        <f t="shared" si="1"/>
        <v>4.25</v>
      </c>
      <c r="J11911" s="7">
        <f t="shared" si="2"/>
        <v>4.25</v>
      </c>
    </row>
    <row r="11912" ht="15.75" customHeight="1">
      <c r="A11912" s="4">
        <v>540473.0</v>
      </c>
      <c r="B11912" s="4" t="s">
        <v>32</v>
      </c>
      <c r="C11912" s="5" t="s">
        <v>370</v>
      </c>
      <c r="D11912" s="5">
        <v>2.0</v>
      </c>
      <c r="E11912" s="5">
        <v>3.75</v>
      </c>
      <c r="F11912" s="4">
        <v>17284.0</v>
      </c>
      <c r="G11912" s="6">
        <v>44384.60486111111</v>
      </c>
      <c r="H11912" s="6" t="str">
        <f>VLOOKUP(F11912,'Customer Details'!$A$1:$B$3264,2,0)</f>
        <v>Australia</v>
      </c>
      <c r="I11912" s="7">
        <f t="shared" si="1"/>
        <v>7.5</v>
      </c>
      <c r="J11912" s="7">
        <f t="shared" si="2"/>
        <v>7.5</v>
      </c>
    </row>
    <row r="11913" ht="15.75" customHeight="1">
      <c r="A11913" s="4">
        <v>579141.0</v>
      </c>
      <c r="B11913" s="4">
        <v>22562.0</v>
      </c>
      <c r="C11913" s="5" t="s">
        <v>4102</v>
      </c>
      <c r="D11913" s="5">
        <v>1.0</v>
      </c>
      <c r="E11913" s="5">
        <v>1.25</v>
      </c>
      <c r="F11913" s="4">
        <v>17019.0</v>
      </c>
      <c r="G11913" s="6">
        <v>44709.54583333333</v>
      </c>
      <c r="H11913" s="6" t="str">
        <f>VLOOKUP(F11913,'Customer Details'!$A$1:$B$3264,2,0)</f>
        <v>Australia</v>
      </c>
      <c r="I11913" s="7">
        <f t="shared" si="1"/>
        <v>1.25</v>
      </c>
      <c r="J11913" s="7">
        <f t="shared" si="2"/>
        <v>1.25</v>
      </c>
    </row>
    <row r="11914" ht="15.75" customHeight="1">
      <c r="A11914" s="4">
        <v>565366.0</v>
      </c>
      <c r="B11914" s="4" t="s">
        <v>48</v>
      </c>
      <c r="C11914" s="5" t="s">
        <v>49</v>
      </c>
      <c r="D11914" s="5">
        <v>10.0</v>
      </c>
      <c r="E11914" s="5">
        <v>2.08</v>
      </c>
      <c r="F11914" s="4">
        <v>17091.0</v>
      </c>
      <c r="G11914" s="6">
        <v>44622.62222222222</v>
      </c>
      <c r="H11914" s="6" t="str">
        <f>VLOOKUP(F11914,'Customer Details'!$A$1:$B$3264,2,0)</f>
        <v>Australia</v>
      </c>
      <c r="I11914" s="7">
        <f t="shared" si="1"/>
        <v>20.8</v>
      </c>
      <c r="J11914" s="7">
        <f t="shared" si="2"/>
        <v>20.8</v>
      </c>
    </row>
    <row r="11915" ht="15.75" customHeight="1">
      <c r="A11915" s="4" t="s">
        <v>4103</v>
      </c>
      <c r="B11915" s="4">
        <v>23245.0</v>
      </c>
      <c r="C11915" s="5" t="s">
        <v>337</v>
      </c>
      <c r="D11915" s="5">
        <v>-8.0</v>
      </c>
      <c r="E11915" s="5">
        <v>4.15</v>
      </c>
      <c r="F11915" s="4">
        <v>13853.0</v>
      </c>
      <c r="G11915" s="6">
        <v>44713.34166666667</v>
      </c>
      <c r="H11915" s="6" t="str">
        <f>VLOOKUP(F11915,'Customer Details'!$A$1:$B$3264,2,0)</f>
        <v>India</v>
      </c>
      <c r="I11915" s="7">
        <f t="shared" si="1"/>
        <v>-33.2</v>
      </c>
      <c r="J11915" s="7">
        <f t="shared" si="2"/>
        <v>33.2</v>
      </c>
    </row>
    <row r="11916" ht="15.75" customHeight="1">
      <c r="A11916" s="4">
        <v>547871.0</v>
      </c>
      <c r="B11916" s="4" t="s">
        <v>3128</v>
      </c>
      <c r="C11916" s="5" t="s">
        <v>3129</v>
      </c>
      <c r="D11916" s="5">
        <v>1.0</v>
      </c>
      <c r="E11916" s="5">
        <v>1.25</v>
      </c>
      <c r="F11916" s="4">
        <v>16931.0</v>
      </c>
      <c r="G11916" s="6">
        <v>44466.60277777778</v>
      </c>
      <c r="H11916" s="6" t="str">
        <f>VLOOKUP(F11916,'Customer Details'!$A$1:$B$3264,2,0)</f>
        <v>USA</v>
      </c>
      <c r="I11916" s="7">
        <f t="shared" si="1"/>
        <v>1.25</v>
      </c>
      <c r="J11916" s="7">
        <f t="shared" si="2"/>
        <v>1.25</v>
      </c>
    </row>
    <row r="11917" ht="15.75" customHeight="1">
      <c r="A11917" s="4" t="s">
        <v>4104</v>
      </c>
      <c r="B11917" s="4">
        <v>23111.0</v>
      </c>
      <c r="C11917" s="5" t="s">
        <v>1763</v>
      </c>
      <c r="D11917" s="5">
        <v>-1.0</v>
      </c>
      <c r="E11917" s="5">
        <v>12.5</v>
      </c>
      <c r="F11917" s="4">
        <v>14333.0</v>
      </c>
      <c r="G11917" s="6">
        <v>44657.80902777778</v>
      </c>
      <c r="H11917" s="6" t="str">
        <f>VLOOKUP(F11917,'Customer Details'!$A$1:$B$3264,2,0)</f>
        <v>Australia</v>
      </c>
      <c r="I11917" s="7">
        <f t="shared" si="1"/>
        <v>-12.5</v>
      </c>
      <c r="J11917" s="7">
        <f t="shared" si="2"/>
        <v>12.5</v>
      </c>
    </row>
    <row r="11918" ht="15.75" customHeight="1">
      <c r="A11918" s="4">
        <v>571203.0</v>
      </c>
      <c r="B11918" s="4" t="s">
        <v>48</v>
      </c>
      <c r="C11918" s="5" t="s">
        <v>49</v>
      </c>
      <c r="D11918" s="5">
        <v>100.0</v>
      </c>
      <c r="E11918" s="5">
        <v>1.79</v>
      </c>
      <c r="F11918" s="4">
        <v>17677.0</v>
      </c>
      <c r="G11918" s="6">
        <v>44665.52291666667</v>
      </c>
      <c r="H11918" s="6" t="str">
        <f>VLOOKUP(F11918,'Customer Details'!$A$1:$B$3264,2,0)</f>
        <v>China</v>
      </c>
      <c r="I11918" s="7">
        <f t="shared" si="1"/>
        <v>179</v>
      </c>
      <c r="J11918" s="7">
        <f t="shared" si="2"/>
        <v>179</v>
      </c>
    </row>
    <row r="11919" ht="15.75" customHeight="1">
      <c r="A11919" s="4">
        <v>544836.0</v>
      </c>
      <c r="B11919" s="4" t="s">
        <v>264</v>
      </c>
      <c r="C11919" s="5" t="s">
        <v>265</v>
      </c>
      <c r="D11919" s="5">
        <v>8.0</v>
      </c>
      <c r="E11919" s="5">
        <v>1.25</v>
      </c>
      <c r="F11919" s="4">
        <v>17613.0</v>
      </c>
      <c r="G11919" s="6">
        <v>44432.43402777778</v>
      </c>
      <c r="H11919" s="6" t="str">
        <f>VLOOKUP(F11919,'Customer Details'!$A$1:$B$3264,2,0)</f>
        <v>China</v>
      </c>
      <c r="I11919" s="7">
        <f t="shared" si="1"/>
        <v>10</v>
      </c>
      <c r="J11919" s="7">
        <f t="shared" si="2"/>
        <v>10</v>
      </c>
    </row>
    <row r="11920" ht="15.75" customHeight="1">
      <c r="A11920" s="4">
        <v>551291.0</v>
      </c>
      <c r="B11920" s="4" t="s">
        <v>3604</v>
      </c>
      <c r="C11920" s="5" t="s">
        <v>3605</v>
      </c>
      <c r="D11920" s="5">
        <v>48.0</v>
      </c>
      <c r="E11920" s="5">
        <v>0.53</v>
      </c>
      <c r="F11920" s="4">
        <v>14298.0</v>
      </c>
      <c r="G11920" s="6">
        <v>44496.60138888889</v>
      </c>
      <c r="H11920" s="6" t="str">
        <f>VLOOKUP(F11920,'Customer Details'!$A$1:$B$3264,2,0)</f>
        <v>USA</v>
      </c>
      <c r="I11920" s="7">
        <f t="shared" si="1"/>
        <v>25.44</v>
      </c>
      <c r="J11920" s="7">
        <f t="shared" si="2"/>
        <v>25.44</v>
      </c>
    </row>
    <row r="11921" ht="15.75" customHeight="1">
      <c r="A11921" s="4">
        <v>580402.0</v>
      </c>
      <c r="B11921" s="4">
        <v>22065.0</v>
      </c>
      <c r="C11921" s="5" t="s">
        <v>488</v>
      </c>
      <c r="D11921" s="5">
        <v>10.0</v>
      </c>
      <c r="E11921" s="5">
        <v>0.39</v>
      </c>
      <c r="F11921" s="4">
        <v>13536.0</v>
      </c>
      <c r="G11921" s="6">
        <v>44716.49652777778</v>
      </c>
      <c r="H11921" s="6" t="str">
        <f>VLOOKUP(F11921,'Customer Details'!$A$1:$B$3264,2,0)</f>
        <v>China</v>
      </c>
      <c r="I11921" s="7">
        <f t="shared" si="1"/>
        <v>3.9</v>
      </c>
      <c r="J11921" s="7">
        <f t="shared" si="2"/>
        <v>3.9</v>
      </c>
    </row>
    <row r="11922" ht="15.75" customHeight="1">
      <c r="A11922" s="4">
        <v>577549.0</v>
      </c>
      <c r="B11922" s="4" t="s">
        <v>18</v>
      </c>
      <c r="C11922" s="5" t="s">
        <v>19</v>
      </c>
      <c r="D11922" s="5">
        <v>2.0</v>
      </c>
      <c r="E11922" s="5">
        <v>1.25</v>
      </c>
      <c r="F11922" s="4">
        <v>17841.0</v>
      </c>
      <c r="G11922" s="6">
        <v>44701.625</v>
      </c>
      <c r="H11922" s="6" t="str">
        <f>VLOOKUP(F11922,'Customer Details'!$A$1:$B$3264,2,0)</f>
        <v>India</v>
      </c>
      <c r="I11922" s="7">
        <f t="shared" si="1"/>
        <v>2.5</v>
      </c>
      <c r="J11922" s="7">
        <f t="shared" si="2"/>
        <v>2.5</v>
      </c>
    </row>
    <row r="11923" ht="15.75" customHeight="1">
      <c r="A11923" s="4">
        <v>560892.0</v>
      </c>
      <c r="B11923" s="4" t="s">
        <v>1015</v>
      </c>
      <c r="C11923" s="5" t="s">
        <v>1016</v>
      </c>
      <c r="D11923" s="5">
        <v>6.0</v>
      </c>
      <c r="E11923" s="5">
        <v>2.95</v>
      </c>
      <c r="F11923" s="4">
        <v>13089.0</v>
      </c>
      <c r="G11923" s="6">
        <v>44582.71388888889</v>
      </c>
      <c r="H11923" s="6" t="str">
        <f>VLOOKUP(F11923,'Customer Details'!$A$1:$B$3264,2,0)</f>
        <v>Australia</v>
      </c>
      <c r="I11923" s="7">
        <f t="shared" si="1"/>
        <v>17.7</v>
      </c>
      <c r="J11923" s="7">
        <f t="shared" si="2"/>
        <v>17.7</v>
      </c>
    </row>
    <row r="11924" ht="15.75" customHeight="1">
      <c r="A11924" s="4">
        <v>557278.0</v>
      </c>
      <c r="B11924" s="4" t="s">
        <v>138</v>
      </c>
      <c r="C11924" s="5" t="s">
        <v>139</v>
      </c>
      <c r="D11924" s="5">
        <v>10.0</v>
      </c>
      <c r="E11924" s="5">
        <v>4.15</v>
      </c>
      <c r="F11924" s="4">
        <v>13089.0</v>
      </c>
      <c r="G11924" s="6">
        <v>44549.50555555556</v>
      </c>
      <c r="H11924" s="6" t="str">
        <f>VLOOKUP(F11924,'Customer Details'!$A$1:$B$3264,2,0)</f>
        <v>Australia</v>
      </c>
      <c r="I11924" s="7">
        <f t="shared" si="1"/>
        <v>41.5</v>
      </c>
      <c r="J11924" s="7">
        <f t="shared" si="2"/>
        <v>41.5</v>
      </c>
    </row>
    <row r="11925" ht="15.75" customHeight="1">
      <c r="A11925" s="4">
        <v>564256.0</v>
      </c>
      <c r="B11925" s="4" t="s">
        <v>509</v>
      </c>
      <c r="C11925" s="5" t="s">
        <v>510</v>
      </c>
      <c r="D11925" s="5">
        <v>1.0</v>
      </c>
      <c r="E11925" s="5">
        <v>0.85</v>
      </c>
      <c r="F11925" s="4">
        <v>14796.0</v>
      </c>
      <c r="G11925" s="6">
        <v>44616.44791666666</v>
      </c>
      <c r="H11925" s="6" t="str">
        <f>VLOOKUP(F11925,'Customer Details'!$A$1:$B$3264,2,0)</f>
        <v>China</v>
      </c>
      <c r="I11925" s="7">
        <f t="shared" si="1"/>
        <v>0.85</v>
      </c>
      <c r="J11925" s="7">
        <f t="shared" si="2"/>
        <v>0.85</v>
      </c>
    </row>
    <row r="11926" ht="15.75" customHeight="1">
      <c r="A11926" s="4">
        <v>537400.0</v>
      </c>
      <c r="B11926" s="4" t="s">
        <v>2418</v>
      </c>
      <c r="C11926" s="5" t="s">
        <v>2419</v>
      </c>
      <c r="D11926" s="5">
        <v>6.0</v>
      </c>
      <c r="E11926" s="5">
        <v>0.19</v>
      </c>
      <c r="F11926" s="4">
        <v>17191.0</v>
      </c>
      <c r="G11926" s="6">
        <v>44353.60833333333</v>
      </c>
      <c r="H11926" s="6" t="str">
        <f>VLOOKUP(F11926,'Customer Details'!$A$1:$B$3264,2,0)</f>
        <v>India</v>
      </c>
      <c r="I11926" s="7">
        <f t="shared" si="1"/>
        <v>1.14</v>
      </c>
      <c r="J11926" s="7">
        <f t="shared" si="2"/>
        <v>1.14</v>
      </c>
    </row>
    <row r="11927" ht="15.75" customHeight="1">
      <c r="A11927" s="4">
        <v>547650.0</v>
      </c>
      <c r="B11927" s="4" t="s">
        <v>22</v>
      </c>
      <c r="C11927" s="5" t="s">
        <v>23</v>
      </c>
      <c r="D11927" s="5">
        <v>1.0</v>
      </c>
      <c r="E11927" s="5">
        <v>1.95</v>
      </c>
      <c r="F11927" s="4">
        <v>17059.0</v>
      </c>
      <c r="G11927" s="6">
        <v>44463.50555555556</v>
      </c>
      <c r="H11927" s="6" t="str">
        <f>VLOOKUP(F11927,'Customer Details'!$A$1:$B$3264,2,0)</f>
        <v>USA</v>
      </c>
      <c r="I11927" s="7">
        <f t="shared" si="1"/>
        <v>1.95</v>
      </c>
      <c r="J11927" s="7">
        <f t="shared" si="2"/>
        <v>1.95</v>
      </c>
    </row>
    <row r="11928" ht="15.75" customHeight="1">
      <c r="A11928" s="4">
        <v>573364.0</v>
      </c>
      <c r="B11928" s="4" t="s">
        <v>485</v>
      </c>
      <c r="C11928" s="5" t="s">
        <v>486</v>
      </c>
      <c r="D11928" s="5">
        <v>1.0</v>
      </c>
      <c r="E11928" s="5">
        <v>1.25</v>
      </c>
      <c r="F11928" s="4">
        <v>14710.0</v>
      </c>
      <c r="G11928" s="6">
        <v>44681.54791666667</v>
      </c>
      <c r="H11928" s="6" t="str">
        <f>VLOOKUP(F11928,'Customer Details'!$A$1:$B$3264,2,0)</f>
        <v>United Kingdom</v>
      </c>
      <c r="I11928" s="7">
        <f t="shared" si="1"/>
        <v>1.25</v>
      </c>
      <c r="J11928" s="7">
        <f t="shared" si="2"/>
        <v>1.25</v>
      </c>
    </row>
    <row r="11929" ht="15.75" customHeight="1">
      <c r="A11929" s="4">
        <v>556926.0</v>
      </c>
      <c r="B11929" s="4">
        <v>21380.0</v>
      </c>
      <c r="C11929" s="5" t="s">
        <v>3987</v>
      </c>
      <c r="D11929" s="5">
        <v>1.0</v>
      </c>
      <c r="E11929" s="5">
        <v>2.95</v>
      </c>
      <c r="F11929" s="4">
        <v>16324.0</v>
      </c>
      <c r="G11929" s="6">
        <v>44545.60138888889</v>
      </c>
      <c r="H11929" s="6" t="str">
        <f>VLOOKUP(F11929,'Customer Details'!$A$1:$B$3264,2,0)</f>
        <v>United Kingdom</v>
      </c>
      <c r="I11929" s="7">
        <f t="shared" si="1"/>
        <v>2.95</v>
      </c>
      <c r="J11929" s="7">
        <f t="shared" si="2"/>
        <v>2.95</v>
      </c>
    </row>
    <row r="11930" ht="15.75" customHeight="1">
      <c r="A11930" s="4" t="s">
        <v>105</v>
      </c>
      <c r="B11930" s="4">
        <v>21231.0</v>
      </c>
      <c r="C11930" s="5" t="s">
        <v>1864</v>
      </c>
      <c r="D11930" s="5">
        <v>-6.0</v>
      </c>
      <c r="E11930" s="5">
        <v>1.06</v>
      </c>
      <c r="F11930" s="4">
        <v>13798.0</v>
      </c>
      <c r="G11930" s="6">
        <v>44658.50763888889</v>
      </c>
      <c r="H11930" s="6" t="str">
        <f>VLOOKUP(F11930,'Customer Details'!$A$1:$B$3264,2,0)</f>
        <v>India</v>
      </c>
      <c r="I11930" s="7">
        <f t="shared" si="1"/>
        <v>-6.36</v>
      </c>
      <c r="J11930" s="7">
        <f t="shared" si="2"/>
        <v>6.36</v>
      </c>
    </row>
    <row r="11931" ht="15.75" customHeight="1">
      <c r="A11931" s="4" t="s">
        <v>3346</v>
      </c>
      <c r="B11931" s="4">
        <v>21461.0</v>
      </c>
      <c r="C11931" s="5" t="s">
        <v>4105</v>
      </c>
      <c r="D11931" s="5">
        <v>-1.0</v>
      </c>
      <c r="E11931" s="5">
        <v>1.95</v>
      </c>
      <c r="F11931" s="4">
        <v>17841.0</v>
      </c>
      <c r="G11931" s="6">
        <v>44487.43680555555</v>
      </c>
      <c r="H11931" s="6" t="str">
        <f>VLOOKUP(F11931,'Customer Details'!$A$1:$B$3264,2,0)</f>
        <v>India</v>
      </c>
      <c r="I11931" s="7">
        <f t="shared" si="1"/>
        <v>-1.95</v>
      </c>
      <c r="J11931" s="7">
        <f t="shared" si="2"/>
        <v>1.95</v>
      </c>
    </row>
    <row r="11932" ht="15.75" customHeight="1">
      <c r="A11932" s="4">
        <v>543547.0</v>
      </c>
      <c r="B11932" s="4" t="s">
        <v>10</v>
      </c>
      <c r="C11932" s="5" t="s">
        <v>2840</v>
      </c>
      <c r="D11932" s="5">
        <v>1.0</v>
      </c>
      <c r="E11932" s="5">
        <v>2.55</v>
      </c>
      <c r="F11932" s="4">
        <v>17358.0</v>
      </c>
      <c r="G11932" s="6">
        <v>44417.70625</v>
      </c>
      <c r="H11932" s="6" t="str">
        <f>VLOOKUP(F11932,'Customer Details'!$A$1:$B$3264,2,0)</f>
        <v>Australia</v>
      </c>
      <c r="I11932" s="7">
        <f t="shared" si="1"/>
        <v>2.55</v>
      </c>
      <c r="J11932" s="7">
        <f t="shared" si="2"/>
        <v>2.55</v>
      </c>
    </row>
    <row r="11933" ht="15.75" customHeight="1">
      <c r="A11933" s="4">
        <v>559794.0</v>
      </c>
      <c r="B11933" s="4" t="s">
        <v>48</v>
      </c>
      <c r="C11933" s="5" t="s">
        <v>49</v>
      </c>
      <c r="D11933" s="5">
        <v>10.0</v>
      </c>
      <c r="E11933" s="5">
        <v>2.08</v>
      </c>
      <c r="F11933" s="4">
        <v>16700.0</v>
      </c>
      <c r="G11933" s="6">
        <v>44573.55277777778</v>
      </c>
      <c r="H11933" s="6" t="str">
        <f>VLOOKUP(F11933,'Customer Details'!$A$1:$B$3264,2,0)</f>
        <v>Australia</v>
      </c>
      <c r="I11933" s="7">
        <f t="shared" si="1"/>
        <v>20.8</v>
      </c>
      <c r="J11933" s="7">
        <f t="shared" si="2"/>
        <v>20.8</v>
      </c>
    </row>
    <row r="11934" ht="15.75" customHeight="1">
      <c r="A11934" s="4">
        <v>578926.0</v>
      </c>
      <c r="B11934" s="4">
        <v>22508.0</v>
      </c>
      <c r="C11934" s="5" t="s">
        <v>3320</v>
      </c>
      <c r="D11934" s="5">
        <v>1.0</v>
      </c>
      <c r="E11934" s="5">
        <v>3.75</v>
      </c>
      <c r="F11934" s="4">
        <v>18156.0</v>
      </c>
      <c r="G11934" s="6">
        <v>44708.51666666667</v>
      </c>
      <c r="H11934" s="6" t="str">
        <f>VLOOKUP(F11934,'Customer Details'!$A$1:$B$3264,2,0)</f>
        <v>United Kingdom</v>
      </c>
      <c r="I11934" s="7">
        <f t="shared" si="1"/>
        <v>3.75</v>
      </c>
      <c r="J11934" s="7">
        <f t="shared" si="2"/>
        <v>3.75</v>
      </c>
    </row>
    <row r="11935" ht="15.75" customHeight="1">
      <c r="A11935" s="4" t="s">
        <v>1791</v>
      </c>
      <c r="B11935" s="4">
        <v>22302.0</v>
      </c>
      <c r="C11935" s="5" t="s">
        <v>3547</v>
      </c>
      <c r="D11935" s="5">
        <v>-1.0</v>
      </c>
      <c r="E11935" s="5">
        <v>2.55</v>
      </c>
      <c r="F11935" s="4">
        <v>14211.0</v>
      </c>
      <c r="G11935" s="6">
        <v>44449.47013888889</v>
      </c>
      <c r="H11935" s="6" t="str">
        <f>VLOOKUP(F11935,'Customer Details'!$A$1:$B$3264,2,0)</f>
        <v>USA</v>
      </c>
      <c r="I11935" s="7">
        <f t="shared" si="1"/>
        <v>-2.55</v>
      </c>
      <c r="J11935" s="7">
        <f t="shared" si="2"/>
        <v>2.55</v>
      </c>
    </row>
    <row r="11936" ht="15.75" customHeight="1">
      <c r="A11936" s="4">
        <v>557974.0</v>
      </c>
      <c r="B11936" s="4" t="s">
        <v>100</v>
      </c>
      <c r="C11936" s="5" t="s">
        <v>101</v>
      </c>
      <c r="D11936" s="5">
        <v>25.0</v>
      </c>
      <c r="E11936" s="5">
        <v>1.45</v>
      </c>
      <c r="F11936" s="4">
        <v>14541.0</v>
      </c>
      <c r="G11936" s="6">
        <v>44554.43819444445</v>
      </c>
      <c r="H11936" s="6" t="str">
        <f>VLOOKUP(F11936,'Customer Details'!$A$1:$B$3264,2,0)</f>
        <v>India</v>
      </c>
      <c r="I11936" s="7">
        <f t="shared" si="1"/>
        <v>36.25</v>
      </c>
      <c r="J11936" s="7">
        <f t="shared" si="2"/>
        <v>36.25</v>
      </c>
    </row>
    <row r="11937" ht="15.75" customHeight="1">
      <c r="A11937" s="4">
        <v>580162.0</v>
      </c>
      <c r="B11937" s="4" t="s">
        <v>38</v>
      </c>
      <c r="C11937" s="5" t="s">
        <v>39</v>
      </c>
      <c r="D11937" s="5">
        <v>3.0</v>
      </c>
      <c r="E11937" s="5">
        <v>2.95</v>
      </c>
      <c r="F11937" s="4">
        <v>12856.0</v>
      </c>
      <c r="G11937" s="6">
        <v>44714.45277777778</v>
      </c>
      <c r="H11937" s="6" t="str">
        <f>VLOOKUP(F11937,'Customer Details'!$A$1:$B$3264,2,0)</f>
        <v>India</v>
      </c>
      <c r="I11937" s="7">
        <f t="shared" si="1"/>
        <v>8.85</v>
      </c>
      <c r="J11937" s="7">
        <f t="shared" si="2"/>
        <v>8.85</v>
      </c>
    </row>
    <row r="11938" ht="15.75" customHeight="1">
      <c r="A11938" s="4">
        <v>559911.0</v>
      </c>
      <c r="B11938" s="4" t="s">
        <v>16</v>
      </c>
      <c r="C11938" s="5" t="s">
        <v>17</v>
      </c>
      <c r="D11938" s="5">
        <v>6.0</v>
      </c>
      <c r="E11938" s="5">
        <v>4.25</v>
      </c>
      <c r="F11938" s="4">
        <v>13777.0</v>
      </c>
      <c r="G11938" s="6">
        <v>44574.61041666667</v>
      </c>
      <c r="H11938" s="6" t="str">
        <f>VLOOKUP(F11938,'Customer Details'!$A$1:$B$3264,2,0)</f>
        <v>India</v>
      </c>
      <c r="I11938" s="7">
        <f t="shared" si="1"/>
        <v>25.5</v>
      </c>
      <c r="J11938" s="7">
        <f t="shared" si="2"/>
        <v>25.5</v>
      </c>
    </row>
    <row r="11939" ht="15.75" customHeight="1">
      <c r="A11939" s="4">
        <v>544067.0</v>
      </c>
      <c r="B11939" s="4" t="s">
        <v>171</v>
      </c>
      <c r="C11939" s="5" t="s">
        <v>172</v>
      </c>
      <c r="D11939" s="5">
        <v>6.0</v>
      </c>
      <c r="E11939" s="5">
        <v>4.25</v>
      </c>
      <c r="F11939" s="4">
        <v>16431.0</v>
      </c>
      <c r="G11939" s="6">
        <v>44423.58472222222</v>
      </c>
      <c r="H11939" s="6" t="str">
        <f>VLOOKUP(F11939,'Customer Details'!$A$1:$B$3264,2,0)</f>
        <v>Australia</v>
      </c>
      <c r="I11939" s="7">
        <f t="shared" si="1"/>
        <v>25.5</v>
      </c>
      <c r="J11939" s="7">
        <f t="shared" si="2"/>
        <v>25.5</v>
      </c>
    </row>
    <row r="11940" ht="15.75" customHeight="1">
      <c r="A11940" s="4">
        <v>550052.0</v>
      </c>
      <c r="B11940" s="4" t="s">
        <v>67</v>
      </c>
      <c r="C11940" s="5" t="s">
        <v>68</v>
      </c>
      <c r="D11940" s="5">
        <v>10.0</v>
      </c>
      <c r="E11940" s="5">
        <v>2.08</v>
      </c>
      <c r="F11940" s="4">
        <v>17068.0</v>
      </c>
      <c r="G11940" s="6">
        <v>44483.5</v>
      </c>
      <c r="H11940" s="6" t="str">
        <f>VLOOKUP(F11940,'Customer Details'!$A$1:$B$3264,2,0)</f>
        <v>United Kingdom</v>
      </c>
      <c r="I11940" s="7">
        <f t="shared" si="1"/>
        <v>20.8</v>
      </c>
      <c r="J11940" s="7">
        <f t="shared" si="2"/>
        <v>20.8</v>
      </c>
    </row>
    <row r="11941" ht="15.75" customHeight="1">
      <c r="A11941" s="4">
        <v>564061.0</v>
      </c>
      <c r="B11941" s="4" t="s">
        <v>225</v>
      </c>
      <c r="C11941" s="5" t="s">
        <v>226</v>
      </c>
      <c r="D11941" s="5">
        <v>5.0</v>
      </c>
      <c r="E11941" s="5">
        <v>0.85</v>
      </c>
      <c r="F11941" s="4">
        <v>14505.0</v>
      </c>
      <c r="G11941" s="6">
        <v>44614.60972222222</v>
      </c>
      <c r="H11941" s="6" t="str">
        <f>VLOOKUP(F11941,'Customer Details'!$A$1:$B$3264,2,0)</f>
        <v>Australia</v>
      </c>
      <c r="I11941" s="7">
        <f t="shared" si="1"/>
        <v>4.25</v>
      </c>
      <c r="J11941" s="7">
        <f t="shared" si="2"/>
        <v>4.25</v>
      </c>
    </row>
    <row r="11942" ht="15.75" customHeight="1">
      <c r="A11942" s="4">
        <v>558892.0</v>
      </c>
      <c r="B11942" s="4" t="s">
        <v>200</v>
      </c>
      <c r="C11942" s="5" t="s">
        <v>201</v>
      </c>
      <c r="D11942" s="5">
        <v>24.0</v>
      </c>
      <c r="E11942" s="5">
        <v>0.85</v>
      </c>
      <c r="F11942" s="4">
        <v>17581.0</v>
      </c>
      <c r="G11942" s="6">
        <v>44565.65694444445</v>
      </c>
      <c r="H11942" s="6" t="str">
        <f>VLOOKUP(F11942,'Customer Details'!$A$1:$B$3264,2,0)</f>
        <v>United Kingdom</v>
      </c>
      <c r="I11942" s="7">
        <f t="shared" si="1"/>
        <v>20.4</v>
      </c>
      <c r="J11942" s="7">
        <f t="shared" si="2"/>
        <v>20.4</v>
      </c>
    </row>
    <row r="11943" ht="15.75" customHeight="1">
      <c r="A11943" s="4" t="s">
        <v>1964</v>
      </c>
      <c r="B11943" s="4">
        <v>22679.0</v>
      </c>
      <c r="C11943" s="5" t="s">
        <v>4106</v>
      </c>
      <c r="D11943" s="5">
        <v>-10.0</v>
      </c>
      <c r="E11943" s="5">
        <v>1.25</v>
      </c>
      <c r="F11943" s="4">
        <v>15073.0</v>
      </c>
      <c r="G11943" s="6">
        <v>44536.52291666667</v>
      </c>
      <c r="H11943" s="6" t="str">
        <f>VLOOKUP(F11943,'Customer Details'!$A$1:$B$3264,2,0)</f>
        <v>Australia</v>
      </c>
      <c r="I11943" s="7">
        <f t="shared" si="1"/>
        <v>-12.5</v>
      </c>
      <c r="J11943" s="7">
        <f t="shared" si="2"/>
        <v>12.5</v>
      </c>
    </row>
    <row r="11944" ht="15.75" customHeight="1">
      <c r="A11944" s="4">
        <v>579470.0</v>
      </c>
      <c r="B11944" s="4" t="s">
        <v>85</v>
      </c>
      <c r="C11944" s="5" t="s">
        <v>86</v>
      </c>
      <c r="D11944" s="5">
        <v>6.0</v>
      </c>
      <c r="E11944" s="5">
        <v>1.25</v>
      </c>
      <c r="F11944" s="4">
        <v>16549.0</v>
      </c>
      <c r="G11944" s="6">
        <v>44710.62916666667</v>
      </c>
      <c r="H11944" s="6" t="str">
        <f>VLOOKUP(F11944,'Customer Details'!$A$1:$B$3264,2,0)</f>
        <v>China</v>
      </c>
      <c r="I11944" s="7">
        <f t="shared" si="1"/>
        <v>7.5</v>
      </c>
      <c r="J11944" s="7">
        <f t="shared" si="2"/>
        <v>7.5</v>
      </c>
    </row>
    <row r="11945" ht="15.75" customHeight="1">
      <c r="A11945" s="4">
        <v>575847.0</v>
      </c>
      <c r="B11945" s="4" t="s">
        <v>511</v>
      </c>
      <c r="C11945" s="5" t="s">
        <v>512</v>
      </c>
      <c r="D11945" s="5">
        <v>3.0</v>
      </c>
      <c r="E11945" s="5">
        <v>5.95</v>
      </c>
      <c r="F11945" s="4">
        <v>18209.0</v>
      </c>
      <c r="G11945" s="6">
        <v>44692.50486111111</v>
      </c>
      <c r="H11945" s="6" t="str">
        <f>VLOOKUP(F11945,'Customer Details'!$A$1:$B$3264,2,0)</f>
        <v>China</v>
      </c>
      <c r="I11945" s="7">
        <f t="shared" si="1"/>
        <v>17.85</v>
      </c>
      <c r="J11945" s="7">
        <f t="shared" si="2"/>
        <v>17.85</v>
      </c>
    </row>
    <row r="11946" ht="15.75" customHeight="1">
      <c r="A11946" s="4">
        <v>568075.0</v>
      </c>
      <c r="B11946" s="4" t="s">
        <v>2444</v>
      </c>
      <c r="C11946" s="5" t="s">
        <v>2445</v>
      </c>
      <c r="D11946" s="5">
        <v>2.0</v>
      </c>
      <c r="E11946" s="5">
        <v>0.39</v>
      </c>
      <c r="F11946" s="4">
        <v>14652.0</v>
      </c>
      <c r="G11946" s="6">
        <v>44643.59791666667</v>
      </c>
      <c r="H11946" s="6" t="str">
        <f>VLOOKUP(F11946,'Customer Details'!$A$1:$B$3264,2,0)</f>
        <v>USA</v>
      </c>
      <c r="I11946" s="7">
        <f t="shared" si="1"/>
        <v>0.78</v>
      </c>
      <c r="J11946" s="7">
        <f t="shared" si="2"/>
        <v>0.78</v>
      </c>
    </row>
    <row r="11947" ht="15.75" customHeight="1">
      <c r="A11947" s="4">
        <v>577103.0</v>
      </c>
      <c r="B11947" s="4" t="s">
        <v>3409</v>
      </c>
      <c r="C11947" s="5" t="s">
        <v>3410</v>
      </c>
      <c r="D11947" s="5">
        <v>2.0</v>
      </c>
      <c r="E11947" s="5">
        <v>4.95</v>
      </c>
      <c r="F11947" s="4">
        <v>15081.0</v>
      </c>
      <c r="G11947" s="6">
        <v>44698.71388888889</v>
      </c>
      <c r="H11947" s="6" t="str">
        <f>VLOOKUP(F11947,'Customer Details'!$A$1:$B$3264,2,0)</f>
        <v>Australia</v>
      </c>
      <c r="I11947" s="7">
        <f t="shared" si="1"/>
        <v>9.9</v>
      </c>
      <c r="J11947" s="7">
        <f t="shared" si="2"/>
        <v>9.9</v>
      </c>
    </row>
    <row r="11948" ht="15.75" customHeight="1">
      <c r="A11948" s="4">
        <v>545821.0</v>
      </c>
      <c r="B11948" s="4" t="s">
        <v>297</v>
      </c>
      <c r="C11948" s="5" t="s">
        <v>298</v>
      </c>
      <c r="D11948" s="5">
        <v>24.0</v>
      </c>
      <c r="E11948" s="5">
        <v>1.49</v>
      </c>
      <c r="F11948" s="4">
        <v>13001.0</v>
      </c>
      <c r="G11948" s="6">
        <v>44446.53472222222</v>
      </c>
      <c r="H11948" s="6" t="str">
        <f>VLOOKUP(F11948,'Customer Details'!$A$1:$B$3264,2,0)</f>
        <v>United Kingdom</v>
      </c>
      <c r="I11948" s="7">
        <f t="shared" si="1"/>
        <v>35.76</v>
      </c>
      <c r="J11948" s="7">
        <f t="shared" si="2"/>
        <v>35.76</v>
      </c>
    </row>
    <row r="11949" ht="15.75" customHeight="1">
      <c r="A11949" s="4">
        <v>537866.0</v>
      </c>
      <c r="B11949" s="4" t="s">
        <v>18</v>
      </c>
      <c r="C11949" s="5" t="s">
        <v>19</v>
      </c>
      <c r="D11949" s="5">
        <v>10.0</v>
      </c>
      <c r="E11949" s="5">
        <v>1.25</v>
      </c>
      <c r="F11949" s="4">
        <v>17655.0</v>
      </c>
      <c r="G11949" s="6">
        <v>44355.69791666666</v>
      </c>
      <c r="H11949" s="6" t="str">
        <f>VLOOKUP(F11949,'Customer Details'!$A$1:$B$3264,2,0)</f>
        <v>India</v>
      </c>
      <c r="I11949" s="7">
        <f t="shared" si="1"/>
        <v>12.5</v>
      </c>
      <c r="J11949" s="7">
        <f t="shared" si="2"/>
        <v>12.5</v>
      </c>
    </row>
    <row r="11950" ht="15.75" customHeight="1">
      <c r="A11950" s="4" t="s">
        <v>1817</v>
      </c>
      <c r="B11950" s="4">
        <v>22829.0</v>
      </c>
      <c r="C11950" s="5" t="s">
        <v>4107</v>
      </c>
      <c r="D11950" s="5">
        <v>-2.0</v>
      </c>
      <c r="E11950" s="5">
        <v>9.95</v>
      </c>
      <c r="F11950" s="4">
        <v>14311.0</v>
      </c>
      <c r="G11950" s="6">
        <v>44497.82569444444</v>
      </c>
      <c r="H11950" s="6" t="str">
        <f>VLOOKUP(F11950,'Customer Details'!$A$1:$B$3264,2,0)</f>
        <v>China</v>
      </c>
      <c r="I11950" s="7">
        <f t="shared" si="1"/>
        <v>-19.9</v>
      </c>
      <c r="J11950" s="7">
        <f t="shared" si="2"/>
        <v>19.9</v>
      </c>
    </row>
    <row r="11951" ht="15.75" customHeight="1">
      <c r="A11951" s="4">
        <v>536943.0</v>
      </c>
      <c r="B11951" s="4" t="s">
        <v>3433</v>
      </c>
      <c r="C11951" s="5" t="s">
        <v>3434</v>
      </c>
      <c r="D11951" s="5">
        <v>1.0</v>
      </c>
      <c r="E11951" s="5">
        <v>2.55</v>
      </c>
      <c r="F11951" s="4">
        <v>17884.0</v>
      </c>
      <c r="G11951" s="6">
        <v>44350.50763888889</v>
      </c>
      <c r="H11951" s="6" t="str">
        <f>VLOOKUP(F11951,'Customer Details'!$A$1:$B$3264,2,0)</f>
        <v>China</v>
      </c>
      <c r="I11951" s="7">
        <f t="shared" si="1"/>
        <v>2.55</v>
      </c>
      <c r="J11951" s="7">
        <f t="shared" si="2"/>
        <v>2.55</v>
      </c>
    </row>
    <row r="11952" ht="15.75" customHeight="1">
      <c r="A11952" s="4">
        <v>554103.0</v>
      </c>
      <c r="B11952" s="4" t="s">
        <v>38</v>
      </c>
      <c r="C11952" s="5" t="s">
        <v>39</v>
      </c>
      <c r="D11952" s="5">
        <v>2.0</v>
      </c>
      <c r="E11952" s="5">
        <v>2.95</v>
      </c>
      <c r="F11952" s="4">
        <v>15555.0</v>
      </c>
      <c r="G11952" s="6">
        <v>44522.57708333333</v>
      </c>
      <c r="H11952" s="6" t="str">
        <f>VLOOKUP(F11952,'Customer Details'!$A$1:$B$3264,2,0)</f>
        <v>India</v>
      </c>
      <c r="I11952" s="7">
        <f t="shared" si="1"/>
        <v>5.9</v>
      </c>
      <c r="J11952" s="7">
        <f t="shared" si="2"/>
        <v>5.9</v>
      </c>
    </row>
    <row r="11953" ht="15.75" customHeight="1">
      <c r="A11953" s="4">
        <v>578808.0</v>
      </c>
      <c r="B11953" s="4" t="s">
        <v>44</v>
      </c>
      <c r="C11953" s="5" t="s">
        <v>45</v>
      </c>
      <c r="D11953" s="5">
        <v>4.0</v>
      </c>
      <c r="E11953" s="5">
        <v>2.1</v>
      </c>
      <c r="F11953" s="4">
        <v>16327.0</v>
      </c>
      <c r="G11953" s="6">
        <v>44706.55763888889</v>
      </c>
      <c r="H11953" s="6" t="str">
        <f>VLOOKUP(F11953,'Customer Details'!$A$1:$B$3264,2,0)</f>
        <v>Australia</v>
      </c>
      <c r="I11953" s="7">
        <f t="shared" si="1"/>
        <v>8.4</v>
      </c>
      <c r="J11953" s="7">
        <f t="shared" si="2"/>
        <v>8.4</v>
      </c>
    </row>
    <row r="11954" ht="15.75" customHeight="1">
      <c r="A11954" s="4" t="s">
        <v>4108</v>
      </c>
      <c r="B11954" s="4">
        <v>22460.0</v>
      </c>
      <c r="C11954" s="5" t="s">
        <v>1212</v>
      </c>
      <c r="D11954" s="5">
        <v>-2.0</v>
      </c>
      <c r="E11954" s="5">
        <v>1.25</v>
      </c>
      <c r="F11954" s="4">
        <v>15669.0</v>
      </c>
      <c r="G11954" s="6">
        <v>44553.67361111111</v>
      </c>
      <c r="H11954" s="6" t="str">
        <f>VLOOKUP(F11954,'Customer Details'!$A$1:$B$3264,2,0)</f>
        <v>China</v>
      </c>
      <c r="I11954" s="7">
        <f t="shared" si="1"/>
        <v>-2.5</v>
      </c>
      <c r="J11954" s="7">
        <f t="shared" si="2"/>
        <v>2.5</v>
      </c>
    </row>
    <row r="11955" ht="15.75" customHeight="1">
      <c r="A11955" s="4">
        <v>544065.0</v>
      </c>
      <c r="B11955" s="4" t="s">
        <v>268</v>
      </c>
      <c r="C11955" s="5" t="s">
        <v>269</v>
      </c>
      <c r="D11955" s="5">
        <v>8.0</v>
      </c>
      <c r="E11955" s="5">
        <v>1.95</v>
      </c>
      <c r="F11955" s="4">
        <v>14346.0</v>
      </c>
      <c r="G11955" s="6">
        <v>44423.57777777778</v>
      </c>
      <c r="H11955" s="6" t="str">
        <f>VLOOKUP(F11955,'Customer Details'!$A$1:$B$3264,2,0)</f>
        <v>United Kingdom</v>
      </c>
      <c r="I11955" s="7">
        <f t="shared" si="1"/>
        <v>15.6</v>
      </c>
      <c r="J11955" s="7">
        <f t="shared" si="2"/>
        <v>15.6</v>
      </c>
    </row>
    <row r="11956" ht="15.75" customHeight="1">
      <c r="A11956" s="4">
        <v>579196.0</v>
      </c>
      <c r="B11956" s="4" t="s">
        <v>4109</v>
      </c>
      <c r="C11956" s="5" t="s">
        <v>4110</v>
      </c>
      <c r="D11956" s="5">
        <v>1.0</v>
      </c>
      <c r="E11956" s="5">
        <v>5.79</v>
      </c>
      <c r="F11956" s="4">
        <v>14096.0</v>
      </c>
      <c r="G11956" s="6">
        <v>44709.6625</v>
      </c>
      <c r="H11956" s="6" t="str">
        <f>VLOOKUP(F11956,'Customer Details'!$A$1:$B$3264,2,0)</f>
        <v>USA</v>
      </c>
      <c r="I11956" s="7">
        <f t="shared" si="1"/>
        <v>5.79</v>
      </c>
      <c r="J11956" s="7">
        <f t="shared" si="2"/>
        <v>5.79</v>
      </c>
    </row>
    <row r="11957" ht="15.75" customHeight="1">
      <c r="A11957" s="4">
        <v>564724.0</v>
      </c>
      <c r="B11957" s="4" t="s">
        <v>131</v>
      </c>
      <c r="C11957" s="5" t="s">
        <v>132</v>
      </c>
      <c r="D11957" s="5">
        <v>4.0</v>
      </c>
      <c r="E11957" s="5">
        <v>0.42</v>
      </c>
      <c r="F11957" s="4">
        <v>15555.0</v>
      </c>
      <c r="G11957" s="6">
        <v>44620.51111111111</v>
      </c>
      <c r="H11957" s="6" t="str">
        <f>VLOOKUP(F11957,'Customer Details'!$A$1:$B$3264,2,0)</f>
        <v>India</v>
      </c>
      <c r="I11957" s="7">
        <f t="shared" si="1"/>
        <v>1.68</v>
      </c>
      <c r="J11957" s="7">
        <f t="shared" si="2"/>
        <v>1.68</v>
      </c>
    </row>
    <row r="11958" ht="15.75" customHeight="1">
      <c r="A11958" s="4">
        <v>575258.0</v>
      </c>
      <c r="B11958" s="4" t="s">
        <v>3965</v>
      </c>
      <c r="C11958" s="5" t="s">
        <v>3966</v>
      </c>
      <c r="D11958" s="5">
        <v>1.0</v>
      </c>
      <c r="E11958" s="5">
        <v>4.95</v>
      </c>
      <c r="F11958" s="4">
        <v>13623.0</v>
      </c>
      <c r="G11958" s="6">
        <v>44690.5</v>
      </c>
      <c r="H11958" s="6" t="str">
        <f>VLOOKUP(F11958,'Customer Details'!$A$1:$B$3264,2,0)</f>
        <v>United Kingdom</v>
      </c>
      <c r="I11958" s="7">
        <f t="shared" si="1"/>
        <v>4.95</v>
      </c>
      <c r="J11958" s="7">
        <f t="shared" si="2"/>
        <v>4.95</v>
      </c>
    </row>
    <row r="11959" ht="15.75" customHeight="1">
      <c r="A11959" s="4">
        <v>555101.0</v>
      </c>
      <c r="B11959" s="4" t="s">
        <v>22</v>
      </c>
      <c r="C11959" s="5" t="s">
        <v>23</v>
      </c>
      <c r="D11959" s="5">
        <v>10.0</v>
      </c>
      <c r="E11959" s="5">
        <v>2.08</v>
      </c>
      <c r="F11959" s="4">
        <v>13070.0</v>
      </c>
      <c r="G11959" s="6">
        <v>44530.57291666666</v>
      </c>
      <c r="H11959" s="6" t="str">
        <f>VLOOKUP(F11959,'Customer Details'!$A$1:$B$3264,2,0)</f>
        <v>USA</v>
      </c>
      <c r="I11959" s="7">
        <f t="shared" si="1"/>
        <v>20.8</v>
      </c>
      <c r="J11959" s="7">
        <f t="shared" si="2"/>
        <v>20.8</v>
      </c>
    </row>
    <row r="11960" ht="15.75" customHeight="1">
      <c r="A11960" s="4" t="s">
        <v>2269</v>
      </c>
      <c r="B11960" s="4">
        <v>22699.0</v>
      </c>
      <c r="C11960" s="5" t="s">
        <v>230</v>
      </c>
      <c r="D11960" s="5">
        <v>-1.0</v>
      </c>
      <c r="E11960" s="5">
        <v>2.95</v>
      </c>
      <c r="F11960" s="4">
        <v>16653.0</v>
      </c>
      <c r="G11960" s="6">
        <v>44657.69930555556</v>
      </c>
      <c r="H11960" s="6" t="str">
        <f>VLOOKUP(F11960,'Customer Details'!$A$1:$B$3264,2,0)</f>
        <v>United Kingdom</v>
      </c>
      <c r="I11960" s="7">
        <f t="shared" si="1"/>
        <v>-2.95</v>
      </c>
      <c r="J11960" s="7">
        <f t="shared" si="2"/>
        <v>2.95</v>
      </c>
    </row>
    <row r="11961" ht="15.75" customHeight="1">
      <c r="A11961" s="4">
        <v>571105.0</v>
      </c>
      <c r="B11961" s="4" t="s">
        <v>334</v>
      </c>
      <c r="C11961" s="5" t="s">
        <v>335</v>
      </c>
      <c r="D11961" s="5">
        <v>3.0</v>
      </c>
      <c r="E11961" s="5">
        <v>1.25</v>
      </c>
      <c r="F11961" s="4">
        <v>17614.0</v>
      </c>
      <c r="G11961" s="6">
        <v>44664.66736111111</v>
      </c>
      <c r="H11961" s="6" t="str">
        <f>VLOOKUP(F11961,'Customer Details'!$A$1:$B$3264,2,0)</f>
        <v>USA</v>
      </c>
      <c r="I11961" s="7">
        <f t="shared" si="1"/>
        <v>3.75</v>
      </c>
      <c r="J11961" s="7">
        <f t="shared" si="2"/>
        <v>3.75</v>
      </c>
    </row>
    <row r="11962" ht="15.75" customHeight="1">
      <c r="A11962" s="4">
        <v>575851.0</v>
      </c>
      <c r="B11962" s="4">
        <v>23318.0</v>
      </c>
      <c r="C11962" s="5" t="s">
        <v>2316</v>
      </c>
      <c r="D11962" s="5">
        <v>1.0</v>
      </c>
      <c r="E11962" s="5">
        <v>2.49</v>
      </c>
      <c r="F11962" s="4">
        <v>14662.0</v>
      </c>
      <c r="G11962" s="6">
        <v>44692.50902777778</v>
      </c>
      <c r="H11962" s="6" t="str">
        <f>VLOOKUP(F11962,'Customer Details'!$A$1:$B$3264,2,0)</f>
        <v>USA</v>
      </c>
      <c r="I11962" s="7">
        <f t="shared" si="1"/>
        <v>2.49</v>
      </c>
      <c r="J11962" s="7">
        <f t="shared" si="2"/>
        <v>2.49</v>
      </c>
    </row>
    <row r="11963" ht="15.75" customHeight="1">
      <c r="A11963" s="4">
        <v>580697.0</v>
      </c>
      <c r="B11963" s="4">
        <v>22643.0</v>
      </c>
      <c r="C11963" s="5" t="s">
        <v>4111</v>
      </c>
      <c r="D11963" s="5">
        <v>1.0</v>
      </c>
      <c r="E11963" s="5">
        <v>0.79</v>
      </c>
      <c r="F11963" s="4">
        <v>15984.0</v>
      </c>
      <c r="G11963" s="6">
        <v>44717.67013888889</v>
      </c>
      <c r="H11963" s="6" t="str">
        <f>VLOOKUP(F11963,'Customer Details'!$A$1:$B$3264,2,0)</f>
        <v>USA</v>
      </c>
      <c r="I11963" s="7">
        <f t="shared" si="1"/>
        <v>0.79</v>
      </c>
      <c r="J11963" s="7">
        <f t="shared" si="2"/>
        <v>0.79</v>
      </c>
    </row>
    <row r="11964" ht="15.75" customHeight="1">
      <c r="A11964" s="4">
        <v>575633.0</v>
      </c>
      <c r="B11964" s="4" t="s">
        <v>54</v>
      </c>
      <c r="C11964" s="5" t="s">
        <v>55</v>
      </c>
      <c r="D11964" s="5">
        <v>4.0</v>
      </c>
      <c r="E11964" s="5">
        <v>5.95</v>
      </c>
      <c r="F11964" s="4">
        <v>15355.0</v>
      </c>
      <c r="G11964" s="6">
        <v>44691.57222222222</v>
      </c>
      <c r="H11964" s="6" t="str">
        <f>VLOOKUP(F11964,'Customer Details'!$A$1:$B$3264,2,0)</f>
        <v>China</v>
      </c>
      <c r="I11964" s="7">
        <f t="shared" si="1"/>
        <v>23.8</v>
      </c>
      <c r="J11964" s="7">
        <f t="shared" si="2"/>
        <v>23.8</v>
      </c>
    </row>
    <row r="11965" ht="15.75" customHeight="1">
      <c r="A11965" s="4">
        <v>559662.0</v>
      </c>
      <c r="B11965" s="4" t="s">
        <v>38</v>
      </c>
      <c r="C11965" s="5" t="s">
        <v>39</v>
      </c>
      <c r="D11965" s="5">
        <v>12.0</v>
      </c>
      <c r="E11965" s="5">
        <v>2.95</v>
      </c>
      <c r="F11965" s="4">
        <v>16572.0</v>
      </c>
      <c r="G11965" s="6">
        <v>44572.56388888889</v>
      </c>
      <c r="H11965" s="6" t="str">
        <f>VLOOKUP(F11965,'Customer Details'!$A$1:$B$3264,2,0)</f>
        <v>United Kingdom</v>
      </c>
      <c r="I11965" s="7">
        <f t="shared" si="1"/>
        <v>35.4</v>
      </c>
      <c r="J11965" s="7">
        <f t="shared" si="2"/>
        <v>35.4</v>
      </c>
    </row>
    <row r="11966" ht="15.75" customHeight="1">
      <c r="A11966" s="4">
        <v>540153.0</v>
      </c>
      <c r="B11966" s="4" t="s">
        <v>38</v>
      </c>
      <c r="C11966" s="5" t="s">
        <v>39</v>
      </c>
      <c r="D11966" s="5">
        <v>32.0</v>
      </c>
      <c r="E11966" s="5">
        <v>2.55</v>
      </c>
      <c r="F11966" s="4">
        <v>15841.0</v>
      </c>
      <c r="G11966" s="6">
        <v>44382.47569444445</v>
      </c>
      <c r="H11966" s="6" t="str">
        <f>VLOOKUP(F11966,'Customer Details'!$A$1:$B$3264,2,0)</f>
        <v>United Kingdom</v>
      </c>
      <c r="I11966" s="7">
        <f t="shared" si="1"/>
        <v>81.6</v>
      </c>
      <c r="J11966" s="7">
        <f t="shared" si="2"/>
        <v>81.6</v>
      </c>
    </row>
    <row r="11967" ht="15.75" customHeight="1">
      <c r="A11967" s="4" t="s">
        <v>4112</v>
      </c>
      <c r="B11967" s="4">
        <v>22698.0</v>
      </c>
      <c r="C11967" s="5" t="s">
        <v>1101</v>
      </c>
      <c r="D11967" s="5">
        <v>-3.0</v>
      </c>
      <c r="E11967" s="5">
        <v>2.95</v>
      </c>
      <c r="F11967" s="4">
        <v>14359.0</v>
      </c>
      <c r="G11967" s="6">
        <v>44698.62638888889</v>
      </c>
      <c r="H11967" s="6" t="str">
        <f>VLOOKUP(F11967,'Customer Details'!$A$1:$B$3264,2,0)</f>
        <v>Australia</v>
      </c>
      <c r="I11967" s="7">
        <f t="shared" si="1"/>
        <v>-8.85</v>
      </c>
      <c r="J11967" s="7">
        <f t="shared" si="2"/>
        <v>8.85</v>
      </c>
    </row>
    <row r="11968" ht="15.75" customHeight="1">
      <c r="A11968" s="4" t="s">
        <v>4113</v>
      </c>
      <c r="B11968" s="4">
        <v>22698.0</v>
      </c>
      <c r="C11968" s="5" t="s">
        <v>1101</v>
      </c>
      <c r="D11968" s="5">
        <v>-2.0</v>
      </c>
      <c r="E11968" s="5">
        <v>2.95</v>
      </c>
      <c r="F11968" s="4">
        <v>14621.0</v>
      </c>
      <c r="G11968" s="6">
        <v>44596.74861111111</v>
      </c>
      <c r="H11968" s="6" t="str">
        <f>VLOOKUP(F11968,'Customer Details'!$A$1:$B$3264,2,0)</f>
        <v>USA</v>
      </c>
      <c r="I11968" s="7">
        <f t="shared" si="1"/>
        <v>-5.9</v>
      </c>
      <c r="J11968" s="7">
        <f t="shared" si="2"/>
        <v>5.9</v>
      </c>
    </row>
    <row r="11969" ht="15.75" customHeight="1">
      <c r="A11969" s="4">
        <v>541699.0</v>
      </c>
      <c r="B11969" s="4" t="s">
        <v>320</v>
      </c>
      <c r="C11969" s="5" t="s">
        <v>321</v>
      </c>
      <c r="D11969" s="5">
        <v>24.0</v>
      </c>
      <c r="E11969" s="5">
        <v>1.25</v>
      </c>
      <c r="F11969" s="4">
        <v>17744.0</v>
      </c>
      <c r="G11969" s="6">
        <v>44398.37708333333</v>
      </c>
      <c r="H11969" s="6" t="str">
        <f>VLOOKUP(F11969,'Customer Details'!$A$1:$B$3264,2,0)</f>
        <v>Australia</v>
      </c>
      <c r="I11969" s="7">
        <f t="shared" si="1"/>
        <v>30</v>
      </c>
      <c r="J11969" s="7">
        <f t="shared" si="2"/>
        <v>30</v>
      </c>
    </row>
    <row r="11970" ht="15.75" customHeight="1">
      <c r="A11970" s="4">
        <v>542731.0</v>
      </c>
      <c r="B11970" s="4" t="s">
        <v>129</v>
      </c>
      <c r="C11970" s="5" t="s">
        <v>130</v>
      </c>
      <c r="D11970" s="5">
        <v>50.0</v>
      </c>
      <c r="E11970" s="5">
        <v>0.21</v>
      </c>
      <c r="F11970" s="4">
        <v>13600.0</v>
      </c>
      <c r="G11970" s="6">
        <v>44408.64375</v>
      </c>
      <c r="H11970" s="6" t="str">
        <f>VLOOKUP(F11970,'Customer Details'!$A$1:$B$3264,2,0)</f>
        <v>India</v>
      </c>
      <c r="I11970" s="7">
        <f t="shared" si="1"/>
        <v>10.5</v>
      </c>
      <c r="J11970" s="7">
        <f t="shared" si="2"/>
        <v>10.5</v>
      </c>
    </row>
    <row r="11971" ht="15.75" customHeight="1">
      <c r="A11971" s="4">
        <v>561222.0</v>
      </c>
      <c r="B11971" s="4" t="s">
        <v>364</v>
      </c>
      <c r="C11971" s="5" t="s">
        <v>365</v>
      </c>
      <c r="D11971" s="5">
        <v>24.0</v>
      </c>
      <c r="E11971" s="5">
        <v>0.42</v>
      </c>
      <c r="F11971" s="4">
        <v>13588.0</v>
      </c>
      <c r="G11971" s="6">
        <v>44587.39375</v>
      </c>
      <c r="H11971" s="6" t="str">
        <f>VLOOKUP(F11971,'Customer Details'!$A$1:$B$3264,2,0)</f>
        <v>India</v>
      </c>
      <c r="I11971" s="7">
        <f t="shared" si="1"/>
        <v>10.08</v>
      </c>
      <c r="J11971" s="7">
        <f t="shared" si="2"/>
        <v>10.08</v>
      </c>
    </row>
    <row r="11972" ht="15.75" customHeight="1">
      <c r="A11972" s="4" t="s">
        <v>1515</v>
      </c>
      <c r="B11972" s="4">
        <v>23197.0</v>
      </c>
      <c r="C11972" s="5" t="s">
        <v>1141</v>
      </c>
      <c r="D11972" s="5">
        <v>-1.0</v>
      </c>
      <c r="E11972" s="5">
        <v>1.45</v>
      </c>
      <c r="F11972" s="4">
        <v>14056.0</v>
      </c>
      <c r="G11972" s="6">
        <v>44669.64791666667</v>
      </c>
      <c r="H11972" s="6" t="str">
        <f>VLOOKUP(F11972,'Customer Details'!$A$1:$B$3264,2,0)</f>
        <v>India</v>
      </c>
      <c r="I11972" s="7">
        <f t="shared" si="1"/>
        <v>-1.45</v>
      </c>
      <c r="J11972" s="7">
        <f t="shared" si="2"/>
        <v>1.45</v>
      </c>
    </row>
    <row r="11973" ht="15.75" customHeight="1">
      <c r="A11973" s="4">
        <v>543300.0</v>
      </c>
      <c r="B11973" s="4" t="s">
        <v>54</v>
      </c>
      <c r="C11973" s="5" t="s">
        <v>55</v>
      </c>
      <c r="D11973" s="5">
        <v>2.0</v>
      </c>
      <c r="E11973" s="5">
        <v>5.95</v>
      </c>
      <c r="F11973" s="4">
        <v>13334.0</v>
      </c>
      <c r="G11973" s="6">
        <v>44415.4875</v>
      </c>
      <c r="H11973" s="6" t="str">
        <f>VLOOKUP(F11973,'Customer Details'!$A$1:$B$3264,2,0)</f>
        <v>China</v>
      </c>
      <c r="I11973" s="7">
        <f t="shared" si="1"/>
        <v>11.9</v>
      </c>
      <c r="J11973" s="7">
        <f t="shared" si="2"/>
        <v>11.9</v>
      </c>
    </row>
    <row r="11974" ht="15.75" customHeight="1">
      <c r="A11974" s="4" t="s">
        <v>4114</v>
      </c>
      <c r="B11974" s="4">
        <v>20679.0</v>
      </c>
      <c r="C11974" s="5" t="s">
        <v>4115</v>
      </c>
      <c r="D11974" s="5">
        <v>-1.0</v>
      </c>
      <c r="E11974" s="5">
        <v>5.95</v>
      </c>
      <c r="F11974" s="4">
        <v>13777.0</v>
      </c>
      <c r="G11974" s="6">
        <v>44703.39513888889</v>
      </c>
      <c r="H11974" s="6" t="str">
        <f>VLOOKUP(F11974,'Customer Details'!$A$1:$B$3264,2,0)</f>
        <v>India</v>
      </c>
      <c r="I11974" s="7">
        <f t="shared" si="1"/>
        <v>-5.95</v>
      </c>
      <c r="J11974" s="7">
        <f t="shared" si="2"/>
        <v>5.95</v>
      </c>
    </row>
    <row r="11975" ht="15.75" customHeight="1">
      <c r="A11975" s="4">
        <v>557019.0</v>
      </c>
      <c r="B11975" s="4">
        <v>22766.0</v>
      </c>
      <c r="C11975" s="5" t="s">
        <v>1190</v>
      </c>
      <c r="D11975" s="5">
        <v>1.0</v>
      </c>
      <c r="E11975" s="5">
        <v>2.95</v>
      </c>
      <c r="F11975" s="4">
        <v>15907.0</v>
      </c>
      <c r="G11975" s="6">
        <v>44546.53125</v>
      </c>
      <c r="H11975" s="6" t="str">
        <f>VLOOKUP(F11975,'Customer Details'!$A$1:$B$3264,2,0)</f>
        <v>United Kingdom</v>
      </c>
      <c r="I11975" s="7">
        <f t="shared" si="1"/>
        <v>2.95</v>
      </c>
      <c r="J11975" s="7">
        <f t="shared" si="2"/>
        <v>2.95</v>
      </c>
    </row>
    <row r="11976" ht="15.75" customHeight="1">
      <c r="A11976" s="4">
        <v>541838.0</v>
      </c>
      <c r="B11976" s="4" t="s">
        <v>181</v>
      </c>
      <c r="C11976" s="5" t="s">
        <v>182</v>
      </c>
      <c r="D11976" s="5">
        <v>12.0</v>
      </c>
      <c r="E11976" s="5">
        <v>0.85</v>
      </c>
      <c r="F11976" s="4">
        <v>12916.0</v>
      </c>
      <c r="G11976" s="6">
        <v>44400.44652777778</v>
      </c>
      <c r="H11976" s="6" t="str">
        <f>VLOOKUP(F11976,'Customer Details'!$A$1:$B$3264,2,0)</f>
        <v>India</v>
      </c>
      <c r="I11976" s="7">
        <f t="shared" si="1"/>
        <v>10.2</v>
      </c>
      <c r="J11976" s="7">
        <f t="shared" si="2"/>
        <v>10.2</v>
      </c>
    </row>
    <row r="11977" ht="15.75" customHeight="1">
      <c r="A11977" s="4">
        <v>554096.0</v>
      </c>
      <c r="B11977" s="4" t="s">
        <v>59</v>
      </c>
      <c r="C11977" s="5" t="s">
        <v>60</v>
      </c>
      <c r="D11977" s="5">
        <v>4.0</v>
      </c>
      <c r="E11977" s="5">
        <v>4.95</v>
      </c>
      <c r="F11977" s="4">
        <v>14921.0</v>
      </c>
      <c r="G11977" s="6">
        <v>44522.53541666667</v>
      </c>
      <c r="H11977" s="6" t="str">
        <f>VLOOKUP(F11977,'Customer Details'!$A$1:$B$3264,2,0)</f>
        <v>United Kingdom</v>
      </c>
      <c r="I11977" s="7">
        <f t="shared" si="1"/>
        <v>19.8</v>
      </c>
      <c r="J11977" s="7">
        <f t="shared" si="2"/>
        <v>19.8</v>
      </c>
    </row>
    <row r="11978" ht="15.75" customHeight="1">
      <c r="A11978" s="4">
        <v>537262.0</v>
      </c>
      <c r="B11978" s="4" t="s">
        <v>48</v>
      </c>
      <c r="C11978" s="5" t="s">
        <v>49</v>
      </c>
      <c r="D11978" s="5">
        <v>10.0</v>
      </c>
      <c r="E11978" s="5">
        <v>1.95</v>
      </c>
      <c r="F11978" s="4">
        <v>15039.0</v>
      </c>
      <c r="G11978" s="6">
        <v>44353.47638888889</v>
      </c>
      <c r="H11978" s="6" t="str">
        <f>VLOOKUP(F11978,'Customer Details'!$A$1:$B$3264,2,0)</f>
        <v>United Kingdom</v>
      </c>
      <c r="I11978" s="7">
        <f t="shared" si="1"/>
        <v>19.5</v>
      </c>
      <c r="J11978" s="7">
        <f t="shared" si="2"/>
        <v>19.5</v>
      </c>
    </row>
    <row r="11979" ht="15.75" customHeight="1">
      <c r="A11979" s="4">
        <v>579125.0</v>
      </c>
      <c r="B11979" s="4" t="s">
        <v>131</v>
      </c>
      <c r="C11979" s="5" t="s">
        <v>132</v>
      </c>
      <c r="D11979" s="5">
        <v>24.0</v>
      </c>
      <c r="E11979" s="5">
        <v>0.42</v>
      </c>
      <c r="F11979" s="4">
        <v>14215.0</v>
      </c>
      <c r="G11979" s="6">
        <v>44709.51319444444</v>
      </c>
      <c r="H11979" s="6" t="str">
        <f>VLOOKUP(F11979,'Customer Details'!$A$1:$B$3264,2,0)</f>
        <v>India</v>
      </c>
      <c r="I11979" s="7">
        <f t="shared" si="1"/>
        <v>10.08</v>
      </c>
      <c r="J11979" s="7">
        <f t="shared" si="2"/>
        <v>10.08</v>
      </c>
    </row>
    <row r="11980" ht="15.75" customHeight="1">
      <c r="A11980" s="4">
        <v>578278.0</v>
      </c>
      <c r="B11980" s="4" t="s">
        <v>239</v>
      </c>
      <c r="C11980" s="5" t="s">
        <v>240</v>
      </c>
      <c r="D11980" s="5">
        <v>12.0</v>
      </c>
      <c r="E11980" s="5">
        <v>0.79</v>
      </c>
      <c r="F11980" s="4">
        <v>12748.0</v>
      </c>
      <c r="G11980" s="6">
        <v>44704.57708333333</v>
      </c>
      <c r="H11980" s="6" t="str">
        <f>VLOOKUP(F11980,'Customer Details'!$A$1:$B$3264,2,0)</f>
        <v>USA</v>
      </c>
      <c r="I11980" s="7">
        <f t="shared" si="1"/>
        <v>9.48</v>
      </c>
      <c r="J11980" s="7">
        <f t="shared" si="2"/>
        <v>9.48</v>
      </c>
    </row>
    <row r="11981" ht="15.75" customHeight="1">
      <c r="A11981" s="4">
        <v>542934.0</v>
      </c>
      <c r="B11981" s="4" t="s">
        <v>38</v>
      </c>
      <c r="C11981" s="5" t="s">
        <v>39</v>
      </c>
      <c r="D11981" s="5">
        <v>32.0</v>
      </c>
      <c r="E11981" s="5">
        <v>2.55</v>
      </c>
      <c r="F11981" s="4">
        <v>13093.0</v>
      </c>
      <c r="G11981" s="6">
        <v>44410.45902777778</v>
      </c>
      <c r="H11981" s="6" t="str">
        <f>VLOOKUP(F11981,'Customer Details'!$A$1:$B$3264,2,0)</f>
        <v>India</v>
      </c>
      <c r="I11981" s="7">
        <f t="shared" si="1"/>
        <v>81.6</v>
      </c>
      <c r="J11981" s="7">
        <f t="shared" si="2"/>
        <v>81.6</v>
      </c>
    </row>
    <row r="11982" ht="15.75" customHeight="1">
      <c r="A11982" s="4">
        <v>574863.0</v>
      </c>
      <c r="B11982" s="4" t="s">
        <v>530</v>
      </c>
      <c r="C11982" s="5" t="s">
        <v>531</v>
      </c>
      <c r="D11982" s="5">
        <v>1.0</v>
      </c>
      <c r="E11982" s="5">
        <v>4.25</v>
      </c>
      <c r="F11982" s="4">
        <v>15719.0</v>
      </c>
      <c r="G11982" s="6">
        <v>44688.52013888889</v>
      </c>
      <c r="H11982" s="6" t="str">
        <f>VLOOKUP(F11982,'Customer Details'!$A$1:$B$3264,2,0)</f>
        <v>Australia</v>
      </c>
      <c r="I11982" s="7">
        <f t="shared" si="1"/>
        <v>4.25</v>
      </c>
      <c r="J11982" s="7">
        <f t="shared" si="2"/>
        <v>4.25</v>
      </c>
    </row>
    <row r="11983" ht="15.75" customHeight="1">
      <c r="A11983" s="4">
        <v>549300.0</v>
      </c>
      <c r="B11983" s="4" t="s">
        <v>98</v>
      </c>
      <c r="C11983" s="5" t="s">
        <v>99</v>
      </c>
      <c r="D11983" s="5">
        <v>4.0</v>
      </c>
      <c r="E11983" s="5">
        <v>3.75</v>
      </c>
      <c r="F11983" s="4">
        <v>13362.0</v>
      </c>
      <c r="G11983" s="6">
        <v>44477.34791666667</v>
      </c>
      <c r="H11983" s="6" t="str">
        <f>VLOOKUP(F11983,'Customer Details'!$A$1:$B$3264,2,0)</f>
        <v>United Kingdom</v>
      </c>
      <c r="I11983" s="7">
        <f t="shared" si="1"/>
        <v>15</v>
      </c>
      <c r="J11983" s="7">
        <f t="shared" si="2"/>
        <v>15</v>
      </c>
    </row>
    <row r="11984" ht="15.75" customHeight="1">
      <c r="A11984" s="4" t="s">
        <v>4116</v>
      </c>
      <c r="B11984" s="4">
        <v>23431.0</v>
      </c>
      <c r="C11984" s="5" t="s">
        <v>1682</v>
      </c>
      <c r="D11984" s="5">
        <v>-2.0</v>
      </c>
      <c r="E11984" s="5">
        <v>0.83</v>
      </c>
      <c r="F11984" s="4">
        <v>15344.0</v>
      </c>
      <c r="G11984" s="6">
        <v>44658.41180555556</v>
      </c>
      <c r="H11984" s="6" t="str">
        <f>VLOOKUP(F11984,'Customer Details'!$A$1:$B$3264,2,0)</f>
        <v>China</v>
      </c>
      <c r="I11984" s="7">
        <f t="shared" si="1"/>
        <v>-1.66</v>
      </c>
      <c r="J11984" s="7">
        <f t="shared" si="2"/>
        <v>1.66</v>
      </c>
    </row>
    <row r="11985" ht="15.75" customHeight="1">
      <c r="A11985" s="4">
        <v>573245.0</v>
      </c>
      <c r="B11985" s="4" t="s">
        <v>100</v>
      </c>
      <c r="C11985" s="5" t="s">
        <v>101</v>
      </c>
      <c r="D11985" s="5">
        <v>2.0</v>
      </c>
      <c r="E11985" s="5">
        <v>1.45</v>
      </c>
      <c r="F11985" s="4">
        <v>17841.0</v>
      </c>
      <c r="G11985" s="6">
        <v>44679.50555555556</v>
      </c>
      <c r="H11985" s="6" t="str">
        <f>VLOOKUP(F11985,'Customer Details'!$A$1:$B$3264,2,0)</f>
        <v>India</v>
      </c>
      <c r="I11985" s="7">
        <f t="shared" si="1"/>
        <v>2.9</v>
      </c>
      <c r="J11985" s="7">
        <f t="shared" si="2"/>
        <v>2.9</v>
      </c>
    </row>
    <row r="11986" ht="15.75" customHeight="1">
      <c r="A11986" s="4">
        <v>573873.0</v>
      </c>
      <c r="B11986" s="4" t="s">
        <v>67</v>
      </c>
      <c r="C11986" s="5" t="s">
        <v>68</v>
      </c>
      <c r="D11986" s="5">
        <v>2.0</v>
      </c>
      <c r="E11986" s="5">
        <v>2.08</v>
      </c>
      <c r="F11986" s="4">
        <v>17346.0</v>
      </c>
      <c r="G11986" s="6">
        <v>44682.52708333333</v>
      </c>
      <c r="H11986" s="6" t="str">
        <f>VLOOKUP(F11986,'Customer Details'!$A$1:$B$3264,2,0)</f>
        <v>Australia</v>
      </c>
      <c r="I11986" s="7">
        <f t="shared" si="1"/>
        <v>4.16</v>
      </c>
      <c r="J11986" s="7">
        <f t="shared" si="2"/>
        <v>4.16</v>
      </c>
    </row>
    <row r="11987" ht="15.75" customHeight="1">
      <c r="A11987" s="4">
        <v>554283.0</v>
      </c>
      <c r="B11987" s="4" t="s">
        <v>48</v>
      </c>
      <c r="C11987" s="5" t="s">
        <v>49</v>
      </c>
      <c r="D11987" s="5">
        <v>10.0</v>
      </c>
      <c r="E11987" s="5">
        <v>2.08</v>
      </c>
      <c r="F11987" s="4">
        <v>17686.0</v>
      </c>
      <c r="G11987" s="6">
        <v>44523.59097222222</v>
      </c>
      <c r="H11987" s="6" t="str">
        <f>VLOOKUP(F11987,'Customer Details'!$A$1:$B$3264,2,0)</f>
        <v>USA</v>
      </c>
      <c r="I11987" s="7">
        <f t="shared" si="1"/>
        <v>20.8</v>
      </c>
      <c r="J11987" s="7">
        <f t="shared" si="2"/>
        <v>20.8</v>
      </c>
    </row>
    <row r="11988" ht="15.75" customHeight="1">
      <c r="A11988" s="4">
        <v>571280.0</v>
      </c>
      <c r="B11988" s="4" t="s">
        <v>1160</v>
      </c>
      <c r="C11988" s="5" t="s">
        <v>1161</v>
      </c>
      <c r="D11988" s="5">
        <v>3.0</v>
      </c>
      <c r="E11988" s="5">
        <v>1.95</v>
      </c>
      <c r="F11988" s="4">
        <v>18122.0</v>
      </c>
      <c r="G11988" s="6">
        <v>44667.54722222222</v>
      </c>
      <c r="H11988" s="6" t="str">
        <f>VLOOKUP(F11988,'Customer Details'!$A$1:$B$3264,2,0)</f>
        <v>USA</v>
      </c>
      <c r="I11988" s="7">
        <f t="shared" si="1"/>
        <v>5.85</v>
      </c>
      <c r="J11988" s="7">
        <f t="shared" si="2"/>
        <v>5.85</v>
      </c>
    </row>
    <row r="11989" ht="15.75" customHeight="1">
      <c r="A11989" s="4">
        <v>576339.0</v>
      </c>
      <c r="B11989" s="4" t="s">
        <v>350</v>
      </c>
      <c r="C11989" s="5" t="s">
        <v>351</v>
      </c>
      <c r="D11989" s="5">
        <v>1.0</v>
      </c>
      <c r="E11989" s="5">
        <v>3.29</v>
      </c>
      <c r="F11989" s="4">
        <v>14096.0</v>
      </c>
      <c r="G11989" s="6">
        <v>44695.64375</v>
      </c>
      <c r="H11989" s="6" t="str">
        <f>VLOOKUP(F11989,'Customer Details'!$A$1:$B$3264,2,0)</f>
        <v>USA</v>
      </c>
      <c r="I11989" s="7">
        <f t="shared" si="1"/>
        <v>3.29</v>
      </c>
      <c r="J11989" s="7">
        <f t="shared" si="2"/>
        <v>3.29</v>
      </c>
    </row>
    <row r="11990" ht="15.75" customHeight="1">
      <c r="A11990" s="4">
        <v>558876.0</v>
      </c>
      <c r="B11990" s="4">
        <v>22327.0</v>
      </c>
      <c r="C11990" s="5" t="s">
        <v>3030</v>
      </c>
      <c r="D11990" s="5">
        <v>4.0</v>
      </c>
      <c r="E11990" s="5">
        <v>2.95</v>
      </c>
      <c r="F11990" s="4">
        <v>17841.0</v>
      </c>
      <c r="G11990" s="6">
        <v>44565.56666666667</v>
      </c>
      <c r="H11990" s="6" t="str">
        <f>VLOOKUP(F11990,'Customer Details'!$A$1:$B$3264,2,0)</f>
        <v>India</v>
      </c>
      <c r="I11990" s="7">
        <f t="shared" si="1"/>
        <v>11.8</v>
      </c>
      <c r="J11990" s="7">
        <f t="shared" si="2"/>
        <v>11.8</v>
      </c>
    </row>
    <row r="11991" ht="15.75" customHeight="1">
      <c r="A11991" s="4">
        <v>577296.0</v>
      </c>
      <c r="B11991" s="4" t="s">
        <v>1267</v>
      </c>
      <c r="C11991" s="5" t="s">
        <v>1268</v>
      </c>
      <c r="D11991" s="5">
        <v>1.0</v>
      </c>
      <c r="E11991" s="5">
        <v>0.39</v>
      </c>
      <c r="F11991" s="4">
        <v>17286.0</v>
      </c>
      <c r="G11991" s="6">
        <v>44699.53263888889</v>
      </c>
      <c r="H11991" s="6" t="str">
        <f>VLOOKUP(F11991,'Customer Details'!$A$1:$B$3264,2,0)</f>
        <v>USA</v>
      </c>
      <c r="I11991" s="7">
        <f t="shared" si="1"/>
        <v>0.39</v>
      </c>
      <c r="J11991" s="7">
        <f t="shared" si="2"/>
        <v>0.39</v>
      </c>
    </row>
    <row r="11992" ht="15.75" customHeight="1">
      <c r="A11992" s="4">
        <v>553935.0</v>
      </c>
      <c r="B11992" s="4">
        <v>37450.0</v>
      </c>
      <c r="C11992" s="5" t="s">
        <v>904</v>
      </c>
      <c r="D11992" s="5">
        <v>1.0</v>
      </c>
      <c r="E11992" s="5">
        <v>2.95</v>
      </c>
      <c r="F11992" s="4">
        <v>15856.0</v>
      </c>
      <c r="G11992" s="6">
        <v>44520.43888888889</v>
      </c>
      <c r="H11992" s="6" t="str">
        <f>VLOOKUP(F11992,'Customer Details'!$A$1:$B$3264,2,0)</f>
        <v>United Kingdom</v>
      </c>
      <c r="I11992" s="7">
        <f t="shared" si="1"/>
        <v>2.95</v>
      </c>
      <c r="J11992" s="7">
        <f t="shared" si="2"/>
        <v>2.95</v>
      </c>
    </row>
    <row r="11993" ht="15.75" customHeight="1">
      <c r="A11993" s="4">
        <v>547063.0</v>
      </c>
      <c r="B11993" s="4" t="s">
        <v>59</v>
      </c>
      <c r="C11993" s="5" t="s">
        <v>60</v>
      </c>
      <c r="D11993" s="5">
        <v>1.0</v>
      </c>
      <c r="E11993" s="5">
        <v>4.95</v>
      </c>
      <c r="F11993" s="4">
        <v>14769.0</v>
      </c>
      <c r="G11993" s="6">
        <v>44459.56458333333</v>
      </c>
      <c r="H11993" s="6" t="str">
        <f>VLOOKUP(F11993,'Customer Details'!$A$1:$B$3264,2,0)</f>
        <v>USA</v>
      </c>
      <c r="I11993" s="7">
        <f t="shared" si="1"/>
        <v>4.95</v>
      </c>
      <c r="J11993" s="7">
        <f t="shared" si="2"/>
        <v>4.95</v>
      </c>
    </row>
    <row r="11994" ht="15.75" customHeight="1">
      <c r="A11994" s="4">
        <v>559538.0</v>
      </c>
      <c r="B11994" s="4">
        <v>48184.0</v>
      </c>
      <c r="C11994" s="5" t="s">
        <v>4117</v>
      </c>
      <c r="D11994" s="5">
        <v>1.0</v>
      </c>
      <c r="E11994" s="5">
        <v>7.95</v>
      </c>
      <c r="F11994" s="4">
        <v>16880.0</v>
      </c>
      <c r="G11994" s="6">
        <v>44571.51736111111</v>
      </c>
      <c r="H11994" s="6" t="str">
        <f>VLOOKUP(F11994,'Customer Details'!$A$1:$B$3264,2,0)</f>
        <v>United Kingdom</v>
      </c>
      <c r="I11994" s="7">
        <f t="shared" si="1"/>
        <v>7.95</v>
      </c>
      <c r="J11994" s="7">
        <f t="shared" si="2"/>
        <v>7.95</v>
      </c>
    </row>
    <row r="11995" ht="15.75" customHeight="1">
      <c r="A11995" s="4">
        <v>540980.0</v>
      </c>
      <c r="B11995" s="4" t="s">
        <v>75</v>
      </c>
      <c r="C11995" s="5" t="s">
        <v>76</v>
      </c>
      <c r="D11995" s="5">
        <v>2.0</v>
      </c>
      <c r="E11995" s="5">
        <v>5.45</v>
      </c>
      <c r="F11995" s="4">
        <v>14514.0</v>
      </c>
      <c r="G11995" s="6">
        <v>44389.64027777778</v>
      </c>
      <c r="H11995" s="6" t="str">
        <f>VLOOKUP(F11995,'Customer Details'!$A$1:$B$3264,2,0)</f>
        <v>India</v>
      </c>
      <c r="I11995" s="7">
        <f t="shared" si="1"/>
        <v>10.9</v>
      </c>
      <c r="J11995" s="7">
        <f t="shared" si="2"/>
        <v>10.9</v>
      </c>
    </row>
    <row r="11996" ht="15.75" customHeight="1">
      <c r="A11996" s="4">
        <v>572859.0</v>
      </c>
      <c r="B11996" s="4">
        <v>21742.0</v>
      </c>
      <c r="C11996" s="5" t="s">
        <v>4118</v>
      </c>
      <c r="D11996" s="5">
        <v>1.0</v>
      </c>
      <c r="E11996" s="5">
        <v>5.95</v>
      </c>
      <c r="F11996" s="4">
        <v>16418.0</v>
      </c>
      <c r="G11996" s="6">
        <v>44677.52708333333</v>
      </c>
      <c r="H11996" s="6" t="str">
        <f>VLOOKUP(F11996,'Customer Details'!$A$1:$B$3264,2,0)</f>
        <v>United Kingdom</v>
      </c>
      <c r="I11996" s="7">
        <f t="shared" si="1"/>
        <v>5.95</v>
      </c>
      <c r="J11996" s="7">
        <f t="shared" si="2"/>
        <v>5.95</v>
      </c>
    </row>
    <row r="11997" ht="15.75" customHeight="1">
      <c r="A11997" s="4">
        <v>576076.0</v>
      </c>
      <c r="B11997" s="4" t="s">
        <v>464</v>
      </c>
      <c r="C11997" s="5" t="s">
        <v>465</v>
      </c>
      <c r="D11997" s="5">
        <v>12.0</v>
      </c>
      <c r="E11997" s="5">
        <v>0.39</v>
      </c>
      <c r="F11997" s="4">
        <v>14382.0</v>
      </c>
      <c r="G11997" s="6">
        <v>44694.67916666667</v>
      </c>
      <c r="H11997" s="6" t="str">
        <f>VLOOKUP(F11997,'Customer Details'!$A$1:$B$3264,2,0)</f>
        <v>United Kingdom</v>
      </c>
      <c r="I11997" s="7">
        <f t="shared" si="1"/>
        <v>4.68</v>
      </c>
      <c r="J11997" s="7">
        <f t="shared" si="2"/>
        <v>4.68</v>
      </c>
    </row>
    <row r="11998" ht="15.75" customHeight="1">
      <c r="A11998" s="4" t="s">
        <v>4119</v>
      </c>
      <c r="B11998" s="4">
        <v>21232.0</v>
      </c>
      <c r="C11998" s="5" t="s">
        <v>84</v>
      </c>
      <c r="D11998" s="5">
        <v>-4.0</v>
      </c>
      <c r="E11998" s="5">
        <v>1.25</v>
      </c>
      <c r="F11998" s="4">
        <v>18220.0</v>
      </c>
      <c r="G11998" s="6">
        <v>44504.47430555556</v>
      </c>
      <c r="H11998" s="6" t="str">
        <f>VLOOKUP(F11998,'Customer Details'!$A$1:$B$3264,2,0)</f>
        <v>India</v>
      </c>
      <c r="I11998" s="7">
        <f t="shared" si="1"/>
        <v>-5</v>
      </c>
      <c r="J11998" s="7">
        <f t="shared" si="2"/>
        <v>5</v>
      </c>
    </row>
    <row r="11999" ht="15.75" customHeight="1">
      <c r="A11999" s="4" t="s">
        <v>4120</v>
      </c>
      <c r="B11999" s="4">
        <v>71477.0</v>
      </c>
      <c r="C11999" s="5" t="s">
        <v>1020</v>
      </c>
      <c r="D11999" s="5">
        <v>-1.0</v>
      </c>
      <c r="E11999" s="5">
        <v>2.75</v>
      </c>
      <c r="F11999" s="4">
        <v>13769.0</v>
      </c>
      <c r="G11999" s="6">
        <v>44569.56944444445</v>
      </c>
      <c r="H11999" s="6" t="str">
        <f>VLOOKUP(F11999,'Customer Details'!$A$1:$B$3264,2,0)</f>
        <v>India</v>
      </c>
      <c r="I11999" s="7">
        <f t="shared" si="1"/>
        <v>-2.75</v>
      </c>
      <c r="J11999" s="7">
        <f t="shared" si="2"/>
        <v>2.75</v>
      </c>
    </row>
    <row r="12000" ht="15.75" customHeight="1">
      <c r="A12000" s="4">
        <v>536846.0</v>
      </c>
      <c r="B12000" s="4">
        <v>20974.0</v>
      </c>
      <c r="C12000" s="5" t="s">
        <v>2784</v>
      </c>
      <c r="D12000" s="5">
        <v>1.0</v>
      </c>
      <c r="E12000" s="5">
        <v>0.65</v>
      </c>
      <c r="F12000" s="4">
        <v>14573.0</v>
      </c>
      <c r="G12000" s="6">
        <v>44349.83263888889</v>
      </c>
      <c r="H12000" s="6" t="str">
        <f>VLOOKUP(F12000,'Customer Details'!$A$1:$B$3264,2,0)</f>
        <v>India</v>
      </c>
      <c r="I12000" s="7">
        <f t="shared" si="1"/>
        <v>0.65</v>
      </c>
      <c r="J12000" s="7">
        <f t="shared" si="2"/>
        <v>0.65</v>
      </c>
    </row>
    <row r="12001" ht="15.75" customHeight="1">
      <c r="A12001" s="4" t="s">
        <v>247</v>
      </c>
      <c r="B12001" s="4">
        <v>21622.0</v>
      </c>
      <c r="C12001" s="5" t="s">
        <v>4121</v>
      </c>
      <c r="D12001" s="5">
        <v>-4.0</v>
      </c>
      <c r="E12001" s="5">
        <v>4.95</v>
      </c>
      <c r="F12001" s="4">
        <v>14410.0</v>
      </c>
      <c r="G12001" s="6">
        <v>44705.46944444445</v>
      </c>
      <c r="H12001" s="6" t="str">
        <f>VLOOKUP(F12001,'Customer Details'!$A$1:$B$3264,2,0)</f>
        <v>United Kingdom</v>
      </c>
      <c r="I12001" s="7">
        <f t="shared" si="1"/>
        <v>-19.8</v>
      </c>
      <c r="J12001" s="7">
        <f t="shared" si="2"/>
        <v>19.8</v>
      </c>
    </row>
    <row r="12002" ht="15.75" customHeight="1">
      <c r="A12002" s="4" t="s">
        <v>4122</v>
      </c>
      <c r="B12002" s="4">
        <v>23016.0</v>
      </c>
      <c r="C12002" s="5" t="s">
        <v>4123</v>
      </c>
      <c r="D12002" s="5">
        <v>-3.0</v>
      </c>
      <c r="E12002" s="5">
        <v>6.65</v>
      </c>
      <c r="F12002" s="4">
        <v>14952.0</v>
      </c>
      <c r="G12002" s="6">
        <v>44675.57638888889</v>
      </c>
      <c r="H12002" s="6" t="str">
        <f>VLOOKUP(F12002,'Customer Details'!$A$1:$B$3264,2,0)</f>
        <v>Australia</v>
      </c>
      <c r="I12002" s="7">
        <f t="shared" si="1"/>
        <v>-19.95</v>
      </c>
      <c r="J12002" s="7">
        <f t="shared" si="2"/>
        <v>19.95</v>
      </c>
    </row>
    <row r="12003" ht="15.75" customHeight="1">
      <c r="A12003" s="4">
        <v>543277.0</v>
      </c>
      <c r="B12003" s="4">
        <v>21533.0</v>
      </c>
      <c r="C12003" s="5" t="s">
        <v>1807</v>
      </c>
      <c r="D12003" s="5">
        <v>1.0</v>
      </c>
      <c r="E12003" s="5">
        <v>4.95</v>
      </c>
      <c r="F12003" s="4">
        <v>15808.0</v>
      </c>
      <c r="G12003" s="6">
        <v>44414.60625</v>
      </c>
      <c r="H12003" s="6" t="str">
        <f>VLOOKUP(F12003,'Customer Details'!$A$1:$B$3264,2,0)</f>
        <v>Australia</v>
      </c>
      <c r="I12003" s="7">
        <f t="shared" si="1"/>
        <v>4.95</v>
      </c>
      <c r="J12003" s="7">
        <f t="shared" si="2"/>
        <v>4.95</v>
      </c>
    </row>
    <row r="12004" ht="15.75" customHeight="1">
      <c r="A12004" s="4">
        <v>538839.0</v>
      </c>
      <c r="B12004" s="4" t="s">
        <v>876</v>
      </c>
      <c r="C12004" s="5" t="s">
        <v>877</v>
      </c>
      <c r="D12004" s="5">
        <v>5.0</v>
      </c>
      <c r="E12004" s="5">
        <v>1.65</v>
      </c>
      <c r="F12004" s="4">
        <v>14606.0</v>
      </c>
      <c r="G12004" s="6">
        <v>44361.54861111111</v>
      </c>
      <c r="H12004" s="6" t="str">
        <f>VLOOKUP(F12004,'Customer Details'!$A$1:$B$3264,2,0)</f>
        <v>USA</v>
      </c>
      <c r="I12004" s="7">
        <f t="shared" si="1"/>
        <v>8.25</v>
      </c>
      <c r="J12004" s="7">
        <f t="shared" si="2"/>
        <v>8.25</v>
      </c>
    </row>
    <row r="12005" ht="15.75" customHeight="1">
      <c r="A12005" s="4">
        <v>570209.0</v>
      </c>
      <c r="B12005" s="4">
        <v>22274.0</v>
      </c>
      <c r="C12005" s="5" t="s">
        <v>1726</v>
      </c>
      <c r="D12005" s="5">
        <v>1.0</v>
      </c>
      <c r="E12005" s="5">
        <v>2.95</v>
      </c>
      <c r="F12005" s="4">
        <v>16326.0</v>
      </c>
      <c r="G12005" s="6">
        <v>44660.43680555555</v>
      </c>
      <c r="H12005" s="6" t="str">
        <f>VLOOKUP(F12005,'Customer Details'!$A$1:$B$3264,2,0)</f>
        <v>Australia</v>
      </c>
      <c r="I12005" s="7">
        <f t="shared" si="1"/>
        <v>2.95</v>
      </c>
      <c r="J12005" s="7">
        <f t="shared" si="2"/>
        <v>2.95</v>
      </c>
    </row>
    <row r="12006" ht="15.75" customHeight="1">
      <c r="A12006" s="4">
        <v>565784.0</v>
      </c>
      <c r="B12006" s="4" t="s">
        <v>3470</v>
      </c>
      <c r="C12006" s="5" t="s">
        <v>3471</v>
      </c>
      <c r="D12006" s="5">
        <v>6.0</v>
      </c>
      <c r="E12006" s="5">
        <v>2.95</v>
      </c>
      <c r="F12006" s="4">
        <v>15089.0</v>
      </c>
      <c r="G12006" s="6">
        <v>44626.66805555556</v>
      </c>
      <c r="H12006" s="6" t="str">
        <f>VLOOKUP(F12006,'Customer Details'!$A$1:$B$3264,2,0)</f>
        <v>China</v>
      </c>
      <c r="I12006" s="7">
        <f t="shared" si="1"/>
        <v>17.7</v>
      </c>
      <c r="J12006" s="7">
        <f t="shared" si="2"/>
        <v>17.7</v>
      </c>
    </row>
    <row r="12007" ht="15.75" customHeight="1">
      <c r="A12007" s="4">
        <v>563745.0</v>
      </c>
      <c r="B12007" s="4" t="s">
        <v>786</v>
      </c>
      <c r="C12007" s="5" t="s">
        <v>787</v>
      </c>
      <c r="D12007" s="5">
        <v>36.0</v>
      </c>
      <c r="E12007" s="5">
        <v>1.95</v>
      </c>
      <c r="F12007" s="4">
        <v>15159.0</v>
      </c>
      <c r="G12007" s="6">
        <v>44611.40138888889</v>
      </c>
      <c r="H12007" s="6" t="str">
        <f>VLOOKUP(F12007,'Customer Details'!$A$1:$B$3264,2,0)</f>
        <v>United Kingdom</v>
      </c>
      <c r="I12007" s="7">
        <f t="shared" si="1"/>
        <v>70.2</v>
      </c>
      <c r="J12007" s="7">
        <f t="shared" si="2"/>
        <v>70.2</v>
      </c>
    </row>
    <row r="12008" ht="15.75" customHeight="1">
      <c r="A12008" s="4">
        <v>579868.0</v>
      </c>
      <c r="B12008" s="4" t="s">
        <v>165</v>
      </c>
      <c r="C12008" s="5" t="s">
        <v>166</v>
      </c>
      <c r="D12008" s="5">
        <v>12.0</v>
      </c>
      <c r="E12008" s="5">
        <v>1.25</v>
      </c>
      <c r="F12008" s="4">
        <v>15544.0</v>
      </c>
      <c r="G12008" s="6">
        <v>44711.69652777778</v>
      </c>
      <c r="H12008" s="6" t="str">
        <f>VLOOKUP(F12008,'Customer Details'!$A$1:$B$3264,2,0)</f>
        <v>Australia</v>
      </c>
      <c r="I12008" s="7">
        <f t="shared" si="1"/>
        <v>15</v>
      </c>
      <c r="J12008" s="7">
        <f t="shared" si="2"/>
        <v>15</v>
      </c>
    </row>
    <row r="12009" ht="15.75" customHeight="1">
      <c r="A12009" s="4">
        <v>557595.0</v>
      </c>
      <c r="B12009" s="4">
        <v>23080.0</v>
      </c>
      <c r="C12009" s="5" t="s">
        <v>2604</v>
      </c>
      <c r="D12009" s="5">
        <v>2.0</v>
      </c>
      <c r="E12009" s="5">
        <v>8.25</v>
      </c>
      <c r="F12009" s="4">
        <v>15507.0</v>
      </c>
      <c r="G12009" s="6">
        <v>44551.47152777778</v>
      </c>
      <c r="H12009" s="6" t="str">
        <f>VLOOKUP(F12009,'Customer Details'!$A$1:$B$3264,2,0)</f>
        <v>Australia</v>
      </c>
      <c r="I12009" s="7">
        <f t="shared" si="1"/>
        <v>16.5</v>
      </c>
      <c r="J12009" s="7">
        <f t="shared" si="2"/>
        <v>16.5</v>
      </c>
    </row>
    <row r="12010" ht="15.75" customHeight="1">
      <c r="A12010" s="4">
        <v>564305.0</v>
      </c>
      <c r="B12010" s="4" t="s">
        <v>48</v>
      </c>
      <c r="C12010" s="5" t="s">
        <v>49</v>
      </c>
      <c r="D12010" s="5">
        <v>10.0</v>
      </c>
      <c r="E12010" s="5">
        <v>2.08</v>
      </c>
      <c r="F12010" s="4">
        <v>14875.0</v>
      </c>
      <c r="G12010" s="6">
        <v>44616.51388888889</v>
      </c>
      <c r="H12010" s="6" t="str">
        <f>VLOOKUP(F12010,'Customer Details'!$A$1:$B$3264,2,0)</f>
        <v>India</v>
      </c>
      <c r="I12010" s="7">
        <f t="shared" si="1"/>
        <v>20.8</v>
      </c>
      <c r="J12010" s="7">
        <f t="shared" si="2"/>
        <v>20.8</v>
      </c>
    </row>
    <row r="12011" ht="15.75" customHeight="1">
      <c r="A12011" s="4">
        <v>571441.0</v>
      </c>
      <c r="B12011" s="4" t="s">
        <v>515</v>
      </c>
      <c r="C12011" s="5" t="s">
        <v>516</v>
      </c>
      <c r="D12011" s="5">
        <v>2.0</v>
      </c>
      <c r="E12011" s="5">
        <v>8.29</v>
      </c>
      <c r="F12011" s="4">
        <v>14096.0</v>
      </c>
      <c r="G12011" s="6">
        <v>44668.56319444445</v>
      </c>
      <c r="H12011" s="6" t="str">
        <f>VLOOKUP(F12011,'Customer Details'!$A$1:$B$3264,2,0)</f>
        <v>USA</v>
      </c>
      <c r="I12011" s="7">
        <f t="shared" si="1"/>
        <v>16.58</v>
      </c>
      <c r="J12011" s="7">
        <f t="shared" si="2"/>
        <v>16.58</v>
      </c>
    </row>
    <row r="12012" ht="15.75" customHeight="1">
      <c r="A12012" s="4">
        <v>570887.0</v>
      </c>
      <c r="B12012" s="4" t="s">
        <v>38</v>
      </c>
      <c r="C12012" s="5" t="s">
        <v>39</v>
      </c>
      <c r="D12012" s="5">
        <v>6.0</v>
      </c>
      <c r="E12012" s="5">
        <v>2.95</v>
      </c>
      <c r="F12012" s="4">
        <v>17169.0</v>
      </c>
      <c r="G12012" s="6">
        <v>44664.43402777778</v>
      </c>
      <c r="H12012" s="6" t="str">
        <f>VLOOKUP(F12012,'Customer Details'!$A$1:$B$3264,2,0)</f>
        <v>United Kingdom</v>
      </c>
      <c r="I12012" s="7">
        <f t="shared" si="1"/>
        <v>17.7</v>
      </c>
      <c r="J12012" s="7">
        <f t="shared" si="2"/>
        <v>17.7</v>
      </c>
    </row>
    <row r="12013" ht="15.75" customHeight="1">
      <c r="A12013" s="4">
        <v>577403.0</v>
      </c>
      <c r="B12013" s="4" t="s">
        <v>1852</v>
      </c>
      <c r="C12013" s="5" t="s">
        <v>1853</v>
      </c>
      <c r="D12013" s="5">
        <v>24.0</v>
      </c>
      <c r="E12013" s="5">
        <v>0.29</v>
      </c>
      <c r="F12013" s="4">
        <v>13988.0</v>
      </c>
      <c r="G12013" s="6">
        <v>44701.42708333334</v>
      </c>
      <c r="H12013" s="6" t="str">
        <f>VLOOKUP(F12013,'Customer Details'!$A$1:$B$3264,2,0)</f>
        <v>USA</v>
      </c>
      <c r="I12013" s="7">
        <f t="shared" si="1"/>
        <v>6.96</v>
      </c>
      <c r="J12013" s="7">
        <f t="shared" si="2"/>
        <v>6.96</v>
      </c>
    </row>
    <row r="12014" ht="15.75" customHeight="1">
      <c r="A12014" s="4">
        <v>579161.0</v>
      </c>
      <c r="B12014" s="4">
        <v>22356.0</v>
      </c>
      <c r="C12014" s="5" t="s">
        <v>2601</v>
      </c>
      <c r="D12014" s="5">
        <v>1.0</v>
      </c>
      <c r="E12014" s="5">
        <v>0.85</v>
      </c>
      <c r="F12014" s="4">
        <v>17379.0</v>
      </c>
      <c r="G12014" s="6">
        <v>44709.58055555556</v>
      </c>
      <c r="H12014" s="6" t="str">
        <f>VLOOKUP(F12014,'Customer Details'!$A$1:$B$3264,2,0)</f>
        <v>USA</v>
      </c>
      <c r="I12014" s="7">
        <f t="shared" si="1"/>
        <v>0.85</v>
      </c>
      <c r="J12014" s="7">
        <f t="shared" si="2"/>
        <v>0.85</v>
      </c>
    </row>
    <row r="12015" ht="15.75" customHeight="1">
      <c r="A12015" s="4" t="s">
        <v>613</v>
      </c>
      <c r="B12015" s="4">
        <v>21056.0</v>
      </c>
      <c r="C12015" s="5" t="s">
        <v>4124</v>
      </c>
      <c r="D12015" s="5">
        <v>-1.0</v>
      </c>
      <c r="E12015" s="5">
        <v>8.95</v>
      </c>
      <c r="F12015" s="4">
        <v>14606.0</v>
      </c>
      <c r="G12015" s="6">
        <v>44386.57083333333</v>
      </c>
      <c r="H12015" s="6" t="str">
        <f>VLOOKUP(F12015,'Customer Details'!$A$1:$B$3264,2,0)</f>
        <v>USA</v>
      </c>
      <c r="I12015" s="7">
        <f t="shared" si="1"/>
        <v>-8.95</v>
      </c>
      <c r="J12015" s="7">
        <f t="shared" si="2"/>
        <v>8.95</v>
      </c>
    </row>
    <row r="12016" ht="15.75" customHeight="1">
      <c r="A12016" s="4">
        <v>563354.0</v>
      </c>
      <c r="B12016" s="4">
        <v>22097.0</v>
      </c>
      <c r="C12016" s="5" t="s">
        <v>2542</v>
      </c>
      <c r="D12016" s="5">
        <v>1.0</v>
      </c>
      <c r="E12016" s="5">
        <v>0.39</v>
      </c>
      <c r="F12016" s="4">
        <v>15271.0</v>
      </c>
      <c r="G12016" s="6">
        <v>44607.60763888889</v>
      </c>
      <c r="H12016" s="6" t="str">
        <f>VLOOKUP(F12016,'Customer Details'!$A$1:$B$3264,2,0)</f>
        <v>China</v>
      </c>
      <c r="I12016" s="7">
        <f t="shared" si="1"/>
        <v>0.39</v>
      </c>
      <c r="J12016" s="7">
        <f t="shared" si="2"/>
        <v>0.39</v>
      </c>
    </row>
    <row r="12017" ht="15.75" customHeight="1">
      <c r="A12017" s="4">
        <v>540990.0</v>
      </c>
      <c r="B12017" s="4" t="s">
        <v>38</v>
      </c>
      <c r="C12017" s="5" t="s">
        <v>39</v>
      </c>
      <c r="D12017" s="5">
        <v>6.0</v>
      </c>
      <c r="E12017" s="5">
        <v>2.95</v>
      </c>
      <c r="F12017" s="4">
        <v>17048.0</v>
      </c>
      <c r="G12017" s="6">
        <v>44389.70208333333</v>
      </c>
      <c r="H12017" s="6" t="str">
        <f>VLOOKUP(F12017,'Customer Details'!$A$1:$B$3264,2,0)</f>
        <v>Australia</v>
      </c>
      <c r="I12017" s="7">
        <f t="shared" si="1"/>
        <v>17.7</v>
      </c>
      <c r="J12017" s="7">
        <f t="shared" si="2"/>
        <v>17.7</v>
      </c>
    </row>
    <row r="12018" ht="15.75" customHeight="1">
      <c r="A12018" s="4">
        <v>539011.0</v>
      </c>
      <c r="B12018" s="4" t="s">
        <v>759</v>
      </c>
      <c r="C12018" s="5" t="s">
        <v>760</v>
      </c>
      <c r="D12018" s="5">
        <v>6.0</v>
      </c>
      <c r="E12018" s="5">
        <v>1.25</v>
      </c>
      <c r="F12018" s="4">
        <v>14201.0</v>
      </c>
      <c r="G12018" s="6">
        <v>44362.55902777778</v>
      </c>
      <c r="H12018" s="6" t="str">
        <f>VLOOKUP(F12018,'Customer Details'!$A$1:$B$3264,2,0)</f>
        <v>India</v>
      </c>
      <c r="I12018" s="7">
        <f t="shared" si="1"/>
        <v>7.5</v>
      </c>
      <c r="J12018" s="7">
        <f t="shared" si="2"/>
        <v>7.5</v>
      </c>
    </row>
    <row r="12019" ht="15.75" customHeight="1">
      <c r="A12019" s="4">
        <v>577728.0</v>
      </c>
      <c r="B12019" s="4" t="s">
        <v>67</v>
      </c>
      <c r="C12019" s="5" t="s">
        <v>68</v>
      </c>
      <c r="D12019" s="5">
        <v>3.0</v>
      </c>
      <c r="E12019" s="5">
        <v>2.08</v>
      </c>
      <c r="F12019" s="4">
        <v>17811.0</v>
      </c>
      <c r="G12019" s="6">
        <v>44702.53611111111</v>
      </c>
      <c r="H12019" s="6" t="str">
        <f>VLOOKUP(F12019,'Customer Details'!$A$1:$B$3264,2,0)</f>
        <v>USA</v>
      </c>
      <c r="I12019" s="7">
        <f t="shared" si="1"/>
        <v>6.24</v>
      </c>
      <c r="J12019" s="7">
        <f t="shared" si="2"/>
        <v>6.24</v>
      </c>
    </row>
    <row r="12020" ht="15.75" customHeight="1">
      <c r="A12020" s="4" t="s">
        <v>4125</v>
      </c>
      <c r="B12020" s="4" t="s">
        <v>46</v>
      </c>
      <c r="C12020" s="5" t="s">
        <v>47</v>
      </c>
      <c r="D12020" s="5">
        <v>-1.0</v>
      </c>
      <c r="E12020" s="5">
        <v>158.21</v>
      </c>
      <c r="F12020" s="4">
        <v>18102.0</v>
      </c>
      <c r="G12020" s="6">
        <v>44488.45069444444</v>
      </c>
      <c r="H12020" s="6" t="str">
        <f>VLOOKUP(F12020,'Customer Details'!$A$1:$B$3264,2,0)</f>
        <v>USA</v>
      </c>
      <c r="I12020" s="7">
        <f t="shared" si="1"/>
        <v>-158.21</v>
      </c>
      <c r="J12020" s="7">
        <f t="shared" si="2"/>
        <v>158.21</v>
      </c>
    </row>
    <row r="12021" ht="15.75" customHeight="1">
      <c r="A12021" s="4">
        <v>539933.0</v>
      </c>
      <c r="B12021" s="4" t="s">
        <v>1149</v>
      </c>
      <c r="C12021" s="5" t="s">
        <v>1150</v>
      </c>
      <c r="D12021" s="5">
        <v>6.0</v>
      </c>
      <c r="E12021" s="5">
        <v>2.95</v>
      </c>
      <c r="F12021" s="4">
        <v>15235.0</v>
      </c>
      <c r="G12021" s="6">
        <v>44370.475</v>
      </c>
      <c r="H12021" s="6" t="str">
        <f>VLOOKUP(F12021,'Customer Details'!$A$1:$B$3264,2,0)</f>
        <v>United Kingdom</v>
      </c>
      <c r="I12021" s="7">
        <f t="shared" si="1"/>
        <v>17.7</v>
      </c>
      <c r="J12021" s="7">
        <f t="shared" si="2"/>
        <v>17.7</v>
      </c>
    </row>
    <row r="12022" ht="15.75" customHeight="1">
      <c r="A12022" s="4" t="s">
        <v>4126</v>
      </c>
      <c r="B12022" s="4">
        <v>23112.0</v>
      </c>
      <c r="C12022" s="5" t="s">
        <v>1408</v>
      </c>
      <c r="D12022" s="5">
        <v>-1.0</v>
      </c>
      <c r="E12022" s="5">
        <v>7.5</v>
      </c>
      <c r="F12022" s="4">
        <v>15081.0</v>
      </c>
      <c r="G12022" s="6">
        <v>44519.44375</v>
      </c>
      <c r="H12022" s="6" t="str">
        <f>VLOOKUP(F12022,'Customer Details'!$A$1:$B$3264,2,0)</f>
        <v>Australia</v>
      </c>
      <c r="I12022" s="7">
        <f t="shared" si="1"/>
        <v>-7.5</v>
      </c>
      <c r="J12022" s="7">
        <f t="shared" si="2"/>
        <v>7.5</v>
      </c>
    </row>
    <row r="12023" ht="15.75" customHeight="1">
      <c r="A12023" s="4">
        <v>559711.0</v>
      </c>
      <c r="B12023" s="4" t="s">
        <v>77</v>
      </c>
      <c r="C12023" s="5" t="s">
        <v>78</v>
      </c>
      <c r="D12023" s="5">
        <v>4.0</v>
      </c>
      <c r="E12023" s="5">
        <v>4.15</v>
      </c>
      <c r="F12023" s="4">
        <v>13590.0</v>
      </c>
      <c r="G12023" s="6">
        <v>44573.44861111111</v>
      </c>
      <c r="H12023" s="6" t="str">
        <f>VLOOKUP(F12023,'Customer Details'!$A$1:$B$3264,2,0)</f>
        <v>United Kingdom</v>
      </c>
      <c r="I12023" s="7">
        <f t="shared" si="1"/>
        <v>16.6</v>
      </c>
      <c r="J12023" s="7">
        <f t="shared" si="2"/>
        <v>16.6</v>
      </c>
    </row>
    <row r="12024" ht="15.75" customHeight="1">
      <c r="A12024" s="4">
        <v>543774.0</v>
      </c>
      <c r="B12024" s="4" t="s">
        <v>1365</v>
      </c>
      <c r="C12024" s="5" t="s">
        <v>414</v>
      </c>
      <c r="D12024" s="5">
        <v>15.0</v>
      </c>
      <c r="E12024" s="5">
        <v>0.42</v>
      </c>
      <c r="F12024" s="4">
        <v>15856.0</v>
      </c>
      <c r="G12024" s="6">
        <v>44419.66388888889</v>
      </c>
      <c r="H12024" s="6" t="str">
        <f>VLOOKUP(F12024,'Customer Details'!$A$1:$B$3264,2,0)</f>
        <v>United Kingdom</v>
      </c>
      <c r="I12024" s="7">
        <f t="shared" si="1"/>
        <v>6.3</v>
      </c>
      <c r="J12024" s="7">
        <f t="shared" si="2"/>
        <v>6.3</v>
      </c>
    </row>
    <row r="12025" ht="15.75" customHeight="1">
      <c r="A12025" s="4">
        <v>552277.0</v>
      </c>
      <c r="B12025" s="4">
        <v>22440.0</v>
      </c>
      <c r="C12025" s="5" t="s">
        <v>1428</v>
      </c>
      <c r="D12025" s="5">
        <v>1.0</v>
      </c>
      <c r="E12025" s="5">
        <v>0.42</v>
      </c>
      <c r="F12025" s="4">
        <v>13642.0</v>
      </c>
      <c r="G12025" s="6">
        <v>44508.52361111111</v>
      </c>
      <c r="H12025" s="6" t="str">
        <f>VLOOKUP(F12025,'Customer Details'!$A$1:$B$3264,2,0)</f>
        <v>China</v>
      </c>
      <c r="I12025" s="7">
        <f t="shared" si="1"/>
        <v>0.42</v>
      </c>
      <c r="J12025" s="7">
        <f t="shared" si="2"/>
        <v>0.42</v>
      </c>
    </row>
    <row r="12026" ht="15.75" customHeight="1">
      <c r="A12026" s="4">
        <v>543282.0</v>
      </c>
      <c r="B12026" s="4" t="s">
        <v>645</v>
      </c>
      <c r="C12026" s="5" t="s">
        <v>646</v>
      </c>
      <c r="D12026" s="5">
        <v>1.0</v>
      </c>
      <c r="E12026" s="5">
        <v>3.75</v>
      </c>
      <c r="F12026" s="4">
        <v>12956.0</v>
      </c>
      <c r="G12026" s="6">
        <v>44414.67222222222</v>
      </c>
      <c r="H12026" s="6" t="str">
        <f>VLOOKUP(F12026,'Customer Details'!$A$1:$B$3264,2,0)</f>
        <v>China</v>
      </c>
      <c r="I12026" s="7">
        <f t="shared" si="1"/>
        <v>3.75</v>
      </c>
      <c r="J12026" s="7">
        <f t="shared" si="2"/>
        <v>3.75</v>
      </c>
    </row>
    <row r="12027" ht="15.75" customHeight="1">
      <c r="A12027" s="4">
        <v>542107.0</v>
      </c>
      <c r="B12027" s="4">
        <v>84992.0</v>
      </c>
      <c r="C12027" s="5" t="s">
        <v>1739</v>
      </c>
      <c r="D12027" s="5">
        <v>1.0</v>
      </c>
      <c r="E12027" s="5">
        <v>0.55</v>
      </c>
      <c r="F12027" s="4">
        <v>16222.0</v>
      </c>
      <c r="G12027" s="6">
        <v>44402.56805555556</v>
      </c>
      <c r="H12027" s="6" t="str">
        <f>VLOOKUP(F12027,'Customer Details'!$A$1:$B$3264,2,0)</f>
        <v>USA</v>
      </c>
      <c r="I12027" s="7">
        <f t="shared" si="1"/>
        <v>0.55</v>
      </c>
      <c r="J12027" s="7">
        <f t="shared" si="2"/>
        <v>0.55</v>
      </c>
    </row>
    <row r="12028" ht="15.75" customHeight="1">
      <c r="A12028" s="4">
        <v>580727.0</v>
      </c>
      <c r="B12028" s="4" t="s">
        <v>1130</v>
      </c>
      <c r="C12028" s="5" t="s">
        <v>1131</v>
      </c>
      <c r="D12028" s="5">
        <v>2.0</v>
      </c>
      <c r="E12028" s="5">
        <v>2.46</v>
      </c>
      <c r="F12028" s="4">
        <v>14096.0</v>
      </c>
      <c r="G12028" s="6">
        <v>44717.72013888889</v>
      </c>
      <c r="H12028" s="6" t="str">
        <f>VLOOKUP(F12028,'Customer Details'!$A$1:$B$3264,2,0)</f>
        <v>USA</v>
      </c>
      <c r="I12028" s="7">
        <f t="shared" si="1"/>
        <v>4.92</v>
      </c>
      <c r="J12028" s="7">
        <f t="shared" si="2"/>
        <v>4.92</v>
      </c>
    </row>
    <row r="12029" ht="15.75" customHeight="1">
      <c r="A12029" s="4">
        <v>547498.0</v>
      </c>
      <c r="B12029" s="4" t="s">
        <v>472</v>
      </c>
      <c r="C12029" s="5" t="s">
        <v>473</v>
      </c>
      <c r="D12029" s="5">
        <v>1.0</v>
      </c>
      <c r="E12029" s="5">
        <v>0.39</v>
      </c>
      <c r="F12029" s="4">
        <v>15021.0</v>
      </c>
      <c r="G12029" s="6">
        <v>44462.51666666667</v>
      </c>
      <c r="H12029" s="6" t="str">
        <f>VLOOKUP(F12029,'Customer Details'!$A$1:$B$3264,2,0)</f>
        <v>China</v>
      </c>
      <c r="I12029" s="7">
        <f t="shared" si="1"/>
        <v>0.39</v>
      </c>
      <c r="J12029" s="7">
        <f t="shared" si="2"/>
        <v>0.39</v>
      </c>
    </row>
    <row r="12030" ht="15.75" customHeight="1">
      <c r="A12030" s="4">
        <v>572103.0</v>
      </c>
      <c r="B12030" s="4" t="s">
        <v>1765</v>
      </c>
      <c r="C12030" s="5" t="s">
        <v>1766</v>
      </c>
      <c r="D12030" s="5">
        <v>1.0</v>
      </c>
      <c r="E12030" s="5">
        <v>4.25</v>
      </c>
      <c r="F12030" s="4">
        <v>17571.0</v>
      </c>
      <c r="G12030" s="6">
        <v>44671.66458333333</v>
      </c>
      <c r="H12030" s="6" t="str">
        <f>VLOOKUP(F12030,'Customer Details'!$A$1:$B$3264,2,0)</f>
        <v>USA</v>
      </c>
      <c r="I12030" s="7">
        <f t="shared" si="1"/>
        <v>4.25</v>
      </c>
      <c r="J12030" s="7">
        <f t="shared" si="2"/>
        <v>4.25</v>
      </c>
    </row>
    <row r="12031" ht="15.75" customHeight="1">
      <c r="A12031" s="4" t="s">
        <v>4127</v>
      </c>
      <c r="B12031" s="4">
        <v>22430.0</v>
      </c>
      <c r="C12031" s="5" t="s">
        <v>1343</v>
      </c>
      <c r="D12031" s="5">
        <v>-8.0</v>
      </c>
      <c r="E12031" s="5">
        <v>4.95</v>
      </c>
      <c r="F12031" s="4">
        <v>16239.0</v>
      </c>
      <c r="G12031" s="6">
        <v>44556.48819444444</v>
      </c>
      <c r="H12031" s="6" t="str">
        <f>VLOOKUP(F12031,'Customer Details'!$A$1:$B$3264,2,0)</f>
        <v>China</v>
      </c>
      <c r="I12031" s="7">
        <f t="shared" si="1"/>
        <v>-39.6</v>
      </c>
      <c r="J12031" s="7">
        <f t="shared" si="2"/>
        <v>39.6</v>
      </c>
    </row>
    <row r="12032" ht="15.75" customHeight="1">
      <c r="A12032" s="4">
        <v>544077.0</v>
      </c>
      <c r="B12032" s="4">
        <v>22967.0</v>
      </c>
      <c r="C12032" s="5" t="s">
        <v>694</v>
      </c>
      <c r="D12032" s="5">
        <v>2.0</v>
      </c>
      <c r="E12032" s="5">
        <v>2.95</v>
      </c>
      <c r="F12032" s="4">
        <v>14825.0</v>
      </c>
      <c r="G12032" s="6">
        <v>44423.62777777778</v>
      </c>
      <c r="H12032" s="6" t="str">
        <f>VLOOKUP(F12032,'Customer Details'!$A$1:$B$3264,2,0)</f>
        <v>USA</v>
      </c>
      <c r="I12032" s="7">
        <f t="shared" si="1"/>
        <v>5.9</v>
      </c>
      <c r="J12032" s="7">
        <f t="shared" si="2"/>
        <v>5.9</v>
      </c>
    </row>
    <row r="12033" ht="15.75" customHeight="1">
      <c r="A12033" s="4">
        <v>561465.0</v>
      </c>
      <c r="B12033" s="4">
        <v>22981.0</v>
      </c>
      <c r="C12033" s="5" t="s">
        <v>4128</v>
      </c>
      <c r="D12033" s="5">
        <v>1.0</v>
      </c>
      <c r="E12033" s="5">
        <v>1.45</v>
      </c>
      <c r="F12033" s="4">
        <v>16447.0</v>
      </c>
      <c r="G12033" s="6">
        <v>44588.53125</v>
      </c>
      <c r="H12033" s="6" t="str">
        <f>VLOOKUP(F12033,'Customer Details'!$A$1:$B$3264,2,0)</f>
        <v>Australia</v>
      </c>
      <c r="I12033" s="7">
        <f t="shared" si="1"/>
        <v>1.45</v>
      </c>
      <c r="J12033" s="7">
        <f t="shared" si="2"/>
        <v>1.45</v>
      </c>
    </row>
    <row r="12034" ht="15.75" customHeight="1">
      <c r="A12034" s="4">
        <v>538518.0</v>
      </c>
      <c r="B12034" s="4" t="s">
        <v>350</v>
      </c>
      <c r="C12034" s="5" t="s">
        <v>351</v>
      </c>
      <c r="D12034" s="5">
        <v>2.0</v>
      </c>
      <c r="E12034" s="5">
        <v>1.65</v>
      </c>
      <c r="F12034" s="4">
        <v>14505.0</v>
      </c>
      <c r="G12034" s="6">
        <v>44359.67638888889</v>
      </c>
      <c r="H12034" s="6" t="str">
        <f>VLOOKUP(F12034,'Customer Details'!$A$1:$B$3264,2,0)</f>
        <v>Australia</v>
      </c>
      <c r="I12034" s="7">
        <f t="shared" si="1"/>
        <v>3.3</v>
      </c>
      <c r="J12034" s="7">
        <f t="shared" si="2"/>
        <v>3.3</v>
      </c>
    </row>
    <row r="12035" ht="15.75" customHeight="1">
      <c r="A12035" s="4">
        <v>553193.0</v>
      </c>
      <c r="B12035" s="4" t="s">
        <v>181</v>
      </c>
      <c r="C12035" s="5" t="s">
        <v>182</v>
      </c>
      <c r="D12035" s="5">
        <v>12.0</v>
      </c>
      <c r="E12035" s="5">
        <v>0.85</v>
      </c>
      <c r="F12035" s="4">
        <v>15081.0</v>
      </c>
      <c r="G12035" s="6">
        <v>44515.56319444445</v>
      </c>
      <c r="H12035" s="6" t="str">
        <f>VLOOKUP(F12035,'Customer Details'!$A$1:$B$3264,2,0)</f>
        <v>Australia</v>
      </c>
      <c r="I12035" s="7">
        <f t="shared" si="1"/>
        <v>10.2</v>
      </c>
      <c r="J12035" s="7">
        <f t="shared" si="2"/>
        <v>10.2</v>
      </c>
    </row>
    <row r="12036" ht="15.75" customHeight="1">
      <c r="A12036" s="4">
        <v>547204.0</v>
      </c>
      <c r="B12036" s="4" t="s">
        <v>18</v>
      </c>
      <c r="C12036" s="5" t="s">
        <v>19</v>
      </c>
      <c r="D12036" s="5">
        <v>10.0</v>
      </c>
      <c r="E12036" s="5">
        <v>1.25</v>
      </c>
      <c r="F12036" s="4">
        <v>13491.0</v>
      </c>
      <c r="G12036" s="6">
        <v>44460.58194444444</v>
      </c>
      <c r="H12036" s="6" t="str">
        <f>VLOOKUP(F12036,'Customer Details'!$A$1:$B$3264,2,0)</f>
        <v>India</v>
      </c>
      <c r="I12036" s="7">
        <f t="shared" si="1"/>
        <v>12.5</v>
      </c>
      <c r="J12036" s="7">
        <f t="shared" si="2"/>
        <v>12.5</v>
      </c>
    </row>
    <row r="12037" ht="15.75" customHeight="1">
      <c r="A12037" s="4">
        <v>549929.0</v>
      </c>
      <c r="B12037" s="4" t="s">
        <v>1576</v>
      </c>
      <c r="C12037" s="5" t="s">
        <v>1577</v>
      </c>
      <c r="D12037" s="5">
        <v>6.0</v>
      </c>
      <c r="E12037" s="5">
        <v>1.95</v>
      </c>
      <c r="F12037" s="4">
        <v>13740.0</v>
      </c>
      <c r="G12037" s="6">
        <v>44482.43888888889</v>
      </c>
      <c r="H12037" s="6" t="str">
        <f>VLOOKUP(F12037,'Customer Details'!$A$1:$B$3264,2,0)</f>
        <v>India</v>
      </c>
      <c r="I12037" s="7">
        <f t="shared" si="1"/>
        <v>11.7</v>
      </c>
      <c r="J12037" s="7">
        <f t="shared" si="2"/>
        <v>11.7</v>
      </c>
    </row>
    <row r="12038" ht="15.75" customHeight="1">
      <c r="A12038" s="4" t="s">
        <v>4129</v>
      </c>
      <c r="B12038" s="4">
        <v>22960.0</v>
      </c>
      <c r="C12038" s="5" t="s">
        <v>21</v>
      </c>
      <c r="D12038" s="5">
        <v>-6.0</v>
      </c>
      <c r="E12038" s="5">
        <v>4.25</v>
      </c>
      <c r="F12038" s="4">
        <v>13343.0</v>
      </c>
      <c r="G12038" s="6">
        <v>44550.48402777778</v>
      </c>
      <c r="H12038" s="6" t="str">
        <f>VLOOKUP(F12038,'Customer Details'!$A$1:$B$3264,2,0)</f>
        <v>United Kingdom</v>
      </c>
      <c r="I12038" s="7">
        <f t="shared" si="1"/>
        <v>-25.5</v>
      </c>
      <c r="J12038" s="7">
        <f t="shared" si="2"/>
        <v>25.5</v>
      </c>
    </row>
    <row r="12039" ht="15.75" customHeight="1">
      <c r="A12039" s="4">
        <v>544161.0</v>
      </c>
      <c r="B12039" s="4" t="s">
        <v>85</v>
      </c>
      <c r="C12039" s="5" t="s">
        <v>86</v>
      </c>
      <c r="D12039" s="5">
        <v>12.0</v>
      </c>
      <c r="E12039" s="5">
        <v>0.95</v>
      </c>
      <c r="F12039" s="4">
        <v>16875.0</v>
      </c>
      <c r="G12039" s="6">
        <v>44424.54097222222</v>
      </c>
      <c r="H12039" s="6" t="str">
        <f>VLOOKUP(F12039,'Customer Details'!$A$1:$B$3264,2,0)</f>
        <v>China</v>
      </c>
      <c r="I12039" s="7">
        <f t="shared" si="1"/>
        <v>11.4</v>
      </c>
      <c r="J12039" s="7">
        <f t="shared" si="2"/>
        <v>11.4</v>
      </c>
    </row>
    <row r="12040" ht="15.75" customHeight="1">
      <c r="A12040" s="4">
        <v>554115.0</v>
      </c>
      <c r="B12040" s="4" t="s">
        <v>38</v>
      </c>
      <c r="C12040" s="5" t="s">
        <v>39</v>
      </c>
      <c r="D12040" s="5">
        <v>6.0</v>
      </c>
      <c r="E12040" s="5">
        <v>2.95</v>
      </c>
      <c r="F12040" s="4">
        <v>15938.0</v>
      </c>
      <c r="G12040" s="6">
        <v>44522.62708333333</v>
      </c>
      <c r="H12040" s="6" t="str">
        <f>VLOOKUP(F12040,'Customer Details'!$A$1:$B$3264,2,0)</f>
        <v>China</v>
      </c>
      <c r="I12040" s="7">
        <f t="shared" si="1"/>
        <v>17.7</v>
      </c>
      <c r="J12040" s="7">
        <f t="shared" si="2"/>
        <v>17.7</v>
      </c>
    </row>
    <row r="12041" ht="15.75" customHeight="1">
      <c r="A12041" s="4">
        <v>546096.0</v>
      </c>
      <c r="B12041" s="4" t="s">
        <v>231</v>
      </c>
      <c r="C12041" s="5" t="s">
        <v>232</v>
      </c>
      <c r="D12041" s="5">
        <v>6.0</v>
      </c>
      <c r="E12041" s="5">
        <v>2.95</v>
      </c>
      <c r="F12041" s="4">
        <v>15502.0</v>
      </c>
      <c r="G12041" s="6">
        <v>44448.49930555555</v>
      </c>
      <c r="H12041" s="6" t="str">
        <f>VLOOKUP(F12041,'Customer Details'!$A$1:$B$3264,2,0)</f>
        <v>India</v>
      </c>
      <c r="I12041" s="7">
        <f t="shared" si="1"/>
        <v>17.7</v>
      </c>
      <c r="J12041" s="7">
        <f t="shared" si="2"/>
        <v>17.7</v>
      </c>
    </row>
    <row r="12042" ht="15.75" customHeight="1">
      <c r="A12042" s="4">
        <v>551724.0</v>
      </c>
      <c r="B12042" s="4" t="s">
        <v>2282</v>
      </c>
      <c r="C12042" s="5" t="s">
        <v>2283</v>
      </c>
      <c r="D12042" s="5">
        <v>2.0</v>
      </c>
      <c r="E12042" s="5">
        <v>2.55</v>
      </c>
      <c r="F12042" s="4">
        <v>15976.0</v>
      </c>
      <c r="G12042" s="6">
        <v>44503.71666666667</v>
      </c>
      <c r="H12042" s="6" t="str">
        <f>VLOOKUP(F12042,'Customer Details'!$A$1:$B$3264,2,0)</f>
        <v>China</v>
      </c>
      <c r="I12042" s="7">
        <f t="shared" si="1"/>
        <v>5.1</v>
      </c>
      <c r="J12042" s="7">
        <f t="shared" si="2"/>
        <v>5.1</v>
      </c>
    </row>
    <row r="12043" ht="15.75" customHeight="1">
      <c r="A12043" s="4">
        <v>539266.0</v>
      </c>
      <c r="B12043" s="4" t="s">
        <v>59</v>
      </c>
      <c r="C12043" s="5" t="s">
        <v>60</v>
      </c>
      <c r="D12043" s="5">
        <v>5.0</v>
      </c>
      <c r="E12043" s="5">
        <v>4.65</v>
      </c>
      <c r="F12043" s="4">
        <v>17068.0</v>
      </c>
      <c r="G12043" s="6">
        <v>44363.62986111111</v>
      </c>
      <c r="H12043" s="6" t="str">
        <f>VLOOKUP(F12043,'Customer Details'!$A$1:$B$3264,2,0)</f>
        <v>United Kingdom</v>
      </c>
      <c r="I12043" s="7">
        <f t="shared" si="1"/>
        <v>23.25</v>
      </c>
      <c r="J12043" s="7">
        <f t="shared" si="2"/>
        <v>23.25</v>
      </c>
    </row>
    <row r="12044" ht="15.75" customHeight="1">
      <c r="A12044" s="4">
        <v>549185.0</v>
      </c>
      <c r="B12044" s="4" t="s">
        <v>32</v>
      </c>
      <c r="C12044" s="5" t="s">
        <v>33</v>
      </c>
      <c r="D12044" s="5">
        <v>4.0</v>
      </c>
      <c r="E12044" s="5">
        <v>4.15</v>
      </c>
      <c r="F12044" s="4">
        <v>18272.0</v>
      </c>
      <c r="G12044" s="6">
        <v>44476.39930555555</v>
      </c>
      <c r="H12044" s="6" t="str">
        <f>VLOOKUP(F12044,'Customer Details'!$A$1:$B$3264,2,0)</f>
        <v>USA</v>
      </c>
      <c r="I12044" s="7">
        <f t="shared" si="1"/>
        <v>16.6</v>
      </c>
      <c r="J12044" s="7">
        <f t="shared" si="2"/>
        <v>16.6</v>
      </c>
    </row>
    <row r="12045" ht="15.75" customHeight="1">
      <c r="A12045" s="4">
        <v>553177.0</v>
      </c>
      <c r="B12045" s="4" t="s">
        <v>38</v>
      </c>
      <c r="C12045" s="5" t="s">
        <v>39</v>
      </c>
      <c r="D12045" s="5">
        <v>18.0</v>
      </c>
      <c r="E12045" s="5">
        <v>2.95</v>
      </c>
      <c r="F12045" s="4">
        <v>13094.0</v>
      </c>
      <c r="G12045" s="6">
        <v>44515.47430555556</v>
      </c>
      <c r="H12045" s="6" t="str">
        <f>VLOOKUP(F12045,'Customer Details'!$A$1:$B$3264,2,0)</f>
        <v>USA</v>
      </c>
      <c r="I12045" s="7">
        <f t="shared" si="1"/>
        <v>53.1</v>
      </c>
      <c r="J12045" s="7">
        <f t="shared" si="2"/>
        <v>53.1</v>
      </c>
    </row>
    <row r="12046" ht="15.75" customHeight="1">
      <c r="A12046" s="4">
        <v>576841.0</v>
      </c>
      <c r="B12046" s="4">
        <v>23360.0</v>
      </c>
      <c r="C12046" s="5" t="s">
        <v>1475</v>
      </c>
      <c r="D12046" s="5">
        <v>1.0</v>
      </c>
      <c r="E12046" s="5">
        <v>1.95</v>
      </c>
      <c r="F12046" s="4">
        <v>17368.0</v>
      </c>
      <c r="G12046" s="6">
        <v>44697.64305555556</v>
      </c>
      <c r="H12046" s="6" t="str">
        <f>VLOOKUP(F12046,'Customer Details'!$A$1:$B$3264,2,0)</f>
        <v>Australia</v>
      </c>
      <c r="I12046" s="7">
        <f t="shared" si="1"/>
        <v>1.95</v>
      </c>
      <c r="J12046" s="7">
        <f t="shared" si="2"/>
        <v>1.95</v>
      </c>
    </row>
    <row r="12047" ht="15.75" customHeight="1">
      <c r="A12047" s="4">
        <v>579687.0</v>
      </c>
      <c r="B12047" s="4" t="s">
        <v>511</v>
      </c>
      <c r="C12047" s="5" t="s">
        <v>512</v>
      </c>
      <c r="D12047" s="5">
        <v>48.0</v>
      </c>
      <c r="E12047" s="5">
        <v>4.95</v>
      </c>
      <c r="F12047" s="4">
        <v>14448.0</v>
      </c>
      <c r="G12047" s="6">
        <v>44711.57638888889</v>
      </c>
      <c r="H12047" s="6" t="str">
        <f>VLOOKUP(F12047,'Customer Details'!$A$1:$B$3264,2,0)</f>
        <v>India</v>
      </c>
      <c r="I12047" s="7">
        <f t="shared" si="1"/>
        <v>237.6</v>
      </c>
      <c r="J12047" s="7">
        <f t="shared" si="2"/>
        <v>237.6</v>
      </c>
    </row>
    <row r="12048" ht="15.75" customHeight="1">
      <c r="A12048" s="4">
        <v>543975.0</v>
      </c>
      <c r="B12048" s="4" t="s">
        <v>1499</v>
      </c>
      <c r="C12048" s="5" t="s">
        <v>1500</v>
      </c>
      <c r="D12048" s="5">
        <v>3.0</v>
      </c>
      <c r="E12048" s="5">
        <v>1.25</v>
      </c>
      <c r="F12048" s="4">
        <v>17231.0</v>
      </c>
      <c r="G12048" s="6">
        <v>44422.64097222222</v>
      </c>
      <c r="H12048" s="6" t="str">
        <f>VLOOKUP(F12048,'Customer Details'!$A$1:$B$3264,2,0)</f>
        <v>China</v>
      </c>
      <c r="I12048" s="7">
        <f t="shared" si="1"/>
        <v>3.75</v>
      </c>
      <c r="J12048" s="7">
        <f t="shared" si="2"/>
        <v>3.75</v>
      </c>
    </row>
    <row r="12049" ht="15.75" customHeight="1">
      <c r="A12049" s="4">
        <v>578817.0</v>
      </c>
      <c r="B12049" s="4" t="s">
        <v>790</v>
      </c>
      <c r="C12049" s="5" t="s">
        <v>791</v>
      </c>
      <c r="D12049" s="5">
        <v>1.0</v>
      </c>
      <c r="E12049" s="5">
        <v>0.65</v>
      </c>
      <c r="F12049" s="4">
        <v>16764.0</v>
      </c>
      <c r="G12049" s="6">
        <v>44706.57291666666</v>
      </c>
      <c r="H12049" s="6" t="str">
        <f>VLOOKUP(F12049,'Customer Details'!$A$1:$B$3264,2,0)</f>
        <v>USA</v>
      </c>
      <c r="I12049" s="7">
        <f t="shared" si="1"/>
        <v>0.65</v>
      </c>
      <c r="J12049" s="7">
        <f t="shared" si="2"/>
        <v>0.65</v>
      </c>
    </row>
    <row r="12050" ht="15.75" customHeight="1">
      <c r="A12050" s="4">
        <v>580611.0</v>
      </c>
      <c r="B12050" s="4">
        <v>21993.0</v>
      </c>
      <c r="C12050" s="5" t="s">
        <v>4130</v>
      </c>
      <c r="D12050" s="5">
        <v>1.0</v>
      </c>
      <c r="E12050" s="5">
        <v>1.25</v>
      </c>
      <c r="F12050" s="4">
        <v>12748.0</v>
      </c>
      <c r="G12050" s="6">
        <v>44717.49236111111</v>
      </c>
      <c r="H12050" s="6" t="str">
        <f>VLOOKUP(F12050,'Customer Details'!$A$1:$B$3264,2,0)</f>
        <v>USA</v>
      </c>
      <c r="I12050" s="7">
        <f t="shared" si="1"/>
        <v>1.25</v>
      </c>
      <c r="J12050" s="7">
        <f t="shared" si="2"/>
        <v>1.25</v>
      </c>
    </row>
    <row r="12051" ht="15.75" customHeight="1">
      <c r="A12051" s="4">
        <v>539053.0</v>
      </c>
      <c r="B12051" s="4" t="s">
        <v>1222</v>
      </c>
      <c r="C12051" s="5" t="s">
        <v>1223</v>
      </c>
      <c r="D12051" s="5">
        <v>1.0</v>
      </c>
      <c r="E12051" s="5">
        <v>2.95</v>
      </c>
      <c r="F12051" s="4">
        <v>16725.0</v>
      </c>
      <c r="G12051" s="6">
        <v>44362.68888888889</v>
      </c>
      <c r="H12051" s="6" t="str">
        <f>VLOOKUP(F12051,'Customer Details'!$A$1:$B$3264,2,0)</f>
        <v>United Kingdom</v>
      </c>
      <c r="I12051" s="7">
        <f t="shared" si="1"/>
        <v>2.95</v>
      </c>
      <c r="J12051" s="7">
        <f t="shared" si="2"/>
        <v>2.95</v>
      </c>
    </row>
    <row r="12052" ht="15.75" customHeight="1">
      <c r="A12052" s="4">
        <v>562517.0</v>
      </c>
      <c r="B12052" s="4" t="s">
        <v>73</v>
      </c>
      <c r="C12052" s="5" t="s">
        <v>74</v>
      </c>
      <c r="D12052" s="5">
        <v>4.0</v>
      </c>
      <c r="E12052" s="5">
        <v>0.42</v>
      </c>
      <c r="F12052" s="4">
        <v>15719.0</v>
      </c>
      <c r="G12052" s="6">
        <v>44597.51875</v>
      </c>
      <c r="H12052" s="6" t="str">
        <f>VLOOKUP(F12052,'Customer Details'!$A$1:$B$3264,2,0)</f>
        <v>Australia</v>
      </c>
      <c r="I12052" s="7">
        <f t="shared" si="1"/>
        <v>1.68</v>
      </c>
      <c r="J12052" s="7">
        <f t="shared" si="2"/>
        <v>1.68</v>
      </c>
    </row>
    <row r="12053" ht="15.75" customHeight="1">
      <c r="A12053" s="4">
        <v>565784.0</v>
      </c>
      <c r="B12053" s="4" t="s">
        <v>557</v>
      </c>
      <c r="C12053" s="5" t="s">
        <v>558</v>
      </c>
      <c r="D12053" s="5">
        <v>2.0</v>
      </c>
      <c r="E12053" s="5">
        <v>8.95</v>
      </c>
      <c r="F12053" s="4">
        <v>15089.0</v>
      </c>
      <c r="G12053" s="6">
        <v>44626.66805555556</v>
      </c>
      <c r="H12053" s="6" t="str">
        <f>VLOOKUP(F12053,'Customer Details'!$A$1:$B$3264,2,0)</f>
        <v>China</v>
      </c>
      <c r="I12053" s="7">
        <f t="shared" si="1"/>
        <v>17.9</v>
      </c>
      <c r="J12053" s="7">
        <f t="shared" si="2"/>
        <v>17.9</v>
      </c>
    </row>
    <row r="12054" ht="15.75" customHeight="1">
      <c r="A12054" s="4">
        <v>558194.0</v>
      </c>
      <c r="B12054" s="4" t="s">
        <v>38</v>
      </c>
      <c r="C12054" s="5" t="s">
        <v>39</v>
      </c>
      <c r="D12054" s="5">
        <v>1.0</v>
      </c>
      <c r="E12054" s="5">
        <v>2.95</v>
      </c>
      <c r="F12054" s="4">
        <v>14583.0</v>
      </c>
      <c r="G12054" s="6">
        <v>44557.51944444444</v>
      </c>
      <c r="H12054" s="6" t="str">
        <f>VLOOKUP(F12054,'Customer Details'!$A$1:$B$3264,2,0)</f>
        <v>USA</v>
      </c>
      <c r="I12054" s="7">
        <f t="shared" si="1"/>
        <v>2.95</v>
      </c>
      <c r="J12054" s="7">
        <f t="shared" si="2"/>
        <v>2.95</v>
      </c>
    </row>
    <row r="12055" ht="15.75" customHeight="1">
      <c r="A12055" s="4" t="s">
        <v>4131</v>
      </c>
      <c r="B12055" s="4" t="s">
        <v>46</v>
      </c>
      <c r="C12055" s="5" t="s">
        <v>47</v>
      </c>
      <c r="D12055" s="5">
        <v>-144.0</v>
      </c>
      <c r="E12055" s="5">
        <v>0.11</v>
      </c>
      <c r="F12055" s="4">
        <v>12901.0</v>
      </c>
      <c r="G12055" s="6">
        <v>44600.42291666667</v>
      </c>
      <c r="H12055" s="6" t="str">
        <f>VLOOKUP(F12055,'Customer Details'!$A$1:$B$3264,2,0)</f>
        <v>Australia</v>
      </c>
      <c r="I12055" s="7">
        <f t="shared" si="1"/>
        <v>-15.84</v>
      </c>
      <c r="J12055" s="7">
        <f t="shared" si="2"/>
        <v>15.84</v>
      </c>
    </row>
    <row r="12056" ht="15.75" customHeight="1">
      <c r="A12056" s="4">
        <v>555835.0</v>
      </c>
      <c r="B12056" s="4">
        <v>21622.0</v>
      </c>
      <c r="C12056" s="5" t="s">
        <v>4121</v>
      </c>
      <c r="D12056" s="5">
        <v>3.0</v>
      </c>
      <c r="E12056" s="5">
        <v>4.95</v>
      </c>
      <c r="F12056" s="4">
        <v>14525.0</v>
      </c>
      <c r="G12056" s="6">
        <v>44537.52361111111</v>
      </c>
      <c r="H12056" s="6" t="str">
        <f>VLOOKUP(F12056,'Customer Details'!$A$1:$B$3264,2,0)</f>
        <v>USA</v>
      </c>
      <c r="I12056" s="7">
        <f t="shared" si="1"/>
        <v>14.85</v>
      </c>
      <c r="J12056" s="7">
        <f t="shared" si="2"/>
        <v>14.85</v>
      </c>
    </row>
    <row r="12057" ht="15.75" customHeight="1">
      <c r="A12057" s="4" t="s">
        <v>2824</v>
      </c>
      <c r="B12057" s="4">
        <v>22910.0</v>
      </c>
      <c r="C12057" s="5" t="s">
        <v>2126</v>
      </c>
      <c r="D12057" s="5">
        <v>-6.0</v>
      </c>
      <c r="E12057" s="5">
        <v>2.95</v>
      </c>
      <c r="F12057" s="4">
        <v>12841.0</v>
      </c>
      <c r="G12057" s="6">
        <v>44656.50972222222</v>
      </c>
      <c r="H12057" s="6" t="str">
        <f>VLOOKUP(F12057,'Customer Details'!$A$1:$B$3264,2,0)</f>
        <v>United Kingdom</v>
      </c>
      <c r="I12057" s="7">
        <f t="shared" si="1"/>
        <v>-17.7</v>
      </c>
      <c r="J12057" s="7">
        <f t="shared" si="2"/>
        <v>17.7</v>
      </c>
    </row>
    <row r="12058" ht="15.75" customHeight="1">
      <c r="A12058" s="4">
        <v>558043.0</v>
      </c>
      <c r="B12058" s="4" t="s">
        <v>32</v>
      </c>
      <c r="C12058" s="5" t="s">
        <v>33</v>
      </c>
      <c r="D12058" s="5">
        <v>4.0</v>
      </c>
      <c r="E12058" s="5">
        <v>4.15</v>
      </c>
      <c r="F12058" s="4">
        <v>13425.0</v>
      </c>
      <c r="G12058" s="6">
        <v>44554.56111111111</v>
      </c>
      <c r="H12058" s="6" t="str">
        <f>VLOOKUP(F12058,'Customer Details'!$A$1:$B$3264,2,0)</f>
        <v>India</v>
      </c>
      <c r="I12058" s="7">
        <f t="shared" si="1"/>
        <v>16.6</v>
      </c>
      <c r="J12058" s="7">
        <f t="shared" si="2"/>
        <v>16.6</v>
      </c>
    </row>
    <row r="12059" ht="15.75" customHeight="1">
      <c r="A12059" s="4">
        <v>566451.0</v>
      </c>
      <c r="B12059" s="4" t="s">
        <v>38</v>
      </c>
      <c r="C12059" s="5" t="s">
        <v>39</v>
      </c>
      <c r="D12059" s="5">
        <v>4.0</v>
      </c>
      <c r="E12059" s="5">
        <v>2.95</v>
      </c>
      <c r="F12059" s="4">
        <v>18069.0</v>
      </c>
      <c r="G12059" s="6">
        <v>44632.67638888889</v>
      </c>
      <c r="H12059" s="6" t="str">
        <f>VLOOKUP(F12059,'Customer Details'!$A$1:$B$3264,2,0)</f>
        <v>United Kingdom</v>
      </c>
      <c r="I12059" s="7">
        <f t="shared" si="1"/>
        <v>11.8</v>
      </c>
      <c r="J12059" s="7">
        <f t="shared" si="2"/>
        <v>11.8</v>
      </c>
    </row>
    <row r="12060" ht="15.75" customHeight="1">
      <c r="A12060" s="4">
        <v>570103.0</v>
      </c>
      <c r="B12060" s="4" t="s">
        <v>48</v>
      </c>
      <c r="C12060" s="5" t="s">
        <v>49</v>
      </c>
      <c r="D12060" s="5">
        <v>12.0</v>
      </c>
      <c r="E12060" s="5">
        <v>2.08</v>
      </c>
      <c r="F12060" s="4">
        <v>15719.0</v>
      </c>
      <c r="G12060" s="6">
        <v>44658.5125</v>
      </c>
      <c r="H12060" s="6" t="str">
        <f>VLOOKUP(F12060,'Customer Details'!$A$1:$B$3264,2,0)</f>
        <v>Australia</v>
      </c>
      <c r="I12060" s="7">
        <f t="shared" si="1"/>
        <v>24.96</v>
      </c>
      <c r="J12060" s="7">
        <f t="shared" si="2"/>
        <v>24.96</v>
      </c>
    </row>
    <row r="12061" ht="15.75" customHeight="1">
      <c r="A12061" s="4" t="s">
        <v>438</v>
      </c>
      <c r="B12061" s="4">
        <v>23090.0</v>
      </c>
      <c r="C12061" s="5" t="s">
        <v>4132</v>
      </c>
      <c r="D12061" s="5">
        <v>-9.0</v>
      </c>
      <c r="E12061" s="5">
        <v>0.83</v>
      </c>
      <c r="F12061" s="4">
        <v>16859.0</v>
      </c>
      <c r="G12061" s="6">
        <v>44617.59166666667</v>
      </c>
      <c r="H12061" s="6" t="str">
        <f>VLOOKUP(F12061,'Customer Details'!$A$1:$B$3264,2,0)</f>
        <v>India</v>
      </c>
      <c r="I12061" s="7">
        <f t="shared" si="1"/>
        <v>-7.47</v>
      </c>
      <c r="J12061" s="7">
        <f t="shared" si="2"/>
        <v>7.47</v>
      </c>
    </row>
    <row r="12062" ht="15.75" customHeight="1">
      <c r="A12062" s="4">
        <v>565114.0</v>
      </c>
      <c r="B12062" s="4" t="s">
        <v>460</v>
      </c>
      <c r="C12062" s="5" t="s">
        <v>461</v>
      </c>
      <c r="D12062" s="5">
        <v>24.0</v>
      </c>
      <c r="E12062" s="5">
        <v>0.39</v>
      </c>
      <c r="F12062" s="4">
        <v>13588.0</v>
      </c>
      <c r="G12062" s="6">
        <v>44621.46875</v>
      </c>
      <c r="H12062" s="6" t="str">
        <f>VLOOKUP(F12062,'Customer Details'!$A$1:$B$3264,2,0)</f>
        <v>India</v>
      </c>
      <c r="I12062" s="7">
        <f t="shared" si="1"/>
        <v>9.36</v>
      </c>
      <c r="J12062" s="7">
        <f t="shared" si="2"/>
        <v>9.36</v>
      </c>
    </row>
    <row r="12063" ht="15.75" customHeight="1">
      <c r="A12063" s="4">
        <v>547786.0</v>
      </c>
      <c r="B12063" s="4">
        <v>21754.0</v>
      </c>
      <c r="C12063" s="5" t="s">
        <v>1358</v>
      </c>
      <c r="D12063" s="5">
        <v>1.0</v>
      </c>
      <c r="E12063" s="5">
        <v>5.95</v>
      </c>
      <c r="F12063" s="4">
        <v>14587.0</v>
      </c>
      <c r="G12063" s="6">
        <v>44464.48888888889</v>
      </c>
      <c r="H12063" s="6" t="str">
        <f>VLOOKUP(F12063,'Customer Details'!$A$1:$B$3264,2,0)</f>
        <v>China</v>
      </c>
      <c r="I12063" s="7">
        <f t="shared" si="1"/>
        <v>5.95</v>
      </c>
      <c r="J12063" s="7">
        <f t="shared" si="2"/>
        <v>5.95</v>
      </c>
    </row>
    <row r="12064" ht="15.75" customHeight="1">
      <c r="A12064" s="4">
        <v>539610.0</v>
      </c>
      <c r="B12064" s="4" t="s">
        <v>3050</v>
      </c>
      <c r="C12064" s="5" t="s">
        <v>3051</v>
      </c>
      <c r="D12064" s="5">
        <v>1.0</v>
      </c>
      <c r="E12064" s="5">
        <v>1.25</v>
      </c>
      <c r="F12064" s="4">
        <v>14606.0</v>
      </c>
      <c r="G12064" s="6">
        <v>44367.60625</v>
      </c>
      <c r="H12064" s="6" t="str">
        <f>VLOOKUP(F12064,'Customer Details'!$A$1:$B$3264,2,0)</f>
        <v>USA</v>
      </c>
      <c r="I12064" s="7">
        <f t="shared" si="1"/>
        <v>1.25</v>
      </c>
      <c r="J12064" s="7">
        <f t="shared" si="2"/>
        <v>1.25</v>
      </c>
    </row>
    <row r="12065" ht="15.75" customHeight="1">
      <c r="A12065" s="4">
        <v>568685.0</v>
      </c>
      <c r="B12065" s="4" t="s">
        <v>394</v>
      </c>
      <c r="C12065" s="5" t="s">
        <v>395</v>
      </c>
      <c r="D12065" s="5">
        <v>24.0</v>
      </c>
      <c r="E12065" s="5">
        <v>0.85</v>
      </c>
      <c r="F12065" s="4">
        <v>16394.0</v>
      </c>
      <c r="G12065" s="6">
        <v>44648.59791666667</v>
      </c>
      <c r="H12065" s="6" t="str">
        <f>VLOOKUP(F12065,'Customer Details'!$A$1:$B$3264,2,0)</f>
        <v>Australia</v>
      </c>
      <c r="I12065" s="7">
        <f t="shared" si="1"/>
        <v>20.4</v>
      </c>
      <c r="J12065" s="7">
        <f t="shared" si="2"/>
        <v>20.4</v>
      </c>
    </row>
    <row r="12066" ht="15.75" customHeight="1">
      <c r="A12066" s="4">
        <v>557794.0</v>
      </c>
      <c r="B12066" s="4" t="s">
        <v>75</v>
      </c>
      <c r="C12066" s="5" t="s">
        <v>76</v>
      </c>
      <c r="D12066" s="5">
        <v>3.0</v>
      </c>
      <c r="E12066" s="5">
        <v>5.45</v>
      </c>
      <c r="F12066" s="4">
        <v>16287.0</v>
      </c>
      <c r="G12066" s="6">
        <v>44553.38055555556</v>
      </c>
      <c r="H12066" s="6" t="str">
        <f>VLOOKUP(F12066,'Customer Details'!$A$1:$B$3264,2,0)</f>
        <v>China</v>
      </c>
      <c r="I12066" s="7">
        <f t="shared" si="1"/>
        <v>16.35</v>
      </c>
      <c r="J12066" s="7">
        <f t="shared" si="2"/>
        <v>16.35</v>
      </c>
    </row>
    <row r="12067" ht="15.75" customHeight="1">
      <c r="A12067" s="4">
        <v>569136.0</v>
      </c>
      <c r="B12067" s="4" t="s">
        <v>572</v>
      </c>
      <c r="C12067" s="5" t="s">
        <v>573</v>
      </c>
      <c r="D12067" s="5">
        <v>1.0</v>
      </c>
      <c r="E12067" s="5">
        <v>7.95</v>
      </c>
      <c r="F12067" s="4">
        <v>15834.0</v>
      </c>
      <c r="G12067" s="6">
        <v>44650.61180555556</v>
      </c>
      <c r="H12067" s="6" t="str">
        <f>VLOOKUP(F12067,'Customer Details'!$A$1:$B$3264,2,0)</f>
        <v>USA</v>
      </c>
      <c r="I12067" s="7">
        <f t="shared" si="1"/>
        <v>7.95</v>
      </c>
      <c r="J12067" s="7">
        <f t="shared" si="2"/>
        <v>7.95</v>
      </c>
    </row>
    <row r="12068" ht="15.75" customHeight="1">
      <c r="A12068" s="4">
        <v>541843.0</v>
      </c>
      <c r="B12068" s="4" t="s">
        <v>359</v>
      </c>
      <c r="C12068" s="5" t="s">
        <v>360</v>
      </c>
      <c r="D12068" s="5">
        <v>36.0</v>
      </c>
      <c r="E12068" s="5">
        <v>0.85</v>
      </c>
      <c r="F12068" s="4">
        <v>13659.0</v>
      </c>
      <c r="G12068" s="6">
        <v>44400.50555555556</v>
      </c>
      <c r="H12068" s="6" t="str">
        <f>VLOOKUP(F12068,'Customer Details'!$A$1:$B$3264,2,0)</f>
        <v>United Kingdom</v>
      </c>
      <c r="I12068" s="7">
        <f t="shared" si="1"/>
        <v>30.6</v>
      </c>
      <c r="J12068" s="7">
        <f t="shared" si="2"/>
        <v>30.6</v>
      </c>
    </row>
    <row r="12069" ht="15.75" customHeight="1">
      <c r="A12069" s="4" t="s">
        <v>1632</v>
      </c>
      <c r="B12069" s="4" t="s">
        <v>46</v>
      </c>
      <c r="C12069" s="5" t="s">
        <v>47</v>
      </c>
      <c r="D12069" s="5">
        <v>-1.0</v>
      </c>
      <c r="E12069" s="5">
        <v>152.78</v>
      </c>
      <c r="F12069" s="4">
        <v>15502.0</v>
      </c>
      <c r="G12069" s="6">
        <v>44654.70347222222</v>
      </c>
      <c r="H12069" s="6" t="str">
        <f>VLOOKUP(F12069,'Customer Details'!$A$1:$B$3264,2,0)</f>
        <v>India</v>
      </c>
      <c r="I12069" s="7">
        <f t="shared" si="1"/>
        <v>-152.78</v>
      </c>
      <c r="J12069" s="7">
        <f t="shared" si="2"/>
        <v>152.78</v>
      </c>
    </row>
    <row r="12070" ht="15.75" customHeight="1">
      <c r="A12070" s="4">
        <v>577086.0</v>
      </c>
      <c r="B12070" s="4" t="s">
        <v>48</v>
      </c>
      <c r="C12070" s="5" t="s">
        <v>49</v>
      </c>
      <c r="D12070" s="5">
        <v>10.0</v>
      </c>
      <c r="E12070" s="5">
        <v>2.08</v>
      </c>
      <c r="F12070" s="4">
        <v>16070.0</v>
      </c>
      <c r="G12070" s="6">
        <v>44698.65972222222</v>
      </c>
      <c r="H12070" s="6" t="str">
        <f>VLOOKUP(F12070,'Customer Details'!$A$1:$B$3264,2,0)</f>
        <v>China</v>
      </c>
      <c r="I12070" s="7">
        <f t="shared" si="1"/>
        <v>20.8</v>
      </c>
      <c r="J12070" s="7">
        <f t="shared" si="2"/>
        <v>20.8</v>
      </c>
    </row>
    <row r="12071" ht="15.75" customHeight="1">
      <c r="A12071" s="4">
        <v>550359.0</v>
      </c>
      <c r="B12071" s="4" t="s">
        <v>417</v>
      </c>
      <c r="C12071" s="5" t="s">
        <v>418</v>
      </c>
      <c r="D12071" s="5">
        <v>10.0</v>
      </c>
      <c r="E12071" s="5">
        <v>2.1</v>
      </c>
      <c r="F12071" s="4">
        <v>17841.0</v>
      </c>
      <c r="G12071" s="6">
        <v>44487.44513888889</v>
      </c>
      <c r="H12071" s="6" t="str">
        <f>VLOOKUP(F12071,'Customer Details'!$A$1:$B$3264,2,0)</f>
        <v>India</v>
      </c>
      <c r="I12071" s="7">
        <f t="shared" si="1"/>
        <v>21</v>
      </c>
      <c r="J12071" s="7">
        <f t="shared" si="2"/>
        <v>21</v>
      </c>
    </row>
    <row r="12072" ht="15.75" customHeight="1">
      <c r="A12072" s="4">
        <v>546751.0</v>
      </c>
      <c r="B12072" s="4" t="s">
        <v>1111</v>
      </c>
      <c r="C12072" s="5" t="s">
        <v>1112</v>
      </c>
      <c r="D12072" s="5">
        <v>5.0</v>
      </c>
      <c r="E12072" s="5">
        <v>1.65</v>
      </c>
      <c r="F12072" s="4">
        <v>13668.0</v>
      </c>
      <c r="G12072" s="6">
        <v>44455.53125</v>
      </c>
      <c r="H12072" s="6" t="str">
        <f>VLOOKUP(F12072,'Customer Details'!$A$1:$B$3264,2,0)</f>
        <v>Australia</v>
      </c>
      <c r="I12072" s="7">
        <f t="shared" si="1"/>
        <v>8.25</v>
      </c>
      <c r="J12072" s="7">
        <f t="shared" si="2"/>
        <v>8.25</v>
      </c>
    </row>
    <row r="12073" ht="15.75" customHeight="1">
      <c r="A12073" s="4">
        <v>545719.0</v>
      </c>
      <c r="B12073" s="4" t="s">
        <v>268</v>
      </c>
      <c r="C12073" s="5" t="s">
        <v>269</v>
      </c>
      <c r="D12073" s="5">
        <v>8.0</v>
      </c>
      <c r="E12073" s="5">
        <v>1.95</v>
      </c>
      <c r="F12073" s="4">
        <v>13344.0</v>
      </c>
      <c r="G12073" s="6">
        <v>44446.43611111111</v>
      </c>
      <c r="H12073" s="6" t="str">
        <f>VLOOKUP(F12073,'Customer Details'!$A$1:$B$3264,2,0)</f>
        <v>United Kingdom</v>
      </c>
      <c r="I12073" s="7">
        <f t="shared" si="1"/>
        <v>15.6</v>
      </c>
      <c r="J12073" s="7">
        <f t="shared" si="2"/>
        <v>15.6</v>
      </c>
    </row>
    <row r="12074" ht="15.75" customHeight="1">
      <c r="A12074" s="4">
        <v>553005.0</v>
      </c>
      <c r="B12074" s="4" t="s">
        <v>38</v>
      </c>
      <c r="C12074" s="5" t="s">
        <v>39</v>
      </c>
      <c r="D12074" s="5">
        <v>2.0</v>
      </c>
      <c r="E12074" s="5">
        <v>2.95</v>
      </c>
      <c r="F12074" s="4">
        <v>14651.0</v>
      </c>
      <c r="G12074" s="6">
        <v>44512.68680555555</v>
      </c>
      <c r="H12074" s="6" t="str">
        <f>VLOOKUP(F12074,'Customer Details'!$A$1:$B$3264,2,0)</f>
        <v>USA</v>
      </c>
      <c r="I12074" s="7">
        <f t="shared" si="1"/>
        <v>5.9</v>
      </c>
      <c r="J12074" s="7">
        <f t="shared" si="2"/>
        <v>5.9</v>
      </c>
    </row>
    <row r="12075" ht="15.75" customHeight="1">
      <c r="A12075" s="4">
        <v>536833.0</v>
      </c>
      <c r="B12075" s="4" t="s">
        <v>332</v>
      </c>
      <c r="C12075" s="5" t="s">
        <v>333</v>
      </c>
      <c r="D12075" s="5">
        <v>3.0</v>
      </c>
      <c r="E12075" s="5">
        <v>5.95</v>
      </c>
      <c r="F12075" s="4">
        <v>18239.0</v>
      </c>
      <c r="G12075" s="6">
        <v>44349.74166666667</v>
      </c>
      <c r="H12075" s="6" t="str">
        <f>VLOOKUP(F12075,'Customer Details'!$A$1:$B$3264,2,0)</f>
        <v>China</v>
      </c>
      <c r="I12075" s="7">
        <f t="shared" si="1"/>
        <v>17.85</v>
      </c>
      <c r="J12075" s="7">
        <f t="shared" si="2"/>
        <v>17.85</v>
      </c>
    </row>
    <row r="12076" ht="15.75" customHeight="1">
      <c r="A12076" s="4">
        <v>575482.0</v>
      </c>
      <c r="B12076" s="4" t="s">
        <v>592</v>
      </c>
      <c r="C12076" s="5" t="s">
        <v>593</v>
      </c>
      <c r="D12076" s="5">
        <v>6.0</v>
      </c>
      <c r="E12076" s="5">
        <v>1.25</v>
      </c>
      <c r="F12076" s="4">
        <v>15916.0</v>
      </c>
      <c r="G12076" s="6">
        <v>44690.68958333333</v>
      </c>
      <c r="H12076" s="6" t="str">
        <f>VLOOKUP(F12076,'Customer Details'!$A$1:$B$3264,2,0)</f>
        <v>China</v>
      </c>
      <c r="I12076" s="7">
        <f t="shared" si="1"/>
        <v>7.5</v>
      </c>
      <c r="J12076" s="7">
        <f t="shared" si="2"/>
        <v>7.5</v>
      </c>
    </row>
    <row r="12077" ht="15.75" customHeight="1">
      <c r="A12077" s="4">
        <v>580469.0</v>
      </c>
      <c r="B12077" s="4">
        <v>22123.0</v>
      </c>
      <c r="C12077" s="5" t="s">
        <v>4133</v>
      </c>
      <c r="D12077" s="5">
        <v>1.0</v>
      </c>
      <c r="E12077" s="5">
        <v>0.79</v>
      </c>
      <c r="F12077" s="4">
        <v>14583.0</v>
      </c>
      <c r="G12077" s="6">
        <v>44716.52222222222</v>
      </c>
      <c r="H12077" s="6" t="str">
        <f>VLOOKUP(F12077,'Customer Details'!$A$1:$B$3264,2,0)</f>
        <v>USA</v>
      </c>
      <c r="I12077" s="7">
        <f t="shared" si="1"/>
        <v>0.79</v>
      </c>
      <c r="J12077" s="7">
        <f t="shared" si="2"/>
        <v>0.79</v>
      </c>
    </row>
    <row r="12078" ht="15.75" customHeight="1">
      <c r="A12078" s="4">
        <v>568947.0</v>
      </c>
      <c r="B12078" s="4" t="s">
        <v>129</v>
      </c>
      <c r="C12078" s="5" t="s">
        <v>130</v>
      </c>
      <c r="D12078" s="5">
        <v>25.0</v>
      </c>
      <c r="E12078" s="5">
        <v>0.21</v>
      </c>
      <c r="F12078" s="4">
        <v>14696.0</v>
      </c>
      <c r="G12078" s="6">
        <v>44649.62777777778</v>
      </c>
      <c r="H12078" s="6" t="str">
        <f>VLOOKUP(F12078,'Customer Details'!$A$1:$B$3264,2,0)</f>
        <v>USA</v>
      </c>
      <c r="I12078" s="7">
        <f t="shared" si="1"/>
        <v>5.25</v>
      </c>
      <c r="J12078" s="7">
        <f t="shared" si="2"/>
        <v>5.25</v>
      </c>
    </row>
    <row r="12079" ht="15.75" customHeight="1">
      <c r="A12079" s="4">
        <v>546786.0</v>
      </c>
      <c r="B12079" s="4" t="s">
        <v>48</v>
      </c>
      <c r="C12079" s="5" t="s">
        <v>49</v>
      </c>
      <c r="D12079" s="5">
        <v>10.0</v>
      </c>
      <c r="E12079" s="5">
        <v>1.95</v>
      </c>
      <c r="F12079" s="4">
        <v>16523.0</v>
      </c>
      <c r="G12079" s="6">
        <v>44456.41458333333</v>
      </c>
      <c r="H12079" s="6" t="str">
        <f>VLOOKUP(F12079,'Customer Details'!$A$1:$B$3264,2,0)</f>
        <v>India</v>
      </c>
      <c r="I12079" s="7">
        <f t="shared" si="1"/>
        <v>19.5</v>
      </c>
      <c r="J12079" s="7">
        <f t="shared" si="2"/>
        <v>19.5</v>
      </c>
    </row>
    <row r="12080" ht="15.75" customHeight="1">
      <c r="A12080" s="4">
        <v>545995.0</v>
      </c>
      <c r="B12080" s="4" t="s">
        <v>48</v>
      </c>
      <c r="C12080" s="5" t="s">
        <v>49</v>
      </c>
      <c r="D12080" s="5">
        <v>3.0</v>
      </c>
      <c r="E12080" s="5">
        <v>1.95</v>
      </c>
      <c r="F12080" s="4">
        <v>15023.0</v>
      </c>
      <c r="G12080" s="6">
        <v>44447.57916666667</v>
      </c>
      <c r="H12080" s="6" t="str">
        <f>VLOOKUP(F12080,'Customer Details'!$A$1:$B$3264,2,0)</f>
        <v>China</v>
      </c>
      <c r="I12080" s="7">
        <f t="shared" si="1"/>
        <v>5.85</v>
      </c>
      <c r="J12080" s="7">
        <f t="shared" si="2"/>
        <v>5.85</v>
      </c>
    </row>
    <row r="12081" ht="15.75" customHeight="1">
      <c r="A12081" s="4">
        <v>558887.0</v>
      </c>
      <c r="B12081" s="4" t="s">
        <v>59</v>
      </c>
      <c r="C12081" s="5" t="s">
        <v>60</v>
      </c>
      <c r="D12081" s="5">
        <v>4.0</v>
      </c>
      <c r="E12081" s="5">
        <v>4.95</v>
      </c>
      <c r="F12081" s="4">
        <v>18265.0</v>
      </c>
      <c r="G12081" s="6">
        <v>44565.64305555556</v>
      </c>
      <c r="H12081" s="6" t="str">
        <f>VLOOKUP(F12081,'Customer Details'!$A$1:$B$3264,2,0)</f>
        <v>United Kingdom</v>
      </c>
      <c r="I12081" s="7">
        <f t="shared" si="1"/>
        <v>19.8</v>
      </c>
      <c r="J12081" s="7">
        <f t="shared" si="2"/>
        <v>19.8</v>
      </c>
    </row>
    <row r="12082" ht="15.75" customHeight="1">
      <c r="A12082" s="4">
        <v>572317.0</v>
      </c>
      <c r="B12082" s="4" t="s">
        <v>299</v>
      </c>
      <c r="C12082" s="5" t="s">
        <v>300</v>
      </c>
      <c r="D12082" s="5">
        <v>1.0</v>
      </c>
      <c r="E12082" s="5">
        <v>1.25</v>
      </c>
      <c r="F12082" s="4">
        <v>14629.0</v>
      </c>
      <c r="G12082" s="6">
        <v>44674.67569444444</v>
      </c>
      <c r="H12082" s="6" t="str">
        <f>VLOOKUP(F12082,'Customer Details'!$A$1:$B$3264,2,0)</f>
        <v>China</v>
      </c>
      <c r="I12082" s="7">
        <f t="shared" si="1"/>
        <v>1.25</v>
      </c>
      <c r="J12082" s="7">
        <f t="shared" si="2"/>
        <v>1.25</v>
      </c>
    </row>
    <row r="12083" ht="15.75" customHeight="1">
      <c r="A12083" s="4" t="s">
        <v>4134</v>
      </c>
      <c r="B12083" s="4">
        <v>20727.0</v>
      </c>
      <c r="C12083" s="5" t="s">
        <v>935</v>
      </c>
      <c r="D12083" s="5">
        <v>-1.0</v>
      </c>
      <c r="E12083" s="5">
        <v>1.65</v>
      </c>
      <c r="F12083" s="4">
        <v>14159.0</v>
      </c>
      <c r="G12083" s="6">
        <v>44553.44583333333</v>
      </c>
      <c r="H12083" s="6" t="str">
        <f>VLOOKUP(F12083,'Customer Details'!$A$1:$B$3264,2,0)</f>
        <v>Australia</v>
      </c>
      <c r="I12083" s="7">
        <f t="shared" si="1"/>
        <v>-1.65</v>
      </c>
      <c r="J12083" s="7">
        <f t="shared" si="2"/>
        <v>1.65</v>
      </c>
    </row>
    <row r="12084" ht="15.75" customHeight="1">
      <c r="A12084" s="4">
        <v>551534.0</v>
      </c>
      <c r="B12084" s="4" t="s">
        <v>85</v>
      </c>
      <c r="C12084" s="5" t="s">
        <v>86</v>
      </c>
      <c r="D12084" s="5">
        <v>12.0</v>
      </c>
      <c r="E12084" s="5">
        <v>0.95</v>
      </c>
      <c r="F12084" s="4">
        <v>14655.0</v>
      </c>
      <c r="G12084" s="6">
        <v>44501.62430555555</v>
      </c>
      <c r="H12084" s="6" t="str">
        <f>VLOOKUP(F12084,'Customer Details'!$A$1:$B$3264,2,0)</f>
        <v>China</v>
      </c>
      <c r="I12084" s="7">
        <f t="shared" si="1"/>
        <v>11.4</v>
      </c>
      <c r="J12084" s="7">
        <f t="shared" si="2"/>
        <v>11.4</v>
      </c>
    </row>
    <row r="12085" ht="15.75" customHeight="1">
      <c r="A12085" s="4">
        <v>579458.0</v>
      </c>
      <c r="B12085" s="4">
        <v>23344.0</v>
      </c>
      <c r="C12085" s="5" t="s">
        <v>1404</v>
      </c>
      <c r="D12085" s="5">
        <v>1.0</v>
      </c>
      <c r="E12085" s="5">
        <v>2.08</v>
      </c>
      <c r="F12085" s="4">
        <v>16549.0</v>
      </c>
      <c r="G12085" s="6">
        <v>44710.60972222222</v>
      </c>
      <c r="H12085" s="6" t="str">
        <f>VLOOKUP(F12085,'Customer Details'!$A$1:$B$3264,2,0)</f>
        <v>China</v>
      </c>
      <c r="I12085" s="7">
        <f t="shared" si="1"/>
        <v>2.08</v>
      </c>
      <c r="J12085" s="7">
        <f t="shared" si="2"/>
        <v>2.08</v>
      </c>
    </row>
    <row r="12086" ht="15.75" customHeight="1">
      <c r="A12086" s="4">
        <v>552532.0</v>
      </c>
      <c r="B12086" s="4" t="s">
        <v>152</v>
      </c>
      <c r="C12086" s="5" t="s">
        <v>153</v>
      </c>
      <c r="D12086" s="5">
        <v>6.0</v>
      </c>
      <c r="E12086" s="5">
        <v>5.45</v>
      </c>
      <c r="F12086" s="4">
        <v>15615.0</v>
      </c>
      <c r="G12086" s="6">
        <v>44510.40208333333</v>
      </c>
      <c r="H12086" s="6" t="str">
        <f>VLOOKUP(F12086,'Customer Details'!$A$1:$B$3264,2,0)</f>
        <v>China</v>
      </c>
      <c r="I12086" s="7">
        <f t="shared" si="1"/>
        <v>32.7</v>
      </c>
      <c r="J12086" s="7">
        <f t="shared" si="2"/>
        <v>32.7</v>
      </c>
    </row>
    <row r="12087" ht="15.75" customHeight="1">
      <c r="A12087" s="4">
        <v>544813.0</v>
      </c>
      <c r="B12087" s="4" t="s">
        <v>38</v>
      </c>
      <c r="C12087" s="5" t="s">
        <v>39</v>
      </c>
      <c r="D12087" s="5">
        <v>4.0</v>
      </c>
      <c r="E12087" s="5">
        <v>2.95</v>
      </c>
      <c r="F12087" s="4">
        <v>15984.0</v>
      </c>
      <c r="G12087" s="6">
        <v>44431.68263888889</v>
      </c>
      <c r="H12087" s="6" t="str">
        <f>VLOOKUP(F12087,'Customer Details'!$A$1:$B$3264,2,0)</f>
        <v>USA</v>
      </c>
      <c r="I12087" s="7">
        <f t="shared" si="1"/>
        <v>11.8</v>
      </c>
      <c r="J12087" s="7">
        <f t="shared" si="2"/>
        <v>11.8</v>
      </c>
    </row>
    <row r="12088" ht="15.75" customHeight="1">
      <c r="A12088" s="4">
        <v>539455.0</v>
      </c>
      <c r="B12088" s="4" t="s">
        <v>517</v>
      </c>
      <c r="C12088" s="5" t="s">
        <v>518</v>
      </c>
      <c r="D12088" s="5">
        <v>1.0</v>
      </c>
      <c r="E12088" s="5">
        <v>6.95</v>
      </c>
      <c r="F12088" s="4">
        <v>12748.0</v>
      </c>
      <c r="G12088" s="6">
        <v>44364.72013888889</v>
      </c>
      <c r="H12088" s="6" t="str">
        <f>VLOOKUP(F12088,'Customer Details'!$A$1:$B$3264,2,0)</f>
        <v>USA</v>
      </c>
      <c r="I12088" s="7">
        <f t="shared" si="1"/>
        <v>6.95</v>
      </c>
      <c r="J12088" s="7">
        <f t="shared" si="2"/>
        <v>6.95</v>
      </c>
    </row>
    <row r="12089" ht="15.75" customHeight="1">
      <c r="A12089" s="4">
        <v>573904.0</v>
      </c>
      <c r="B12089" s="4" t="s">
        <v>2719</v>
      </c>
      <c r="C12089" s="5" t="s">
        <v>2720</v>
      </c>
      <c r="D12089" s="5">
        <v>1.0</v>
      </c>
      <c r="E12089" s="5">
        <v>1.69</v>
      </c>
      <c r="F12089" s="4">
        <v>14505.0</v>
      </c>
      <c r="G12089" s="6">
        <v>44682.62083333333</v>
      </c>
      <c r="H12089" s="6" t="str">
        <f>VLOOKUP(F12089,'Customer Details'!$A$1:$B$3264,2,0)</f>
        <v>Australia</v>
      </c>
      <c r="I12089" s="7">
        <f t="shared" si="1"/>
        <v>1.69</v>
      </c>
      <c r="J12089" s="7">
        <f t="shared" si="2"/>
        <v>1.69</v>
      </c>
    </row>
    <row r="12090" ht="15.75" customHeight="1">
      <c r="A12090" s="4">
        <v>557956.0</v>
      </c>
      <c r="B12090" s="4">
        <v>22417.0</v>
      </c>
      <c r="C12090" s="5" t="s">
        <v>4135</v>
      </c>
      <c r="D12090" s="5">
        <v>1.0</v>
      </c>
      <c r="E12090" s="5">
        <v>0.55</v>
      </c>
      <c r="F12090" s="4">
        <v>18283.0</v>
      </c>
      <c r="G12090" s="6">
        <v>44553.80555555555</v>
      </c>
      <c r="H12090" s="6" t="str">
        <f>VLOOKUP(F12090,'Customer Details'!$A$1:$B$3264,2,0)</f>
        <v>China</v>
      </c>
      <c r="I12090" s="7">
        <f t="shared" si="1"/>
        <v>0.55</v>
      </c>
      <c r="J12090" s="7">
        <f t="shared" si="2"/>
        <v>0.55</v>
      </c>
    </row>
    <row r="12091" ht="15.75" customHeight="1">
      <c r="A12091" s="4">
        <v>568185.0</v>
      </c>
      <c r="B12091" s="4" t="s">
        <v>1072</v>
      </c>
      <c r="C12091" s="5" t="s">
        <v>1073</v>
      </c>
      <c r="D12091" s="5">
        <v>1.0</v>
      </c>
      <c r="E12091" s="5">
        <v>0.39</v>
      </c>
      <c r="F12091" s="4">
        <v>16594.0</v>
      </c>
      <c r="G12091" s="6">
        <v>44645.58888888889</v>
      </c>
      <c r="H12091" s="6" t="str">
        <f>VLOOKUP(F12091,'Customer Details'!$A$1:$B$3264,2,0)</f>
        <v>India</v>
      </c>
      <c r="I12091" s="7">
        <f t="shared" si="1"/>
        <v>0.39</v>
      </c>
      <c r="J12091" s="7">
        <f t="shared" si="2"/>
        <v>0.39</v>
      </c>
    </row>
    <row r="12092" ht="15.75" customHeight="1">
      <c r="A12092" s="4">
        <v>572719.0</v>
      </c>
      <c r="B12092" s="4" t="s">
        <v>77</v>
      </c>
      <c r="C12092" s="5" t="s">
        <v>78</v>
      </c>
      <c r="D12092" s="5">
        <v>4.0</v>
      </c>
      <c r="E12092" s="5">
        <v>4.15</v>
      </c>
      <c r="F12092" s="4">
        <v>13871.0</v>
      </c>
      <c r="G12092" s="6">
        <v>44676.62708333333</v>
      </c>
      <c r="H12092" s="6" t="str">
        <f>VLOOKUP(F12092,'Customer Details'!$A$1:$B$3264,2,0)</f>
        <v>India</v>
      </c>
      <c r="I12092" s="7">
        <f t="shared" si="1"/>
        <v>16.6</v>
      </c>
      <c r="J12092" s="7">
        <f t="shared" si="2"/>
        <v>16.6</v>
      </c>
    </row>
    <row r="12093" ht="15.75" customHeight="1">
      <c r="A12093" s="4">
        <v>540278.0</v>
      </c>
      <c r="B12093" s="4" t="s">
        <v>368</v>
      </c>
      <c r="C12093" s="5" t="s">
        <v>369</v>
      </c>
      <c r="D12093" s="5">
        <v>1.0</v>
      </c>
      <c r="E12093" s="5">
        <v>4.25</v>
      </c>
      <c r="F12093" s="4">
        <v>15719.0</v>
      </c>
      <c r="G12093" s="6">
        <v>44383.52152777778</v>
      </c>
      <c r="H12093" s="6" t="str">
        <f>VLOOKUP(F12093,'Customer Details'!$A$1:$B$3264,2,0)</f>
        <v>Australia</v>
      </c>
      <c r="I12093" s="7">
        <f t="shared" si="1"/>
        <v>4.25</v>
      </c>
      <c r="J12093" s="7">
        <f t="shared" si="2"/>
        <v>4.25</v>
      </c>
    </row>
    <row r="12094" ht="15.75" customHeight="1">
      <c r="A12094" s="4">
        <v>557758.0</v>
      </c>
      <c r="B12094" s="4">
        <v>21990.0</v>
      </c>
      <c r="C12094" s="5" t="s">
        <v>218</v>
      </c>
      <c r="D12094" s="5">
        <v>1.0</v>
      </c>
      <c r="E12094" s="5">
        <v>1.25</v>
      </c>
      <c r="F12094" s="4">
        <v>17585.0</v>
      </c>
      <c r="G12094" s="6">
        <v>44552.56111111111</v>
      </c>
      <c r="H12094" s="6" t="str">
        <f>VLOOKUP(F12094,'Customer Details'!$A$1:$B$3264,2,0)</f>
        <v>India</v>
      </c>
      <c r="I12094" s="7">
        <f t="shared" si="1"/>
        <v>1.25</v>
      </c>
      <c r="J12094" s="7">
        <f t="shared" si="2"/>
        <v>1.25</v>
      </c>
    </row>
    <row r="12095" ht="15.75" customHeight="1">
      <c r="A12095" s="4">
        <v>548666.0</v>
      </c>
      <c r="B12095" s="4">
        <v>22375.0</v>
      </c>
      <c r="C12095" s="5" t="s">
        <v>4136</v>
      </c>
      <c r="D12095" s="5">
        <v>1.0</v>
      </c>
      <c r="E12095" s="5">
        <v>4.25</v>
      </c>
      <c r="F12095" s="4">
        <v>13124.0</v>
      </c>
      <c r="G12095" s="6">
        <v>44470.62361111111</v>
      </c>
      <c r="H12095" s="6" t="str">
        <f>VLOOKUP(F12095,'Customer Details'!$A$1:$B$3264,2,0)</f>
        <v>USA</v>
      </c>
      <c r="I12095" s="7">
        <f t="shared" si="1"/>
        <v>4.25</v>
      </c>
      <c r="J12095" s="7">
        <f t="shared" si="2"/>
        <v>4.25</v>
      </c>
    </row>
    <row r="12096" ht="15.75" customHeight="1">
      <c r="A12096" s="4">
        <v>552364.0</v>
      </c>
      <c r="B12096" s="4" t="s">
        <v>59</v>
      </c>
      <c r="C12096" s="5" t="s">
        <v>60</v>
      </c>
      <c r="D12096" s="5">
        <v>4.0</v>
      </c>
      <c r="E12096" s="5">
        <v>4.95</v>
      </c>
      <c r="F12096" s="4">
        <v>13004.0</v>
      </c>
      <c r="G12096" s="6">
        <v>44509.51736111111</v>
      </c>
      <c r="H12096" s="6" t="str">
        <f>VLOOKUP(F12096,'Customer Details'!$A$1:$B$3264,2,0)</f>
        <v>China</v>
      </c>
      <c r="I12096" s="7">
        <f t="shared" si="1"/>
        <v>19.8</v>
      </c>
      <c r="J12096" s="7">
        <f t="shared" si="2"/>
        <v>19.8</v>
      </c>
    </row>
    <row r="12097" ht="15.75" customHeight="1">
      <c r="A12097" s="4">
        <v>580396.0</v>
      </c>
      <c r="B12097" s="4" t="s">
        <v>592</v>
      </c>
      <c r="C12097" s="5" t="s">
        <v>593</v>
      </c>
      <c r="D12097" s="5">
        <v>1.0</v>
      </c>
      <c r="E12097" s="5">
        <v>1.25</v>
      </c>
      <c r="F12097" s="4">
        <v>13838.0</v>
      </c>
      <c r="G12097" s="6">
        <v>44716.45833333334</v>
      </c>
      <c r="H12097" s="6" t="str">
        <f>VLOOKUP(F12097,'Customer Details'!$A$1:$B$3264,2,0)</f>
        <v>United Kingdom</v>
      </c>
      <c r="I12097" s="7">
        <f t="shared" si="1"/>
        <v>1.25</v>
      </c>
      <c r="J12097" s="7">
        <f t="shared" si="2"/>
        <v>1.25</v>
      </c>
    </row>
    <row r="12098" ht="15.75" customHeight="1">
      <c r="A12098" s="4">
        <v>570197.0</v>
      </c>
      <c r="B12098" s="4">
        <v>47481.0</v>
      </c>
      <c r="C12098" s="5" t="s">
        <v>4137</v>
      </c>
      <c r="D12098" s="5">
        <v>1.0</v>
      </c>
      <c r="E12098" s="5">
        <v>0.85</v>
      </c>
      <c r="F12098" s="4">
        <v>13755.0</v>
      </c>
      <c r="G12098" s="6">
        <v>44658.65625</v>
      </c>
      <c r="H12098" s="6" t="str">
        <f>VLOOKUP(F12098,'Customer Details'!$A$1:$B$3264,2,0)</f>
        <v>USA</v>
      </c>
      <c r="I12098" s="7">
        <f t="shared" si="1"/>
        <v>0.85</v>
      </c>
      <c r="J12098" s="7">
        <f t="shared" si="2"/>
        <v>0.85</v>
      </c>
    </row>
    <row r="12099" ht="15.75" customHeight="1">
      <c r="A12099" s="4" t="s">
        <v>3512</v>
      </c>
      <c r="B12099" s="4">
        <v>20969.0</v>
      </c>
      <c r="C12099" s="5" t="s">
        <v>319</v>
      </c>
      <c r="D12099" s="5">
        <v>-1.0</v>
      </c>
      <c r="E12099" s="5">
        <v>3.75</v>
      </c>
      <c r="F12099" s="4">
        <v>12948.0</v>
      </c>
      <c r="G12099" s="6">
        <v>44620.48194444444</v>
      </c>
      <c r="H12099" s="6" t="str">
        <f>VLOOKUP(F12099,'Customer Details'!$A$1:$B$3264,2,0)</f>
        <v>Australia</v>
      </c>
      <c r="I12099" s="7">
        <f t="shared" si="1"/>
        <v>-3.75</v>
      </c>
      <c r="J12099" s="7">
        <f t="shared" si="2"/>
        <v>3.75</v>
      </c>
    </row>
    <row r="12100" ht="15.75" customHeight="1">
      <c r="A12100" s="4" t="s">
        <v>4138</v>
      </c>
      <c r="B12100" s="4">
        <v>22208.0</v>
      </c>
      <c r="C12100" s="5" t="s">
        <v>2015</v>
      </c>
      <c r="D12100" s="5">
        <v>-1.0</v>
      </c>
      <c r="E12100" s="5">
        <v>1.65</v>
      </c>
      <c r="F12100" s="4">
        <v>14286.0</v>
      </c>
      <c r="G12100" s="6">
        <v>44632.64930555555</v>
      </c>
      <c r="H12100" s="6" t="str">
        <f>VLOOKUP(F12100,'Customer Details'!$A$1:$B$3264,2,0)</f>
        <v>India</v>
      </c>
      <c r="I12100" s="7">
        <f t="shared" si="1"/>
        <v>-1.65</v>
      </c>
      <c r="J12100" s="7">
        <f t="shared" si="2"/>
        <v>1.65</v>
      </c>
    </row>
    <row r="12101" ht="15.75" customHeight="1">
      <c r="A12101" s="4">
        <v>558767.0</v>
      </c>
      <c r="B12101" s="4">
        <v>21034.0</v>
      </c>
      <c r="C12101" s="5" t="s">
        <v>1839</v>
      </c>
      <c r="D12101" s="5">
        <v>1.0</v>
      </c>
      <c r="E12101" s="5">
        <v>0.95</v>
      </c>
      <c r="F12101" s="4">
        <v>13833.0</v>
      </c>
      <c r="G12101" s="6">
        <v>44564.56041666667</v>
      </c>
      <c r="H12101" s="6" t="str">
        <f>VLOOKUP(F12101,'Customer Details'!$A$1:$B$3264,2,0)</f>
        <v>USA</v>
      </c>
      <c r="I12101" s="7">
        <f t="shared" si="1"/>
        <v>0.95</v>
      </c>
      <c r="J12101" s="7">
        <f t="shared" si="2"/>
        <v>0.95</v>
      </c>
    </row>
    <row r="12102" ht="15.75" customHeight="1">
      <c r="A12102" s="4" t="s">
        <v>4139</v>
      </c>
      <c r="B12102" s="4">
        <v>22367.0</v>
      </c>
      <c r="C12102" s="5" t="s">
        <v>664</v>
      </c>
      <c r="D12102" s="5">
        <v>-2.0</v>
      </c>
      <c r="E12102" s="5">
        <v>1.95</v>
      </c>
      <c r="F12102" s="4">
        <v>14356.0</v>
      </c>
      <c r="G12102" s="6">
        <v>44661.71944444445</v>
      </c>
      <c r="H12102" s="6" t="str">
        <f>VLOOKUP(F12102,'Customer Details'!$A$1:$B$3264,2,0)</f>
        <v>Australia</v>
      </c>
      <c r="I12102" s="7">
        <f t="shared" si="1"/>
        <v>-3.9</v>
      </c>
      <c r="J12102" s="7">
        <f t="shared" si="2"/>
        <v>3.9</v>
      </c>
    </row>
    <row r="12103" ht="15.75" customHeight="1">
      <c r="A12103" s="4" t="s">
        <v>4140</v>
      </c>
      <c r="B12103" s="4">
        <v>22791.0</v>
      </c>
      <c r="C12103" s="5" t="s">
        <v>717</v>
      </c>
      <c r="D12103" s="5">
        <v>-72.0</v>
      </c>
      <c r="E12103" s="5">
        <v>1.06</v>
      </c>
      <c r="F12103" s="4">
        <v>16525.0</v>
      </c>
      <c r="G12103" s="6">
        <v>44595.59861111111</v>
      </c>
      <c r="H12103" s="6" t="str">
        <f>VLOOKUP(F12103,'Customer Details'!$A$1:$B$3264,2,0)</f>
        <v>United Kingdom</v>
      </c>
      <c r="I12103" s="7">
        <f t="shared" si="1"/>
        <v>-76.32</v>
      </c>
      <c r="J12103" s="7">
        <f t="shared" si="2"/>
        <v>76.32</v>
      </c>
    </row>
    <row r="12104" ht="15.75" customHeight="1">
      <c r="A12104" s="4">
        <v>566281.0</v>
      </c>
      <c r="B12104" s="4" t="s">
        <v>273</v>
      </c>
      <c r="C12104" s="5" t="s">
        <v>274</v>
      </c>
      <c r="D12104" s="5">
        <v>3.0</v>
      </c>
      <c r="E12104" s="5">
        <v>4.65</v>
      </c>
      <c r="F12104" s="4">
        <v>12748.0</v>
      </c>
      <c r="G12104" s="6">
        <v>44631.59375</v>
      </c>
      <c r="H12104" s="6" t="str">
        <f>VLOOKUP(F12104,'Customer Details'!$A$1:$B$3264,2,0)</f>
        <v>USA</v>
      </c>
      <c r="I12104" s="7">
        <f t="shared" si="1"/>
        <v>13.95</v>
      </c>
      <c r="J12104" s="7">
        <f t="shared" si="2"/>
        <v>13.95</v>
      </c>
    </row>
    <row r="12105" ht="15.75" customHeight="1">
      <c r="A12105" s="4">
        <v>552288.0</v>
      </c>
      <c r="B12105" s="4" t="s">
        <v>48</v>
      </c>
      <c r="C12105" s="5" t="s">
        <v>49</v>
      </c>
      <c r="D12105" s="5">
        <v>20.0</v>
      </c>
      <c r="E12105" s="5">
        <v>2.08</v>
      </c>
      <c r="F12105" s="4">
        <v>13313.0</v>
      </c>
      <c r="G12105" s="6">
        <v>44508.55555555555</v>
      </c>
      <c r="H12105" s="6" t="str">
        <f>VLOOKUP(F12105,'Customer Details'!$A$1:$B$3264,2,0)</f>
        <v>United Kingdom</v>
      </c>
      <c r="I12105" s="7">
        <f t="shared" si="1"/>
        <v>41.6</v>
      </c>
      <c r="J12105" s="7">
        <f t="shared" si="2"/>
        <v>41.6</v>
      </c>
    </row>
    <row r="12106" ht="15.75" customHeight="1">
      <c r="A12106" s="4">
        <v>542241.0</v>
      </c>
      <c r="B12106" s="4" t="s">
        <v>427</v>
      </c>
      <c r="C12106" s="5" t="s">
        <v>428</v>
      </c>
      <c r="D12106" s="5">
        <v>5.0</v>
      </c>
      <c r="E12106" s="5">
        <v>1.25</v>
      </c>
      <c r="F12106" s="4">
        <v>16409.0</v>
      </c>
      <c r="G12106" s="6">
        <v>44403.61875</v>
      </c>
      <c r="H12106" s="6" t="str">
        <f>VLOOKUP(F12106,'Customer Details'!$A$1:$B$3264,2,0)</f>
        <v>USA</v>
      </c>
      <c r="I12106" s="7">
        <f t="shared" si="1"/>
        <v>6.25</v>
      </c>
      <c r="J12106" s="7">
        <f t="shared" si="2"/>
        <v>6.25</v>
      </c>
    </row>
    <row r="12107" ht="15.75" customHeight="1">
      <c r="A12107" s="4">
        <v>538367.0</v>
      </c>
      <c r="B12107" s="4" t="s">
        <v>156</v>
      </c>
      <c r="C12107" s="5" t="s">
        <v>157</v>
      </c>
      <c r="D12107" s="5">
        <v>1.0</v>
      </c>
      <c r="E12107" s="5">
        <v>2.95</v>
      </c>
      <c r="F12107" s="4">
        <v>14800.0</v>
      </c>
      <c r="G12107" s="6">
        <v>44359.45</v>
      </c>
      <c r="H12107" s="6" t="str">
        <f>VLOOKUP(F12107,'Customer Details'!$A$1:$B$3264,2,0)</f>
        <v>Australia</v>
      </c>
      <c r="I12107" s="7">
        <f t="shared" si="1"/>
        <v>2.95</v>
      </c>
      <c r="J12107" s="7">
        <f t="shared" si="2"/>
        <v>2.95</v>
      </c>
    </row>
    <row r="12108" ht="15.75" customHeight="1">
      <c r="A12108" s="4" t="s">
        <v>4140</v>
      </c>
      <c r="B12108" s="4">
        <v>21155.0</v>
      </c>
      <c r="C12108" s="5" t="s">
        <v>1080</v>
      </c>
      <c r="D12108" s="5">
        <v>-6.0</v>
      </c>
      <c r="E12108" s="5">
        <v>2.55</v>
      </c>
      <c r="F12108" s="4">
        <v>16525.0</v>
      </c>
      <c r="G12108" s="6">
        <v>44595.59861111111</v>
      </c>
      <c r="H12108" s="6" t="str">
        <f>VLOOKUP(F12108,'Customer Details'!$A$1:$B$3264,2,0)</f>
        <v>United Kingdom</v>
      </c>
      <c r="I12108" s="7">
        <f t="shared" si="1"/>
        <v>-15.3</v>
      </c>
      <c r="J12108" s="7">
        <f t="shared" si="2"/>
        <v>15.3</v>
      </c>
    </row>
    <row r="12109" ht="15.75" customHeight="1">
      <c r="A12109" s="4" t="s">
        <v>3699</v>
      </c>
      <c r="B12109" s="4">
        <v>82482.0</v>
      </c>
      <c r="C12109" s="5" t="s">
        <v>917</v>
      </c>
      <c r="D12109" s="5">
        <v>-72.0</v>
      </c>
      <c r="E12109" s="5">
        <v>2.55</v>
      </c>
      <c r="F12109" s="4">
        <v>15482.0</v>
      </c>
      <c r="G12109" s="6">
        <v>44685.75763888889</v>
      </c>
      <c r="H12109" s="6" t="str">
        <f>VLOOKUP(F12109,'Customer Details'!$A$1:$B$3264,2,0)</f>
        <v>Australia</v>
      </c>
      <c r="I12109" s="7">
        <f t="shared" si="1"/>
        <v>-183.6</v>
      </c>
      <c r="J12109" s="7">
        <f t="shared" si="2"/>
        <v>183.6</v>
      </c>
    </row>
    <row r="12110" ht="15.75" customHeight="1">
      <c r="A12110" s="4">
        <v>573264.0</v>
      </c>
      <c r="B12110" s="4" t="s">
        <v>332</v>
      </c>
      <c r="C12110" s="5" t="s">
        <v>333</v>
      </c>
      <c r="D12110" s="5">
        <v>2.0</v>
      </c>
      <c r="E12110" s="5">
        <v>5.95</v>
      </c>
      <c r="F12110" s="4">
        <v>14415.0</v>
      </c>
      <c r="G12110" s="6">
        <v>44679.525</v>
      </c>
      <c r="H12110" s="6" t="str">
        <f>VLOOKUP(F12110,'Customer Details'!$A$1:$B$3264,2,0)</f>
        <v>United Kingdom</v>
      </c>
      <c r="I12110" s="7">
        <f t="shared" si="1"/>
        <v>11.9</v>
      </c>
      <c r="J12110" s="7">
        <f t="shared" si="2"/>
        <v>11.9</v>
      </c>
    </row>
    <row r="12111" ht="15.75" customHeight="1">
      <c r="A12111" s="4">
        <v>538518.0</v>
      </c>
      <c r="B12111" s="4" t="s">
        <v>2660</v>
      </c>
      <c r="C12111" s="5" t="s">
        <v>2661</v>
      </c>
      <c r="D12111" s="5">
        <v>6.0</v>
      </c>
      <c r="E12111" s="5">
        <v>4.25</v>
      </c>
      <c r="F12111" s="4">
        <v>14505.0</v>
      </c>
      <c r="G12111" s="6">
        <v>44359.67638888889</v>
      </c>
      <c r="H12111" s="6" t="str">
        <f>VLOOKUP(F12111,'Customer Details'!$A$1:$B$3264,2,0)</f>
        <v>Australia</v>
      </c>
      <c r="I12111" s="7">
        <f t="shared" si="1"/>
        <v>25.5</v>
      </c>
      <c r="J12111" s="7">
        <f t="shared" si="2"/>
        <v>25.5</v>
      </c>
    </row>
    <row r="12112" ht="15.75" customHeight="1">
      <c r="A12112" s="4">
        <v>540371.0</v>
      </c>
      <c r="B12112" s="4" t="s">
        <v>1167</v>
      </c>
      <c r="C12112" s="5" t="s">
        <v>1168</v>
      </c>
      <c r="D12112" s="5">
        <v>2.0</v>
      </c>
      <c r="E12112" s="5">
        <v>9.95</v>
      </c>
      <c r="F12112" s="4">
        <v>14312.0</v>
      </c>
      <c r="G12112" s="6">
        <v>44383.69097222222</v>
      </c>
      <c r="H12112" s="6" t="str">
        <f>VLOOKUP(F12112,'Customer Details'!$A$1:$B$3264,2,0)</f>
        <v>China</v>
      </c>
      <c r="I12112" s="7">
        <f t="shared" si="1"/>
        <v>19.9</v>
      </c>
      <c r="J12112" s="7">
        <f t="shared" si="2"/>
        <v>19.9</v>
      </c>
    </row>
    <row r="12113" ht="15.75" customHeight="1">
      <c r="A12113" s="4">
        <v>578516.0</v>
      </c>
      <c r="B12113" s="4" t="s">
        <v>305</v>
      </c>
      <c r="C12113" s="5" t="s">
        <v>306</v>
      </c>
      <c r="D12113" s="5">
        <v>12.0</v>
      </c>
      <c r="E12113" s="5">
        <v>0.85</v>
      </c>
      <c r="F12113" s="4">
        <v>14591.0</v>
      </c>
      <c r="G12113" s="6">
        <v>44705.57847222222</v>
      </c>
      <c r="H12113" s="6" t="str">
        <f>VLOOKUP(F12113,'Customer Details'!$A$1:$B$3264,2,0)</f>
        <v>United Kingdom</v>
      </c>
      <c r="I12113" s="7">
        <f t="shared" si="1"/>
        <v>10.2</v>
      </c>
      <c r="J12113" s="7">
        <f t="shared" si="2"/>
        <v>10.2</v>
      </c>
    </row>
    <row r="12114" ht="15.75" customHeight="1">
      <c r="A12114" s="4">
        <v>558751.0</v>
      </c>
      <c r="B12114" s="4" t="s">
        <v>790</v>
      </c>
      <c r="C12114" s="5" t="s">
        <v>791</v>
      </c>
      <c r="D12114" s="5">
        <v>12.0</v>
      </c>
      <c r="E12114" s="5">
        <v>0.65</v>
      </c>
      <c r="F12114" s="4">
        <v>16009.0</v>
      </c>
      <c r="G12114" s="6">
        <v>44564.47638888889</v>
      </c>
      <c r="H12114" s="6" t="str">
        <f>VLOOKUP(F12114,'Customer Details'!$A$1:$B$3264,2,0)</f>
        <v>Australia</v>
      </c>
      <c r="I12114" s="7">
        <f t="shared" si="1"/>
        <v>7.8</v>
      </c>
      <c r="J12114" s="7">
        <f t="shared" si="2"/>
        <v>7.8</v>
      </c>
    </row>
    <row r="12115" ht="15.75" customHeight="1">
      <c r="A12115" s="4">
        <v>544677.0</v>
      </c>
      <c r="B12115" s="4" t="s">
        <v>38</v>
      </c>
      <c r="C12115" s="5" t="s">
        <v>39</v>
      </c>
      <c r="D12115" s="5">
        <v>1.0</v>
      </c>
      <c r="E12115" s="5">
        <v>2.95</v>
      </c>
      <c r="F12115" s="4">
        <v>18196.0</v>
      </c>
      <c r="G12115" s="6">
        <v>44430.67569444444</v>
      </c>
      <c r="H12115" s="6" t="str">
        <f>VLOOKUP(F12115,'Customer Details'!$A$1:$B$3264,2,0)</f>
        <v>India</v>
      </c>
      <c r="I12115" s="7">
        <f t="shared" si="1"/>
        <v>2.95</v>
      </c>
      <c r="J12115" s="7">
        <f t="shared" si="2"/>
        <v>2.95</v>
      </c>
    </row>
    <row r="12116" ht="15.75" customHeight="1">
      <c r="A12116" s="4">
        <v>543820.0</v>
      </c>
      <c r="B12116" s="4" t="s">
        <v>81</v>
      </c>
      <c r="C12116" s="5" t="s">
        <v>82</v>
      </c>
      <c r="D12116" s="5">
        <v>2.0</v>
      </c>
      <c r="E12116" s="5">
        <v>1.25</v>
      </c>
      <c r="F12116" s="4">
        <v>16084.0</v>
      </c>
      <c r="G12116" s="6">
        <v>44421.67013888889</v>
      </c>
      <c r="H12116" s="6" t="str">
        <f>VLOOKUP(F12116,'Customer Details'!$A$1:$B$3264,2,0)</f>
        <v>United Kingdom</v>
      </c>
      <c r="I12116" s="7">
        <f t="shared" si="1"/>
        <v>2.5</v>
      </c>
      <c r="J12116" s="7">
        <f t="shared" si="2"/>
        <v>2.5</v>
      </c>
    </row>
    <row r="12117" ht="15.75" customHeight="1">
      <c r="A12117" s="4">
        <v>541509.0</v>
      </c>
      <c r="B12117" s="4" t="s">
        <v>334</v>
      </c>
      <c r="C12117" s="5" t="s">
        <v>335</v>
      </c>
      <c r="D12117" s="5">
        <v>12.0</v>
      </c>
      <c r="E12117" s="5">
        <v>1.25</v>
      </c>
      <c r="F12117" s="4">
        <v>13263.0</v>
      </c>
      <c r="G12117" s="6">
        <v>44395.68819444445</v>
      </c>
      <c r="H12117" s="6" t="str">
        <f>VLOOKUP(F12117,'Customer Details'!$A$1:$B$3264,2,0)</f>
        <v>Australia</v>
      </c>
      <c r="I12117" s="7">
        <f t="shared" si="1"/>
        <v>15</v>
      </c>
      <c r="J12117" s="7">
        <f t="shared" si="2"/>
        <v>15</v>
      </c>
    </row>
    <row r="12118" ht="15.75" customHeight="1">
      <c r="A12118" s="4" t="s">
        <v>2117</v>
      </c>
      <c r="B12118" s="4">
        <v>22386.0</v>
      </c>
      <c r="C12118" s="5" t="s">
        <v>2072</v>
      </c>
      <c r="D12118" s="5">
        <v>-2.0</v>
      </c>
      <c r="E12118" s="5">
        <v>1.79</v>
      </c>
      <c r="F12118" s="4">
        <v>15311.0</v>
      </c>
      <c r="G12118" s="6">
        <v>44696.55694444444</v>
      </c>
      <c r="H12118" s="6" t="str">
        <f>VLOOKUP(F12118,'Customer Details'!$A$1:$B$3264,2,0)</f>
        <v>USA</v>
      </c>
      <c r="I12118" s="7">
        <f t="shared" si="1"/>
        <v>-3.58</v>
      </c>
      <c r="J12118" s="7">
        <f t="shared" si="2"/>
        <v>3.58</v>
      </c>
    </row>
    <row r="12119" ht="15.75" customHeight="1">
      <c r="A12119" s="4">
        <v>567288.0</v>
      </c>
      <c r="B12119" s="4" t="s">
        <v>171</v>
      </c>
      <c r="C12119" s="5" t="s">
        <v>172</v>
      </c>
      <c r="D12119" s="5">
        <v>2.0</v>
      </c>
      <c r="E12119" s="5">
        <v>4.25</v>
      </c>
      <c r="F12119" s="4">
        <v>16906.0</v>
      </c>
      <c r="G12119" s="6">
        <v>44639.49236111111</v>
      </c>
      <c r="H12119" s="6" t="str">
        <f>VLOOKUP(F12119,'Customer Details'!$A$1:$B$3264,2,0)</f>
        <v>Australia</v>
      </c>
      <c r="I12119" s="7">
        <f t="shared" si="1"/>
        <v>8.5</v>
      </c>
      <c r="J12119" s="7">
        <f t="shared" si="2"/>
        <v>8.5</v>
      </c>
    </row>
    <row r="12120" ht="15.75" customHeight="1">
      <c r="A12120" s="4">
        <v>560224.0</v>
      </c>
      <c r="B12120" s="4" t="s">
        <v>38</v>
      </c>
      <c r="C12120" s="5" t="s">
        <v>39</v>
      </c>
      <c r="D12120" s="5">
        <v>9.0</v>
      </c>
      <c r="E12120" s="5">
        <v>2.95</v>
      </c>
      <c r="F12120" s="4">
        <v>14572.0</v>
      </c>
      <c r="G12120" s="6">
        <v>44576.67083333333</v>
      </c>
      <c r="H12120" s="6" t="str">
        <f>VLOOKUP(F12120,'Customer Details'!$A$1:$B$3264,2,0)</f>
        <v>United Kingdom</v>
      </c>
      <c r="I12120" s="7">
        <f t="shared" si="1"/>
        <v>26.55</v>
      </c>
      <c r="J12120" s="7">
        <f t="shared" si="2"/>
        <v>26.55</v>
      </c>
    </row>
    <row r="12121" ht="15.75" customHeight="1">
      <c r="A12121" s="4">
        <v>575856.0</v>
      </c>
      <c r="B12121" s="4" t="s">
        <v>223</v>
      </c>
      <c r="C12121" s="5" t="s">
        <v>224</v>
      </c>
      <c r="D12121" s="5">
        <v>2.0</v>
      </c>
      <c r="E12121" s="5">
        <v>0.39</v>
      </c>
      <c r="F12121" s="4">
        <v>16386.0</v>
      </c>
      <c r="G12121" s="6">
        <v>44692.51944444444</v>
      </c>
      <c r="H12121" s="6" t="str">
        <f>VLOOKUP(F12121,'Customer Details'!$A$1:$B$3264,2,0)</f>
        <v>India</v>
      </c>
      <c r="I12121" s="7">
        <f t="shared" si="1"/>
        <v>0.78</v>
      </c>
      <c r="J12121" s="7">
        <f t="shared" si="2"/>
        <v>0.78</v>
      </c>
    </row>
    <row r="12122" ht="15.75" customHeight="1">
      <c r="A12122" s="4">
        <v>575726.0</v>
      </c>
      <c r="B12122" s="4" t="s">
        <v>177</v>
      </c>
      <c r="C12122" s="5" t="s">
        <v>178</v>
      </c>
      <c r="D12122" s="5">
        <v>3.0</v>
      </c>
      <c r="E12122" s="5">
        <v>2.1</v>
      </c>
      <c r="F12122" s="4">
        <v>16791.0</v>
      </c>
      <c r="G12122" s="6">
        <v>44691.8</v>
      </c>
      <c r="H12122" s="6" t="str">
        <f>VLOOKUP(F12122,'Customer Details'!$A$1:$B$3264,2,0)</f>
        <v>India</v>
      </c>
      <c r="I12122" s="7">
        <f t="shared" si="1"/>
        <v>6.3</v>
      </c>
      <c r="J12122" s="7">
        <f t="shared" si="2"/>
        <v>6.3</v>
      </c>
    </row>
    <row r="12123" ht="15.75" customHeight="1">
      <c r="A12123" s="4">
        <v>559768.0</v>
      </c>
      <c r="B12123" s="4" t="s">
        <v>231</v>
      </c>
      <c r="C12123" s="5" t="s">
        <v>232</v>
      </c>
      <c r="D12123" s="5">
        <v>12.0</v>
      </c>
      <c r="E12123" s="5">
        <v>2.95</v>
      </c>
      <c r="F12123" s="4">
        <v>13207.0</v>
      </c>
      <c r="G12123" s="6">
        <v>44573.48263888889</v>
      </c>
      <c r="H12123" s="6" t="str">
        <f>VLOOKUP(F12123,'Customer Details'!$A$1:$B$3264,2,0)</f>
        <v>Australia</v>
      </c>
      <c r="I12123" s="7">
        <f t="shared" si="1"/>
        <v>35.4</v>
      </c>
      <c r="J12123" s="7">
        <f t="shared" si="2"/>
        <v>35.4</v>
      </c>
    </row>
    <row r="12124" ht="15.75" customHeight="1">
      <c r="A12124" s="4">
        <v>576570.0</v>
      </c>
      <c r="B12124" s="4" t="s">
        <v>485</v>
      </c>
      <c r="C12124" s="5" t="s">
        <v>486</v>
      </c>
      <c r="D12124" s="5">
        <v>3.0</v>
      </c>
      <c r="E12124" s="5">
        <v>1.25</v>
      </c>
      <c r="F12124" s="4">
        <v>17220.0</v>
      </c>
      <c r="G12124" s="6">
        <v>44696.57430555556</v>
      </c>
      <c r="H12124" s="6" t="str">
        <f>VLOOKUP(F12124,'Customer Details'!$A$1:$B$3264,2,0)</f>
        <v>India</v>
      </c>
      <c r="I12124" s="7">
        <f t="shared" si="1"/>
        <v>3.75</v>
      </c>
      <c r="J12124" s="7">
        <f t="shared" si="2"/>
        <v>3.75</v>
      </c>
    </row>
    <row r="12125" ht="15.75" customHeight="1">
      <c r="A12125" s="4">
        <v>551351.0</v>
      </c>
      <c r="B12125" s="4" t="s">
        <v>1174</v>
      </c>
      <c r="C12125" s="5" t="s">
        <v>1175</v>
      </c>
      <c r="D12125" s="5">
        <v>24.0</v>
      </c>
      <c r="E12125" s="5">
        <v>1.95</v>
      </c>
      <c r="F12125" s="4">
        <v>14298.0</v>
      </c>
      <c r="G12125" s="6">
        <v>44497.43055555555</v>
      </c>
      <c r="H12125" s="6" t="str">
        <f>VLOOKUP(F12125,'Customer Details'!$A$1:$B$3264,2,0)</f>
        <v>USA</v>
      </c>
      <c r="I12125" s="7">
        <f t="shared" si="1"/>
        <v>46.8</v>
      </c>
      <c r="J12125" s="7">
        <f t="shared" si="2"/>
        <v>46.8</v>
      </c>
    </row>
    <row r="12126" ht="15.75" customHeight="1">
      <c r="A12126" s="4">
        <v>566075.0</v>
      </c>
      <c r="B12126" s="4" t="s">
        <v>1243</v>
      </c>
      <c r="C12126" s="5" t="s">
        <v>1244</v>
      </c>
      <c r="D12126" s="5">
        <v>10.0</v>
      </c>
      <c r="E12126" s="5">
        <v>0.85</v>
      </c>
      <c r="F12126" s="4">
        <v>16173.0</v>
      </c>
      <c r="G12126" s="6">
        <v>44629.37708333333</v>
      </c>
      <c r="H12126" s="6" t="str">
        <f>VLOOKUP(F12126,'Customer Details'!$A$1:$B$3264,2,0)</f>
        <v>Australia</v>
      </c>
      <c r="I12126" s="7">
        <f t="shared" si="1"/>
        <v>8.5</v>
      </c>
      <c r="J12126" s="7">
        <f t="shared" si="2"/>
        <v>8.5</v>
      </c>
    </row>
    <row r="12127" ht="15.75" customHeight="1">
      <c r="A12127" s="4" t="s">
        <v>4141</v>
      </c>
      <c r="B12127" s="4">
        <v>21129.0</v>
      </c>
      <c r="C12127" s="5" t="s">
        <v>4142</v>
      </c>
      <c r="D12127" s="5">
        <v>-2.0</v>
      </c>
      <c r="E12127" s="5">
        <v>6.95</v>
      </c>
      <c r="F12127" s="4">
        <v>14443.0</v>
      </c>
      <c r="G12127" s="6">
        <v>44349.7125</v>
      </c>
      <c r="H12127" s="6" t="str">
        <f>VLOOKUP(F12127,'Customer Details'!$A$1:$B$3264,2,0)</f>
        <v>Australia</v>
      </c>
      <c r="I12127" s="7">
        <f t="shared" si="1"/>
        <v>-13.9</v>
      </c>
      <c r="J12127" s="7">
        <f t="shared" si="2"/>
        <v>13.9</v>
      </c>
    </row>
    <row r="12128" ht="15.75" customHeight="1">
      <c r="A12128" s="4">
        <v>577057.0</v>
      </c>
      <c r="B12128" s="4">
        <v>23344.0</v>
      </c>
      <c r="C12128" s="5" t="s">
        <v>1404</v>
      </c>
      <c r="D12128" s="5">
        <v>1.0</v>
      </c>
      <c r="E12128" s="5">
        <v>2.08</v>
      </c>
      <c r="F12128" s="4">
        <v>12748.0</v>
      </c>
      <c r="G12128" s="6">
        <v>44698.60138888889</v>
      </c>
      <c r="H12128" s="6" t="str">
        <f>VLOOKUP(F12128,'Customer Details'!$A$1:$B$3264,2,0)</f>
        <v>USA</v>
      </c>
      <c r="I12128" s="7">
        <f t="shared" si="1"/>
        <v>2.08</v>
      </c>
      <c r="J12128" s="7">
        <f t="shared" si="2"/>
        <v>2.08</v>
      </c>
    </row>
    <row r="12129" ht="15.75" customHeight="1">
      <c r="A12129" s="4">
        <v>559768.0</v>
      </c>
      <c r="B12129" s="4" t="s">
        <v>574</v>
      </c>
      <c r="C12129" s="5" t="s">
        <v>575</v>
      </c>
      <c r="D12129" s="5">
        <v>12.0</v>
      </c>
      <c r="E12129" s="5">
        <v>2.95</v>
      </c>
      <c r="F12129" s="4">
        <v>13207.0</v>
      </c>
      <c r="G12129" s="6">
        <v>44573.48263888889</v>
      </c>
      <c r="H12129" s="6" t="str">
        <f>VLOOKUP(F12129,'Customer Details'!$A$1:$B$3264,2,0)</f>
        <v>Australia</v>
      </c>
      <c r="I12129" s="7">
        <f t="shared" si="1"/>
        <v>35.4</v>
      </c>
      <c r="J12129" s="7">
        <f t="shared" si="2"/>
        <v>35.4</v>
      </c>
    </row>
    <row r="12130" ht="15.75" customHeight="1">
      <c r="A12130" s="4">
        <v>538527.0</v>
      </c>
      <c r="B12130" s="4" t="s">
        <v>4143</v>
      </c>
      <c r="C12130" s="5" t="s">
        <v>4144</v>
      </c>
      <c r="D12130" s="5">
        <v>24.0</v>
      </c>
      <c r="E12130" s="5">
        <v>1.25</v>
      </c>
      <c r="F12130" s="4">
        <v>15361.0</v>
      </c>
      <c r="G12130" s="6">
        <v>44360.41111111111</v>
      </c>
      <c r="H12130" s="6" t="str">
        <f>VLOOKUP(F12130,'Customer Details'!$A$1:$B$3264,2,0)</f>
        <v>Australia</v>
      </c>
      <c r="I12130" s="7">
        <f t="shared" si="1"/>
        <v>30</v>
      </c>
      <c r="J12130" s="7">
        <f t="shared" si="2"/>
        <v>30</v>
      </c>
    </row>
    <row r="12131" ht="15.75" customHeight="1">
      <c r="A12131" s="4">
        <v>542791.0</v>
      </c>
      <c r="B12131" s="4" t="s">
        <v>48</v>
      </c>
      <c r="C12131" s="5" t="s">
        <v>49</v>
      </c>
      <c r="D12131" s="5">
        <v>20.0</v>
      </c>
      <c r="E12131" s="5">
        <v>1.95</v>
      </c>
      <c r="F12131" s="4">
        <v>15039.0</v>
      </c>
      <c r="G12131" s="6">
        <v>44409.44930555556</v>
      </c>
      <c r="H12131" s="6" t="str">
        <f>VLOOKUP(F12131,'Customer Details'!$A$1:$B$3264,2,0)</f>
        <v>United Kingdom</v>
      </c>
      <c r="I12131" s="7">
        <f t="shared" si="1"/>
        <v>39</v>
      </c>
      <c r="J12131" s="7">
        <f t="shared" si="2"/>
        <v>39</v>
      </c>
    </row>
    <row r="12132" ht="15.75" customHeight="1">
      <c r="A12132" s="4">
        <v>569000.0</v>
      </c>
      <c r="B12132" s="4" t="s">
        <v>436</v>
      </c>
      <c r="C12132" s="5" t="s">
        <v>437</v>
      </c>
      <c r="D12132" s="5">
        <v>24.0</v>
      </c>
      <c r="E12132" s="5">
        <v>1.25</v>
      </c>
      <c r="F12132" s="4">
        <v>17015.0</v>
      </c>
      <c r="G12132" s="6">
        <v>44649.73333333333</v>
      </c>
      <c r="H12132" s="6" t="str">
        <f>VLOOKUP(F12132,'Customer Details'!$A$1:$B$3264,2,0)</f>
        <v>India</v>
      </c>
      <c r="I12132" s="7">
        <f t="shared" si="1"/>
        <v>30</v>
      </c>
      <c r="J12132" s="7">
        <f t="shared" si="2"/>
        <v>30</v>
      </c>
    </row>
    <row r="12133" ht="15.75" customHeight="1">
      <c r="A12133" s="4">
        <v>538511.0</v>
      </c>
      <c r="B12133" s="4" t="s">
        <v>1695</v>
      </c>
      <c r="C12133" s="5" t="s">
        <v>1696</v>
      </c>
      <c r="D12133" s="5">
        <v>20.0</v>
      </c>
      <c r="E12133" s="5">
        <v>1.25</v>
      </c>
      <c r="F12133" s="4">
        <v>13959.0</v>
      </c>
      <c r="G12133" s="6">
        <v>44359.58055555556</v>
      </c>
      <c r="H12133" s="6" t="str">
        <f>VLOOKUP(F12133,'Customer Details'!$A$1:$B$3264,2,0)</f>
        <v>USA</v>
      </c>
      <c r="I12133" s="7">
        <f t="shared" si="1"/>
        <v>25</v>
      </c>
      <c r="J12133" s="7">
        <f t="shared" si="2"/>
        <v>25</v>
      </c>
    </row>
    <row r="12134" ht="15.75" customHeight="1">
      <c r="A12134" s="4">
        <v>541262.0</v>
      </c>
      <c r="B12134" s="4" t="s">
        <v>112</v>
      </c>
      <c r="C12134" s="5" t="s">
        <v>113</v>
      </c>
      <c r="D12134" s="5">
        <v>1.0</v>
      </c>
      <c r="E12134" s="5">
        <v>4.25</v>
      </c>
      <c r="F12134" s="4">
        <v>18069.0</v>
      </c>
      <c r="G12134" s="6">
        <v>44393.65972222222</v>
      </c>
      <c r="H12134" s="6" t="str">
        <f>VLOOKUP(F12134,'Customer Details'!$A$1:$B$3264,2,0)</f>
        <v>United Kingdom</v>
      </c>
      <c r="I12134" s="7">
        <f t="shared" si="1"/>
        <v>4.25</v>
      </c>
      <c r="J12134" s="7">
        <f t="shared" si="2"/>
        <v>4.25</v>
      </c>
    </row>
    <row r="12135" ht="15.75" customHeight="1">
      <c r="A12135" s="4">
        <v>558063.0</v>
      </c>
      <c r="B12135" s="4" t="s">
        <v>419</v>
      </c>
      <c r="C12135" s="5" t="s">
        <v>420</v>
      </c>
      <c r="D12135" s="5">
        <v>3.0</v>
      </c>
      <c r="E12135" s="5">
        <v>1.25</v>
      </c>
      <c r="F12135" s="4">
        <v>16395.0</v>
      </c>
      <c r="G12135" s="6">
        <v>44554.64444444444</v>
      </c>
      <c r="H12135" s="6" t="str">
        <f>VLOOKUP(F12135,'Customer Details'!$A$1:$B$3264,2,0)</f>
        <v>USA</v>
      </c>
      <c r="I12135" s="7">
        <f t="shared" si="1"/>
        <v>3.75</v>
      </c>
      <c r="J12135" s="7">
        <f t="shared" si="2"/>
        <v>3.75</v>
      </c>
    </row>
    <row r="12136" ht="15.75" customHeight="1">
      <c r="A12136" s="4">
        <v>543800.0</v>
      </c>
      <c r="B12136" s="4">
        <v>21975.0</v>
      </c>
      <c r="C12136" s="5" t="s">
        <v>784</v>
      </c>
      <c r="D12136" s="5">
        <v>1.0</v>
      </c>
      <c r="E12136" s="5">
        <v>0.55</v>
      </c>
      <c r="F12136" s="4">
        <v>17282.0</v>
      </c>
      <c r="G12136" s="6">
        <v>44421.48333333333</v>
      </c>
      <c r="H12136" s="6" t="str">
        <f>VLOOKUP(F12136,'Customer Details'!$A$1:$B$3264,2,0)</f>
        <v>United Kingdom</v>
      </c>
      <c r="I12136" s="7">
        <f t="shared" si="1"/>
        <v>0.55</v>
      </c>
      <c r="J12136" s="7">
        <f t="shared" si="2"/>
        <v>0.55</v>
      </c>
    </row>
    <row r="12137" ht="15.75" customHeight="1">
      <c r="A12137" s="4">
        <v>546107.0</v>
      </c>
      <c r="B12137" s="4" t="s">
        <v>48</v>
      </c>
      <c r="C12137" s="5" t="s">
        <v>49</v>
      </c>
      <c r="D12137" s="5">
        <v>1.0</v>
      </c>
      <c r="E12137" s="5">
        <v>1.95</v>
      </c>
      <c r="F12137" s="4">
        <v>17238.0</v>
      </c>
      <c r="G12137" s="6">
        <v>44448.52291666667</v>
      </c>
      <c r="H12137" s="6" t="str">
        <f>VLOOKUP(F12137,'Customer Details'!$A$1:$B$3264,2,0)</f>
        <v>USA</v>
      </c>
      <c r="I12137" s="7">
        <f t="shared" si="1"/>
        <v>1.95</v>
      </c>
      <c r="J12137" s="7">
        <f t="shared" si="2"/>
        <v>1.95</v>
      </c>
    </row>
    <row r="12138" ht="15.75" customHeight="1">
      <c r="A12138" s="4">
        <v>570096.0</v>
      </c>
      <c r="B12138" s="4" t="s">
        <v>338</v>
      </c>
      <c r="C12138" s="5" t="s">
        <v>339</v>
      </c>
      <c r="D12138" s="5">
        <v>1.0</v>
      </c>
      <c r="E12138" s="5">
        <v>1.25</v>
      </c>
      <c r="F12138" s="4">
        <v>15311.0</v>
      </c>
      <c r="G12138" s="6">
        <v>44658.49861111111</v>
      </c>
      <c r="H12138" s="6" t="str">
        <f>VLOOKUP(F12138,'Customer Details'!$A$1:$B$3264,2,0)</f>
        <v>USA</v>
      </c>
      <c r="I12138" s="7">
        <f t="shared" si="1"/>
        <v>1.25</v>
      </c>
      <c r="J12138" s="7">
        <f t="shared" si="2"/>
        <v>1.25</v>
      </c>
    </row>
    <row r="12139" ht="15.75" customHeight="1">
      <c r="A12139" s="4">
        <v>562531.0</v>
      </c>
      <c r="B12139" s="4" t="s">
        <v>1174</v>
      </c>
      <c r="C12139" s="5" t="s">
        <v>1175</v>
      </c>
      <c r="D12139" s="5">
        <v>48.0</v>
      </c>
      <c r="E12139" s="5">
        <v>1.95</v>
      </c>
      <c r="F12139" s="4">
        <v>13984.0</v>
      </c>
      <c r="G12139" s="6">
        <v>44597.60416666666</v>
      </c>
      <c r="H12139" s="6" t="str">
        <f>VLOOKUP(F12139,'Customer Details'!$A$1:$B$3264,2,0)</f>
        <v>India</v>
      </c>
      <c r="I12139" s="7">
        <f t="shared" si="1"/>
        <v>93.6</v>
      </c>
      <c r="J12139" s="7">
        <f t="shared" si="2"/>
        <v>93.6</v>
      </c>
    </row>
    <row r="12140" ht="15.75" customHeight="1">
      <c r="A12140" s="4">
        <v>549835.0</v>
      </c>
      <c r="B12140" s="4" t="s">
        <v>38</v>
      </c>
      <c r="C12140" s="5" t="s">
        <v>39</v>
      </c>
      <c r="D12140" s="5">
        <v>32.0</v>
      </c>
      <c r="E12140" s="5">
        <v>2.55</v>
      </c>
      <c r="F12140" s="4">
        <v>17511.0</v>
      </c>
      <c r="G12140" s="6">
        <v>44481.55833333333</v>
      </c>
      <c r="H12140" s="6" t="str">
        <f>VLOOKUP(F12140,'Customer Details'!$A$1:$B$3264,2,0)</f>
        <v>United Kingdom</v>
      </c>
      <c r="I12140" s="7">
        <f t="shared" si="1"/>
        <v>81.6</v>
      </c>
      <c r="J12140" s="7">
        <f t="shared" si="2"/>
        <v>81.6</v>
      </c>
    </row>
    <row r="12141" ht="15.75" customHeight="1">
      <c r="A12141" s="4">
        <v>576339.0</v>
      </c>
      <c r="B12141" s="4" t="s">
        <v>1335</v>
      </c>
      <c r="C12141" s="5" t="s">
        <v>1336</v>
      </c>
      <c r="D12141" s="5">
        <v>2.0</v>
      </c>
      <c r="E12141" s="5">
        <v>2.46</v>
      </c>
      <c r="F12141" s="4">
        <v>14096.0</v>
      </c>
      <c r="G12141" s="6">
        <v>44695.64375</v>
      </c>
      <c r="H12141" s="6" t="str">
        <f>VLOOKUP(F12141,'Customer Details'!$A$1:$B$3264,2,0)</f>
        <v>USA</v>
      </c>
      <c r="I12141" s="7">
        <f t="shared" si="1"/>
        <v>4.92</v>
      </c>
      <c r="J12141" s="7">
        <f t="shared" si="2"/>
        <v>4.92</v>
      </c>
    </row>
    <row r="12142" ht="15.75" customHeight="1">
      <c r="A12142" s="4">
        <v>577320.0</v>
      </c>
      <c r="B12142" s="4" t="s">
        <v>165</v>
      </c>
      <c r="C12142" s="5" t="s">
        <v>166</v>
      </c>
      <c r="D12142" s="5">
        <v>12.0</v>
      </c>
      <c r="E12142" s="5">
        <v>1.25</v>
      </c>
      <c r="F12142" s="4">
        <v>13880.0</v>
      </c>
      <c r="G12142" s="6">
        <v>44699.57222222222</v>
      </c>
      <c r="H12142" s="6" t="str">
        <f>VLOOKUP(F12142,'Customer Details'!$A$1:$B$3264,2,0)</f>
        <v>Australia</v>
      </c>
      <c r="I12142" s="7">
        <f t="shared" si="1"/>
        <v>15</v>
      </c>
      <c r="J12142" s="7">
        <f t="shared" si="2"/>
        <v>15</v>
      </c>
    </row>
    <row r="12143" ht="15.75" customHeight="1">
      <c r="A12143" s="4" t="s">
        <v>4145</v>
      </c>
      <c r="B12143" s="4">
        <v>22920.0</v>
      </c>
      <c r="C12143" s="5" t="s">
        <v>3650</v>
      </c>
      <c r="D12143" s="5">
        <v>-1515.0</v>
      </c>
      <c r="E12143" s="5">
        <v>0.55</v>
      </c>
      <c r="F12143" s="4">
        <v>16938.0</v>
      </c>
      <c r="G12143" s="6">
        <v>44543.47291666667</v>
      </c>
      <c r="H12143" s="6" t="str">
        <f>VLOOKUP(F12143,'Customer Details'!$A$1:$B$3264,2,0)</f>
        <v>United Kingdom</v>
      </c>
      <c r="I12143" s="7">
        <f t="shared" si="1"/>
        <v>-833.25</v>
      </c>
      <c r="J12143" s="7">
        <f t="shared" si="2"/>
        <v>833.25</v>
      </c>
    </row>
    <row r="12144" ht="15.75" customHeight="1">
      <c r="A12144" s="4">
        <v>573124.0</v>
      </c>
      <c r="B12144" s="4" t="s">
        <v>32</v>
      </c>
      <c r="C12144" s="5" t="s">
        <v>33</v>
      </c>
      <c r="D12144" s="5">
        <v>8.0</v>
      </c>
      <c r="E12144" s="5">
        <v>4.15</v>
      </c>
      <c r="F12144" s="4">
        <v>13654.0</v>
      </c>
      <c r="G12144" s="6">
        <v>44678.68333333333</v>
      </c>
      <c r="H12144" s="6" t="str">
        <f>VLOOKUP(F12144,'Customer Details'!$A$1:$B$3264,2,0)</f>
        <v>United Kingdom</v>
      </c>
      <c r="I12144" s="7">
        <f t="shared" si="1"/>
        <v>33.2</v>
      </c>
      <c r="J12144" s="7">
        <f t="shared" si="2"/>
        <v>33.2</v>
      </c>
    </row>
    <row r="12145" ht="15.75" customHeight="1">
      <c r="A12145" s="4">
        <v>539009.0</v>
      </c>
      <c r="B12145" s="4" t="s">
        <v>2740</v>
      </c>
      <c r="C12145" s="5" t="s">
        <v>2741</v>
      </c>
      <c r="D12145" s="5">
        <v>1.0</v>
      </c>
      <c r="E12145" s="5">
        <v>2.55</v>
      </c>
      <c r="F12145" s="4">
        <v>13221.0</v>
      </c>
      <c r="G12145" s="6">
        <v>44362.55833333333</v>
      </c>
      <c r="H12145" s="6" t="str">
        <f>VLOOKUP(F12145,'Customer Details'!$A$1:$B$3264,2,0)</f>
        <v>USA</v>
      </c>
      <c r="I12145" s="7">
        <f t="shared" si="1"/>
        <v>2.55</v>
      </c>
      <c r="J12145" s="7">
        <f t="shared" si="2"/>
        <v>2.55</v>
      </c>
    </row>
    <row r="12146" ht="15.75" customHeight="1">
      <c r="A12146" s="4" t="s">
        <v>2669</v>
      </c>
      <c r="B12146" s="4">
        <v>22697.0</v>
      </c>
      <c r="C12146" s="5" t="s">
        <v>824</v>
      </c>
      <c r="D12146" s="5">
        <v>-1.0</v>
      </c>
      <c r="E12146" s="5">
        <v>2.95</v>
      </c>
      <c r="F12146" s="4">
        <v>16180.0</v>
      </c>
      <c r="G12146" s="6">
        <v>44603.425</v>
      </c>
      <c r="H12146" s="6" t="str">
        <f>VLOOKUP(F12146,'Customer Details'!$A$1:$B$3264,2,0)</f>
        <v>United Kingdom</v>
      </c>
      <c r="I12146" s="7">
        <f t="shared" si="1"/>
        <v>-2.95</v>
      </c>
      <c r="J12146" s="7">
        <f t="shared" si="2"/>
        <v>2.95</v>
      </c>
    </row>
    <row r="12147" ht="15.75" customHeight="1">
      <c r="A12147" s="4" t="s">
        <v>2070</v>
      </c>
      <c r="B12147" s="4" t="s">
        <v>40</v>
      </c>
      <c r="C12147" s="5" t="s">
        <v>41</v>
      </c>
      <c r="D12147" s="5">
        <v>-2.0</v>
      </c>
      <c r="E12147" s="5">
        <v>2.55</v>
      </c>
      <c r="F12147" s="4">
        <v>17850.0</v>
      </c>
      <c r="G12147" s="6">
        <v>44418.60972222222</v>
      </c>
      <c r="H12147" s="6" t="str">
        <f>VLOOKUP(F12147,'Customer Details'!$A$1:$B$3264,2,0)</f>
        <v>India</v>
      </c>
      <c r="I12147" s="7">
        <f t="shared" si="1"/>
        <v>-5.1</v>
      </c>
      <c r="J12147" s="7">
        <f t="shared" si="2"/>
        <v>5.1</v>
      </c>
    </row>
    <row r="12148" ht="15.75" customHeight="1">
      <c r="A12148" s="4">
        <v>538630.0</v>
      </c>
      <c r="B12148" s="4" t="s">
        <v>67</v>
      </c>
      <c r="C12148" s="5" t="s">
        <v>68</v>
      </c>
      <c r="D12148" s="5">
        <v>10.0</v>
      </c>
      <c r="E12148" s="5">
        <v>1.95</v>
      </c>
      <c r="F12148" s="4">
        <v>14565.0</v>
      </c>
      <c r="G12148" s="6">
        <v>44360.55902777778</v>
      </c>
      <c r="H12148" s="6" t="str">
        <f>VLOOKUP(F12148,'Customer Details'!$A$1:$B$3264,2,0)</f>
        <v>USA</v>
      </c>
      <c r="I12148" s="7">
        <f t="shared" si="1"/>
        <v>19.5</v>
      </c>
      <c r="J12148" s="7">
        <f t="shared" si="2"/>
        <v>19.5</v>
      </c>
    </row>
    <row r="12149" ht="15.75" customHeight="1">
      <c r="A12149" s="4">
        <v>572194.0</v>
      </c>
      <c r="B12149" s="4" t="s">
        <v>651</v>
      </c>
      <c r="C12149" s="5" t="s">
        <v>652</v>
      </c>
      <c r="D12149" s="5">
        <v>1.0</v>
      </c>
      <c r="E12149" s="5">
        <v>1.25</v>
      </c>
      <c r="F12149" s="4">
        <v>17832.0</v>
      </c>
      <c r="G12149" s="6">
        <v>44672.48819444444</v>
      </c>
      <c r="H12149" s="6" t="str">
        <f>VLOOKUP(F12149,'Customer Details'!$A$1:$B$3264,2,0)</f>
        <v>USA</v>
      </c>
      <c r="I12149" s="7">
        <f t="shared" si="1"/>
        <v>1.25</v>
      </c>
      <c r="J12149" s="7">
        <f t="shared" si="2"/>
        <v>1.25</v>
      </c>
    </row>
    <row r="12150" ht="15.75" customHeight="1">
      <c r="A12150" s="4" t="s">
        <v>2108</v>
      </c>
      <c r="B12150" s="4">
        <v>22727.0</v>
      </c>
      <c r="C12150" s="5" t="s">
        <v>902</v>
      </c>
      <c r="D12150" s="5">
        <v>-1.0</v>
      </c>
      <c r="E12150" s="5">
        <v>3.75</v>
      </c>
      <c r="F12150" s="4">
        <v>15514.0</v>
      </c>
      <c r="G12150" s="6">
        <v>44357.58541666667</v>
      </c>
      <c r="H12150" s="6" t="str">
        <f>VLOOKUP(F12150,'Customer Details'!$A$1:$B$3264,2,0)</f>
        <v>United Kingdom</v>
      </c>
      <c r="I12150" s="7">
        <f t="shared" si="1"/>
        <v>-3.75</v>
      </c>
      <c r="J12150" s="7">
        <f t="shared" si="2"/>
        <v>3.75</v>
      </c>
    </row>
    <row r="12151" ht="15.75" customHeight="1">
      <c r="A12151" s="4">
        <v>559684.0</v>
      </c>
      <c r="B12151" s="4" t="s">
        <v>75</v>
      </c>
      <c r="C12151" s="5" t="s">
        <v>76</v>
      </c>
      <c r="D12151" s="5">
        <v>6.0</v>
      </c>
      <c r="E12151" s="5">
        <v>5.45</v>
      </c>
      <c r="F12151" s="4">
        <v>14367.0</v>
      </c>
      <c r="G12151" s="6">
        <v>44572.62847222222</v>
      </c>
      <c r="H12151" s="6" t="str">
        <f>VLOOKUP(F12151,'Customer Details'!$A$1:$B$3264,2,0)</f>
        <v>USA</v>
      </c>
      <c r="I12151" s="7">
        <f t="shared" si="1"/>
        <v>32.7</v>
      </c>
      <c r="J12151" s="7">
        <f t="shared" si="2"/>
        <v>32.7</v>
      </c>
    </row>
    <row r="12152" ht="15.75" customHeight="1">
      <c r="A12152" s="4">
        <v>557745.0</v>
      </c>
      <c r="B12152" s="4" t="s">
        <v>619</v>
      </c>
      <c r="C12152" s="5" t="s">
        <v>620</v>
      </c>
      <c r="D12152" s="5">
        <v>2.0</v>
      </c>
      <c r="E12152" s="5">
        <v>4.25</v>
      </c>
      <c r="F12152" s="4">
        <v>15750.0</v>
      </c>
      <c r="G12152" s="6">
        <v>44552.51111111111</v>
      </c>
      <c r="H12152" s="6" t="str">
        <f>VLOOKUP(F12152,'Customer Details'!$A$1:$B$3264,2,0)</f>
        <v>USA</v>
      </c>
      <c r="I12152" s="7">
        <f t="shared" si="1"/>
        <v>8.5</v>
      </c>
      <c r="J12152" s="7">
        <f t="shared" si="2"/>
        <v>8.5</v>
      </c>
    </row>
    <row r="12153" ht="15.75" customHeight="1">
      <c r="A12153" s="4">
        <v>580074.0</v>
      </c>
      <c r="B12153" s="4" t="s">
        <v>212</v>
      </c>
      <c r="C12153" s="5" t="s">
        <v>213</v>
      </c>
      <c r="D12153" s="5">
        <v>12.0</v>
      </c>
      <c r="E12153" s="5">
        <v>0.65</v>
      </c>
      <c r="F12153" s="4">
        <v>15028.0</v>
      </c>
      <c r="G12153" s="6">
        <v>44713.5875</v>
      </c>
      <c r="H12153" s="6" t="str">
        <f>VLOOKUP(F12153,'Customer Details'!$A$1:$B$3264,2,0)</f>
        <v>India</v>
      </c>
      <c r="I12153" s="7">
        <f t="shared" si="1"/>
        <v>7.8</v>
      </c>
      <c r="J12153" s="7">
        <f t="shared" si="2"/>
        <v>7.8</v>
      </c>
    </row>
    <row r="12154" ht="15.75" customHeight="1">
      <c r="A12154" s="4">
        <v>568346.0</v>
      </c>
      <c r="B12154" s="4" t="s">
        <v>427</v>
      </c>
      <c r="C12154" s="5" t="s">
        <v>428</v>
      </c>
      <c r="D12154" s="5">
        <v>5.0</v>
      </c>
      <c r="E12154" s="5">
        <v>0.83</v>
      </c>
      <c r="F12154" s="4">
        <v>14096.0</v>
      </c>
      <c r="G12154" s="6">
        <v>44646.64444444444</v>
      </c>
      <c r="H12154" s="6" t="str">
        <f>VLOOKUP(F12154,'Customer Details'!$A$1:$B$3264,2,0)</f>
        <v>USA</v>
      </c>
      <c r="I12154" s="7">
        <f t="shared" si="1"/>
        <v>4.15</v>
      </c>
      <c r="J12154" s="7">
        <f t="shared" si="2"/>
        <v>4.15</v>
      </c>
    </row>
    <row r="12155" ht="15.75" customHeight="1">
      <c r="A12155" s="4">
        <v>552277.0</v>
      </c>
      <c r="B12155" s="4">
        <v>84978.0</v>
      </c>
      <c r="C12155" s="5" t="s">
        <v>751</v>
      </c>
      <c r="D12155" s="5">
        <v>6.0</v>
      </c>
      <c r="E12155" s="5">
        <v>1.25</v>
      </c>
      <c r="F12155" s="4">
        <v>13642.0</v>
      </c>
      <c r="G12155" s="6">
        <v>44508.52361111111</v>
      </c>
      <c r="H12155" s="6" t="str">
        <f>VLOOKUP(F12155,'Customer Details'!$A$1:$B$3264,2,0)</f>
        <v>China</v>
      </c>
      <c r="I12155" s="7">
        <f t="shared" si="1"/>
        <v>7.5</v>
      </c>
      <c r="J12155" s="7">
        <f t="shared" si="2"/>
        <v>7.5</v>
      </c>
    </row>
    <row r="12156" ht="15.75" customHeight="1">
      <c r="A12156" s="4">
        <v>554123.0</v>
      </c>
      <c r="B12156" s="4" t="s">
        <v>1677</v>
      </c>
      <c r="C12156" s="5" t="s">
        <v>1678</v>
      </c>
      <c r="D12156" s="5">
        <v>12.0</v>
      </c>
      <c r="E12156" s="5">
        <v>0.19</v>
      </c>
      <c r="F12156" s="4">
        <v>16818.0</v>
      </c>
      <c r="G12156" s="6">
        <v>44522.65555555555</v>
      </c>
      <c r="H12156" s="6" t="str">
        <f>VLOOKUP(F12156,'Customer Details'!$A$1:$B$3264,2,0)</f>
        <v>United Kingdom</v>
      </c>
      <c r="I12156" s="7">
        <f t="shared" si="1"/>
        <v>2.28</v>
      </c>
      <c r="J12156" s="7">
        <f t="shared" si="2"/>
        <v>2.28</v>
      </c>
    </row>
    <row r="12157" ht="15.75" customHeight="1">
      <c r="A12157" s="4">
        <v>547202.0</v>
      </c>
      <c r="B12157" s="4" t="s">
        <v>2119</v>
      </c>
      <c r="C12157" s="5" t="s">
        <v>2120</v>
      </c>
      <c r="D12157" s="5">
        <v>55.0</v>
      </c>
      <c r="E12157" s="5">
        <v>2.1</v>
      </c>
      <c r="F12157" s="4">
        <v>17841.0</v>
      </c>
      <c r="G12157" s="6">
        <v>44460.56805555556</v>
      </c>
      <c r="H12157" s="6" t="str">
        <f>VLOOKUP(F12157,'Customer Details'!$A$1:$B$3264,2,0)</f>
        <v>India</v>
      </c>
      <c r="I12157" s="7">
        <f t="shared" si="1"/>
        <v>115.5</v>
      </c>
      <c r="J12157" s="7">
        <f t="shared" si="2"/>
        <v>115.5</v>
      </c>
    </row>
    <row r="12158" ht="15.75" customHeight="1">
      <c r="A12158" s="4">
        <v>577230.0</v>
      </c>
      <c r="B12158" s="4" t="s">
        <v>1160</v>
      </c>
      <c r="C12158" s="5" t="s">
        <v>1161</v>
      </c>
      <c r="D12158" s="5">
        <v>2.0</v>
      </c>
      <c r="E12158" s="5">
        <v>1.95</v>
      </c>
      <c r="F12158" s="4">
        <v>18034.0</v>
      </c>
      <c r="G12158" s="6">
        <v>44699.50555555556</v>
      </c>
      <c r="H12158" s="6" t="str">
        <f>VLOOKUP(F12158,'Customer Details'!$A$1:$B$3264,2,0)</f>
        <v>United Kingdom</v>
      </c>
      <c r="I12158" s="7">
        <f t="shared" si="1"/>
        <v>3.9</v>
      </c>
      <c r="J12158" s="7">
        <f t="shared" si="2"/>
        <v>3.9</v>
      </c>
    </row>
    <row r="12159" ht="15.75" customHeight="1">
      <c r="A12159" s="4">
        <v>544654.0</v>
      </c>
      <c r="B12159" s="4" t="s">
        <v>603</v>
      </c>
      <c r="C12159" s="5" t="s">
        <v>604</v>
      </c>
      <c r="D12159" s="5">
        <v>48.0</v>
      </c>
      <c r="E12159" s="5">
        <v>1.25</v>
      </c>
      <c r="F12159" s="4">
        <v>16913.0</v>
      </c>
      <c r="G12159" s="6">
        <v>44430.53888888889</v>
      </c>
      <c r="H12159" s="6" t="str">
        <f>VLOOKUP(F12159,'Customer Details'!$A$1:$B$3264,2,0)</f>
        <v>United Kingdom</v>
      </c>
      <c r="I12159" s="7">
        <f t="shared" si="1"/>
        <v>60</v>
      </c>
      <c r="J12159" s="7">
        <f t="shared" si="2"/>
        <v>60</v>
      </c>
    </row>
    <row r="12160" ht="15.75" customHeight="1">
      <c r="A12160" s="4" t="s">
        <v>4146</v>
      </c>
      <c r="B12160" s="4">
        <v>22362.0</v>
      </c>
      <c r="C12160" s="5" t="s">
        <v>3198</v>
      </c>
      <c r="D12160" s="5">
        <v>-5.0</v>
      </c>
      <c r="E12160" s="5">
        <v>2.95</v>
      </c>
      <c r="F12160" s="4">
        <v>14107.0</v>
      </c>
      <c r="G12160" s="6">
        <v>44367.51319444444</v>
      </c>
      <c r="H12160" s="6" t="str">
        <f>VLOOKUP(F12160,'Customer Details'!$A$1:$B$3264,2,0)</f>
        <v>India</v>
      </c>
      <c r="I12160" s="7">
        <f t="shared" si="1"/>
        <v>-14.75</v>
      </c>
      <c r="J12160" s="7">
        <f t="shared" si="2"/>
        <v>14.75</v>
      </c>
    </row>
    <row r="12161" ht="15.75" customHeight="1">
      <c r="A12161" s="4" t="s">
        <v>4147</v>
      </c>
      <c r="B12161" s="4">
        <v>23091.0</v>
      </c>
      <c r="C12161" s="5" t="s">
        <v>1075</v>
      </c>
      <c r="D12161" s="5">
        <v>-1.0</v>
      </c>
      <c r="E12161" s="5">
        <v>6.25</v>
      </c>
      <c r="F12161" s="4">
        <v>13769.0</v>
      </c>
      <c r="G12161" s="6">
        <v>44610.26041666666</v>
      </c>
      <c r="H12161" s="6" t="str">
        <f>VLOOKUP(F12161,'Customer Details'!$A$1:$B$3264,2,0)</f>
        <v>India</v>
      </c>
      <c r="I12161" s="7">
        <f t="shared" si="1"/>
        <v>-6.25</v>
      </c>
      <c r="J12161" s="7">
        <f t="shared" si="2"/>
        <v>6.25</v>
      </c>
    </row>
    <row r="12162" ht="15.75" customHeight="1">
      <c r="A12162" s="4">
        <v>566018.0</v>
      </c>
      <c r="B12162" s="4" t="s">
        <v>77</v>
      </c>
      <c r="C12162" s="5" t="s">
        <v>78</v>
      </c>
      <c r="D12162" s="5">
        <v>1.0</v>
      </c>
      <c r="E12162" s="5">
        <v>4.15</v>
      </c>
      <c r="F12162" s="4">
        <v>13137.0</v>
      </c>
      <c r="G12162" s="6">
        <v>44628.52916666667</v>
      </c>
      <c r="H12162" s="6" t="str">
        <f>VLOOKUP(F12162,'Customer Details'!$A$1:$B$3264,2,0)</f>
        <v>China</v>
      </c>
      <c r="I12162" s="7">
        <f t="shared" si="1"/>
        <v>4.15</v>
      </c>
      <c r="J12162" s="7">
        <f t="shared" si="2"/>
        <v>4.15</v>
      </c>
    </row>
    <row r="12163" ht="15.75" customHeight="1">
      <c r="A12163" s="4">
        <v>550675.0</v>
      </c>
      <c r="B12163" s="4" t="s">
        <v>181</v>
      </c>
      <c r="C12163" s="5" t="s">
        <v>182</v>
      </c>
      <c r="D12163" s="5">
        <v>12.0</v>
      </c>
      <c r="E12163" s="5">
        <v>0.85</v>
      </c>
      <c r="F12163" s="4">
        <v>15260.0</v>
      </c>
      <c r="G12163" s="6">
        <v>44489.44375</v>
      </c>
      <c r="H12163" s="6" t="str">
        <f>VLOOKUP(F12163,'Customer Details'!$A$1:$B$3264,2,0)</f>
        <v>United Kingdom</v>
      </c>
      <c r="I12163" s="7">
        <f t="shared" si="1"/>
        <v>10.2</v>
      </c>
      <c r="J12163" s="7">
        <f t="shared" si="2"/>
        <v>10.2</v>
      </c>
    </row>
    <row r="12164" ht="15.75" customHeight="1">
      <c r="A12164" s="4">
        <v>542607.0</v>
      </c>
      <c r="B12164" s="4" t="s">
        <v>239</v>
      </c>
      <c r="C12164" s="5" t="s">
        <v>240</v>
      </c>
      <c r="D12164" s="5">
        <v>1.0</v>
      </c>
      <c r="E12164" s="5">
        <v>1.95</v>
      </c>
      <c r="F12164" s="4">
        <v>13148.0</v>
      </c>
      <c r="G12164" s="6">
        <v>44407.575</v>
      </c>
      <c r="H12164" s="6" t="str">
        <f>VLOOKUP(F12164,'Customer Details'!$A$1:$B$3264,2,0)</f>
        <v>USA</v>
      </c>
      <c r="I12164" s="7">
        <f t="shared" si="1"/>
        <v>1.95</v>
      </c>
      <c r="J12164" s="7">
        <f t="shared" si="2"/>
        <v>1.95</v>
      </c>
    </row>
    <row r="12165" ht="15.75" customHeight="1">
      <c r="A12165" s="4">
        <v>576045.0</v>
      </c>
      <c r="B12165" s="4">
        <v>22114.0</v>
      </c>
      <c r="C12165" s="5" t="s">
        <v>3922</v>
      </c>
      <c r="D12165" s="5">
        <v>2.0</v>
      </c>
      <c r="E12165" s="5">
        <v>4.25</v>
      </c>
      <c r="F12165" s="4">
        <v>15022.0</v>
      </c>
      <c r="G12165" s="6">
        <v>44694.6125</v>
      </c>
      <c r="H12165" s="6" t="str">
        <f>VLOOKUP(F12165,'Customer Details'!$A$1:$B$3264,2,0)</f>
        <v>USA</v>
      </c>
      <c r="I12165" s="7">
        <f t="shared" si="1"/>
        <v>8.5</v>
      </c>
      <c r="J12165" s="7">
        <f t="shared" si="2"/>
        <v>8.5</v>
      </c>
    </row>
    <row r="12166" ht="15.75" customHeight="1">
      <c r="A12166" s="4" t="s">
        <v>384</v>
      </c>
      <c r="B12166" s="4">
        <v>22382.0</v>
      </c>
      <c r="C12166" s="5" t="s">
        <v>324</v>
      </c>
      <c r="D12166" s="5">
        <v>-11.0</v>
      </c>
      <c r="E12166" s="5">
        <v>1.65</v>
      </c>
      <c r="F12166" s="4">
        <v>15810.0</v>
      </c>
      <c r="G12166" s="6">
        <v>44641.70902777778</v>
      </c>
      <c r="H12166" s="6" t="str">
        <f>VLOOKUP(F12166,'Customer Details'!$A$1:$B$3264,2,0)</f>
        <v>USA</v>
      </c>
      <c r="I12166" s="7">
        <f t="shared" si="1"/>
        <v>-18.15</v>
      </c>
      <c r="J12166" s="7">
        <f t="shared" si="2"/>
        <v>18.15</v>
      </c>
    </row>
    <row r="12167" ht="15.75" customHeight="1">
      <c r="A12167" s="4">
        <v>550819.0</v>
      </c>
      <c r="B12167" s="4" t="s">
        <v>1794</v>
      </c>
      <c r="C12167" s="5" t="s">
        <v>1795</v>
      </c>
      <c r="D12167" s="5">
        <v>9.0</v>
      </c>
      <c r="E12167" s="5">
        <v>1.45</v>
      </c>
      <c r="F12167" s="4">
        <v>17530.0</v>
      </c>
      <c r="G12167" s="6">
        <v>44489.73402777778</v>
      </c>
      <c r="H12167" s="6" t="str">
        <f>VLOOKUP(F12167,'Customer Details'!$A$1:$B$3264,2,0)</f>
        <v>India</v>
      </c>
      <c r="I12167" s="7">
        <f t="shared" si="1"/>
        <v>13.05</v>
      </c>
      <c r="J12167" s="7">
        <f t="shared" si="2"/>
        <v>13.05</v>
      </c>
    </row>
    <row r="12168" ht="15.75" customHeight="1">
      <c r="A12168" s="4">
        <v>568346.0</v>
      </c>
      <c r="B12168" s="4" t="s">
        <v>165</v>
      </c>
      <c r="C12168" s="5" t="s">
        <v>166</v>
      </c>
      <c r="D12168" s="5">
        <v>4.0</v>
      </c>
      <c r="E12168" s="5">
        <v>2.46</v>
      </c>
      <c r="F12168" s="4">
        <v>14096.0</v>
      </c>
      <c r="G12168" s="6">
        <v>44646.64444444444</v>
      </c>
      <c r="H12168" s="6" t="str">
        <f>VLOOKUP(F12168,'Customer Details'!$A$1:$B$3264,2,0)</f>
        <v>USA</v>
      </c>
      <c r="I12168" s="7">
        <f t="shared" si="1"/>
        <v>9.84</v>
      </c>
      <c r="J12168" s="7">
        <f t="shared" si="2"/>
        <v>9.84</v>
      </c>
    </row>
    <row r="12169" ht="15.75" customHeight="1">
      <c r="A12169" s="4">
        <v>550621.0</v>
      </c>
      <c r="B12169" s="4">
        <v>21899.0</v>
      </c>
      <c r="C12169" s="5" t="s">
        <v>4148</v>
      </c>
      <c r="D12169" s="5">
        <v>2.0</v>
      </c>
      <c r="E12169" s="5">
        <v>0.65</v>
      </c>
      <c r="F12169" s="4">
        <v>13263.0</v>
      </c>
      <c r="G12169" s="6">
        <v>44488.57013888889</v>
      </c>
      <c r="H12169" s="6" t="str">
        <f>VLOOKUP(F12169,'Customer Details'!$A$1:$B$3264,2,0)</f>
        <v>Australia</v>
      </c>
      <c r="I12169" s="7">
        <f t="shared" si="1"/>
        <v>1.3</v>
      </c>
      <c r="J12169" s="7">
        <f t="shared" si="2"/>
        <v>1.3</v>
      </c>
    </row>
    <row r="12170" ht="15.75" customHeight="1">
      <c r="A12170" s="4">
        <v>549569.0</v>
      </c>
      <c r="B12170" s="4" t="s">
        <v>599</v>
      </c>
      <c r="C12170" s="5" t="s">
        <v>600</v>
      </c>
      <c r="D12170" s="5">
        <v>72.0</v>
      </c>
      <c r="E12170" s="5">
        <v>0.21</v>
      </c>
      <c r="F12170" s="4">
        <v>15547.0</v>
      </c>
      <c r="G12170" s="6">
        <v>44479.63541666666</v>
      </c>
      <c r="H12170" s="6" t="str">
        <f>VLOOKUP(F12170,'Customer Details'!$A$1:$B$3264,2,0)</f>
        <v>USA</v>
      </c>
      <c r="I12170" s="7">
        <f t="shared" si="1"/>
        <v>15.12</v>
      </c>
      <c r="J12170" s="7">
        <f t="shared" si="2"/>
        <v>15.12</v>
      </c>
    </row>
    <row r="12171" ht="15.75" customHeight="1">
      <c r="A12171" s="4">
        <v>557956.0</v>
      </c>
      <c r="B12171" s="4" t="s">
        <v>77</v>
      </c>
      <c r="C12171" s="5" t="s">
        <v>78</v>
      </c>
      <c r="D12171" s="5">
        <v>1.0</v>
      </c>
      <c r="E12171" s="5">
        <v>4.15</v>
      </c>
      <c r="F12171" s="4">
        <v>18283.0</v>
      </c>
      <c r="G12171" s="6">
        <v>44553.80555555555</v>
      </c>
      <c r="H12171" s="6" t="str">
        <f>VLOOKUP(F12171,'Customer Details'!$A$1:$B$3264,2,0)</f>
        <v>China</v>
      </c>
      <c r="I12171" s="7">
        <f t="shared" si="1"/>
        <v>4.15</v>
      </c>
      <c r="J12171" s="7">
        <f t="shared" si="2"/>
        <v>4.15</v>
      </c>
    </row>
    <row r="12172" ht="15.75" customHeight="1">
      <c r="A12172" s="4">
        <v>541285.0</v>
      </c>
      <c r="B12172" s="4" t="s">
        <v>98</v>
      </c>
      <c r="C12172" s="5" t="s">
        <v>99</v>
      </c>
      <c r="D12172" s="5">
        <v>4.0</v>
      </c>
      <c r="E12172" s="5">
        <v>3.75</v>
      </c>
      <c r="F12172" s="4">
        <v>13001.0</v>
      </c>
      <c r="G12172" s="6">
        <v>44394.53125</v>
      </c>
      <c r="H12172" s="6" t="str">
        <f>VLOOKUP(F12172,'Customer Details'!$A$1:$B$3264,2,0)</f>
        <v>United Kingdom</v>
      </c>
      <c r="I12172" s="7">
        <f t="shared" si="1"/>
        <v>15</v>
      </c>
      <c r="J12172" s="7">
        <f t="shared" si="2"/>
        <v>15</v>
      </c>
    </row>
    <row r="12173" ht="15.75" customHeight="1">
      <c r="A12173" s="4">
        <v>551283.0</v>
      </c>
      <c r="B12173" s="4" t="s">
        <v>152</v>
      </c>
      <c r="C12173" s="5" t="s">
        <v>153</v>
      </c>
      <c r="D12173" s="5">
        <v>2.0</v>
      </c>
      <c r="E12173" s="5">
        <v>5.45</v>
      </c>
      <c r="F12173" s="4">
        <v>16755.0</v>
      </c>
      <c r="G12173" s="6">
        <v>44496.58402777778</v>
      </c>
      <c r="H12173" s="6" t="str">
        <f>VLOOKUP(F12173,'Customer Details'!$A$1:$B$3264,2,0)</f>
        <v>Australia</v>
      </c>
      <c r="I12173" s="7">
        <f t="shared" si="1"/>
        <v>10.9</v>
      </c>
      <c r="J12173" s="7">
        <f t="shared" si="2"/>
        <v>10.9</v>
      </c>
    </row>
    <row r="12174" ht="15.75" customHeight="1">
      <c r="A12174" s="4">
        <v>575637.0</v>
      </c>
      <c r="B12174" s="4" t="s">
        <v>340</v>
      </c>
      <c r="C12174" s="5" t="s">
        <v>341</v>
      </c>
      <c r="D12174" s="5">
        <v>3.0</v>
      </c>
      <c r="E12174" s="5">
        <v>2.1</v>
      </c>
      <c r="F12174" s="4">
        <v>16904.0</v>
      </c>
      <c r="G12174" s="6">
        <v>44691.57361111111</v>
      </c>
      <c r="H12174" s="6" t="str">
        <f>VLOOKUP(F12174,'Customer Details'!$A$1:$B$3264,2,0)</f>
        <v>USA</v>
      </c>
      <c r="I12174" s="7">
        <f t="shared" si="1"/>
        <v>6.3</v>
      </c>
      <c r="J12174" s="7">
        <f t="shared" si="2"/>
        <v>6.3</v>
      </c>
    </row>
    <row r="12175" ht="15.75" customHeight="1">
      <c r="A12175" s="4">
        <v>542863.0</v>
      </c>
      <c r="B12175" s="4" t="s">
        <v>511</v>
      </c>
      <c r="C12175" s="5" t="s">
        <v>512</v>
      </c>
      <c r="D12175" s="5">
        <v>3.0</v>
      </c>
      <c r="E12175" s="5">
        <v>5.95</v>
      </c>
      <c r="F12175" s="4">
        <v>13494.0</v>
      </c>
      <c r="G12175" s="6">
        <v>44409.49861111111</v>
      </c>
      <c r="H12175" s="6" t="str">
        <f>VLOOKUP(F12175,'Customer Details'!$A$1:$B$3264,2,0)</f>
        <v>United Kingdom</v>
      </c>
      <c r="I12175" s="7">
        <f t="shared" si="1"/>
        <v>17.85</v>
      </c>
      <c r="J12175" s="7">
        <f t="shared" si="2"/>
        <v>17.85</v>
      </c>
    </row>
    <row r="12176" ht="15.75" customHeight="1">
      <c r="A12176" s="4">
        <v>556107.0</v>
      </c>
      <c r="B12176" s="4" t="s">
        <v>38</v>
      </c>
      <c r="C12176" s="5" t="s">
        <v>39</v>
      </c>
      <c r="D12176" s="5">
        <v>2.0</v>
      </c>
      <c r="E12176" s="5">
        <v>2.95</v>
      </c>
      <c r="F12176" s="4">
        <v>17360.0</v>
      </c>
      <c r="G12176" s="6">
        <v>44538.71458333333</v>
      </c>
      <c r="H12176" s="6" t="str">
        <f>VLOOKUP(F12176,'Customer Details'!$A$1:$B$3264,2,0)</f>
        <v>India</v>
      </c>
      <c r="I12176" s="7">
        <f t="shared" si="1"/>
        <v>5.9</v>
      </c>
      <c r="J12176" s="7">
        <f t="shared" si="2"/>
        <v>5.9</v>
      </c>
    </row>
    <row r="12177" ht="15.75" customHeight="1">
      <c r="A12177" s="4">
        <v>562880.0</v>
      </c>
      <c r="B12177" s="4" t="s">
        <v>268</v>
      </c>
      <c r="C12177" s="5" t="s">
        <v>269</v>
      </c>
      <c r="D12177" s="5">
        <v>60.0</v>
      </c>
      <c r="E12177" s="5">
        <v>1.65</v>
      </c>
      <c r="F12177" s="4">
        <v>15838.0</v>
      </c>
      <c r="G12177" s="6">
        <v>44602.45347222222</v>
      </c>
      <c r="H12177" s="6" t="str">
        <f>VLOOKUP(F12177,'Customer Details'!$A$1:$B$3264,2,0)</f>
        <v>Australia</v>
      </c>
      <c r="I12177" s="7">
        <f t="shared" si="1"/>
        <v>99</v>
      </c>
      <c r="J12177" s="7">
        <f t="shared" si="2"/>
        <v>99</v>
      </c>
    </row>
    <row r="12178" ht="15.75" customHeight="1">
      <c r="A12178" s="4">
        <v>545059.0</v>
      </c>
      <c r="B12178" s="4" t="s">
        <v>177</v>
      </c>
      <c r="C12178" s="5" t="s">
        <v>178</v>
      </c>
      <c r="D12178" s="5">
        <v>4.0</v>
      </c>
      <c r="E12178" s="5">
        <v>2.1</v>
      </c>
      <c r="F12178" s="4">
        <v>14157.0</v>
      </c>
      <c r="G12178" s="6">
        <v>44435.54444444444</v>
      </c>
      <c r="H12178" s="6" t="str">
        <f>VLOOKUP(F12178,'Customer Details'!$A$1:$B$3264,2,0)</f>
        <v>United Kingdom</v>
      </c>
      <c r="I12178" s="7">
        <f t="shared" si="1"/>
        <v>8.4</v>
      </c>
      <c r="J12178" s="7">
        <f t="shared" si="2"/>
        <v>8.4</v>
      </c>
    </row>
    <row r="12179" ht="15.75" customHeight="1">
      <c r="A12179" s="4">
        <v>537265.0</v>
      </c>
      <c r="B12179" s="4" t="s">
        <v>429</v>
      </c>
      <c r="C12179" s="5" t="s">
        <v>430</v>
      </c>
      <c r="D12179" s="5">
        <v>2.0</v>
      </c>
      <c r="E12179" s="5">
        <v>3.75</v>
      </c>
      <c r="F12179" s="4">
        <v>15919.0</v>
      </c>
      <c r="G12179" s="6">
        <v>44353.47638888889</v>
      </c>
      <c r="H12179" s="6" t="str">
        <f>VLOOKUP(F12179,'Customer Details'!$A$1:$B$3264,2,0)</f>
        <v>China</v>
      </c>
      <c r="I12179" s="7">
        <f t="shared" si="1"/>
        <v>7.5</v>
      </c>
      <c r="J12179" s="7">
        <f t="shared" si="2"/>
        <v>7.5</v>
      </c>
    </row>
    <row r="12180" ht="15.75" customHeight="1">
      <c r="A12180" s="4">
        <v>565117.0</v>
      </c>
      <c r="B12180" s="4" t="s">
        <v>38</v>
      </c>
      <c r="C12180" s="5" t="s">
        <v>39</v>
      </c>
      <c r="D12180" s="5">
        <v>32.0</v>
      </c>
      <c r="E12180" s="5">
        <v>2.55</v>
      </c>
      <c r="F12180" s="4">
        <v>13089.0</v>
      </c>
      <c r="G12180" s="6">
        <v>44621.48125</v>
      </c>
      <c r="H12180" s="6" t="str">
        <f>VLOOKUP(F12180,'Customer Details'!$A$1:$B$3264,2,0)</f>
        <v>Australia</v>
      </c>
      <c r="I12180" s="7">
        <f t="shared" si="1"/>
        <v>81.6</v>
      </c>
      <c r="J12180" s="7">
        <f t="shared" si="2"/>
        <v>81.6</v>
      </c>
    </row>
    <row r="12181" ht="15.75" customHeight="1">
      <c r="A12181" s="4">
        <v>564141.0</v>
      </c>
      <c r="B12181" s="4" t="s">
        <v>457</v>
      </c>
      <c r="C12181" s="5" t="s">
        <v>458</v>
      </c>
      <c r="D12181" s="5">
        <v>1.0</v>
      </c>
      <c r="E12181" s="5">
        <v>1.25</v>
      </c>
      <c r="F12181" s="4">
        <v>17841.0</v>
      </c>
      <c r="G12181" s="6">
        <v>44615.49097222222</v>
      </c>
      <c r="H12181" s="6" t="str">
        <f>VLOOKUP(F12181,'Customer Details'!$A$1:$B$3264,2,0)</f>
        <v>India</v>
      </c>
      <c r="I12181" s="7">
        <f t="shared" si="1"/>
        <v>1.25</v>
      </c>
      <c r="J12181" s="7">
        <f t="shared" si="2"/>
        <v>1.25</v>
      </c>
    </row>
    <row r="12182" ht="15.75" customHeight="1">
      <c r="A12182" s="4">
        <v>579666.0</v>
      </c>
      <c r="B12182" s="4" t="s">
        <v>48</v>
      </c>
      <c r="C12182" s="5" t="s">
        <v>49</v>
      </c>
      <c r="D12182" s="5">
        <v>10.0</v>
      </c>
      <c r="E12182" s="5">
        <v>2.08</v>
      </c>
      <c r="F12182" s="4">
        <v>14893.0</v>
      </c>
      <c r="G12182" s="6">
        <v>44711.52152777778</v>
      </c>
      <c r="H12182" s="6" t="str">
        <f>VLOOKUP(F12182,'Customer Details'!$A$1:$B$3264,2,0)</f>
        <v>USA</v>
      </c>
      <c r="I12182" s="7">
        <f t="shared" si="1"/>
        <v>20.8</v>
      </c>
      <c r="J12182" s="7">
        <f t="shared" si="2"/>
        <v>20.8</v>
      </c>
    </row>
    <row r="12183" ht="15.75" customHeight="1">
      <c r="A12183" s="4">
        <v>580727.0</v>
      </c>
      <c r="B12183" s="4" t="s">
        <v>18</v>
      </c>
      <c r="C12183" s="5" t="s">
        <v>19</v>
      </c>
      <c r="D12183" s="5">
        <v>1.0</v>
      </c>
      <c r="E12183" s="5">
        <v>2.46</v>
      </c>
      <c r="F12183" s="4">
        <v>14096.0</v>
      </c>
      <c r="G12183" s="6">
        <v>44717.72013888889</v>
      </c>
      <c r="H12183" s="6" t="str">
        <f>VLOOKUP(F12183,'Customer Details'!$A$1:$B$3264,2,0)</f>
        <v>USA</v>
      </c>
      <c r="I12183" s="7">
        <f t="shared" si="1"/>
        <v>2.46</v>
      </c>
      <c r="J12183" s="7">
        <f t="shared" si="2"/>
        <v>2.46</v>
      </c>
    </row>
    <row r="12184" ht="15.75" customHeight="1">
      <c r="A12184" s="4">
        <v>558454.0</v>
      </c>
      <c r="B12184" s="4" t="s">
        <v>268</v>
      </c>
      <c r="C12184" s="5" t="s">
        <v>269</v>
      </c>
      <c r="D12184" s="5">
        <v>8.0</v>
      </c>
      <c r="E12184" s="5">
        <v>1.95</v>
      </c>
      <c r="F12184" s="4">
        <v>17063.0</v>
      </c>
      <c r="G12184" s="6">
        <v>44559.58194444444</v>
      </c>
      <c r="H12184" s="6" t="str">
        <f>VLOOKUP(F12184,'Customer Details'!$A$1:$B$3264,2,0)</f>
        <v>Australia</v>
      </c>
      <c r="I12184" s="7">
        <f t="shared" si="1"/>
        <v>15.6</v>
      </c>
      <c r="J12184" s="7">
        <f t="shared" si="2"/>
        <v>15.6</v>
      </c>
    </row>
    <row r="12185" ht="15.75" customHeight="1">
      <c r="A12185" s="4">
        <v>581167.0</v>
      </c>
      <c r="B12185" s="4" t="s">
        <v>22</v>
      </c>
      <c r="C12185" s="5" t="s">
        <v>23</v>
      </c>
      <c r="D12185" s="5">
        <v>10.0</v>
      </c>
      <c r="E12185" s="5">
        <v>2.08</v>
      </c>
      <c r="F12185" s="4">
        <v>13534.0</v>
      </c>
      <c r="G12185" s="6">
        <v>44719.61944444444</v>
      </c>
      <c r="H12185" s="6" t="str">
        <f>VLOOKUP(F12185,'Customer Details'!$A$1:$B$3264,2,0)</f>
        <v>United Kingdom</v>
      </c>
      <c r="I12185" s="7">
        <f t="shared" si="1"/>
        <v>20.8</v>
      </c>
      <c r="J12185" s="7">
        <f t="shared" si="2"/>
        <v>20.8</v>
      </c>
    </row>
    <row r="12186" ht="15.75" customHeight="1">
      <c r="A12186" s="4">
        <v>546731.0</v>
      </c>
      <c r="B12186" s="4">
        <v>21977.0</v>
      </c>
      <c r="C12186" s="5" t="s">
        <v>826</v>
      </c>
      <c r="D12186" s="5">
        <v>24.0</v>
      </c>
      <c r="E12186" s="5">
        <v>0.55</v>
      </c>
      <c r="F12186" s="4">
        <v>13089.0</v>
      </c>
      <c r="G12186" s="6">
        <v>44455.48541666667</v>
      </c>
      <c r="H12186" s="6" t="str">
        <f>VLOOKUP(F12186,'Customer Details'!$A$1:$B$3264,2,0)</f>
        <v>Australia</v>
      </c>
      <c r="I12186" s="7">
        <f t="shared" si="1"/>
        <v>13.2</v>
      </c>
      <c r="J12186" s="7">
        <f t="shared" si="2"/>
        <v>13.2</v>
      </c>
    </row>
    <row r="12187" ht="15.75" customHeight="1">
      <c r="A12187" s="4" t="s">
        <v>4149</v>
      </c>
      <c r="B12187" s="4">
        <v>21713.0</v>
      </c>
      <c r="C12187" s="5" t="s">
        <v>3417</v>
      </c>
      <c r="D12187" s="5">
        <v>-2.0</v>
      </c>
      <c r="E12187" s="5">
        <v>2.1</v>
      </c>
      <c r="F12187" s="4">
        <v>12957.0</v>
      </c>
      <c r="G12187" s="6">
        <v>44473.37430555555</v>
      </c>
      <c r="H12187" s="6" t="str">
        <f>VLOOKUP(F12187,'Customer Details'!$A$1:$B$3264,2,0)</f>
        <v>India</v>
      </c>
      <c r="I12187" s="7">
        <f t="shared" si="1"/>
        <v>-4.2</v>
      </c>
      <c r="J12187" s="7">
        <f t="shared" si="2"/>
        <v>4.2</v>
      </c>
    </row>
    <row r="12188" ht="15.75" customHeight="1">
      <c r="A12188" s="4">
        <v>578781.0</v>
      </c>
      <c r="B12188" s="4">
        <v>22094.0</v>
      </c>
      <c r="C12188" s="5" t="s">
        <v>2029</v>
      </c>
      <c r="D12188" s="5">
        <v>1.0</v>
      </c>
      <c r="E12188" s="5">
        <v>0.39</v>
      </c>
      <c r="F12188" s="4">
        <v>15872.0</v>
      </c>
      <c r="G12188" s="6">
        <v>44706.49583333333</v>
      </c>
      <c r="H12188" s="6" t="str">
        <f>VLOOKUP(F12188,'Customer Details'!$A$1:$B$3264,2,0)</f>
        <v>India</v>
      </c>
      <c r="I12188" s="7">
        <f t="shared" si="1"/>
        <v>0.39</v>
      </c>
      <c r="J12188" s="7">
        <f t="shared" si="2"/>
        <v>0.39</v>
      </c>
    </row>
    <row r="12189" ht="15.75" customHeight="1">
      <c r="A12189" s="4">
        <v>540525.0</v>
      </c>
      <c r="B12189" s="4" t="s">
        <v>48</v>
      </c>
      <c r="C12189" s="5" t="s">
        <v>49</v>
      </c>
      <c r="D12189" s="5">
        <v>10.0</v>
      </c>
      <c r="E12189" s="5">
        <v>1.95</v>
      </c>
      <c r="F12189" s="4">
        <v>16833.0</v>
      </c>
      <c r="G12189" s="6">
        <v>44386.54305555556</v>
      </c>
      <c r="H12189" s="6" t="str">
        <f>VLOOKUP(F12189,'Customer Details'!$A$1:$B$3264,2,0)</f>
        <v>United Kingdom</v>
      </c>
      <c r="I12189" s="7">
        <f t="shared" si="1"/>
        <v>19.5</v>
      </c>
      <c r="J12189" s="7">
        <f t="shared" si="2"/>
        <v>19.5</v>
      </c>
    </row>
    <row r="12190" ht="15.75" customHeight="1">
      <c r="A12190" s="4">
        <v>578263.0</v>
      </c>
      <c r="B12190" s="4" t="s">
        <v>1757</v>
      </c>
      <c r="C12190" s="5" t="s">
        <v>1758</v>
      </c>
      <c r="D12190" s="5">
        <v>24.0</v>
      </c>
      <c r="E12190" s="5">
        <v>1.25</v>
      </c>
      <c r="F12190" s="4">
        <v>17422.0</v>
      </c>
      <c r="G12190" s="6">
        <v>44704.56041666667</v>
      </c>
      <c r="H12190" s="6" t="str">
        <f>VLOOKUP(F12190,'Customer Details'!$A$1:$B$3264,2,0)</f>
        <v>China</v>
      </c>
      <c r="I12190" s="7">
        <f t="shared" si="1"/>
        <v>30</v>
      </c>
      <c r="J12190" s="7">
        <f t="shared" si="2"/>
        <v>30</v>
      </c>
    </row>
    <row r="12191" ht="15.75" customHeight="1">
      <c r="A12191" s="4" t="s">
        <v>4150</v>
      </c>
      <c r="B12191" s="4">
        <v>22197.0</v>
      </c>
      <c r="C12191" s="5" t="s">
        <v>975</v>
      </c>
      <c r="D12191" s="5">
        <v>-3.0</v>
      </c>
      <c r="E12191" s="5">
        <v>0.72</v>
      </c>
      <c r="F12191" s="4">
        <v>17677.0</v>
      </c>
      <c r="G12191" s="6">
        <v>44551.71805555555</v>
      </c>
      <c r="H12191" s="6" t="str">
        <f>VLOOKUP(F12191,'Customer Details'!$A$1:$B$3264,2,0)</f>
        <v>China</v>
      </c>
      <c r="I12191" s="7">
        <f t="shared" si="1"/>
        <v>-2.16</v>
      </c>
      <c r="J12191" s="7">
        <f t="shared" si="2"/>
        <v>2.16</v>
      </c>
    </row>
    <row r="12192" ht="15.75" customHeight="1">
      <c r="A12192" s="4">
        <v>548210.0</v>
      </c>
      <c r="B12192" s="4" t="s">
        <v>85</v>
      </c>
      <c r="C12192" s="5" t="s">
        <v>86</v>
      </c>
      <c r="D12192" s="5">
        <v>1.0</v>
      </c>
      <c r="E12192" s="5">
        <v>0.95</v>
      </c>
      <c r="F12192" s="4">
        <v>14606.0</v>
      </c>
      <c r="G12192" s="6">
        <v>44468.72430555556</v>
      </c>
      <c r="H12192" s="6" t="str">
        <f>VLOOKUP(F12192,'Customer Details'!$A$1:$B$3264,2,0)</f>
        <v>USA</v>
      </c>
      <c r="I12192" s="7">
        <f t="shared" si="1"/>
        <v>0.95</v>
      </c>
      <c r="J12192" s="7">
        <f t="shared" si="2"/>
        <v>0.95</v>
      </c>
    </row>
    <row r="12193" ht="15.75" customHeight="1">
      <c r="A12193" s="4">
        <v>567096.0</v>
      </c>
      <c r="B12193" s="4" t="s">
        <v>3052</v>
      </c>
      <c r="C12193" s="5" t="s">
        <v>3053</v>
      </c>
      <c r="D12193" s="5">
        <v>35.0</v>
      </c>
      <c r="E12193" s="5">
        <v>1.25</v>
      </c>
      <c r="F12193" s="4">
        <v>15099.0</v>
      </c>
      <c r="G12193" s="6">
        <v>44636.55069444444</v>
      </c>
      <c r="H12193" s="6" t="str">
        <f>VLOOKUP(F12193,'Customer Details'!$A$1:$B$3264,2,0)</f>
        <v>USA</v>
      </c>
      <c r="I12193" s="7">
        <f t="shared" si="1"/>
        <v>43.75</v>
      </c>
      <c r="J12193" s="7">
        <f t="shared" si="2"/>
        <v>43.75</v>
      </c>
    </row>
    <row r="12194" ht="15.75" customHeight="1">
      <c r="A12194" s="4" t="s">
        <v>1889</v>
      </c>
      <c r="B12194" s="4">
        <v>21876.0</v>
      </c>
      <c r="C12194" s="5" t="s">
        <v>4151</v>
      </c>
      <c r="D12194" s="5">
        <v>-3.0</v>
      </c>
      <c r="E12194" s="5">
        <v>1.25</v>
      </c>
      <c r="F12194" s="4">
        <v>16897.0</v>
      </c>
      <c r="G12194" s="6">
        <v>44421.65625</v>
      </c>
      <c r="H12194" s="6" t="str">
        <f>VLOOKUP(F12194,'Customer Details'!$A$1:$B$3264,2,0)</f>
        <v>China</v>
      </c>
      <c r="I12194" s="7">
        <f t="shared" si="1"/>
        <v>-3.75</v>
      </c>
      <c r="J12194" s="7">
        <f t="shared" si="2"/>
        <v>3.75</v>
      </c>
    </row>
    <row r="12195" ht="15.75" customHeight="1">
      <c r="A12195" s="4">
        <v>558909.0</v>
      </c>
      <c r="B12195" s="4" t="s">
        <v>22</v>
      </c>
      <c r="C12195" s="5" t="s">
        <v>23</v>
      </c>
      <c r="D12195" s="5">
        <v>100.0</v>
      </c>
      <c r="E12195" s="5">
        <v>1.79</v>
      </c>
      <c r="F12195" s="4">
        <v>13408.0</v>
      </c>
      <c r="G12195" s="6">
        <v>44566.38194444445</v>
      </c>
      <c r="H12195" s="6" t="str">
        <f>VLOOKUP(F12195,'Customer Details'!$A$1:$B$3264,2,0)</f>
        <v>Australia</v>
      </c>
      <c r="I12195" s="7">
        <f t="shared" si="1"/>
        <v>179</v>
      </c>
      <c r="J12195" s="7">
        <f t="shared" si="2"/>
        <v>179</v>
      </c>
    </row>
    <row r="12196" ht="15.75" customHeight="1">
      <c r="A12196" s="4">
        <v>550994.0</v>
      </c>
      <c r="B12196" s="4" t="s">
        <v>181</v>
      </c>
      <c r="C12196" s="5" t="s">
        <v>182</v>
      </c>
      <c r="D12196" s="5">
        <v>12.0</v>
      </c>
      <c r="E12196" s="5">
        <v>0.85</v>
      </c>
      <c r="F12196" s="4">
        <v>14562.0</v>
      </c>
      <c r="G12196" s="6">
        <v>44490.82986111111</v>
      </c>
      <c r="H12196" s="6" t="str">
        <f>VLOOKUP(F12196,'Customer Details'!$A$1:$B$3264,2,0)</f>
        <v>United Kingdom</v>
      </c>
      <c r="I12196" s="7">
        <f t="shared" si="1"/>
        <v>10.2</v>
      </c>
      <c r="J12196" s="7">
        <f t="shared" si="2"/>
        <v>10.2</v>
      </c>
    </row>
    <row r="12197" ht="15.75" customHeight="1">
      <c r="A12197" s="4">
        <v>580727.0</v>
      </c>
      <c r="B12197" s="4" t="s">
        <v>1937</v>
      </c>
      <c r="C12197" s="5" t="s">
        <v>1938</v>
      </c>
      <c r="D12197" s="5">
        <v>2.0</v>
      </c>
      <c r="E12197" s="5">
        <v>8.29</v>
      </c>
      <c r="F12197" s="4">
        <v>14096.0</v>
      </c>
      <c r="G12197" s="6">
        <v>44717.72013888889</v>
      </c>
      <c r="H12197" s="6" t="str">
        <f>VLOOKUP(F12197,'Customer Details'!$A$1:$B$3264,2,0)</f>
        <v>USA</v>
      </c>
      <c r="I12197" s="7">
        <f t="shared" si="1"/>
        <v>16.58</v>
      </c>
      <c r="J12197" s="7">
        <f t="shared" si="2"/>
        <v>16.58</v>
      </c>
    </row>
    <row r="12198" ht="15.75" customHeight="1">
      <c r="A12198" s="4">
        <v>562127.0</v>
      </c>
      <c r="B12198" s="4" t="s">
        <v>548</v>
      </c>
      <c r="C12198" s="5" t="s">
        <v>549</v>
      </c>
      <c r="D12198" s="5">
        <v>24.0</v>
      </c>
      <c r="E12198" s="5">
        <v>0.79</v>
      </c>
      <c r="F12198" s="4">
        <v>13717.0</v>
      </c>
      <c r="G12198" s="6">
        <v>44595.34791666667</v>
      </c>
      <c r="H12198" s="6" t="str">
        <f>VLOOKUP(F12198,'Customer Details'!$A$1:$B$3264,2,0)</f>
        <v>China</v>
      </c>
      <c r="I12198" s="7">
        <f t="shared" si="1"/>
        <v>18.96</v>
      </c>
      <c r="J12198" s="7">
        <f t="shared" si="2"/>
        <v>18.96</v>
      </c>
    </row>
    <row r="12199" ht="15.75" customHeight="1">
      <c r="A12199" s="4" t="s">
        <v>3042</v>
      </c>
      <c r="B12199" s="4">
        <v>84978.0</v>
      </c>
      <c r="C12199" s="5" t="s">
        <v>751</v>
      </c>
      <c r="D12199" s="5">
        <v>-2.0</v>
      </c>
      <c r="E12199" s="5">
        <v>1.06</v>
      </c>
      <c r="F12199" s="4">
        <v>14733.0</v>
      </c>
      <c r="G12199" s="6">
        <v>44388.62638888889</v>
      </c>
      <c r="H12199" s="6" t="str">
        <f>VLOOKUP(F12199,'Customer Details'!$A$1:$B$3264,2,0)</f>
        <v>India</v>
      </c>
      <c r="I12199" s="7">
        <f t="shared" si="1"/>
        <v>-2.12</v>
      </c>
      <c r="J12199" s="7">
        <f t="shared" si="2"/>
        <v>2.12</v>
      </c>
    </row>
    <row r="12200" ht="15.75" customHeight="1">
      <c r="A12200" s="4" t="s">
        <v>4152</v>
      </c>
      <c r="B12200" s="4">
        <v>21349.0</v>
      </c>
      <c r="C12200" s="5" t="s">
        <v>4153</v>
      </c>
      <c r="D12200" s="5">
        <v>-4.0</v>
      </c>
      <c r="E12200" s="5">
        <v>6.75</v>
      </c>
      <c r="F12200" s="4">
        <v>13497.0</v>
      </c>
      <c r="G12200" s="6">
        <v>44353.4875</v>
      </c>
      <c r="H12200" s="6" t="str">
        <f>VLOOKUP(F12200,'Customer Details'!$A$1:$B$3264,2,0)</f>
        <v>India</v>
      </c>
      <c r="I12200" s="7">
        <f t="shared" si="1"/>
        <v>-27</v>
      </c>
      <c r="J12200" s="7">
        <f t="shared" si="2"/>
        <v>27</v>
      </c>
    </row>
    <row r="12201" ht="15.75" customHeight="1">
      <c r="A12201" s="4" t="s">
        <v>4154</v>
      </c>
      <c r="B12201" s="4">
        <v>22622.0</v>
      </c>
      <c r="C12201" s="5" t="s">
        <v>4155</v>
      </c>
      <c r="D12201" s="5">
        <v>-1.0</v>
      </c>
      <c r="E12201" s="5">
        <v>11.95</v>
      </c>
      <c r="F12201" s="4">
        <v>13519.0</v>
      </c>
      <c r="G12201" s="6">
        <v>44671.66388888889</v>
      </c>
      <c r="H12201" s="6" t="str">
        <f>VLOOKUP(F12201,'Customer Details'!$A$1:$B$3264,2,0)</f>
        <v>China</v>
      </c>
      <c r="I12201" s="7">
        <f t="shared" si="1"/>
        <v>-11.95</v>
      </c>
      <c r="J12201" s="7">
        <f t="shared" si="2"/>
        <v>11.95</v>
      </c>
    </row>
    <row r="12202" ht="15.75" customHeight="1">
      <c r="A12202" s="4">
        <v>537144.0</v>
      </c>
      <c r="B12202" s="4" t="s">
        <v>119</v>
      </c>
      <c r="C12202" s="5" t="s">
        <v>120</v>
      </c>
      <c r="D12202" s="5">
        <v>1.0</v>
      </c>
      <c r="E12202" s="5">
        <v>1.25</v>
      </c>
      <c r="F12202" s="4">
        <v>15880.0</v>
      </c>
      <c r="G12202" s="6">
        <v>44352.54166666666</v>
      </c>
      <c r="H12202" s="6" t="str">
        <f>VLOOKUP(F12202,'Customer Details'!$A$1:$B$3264,2,0)</f>
        <v>USA</v>
      </c>
      <c r="I12202" s="7">
        <f t="shared" si="1"/>
        <v>1.25</v>
      </c>
      <c r="J12202" s="7">
        <f t="shared" si="2"/>
        <v>1.25</v>
      </c>
    </row>
    <row r="12203" ht="15.75" customHeight="1">
      <c r="A12203" s="4">
        <v>572880.0</v>
      </c>
      <c r="B12203" s="4">
        <v>23439.0</v>
      </c>
      <c r="C12203" s="5" t="s">
        <v>992</v>
      </c>
      <c r="D12203" s="5">
        <v>1.0</v>
      </c>
      <c r="E12203" s="5">
        <v>2.1</v>
      </c>
      <c r="F12203" s="4">
        <v>16415.0</v>
      </c>
      <c r="G12203" s="6">
        <v>44677.56597222222</v>
      </c>
      <c r="H12203" s="6" t="str">
        <f>VLOOKUP(F12203,'Customer Details'!$A$1:$B$3264,2,0)</f>
        <v>India</v>
      </c>
      <c r="I12203" s="7">
        <f t="shared" si="1"/>
        <v>2.1</v>
      </c>
      <c r="J12203" s="7">
        <f t="shared" si="2"/>
        <v>2.1</v>
      </c>
    </row>
    <row r="12204" ht="15.75" customHeight="1">
      <c r="A12204" s="4">
        <v>576387.0</v>
      </c>
      <c r="B12204" s="4" t="s">
        <v>48</v>
      </c>
      <c r="C12204" s="5" t="s">
        <v>49</v>
      </c>
      <c r="D12204" s="5">
        <v>10.0</v>
      </c>
      <c r="E12204" s="5">
        <v>2.08</v>
      </c>
      <c r="F12204" s="4">
        <v>15582.0</v>
      </c>
      <c r="G12204" s="6">
        <v>44696.41319444445</v>
      </c>
      <c r="H12204" s="6" t="str">
        <f>VLOOKUP(F12204,'Customer Details'!$A$1:$B$3264,2,0)</f>
        <v>Australia</v>
      </c>
      <c r="I12204" s="7">
        <f t="shared" si="1"/>
        <v>20.8</v>
      </c>
      <c r="J12204" s="7">
        <f t="shared" si="2"/>
        <v>20.8</v>
      </c>
    </row>
    <row r="12205" ht="15.75" customHeight="1">
      <c r="A12205" s="4">
        <v>580133.0</v>
      </c>
      <c r="B12205" s="4" t="s">
        <v>18</v>
      </c>
      <c r="C12205" s="5" t="s">
        <v>19</v>
      </c>
      <c r="D12205" s="5">
        <v>6.0</v>
      </c>
      <c r="E12205" s="5">
        <v>1.25</v>
      </c>
      <c r="F12205" s="4">
        <v>15531.0</v>
      </c>
      <c r="G12205" s="6">
        <v>44713.77986111111</v>
      </c>
      <c r="H12205" s="6" t="str">
        <f>VLOOKUP(F12205,'Customer Details'!$A$1:$B$3264,2,0)</f>
        <v>Australia</v>
      </c>
      <c r="I12205" s="7">
        <f t="shared" si="1"/>
        <v>7.5</v>
      </c>
      <c r="J12205" s="7">
        <f t="shared" si="2"/>
        <v>7.5</v>
      </c>
    </row>
    <row r="12206" ht="15.75" customHeight="1">
      <c r="A12206" s="4">
        <v>574481.0</v>
      </c>
      <c r="B12206" s="4">
        <v>23350.0</v>
      </c>
      <c r="C12206" s="5" t="s">
        <v>4156</v>
      </c>
      <c r="D12206" s="5">
        <v>4.0</v>
      </c>
      <c r="E12206" s="5">
        <v>1.25</v>
      </c>
      <c r="F12206" s="4">
        <v>18022.0</v>
      </c>
      <c r="G12206" s="6">
        <v>44685.53125</v>
      </c>
      <c r="H12206" s="6" t="str">
        <f>VLOOKUP(F12206,'Customer Details'!$A$1:$B$3264,2,0)</f>
        <v>United Kingdom</v>
      </c>
      <c r="I12206" s="7">
        <f t="shared" si="1"/>
        <v>5</v>
      </c>
      <c r="J12206" s="7">
        <f t="shared" si="2"/>
        <v>5</v>
      </c>
    </row>
    <row r="12207" ht="15.75" customHeight="1">
      <c r="A12207" s="4">
        <v>547003.0</v>
      </c>
      <c r="B12207" s="4" t="s">
        <v>574</v>
      </c>
      <c r="C12207" s="5" t="s">
        <v>575</v>
      </c>
      <c r="D12207" s="5">
        <v>10.0</v>
      </c>
      <c r="E12207" s="5">
        <v>2.95</v>
      </c>
      <c r="F12207" s="4">
        <v>14155.0</v>
      </c>
      <c r="G12207" s="6">
        <v>44457.59236111111</v>
      </c>
      <c r="H12207" s="6" t="str">
        <f>VLOOKUP(F12207,'Customer Details'!$A$1:$B$3264,2,0)</f>
        <v>India</v>
      </c>
      <c r="I12207" s="7">
        <f t="shared" si="1"/>
        <v>29.5</v>
      </c>
      <c r="J12207" s="7">
        <f t="shared" si="2"/>
        <v>29.5</v>
      </c>
    </row>
    <row r="12208" ht="15.75" customHeight="1">
      <c r="A12208" s="4">
        <v>542393.0</v>
      </c>
      <c r="B12208" s="4" t="s">
        <v>177</v>
      </c>
      <c r="C12208" s="5" t="s">
        <v>178</v>
      </c>
      <c r="D12208" s="5">
        <v>1.0</v>
      </c>
      <c r="E12208" s="5">
        <v>2.1</v>
      </c>
      <c r="F12208" s="4">
        <v>18125.0</v>
      </c>
      <c r="G12208" s="6">
        <v>44404.62638888889</v>
      </c>
      <c r="H12208" s="6" t="str">
        <f>VLOOKUP(F12208,'Customer Details'!$A$1:$B$3264,2,0)</f>
        <v>Australia</v>
      </c>
      <c r="I12208" s="7">
        <f t="shared" si="1"/>
        <v>2.1</v>
      </c>
      <c r="J12208" s="7">
        <f t="shared" si="2"/>
        <v>2.1</v>
      </c>
    </row>
    <row r="12209" ht="15.75" customHeight="1">
      <c r="A12209" s="4" t="s">
        <v>4157</v>
      </c>
      <c r="B12209" s="4">
        <v>22635.0</v>
      </c>
      <c r="C12209" s="5" t="s">
        <v>1027</v>
      </c>
      <c r="D12209" s="5">
        <v>-1.0</v>
      </c>
      <c r="E12209" s="5">
        <v>9.95</v>
      </c>
      <c r="F12209" s="4">
        <v>13735.0</v>
      </c>
      <c r="G12209" s="6">
        <v>44488.52777777778</v>
      </c>
      <c r="H12209" s="6" t="str">
        <f>VLOOKUP(F12209,'Customer Details'!$A$1:$B$3264,2,0)</f>
        <v>Australia</v>
      </c>
      <c r="I12209" s="7">
        <f t="shared" si="1"/>
        <v>-9.95</v>
      </c>
      <c r="J12209" s="7">
        <f t="shared" si="2"/>
        <v>9.95</v>
      </c>
    </row>
    <row r="12210" ht="15.75" customHeight="1">
      <c r="A12210" s="4">
        <v>580916.0</v>
      </c>
      <c r="B12210" s="4" t="s">
        <v>1715</v>
      </c>
      <c r="C12210" s="5" t="s">
        <v>1716</v>
      </c>
      <c r="D12210" s="5">
        <v>1.0</v>
      </c>
      <c r="E12210" s="5">
        <v>0.79</v>
      </c>
      <c r="F12210" s="4">
        <v>13685.0</v>
      </c>
      <c r="G12210" s="6">
        <v>44718.57291666666</v>
      </c>
      <c r="H12210" s="6" t="str">
        <f>VLOOKUP(F12210,'Customer Details'!$A$1:$B$3264,2,0)</f>
        <v>China</v>
      </c>
      <c r="I12210" s="7">
        <f t="shared" si="1"/>
        <v>0.79</v>
      </c>
      <c r="J12210" s="7">
        <f t="shared" si="2"/>
        <v>0.79</v>
      </c>
    </row>
    <row r="12211" ht="15.75" customHeight="1">
      <c r="A12211" s="4">
        <v>539610.0</v>
      </c>
      <c r="B12211" s="4" t="s">
        <v>1557</v>
      </c>
      <c r="C12211" s="5" t="s">
        <v>1558</v>
      </c>
      <c r="D12211" s="5">
        <v>1.0</v>
      </c>
      <c r="E12211" s="5">
        <v>1.25</v>
      </c>
      <c r="F12211" s="4">
        <v>14606.0</v>
      </c>
      <c r="G12211" s="6">
        <v>44367.60625</v>
      </c>
      <c r="H12211" s="6" t="str">
        <f>VLOOKUP(F12211,'Customer Details'!$A$1:$B$3264,2,0)</f>
        <v>USA</v>
      </c>
      <c r="I12211" s="7">
        <f t="shared" si="1"/>
        <v>1.25</v>
      </c>
      <c r="J12211" s="7">
        <f t="shared" si="2"/>
        <v>1.25</v>
      </c>
    </row>
    <row r="12212" ht="15.75" customHeight="1">
      <c r="A12212" s="4">
        <v>574721.0</v>
      </c>
      <c r="B12212" s="4" t="s">
        <v>790</v>
      </c>
      <c r="C12212" s="5" t="s">
        <v>791</v>
      </c>
      <c r="D12212" s="5">
        <v>1.0</v>
      </c>
      <c r="E12212" s="5">
        <v>0.65</v>
      </c>
      <c r="F12212" s="4">
        <v>17920.0</v>
      </c>
      <c r="G12212" s="6">
        <v>44687.61319444444</v>
      </c>
      <c r="H12212" s="6" t="str">
        <f>VLOOKUP(F12212,'Customer Details'!$A$1:$B$3264,2,0)</f>
        <v>United Kingdom</v>
      </c>
      <c r="I12212" s="7">
        <f t="shared" si="1"/>
        <v>0.65</v>
      </c>
      <c r="J12212" s="7">
        <f t="shared" si="2"/>
        <v>0.65</v>
      </c>
    </row>
    <row r="12213" ht="15.75" customHeight="1">
      <c r="A12213" s="4">
        <v>547022.0</v>
      </c>
      <c r="B12213" s="4" t="s">
        <v>342</v>
      </c>
      <c r="C12213" s="5" t="s">
        <v>343</v>
      </c>
      <c r="D12213" s="5">
        <v>1.0</v>
      </c>
      <c r="E12213" s="5">
        <v>3.75</v>
      </c>
      <c r="F12213" s="4">
        <v>17961.0</v>
      </c>
      <c r="G12213" s="6">
        <v>44457.65555555555</v>
      </c>
      <c r="H12213" s="6" t="str">
        <f>VLOOKUP(F12213,'Customer Details'!$A$1:$B$3264,2,0)</f>
        <v>United Kingdom</v>
      </c>
      <c r="I12213" s="7">
        <f t="shared" si="1"/>
        <v>3.75</v>
      </c>
      <c r="J12213" s="7">
        <f t="shared" si="2"/>
        <v>3.75</v>
      </c>
    </row>
    <row r="12214" ht="15.75" customHeight="1">
      <c r="A12214" s="4" t="s">
        <v>4158</v>
      </c>
      <c r="B12214" s="4" t="s">
        <v>623</v>
      </c>
      <c r="C12214" s="5" t="s">
        <v>624</v>
      </c>
      <c r="D12214" s="5">
        <v>-1.0</v>
      </c>
      <c r="E12214" s="5">
        <v>5.45</v>
      </c>
      <c r="F12214" s="4">
        <v>15570.0</v>
      </c>
      <c r="G12214" s="6">
        <v>44418.56944444445</v>
      </c>
      <c r="H12214" s="6" t="str">
        <f>VLOOKUP(F12214,'Customer Details'!$A$1:$B$3264,2,0)</f>
        <v>China</v>
      </c>
      <c r="I12214" s="7">
        <f t="shared" si="1"/>
        <v>-5.45</v>
      </c>
      <c r="J12214" s="7">
        <f t="shared" si="2"/>
        <v>5.45</v>
      </c>
    </row>
    <row r="12215" ht="15.75" customHeight="1">
      <c r="A12215" s="4">
        <v>573149.0</v>
      </c>
      <c r="B12215" s="4" t="s">
        <v>651</v>
      </c>
      <c r="C12215" s="5" t="s">
        <v>652</v>
      </c>
      <c r="D12215" s="5">
        <v>1.0</v>
      </c>
      <c r="E12215" s="5">
        <v>1.25</v>
      </c>
      <c r="F12215" s="4">
        <v>16438.0</v>
      </c>
      <c r="G12215" s="6">
        <v>44678.83055555556</v>
      </c>
      <c r="H12215" s="6" t="str">
        <f>VLOOKUP(F12215,'Customer Details'!$A$1:$B$3264,2,0)</f>
        <v>Australia</v>
      </c>
      <c r="I12215" s="7">
        <f t="shared" si="1"/>
        <v>1.25</v>
      </c>
      <c r="J12215" s="7">
        <f t="shared" si="2"/>
        <v>1.25</v>
      </c>
    </row>
    <row r="12216" ht="15.75" customHeight="1">
      <c r="A12216" s="4">
        <v>560393.0</v>
      </c>
      <c r="B12216" s="4" t="s">
        <v>4159</v>
      </c>
      <c r="C12216" s="5" t="s">
        <v>4160</v>
      </c>
      <c r="D12216" s="5">
        <v>2.0</v>
      </c>
      <c r="E12216" s="5">
        <v>1.65</v>
      </c>
      <c r="F12216" s="4">
        <v>14808.0</v>
      </c>
      <c r="G12216" s="6">
        <v>44579.56458333333</v>
      </c>
      <c r="H12216" s="6" t="str">
        <f>VLOOKUP(F12216,'Customer Details'!$A$1:$B$3264,2,0)</f>
        <v>Australia</v>
      </c>
      <c r="I12216" s="7">
        <f t="shared" si="1"/>
        <v>3.3</v>
      </c>
      <c r="J12216" s="7">
        <f t="shared" si="2"/>
        <v>3.3</v>
      </c>
    </row>
    <row r="12217" ht="15.75" customHeight="1">
      <c r="A12217" s="4">
        <v>545681.0</v>
      </c>
      <c r="B12217" s="4" t="s">
        <v>40</v>
      </c>
      <c r="C12217" s="5" t="s">
        <v>41</v>
      </c>
      <c r="D12217" s="5">
        <v>6.0</v>
      </c>
      <c r="E12217" s="5">
        <v>2.95</v>
      </c>
      <c r="F12217" s="4">
        <v>16923.0</v>
      </c>
      <c r="G12217" s="6">
        <v>44445.47777777778</v>
      </c>
      <c r="H12217" s="6" t="str">
        <f>VLOOKUP(F12217,'Customer Details'!$A$1:$B$3264,2,0)</f>
        <v>United Kingdom</v>
      </c>
      <c r="I12217" s="7">
        <f t="shared" si="1"/>
        <v>17.7</v>
      </c>
      <c r="J12217" s="7">
        <f t="shared" si="2"/>
        <v>17.7</v>
      </c>
    </row>
    <row r="12218" ht="15.75" customHeight="1">
      <c r="A12218" s="4">
        <v>573155.0</v>
      </c>
      <c r="B12218" s="4" t="s">
        <v>338</v>
      </c>
      <c r="C12218" s="5" t="s">
        <v>339</v>
      </c>
      <c r="D12218" s="5">
        <v>10.0</v>
      </c>
      <c r="E12218" s="5">
        <v>1.25</v>
      </c>
      <c r="F12218" s="4">
        <v>13632.0</v>
      </c>
      <c r="G12218" s="6">
        <v>44679.35694444444</v>
      </c>
      <c r="H12218" s="6" t="str">
        <f>VLOOKUP(F12218,'Customer Details'!$A$1:$B$3264,2,0)</f>
        <v>India</v>
      </c>
      <c r="I12218" s="7">
        <f t="shared" si="1"/>
        <v>12.5</v>
      </c>
      <c r="J12218" s="7">
        <f t="shared" si="2"/>
        <v>12.5</v>
      </c>
    </row>
    <row r="12219" ht="15.75" customHeight="1">
      <c r="A12219" s="4" t="s">
        <v>4161</v>
      </c>
      <c r="B12219" s="4">
        <v>22591.0</v>
      </c>
      <c r="C12219" s="5" t="s">
        <v>4162</v>
      </c>
      <c r="D12219" s="5">
        <v>-4.0</v>
      </c>
      <c r="E12219" s="5">
        <v>3.25</v>
      </c>
      <c r="F12219" s="4">
        <v>15467.0</v>
      </c>
      <c r="G12219" s="6">
        <v>44711.59444444445</v>
      </c>
      <c r="H12219" s="6" t="str">
        <f>VLOOKUP(F12219,'Customer Details'!$A$1:$B$3264,2,0)</f>
        <v>United Kingdom</v>
      </c>
      <c r="I12219" s="7">
        <f t="shared" si="1"/>
        <v>-13</v>
      </c>
      <c r="J12219" s="7">
        <f t="shared" si="2"/>
        <v>13</v>
      </c>
    </row>
    <row r="12220" ht="15.75" customHeight="1">
      <c r="A12220" s="4">
        <v>550805.0</v>
      </c>
      <c r="B12220" s="4" t="s">
        <v>95</v>
      </c>
      <c r="C12220" s="5" t="s">
        <v>1819</v>
      </c>
      <c r="D12220" s="5">
        <v>24.0</v>
      </c>
      <c r="E12220" s="5">
        <v>1.25</v>
      </c>
      <c r="F12220" s="4">
        <v>13162.0</v>
      </c>
      <c r="G12220" s="6">
        <v>44489.65138888889</v>
      </c>
      <c r="H12220" s="6" t="str">
        <f>VLOOKUP(F12220,'Customer Details'!$A$1:$B$3264,2,0)</f>
        <v>China</v>
      </c>
      <c r="I12220" s="7">
        <f t="shared" si="1"/>
        <v>30</v>
      </c>
      <c r="J12220" s="7">
        <f t="shared" si="2"/>
        <v>30</v>
      </c>
    </row>
    <row r="12221" ht="15.75" customHeight="1">
      <c r="A12221" s="4">
        <v>547199.0</v>
      </c>
      <c r="B12221" s="4" t="s">
        <v>276</v>
      </c>
      <c r="C12221" s="5" t="s">
        <v>277</v>
      </c>
      <c r="D12221" s="5">
        <v>3.0</v>
      </c>
      <c r="E12221" s="5">
        <v>1.65</v>
      </c>
      <c r="F12221" s="4">
        <v>14606.0</v>
      </c>
      <c r="G12221" s="6">
        <v>44460.53680555556</v>
      </c>
      <c r="H12221" s="6" t="str">
        <f>VLOOKUP(F12221,'Customer Details'!$A$1:$B$3264,2,0)</f>
        <v>USA</v>
      </c>
      <c r="I12221" s="7">
        <f t="shared" si="1"/>
        <v>4.95</v>
      </c>
      <c r="J12221" s="7">
        <f t="shared" si="2"/>
        <v>4.95</v>
      </c>
    </row>
    <row r="12222" ht="15.75" customHeight="1">
      <c r="A12222" s="4">
        <v>552265.0</v>
      </c>
      <c r="B12222" s="4">
        <v>22746.0</v>
      </c>
      <c r="C12222" s="5" t="s">
        <v>4163</v>
      </c>
      <c r="D12222" s="5">
        <v>1.0</v>
      </c>
      <c r="E12222" s="5">
        <v>2.1</v>
      </c>
      <c r="F12222" s="4">
        <v>14161.0</v>
      </c>
      <c r="G12222" s="6">
        <v>44508.48680555556</v>
      </c>
      <c r="H12222" s="6" t="str">
        <f>VLOOKUP(F12222,'Customer Details'!$A$1:$B$3264,2,0)</f>
        <v>China</v>
      </c>
      <c r="I12222" s="7">
        <f t="shared" si="1"/>
        <v>2.1</v>
      </c>
      <c r="J12222" s="7">
        <f t="shared" si="2"/>
        <v>2.1</v>
      </c>
    </row>
    <row r="12223" ht="15.75" customHeight="1">
      <c r="A12223" s="4">
        <v>549577.0</v>
      </c>
      <c r="B12223" s="4" t="s">
        <v>165</v>
      </c>
      <c r="C12223" s="5" t="s">
        <v>166</v>
      </c>
      <c r="D12223" s="5">
        <v>12.0</v>
      </c>
      <c r="E12223" s="5">
        <v>1.25</v>
      </c>
      <c r="F12223" s="4">
        <v>14286.0</v>
      </c>
      <c r="G12223" s="6">
        <v>44480.34444444445</v>
      </c>
      <c r="H12223" s="6" t="str">
        <f>VLOOKUP(F12223,'Customer Details'!$A$1:$B$3264,2,0)</f>
        <v>India</v>
      </c>
      <c r="I12223" s="7">
        <f t="shared" si="1"/>
        <v>15</v>
      </c>
      <c r="J12223" s="7">
        <f t="shared" si="2"/>
        <v>15</v>
      </c>
    </row>
    <row r="12224" ht="15.75" customHeight="1">
      <c r="A12224" s="4">
        <v>569406.0</v>
      </c>
      <c r="B12224" s="4" t="s">
        <v>131</v>
      </c>
      <c r="C12224" s="5" t="s">
        <v>132</v>
      </c>
      <c r="D12224" s="5">
        <v>48.0</v>
      </c>
      <c r="E12224" s="5">
        <v>0.42</v>
      </c>
      <c r="F12224" s="4">
        <v>16253.0</v>
      </c>
      <c r="G12224" s="6">
        <v>44655.38125</v>
      </c>
      <c r="H12224" s="6" t="str">
        <f>VLOOKUP(F12224,'Customer Details'!$A$1:$B$3264,2,0)</f>
        <v>India</v>
      </c>
      <c r="I12224" s="7">
        <f t="shared" si="1"/>
        <v>20.16</v>
      </c>
      <c r="J12224" s="7">
        <f t="shared" si="2"/>
        <v>20.16</v>
      </c>
    </row>
    <row r="12225" ht="15.75" customHeight="1">
      <c r="A12225" s="4">
        <v>551277.0</v>
      </c>
      <c r="B12225" s="4" t="s">
        <v>548</v>
      </c>
      <c r="C12225" s="5" t="s">
        <v>549</v>
      </c>
      <c r="D12225" s="5">
        <v>2.0</v>
      </c>
      <c r="E12225" s="5">
        <v>1.65</v>
      </c>
      <c r="F12225" s="4">
        <v>13637.0</v>
      </c>
      <c r="G12225" s="6">
        <v>44496.54583333333</v>
      </c>
      <c r="H12225" s="6" t="str">
        <f>VLOOKUP(F12225,'Customer Details'!$A$1:$B$3264,2,0)</f>
        <v>United Kingdom</v>
      </c>
      <c r="I12225" s="7">
        <f t="shared" si="1"/>
        <v>3.3</v>
      </c>
      <c r="J12225" s="7">
        <f t="shared" si="2"/>
        <v>3.3</v>
      </c>
    </row>
    <row r="12226" ht="15.75" customHeight="1">
      <c r="A12226" s="4">
        <v>572313.0</v>
      </c>
      <c r="B12226" s="4" t="s">
        <v>212</v>
      </c>
      <c r="C12226" s="5" t="s">
        <v>213</v>
      </c>
      <c r="D12226" s="5">
        <v>12.0</v>
      </c>
      <c r="E12226" s="5">
        <v>0.65</v>
      </c>
      <c r="F12226" s="4">
        <v>14731.0</v>
      </c>
      <c r="G12226" s="6">
        <v>44674.6625</v>
      </c>
      <c r="H12226" s="6" t="str">
        <f>VLOOKUP(F12226,'Customer Details'!$A$1:$B$3264,2,0)</f>
        <v>Australia</v>
      </c>
      <c r="I12226" s="7">
        <f t="shared" si="1"/>
        <v>7.8</v>
      </c>
      <c r="J12226" s="7">
        <f t="shared" si="2"/>
        <v>7.8</v>
      </c>
    </row>
    <row r="12227" ht="15.75" customHeight="1">
      <c r="A12227" s="4">
        <v>538367.0</v>
      </c>
      <c r="B12227" s="4" t="s">
        <v>140</v>
      </c>
      <c r="C12227" s="5" t="s">
        <v>141</v>
      </c>
      <c r="D12227" s="5">
        <v>2.0</v>
      </c>
      <c r="E12227" s="5">
        <v>2.95</v>
      </c>
      <c r="F12227" s="4">
        <v>14800.0</v>
      </c>
      <c r="G12227" s="6">
        <v>44359.45</v>
      </c>
      <c r="H12227" s="6" t="str">
        <f>VLOOKUP(F12227,'Customer Details'!$A$1:$B$3264,2,0)</f>
        <v>Australia</v>
      </c>
      <c r="I12227" s="7">
        <f t="shared" si="1"/>
        <v>5.9</v>
      </c>
      <c r="J12227" s="7">
        <f t="shared" si="2"/>
        <v>5.9</v>
      </c>
    </row>
    <row r="12228" ht="15.75" customHeight="1">
      <c r="A12228" s="4">
        <v>562928.0</v>
      </c>
      <c r="B12228" s="4" t="s">
        <v>530</v>
      </c>
      <c r="C12228" s="5" t="s">
        <v>531</v>
      </c>
      <c r="D12228" s="5">
        <v>3.0</v>
      </c>
      <c r="E12228" s="5">
        <v>3.75</v>
      </c>
      <c r="F12228" s="4">
        <v>15494.0</v>
      </c>
      <c r="G12228" s="6">
        <v>44602.64513888889</v>
      </c>
      <c r="H12228" s="6" t="str">
        <f>VLOOKUP(F12228,'Customer Details'!$A$1:$B$3264,2,0)</f>
        <v>USA</v>
      </c>
      <c r="I12228" s="7">
        <f t="shared" si="1"/>
        <v>11.25</v>
      </c>
      <c r="J12228" s="7">
        <f t="shared" si="2"/>
        <v>11.25</v>
      </c>
    </row>
    <row r="12229" ht="15.75" customHeight="1">
      <c r="A12229" s="4">
        <v>540975.0</v>
      </c>
      <c r="B12229" s="4" t="s">
        <v>368</v>
      </c>
      <c r="C12229" s="5" t="s">
        <v>369</v>
      </c>
      <c r="D12229" s="5">
        <v>2.0</v>
      </c>
      <c r="E12229" s="5">
        <v>4.25</v>
      </c>
      <c r="F12229" s="4">
        <v>14040.0</v>
      </c>
      <c r="G12229" s="6">
        <v>44389.62291666667</v>
      </c>
      <c r="H12229" s="6" t="str">
        <f>VLOOKUP(F12229,'Customer Details'!$A$1:$B$3264,2,0)</f>
        <v>United Kingdom</v>
      </c>
      <c r="I12229" s="7">
        <f t="shared" si="1"/>
        <v>8.5</v>
      </c>
      <c r="J12229" s="7">
        <f t="shared" si="2"/>
        <v>8.5</v>
      </c>
    </row>
    <row r="12230" ht="15.75" customHeight="1">
      <c r="A12230" s="4">
        <v>537606.0</v>
      </c>
      <c r="B12230" s="4" t="s">
        <v>30</v>
      </c>
      <c r="C12230" s="5" t="s">
        <v>31</v>
      </c>
      <c r="D12230" s="5">
        <v>6.0</v>
      </c>
      <c r="E12230" s="5">
        <v>3.75</v>
      </c>
      <c r="F12230" s="4">
        <v>15002.0</v>
      </c>
      <c r="G12230" s="6">
        <v>44354.55277777778</v>
      </c>
      <c r="H12230" s="6" t="str">
        <f>VLOOKUP(F12230,'Customer Details'!$A$1:$B$3264,2,0)</f>
        <v>United Kingdom</v>
      </c>
      <c r="I12230" s="7">
        <f t="shared" si="1"/>
        <v>22.5</v>
      </c>
      <c r="J12230" s="7">
        <f t="shared" si="2"/>
        <v>22.5</v>
      </c>
    </row>
    <row r="12231" ht="15.75" customHeight="1">
      <c r="A12231" s="4">
        <v>581126.0</v>
      </c>
      <c r="B12231" s="4" t="s">
        <v>578</v>
      </c>
      <c r="C12231" s="5" t="s">
        <v>579</v>
      </c>
      <c r="D12231" s="5">
        <v>12.0</v>
      </c>
      <c r="E12231" s="5">
        <v>0.79</v>
      </c>
      <c r="F12231" s="4">
        <v>18272.0</v>
      </c>
      <c r="G12231" s="6">
        <v>44719.52986111111</v>
      </c>
      <c r="H12231" s="6" t="str">
        <f>VLOOKUP(F12231,'Customer Details'!$A$1:$B$3264,2,0)</f>
        <v>USA</v>
      </c>
      <c r="I12231" s="7">
        <f t="shared" si="1"/>
        <v>9.48</v>
      </c>
      <c r="J12231" s="7">
        <f t="shared" si="2"/>
        <v>9.48</v>
      </c>
    </row>
    <row r="12232" ht="15.75" customHeight="1">
      <c r="A12232" s="4" t="s">
        <v>4164</v>
      </c>
      <c r="B12232" s="4">
        <v>22847.0</v>
      </c>
      <c r="C12232" s="5" t="s">
        <v>2364</v>
      </c>
      <c r="D12232" s="5">
        <v>-1.0</v>
      </c>
      <c r="E12232" s="5">
        <v>16.95</v>
      </c>
      <c r="F12232" s="4">
        <v>16124.0</v>
      </c>
      <c r="G12232" s="6">
        <v>44404.67013888889</v>
      </c>
      <c r="H12232" s="6" t="str">
        <f>VLOOKUP(F12232,'Customer Details'!$A$1:$B$3264,2,0)</f>
        <v>United Kingdom</v>
      </c>
      <c r="I12232" s="7">
        <f t="shared" si="1"/>
        <v>-16.95</v>
      </c>
      <c r="J12232" s="7">
        <f t="shared" si="2"/>
        <v>16.95</v>
      </c>
    </row>
    <row r="12233" ht="15.75" customHeight="1">
      <c r="A12233" s="4">
        <v>577742.0</v>
      </c>
      <c r="B12233" s="4" t="s">
        <v>545</v>
      </c>
      <c r="C12233" s="5" t="s">
        <v>546</v>
      </c>
      <c r="D12233" s="5">
        <v>2.0</v>
      </c>
      <c r="E12233" s="5">
        <v>0.65</v>
      </c>
      <c r="F12233" s="4">
        <v>13755.0</v>
      </c>
      <c r="G12233" s="6">
        <v>44702.57013888889</v>
      </c>
      <c r="H12233" s="6" t="str">
        <f>VLOOKUP(F12233,'Customer Details'!$A$1:$B$3264,2,0)</f>
        <v>USA</v>
      </c>
      <c r="I12233" s="7">
        <f t="shared" si="1"/>
        <v>1.3</v>
      </c>
      <c r="J12233" s="7">
        <f t="shared" si="2"/>
        <v>1.3</v>
      </c>
    </row>
    <row r="12234" ht="15.75" customHeight="1">
      <c r="A12234" s="4">
        <v>571214.0</v>
      </c>
      <c r="B12234" s="4" t="s">
        <v>22</v>
      </c>
      <c r="C12234" s="5" t="s">
        <v>23</v>
      </c>
      <c r="D12234" s="5">
        <v>5.0</v>
      </c>
      <c r="E12234" s="5">
        <v>2.08</v>
      </c>
      <c r="F12234" s="4">
        <v>14390.0</v>
      </c>
      <c r="G12234" s="6">
        <v>44665.53888888889</v>
      </c>
      <c r="H12234" s="6" t="str">
        <f>VLOOKUP(F12234,'Customer Details'!$A$1:$B$3264,2,0)</f>
        <v>India</v>
      </c>
      <c r="I12234" s="7">
        <f t="shared" si="1"/>
        <v>10.4</v>
      </c>
      <c r="J12234" s="7">
        <f t="shared" si="2"/>
        <v>10.4</v>
      </c>
    </row>
    <row r="12235" ht="15.75" customHeight="1">
      <c r="A12235" s="4">
        <v>537137.0</v>
      </c>
      <c r="B12235" s="4" t="s">
        <v>268</v>
      </c>
      <c r="C12235" s="5" t="s">
        <v>269</v>
      </c>
      <c r="D12235" s="5">
        <v>6.0</v>
      </c>
      <c r="E12235" s="5">
        <v>1.95</v>
      </c>
      <c r="F12235" s="4">
        <v>16327.0</v>
      </c>
      <c r="G12235" s="6">
        <v>44352.52986111111</v>
      </c>
      <c r="H12235" s="6" t="str">
        <f>VLOOKUP(F12235,'Customer Details'!$A$1:$B$3264,2,0)</f>
        <v>Australia</v>
      </c>
      <c r="I12235" s="7">
        <f t="shared" si="1"/>
        <v>11.7</v>
      </c>
      <c r="J12235" s="7">
        <f t="shared" si="2"/>
        <v>11.7</v>
      </c>
    </row>
    <row r="12236" ht="15.75" customHeight="1">
      <c r="A12236" s="4" t="s">
        <v>2131</v>
      </c>
      <c r="B12236" s="4">
        <v>22561.0</v>
      </c>
      <c r="C12236" s="5" t="s">
        <v>1186</v>
      </c>
      <c r="D12236" s="5">
        <v>-252.0</v>
      </c>
      <c r="E12236" s="5">
        <v>1.45</v>
      </c>
      <c r="F12236" s="4">
        <v>12931.0</v>
      </c>
      <c r="G12236" s="6">
        <v>44620.54861111111</v>
      </c>
      <c r="H12236" s="6" t="str">
        <f>VLOOKUP(F12236,'Customer Details'!$A$1:$B$3264,2,0)</f>
        <v>United Kingdom</v>
      </c>
      <c r="I12236" s="7">
        <f t="shared" si="1"/>
        <v>-365.4</v>
      </c>
      <c r="J12236" s="7">
        <f t="shared" si="2"/>
        <v>365.4</v>
      </c>
    </row>
    <row r="12237" ht="15.75" customHeight="1">
      <c r="A12237" s="4">
        <v>550623.0</v>
      </c>
      <c r="B12237" s="4" t="s">
        <v>100</v>
      </c>
      <c r="C12237" s="5" t="s">
        <v>101</v>
      </c>
      <c r="D12237" s="5">
        <v>36.0</v>
      </c>
      <c r="E12237" s="5">
        <v>1.45</v>
      </c>
      <c r="F12237" s="4">
        <v>13719.0</v>
      </c>
      <c r="G12237" s="6">
        <v>44488.58055555556</v>
      </c>
      <c r="H12237" s="6" t="str">
        <f>VLOOKUP(F12237,'Customer Details'!$A$1:$B$3264,2,0)</f>
        <v>China</v>
      </c>
      <c r="I12237" s="7">
        <f t="shared" si="1"/>
        <v>52.2</v>
      </c>
      <c r="J12237" s="7">
        <f t="shared" si="2"/>
        <v>52.2</v>
      </c>
    </row>
    <row r="12238" ht="15.75" customHeight="1">
      <c r="A12238" s="4">
        <v>575215.0</v>
      </c>
      <c r="B12238" s="4" t="s">
        <v>38</v>
      </c>
      <c r="C12238" s="5" t="s">
        <v>39</v>
      </c>
      <c r="D12238" s="5">
        <v>3.0</v>
      </c>
      <c r="E12238" s="5">
        <v>2.95</v>
      </c>
      <c r="F12238" s="4">
        <v>18109.0</v>
      </c>
      <c r="G12238" s="6">
        <v>44690.46111111111</v>
      </c>
      <c r="H12238" s="6" t="str">
        <f>VLOOKUP(F12238,'Customer Details'!$A$1:$B$3264,2,0)</f>
        <v>India</v>
      </c>
      <c r="I12238" s="7">
        <f t="shared" si="1"/>
        <v>8.85</v>
      </c>
      <c r="J12238" s="7">
        <f t="shared" si="2"/>
        <v>8.85</v>
      </c>
    </row>
    <row r="12239" ht="15.75" customHeight="1">
      <c r="A12239" s="4">
        <v>547273.0</v>
      </c>
      <c r="B12239" s="4" t="s">
        <v>138</v>
      </c>
      <c r="C12239" s="5" t="s">
        <v>139</v>
      </c>
      <c r="D12239" s="5">
        <v>3.0</v>
      </c>
      <c r="E12239" s="5">
        <v>4.15</v>
      </c>
      <c r="F12239" s="4">
        <v>14530.0</v>
      </c>
      <c r="G12239" s="6">
        <v>44461.46180555555</v>
      </c>
      <c r="H12239" s="6" t="str">
        <f>VLOOKUP(F12239,'Customer Details'!$A$1:$B$3264,2,0)</f>
        <v>China</v>
      </c>
      <c r="I12239" s="7">
        <f t="shared" si="1"/>
        <v>12.45</v>
      </c>
      <c r="J12239" s="7">
        <f t="shared" si="2"/>
        <v>12.45</v>
      </c>
    </row>
    <row r="12240" ht="15.75" customHeight="1">
      <c r="A12240" s="4">
        <v>570209.0</v>
      </c>
      <c r="B12240" s="4" t="s">
        <v>30</v>
      </c>
      <c r="C12240" s="5" t="s">
        <v>31</v>
      </c>
      <c r="D12240" s="5">
        <v>2.0</v>
      </c>
      <c r="E12240" s="5">
        <v>4.25</v>
      </c>
      <c r="F12240" s="4">
        <v>16326.0</v>
      </c>
      <c r="G12240" s="6">
        <v>44660.43680555555</v>
      </c>
      <c r="H12240" s="6" t="str">
        <f>VLOOKUP(F12240,'Customer Details'!$A$1:$B$3264,2,0)</f>
        <v>Australia</v>
      </c>
      <c r="I12240" s="7">
        <f t="shared" si="1"/>
        <v>8.5</v>
      </c>
      <c r="J12240" s="7">
        <f t="shared" si="2"/>
        <v>8.5</v>
      </c>
    </row>
    <row r="12241" ht="15.75" customHeight="1">
      <c r="A12241" s="4">
        <v>558191.0</v>
      </c>
      <c r="B12241" s="4" t="s">
        <v>415</v>
      </c>
      <c r="C12241" s="5" t="s">
        <v>416</v>
      </c>
      <c r="D12241" s="5">
        <v>5.0</v>
      </c>
      <c r="E12241" s="5">
        <v>2.1</v>
      </c>
      <c r="F12241" s="4">
        <v>16869.0</v>
      </c>
      <c r="G12241" s="6">
        <v>44557.51111111111</v>
      </c>
      <c r="H12241" s="6" t="str">
        <f>VLOOKUP(F12241,'Customer Details'!$A$1:$B$3264,2,0)</f>
        <v>China</v>
      </c>
      <c r="I12241" s="7">
        <f t="shared" si="1"/>
        <v>10.5</v>
      </c>
      <c r="J12241" s="7">
        <f t="shared" si="2"/>
        <v>10.5</v>
      </c>
    </row>
    <row r="12242" ht="15.75" customHeight="1">
      <c r="A12242" s="4">
        <v>543398.0</v>
      </c>
      <c r="B12242" s="4" t="s">
        <v>38</v>
      </c>
      <c r="C12242" s="5" t="s">
        <v>39</v>
      </c>
      <c r="D12242" s="5">
        <v>6.0</v>
      </c>
      <c r="E12242" s="5">
        <v>2.95</v>
      </c>
      <c r="F12242" s="4">
        <v>16458.0</v>
      </c>
      <c r="G12242" s="6">
        <v>44416.44930555556</v>
      </c>
      <c r="H12242" s="6" t="str">
        <f>VLOOKUP(F12242,'Customer Details'!$A$1:$B$3264,2,0)</f>
        <v>United Kingdom</v>
      </c>
      <c r="I12242" s="7">
        <f t="shared" si="1"/>
        <v>17.7</v>
      </c>
      <c r="J12242" s="7">
        <f t="shared" si="2"/>
        <v>17.7</v>
      </c>
    </row>
    <row r="12243" ht="15.75" customHeight="1">
      <c r="A12243" s="4">
        <v>549553.0</v>
      </c>
      <c r="B12243" s="4" t="s">
        <v>1261</v>
      </c>
      <c r="C12243" s="5" t="s">
        <v>1262</v>
      </c>
      <c r="D12243" s="5">
        <v>5.0</v>
      </c>
      <c r="E12243" s="5">
        <v>0.39</v>
      </c>
      <c r="F12243" s="4">
        <v>16931.0</v>
      </c>
      <c r="G12243" s="6">
        <v>44479.51527777778</v>
      </c>
      <c r="H12243" s="6" t="str">
        <f>VLOOKUP(F12243,'Customer Details'!$A$1:$B$3264,2,0)</f>
        <v>USA</v>
      </c>
      <c r="I12243" s="7">
        <f t="shared" si="1"/>
        <v>1.95</v>
      </c>
      <c r="J12243" s="7">
        <f t="shared" si="2"/>
        <v>1.95</v>
      </c>
    </row>
    <row r="12244" ht="15.75" customHeight="1">
      <c r="A12244" s="4" t="s">
        <v>3084</v>
      </c>
      <c r="B12244" s="4">
        <v>20685.0</v>
      </c>
      <c r="C12244" s="5" t="s">
        <v>2914</v>
      </c>
      <c r="D12244" s="5">
        <v>-10.0</v>
      </c>
      <c r="E12244" s="5">
        <v>7.08</v>
      </c>
      <c r="F12244" s="4">
        <v>14607.0</v>
      </c>
      <c r="G12244" s="6">
        <v>44675.43402777778</v>
      </c>
      <c r="H12244" s="6" t="str">
        <f>VLOOKUP(F12244,'Customer Details'!$A$1:$B$3264,2,0)</f>
        <v>United Kingdom</v>
      </c>
      <c r="I12244" s="7">
        <f t="shared" si="1"/>
        <v>-70.8</v>
      </c>
      <c r="J12244" s="7">
        <f t="shared" si="2"/>
        <v>70.8</v>
      </c>
    </row>
    <row r="12245" ht="15.75" customHeight="1">
      <c r="A12245" s="4">
        <v>569104.0</v>
      </c>
      <c r="B12245" s="4" t="s">
        <v>179</v>
      </c>
      <c r="C12245" s="5" t="s">
        <v>180</v>
      </c>
      <c r="D12245" s="5">
        <v>4.0</v>
      </c>
      <c r="E12245" s="5">
        <v>3.75</v>
      </c>
      <c r="F12245" s="4">
        <v>15287.0</v>
      </c>
      <c r="G12245" s="6">
        <v>44650.52083333334</v>
      </c>
      <c r="H12245" s="6" t="str">
        <f>VLOOKUP(F12245,'Customer Details'!$A$1:$B$3264,2,0)</f>
        <v>Australia</v>
      </c>
      <c r="I12245" s="7">
        <f t="shared" si="1"/>
        <v>15</v>
      </c>
      <c r="J12245" s="7">
        <f t="shared" si="2"/>
        <v>15</v>
      </c>
    </row>
    <row r="12246" ht="15.75" customHeight="1">
      <c r="A12246" s="4">
        <v>537222.0</v>
      </c>
      <c r="B12246" s="4">
        <v>22375.0</v>
      </c>
      <c r="C12246" s="5" t="s">
        <v>4136</v>
      </c>
      <c r="D12246" s="5">
        <v>1.0</v>
      </c>
      <c r="E12246" s="5">
        <v>4.25</v>
      </c>
      <c r="F12246" s="4">
        <v>14404.0</v>
      </c>
      <c r="G12246" s="6">
        <v>44352.66666666666</v>
      </c>
      <c r="H12246" s="6" t="str">
        <f>VLOOKUP(F12246,'Customer Details'!$A$1:$B$3264,2,0)</f>
        <v>India</v>
      </c>
      <c r="I12246" s="7">
        <f t="shared" si="1"/>
        <v>4.25</v>
      </c>
      <c r="J12246" s="7">
        <f t="shared" si="2"/>
        <v>4.25</v>
      </c>
    </row>
    <row r="12247" ht="15.75" customHeight="1">
      <c r="A12247" s="4">
        <v>580520.0</v>
      </c>
      <c r="B12247" s="4">
        <v>22952.0</v>
      </c>
      <c r="C12247" s="5" t="s">
        <v>695</v>
      </c>
      <c r="D12247" s="5">
        <v>1.0</v>
      </c>
      <c r="E12247" s="5">
        <v>0.55</v>
      </c>
      <c r="F12247" s="4">
        <v>13521.0</v>
      </c>
      <c r="G12247" s="6">
        <v>44716.62152777778</v>
      </c>
      <c r="H12247" s="6" t="str">
        <f>VLOOKUP(F12247,'Customer Details'!$A$1:$B$3264,2,0)</f>
        <v>USA</v>
      </c>
      <c r="I12247" s="7">
        <f t="shared" si="1"/>
        <v>0.55</v>
      </c>
      <c r="J12247" s="7">
        <f t="shared" si="2"/>
        <v>0.55</v>
      </c>
    </row>
    <row r="12248" ht="15.75" customHeight="1">
      <c r="A12248" s="4">
        <v>554112.0</v>
      </c>
      <c r="B12248" s="4" t="s">
        <v>2660</v>
      </c>
      <c r="C12248" s="5" t="s">
        <v>2661</v>
      </c>
      <c r="D12248" s="5">
        <v>1.0</v>
      </c>
      <c r="E12248" s="5">
        <v>4.25</v>
      </c>
      <c r="F12248" s="4">
        <v>17611.0</v>
      </c>
      <c r="G12248" s="6">
        <v>44522.61388888889</v>
      </c>
      <c r="H12248" s="6" t="str">
        <f>VLOOKUP(F12248,'Customer Details'!$A$1:$B$3264,2,0)</f>
        <v>China</v>
      </c>
      <c r="I12248" s="7">
        <f t="shared" si="1"/>
        <v>4.25</v>
      </c>
      <c r="J12248" s="7">
        <f t="shared" si="2"/>
        <v>4.25</v>
      </c>
    </row>
    <row r="12249" ht="15.75" customHeight="1">
      <c r="A12249" s="4">
        <v>561025.0</v>
      </c>
      <c r="B12249" s="4" t="s">
        <v>59</v>
      </c>
      <c r="C12249" s="5" t="s">
        <v>60</v>
      </c>
      <c r="D12249" s="5">
        <v>2.0</v>
      </c>
      <c r="E12249" s="5">
        <v>4.95</v>
      </c>
      <c r="F12249" s="4">
        <v>16241.0</v>
      </c>
      <c r="G12249" s="6">
        <v>44585.44236111111</v>
      </c>
      <c r="H12249" s="6" t="str">
        <f>VLOOKUP(F12249,'Customer Details'!$A$1:$B$3264,2,0)</f>
        <v>China</v>
      </c>
      <c r="I12249" s="7">
        <f t="shared" si="1"/>
        <v>9.9</v>
      </c>
      <c r="J12249" s="7">
        <f t="shared" si="2"/>
        <v>9.9</v>
      </c>
    </row>
    <row r="12250" ht="15.75" customHeight="1">
      <c r="A12250" s="4" t="s">
        <v>1751</v>
      </c>
      <c r="B12250" s="4">
        <v>20711.0</v>
      </c>
      <c r="C12250" s="5" t="s">
        <v>145</v>
      </c>
      <c r="D12250" s="5">
        <v>-1.0</v>
      </c>
      <c r="E12250" s="5">
        <v>2.08</v>
      </c>
      <c r="F12250" s="4">
        <v>13534.0</v>
      </c>
      <c r="G12250" s="6">
        <v>44595.45069444444</v>
      </c>
      <c r="H12250" s="6" t="str">
        <f>VLOOKUP(F12250,'Customer Details'!$A$1:$B$3264,2,0)</f>
        <v>United Kingdom</v>
      </c>
      <c r="I12250" s="7">
        <f t="shared" si="1"/>
        <v>-2.08</v>
      </c>
      <c r="J12250" s="7">
        <f t="shared" si="2"/>
        <v>2.08</v>
      </c>
    </row>
    <row r="12251" ht="15.75" customHeight="1">
      <c r="A12251" s="4" t="s">
        <v>4165</v>
      </c>
      <c r="B12251" s="4">
        <v>22098.0</v>
      </c>
      <c r="C12251" s="5" t="s">
        <v>1079</v>
      </c>
      <c r="D12251" s="5">
        <v>-36.0</v>
      </c>
      <c r="E12251" s="5">
        <v>0.39</v>
      </c>
      <c r="F12251" s="4">
        <v>16607.0</v>
      </c>
      <c r="G12251" s="6">
        <v>44616.44791666666</v>
      </c>
      <c r="H12251" s="6" t="str">
        <f>VLOOKUP(F12251,'Customer Details'!$A$1:$B$3264,2,0)</f>
        <v>China</v>
      </c>
      <c r="I12251" s="7">
        <f t="shared" si="1"/>
        <v>-14.04</v>
      </c>
      <c r="J12251" s="7">
        <f t="shared" si="2"/>
        <v>14.04</v>
      </c>
    </row>
    <row r="12252" ht="15.75" customHeight="1">
      <c r="A12252" s="4">
        <v>550999.0</v>
      </c>
      <c r="B12252" s="4" t="s">
        <v>742</v>
      </c>
      <c r="C12252" s="5" t="s">
        <v>743</v>
      </c>
      <c r="D12252" s="5">
        <v>4.0</v>
      </c>
      <c r="E12252" s="5">
        <v>7.95</v>
      </c>
      <c r="F12252" s="4">
        <v>17670.0</v>
      </c>
      <c r="G12252" s="6">
        <v>44495.38333333333</v>
      </c>
      <c r="H12252" s="6" t="str">
        <f>VLOOKUP(F12252,'Customer Details'!$A$1:$B$3264,2,0)</f>
        <v>USA</v>
      </c>
      <c r="I12252" s="7">
        <f t="shared" si="1"/>
        <v>31.8</v>
      </c>
      <c r="J12252" s="7">
        <f t="shared" si="2"/>
        <v>31.8</v>
      </c>
    </row>
    <row r="12253" ht="15.75" customHeight="1">
      <c r="A12253" s="4">
        <v>557886.0</v>
      </c>
      <c r="B12253" s="4" t="s">
        <v>67</v>
      </c>
      <c r="C12253" s="5" t="s">
        <v>68</v>
      </c>
      <c r="D12253" s="5">
        <v>4.0</v>
      </c>
      <c r="E12253" s="5">
        <v>2.08</v>
      </c>
      <c r="F12253" s="4">
        <v>17799.0</v>
      </c>
      <c r="G12253" s="6">
        <v>44553.56875</v>
      </c>
      <c r="H12253" s="6" t="str">
        <f>VLOOKUP(F12253,'Customer Details'!$A$1:$B$3264,2,0)</f>
        <v>India</v>
      </c>
      <c r="I12253" s="7">
        <f t="shared" si="1"/>
        <v>8.32</v>
      </c>
      <c r="J12253" s="7">
        <f t="shared" si="2"/>
        <v>8.32</v>
      </c>
    </row>
    <row r="12254" ht="15.75" customHeight="1">
      <c r="A12254" s="4">
        <v>571698.0</v>
      </c>
      <c r="B12254" s="4" t="s">
        <v>12</v>
      </c>
      <c r="C12254" s="5" t="s">
        <v>13</v>
      </c>
      <c r="D12254" s="5">
        <v>272.0</v>
      </c>
      <c r="E12254" s="5">
        <v>0.32</v>
      </c>
      <c r="F12254" s="4">
        <v>13805.0</v>
      </c>
      <c r="G12254" s="6">
        <v>44669.61805555555</v>
      </c>
      <c r="H12254" s="6" t="str">
        <f>VLOOKUP(F12254,'Customer Details'!$A$1:$B$3264,2,0)</f>
        <v>Australia</v>
      </c>
      <c r="I12254" s="7">
        <f t="shared" si="1"/>
        <v>87.04</v>
      </c>
      <c r="J12254" s="7">
        <f t="shared" si="2"/>
        <v>87.04</v>
      </c>
    </row>
    <row r="12255" ht="15.75" customHeight="1">
      <c r="A12255" s="4">
        <v>541262.0</v>
      </c>
      <c r="B12255" s="4" t="s">
        <v>398</v>
      </c>
      <c r="C12255" s="5" t="s">
        <v>399</v>
      </c>
      <c r="D12255" s="5">
        <v>3.0</v>
      </c>
      <c r="E12255" s="5">
        <v>1.65</v>
      </c>
      <c r="F12255" s="4">
        <v>18069.0</v>
      </c>
      <c r="G12255" s="6">
        <v>44393.65972222222</v>
      </c>
      <c r="H12255" s="6" t="str">
        <f>VLOOKUP(F12255,'Customer Details'!$A$1:$B$3264,2,0)</f>
        <v>United Kingdom</v>
      </c>
      <c r="I12255" s="7">
        <f t="shared" si="1"/>
        <v>4.95</v>
      </c>
      <c r="J12255" s="7">
        <f t="shared" si="2"/>
        <v>4.95</v>
      </c>
    </row>
    <row r="12256" ht="15.75" customHeight="1">
      <c r="A12256" s="4">
        <v>557888.0</v>
      </c>
      <c r="B12256" s="4" t="s">
        <v>40</v>
      </c>
      <c r="C12256" s="5" t="s">
        <v>41</v>
      </c>
      <c r="D12256" s="5">
        <v>1.0</v>
      </c>
      <c r="E12256" s="5">
        <v>2.95</v>
      </c>
      <c r="F12256" s="4">
        <v>14656.0</v>
      </c>
      <c r="G12256" s="6">
        <v>44553.57708333333</v>
      </c>
      <c r="H12256" s="6" t="str">
        <f>VLOOKUP(F12256,'Customer Details'!$A$1:$B$3264,2,0)</f>
        <v>China</v>
      </c>
      <c r="I12256" s="7">
        <f t="shared" si="1"/>
        <v>2.95</v>
      </c>
      <c r="J12256" s="7">
        <f t="shared" si="2"/>
        <v>2.95</v>
      </c>
    </row>
    <row r="12257" ht="15.75" customHeight="1">
      <c r="A12257" s="4">
        <v>575972.0</v>
      </c>
      <c r="B12257" s="4" t="s">
        <v>38</v>
      </c>
      <c r="C12257" s="5" t="s">
        <v>39</v>
      </c>
      <c r="D12257" s="5">
        <v>3.0</v>
      </c>
      <c r="E12257" s="5">
        <v>2.95</v>
      </c>
      <c r="F12257" s="4">
        <v>14499.0</v>
      </c>
      <c r="G12257" s="6">
        <v>44694.54236111111</v>
      </c>
      <c r="H12257" s="6" t="str">
        <f>VLOOKUP(F12257,'Customer Details'!$A$1:$B$3264,2,0)</f>
        <v>United Kingdom</v>
      </c>
      <c r="I12257" s="7">
        <f t="shared" si="1"/>
        <v>8.85</v>
      </c>
      <c r="J12257" s="7">
        <f t="shared" si="2"/>
        <v>8.85</v>
      </c>
    </row>
    <row r="12258" ht="15.75" customHeight="1">
      <c r="A12258" s="4">
        <v>579196.0</v>
      </c>
      <c r="B12258" s="4" t="s">
        <v>239</v>
      </c>
      <c r="C12258" s="5" t="s">
        <v>240</v>
      </c>
      <c r="D12258" s="5">
        <v>2.0</v>
      </c>
      <c r="E12258" s="5">
        <v>3.29</v>
      </c>
      <c r="F12258" s="4">
        <v>14096.0</v>
      </c>
      <c r="G12258" s="6">
        <v>44709.6625</v>
      </c>
      <c r="H12258" s="6" t="str">
        <f>VLOOKUP(F12258,'Customer Details'!$A$1:$B$3264,2,0)</f>
        <v>USA</v>
      </c>
      <c r="I12258" s="7">
        <f t="shared" si="1"/>
        <v>6.58</v>
      </c>
      <c r="J12258" s="7">
        <f t="shared" si="2"/>
        <v>6.58</v>
      </c>
    </row>
    <row r="12259" ht="15.75" customHeight="1">
      <c r="A12259" s="4">
        <v>559878.0</v>
      </c>
      <c r="B12259" s="4" t="s">
        <v>1091</v>
      </c>
      <c r="C12259" s="5" t="s">
        <v>1092</v>
      </c>
      <c r="D12259" s="5">
        <v>2.0</v>
      </c>
      <c r="E12259" s="5">
        <v>2.55</v>
      </c>
      <c r="F12259" s="4">
        <v>15493.0</v>
      </c>
      <c r="G12259" s="6">
        <v>44574.47152777778</v>
      </c>
      <c r="H12259" s="6" t="str">
        <f>VLOOKUP(F12259,'Customer Details'!$A$1:$B$3264,2,0)</f>
        <v>India</v>
      </c>
      <c r="I12259" s="7">
        <f t="shared" si="1"/>
        <v>5.1</v>
      </c>
      <c r="J12259" s="7">
        <f t="shared" si="2"/>
        <v>5.1</v>
      </c>
    </row>
    <row r="12260" ht="15.75" customHeight="1">
      <c r="A12260" s="4">
        <v>561625.0</v>
      </c>
      <c r="B12260" s="4" t="s">
        <v>1128</v>
      </c>
      <c r="C12260" s="5" t="s">
        <v>1129</v>
      </c>
      <c r="D12260" s="5">
        <v>12.0</v>
      </c>
      <c r="E12260" s="5">
        <v>1.25</v>
      </c>
      <c r="F12260" s="4">
        <v>16843.0</v>
      </c>
      <c r="G12260" s="6">
        <v>44589.58541666667</v>
      </c>
      <c r="H12260" s="6" t="str">
        <f>VLOOKUP(F12260,'Customer Details'!$A$1:$B$3264,2,0)</f>
        <v>USA</v>
      </c>
      <c r="I12260" s="7">
        <f t="shared" si="1"/>
        <v>15</v>
      </c>
      <c r="J12260" s="7">
        <f t="shared" si="2"/>
        <v>15</v>
      </c>
    </row>
    <row r="12261" ht="15.75" customHeight="1">
      <c r="A12261" s="4">
        <v>575491.0</v>
      </c>
      <c r="B12261" s="4" t="s">
        <v>1430</v>
      </c>
      <c r="C12261" s="5" t="s">
        <v>1431</v>
      </c>
      <c r="D12261" s="5">
        <v>12.0</v>
      </c>
      <c r="E12261" s="5">
        <v>1.25</v>
      </c>
      <c r="F12261" s="4">
        <v>15531.0</v>
      </c>
      <c r="G12261" s="6">
        <v>44690.74097222222</v>
      </c>
      <c r="H12261" s="6" t="str">
        <f>VLOOKUP(F12261,'Customer Details'!$A$1:$B$3264,2,0)</f>
        <v>Australia</v>
      </c>
      <c r="I12261" s="7">
        <f t="shared" si="1"/>
        <v>15</v>
      </c>
      <c r="J12261" s="7">
        <f t="shared" si="2"/>
        <v>15</v>
      </c>
    </row>
    <row r="12262" ht="15.75" customHeight="1">
      <c r="A12262" s="4">
        <v>578781.0</v>
      </c>
      <c r="B12262" s="4">
        <v>22988.0</v>
      </c>
      <c r="C12262" s="5" t="s">
        <v>1322</v>
      </c>
      <c r="D12262" s="5">
        <v>1.0</v>
      </c>
      <c r="E12262" s="5">
        <v>1.25</v>
      </c>
      <c r="F12262" s="4">
        <v>15872.0</v>
      </c>
      <c r="G12262" s="6">
        <v>44706.49583333333</v>
      </c>
      <c r="H12262" s="6" t="str">
        <f>VLOOKUP(F12262,'Customer Details'!$A$1:$B$3264,2,0)</f>
        <v>India</v>
      </c>
      <c r="I12262" s="7">
        <f t="shared" si="1"/>
        <v>1.25</v>
      </c>
      <c r="J12262" s="7">
        <f t="shared" si="2"/>
        <v>1.25</v>
      </c>
    </row>
    <row r="12263" ht="15.75" customHeight="1">
      <c r="A12263" s="4">
        <v>567470.0</v>
      </c>
      <c r="B12263" s="4" t="s">
        <v>38</v>
      </c>
      <c r="C12263" s="5" t="s">
        <v>39</v>
      </c>
      <c r="D12263" s="5">
        <v>15.0</v>
      </c>
      <c r="E12263" s="5">
        <v>2.95</v>
      </c>
      <c r="F12263" s="4">
        <v>16624.0</v>
      </c>
      <c r="G12263" s="6">
        <v>44640.52708333333</v>
      </c>
      <c r="H12263" s="6" t="str">
        <f>VLOOKUP(F12263,'Customer Details'!$A$1:$B$3264,2,0)</f>
        <v>USA</v>
      </c>
      <c r="I12263" s="7">
        <f t="shared" si="1"/>
        <v>44.25</v>
      </c>
      <c r="J12263" s="7">
        <f t="shared" si="2"/>
        <v>44.25</v>
      </c>
    </row>
    <row r="12264" ht="15.75" customHeight="1">
      <c r="A12264" s="4">
        <v>566591.0</v>
      </c>
      <c r="B12264" s="4" t="s">
        <v>3366</v>
      </c>
      <c r="C12264" s="5" t="s">
        <v>3367</v>
      </c>
      <c r="D12264" s="5">
        <v>25.0</v>
      </c>
      <c r="E12264" s="5">
        <v>0.21</v>
      </c>
      <c r="F12264" s="4">
        <v>16036.0</v>
      </c>
      <c r="G12264" s="6">
        <v>44633.62013888889</v>
      </c>
      <c r="H12264" s="6" t="str">
        <f>VLOOKUP(F12264,'Customer Details'!$A$1:$B$3264,2,0)</f>
        <v>China</v>
      </c>
      <c r="I12264" s="7">
        <f t="shared" si="1"/>
        <v>5.25</v>
      </c>
      <c r="J12264" s="7">
        <f t="shared" si="2"/>
        <v>5.25</v>
      </c>
    </row>
    <row r="12265" ht="15.75" customHeight="1">
      <c r="A12265" s="4" t="s">
        <v>2824</v>
      </c>
      <c r="B12265" s="4">
        <v>22993.0</v>
      </c>
      <c r="C12265" s="5" t="s">
        <v>931</v>
      </c>
      <c r="D12265" s="5">
        <v>-2.0</v>
      </c>
      <c r="E12265" s="5">
        <v>1.25</v>
      </c>
      <c r="F12265" s="4">
        <v>12841.0</v>
      </c>
      <c r="G12265" s="6">
        <v>44656.50972222222</v>
      </c>
      <c r="H12265" s="6" t="str">
        <f>VLOOKUP(F12265,'Customer Details'!$A$1:$B$3264,2,0)</f>
        <v>United Kingdom</v>
      </c>
      <c r="I12265" s="7">
        <f t="shared" si="1"/>
        <v>-2.5</v>
      </c>
      <c r="J12265" s="7">
        <f t="shared" si="2"/>
        <v>2.5</v>
      </c>
    </row>
    <row r="12266" ht="15.75" customHeight="1">
      <c r="A12266" s="4" t="s">
        <v>3093</v>
      </c>
      <c r="B12266" s="4">
        <v>22558.0</v>
      </c>
      <c r="C12266" s="5" t="s">
        <v>1357</v>
      </c>
      <c r="D12266" s="5">
        <v>-12.0</v>
      </c>
      <c r="E12266" s="5">
        <v>1.65</v>
      </c>
      <c r="F12266" s="4">
        <v>14149.0</v>
      </c>
      <c r="G12266" s="6">
        <v>44511.52361111111</v>
      </c>
      <c r="H12266" s="6" t="str">
        <f>VLOOKUP(F12266,'Customer Details'!$A$1:$B$3264,2,0)</f>
        <v>China</v>
      </c>
      <c r="I12266" s="7">
        <f t="shared" si="1"/>
        <v>-19.8</v>
      </c>
      <c r="J12266" s="7">
        <f t="shared" si="2"/>
        <v>19.8</v>
      </c>
    </row>
    <row r="12267" ht="15.75" customHeight="1">
      <c r="A12267" s="4">
        <v>538166.0</v>
      </c>
      <c r="B12267" s="4" t="s">
        <v>485</v>
      </c>
      <c r="C12267" s="5" t="s">
        <v>486</v>
      </c>
      <c r="D12267" s="5">
        <v>5.0</v>
      </c>
      <c r="E12267" s="5">
        <v>1.25</v>
      </c>
      <c r="F12267" s="4">
        <v>17965.0</v>
      </c>
      <c r="G12267" s="6">
        <v>44356.75625</v>
      </c>
      <c r="H12267" s="6" t="str">
        <f>VLOOKUP(F12267,'Customer Details'!$A$1:$B$3264,2,0)</f>
        <v>India</v>
      </c>
      <c r="I12267" s="7">
        <f t="shared" si="1"/>
        <v>6.25</v>
      </c>
      <c r="J12267" s="7">
        <f t="shared" si="2"/>
        <v>6.25</v>
      </c>
    </row>
    <row r="12268" ht="15.75" customHeight="1">
      <c r="A12268" s="4">
        <v>563661.0</v>
      </c>
      <c r="B12268" s="4" t="s">
        <v>48</v>
      </c>
      <c r="C12268" s="5" t="s">
        <v>49</v>
      </c>
      <c r="D12268" s="5">
        <v>10.0</v>
      </c>
      <c r="E12268" s="5">
        <v>2.08</v>
      </c>
      <c r="F12268" s="4">
        <v>13048.0</v>
      </c>
      <c r="G12268" s="6">
        <v>44610.47430555556</v>
      </c>
      <c r="H12268" s="6" t="str">
        <f>VLOOKUP(F12268,'Customer Details'!$A$1:$B$3264,2,0)</f>
        <v>China</v>
      </c>
      <c r="I12268" s="7">
        <f t="shared" si="1"/>
        <v>20.8</v>
      </c>
      <c r="J12268" s="7">
        <f t="shared" si="2"/>
        <v>20.8</v>
      </c>
    </row>
    <row r="12269" ht="15.75" customHeight="1">
      <c r="A12269" s="4">
        <v>538646.0</v>
      </c>
      <c r="B12269" s="4" t="s">
        <v>30</v>
      </c>
      <c r="C12269" s="5" t="s">
        <v>31</v>
      </c>
      <c r="D12269" s="5">
        <v>4.0</v>
      </c>
      <c r="E12269" s="5">
        <v>3.75</v>
      </c>
      <c r="F12269" s="4">
        <v>17293.0</v>
      </c>
      <c r="G12269" s="6">
        <v>44360.62152777778</v>
      </c>
      <c r="H12269" s="6" t="str">
        <f>VLOOKUP(F12269,'Customer Details'!$A$1:$B$3264,2,0)</f>
        <v>India</v>
      </c>
      <c r="I12269" s="7">
        <f t="shared" si="1"/>
        <v>15</v>
      </c>
      <c r="J12269" s="7">
        <f t="shared" si="2"/>
        <v>15</v>
      </c>
    </row>
    <row r="12270" ht="15.75" customHeight="1">
      <c r="A12270" s="4">
        <v>559330.0</v>
      </c>
      <c r="B12270" s="4" t="s">
        <v>2462</v>
      </c>
      <c r="C12270" s="5" t="s">
        <v>2463</v>
      </c>
      <c r="D12270" s="5">
        <v>6.0</v>
      </c>
      <c r="E12270" s="5">
        <v>1.25</v>
      </c>
      <c r="F12270" s="4">
        <v>17696.0</v>
      </c>
      <c r="G12270" s="6">
        <v>44568.65555555555</v>
      </c>
      <c r="H12270" s="6" t="str">
        <f>VLOOKUP(F12270,'Customer Details'!$A$1:$B$3264,2,0)</f>
        <v>United Kingdom</v>
      </c>
      <c r="I12270" s="7">
        <f t="shared" si="1"/>
        <v>7.5</v>
      </c>
      <c r="J12270" s="7">
        <f t="shared" si="2"/>
        <v>7.5</v>
      </c>
    </row>
    <row r="12271" ht="15.75" customHeight="1">
      <c r="A12271" s="4">
        <v>565488.0</v>
      </c>
      <c r="B12271" s="4" t="s">
        <v>1991</v>
      </c>
      <c r="C12271" s="5" t="s">
        <v>1992</v>
      </c>
      <c r="D12271" s="5">
        <v>2.0</v>
      </c>
      <c r="E12271" s="5">
        <v>9.95</v>
      </c>
      <c r="F12271" s="4">
        <v>15307.0</v>
      </c>
      <c r="G12271" s="6">
        <v>44625.48472222222</v>
      </c>
      <c r="H12271" s="6" t="str">
        <f>VLOOKUP(F12271,'Customer Details'!$A$1:$B$3264,2,0)</f>
        <v>Australia</v>
      </c>
      <c r="I12271" s="7">
        <f t="shared" si="1"/>
        <v>19.9</v>
      </c>
      <c r="J12271" s="7">
        <f t="shared" si="2"/>
        <v>19.9</v>
      </c>
    </row>
    <row r="12272" ht="15.75" customHeight="1">
      <c r="A12272" s="4" t="s">
        <v>853</v>
      </c>
      <c r="B12272" s="4">
        <v>21931.0</v>
      </c>
      <c r="C12272" s="5" t="s">
        <v>2039</v>
      </c>
      <c r="D12272" s="5">
        <v>-100.0</v>
      </c>
      <c r="E12272" s="5">
        <v>1.74</v>
      </c>
      <c r="F12272" s="4">
        <v>16029.0</v>
      </c>
      <c r="G12272" s="6">
        <v>44662.45902777778</v>
      </c>
      <c r="H12272" s="6" t="str">
        <f>VLOOKUP(F12272,'Customer Details'!$A$1:$B$3264,2,0)</f>
        <v>India</v>
      </c>
      <c r="I12272" s="7">
        <f t="shared" si="1"/>
        <v>-174</v>
      </c>
      <c r="J12272" s="7">
        <f t="shared" si="2"/>
        <v>174</v>
      </c>
    </row>
    <row r="12273" ht="15.75" customHeight="1">
      <c r="A12273" s="4">
        <v>547910.0</v>
      </c>
      <c r="B12273" s="4" t="s">
        <v>545</v>
      </c>
      <c r="C12273" s="5" t="s">
        <v>546</v>
      </c>
      <c r="D12273" s="5">
        <v>2.0</v>
      </c>
      <c r="E12273" s="5">
        <v>0.65</v>
      </c>
      <c r="F12273" s="4">
        <v>14159.0</v>
      </c>
      <c r="G12273" s="6">
        <v>44467.51597222222</v>
      </c>
      <c r="H12273" s="6" t="str">
        <f>VLOOKUP(F12273,'Customer Details'!$A$1:$B$3264,2,0)</f>
        <v>Australia</v>
      </c>
      <c r="I12273" s="7">
        <f t="shared" si="1"/>
        <v>1.3</v>
      </c>
      <c r="J12273" s="7">
        <f t="shared" si="2"/>
        <v>1.3</v>
      </c>
    </row>
    <row r="12274" ht="15.75" customHeight="1">
      <c r="A12274" s="4">
        <v>560223.0</v>
      </c>
      <c r="B12274" s="4" t="s">
        <v>63</v>
      </c>
      <c r="C12274" s="5" t="s">
        <v>64</v>
      </c>
      <c r="D12274" s="5">
        <v>1.0</v>
      </c>
      <c r="E12274" s="5">
        <v>1.25</v>
      </c>
      <c r="F12274" s="4">
        <v>16904.0</v>
      </c>
      <c r="G12274" s="6">
        <v>44576.64722222222</v>
      </c>
      <c r="H12274" s="6" t="str">
        <f>VLOOKUP(F12274,'Customer Details'!$A$1:$B$3264,2,0)</f>
        <v>USA</v>
      </c>
      <c r="I12274" s="7">
        <f t="shared" si="1"/>
        <v>1.25</v>
      </c>
      <c r="J12274" s="7">
        <f t="shared" si="2"/>
        <v>1.25</v>
      </c>
    </row>
    <row r="12275" ht="15.75" customHeight="1">
      <c r="A12275" s="4">
        <v>573406.0</v>
      </c>
      <c r="B12275" s="4" t="s">
        <v>22</v>
      </c>
      <c r="C12275" s="5" t="s">
        <v>23</v>
      </c>
      <c r="D12275" s="5">
        <v>10.0</v>
      </c>
      <c r="E12275" s="5">
        <v>2.08</v>
      </c>
      <c r="F12275" s="4">
        <v>14112.0</v>
      </c>
      <c r="G12275" s="6">
        <v>44681.66458333333</v>
      </c>
      <c r="H12275" s="6" t="str">
        <f>VLOOKUP(F12275,'Customer Details'!$A$1:$B$3264,2,0)</f>
        <v>China</v>
      </c>
      <c r="I12275" s="7">
        <f t="shared" si="1"/>
        <v>20.8</v>
      </c>
      <c r="J12275" s="7">
        <f t="shared" si="2"/>
        <v>20.8</v>
      </c>
    </row>
    <row r="12276" ht="15.75" customHeight="1">
      <c r="A12276" s="4">
        <v>550469.0</v>
      </c>
      <c r="B12276" s="4" t="s">
        <v>38</v>
      </c>
      <c r="C12276" s="5" t="s">
        <v>39</v>
      </c>
      <c r="D12276" s="5">
        <v>2.0</v>
      </c>
      <c r="E12276" s="5">
        <v>2.95</v>
      </c>
      <c r="F12276" s="4">
        <v>16399.0</v>
      </c>
      <c r="G12276" s="6">
        <v>44487.57361111111</v>
      </c>
      <c r="H12276" s="6" t="str">
        <f>VLOOKUP(F12276,'Customer Details'!$A$1:$B$3264,2,0)</f>
        <v>USA</v>
      </c>
      <c r="I12276" s="7">
        <f t="shared" si="1"/>
        <v>5.9</v>
      </c>
      <c r="J12276" s="7">
        <f t="shared" si="2"/>
        <v>5.9</v>
      </c>
    </row>
    <row r="12277" ht="15.75" customHeight="1">
      <c r="A12277" s="4">
        <v>563503.0</v>
      </c>
      <c r="B12277" s="4" t="s">
        <v>928</v>
      </c>
      <c r="C12277" s="5" t="s">
        <v>929</v>
      </c>
      <c r="D12277" s="5">
        <v>2.0</v>
      </c>
      <c r="E12277" s="5">
        <v>7.95</v>
      </c>
      <c r="F12277" s="4">
        <v>16488.0</v>
      </c>
      <c r="G12277" s="6">
        <v>44609.37847222222</v>
      </c>
      <c r="H12277" s="6" t="str">
        <f>VLOOKUP(F12277,'Customer Details'!$A$1:$B$3264,2,0)</f>
        <v>Australia</v>
      </c>
      <c r="I12277" s="7">
        <f t="shared" si="1"/>
        <v>15.9</v>
      </c>
      <c r="J12277" s="7">
        <f t="shared" si="2"/>
        <v>15.9</v>
      </c>
    </row>
    <row r="12278" ht="15.75" customHeight="1">
      <c r="A12278" s="4">
        <v>566272.0</v>
      </c>
      <c r="B12278" s="4">
        <v>22789.0</v>
      </c>
      <c r="C12278" s="5" t="s">
        <v>4166</v>
      </c>
      <c r="D12278" s="5">
        <v>4.0</v>
      </c>
      <c r="E12278" s="5">
        <v>1.95</v>
      </c>
      <c r="F12278" s="4">
        <v>14487.0</v>
      </c>
      <c r="G12278" s="6">
        <v>44631.57708333333</v>
      </c>
      <c r="H12278" s="6" t="str">
        <f>VLOOKUP(F12278,'Customer Details'!$A$1:$B$3264,2,0)</f>
        <v>United Kingdom</v>
      </c>
      <c r="I12278" s="7">
        <f t="shared" si="1"/>
        <v>7.8</v>
      </c>
      <c r="J12278" s="7">
        <f t="shared" si="2"/>
        <v>7.8</v>
      </c>
    </row>
    <row r="12279" ht="15.75" customHeight="1">
      <c r="A12279" s="4">
        <v>580757.0</v>
      </c>
      <c r="B12279" s="4" t="s">
        <v>368</v>
      </c>
      <c r="C12279" s="5" t="s">
        <v>369</v>
      </c>
      <c r="D12279" s="5">
        <v>4.0</v>
      </c>
      <c r="E12279" s="5">
        <v>4.25</v>
      </c>
      <c r="F12279" s="4">
        <v>13709.0</v>
      </c>
      <c r="G12279" s="6">
        <v>44718.43541666667</v>
      </c>
      <c r="H12279" s="6" t="str">
        <f>VLOOKUP(F12279,'Customer Details'!$A$1:$B$3264,2,0)</f>
        <v>USA</v>
      </c>
      <c r="I12279" s="7">
        <f t="shared" si="1"/>
        <v>17</v>
      </c>
      <c r="J12279" s="7">
        <f t="shared" si="2"/>
        <v>17</v>
      </c>
    </row>
    <row r="12280" ht="15.75" customHeight="1">
      <c r="A12280" s="4">
        <v>554163.0</v>
      </c>
      <c r="B12280" s="4" t="s">
        <v>870</v>
      </c>
      <c r="C12280" s="5" t="s">
        <v>871</v>
      </c>
      <c r="D12280" s="5">
        <v>2.0</v>
      </c>
      <c r="E12280" s="5">
        <v>1.95</v>
      </c>
      <c r="F12280" s="4">
        <v>14573.0</v>
      </c>
      <c r="G12280" s="6">
        <v>44523.49444444444</v>
      </c>
      <c r="H12280" s="6" t="str">
        <f>VLOOKUP(F12280,'Customer Details'!$A$1:$B$3264,2,0)</f>
        <v>India</v>
      </c>
      <c r="I12280" s="7">
        <f t="shared" si="1"/>
        <v>3.9</v>
      </c>
      <c r="J12280" s="7">
        <f t="shared" si="2"/>
        <v>3.9</v>
      </c>
    </row>
    <row r="12281" ht="15.75" customHeight="1">
      <c r="A12281" s="4">
        <v>540278.0</v>
      </c>
      <c r="B12281" s="4" t="s">
        <v>67</v>
      </c>
      <c r="C12281" s="5" t="s">
        <v>68</v>
      </c>
      <c r="D12281" s="5">
        <v>3.0</v>
      </c>
      <c r="E12281" s="5">
        <v>1.95</v>
      </c>
      <c r="F12281" s="4">
        <v>15719.0</v>
      </c>
      <c r="G12281" s="6">
        <v>44383.52152777778</v>
      </c>
      <c r="H12281" s="6" t="str">
        <f>VLOOKUP(F12281,'Customer Details'!$A$1:$B$3264,2,0)</f>
        <v>Australia</v>
      </c>
      <c r="I12281" s="7">
        <f t="shared" si="1"/>
        <v>5.85</v>
      </c>
      <c r="J12281" s="7">
        <f t="shared" si="2"/>
        <v>5.85</v>
      </c>
    </row>
    <row r="12282" ht="15.75" customHeight="1">
      <c r="A12282" s="4">
        <v>575851.0</v>
      </c>
      <c r="B12282" s="4" t="s">
        <v>1700</v>
      </c>
      <c r="C12282" s="5" t="s">
        <v>1701</v>
      </c>
      <c r="D12282" s="5">
        <v>1.0</v>
      </c>
      <c r="E12282" s="5">
        <v>4.65</v>
      </c>
      <c r="F12282" s="4">
        <v>14662.0</v>
      </c>
      <c r="G12282" s="6">
        <v>44692.50902777778</v>
      </c>
      <c r="H12282" s="6" t="str">
        <f>VLOOKUP(F12282,'Customer Details'!$A$1:$B$3264,2,0)</f>
        <v>USA</v>
      </c>
      <c r="I12282" s="7">
        <f t="shared" si="1"/>
        <v>4.65</v>
      </c>
      <c r="J12282" s="7">
        <f t="shared" si="2"/>
        <v>4.65</v>
      </c>
    </row>
    <row r="12283" ht="15.75" customHeight="1">
      <c r="A12283" s="4">
        <v>538851.0</v>
      </c>
      <c r="B12283" s="4" t="s">
        <v>181</v>
      </c>
      <c r="C12283" s="5" t="s">
        <v>182</v>
      </c>
      <c r="D12283" s="5">
        <v>12.0</v>
      </c>
      <c r="E12283" s="5">
        <v>0.85</v>
      </c>
      <c r="F12283" s="4">
        <v>16556.0</v>
      </c>
      <c r="G12283" s="6">
        <v>44361.56388888889</v>
      </c>
      <c r="H12283" s="6" t="str">
        <f>VLOOKUP(F12283,'Customer Details'!$A$1:$B$3264,2,0)</f>
        <v>India</v>
      </c>
      <c r="I12283" s="7">
        <f t="shared" si="1"/>
        <v>10.2</v>
      </c>
      <c r="J12283" s="7">
        <f t="shared" si="2"/>
        <v>10.2</v>
      </c>
    </row>
    <row r="12284" ht="15.75" customHeight="1">
      <c r="A12284" s="4">
        <v>580399.0</v>
      </c>
      <c r="B12284" s="4">
        <v>22483.0</v>
      </c>
      <c r="C12284" s="5" t="s">
        <v>4167</v>
      </c>
      <c r="D12284" s="5">
        <v>1.0</v>
      </c>
      <c r="E12284" s="5">
        <v>2.95</v>
      </c>
      <c r="F12284" s="4">
        <v>13471.0</v>
      </c>
      <c r="G12284" s="6">
        <v>44716.48958333334</v>
      </c>
      <c r="H12284" s="6" t="str">
        <f>VLOOKUP(F12284,'Customer Details'!$A$1:$B$3264,2,0)</f>
        <v>China</v>
      </c>
      <c r="I12284" s="7">
        <f t="shared" si="1"/>
        <v>2.95</v>
      </c>
      <c r="J12284" s="7">
        <f t="shared" si="2"/>
        <v>2.95</v>
      </c>
    </row>
    <row r="12285" ht="15.75" customHeight="1">
      <c r="A12285" s="4">
        <v>550180.0</v>
      </c>
      <c r="B12285" s="4" t="s">
        <v>54</v>
      </c>
      <c r="C12285" s="5" t="s">
        <v>55</v>
      </c>
      <c r="D12285" s="5">
        <v>5.0</v>
      </c>
      <c r="E12285" s="5">
        <v>5.95</v>
      </c>
      <c r="F12285" s="4">
        <v>14163.0</v>
      </c>
      <c r="G12285" s="6">
        <v>44483.73125</v>
      </c>
      <c r="H12285" s="6" t="str">
        <f>VLOOKUP(F12285,'Customer Details'!$A$1:$B$3264,2,0)</f>
        <v>India</v>
      </c>
      <c r="I12285" s="7">
        <f t="shared" si="1"/>
        <v>29.75</v>
      </c>
      <c r="J12285" s="7">
        <f t="shared" si="2"/>
        <v>29.75</v>
      </c>
    </row>
    <row r="12286" ht="15.75" customHeight="1">
      <c r="A12286" s="4">
        <v>556039.0</v>
      </c>
      <c r="B12286" s="4" t="s">
        <v>98</v>
      </c>
      <c r="C12286" s="5" t="s">
        <v>99</v>
      </c>
      <c r="D12286" s="5">
        <v>4.0</v>
      </c>
      <c r="E12286" s="5">
        <v>3.75</v>
      </c>
      <c r="F12286" s="4">
        <v>13001.0</v>
      </c>
      <c r="G12286" s="6">
        <v>44538.52777777778</v>
      </c>
      <c r="H12286" s="6" t="str">
        <f>VLOOKUP(F12286,'Customer Details'!$A$1:$B$3264,2,0)</f>
        <v>United Kingdom</v>
      </c>
      <c r="I12286" s="7">
        <f t="shared" si="1"/>
        <v>15</v>
      </c>
      <c r="J12286" s="7">
        <f t="shared" si="2"/>
        <v>15</v>
      </c>
    </row>
    <row r="12287" ht="15.75" customHeight="1">
      <c r="A12287" s="4">
        <v>572068.0</v>
      </c>
      <c r="B12287" s="4" t="s">
        <v>75</v>
      </c>
      <c r="C12287" s="5" t="s">
        <v>76</v>
      </c>
      <c r="D12287" s="5">
        <v>3.0</v>
      </c>
      <c r="E12287" s="5">
        <v>5.45</v>
      </c>
      <c r="F12287" s="4">
        <v>13159.0</v>
      </c>
      <c r="G12287" s="6">
        <v>44671.55555555555</v>
      </c>
      <c r="H12287" s="6" t="str">
        <f>VLOOKUP(F12287,'Customer Details'!$A$1:$B$3264,2,0)</f>
        <v>United Kingdom</v>
      </c>
      <c r="I12287" s="7">
        <f t="shared" si="1"/>
        <v>16.35</v>
      </c>
      <c r="J12287" s="7">
        <f t="shared" si="2"/>
        <v>16.35</v>
      </c>
    </row>
    <row r="12288" ht="15.75" customHeight="1">
      <c r="A12288" s="4">
        <v>578682.0</v>
      </c>
      <c r="B12288" s="4" t="s">
        <v>38</v>
      </c>
      <c r="C12288" s="5" t="s">
        <v>39</v>
      </c>
      <c r="D12288" s="5">
        <v>24.0</v>
      </c>
      <c r="E12288" s="5">
        <v>2.95</v>
      </c>
      <c r="F12288" s="4">
        <v>17173.0</v>
      </c>
      <c r="G12288" s="6">
        <v>44706.37152777778</v>
      </c>
      <c r="H12288" s="6" t="str">
        <f>VLOOKUP(F12288,'Customer Details'!$A$1:$B$3264,2,0)</f>
        <v>USA</v>
      </c>
      <c r="I12288" s="7">
        <f t="shared" si="1"/>
        <v>70.8</v>
      </c>
      <c r="J12288" s="7">
        <f t="shared" si="2"/>
        <v>70.8</v>
      </c>
    </row>
    <row r="12289" ht="15.75" customHeight="1">
      <c r="A12289" s="4">
        <v>549188.0</v>
      </c>
      <c r="B12289" s="4" t="s">
        <v>185</v>
      </c>
      <c r="C12289" s="5" t="s">
        <v>186</v>
      </c>
      <c r="D12289" s="5">
        <v>12.0</v>
      </c>
      <c r="E12289" s="5">
        <v>1.69</v>
      </c>
      <c r="F12289" s="4">
        <v>13731.0</v>
      </c>
      <c r="G12289" s="6">
        <v>44476.42361111111</v>
      </c>
      <c r="H12289" s="6" t="str">
        <f>VLOOKUP(F12289,'Customer Details'!$A$1:$B$3264,2,0)</f>
        <v>USA</v>
      </c>
      <c r="I12289" s="7">
        <f t="shared" si="1"/>
        <v>20.28</v>
      </c>
      <c r="J12289" s="7">
        <f t="shared" si="2"/>
        <v>20.28</v>
      </c>
    </row>
    <row r="12290" ht="15.75" customHeight="1">
      <c r="A12290" s="4">
        <v>572330.0</v>
      </c>
      <c r="B12290" s="4" t="s">
        <v>511</v>
      </c>
      <c r="C12290" s="5" t="s">
        <v>512</v>
      </c>
      <c r="D12290" s="5">
        <v>1.0</v>
      </c>
      <c r="E12290" s="5">
        <v>5.95</v>
      </c>
      <c r="F12290" s="4">
        <v>16426.0</v>
      </c>
      <c r="G12290" s="6">
        <v>44675.42847222222</v>
      </c>
      <c r="H12290" s="6" t="str">
        <f>VLOOKUP(F12290,'Customer Details'!$A$1:$B$3264,2,0)</f>
        <v>United Kingdom</v>
      </c>
      <c r="I12290" s="7">
        <f t="shared" si="1"/>
        <v>5.95</v>
      </c>
      <c r="J12290" s="7">
        <f t="shared" si="2"/>
        <v>5.95</v>
      </c>
    </row>
    <row r="12291" ht="15.75" customHeight="1">
      <c r="A12291" s="4" t="s">
        <v>3093</v>
      </c>
      <c r="B12291" s="4">
        <v>21363.0</v>
      </c>
      <c r="C12291" s="5" t="s">
        <v>1925</v>
      </c>
      <c r="D12291" s="5">
        <v>-3.0</v>
      </c>
      <c r="E12291" s="5">
        <v>4.95</v>
      </c>
      <c r="F12291" s="4">
        <v>14149.0</v>
      </c>
      <c r="G12291" s="6">
        <v>44511.52361111111</v>
      </c>
      <c r="H12291" s="6" t="str">
        <f>VLOOKUP(F12291,'Customer Details'!$A$1:$B$3264,2,0)</f>
        <v>China</v>
      </c>
      <c r="I12291" s="7">
        <f t="shared" si="1"/>
        <v>-14.85</v>
      </c>
      <c r="J12291" s="7">
        <f t="shared" si="2"/>
        <v>14.85</v>
      </c>
    </row>
    <row r="12292" ht="15.75" customHeight="1">
      <c r="A12292" s="4">
        <v>566789.0</v>
      </c>
      <c r="B12292" s="4" t="s">
        <v>112</v>
      </c>
      <c r="C12292" s="5" t="s">
        <v>113</v>
      </c>
      <c r="D12292" s="5">
        <v>4.0</v>
      </c>
      <c r="E12292" s="5">
        <v>4.25</v>
      </c>
      <c r="F12292" s="4">
        <v>13134.0</v>
      </c>
      <c r="G12292" s="6">
        <v>44635.44097222222</v>
      </c>
      <c r="H12292" s="6" t="str">
        <f>VLOOKUP(F12292,'Customer Details'!$A$1:$B$3264,2,0)</f>
        <v>China</v>
      </c>
      <c r="I12292" s="7">
        <f t="shared" si="1"/>
        <v>17</v>
      </c>
      <c r="J12292" s="7">
        <f t="shared" si="2"/>
        <v>17</v>
      </c>
    </row>
    <row r="12293" ht="15.75" customHeight="1">
      <c r="A12293" s="4">
        <v>557469.0</v>
      </c>
      <c r="B12293" s="4" t="s">
        <v>40</v>
      </c>
      <c r="C12293" s="5" t="s">
        <v>41</v>
      </c>
      <c r="D12293" s="5">
        <v>1.0</v>
      </c>
      <c r="E12293" s="5">
        <v>2.95</v>
      </c>
      <c r="F12293" s="4">
        <v>12904.0</v>
      </c>
      <c r="G12293" s="6">
        <v>44550.55416666667</v>
      </c>
      <c r="H12293" s="6" t="str">
        <f>VLOOKUP(F12293,'Customer Details'!$A$1:$B$3264,2,0)</f>
        <v>USA</v>
      </c>
      <c r="I12293" s="7">
        <f t="shared" si="1"/>
        <v>2.95</v>
      </c>
      <c r="J12293" s="7">
        <f t="shared" si="2"/>
        <v>2.95</v>
      </c>
    </row>
    <row r="12294" ht="15.75" customHeight="1">
      <c r="A12294" s="4">
        <v>569206.0</v>
      </c>
      <c r="B12294" s="4" t="s">
        <v>3266</v>
      </c>
      <c r="C12294" s="5" t="s">
        <v>3267</v>
      </c>
      <c r="D12294" s="5">
        <v>1.0</v>
      </c>
      <c r="E12294" s="5">
        <v>2.1</v>
      </c>
      <c r="F12294" s="4">
        <v>15038.0</v>
      </c>
      <c r="G12294" s="6">
        <v>44653.45694444444</v>
      </c>
      <c r="H12294" s="6" t="str">
        <f>VLOOKUP(F12294,'Customer Details'!$A$1:$B$3264,2,0)</f>
        <v>China</v>
      </c>
      <c r="I12294" s="7">
        <f t="shared" si="1"/>
        <v>2.1</v>
      </c>
      <c r="J12294" s="7">
        <f t="shared" si="2"/>
        <v>2.1</v>
      </c>
    </row>
    <row r="12295" ht="15.75" customHeight="1">
      <c r="A12295" s="4" t="s">
        <v>2742</v>
      </c>
      <c r="B12295" s="4">
        <v>22352.0</v>
      </c>
      <c r="C12295" s="5" t="s">
        <v>1579</v>
      </c>
      <c r="D12295" s="5">
        <v>-1.0</v>
      </c>
      <c r="E12295" s="5">
        <v>2.55</v>
      </c>
      <c r="F12295" s="4">
        <v>13081.0</v>
      </c>
      <c r="G12295" s="6">
        <v>44382.65486111111</v>
      </c>
      <c r="H12295" s="6" t="str">
        <f>VLOOKUP(F12295,'Customer Details'!$A$1:$B$3264,2,0)</f>
        <v>India</v>
      </c>
      <c r="I12295" s="7">
        <f t="shared" si="1"/>
        <v>-2.55</v>
      </c>
      <c r="J12295" s="7">
        <f t="shared" si="2"/>
        <v>2.55</v>
      </c>
    </row>
    <row r="12296" ht="15.75" customHeight="1">
      <c r="A12296" s="4">
        <v>546402.0</v>
      </c>
      <c r="B12296" s="4" t="s">
        <v>394</v>
      </c>
      <c r="C12296" s="5" t="s">
        <v>395</v>
      </c>
      <c r="D12296" s="5">
        <v>24.0</v>
      </c>
      <c r="E12296" s="5">
        <v>0.85</v>
      </c>
      <c r="F12296" s="4">
        <v>13305.0</v>
      </c>
      <c r="G12296" s="6">
        <v>44450.64027777778</v>
      </c>
      <c r="H12296" s="6" t="str">
        <f>VLOOKUP(F12296,'Customer Details'!$A$1:$B$3264,2,0)</f>
        <v>China</v>
      </c>
      <c r="I12296" s="7">
        <f t="shared" si="1"/>
        <v>20.4</v>
      </c>
      <c r="J12296" s="7">
        <f t="shared" si="2"/>
        <v>20.4</v>
      </c>
    </row>
    <row r="12297" ht="15.75" customHeight="1">
      <c r="A12297" s="4" t="s">
        <v>3368</v>
      </c>
      <c r="B12297" s="4" t="s">
        <v>1160</v>
      </c>
      <c r="C12297" s="5" t="s">
        <v>1161</v>
      </c>
      <c r="D12297" s="5">
        <v>-1.0</v>
      </c>
      <c r="E12297" s="5">
        <v>1.95</v>
      </c>
      <c r="F12297" s="4">
        <v>16550.0</v>
      </c>
      <c r="G12297" s="6">
        <v>44568.72569444445</v>
      </c>
      <c r="H12297" s="6" t="str">
        <f>VLOOKUP(F12297,'Customer Details'!$A$1:$B$3264,2,0)</f>
        <v>USA</v>
      </c>
      <c r="I12297" s="7">
        <f t="shared" si="1"/>
        <v>-1.95</v>
      </c>
      <c r="J12297" s="7">
        <f t="shared" si="2"/>
        <v>1.95</v>
      </c>
    </row>
    <row r="12298" ht="15.75" customHeight="1">
      <c r="A12298" s="4" t="s">
        <v>4168</v>
      </c>
      <c r="B12298" s="4">
        <v>20901.0</v>
      </c>
      <c r="C12298" s="5" t="s">
        <v>4169</v>
      </c>
      <c r="D12298" s="5">
        <v>-2.0</v>
      </c>
      <c r="E12298" s="5">
        <v>6.35</v>
      </c>
      <c r="F12298" s="4">
        <v>16794.0</v>
      </c>
      <c r="G12298" s="6">
        <v>44543.45347222222</v>
      </c>
      <c r="H12298" s="6" t="str">
        <f>VLOOKUP(F12298,'Customer Details'!$A$1:$B$3264,2,0)</f>
        <v>China</v>
      </c>
      <c r="I12298" s="7">
        <f t="shared" si="1"/>
        <v>-12.7</v>
      </c>
      <c r="J12298" s="7">
        <f t="shared" si="2"/>
        <v>12.7</v>
      </c>
    </row>
    <row r="12299" ht="15.75" customHeight="1">
      <c r="A12299" s="4" t="s">
        <v>4170</v>
      </c>
      <c r="B12299" s="4">
        <v>21258.0</v>
      </c>
      <c r="C12299" s="5" t="s">
        <v>1196</v>
      </c>
      <c r="D12299" s="5">
        <v>-12.0</v>
      </c>
      <c r="E12299" s="5">
        <v>10.95</v>
      </c>
      <c r="F12299" s="4">
        <v>15100.0</v>
      </c>
      <c r="G12299" s="6">
        <v>44354.68125</v>
      </c>
      <c r="H12299" s="6" t="str">
        <f>VLOOKUP(F12299,'Customer Details'!$A$1:$B$3264,2,0)</f>
        <v>United Kingdom</v>
      </c>
      <c r="I12299" s="7">
        <f t="shared" si="1"/>
        <v>-131.4</v>
      </c>
      <c r="J12299" s="7">
        <f t="shared" si="2"/>
        <v>131.4</v>
      </c>
    </row>
    <row r="12300" ht="15.75" customHeight="1">
      <c r="A12300" s="4">
        <v>575482.0</v>
      </c>
      <c r="B12300" s="4" t="s">
        <v>56</v>
      </c>
      <c r="C12300" s="5" t="s">
        <v>57</v>
      </c>
      <c r="D12300" s="5">
        <v>4.0</v>
      </c>
      <c r="E12300" s="5">
        <v>0.79</v>
      </c>
      <c r="F12300" s="4">
        <v>15916.0</v>
      </c>
      <c r="G12300" s="6">
        <v>44690.68958333333</v>
      </c>
      <c r="H12300" s="6" t="str">
        <f>VLOOKUP(F12300,'Customer Details'!$A$1:$B$3264,2,0)</f>
        <v>China</v>
      </c>
      <c r="I12300" s="7">
        <f t="shared" si="1"/>
        <v>3.16</v>
      </c>
      <c r="J12300" s="7">
        <f t="shared" si="2"/>
        <v>3.16</v>
      </c>
    </row>
    <row r="12301" ht="15.75" customHeight="1">
      <c r="A12301" s="4">
        <v>572911.0</v>
      </c>
      <c r="B12301" s="4" t="s">
        <v>40</v>
      </c>
      <c r="C12301" s="5" t="s">
        <v>41</v>
      </c>
      <c r="D12301" s="5">
        <v>6.0</v>
      </c>
      <c r="E12301" s="5">
        <v>2.95</v>
      </c>
      <c r="F12301" s="4">
        <v>16345.0</v>
      </c>
      <c r="G12301" s="6">
        <v>44677.66875</v>
      </c>
      <c r="H12301" s="6" t="str">
        <f>VLOOKUP(F12301,'Customer Details'!$A$1:$B$3264,2,0)</f>
        <v>Australia</v>
      </c>
      <c r="I12301" s="7">
        <f t="shared" si="1"/>
        <v>17.7</v>
      </c>
      <c r="J12301" s="7">
        <f t="shared" si="2"/>
        <v>17.7</v>
      </c>
    </row>
    <row r="12302" ht="15.75" customHeight="1">
      <c r="A12302" s="4">
        <v>545377.0</v>
      </c>
      <c r="B12302" s="4" t="s">
        <v>1200</v>
      </c>
      <c r="C12302" s="5" t="s">
        <v>1201</v>
      </c>
      <c r="D12302" s="5">
        <v>2.0</v>
      </c>
      <c r="E12302" s="5">
        <v>1.25</v>
      </c>
      <c r="F12302" s="4">
        <v>14606.0</v>
      </c>
      <c r="G12302" s="6">
        <v>44441.48055555556</v>
      </c>
      <c r="H12302" s="6" t="str">
        <f>VLOOKUP(F12302,'Customer Details'!$A$1:$B$3264,2,0)</f>
        <v>USA</v>
      </c>
      <c r="I12302" s="7">
        <f t="shared" si="1"/>
        <v>2.5</v>
      </c>
      <c r="J12302" s="7">
        <f t="shared" si="2"/>
        <v>2.5</v>
      </c>
    </row>
    <row r="12303" ht="15.75" customHeight="1">
      <c r="A12303" s="4">
        <v>580907.0</v>
      </c>
      <c r="B12303" s="4" t="s">
        <v>268</v>
      </c>
      <c r="C12303" s="5" t="s">
        <v>269</v>
      </c>
      <c r="D12303" s="5">
        <v>8.0</v>
      </c>
      <c r="E12303" s="5">
        <v>1.95</v>
      </c>
      <c r="F12303" s="4">
        <v>13507.0</v>
      </c>
      <c r="G12303" s="6">
        <v>44718.55069444444</v>
      </c>
      <c r="H12303" s="6" t="str">
        <f>VLOOKUP(F12303,'Customer Details'!$A$1:$B$3264,2,0)</f>
        <v>USA</v>
      </c>
      <c r="I12303" s="7">
        <f t="shared" si="1"/>
        <v>15.6</v>
      </c>
      <c r="J12303" s="7">
        <f t="shared" si="2"/>
        <v>15.6</v>
      </c>
    </row>
    <row r="12304" ht="15.75" customHeight="1">
      <c r="A12304" s="4">
        <v>550359.0</v>
      </c>
      <c r="B12304" s="4" t="s">
        <v>44</v>
      </c>
      <c r="C12304" s="5" t="s">
        <v>45</v>
      </c>
      <c r="D12304" s="5">
        <v>3.0</v>
      </c>
      <c r="E12304" s="5">
        <v>2.1</v>
      </c>
      <c r="F12304" s="4">
        <v>17841.0</v>
      </c>
      <c r="G12304" s="6">
        <v>44487.44513888889</v>
      </c>
      <c r="H12304" s="6" t="str">
        <f>VLOOKUP(F12304,'Customer Details'!$A$1:$B$3264,2,0)</f>
        <v>India</v>
      </c>
      <c r="I12304" s="7">
        <f t="shared" si="1"/>
        <v>6.3</v>
      </c>
      <c r="J12304" s="7">
        <f t="shared" si="2"/>
        <v>6.3</v>
      </c>
    </row>
    <row r="12305" ht="15.75" customHeight="1">
      <c r="A12305" s="4">
        <v>539075.0</v>
      </c>
      <c r="B12305" s="4" t="s">
        <v>530</v>
      </c>
      <c r="C12305" s="5" t="s">
        <v>531</v>
      </c>
      <c r="D12305" s="5">
        <v>4.0</v>
      </c>
      <c r="E12305" s="5">
        <v>3.75</v>
      </c>
      <c r="F12305" s="4">
        <v>17189.0</v>
      </c>
      <c r="G12305" s="6">
        <v>44362.72777777778</v>
      </c>
      <c r="H12305" s="6" t="str">
        <f>VLOOKUP(F12305,'Customer Details'!$A$1:$B$3264,2,0)</f>
        <v>India</v>
      </c>
      <c r="I12305" s="7">
        <f t="shared" si="1"/>
        <v>15</v>
      </c>
      <c r="J12305" s="7">
        <f t="shared" si="2"/>
        <v>15</v>
      </c>
    </row>
    <row r="12306" ht="15.75" customHeight="1">
      <c r="A12306" s="4" t="s">
        <v>4171</v>
      </c>
      <c r="B12306" s="4">
        <v>21845.0</v>
      </c>
      <c r="C12306" s="5" t="s">
        <v>535</v>
      </c>
      <c r="D12306" s="5">
        <v>-4.0</v>
      </c>
      <c r="E12306" s="5">
        <v>0.79</v>
      </c>
      <c r="F12306" s="4">
        <v>17719.0</v>
      </c>
      <c r="G12306" s="6">
        <v>44560.68055555555</v>
      </c>
      <c r="H12306" s="6" t="str">
        <f>VLOOKUP(F12306,'Customer Details'!$A$1:$B$3264,2,0)</f>
        <v>India</v>
      </c>
      <c r="I12306" s="7">
        <f t="shared" si="1"/>
        <v>-3.16</v>
      </c>
      <c r="J12306" s="7">
        <f t="shared" si="2"/>
        <v>3.16</v>
      </c>
    </row>
    <row r="12307" ht="15.75" customHeight="1">
      <c r="A12307" s="4">
        <v>544465.0</v>
      </c>
      <c r="B12307" s="4">
        <v>22624.0</v>
      </c>
      <c r="C12307" s="5" t="s">
        <v>1427</v>
      </c>
      <c r="D12307" s="5">
        <v>1.0</v>
      </c>
      <c r="E12307" s="5">
        <v>8.5</v>
      </c>
      <c r="F12307" s="4">
        <v>13168.0</v>
      </c>
      <c r="G12307" s="6">
        <v>44428.62916666667</v>
      </c>
      <c r="H12307" s="6" t="str">
        <f>VLOOKUP(F12307,'Customer Details'!$A$1:$B$3264,2,0)</f>
        <v>Australia</v>
      </c>
      <c r="I12307" s="7">
        <f t="shared" si="1"/>
        <v>8.5</v>
      </c>
      <c r="J12307" s="7">
        <f t="shared" si="2"/>
        <v>8.5</v>
      </c>
    </row>
    <row r="12308" ht="15.75" customHeight="1">
      <c r="A12308" s="4" t="s">
        <v>4172</v>
      </c>
      <c r="B12308" s="4">
        <v>23092.0</v>
      </c>
      <c r="C12308" s="5" t="s">
        <v>1627</v>
      </c>
      <c r="D12308" s="5">
        <v>-1.0</v>
      </c>
      <c r="E12308" s="5">
        <v>7.9</v>
      </c>
      <c r="F12308" s="4">
        <v>15088.0</v>
      </c>
      <c r="G12308" s="6">
        <v>44678.61458333334</v>
      </c>
      <c r="H12308" s="6" t="str">
        <f>VLOOKUP(F12308,'Customer Details'!$A$1:$B$3264,2,0)</f>
        <v>United Kingdom</v>
      </c>
      <c r="I12308" s="7">
        <f t="shared" si="1"/>
        <v>-7.9</v>
      </c>
      <c r="J12308" s="7">
        <f t="shared" si="2"/>
        <v>7.9</v>
      </c>
    </row>
    <row r="12309" ht="15.75" customHeight="1">
      <c r="A12309" s="4">
        <v>536569.0</v>
      </c>
      <c r="B12309" s="4">
        <v>21809.0</v>
      </c>
      <c r="C12309" s="5" t="s">
        <v>4022</v>
      </c>
      <c r="D12309" s="5">
        <v>1.0</v>
      </c>
      <c r="E12309" s="5">
        <v>1.25</v>
      </c>
      <c r="F12309" s="4">
        <v>16274.0</v>
      </c>
      <c r="G12309" s="6">
        <v>44348.64930555555</v>
      </c>
      <c r="H12309" s="6" t="str">
        <f>VLOOKUP(F12309,'Customer Details'!$A$1:$B$3264,2,0)</f>
        <v>United Kingdom</v>
      </c>
      <c r="I12309" s="7">
        <f t="shared" si="1"/>
        <v>1.25</v>
      </c>
      <c r="J12309" s="7">
        <f t="shared" si="2"/>
        <v>1.25</v>
      </c>
    </row>
    <row r="12310" ht="15.75" customHeight="1">
      <c r="A12310" s="4">
        <v>576075.0</v>
      </c>
      <c r="B12310" s="4" t="s">
        <v>268</v>
      </c>
      <c r="C12310" s="5" t="s">
        <v>269</v>
      </c>
      <c r="D12310" s="5">
        <v>4.0</v>
      </c>
      <c r="E12310" s="5">
        <v>1.95</v>
      </c>
      <c r="F12310" s="4">
        <v>15861.0</v>
      </c>
      <c r="G12310" s="6">
        <v>44694.67777777778</v>
      </c>
      <c r="H12310" s="6" t="str">
        <f>VLOOKUP(F12310,'Customer Details'!$A$1:$B$3264,2,0)</f>
        <v>Australia</v>
      </c>
      <c r="I12310" s="7">
        <f t="shared" si="1"/>
        <v>7.8</v>
      </c>
      <c r="J12310" s="7">
        <f t="shared" si="2"/>
        <v>7.8</v>
      </c>
    </row>
    <row r="12311" ht="15.75" customHeight="1">
      <c r="A12311" s="4" t="s">
        <v>4173</v>
      </c>
      <c r="B12311" s="4">
        <v>23186.0</v>
      </c>
      <c r="C12311" s="5" t="s">
        <v>4174</v>
      </c>
      <c r="D12311" s="5">
        <v>-6.0</v>
      </c>
      <c r="E12311" s="5">
        <v>0.29</v>
      </c>
      <c r="F12311" s="4">
        <v>13644.0</v>
      </c>
      <c r="G12311" s="6">
        <v>44713.34583333333</v>
      </c>
      <c r="H12311" s="6" t="str">
        <f>VLOOKUP(F12311,'Customer Details'!$A$1:$B$3264,2,0)</f>
        <v>India</v>
      </c>
      <c r="I12311" s="7">
        <f t="shared" si="1"/>
        <v>-1.74</v>
      </c>
      <c r="J12311" s="7">
        <f t="shared" si="2"/>
        <v>1.74</v>
      </c>
    </row>
    <row r="12312" ht="15.75" customHeight="1">
      <c r="A12312" s="4">
        <v>540003.0</v>
      </c>
      <c r="B12312" s="4" t="s">
        <v>181</v>
      </c>
      <c r="C12312" s="5" t="s">
        <v>182</v>
      </c>
      <c r="D12312" s="5">
        <v>12.0</v>
      </c>
      <c r="E12312" s="5">
        <v>0.85</v>
      </c>
      <c r="F12312" s="4">
        <v>16875.0</v>
      </c>
      <c r="G12312" s="6">
        <v>44381.44236111111</v>
      </c>
      <c r="H12312" s="6" t="str">
        <f>VLOOKUP(F12312,'Customer Details'!$A$1:$B$3264,2,0)</f>
        <v>China</v>
      </c>
      <c r="I12312" s="7">
        <f t="shared" si="1"/>
        <v>10.2</v>
      </c>
      <c r="J12312" s="7">
        <f t="shared" si="2"/>
        <v>10.2</v>
      </c>
    </row>
    <row r="12313" ht="15.75" customHeight="1">
      <c r="A12313" s="4">
        <v>574720.0</v>
      </c>
      <c r="B12313" s="4" t="s">
        <v>75</v>
      </c>
      <c r="C12313" s="5" t="s">
        <v>76</v>
      </c>
      <c r="D12313" s="5">
        <v>2.0</v>
      </c>
      <c r="E12313" s="5">
        <v>5.45</v>
      </c>
      <c r="F12313" s="4">
        <v>14547.0</v>
      </c>
      <c r="G12313" s="6">
        <v>44687.61041666667</v>
      </c>
      <c r="H12313" s="6" t="str">
        <f>VLOOKUP(F12313,'Customer Details'!$A$1:$B$3264,2,0)</f>
        <v>United Kingdom</v>
      </c>
      <c r="I12313" s="7">
        <f t="shared" si="1"/>
        <v>10.9</v>
      </c>
      <c r="J12313" s="7">
        <f t="shared" si="2"/>
        <v>10.9</v>
      </c>
    </row>
    <row r="12314" ht="15.75" customHeight="1">
      <c r="A12314" s="4">
        <v>568065.0</v>
      </c>
      <c r="B12314" s="4" t="s">
        <v>404</v>
      </c>
      <c r="C12314" s="5" t="s">
        <v>405</v>
      </c>
      <c r="D12314" s="5">
        <v>25.0</v>
      </c>
      <c r="E12314" s="5">
        <v>0.42</v>
      </c>
      <c r="F12314" s="4">
        <v>16240.0</v>
      </c>
      <c r="G12314" s="6">
        <v>44643.57222222222</v>
      </c>
      <c r="H12314" s="6" t="str">
        <f>VLOOKUP(F12314,'Customer Details'!$A$1:$B$3264,2,0)</f>
        <v>United Kingdom</v>
      </c>
      <c r="I12314" s="7">
        <f t="shared" si="1"/>
        <v>10.5</v>
      </c>
      <c r="J12314" s="7">
        <f t="shared" si="2"/>
        <v>10.5</v>
      </c>
    </row>
    <row r="12315" ht="15.75" customHeight="1">
      <c r="A12315" s="4">
        <v>558105.0</v>
      </c>
      <c r="B12315" s="4" t="s">
        <v>1302</v>
      </c>
      <c r="C12315" s="5" t="s">
        <v>1303</v>
      </c>
      <c r="D12315" s="5">
        <v>3.0</v>
      </c>
      <c r="E12315" s="5">
        <v>0.65</v>
      </c>
      <c r="F12315" s="4">
        <v>15644.0</v>
      </c>
      <c r="G12315" s="6">
        <v>44556.62083333333</v>
      </c>
      <c r="H12315" s="6" t="str">
        <f>VLOOKUP(F12315,'Customer Details'!$A$1:$B$3264,2,0)</f>
        <v>United Kingdom</v>
      </c>
      <c r="I12315" s="7">
        <f t="shared" si="1"/>
        <v>1.95</v>
      </c>
      <c r="J12315" s="7">
        <f t="shared" si="2"/>
        <v>1.95</v>
      </c>
    </row>
    <row r="12316" ht="15.75" customHeight="1">
      <c r="A12316" s="4" t="s">
        <v>903</v>
      </c>
      <c r="B12316" s="4">
        <v>20724.0</v>
      </c>
      <c r="C12316" s="5" t="s">
        <v>569</v>
      </c>
      <c r="D12316" s="5">
        <v>-1.0</v>
      </c>
      <c r="E12316" s="5">
        <v>0.72</v>
      </c>
      <c r="F12316" s="4">
        <v>13798.0</v>
      </c>
      <c r="G12316" s="6">
        <v>44487.58263888889</v>
      </c>
      <c r="H12316" s="6" t="str">
        <f>VLOOKUP(F12316,'Customer Details'!$A$1:$B$3264,2,0)</f>
        <v>India</v>
      </c>
      <c r="I12316" s="7">
        <f t="shared" si="1"/>
        <v>-0.72</v>
      </c>
      <c r="J12316" s="7">
        <f t="shared" si="2"/>
        <v>0.72</v>
      </c>
    </row>
    <row r="12317" ht="15.75" customHeight="1">
      <c r="A12317" s="4">
        <v>555203.0</v>
      </c>
      <c r="B12317" s="4" t="s">
        <v>38</v>
      </c>
      <c r="C12317" s="5" t="s">
        <v>39</v>
      </c>
      <c r="D12317" s="5">
        <v>6.0</v>
      </c>
      <c r="E12317" s="5">
        <v>2.95</v>
      </c>
      <c r="F12317" s="4">
        <v>17191.0</v>
      </c>
      <c r="G12317" s="6">
        <v>44531.50902777778</v>
      </c>
      <c r="H12317" s="6" t="str">
        <f>VLOOKUP(F12317,'Customer Details'!$A$1:$B$3264,2,0)</f>
        <v>India</v>
      </c>
      <c r="I12317" s="7">
        <f t="shared" si="1"/>
        <v>17.7</v>
      </c>
      <c r="J12317" s="7">
        <f t="shared" si="2"/>
        <v>17.7</v>
      </c>
    </row>
    <row r="12318" ht="15.75" customHeight="1">
      <c r="A12318" s="4">
        <v>578088.0</v>
      </c>
      <c r="B12318" s="4" t="s">
        <v>38</v>
      </c>
      <c r="C12318" s="5" t="s">
        <v>39</v>
      </c>
      <c r="D12318" s="5">
        <v>2.0</v>
      </c>
      <c r="E12318" s="5">
        <v>2.95</v>
      </c>
      <c r="F12318" s="4">
        <v>16376.0</v>
      </c>
      <c r="G12318" s="6">
        <v>44703.69930555556</v>
      </c>
      <c r="H12318" s="6" t="str">
        <f>VLOOKUP(F12318,'Customer Details'!$A$1:$B$3264,2,0)</f>
        <v>India</v>
      </c>
      <c r="I12318" s="7">
        <f t="shared" si="1"/>
        <v>5.9</v>
      </c>
      <c r="J12318" s="7">
        <f t="shared" si="2"/>
        <v>5.9</v>
      </c>
    </row>
    <row r="12319" ht="15.75" customHeight="1">
      <c r="A12319" s="4">
        <v>578947.0</v>
      </c>
      <c r="B12319" s="4" t="s">
        <v>2765</v>
      </c>
      <c r="C12319" s="5" t="s">
        <v>2766</v>
      </c>
      <c r="D12319" s="5">
        <v>2.0</v>
      </c>
      <c r="E12319" s="5">
        <v>1.95</v>
      </c>
      <c r="F12319" s="4">
        <v>14547.0</v>
      </c>
      <c r="G12319" s="6">
        <v>44708.57569444444</v>
      </c>
      <c r="H12319" s="6" t="str">
        <f>VLOOKUP(F12319,'Customer Details'!$A$1:$B$3264,2,0)</f>
        <v>United Kingdom</v>
      </c>
      <c r="I12319" s="7">
        <f t="shared" si="1"/>
        <v>3.9</v>
      </c>
      <c r="J12319" s="7">
        <f t="shared" si="2"/>
        <v>3.9</v>
      </c>
    </row>
    <row r="12320" ht="15.75" customHeight="1">
      <c r="A12320" s="4">
        <v>560989.0</v>
      </c>
      <c r="B12320" s="4" t="s">
        <v>59</v>
      </c>
      <c r="C12320" s="5" t="s">
        <v>60</v>
      </c>
      <c r="D12320" s="5">
        <v>8.0</v>
      </c>
      <c r="E12320" s="5">
        <v>4.95</v>
      </c>
      <c r="F12320" s="4">
        <v>15704.0</v>
      </c>
      <c r="G12320" s="6">
        <v>44583.55555555555</v>
      </c>
      <c r="H12320" s="6" t="str">
        <f>VLOOKUP(F12320,'Customer Details'!$A$1:$B$3264,2,0)</f>
        <v>China</v>
      </c>
      <c r="I12320" s="7">
        <f t="shared" si="1"/>
        <v>39.6</v>
      </c>
      <c r="J12320" s="7">
        <f t="shared" si="2"/>
        <v>39.6</v>
      </c>
    </row>
    <row r="12321" ht="15.75" customHeight="1">
      <c r="A12321" s="4">
        <v>549943.0</v>
      </c>
      <c r="B12321" s="4">
        <v>23000.0</v>
      </c>
      <c r="C12321" s="5" t="s">
        <v>2883</v>
      </c>
      <c r="D12321" s="5">
        <v>1.0</v>
      </c>
      <c r="E12321" s="5">
        <v>0.42</v>
      </c>
      <c r="F12321" s="4">
        <v>13544.0</v>
      </c>
      <c r="G12321" s="6">
        <v>44482.50625</v>
      </c>
      <c r="H12321" s="6" t="str">
        <f>VLOOKUP(F12321,'Customer Details'!$A$1:$B$3264,2,0)</f>
        <v>China</v>
      </c>
      <c r="I12321" s="7">
        <f t="shared" si="1"/>
        <v>0.42</v>
      </c>
      <c r="J12321" s="7">
        <f t="shared" si="2"/>
        <v>0.42</v>
      </c>
    </row>
    <row r="12322" ht="15.75" customHeight="1">
      <c r="A12322" s="4">
        <v>542192.0</v>
      </c>
      <c r="B12322" s="4" t="s">
        <v>1666</v>
      </c>
      <c r="C12322" s="5" t="s">
        <v>1667</v>
      </c>
      <c r="D12322" s="5">
        <v>6.0</v>
      </c>
      <c r="E12322" s="5">
        <v>2.55</v>
      </c>
      <c r="F12322" s="4">
        <v>14049.0</v>
      </c>
      <c r="G12322" s="6">
        <v>44403.47708333333</v>
      </c>
      <c r="H12322" s="6" t="str">
        <f>VLOOKUP(F12322,'Customer Details'!$A$1:$B$3264,2,0)</f>
        <v>Australia</v>
      </c>
      <c r="I12322" s="7">
        <f t="shared" si="1"/>
        <v>15.3</v>
      </c>
      <c r="J12322" s="7">
        <f t="shared" si="2"/>
        <v>15.3</v>
      </c>
    </row>
    <row r="12323" ht="15.75" customHeight="1">
      <c r="A12323" s="4">
        <v>579447.0</v>
      </c>
      <c r="B12323" s="4" t="s">
        <v>32</v>
      </c>
      <c r="C12323" s="5" t="s">
        <v>33</v>
      </c>
      <c r="D12323" s="5">
        <v>4.0</v>
      </c>
      <c r="E12323" s="5">
        <v>4.15</v>
      </c>
      <c r="F12323" s="4">
        <v>14390.0</v>
      </c>
      <c r="G12323" s="6">
        <v>44710.57361111111</v>
      </c>
      <c r="H12323" s="6" t="str">
        <f>VLOOKUP(F12323,'Customer Details'!$A$1:$B$3264,2,0)</f>
        <v>India</v>
      </c>
      <c r="I12323" s="7">
        <f t="shared" si="1"/>
        <v>16.6</v>
      </c>
      <c r="J12323" s="7">
        <f t="shared" si="2"/>
        <v>16.6</v>
      </c>
    </row>
    <row r="12324" ht="15.75" customHeight="1">
      <c r="A12324" s="4" t="s">
        <v>4175</v>
      </c>
      <c r="B12324" s="4">
        <v>22832.0</v>
      </c>
      <c r="C12324" s="5" t="s">
        <v>641</v>
      </c>
      <c r="D12324" s="5">
        <v>-1.0</v>
      </c>
      <c r="E12324" s="5">
        <v>10.75</v>
      </c>
      <c r="F12324" s="4">
        <v>14264.0</v>
      </c>
      <c r="G12324" s="6">
        <v>44349.73263888889</v>
      </c>
      <c r="H12324" s="6" t="str">
        <f>VLOOKUP(F12324,'Customer Details'!$A$1:$B$3264,2,0)</f>
        <v>United Kingdom</v>
      </c>
      <c r="I12324" s="7">
        <f t="shared" si="1"/>
        <v>-10.75</v>
      </c>
      <c r="J12324" s="7">
        <f t="shared" si="2"/>
        <v>10.75</v>
      </c>
    </row>
    <row r="12325" ht="15.75" customHeight="1">
      <c r="A12325" s="4">
        <v>569220.0</v>
      </c>
      <c r="B12325" s="4">
        <v>22356.0</v>
      </c>
      <c r="C12325" s="5" t="s">
        <v>2601</v>
      </c>
      <c r="D12325" s="5">
        <v>1.0</v>
      </c>
      <c r="E12325" s="5">
        <v>0.85</v>
      </c>
      <c r="F12325" s="4">
        <v>16007.0</v>
      </c>
      <c r="G12325" s="6">
        <v>44653.55972222222</v>
      </c>
      <c r="H12325" s="6" t="str">
        <f>VLOOKUP(F12325,'Customer Details'!$A$1:$B$3264,2,0)</f>
        <v>India</v>
      </c>
      <c r="I12325" s="7">
        <f t="shared" si="1"/>
        <v>0.85</v>
      </c>
      <c r="J12325" s="7">
        <f t="shared" si="2"/>
        <v>0.85</v>
      </c>
    </row>
    <row r="12326" ht="15.75" customHeight="1">
      <c r="A12326" s="4">
        <v>563626.0</v>
      </c>
      <c r="B12326" s="4" t="s">
        <v>48</v>
      </c>
      <c r="C12326" s="5" t="s">
        <v>49</v>
      </c>
      <c r="D12326" s="5">
        <v>30.0</v>
      </c>
      <c r="E12326" s="5">
        <v>2.08</v>
      </c>
      <c r="F12326" s="4">
        <v>16187.0</v>
      </c>
      <c r="G12326" s="6">
        <v>44610.43819444445</v>
      </c>
      <c r="H12326" s="6" t="str">
        <f>VLOOKUP(F12326,'Customer Details'!$A$1:$B$3264,2,0)</f>
        <v>United Kingdom</v>
      </c>
      <c r="I12326" s="7">
        <f t="shared" si="1"/>
        <v>62.4</v>
      </c>
      <c r="J12326" s="7">
        <f t="shared" si="2"/>
        <v>62.4</v>
      </c>
    </row>
    <row r="12327" ht="15.75" customHeight="1">
      <c r="A12327" s="4">
        <v>547664.0</v>
      </c>
      <c r="B12327" s="4" t="s">
        <v>85</v>
      </c>
      <c r="C12327" s="5" t="s">
        <v>86</v>
      </c>
      <c r="D12327" s="5">
        <v>6.0</v>
      </c>
      <c r="E12327" s="5">
        <v>0.95</v>
      </c>
      <c r="F12327" s="4">
        <v>13069.0</v>
      </c>
      <c r="G12327" s="6">
        <v>44463.55277777778</v>
      </c>
      <c r="H12327" s="6" t="str">
        <f>VLOOKUP(F12327,'Customer Details'!$A$1:$B$3264,2,0)</f>
        <v>China</v>
      </c>
      <c r="I12327" s="7">
        <f t="shared" si="1"/>
        <v>5.7</v>
      </c>
      <c r="J12327" s="7">
        <f t="shared" si="2"/>
        <v>5.7</v>
      </c>
    </row>
    <row r="12328" ht="15.75" customHeight="1">
      <c r="A12328" s="4">
        <v>577296.0</v>
      </c>
      <c r="B12328" s="4" t="s">
        <v>1174</v>
      </c>
      <c r="C12328" s="5" t="s">
        <v>1175</v>
      </c>
      <c r="D12328" s="5">
        <v>1.0</v>
      </c>
      <c r="E12328" s="5">
        <v>2.55</v>
      </c>
      <c r="F12328" s="4">
        <v>17286.0</v>
      </c>
      <c r="G12328" s="6">
        <v>44699.53263888889</v>
      </c>
      <c r="H12328" s="6" t="str">
        <f>VLOOKUP(F12328,'Customer Details'!$A$1:$B$3264,2,0)</f>
        <v>USA</v>
      </c>
      <c r="I12328" s="7">
        <f t="shared" si="1"/>
        <v>2.55</v>
      </c>
      <c r="J12328" s="7">
        <f t="shared" si="2"/>
        <v>2.55</v>
      </c>
    </row>
    <row r="12329" ht="15.75" customHeight="1">
      <c r="A12329" s="4">
        <v>566728.0</v>
      </c>
      <c r="B12329" s="4" t="s">
        <v>888</v>
      </c>
      <c r="C12329" s="5" t="s">
        <v>889</v>
      </c>
      <c r="D12329" s="5">
        <v>48.0</v>
      </c>
      <c r="E12329" s="5">
        <v>0.72</v>
      </c>
      <c r="F12329" s="4">
        <v>15841.0</v>
      </c>
      <c r="G12329" s="6">
        <v>44634.55208333334</v>
      </c>
      <c r="H12329" s="6" t="str">
        <f>VLOOKUP(F12329,'Customer Details'!$A$1:$B$3264,2,0)</f>
        <v>United Kingdom</v>
      </c>
      <c r="I12329" s="7">
        <f t="shared" si="1"/>
        <v>34.56</v>
      </c>
      <c r="J12329" s="7">
        <f t="shared" si="2"/>
        <v>34.56</v>
      </c>
    </row>
    <row r="12330" ht="15.75" customHeight="1">
      <c r="A12330" s="4" t="s">
        <v>684</v>
      </c>
      <c r="B12330" s="4">
        <v>22694.0</v>
      </c>
      <c r="C12330" s="5" t="s">
        <v>920</v>
      </c>
      <c r="D12330" s="5">
        <v>-1.0</v>
      </c>
      <c r="E12330" s="5">
        <v>2.1</v>
      </c>
      <c r="F12330" s="4">
        <v>13069.0</v>
      </c>
      <c r="G12330" s="6">
        <v>44706.6375</v>
      </c>
      <c r="H12330" s="6" t="str">
        <f>VLOOKUP(F12330,'Customer Details'!$A$1:$B$3264,2,0)</f>
        <v>China</v>
      </c>
      <c r="I12330" s="7">
        <f t="shared" si="1"/>
        <v>-2.1</v>
      </c>
      <c r="J12330" s="7">
        <f t="shared" si="2"/>
        <v>2.1</v>
      </c>
    </row>
    <row r="12331" ht="15.75" customHeight="1">
      <c r="A12331" s="4" t="s">
        <v>4176</v>
      </c>
      <c r="B12331" s="4">
        <v>22776.0</v>
      </c>
      <c r="C12331" s="5" t="s">
        <v>2716</v>
      </c>
      <c r="D12331" s="5">
        <v>-3.0</v>
      </c>
      <c r="E12331" s="5">
        <v>9.95</v>
      </c>
      <c r="F12331" s="4">
        <v>15351.0</v>
      </c>
      <c r="G12331" s="6">
        <v>44708.53055555555</v>
      </c>
      <c r="H12331" s="6" t="str">
        <f>VLOOKUP(F12331,'Customer Details'!$A$1:$B$3264,2,0)</f>
        <v>United Kingdom</v>
      </c>
      <c r="I12331" s="7">
        <f t="shared" si="1"/>
        <v>-29.85</v>
      </c>
      <c r="J12331" s="7">
        <f t="shared" si="2"/>
        <v>29.85</v>
      </c>
    </row>
    <row r="12332" ht="15.75" customHeight="1">
      <c r="A12332" s="4">
        <v>558616.0</v>
      </c>
      <c r="B12332" s="4" t="s">
        <v>338</v>
      </c>
      <c r="C12332" s="5" t="s">
        <v>339</v>
      </c>
      <c r="D12332" s="5">
        <v>10.0</v>
      </c>
      <c r="E12332" s="5">
        <v>1.25</v>
      </c>
      <c r="F12332" s="4">
        <v>16045.0</v>
      </c>
      <c r="G12332" s="6">
        <v>44560.68194444444</v>
      </c>
      <c r="H12332" s="6" t="str">
        <f>VLOOKUP(F12332,'Customer Details'!$A$1:$B$3264,2,0)</f>
        <v>USA</v>
      </c>
      <c r="I12332" s="7">
        <f t="shared" si="1"/>
        <v>12.5</v>
      </c>
      <c r="J12332" s="7">
        <f t="shared" si="2"/>
        <v>12.5</v>
      </c>
    </row>
    <row r="12333" ht="15.75" customHeight="1">
      <c r="A12333" s="4">
        <v>559356.0</v>
      </c>
      <c r="B12333" s="4" t="s">
        <v>152</v>
      </c>
      <c r="C12333" s="5" t="s">
        <v>153</v>
      </c>
      <c r="D12333" s="5">
        <v>6.0</v>
      </c>
      <c r="E12333" s="5">
        <v>5.45</v>
      </c>
      <c r="F12333" s="4">
        <v>15416.0</v>
      </c>
      <c r="G12333" s="6">
        <v>44568.77013888889</v>
      </c>
      <c r="H12333" s="6" t="str">
        <f>VLOOKUP(F12333,'Customer Details'!$A$1:$B$3264,2,0)</f>
        <v>China</v>
      </c>
      <c r="I12333" s="7">
        <f t="shared" si="1"/>
        <v>32.7</v>
      </c>
      <c r="J12333" s="7">
        <f t="shared" si="2"/>
        <v>32.7</v>
      </c>
    </row>
    <row r="12334" ht="15.75" customHeight="1">
      <c r="A12334" s="4" t="s">
        <v>322</v>
      </c>
      <c r="B12334" s="4">
        <v>22948.0</v>
      </c>
      <c r="C12334" s="5" t="s">
        <v>2047</v>
      </c>
      <c r="D12334" s="5">
        <v>-6.0</v>
      </c>
      <c r="E12334" s="5">
        <v>0.85</v>
      </c>
      <c r="F12334" s="4">
        <v>12748.0</v>
      </c>
      <c r="G12334" s="6">
        <v>44457.56388888889</v>
      </c>
      <c r="H12334" s="6" t="str">
        <f>VLOOKUP(F12334,'Customer Details'!$A$1:$B$3264,2,0)</f>
        <v>USA</v>
      </c>
      <c r="I12334" s="7">
        <f t="shared" si="1"/>
        <v>-5.1</v>
      </c>
      <c r="J12334" s="7">
        <f t="shared" si="2"/>
        <v>5.1</v>
      </c>
    </row>
    <row r="12335" ht="15.75" customHeight="1">
      <c r="A12335" s="4">
        <v>551558.0</v>
      </c>
      <c r="B12335" s="4">
        <v>21041.0</v>
      </c>
      <c r="C12335" s="5" t="s">
        <v>1523</v>
      </c>
      <c r="D12335" s="5">
        <v>1.0</v>
      </c>
      <c r="E12335" s="5">
        <v>2.95</v>
      </c>
      <c r="F12335" s="4">
        <v>17841.0</v>
      </c>
      <c r="G12335" s="6">
        <v>44503.44513888889</v>
      </c>
      <c r="H12335" s="6" t="str">
        <f>VLOOKUP(F12335,'Customer Details'!$A$1:$B$3264,2,0)</f>
        <v>India</v>
      </c>
      <c r="I12335" s="7">
        <f t="shared" si="1"/>
        <v>2.95</v>
      </c>
      <c r="J12335" s="7">
        <f t="shared" si="2"/>
        <v>2.95</v>
      </c>
    </row>
    <row r="12336" ht="15.75" customHeight="1">
      <c r="A12336" s="4">
        <v>581538.0</v>
      </c>
      <c r="B12336" s="4" t="s">
        <v>38</v>
      </c>
      <c r="C12336" s="5" t="s">
        <v>3889</v>
      </c>
      <c r="D12336" s="5">
        <v>1.0</v>
      </c>
      <c r="E12336" s="5">
        <v>2.95</v>
      </c>
      <c r="F12336" s="4">
        <v>14446.0</v>
      </c>
      <c r="G12336" s="6">
        <v>44721.48194444444</v>
      </c>
      <c r="H12336" s="6" t="str">
        <f>VLOOKUP(F12336,'Customer Details'!$A$1:$B$3264,2,0)</f>
        <v>China</v>
      </c>
      <c r="I12336" s="7">
        <f t="shared" si="1"/>
        <v>2.95</v>
      </c>
      <c r="J12336" s="7">
        <f t="shared" si="2"/>
        <v>2.95</v>
      </c>
    </row>
    <row r="12337" ht="15.75" customHeight="1">
      <c r="A12337" s="4">
        <v>546101.0</v>
      </c>
      <c r="B12337" s="4" t="s">
        <v>427</v>
      </c>
      <c r="C12337" s="5" t="s">
        <v>428</v>
      </c>
      <c r="D12337" s="5">
        <v>8.0</v>
      </c>
      <c r="E12337" s="5">
        <v>0.42</v>
      </c>
      <c r="F12337" s="4">
        <v>14803.0</v>
      </c>
      <c r="G12337" s="6">
        <v>44448.50833333333</v>
      </c>
      <c r="H12337" s="6" t="str">
        <f>VLOOKUP(F12337,'Customer Details'!$A$1:$B$3264,2,0)</f>
        <v>India</v>
      </c>
      <c r="I12337" s="7">
        <f t="shared" si="1"/>
        <v>3.36</v>
      </c>
      <c r="J12337" s="7">
        <f t="shared" si="2"/>
        <v>3.36</v>
      </c>
    </row>
    <row r="12338" ht="15.75" customHeight="1">
      <c r="A12338" s="4" t="s">
        <v>4177</v>
      </c>
      <c r="B12338" s="4">
        <v>22533.0</v>
      </c>
      <c r="C12338" s="5" t="s">
        <v>2781</v>
      </c>
      <c r="D12338" s="5">
        <v>-24.0</v>
      </c>
      <c r="E12338" s="5">
        <v>0.42</v>
      </c>
      <c r="F12338" s="4">
        <v>14586.0</v>
      </c>
      <c r="G12338" s="6">
        <v>44495.73055555556</v>
      </c>
      <c r="H12338" s="6" t="str">
        <f>VLOOKUP(F12338,'Customer Details'!$A$1:$B$3264,2,0)</f>
        <v>United Kingdom</v>
      </c>
      <c r="I12338" s="7">
        <f t="shared" si="1"/>
        <v>-10.08</v>
      </c>
      <c r="J12338" s="7">
        <f t="shared" si="2"/>
        <v>10.08</v>
      </c>
    </row>
    <row r="12339" ht="15.75" customHeight="1">
      <c r="A12339" s="4">
        <v>543543.0</v>
      </c>
      <c r="B12339" s="4" t="s">
        <v>46</v>
      </c>
      <c r="C12339" s="5" t="s">
        <v>47</v>
      </c>
      <c r="D12339" s="5">
        <v>24.0</v>
      </c>
      <c r="E12339" s="5">
        <v>0.2</v>
      </c>
      <c r="F12339" s="4">
        <v>17843.0</v>
      </c>
      <c r="G12339" s="6">
        <v>44417.64791666667</v>
      </c>
      <c r="H12339" s="6" t="str">
        <f>VLOOKUP(F12339,'Customer Details'!$A$1:$B$3264,2,0)</f>
        <v>USA</v>
      </c>
      <c r="I12339" s="7">
        <f t="shared" si="1"/>
        <v>4.8</v>
      </c>
      <c r="J12339" s="7">
        <f t="shared" si="2"/>
        <v>4.8</v>
      </c>
    </row>
    <row r="12340" ht="15.75" customHeight="1">
      <c r="A12340" s="4">
        <v>547243.0</v>
      </c>
      <c r="B12340" s="4" t="s">
        <v>1996</v>
      </c>
      <c r="C12340" s="5" t="s">
        <v>1997</v>
      </c>
      <c r="D12340" s="5">
        <v>3.0</v>
      </c>
      <c r="E12340" s="5">
        <v>2.95</v>
      </c>
      <c r="F12340" s="4">
        <v>17231.0</v>
      </c>
      <c r="G12340" s="6">
        <v>44460.70763888889</v>
      </c>
      <c r="H12340" s="6" t="str">
        <f>VLOOKUP(F12340,'Customer Details'!$A$1:$B$3264,2,0)</f>
        <v>China</v>
      </c>
      <c r="I12340" s="7">
        <f t="shared" si="1"/>
        <v>8.85</v>
      </c>
      <c r="J12340" s="7">
        <f t="shared" si="2"/>
        <v>8.85</v>
      </c>
    </row>
    <row r="12341" ht="15.75" customHeight="1">
      <c r="A12341" s="4">
        <v>540364.0</v>
      </c>
      <c r="B12341" s="4" t="s">
        <v>138</v>
      </c>
      <c r="C12341" s="5" t="s">
        <v>139</v>
      </c>
      <c r="D12341" s="5">
        <v>4.0</v>
      </c>
      <c r="E12341" s="5">
        <v>3.25</v>
      </c>
      <c r="F12341" s="4">
        <v>14505.0</v>
      </c>
      <c r="G12341" s="6">
        <v>44383.66875</v>
      </c>
      <c r="H12341" s="6" t="str">
        <f>VLOOKUP(F12341,'Customer Details'!$A$1:$B$3264,2,0)</f>
        <v>Australia</v>
      </c>
      <c r="I12341" s="7">
        <f t="shared" si="1"/>
        <v>13</v>
      </c>
      <c r="J12341" s="7">
        <f t="shared" si="2"/>
        <v>13</v>
      </c>
    </row>
    <row r="12342" ht="15.75" customHeight="1">
      <c r="A12342" s="4">
        <v>550408.0</v>
      </c>
      <c r="B12342" s="4" t="s">
        <v>268</v>
      </c>
      <c r="C12342" s="5" t="s">
        <v>269</v>
      </c>
      <c r="D12342" s="5">
        <v>2.0</v>
      </c>
      <c r="E12342" s="5">
        <v>1.95</v>
      </c>
      <c r="F12342" s="4">
        <v>16746.0</v>
      </c>
      <c r="G12342" s="6">
        <v>44487.49930555555</v>
      </c>
      <c r="H12342" s="6" t="str">
        <f>VLOOKUP(F12342,'Customer Details'!$A$1:$B$3264,2,0)</f>
        <v>India</v>
      </c>
      <c r="I12342" s="7">
        <f t="shared" si="1"/>
        <v>3.9</v>
      </c>
      <c r="J12342" s="7">
        <f t="shared" si="2"/>
        <v>3.9</v>
      </c>
    </row>
    <row r="12343" ht="15.75" customHeight="1">
      <c r="A12343" s="4">
        <v>565779.0</v>
      </c>
      <c r="B12343" s="4" t="s">
        <v>85</v>
      </c>
      <c r="C12343" s="5" t="s">
        <v>86</v>
      </c>
      <c r="D12343" s="5">
        <v>12.0</v>
      </c>
      <c r="E12343" s="5">
        <v>1.25</v>
      </c>
      <c r="F12343" s="4">
        <v>15804.0</v>
      </c>
      <c r="G12343" s="6">
        <v>44626.63472222222</v>
      </c>
      <c r="H12343" s="6" t="str">
        <f>VLOOKUP(F12343,'Customer Details'!$A$1:$B$3264,2,0)</f>
        <v>USA</v>
      </c>
      <c r="I12343" s="7">
        <f t="shared" si="1"/>
        <v>15</v>
      </c>
      <c r="J12343" s="7">
        <f t="shared" si="2"/>
        <v>15</v>
      </c>
    </row>
    <row r="12344" ht="15.75" customHeight="1">
      <c r="A12344" s="4">
        <v>566269.0</v>
      </c>
      <c r="B12344" s="4">
        <v>21829.0</v>
      </c>
      <c r="C12344" s="5" t="s">
        <v>3474</v>
      </c>
      <c r="D12344" s="5">
        <v>36.0</v>
      </c>
      <c r="E12344" s="5">
        <v>0.21</v>
      </c>
      <c r="F12344" s="4">
        <v>17864.0</v>
      </c>
      <c r="G12344" s="6">
        <v>44631.56875</v>
      </c>
      <c r="H12344" s="6" t="str">
        <f>VLOOKUP(F12344,'Customer Details'!$A$1:$B$3264,2,0)</f>
        <v>United Kingdom</v>
      </c>
      <c r="I12344" s="7">
        <f t="shared" si="1"/>
        <v>7.56</v>
      </c>
      <c r="J12344" s="7">
        <f t="shared" si="2"/>
        <v>7.56</v>
      </c>
    </row>
    <row r="12345" ht="15.75" customHeight="1">
      <c r="A12345" s="4">
        <v>581425.0</v>
      </c>
      <c r="B12345" s="4" t="s">
        <v>131</v>
      </c>
      <c r="C12345" s="5" t="s">
        <v>132</v>
      </c>
      <c r="D12345" s="5">
        <v>1.0</v>
      </c>
      <c r="E12345" s="5">
        <v>0.42</v>
      </c>
      <c r="F12345" s="4">
        <v>14796.0</v>
      </c>
      <c r="G12345" s="6">
        <v>44720.64652777778</v>
      </c>
      <c r="H12345" s="6" t="str">
        <f>VLOOKUP(F12345,'Customer Details'!$A$1:$B$3264,2,0)</f>
        <v>China</v>
      </c>
      <c r="I12345" s="7">
        <f t="shared" si="1"/>
        <v>0.42</v>
      </c>
      <c r="J12345" s="7">
        <f t="shared" si="2"/>
        <v>0.42</v>
      </c>
    </row>
    <row r="12346" ht="15.75" customHeight="1">
      <c r="A12346" s="4">
        <v>545085.0</v>
      </c>
      <c r="B12346" s="4">
        <v>22993.0</v>
      </c>
      <c r="C12346" s="5" t="s">
        <v>931</v>
      </c>
      <c r="D12346" s="5">
        <v>1.0</v>
      </c>
      <c r="E12346" s="5">
        <v>1.25</v>
      </c>
      <c r="F12346" s="4">
        <v>15039.0</v>
      </c>
      <c r="G12346" s="6">
        <v>44436.47152777778</v>
      </c>
      <c r="H12346" s="6" t="str">
        <f>VLOOKUP(F12346,'Customer Details'!$A$1:$B$3264,2,0)</f>
        <v>United Kingdom</v>
      </c>
      <c r="I12346" s="7">
        <f t="shared" si="1"/>
        <v>1.25</v>
      </c>
      <c r="J12346" s="7">
        <f t="shared" si="2"/>
        <v>1.25</v>
      </c>
    </row>
    <row r="12347" ht="15.75" customHeight="1">
      <c r="A12347" s="4">
        <v>565445.0</v>
      </c>
      <c r="B12347" s="4" t="s">
        <v>67</v>
      </c>
      <c r="C12347" s="5" t="s">
        <v>68</v>
      </c>
      <c r="D12347" s="5">
        <v>1.0</v>
      </c>
      <c r="E12347" s="5">
        <v>2.08</v>
      </c>
      <c r="F12347" s="4">
        <v>13548.0</v>
      </c>
      <c r="G12347" s="6">
        <v>44624.61805555555</v>
      </c>
      <c r="H12347" s="6" t="str">
        <f>VLOOKUP(F12347,'Customer Details'!$A$1:$B$3264,2,0)</f>
        <v>USA</v>
      </c>
      <c r="I12347" s="7">
        <f t="shared" si="1"/>
        <v>2.08</v>
      </c>
      <c r="J12347" s="7">
        <f t="shared" si="2"/>
        <v>2.08</v>
      </c>
    </row>
    <row r="12348" ht="15.75" customHeight="1">
      <c r="A12348" s="4">
        <v>575086.0</v>
      </c>
      <c r="B12348" s="4" t="s">
        <v>38</v>
      </c>
      <c r="C12348" s="5" t="s">
        <v>39</v>
      </c>
      <c r="D12348" s="5">
        <v>12.0</v>
      </c>
      <c r="E12348" s="5">
        <v>2.95</v>
      </c>
      <c r="F12348" s="4">
        <v>16618.0</v>
      </c>
      <c r="G12348" s="6">
        <v>44689.57777777778</v>
      </c>
      <c r="H12348" s="6" t="str">
        <f>VLOOKUP(F12348,'Customer Details'!$A$1:$B$3264,2,0)</f>
        <v>Australia</v>
      </c>
      <c r="I12348" s="7">
        <f t="shared" si="1"/>
        <v>35.4</v>
      </c>
      <c r="J12348" s="7">
        <f t="shared" si="2"/>
        <v>35.4</v>
      </c>
    </row>
    <row r="12349" ht="15.75" customHeight="1">
      <c r="A12349" s="4">
        <v>553650.0</v>
      </c>
      <c r="B12349" s="4" t="s">
        <v>870</v>
      </c>
      <c r="C12349" s="5" t="s">
        <v>871</v>
      </c>
      <c r="D12349" s="5">
        <v>12.0</v>
      </c>
      <c r="E12349" s="5">
        <v>1.95</v>
      </c>
      <c r="F12349" s="4">
        <v>14731.0</v>
      </c>
      <c r="G12349" s="6">
        <v>44518.45972222222</v>
      </c>
      <c r="H12349" s="6" t="str">
        <f>VLOOKUP(F12349,'Customer Details'!$A$1:$B$3264,2,0)</f>
        <v>Australia</v>
      </c>
      <c r="I12349" s="7">
        <f t="shared" si="1"/>
        <v>23.4</v>
      </c>
      <c r="J12349" s="7">
        <f t="shared" si="2"/>
        <v>23.4</v>
      </c>
    </row>
    <row r="12350" ht="15.75" customHeight="1">
      <c r="A12350" s="4" t="s">
        <v>2818</v>
      </c>
      <c r="B12350" s="4">
        <v>23084.0</v>
      </c>
      <c r="C12350" s="5" t="s">
        <v>1145</v>
      </c>
      <c r="D12350" s="5">
        <v>-2.0</v>
      </c>
      <c r="E12350" s="5">
        <v>2.08</v>
      </c>
      <c r="F12350" s="4">
        <v>13447.0</v>
      </c>
      <c r="G12350" s="6">
        <v>44695.56597222222</v>
      </c>
      <c r="H12350" s="6" t="str">
        <f>VLOOKUP(F12350,'Customer Details'!$A$1:$B$3264,2,0)</f>
        <v>United Kingdom</v>
      </c>
      <c r="I12350" s="7">
        <f t="shared" si="1"/>
        <v>-4.16</v>
      </c>
      <c r="J12350" s="7">
        <f t="shared" si="2"/>
        <v>4.16</v>
      </c>
    </row>
    <row r="12351" ht="15.75" customHeight="1">
      <c r="A12351" s="4">
        <v>543463.0</v>
      </c>
      <c r="B12351" s="4" t="s">
        <v>16</v>
      </c>
      <c r="C12351" s="5" t="s">
        <v>17</v>
      </c>
      <c r="D12351" s="5">
        <v>1.0</v>
      </c>
      <c r="E12351" s="5">
        <v>5.95</v>
      </c>
      <c r="F12351" s="4">
        <v>15311.0</v>
      </c>
      <c r="G12351" s="6">
        <v>44416.5875</v>
      </c>
      <c r="H12351" s="6" t="str">
        <f>VLOOKUP(F12351,'Customer Details'!$A$1:$B$3264,2,0)</f>
        <v>USA</v>
      </c>
      <c r="I12351" s="7">
        <f t="shared" si="1"/>
        <v>5.95</v>
      </c>
      <c r="J12351" s="7">
        <f t="shared" si="2"/>
        <v>5.95</v>
      </c>
    </row>
    <row r="12352" ht="15.75" customHeight="1">
      <c r="A12352" s="4">
        <v>556579.0</v>
      </c>
      <c r="B12352" s="4" t="s">
        <v>3788</v>
      </c>
      <c r="C12352" s="5" t="s">
        <v>3789</v>
      </c>
      <c r="D12352" s="5">
        <v>2.0</v>
      </c>
      <c r="E12352" s="5">
        <v>5.95</v>
      </c>
      <c r="F12352" s="4">
        <v>15069.0</v>
      </c>
      <c r="G12352" s="6">
        <v>44543.59444444445</v>
      </c>
      <c r="H12352" s="6" t="str">
        <f>VLOOKUP(F12352,'Customer Details'!$A$1:$B$3264,2,0)</f>
        <v>China</v>
      </c>
      <c r="I12352" s="7">
        <f t="shared" si="1"/>
        <v>11.9</v>
      </c>
      <c r="J12352" s="7">
        <f t="shared" si="2"/>
        <v>11.9</v>
      </c>
    </row>
    <row r="12353" ht="15.75" customHeight="1">
      <c r="A12353" s="4">
        <v>555884.0</v>
      </c>
      <c r="B12353" s="4" t="s">
        <v>181</v>
      </c>
      <c r="C12353" s="5" t="s">
        <v>182</v>
      </c>
      <c r="D12353" s="5">
        <v>48.0</v>
      </c>
      <c r="E12353" s="5">
        <v>0.64</v>
      </c>
      <c r="F12353" s="4">
        <v>17389.0</v>
      </c>
      <c r="G12353" s="6">
        <v>44537.65555555555</v>
      </c>
      <c r="H12353" s="6" t="str">
        <f>VLOOKUP(F12353,'Customer Details'!$A$1:$B$3264,2,0)</f>
        <v>Australia</v>
      </c>
      <c r="I12353" s="7">
        <f t="shared" si="1"/>
        <v>30.72</v>
      </c>
      <c r="J12353" s="7">
        <f t="shared" si="2"/>
        <v>30.72</v>
      </c>
    </row>
    <row r="12354" ht="15.75" customHeight="1">
      <c r="A12354" s="4">
        <v>551822.0</v>
      </c>
      <c r="B12354" s="4" t="s">
        <v>38</v>
      </c>
      <c r="C12354" s="5" t="s">
        <v>39</v>
      </c>
      <c r="D12354" s="5">
        <v>2.0</v>
      </c>
      <c r="E12354" s="5">
        <v>2.95</v>
      </c>
      <c r="F12354" s="4">
        <v>13524.0</v>
      </c>
      <c r="G12354" s="6">
        <v>44504.51805555556</v>
      </c>
      <c r="H12354" s="6" t="str">
        <f>VLOOKUP(F12354,'Customer Details'!$A$1:$B$3264,2,0)</f>
        <v>China</v>
      </c>
      <c r="I12354" s="7">
        <f t="shared" si="1"/>
        <v>5.9</v>
      </c>
      <c r="J12354" s="7">
        <f t="shared" si="2"/>
        <v>5.9</v>
      </c>
    </row>
    <row r="12355" ht="15.75" customHeight="1">
      <c r="A12355" s="4">
        <v>572306.0</v>
      </c>
      <c r="B12355" s="4" t="s">
        <v>131</v>
      </c>
      <c r="C12355" s="5" t="s">
        <v>132</v>
      </c>
      <c r="D12355" s="5">
        <v>1.0</v>
      </c>
      <c r="E12355" s="5">
        <v>0.42</v>
      </c>
      <c r="F12355" s="4">
        <v>17841.0</v>
      </c>
      <c r="G12355" s="6">
        <v>44674.63263888889</v>
      </c>
      <c r="H12355" s="6" t="str">
        <f>VLOOKUP(F12355,'Customer Details'!$A$1:$B$3264,2,0)</f>
        <v>India</v>
      </c>
      <c r="I12355" s="7">
        <f t="shared" si="1"/>
        <v>0.42</v>
      </c>
      <c r="J12355" s="7">
        <f t="shared" si="2"/>
        <v>0.42</v>
      </c>
    </row>
    <row r="12356" ht="15.75" customHeight="1">
      <c r="A12356" s="4" t="s">
        <v>1653</v>
      </c>
      <c r="B12356" s="4">
        <v>23389.0</v>
      </c>
      <c r="C12356" s="5" t="s">
        <v>2540</v>
      </c>
      <c r="D12356" s="5">
        <v>-2.0</v>
      </c>
      <c r="E12356" s="5">
        <v>4.15</v>
      </c>
      <c r="F12356" s="4">
        <v>14808.0</v>
      </c>
      <c r="G12356" s="6">
        <v>44681.50138888889</v>
      </c>
      <c r="H12356" s="6" t="str">
        <f>VLOOKUP(F12356,'Customer Details'!$A$1:$B$3264,2,0)</f>
        <v>Australia</v>
      </c>
      <c r="I12356" s="7">
        <f t="shared" si="1"/>
        <v>-8.3</v>
      </c>
      <c r="J12356" s="7">
        <f t="shared" si="2"/>
        <v>8.3</v>
      </c>
    </row>
    <row r="12357" ht="15.75" customHeight="1">
      <c r="A12357" s="4">
        <v>564174.0</v>
      </c>
      <c r="B12357" s="4" t="s">
        <v>511</v>
      </c>
      <c r="C12357" s="5" t="s">
        <v>512</v>
      </c>
      <c r="D12357" s="5">
        <v>3.0</v>
      </c>
      <c r="E12357" s="5">
        <v>5.95</v>
      </c>
      <c r="F12357" s="4">
        <v>14191.0</v>
      </c>
      <c r="G12357" s="6">
        <v>44615.60069444445</v>
      </c>
      <c r="H12357" s="6" t="str">
        <f>VLOOKUP(F12357,'Customer Details'!$A$1:$B$3264,2,0)</f>
        <v>China</v>
      </c>
      <c r="I12357" s="7">
        <f t="shared" si="1"/>
        <v>17.85</v>
      </c>
      <c r="J12357" s="7">
        <f t="shared" si="2"/>
        <v>17.85</v>
      </c>
    </row>
    <row r="12358" ht="15.75" customHeight="1">
      <c r="A12358" s="4">
        <v>571281.0</v>
      </c>
      <c r="B12358" s="4" t="s">
        <v>1493</v>
      </c>
      <c r="C12358" s="5" t="s">
        <v>1494</v>
      </c>
      <c r="D12358" s="5">
        <v>8.0</v>
      </c>
      <c r="E12358" s="5">
        <v>2.95</v>
      </c>
      <c r="F12358" s="4">
        <v>14088.0</v>
      </c>
      <c r="G12358" s="6">
        <v>44667.55763888889</v>
      </c>
      <c r="H12358" s="6" t="str">
        <f>VLOOKUP(F12358,'Customer Details'!$A$1:$B$3264,2,0)</f>
        <v>USA</v>
      </c>
      <c r="I12358" s="7">
        <f t="shared" si="1"/>
        <v>23.6</v>
      </c>
      <c r="J12358" s="7">
        <f t="shared" si="2"/>
        <v>23.6</v>
      </c>
    </row>
    <row r="12359" ht="15.75" customHeight="1">
      <c r="A12359" s="4">
        <v>566194.0</v>
      </c>
      <c r="B12359" s="4" t="s">
        <v>4178</v>
      </c>
      <c r="C12359" s="5" t="s">
        <v>4179</v>
      </c>
      <c r="D12359" s="5">
        <v>1.0</v>
      </c>
      <c r="E12359" s="5">
        <v>4.95</v>
      </c>
      <c r="F12359" s="4">
        <v>14711.0</v>
      </c>
      <c r="G12359" s="6">
        <v>44629.57083333333</v>
      </c>
      <c r="H12359" s="6" t="str">
        <f>VLOOKUP(F12359,'Customer Details'!$A$1:$B$3264,2,0)</f>
        <v>USA</v>
      </c>
      <c r="I12359" s="7">
        <f t="shared" si="1"/>
        <v>4.95</v>
      </c>
      <c r="J12359" s="7">
        <f t="shared" si="2"/>
        <v>4.95</v>
      </c>
    </row>
    <row r="12360" ht="15.75" customHeight="1">
      <c r="A12360" s="4">
        <v>560568.0</v>
      </c>
      <c r="B12360" s="4" t="s">
        <v>87</v>
      </c>
      <c r="C12360" s="5" t="s">
        <v>88</v>
      </c>
      <c r="D12360" s="5">
        <v>4.0</v>
      </c>
      <c r="E12360" s="5">
        <v>4.15</v>
      </c>
      <c r="F12360" s="4">
        <v>13895.0</v>
      </c>
      <c r="G12360" s="6">
        <v>44580.58541666667</v>
      </c>
      <c r="H12360" s="6" t="str">
        <f>VLOOKUP(F12360,'Customer Details'!$A$1:$B$3264,2,0)</f>
        <v>India</v>
      </c>
      <c r="I12360" s="7">
        <f t="shared" si="1"/>
        <v>16.6</v>
      </c>
      <c r="J12360" s="7">
        <f t="shared" si="2"/>
        <v>16.6</v>
      </c>
    </row>
    <row r="12361" ht="15.75" customHeight="1">
      <c r="A12361" s="4">
        <v>563150.0</v>
      </c>
      <c r="B12361" s="4" t="s">
        <v>720</v>
      </c>
      <c r="C12361" s="5" t="s">
        <v>721</v>
      </c>
      <c r="D12361" s="5">
        <v>6.0</v>
      </c>
      <c r="E12361" s="5">
        <v>2.1</v>
      </c>
      <c r="F12361" s="4">
        <v>15192.0</v>
      </c>
      <c r="G12361" s="6">
        <v>44604.48680555556</v>
      </c>
      <c r="H12361" s="6" t="str">
        <f>VLOOKUP(F12361,'Customer Details'!$A$1:$B$3264,2,0)</f>
        <v>USA</v>
      </c>
      <c r="I12361" s="7">
        <f t="shared" si="1"/>
        <v>12.6</v>
      </c>
      <c r="J12361" s="7">
        <f t="shared" si="2"/>
        <v>12.6</v>
      </c>
    </row>
    <row r="12362" ht="15.75" customHeight="1">
      <c r="A12362" s="4">
        <v>564743.0</v>
      </c>
      <c r="B12362" s="4" t="s">
        <v>4180</v>
      </c>
      <c r="C12362" s="5" t="s">
        <v>4181</v>
      </c>
      <c r="D12362" s="5">
        <v>1.0</v>
      </c>
      <c r="E12362" s="5">
        <v>1.25</v>
      </c>
      <c r="F12362" s="4">
        <v>14606.0</v>
      </c>
      <c r="G12362" s="6">
        <v>44620.63680555556</v>
      </c>
      <c r="H12362" s="6" t="str">
        <f>VLOOKUP(F12362,'Customer Details'!$A$1:$B$3264,2,0)</f>
        <v>USA</v>
      </c>
      <c r="I12362" s="7">
        <f t="shared" si="1"/>
        <v>1.25</v>
      </c>
      <c r="J12362" s="7">
        <f t="shared" si="2"/>
        <v>1.25</v>
      </c>
    </row>
    <row r="12363" ht="15.75" customHeight="1">
      <c r="A12363" s="4" t="s">
        <v>4182</v>
      </c>
      <c r="B12363" s="4">
        <v>22946.0</v>
      </c>
      <c r="C12363" s="5" t="s">
        <v>2606</v>
      </c>
      <c r="D12363" s="5">
        <v>-1.0</v>
      </c>
      <c r="E12363" s="5">
        <v>16.95</v>
      </c>
      <c r="F12363" s="4">
        <v>16759.0</v>
      </c>
      <c r="G12363" s="6">
        <v>44710.67986111111</v>
      </c>
      <c r="H12363" s="6" t="str">
        <f>VLOOKUP(F12363,'Customer Details'!$A$1:$B$3264,2,0)</f>
        <v>India</v>
      </c>
      <c r="I12363" s="7">
        <f t="shared" si="1"/>
        <v>-16.95</v>
      </c>
      <c r="J12363" s="7">
        <f t="shared" si="2"/>
        <v>16.95</v>
      </c>
    </row>
    <row r="12364" ht="15.75" customHeight="1">
      <c r="A12364" s="4">
        <v>568710.0</v>
      </c>
      <c r="B12364" s="4" t="s">
        <v>225</v>
      </c>
      <c r="C12364" s="5" t="s">
        <v>226</v>
      </c>
      <c r="D12364" s="5">
        <v>2.0</v>
      </c>
      <c r="E12364" s="5">
        <v>0.85</v>
      </c>
      <c r="F12364" s="4">
        <v>14649.0</v>
      </c>
      <c r="G12364" s="6">
        <v>44648.65416666667</v>
      </c>
      <c r="H12364" s="6" t="str">
        <f>VLOOKUP(F12364,'Customer Details'!$A$1:$B$3264,2,0)</f>
        <v>United Kingdom</v>
      </c>
      <c r="I12364" s="7">
        <f t="shared" si="1"/>
        <v>1.7</v>
      </c>
      <c r="J12364" s="7">
        <f t="shared" si="2"/>
        <v>1.7</v>
      </c>
    </row>
    <row r="12365" ht="15.75" customHeight="1">
      <c r="A12365" s="4">
        <v>576076.0</v>
      </c>
      <c r="B12365" s="4" t="s">
        <v>427</v>
      </c>
      <c r="C12365" s="5" t="s">
        <v>428</v>
      </c>
      <c r="D12365" s="5">
        <v>5.0</v>
      </c>
      <c r="E12365" s="5">
        <v>0.42</v>
      </c>
      <c r="F12365" s="4">
        <v>14382.0</v>
      </c>
      <c r="G12365" s="6">
        <v>44694.67916666667</v>
      </c>
      <c r="H12365" s="6" t="str">
        <f>VLOOKUP(F12365,'Customer Details'!$A$1:$B$3264,2,0)</f>
        <v>United Kingdom</v>
      </c>
      <c r="I12365" s="7">
        <f t="shared" si="1"/>
        <v>2.1</v>
      </c>
      <c r="J12365" s="7">
        <f t="shared" si="2"/>
        <v>2.1</v>
      </c>
    </row>
    <row r="12366" ht="15.75" customHeight="1">
      <c r="A12366" s="4" t="s">
        <v>4183</v>
      </c>
      <c r="B12366" s="4">
        <v>22065.0</v>
      </c>
      <c r="C12366" s="5" t="s">
        <v>488</v>
      </c>
      <c r="D12366" s="5">
        <v>-1.0</v>
      </c>
      <c r="E12366" s="5">
        <v>0.39</v>
      </c>
      <c r="F12366" s="4">
        <v>13991.0</v>
      </c>
      <c r="G12366" s="6">
        <v>44678.60208333333</v>
      </c>
      <c r="H12366" s="6" t="str">
        <f>VLOOKUP(F12366,'Customer Details'!$A$1:$B$3264,2,0)</f>
        <v>Australia</v>
      </c>
      <c r="I12366" s="7">
        <f t="shared" si="1"/>
        <v>-0.39</v>
      </c>
      <c r="J12366" s="7">
        <f t="shared" si="2"/>
        <v>0.39</v>
      </c>
    </row>
    <row r="12367" ht="15.75" customHeight="1">
      <c r="A12367" s="4">
        <v>575970.0</v>
      </c>
      <c r="B12367" s="4" t="s">
        <v>394</v>
      </c>
      <c r="C12367" s="5" t="s">
        <v>395</v>
      </c>
      <c r="D12367" s="5">
        <v>24.0</v>
      </c>
      <c r="E12367" s="5">
        <v>0.85</v>
      </c>
      <c r="F12367" s="4">
        <v>16416.0</v>
      </c>
      <c r="G12367" s="6">
        <v>44694.53472222222</v>
      </c>
      <c r="H12367" s="6" t="str">
        <f>VLOOKUP(F12367,'Customer Details'!$A$1:$B$3264,2,0)</f>
        <v>Australia</v>
      </c>
      <c r="I12367" s="7">
        <f t="shared" si="1"/>
        <v>20.4</v>
      </c>
      <c r="J12367" s="7">
        <f t="shared" si="2"/>
        <v>20.4</v>
      </c>
    </row>
    <row r="12368" ht="15.75" customHeight="1">
      <c r="A12368" s="4" t="s">
        <v>3648</v>
      </c>
      <c r="B12368" s="4">
        <v>23252.0</v>
      </c>
      <c r="C12368" s="5" t="s">
        <v>3808</v>
      </c>
      <c r="D12368" s="5">
        <v>-4.0</v>
      </c>
      <c r="E12368" s="5">
        <v>3.75</v>
      </c>
      <c r="F12368" s="4">
        <v>17716.0</v>
      </c>
      <c r="G12368" s="6">
        <v>44642.40347222222</v>
      </c>
      <c r="H12368" s="6" t="str">
        <f>VLOOKUP(F12368,'Customer Details'!$A$1:$B$3264,2,0)</f>
        <v>India</v>
      </c>
      <c r="I12368" s="7">
        <f t="shared" si="1"/>
        <v>-15</v>
      </c>
      <c r="J12368" s="7">
        <f t="shared" si="2"/>
        <v>15</v>
      </c>
    </row>
    <row r="12369" ht="15.75" customHeight="1">
      <c r="A12369" s="4">
        <v>572921.0</v>
      </c>
      <c r="B12369" s="4" t="s">
        <v>245</v>
      </c>
      <c r="C12369" s="5" t="s">
        <v>246</v>
      </c>
      <c r="D12369" s="5">
        <v>1.0</v>
      </c>
      <c r="E12369" s="5">
        <v>1.45</v>
      </c>
      <c r="F12369" s="4">
        <v>15993.0</v>
      </c>
      <c r="G12369" s="6">
        <v>44677.70625</v>
      </c>
      <c r="H12369" s="6" t="str">
        <f>VLOOKUP(F12369,'Customer Details'!$A$1:$B$3264,2,0)</f>
        <v>USA</v>
      </c>
      <c r="I12369" s="7">
        <f t="shared" si="1"/>
        <v>1.45</v>
      </c>
      <c r="J12369" s="7">
        <f t="shared" si="2"/>
        <v>1.45</v>
      </c>
    </row>
    <row r="12370" ht="15.75" customHeight="1">
      <c r="A12370" s="4">
        <v>568947.0</v>
      </c>
      <c r="B12370" s="4" t="s">
        <v>894</v>
      </c>
      <c r="C12370" s="5" t="s">
        <v>895</v>
      </c>
      <c r="D12370" s="5">
        <v>6.0</v>
      </c>
      <c r="E12370" s="5">
        <v>2.95</v>
      </c>
      <c r="F12370" s="4">
        <v>14696.0</v>
      </c>
      <c r="G12370" s="6">
        <v>44649.62777777778</v>
      </c>
      <c r="H12370" s="6" t="str">
        <f>VLOOKUP(F12370,'Customer Details'!$A$1:$B$3264,2,0)</f>
        <v>USA</v>
      </c>
      <c r="I12370" s="7">
        <f t="shared" si="1"/>
        <v>17.7</v>
      </c>
      <c r="J12370" s="7">
        <f t="shared" si="2"/>
        <v>17.7</v>
      </c>
    </row>
    <row r="12371" ht="15.75" customHeight="1">
      <c r="A12371" s="4">
        <v>560555.0</v>
      </c>
      <c r="B12371" s="4">
        <v>22098.0</v>
      </c>
      <c r="C12371" s="5" t="s">
        <v>1079</v>
      </c>
      <c r="D12371" s="5">
        <v>1.0</v>
      </c>
      <c r="E12371" s="5">
        <v>0.39</v>
      </c>
      <c r="F12371" s="4">
        <v>14178.0</v>
      </c>
      <c r="G12371" s="6">
        <v>44580.54236111111</v>
      </c>
      <c r="H12371" s="6" t="str">
        <f>VLOOKUP(F12371,'Customer Details'!$A$1:$B$3264,2,0)</f>
        <v>India</v>
      </c>
      <c r="I12371" s="7">
        <f t="shared" si="1"/>
        <v>0.39</v>
      </c>
      <c r="J12371" s="7">
        <f t="shared" si="2"/>
        <v>0.39</v>
      </c>
    </row>
    <row r="12372" ht="15.75" customHeight="1">
      <c r="A12372" s="4">
        <v>560911.0</v>
      </c>
      <c r="B12372" s="4" t="s">
        <v>171</v>
      </c>
      <c r="C12372" s="5" t="s">
        <v>172</v>
      </c>
      <c r="D12372" s="5">
        <v>2.0</v>
      </c>
      <c r="E12372" s="5">
        <v>4.25</v>
      </c>
      <c r="F12372" s="4">
        <v>17961.0</v>
      </c>
      <c r="G12372" s="6">
        <v>44582.75</v>
      </c>
      <c r="H12372" s="6" t="str">
        <f>VLOOKUP(F12372,'Customer Details'!$A$1:$B$3264,2,0)</f>
        <v>United Kingdom</v>
      </c>
      <c r="I12372" s="7">
        <f t="shared" si="1"/>
        <v>8.5</v>
      </c>
      <c r="J12372" s="7">
        <f t="shared" si="2"/>
        <v>8.5</v>
      </c>
    </row>
    <row r="12373" ht="15.75" customHeight="1">
      <c r="A12373" s="4">
        <v>560035.0</v>
      </c>
      <c r="B12373" s="4" t="s">
        <v>813</v>
      </c>
      <c r="C12373" s="5" t="s">
        <v>814</v>
      </c>
      <c r="D12373" s="5">
        <v>6.0</v>
      </c>
      <c r="E12373" s="5">
        <v>2.95</v>
      </c>
      <c r="F12373" s="4">
        <v>17706.0</v>
      </c>
      <c r="G12373" s="6">
        <v>44575.57013888889</v>
      </c>
      <c r="H12373" s="6" t="str">
        <f>VLOOKUP(F12373,'Customer Details'!$A$1:$B$3264,2,0)</f>
        <v>India</v>
      </c>
      <c r="I12373" s="7">
        <f t="shared" si="1"/>
        <v>17.7</v>
      </c>
      <c r="J12373" s="7">
        <f t="shared" si="2"/>
        <v>17.7</v>
      </c>
    </row>
    <row r="12374" ht="15.75" customHeight="1">
      <c r="A12374" s="4" t="s">
        <v>4070</v>
      </c>
      <c r="B12374" s="4">
        <v>71477.0</v>
      </c>
      <c r="C12374" s="5" t="s">
        <v>1020</v>
      </c>
      <c r="D12374" s="5">
        <v>-1.0</v>
      </c>
      <c r="E12374" s="5">
        <v>3.25</v>
      </c>
      <c r="F12374" s="4">
        <v>14513.0</v>
      </c>
      <c r="G12374" s="6">
        <v>44462.52916666667</v>
      </c>
      <c r="H12374" s="6" t="str">
        <f>VLOOKUP(F12374,'Customer Details'!$A$1:$B$3264,2,0)</f>
        <v>USA</v>
      </c>
      <c r="I12374" s="7">
        <f t="shared" si="1"/>
        <v>-3.25</v>
      </c>
      <c r="J12374" s="7">
        <f t="shared" si="2"/>
        <v>3.25</v>
      </c>
    </row>
    <row r="12375" ht="15.75" customHeight="1">
      <c r="A12375" s="4">
        <v>571372.0</v>
      </c>
      <c r="B12375" s="4" t="s">
        <v>165</v>
      </c>
      <c r="C12375" s="5" t="s">
        <v>166</v>
      </c>
      <c r="D12375" s="5">
        <v>1.0</v>
      </c>
      <c r="E12375" s="5">
        <v>1.25</v>
      </c>
      <c r="F12375" s="4">
        <v>17201.0</v>
      </c>
      <c r="G12375" s="6">
        <v>44668.49652777778</v>
      </c>
      <c r="H12375" s="6" t="str">
        <f>VLOOKUP(F12375,'Customer Details'!$A$1:$B$3264,2,0)</f>
        <v>Australia</v>
      </c>
      <c r="I12375" s="7">
        <f t="shared" si="1"/>
        <v>1.25</v>
      </c>
      <c r="J12375" s="7">
        <f t="shared" si="2"/>
        <v>1.25</v>
      </c>
    </row>
    <row r="12376" ht="15.75" customHeight="1">
      <c r="A12376" s="4" t="s">
        <v>3822</v>
      </c>
      <c r="B12376" s="4">
        <v>22457.0</v>
      </c>
      <c r="C12376" s="5" t="s">
        <v>354</v>
      </c>
      <c r="D12376" s="5">
        <v>-1.0</v>
      </c>
      <c r="E12376" s="5">
        <v>2.95</v>
      </c>
      <c r="F12376" s="4">
        <v>16873.0</v>
      </c>
      <c r="G12376" s="6">
        <v>44488.68888888889</v>
      </c>
      <c r="H12376" s="6" t="str">
        <f>VLOOKUP(F12376,'Customer Details'!$A$1:$B$3264,2,0)</f>
        <v>United Kingdom</v>
      </c>
      <c r="I12376" s="7">
        <f t="shared" si="1"/>
        <v>-2.95</v>
      </c>
      <c r="J12376" s="7">
        <f t="shared" si="2"/>
        <v>2.95</v>
      </c>
    </row>
    <row r="12377" ht="15.75" customHeight="1">
      <c r="A12377" s="4">
        <v>537034.0</v>
      </c>
      <c r="B12377" s="4" t="s">
        <v>368</v>
      </c>
      <c r="C12377" s="5" t="s">
        <v>369</v>
      </c>
      <c r="D12377" s="5">
        <v>12.0</v>
      </c>
      <c r="E12377" s="5">
        <v>4.25</v>
      </c>
      <c r="F12377" s="4">
        <v>13081.0</v>
      </c>
      <c r="G12377" s="6">
        <v>44350.72222222222</v>
      </c>
      <c r="H12377" s="6" t="str">
        <f>VLOOKUP(F12377,'Customer Details'!$A$1:$B$3264,2,0)</f>
        <v>India</v>
      </c>
      <c r="I12377" s="7">
        <f t="shared" si="1"/>
        <v>51</v>
      </c>
      <c r="J12377" s="7">
        <f t="shared" si="2"/>
        <v>51</v>
      </c>
    </row>
    <row r="12378" ht="15.75" customHeight="1">
      <c r="A12378" s="4">
        <v>542393.0</v>
      </c>
      <c r="B12378" s="4" t="s">
        <v>112</v>
      </c>
      <c r="C12378" s="5" t="s">
        <v>113</v>
      </c>
      <c r="D12378" s="5">
        <v>1.0</v>
      </c>
      <c r="E12378" s="5">
        <v>4.25</v>
      </c>
      <c r="F12378" s="4">
        <v>18125.0</v>
      </c>
      <c r="G12378" s="6">
        <v>44404.62638888889</v>
      </c>
      <c r="H12378" s="6" t="str">
        <f>VLOOKUP(F12378,'Customer Details'!$A$1:$B$3264,2,0)</f>
        <v>Australia</v>
      </c>
      <c r="I12378" s="7">
        <f t="shared" si="1"/>
        <v>4.25</v>
      </c>
      <c r="J12378" s="7">
        <f t="shared" si="2"/>
        <v>4.25</v>
      </c>
    </row>
    <row r="12379" ht="15.75" customHeight="1">
      <c r="A12379" s="4">
        <v>537462.0</v>
      </c>
      <c r="B12379" s="4" t="s">
        <v>77</v>
      </c>
      <c r="C12379" s="5" t="s">
        <v>1051</v>
      </c>
      <c r="D12379" s="5">
        <v>6.0</v>
      </c>
      <c r="E12379" s="5">
        <v>3.75</v>
      </c>
      <c r="F12379" s="4">
        <v>17228.0</v>
      </c>
      <c r="G12379" s="6">
        <v>44354.42083333333</v>
      </c>
      <c r="H12379" s="6" t="str">
        <f>VLOOKUP(F12379,'Customer Details'!$A$1:$B$3264,2,0)</f>
        <v>India</v>
      </c>
      <c r="I12379" s="7">
        <f t="shared" si="1"/>
        <v>22.5</v>
      </c>
      <c r="J12379" s="7">
        <f t="shared" si="2"/>
        <v>22.5</v>
      </c>
    </row>
    <row r="12380" ht="15.75" customHeight="1">
      <c r="A12380" s="4" t="s">
        <v>4184</v>
      </c>
      <c r="B12380" s="4">
        <v>23031.0</v>
      </c>
      <c r="C12380" s="5" t="s">
        <v>4185</v>
      </c>
      <c r="D12380" s="5">
        <v>-1.0</v>
      </c>
      <c r="E12380" s="5">
        <v>1.65</v>
      </c>
      <c r="F12380" s="4">
        <v>14329.0</v>
      </c>
      <c r="G12380" s="6">
        <v>44587.42986111111</v>
      </c>
      <c r="H12380" s="6" t="str">
        <f>VLOOKUP(F12380,'Customer Details'!$A$1:$B$3264,2,0)</f>
        <v>Australia</v>
      </c>
      <c r="I12380" s="7">
        <f t="shared" si="1"/>
        <v>-1.65</v>
      </c>
      <c r="J12380" s="7">
        <f t="shared" si="2"/>
        <v>1.65</v>
      </c>
    </row>
    <row r="12381" ht="15.75" customHeight="1">
      <c r="A12381" s="4">
        <v>541995.0</v>
      </c>
      <c r="B12381" s="4" t="s">
        <v>32</v>
      </c>
      <c r="C12381" s="5" t="s">
        <v>370</v>
      </c>
      <c r="D12381" s="5">
        <v>6.0</v>
      </c>
      <c r="E12381" s="5">
        <v>3.75</v>
      </c>
      <c r="F12381" s="4">
        <v>13158.0</v>
      </c>
      <c r="G12381" s="6">
        <v>44402.41527777778</v>
      </c>
      <c r="H12381" s="6" t="str">
        <f>VLOOKUP(F12381,'Customer Details'!$A$1:$B$3264,2,0)</f>
        <v>India</v>
      </c>
      <c r="I12381" s="7">
        <f t="shared" si="1"/>
        <v>22.5</v>
      </c>
      <c r="J12381" s="7">
        <f t="shared" si="2"/>
        <v>22.5</v>
      </c>
    </row>
    <row r="12382" ht="15.75" customHeight="1">
      <c r="A12382" s="4">
        <v>578028.0</v>
      </c>
      <c r="B12382" s="4" t="s">
        <v>427</v>
      </c>
      <c r="C12382" s="5" t="s">
        <v>428</v>
      </c>
      <c r="D12382" s="5">
        <v>2.0</v>
      </c>
      <c r="E12382" s="5">
        <v>0.42</v>
      </c>
      <c r="F12382" s="4">
        <v>17371.0</v>
      </c>
      <c r="G12382" s="6">
        <v>44703.5625</v>
      </c>
      <c r="H12382" s="6" t="str">
        <f>VLOOKUP(F12382,'Customer Details'!$A$1:$B$3264,2,0)</f>
        <v>India</v>
      </c>
      <c r="I12382" s="7">
        <f t="shared" si="1"/>
        <v>0.84</v>
      </c>
      <c r="J12382" s="7">
        <f t="shared" si="2"/>
        <v>0.84</v>
      </c>
    </row>
    <row r="12383" ht="15.75" customHeight="1">
      <c r="A12383" s="4">
        <v>581027.0</v>
      </c>
      <c r="B12383" s="4" t="s">
        <v>48</v>
      </c>
      <c r="C12383" s="5" t="s">
        <v>49</v>
      </c>
      <c r="D12383" s="5">
        <v>10.0</v>
      </c>
      <c r="E12383" s="5">
        <v>2.08</v>
      </c>
      <c r="F12383" s="4">
        <v>17091.0</v>
      </c>
      <c r="G12383" s="6">
        <v>44719.44652777778</v>
      </c>
      <c r="H12383" s="6" t="str">
        <f>VLOOKUP(F12383,'Customer Details'!$A$1:$B$3264,2,0)</f>
        <v>Australia</v>
      </c>
      <c r="I12383" s="7">
        <f t="shared" si="1"/>
        <v>20.8</v>
      </c>
      <c r="J12383" s="7">
        <f t="shared" si="2"/>
        <v>20.8</v>
      </c>
    </row>
    <row r="12384" ht="15.75" customHeight="1">
      <c r="A12384" s="4">
        <v>560118.0</v>
      </c>
      <c r="B12384" s="4" t="s">
        <v>572</v>
      </c>
      <c r="C12384" s="5" t="s">
        <v>573</v>
      </c>
      <c r="D12384" s="5">
        <v>2.0</v>
      </c>
      <c r="E12384" s="5">
        <v>7.95</v>
      </c>
      <c r="F12384" s="4">
        <v>16818.0</v>
      </c>
      <c r="G12384" s="6">
        <v>44576.43125</v>
      </c>
      <c r="H12384" s="6" t="str">
        <f>VLOOKUP(F12384,'Customer Details'!$A$1:$B$3264,2,0)</f>
        <v>United Kingdom</v>
      </c>
      <c r="I12384" s="7">
        <f t="shared" si="1"/>
        <v>15.9</v>
      </c>
      <c r="J12384" s="7">
        <f t="shared" si="2"/>
        <v>15.9</v>
      </c>
    </row>
    <row r="12385" ht="15.75" customHeight="1">
      <c r="A12385" s="4">
        <v>575337.0</v>
      </c>
      <c r="B12385" s="4" t="s">
        <v>313</v>
      </c>
      <c r="C12385" s="5" t="s">
        <v>314</v>
      </c>
      <c r="D12385" s="5">
        <v>12.0</v>
      </c>
      <c r="E12385" s="5">
        <v>0.42</v>
      </c>
      <c r="F12385" s="4">
        <v>17867.0</v>
      </c>
      <c r="G12385" s="6">
        <v>44690.59097222222</v>
      </c>
      <c r="H12385" s="6" t="str">
        <f>VLOOKUP(F12385,'Customer Details'!$A$1:$B$3264,2,0)</f>
        <v>India</v>
      </c>
      <c r="I12385" s="7">
        <f t="shared" si="1"/>
        <v>5.04</v>
      </c>
      <c r="J12385" s="7">
        <f t="shared" si="2"/>
        <v>5.04</v>
      </c>
    </row>
    <row r="12386" ht="15.75" customHeight="1">
      <c r="A12386" s="4">
        <v>538592.0</v>
      </c>
      <c r="B12386" s="4" t="s">
        <v>1700</v>
      </c>
      <c r="C12386" s="5" t="s">
        <v>1701</v>
      </c>
      <c r="D12386" s="5">
        <v>1.0</v>
      </c>
      <c r="E12386" s="5">
        <v>4.65</v>
      </c>
      <c r="F12386" s="4">
        <v>15854.0</v>
      </c>
      <c r="G12386" s="6">
        <v>44360.49097222222</v>
      </c>
      <c r="H12386" s="6" t="str">
        <f>VLOOKUP(F12386,'Customer Details'!$A$1:$B$3264,2,0)</f>
        <v>United Kingdom</v>
      </c>
      <c r="I12386" s="7">
        <f t="shared" si="1"/>
        <v>4.65</v>
      </c>
      <c r="J12386" s="7">
        <f t="shared" si="2"/>
        <v>4.65</v>
      </c>
    </row>
    <row r="12387" ht="15.75" customHeight="1">
      <c r="A12387" s="4" t="s">
        <v>4186</v>
      </c>
      <c r="B12387" s="4">
        <v>21317.0</v>
      </c>
      <c r="C12387" s="5" t="s">
        <v>4187</v>
      </c>
      <c r="D12387" s="5">
        <v>-1.0</v>
      </c>
      <c r="E12387" s="5">
        <v>4.95</v>
      </c>
      <c r="F12387" s="4">
        <v>14177.0</v>
      </c>
      <c r="G12387" s="6">
        <v>44636.41111111111</v>
      </c>
      <c r="H12387" s="6" t="str">
        <f>VLOOKUP(F12387,'Customer Details'!$A$1:$B$3264,2,0)</f>
        <v>China</v>
      </c>
      <c r="I12387" s="7">
        <f t="shared" si="1"/>
        <v>-4.95</v>
      </c>
      <c r="J12387" s="7">
        <f t="shared" si="2"/>
        <v>4.95</v>
      </c>
    </row>
    <row r="12388" ht="15.75" customHeight="1">
      <c r="A12388" s="4">
        <v>556935.0</v>
      </c>
      <c r="B12388" s="4" t="s">
        <v>48</v>
      </c>
      <c r="C12388" s="5" t="s">
        <v>49</v>
      </c>
      <c r="D12388" s="5">
        <v>10.0</v>
      </c>
      <c r="E12388" s="5">
        <v>2.08</v>
      </c>
      <c r="F12388" s="4">
        <v>17651.0</v>
      </c>
      <c r="G12388" s="6">
        <v>44545.66458333333</v>
      </c>
      <c r="H12388" s="6" t="str">
        <f>VLOOKUP(F12388,'Customer Details'!$A$1:$B$3264,2,0)</f>
        <v>USA</v>
      </c>
      <c r="I12388" s="7">
        <f t="shared" si="1"/>
        <v>20.8</v>
      </c>
      <c r="J12388" s="7">
        <f t="shared" si="2"/>
        <v>20.8</v>
      </c>
    </row>
    <row r="12389" ht="15.75" customHeight="1">
      <c r="A12389" s="4">
        <v>550459.0</v>
      </c>
      <c r="B12389" s="4" t="s">
        <v>138</v>
      </c>
      <c r="C12389" s="5" t="s">
        <v>139</v>
      </c>
      <c r="D12389" s="5">
        <v>1.0</v>
      </c>
      <c r="E12389" s="5">
        <v>4.15</v>
      </c>
      <c r="F12389" s="4">
        <v>18116.0</v>
      </c>
      <c r="G12389" s="6">
        <v>44487.55347222222</v>
      </c>
      <c r="H12389" s="6" t="str">
        <f>VLOOKUP(F12389,'Customer Details'!$A$1:$B$3264,2,0)</f>
        <v>USA</v>
      </c>
      <c r="I12389" s="7">
        <f t="shared" si="1"/>
        <v>4.15</v>
      </c>
      <c r="J12389" s="7">
        <f t="shared" si="2"/>
        <v>4.15</v>
      </c>
    </row>
    <row r="12390" ht="15.75" customHeight="1">
      <c r="A12390" s="4">
        <v>547906.0</v>
      </c>
      <c r="B12390" s="4" t="s">
        <v>293</v>
      </c>
      <c r="C12390" s="5" t="s">
        <v>294</v>
      </c>
      <c r="D12390" s="5">
        <v>3.0</v>
      </c>
      <c r="E12390" s="5">
        <v>0.42</v>
      </c>
      <c r="F12390" s="4">
        <v>14410.0</v>
      </c>
      <c r="G12390" s="6">
        <v>44467.50902777778</v>
      </c>
      <c r="H12390" s="6" t="str">
        <f>VLOOKUP(F12390,'Customer Details'!$A$1:$B$3264,2,0)</f>
        <v>United Kingdom</v>
      </c>
      <c r="I12390" s="7">
        <f t="shared" si="1"/>
        <v>1.26</v>
      </c>
      <c r="J12390" s="7">
        <f t="shared" si="2"/>
        <v>1.26</v>
      </c>
    </row>
    <row r="12391" ht="15.75" customHeight="1">
      <c r="A12391" s="4">
        <v>553005.0</v>
      </c>
      <c r="B12391" s="4" t="s">
        <v>1852</v>
      </c>
      <c r="C12391" s="5" t="s">
        <v>1853</v>
      </c>
      <c r="D12391" s="5">
        <v>2.0</v>
      </c>
      <c r="E12391" s="5">
        <v>1.25</v>
      </c>
      <c r="F12391" s="4">
        <v>14651.0</v>
      </c>
      <c r="G12391" s="6">
        <v>44512.68680555555</v>
      </c>
      <c r="H12391" s="6" t="str">
        <f>VLOOKUP(F12391,'Customer Details'!$A$1:$B$3264,2,0)</f>
        <v>USA</v>
      </c>
      <c r="I12391" s="7">
        <f t="shared" si="1"/>
        <v>2.5</v>
      </c>
      <c r="J12391" s="7">
        <f t="shared" si="2"/>
        <v>2.5</v>
      </c>
    </row>
    <row r="12392" ht="15.75" customHeight="1">
      <c r="A12392" s="4">
        <v>563580.0</v>
      </c>
      <c r="B12392" s="4" t="s">
        <v>1267</v>
      </c>
      <c r="C12392" s="5" t="s">
        <v>1268</v>
      </c>
      <c r="D12392" s="5">
        <v>2.0</v>
      </c>
      <c r="E12392" s="5">
        <v>0.39</v>
      </c>
      <c r="F12392" s="4">
        <v>16706.0</v>
      </c>
      <c r="G12392" s="6">
        <v>44609.66180555556</v>
      </c>
      <c r="H12392" s="6" t="str">
        <f>VLOOKUP(F12392,'Customer Details'!$A$1:$B$3264,2,0)</f>
        <v>United Kingdom</v>
      </c>
      <c r="I12392" s="7">
        <f t="shared" si="1"/>
        <v>0.78</v>
      </c>
      <c r="J12392" s="7">
        <f t="shared" si="2"/>
        <v>0.78</v>
      </c>
    </row>
    <row r="12393" ht="15.75" customHeight="1">
      <c r="A12393" s="4">
        <v>543774.0</v>
      </c>
      <c r="B12393" s="4" t="s">
        <v>427</v>
      </c>
      <c r="C12393" s="5" t="s">
        <v>428</v>
      </c>
      <c r="D12393" s="5">
        <v>8.0</v>
      </c>
      <c r="E12393" s="5">
        <v>1.25</v>
      </c>
      <c r="F12393" s="4">
        <v>15856.0</v>
      </c>
      <c r="G12393" s="6">
        <v>44419.66388888889</v>
      </c>
      <c r="H12393" s="6" t="str">
        <f>VLOOKUP(F12393,'Customer Details'!$A$1:$B$3264,2,0)</f>
        <v>United Kingdom</v>
      </c>
      <c r="I12393" s="7">
        <f t="shared" si="1"/>
        <v>10</v>
      </c>
      <c r="J12393" s="7">
        <f t="shared" si="2"/>
        <v>10</v>
      </c>
    </row>
    <row r="12394" ht="15.75" customHeight="1">
      <c r="A12394" s="4" t="s">
        <v>903</v>
      </c>
      <c r="B12394" s="4">
        <v>21181.0</v>
      </c>
      <c r="C12394" s="5" t="s">
        <v>2005</v>
      </c>
      <c r="D12394" s="5">
        <v>-1.0</v>
      </c>
      <c r="E12394" s="5">
        <v>1.85</v>
      </c>
      <c r="F12394" s="4">
        <v>13798.0</v>
      </c>
      <c r="G12394" s="6">
        <v>44487.58263888889</v>
      </c>
      <c r="H12394" s="6" t="str">
        <f>VLOOKUP(F12394,'Customer Details'!$A$1:$B$3264,2,0)</f>
        <v>India</v>
      </c>
      <c r="I12394" s="7">
        <f t="shared" si="1"/>
        <v>-1.85</v>
      </c>
      <c r="J12394" s="7">
        <f t="shared" si="2"/>
        <v>1.85</v>
      </c>
    </row>
    <row r="12395" ht="15.75" customHeight="1">
      <c r="A12395" s="4">
        <v>555075.0</v>
      </c>
      <c r="B12395" s="4" t="s">
        <v>38</v>
      </c>
      <c r="C12395" s="5" t="s">
        <v>39</v>
      </c>
      <c r="D12395" s="5">
        <v>150.0</v>
      </c>
      <c r="E12395" s="5">
        <v>2.55</v>
      </c>
      <c r="F12395" s="4">
        <v>16013.0</v>
      </c>
      <c r="G12395" s="6">
        <v>44530.50347222222</v>
      </c>
      <c r="H12395" s="6" t="str">
        <f>VLOOKUP(F12395,'Customer Details'!$A$1:$B$3264,2,0)</f>
        <v>United Kingdom</v>
      </c>
      <c r="I12395" s="7">
        <f t="shared" si="1"/>
        <v>382.5</v>
      </c>
      <c r="J12395" s="7">
        <f t="shared" si="2"/>
        <v>382.5</v>
      </c>
    </row>
    <row r="12396" ht="15.75" customHeight="1">
      <c r="A12396" s="4">
        <v>581173.0</v>
      </c>
      <c r="B12396" s="4" t="s">
        <v>452</v>
      </c>
      <c r="C12396" s="5" t="s">
        <v>453</v>
      </c>
      <c r="D12396" s="5">
        <v>1.0</v>
      </c>
      <c r="E12396" s="5">
        <v>0.29</v>
      </c>
      <c r="F12396" s="4">
        <v>17870.0</v>
      </c>
      <c r="G12396" s="6">
        <v>44719.62986111111</v>
      </c>
      <c r="H12396" s="6" t="str">
        <f>VLOOKUP(F12396,'Customer Details'!$A$1:$B$3264,2,0)</f>
        <v>Australia</v>
      </c>
      <c r="I12396" s="7">
        <f t="shared" si="1"/>
        <v>0.29</v>
      </c>
      <c r="J12396" s="7">
        <f t="shared" si="2"/>
        <v>0.29</v>
      </c>
    </row>
    <row r="12397" ht="15.75" customHeight="1">
      <c r="A12397" s="4">
        <v>574308.0</v>
      </c>
      <c r="B12397" s="4" t="s">
        <v>177</v>
      </c>
      <c r="C12397" s="5" t="s">
        <v>178</v>
      </c>
      <c r="D12397" s="5">
        <v>12.0</v>
      </c>
      <c r="E12397" s="5">
        <v>2.1</v>
      </c>
      <c r="F12397" s="4">
        <v>16409.0</v>
      </c>
      <c r="G12397" s="6">
        <v>44684.69791666666</v>
      </c>
      <c r="H12397" s="6" t="str">
        <f>VLOOKUP(F12397,'Customer Details'!$A$1:$B$3264,2,0)</f>
        <v>USA</v>
      </c>
      <c r="I12397" s="7">
        <f t="shared" si="1"/>
        <v>25.2</v>
      </c>
      <c r="J12397" s="7">
        <f t="shared" si="2"/>
        <v>25.2</v>
      </c>
    </row>
    <row r="12398" ht="15.75" customHeight="1">
      <c r="A12398" s="4">
        <v>579173.0</v>
      </c>
      <c r="B12398" s="4" t="s">
        <v>223</v>
      </c>
      <c r="C12398" s="5" t="s">
        <v>224</v>
      </c>
      <c r="D12398" s="5">
        <v>2.0</v>
      </c>
      <c r="E12398" s="5">
        <v>0.39</v>
      </c>
      <c r="F12398" s="4">
        <v>17359.0</v>
      </c>
      <c r="G12398" s="6">
        <v>44709.60902777778</v>
      </c>
      <c r="H12398" s="6" t="str">
        <f>VLOOKUP(F12398,'Customer Details'!$A$1:$B$3264,2,0)</f>
        <v>USA</v>
      </c>
      <c r="I12398" s="7">
        <f t="shared" si="1"/>
        <v>0.78</v>
      </c>
      <c r="J12398" s="7">
        <f t="shared" si="2"/>
        <v>0.78</v>
      </c>
    </row>
    <row r="12399" ht="15.75" customHeight="1">
      <c r="A12399" s="4">
        <v>538371.0</v>
      </c>
      <c r="B12399" s="4">
        <v>21216.0</v>
      </c>
      <c r="C12399" s="5" t="s">
        <v>566</v>
      </c>
      <c r="D12399" s="5">
        <v>1.0</v>
      </c>
      <c r="E12399" s="5">
        <v>4.95</v>
      </c>
      <c r="F12399" s="4">
        <v>15570.0</v>
      </c>
      <c r="G12399" s="6">
        <v>44359.46319444444</v>
      </c>
      <c r="H12399" s="6" t="str">
        <f>VLOOKUP(F12399,'Customer Details'!$A$1:$B$3264,2,0)</f>
        <v>China</v>
      </c>
      <c r="I12399" s="7">
        <f t="shared" si="1"/>
        <v>4.95</v>
      </c>
      <c r="J12399" s="7">
        <f t="shared" si="2"/>
        <v>4.95</v>
      </c>
    </row>
    <row r="12400" ht="15.75" customHeight="1">
      <c r="A12400" s="4">
        <v>574326.0</v>
      </c>
      <c r="B12400" s="4" t="s">
        <v>187</v>
      </c>
      <c r="C12400" s="5" t="s">
        <v>188</v>
      </c>
      <c r="D12400" s="5">
        <v>16.0</v>
      </c>
      <c r="E12400" s="5">
        <v>0.42</v>
      </c>
      <c r="F12400" s="4">
        <v>14913.0</v>
      </c>
      <c r="G12400" s="6">
        <v>44685.35347222222</v>
      </c>
      <c r="H12400" s="6" t="str">
        <f>VLOOKUP(F12400,'Customer Details'!$A$1:$B$3264,2,0)</f>
        <v>USA</v>
      </c>
      <c r="I12400" s="7">
        <f t="shared" si="1"/>
        <v>6.72</v>
      </c>
      <c r="J12400" s="7">
        <f t="shared" si="2"/>
        <v>6.72</v>
      </c>
    </row>
    <row r="12401" ht="15.75" customHeight="1">
      <c r="A12401" s="4">
        <v>555567.0</v>
      </c>
      <c r="B12401" s="4" t="s">
        <v>165</v>
      </c>
      <c r="C12401" s="5" t="s">
        <v>166</v>
      </c>
      <c r="D12401" s="5">
        <v>10.0</v>
      </c>
      <c r="E12401" s="5">
        <v>1.25</v>
      </c>
      <c r="F12401" s="4">
        <v>17050.0</v>
      </c>
      <c r="G12401" s="6">
        <v>44535.64236111111</v>
      </c>
      <c r="H12401" s="6" t="str">
        <f>VLOOKUP(F12401,'Customer Details'!$A$1:$B$3264,2,0)</f>
        <v>USA</v>
      </c>
      <c r="I12401" s="7">
        <f t="shared" si="1"/>
        <v>12.5</v>
      </c>
      <c r="J12401" s="7">
        <f t="shared" si="2"/>
        <v>12.5</v>
      </c>
    </row>
    <row r="12402" ht="15.75" customHeight="1">
      <c r="A12402" s="4" t="s">
        <v>1966</v>
      </c>
      <c r="B12402" s="4">
        <v>16237.0</v>
      </c>
      <c r="C12402" s="5" t="s">
        <v>3403</v>
      </c>
      <c r="D12402" s="5">
        <v>-60.0</v>
      </c>
      <c r="E12402" s="5">
        <v>0.21</v>
      </c>
      <c r="F12402" s="4">
        <v>17368.0</v>
      </c>
      <c r="G12402" s="6">
        <v>44402.72291666667</v>
      </c>
      <c r="H12402" s="6" t="str">
        <f>VLOOKUP(F12402,'Customer Details'!$A$1:$B$3264,2,0)</f>
        <v>Australia</v>
      </c>
      <c r="I12402" s="7">
        <f t="shared" si="1"/>
        <v>-12.6</v>
      </c>
      <c r="J12402" s="7">
        <f t="shared" si="2"/>
        <v>12.6</v>
      </c>
    </row>
    <row r="12403" ht="15.75" customHeight="1">
      <c r="A12403" s="4">
        <v>563928.0</v>
      </c>
      <c r="B12403" s="4" t="s">
        <v>16</v>
      </c>
      <c r="C12403" s="5" t="s">
        <v>17</v>
      </c>
      <c r="D12403" s="5">
        <v>1.0</v>
      </c>
      <c r="E12403" s="5">
        <v>5.95</v>
      </c>
      <c r="F12403" s="4">
        <v>17059.0</v>
      </c>
      <c r="G12403" s="6">
        <v>44613.63680555556</v>
      </c>
      <c r="H12403" s="6" t="str">
        <f>VLOOKUP(F12403,'Customer Details'!$A$1:$B$3264,2,0)</f>
        <v>USA</v>
      </c>
      <c r="I12403" s="7">
        <f t="shared" si="1"/>
        <v>5.95</v>
      </c>
      <c r="J12403" s="7">
        <f t="shared" si="2"/>
        <v>5.95</v>
      </c>
    </row>
    <row r="12404" ht="15.75" customHeight="1">
      <c r="A12404" s="4">
        <v>542835.0</v>
      </c>
      <c r="B12404" s="4" t="s">
        <v>2323</v>
      </c>
      <c r="C12404" s="5" t="s">
        <v>2324</v>
      </c>
      <c r="D12404" s="5">
        <v>6.0</v>
      </c>
      <c r="E12404" s="5">
        <v>1.65</v>
      </c>
      <c r="F12404" s="4">
        <v>13939.0</v>
      </c>
      <c r="G12404" s="6">
        <v>44409.47916666666</v>
      </c>
      <c r="H12404" s="6" t="str">
        <f>VLOOKUP(F12404,'Customer Details'!$A$1:$B$3264,2,0)</f>
        <v>China</v>
      </c>
      <c r="I12404" s="7">
        <f t="shared" si="1"/>
        <v>9.9</v>
      </c>
      <c r="J12404" s="7">
        <f t="shared" si="2"/>
        <v>9.9</v>
      </c>
    </row>
    <row r="12405" ht="15.75" customHeight="1">
      <c r="A12405" s="4">
        <v>536634.0</v>
      </c>
      <c r="B12405" s="4" t="s">
        <v>40</v>
      </c>
      <c r="C12405" s="5" t="s">
        <v>41</v>
      </c>
      <c r="D12405" s="5">
        <v>2.0</v>
      </c>
      <c r="E12405" s="5">
        <v>2.95</v>
      </c>
      <c r="F12405" s="4">
        <v>18041.0</v>
      </c>
      <c r="G12405" s="6">
        <v>44349.47291666667</v>
      </c>
      <c r="H12405" s="6" t="str">
        <f>VLOOKUP(F12405,'Customer Details'!$A$1:$B$3264,2,0)</f>
        <v>Australia</v>
      </c>
      <c r="I12405" s="7">
        <f t="shared" si="1"/>
        <v>5.9</v>
      </c>
      <c r="J12405" s="7">
        <f t="shared" si="2"/>
        <v>5.9</v>
      </c>
    </row>
    <row r="12406" ht="15.75" customHeight="1">
      <c r="A12406" s="4">
        <v>551833.0</v>
      </c>
      <c r="B12406" s="4" t="s">
        <v>181</v>
      </c>
      <c r="C12406" s="5" t="s">
        <v>182</v>
      </c>
      <c r="D12406" s="5">
        <v>12.0</v>
      </c>
      <c r="E12406" s="5">
        <v>0.85</v>
      </c>
      <c r="F12406" s="4">
        <v>16779.0</v>
      </c>
      <c r="G12406" s="6">
        <v>44504.55</v>
      </c>
      <c r="H12406" s="6" t="str">
        <f>VLOOKUP(F12406,'Customer Details'!$A$1:$B$3264,2,0)</f>
        <v>Australia</v>
      </c>
      <c r="I12406" s="7">
        <f t="shared" si="1"/>
        <v>10.2</v>
      </c>
      <c r="J12406" s="7">
        <f t="shared" si="2"/>
        <v>10.2</v>
      </c>
    </row>
    <row r="12407" ht="15.75" customHeight="1">
      <c r="A12407" s="4">
        <v>570864.0</v>
      </c>
      <c r="B12407" s="4" t="s">
        <v>48</v>
      </c>
      <c r="C12407" s="5" t="s">
        <v>49</v>
      </c>
      <c r="D12407" s="5">
        <v>20.0</v>
      </c>
      <c r="E12407" s="5">
        <v>2.08</v>
      </c>
      <c r="F12407" s="4">
        <v>16945.0</v>
      </c>
      <c r="G12407" s="6">
        <v>44663.65347222222</v>
      </c>
      <c r="H12407" s="6" t="str">
        <f>VLOOKUP(F12407,'Customer Details'!$A$1:$B$3264,2,0)</f>
        <v>India</v>
      </c>
      <c r="I12407" s="7">
        <f t="shared" si="1"/>
        <v>41.6</v>
      </c>
      <c r="J12407" s="7">
        <f t="shared" si="2"/>
        <v>41.6</v>
      </c>
    </row>
    <row r="12408" ht="15.75" customHeight="1">
      <c r="A12408" s="4">
        <v>554349.0</v>
      </c>
      <c r="B12408" s="4" t="s">
        <v>572</v>
      </c>
      <c r="C12408" s="5" t="s">
        <v>573</v>
      </c>
      <c r="D12408" s="5">
        <v>2.0</v>
      </c>
      <c r="E12408" s="5">
        <v>7.95</v>
      </c>
      <c r="F12408" s="4">
        <v>14191.0</v>
      </c>
      <c r="G12408" s="6">
        <v>44524.36736111111</v>
      </c>
      <c r="H12408" s="6" t="str">
        <f>VLOOKUP(F12408,'Customer Details'!$A$1:$B$3264,2,0)</f>
        <v>China</v>
      </c>
      <c r="I12408" s="7">
        <f t="shared" si="1"/>
        <v>15.9</v>
      </c>
      <c r="J12408" s="7">
        <f t="shared" si="2"/>
        <v>15.9</v>
      </c>
    </row>
    <row r="12409" ht="15.75" customHeight="1">
      <c r="A12409" s="4">
        <v>557628.0</v>
      </c>
      <c r="B12409" s="4" t="s">
        <v>187</v>
      </c>
      <c r="C12409" s="5" t="s">
        <v>188</v>
      </c>
      <c r="D12409" s="5">
        <v>8.0</v>
      </c>
      <c r="E12409" s="5">
        <v>0.42</v>
      </c>
      <c r="F12409" s="4">
        <v>15311.0</v>
      </c>
      <c r="G12409" s="6">
        <v>44551.60486111111</v>
      </c>
      <c r="H12409" s="6" t="str">
        <f>VLOOKUP(F12409,'Customer Details'!$A$1:$B$3264,2,0)</f>
        <v>USA</v>
      </c>
      <c r="I12409" s="7">
        <f t="shared" si="1"/>
        <v>3.36</v>
      </c>
      <c r="J12409" s="7">
        <f t="shared" si="2"/>
        <v>3.36</v>
      </c>
    </row>
    <row r="12410" ht="15.75" customHeight="1">
      <c r="A12410" s="4">
        <v>574710.0</v>
      </c>
      <c r="B12410" s="4" t="s">
        <v>313</v>
      </c>
      <c r="C12410" s="5" t="s">
        <v>314</v>
      </c>
      <c r="D12410" s="5">
        <v>12.0</v>
      </c>
      <c r="E12410" s="5">
        <v>0.42</v>
      </c>
      <c r="F12410" s="4">
        <v>15427.0</v>
      </c>
      <c r="G12410" s="6">
        <v>44687.59513888889</v>
      </c>
      <c r="H12410" s="6" t="str">
        <f>VLOOKUP(F12410,'Customer Details'!$A$1:$B$3264,2,0)</f>
        <v>USA</v>
      </c>
      <c r="I12410" s="7">
        <f t="shared" si="1"/>
        <v>5.04</v>
      </c>
      <c r="J12410" s="7">
        <f t="shared" si="2"/>
        <v>5.04</v>
      </c>
    </row>
    <row r="12411" ht="15.75" customHeight="1">
      <c r="A12411" s="4">
        <v>572121.0</v>
      </c>
      <c r="B12411" s="4" t="s">
        <v>357</v>
      </c>
      <c r="C12411" s="5" t="s">
        <v>358</v>
      </c>
      <c r="D12411" s="5">
        <v>6.0</v>
      </c>
      <c r="E12411" s="5">
        <v>1.25</v>
      </c>
      <c r="F12411" s="4">
        <v>17092.0</v>
      </c>
      <c r="G12411" s="6">
        <v>44671.82708333333</v>
      </c>
      <c r="H12411" s="6" t="str">
        <f>VLOOKUP(F12411,'Customer Details'!$A$1:$B$3264,2,0)</f>
        <v>Australia</v>
      </c>
      <c r="I12411" s="7">
        <f t="shared" si="1"/>
        <v>7.5</v>
      </c>
      <c r="J12411" s="7">
        <f t="shared" si="2"/>
        <v>7.5</v>
      </c>
    </row>
    <row r="12412" ht="15.75" customHeight="1">
      <c r="A12412" s="4">
        <v>576513.0</v>
      </c>
      <c r="B12412" s="4" t="s">
        <v>30</v>
      </c>
      <c r="C12412" s="5" t="s">
        <v>31</v>
      </c>
      <c r="D12412" s="5">
        <v>2.0</v>
      </c>
      <c r="E12412" s="5">
        <v>4.25</v>
      </c>
      <c r="F12412" s="4">
        <v>14715.0</v>
      </c>
      <c r="G12412" s="6">
        <v>44696.50694444445</v>
      </c>
      <c r="H12412" s="6" t="str">
        <f>VLOOKUP(F12412,'Customer Details'!$A$1:$B$3264,2,0)</f>
        <v>India</v>
      </c>
      <c r="I12412" s="7">
        <f t="shared" si="1"/>
        <v>8.5</v>
      </c>
      <c r="J12412" s="7">
        <f t="shared" si="2"/>
        <v>8.5</v>
      </c>
    </row>
    <row r="12413" ht="15.75" customHeight="1">
      <c r="A12413" s="4" t="s">
        <v>4188</v>
      </c>
      <c r="B12413" s="4">
        <v>21870.0</v>
      </c>
      <c r="C12413" s="5" t="s">
        <v>4071</v>
      </c>
      <c r="D12413" s="5">
        <v>-2.0</v>
      </c>
      <c r="E12413" s="5">
        <v>1.25</v>
      </c>
      <c r="F12413" s="4">
        <v>15730.0</v>
      </c>
      <c r="G12413" s="6">
        <v>44519.45347222222</v>
      </c>
      <c r="H12413" s="6" t="str">
        <f>VLOOKUP(F12413,'Customer Details'!$A$1:$B$3264,2,0)</f>
        <v>Australia</v>
      </c>
      <c r="I12413" s="7">
        <f t="shared" si="1"/>
        <v>-2.5</v>
      </c>
      <c r="J12413" s="7">
        <f t="shared" si="2"/>
        <v>2.5</v>
      </c>
    </row>
    <row r="12414" ht="15.75" customHeight="1">
      <c r="A12414" s="4">
        <v>563200.0</v>
      </c>
      <c r="B12414" s="4" t="s">
        <v>48</v>
      </c>
      <c r="C12414" s="5" t="s">
        <v>49</v>
      </c>
      <c r="D12414" s="5">
        <v>1.0</v>
      </c>
      <c r="E12414" s="5">
        <v>2.08</v>
      </c>
      <c r="F12414" s="4">
        <v>13838.0</v>
      </c>
      <c r="G12414" s="6">
        <v>44606.45069444444</v>
      </c>
      <c r="H12414" s="6" t="str">
        <f>VLOOKUP(F12414,'Customer Details'!$A$1:$B$3264,2,0)</f>
        <v>United Kingdom</v>
      </c>
      <c r="I12414" s="7">
        <f t="shared" si="1"/>
        <v>2.08</v>
      </c>
      <c r="J12414" s="7">
        <f t="shared" si="2"/>
        <v>2.08</v>
      </c>
    </row>
    <row r="12415" ht="15.75" customHeight="1">
      <c r="A12415" s="4" t="s">
        <v>4189</v>
      </c>
      <c r="B12415" s="4">
        <v>23240.0</v>
      </c>
      <c r="C12415" s="5" t="s">
        <v>4190</v>
      </c>
      <c r="D12415" s="5">
        <v>-12.0</v>
      </c>
      <c r="E12415" s="5">
        <v>4.15</v>
      </c>
      <c r="F12415" s="4">
        <v>17706.0</v>
      </c>
      <c r="G12415" s="6">
        <v>44616.45416666667</v>
      </c>
      <c r="H12415" s="6" t="str">
        <f>VLOOKUP(F12415,'Customer Details'!$A$1:$B$3264,2,0)</f>
        <v>India</v>
      </c>
      <c r="I12415" s="7">
        <f t="shared" si="1"/>
        <v>-49.8</v>
      </c>
      <c r="J12415" s="7">
        <f t="shared" si="2"/>
        <v>49.8</v>
      </c>
    </row>
    <row r="12416" ht="15.75" customHeight="1">
      <c r="A12416" s="4">
        <v>543535.0</v>
      </c>
      <c r="B12416" s="4" t="s">
        <v>3963</v>
      </c>
      <c r="C12416" s="5" t="s">
        <v>3964</v>
      </c>
      <c r="D12416" s="5">
        <v>2.0</v>
      </c>
      <c r="E12416" s="5">
        <v>4.25</v>
      </c>
      <c r="F12416" s="4">
        <v>17537.0</v>
      </c>
      <c r="G12416" s="6">
        <v>44417.56736111111</v>
      </c>
      <c r="H12416" s="6" t="str">
        <f>VLOOKUP(F12416,'Customer Details'!$A$1:$B$3264,2,0)</f>
        <v>United Kingdom</v>
      </c>
      <c r="I12416" s="7">
        <f t="shared" si="1"/>
        <v>8.5</v>
      </c>
      <c r="J12416" s="7">
        <f t="shared" si="2"/>
        <v>8.5</v>
      </c>
    </row>
    <row r="12417" ht="15.75" customHeight="1">
      <c r="A12417" s="4" t="s">
        <v>513</v>
      </c>
      <c r="B12417" s="4">
        <v>21232.0</v>
      </c>
      <c r="C12417" s="5" t="s">
        <v>84</v>
      </c>
      <c r="D12417" s="5">
        <v>-12.0</v>
      </c>
      <c r="E12417" s="5">
        <v>1.25</v>
      </c>
      <c r="F12417" s="4">
        <v>14426.0</v>
      </c>
      <c r="G12417" s="6">
        <v>44575.42986111111</v>
      </c>
      <c r="H12417" s="6" t="str">
        <f>VLOOKUP(F12417,'Customer Details'!$A$1:$B$3264,2,0)</f>
        <v>China</v>
      </c>
      <c r="I12417" s="7">
        <f t="shared" si="1"/>
        <v>-15</v>
      </c>
      <c r="J12417" s="7">
        <f t="shared" si="2"/>
        <v>15</v>
      </c>
    </row>
    <row r="12418" ht="15.75" customHeight="1">
      <c r="A12418" s="4">
        <v>579470.0</v>
      </c>
      <c r="B12418" s="4" t="s">
        <v>67</v>
      </c>
      <c r="C12418" s="5" t="s">
        <v>68</v>
      </c>
      <c r="D12418" s="5">
        <v>2.0</v>
      </c>
      <c r="E12418" s="5">
        <v>2.08</v>
      </c>
      <c r="F12418" s="4">
        <v>16549.0</v>
      </c>
      <c r="G12418" s="6">
        <v>44710.62916666667</v>
      </c>
      <c r="H12418" s="6" t="str">
        <f>VLOOKUP(F12418,'Customer Details'!$A$1:$B$3264,2,0)</f>
        <v>China</v>
      </c>
      <c r="I12418" s="7">
        <f t="shared" si="1"/>
        <v>4.16</v>
      </c>
      <c r="J12418" s="7">
        <f t="shared" si="2"/>
        <v>4.16</v>
      </c>
    </row>
    <row r="12419" ht="15.75" customHeight="1">
      <c r="A12419" s="4">
        <v>538656.0</v>
      </c>
      <c r="B12419" s="4">
        <v>20782.0</v>
      </c>
      <c r="C12419" s="5" t="s">
        <v>4191</v>
      </c>
      <c r="D12419" s="5">
        <v>1.0</v>
      </c>
      <c r="E12419" s="5">
        <v>5.49</v>
      </c>
      <c r="F12419" s="4">
        <v>17371.0</v>
      </c>
      <c r="G12419" s="6">
        <v>44360.63888888889</v>
      </c>
      <c r="H12419" s="6" t="str">
        <f>VLOOKUP(F12419,'Customer Details'!$A$1:$B$3264,2,0)</f>
        <v>India</v>
      </c>
      <c r="I12419" s="7">
        <f t="shared" si="1"/>
        <v>5.49</v>
      </c>
      <c r="J12419" s="7">
        <f t="shared" si="2"/>
        <v>5.49</v>
      </c>
    </row>
    <row r="12420" ht="15.75" customHeight="1">
      <c r="A12420" s="4">
        <v>549241.0</v>
      </c>
      <c r="B12420" s="4" t="s">
        <v>48</v>
      </c>
      <c r="C12420" s="5" t="s">
        <v>49</v>
      </c>
      <c r="D12420" s="5">
        <v>6.0</v>
      </c>
      <c r="E12420" s="5">
        <v>2.08</v>
      </c>
      <c r="F12420" s="4">
        <v>15719.0</v>
      </c>
      <c r="G12420" s="6">
        <v>44476.48611111111</v>
      </c>
      <c r="H12420" s="6" t="str">
        <f>VLOOKUP(F12420,'Customer Details'!$A$1:$B$3264,2,0)</f>
        <v>Australia</v>
      </c>
      <c r="I12420" s="7">
        <f t="shared" si="1"/>
        <v>12.48</v>
      </c>
      <c r="J12420" s="7">
        <f t="shared" si="2"/>
        <v>12.48</v>
      </c>
    </row>
    <row r="12421" ht="15.75" customHeight="1">
      <c r="A12421" s="4">
        <v>559526.0</v>
      </c>
      <c r="B12421" s="4" t="s">
        <v>1017</v>
      </c>
      <c r="C12421" s="5" t="s">
        <v>1018</v>
      </c>
      <c r="D12421" s="5">
        <v>2.0</v>
      </c>
      <c r="E12421" s="5">
        <v>0.39</v>
      </c>
      <c r="F12421" s="4">
        <v>15756.0</v>
      </c>
      <c r="G12421" s="6">
        <v>44571.47152777778</v>
      </c>
      <c r="H12421" s="6" t="str">
        <f>VLOOKUP(F12421,'Customer Details'!$A$1:$B$3264,2,0)</f>
        <v>Australia</v>
      </c>
      <c r="I12421" s="7">
        <f t="shared" si="1"/>
        <v>0.78</v>
      </c>
      <c r="J12421" s="7">
        <f t="shared" si="2"/>
        <v>0.78</v>
      </c>
    </row>
    <row r="12422" ht="15.75" customHeight="1">
      <c r="A12422" s="4">
        <v>549571.0</v>
      </c>
      <c r="B12422" s="4" t="s">
        <v>85</v>
      </c>
      <c r="C12422" s="5" t="s">
        <v>86</v>
      </c>
      <c r="D12422" s="5">
        <v>12.0</v>
      </c>
      <c r="E12422" s="5">
        <v>0.95</v>
      </c>
      <c r="F12422" s="4">
        <v>15655.0</v>
      </c>
      <c r="G12422" s="6">
        <v>44479.64236111111</v>
      </c>
      <c r="H12422" s="6" t="str">
        <f>VLOOKUP(F12422,'Customer Details'!$A$1:$B$3264,2,0)</f>
        <v>United Kingdom</v>
      </c>
      <c r="I12422" s="7">
        <f t="shared" si="1"/>
        <v>11.4</v>
      </c>
      <c r="J12422" s="7">
        <f t="shared" si="2"/>
        <v>11.4</v>
      </c>
    </row>
    <row r="12423" ht="15.75" customHeight="1">
      <c r="A12423" s="4">
        <v>572219.0</v>
      </c>
      <c r="B12423" s="4" t="s">
        <v>223</v>
      </c>
      <c r="C12423" s="5" t="s">
        <v>224</v>
      </c>
      <c r="D12423" s="5">
        <v>4.0</v>
      </c>
      <c r="E12423" s="5">
        <v>0.39</v>
      </c>
      <c r="F12423" s="4">
        <v>17463.0</v>
      </c>
      <c r="G12423" s="6">
        <v>44672.55347222222</v>
      </c>
      <c r="H12423" s="6" t="str">
        <f>VLOOKUP(F12423,'Customer Details'!$A$1:$B$3264,2,0)</f>
        <v>USA</v>
      </c>
      <c r="I12423" s="7">
        <f t="shared" si="1"/>
        <v>1.56</v>
      </c>
      <c r="J12423" s="7">
        <f t="shared" si="2"/>
        <v>1.56</v>
      </c>
    </row>
    <row r="12424" ht="15.75" customHeight="1">
      <c r="A12424" s="4">
        <v>576555.0</v>
      </c>
      <c r="B12424" s="4" t="s">
        <v>1365</v>
      </c>
      <c r="C12424" s="5" t="s">
        <v>414</v>
      </c>
      <c r="D12424" s="5">
        <v>15.0</v>
      </c>
      <c r="E12424" s="5">
        <v>0.42</v>
      </c>
      <c r="F12424" s="4">
        <v>17861.0</v>
      </c>
      <c r="G12424" s="6">
        <v>44696.54236111111</v>
      </c>
      <c r="H12424" s="6" t="str">
        <f>VLOOKUP(F12424,'Customer Details'!$A$1:$B$3264,2,0)</f>
        <v>United Kingdom</v>
      </c>
      <c r="I12424" s="7">
        <f t="shared" si="1"/>
        <v>6.3</v>
      </c>
      <c r="J12424" s="7">
        <f t="shared" si="2"/>
        <v>6.3</v>
      </c>
    </row>
    <row r="12425" ht="15.75" customHeight="1">
      <c r="A12425" s="4">
        <v>547349.0</v>
      </c>
      <c r="B12425" s="4" t="s">
        <v>38</v>
      </c>
      <c r="C12425" s="5" t="s">
        <v>39</v>
      </c>
      <c r="D12425" s="5">
        <v>6.0</v>
      </c>
      <c r="E12425" s="5">
        <v>2.95</v>
      </c>
      <c r="F12425" s="4">
        <v>15132.0</v>
      </c>
      <c r="G12425" s="6">
        <v>44461.50138888889</v>
      </c>
      <c r="H12425" s="6" t="str">
        <f>VLOOKUP(F12425,'Customer Details'!$A$1:$B$3264,2,0)</f>
        <v>India</v>
      </c>
      <c r="I12425" s="7">
        <f t="shared" si="1"/>
        <v>17.7</v>
      </c>
      <c r="J12425" s="7">
        <f t="shared" si="2"/>
        <v>17.7</v>
      </c>
    </row>
    <row r="12426" ht="15.75" customHeight="1">
      <c r="A12426" s="4" t="s">
        <v>934</v>
      </c>
      <c r="B12426" s="4">
        <v>21231.0</v>
      </c>
      <c r="C12426" s="5" t="s">
        <v>1864</v>
      </c>
      <c r="D12426" s="5">
        <v>-4.0</v>
      </c>
      <c r="E12426" s="5">
        <v>1.06</v>
      </c>
      <c r="F12426" s="4">
        <v>13798.0</v>
      </c>
      <c r="G12426" s="6">
        <v>44400.67222222222</v>
      </c>
      <c r="H12426" s="6" t="str">
        <f>VLOOKUP(F12426,'Customer Details'!$A$1:$B$3264,2,0)</f>
        <v>India</v>
      </c>
      <c r="I12426" s="7">
        <f t="shared" si="1"/>
        <v>-4.24</v>
      </c>
      <c r="J12426" s="7">
        <f t="shared" si="2"/>
        <v>4.24</v>
      </c>
    </row>
    <row r="12427" ht="15.75" customHeight="1">
      <c r="A12427" s="4">
        <v>541712.0</v>
      </c>
      <c r="B12427" s="4" t="s">
        <v>485</v>
      </c>
      <c r="C12427" s="5" t="s">
        <v>486</v>
      </c>
      <c r="D12427" s="5">
        <v>1.0</v>
      </c>
      <c r="E12427" s="5">
        <v>1.25</v>
      </c>
      <c r="F12427" s="4">
        <v>17890.0</v>
      </c>
      <c r="G12427" s="6">
        <v>44398.47152777778</v>
      </c>
      <c r="H12427" s="6" t="str">
        <f>VLOOKUP(F12427,'Customer Details'!$A$1:$B$3264,2,0)</f>
        <v>United Kingdom</v>
      </c>
      <c r="I12427" s="7">
        <f t="shared" si="1"/>
        <v>1.25</v>
      </c>
      <c r="J12427" s="7">
        <f t="shared" si="2"/>
        <v>1.25</v>
      </c>
    </row>
    <row r="12428" ht="15.75" customHeight="1">
      <c r="A12428" s="4">
        <v>543555.0</v>
      </c>
      <c r="B12428" s="4" t="s">
        <v>1167</v>
      </c>
      <c r="C12428" s="5" t="s">
        <v>1168</v>
      </c>
      <c r="D12428" s="5">
        <v>4.0</v>
      </c>
      <c r="E12428" s="5">
        <v>9.95</v>
      </c>
      <c r="F12428" s="4">
        <v>17686.0</v>
      </c>
      <c r="G12428" s="6">
        <v>44418.42916666667</v>
      </c>
      <c r="H12428" s="6" t="str">
        <f>VLOOKUP(F12428,'Customer Details'!$A$1:$B$3264,2,0)</f>
        <v>USA</v>
      </c>
      <c r="I12428" s="7">
        <f t="shared" si="1"/>
        <v>39.8</v>
      </c>
      <c r="J12428" s="7">
        <f t="shared" si="2"/>
        <v>39.8</v>
      </c>
    </row>
    <row r="12429" ht="15.75" customHeight="1">
      <c r="A12429" s="4">
        <v>548289.0</v>
      </c>
      <c r="B12429" s="4" t="s">
        <v>448</v>
      </c>
      <c r="C12429" s="5" t="s">
        <v>449</v>
      </c>
      <c r="D12429" s="5">
        <v>25.0</v>
      </c>
      <c r="E12429" s="5">
        <v>0.42</v>
      </c>
      <c r="F12429" s="4">
        <v>13988.0</v>
      </c>
      <c r="G12429" s="6">
        <v>44469.49166666667</v>
      </c>
      <c r="H12429" s="6" t="str">
        <f>VLOOKUP(F12429,'Customer Details'!$A$1:$B$3264,2,0)</f>
        <v>USA</v>
      </c>
      <c r="I12429" s="7">
        <f t="shared" si="1"/>
        <v>10.5</v>
      </c>
      <c r="J12429" s="7">
        <f t="shared" si="2"/>
        <v>10.5</v>
      </c>
    </row>
    <row r="12430" ht="15.75" customHeight="1">
      <c r="A12430" s="4">
        <v>556257.0</v>
      </c>
      <c r="B12430" s="4" t="s">
        <v>307</v>
      </c>
      <c r="C12430" s="5" t="s">
        <v>308</v>
      </c>
      <c r="D12430" s="5">
        <v>6.0</v>
      </c>
      <c r="E12430" s="5">
        <v>0.42</v>
      </c>
      <c r="F12430" s="4">
        <v>17576.0</v>
      </c>
      <c r="G12430" s="6">
        <v>44539.74097222222</v>
      </c>
      <c r="H12430" s="6" t="str">
        <f>VLOOKUP(F12430,'Customer Details'!$A$1:$B$3264,2,0)</f>
        <v>USA</v>
      </c>
      <c r="I12430" s="7">
        <f t="shared" si="1"/>
        <v>2.52</v>
      </c>
      <c r="J12430" s="7">
        <f t="shared" si="2"/>
        <v>2.52</v>
      </c>
    </row>
    <row r="12431" ht="15.75" customHeight="1">
      <c r="A12431" s="4">
        <v>563203.0</v>
      </c>
      <c r="B12431" s="4" t="s">
        <v>40</v>
      </c>
      <c r="C12431" s="5" t="s">
        <v>41</v>
      </c>
      <c r="D12431" s="5">
        <v>24.0</v>
      </c>
      <c r="E12431" s="5">
        <v>2.55</v>
      </c>
      <c r="F12431" s="4">
        <v>16525.0</v>
      </c>
      <c r="G12431" s="6">
        <v>44606.47986111111</v>
      </c>
      <c r="H12431" s="6" t="str">
        <f>VLOOKUP(F12431,'Customer Details'!$A$1:$B$3264,2,0)</f>
        <v>United Kingdom</v>
      </c>
      <c r="I12431" s="7">
        <f t="shared" si="1"/>
        <v>61.2</v>
      </c>
      <c r="J12431" s="7">
        <f t="shared" si="2"/>
        <v>61.2</v>
      </c>
    </row>
    <row r="12432" ht="15.75" customHeight="1">
      <c r="A12432" s="4" t="s">
        <v>601</v>
      </c>
      <c r="B12432" s="4">
        <v>22675.0</v>
      </c>
      <c r="C12432" s="5" t="s">
        <v>1452</v>
      </c>
      <c r="D12432" s="5">
        <v>-12.0</v>
      </c>
      <c r="E12432" s="5">
        <v>1.25</v>
      </c>
      <c r="F12432" s="4">
        <v>16717.0</v>
      </c>
      <c r="G12432" s="6">
        <v>44579.6</v>
      </c>
      <c r="H12432" s="6" t="str">
        <f>VLOOKUP(F12432,'Customer Details'!$A$1:$B$3264,2,0)</f>
        <v>China</v>
      </c>
      <c r="I12432" s="7">
        <f t="shared" si="1"/>
        <v>-15</v>
      </c>
      <c r="J12432" s="7">
        <f t="shared" si="2"/>
        <v>15</v>
      </c>
    </row>
    <row r="12433" ht="15.75" customHeight="1">
      <c r="A12433" s="4">
        <v>574323.0</v>
      </c>
      <c r="B12433" s="4" t="s">
        <v>515</v>
      </c>
      <c r="C12433" s="5" t="s">
        <v>516</v>
      </c>
      <c r="D12433" s="5">
        <v>3.0</v>
      </c>
      <c r="E12433" s="5">
        <v>1.25</v>
      </c>
      <c r="F12433" s="4">
        <v>16438.0</v>
      </c>
      <c r="G12433" s="6">
        <v>44684.82638888889</v>
      </c>
      <c r="H12433" s="6" t="str">
        <f>VLOOKUP(F12433,'Customer Details'!$A$1:$B$3264,2,0)</f>
        <v>Australia</v>
      </c>
      <c r="I12433" s="7">
        <f t="shared" si="1"/>
        <v>3.75</v>
      </c>
      <c r="J12433" s="7">
        <f t="shared" si="2"/>
        <v>3.75</v>
      </c>
    </row>
    <row r="12434" ht="15.75" customHeight="1">
      <c r="A12434" s="4" t="s">
        <v>4192</v>
      </c>
      <c r="B12434" s="4">
        <v>22847.0</v>
      </c>
      <c r="C12434" s="5" t="s">
        <v>2364</v>
      </c>
      <c r="D12434" s="5">
        <v>-1.0</v>
      </c>
      <c r="E12434" s="5">
        <v>16.95</v>
      </c>
      <c r="F12434" s="4">
        <v>17671.0</v>
      </c>
      <c r="G12434" s="6">
        <v>44519.75555555556</v>
      </c>
      <c r="H12434" s="6" t="str">
        <f>VLOOKUP(F12434,'Customer Details'!$A$1:$B$3264,2,0)</f>
        <v>Australia</v>
      </c>
      <c r="I12434" s="7">
        <f t="shared" si="1"/>
        <v>-16.95</v>
      </c>
      <c r="J12434" s="7">
        <f t="shared" si="2"/>
        <v>16.95</v>
      </c>
    </row>
    <row r="12435" ht="15.75" customHeight="1">
      <c r="A12435" s="4">
        <v>552949.0</v>
      </c>
      <c r="B12435" s="4">
        <v>22212.0</v>
      </c>
      <c r="C12435" s="5" t="s">
        <v>727</v>
      </c>
      <c r="D12435" s="5">
        <v>1.0</v>
      </c>
      <c r="E12435" s="5">
        <v>2.1</v>
      </c>
      <c r="F12435" s="4">
        <v>16033.0</v>
      </c>
      <c r="G12435" s="6">
        <v>44512.50069444445</v>
      </c>
      <c r="H12435" s="6" t="str">
        <f>VLOOKUP(F12435,'Customer Details'!$A$1:$B$3264,2,0)</f>
        <v>China</v>
      </c>
      <c r="I12435" s="7">
        <f t="shared" si="1"/>
        <v>2.1</v>
      </c>
      <c r="J12435" s="7">
        <f t="shared" si="2"/>
        <v>2.1</v>
      </c>
    </row>
    <row r="12436" ht="15.75" customHeight="1">
      <c r="A12436" s="4">
        <v>562928.0</v>
      </c>
      <c r="B12436" s="4" t="s">
        <v>1491</v>
      </c>
      <c r="C12436" s="5" t="s">
        <v>1492</v>
      </c>
      <c r="D12436" s="5">
        <v>24.0</v>
      </c>
      <c r="E12436" s="5">
        <v>0.29</v>
      </c>
      <c r="F12436" s="4">
        <v>15494.0</v>
      </c>
      <c r="G12436" s="6">
        <v>44602.64513888889</v>
      </c>
      <c r="H12436" s="6" t="str">
        <f>VLOOKUP(F12436,'Customer Details'!$A$1:$B$3264,2,0)</f>
        <v>USA</v>
      </c>
      <c r="I12436" s="7">
        <f t="shared" si="1"/>
        <v>6.96</v>
      </c>
      <c r="J12436" s="7">
        <f t="shared" si="2"/>
        <v>6.96</v>
      </c>
    </row>
    <row r="12437" ht="15.75" customHeight="1">
      <c r="A12437" s="4">
        <v>575950.0</v>
      </c>
      <c r="B12437" s="4" t="s">
        <v>368</v>
      </c>
      <c r="C12437" s="5" t="s">
        <v>369</v>
      </c>
      <c r="D12437" s="5">
        <v>6.0</v>
      </c>
      <c r="E12437" s="5">
        <v>4.25</v>
      </c>
      <c r="F12437" s="4">
        <v>16983.0</v>
      </c>
      <c r="G12437" s="6">
        <v>44694.49513888889</v>
      </c>
      <c r="H12437" s="6" t="str">
        <f>VLOOKUP(F12437,'Customer Details'!$A$1:$B$3264,2,0)</f>
        <v>USA</v>
      </c>
      <c r="I12437" s="7">
        <f t="shared" si="1"/>
        <v>25.5</v>
      </c>
      <c r="J12437" s="7">
        <f t="shared" si="2"/>
        <v>25.5</v>
      </c>
    </row>
    <row r="12438" ht="15.75" customHeight="1">
      <c r="A12438" s="4">
        <v>551270.0</v>
      </c>
      <c r="B12438" s="4" t="s">
        <v>1718</v>
      </c>
      <c r="C12438" s="5" t="s">
        <v>1719</v>
      </c>
      <c r="D12438" s="5">
        <v>6.0</v>
      </c>
      <c r="E12438" s="5">
        <v>4.25</v>
      </c>
      <c r="F12438" s="4">
        <v>15891.0</v>
      </c>
      <c r="G12438" s="6">
        <v>44496.52430555555</v>
      </c>
      <c r="H12438" s="6" t="str">
        <f>VLOOKUP(F12438,'Customer Details'!$A$1:$B$3264,2,0)</f>
        <v>China</v>
      </c>
      <c r="I12438" s="7">
        <f t="shared" si="1"/>
        <v>25.5</v>
      </c>
      <c r="J12438" s="7">
        <f t="shared" si="2"/>
        <v>25.5</v>
      </c>
    </row>
    <row r="12439" ht="15.75" customHeight="1">
      <c r="A12439" s="4" t="s">
        <v>4193</v>
      </c>
      <c r="B12439" s="4">
        <v>35921.0</v>
      </c>
      <c r="C12439" s="5" t="s">
        <v>4194</v>
      </c>
      <c r="D12439" s="5">
        <v>-1.0</v>
      </c>
      <c r="E12439" s="5">
        <v>1.25</v>
      </c>
      <c r="F12439" s="4">
        <v>14410.0</v>
      </c>
      <c r="G12439" s="6">
        <v>44582.58611111111</v>
      </c>
      <c r="H12439" s="6" t="str">
        <f>VLOOKUP(F12439,'Customer Details'!$A$1:$B$3264,2,0)</f>
        <v>United Kingdom</v>
      </c>
      <c r="I12439" s="7">
        <f t="shared" si="1"/>
        <v>-1.25</v>
      </c>
      <c r="J12439" s="7">
        <f t="shared" si="2"/>
        <v>1.25</v>
      </c>
    </row>
    <row r="12440" ht="15.75" customHeight="1">
      <c r="A12440" s="4">
        <v>574534.0</v>
      </c>
      <c r="B12440" s="4" t="s">
        <v>404</v>
      </c>
      <c r="C12440" s="5" t="s">
        <v>405</v>
      </c>
      <c r="D12440" s="5">
        <v>50.0</v>
      </c>
      <c r="E12440" s="5">
        <v>0.36</v>
      </c>
      <c r="F12440" s="4">
        <v>15061.0</v>
      </c>
      <c r="G12440" s="6">
        <v>44685.60138888889</v>
      </c>
      <c r="H12440" s="6" t="str">
        <f>VLOOKUP(F12440,'Customer Details'!$A$1:$B$3264,2,0)</f>
        <v>India</v>
      </c>
      <c r="I12440" s="7">
        <f t="shared" si="1"/>
        <v>18</v>
      </c>
      <c r="J12440" s="7">
        <f t="shared" si="2"/>
        <v>18</v>
      </c>
    </row>
    <row r="12441" ht="15.75" customHeight="1">
      <c r="A12441" s="4" t="s">
        <v>2669</v>
      </c>
      <c r="B12441" s="4">
        <v>21232.0</v>
      </c>
      <c r="C12441" s="5" t="s">
        <v>84</v>
      </c>
      <c r="D12441" s="5">
        <v>-1.0</v>
      </c>
      <c r="E12441" s="5">
        <v>1.25</v>
      </c>
      <c r="F12441" s="4">
        <v>16180.0</v>
      </c>
      <c r="G12441" s="6">
        <v>44603.425</v>
      </c>
      <c r="H12441" s="6" t="str">
        <f>VLOOKUP(F12441,'Customer Details'!$A$1:$B$3264,2,0)</f>
        <v>United Kingdom</v>
      </c>
      <c r="I12441" s="7">
        <f t="shared" si="1"/>
        <v>-1.25</v>
      </c>
      <c r="J12441" s="7">
        <f t="shared" si="2"/>
        <v>1.25</v>
      </c>
    </row>
    <row r="12442" ht="15.75" customHeight="1">
      <c r="A12442" s="4">
        <v>553002.0</v>
      </c>
      <c r="B12442" s="4" t="s">
        <v>38</v>
      </c>
      <c r="C12442" s="5" t="s">
        <v>39</v>
      </c>
      <c r="D12442" s="5">
        <v>3.0</v>
      </c>
      <c r="E12442" s="5">
        <v>2.95</v>
      </c>
      <c r="F12442" s="4">
        <v>13263.0</v>
      </c>
      <c r="G12442" s="6">
        <v>44512.64305555556</v>
      </c>
      <c r="H12442" s="6" t="str">
        <f>VLOOKUP(F12442,'Customer Details'!$A$1:$B$3264,2,0)</f>
        <v>Australia</v>
      </c>
      <c r="I12442" s="7">
        <f t="shared" si="1"/>
        <v>8.85</v>
      </c>
      <c r="J12442" s="7">
        <f t="shared" si="2"/>
        <v>8.85</v>
      </c>
    </row>
    <row r="12443" ht="15.75" customHeight="1">
      <c r="A12443" s="4" t="s">
        <v>110</v>
      </c>
      <c r="B12443" s="4">
        <v>21733.0</v>
      </c>
      <c r="C12443" s="5" t="s">
        <v>442</v>
      </c>
      <c r="D12443" s="5">
        <v>-1.0</v>
      </c>
      <c r="E12443" s="5">
        <v>2.95</v>
      </c>
      <c r="F12443" s="4">
        <v>14415.0</v>
      </c>
      <c r="G12443" s="6">
        <v>44562.70972222222</v>
      </c>
      <c r="H12443" s="6" t="str">
        <f>VLOOKUP(F12443,'Customer Details'!$A$1:$B$3264,2,0)</f>
        <v>United Kingdom</v>
      </c>
      <c r="I12443" s="7">
        <f t="shared" si="1"/>
        <v>-2.95</v>
      </c>
      <c r="J12443" s="7">
        <f t="shared" si="2"/>
        <v>2.95</v>
      </c>
    </row>
    <row r="12444" ht="15.75" customHeight="1">
      <c r="A12444" s="4" t="s">
        <v>4195</v>
      </c>
      <c r="B12444" s="4">
        <v>23354.0</v>
      </c>
      <c r="C12444" s="5" t="s">
        <v>4196</v>
      </c>
      <c r="D12444" s="5">
        <v>-36.0</v>
      </c>
      <c r="E12444" s="5">
        <v>0.83</v>
      </c>
      <c r="F12444" s="4">
        <v>17350.0</v>
      </c>
      <c r="G12444" s="6">
        <v>44670.67222222222</v>
      </c>
      <c r="H12444" s="6" t="str">
        <f>VLOOKUP(F12444,'Customer Details'!$A$1:$B$3264,2,0)</f>
        <v>China</v>
      </c>
      <c r="I12444" s="7">
        <f t="shared" si="1"/>
        <v>-29.88</v>
      </c>
      <c r="J12444" s="7">
        <f t="shared" si="2"/>
        <v>29.88</v>
      </c>
    </row>
    <row r="12445" ht="15.75" customHeight="1">
      <c r="A12445" s="4">
        <v>566851.0</v>
      </c>
      <c r="B12445" s="4" t="s">
        <v>54</v>
      </c>
      <c r="C12445" s="5" t="s">
        <v>55</v>
      </c>
      <c r="D12445" s="5">
        <v>1.0</v>
      </c>
      <c r="E12445" s="5">
        <v>5.95</v>
      </c>
      <c r="F12445" s="4">
        <v>15573.0</v>
      </c>
      <c r="G12445" s="6">
        <v>44635.51111111111</v>
      </c>
      <c r="H12445" s="6" t="str">
        <f>VLOOKUP(F12445,'Customer Details'!$A$1:$B$3264,2,0)</f>
        <v>India</v>
      </c>
      <c r="I12445" s="7">
        <f t="shared" si="1"/>
        <v>5.95</v>
      </c>
      <c r="J12445" s="7">
        <f t="shared" si="2"/>
        <v>5.95</v>
      </c>
    </row>
    <row r="12446" ht="15.75" customHeight="1">
      <c r="A12446" s="4">
        <v>573076.0</v>
      </c>
      <c r="B12446" s="4" t="s">
        <v>38</v>
      </c>
      <c r="C12446" s="5" t="s">
        <v>39</v>
      </c>
      <c r="D12446" s="5">
        <v>6.0</v>
      </c>
      <c r="E12446" s="5">
        <v>2.95</v>
      </c>
      <c r="F12446" s="4">
        <v>13488.0</v>
      </c>
      <c r="G12446" s="6">
        <v>44678.58680555555</v>
      </c>
      <c r="H12446" s="6" t="str">
        <f>VLOOKUP(F12446,'Customer Details'!$A$1:$B$3264,2,0)</f>
        <v>Australia</v>
      </c>
      <c r="I12446" s="7">
        <f t="shared" si="1"/>
        <v>17.7</v>
      </c>
      <c r="J12446" s="7">
        <f t="shared" si="2"/>
        <v>17.7</v>
      </c>
    </row>
    <row r="12447" ht="15.75" customHeight="1">
      <c r="A12447" s="4">
        <v>548650.0</v>
      </c>
      <c r="B12447" s="4" t="s">
        <v>40</v>
      </c>
      <c r="C12447" s="5" t="s">
        <v>41</v>
      </c>
      <c r="D12447" s="5">
        <v>6.0</v>
      </c>
      <c r="E12447" s="5">
        <v>2.95</v>
      </c>
      <c r="F12447" s="4">
        <v>14852.0</v>
      </c>
      <c r="G12447" s="6">
        <v>44470.55694444444</v>
      </c>
      <c r="H12447" s="6" t="str">
        <f>VLOOKUP(F12447,'Customer Details'!$A$1:$B$3264,2,0)</f>
        <v>China</v>
      </c>
      <c r="I12447" s="7">
        <f t="shared" si="1"/>
        <v>17.7</v>
      </c>
      <c r="J12447" s="7">
        <f t="shared" si="2"/>
        <v>17.7</v>
      </c>
    </row>
    <row r="12448" ht="15.75" customHeight="1">
      <c r="A12448" s="4">
        <v>577711.0</v>
      </c>
      <c r="B12448" s="4" t="s">
        <v>481</v>
      </c>
      <c r="C12448" s="5" t="s">
        <v>482</v>
      </c>
      <c r="D12448" s="5">
        <v>1.0</v>
      </c>
      <c r="E12448" s="5">
        <v>2.95</v>
      </c>
      <c r="F12448" s="4">
        <v>15527.0</v>
      </c>
      <c r="G12448" s="6">
        <v>44702.51180555556</v>
      </c>
      <c r="H12448" s="6" t="str">
        <f>VLOOKUP(F12448,'Customer Details'!$A$1:$B$3264,2,0)</f>
        <v>India</v>
      </c>
      <c r="I12448" s="7">
        <f t="shared" si="1"/>
        <v>2.95</v>
      </c>
      <c r="J12448" s="7">
        <f t="shared" si="2"/>
        <v>2.95</v>
      </c>
    </row>
    <row r="12449" ht="15.75" customHeight="1">
      <c r="A12449" s="4" t="s">
        <v>4197</v>
      </c>
      <c r="B12449" s="4">
        <v>22891.0</v>
      </c>
      <c r="C12449" s="5" t="s">
        <v>1409</v>
      </c>
      <c r="D12449" s="5">
        <v>-1.0</v>
      </c>
      <c r="E12449" s="5">
        <v>4.25</v>
      </c>
      <c r="F12449" s="4">
        <v>16638.0</v>
      </c>
      <c r="G12449" s="6">
        <v>44469.54375</v>
      </c>
      <c r="H12449" s="6" t="str">
        <f>VLOOKUP(F12449,'Customer Details'!$A$1:$B$3264,2,0)</f>
        <v>India</v>
      </c>
      <c r="I12449" s="7">
        <f t="shared" si="1"/>
        <v>-4.25</v>
      </c>
      <c r="J12449" s="7">
        <f t="shared" si="2"/>
        <v>4.25</v>
      </c>
    </row>
    <row r="12450" ht="15.75" customHeight="1">
      <c r="A12450" s="4">
        <v>581253.0</v>
      </c>
      <c r="B12450" s="4">
        <v>23427.0</v>
      </c>
      <c r="C12450" s="5" t="s">
        <v>4198</v>
      </c>
      <c r="D12450" s="5">
        <v>1.0</v>
      </c>
      <c r="E12450" s="5">
        <v>12.5</v>
      </c>
      <c r="F12450" s="4">
        <v>16891.0</v>
      </c>
      <c r="G12450" s="6">
        <v>44720.46875</v>
      </c>
      <c r="H12450" s="6" t="str">
        <f>VLOOKUP(F12450,'Customer Details'!$A$1:$B$3264,2,0)</f>
        <v>India</v>
      </c>
      <c r="I12450" s="7">
        <f t="shared" si="1"/>
        <v>12.5</v>
      </c>
      <c r="J12450" s="7">
        <f t="shared" si="2"/>
        <v>12.5</v>
      </c>
    </row>
    <row r="12451" ht="15.75" customHeight="1">
      <c r="A12451" s="4">
        <v>569469.0</v>
      </c>
      <c r="B12451" s="4" t="s">
        <v>1700</v>
      </c>
      <c r="C12451" s="5" t="s">
        <v>1701</v>
      </c>
      <c r="D12451" s="5">
        <v>2.0</v>
      </c>
      <c r="E12451" s="5">
        <v>4.65</v>
      </c>
      <c r="F12451" s="4">
        <v>16360.0</v>
      </c>
      <c r="G12451" s="6">
        <v>44655.51527777778</v>
      </c>
      <c r="H12451" s="6" t="str">
        <f>VLOOKUP(F12451,'Customer Details'!$A$1:$B$3264,2,0)</f>
        <v>United Kingdom</v>
      </c>
      <c r="I12451" s="7">
        <f t="shared" si="1"/>
        <v>9.3</v>
      </c>
      <c r="J12451" s="7">
        <f t="shared" si="2"/>
        <v>9.3</v>
      </c>
    </row>
    <row r="12452" ht="15.75" customHeight="1">
      <c r="A12452" s="4">
        <v>537688.0</v>
      </c>
      <c r="B12452" s="4" t="s">
        <v>138</v>
      </c>
      <c r="C12452" s="5" t="s">
        <v>139</v>
      </c>
      <c r="D12452" s="5">
        <v>32.0</v>
      </c>
      <c r="E12452" s="5">
        <v>2.75</v>
      </c>
      <c r="F12452" s="4">
        <v>17406.0</v>
      </c>
      <c r="G12452" s="6">
        <v>44355.44097222222</v>
      </c>
      <c r="H12452" s="6" t="str">
        <f>VLOOKUP(F12452,'Customer Details'!$A$1:$B$3264,2,0)</f>
        <v>India</v>
      </c>
      <c r="I12452" s="7">
        <f t="shared" si="1"/>
        <v>88</v>
      </c>
      <c r="J12452" s="7">
        <f t="shared" si="2"/>
        <v>88</v>
      </c>
    </row>
    <row r="12453" ht="15.75" customHeight="1">
      <c r="A12453" s="4">
        <v>577311.0</v>
      </c>
      <c r="B12453" s="4" t="s">
        <v>67</v>
      </c>
      <c r="C12453" s="5" t="s">
        <v>68</v>
      </c>
      <c r="D12453" s="5">
        <v>2.0</v>
      </c>
      <c r="E12453" s="5">
        <v>2.08</v>
      </c>
      <c r="F12453" s="4">
        <v>18225.0</v>
      </c>
      <c r="G12453" s="6">
        <v>44699.55277777778</v>
      </c>
      <c r="H12453" s="6" t="str">
        <f>VLOOKUP(F12453,'Customer Details'!$A$1:$B$3264,2,0)</f>
        <v>India</v>
      </c>
      <c r="I12453" s="7">
        <f t="shared" si="1"/>
        <v>4.16</v>
      </c>
      <c r="J12453" s="7">
        <f t="shared" si="2"/>
        <v>4.16</v>
      </c>
    </row>
    <row r="12454" ht="15.75" customHeight="1">
      <c r="A12454" s="4">
        <v>567819.0</v>
      </c>
      <c r="B12454" s="4" t="s">
        <v>48</v>
      </c>
      <c r="C12454" s="5" t="s">
        <v>49</v>
      </c>
      <c r="D12454" s="5">
        <v>10.0</v>
      </c>
      <c r="E12454" s="5">
        <v>2.08</v>
      </c>
      <c r="F12454" s="4">
        <v>14004.0</v>
      </c>
      <c r="G12454" s="6">
        <v>44642.52916666667</v>
      </c>
      <c r="H12454" s="6" t="str">
        <f>VLOOKUP(F12454,'Customer Details'!$A$1:$B$3264,2,0)</f>
        <v>USA</v>
      </c>
      <c r="I12454" s="7">
        <f t="shared" si="1"/>
        <v>20.8</v>
      </c>
      <c r="J12454" s="7">
        <f t="shared" si="2"/>
        <v>20.8</v>
      </c>
    </row>
    <row r="12455" ht="15.75" customHeight="1">
      <c r="A12455" s="4" t="s">
        <v>4199</v>
      </c>
      <c r="B12455" s="4">
        <v>22689.0</v>
      </c>
      <c r="C12455" s="5" t="s">
        <v>4200</v>
      </c>
      <c r="D12455" s="5">
        <v>-2.0</v>
      </c>
      <c r="E12455" s="5">
        <v>8.25</v>
      </c>
      <c r="F12455" s="4">
        <v>13950.0</v>
      </c>
      <c r="G12455" s="6">
        <v>44696.51111111111</v>
      </c>
      <c r="H12455" s="6" t="str">
        <f>VLOOKUP(F12455,'Customer Details'!$A$1:$B$3264,2,0)</f>
        <v>China</v>
      </c>
      <c r="I12455" s="7">
        <f t="shared" si="1"/>
        <v>-16.5</v>
      </c>
      <c r="J12455" s="7">
        <f t="shared" si="2"/>
        <v>16.5</v>
      </c>
    </row>
    <row r="12456" ht="15.75" customHeight="1">
      <c r="A12456" s="4">
        <v>542667.0</v>
      </c>
      <c r="B12456" s="4" t="s">
        <v>67</v>
      </c>
      <c r="C12456" s="5" t="s">
        <v>68</v>
      </c>
      <c r="D12456" s="5">
        <v>10.0</v>
      </c>
      <c r="E12456" s="5">
        <v>1.95</v>
      </c>
      <c r="F12456" s="4">
        <v>17068.0</v>
      </c>
      <c r="G12456" s="6">
        <v>44408.51111111111</v>
      </c>
      <c r="H12456" s="6" t="str">
        <f>VLOOKUP(F12456,'Customer Details'!$A$1:$B$3264,2,0)</f>
        <v>United Kingdom</v>
      </c>
      <c r="I12456" s="7">
        <f t="shared" si="1"/>
        <v>19.5</v>
      </c>
      <c r="J12456" s="7">
        <f t="shared" si="2"/>
        <v>19.5</v>
      </c>
    </row>
    <row r="12457" ht="15.75" customHeight="1">
      <c r="A12457" s="4">
        <v>561058.0</v>
      </c>
      <c r="B12457" s="4" t="s">
        <v>303</v>
      </c>
      <c r="C12457" s="5" t="s">
        <v>304</v>
      </c>
      <c r="D12457" s="5">
        <v>6.0</v>
      </c>
      <c r="E12457" s="5">
        <v>5.95</v>
      </c>
      <c r="F12457" s="4">
        <v>17724.0</v>
      </c>
      <c r="G12457" s="6">
        <v>44585.55972222222</v>
      </c>
      <c r="H12457" s="6" t="str">
        <f>VLOOKUP(F12457,'Customer Details'!$A$1:$B$3264,2,0)</f>
        <v>United Kingdom</v>
      </c>
      <c r="I12457" s="7">
        <f t="shared" si="1"/>
        <v>35.7</v>
      </c>
      <c r="J12457" s="7">
        <f t="shared" si="2"/>
        <v>35.7</v>
      </c>
    </row>
    <row r="12458" ht="15.75" customHeight="1">
      <c r="A12458" s="4">
        <v>574721.0</v>
      </c>
      <c r="B12458" s="4" t="s">
        <v>212</v>
      </c>
      <c r="C12458" s="5" t="s">
        <v>213</v>
      </c>
      <c r="D12458" s="5">
        <v>1.0</v>
      </c>
      <c r="E12458" s="5">
        <v>0.65</v>
      </c>
      <c r="F12458" s="4">
        <v>17920.0</v>
      </c>
      <c r="G12458" s="6">
        <v>44687.61319444444</v>
      </c>
      <c r="H12458" s="6" t="str">
        <f>VLOOKUP(F12458,'Customer Details'!$A$1:$B$3264,2,0)</f>
        <v>United Kingdom</v>
      </c>
      <c r="I12458" s="7">
        <f t="shared" si="1"/>
        <v>0.65</v>
      </c>
      <c r="J12458" s="7">
        <f t="shared" si="2"/>
        <v>0.65</v>
      </c>
    </row>
    <row r="12459" ht="15.75" customHeight="1">
      <c r="A12459" s="4">
        <v>577315.0</v>
      </c>
      <c r="B12459" s="4" t="s">
        <v>3609</v>
      </c>
      <c r="C12459" s="5" t="s">
        <v>3610</v>
      </c>
      <c r="D12459" s="5">
        <v>1.0</v>
      </c>
      <c r="E12459" s="5">
        <v>8.5</v>
      </c>
      <c r="F12459" s="4">
        <v>17811.0</v>
      </c>
      <c r="G12459" s="6">
        <v>44699.55902777778</v>
      </c>
      <c r="H12459" s="6" t="str">
        <f>VLOOKUP(F12459,'Customer Details'!$A$1:$B$3264,2,0)</f>
        <v>USA</v>
      </c>
      <c r="I12459" s="7">
        <f t="shared" si="1"/>
        <v>8.5</v>
      </c>
      <c r="J12459" s="7">
        <f t="shared" si="2"/>
        <v>8.5</v>
      </c>
    </row>
    <row r="12460" ht="15.75" customHeight="1">
      <c r="A12460" s="4">
        <v>574317.0</v>
      </c>
      <c r="B12460" s="4" t="s">
        <v>119</v>
      </c>
      <c r="C12460" s="5" t="s">
        <v>120</v>
      </c>
      <c r="D12460" s="5">
        <v>32.0</v>
      </c>
      <c r="E12460" s="5">
        <v>0.42</v>
      </c>
      <c r="F12460" s="4">
        <v>17078.0</v>
      </c>
      <c r="G12460" s="6">
        <v>44684.78402777778</v>
      </c>
      <c r="H12460" s="6" t="str">
        <f>VLOOKUP(F12460,'Customer Details'!$A$1:$B$3264,2,0)</f>
        <v>China</v>
      </c>
      <c r="I12460" s="7">
        <f t="shared" si="1"/>
        <v>13.44</v>
      </c>
      <c r="J12460" s="7">
        <f t="shared" si="2"/>
        <v>13.44</v>
      </c>
    </row>
    <row r="12461" ht="15.75" customHeight="1">
      <c r="A12461" s="4" t="s">
        <v>1968</v>
      </c>
      <c r="B12461" s="4">
        <v>22961.0</v>
      </c>
      <c r="C12461" s="5" t="s">
        <v>1503</v>
      </c>
      <c r="D12461" s="5">
        <v>-79.0</v>
      </c>
      <c r="E12461" s="5">
        <v>1.25</v>
      </c>
      <c r="F12461" s="4">
        <v>15201.0</v>
      </c>
      <c r="G12461" s="6">
        <v>44642.41180555556</v>
      </c>
      <c r="H12461" s="6" t="str">
        <f>VLOOKUP(F12461,'Customer Details'!$A$1:$B$3264,2,0)</f>
        <v>Australia</v>
      </c>
      <c r="I12461" s="7">
        <f t="shared" si="1"/>
        <v>-98.75</v>
      </c>
      <c r="J12461" s="7">
        <f t="shared" si="2"/>
        <v>98.75</v>
      </c>
    </row>
    <row r="12462" ht="15.75" customHeight="1">
      <c r="A12462" s="4">
        <v>558570.0</v>
      </c>
      <c r="B12462" s="4" t="s">
        <v>133</v>
      </c>
      <c r="C12462" s="5" t="s">
        <v>134</v>
      </c>
      <c r="D12462" s="5">
        <v>3.0</v>
      </c>
      <c r="E12462" s="5">
        <v>0.85</v>
      </c>
      <c r="F12462" s="4">
        <v>17673.0</v>
      </c>
      <c r="G12462" s="6">
        <v>44560.60972222222</v>
      </c>
      <c r="H12462" s="6" t="str">
        <f>VLOOKUP(F12462,'Customer Details'!$A$1:$B$3264,2,0)</f>
        <v>United Kingdom</v>
      </c>
      <c r="I12462" s="7">
        <f t="shared" si="1"/>
        <v>2.55</v>
      </c>
      <c r="J12462" s="7">
        <f t="shared" si="2"/>
        <v>2.55</v>
      </c>
    </row>
    <row r="12463" ht="15.75" customHeight="1">
      <c r="A12463" s="4">
        <v>568712.0</v>
      </c>
      <c r="B12463" s="4">
        <v>23266.0</v>
      </c>
      <c r="C12463" s="5" t="s">
        <v>913</v>
      </c>
      <c r="D12463" s="5">
        <v>1.0</v>
      </c>
      <c r="E12463" s="5">
        <v>1.25</v>
      </c>
      <c r="F12463" s="4">
        <v>17841.0</v>
      </c>
      <c r="G12463" s="6">
        <v>44648.65972222222</v>
      </c>
      <c r="H12463" s="6" t="str">
        <f>VLOOKUP(F12463,'Customer Details'!$A$1:$B$3264,2,0)</f>
        <v>India</v>
      </c>
      <c r="I12463" s="7">
        <f t="shared" si="1"/>
        <v>1.25</v>
      </c>
      <c r="J12463" s="7">
        <f t="shared" si="2"/>
        <v>1.25</v>
      </c>
    </row>
    <row r="12464" ht="15.75" customHeight="1">
      <c r="A12464" s="4">
        <v>574914.0</v>
      </c>
      <c r="B12464" s="4" t="s">
        <v>212</v>
      </c>
      <c r="C12464" s="5" t="s">
        <v>213</v>
      </c>
      <c r="D12464" s="5">
        <v>3.0</v>
      </c>
      <c r="E12464" s="5">
        <v>0.65</v>
      </c>
      <c r="F12464" s="4">
        <v>17109.0</v>
      </c>
      <c r="G12464" s="6">
        <v>44688.67777777778</v>
      </c>
      <c r="H12464" s="6" t="str">
        <f>VLOOKUP(F12464,'Customer Details'!$A$1:$B$3264,2,0)</f>
        <v>United Kingdom</v>
      </c>
      <c r="I12464" s="7">
        <f t="shared" si="1"/>
        <v>1.95</v>
      </c>
      <c r="J12464" s="7">
        <f t="shared" si="2"/>
        <v>1.95</v>
      </c>
    </row>
    <row r="12465" ht="15.75" customHeight="1">
      <c r="A12465" s="4">
        <v>551152.0</v>
      </c>
      <c r="B12465" s="4" t="s">
        <v>227</v>
      </c>
      <c r="C12465" s="5" t="s">
        <v>228</v>
      </c>
      <c r="D12465" s="5">
        <v>1.0</v>
      </c>
      <c r="E12465" s="5">
        <v>0.42</v>
      </c>
      <c r="F12465" s="4">
        <v>13230.0</v>
      </c>
      <c r="G12465" s="6">
        <v>44495.61597222222</v>
      </c>
      <c r="H12465" s="6" t="str">
        <f>VLOOKUP(F12465,'Customer Details'!$A$1:$B$3264,2,0)</f>
        <v>USA</v>
      </c>
      <c r="I12465" s="7">
        <f t="shared" si="1"/>
        <v>0.42</v>
      </c>
      <c r="J12465" s="7">
        <f t="shared" si="2"/>
        <v>0.42</v>
      </c>
    </row>
    <row r="12466" ht="15.75" customHeight="1">
      <c r="A12466" s="4">
        <v>571669.0</v>
      </c>
      <c r="B12466" s="4">
        <v>21787.0</v>
      </c>
      <c r="C12466" s="5" t="s">
        <v>4201</v>
      </c>
      <c r="D12466" s="5">
        <v>3.0</v>
      </c>
      <c r="E12466" s="5">
        <v>0.85</v>
      </c>
      <c r="F12466" s="4">
        <v>17758.0</v>
      </c>
      <c r="G12466" s="6">
        <v>44669.54930555556</v>
      </c>
      <c r="H12466" s="6" t="str">
        <f>VLOOKUP(F12466,'Customer Details'!$A$1:$B$3264,2,0)</f>
        <v>USA</v>
      </c>
      <c r="I12466" s="7">
        <f t="shared" si="1"/>
        <v>2.55</v>
      </c>
      <c r="J12466" s="7">
        <f t="shared" si="2"/>
        <v>2.55</v>
      </c>
    </row>
    <row r="12467" ht="15.75" customHeight="1">
      <c r="A12467" s="4">
        <v>575481.0</v>
      </c>
      <c r="B12467" s="4" t="s">
        <v>1255</v>
      </c>
      <c r="C12467" s="5" t="s">
        <v>1256</v>
      </c>
      <c r="D12467" s="5">
        <v>6.0</v>
      </c>
      <c r="E12467" s="5">
        <v>1.25</v>
      </c>
      <c r="F12467" s="4">
        <v>15679.0</v>
      </c>
      <c r="G12467" s="6">
        <v>44690.68611111111</v>
      </c>
      <c r="H12467" s="6" t="str">
        <f>VLOOKUP(F12467,'Customer Details'!$A$1:$B$3264,2,0)</f>
        <v>India</v>
      </c>
      <c r="I12467" s="7">
        <f t="shared" si="1"/>
        <v>7.5</v>
      </c>
      <c r="J12467" s="7">
        <f t="shared" si="2"/>
        <v>7.5</v>
      </c>
    </row>
    <row r="12468" ht="15.75" customHeight="1">
      <c r="A12468" s="4">
        <v>558963.0</v>
      </c>
      <c r="B12468" s="4" t="s">
        <v>38</v>
      </c>
      <c r="C12468" s="5" t="s">
        <v>39</v>
      </c>
      <c r="D12468" s="5">
        <v>32.0</v>
      </c>
      <c r="E12468" s="5">
        <v>2.55</v>
      </c>
      <c r="F12468" s="4">
        <v>14235.0</v>
      </c>
      <c r="G12468" s="6">
        <v>44566.45625</v>
      </c>
      <c r="H12468" s="6" t="str">
        <f>VLOOKUP(F12468,'Customer Details'!$A$1:$B$3264,2,0)</f>
        <v>China</v>
      </c>
      <c r="I12468" s="7">
        <f t="shared" si="1"/>
        <v>81.6</v>
      </c>
      <c r="J12468" s="7">
        <f t="shared" si="2"/>
        <v>81.6</v>
      </c>
    </row>
    <row r="12469" ht="15.75" customHeight="1">
      <c r="A12469" s="4">
        <v>575305.0</v>
      </c>
      <c r="B12469" s="4" t="s">
        <v>48</v>
      </c>
      <c r="C12469" s="5" t="s">
        <v>49</v>
      </c>
      <c r="D12469" s="5">
        <v>20.0</v>
      </c>
      <c r="E12469" s="5">
        <v>2.08</v>
      </c>
      <c r="F12469" s="4">
        <v>14188.0</v>
      </c>
      <c r="G12469" s="6">
        <v>44690.53125</v>
      </c>
      <c r="H12469" s="6" t="str">
        <f>VLOOKUP(F12469,'Customer Details'!$A$1:$B$3264,2,0)</f>
        <v>USA</v>
      </c>
      <c r="I12469" s="7">
        <f t="shared" si="1"/>
        <v>41.6</v>
      </c>
      <c r="J12469" s="7">
        <f t="shared" si="2"/>
        <v>41.6</v>
      </c>
    </row>
    <row r="12470" ht="15.75" customHeight="1">
      <c r="A12470" s="4">
        <v>579470.0</v>
      </c>
      <c r="B12470" s="4" t="s">
        <v>12</v>
      </c>
      <c r="C12470" s="5" t="s">
        <v>13</v>
      </c>
      <c r="D12470" s="5">
        <v>3.0</v>
      </c>
      <c r="E12470" s="5">
        <v>0.42</v>
      </c>
      <c r="F12470" s="4">
        <v>16549.0</v>
      </c>
      <c r="G12470" s="6">
        <v>44710.62916666667</v>
      </c>
      <c r="H12470" s="6" t="str">
        <f>VLOOKUP(F12470,'Customer Details'!$A$1:$B$3264,2,0)</f>
        <v>China</v>
      </c>
      <c r="I12470" s="7">
        <f t="shared" si="1"/>
        <v>1.26</v>
      </c>
      <c r="J12470" s="7">
        <f t="shared" si="2"/>
        <v>1.26</v>
      </c>
    </row>
    <row r="12471" ht="15.75" customHeight="1">
      <c r="A12471" s="4" t="s">
        <v>3763</v>
      </c>
      <c r="B12471" s="4" t="s">
        <v>572</v>
      </c>
      <c r="C12471" s="5" t="s">
        <v>573</v>
      </c>
      <c r="D12471" s="5">
        <v>-2.0</v>
      </c>
      <c r="E12471" s="5">
        <v>7.95</v>
      </c>
      <c r="F12471" s="4">
        <v>14191.0</v>
      </c>
      <c r="G12471" s="6">
        <v>44527.47013888889</v>
      </c>
      <c r="H12471" s="6" t="str">
        <f>VLOOKUP(F12471,'Customer Details'!$A$1:$B$3264,2,0)</f>
        <v>China</v>
      </c>
      <c r="I12471" s="7">
        <f t="shared" si="1"/>
        <v>-15.9</v>
      </c>
      <c r="J12471" s="7">
        <f t="shared" si="2"/>
        <v>15.9</v>
      </c>
    </row>
    <row r="12472" ht="15.75" customHeight="1">
      <c r="A12472" s="4">
        <v>556935.0</v>
      </c>
      <c r="B12472" s="4" t="s">
        <v>427</v>
      </c>
      <c r="C12472" s="5" t="s">
        <v>428</v>
      </c>
      <c r="D12472" s="5">
        <v>16.0</v>
      </c>
      <c r="E12472" s="5">
        <v>0.42</v>
      </c>
      <c r="F12472" s="4">
        <v>17651.0</v>
      </c>
      <c r="G12472" s="6">
        <v>44545.66458333333</v>
      </c>
      <c r="H12472" s="6" t="str">
        <f>VLOOKUP(F12472,'Customer Details'!$A$1:$B$3264,2,0)</f>
        <v>USA</v>
      </c>
      <c r="I12472" s="7">
        <f t="shared" si="1"/>
        <v>6.72</v>
      </c>
      <c r="J12472" s="7">
        <f t="shared" si="2"/>
        <v>6.72</v>
      </c>
    </row>
    <row r="12473" ht="15.75" customHeight="1">
      <c r="A12473" s="4">
        <v>568049.0</v>
      </c>
      <c r="B12473" s="4" t="s">
        <v>185</v>
      </c>
      <c r="C12473" s="5" t="s">
        <v>186</v>
      </c>
      <c r="D12473" s="5">
        <v>2.0</v>
      </c>
      <c r="E12473" s="5">
        <v>1.69</v>
      </c>
      <c r="F12473" s="4">
        <v>17841.0</v>
      </c>
      <c r="G12473" s="6">
        <v>44643.52638888889</v>
      </c>
      <c r="H12473" s="6" t="str">
        <f>VLOOKUP(F12473,'Customer Details'!$A$1:$B$3264,2,0)</f>
        <v>India</v>
      </c>
      <c r="I12473" s="7">
        <f t="shared" si="1"/>
        <v>3.38</v>
      </c>
      <c r="J12473" s="7">
        <f t="shared" si="2"/>
        <v>3.38</v>
      </c>
    </row>
    <row r="12474" ht="15.75" customHeight="1">
      <c r="A12474" s="4" t="s">
        <v>4202</v>
      </c>
      <c r="B12474" s="4">
        <v>84949.0</v>
      </c>
      <c r="C12474" s="5" t="s">
        <v>1681</v>
      </c>
      <c r="D12474" s="5">
        <v>-12.0</v>
      </c>
      <c r="E12474" s="5">
        <v>1.65</v>
      </c>
      <c r="F12474" s="4">
        <v>16389.0</v>
      </c>
      <c r="G12474" s="6">
        <v>44648.70763888889</v>
      </c>
      <c r="H12474" s="6" t="str">
        <f>VLOOKUP(F12474,'Customer Details'!$A$1:$B$3264,2,0)</f>
        <v>USA</v>
      </c>
      <c r="I12474" s="7">
        <f t="shared" si="1"/>
        <v>-19.8</v>
      </c>
      <c r="J12474" s="7">
        <f t="shared" si="2"/>
        <v>19.8</v>
      </c>
    </row>
    <row r="12475" ht="15.75" customHeight="1">
      <c r="A12475" s="4">
        <v>560988.0</v>
      </c>
      <c r="B12475" s="4" t="s">
        <v>38</v>
      </c>
      <c r="C12475" s="5" t="s">
        <v>39</v>
      </c>
      <c r="D12475" s="5">
        <v>6.0</v>
      </c>
      <c r="E12475" s="5">
        <v>2.95</v>
      </c>
      <c r="F12475" s="4">
        <v>15854.0</v>
      </c>
      <c r="G12475" s="6">
        <v>44583.55347222222</v>
      </c>
      <c r="H12475" s="6" t="str">
        <f>VLOOKUP(F12475,'Customer Details'!$A$1:$B$3264,2,0)</f>
        <v>United Kingdom</v>
      </c>
      <c r="I12475" s="7">
        <f t="shared" si="1"/>
        <v>17.7</v>
      </c>
      <c r="J12475" s="7">
        <f t="shared" si="2"/>
        <v>17.7</v>
      </c>
    </row>
    <row r="12476" ht="15.75" customHeight="1">
      <c r="A12476" s="4">
        <v>554084.0</v>
      </c>
      <c r="B12476" s="4" t="s">
        <v>48</v>
      </c>
      <c r="C12476" s="5" t="s">
        <v>49</v>
      </c>
      <c r="D12476" s="5">
        <v>10.0</v>
      </c>
      <c r="E12476" s="5">
        <v>2.08</v>
      </c>
      <c r="F12476" s="4">
        <v>12909.0</v>
      </c>
      <c r="G12476" s="6">
        <v>44522.49444444444</v>
      </c>
      <c r="H12476" s="6" t="str">
        <f>VLOOKUP(F12476,'Customer Details'!$A$1:$B$3264,2,0)</f>
        <v>Australia</v>
      </c>
      <c r="I12476" s="7">
        <f t="shared" si="1"/>
        <v>20.8</v>
      </c>
      <c r="J12476" s="7">
        <f t="shared" si="2"/>
        <v>20.8</v>
      </c>
    </row>
    <row r="12477" ht="15.75" customHeight="1">
      <c r="A12477" s="4" t="s">
        <v>2828</v>
      </c>
      <c r="B12477" s="4">
        <v>22488.0</v>
      </c>
      <c r="C12477" s="5" t="s">
        <v>1587</v>
      </c>
      <c r="D12477" s="5">
        <v>-12.0</v>
      </c>
      <c r="E12477" s="5">
        <v>1.65</v>
      </c>
      <c r="F12477" s="4">
        <v>13012.0</v>
      </c>
      <c r="G12477" s="6">
        <v>44543.67638888889</v>
      </c>
      <c r="H12477" s="6" t="str">
        <f>VLOOKUP(F12477,'Customer Details'!$A$1:$B$3264,2,0)</f>
        <v>Australia</v>
      </c>
      <c r="I12477" s="7">
        <f t="shared" si="1"/>
        <v>-19.8</v>
      </c>
      <c r="J12477" s="7">
        <f t="shared" si="2"/>
        <v>19.8</v>
      </c>
    </row>
    <row r="12478" ht="15.75" customHeight="1">
      <c r="A12478" s="4">
        <v>544463.0</v>
      </c>
      <c r="B12478" s="4">
        <v>21937.0</v>
      </c>
      <c r="C12478" s="5" t="s">
        <v>147</v>
      </c>
      <c r="D12478" s="5">
        <v>1.0</v>
      </c>
      <c r="E12478" s="5">
        <v>2.95</v>
      </c>
      <c r="F12478" s="4">
        <v>12988.0</v>
      </c>
      <c r="G12478" s="6">
        <v>44428.60486111111</v>
      </c>
      <c r="H12478" s="6" t="str">
        <f>VLOOKUP(F12478,'Customer Details'!$A$1:$B$3264,2,0)</f>
        <v>USA</v>
      </c>
      <c r="I12478" s="7">
        <f t="shared" si="1"/>
        <v>2.95</v>
      </c>
      <c r="J12478" s="7">
        <f t="shared" si="2"/>
        <v>2.95</v>
      </c>
    </row>
    <row r="12479" ht="15.75" customHeight="1">
      <c r="A12479" s="4">
        <v>559672.0</v>
      </c>
      <c r="B12479" s="4" t="s">
        <v>1072</v>
      </c>
      <c r="C12479" s="5" t="s">
        <v>1073</v>
      </c>
      <c r="D12479" s="5">
        <v>10.0</v>
      </c>
      <c r="E12479" s="5">
        <v>0.39</v>
      </c>
      <c r="F12479" s="4">
        <v>14796.0</v>
      </c>
      <c r="G12479" s="6">
        <v>44572.58611111111</v>
      </c>
      <c r="H12479" s="6" t="str">
        <f>VLOOKUP(F12479,'Customer Details'!$A$1:$B$3264,2,0)</f>
        <v>China</v>
      </c>
      <c r="I12479" s="7">
        <f t="shared" si="1"/>
        <v>3.9</v>
      </c>
      <c r="J12479" s="7">
        <f t="shared" si="2"/>
        <v>3.9</v>
      </c>
    </row>
    <row r="12480" ht="15.75" customHeight="1">
      <c r="A12480" s="4" t="s">
        <v>4203</v>
      </c>
      <c r="B12480" s="4" t="s">
        <v>1941</v>
      </c>
      <c r="C12480" s="5" t="s">
        <v>1942</v>
      </c>
      <c r="D12480" s="5">
        <v>-1.0</v>
      </c>
      <c r="E12480" s="5">
        <v>20.53</v>
      </c>
      <c r="F12480" s="4">
        <v>14527.0</v>
      </c>
      <c r="G12480" s="6">
        <v>44711.73194444444</v>
      </c>
      <c r="H12480" s="6" t="str">
        <f>VLOOKUP(F12480,'Customer Details'!$A$1:$B$3264,2,0)</f>
        <v>USA</v>
      </c>
      <c r="I12480" s="7">
        <f t="shared" si="1"/>
        <v>-20.53</v>
      </c>
      <c r="J12480" s="7">
        <f t="shared" si="2"/>
        <v>20.53</v>
      </c>
    </row>
    <row r="12481" ht="15.75" customHeight="1">
      <c r="A12481" s="4">
        <v>542646.0</v>
      </c>
      <c r="B12481" s="4" t="s">
        <v>87</v>
      </c>
      <c r="C12481" s="5" t="s">
        <v>135</v>
      </c>
      <c r="D12481" s="5">
        <v>2.0</v>
      </c>
      <c r="E12481" s="5">
        <v>3.75</v>
      </c>
      <c r="F12481" s="4">
        <v>17220.0</v>
      </c>
      <c r="G12481" s="6">
        <v>44408.4875</v>
      </c>
      <c r="H12481" s="6" t="str">
        <f>VLOOKUP(F12481,'Customer Details'!$A$1:$B$3264,2,0)</f>
        <v>India</v>
      </c>
      <c r="I12481" s="7">
        <f t="shared" si="1"/>
        <v>7.5</v>
      </c>
      <c r="J12481" s="7">
        <f t="shared" si="2"/>
        <v>7.5</v>
      </c>
    </row>
    <row r="12482" ht="15.75" customHeight="1">
      <c r="A12482" s="4">
        <v>556576.0</v>
      </c>
      <c r="B12482" s="4" t="s">
        <v>85</v>
      </c>
      <c r="C12482" s="5" t="s">
        <v>86</v>
      </c>
      <c r="D12482" s="5">
        <v>5.0</v>
      </c>
      <c r="E12482" s="5">
        <v>0.95</v>
      </c>
      <c r="F12482" s="4">
        <v>14606.0</v>
      </c>
      <c r="G12482" s="6">
        <v>44543.57986111111</v>
      </c>
      <c r="H12482" s="6" t="str">
        <f>VLOOKUP(F12482,'Customer Details'!$A$1:$B$3264,2,0)</f>
        <v>USA</v>
      </c>
      <c r="I12482" s="7">
        <f t="shared" si="1"/>
        <v>4.75</v>
      </c>
      <c r="J12482" s="7">
        <f t="shared" si="2"/>
        <v>4.75</v>
      </c>
    </row>
    <row r="12483" ht="15.75" customHeight="1">
      <c r="A12483" s="4">
        <v>568046.0</v>
      </c>
      <c r="B12483" s="4" t="s">
        <v>22</v>
      </c>
      <c r="C12483" s="5" t="s">
        <v>23</v>
      </c>
      <c r="D12483" s="5">
        <v>1.0</v>
      </c>
      <c r="E12483" s="5">
        <v>2.08</v>
      </c>
      <c r="F12483" s="4">
        <v>18118.0</v>
      </c>
      <c r="G12483" s="6">
        <v>44643.51111111111</v>
      </c>
      <c r="H12483" s="6" t="str">
        <f>VLOOKUP(F12483,'Customer Details'!$A$1:$B$3264,2,0)</f>
        <v>USA</v>
      </c>
      <c r="I12483" s="7">
        <f t="shared" si="1"/>
        <v>2.08</v>
      </c>
      <c r="J12483" s="7">
        <f t="shared" si="2"/>
        <v>2.08</v>
      </c>
    </row>
    <row r="12484" ht="15.75" customHeight="1">
      <c r="A12484" s="4">
        <v>544778.0</v>
      </c>
      <c r="B12484" s="4" t="s">
        <v>340</v>
      </c>
      <c r="C12484" s="5" t="s">
        <v>341</v>
      </c>
      <c r="D12484" s="5">
        <v>2.0</v>
      </c>
      <c r="E12484" s="5">
        <v>2.1</v>
      </c>
      <c r="F12484" s="4">
        <v>14978.0</v>
      </c>
      <c r="G12484" s="6">
        <v>44431.50208333333</v>
      </c>
      <c r="H12484" s="6" t="str">
        <f>VLOOKUP(F12484,'Customer Details'!$A$1:$B$3264,2,0)</f>
        <v>Australia</v>
      </c>
      <c r="I12484" s="7">
        <f t="shared" si="1"/>
        <v>4.2</v>
      </c>
      <c r="J12484" s="7">
        <f t="shared" si="2"/>
        <v>4.2</v>
      </c>
    </row>
    <row r="12485" ht="15.75" customHeight="1">
      <c r="A12485" s="4">
        <v>550130.0</v>
      </c>
      <c r="B12485" s="4" t="s">
        <v>235</v>
      </c>
      <c r="C12485" s="5" t="s">
        <v>236</v>
      </c>
      <c r="D12485" s="5">
        <v>2.0</v>
      </c>
      <c r="E12485" s="5">
        <v>4.15</v>
      </c>
      <c r="F12485" s="4">
        <v>14390.0</v>
      </c>
      <c r="G12485" s="6">
        <v>44483.55347222222</v>
      </c>
      <c r="H12485" s="6" t="str">
        <f>VLOOKUP(F12485,'Customer Details'!$A$1:$B$3264,2,0)</f>
        <v>India</v>
      </c>
      <c r="I12485" s="7">
        <f t="shared" si="1"/>
        <v>8.3</v>
      </c>
      <c r="J12485" s="7">
        <f t="shared" si="2"/>
        <v>8.3</v>
      </c>
    </row>
    <row r="12486" ht="15.75" customHeight="1">
      <c r="A12486" s="4">
        <v>554916.0</v>
      </c>
      <c r="B12486" s="4" t="s">
        <v>75</v>
      </c>
      <c r="C12486" s="5" t="s">
        <v>76</v>
      </c>
      <c r="D12486" s="5">
        <v>1.0</v>
      </c>
      <c r="E12486" s="5">
        <v>5.45</v>
      </c>
      <c r="F12486" s="4">
        <v>17345.0</v>
      </c>
      <c r="G12486" s="6">
        <v>44527.51805555556</v>
      </c>
      <c r="H12486" s="6" t="str">
        <f>VLOOKUP(F12486,'Customer Details'!$A$1:$B$3264,2,0)</f>
        <v>United Kingdom</v>
      </c>
      <c r="I12486" s="7">
        <f t="shared" si="1"/>
        <v>5.45</v>
      </c>
      <c r="J12486" s="7">
        <f t="shared" si="2"/>
        <v>5.45</v>
      </c>
    </row>
    <row r="12487" ht="15.75" customHeight="1">
      <c r="A12487" s="4">
        <v>538827.0</v>
      </c>
      <c r="B12487" s="4" t="s">
        <v>175</v>
      </c>
      <c r="C12487" s="5" t="s">
        <v>176</v>
      </c>
      <c r="D12487" s="5">
        <v>12.0</v>
      </c>
      <c r="E12487" s="5">
        <v>1.25</v>
      </c>
      <c r="F12487" s="4">
        <v>14298.0</v>
      </c>
      <c r="G12487" s="6">
        <v>44361.54097222222</v>
      </c>
      <c r="H12487" s="6" t="str">
        <f>VLOOKUP(F12487,'Customer Details'!$A$1:$B$3264,2,0)</f>
        <v>USA</v>
      </c>
      <c r="I12487" s="7">
        <f t="shared" si="1"/>
        <v>15</v>
      </c>
      <c r="J12487" s="7">
        <f t="shared" si="2"/>
        <v>15</v>
      </c>
    </row>
    <row r="12488" ht="15.75" customHeight="1">
      <c r="A12488" s="4">
        <v>569220.0</v>
      </c>
      <c r="B12488" s="4" t="s">
        <v>67</v>
      </c>
      <c r="C12488" s="5" t="s">
        <v>68</v>
      </c>
      <c r="D12488" s="5">
        <v>1.0</v>
      </c>
      <c r="E12488" s="5">
        <v>2.08</v>
      </c>
      <c r="F12488" s="4">
        <v>16007.0</v>
      </c>
      <c r="G12488" s="6">
        <v>44653.55972222222</v>
      </c>
      <c r="H12488" s="6" t="str">
        <f>VLOOKUP(F12488,'Customer Details'!$A$1:$B$3264,2,0)</f>
        <v>India</v>
      </c>
      <c r="I12488" s="7">
        <f t="shared" si="1"/>
        <v>2.08</v>
      </c>
      <c r="J12488" s="7">
        <f t="shared" si="2"/>
        <v>2.08</v>
      </c>
    </row>
    <row r="12489" ht="15.75" customHeight="1">
      <c r="A12489" s="4">
        <v>545294.0</v>
      </c>
      <c r="B12489" s="4" t="s">
        <v>532</v>
      </c>
      <c r="C12489" s="5" t="s">
        <v>533</v>
      </c>
      <c r="D12489" s="5">
        <v>7.0</v>
      </c>
      <c r="E12489" s="5">
        <v>2.12</v>
      </c>
      <c r="F12489" s="4">
        <v>17965.0</v>
      </c>
      <c r="G12489" s="6">
        <v>44440.50486111111</v>
      </c>
      <c r="H12489" s="6" t="str">
        <f>VLOOKUP(F12489,'Customer Details'!$A$1:$B$3264,2,0)</f>
        <v>India</v>
      </c>
      <c r="I12489" s="7">
        <f t="shared" si="1"/>
        <v>14.84</v>
      </c>
      <c r="J12489" s="7">
        <f t="shared" si="2"/>
        <v>14.84</v>
      </c>
    </row>
    <row r="12490" ht="15.75" customHeight="1">
      <c r="A12490" s="4" t="s">
        <v>4204</v>
      </c>
      <c r="B12490" s="4">
        <v>22798.0</v>
      </c>
      <c r="C12490" s="5" t="s">
        <v>1320</v>
      </c>
      <c r="D12490" s="5">
        <v>-7.0</v>
      </c>
      <c r="E12490" s="5">
        <v>2.95</v>
      </c>
      <c r="F12490" s="4">
        <v>13089.0</v>
      </c>
      <c r="G12490" s="6">
        <v>44648.47013888889</v>
      </c>
      <c r="H12490" s="6" t="str">
        <f>VLOOKUP(F12490,'Customer Details'!$A$1:$B$3264,2,0)</f>
        <v>Australia</v>
      </c>
      <c r="I12490" s="7">
        <f t="shared" si="1"/>
        <v>-20.65</v>
      </c>
      <c r="J12490" s="7">
        <f t="shared" si="2"/>
        <v>20.65</v>
      </c>
    </row>
    <row r="12491" ht="15.75" customHeight="1">
      <c r="A12491" s="4">
        <v>561885.0</v>
      </c>
      <c r="B12491" s="4" t="s">
        <v>1021</v>
      </c>
      <c r="C12491" s="5" t="s">
        <v>1022</v>
      </c>
      <c r="D12491" s="5">
        <v>1.0</v>
      </c>
      <c r="E12491" s="5">
        <v>0.79</v>
      </c>
      <c r="F12491" s="4">
        <v>15532.0</v>
      </c>
      <c r="G12491" s="6">
        <v>44592.55069444444</v>
      </c>
      <c r="H12491" s="6" t="str">
        <f>VLOOKUP(F12491,'Customer Details'!$A$1:$B$3264,2,0)</f>
        <v>India</v>
      </c>
      <c r="I12491" s="7">
        <f t="shared" si="1"/>
        <v>0.79</v>
      </c>
      <c r="J12491" s="7">
        <f t="shared" si="2"/>
        <v>0.79</v>
      </c>
    </row>
    <row r="12492" ht="15.75" customHeight="1">
      <c r="A12492" s="4">
        <v>561081.0</v>
      </c>
      <c r="B12492" s="4" t="s">
        <v>198</v>
      </c>
      <c r="C12492" s="5" t="s">
        <v>199</v>
      </c>
      <c r="D12492" s="5">
        <v>2.0</v>
      </c>
      <c r="E12492" s="5">
        <v>0.42</v>
      </c>
      <c r="F12492" s="4">
        <v>13230.0</v>
      </c>
      <c r="G12492" s="6">
        <v>44585.67708333334</v>
      </c>
      <c r="H12492" s="6" t="str">
        <f>VLOOKUP(F12492,'Customer Details'!$A$1:$B$3264,2,0)</f>
        <v>USA</v>
      </c>
      <c r="I12492" s="7">
        <f t="shared" si="1"/>
        <v>0.84</v>
      </c>
      <c r="J12492" s="7">
        <f t="shared" si="2"/>
        <v>0.84</v>
      </c>
    </row>
    <row r="12493" ht="15.75" customHeight="1">
      <c r="A12493" s="4">
        <v>572732.0</v>
      </c>
      <c r="B12493" s="4">
        <v>22712.0</v>
      </c>
      <c r="C12493" s="5" t="s">
        <v>3023</v>
      </c>
      <c r="D12493" s="5">
        <v>12.0</v>
      </c>
      <c r="E12493" s="5">
        <v>0.42</v>
      </c>
      <c r="F12493" s="4">
        <v>18079.0</v>
      </c>
      <c r="G12493" s="6">
        <v>44676.63958333333</v>
      </c>
      <c r="H12493" s="6" t="str">
        <f>VLOOKUP(F12493,'Customer Details'!$A$1:$B$3264,2,0)</f>
        <v>India</v>
      </c>
      <c r="I12493" s="7">
        <f t="shared" si="1"/>
        <v>5.04</v>
      </c>
      <c r="J12493" s="7">
        <f t="shared" si="2"/>
        <v>5.04</v>
      </c>
    </row>
    <row r="12494" ht="15.75" customHeight="1">
      <c r="A12494" s="4">
        <v>559549.0</v>
      </c>
      <c r="B12494" s="4">
        <v>23307.0</v>
      </c>
      <c r="C12494" s="5" t="s">
        <v>987</v>
      </c>
      <c r="D12494" s="5">
        <v>1.0</v>
      </c>
      <c r="E12494" s="5">
        <v>0.55</v>
      </c>
      <c r="F12494" s="4">
        <v>13230.0</v>
      </c>
      <c r="G12494" s="6">
        <v>44571.64236111111</v>
      </c>
      <c r="H12494" s="6" t="str">
        <f>VLOOKUP(F12494,'Customer Details'!$A$1:$B$3264,2,0)</f>
        <v>USA</v>
      </c>
      <c r="I12494" s="7">
        <f t="shared" si="1"/>
        <v>0.55</v>
      </c>
      <c r="J12494" s="7">
        <f t="shared" si="2"/>
        <v>0.55</v>
      </c>
    </row>
    <row r="12495" ht="15.75" customHeight="1">
      <c r="A12495" s="4">
        <v>559672.0</v>
      </c>
      <c r="B12495" s="4" t="s">
        <v>119</v>
      </c>
      <c r="C12495" s="5" t="s">
        <v>120</v>
      </c>
      <c r="D12495" s="5">
        <v>8.0</v>
      </c>
      <c r="E12495" s="5">
        <v>0.42</v>
      </c>
      <c r="F12495" s="4">
        <v>14796.0</v>
      </c>
      <c r="G12495" s="6">
        <v>44572.58611111111</v>
      </c>
      <c r="H12495" s="6" t="str">
        <f>VLOOKUP(F12495,'Customer Details'!$A$1:$B$3264,2,0)</f>
        <v>China</v>
      </c>
      <c r="I12495" s="7">
        <f t="shared" si="1"/>
        <v>3.36</v>
      </c>
      <c r="J12495" s="7">
        <f t="shared" si="2"/>
        <v>3.36</v>
      </c>
    </row>
    <row r="12496" ht="15.75" customHeight="1">
      <c r="A12496" s="4" t="s">
        <v>3391</v>
      </c>
      <c r="B12496" s="4">
        <v>23169.0</v>
      </c>
      <c r="C12496" s="5" t="s">
        <v>480</v>
      </c>
      <c r="D12496" s="5">
        <v>-2.0</v>
      </c>
      <c r="E12496" s="5">
        <v>4.15</v>
      </c>
      <c r="F12496" s="4">
        <v>14367.0</v>
      </c>
      <c r="G12496" s="6">
        <v>44645.5125</v>
      </c>
      <c r="H12496" s="6" t="str">
        <f>VLOOKUP(F12496,'Customer Details'!$A$1:$B$3264,2,0)</f>
        <v>USA</v>
      </c>
      <c r="I12496" s="7">
        <f t="shared" si="1"/>
        <v>-8.3</v>
      </c>
      <c r="J12496" s="7">
        <f t="shared" si="2"/>
        <v>8.3</v>
      </c>
    </row>
    <row r="12497" ht="15.75" customHeight="1">
      <c r="A12497" s="4" t="s">
        <v>4205</v>
      </c>
      <c r="B12497" s="4">
        <v>23005.0</v>
      </c>
      <c r="C12497" s="5" t="s">
        <v>4206</v>
      </c>
      <c r="D12497" s="5">
        <v>-1.0</v>
      </c>
      <c r="E12497" s="5">
        <v>0.42</v>
      </c>
      <c r="F12497" s="4">
        <v>15903.0</v>
      </c>
      <c r="G12497" s="6">
        <v>44446.56944444445</v>
      </c>
      <c r="H12497" s="6" t="str">
        <f>VLOOKUP(F12497,'Customer Details'!$A$1:$B$3264,2,0)</f>
        <v>China</v>
      </c>
      <c r="I12497" s="7">
        <f t="shared" si="1"/>
        <v>-0.42</v>
      </c>
      <c r="J12497" s="7">
        <f t="shared" si="2"/>
        <v>0.42</v>
      </c>
    </row>
    <row r="12498" ht="15.75" customHeight="1">
      <c r="A12498" s="4">
        <v>558926.0</v>
      </c>
      <c r="B12498" s="4" t="s">
        <v>38</v>
      </c>
      <c r="C12498" s="5" t="s">
        <v>39</v>
      </c>
      <c r="D12498" s="5">
        <v>6.0</v>
      </c>
      <c r="E12498" s="5">
        <v>2.95</v>
      </c>
      <c r="F12498" s="4">
        <v>17469.0</v>
      </c>
      <c r="G12498" s="6">
        <v>44566.43125</v>
      </c>
      <c r="H12498" s="6" t="str">
        <f>VLOOKUP(F12498,'Customer Details'!$A$1:$B$3264,2,0)</f>
        <v>USA</v>
      </c>
      <c r="I12498" s="7">
        <f t="shared" si="1"/>
        <v>17.7</v>
      </c>
      <c r="J12498" s="7">
        <f t="shared" si="2"/>
        <v>17.7</v>
      </c>
    </row>
    <row r="12499" ht="15.75" customHeight="1">
      <c r="A12499" s="4">
        <v>550169.0</v>
      </c>
      <c r="B12499" s="4" t="s">
        <v>67</v>
      </c>
      <c r="C12499" s="5" t="s">
        <v>68</v>
      </c>
      <c r="D12499" s="5">
        <v>8.0</v>
      </c>
      <c r="E12499" s="5">
        <v>2.08</v>
      </c>
      <c r="F12499" s="4">
        <v>14482.0</v>
      </c>
      <c r="G12499" s="6">
        <v>44483.69513888889</v>
      </c>
      <c r="H12499" s="6" t="str">
        <f>VLOOKUP(F12499,'Customer Details'!$A$1:$B$3264,2,0)</f>
        <v>China</v>
      </c>
      <c r="I12499" s="7">
        <f t="shared" si="1"/>
        <v>16.64</v>
      </c>
      <c r="J12499" s="7">
        <f t="shared" si="2"/>
        <v>16.64</v>
      </c>
    </row>
    <row r="12500" ht="15.75" customHeight="1">
      <c r="A12500" s="4">
        <v>575607.0</v>
      </c>
      <c r="B12500" s="4" t="s">
        <v>165</v>
      </c>
      <c r="C12500" s="5" t="s">
        <v>166</v>
      </c>
      <c r="D12500" s="5">
        <v>8.0</v>
      </c>
      <c r="E12500" s="5">
        <v>2.46</v>
      </c>
      <c r="F12500" s="4">
        <v>14096.0</v>
      </c>
      <c r="G12500" s="6">
        <v>44691.52569444444</v>
      </c>
      <c r="H12500" s="6" t="str">
        <f>VLOOKUP(F12500,'Customer Details'!$A$1:$B$3264,2,0)</f>
        <v>USA</v>
      </c>
      <c r="I12500" s="7">
        <f t="shared" si="1"/>
        <v>19.68</v>
      </c>
      <c r="J12500" s="7">
        <f t="shared" si="2"/>
        <v>19.68</v>
      </c>
    </row>
    <row r="12501" ht="15.75" customHeight="1">
      <c r="A12501" s="4">
        <v>550314.0</v>
      </c>
      <c r="B12501" s="4" t="s">
        <v>1335</v>
      </c>
      <c r="C12501" s="5" t="s">
        <v>1336</v>
      </c>
      <c r="D12501" s="5">
        <v>2.0</v>
      </c>
      <c r="E12501" s="5">
        <v>2.95</v>
      </c>
      <c r="F12501" s="4">
        <v>16905.0</v>
      </c>
      <c r="G12501" s="6">
        <v>44486.47916666666</v>
      </c>
      <c r="H12501" s="6" t="str">
        <f>VLOOKUP(F12501,'Customer Details'!$A$1:$B$3264,2,0)</f>
        <v>China</v>
      </c>
      <c r="I12501" s="7">
        <f t="shared" si="1"/>
        <v>5.9</v>
      </c>
      <c r="J12501" s="7">
        <f t="shared" si="2"/>
        <v>5.9</v>
      </c>
    </row>
    <row r="12502" ht="15.75" customHeight="1">
      <c r="A12502" s="4">
        <v>537831.0</v>
      </c>
      <c r="B12502" s="4" t="s">
        <v>38</v>
      </c>
      <c r="C12502" s="5" t="s">
        <v>39</v>
      </c>
      <c r="D12502" s="5">
        <v>6.0</v>
      </c>
      <c r="E12502" s="5">
        <v>2.95</v>
      </c>
      <c r="F12502" s="4">
        <v>17894.0</v>
      </c>
      <c r="G12502" s="6">
        <v>44355.61805555555</v>
      </c>
      <c r="H12502" s="6" t="str">
        <f>VLOOKUP(F12502,'Customer Details'!$A$1:$B$3264,2,0)</f>
        <v>Australia</v>
      </c>
      <c r="I12502" s="7">
        <f t="shared" si="1"/>
        <v>17.7</v>
      </c>
      <c r="J12502" s="7">
        <f t="shared" si="2"/>
        <v>17.7</v>
      </c>
    </row>
    <row r="12503" ht="15.75" customHeight="1">
      <c r="A12503" s="4">
        <v>566290.0</v>
      </c>
      <c r="B12503" s="4">
        <v>22279.0</v>
      </c>
      <c r="C12503" s="5" t="s">
        <v>1835</v>
      </c>
      <c r="D12503" s="5">
        <v>1.0</v>
      </c>
      <c r="E12503" s="5">
        <v>1.25</v>
      </c>
      <c r="F12503" s="4">
        <v>14456.0</v>
      </c>
      <c r="G12503" s="6">
        <v>44631.64166666667</v>
      </c>
      <c r="H12503" s="6" t="str">
        <f>VLOOKUP(F12503,'Customer Details'!$A$1:$B$3264,2,0)</f>
        <v>USA</v>
      </c>
      <c r="I12503" s="7">
        <f t="shared" si="1"/>
        <v>1.25</v>
      </c>
      <c r="J12503" s="7">
        <f t="shared" si="2"/>
        <v>1.25</v>
      </c>
    </row>
    <row r="12504" ht="15.75" customHeight="1">
      <c r="A12504" s="4">
        <v>555835.0</v>
      </c>
      <c r="B12504" s="4" t="s">
        <v>67</v>
      </c>
      <c r="C12504" s="5" t="s">
        <v>68</v>
      </c>
      <c r="D12504" s="5">
        <v>1.0</v>
      </c>
      <c r="E12504" s="5">
        <v>2.08</v>
      </c>
      <c r="F12504" s="4">
        <v>14525.0</v>
      </c>
      <c r="G12504" s="6">
        <v>44537.52361111111</v>
      </c>
      <c r="H12504" s="6" t="str">
        <f>VLOOKUP(F12504,'Customer Details'!$A$1:$B$3264,2,0)</f>
        <v>USA</v>
      </c>
      <c r="I12504" s="7">
        <f t="shared" si="1"/>
        <v>2.08</v>
      </c>
      <c r="J12504" s="7">
        <f t="shared" si="2"/>
        <v>2.08</v>
      </c>
    </row>
    <row r="12505" ht="15.75" customHeight="1">
      <c r="A12505" s="4">
        <v>565129.0</v>
      </c>
      <c r="B12505" s="4" t="s">
        <v>38</v>
      </c>
      <c r="C12505" s="5" t="s">
        <v>39</v>
      </c>
      <c r="D12505" s="5">
        <v>5.0</v>
      </c>
      <c r="E12505" s="5">
        <v>2.95</v>
      </c>
      <c r="F12505" s="4">
        <v>15719.0</v>
      </c>
      <c r="G12505" s="6">
        <v>44621.52847222222</v>
      </c>
      <c r="H12505" s="6" t="str">
        <f>VLOOKUP(F12505,'Customer Details'!$A$1:$B$3264,2,0)</f>
        <v>Australia</v>
      </c>
      <c r="I12505" s="7">
        <f t="shared" si="1"/>
        <v>14.75</v>
      </c>
      <c r="J12505" s="7">
        <f t="shared" si="2"/>
        <v>14.75</v>
      </c>
    </row>
    <row r="12506" ht="15.75" customHeight="1">
      <c r="A12506" s="4">
        <v>547799.0</v>
      </c>
      <c r="B12506" s="4" t="s">
        <v>48</v>
      </c>
      <c r="C12506" s="5" t="s">
        <v>49</v>
      </c>
      <c r="D12506" s="5">
        <v>10.0</v>
      </c>
      <c r="E12506" s="5">
        <v>1.95</v>
      </c>
      <c r="F12506" s="4">
        <v>17139.0</v>
      </c>
      <c r="G12506" s="6">
        <v>44464.53333333333</v>
      </c>
      <c r="H12506" s="6" t="str">
        <f>VLOOKUP(F12506,'Customer Details'!$A$1:$B$3264,2,0)</f>
        <v>China</v>
      </c>
      <c r="I12506" s="7">
        <f t="shared" si="1"/>
        <v>19.5</v>
      </c>
      <c r="J12506" s="7">
        <f t="shared" si="2"/>
        <v>19.5</v>
      </c>
    </row>
    <row r="12507" ht="15.75" customHeight="1">
      <c r="A12507" s="4">
        <v>552971.0</v>
      </c>
      <c r="B12507" s="4" t="s">
        <v>38</v>
      </c>
      <c r="C12507" s="5" t="s">
        <v>39</v>
      </c>
      <c r="D12507" s="5">
        <v>6.0</v>
      </c>
      <c r="E12507" s="5">
        <v>2.95</v>
      </c>
      <c r="F12507" s="4">
        <v>14738.0</v>
      </c>
      <c r="G12507" s="6">
        <v>44512.57013888889</v>
      </c>
      <c r="H12507" s="6" t="str">
        <f>VLOOKUP(F12507,'Customer Details'!$A$1:$B$3264,2,0)</f>
        <v>India</v>
      </c>
      <c r="I12507" s="7">
        <f t="shared" si="1"/>
        <v>17.7</v>
      </c>
      <c r="J12507" s="7">
        <f t="shared" si="2"/>
        <v>17.7</v>
      </c>
    </row>
    <row r="12508" ht="15.75" customHeight="1">
      <c r="A12508" s="4">
        <v>575222.0</v>
      </c>
      <c r="B12508" s="4">
        <v>23535.0</v>
      </c>
      <c r="C12508" s="5" t="s">
        <v>736</v>
      </c>
      <c r="D12508" s="5">
        <v>1.0</v>
      </c>
      <c r="E12508" s="5">
        <v>5.95</v>
      </c>
      <c r="F12508" s="4">
        <v>16880.0</v>
      </c>
      <c r="G12508" s="6">
        <v>44690.48125</v>
      </c>
      <c r="H12508" s="6" t="str">
        <f>VLOOKUP(F12508,'Customer Details'!$A$1:$B$3264,2,0)</f>
        <v>United Kingdom</v>
      </c>
      <c r="I12508" s="7">
        <f t="shared" si="1"/>
        <v>5.95</v>
      </c>
      <c r="J12508" s="7">
        <f t="shared" si="2"/>
        <v>5.95</v>
      </c>
    </row>
    <row r="12509" ht="15.75" customHeight="1">
      <c r="A12509" s="4">
        <v>562783.0</v>
      </c>
      <c r="B12509" s="4" t="s">
        <v>73</v>
      </c>
      <c r="C12509" s="5" t="s">
        <v>74</v>
      </c>
      <c r="D12509" s="5">
        <v>16.0</v>
      </c>
      <c r="E12509" s="5">
        <v>0.42</v>
      </c>
      <c r="F12509" s="4">
        <v>13018.0</v>
      </c>
      <c r="G12509" s="6">
        <v>44601.55694444444</v>
      </c>
      <c r="H12509" s="6" t="str">
        <f>VLOOKUP(F12509,'Customer Details'!$A$1:$B$3264,2,0)</f>
        <v>USA</v>
      </c>
      <c r="I12509" s="7">
        <f t="shared" si="1"/>
        <v>6.72</v>
      </c>
      <c r="J12509" s="7">
        <f t="shared" si="2"/>
        <v>6.72</v>
      </c>
    </row>
    <row r="12510" ht="15.75" customHeight="1">
      <c r="A12510" s="4">
        <v>560223.0</v>
      </c>
      <c r="B12510" s="4">
        <v>20677.0</v>
      </c>
      <c r="C12510" s="5" t="s">
        <v>4207</v>
      </c>
      <c r="D12510" s="5">
        <v>1.0</v>
      </c>
      <c r="E12510" s="5">
        <v>1.25</v>
      </c>
      <c r="F12510" s="4">
        <v>16904.0</v>
      </c>
      <c r="G12510" s="6">
        <v>44576.64722222222</v>
      </c>
      <c r="H12510" s="6" t="str">
        <f>VLOOKUP(F12510,'Customer Details'!$A$1:$B$3264,2,0)</f>
        <v>USA</v>
      </c>
      <c r="I12510" s="7">
        <f t="shared" si="1"/>
        <v>1.25</v>
      </c>
      <c r="J12510" s="7">
        <f t="shared" si="2"/>
        <v>1.25</v>
      </c>
    </row>
    <row r="12511" ht="15.75" customHeight="1">
      <c r="A12511" s="4">
        <v>574547.0</v>
      </c>
      <c r="B12511" s="4" t="s">
        <v>952</v>
      </c>
      <c r="C12511" s="5" t="s">
        <v>953</v>
      </c>
      <c r="D12511" s="5">
        <v>2.0</v>
      </c>
      <c r="E12511" s="5">
        <v>3.95</v>
      </c>
      <c r="F12511" s="4">
        <v>17841.0</v>
      </c>
      <c r="G12511" s="6">
        <v>44685.63055555556</v>
      </c>
      <c r="H12511" s="6" t="str">
        <f>VLOOKUP(F12511,'Customer Details'!$A$1:$B$3264,2,0)</f>
        <v>India</v>
      </c>
      <c r="I12511" s="7">
        <f t="shared" si="1"/>
        <v>7.9</v>
      </c>
      <c r="J12511" s="7">
        <f t="shared" si="2"/>
        <v>7.9</v>
      </c>
    </row>
    <row r="12512" ht="15.75" customHeight="1">
      <c r="A12512" s="4">
        <v>548557.0</v>
      </c>
      <c r="B12512" s="4" t="s">
        <v>1255</v>
      </c>
      <c r="C12512" s="5" t="s">
        <v>1256</v>
      </c>
      <c r="D12512" s="5">
        <v>3.0</v>
      </c>
      <c r="E12512" s="5">
        <v>4.65</v>
      </c>
      <c r="F12512" s="4">
        <v>15018.0</v>
      </c>
      <c r="G12512" s="6">
        <v>44470.41388888889</v>
      </c>
      <c r="H12512" s="6" t="str">
        <f>VLOOKUP(F12512,'Customer Details'!$A$1:$B$3264,2,0)</f>
        <v>Australia</v>
      </c>
      <c r="I12512" s="7">
        <f t="shared" si="1"/>
        <v>13.95</v>
      </c>
      <c r="J12512" s="7">
        <f t="shared" si="2"/>
        <v>13.95</v>
      </c>
    </row>
    <row r="12513" ht="15.75" customHeight="1">
      <c r="A12513" s="4">
        <v>544556.0</v>
      </c>
      <c r="B12513" s="4" t="s">
        <v>398</v>
      </c>
      <c r="C12513" s="5" t="s">
        <v>399</v>
      </c>
      <c r="D12513" s="5">
        <v>6.0</v>
      </c>
      <c r="E12513" s="5">
        <v>1.65</v>
      </c>
      <c r="F12513" s="4">
        <v>13477.0</v>
      </c>
      <c r="G12513" s="6">
        <v>44429.52013888889</v>
      </c>
      <c r="H12513" s="6" t="str">
        <f>VLOOKUP(F12513,'Customer Details'!$A$1:$B$3264,2,0)</f>
        <v>Australia</v>
      </c>
      <c r="I12513" s="7">
        <f t="shared" si="1"/>
        <v>9.9</v>
      </c>
      <c r="J12513" s="7">
        <f t="shared" si="2"/>
        <v>9.9</v>
      </c>
    </row>
    <row r="12514" ht="15.75" customHeight="1">
      <c r="A12514" s="4">
        <v>547380.0</v>
      </c>
      <c r="B12514" s="4" t="s">
        <v>720</v>
      </c>
      <c r="C12514" s="5" t="s">
        <v>721</v>
      </c>
      <c r="D12514" s="5">
        <v>5.0</v>
      </c>
      <c r="E12514" s="5">
        <v>2.1</v>
      </c>
      <c r="F12514" s="4">
        <v>16809.0</v>
      </c>
      <c r="G12514" s="6">
        <v>44461.63888888889</v>
      </c>
      <c r="H12514" s="6" t="str">
        <f>VLOOKUP(F12514,'Customer Details'!$A$1:$B$3264,2,0)</f>
        <v>India</v>
      </c>
      <c r="I12514" s="7">
        <f t="shared" si="1"/>
        <v>10.5</v>
      </c>
      <c r="J12514" s="7">
        <f t="shared" si="2"/>
        <v>10.5</v>
      </c>
    </row>
    <row r="12515" ht="15.75" customHeight="1">
      <c r="A12515" s="4">
        <v>540703.0</v>
      </c>
      <c r="B12515" s="4" t="s">
        <v>647</v>
      </c>
      <c r="C12515" s="5" t="s">
        <v>648</v>
      </c>
      <c r="D12515" s="5">
        <v>25.0</v>
      </c>
      <c r="E12515" s="5">
        <v>0.42</v>
      </c>
      <c r="F12515" s="4">
        <v>14135.0</v>
      </c>
      <c r="G12515" s="6">
        <v>44388.41527777778</v>
      </c>
      <c r="H12515" s="6" t="str">
        <f>VLOOKUP(F12515,'Customer Details'!$A$1:$B$3264,2,0)</f>
        <v>USA</v>
      </c>
      <c r="I12515" s="7">
        <f t="shared" si="1"/>
        <v>10.5</v>
      </c>
      <c r="J12515" s="7">
        <f t="shared" si="2"/>
        <v>10.5</v>
      </c>
    </row>
    <row r="12516" ht="15.75" customHeight="1">
      <c r="A12516" s="4" t="s">
        <v>4208</v>
      </c>
      <c r="B12516" s="4">
        <v>22929.0</v>
      </c>
      <c r="C12516" s="5" t="s">
        <v>3612</v>
      </c>
      <c r="D12516" s="5">
        <v>-2.0</v>
      </c>
      <c r="E12516" s="5">
        <v>65.0</v>
      </c>
      <c r="F12516" s="4">
        <v>12947.0</v>
      </c>
      <c r="G12516" s="6">
        <v>44402.73125</v>
      </c>
      <c r="H12516" s="6" t="str">
        <f>VLOOKUP(F12516,'Customer Details'!$A$1:$B$3264,2,0)</f>
        <v>Australia</v>
      </c>
      <c r="I12516" s="7">
        <f t="shared" si="1"/>
        <v>-130</v>
      </c>
      <c r="J12516" s="7">
        <f t="shared" si="2"/>
        <v>130</v>
      </c>
    </row>
    <row r="12517" ht="15.75" customHeight="1">
      <c r="A12517" s="4" t="s">
        <v>4209</v>
      </c>
      <c r="B12517" s="4">
        <v>23460.0</v>
      </c>
      <c r="C12517" s="5" t="s">
        <v>4210</v>
      </c>
      <c r="D12517" s="5">
        <v>-1.0</v>
      </c>
      <c r="E12517" s="5">
        <v>9.95</v>
      </c>
      <c r="F12517" s="4">
        <v>17451.0</v>
      </c>
      <c r="G12517" s="6">
        <v>44711.63888888889</v>
      </c>
      <c r="H12517" s="6" t="str">
        <f>VLOOKUP(F12517,'Customer Details'!$A$1:$B$3264,2,0)</f>
        <v>India</v>
      </c>
      <c r="I12517" s="7">
        <f t="shared" si="1"/>
        <v>-9.95</v>
      </c>
      <c r="J12517" s="7">
        <f t="shared" si="2"/>
        <v>9.95</v>
      </c>
    </row>
    <row r="12518" ht="15.75" customHeight="1">
      <c r="A12518" s="4">
        <v>546866.0</v>
      </c>
      <c r="B12518" s="4" t="s">
        <v>1109</v>
      </c>
      <c r="C12518" s="5" t="s">
        <v>1110</v>
      </c>
      <c r="D12518" s="5">
        <v>4.0</v>
      </c>
      <c r="E12518" s="5">
        <v>1.25</v>
      </c>
      <c r="F12518" s="4">
        <v>14462.0</v>
      </c>
      <c r="G12518" s="6">
        <v>44456.65763888889</v>
      </c>
      <c r="H12518" s="6" t="str">
        <f>VLOOKUP(F12518,'Customer Details'!$A$1:$B$3264,2,0)</f>
        <v>Australia</v>
      </c>
      <c r="I12518" s="7">
        <f t="shared" si="1"/>
        <v>5</v>
      </c>
      <c r="J12518" s="7">
        <f t="shared" si="2"/>
        <v>5</v>
      </c>
    </row>
    <row r="12519" ht="15.75" customHeight="1">
      <c r="A12519" s="4" t="s">
        <v>3514</v>
      </c>
      <c r="B12519" s="4">
        <v>20713.0</v>
      </c>
      <c r="C12519" s="5" t="s">
        <v>3670</v>
      </c>
      <c r="D12519" s="5">
        <v>-30.0</v>
      </c>
      <c r="E12519" s="5">
        <v>2.08</v>
      </c>
      <c r="F12519" s="4">
        <v>15769.0</v>
      </c>
      <c r="G12519" s="6">
        <v>44657.45625</v>
      </c>
      <c r="H12519" s="6" t="str">
        <f>VLOOKUP(F12519,'Customer Details'!$A$1:$B$3264,2,0)</f>
        <v>Australia</v>
      </c>
      <c r="I12519" s="7">
        <f t="shared" si="1"/>
        <v>-62.4</v>
      </c>
      <c r="J12519" s="7">
        <f t="shared" si="2"/>
        <v>62.4</v>
      </c>
    </row>
    <row r="12520" ht="15.75" customHeight="1">
      <c r="A12520" s="4">
        <v>560821.0</v>
      </c>
      <c r="B12520" s="4" t="s">
        <v>4211</v>
      </c>
      <c r="C12520" s="5" t="s">
        <v>4212</v>
      </c>
      <c r="D12520" s="5">
        <v>3.0</v>
      </c>
      <c r="E12520" s="5">
        <v>9.95</v>
      </c>
      <c r="F12520" s="4">
        <v>17848.0</v>
      </c>
      <c r="G12520" s="6">
        <v>44582.47013888889</v>
      </c>
      <c r="H12520" s="6" t="str">
        <f>VLOOKUP(F12520,'Customer Details'!$A$1:$B$3264,2,0)</f>
        <v>USA</v>
      </c>
      <c r="I12520" s="7">
        <f t="shared" si="1"/>
        <v>29.85</v>
      </c>
      <c r="J12520" s="7">
        <f t="shared" si="2"/>
        <v>29.85</v>
      </c>
    </row>
    <row r="12521" ht="15.75" customHeight="1">
      <c r="A12521" s="4">
        <v>544825.0</v>
      </c>
      <c r="B12521" s="4" t="s">
        <v>1781</v>
      </c>
      <c r="C12521" s="5" t="s">
        <v>1782</v>
      </c>
      <c r="D12521" s="5">
        <v>6.0</v>
      </c>
      <c r="E12521" s="5">
        <v>1.95</v>
      </c>
      <c r="F12521" s="4">
        <v>15606.0</v>
      </c>
      <c r="G12521" s="6">
        <v>44432.39722222222</v>
      </c>
      <c r="H12521" s="6" t="str">
        <f>VLOOKUP(F12521,'Customer Details'!$A$1:$B$3264,2,0)</f>
        <v>USA</v>
      </c>
      <c r="I12521" s="7">
        <f t="shared" si="1"/>
        <v>11.7</v>
      </c>
      <c r="J12521" s="7">
        <f t="shared" si="2"/>
        <v>11.7</v>
      </c>
    </row>
    <row r="12522" ht="15.75" customHeight="1">
      <c r="A12522" s="4">
        <v>549583.0</v>
      </c>
      <c r="B12522" s="4" t="s">
        <v>2409</v>
      </c>
      <c r="C12522" s="5" t="s">
        <v>2410</v>
      </c>
      <c r="D12522" s="5">
        <v>12.0</v>
      </c>
      <c r="E12522" s="5">
        <v>0.39</v>
      </c>
      <c r="F12522" s="4">
        <v>15214.0</v>
      </c>
      <c r="G12522" s="6">
        <v>44480.40694444445</v>
      </c>
      <c r="H12522" s="6" t="str">
        <f>VLOOKUP(F12522,'Customer Details'!$A$1:$B$3264,2,0)</f>
        <v>China</v>
      </c>
      <c r="I12522" s="7">
        <f t="shared" si="1"/>
        <v>4.68</v>
      </c>
      <c r="J12522" s="7">
        <f t="shared" si="2"/>
        <v>4.68</v>
      </c>
    </row>
    <row r="12523" ht="15.75" customHeight="1">
      <c r="A12523" s="4">
        <v>566566.0</v>
      </c>
      <c r="B12523" s="4" t="s">
        <v>427</v>
      </c>
      <c r="C12523" s="5" t="s">
        <v>428</v>
      </c>
      <c r="D12523" s="5">
        <v>3.0</v>
      </c>
      <c r="E12523" s="5">
        <v>0.83</v>
      </c>
      <c r="F12523" s="4">
        <v>14096.0</v>
      </c>
      <c r="G12523" s="6">
        <v>44633.52222222222</v>
      </c>
      <c r="H12523" s="6" t="str">
        <f>VLOOKUP(F12523,'Customer Details'!$A$1:$B$3264,2,0)</f>
        <v>USA</v>
      </c>
      <c r="I12523" s="7">
        <f t="shared" si="1"/>
        <v>2.49</v>
      </c>
      <c r="J12523" s="7">
        <f t="shared" si="2"/>
        <v>2.49</v>
      </c>
    </row>
    <row r="12524" ht="15.75" customHeight="1">
      <c r="A12524" s="4">
        <v>547664.0</v>
      </c>
      <c r="B12524" s="4" t="s">
        <v>187</v>
      </c>
      <c r="C12524" s="5" t="s">
        <v>188</v>
      </c>
      <c r="D12524" s="5">
        <v>24.0</v>
      </c>
      <c r="E12524" s="5">
        <v>0.42</v>
      </c>
      <c r="F12524" s="4">
        <v>13069.0</v>
      </c>
      <c r="G12524" s="6">
        <v>44463.55277777778</v>
      </c>
      <c r="H12524" s="6" t="str">
        <f>VLOOKUP(F12524,'Customer Details'!$A$1:$B$3264,2,0)</f>
        <v>China</v>
      </c>
      <c r="I12524" s="7">
        <f t="shared" si="1"/>
        <v>10.08</v>
      </c>
      <c r="J12524" s="7">
        <f t="shared" si="2"/>
        <v>10.08</v>
      </c>
    </row>
    <row r="12525" ht="15.75" customHeight="1">
      <c r="A12525" s="4">
        <v>564733.0</v>
      </c>
      <c r="B12525" s="4" t="s">
        <v>585</v>
      </c>
      <c r="C12525" s="5" t="s">
        <v>586</v>
      </c>
      <c r="D12525" s="5">
        <v>1.0</v>
      </c>
      <c r="E12525" s="5">
        <v>3.75</v>
      </c>
      <c r="F12525" s="4">
        <v>17841.0</v>
      </c>
      <c r="G12525" s="6">
        <v>44620.55416666667</v>
      </c>
      <c r="H12525" s="6" t="str">
        <f>VLOOKUP(F12525,'Customer Details'!$A$1:$B$3264,2,0)</f>
        <v>India</v>
      </c>
      <c r="I12525" s="7">
        <f t="shared" si="1"/>
        <v>3.75</v>
      </c>
      <c r="J12525" s="7">
        <f t="shared" si="2"/>
        <v>3.75</v>
      </c>
    </row>
    <row r="12526" ht="15.75" customHeight="1">
      <c r="A12526" s="4">
        <v>546121.0</v>
      </c>
      <c r="B12526" s="4" t="s">
        <v>1067</v>
      </c>
      <c r="C12526" s="5" t="s">
        <v>1068</v>
      </c>
      <c r="D12526" s="5">
        <v>2.0</v>
      </c>
      <c r="E12526" s="5">
        <v>1.55</v>
      </c>
      <c r="F12526" s="4">
        <v>14085.0</v>
      </c>
      <c r="G12526" s="6">
        <v>44448.60416666666</v>
      </c>
      <c r="H12526" s="6" t="str">
        <f>VLOOKUP(F12526,'Customer Details'!$A$1:$B$3264,2,0)</f>
        <v>USA</v>
      </c>
      <c r="I12526" s="7">
        <f t="shared" si="1"/>
        <v>3.1</v>
      </c>
      <c r="J12526" s="7">
        <f t="shared" si="2"/>
        <v>3.1</v>
      </c>
    </row>
    <row r="12527" ht="15.75" customHeight="1">
      <c r="A12527" s="4">
        <v>577951.0</v>
      </c>
      <c r="B12527" s="4" t="s">
        <v>287</v>
      </c>
      <c r="C12527" s="5" t="s">
        <v>288</v>
      </c>
      <c r="D12527" s="5">
        <v>12.0</v>
      </c>
      <c r="E12527" s="5">
        <v>1.25</v>
      </c>
      <c r="F12527" s="4">
        <v>17238.0</v>
      </c>
      <c r="G12527" s="6">
        <v>44703.50625</v>
      </c>
      <c r="H12527" s="6" t="str">
        <f>VLOOKUP(F12527,'Customer Details'!$A$1:$B$3264,2,0)</f>
        <v>USA</v>
      </c>
      <c r="I12527" s="7">
        <f t="shared" si="1"/>
        <v>15</v>
      </c>
      <c r="J12527" s="7">
        <f t="shared" si="2"/>
        <v>15</v>
      </c>
    </row>
    <row r="12528" ht="15.75" customHeight="1">
      <c r="A12528" s="4">
        <v>574262.0</v>
      </c>
      <c r="B12528" s="4" t="s">
        <v>485</v>
      </c>
      <c r="C12528" s="5" t="s">
        <v>486</v>
      </c>
      <c r="D12528" s="5">
        <v>12.0</v>
      </c>
      <c r="E12528" s="5">
        <v>1.25</v>
      </c>
      <c r="F12528" s="4">
        <v>13721.0</v>
      </c>
      <c r="G12528" s="6">
        <v>44684.58680555555</v>
      </c>
      <c r="H12528" s="6" t="str">
        <f>VLOOKUP(F12528,'Customer Details'!$A$1:$B$3264,2,0)</f>
        <v>USA</v>
      </c>
      <c r="I12528" s="7">
        <f t="shared" si="1"/>
        <v>15</v>
      </c>
      <c r="J12528" s="7">
        <f t="shared" si="2"/>
        <v>15</v>
      </c>
    </row>
    <row r="12529" ht="15.75" customHeight="1">
      <c r="A12529" s="4">
        <v>578661.0</v>
      </c>
      <c r="B12529" s="4" t="s">
        <v>32</v>
      </c>
      <c r="C12529" s="5" t="s">
        <v>33</v>
      </c>
      <c r="D12529" s="5">
        <v>4.0</v>
      </c>
      <c r="E12529" s="5">
        <v>4.15</v>
      </c>
      <c r="F12529" s="4">
        <v>18188.0</v>
      </c>
      <c r="G12529" s="6">
        <v>44705.69861111111</v>
      </c>
      <c r="H12529" s="6" t="str">
        <f>VLOOKUP(F12529,'Customer Details'!$A$1:$B$3264,2,0)</f>
        <v>USA</v>
      </c>
      <c r="I12529" s="7">
        <f t="shared" si="1"/>
        <v>16.6</v>
      </c>
      <c r="J12529" s="7">
        <f t="shared" si="2"/>
        <v>16.6</v>
      </c>
    </row>
    <row r="12530" ht="15.75" customHeight="1">
      <c r="A12530" s="4" t="s">
        <v>4213</v>
      </c>
      <c r="B12530" s="4">
        <v>23008.0</v>
      </c>
      <c r="C12530" s="5" t="s">
        <v>4214</v>
      </c>
      <c r="D12530" s="5">
        <v>-2.0</v>
      </c>
      <c r="E12530" s="5">
        <v>16.95</v>
      </c>
      <c r="F12530" s="4">
        <v>14808.0</v>
      </c>
      <c r="G12530" s="6">
        <v>44646.47708333333</v>
      </c>
      <c r="H12530" s="6" t="str">
        <f>VLOOKUP(F12530,'Customer Details'!$A$1:$B$3264,2,0)</f>
        <v>Australia</v>
      </c>
      <c r="I12530" s="7">
        <f t="shared" si="1"/>
        <v>-33.9</v>
      </c>
      <c r="J12530" s="7">
        <f t="shared" si="2"/>
        <v>33.9</v>
      </c>
    </row>
    <row r="12531" ht="15.75" customHeight="1">
      <c r="A12531" s="4">
        <v>552294.0</v>
      </c>
      <c r="B12531" s="4" t="s">
        <v>38</v>
      </c>
      <c r="C12531" s="5" t="s">
        <v>39</v>
      </c>
      <c r="D12531" s="5">
        <v>12.0</v>
      </c>
      <c r="E12531" s="5">
        <v>2.95</v>
      </c>
      <c r="F12531" s="4">
        <v>16232.0</v>
      </c>
      <c r="G12531" s="6">
        <v>44508.5875</v>
      </c>
      <c r="H12531" s="6" t="str">
        <f>VLOOKUP(F12531,'Customer Details'!$A$1:$B$3264,2,0)</f>
        <v>India</v>
      </c>
      <c r="I12531" s="7">
        <f t="shared" si="1"/>
        <v>35.4</v>
      </c>
      <c r="J12531" s="7">
        <f t="shared" si="2"/>
        <v>35.4</v>
      </c>
    </row>
    <row r="12532" ht="15.75" customHeight="1">
      <c r="A12532" s="4">
        <v>539087.0</v>
      </c>
      <c r="B12532" s="4" t="s">
        <v>67</v>
      </c>
      <c r="C12532" s="5" t="s">
        <v>68</v>
      </c>
      <c r="D12532" s="5">
        <v>100.0</v>
      </c>
      <c r="E12532" s="5">
        <v>1.65</v>
      </c>
      <c r="F12532" s="4">
        <v>13093.0</v>
      </c>
      <c r="G12532" s="6">
        <v>44363.40555555555</v>
      </c>
      <c r="H12532" s="6" t="str">
        <f>VLOOKUP(F12532,'Customer Details'!$A$1:$B$3264,2,0)</f>
        <v>India</v>
      </c>
      <c r="I12532" s="7">
        <f t="shared" si="1"/>
        <v>165</v>
      </c>
      <c r="J12532" s="7">
        <f t="shared" si="2"/>
        <v>165</v>
      </c>
    </row>
    <row r="12533" ht="15.75" customHeight="1">
      <c r="A12533" s="4" t="s">
        <v>4215</v>
      </c>
      <c r="B12533" s="4" t="s">
        <v>150</v>
      </c>
      <c r="C12533" s="5" t="s">
        <v>151</v>
      </c>
      <c r="D12533" s="5">
        <v>-13.0</v>
      </c>
      <c r="E12533" s="5">
        <v>0.85</v>
      </c>
      <c r="F12533" s="4">
        <v>16145.0</v>
      </c>
      <c r="G12533" s="6">
        <v>44629.69166666667</v>
      </c>
      <c r="H12533" s="6" t="str">
        <f>VLOOKUP(F12533,'Customer Details'!$A$1:$B$3264,2,0)</f>
        <v>United Kingdom</v>
      </c>
      <c r="I12533" s="7">
        <f t="shared" si="1"/>
        <v>-11.05</v>
      </c>
      <c r="J12533" s="7">
        <f t="shared" si="2"/>
        <v>11.05</v>
      </c>
    </row>
    <row r="12534" ht="15.75" customHeight="1">
      <c r="A12534" s="4" t="s">
        <v>4216</v>
      </c>
      <c r="B12534" s="4" t="s">
        <v>171</v>
      </c>
      <c r="C12534" s="5" t="s">
        <v>172</v>
      </c>
      <c r="D12534" s="5">
        <v>-1.0</v>
      </c>
      <c r="E12534" s="5">
        <v>4.25</v>
      </c>
      <c r="F12534" s="4">
        <v>13134.0</v>
      </c>
      <c r="G12534" s="6">
        <v>44648.39027777778</v>
      </c>
      <c r="H12534" s="6" t="str">
        <f>VLOOKUP(F12534,'Customer Details'!$A$1:$B$3264,2,0)</f>
        <v>China</v>
      </c>
      <c r="I12534" s="7">
        <f t="shared" si="1"/>
        <v>-4.25</v>
      </c>
      <c r="J12534" s="7">
        <f t="shared" si="2"/>
        <v>4.25</v>
      </c>
    </row>
    <row r="12535" ht="15.75" customHeight="1">
      <c r="A12535" s="4">
        <v>563638.0</v>
      </c>
      <c r="B12535" s="4" t="s">
        <v>32</v>
      </c>
      <c r="C12535" s="5" t="s">
        <v>33</v>
      </c>
      <c r="D12535" s="5">
        <v>2.0</v>
      </c>
      <c r="E12535" s="5">
        <v>4.15</v>
      </c>
      <c r="F12535" s="4">
        <v>15311.0</v>
      </c>
      <c r="G12535" s="6">
        <v>44610.44166666667</v>
      </c>
      <c r="H12535" s="6" t="str">
        <f>VLOOKUP(F12535,'Customer Details'!$A$1:$B$3264,2,0)</f>
        <v>USA</v>
      </c>
      <c r="I12535" s="7">
        <f t="shared" si="1"/>
        <v>8.3</v>
      </c>
      <c r="J12535" s="7">
        <f t="shared" si="2"/>
        <v>8.3</v>
      </c>
    </row>
    <row r="12536" ht="15.75" customHeight="1">
      <c r="A12536" s="4">
        <v>540859.0</v>
      </c>
      <c r="B12536" s="4" t="s">
        <v>340</v>
      </c>
      <c r="C12536" s="5" t="s">
        <v>341</v>
      </c>
      <c r="D12536" s="5">
        <v>3.0</v>
      </c>
      <c r="E12536" s="5">
        <v>2.1</v>
      </c>
      <c r="F12536" s="4">
        <v>17965.0</v>
      </c>
      <c r="G12536" s="6">
        <v>44389.45694444444</v>
      </c>
      <c r="H12536" s="6" t="str">
        <f>VLOOKUP(F12536,'Customer Details'!$A$1:$B$3264,2,0)</f>
        <v>India</v>
      </c>
      <c r="I12536" s="7">
        <f t="shared" si="1"/>
        <v>6.3</v>
      </c>
      <c r="J12536" s="7">
        <f t="shared" si="2"/>
        <v>6.3</v>
      </c>
    </row>
    <row r="12537" ht="15.75" customHeight="1">
      <c r="A12537" s="4">
        <v>536390.0</v>
      </c>
      <c r="B12537" s="4" t="s">
        <v>181</v>
      </c>
      <c r="C12537" s="5" t="s">
        <v>182</v>
      </c>
      <c r="D12537" s="5">
        <v>144.0</v>
      </c>
      <c r="E12537" s="5">
        <v>0.64</v>
      </c>
      <c r="F12537" s="4">
        <v>17511.0</v>
      </c>
      <c r="G12537" s="6">
        <v>44348.42986111111</v>
      </c>
      <c r="H12537" s="6" t="str">
        <f>VLOOKUP(F12537,'Customer Details'!$A$1:$B$3264,2,0)</f>
        <v>United Kingdom</v>
      </c>
      <c r="I12537" s="7">
        <f t="shared" si="1"/>
        <v>92.16</v>
      </c>
      <c r="J12537" s="7">
        <f t="shared" si="2"/>
        <v>92.16</v>
      </c>
    </row>
    <row r="12538" ht="15.75" customHeight="1">
      <c r="A12538" s="4">
        <v>556954.0</v>
      </c>
      <c r="B12538" s="4" t="s">
        <v>85</v>
      </c>
      <c r="C12538" s="5" t="s">
        <v>86</v>
      </c>
      <c r="D12538" s="5">
        <v>12.0</v>
      </c>
      <c r="E12538" s="5">
        <v>0.95</v>
      </c>
      <c r="F12538" s="4">
        <v>15585.0</v>
      </c>
      <c r="G12538" s="6">
        <v>44546.35972222222</v>
      </c>
      <c r="H12538" s="6" t="str">
        <f>VLOOKUP(F12538,'Customer Details'!$A$1:$B$3264,2,0)</f>
        <v>China</v>
      </c>
      <c r="I12538" s="7">
        <f t="shared" si="1"/>
        <v>11.4</v>
      </c>
      <c r="J12538" s="7">
        <f t="shared" si="2"/>
        <v>11.4</v>
      </c>
    </row>
    <row r="12539" ht="15.75" customHeight="1">
      <c r="A12539" s="4">
        <v>557616.0</v>
      </c>
      <c r="B12539" s="4" t="s">
        <v>181</v>
      </c>
      <c r="C12539" s="5" t="s">
        <v>182</v>
      </c>
      <c r="D12539" s="5">
        <v>12.0</v>
      </c>
      <c r="E12539" s="5">
        <v>0.85</v>
      </c>
      <c r="F12539" s="4">
        <v>12930.0</v>
      </c>
      <c r="G12539" s="6">
        <v>44551.55902777778</v>
      </c>
      <c r="H12539" s="6" t="str">
        <f>VLOOKUP(F12539,'Customer Details'!$A$1:$B$3264,2,0)</f>
        <v>China</v>
      </c>
      <c r="I12539" s="7">
        <f t="shared" si="1"/>
        <v>10.2</v>
      </c>
      <c r="J12539" s="7">
        <f t="shared" si="2"/>
        <v>10.2</v>
      </c>
    </row>
    <row r="12540" ht="15.75" customHeight="1">
      <c r="A12540" s="4">
        <v>540023.0</v>
      </c>
      <c r="B12540" s="4">
        <v>22670.0</v>
      </c>
      <c r="C12540" s="5" t="s">
        <v>3643</v>
      </c>
      <c r="D12540" s="5">
        <v>1.0</v>
      </c>
      <c r="E12540" s="5">
        <v>1.25</v>
      </c>
      <c r="F12540" s="4">
        <v>15039.0</v>
      </c>
      <c r="G12540" s="6">
        <v>44381.54027777778</v>
      </c>
      <c r="H12540" s="6" t="str">
        <f>VLOOKUP(F12540,'Customer Details'!$A$1:$B$3264,2,0)</f>
        <v>United Kingdom</v>
      </c>
      <c r="I12540" s="7">
        <f t="shared" si="1"/>
        <v>1.25</v>
      </c>
      <c r="J12540" s="7">
        <f t="shared" si="2"/>
        <v>1.25</v>
      </c>
    </row>
    <row r="12541" ht="15.75" customHeight="1">
      <c r="A12541" s="4">
        <v>550130.0</v>
      </c>
      <c r="B12541" s="4" t="s">
        <v>4217</v>
      </c>
      <c r="C12541" s="5" t="s">
        <v>4218</v>
      </c>
      <c r="D12541" s="5">
        <v>6.0</v>
      </c>
      <c r="E12541" s="5">
        <v>4.25</v>
      </c>
      <c r="F12541" s="4">
        <v>14390.0</v>
      </c>
      <c r="G12541" s="6">
        <v>44483.55347222222</v>
      </c>
      <c r="H12541" s="6" t="str">
        <f>VLOOKUP(F12541,'Customer Details'!$A$1:$B$3264,2,0)</f>
        <v>India</v>
      </c>
      <c r="I12541" s="7">
        <f t="shared" si="1"/>
        <v>25.5</v>
      </c>
      <c r="J12541" s="7">
        <f t="shared" si="2"/>
        <v>25.5</v>
      </c>
    </row>
    <row r="12542" ht="15.75" customHeight="1">
      <c r="A12542" s="4">
        <v>548666.0</v>
      </c>
      <c r="B12542" s="4">
        <v>22859.0</v>
      </c>
      <c r="C12542" s="5" t="s">
        <v>4219</v>
      </c>
      <c r="D12542" s="5">
        <v>6.0</v>
      </c>
      <c r="E12542" s="5">
        <v>1.65</v>
      </c>
      <c r="F12542" s="4">
        <v>13124.0</v>
      </c>
      <c r="G12542" s="6">
        <v>44470.62361111111</v>
      </c>
      <c r="H12542" s="6" t="str">
        <f>VLOOKUP(F12542,'Customer Details'!$A$1:$B$3264,2,0)</f>
        <v>USA</v>
      </c>
      <c r="I12542" s="7">
        <f t="shared" si="1"/>
        <v>9.9</v>
      </c>
      <c r="J12542" s="7">
        <f t="shared" si="2"/>
        <v>9.9</v>
      </c>
    </row>
    <row r="12543" ht="15.75" customHeight="1">
      <c r="A12543" s="4">
        <v>560422.0</v>
      </c>
      <c r="B12543" s="4" t="s">
        <v>16</v>
      </c>
      <c r="C12543" s="5" t="s">
        <v>17</v>
      </c>
      <c r="D12543" s="5">
        <v>3.0</v>
      </c>
      <c r="E12543" s="5">
        <v>5.95</v>
      </c>
      <c r="F12543" s="4">
        <v>16746.0</v>
      </c>
      <c r="G12543" s="6">
        <v>44579.63472222222</v>
      </c>
      <c r="H12543" s="6" t="str">
        <f>VLOOKUP(F12543,'Customer Details'!$A$1:$B$3264,2,0)</f>
        <v>India</v>
      </c>
      <c r="I12543" s="7">
        <f t="shared" si="1"/>
        <v>17.85</v>
      </c>
      <c r="J12543" s="7">
        <f t="shared" si="2"/>
        <v>17.85</v>
      </c>
    </row>
    <row r="12544" ht="15.75" customHeight="1">
      <c r="A12544" s="4">
        <v>560689.0</v>
      </c>
      <c r="B12544" s="4" t="s">
        <v>4220</v>
      </c>
      <c r="C12544" s="5" t="s">
        <v>1888</v>
      </c>
      <c r="D12544" s="5">
        <v>1.0</v>
      </c>
      <c r="E12544" s="5">
        <v>2.55</v>
      </c>
      <c r="F12544" s="4">
        <v>15039.0</v>
      </c>
      <c r="G12544" s="6">
        <v>44581.49652777778</v>
      </c>
      <c r="H12544" s="6" t="str">
        <f>VLOOKUP(F12544,'Customer Details'!$A$1:$B$3264,2,0)</f>
        <v>United Kingdom</v>
      </c>
      <c r="I12544" s="7">
        <f t="shared" si="1"/>
        <v>2.55</v>
      </c>
      <c r="J12544" s="7">
        <f t="shared" si="2"/>
        <v>2.55</v>
      </c>
    </row>
    <row r="12545" ht="15.75" customHeight="1">
      <c r="A12545" s="4">
        <v>542526.0</v>
      </c>
      <c r="B12545" s="4" t="s">
        <v>1089</v>
      </c>
      <c r="C12545" s="5" t="s">
        <v>1090</v>
      </c>
      <c r="D12545" s="5">
        <v>10.0</v>
      </c>
      <c r="E12545" s="5">
        <v>0.85</v>
      </c>
      <c r="F12545" s="4">
        <v>14659.0</v>
      </c>
      <c r="G12545" s="6">
        <v>44405.52986111111</v>
      </c>
      <c r="H12545" s="6" t="str">
        <f>VLOOKUP(F12545,'Customer Details'!$A$1:$B$3264,2,0)</f>
        <v>United Kingdom</v>
      </c>
      <c r="I12545" s="7">
        <f t="shared" si="1"/>
        <v>8.5</v>
      </c>
      <c r="J12545" s="7">
        <f t="shared" si="2"/>
        <v>8.5</v>
      </c>
    </row>
    <row r="12546" ht="15.75" customHeight="1">
      <c r="A12546" s="4">
        <v>575895.0</v>
      </c>
      <c r="B12546" s="4">
        <v>23294.0</v>
      </c>
      <c r="C12546" s="5" t="s">
        <v>2770</v>
      </c>
      <c r="D12546" s="5">
        <v>1.0</v>
      </c>
      <c r="E12546" s="5">
        <v>0.83</v>
      </c>
      <c r="F12546" s="4">
        <v>17052.0</v>
      </c>
      <c r="G12546" s="6">
        <v>44692.61805555555</v>
      </c>
      <c r="H12546" s="6" t="str">
        <f>VLOOKUP(F12546,'Customer Details'!$A$1:$B$3264,2,0)</f>
        <v>China</v>
      </c>
      <c r="I12546" s="7">
        <f t="shared" si="1"/>
        <v>0.83</v>
      </c>
      <c r="J12546" s="7">
        <f t="shared" si="2"/>
        <v>0.83</v>
      </c>
    </row>
    <row r="12547" ht="15.75" customHeight="1">
      <c r="A12547" s="4">
        <v>579980.0</v>
      </c>
      <c r="B12547" s="4" t="s">
        <v>388</v>
      </c>
      <c r="C12547" s="5" t="s">
        <v>389</v>
      </c>
      <c r="D12547" s="5">
        <v>1.0</v>
      </c>
      <c r="E12547" s="5">
        <v>1.25</v>
      </c>
      <c r="F12547" s="4">
        <v>13263.0</v>
      </c>
      <c r="G12547" s="6">
        <v>44713.46944444445</v>
      </c>
      <c r="H12547" s="6" t="str">
        <f>VLOOKUP(F12547,'Customer Details'!$A$1:$B$3264,2,0)</f>
        <v>Australia</v>
      </c>
      <c r="I12547" s="7">
        <f t="shared" si="1"/>
        <v>1.25</v>
      </c>
      <c r="J12547" s="7">
        <f t="shared" si="2"/>
        <v>1.25</v>
      </c>
    </row>
    <row r="12548" ht="15.75" customHeight="1">
      <c r="A12548" s="4">
        <v>546982.0</v>
      </c>
      <c r="B12548" s="4" t="s">
        <v>10</v>
      </c>
      <c r="C12548" s="5" t="s">
        <v>2840</v>
      </c>
      <c r="D12548" s="5">
        <v>1.0</v>
      </c>
      <c r="E12548" s="5">
        <v>2.55</v>
      </c>
      <c r="F12548" s="4">
        <v>15483.0</v>
      </c>
      <c r="G12548" s="6">
        <v>44457.51805555556</v>
      </c>
      <c r="H12548" s="6" t="str">
        <f>VLOOKUP(F12548,'Customer Details'!$A$1:$B$3264,2,0)</f>
        <v>Australia</v>
      </c>
      <c r="I12548" s="7">
        <f t="shared" si="1"/>
        <v>2.55</v>
      </c>
      <c r="J12548" s="7">
        <f t="shared" si="2"/>
        <v>2.55</v>
      </c>
    </row>
    <row r="12549" ht="15.75" customHeight="1">
      <c r="A12549" s="4">
        <v>561512.0</v>
      </c>
      <c r="B12549" s="4">
        <v>22964.0</v>
      </c>
      <c r="C12549" s="5" t="s">
        <v>4221</v>
      </c>
      <c r="D12549" s="5">
        <v>1.0</v>
      </c>
      <c r="E12549" s="5">
        <v>2.1</v>
      </c>
      <c r="F12549" s="4">
        <v>14534.0</v>
      </c>
      <c r="G12549" s="6">
        <v>44588.63125</v>
      </c>
      <c r="H12549" s="6" t="str">
        <f>VLOOKUP(F12549,'Customer Details'!$A$1:$B$3264,2,0)</f>
        <v>India</v>
      </c>
      <c r="I12549" s="7">
        <f t="shared" si="1"/>
        <v>2.1</v>
      </c>
      <c r="J12549" s="7">
        <f t="shared" si="2"/>
        <v>2.1</v>
      </c>
    </row>
    <row r="12550" ht="15.75" customHeight="1">
      <c r="A12550" s="4" t="s">
        <v>4222</v>
      </c>
      <c r="B12550" s="4">
        <v>22776.0</v>
      </c>
      <c r="C12550" s="5" t="s">
        <v>128</v>
      </c>
      <c r="D12550" s="5">
        <v>-1.0</v>
      </c>
      <c r="E12550" s="5">
        <v>9.95</v>
      </c>
      <c r="F12550" s="4">
        <v>17063.0</v>
      </c>
      <c r="G12550" s="6">
        <v>44441.67847222222</v>
      </c>
      <c r="H12550" s="6" t="str">
        <f>VLOOKUP(F12550,'Customer Details'!$A$1:$B$3264,2,0)</f>
        <v>Australia</v>
      </c>
      <c r="I12550" s="7">
        <f t="shared" si="1"/>
        <v>-9.95</v>
      </c>
      <c r="J12550" s="7">
        <f t="shared" si="2"/>
        <v>9.95</v>
      </c>
    </row>
    <row r="12551" ht="15.75" customHeight="1">
      <c r="A12551" s="4">
        <v>562341.0</v>
      </c>
      <c r="B12551" s="4" t="s">
        <v>1072</v>
      </c>
      <c r="C12551" s="5" t="s">
        <v>1073</v>
      </c>
      <c r="D12551" s="5">
        <v>1.0</v>
      </c>
      <c r="E12551" s="5">
        <v>0.39</v>
      </c>
      <c r="F12551" s="4">
        <v>15005.0</v>
      </c>
      <c r="G12551" s="6">
        <v>44596.50902777778</v>
      </c>
      <c r="H12551" s="6" t="str">
        <f>VLOOKUP(F12551,'Customer Details'!$A$1:$B$3264,2,0)</f>
        <v>USA</v>
      </c>
      <c r="I12551" s="7">
        <f t="shared" si="1"/>
        <v>0.39</v>
      </c>
      <c r="J12551" s="7">
        <f t="shared" si="2"/>
        <v>0.39</v>
      </c>
    </row>
    <row r="12552" ht="15.75" customHeight="1">
      <c r="A12552" s="4">
        <v>570665.0</v>
      </c>
      <c r="B12552" s="4" t="s">
        <v>350</v>
      </c>
      <c r="C12552" s="5" t="s">
        <v>351</v>
      </c>
      <c r="D12552" s="5">
        <v>1.0</v>
      </c>
      <c r="E12552" s="5">
        <v>1.65</v>
      </c>
      <c r="F12552" s="4">
        <v>16120.0</v>
      </c>
      <c r="G12552" s="6">
        <v>44662.59861111111</v>
      </c>
      <c r="H12552" s="6" t="str">
        <f>VLOOKUP(F12552,'Customer Details'!$A$1:$B$3264,2,0)</f>
        <v>USA</v>
      </c>
      <c r="I12552" s="7">
        <f t="shared" si="1"/>
        <v>1.65</v>
      </c>
      <c r="J12552" s="7">
        <f t="shared" si="2"/>
        <v>1.65</v>
      </c>
    </row>
    <row r="12553" ht="15.75" customHeight="1">
      <c r="A12553" s="4">
        <v>559202.0</v>
      </c>
      <c r="B12553" s="4" t="s">
        <v>338</v>
      </c>
      <c r="C12553" s="5" t="s">
        <v>339</v>
      </c>
      <c r="D12553" s="5">
        <v>10.0</v>
      </c>
      <c r="E12553" s="5">
        <v>1.25</v>
      </c>
      <c r="F12553" s="4">
        <v>13583.0</v>
      </c>
      <c r="G12553" s="6">
        <v>44568.44444444445</v>
      </c>
      <c r="H12553" s="6" t="str">
        <f>VLOOKUP(F12553,'Customer Details'!$A$1:$B$3264,2,0)</f>
        <v>USA</v>
      </c>
      <c r="I12553" s="7">
        <f t="shared" si="1"/>
        <v>12.5</v>
      </c>
      <c r="J12553" s="7">
        <f t="shared" si="2"/>
        <v>12.5</v>
      </c>
    </row>
    <row r="12554" ht="15.75" customHeight="1">
      <c r="A12554" s="4">
        <v>578225.0</v>
      </c>
      <c r="B12554" s="4" t="s">
        <v>485</v>
      </c>
      <c r="C12554" s="5" t="s">
        <v>486</v>
      </c>
      <c r="D12554" s="5">
        <v>12.0</v>
      </c>
      <c r="E12554" s="5">
        <v>1.25</v>
      </c>
      <c r="F12554" s="4">
        <v>17700.0</v>
      </c>
      <c r="G12554" s="6">
        <v>44704.49375</v>
      </c>
      <c r="H12554" s="6" t="str">
        <f>VLOOKUP(F12554,'Customer Details'!$A$1:$B$3264,2,0)</f>
        <v>United Kingdom</v>
      </c>
      <c r="I12554" s="7">
        <f t="shared" si="1"/>
        <v>15</v>
      </c>
      <c r="J12554" s="7">
        <f t="shared" si="2"/>
        <v>15</v>
      </c>
    </row>
    <row r="12555" ht="15.75" customHeight="1">
      <c r="A12555" s="4">
        <v>556244.0</v>
      </c>
      <c r="B12555" s="4" t="s">
        <v>1067</v>
      </c>
      <c r="C12555" s="5" t="s">
        <v>1068</v>
      </c>
      <c r="D12555" s="5">
        <v>12.0</v>
      </c>
      <c r="E12555" s="5">
        <v>1.55</v>
      </c>
      <c r="F12555" s="4">
        <v>15867.0</v>
      </c>
      <c r="G12555" s="6">
        <v>44539.67222222222</v>
      </c>
      <c r="H12555" s="6" t="str">
        <f>VLOOKUP(F12555,'Customer Details'!$A$1:$B$3264,2,0)</f>
        <v>Australia</v>
      </c>
      <c r="I12555" s="7">
        <f t="shared" si="1"/>
        <v>18.6</v>
      </c>
      <c r="J12555" s="7">
        <f t="shared" si="2"/>
        <v>18.6</v>
      </c>
    </row>
    <row r="12556" ht="15.75" customHeight="1">
      <c r="A12556" s="4">
        <v>573300.0</v>
      </c>
      <c r="B12556" s="4" t="s">
        <v>651</v>
      </c>
      <c r="C12556" s="5" t="s">
        <v>652</v>
      </c>
      <c r="D12556" s="5">
        <v>12.0</v>
      </c>
      <c r="E12556" s="5">
        <v>1.25</v>
      </c>
      <c r="F12556" s="4">
        <v>16049.0</v>
      </c>
      <c r="G12556" s="6">
        <v>44679.67361111111</v>
      </c>
      <c r="H12556" s="6" t="str">
        <f>VLOOKUP(F12556,'Customer Details'!$A$1:$B$3264,2,0)</f>
        <v>Australia</v>
      </c>
      <c r="I12556" s="7">
        <f t="shared" si="1"/>
        <v>15</v>
      </c>
      <c r="J12556" s="7">
        <f t="shared" si="2"/>
        <v>15</v>
      </c>
    </row>
    <row r="12557" ht="15.75" customHeight="1">
      <c r="A12557" s="4" t="s">
        <v>3831</v>
      </c>
      <c r="B12557" s="4">
        <v>23169.0</v>
      </c>
      <c r="C12557" s="5" t="s">
        <v>480</v>
      </c>
      <c r="D12557" s="5">
        <v>-6.0</v>
      </c>
      <c r="E12557" s="5">
        <v>4.15</v>
      </c>
      <c r="F12557" s="4">
        <v>16133.0</v>
      </c>
      <c r="G12557" s="6">
        <v>44532.5875</v>
      </c>
      <c r="H12557" s="6" t="str">
        <f>VLOOKUP(F12557,'Customer Details'!$A$1:$B$3264,2,0)</f>
        <v>India</v>
      </c>
      <c r="I12557" s="7">
        <f t="shared" si="1"/>
        <v>-24.9</v>
      </c>
      <c r="J12557" s="7">
        <f t="shared" si="2"/>
        <v>24.9</v>
      </c>
    </row>
    <row r="12558" ht="15.75" customHeight="1">
      <c r="A12558" s="4">
        <v>559894.0</v>
      </c>
      <c r="B12558" s="4" t="s">
        <v>270</v>
      </c>
      <c r="C12558" s="5" t="s">
        <v>271</v>
      </c>
      <c r="D12558" s="5">
        <v>2.0</v>
      </c>
      <c r="E12558" s="5">
        <v>0.39</v>
      </c>
      <c r="F12558" s="4">
        <v>14159.0</v>
      </c>
      <c r="G12558" s="6">
        <v>44574.50416666667</v>
      </c>
      <c r="H12558" s="6" t="str">
        <f>VLOOKUP(F12558,'Customer Details'!$A$1:$B$3264,2,0)</f>
        <v>Australia</v>
      </c>
      <c r="I12558" s="7">
        <f t="shared" si="1"/>
        <v>0.78</v>
      </c>
      <c r="J12558" s="7">
        <f t="shared" si="2"/>
        <v>0.78</v>
      </c>
    </row>
    <row r="12559" ht="15.75" customHeight="1">
      <c r="A12559" s="4">
        <v>545474.0</v>
      </c>
      <c r="B12559" s="4" t="s">
        <v>40</v>
      </c>
      <c r="C12559" s="5" t="s">
        <v>41</v>
      </c>
      <c r="D12559" s="5">
        <v>6.0</v>
      </c>
      <c r="E12559" s="5">
        <v>2.95</v>
      </c>
      <c r="F12559" s="4">
        <v>16709.0</v>
      </c>
      <c r="G12559" s="6">
        <v>44442.45486111111</v>
      </c>
      <c r="H12559" s="6" t="str">
        <f>VLOOKUP(F12559,'Customer Details'!$A$1:$B$3264,2,0)</f>
        <v>China</v>
      </c>
      <c r="I12559" s="7">
        <f t="shared" si="1"/>
        <v>17.7</v>
      </c>
      <c r="J12559" s="7">
        <f t="shared" si="2"/>
        <v>17.7</v>
      </c>
    </row>
    <row r="12560" ht="15.75" customHeight="1">
      <c r="A12560" s="4">
        <v>566019.0</v>
      </c>
      <c r="B12560" s="4" t="s">
        <v>1511</v>
      </c>
      <c r="C12560" s="5" t="s">
        <v>1512</v>
      </c>
      <c r="D12560" s="5">
        <v>12.0</v>
      </c>
      <c r="E12560" s="5">
        <v>0.42</v>
      </c>
      <c r="F12560" s="4">
        <v>17243.0</v>
      </c>
      <c r="G12560" s="6">
        <v>44628.53055555555</v>
      </c>
      <c r="H12560" s="6" t="str">
        <f>VLOOKUP(F12560,'Customer Details'!$A$1:$B$3264,2,0)</f>
        <v>India</v>
      </c>
      <c r="I12560" s="7">
        <f t="shared" si="1"/>
        <v>5.04</v>
      </c>
      <c r="J12560" s="7">
        <f t="shared" si="2"/>
        <v>5.04</v>
      </c>
    </row>
    <row r="12561" ht="15.75" customHeight="1">
      <c r="A12561" s="4">
        <v>574714.0</v>
      </c>
      <c r="B12561" s="4" t="s">
        <v>40</v>
      </c>
      <c r="C12561" s="5" t="s">
        <v>41</v>
      </c>
      <c r="D12561" s="5">
        <v>1.0</v>
      </c>
      <c r="E12561" s="5">
        <v>2.95</v>
      </c>
      <c r="F12561" s="4">
        <v>15427.0</v>
      </c>
      <c r="G12561" s="6">
        <v>44687.60347222222</v>
      </c>
      <c r="H12561" s="6" t="str">
        <f>VLOOKUP(F12561,'Customer Details'!$A$1:$B$3264,2,0)</f>
        <v>USA</v>
      </c>
      <c r="I12561" s="7">
        <f t="shared" si="1"/>
        <v>2.95</v>
      </c>
      <c r="J12561" s="7">
        <f t="shared" si="2"/>
        <v>2.95</v>
      </c>
    </row>
    <row r="12562" ht="15.75" customHeight="1">
      <c r="A12562" s="4">
        <v>573915.0</v>
      </c>
      <c r="B12562" s="4" t="s">
        <v>651</v>
      </c>
      <c r="C12562" s="5" t="s">
        <v>652</v>
      </c>
      <c r="D12562" s="5">
        <v>2.0</v>
      </c>
      <c r="E12562" s="5">
        <v>1.25</v>
      </c>
      <c r="F12562" s="4">
        <v>15511.0</v>
      </c>
      <c r="G12562" s="6">
        <v>44682.66319444445</v>
      </c>
      <c r="H12562" s="6" t="str">
        <f>VLOOKUP(F12562,'Customer Details'!$A$1:$B$3264,2,0)</f>
        <v>India</v>
      </c>
      <c r="I12562" s="7">
        <f t="shared" si="1"/>
        <v>2.5</v>
      </c>
      <c r="J12562" s="7">
        <f t="shared" si="2"/>
        <v>2.5</v>
      </c>
    </row>
    <row r="12563" ht="15.75" customHeight="1">
      <c r="A12563" s="4">
        <v>580025.0</v>
      </c>
      <c r="B12563" s="4" t="s">
        <v>38</v>
      </c>
      <c r="C12563" s="5" t="s">
        <v>39</v>
      </c>
      <c r="D12563" s="5">
        <v>3.0</v>
      </c>
      <c r="E12563" s="5">
        <v>2.95</v>
      </c>
      <c r="F12563" s="4">
        <v>15021.0</v>
      </c>
      <c r="G12563" s="6">
        <v>44713.49513888889</v>
      </c>
      <c r="H12563" s="6" t="str">
        <f>VLOOKUP(F12563,'Customer Details'!$A$1:$B$3264,2,0)</f>
        <v>China</v>
      </c>
      <c r="I12563" s="7">
        <f t="shared" si="1"/>
        <v>8.85</v>
      </c>
      <c r="J12563" s="7">
        <f t="shared" si="2"/>
        <v>8.85</v>
      </c>
    </row>
    <row r="12564" ht="15.75" customHeight="1">
      <c r="A12564" s="4">
        <v>561804.0</v>
      </c>
      <c r="B12564" s="4" t="s">
        <v>332</v>
      </c>
      <c r="C12564" s="5" t="s">
        <v>333</v>
      </c>
      <c r="D12564" s="5">
        <v>3.0</v>
      </c>
      <c r="E12564" s="5">
        <v>5.95</v>
      </c>
      <c r="F12564" s="4">
        <v>14191.0</v>
      </c>
      <c r="G12564" s="6">
        <v>44590.61111111111</v>
      </c>
      <c r="H12564" s="6" t="str">
        <f>VLOOKUP(F12564,'Customer Details'!$A$1:$B$3264,2,0)</f>
        <v>China</v>
      </c>
      <c r="I12564" s="7">
        <f t="shared" si="1"/>
        <v>17.85</v>
      </c>
      <c r="J12564" s="7">
        <f t="shared" si="2"/>
        <v>17.85</v>
      </c>
    </row>
    <row r="12565" ht="15.75" customHeight="1">
      <c r="A12565" s="4">
        <v>553710.0</v>
      </c>
      <c r="B12565" s="4" t="s">
        <v>619</v>
      </c>
      <c r="C12565" s="5" t="s">
        <v>620</v>
      </c>
      <c r="D12565" s="5">
        <v>3.0</v>
      </c>
      <c r="E12565" s="5">
        <v>4.25</v>
      </c>
      <c r="F12565" s="4">
        <v>17338.0</v>
      </c>
      <c r="G12565" s="6">
        <v>44518.64930555555</v>
      </c>
      <c r="H12565" s="6" t="str">
        <f>VLOOKUP(F12565,'Customer Details'!$A$1:$B$3264,2,0)</f>
        <v>China</v>
      </c>
      <c r="I12565" s="7">
        <f t="shared" si="1"/>
        <v>12.75</v>
      </c>
      <c r="J12565" s="7">
        <f t="shared" si="2"/>
        <v>12.75</v>
      </c>
    </row>
    <row r="12566" ht="15.75" customHeight="1">
      <c r="A12566" s="4">
        <v>545658.0</v>
      </c>
      <c r="B12566" s="4" t="s">
        <v>187</v>
      </c>
      <c r="C12566" s="5" t="s">
        <v>188</v>
      </c>
      <c r="D12566" s="5">
        <v>1.0</v>
      </c>
      <c r="E12566" s="5">
        <v>1.25</v>
      </c>
      <c r="F12566" s="4">
        <v>14670.0</v>
      </c>
      <c r="G12566" s="6">
        <v>44443.59236111111</v>
      </c>
      <c r="H12566" s="6" t="str">
        <f>VLOOKUP(F12566,'Customer Details'!$A$1:$B$3264,2,0)</f>
        <v>USA</v>
      </c>
      <c r="I12566" s="7">
        <f t="shared" si="1"/>
        <v>1.25</v>
      </c>
      <c r="J12566" s="7">
        <f t="shared" si="2"/>
        <v>1.25</v>
      </c>
    </row>
    <row r="12567" ht="15.75" customHeight="1">
      <c r="A12567" s="4">
        <v>566713.0</v>
      </c>
      <c r="B12567" s="4" t="s">
        <v>38</v>
      </c>
      <c r="C12567" s="5" t="s">
        <v>39</v>
      </c>
      <c r="D12567" s="5">
        <v>6.0</v>
      </c>
      <c r="E12567" s="5">
        <v>2.95</v>
      </c>
      <c r="F12567" s="4">
        <v>15933.0</v>
      </c>
      <c r="G12567" s="6">
        <v>44634.50347222222</v>
      </c>
      <c r="H12567" s="6" t="str">
        <f>VLOOKUP(F12567,'Customer Details'!$A$1:$B$3264,2,0)</f>
        <v>India</v>
      </c>
      <c r="I12567" s="7">
        <f t="shared" si="1"/>
        <v>17.7</v>
      </c>
      <c r="J12567" s="7">
        <f t="shared" si="2"/>
        <v>17.7</v>
      </c>
    </row>
    <row r="12568" ht="15.75" customHeight="1">
      <c r="A12568" s="4">
        <v>538172.0</v>
      </c>
      <c r="B12568" s="4" t="s">
        <v>481</v>
      </c>
      <c r="C12568" s="5" t="s">
        <v>482</v>
      </c>
      <c r="D12568" s="5">
        <v>12.0</v>
      </c>
      <c r="E12568" s="5">
        <v>2.95</v>
      </c>
      <c r="F12568" s="4">
        <v>15805.0</v>
      </c>
      <c r="G12568" s="6">
        <v>44357.39791666667</v>
      </c>
      <c r="H12568" s="6" t="str">
        <f>VLOOKUP(F12568,'Customer Details'!$A$1:$B$3264,2,0)</f>
        <v>USA</v>
      </c>
      <c r="I12568" s="7">
        <f t="shared" si="1"/>
        <v>35.4</v>
      </c>
      <c r="J12568" s="7">
        <f t="shared" si="2"/>
        <v>35.4</v>
      </c>
    </row>
    <row r="12569" ht="15.75" customHeight="1">
      <c r="A12569" s="4">
        <v>572662.0</v>
      </c>
      <c r="B12569" s="4">
        <v>21889.0</v>
      </c>
      <c r="C12569" s="5" t="s">
        <v>3673</v>
      </c>
      <c r="D12569" s="5">
        <v>2.0</v>
      </c>
      <c r="E12569" s="5">
        <v>1.25</v>
      </c>
      <c r="F12569" s="4">
        <v>15443.0</v>
      </c>
      <c r="G12569" s="6">
        <v>44676.5375</v>
      </c>
      <c r="H12569" s="6" t="str">
        <f>VLOOKUP(F12569,'Customer Details'!$A$1:$B$3264,2,0)</f>
        <v>Australia</v>
      </c>
      <c r="I12569" s="7">
        <f t="shared" si="1"/>
        <v>2.5</v>
      </c>
      <c r="J12569" s="7">
        <f t="shared" si="2"/>
        <v>2.5</v>
      </c>
    </row>
    <row r="12570" ht="15.75" customHeight="1">
      <c r="A12570" s="4">
        <v>578072.0</v>
      </c>
      <c r="B12570" s="4">
        <v>21222.0</v>
      </c>
      <c r="C12570" s="5" t="s">
        <v>4223</v>
      </c>
      <c r="D12570" s="5">
        <v>2.0</v>
      </c>
      <c r="E12570" s="5">
        <v>1.25</v>
      </c>
      <c r="F12570" s="4">
        <v>17759.0</v>
      </c>
      <c r="G12570" s="6">
        <v>44703.66805555556</v>
      </c>
      <c r="H12570" s="6" t="str">
        <f>VLOOKUP(F12570,'Customer Details'!$A$1:$B$3264,2,0)</f>
        <v>China</v>
      </c>
      <c r="I12570" s="7">
        <f t="shared" si="1"/>
        <v>2.5</v>
      </c>
      <c r="J12570" s="7">
        <f t="shared" si="2"/>
        <v>2.5</v>
      </c>
    </row>
    <row r="12571" ht="15.75" customHeight="1">
      <c r="A12571" s="4">
        <v>538207.0</v>
      </c>
      <c r="B12571" s="4" t="s">
        <v>198</v>
      </c>
      <c r="C12571" s="5" t="s">
        <v>199</v>
      </c>
      <c r="D12571" s="5">
        <v>1.0</v>
      </c>
      <c r="E12571" s="5">
        <v>1.25</v>
      </c>
      <c r="F12571" s="4">
        <v>12748.0</v>
      </c>
      <c r="G12571" s="6">
        <v>44357.48125</v>
      </c>
      <c r="H12571" s="6" t="str">
        <f>VLOOKUP(F12571,'Customer Details'!$A$1:$B$3264,2,0)</f>
        <v>USA</v>
      </c>
      <c r="I12571" s="7">
        <f t="shared" si="1"/>
        <v>1.25</v>
      </c>
      <c r="J12571" s="7">
        <f t="shared" si="2"/>
        <v>1.25</v>
      </c>
    </row>
    <row r="12572" ht="15.75" customHeight="1">
      <c r="A12572" s="4">
        <v>567475.0</v>
      </c>
      <c r="B12572" s="4">
        <v>21990.0</v>
      </c>
      <c r="C12572" s="5" t="s">
        <v>218</v>
      </c>
      <c r="D12572" s="5">
        <v>1.0</v>
      </c>
      <c r="E12572" s="5">
        <v>1.25</v>
      </c>
      <c r="F12572" s="4">
        <v>16360.0</v>
      </c>
      <c r="G12572" s="6">
        <v>44640.54930555556</v>
      </c>
      <c r="H12572" s="6" t="str">
        <f>VLOOKUP(F12572,'Customer Details'!$A$1:$B$3264,2,0)</f>
        <v>United Kingdom</v>
      </c>
      <c r="I12572" s="7">
        <f t="shared" si="1"/>
        <v>1.25</v>
      </c>
      <c r="J12572" s="7">
        <f t="shared" si="2"/>
        <v>1.25</v>
      </c>
    </row>
    <row r="12573" ht="15.75" customHeight="1">
      <c r="A12573" s="4" t="s">
        <v>2824</v>
      </c>
      <c r="B12573" s="4">
        <v>47566.0</v>
      </c>
      <c r="C12573" s="5" t="s">
        <v>503</v>
      </c>
      <c r="D12573" s="5">
        <v>-11.0</v>
      </c>
      <c r="E12573" s="5">
        <v>4.95</v>
      </c>
      <c r="F12573" s="4">
        <v>12841.0</v>
      </c>
      <c r="G12573" s="6">
        <v>44656.50972222222</v>
      </c>
      <c r="H12573" s="6" t="str">
        <f>VLOOKUP(F12573,'Customer Details'!$A$1:$B$3264,2,0)</f>
        <v>United Kingdom</v>
      </c>
      <c r="I12573" s="7">
        <f t="shared" si="1"/>
        <v>-54.45</v>
      </c>
      <c r="J12573" s="7">
        <f t="shared" si="2"/>
        <v>54.45</v>
      </c>
    </row>
    <row r="12574" ht="15.75" customHeight="1">
      <c r="A12574" s="4">
        <v>570230.0</v>
      </c>
      <c r="B12574" s="4">
        <v>21124.0</v>
      </c>
      <c r="C12574" s="5" t="s">
        <v>2221</v>
      </c>
      <c r="D12574" s="5">
        <v>1.0</v>
      </c>
      <c r="E12574" s="5">
        <v>1.25</v>
      </c>
      <c r="F12574" s="4">
        <v>18088.0</v>
      </c>
      <c r="G12574" s="6">
        <v>44660.57013888889</v>
      </c>
      <c r="H12574" s="6" t="str">
        <f>VLOOKUP(F12574,'Customer Details'!$A$1:$B$3264,2,0)</f>
        <v>Australia</v>
      </c>
      <c r="I12574" s="7">
        <f t="shared" si="1"/>
        <v>1.25</v>
      </c>
      <c r="J12574" s="7">
        <f t="shared" si="2"/>
        <v>1.25</v>
      </c>
    </row>
    <row r="12575" ht="15.75" customHeight="1">
      <c r="A12575" s="4">
        <v>573377.0</v>
      </c>
      <c r="B12575" s="4">
        <v>20751.0</v>
      </c>
      <c r="C12575" s="5" t="s">
        <v>810</v>
      </c>
      <c r="D12575" s="5">
        <v>2.0</v>
      </c>
      <c r="E12575" s="5">
        <v>2.1</v>
      </c>
      <c r="F12575" s="4">
        <v>14653.0</v>
      </c>
      <c r="G12575" s="6">
        <v>44681.57708333333</v>
      </c>
      <c r="H12575" s="6" t="str">
        <f>VLOOKUP(F12575,'Customer Details'!$A$1:$B$3264,2,0)</f>
        <v>China</v>
      </c>
      <c r="I12575" s="7">
        <f t="shared" si="1"/>
        <v>4.2</v>
      </c>
      <c r="J12575" s="7">
        <f t="shared" si="2"/>
        <v>4.2</v>
      </c>
    </row>
    <row r="12576" ht="15.75" customHeight="1">
      <c r="A12576" s="4">
        <v>561036.0</v>
      </c>
      <c r="B12576" s="4">
        <v>23238.0</v>
      </c>
      <c r="C12576" s="5" t="s">
        <v>1778</v>
      </c>
      <c r="D12576" s="5">
        <v>2.0</v>
      </c>
      <c r="E12576" s="5">
        <v>4.15</v>
      </c>
      <c r="F12576" s="4">
        <v>13137.0</v>
      </c>
      <c r="G12576" s="6">
        <v>44585.49583333333</v>
      </c>
      <c r="H12576" s="6" t="str">
        <f>VLOOKUP(F12576,'Customer Details'!$A$1:$B$3264,2,0)</f>
        <v>China</v>
      </c>
      <c r="I12576" s="7">
        <f t="shared" si="1"/>
        <v>8.3</v>
      </c>
      <c r="J12576" s="7">
        <f t="shared" si="2"/>
        <v>8.3</v>
      </c>
    </row>
    <row r="12577" ht="15.75" customHeight="1">
      <c r="A12577" s="4">
        <v>550498.0</v>
      </c>
      <c r="B12577" s="4" t="s">
        <v>1049</v>
      </c>
      <c r="C12577" s="5" t="s">
        <v>1429</v>
      </c>
      <c r="D12577" s="5">
        <v>3.0</v>
      </c>
      <c r="E12577" s="5">
        <v>2.95</v>
      </c>
      <c r="F12577" s="4">
        <v>14692.0</v>
      </c>
      <c r="G12577" s="6">
        <v>44487.63472222222</v>
      </c>
      <c r="H12577" s="6" t="str">
        <f>VLOOKUP(F12577,'Customer Details'!$A$1:$B$3264,2,0)</f>
        <v>United Kingdom</v>
      </c>
      <c r="I12577" s="7">
        <f t="shared" si="1"/>
        <v>8.85</v>
      </c>
      <c r="J12577" s="7">
        <f t="shared" si="2"/>
        <v>8.85</v>
      </c>
    </row>
    <row r="12578" ht="15.75" customHeight="1">
      <c r="A12578" s="4">
        <v>579264.0</v>
      </c>
      <c r="B12578" s="4" t="s">
        <v>223</v>
      </c>
      <c r="C12578" s="5" t="s">
        <v>224</v>
      </c>
      <c r="D12578" s="5">
        <v>24.0</v>
      </c>
      <c r="E12578" s="5">
        <v>0.39</v>
      </c>
      <c r="F12578" s="4">
        <v>13599.0</v>
      </c>
      <c r="G12578" s="6">
        <v>44710.38541666666</v>
      </c>
      <c r="H12578" s="6" t="str">
        <f>VLOOKUP(F12578,'Customer Details'!$A$1:$B$3264,2,0)</f>
        <v>Australia</v>
      </c>
      <c r="I12578" s="7">
        <f t="shared" si="1"/>
        <v>9.36</v>
      </c>
      <c r="J12578" s="7">
        <f t="shared" si="2"/>
        <v>9.36</v>
      </c>
    </row>
    <row r="12579" ht="15.75" customHeight="1">
      <c r="A12579" s="4">
        <v>579399.0</v>
      </c>
      <c r="B12579" s="4" t="s">
        <v>1700</v>
      </c>
      <c r="C12579" s="5" t="s">
        <v>1701</v>
      </c>
      <c r="D12579" s="5">
        <v>1.0</v>
      </c>
      <c r="E12579" s="5">
        <v>4.65</v>
      </c>
      <c r="F12579" s="4">
        <v>13137.0</v>
      </c>
      <c r="G12579" s="6">
        <v>44710.50625</v>
      </c>
      <c r="H12579" s="6" t="str">
        <f>VLOOKUP(F12579,'Customer Details'!$A$1:$B$3264,2,0)</f>
        <v>China</v>
      </c>
      <c r="I12579" s="7">
        <f t="shared" si="1"/>
        <v>4.65</v>
      </c>
      <c r="J12579" s="7">
        <f t="shared" si="2"/>
        <v>4.65</v>
      </c>
    </row>
    <row r="12580" ht="15.75" customHeight="1">
      <c r="A12580" s="4">
        <v>570093.0</v>
      </c>
      <c r="B12580" s="4">
        <v>22219.0</v>
      </c>
      <c r="C12580" s="5" t="s">
        <v>4224</v>
      </c>
      <c r="D12580" s="5">
        <v>1.0</v>
      </c>
      <c r="E12580" s="5">
        <v>0.85</v>
      </c>
      <c r="F12580" s="4">
        <v>18096.0</v>
      </c>
      <c r="G12580" s="6">
        <v>44658.49652777778</v>
      </c>
      <c r="H12580" s="6" t="str">
        <f>VLOOKUP(F12580,'Customer Details'!$A$1:$B$3264,2,0)</f>
        <v>United Kingdom</v>
      </c>
      <c r="I12580" s="7">
        <f t="shared" si="1"/>
        <v>0.85</v>
      </c>
      <c r="J12580" s="7">
        <f t="shared" si="2"/>
        <v>0.85</v>
      </c>
    </row>
    <row r="12581" ht="15.75" customHeight="1">
      <c r="A12581" s="4">
        <v>540021.0</v>
      </c>
      <c r="B12581" s="4" t="s">
        <v>73</v>
      </c>
      <c r="C12581" s="5" t="s">
        <v>74</v>
      </c>
      <c r="D12581" s="5">
        <v>5.0</v>
      </c>
      <c r="E12581" s="5">
        <v>0.42</v>
      </c>
      <c r="F12581" s="4">
        <v>17841.0</v>
      </c>
      <c r="G12581" s="6">
        <v>44381.53541666667</v>
      </c>
      <c r="H12581" s="6" t="str">
        <f>VLOOKUP(F12581,'Customer Details'!$A$1:$B$3264,2,0)</f>
        <v>India</v>
      </c>
      <c r="I12581" s="7">
        <f t="shared" si="1"/>
        <v>2.1</v>
      </c>
      <c r="J12581" s="7">
        <f t="shared" si="2"/>
        <v>2.1</v>
      </c>
    </row>
    <row r="12582" ht="15.75" customHeight="1">
      <c r="A12582" s="4">
        <v>580750.0</v>
      </c>
      <c r="B12582" s="4" t="s">
        <v>380</v>
      </c>
      <c r="C12582" s="5" t="s">
        <v>381</v>
      </c>
      <c r="D12582" s="5">
        <v>2.0</v>
      </c>
      <c r="E12582" s="5">
        <v>8.25</v>
      </c>
      <c r="F12582" s="4">
        <v>12749.0</v>
      </c>
      <c r="G12582" s="6">
        <v>44718.41388888889</v>
      </c>
      <c r="H12582" s="6" t="str">
        <f>VLOOKUP(F12582,'Customer Details'!$A$1:$B$3264,2,0)</f>
        <v>Australia</v>
      </c>
      <c r="I12582" s="7">
        <f t="shared" si="1"/>
        <v>16.5</v>
      </c>
      <c r="J12582" s="7">
        <f t="shared" si="2"/>
        <v>16.5</v>
      </c>
    </row>
    <row r="12583" ht="15.75" customHeight="1">
      <c r="A12583" s="4" t="s">
        <v>4225</v>
      </c>
      <c r="B12583" s="4">
        <v>22892.0</v>
      </c>
      <c r="C12583" s="5" t="s">
        <v>951</v>
      </c>
      <c r="D12583" s="5">
        <v>-12.0</v>
      </c>
      <c r="E12583" s="5">
        <v>1.25</v>
      </c>
      <c r="F12583" s="4">
        <v>16670.0</v>
      </c>
      <c r="G12583" s="6">
        <v>44449.43194444444</v>
      </c>
      <c r="H12583" s="6" t="str">
        <f>VLOOKUP(F12583,'Customer Details'!$A$1:$B$3264,2,0)</f>
        <v>China</v>
      </c>
      <c r="I12583" s="7">
        <f t="shared" si="1"/>
        <v>-15</v>
      </c>
      <c r="J12583" s="7">
        <f t="shared" si="2"/>
        <v>15</v>
      </c>
    </row>
    <row r="12584" ht="15.75" customHeight="1">
      <c r="A12584" s="4">
        <v>557598.0</v>
      </c>
      <c r="B12584" s="4" t="s">
        <v>48</v>
      </c>
      <c r="C12584" s="5" t="s">
        <v>49</v>
      </c>
      <c r="D12584" s="5">
        <v>4.0</v>
      </c>
      <c r="E12584" s="5">
        <v>2.08</v>
      </c>
      <c r="F12584" s="4">
        <v>14667.0</v>
      </c>
      <c r="G12584" s="6">
        <v>44551.48125</v>
      </c>
      <c r="H12584" s="6" t="str">
        <f>VLOOKUP(F12584,'Customer Details'!$A$1:$B$3264,2,0)</f>
        <v>Australia</v>
      </c>
      <c r="I12584" s="7">
        <f t="shared" si="1"/>
        <v>8.32</v>
      </c>
      <c r="J12584" s="7">
        <f t="shared" si="2"/>
        <v>8.32</v>
      </c>
    </row>
    <row r="12585" ht="15.75" customHeight="1">
      <c r="A12585" s="4">
        <v>566442.0</v>
      </c>
      <c r="B12585" s="4" t="s">
        <v>91</v>
      </c>
      <c r="C12585" s="5" t="s">
        <v>92</v>
      </c>
      <c r="D12585" s="5">
        <v>12.0</v>
      </c>
      <c r="E12585" s="5">
        <v>0.65</v>
      </c>
      <c r="F12585" s="4">
        <v>14732.0</v>
      </c>
      <c r="G12585" s="6">
        <v>44632.64513888889</v>
      </c>
      <c r="H12585" s="6" t="str">
        <f>VLOOKUP(F12585,'Customer Details'!$A$1:$B$3264,2,0)</f>
        <v>India</v>
      </c>
      <c r="I12585" s="7">
        <f t="shared" si="1"/>
        <v>7.8</v>
      </c>
      <c r="J12585" s="7">
        <f t="shared" si="2"/>
        <v>7.8</v>
      </c>
    </row>
    <row r="12586" ht="15.75" customHeight="1">
      <c r="A12586" s="4" t="s">
        <v>4226</v>
      </c>
      <c r="B12586" s="4">
        <v>22220.0</v>
      </c>
      <c r="C12586" s="5" t="s">
        <v>3934</v>
      </c>
      <c r="D12586" s="5">
        <v>-1.0</v>
      </c>
      <c r="E12586" s="5">
        <v>9.95</v>
      </c>
      <c r="F12586" s="4">
        <v>13466.0</v>
      </c>
      <c r="G12586" s="6">
        <v>44620.64513888889</v>
      </c>
      <c r="H12586" s="6" t="str">
        <f>VLOOKUP(F12586,'Customer Details'!$A$1:$B$3264,2,0)</f>
        <v>United Kingdom</v>
      </c>
      <c r="I12586" s="7">
        <f t="shared" si="1"/>
        <v>-9.95</v>
      </c>
      <c r="J12586" s="7">
        <f t="shared" si="2"/>
        <v>9.95</v>
      </c>
    </row>
    <row r="12587" ht="15.75" customHeight="1">
      <c r="A12587" s="4">
        <v>555289.0</v>
      </c>
      <c r="B12587" s="4" t="s">
        <v>48</v>
      </c>
      <c r="C12587" s="5" t="s">
        <v>49</v>
      </c>
      <c r="D12587" s="5">
        <v>10.0</v>
      </c>
      <c r="E12587" s="5">
        <v>2.08</v>
      </c>
      <c r="F12587" s="4">
        <v>15078.0</v>
      </c>
      <c r="G12587" s="6">
        <v>44532.41666666666</v>
      </c>
      <c r="H12587" s="6" t="str">
        <f>VLOOKUP(F12587,'Customer Details'!$A$1:$B$3264,2,0)</f>
        <v>United Kingdom</v>
      </c>
      <c r="I12587" s="7">
        <f t="shared" si="1"/>
        <v>20.8</v>
      </c>
      <c r="J12587" s="7">
        <f t="shared" si="2"/>
        <v>20.8</v>
      </c>
    </row>
    <row r="12588" ht="15.75" customHeight="1">
      <c r="A12588" s="4">
        <v>571062.0</v>
      </c>
      <c r="B12588" s="4" t="s">
        <v>592</v>
      </c>
      <c r="C12588" s="5" t="s">
        <v>593</v>
      </c>
      <c r="D12588" s="5">
        <v>3.0</v>
      </c>
      <c r="E12588" s="5">
        <v>1.25</v>
      </c>
      <c r="F12588" s="4">
        <v>16773.0</v>
      </c>
      <c r="G12588" s="6">
        <v>44664.60902777778</v>
      </c>
      <c r="H12588" s="6" t="str">
        <f>VLOOKUP(F12588,'Customer Details'!$A$1:$B$3264,2,0)</f>
        <v>Australia</v>
      </c>
      <c r="I12588" s="7">
        <f t="shared" si="1"/>
        <v>3.75</v>
      </c>
      <c r="J12588" s="7">
        <f t="shared" si="2"/>
        <v>3.75</v>
      </c>
    </row>
    <row r="12589" ht="15.75" customHeight="1">
      <c r="A12589" s="4">
        <v>551531.0</v>
      </c>
      <c r="B12589" s="4" t="s">
        <v>1267</v>
      </c>
      <c r="C12589" s="5" t="s">
        <v>1268</v>
      </c>
      <c r="D12589" s="5">
        <v>4.0</v>
      </c>
      <c r="E12589" s="5">
        <v>2.1</v>
      </c>
      <c r="F12589" s="4">
        <v>15376.0</v>
      </c>
      <c r="G12589" s="6">
        <v>44501.57291666666</v>
      </c>
      <c r="H12589" s="6" t="str">
        <f>VLOOKUP(F12589,'Customer Details'!$A$1:$B$3264,2,0)</f>
        <v>Australia</v>
      </c>
      <c r="I12589" s="7">
        <f t="shared" si="1"/>
        <v>8.4</v>
      </c>
      <c r="J12589" s="7">
        <f t="shared" si="2"/>
        <v>8.4</v>
      </c>
    </row>
    <row r="12590" ht="15.75" customHeight="1">
      <c r="A12590" s="4">
        <v>539243.0</v>
      </c>
      <c r="B12590" s="4" t="s">
        <v>1509</v>
      </c>
      <c r="C12590" s="5" t="s">
        <v>1510</v>
      </c>
      <c r="D12590" s="5">
        <v>1.0</v>
      </c>
      <c r="E12590" s="5">
        <v>12.75</v>
      </c>
      <c r="F12590" s="4">
        <v>18116.0</v>
      </c>
      <c r="G12590" s="6">
        <v>44363.55625</v>
      </c>
      <c r="H12590" s="6" t="str">
        <f>VLOOKUP(F12590,'Customer Details'!$A$1:$B$3264,2,0)</f>
        <v>USA</v>
      </c>
      <c r="I12590" s="7">
        <f t="shared" si="1"/>
        <v>12.75</v>
      </c>
      <c r="J12590" s="7">
        <f t="shared" si="2"/>
        <v>12.75</v>
      </c>
    </row>
    <row r="12591" ht="15.75" customHeight="1">
      <c r="A12591" s="4">
        <v>551713.0</v>
      </c>
      <c r="B12591" s="4" t="s">
        <v>85</v>
      </c>
      <c r="C12591" s="5" t="s">
        <v>86</v>
      </c>
      <c r="D12591" s="5">
        <v>12.0</v>
      </c>
      <c r="E12591" s="5">
        <v>0.95</v>
      </c>
      <c r="F12591" s="4">
        <v>16230.0</v>
      </c>
      <c r="G12591" s="6">
        <v>44503.63333333333</v>
      </c>
      <c r="H12591" s="6" t="str">
        <f>VLOOKUP(F12591,'Customer Details'!$A$1:$B$3264,2,0)</f>
        <v>India</v>
      </c>
      <c r="I12591" s="7">
        <f t="shared" si="1"/>
        <v>11.4</v>
      </c>
      <c r="J12591" s="7">
        <f t="shared" si="2"/>
        <v>11.4</v>
      </c>
    </row>
    <row r="12592" ht="15.75" customHeight="1">
      <c r="A12592" s="4" t="s">
        <v>4227</v>
      </c>
      <c r="B12592" s="4">
        <v>22147.0</v>
      </c>
      <c r="C12592" s="5" t="s">
        <v>1615</v>
      </c>
      <c r="D12592" s="5">
        <v>-12.0</v>
      </c>
      <c r="E12592" s="5">
        <v>1.45</v>
      </c>
      <c r="F12592" s="4">
        <v>13085.0</v>
      </c>
      <c r="G12592" s="6">
        <v>44497.67708333334</v>
      </c>
      <c r="H12592" s="6" t="str">
        <f>VLOOKUP(F12592,'Customer Details'!$A$1:$B$3264,2,0)</f>
        <v>China</v>
      </c>
      <c r="I12592" s="7">
        <f t="shared" si="1"/>
        <v>-17.4</v>
      </c>
      <c r="J12592" s="7">
        <f t="shared" si="2"/>
        <v>17.4</v>
      </c>
    </row>
    <row r="12593" ht="15.75" customHeight="1">
      <c r="A12593" s="4">
        <v>542470.0</v>
      </c>
      <c r="B12593" s="4" t="s">
        <v>38</v>
      </c>
      <c r="C12593" s="5" t="s">
        <v>39</v>
      </c>
      <c r="D12593" s="5">
        <v>12.0</v>
      </c>
      <c r="E12593" s="5">
        <v>2.95</v>
      </c>
      <c r="F12593" s="4">
        <v>14133.0</v>
      </c>
      <c r="G12593" s="6">
        <v>44405.47708333333</v>
      </c>
      <c r="H12593" s="6" t="str">
        <f>VLOOKUP(F12593,'Customer Details'!$A$1:$B$3264,2,0)</f>
        <v>India</v>
      </c>
      <c r="I12593" s="7">
        <f t="shared" si="1"/>
        <v>35.4</v>
      </c>
      <c r="J12593" s="7">
        <f t="shared" si="2"/>
        <v>35.4</v>
      </c>
    </row>
    <row r="12594" ht="15.75" customHeight="1">
      <c r="A12594" s="4">
        <v>547906.0</v>
      </c>
      <c r="B12594" s="4">
        <v>23193.0</v>
      </c>
      <c r="C12594" s="5" t="s">
        <v>2031</v>
      </c>
      <c r="D12594" s="5">
        <v>1.0</v>
      </c>
      <c r="E12594" s="5">
        <v>2.25</v>
      </c>
      <c r="F12594" s="4">
        <v>14410.0</v>
      </c>
      <c r="G12594" s="6">
        <v>44467.50902777778</v>
      </c>
      <c r="H12594" s="6" t="str">
        <f>VLOOKUP(F12594,'Customer Details'!$A$1:$B$3264,2,0)</f>
        <v>United Kingdom</v>
      </c>
      <c r="I12594" s="7">
        <f t="shared" si="1"/>
        <v>2.25</v>
      </c>
      <c r="J12594" s="7">
        <f t="shared" si="2"/>
        <v>2.25</v>
      </c>
    </row>
    <row r="12595" ht="15.75" customHeight="1">
      <c r="A12595" s="4">
        <v>540278.0</v>
      </c>
      <c r="B12595" s="4" t="s">
        <v>40</v>
      </c>
      <c r="C12595" s="5" t="s">
        <v>41</v>
      </c>
      <c r="D12595" s="5">
        <v>2.0</v>
      </c>
      <c r="E12595" s="5">
        <v>2.95</v>
      </c>
      <c r="F12595" s="4">
        <v>15719.0</v>
      </c>
      <c r="G12595" s="6">
        <v>44383.52152777778</v>
      </c>
      <c r="H12595" s="6" t="str">
        <f>VLOOKUP(F12595,'Customer Details'!$A$1:$B$3264,2,0)</f>
        <v>Australia</v>
      </c>
      <c r="I12595" s="7">
        <f t="shared" si="1"/>
        <v>5.9</v>
      </c>
      <c r="J12595" s="7">
        <f t="shared" si="2"/>
        <v>5.9</v>
      </c>
    </row>
    <row r="12596" ht="15.75" customHeight="1">
      <c r="A12596" s="4">
        <v>551270.0</v>
      </c>
      <c r="B12596" s="4" t="s">
        <v>4217</v>
      </c>
      <c r="C12596" s="5" t="s">
        <v>4218</v>
      </c>
      <c r="D12596" s="5">
        <v>6.0</v>
      </c>
      <c r="E12596" s="5">
        <v>4.25</v>
      </c>
      <c r="F12596" s="4">
        <v>15891.0</v>
      </c>
      <c r="G12596" s="6">
        <v>44496.52430555555</v>
      </c>
      <c r="H12596" s="6" t="str">
        <f>VLOOKUP(F12596,'Customer Details'!$A$1:$B$3264,2,0)</f>
        <v>China</v>
      </c>
      <c r="I12596" s="7">
        <f t="shared" si="1"/>
        <v>25.5</v>
      </c>
      <c r="J12596" s="7">
        <f t="shared" si="2"/>
        <v>25.5</v>
      </c>
    </row>
    <row r="12597" ht="15.75" customHeight="1">
      <c r="A12597" s="4" t="s">
        <v>1962</v>
      </c>
      <c r="B12597" s="4">
        <v>22600.0</v>
      </c>
      <c r="C12597" s="5" t="s">
        <v>1759</v>
      </c>
      <c r="D12597" s="5">
        <v>-12.0</v>
      </c>
      <c r="E12597" s="5">
        <v>0.85</v>
      </c>
      <c r="F12597" s="4">
        <v>18087.0</v>
      </c>
      <c r="G12597" s="6">
        <v>44419.475</v>
      </c>
      <c r="H12597" s="6" t="str">
        <f>VLOOKUP(F12597,'Customer Details'!$A$1:$B$3264,2,0)</f>
        <v>India</v>
      </c>
      <c r="I12597" s="7">
        <f t="shared" si="1"/>
        <v>-10.2</v>
      </c>
      <c r="J12597" s="7">
        <f t="shared" si="2"/>
        <v>10.2</v>
      </c>
    </row>
    <row r="12598" ht="15.75" customHeight="1">
      <c r="A12598" s="4">
        <v>538365.0</v>
      </c>
      <c r="B12598" s="4" t="s">
        <v>1205</v>
      </c>
      <c r="C12598" s="5" t="s">
        <v>1206</v>
      </c>
      <c r="D12598" s="5">
        <v>6.0</v>
      </c>
      <c r="E12598" s="5">
        <v>1.25</v>
      </c>
      <c r="F12598" s="4">
        <v>17243.0</v>
      </c>
      <c r="G12598" s="6">
        <v>44359.42430555556</v>
      </c>
      <c r="H12598" s="6" t="str">
        <f>VLOOKUP(F12598,'Customer Details'!$A$1:$B$3264,2,0)</f>
        <v>India</v>
      </c>
      <c r="I12598" s="7">
        <f t="shared" si="1"/>
        <v>7.5</v>
      </c>
      <c r="J12598" s="7">
        <f t="shared" si="2"/>
        <v>7.5</v>
      </c>
    </row>
    <row r="12599" ht="15.75" customHeight="1">
      <c r="A12599" s="4">
        <v>567656.0</v>
      </c>
      <c r="B12599" s="4" t="s">
        <v>460</v>
      </c>
      <c r="C12599" s="5" t="s">
        <v>461</v>
      </c>
      <c r="D12599" s="5">
        <v>4.0</v>
      </c>
      <c r="E12599" s="5">
        <v>0.83</v>
      </c>
      <c r="F12599" s="4">
        <v>14096.0</v>
      </c>
      <c r="G12599" s="6">
        <v>44641.61111111111</v>
      </c>
      <c r="H12599" s="6" t="str">
        <f>VLOOKUP(F12599,'Customer Details'!$A$1:$B$3264,2,0)</f>
        <v>USA</v>
      </c>
      <c r="I12599" s="7">
        <f t="shared" si="1"/>
        <v>3.32</v>
      </c>
      <c r="J12599" s="7">
        <f t="shared" si="2"/>
        <v>3.32</v>
      </c>
    </row>
    <row r="12600" ht="15.75" customHeight="1">
      <c r="A12600" s="4">
        <v>574965.0</v>
      </c>
      <c r="B12600" s="4">
        <v>21914.0</v>
      </c>
      <c r="C12600" s="5" t="s">
        <v>4228</v>
      </c>
      <c r="D12600" s="5">
        <v>1.0</v>
      </c>
      <c r="E12600" s="5">
        <v>1.25</v>
      </c>
      <c r="F12600" s="4">
        <v>17964.0</v>
      </c>
      <c r="G12600" s="6">
        <v>44689.44722222222</v>
      </c>
      <c r="H12600" s="6" t="str">
        <f>VLOOKUP(F12600,'Customer Details'!$A$1:$B$3264,2,0)</f>
        <v>China</v>
      </c>
      <c r="I12600" s="7">
        <f t="shared" si="1"/>
        <v>1.25</v>
      </c>
      <c r="J12600" s="7">
        <f t="shared" si="2"/>
        <v>1.25</v>
      </c>
    </row>
    <row r="12601" ht="15.75" customHeight="1">
      <c r="A12601" s="4" t="s">
        <v>4229</v>
      </c>
      <c r="B12601" s="4" t="s">
        <v>148</v>
      </c>
      <c r="C12601" s="5" t="s">
        <v>149</v>
      </c>
      <c r="D12601" s="5">
        <v>-1.0</v>
      </c>
      <c r="E12601" s="5">
        <v>3.0</v>
      </c>
      <c r="F12601" s="4">
        <v>14295.0</v>
      </c>
      <c r="G12601" s="6">
        <v>44388.49513888889</v>
      </c>
      <c r="H12601" s="6" t="str">
        <f>VLOOKUP(F12601,'Customer Details'!$A$1:$B$3264,2,0)</f>
        <v>USA</v>
      </c>
      <c r="I12601" s="7">
        <f t="shared" si="1"/>
        <v>-3</v>
      </c>
      <c r="J12601" s="7">
        <f t="shared" si="2"/>
        <v>3</v>
      </c>
    </row>
    <row r="12602" ht="15.75" customHeight="1">
      <c r="A12602" s="4">
        <v>548709.0</v>
      </c>
      <c r="B12602" s="4" t="s">
        <v>2152</v>
      </c>
      <c r="C12602" s="5" t="s">
        <v>2153</v>
      </c>
      <c r="D12602" s="5">
        <v>48.0</v>
      </c>
      <c r="E12602" s="5">
        <v>0.29</v>
      </c>
      <c r="F12602" s="4">
        <v>17744.0</v>
      </c>
      <c r="G12602" s="6">
        <v>44472.53194444445</v>
      </c>
      <c r="H12602" s="6" t="str">
        <f>VLOOKUP(F12602,'Customer Details'!$A$1:$B$3264,2,0)</f>
        <v>Australia</v>
      </c>
      <c r="I12602" s="7">
        <f t="shared" si="1"/>
        <v>13.92</v>
      </c>
      <c r="J12602" s="7">
        <f t="shared" si="2"/>
        <v>13.92</v>
      </c>
    </row>
    <row r="12603" ht="15.75" customHeight="1">
      <c r="A12603" s="4">
        <v>561009.0</v>
      </c>
      <c r="B12603" s="4" t="s">
        <v>404</v>
      </c>
      <c r="C12603" s="5" t="s">
        <v>405</v>
      </c>
      <c r="D12603" s="5">
        <v>25.0</v>
      </c>
      <c r="E12603" s="5">
        <v>0.42</v>
      </c>
      <c r="F12603" s="4">
        <v>15856.0</v>
      </c>
      <c r="G12603" s="6">
        <v>44583.66875</v>
      </c>
      <c r="H12603" s="6" t="str">
        <f>VLOOKUP(F12603,'Customer Details'!$A$1:$B$3264,2,0)</f>
        <v>United Kingdom</v>
      </c>
      <c r="I12603" s="7">
        <f t="shared" si="1"/>
        <v>10.5</v>
      </c>
      <c r="J12603" s="7">
        <f t="shared" si="2"/>
        <v>10.5</v>
      </c>
    </row>
    <row r="12604" ht="15.75" customHeight="1">
      <c r="A12604" s="4">
        <v>560504.0</v>
      </c>
      <c r="B12604" s="4" t="s">
        <v>75</v>
      </c>
      <c r="C12604" s="5" t="s">
        <v>76</v>
      </c>
      <c r="D12604" s="5">
        <v>9.0</v>
      </c>
      <c r="E12604" s="5">
        <v>5.45</v>
      </c>
      <c r="F12604" s="4">
        <v>13081.0</v>
      </c>
      <c r="G12604" s="6">
        <v>44580.49097222222</v>
      </c>
      <c r="H12604" s="6" t="str">
        <f>VLOOKUP(F12604,'Customer Details'!$A$1:$B$3264,2,0)</f>
        <v>India</v>
      </c>
      <c r="I12604" s="7">
        <f t="shared" si="1"/>
        <v>49.05</v>
      </c>
      <c r="J12604" s="7">
        <f t="shared" si="2"/>
        <v>49.05</v>
      </c>
    </row>
    <row r="12605" ht="15.75" customHeight="1">
      <c r="A12605" s="4">
        <v>543371.0</v>
      </c>
      <c r="B12605" s="4" t="s">
        <v>112</v>
      </c>
      <c r="C12605" s="5" t="s">
        <v>113</v>
      </c>
      <c r="D12605" s="5">
        <v>1.0</v>
      </c>
      <c r="E12605" s="5">
        <v>4.25</v>
      </c>
      <c r="F12605" s="4">
        <v>14048.0</v>
      </c>
      <c r="G12605" s="6">
        <v>44415.62013888889</v>
      </c>
      <c r="H12605" s="6" t="str">
        <f>VLOOKUP(F12605,'Customer Details'!$A$1:$B$3264,2,0)</f>
        <v>United Kingdom</v>
      </c>
      <c r="I12605" s="7">
        <f t="shared" si="1"/>
        <v>4.25</v>
      </c>
      <c r="J12605" s="7">
        <f t="shared" si="2"/>
        <v>4.25</v>
      </c>
    </row>
    <row r="12606" ht="15.75" customHeight="1">
      <c r="A12606" s="4">
        <v>541134.0</v>
      </c>
      <c r="B12606" s="4" t="s">
        <v>85</v>
      </c>
      <c r="C12606" s="5" t="s">
        <v>86</v>
      </c>
      <c r="D12606" s="5">
        <v>12.0</v>
      </c>
      <c r="E12606" s="5">
        <v>0.95</v>
      </c>
      <c r="F12606" s="4">
        <v>15615.0</v>
      </c>
      <c r="G12606" s="6">
        <v>44391.43055555555</v>
      </c>
      <c r="H12606" s="6" t="str">
        <f>VLOOKUP(F12606,'Customer Details'!$A$1:$B$3264,2,0)</f>
        <v>China</v>
      </c>
      <c r="I12606" s="7">
        <f t="shared" si="1"/>
        <v>11.4</v>
      </c>
      <c r="J12606" s="7">
        <f t="shared" si="2"/>
        <v>11.4</v>
      </c>
    </row>
    <row r="12607" ht="15.75" customHeight="1">
      <c r="A12607" s="4">
        <v>562216.0</v>
      </c>
      <c r="B12607" s="4" t="s">
        <v>48</v>
      </c>
      <c r="C12607" s="5" t="s">
        <v>49</v>
      </c>
      <c r="D12607" s="5">
        <v>10.0</v>
      </c>
      <c r="E12607" s="5">
        <v>2.08</v>
      </c>
      <c r="F12607" s="4">
        <v>16835.0</v>
      </c>
      <c r="G12607" s="6">
        <v>44595.57638888889</v>
      </c>
      <c r="H12607" s="6" t="str">
        <f>VLOOKUP(F12607,'Customer Details'!$A$1:$B$3264,2,0)</f>
        <v>USA</v>
      </c>
      <c r="I12607" s="7">
        <f t="shared" si="1"/>
        <v>20.8</v>
      </c>
      <c r="J12607" s="7">
        <f t="shared" si="2"/>
        <v>20.8</v>
      </c>
    </row>
    <row r="12608" ht="15.75" customHeight="1">
      <c r="A12608" s="4" t="s">
        <v>3425</v>
      </c>
      <c r="B12608" s="4">
        <v>22055.0</v>
      </c>
      <c r="C12608" s="5" t="s">
        <v>422</v>
      </c>
      <c r="D12608" s="5">
        <v>-3.0</v>
      </c>
      <c r="E12608" s="5">
        <v>1.65</v>
      </c>
      <c r="F12608" s="4">
        <v>13113.0</v>
      </c>
      <c r="G12608" s="6">
        <v>44530.44791666666</v>
      </c>
      <c r="H12608" s="6" t="str">
        <f>VLOOKUP(F12608,'Customer Details'!$A$1:$B$3264,2,0)</f>
        <v>USA</v>
      </c>
      <c r="I12608" s="7">
        <f t="shared" si="1"/>
        <v>-4.95</v>
      </c>
      <c r="J12608" s="7">
        <f t="shared" si="2"/>
        <v>4.95</v>
      </c>
    </row>
    <row r="12609" ht="15.75" customHeight="1">
      <c r="A12609" s="4">
        <v>558991.0</v>
      </c>
      <c r="B12609" s="4" t="s">
        <v>1469</v>
      </c>
      <c r="C12609" s="5" t="s">
        <v>1470</v>
      </c>
      <c r="D12609" s="5">
        <v>1.0</v>
      </c>
      <c r="E12609" s="5">
        <v>1.25</v>
      </c>
      <c r="F12609" s="4">
        <v>14606.0</v>
      </c>
      <c r="G12609" s="6">
        <v>44566.48055555556</v>
      </c>
      <c r="H12609" s="6" t="str">
        <f>VLOOKUP(F12609,'Customer Details'!$A$1:$B$3264,2,0)</f>
        <v>USA</v>
      </c>
      <c r="I12609" s="7">
        <f t="shared" si="1"/>
        <v>1.25</v>
      </c>
      <c r="J12609" s="7">
        <f t="shared" si="2"/>
        <v>1.25</v>
      </c>
    </row>
    <row r="12610" ht="15.75" customHeight="1">
      <c r="A12610" s="4">
        <v>578519.0</v>
      </c>
      <c r="B12610" s="4" t="s">
        <v>320</v>
      </c>
      <c r="C12610" s="5" t="s">
        <v>570</v>
      </c>
      <c r="D12610" s="5">
        <v>1.0</v>
      </c>
      <c r="E12610" s="5">
        <v>2.95</v>
      </c>
      <c r="F12610" s="4">
        <v>14591.0</v>
      </c>
      <c r="G12610" s="6">
        <v>44705.58055555556</v>
      </c>
      <c r="H12610" s="6" t="str">
        <f>VLOOKUP(F12610,'Customer Details'!$A$1:$B$3264,2,0)</f>
        <v>United Kingdom</v>
      </c>
      <c r="I12610" s="7">
        <f t="shared" si="1"/>
        <v>2.95</v>
      </c>
      <c r="J12610" s="7">
        <f t="shared" si="2"/>
        <v>2.95</v>
      </c>
    </row>
    <row r="12611" ht="15.75" customHeight="1">
      <c r="A12611" s="4" t="s">
        <v>4213</v>
      </c>
      <c r="B12611" s="4">
        <v>22661.0</v>
      </c>
      <c r="C12611" s="5" t="s">
        <v>2942</v>
      </c>
      <c r="D12611" s="5">
        <v>-10.0</v>
      </c>
      <c r="E12611" s="5">
        <v>0.85</v>
      </c>
      <c r="F12611" s="4">
        <v>14808.0</v>
      </c>
      <c r="G12611" s="6">
        <v>44646.47708333333</v>
      </c>
      <c r="H12611" s="6" t="str">
        <f>VLOOKUP(F12611,'Customer Details'!$A$1:$B$3264,2,0)</f>
        <v>Australia</v>
      </c>
      <c r="I12611" s="7">
        <f t="shared" si="1"/>
        <v>-8.5</v>
      </c>
      <c r="J12611" s="7">
        <f t="shared" si="2"/>
        <v>8.5</v>
      </c>
    </row>
    <row r="12612" ht="15.75" customHeight="1">
      <c r="A12612" s="4">
        <v>567184.0</v>
      </c>
      <c r="B12612" s="4" t="s">
        <v>3101</v>
      </c>
      <c r="C12612" s="5" t="s">
        <v>3102</v>
      </c>
      <c r="D12612" s="5">
        <v>3.0</v>
      </c>
      <c r="E12612" s="5">
        <v>0.55</v>
      </c>
      <c r="F12612" s="4">
        <v>16033.0</v>
      </c>
      <c r="G12612" s="6">
        <v>44638.65347222222</v>
      </c>
      <c r="H12612" s="6" t="str">
        <f>VLOOKUP(F12612,'Customer Details'!$A$1:$B$3264,2,0)</f>
        <v>China</v>
      </c>
      <c r="I12612" s="7">
        <f t="shared" si="1"/>
        <v>1.65</v>
      </c>
      <c r="J12612" s="7">
        <f t="shared" si="2"/>
        <v>1.65</v>
      </c>
    </row>
    <row r="12613" ht="15.75" customHeight="1">
      <c r="A12613" s="4">
        <v>556197.0</v>
      </c>
      <c r="B12613" s="4" t="s">
        <v>380</v>
      </c>
      <c r="C12613" s="5" t="s">
        <v>381</v>
      </c>
      <c r="D12613" s="5">
        <v>2.0</v>
      </c>
      <c r="E12613" s="5">
        <v>7.95</v>
      </c>
      <c r="F12613" s="4">
        <v>18065.0</v>
      </c>
      <c r="G12613" s="6">
        <v>44539.51875</v>
      </c>
      <c r="H12613" s="6" t="str">
        <f>VLOOKUP(F12613,'Customer Details'!$A$1:$B$3264,2,0)</f>
        <v>China</v>
      </c>
      <c r="I12613" s="7">
        <f t="shared" si="1"/>
        <v>15.9</v>
      </c>
      <c r="J12613" s="7">
        <f t="shared" si="2"/>
        <v>15.9</v>
      </c>
    </row>
    <row r="12614" ht="15.75" customHeight="1">
      <c r="A12614" s="4">
        <v>536528.0</v>
      </c>
      <c r="B12614" s="4" t="s">
        <v>1231</v>
      </c>
      <c r="C12614" s="5" t="s">
        <v>1232</v>
      </c>
      <c r="D12614" s="5">
        <v>1.0</v>
      </c>
      <c r="E12614" s="5">
        <v>1.45</v>
      </c>
      <c r="F12614" s="4">
        <v>15525.0</v>
      </c>
      <c r="G12614" s="6">
        <v>44348.55347222222</v>
      </c>
      <c r="H12614" s="6" t="str">
        <f>VLOOKUP(F12614,'Customer Details'!$A$1:$B$3264,2,0)</f>
        <v>United Kingdom</v>
      </c>
      <c r="I12614" s="7">
        <f t="shared" si="1"/>
        <v>1.45</v>
      </c>
      <c r="J12614" s="7">
        <f t="shared" si="2"/>
        <v>1.45</v>
      </c>
    </row>
    <row r="12615" ht="15.75" customHeight="1">
      <c r="A12615" s="4">
        <v>549148.0</v>
      </c>
      <c r="B12615" s="4" t="s">
        <v>4230</v>
      </c>
      <c r="C12615" s="5" t="s">
        <v>4231</v>
      </c>
      <c r="D12615" s="5">
        <v>1.0</v>
      </c>
      <c r="E12615" s="5">
        <v>16.95</v>
      </c>
      <c r="F12615" s="4">
        <v>14534.0</v>
      </c>
      <c r="G12615" s="6">
        <v>44475.64652777778</v>
      </c>
      <c r="H12615" s="6" t="str">
        <f>VLOOKUP(F12615,'Customer Details'!$A$1:$B$3264,2,0)</f>
        <v>India</v>
      </c>
      <c r="I12615" s="7">
        <f t="shared" si="1"/>
        <v>16.95</v>
      </c>
      <c r="J12615" s="7">
        <f t="shared" si="2"/>
        <v>16.95</v>
      </c>
    </row>
    <row r="12616" ht="15.75" customHeight="1">
      <c r="A12616" s="4">
        <v>539019.0</v>
      </c>
      <c r="B12616" s="4" t="s">
        <v>239</v>
      </c>
      <c r="C12616" s="5" t="s">
        <v>240</v>
      </c>
      <c r="D12616" s="5">
        <v>4.0</v>
      </c>
      <c r="E12616" s="5">
        <v>1.95</v>
      </c>
      <c r="F12616" s="4">
        <v>17551.0</v>
      </c>
      <c r="G12616" s="6">
        <v>44362.59166666667</v>
      </c>
      <c r="H12616" s="6" t="str">
        <f>VLOOKUP(F12616,'Customer Details'!$A$1:$B$3264,2,0)</f>
        <v>Australia</v>
      </c>
      <c r="I12616" s="7">
        <f t="shared" si="1"/>
        <v>7.8</v>
      </c>
      <c r="J12616" s="7">
        <f t="shared" si="2"/>
        <v>7.8</v>
      </c>
    </row>
    <row r="12617" ht="15.75" customHeight="1">
      <c r="A12617" s="4" t="s">
        <v>2809</v>
      </c>
      <c r="B12617" s="4">
        <v>21722.0</v>
      </c>
      <c r="C12617" s="5" t="s">
        <v>4232</v>
      </c>
      <c r="D12617" s="5">
        <v>-1.0</v>
      </c>
      <c r="E12617" s="5">
        <v>0.85</v>
      </c>
      <c r="F12617" s="4">
        <v>13924.0</v>
      </c>
      <c r="G12617" s="6">
        <v>44657.65694444445</v>
      </c>
      <c r="H12617" s="6" t="str">
        <f>VLOOKUP(F12617,'Customer Details'!$A$1:$B$3264,2,0)</f>
        <v>China</v>
      </c>
      <c r="I12617" s="7">
        <f t="shared" si="1"/>
        <v>-0.85</v>
      </c>
      <c r="J12617" s="7">
        <f t="shared" si="2"/>
        <v>0.85</v>
      </c>
    </row>
    <row r="12618" ht="15.75" customHeight="1">
      <c r="A12618" s="4">
        <v>563374.0</v>
      </c>
      <c r="B12618" s="4" t="s">
        <v>720</v>
      </c>
      <c r="C12618" s="5" t="s">
        <v>721</v>
      </c>
      <c r="D12618" s="5">
        <v>6.0</v>
      </c>
      <c r="E12618" s="5">
        <v>2.1</v>
      </c>
      <c r="F12618" s="4">
        <v>13953.0</v>
      </c>
      <c r="G12618" s="6">
        <v>44608.41875</v>
      </c>
      <c r="H12618" s="6" t="str">
        <f>VLOOKUP(F12618,'Customer Details'!$A$1:$B$3264,2,0)</f>
        <v>Australia</v>
      </c>
      <c r="I12618" s="7">
        <f t="shared" si="1"/>
        <v>12.6</v>
      </c>
      <c r="J12618" s="7">
        <f t="shared" si="2"/>
        <v>12.6</v>
      </c>
    </row>
    <row r="12619" ht="15.75" customHeight="1">
      <c r="A12619" s="4">
        <v>579472.0</v>
      </c>
      <c r="B12619" s="4" t="s">
        <v>2102</v>
      </c>
      <c r="C12619" s="5" t="s">
        <v>2103</v>
      </c>
      <c r="D12619" s="5">
        <v>2.0</v>
      </c>
      <c r="E12619" s="5">
        <v>1.65</v>
      </c>
      <c r="F12619" s="4">
        <v>13521.0</v>
      </c>
      <c r="G12619" s="6">
        <v>44710.63125</v>
      </c>
      <c r="H12619" s="6" t="str">
        <f>VLOOKUP(F12619,'Customer Details'!$A$1:$B$3264,2,0)</f>
        <v>USA</v>
      </c>
      <c r="I12619" s="7">
        <f t="shared" si="1"/>
        <v>3.3</v>
      </c>
      <c r="J12619" s="7">
        <f t="shared" si="2"/>
        <v>3.3</v>
      </c>
    </row>
    <row r="12620" ht="15.75" customHeight="1">
      <c r="A12620" s="4">
        <v>553747.0</v>
      </c>
      <c r="B12620" s="4" t="s">
        <v>1067</v>
      </c>
      <c r="C12620" s="5" t="s">
        <v>1068</v>
      </c>
      <c r="D12620" s="5">
        <v>24.0</v>
      </c>
      <c r="E12620" s="5">
        <v>1.55</v>
      </c>
      <c r="F12620" s="4">
        <v>13627.0</v>
      </c>
      <c r="G12620" s="6">
        <v>44519.40763888889</v>
      </c>
      <c r="H12620" s="6" t="str">
        <f>VLOOKUP(F12620,'Customer Details'!$A$1:$B$3264,2,0)</f>
        <v>Australia</v>
      </c>
      <c r="I12620" s="7">
        <f t="shared" si="1"/>
        <v>37.2</v>
      </c>
      <c r="J12620" s="7">
        <f t="shared" si="2"/>
        <v>37.2</v>
      </c>
    </row>
    <row r="12621" ht="15.75" customHeight="1">
      <c r="A12621" s="4" t="s">
        <v>4233</v>
      </c>
      <c r="B12621" s="4">
        <v>20719.0</v>
      </c>
      <c r="C12621" s="5" t="s">
        <v>1610</v>
      </c>
      <c r="D12621" s="5">
        <v>-30.0</v>
      </c>
      <c r="E12621" s="5">
        <v>0.72</v>
      </c>
      <c r="F12621" s="4">
        <v>15061.0</v>
      </c>
      <c r="G12621" s="6">
        <v>44383.67638888889</v>
      </c>
      <c r="H12621" s="6" t="str">
        <f>VLOOKUP(F12621,'Customer Details'!$A$1:$B$3264,2,0)</f>
        <v>India</v>
      </c>
      <c r="I12621" s="7">
        <f t="shared" si="1"/>
        <v>-21.6</v>
      </c>
      <c r="J12621" s="7">
        <f t="shared" si="2"/>
        <v>21.6</v>
      </c>
    </row>
    <row r="12622" ht="15.75" customHeight="1">
      <c r="A12622" s="4">
        <v>570443.0</v>
      </c>
      <c r="B12622" s="4" t="s">
        <v>67</v>
      </c>
      <c r="C12622" s="5" t="s">
        <v>68</v>
      </c>
      <c r="D12622" s="5">
        <v>3.0</v>
      </c>
      <c r="E12622" s="5">
        <v>2.08</v>
      </c>
      <c r="F12622" s="4">
        <v>17203.0</v>
      </c>
      <c r="G12622" s="6">
        <v>44661.60902777778</v>
      </c>
      <c r="H12622" s="6" t="str">
        <f>VLOOKUP(F12622,'Customer Details'!$A$1:$B$3264,2,0)</f>
        <v>Australia</v>
      </c>
      <c r="I12622" s="7">
        <f t="shared" si="1"/>
        <v>6.24</v>
      </c>
      <c r="J12622" s="7">
        <f t="shared" si="2"/>
        <v>6.24</v>
      </c>
    </row>
    <row r="12623" ht="15.75" customHeight="1">
      <c r="A12623" s="4" t="s">
        <v>4234</v>
      </c>
      <c r="B12623" s="4">
        <v>22741.0</v>
      </c>
      <c r="C12623" s="5" t="s">
        <v>4235</v>
      </c>
      <c r="D12623" s="5">
        <v>-2.0</v>
      </c>
      <c r="E12623" s="5">
        <v>0.85</v>
      </c>
      <c r="F12623" s="4">
        <v>14112.0</v>
      </c>
      <c r="G12623" s="6">
        <v>44456.77013888889</v>
      </c>
      <c r="H12623" s="6" t="str">
        <f>VLOOKUP(F12623,'Customer Details'!$A$1:$B$3264,2,0)</f>
        <v>China</v>
      </c>
      <c r="I12623" s="7">
        <f t="shared" si="1"/>
        <v>-1.7</v>
      </c>
      <c r="J12623" s="7">
        <f t="shared" si="2"/>
        <v>1.7</v>
      </c>
    </row>
    <row r="12624" ht="15.75" customHeight="1">
      <c r="A12624" s="4">
        <v>578250.0</v>
      </c>
      <c r="B12624" s="4" t="s">
        <v>32</v>
      </c>
      <c r="C12624" s="5" t="s">
        <v>33</v>
      </c>
      <c r="D12624" s="5">
        <v>1.0</v>
      </c>
      <c r="E12624" s="5">
        <v>4.15</v>
      </c>
      <c r="F12624" s="4">
        <v>15901.0</v>
      </c>
      <c r="G12624" s="6">
        <v>44704.52986111111</v>
      </c>
      <c r="H12624" s="6" t="str">
        <f>VLOOKUP(F12624,'Customer Details'!$A$1:$B$3264,2,0)</f>
        <v>United Kingdom</v>
      </c>
      <c r="I12624" s="7">
        <f t="shared" si="1"/>
        <v>4.15</v>
      </c>
      <c r="J12624" s="7">
        <f t="shared" si="2"/>
        <v>4.15</v>
      </c>
    </row>
    <row r="12625" ht="15.75" customHeight="1">
      <c r="A12625" s="4">
        <v>536973.0</v>
      </c>
      <c r="B12625" s="4" t="s">
        <v>1810</v>
      </c>
      <c r="C12625" s="5" t="s">
        <v>1811</v>
      </c>
      <c r="D12625" s="5">
        <v>24.0</v>
      </c>
      <c r="E12625" s="5">
        <v>1.65</v>
      </c>
      <c r="F12625" s="4">
        <v>17787.0</v>
      </c>
      <c r="G12625" s="6">
        <v>44350.57152777778</v>
      </c>
      <c r="H12625" s="6" t="str">
        <f>VLOOKUP(F12625,'Customer Details'!$A$1:$B$3264,2,0)</f>
        <v>United Kingdom</v>
      </c>
      <c r="I12625" s="7">
        <f t="shared" si="1"/>
        <v>39.6</v>
      </c>
      <c r="J12625" s="7">
        <f t="shared" si="2"/>
        <v>39.6</v>
      </c>
    </row>
    <row r="12626" ht="15.75" customHeight="1">
      <c r="A12626" s="4">
        <v>564020.0</v>
      </c>
      <c r="B12626" s="4" t="s">
        <v>67</v>
      </c>
      <c r="C12626" s="5" t="s">
        <v>68</v>
      </c>
      <c r="D12626" s="5">
        <v>10.0</v>
      </c>
      <c r="E12626" s="5">
        <v>2.08</v>
      </c>
      <c r="F12626" s="4">
        <v>13971.0</v>
      </c>
      <c r="G12626" s="6">
        <v>44614.49791666667</v>
      </c>
      <c r="H12626" s="6" t="str">
        <f>VLOOKUP(F12626,'Customer Details'!$A$1:$B$3264,2,0)</f>
        <v>USA</v>
      </c>
      <c r="I12626" s="7">
        <f t="shared" si="1"/>
        <v>20.8</v>
      </c>
      <c r="J12626" s="7">
        <f t="shared" si="2"/>
        <v>20.8</v>
      </c>
    </row>
    <row r="12627" ht="15.75" customHeight="1">
      <c r="A12627" s="4">
        <v>547651.0</v>
      </c>
      <c r="B12627" s="4" t="s">
        <v>264</v>
      </c>
      <c r="C12627" s="5" t="s">
        <v>265</v>
      </c>
      <c r="D12627" s="5">
        <v>1.0</v>
      </c>
      <c r="E12627" s="5">
        <v>1.25</v>
      </c>
      <c r="F12627" s="4">
        <v>16904.0</v>
      </c>
      <c r="G12627" s="6">
        <v>44463.50763888889</v>
      </c>
      <c r="H12627" s="6" t="str">
        <f>VLOOKUP(F12627,'Customer Details'!$A$1:$B$3264,2,0)</f>
        <v>USA</v>
      </c>
      <c r="I12627" s="7">
        <f t="shared" si="1"/>
        <v>1.25</v>
      </c>
      <c r="J12627" s="7">
        <f t="shared" si="2"/>
        <v>1.25</v>
      </c>
    </row>
    <row r="12628" ht="15.75" customHeight="1">
      <c r="A12628" s="4">
        <v>562880.0</v>
      </c>
      <c r="B12628" s="4" t="s">
        <v>67</v>
      </c>
      <c r="C12628" s="5" t="s">
        <v>68</v>
      </c>
      <c r="D12628" s="5">
        <v>200.0</v>
      </c>
      <c r="E12628" s="5">
        <v>1.79</v>
      </c>
      <c r="F12628" s="4">
        <v>15838.0</v>
      </c>
      <c r="G12628" s="6">
        <v>44602.45347222222</v>
      </c>
      <c r="H12628" s="6" t="str">
        <f>VLOOKUP(F12628,'Customer Details'!$A$1:$B$3264,2,0)</f>
        <v>Australia</v>
      </c>
      <c r="I12628" s="7">
        <f t="shared" si="1"/>
        <v>358</v>
      </c>
      <c r="J12628" s="7">
        <f t="shared" si="2"/>
        <v>358</v>
      </c>
    </row>
    <row r="12629" ht="15.75" customHeight="1">
      <c r="A12629" s="4">
        <v>552453.0</v>
      </c>
      <c r="B12629" s="4" t="s">
        <v>67</v>
      </c>
      <c r="C12629" s="5" t="s">
        <v>68</v>
      </c>
      <c r="D12629" s="5">
        <v>10.0</v>
      </c>
      <c r="E12629" s="5">
        <v>2.08</v>
      </c>
      <c r="F12629" s="4">
        <v>12840.0</v>
      </c>
      <c r="G12629" s="6">
        <v>44509.59027777778</v>
      </c>
      <c r="H12629" s="6" t="str">
        <f>VLOOKUP(F12629,'Customer Details'!$A$1:$B$3264,2,0)</f>
        <v>China</v>
      </c>
      <c r="I12629" s="7">
        <f t="shared" si="1"/>
        <v>20.8</v>
      </c>
      <c r="J12629" s="7">
        <f t="shared" si="2"/>
        <v>20.8</v>
      </c>
    </row>
    <row r="12630" ht="15.75" customHeight="1">
      <c r="A12630" s="4">
        <v>549279.0</v>
      </c>
      <c r="B12630" s="4" t="s">
        <v>619</v>
      </c>
      <c r="C12630" s="5" t="s">
        <v>620</v>
      </c>
      <c r="D12630" s="5">
        <v>1.0</v>
      </c>
      <c r="E12630" s="5">
        <v>4.25</v>
      </c>
      <c r="F12630" s="4">
        <v>16469.0</v>
      </c>
      <c r="G12630" s="6">
        <v>44476.55277777778</v>
      </c>
      <c r="H12630" s="6" t="str">
        <f>VLOOKUP(F12630,'Customer Details'!$A$1:$B$3264,2,0)</f>
        <v>India</v>
      </c>
      <c r="I12630" s="7">
        <f t="shared" si="1"/>
        <v>4.25</v>
      </c>
      <c r="J12630" s="7">
        <f t="shared" si="2"/>
        <v>4.25</v>
      </c>
    </row>
    <row r="12631" ht="15.75" customHeight="1">
      <c r="A12631" s="4">
        <v>541604.0</v>
      </c>
      <c r="B12631" s="4">
        <v>21124.0</v>
      </c>
      <c r="C12631" s="5" t="s">
        <v>2221</v>
      </c>
      <c r="D12631" s="5">
        <v>1.0</v>
      </c>
      <c r="E12631" s="5">
        <v>1.25</v>
      </c>
      <c r="F12631" s="4">
        <v>14572.0</v>
      </c>
      <c r="G12631" s="6">
        <v>44396.72430555556</v>
      </c>
      <c r="H12631" s="6" t="str">
        <f>VLOOKUP(F12631,'Customer Details'!$A$1:$B$3264,2,0)</f>
        <v>United Kingdom</v>
      </c>
      <c r="I12631" s="7">
        <f t="shared" si="1"/>
        <v>1.25</v>
      </c>
      <c r="J12631" s="7">
        <f t="shared" si="2"/>
        <v>1.25</v>
      </c>
    </row>
    <row r="12632" ht="15.75" customHeight="1">
      <c r="A12632" s="4">
        <v>542001.0</v>
      </c>
      <c r="B12632" s="4" t="s">
        <v>2375</v>
      </c>
      <c r="C12632" s="5" t="s">
        <v>2376</v>
      </c>
      <c r="D12632" s="5">
        <v>24.0</v>
      </c>
      <c r="E12632" s="5">
        <v>0.85</v>
      </c>
      <c r="F12632" s="4">
        <v>14298.0</v>
      </c>
      <c r="G12632" s="6">
        <v>44402.45555555556</v>
      </c>
      <c r="H12632" s="6" t="str">
        <f>VLOOKUP(F12632,'Customer Details'!$A$1:$B$3264,2,0)</f>
        <v>USA</v>
      </c>
      <c r="I12632" s="7">
        <f t="shared" si="1"/>
        <v>20.4</v>
      </c>
      <c r="J12632" s="7">
        <f t="shared" si="2"/>
        <v>20.4</v>
      </c>
    </row>
    <row r="12633" ht="15.75" customHeight="1">
      <c r="A12633" s="4" t="s">
        <v>4083</v>
      </c>
      <c r="B12633" s="4">
        <v>37500.0</v>
      </c>
      <c r="C12633" s="5" t="s">
        <v>3601</v>
      </c>
      <c r="D12633" s="5">
        <v>-1.0</v>
      </c>
      <c r="E12633" s="5">
        <v>9.95</v>
      </c>
      <c r="F12633" s="4">
        <v>14497.0</v>
      </c>
      <c r="G12633" s="6">
        <v>44419.63888888889</v>
      </c>
      <c r="H12633" s="6" t="str">
        <f>VLOOKUP(F12633,'Customer Details'!$A$1:$B$3264,2,0)</f>
        <v>USA</v>
      </c>
      <c r="I12633" s="7">
        <f t="shared" si="1"/>
        <v>-9.95</v>
      </c>
      <c r="J12633" s="7">
        <f t="shared" si="2"/>
        <v>9.95</v>
      </c>
    </row>
    <row r="12634" ht="15.75" customHeight="1">
      <c r="A12634" s="4">
        <v>555562.0</v>
      </c>
      <c r="B12634" s="4" t="s">
        <v>305</v>
      </c>
      <c r="C12634" s="5" t="s">
        <v>306</v>
      </c>
      <c r="D12634" s="5">
        <v>2.0</v>
      </c>
      <c r="E12634" s="5">
        <v>0.85</v>
      </c>
      <c r="F12634" s="4">
        <v>17841.0</v>
      </c>
      <c r="G12634" s="6">
        <v>44535.61458333334</v>
      </c>
      <c r="H12634" s="6" t="str">
        <f>VLOOKUP(F12634,'Customer Details'!$A$1:$B$3264,2,0)</f>
        <v>India</v>
      </c>
      <c r="I12634" s="7">
        <f t="shared" si="1"/>
        <v>1.7</v>
      </c>
      <c r="J12634" s="7">
        <f t="shared" si="2"/>
        <v>1.7</v>
      </c>
    </row>
    <row r="12635" ht="15.75" customHeight="1">
      <c r="A12635" s="4">
        <v>539477.0</v>
      </c>
      <c r="B12635" s="4" t="s">
        <v>540</v>
      </c>
      <c r="C12635" s="5" t="s">
        <v>541</v>
      </c>
      <c r="D12635" s="5">
        <v>12.0</v>
      </c>
      <c r="E12635" s="5">
        <v>0.42</v>
      </c>
      <c r="F12635" s="4">
        <v>18245.0</v>
      </c>
      <c r="G12635" s="6">
        <v>44366.62361111111</v>
      </c>
      <c r="H12635" s="6" t="str">
        <f>VLOOKUP(F12635,'Customer Details'!$A$1:$B$3264,2,0)</f>
        <v>USA</v>
      </c>
      <c r="I12635" s="7">
        <f t="shared" si="1"/>
        <v>5.04</v>
      </c>
      <c r="J12635" s="7">
        <f t="shared" si="2"/>
        <v>5.04</v>
      </c>
    </row>
    <row r="12636" ht="15.75" customHeight="1">
      <c r="A12636" s="4">
        <v>575846.0</v>
      </c>
      <c r="B12636" s="4" t="s">
        <v>210</v>
      </c>
      <c r="C12636" s="5" t="s">
        <v>211</v>
      </c>
      <c r="D12636" s="5">
        <v>4.0</v>
      </c>
      <c r="E12636" s="5">
        <v>0.85</v>
      </c>
      <c r="F12636" s="4">
        <v>17364.0</v>
      </c>
      <c r="G12636" s="6">
        <v>44692.50486111111</v>
      </c>
      <c r="H12636" s="6" t="str">
        <f>VLOOKUP(F12636,'Customer Details'!$A$1:$B$3264,2,0)</f>
        <v>Australia</v>
      </c>
      <c r="I12636" s="7">
        <f t="shared" si="1"/>
        <v>3.4</v>
      </c>
      <c r="J12636" s="7">
        <f t="shared" si="2"/>
        <v>3.4</v>
      </c>
    </row>
    <row r="12637" ht="15.75" customHeight="1">
      <c r="A12637" s="4">
        <v>547103.0</v>
      </c>
      <c r="B12637" s="4" t="s">
        <v>22</v>
      </c>
      <c r="C12637" s="5" t="s">
        <v>23</v>
      </c>
      <c r="D12637" s="5">
        <v>10.0</v>
      </c>
      <c r="E12637" s="5">
        <v>1.95</v>
      </c>
      <c r="F12637" s="4">
        <v>15218.0</v>
      </c>
      <c r="G12637" s="6">
        <v>44460.45416666667</v>
      </c>
      <c r="H12637" s="6" t="str">
        <f>VLOOKUP(F12637,'Customer Details'!$A$1:$B$3264,2,0)</f>
        <v>United Kingdom</v>
      </c>
      <c r="I12637" s="7">
        <f t="shared" si="1"/>
        <v>19.5</v>
      </c>
      <c r="J12637" s="7">
        <f t="shared" si="2"/>
        <v>19.5</v>
      </c>
    </row>
    <row r="12638" ht="15.75" customHeight="1">
      <c r="A12638" s="4">
        <v>538379.0</v>
      </c>
      <c r="B12638" s="4">
        <v>22966.0</v>
      </c>
      <c r="C12638" s="5" t="s">
        <v>2439</v>
      </c>
      <c r="D12638" s="5">
        <v>1.0</v>
      </c>
      <c r="E12638" s="5">
        <v>1.25</v>
      </c>
      <c r="F12638" s="4">
        <v>17126.0</v>
      </c>
      <c r="G12638" s="6">
        <v>44359.47638888889</v>
      </c>
      <c r="H12638" s="6" t="str">
        <f>VLOOKUP(F12638,'Customer Details'!$A$1:$B$3264,2,0)</f>
        <v>United Kingdom</v>
      </c>
      <c r="I12638" s="7">
        <f t="shared" si="1"/>
        <v>1.25</v>
      </c>
      <c r="J12638" s="7">
        <f t="shared" si="2"/>
        <v>1.25</v>
      </c>
    </row>
    <row r="12639" ht="15.75" customHeight="1">
      <c r="A12639" s="4" t="s">
        <v>673</v>
      </c>
      <c r="B12639" s="4">
        <v>20971.0</v>
      </c>
      <c r="C12639" s="5" t="s">
        <v>893</v>
      </c>
      <c r="D12639" s="5">
        <v>-12.0</v>
      </c>
      <c r="E12639" s="5">
        <v>1.25</v>
      </c>
      <c r="F12639" s="4">
        <v>14146.0</v>
      </c>
      <c r="G12639" s="6">
        <v>44405.39722222222</v>
      </c>
      <c r="H12639" s="6" t="str">
        <f>VLOOKUP(F12639,'Customer Details'!$A$1:$B$3264,2,0)</f>
        <v>United Kingdom</v>
      </c>
      <c r="I12639" s="7">
        <f t="shared" si="1"/>
        <v>-15</v>
      </c>
      <c r="J12639" s="7">
        <f t="shared" si="2"/>
        <v>15</v>
      </c>
    </row>
    <row r="12640" ht="15.75" customHeight="1">
      <c r="A12640" s="4" t="s">
        <v>4236</v>
      </c>
      <c r="B12640" s="4" t="s">
        <v>235</v>
      </c>
      <c r="C12640" s="5" t="s">
        <v>236</v>
      </c>
      <c r="D12640" s="5">
        <v>-3.0</v>
      </c>
      <c r="E12640" s="5">
        <v>4.15</v>
      </c>
      <c r="F12640" s="4">
        <v>16875.0</v>
      </c>
      <c r="G12640" s="6">
        <v>44582.74652777778</v>
      </c>
      <c r="H12640" s="6" t="str">
        <f>VLOOKUP(F12640,'Customer Details'!$A$1:$B$3264,2,0)</f>
        <v>China</v>
      </c>
      <c r="I12640" s="7">
        <f t="shared" si="1"/>
        <v>-12.45</v>
      </c>
      <c r="J12640" s="7">
        <f t="shared" si="2"/>
        <v>12.45</v>
      </c>
    </row>
    <row r="12641" ht="15.75" customHeight="1">
      <c r="A12641" s="4">
        <v>551440.0</v>
      </c>
      <c r="B12641" s="4">
        <v>22620.0</v>
      </c>
      <c r="C12641" s="5" t="s">
        <v>2877</v>
      </c>
      <c r="D12641" s="5">
        <v>1.0</v>
      </c>
      <c r="E12641" s="5">
        <v>1.45</v>
      </c>
      <c r="F12641" s="4">
        <v>15311.0</v>
      </c>
      <c r="G12641" s="6">
        <v>44497.64513888889</v>
      </c>
      <c r="H12641" s="6" t="str">
        <f>VLOOKUP(F12641,'Customer Details'!$A$1:$B$3264,2,0)</f>
        <v>USA</v>
      </c>
      <c r="I12641" s="7">
        <f t="shared" si="1"/>
        <v>1.45</v>
      </c>
      <c r="J12641" s="7">
        <f t="shared" si="2"/>
        <v>1.45</v>
      </c>
    </row>
    <row r="12642" ht="15.75" customHeight="1">
      <c r="A12642" s="4">
        <v>543975.0</v>
      </c>
      <c r="B12642" s="4" t="s">
        <v>185</v>
      </c>
      <c r="C12642" s="5" t="s">
        <v>186</v>
      </c>
      <c r="D12642" s="5">
        <v>2.0</v>
      </c>
      <c r="E12642" s="5">
        <v>1.69</v>
      </c>
      <c r="F12642" s="4">
        <v>17231.0</v>
      </c>
      <c r="G12642" s="6">
        <v>44422.64097222222</v>
      </c>
      <c r="H12642" s="6" t="str">
        <f>VLOOKUP(F12642,'Customer Details'!$A$1:$B$3264,2,0)</f>
        <v>China</v>
      </c>
      <c r="I12642" s="7">
        <f t="shared" si="1"/>
        <v>3.38</v>
      </c>
      <c r="J12642" s="7">
        <f t="shared" si="2"/>
        <v>3.38</v>
      </c>
    </row>
    <row r="12643" ht="15.75" customHeight="1">
      <c r="A12643" s="4">
        <v>553689.0</v>
      </c>
      <c r="B12643" s="4" t="s">
        <v>85</v>
      </c>
      <c r="C12643" s="5" t="s">
        <v>86</v>
      </c>
      <c r="D12643" s="5">
        <v>24.0</v>
      </c>
      <c r="E12643" s="5">
        <v>0.79</v>
      </c>
      <c r="F12643" s="4">
        <v>17389.0</v>
      </c>
      <c r="G12643" s="6">
        <v>44518.58819444444</v>
      </c>
      <c r="H12643" s="6" t="str">
        <f>VLOOKUP(F12643,'Customer Details'!$A$1:$B$3264,2,0)</f>
        <v>Australia</v>
      </c>
      <c r="I12643" s="7">
        <f t="shared" si="1"/>
        <v>18.96</v>
      </c>
      <c r="J12643" s="7">
        <f t="shared" si="2"/>
        <v>18.96</v>
      </c>
    </row>
    <row r="12644" ht="15.75" customHeight="1">
      <c r="A12644" s="4">
        <v>538800.0</v>
      </c>
      <c r="B12644" s="4" t="s">
        <v>38</v>
      </c>
      <c r="C12644" s="5" t="s">
        <v>39</v>
      </c>
      <c r="D12644" s="5">
        <v>6.0</v>
      </c>
      <c r="E12644" s="5">
        <v>2.95</v>
      </c>
      <c r="F12644" s="4">
        <v>16458.0</v>
      </c>
      <c r="G12644" s="6">
        <v>44361.49375</v>
      </c>
      <c r="H12644" s="6" t="str">
        <f>VLOOKUP(F12644,'Customer Details'!$A$1:$B$3264,2,0)</f>
        <v>United Kingdom</v>
      </c>
      <c r="I12644" s="7">
        <f t="shared" si="1"/>
        <v>17.7</v>
      </c>
      <c r="J12644" s="7">
        <f t="shared" si="2"/>
        <v>17.7</v>
      </c>
    </row>
    <row r="12645" ht="15.75" customHeight="1">
      <c r="A12645" s="4">
        <v>540561.0</v>
      </c>
      <c r="B12645" s="4" t="s">
        <v>1501</v>
      </c>
      <c r="C12645" s="5" t="s">
        <v>1502</v>
      </c>
      <c r="D12645" s="5">
        <v>12.0</v>
      </c>
      <c r="E12645" s="5">
        <v>1.25</v>
      </c>
      <c r="F12645" s="4">
        <v>13004.0</v>
      </c>
      <c r="G12645" s="6">
        <v>44387.43888888889</v>
      </c>
      <c r="H12645" s="6" t="str">
        <f>VLOOKUP(F12645,'Customer Details'!$A$1:$B$3264,2,0)</f>
        <v>China</v>
      </c>
      <c r="I12645" s="7">
        <f t="shared" si="1"/>
        <v>15</v>
      </c>
      <c r="J12645" s="7">
        <f t="shared" si="2"/>
        <v>15</v>
      </c>
    </row>
    <row r="12646" ht="15.75" customHeight="1">
      <c r="A12646" s="4">
        <v>576236.0</v>
      </c>
      <c r="B12646" s="4" t="s">
        <v>140</v>
      </c>
      <c r="C12646" s="5" t="s">
        <v>141</v>
      </c>
      <c r="D12646" s="5">
        <v>1.0</v>
      </c>
      <c r="E12646" s="5">
        <v>2.95</v>
      </c>
      <c r="F12646" s="4">
        <v>13755.0</v>
      </c>
      <c r="G12646" s="6">
        <v>44695.56319444445</v>
      </c>
      <c r="H12646" s="6" t="str">
        <f>VLOOKUP(F12646,'Customer Details'!$A$1:$B$3264,2,0)</f>
        <v>USA</v>
      </c>
      <c r="I12646" s="7">
        <f t="shared" si="1"/>
        <v>2.95</v>
      </c>
      <c r="J12646" s="7">
        <f t="shared" si="2"/>
        <v>2.95</v>
      </c>
    </row>
    <row r="12647" ht="15.75" customHeight="1">
      <c r="A12647" s="4">
        <v>558761.0</v>
      </c>
      <c r="B12647" s="4" t="s">
        <v>268</v>
      </c>
      <c r="C12647" s="5" t="s">
        <v>269</v>
      </c>
      <c r="D12647" s="5">
        <v>2.0</v>
      </c>
      <c r="E12647" s="5">
        <v>1.95</v>
      </c>
      <c r="F12647" s="4">
        <v>15033.0</v>
      </c>
      <c r="G12647" s="6">
        <v>44564.53611111111</v>
      </c>
      <c r="H12647" s="6" t="str">
        <f>VLOOKUP(F12647,'Customer Details'!$A$1:$B$3264,2,0)</f>
        <v>United Kingdom</v>
      </c>
      <c r="I12647" s="7">
        <f t="shared" si="1"/>
        <v>3.9</v>
      </c>
      <c r="J12647" s="7">
        <f t="shared" si="2"/>
        <v>3.9</v>
      </c>
    </row>
    <row r="12648" ht="15.75" customHeight="1">
      <c r="A12648" s="4" t="s">
        <v>4237</v>
      </c>
      <c r="B12648" s="4" t="s">
        <v>46</v>
      </c>
      <c r="C12648" s="5" t="s">
        <v>47</v>
      </c>
      <c r="D12648" s="5">
        <v>-600.0</v>
      </c>
      <c r="E12648" s="5">
        <v>0.19</v>
      </c>
      <c r="F12648" s="4">
        <v>12908.0</v>
      </c>
      <c r="G12648" s="6">
        <v>44663.42430555556</v>
      </c>
      <c r="H12648" s="6" t="str">
        <f>VLOOKUP(F12648,'Customer Details'!$A$1:$B$3264,2,0)</f>
        <v>USA</v>
      </c>
      <c r="I12648" s="7">
        <f t="shared" si="1"/>
        <v>-114</v>
      </c>
      <c r="J12648" s="7">
        <f t="shared" si="2"/>
        <v>114</v>
      </c>
    </row>
    <row r="12649" ht="15.75" customHeight="1">
      <c r="A12649" s="4">
        <v>574914.0</v>
      </c>
      <c r="B12649" s="4" t="s">
        <v>223</v>
      </c>
      <c r="C12649" s="5" t="s">
        <v>224</v>
      </c>
      <c r="D12649" s="5">
        <v>9.0</v>
      </c>
      <c r="E12649" s="5">
        <v>0.39</v>
      </c>
      <c r="F12649" s="4">
        <v>17109.0</v>
      </c>
      <c r="G12649" s="6">
        <v>44688.67777777778</v>
      </c>
      <c r="H12649" s="6" t="str">
        <f>VLOOKUP(F12649,'Customer Details'!$A$1:$B$3264,2,0)</f>
        <v>United Kingdom</v>
      </c>
      <c r="I12649" s="7">
        <f t="shared" si="1"/>
        <v>3.51</v>
      </c>
      <c r="J12649" s="7">
        <f t="shared" si="2"/>
        <v>3.51</v>
      </c>
    </row>
    <row r="12650" ht="15.75" customHeight="1">
      <c r="A12650" s="4">
        <v>540240.0</v>
      </c>
      <c r="B12650" s="4" t="s">
        <v>175</v>
      </c>
      <c r="C12650" s="5" t="s">
        <v>176</v>
      </c>
      <c r="D12650" s="5">
        <v>12.0</v>
      </c>
      <c r="E12650" s="5">
        <v>1.25</v>
      </c>
      <c r="F12650" s="4">
        <v>17585.0</v>
      </c>
      <c r="G12650" s="6">
        <v>44382.63125</v>
      </c>
      <c r="H12650" s="6" t="str">
        <f>VLOOKUP(F12650,'Customer Details'!$A$1:$B$3264,2,0)</f>
        <v>India</v>
      </c>
      <c r="I12650" s="7">
        <f t="shared" si="1"/>
        <v>15</v>
      </c>
      <c r="J12650" s="7">
        <f t="shared" si="2"/>
        <v>15</v>
      </c>
    </row>
    <row r="12651" ht="15.75" customHeight="1">
      <c r="A12651" s="4">
        <v>537208.0</v>
      </c>
      <c r="B12651" s="4" t="s">
        <v>481</v>
      </c>
      <c r="C12651" s="5" t="s">
        <v>482</v>
      </c>
      <c r="D12651" s="5">
        <v>1.0</v>
      </c>
      <c r="E12651" s="5">
        <v>2.95</v>
      </c>
      <c r="F12651" s="4">
        <v>15889.0</v>
      </c>
      <c r="G12651" s="6">
        <v>44352.63333333333</v>
      </c>
      <c r="H12651" s="6" t="str">
        <f>VLOOKUP(F12651,'Customer Details'!$A$1:$B$3264,2,0)</f>
        <v>USA</v>
      </c>
      <c r="I12651" s="7">
        <f t="shared" si="1"/>
        <v>2.95</v>
      </c>
      <c r="J12651" s="7">
        <f t="shared" si="2"/>
        <v>2.95</v>
      </c>
    </row>
    <row r="12652" ht="15.75" customHeight="1">
      <c r="A12652" s="4">
        <v>579556.0</v>
      </c>
      <c r="B12652" s="4" t="s">
        <v>48</v>
      </c>
      <c r="C12652" s="5" t="s">
        <v>49</v>
      </c>
      <c r="D12652" s="5">
        <v>1.0</v>
      </c>
      <c r="E12652" s="5">
        <v>2.08</v>
      </c>
      <c r="F12652" s="4">
        <v>17835.0</v>
      </c>
      <c r="G12652" s="6">
        <v>44711.47013888889</v>
      </c>
      <c r="H12652" s="6" t="str">
        <f>VLOOKUP(F12652,'Customer Details'!$A$1:$B$3264,2,0)</f>
        <v>United Kingdom</v>
      </c>
      <c r="I12652" s="7">
        <f t="shared" si="1"/>
        <v>2.08</v>
      </c>
      <c r="J12652" s="7">
        <f t="shared" si="2"/>
        <v>2.08</v>
      </c>
    </row>
    <row r="12653" ht="15.75" customHeight="1">
      <c r="A12653" s="4">
        <v>544687.0</v>
      </c>
      <c r="B12653" s="4" t="s">
        <v>464</v>
      </c>
      <c r="C12653" s="5" t="s">
        <v>465</v>
      </c>
      <c r="D12653" s="5">
        <v>24.0</v>
      </c>
      <c r="E12653" s="5">
        <v>0.85</v>
      </c>
      <c r="F12653" s="4">
        <v>13184.0</v>
      </c>
      <c r="G12653" s="6">
        <v>44430.72569444445</v>
      </c>
      <c r="H12653" s="6" t="str">
        <f>VLOOKUP(F12653,'Customer Details'!$A$1:$B$3264,2,0)</f>
        <v>Australia</v>
      </c>
      <c r="I12653" s="7">
        <f t="shared" si="1"/>
        <v>20.4</v>
      </c>
      <c r="J12653" s="7">
        <f t="shared" si="2"/>
        <v>20.4</v>
      </c>
    </row>
    <row r="12654" ht="15.75" customHeight="1">
      <c r="A12654" s="4">
        <v>570420.0</v>
      </c>
      <c r="B12654" s="4" t="s">
        <v>468</v>
      </c>
      <c r="C12654" s="5" t="s">
        <v>469</v>
      </c>
      <c r="D12654" s="5">
        <v>1.0</v>
      </c>
      <c r="E12654" s="5">
        <v>1.25</v>
      </c>
      <c r="F12654" s="4">
        <v>17841.0</v>
      </c>
      <c r="G12654" s="6">
        <v>44661.56458333333</v>
      </c>
      <c r="H12654" s="6" t="str">
        <f>VLOOKUP(F12654,'Customer Details'!$A$1:$B$3264,2,0)</f>
        <v>India</v>
      </c>
      <c r="I12654" s="7">
        <f t="shared" si="1"/>
        <v>1.25</v>
      </c>
      <c r="J12654" s="7">
        <f t="shared" si="2"/>
        <v>1.25</v>
      </c>
    </row>
    <row r="12655" ht="15.75" customHeight="1">
      <c r="A12655" s="4">
        <v>548987.0</v>
      </c>
      <c r="B12655" s="4" t="s">
        <v>152</v>
      </c>
      <c r="C12655" s="5" t="s">
        <v>153</v>
      </c>
      <c r="D12655" s="5">
        <v>1.0</v>
      </c>
      <c r="E12655" s="5">
        <v>5.45</v>
      </c>
      <c r="F12655" s="4">
        <v>14535.0</v>
      </c>
      <c r="G12655" s="6">
        <v>44474.53472222222</v>
      </c>
      <c r="H12655" s="6" t="str">
        <f>VLOOKUP(F12655,'Customer Details'!$A$1:$B$3264,2,0)</f>
        <v>United Kingdom</v>
      </c>
      <c r="I12655" s="7">
        <f t="shared" si="1"/>
        <v>5.45</v>
      </c>
      <c r="J12655" s="7">
        <f t="shared" si="2"/>
        <v>5.45</v>
      </c>
    </row>
    <row r="12656" ht="15.75" customHeight="1">
      <c r="A12656" s="4">
        <v>543292.0</v>
      </c>
      <c r="B12656" s="4" t="s">
        <v>720</v>
      </c>
      <c r="C12656" s="5" t="s">
        <v>721</v>
      </c>
      <c r="D12656" s="5">
        <v>5.0</v>
      </c>
      <c r="E12656" s="5">
        <v>2.1</v>
      </c>
      <c r="F12656" s="4">
        <v>14534.0</v>
      </c>
      <c r="G12656" s="6">
        <v>44415.46875</v>
      </c>
      <c r="H12656" s="6" t="str">
        <f>VLOOKUP(F12656,'Customer Details'!$A$1:$B$3264,2,0)</f>
        <v>India</v>
      </c>
      <c r="I12656" s="7">
        <f t="shared" si="1"/>
        <v>10.5</v>
      </c>
      <c r="J12656" s="7">
        <f t="shared" si="2"/>
        <v>10.5</v>
      </c>
    </row>
    <row r="12657" ht="15.75" customHeight="1">
      <c r="A12657" s="4">
        <v>546429.0</v>
      </c>
      <c r="B12657" s="4" t="s">
        <v>1316</v>
      </c>
      <c r="C12657" s="5" t="s">
        <v>1317</v>
      </c>
      <c r="D12657" s="5">
        <v>1.0</v>
      </c>
      <c r="E12657" s="5">
        <v>0.85</v>
      </c>
      <c r="F12657" s="4">
        <v>17611.0</v>
      </c>
      <c r="G12657" s="6">
        <v>44452.64236111111</v>
      </c>
      <c r="H12657" s="6" t="str">
        <f>VLOOKUP(F12657,'Customer Details'!$A$1:$B$3264,2,0)</f>
        <v>China</v>
      </c>
      <c r="I12657" s="7">
        <f t="shared" si="1"/>
        <v>0.85</v>
      </c>
      <c r="J12657" s="7">
        <f t="shared" si="2"/>
        <v>0.85</v>
      </c>
    </row>
    <row r="12658" ht="15.75" customHeight="1">
      <c r="A12658" s="4">
        <v>552309.0</v>
      </c>
      <c r="B12658" s="4" t="s">
        <v>268</v>
      </c>
      <c r="C12658" s="5" t="s">
        <v>269</v>
      </c>
      <c r="D12658" s="5">
        <v>8.0</v>
      </c>
      <c r="E12658" s="5">
        <v>1.95</v>
      </c>
      <c r="F12658" s="4">
        <v>13835.0</v>
      </c>
      <c r="G12658" s="6">
        <v>44508.64027777778</v>
      </c>
      <c r="H12658" s="6" t="str">
        <f>VLOOKUP(F12658,'Customer Details'!$A$1:$B$3264,2,0)</f>
        <v>USA</v>
      </c>
      <c r="I12658" s="7">
        <f t="shared" si="1"/>
        <v>15.6</v>
      </c>
      <c r="J12658" s="7">
        <f t="shared" si="2"/>
        <v>15.6</v>
      </c>
    </row>
    <row r="12659" ht="15.75" customHeight="1">
      <c r="A12659" s="4">
        <v>555734.0</v>
      </c>
      <c r="B12659" s="4" t="s">
        <v>225</v>
      </c>
      <c r="C12659" s="5" t="s">
        <v>226</v>
      </c>
      <c r="D12659" s="5">
        <v>24.0</v>
      </c>
      <c r="E12659" s="5">
        <v>0.85</v>
      </c>
      <c r="F12659" s="4">
        <v>17696.0</v>
      </c>
      <c r="G12659" s="6">
        <v>44537.34791666667</v>
      </c>
      <c r="H12659" s="6" t="str">
        <f>VLOOKUP(F12659,'Customer Details'!$A$1:$B$3264,2,0)</f>
        <v>United Kingdom</v>
      </c>
      <c r="I12659" s="7">
        <f t="shared" si="1"/>
        <v>20.4</v>
      </c>
      <c r="J12659" s="7">
        <f t="shared" si="2"/>
        <v>20.4</v>
      </c>
    </row>
    <row r="12660" ht="15.75" customHeight="1">
      <c r="A12660" s="4" t="s">
        <v>4238</v>
      </c>
      <c r="B12660" s="4">
        <v>71053.0</v>
      </c>
      <c r="C12660" s="5" t="s">
        <v>4040</v>
      </c>
      <c r="D12660" s="5">
        <v>-5.0</v>
      </c>
      <c r="E12660" s="5">
        <v>3.75</v>
      </c>
      <c r="F12660" s="4">
        <v>16094.0</v>
      </c>
      <c r="G12660" s="6">
        <v>44383.73333333333</v>
      </c>
      <c r="H12660" s="6" t="str">
        <f>VLOOKUP(F12660,'Customer Details'!$A$1:$B$3264,2,0)</f>
        <v>USA</v>
      </c>
      <c r="I12660" s="7">
        <f t="shared" si="1"/>
        <v>-18.75</v>
      </c>
      <c r="J12660" s="7">
        <f t="shared" si="2"/>
        <v>18.75</v>
      </c>
    </row>
  </sheetData>
  <printOptions/>
  <pageMargins bottom="1.0" footer="0.0" header="0.0" left="0.75" right="0.75" top="1.0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2.57"/>
    <col customWidth="1" min="2" max="2" width="16.86"/>
    <col customWidth="1" min="3" max="6" width="8.71"/>
  </cols>
  <sheetData>
    <row r="1">
      <c r="A1" s="2" t="s">
        <v>5</v>
      </c>
      <c r="B1" s="2" t="s">
        <v>7</v>
      </c>
    </row>
    <row r="2">
      <c r="A2" s="5">
        <v>12346.0</v>
      </c>
      <c r="B2" s="5" t="s">
        <v>4239</v>
      </c>
    </row>
    <row r="3">
      <c r="A3" s="5">
        <v>12747.0</v>
      </c>
      <c r="B3" s="5" t="s">
        <v>4240</v>
      </c>
    </row>
    <row r="4">
      <c r="A4" s="5">
        <v>12748.0</v>
      </c>
      <c r="B4" s="5" t="s">
        <v>4241</v>
      </c>
    </row>
    <row r="5">
      <c r="A5" s="5">
        <v>12749.0</v>
      </c>
      <c r="B5" s="5" t="s">
        <v>4239</v>
      </c>
    </row>
    <row r="6">
      <c r="A6" s="5">
        <v>12820.0</v>
      </c>
      <c r="B6" s="5" t="s">
        <v>4240</v>
      </c>
    </row>
    <row r="7">
      <c r="A7" s="5">
        <v>12822.0</v>
      </c>
      <c r="B7" s="5" t="s">
        <v>4240</v>
      </c>
    </row>
    <row r="8">
      <c r="A8" s="5">
        <v>12824.0</v>
      </c>
      <c r="B8" s="5" t="s">
        <v>4239</v>
      </c>
    </row>
    <row r="9">
      <c r="A9" s="5">
        <v>12826.0</v>
      </c>
      <c r="B9" s="5" t="s">
        <v>4241</v>
      </c>
    </row>
    <row r="10">
      <c r="A10" s="5">
        <v>12827.0</v>
      </c>
      <c r="B10" s="5" t="s">
        <v>4239</v>
      </c>
    </row>
    <row r="11">
      <c r="A11" s="5">
        <v>12828.0</v>
      </c>
      <c r="B11" s="5" t="s">
        <v>4242</v>
      </c>
    </row>
    <row r="12">
      <c r="A12" s="5">
        <v>12829.0</v>
      </c>
      <c r="B12" s="5" t="s">
        <v>4239</v>
      </c>
    </row>
    <row r="13">
      <c r="A13" s="5">
        <v>12830.0</v>
      </c>
      <c r="B13" s="5" t="s">
        <v>4242</v>
      </c>
    </row>
    <row r="14">
      <c r="A14" s="5">
        <v>12831.0</v>
      </c>
      <c r="B14" s="5" t="s">
        <v>4243</v>
      </c>
    </row>
    <row r="15">
      <c r="A15" s="5">
        <v>12832.0</v>
      </c>
      <c r="B15" s="5" t="s">
        <v>4240</v>
      </c>
    </row>
    <row r="16">
      <c r="A16" s="5">
        <v>12833.0</v>
      </c>
      <c r="B16" s="5" t="s">
        <v>4243</v>
      </c>
    </row>
    <row r="17">
      <c r="A17" s="5">
        <v>12836.0</v>
      </c>
      <c r="B17" s="5" t="s">
        <v>4242</v>
      </c>
    </row>
    <row r="18">
      <c r="A18" s="5">
        <v>12838.0</v>
      </c>
      <c r="B18" s="5" t="s">
        <v>4239</v>
      </c>
    </row>
    <row r="19">
      <c r="A19" s="5">
        <v>12839.0</v>
      </c>
      <c r="B19" s="5" t="s">
        <v>4239</v>
      </c>
    </row>
    <row r="20">
      <c r="A20" s="5">
        <v>12840.0</v>
      </c>
      <c r="B20" s="5" t="s">
        <v>4242</v>
      </c>
    </row>
    <row r="21" ht="15.75" customHeight="1">
      <c r="A21" s="5">
        <v>12841.0</v>
      </c>
      <c r="B21" s="5" t="s">
        <v>4243</v>
      </c>
    </row>
    <row r="22" ht="15.75" customHeight="1">
      <c r="A22" s="5">
        <v>12842.0</v>
      </c>
      <c r="B22" s="5" t="s">
        <v>4243</v>
      </c>
    </row>
    <row r="23" ht="15.75" customHeight="1">
      <c r="A23" s="5">
        <v>12843.0</v>
      </c>
      <c r="B23" s="5" t="s">
        <v>4241</v>
      </c>
    </row>
    <row r="24" ht="15.75" customHeight="1">
      <c r="A24" s="5">
        <v>12844.0</v>
      </c>
      <c r="B24" s="5" t="s">
        <v>4240</v>
      </c>
    </row>
    <row r="25" ht="15.75" customHeight="1">
      <c r="A25" s="5">
        <v>12845.0</v>
      </c>
      <c r="B25" s="5" t="s">
        <v>4241</v>
      </c>
    </row>
    <row r="26" ht="15.75" customHeight="1">
      <c r="A26" s="5">
        <v>12847.0</v>
      </c>
      <c r="B26" s="5" t="s">
        <v>4243</v>
      </c>
    </row>
    <row r="27" ht="15.75" customHeight="1">
      <c r="A27" s="5">
        <v>12849.0</v>
      </c>
      <c r="B27" s="5" t="s">
        <v>4239</v>
      </c>
    </row>
    <row r="28" ht="15.75" customHeight="1">
      <c r="A28" s="5">
        <v>12851.0</v>
      </c>
      <c r="B28" s="5" t="s">
        <v>4239</v>
      </c>
    </row>
    <row r="29" ht="15.75" customHeight="1">
      <c r="A29" s="5">
        <v>12852.0</v>
      </c>
      <c r="B29" s="5" t="s">
        <v>4243</v>
      </c>
    </row>
    <row r="30" ht="15.75" customHeight="1">
      <c r="A30" s="5">
        <v>12853.0</v>
      </c>
      <c r="B30" s="5" t="s">
        <v>4241</v>
      </c>
    </row>
    <row r="31" ht="15.75" customHeight="1">
      <c r="A31" s="5">
        <v>12854.0</v>
      </c>
      <c r="B31" s="5" t="s">
        <v>4242</v>
      </c>
    </row>
    <row r="32" ht="15.75" customHeight="1">
      <c r="A32" s="5">
        <v>12856.0</v>
      </c>
      <c r="B32" s="5" t="s">
        <v>4240</v>
      </c>
    </row>
    <row r="33" ht="15.75" customHeight="1">
      <c r="A33" s="5">
        <v>12863.0</v>
      </c>
      <c r="B33" s="5" t="s">
        <v>4242</v>
      </c>
    </row>
    <row r="34" ht="15.75" customHeight="1">
      <c r="A34" s="5">
        <v>12867.0</v>
      </c>
      <c r="B34" s="5" t="s">
        <v>4239</v>
      </c>
    </row>
    <row r="35" ht="15.75" customHeight="1">
      <c r="A35" s="5">
        <v>12868.0</v>
      </c>
      <c r="B35" s="5" t="s">
        <v>4239</v>
      </c>
    </row>
    <row r="36" ht="15.75" customHeight="1">
      <c r="A36" s="5">
        <v>12870.0</v>
      </c>
      <c r="B36" s="5" t="s">
        <v>4240</v>
      </c>
    </row>
    <row r="37" ht="15.75" customHeight="1">
      <c r="A37" s="5">
        <v>12871.0</v>
      </c>
      <c r="B37" s="5" t="s">
        <v>4242</v>
      </c>
    </row>
    <row r="38" ht="15.75" customHeight="1">
      <c r="A38" s="5">
        <v>12872.0</v>
      </c>
      <c r="B38" s="5" t="s">
        <v>4243</v>
      </c>
    </row>
    <row r="39" ht="15.75" customHeight="1">
      <c r="A39" s="5">
        <v>12877.0</v>
      </c>
      <c r="B39" s="5" t="s">
        <v>4239</v>
      </c>
    </row>
    <row r="40" ht="15.75" customHeight="1">
      <c r="A40" s="5">
        <v>12878.0</v>
      </c>
      <c r="B40" s="5" t="s">
        <v>4242</v>
      </c>
    </row>
    <row r="41" ht="15.75" customHeight="1">
      <c r="A41" s="5">
        <v>12879.0</v>
      </c>
      <c r="B41" s="5" t="s">
        <v>4242</v>
      </c>
    </row>
    <row r="42" ht="15.75" customHeight="1">
      <c r="A42" s="5">
        <v>12882.0</v>
      </c>
      <c r="B42" s="5" t="s">
        <v>4240</v>
      </c>
    </row>
    <row r="43" ht="15.75" customHeight="1">
      <c r="A43" s="5">
        <v>12883.0</v>
      </c>
      <c r="B43" s="5" t="s">
        <v>4241</v>
      </c>
    </row>
    <row r="44" ht="15.75" customHeight="1">
      <c r="A44" s="5">
        <v>12884.0</v>
      </c>
      <c r="B44" s="5" t="s">
        <v>4239</v>
      </c>
    </row>
    <row r="45" ht="15.75" customHeight="1">
      <c r="A45" s="5">
        <v>12885.0</v>
      </c>
      <c r="B45" s="5" t="s">
        <v>4242</v>
      </c>
    </row>
    <row r="46" ht="15.75" customHeight="1">
      <c r="A46" s="5">
        <v>12886.0</v>
      </c>
      <c r="B46" s="5" t="s">
        <v>4240</v>
      </c>
    </row>
    <row r="47" ht="15.75" customHeight="1">
      <c r="A47" s="5">
        <v>12888.0</v>
      </c>
      <c r="B47" s="5" t="s">
        <v>4239</v>
      </c>
    </row>
    <row r="48" ht="15.75" customHeight="1">
      <c r="A48" s="5">
        <v>12890.0</v>
      </c>
      <c r="B48" s="5" t="s">
        <v>4242</v>
      </c>
    </row>
    <row r="49" ht="15.75" customHeight="1">
      <c r="A49" s="5">
        <v>12893.0</v>
      </c>
      <c r="B49" s="5" t="s">
        <v>4241</v>
      </c>
    </row>
    <row r="50" ht="15.75" customHeight="1">
      <c r="A50" s="5">
        <v>12895.0</v>
      </c>
      <c r="B50" s="5" t="s">
        <v>4240</v>
      </c>
    </row>
    <row r="51" ht="15.75" customHeight="1">
      <c r="A51" s="5">
        <v>12901.0</v>
      </c>
      <c r="B51" s="5" t="s">
        <v>4239</v>
      </c>
    </row>
    <row r="52" ht="15.75" customHeight="1">
      <c r="A52" s="5">
        <v>12904.0</v>
      </c>
      <c r="B52" s="5" t="s">
        <v>4241</v>
      </c>
    </row>
    <row r="53" ht="15.75" customHeight="1">
      <c r="A53" s="5">
        <v>12908.0</v>
      </c>
      <c r="B53" s="5" t="s">
        <v>4241</v>
      </c>
    </row>
    <row r="54" ht="15.75" customHeight="1">
      <c r="A54" s="5">
        <v>12909.0</v>
      </c>
      <c r="B54" s="5" t="s">
        <v>4239</v>
      </c>
    </row>
    <row r="55" ht="15.75" customHeight="1">
      <c r="A55" s="5">
        <v>12910.0</v>
      </c>
      <c r="B55" s="5" t="s">
        <v>4243</v>
      </c>
    </row>
    <row r="56" ht="15.75" customHeight="1">
      <c r="A56" s="5">
        <v>12913.0</v>
      </c>
      <c r="B56" s="5" t="s">
        <v>4243</v>
      </c>
    </row>
    <row r="57" ht="15.75" customHeight="1">
      <c r="A57" s="5">
        <v>12915.0</v>
      </c>
      <c r="B57" s="5" t="s">
        <v>4243</v>
      </c>
    </row>
    <row r="58" ht="15.75" customHeight="1">
      <c r="A58" s="5">
        <v>12916.0</v>
      </c>
      <c r="B58" s="5" t="s">
        <v>4240</v>
      </c>
    </row>
    <row r="59" ht="15.75" customHeight="1">
      <c r="A59" s="5">
        <v>12917.0</v>
      </c>
      <c r="B59" s="5" t="s">
        <v>4242</v>
      </c>
    </row>
    <row r="60" ht="15.75" customHeight="1">
      <c r="A60" s="5">
        <v>12919.0</v>
      </c>
      <c r="B60" s="5" t="s">
        <v>4243</v>
      </c>
    </row>
    <row r="61" ht="15.75" customHeight="1">
      <c r="A61" s="5">
        <v>12920.0</v>
      </c>
      <c r="B61" s="5" t="s">
        <v>4242</v>
      </c>
    </row>
    <row r="62" ht="15.75" customHeight="1">
      <c r="A62" s="5">
        <v>12921.0</v>
      </c>
      <c r="B62" s="5" t="s">
        <v>4243</v>
      </c>
    </row>
    <row r="63" ht="15.75" customHeight="1">
      <c r="A63" s="5">
        <v>12922.0</v>
      </c>
      <c r="B63" s="5" t="s">
        <v>4241</v>
      </c>
    </row>
    <row r="64" ht="15.75" customHeight="1">
      <c r="A64" s="5">
        <v>12923.0</v>
      </c>
      <c r="B64" s="5" t="s">
        <v>4241</v>
      </c>
    </row>
    <row r="65" ht="15.75" customHeight="1">
      <c r="A65" s="5">
        <v>12924.0</v>
      </c>
      <c r="B65" s="5" t="s">
        <v>4241</v>
      </c>
    </row>
    <row r="66" ht="15.75" customHeight="1">
      <c r="A66" s="5">
        <v>12925.0</v>
      </c>
      <c r="B66" s="5" t="s">
        <v>4240</v>
      </c>
    </row>
    <row r="67" ht="15.75" customHeight="1">
      <c r="A67" s="5">
        <v>12928.0</v>
      </c>
      <c r="B67" s="5" t="s">
        <v>4241</v>
      </c>
    </row>
    <row r="68" ht="15.75" customHeight="1">
      <c r="A68" s="5">
        <v>12929.0</v>
      </c>
      <c r="B68" s="5" t="s">
        <v>4240</v>
      </c>
    </row>
    <row r="69" ht="15.75" customHeight="1">
      <c r="A69" s="5">
        <v>12930.0</v>
      </c>
      <c r="B69" s="5" t="s">
        <v>4242</v>
      </c>
    </row>
    <row r="70" ht="15.75" customHeight="1">
      <c r="A70" s="5">
        <v>12931.0</v>
      </c>
      <c r="B70" s="5" t="s">
        <v>4243</v>
      </c>
    </row>
    <row r="71" ht="15.75" customHeight="1">
      <c r="A71" s="5">
        <v>12933.0</v>
      </c>
      <c r="B71" s="5" t="s">
        <v>4243</v>
      </c>
    </row>
    <row r="72" ht="15.75" customHeight="1">
      <c r="A72" s="5">
        <v>12935.0</v>
      </c>
      <c r="B72" s="5" t="s">
        <v>4239</v>
      </c>
    </row>
    <row r="73" ht="15.75" customHeight="1">
      <c r="A73" s="5">
        <v>12936.0</v>
      </c>
      <c r="B73" s="5" t="s">
        <v>4241</v>
      </c>
    </row>
    <row r="74" ht="15.75" customHeight="1">
      <c r="A74" s="5">
        <v>12937.0</v>
      </c>
      <c r="B74" s="5" t="s">
        <v>4243</v>
      </c>
    </row>
    <row r="75" ht="15.75" customHeight="1">
      <c r="A75" s="5">
        <v>12938.0</v>
      </c>
      <c r="B75" s="5" t="s">
        <v>4240</v>
      </c>
    </row>
    <row r="76" ht="15.75" customHeight="1">
      <c r="A76" s="5">
        <v>12939.0</v>
      </c>
      <c r="B76" s="5" t="s">
        <v>4241</v>
      </c>
    </row>
    <row r="77" ht="15.75" customHeight="1">
      <c r="A77" s="5">
        <v>12940.0</v>
      </c>
      <c r="B77" s="5" t="s">
        <v>4242</v>
      </c>
    </row>
    <row r="78" ht="15.75" customHeight="1">
      <c r="A78" s="5">
        <v>12942.0</v>
      </c>
      <c r="B78" s="5" t="s">
        <v>4241</v>
      </c>
    </row>
    <row r="79" ht="15.75" customHeight="1">
      <c r="A79" s="5">
        <v>12943.0</v>
      </c>
      <c r="B79" s="5" t="s">
        <v>4243</v>
      </c>
    </row>
    <row r="80" ht="15.75" customHeight="1">
      <c r="A80" s="5">
        <v>12945.0</v>
      </c>
      <c r="B80" s="5" t="s">
        <v>4241</v>
      </c>
    </row>
    <row r="81" ht="15.75" customHeight="1">
      <c r="A81" s="5">
        <v>12947.0</v>
      </c>
      <c r="B81" s="5" t="s">
        <v>4239</v>
      </c>
    </row>
    <row r="82" ht="15.75" customHeight="1">
      <c r="A82" s="5">
        <v>12948.0</v>
      </c>
      <c r="B82" s="5" t="s">
        <v>4239</v>
      </c>
    </row>
    <row r="83" ht="15.75" customHeight="1">
      <c r="A83" s="5">
        <v>12949.0</v>
      </c>
      <c r="B83" s="5" t="s">
        <v>4243</v>
      </c>
    </row>
    <row r="84" ht="15.75" customHeight="1">
      <c r="A84" s="5">
        <v>12950.0</v>
      </c>
      <c r="B84" s="5" t="s">
        <v>4239</v>
      </c>
    </row>
    <row r="85" ht="15.75" customHeight="1">
      <c r="A85" s="5">
        <v>12951.0</v>
      </c>
      <c r="B85" s="5" t="s">
        <v>4239</v>
      </c>
    </row>
    <row r="86" ht="15.75" customHeight="1">
      <c r="A86" s="5">
        <v>12952.0</v>
      </c>
      <c r="B86" s="5" t="s">
        <v>4239</v>
      </c>
    </row>
    <row r="87" ht="15.75" customHeight="1">
      <c r="A87" s="5">
        <v>12953.0</v>
      </c>
      <c r="B87" s="5" t="s">
        <v>4239</v>
      </c>
    </row>
    <row r="88" ht="15.75" customHeight="1">
      <c r="A88" s="5">
        <v>12955.0</v>
      </c>
      <c r="B88" s="5" t="s">
        <v>4242</v>
      </c>
    </row>
    <row r="89" ht="15.75" customHeight="1">
      <c r="A89" s="5">
        <v>12956.0</v>
      </c>
      <c r="B89" s="5" t="s">
        <v>4242</v>
      </c>
    </row>
    <row r="90" ht="15.75" customHeight="1">
      <c r="A90" s="5">
        <v>12957.0</v>
      </c>
      <c r="B90" s="5" t="s">
        <v>4240</v>
      </c>
    </row>
    <row r="91" ht="15.75" customHeight="1">
      <c r="A91" s="5">
        <v>12962.0</v>
      </c>
      <c r="B91" s="5" t="s">
        <v>4239</v>
      </c>
    </row>
    <row r="92" ht="15.75" customHeight="1">
      <c r="A92" s="5">
        <v>12963.0</v>
      </c>
      <c r="B92" s="5" t="s">
        <v>4240</v>
      </c>
    </row>
    <row r="93" ht="15.75" customHeight="1">
      <c r="A93" s="5">
        <v>12965.0</v>
      </c>
      <c r="B93" s="5" t="s">
        <v>4239</v>
      </c>
    </row>
    <row r="94" ht="15.75" customHeight="1">
      <c r="A94" s="5">
        <v>12966.0</v>
      </c>
      <c r="B94" s="5" t="s">
        <v>4239</v>
      </c>
    </row>
    <row r="95" ht="15.75" customHeight="1">
      <c r="A95" s="5">
        <v>12967.0</v>
      </c>
      <c r="B95" s="5" t="s">
        <v>4242</v>
      </c>
    </row>
    <row r="96" ht="15.75" customHeight="1">
      <c r="A96" s="5">
        <v>12968.0</v>
      </c>
      <c r="B96" s="5" t="s">
        <v>4239</v>
      </c>
    </row>
    <row r="97" ht="15.75" customHeight="1">
      <c r="A97" s="5">
        <v>12970.0</v>
      </c>
      <c r="B97" s="5" t="s">
        <v>4239</v>
      </c>
    </row>
    <row r="98" ht="15.75" customHeight="1">
      <c r="A98" s="5">
        <v>12971.0</v>
      </c>
      <c r="B98" s="5" t="s">
        <v>4243</v>
      </c>
    </row>
    <row r="99" ht="15.75" customHeight="1">
      <c r="A99" s="5">
        <v>12974.0</v>
      </c>
      <c r="B99" s="5" t="s">
        <v>4240</v>
      </c>
    </row>
    <row r="100" ht="15.75" customHeight="1">
      <c r="A100" s="5">
        <v>12976.0</v>
      </c>
      <c r="B100" s="5" t="s">
        <v>4243</v>
      </c>
    </row>
    <row r="101" ht="15.75" customHeight="1">
      <c r="A101" s="5">
        <v>12977.0</v>
      </c>
      <c r="B101" s="5" t="s">
        <v>4240</v>
      </c>
    </row>
    <row r="102" ht="15.75" customHeight="1">
      <c r="A102" s="5">
        <v>12980.0</v>
      </c>
      <c r="B102" s="5" t="s">
        <v>4243</v>
      </c>
    </row>
    <row r="103" ht="15.75" customHeight="1">
      <c r="A103" s="5">
        <v>12982.0</v>
      </c>
      <c r="B103" s="5" t="s">
        <v>4242</v>
      </c>
    </row>
    <row r="104" ht="15.75" customHeight="1">
      <c r="A104" s="5">
        <v>12985.0</v>
      </c>
      <c r="B104" s="5" t="s">
        <v>4241</v>
      </c>
    </row>
    <row r="105" ht="15.75" customHeight="1">
      <c r="A105" s="5">
        <v>12987.0</v>
      </c>
      <c r="B105" s="5" t="s">
        <v>4240</v>
      </c>
    </row>
    <row r="106" ht="15.75" customHeight="1">
      <c r="A106" s="5">
        <v>12988.0</v>
      </c>
      <c r="B106" s="5" t="s">
        <v>4241</v>
      </c>
    </row>
    <row r="107" ht="15.75" customHeight="1">
      <c r="A107" s="5">
        <v>12989.0</v>
      </c>
      <c r="B107" s="5" t="s">
        <v>4241</v>
      </c>
    </row>
    <row r="108" ht="15.75" customHeight="1">
      <c r="A108" s="5">
        <v>12990.0</v>
      </c>
      <c r="B108" s="5" t="s">
        <v>4243</v>
      </c>
    </row>
    <row r="109" ht="15.75" customHeight="1">
      <c r="A109" s="5">
        <v>12993.0</v>
      </c>
      <c r="B109" s="5" t="s">
        <v>4240</v>
      </c>
    </row>
    <row r="110" ht="15.75" customHeight="1">
      <c r="A110" s="5">
        <v>12994.0</v>
      </c>
      <c r="B110" s="5" t="s">
        <v>4243</v>
      </c>
    </row>
    <row r="111" ht="15.75" customHeight="1">
      <c r="A111" s="5">
        <v>12995.0</v>
      </c>
      <c r="B111" s="5" t="s">
        <v>4241</v>
      </c>
    </row>
    <row r="112" ht="15.75" customHeight="1">
      <c r="A112" s="5">
        <v>12997.0</v>
      </c>
      <c r="B112" s="5" t="s">
        <v>4240</v>
      </c>
    </row>
    <row r="113" ht="15.75" customHeight="1">
      <c r="A113" s="5">
        <v>13000.0</v>
      </c>
      <c r="B113" s="5" t="s">
        <v>4240</v>
      </c>
    </row>
    <row r="114" ht="15.75" customHeight="1">
      <c r="A114" s="5">
        <v>13001.0</v>
      </c>
      <c r="B114" s="5" t="s">
        <v>4243</v>
      </c>
    </row>
    <row r="115" ht="15.75" customHeight="1">
      <c r="A115" s="5">
        <v>13003.0</v>
      </c>
      <c r="B115" s="5" t="s">
        <v>4242</v>
      </c>
    </row>
    <row r="116" ht="15.75" customHeight="1">
      <c r="A116" s="5">
        <v>13004.0</v>
      </c>
      <c r="B116" s="5" t="s">
        <v>4242</v>
      </c>
    </row>
    <row r="117" ht="15.75" customHeight="1">
      <c r="A117" s="5">
        <v>13005.0</v>
      </c>
      <c r="B117" s="5" t="s">
        <v>4240</v>
      </c>
    </row>
    <row r="118" ht="15.75" customHeight="1">
      <c r="A118" s="5">
        <v>13008.0</v>
      </c>
      <c r="B118" s="5" t="s">
        <v>4240</v>
      </c>
    </row>
    <row r="119" ht="15.75" customHeight="1">
      <c r="A119" s="5">
        <v>13011.0</v>
      </c>
      <c r="B119" s="5" t="s">
        <v>4243</v>
      </c>
    </row>
    <row r="120" ht="15.75" customHeight="1">
      <c r="A120" s="5">
        <v>13012.0</v>
      </c>
      <c r="B120" s="5" t="s">
        <v>4239</v>
      </c>
    </row>
    <row r="121" ht="15.75" customHeight="1">
      <c r="A121" s="5">
        <v>13013.0</v>
      </c>
      <c r="B121" s="5" t="s">
        <v>4243</v>
      </c>
    </row>
    <row r="122" ht="15.75" customHeight="1">
      <c r="A122" s="5">
        <v>13014.0</v>
      </c>
      <c r="B122" s="5" t="s">
        <v>4239</v>
      </c>
    </row>
    <row r="123" ht="15.75" customHeight="1">
      <c r="A123" s="5">
        <v>13015.0</v>
      </c>
      <c r="B123" s="5" t="s">
        <v>4239</v>
      </c>
    </row>
    <row r="124" ht="15.75" customHeight="1">
      <c r="A124" s="5">
        <v>13016.0</v>
      </c>
      <c r="B124" s="5" t="s">
        <v>4241</v>
      </c>
    </row>
    <row r="125" ht="15.75" customHeight="1">
      <c r="A125" s="5">
        <v>13018.0</v>
      </c>
      <c r="B125" s="5" t="s">
        <v>4241</v>
      </c>
    </row>
    <row r="126" ht="15.75" customHeight="1">
      <c r="A126" s="5">
        <v>13021.0</v>
      </c>
      <c r="B126" s="5" t="s">
        <v>4239</v>
      </c>
    </row>
    <row r="127" ht="15.75" customHeight="1">
      <c r="A127" s="5">
        <v>13023.0</v>
      </c>
      <c r="B127" s="5" t="s">
        <v>4241</v>
      </c>
    </row>
    <row r="128" ht="15.75" customHeight="1">
      <c r="A128" s="5">
        <v>13026.0</v>
      </c>
      <c r="B128" s="5" t="s">
        <v>4242</v>
      </c>
    </row>
    <row r="129" ht="15.75" customHeight="1">
      <c r="A129" s="5">
        <v>13028.0</v>
      </c>
      <c r="B129" s="5" t="s">
        <v>4243</v>
      </c>
    </row>
    <row r="130" ht="15.75" customHeight="1">
      <c r="A130" s="5">
        <v>13029.0</v>
      </c>
      <c r="B130" s="5" t="s">
        <v>4241</v>
      </c>
    </row>
    <row r="131" ht="15.75" customHeight="1">
      <c r="A131" s="5">
        <v>13030.0</v>
      </c>
      <c r="B131" s="5" t="s">
        <v>4240</v>
      </c>
    </row>
    <row r="132" ht="15.75" customHeight="1">
      <c r="A132" s="5">
        <v>13032.0</v>
      </c>
      <c r="B132" s="5" t="s">
        <v>4239</v>
      </c>
    </row>
    <row r="133" ht="15.75" customHeight="1">
      <c r="A133" s="5">
        <v>13033.0</v>
      </c>
      <c r="B133" s="5" t="s">
        <v>4239</v>
      </c>
    </row>
    <row r="134" ht="15.75" customHeight="1">
      <c r="A134" s="5">
        <v>13035.0</v>
      </c>
      <c r="B134" s="5" t="s">
        <v>4242</v>
      </c>
    </row>
    <row r="135" ht="15.75" customHeight="1">
      <c r="A135" s="5">
        <v>13037.0</v>
      </c>
      <c r="B135" s="5" t="s">
        <v>4240</v>
      </c>
    </row>
    <row r="136" ht="15.75" customHeight="1">
      <c r="A136" s="5">
        <v>13040.0</v>
      </c>
      <c r="B136" s="5" t="s">
        <v>4240</v>
      </c>
    </row>
    <row r="137" ht="15.75" customHeight="1">
      <c r="A137" s="5">
        <v>13043.0</v>
      </c>
      <c r="B137" s="5" t="s">
        <v>4240</v>
      </c>
    </row>
    <row r="138" ht="15.75" customHeight="1">
      <c r="A138" s="5">
        <v>13045.0</v>
      </c>
      <c r="B138" s="5" t="s">
        <v>4242</v>
      </c>
    </row>
    <row r="139" ht="15.75" customHeight="1">
      <c r="A139" s="5">
        <v>13046.0</v>
      </c>
      <c r="B139" s="5" t="s">
        <v>4242</v>
      </c>
    </row>
    <row r="140" ht="15.75" customHeight="1">
      <c r="A140" s="5">
        <v>13047.0</v>
      </c>
      <c r="B140" s="5" t="s">
        <v>4243</v>
      </c>
    </row>
    <row r="141" ht="15.75" customHeight="1">
      <c r="A141" s="5">
        <v>13048.0</v>
      </c>
      <c r="B141" s="5" t="s">
        <v>4242</v>
      </c>
    </row>
    <row r="142" ht="15.75" customHeight="1">
      <c r="A142" s="5">
        <v>13050.0</v>
      </c>
      <c r="B142" s="5" t="s">
        <v>4242</v>
      </c>
    </row>
    <row r="143" ht="15.75" customHeight="1">
      <c r="A143" s="5">
        <v>13052.0</v>
      </c>
      <c r="B143" s="5" t="s">
        <v>4242</v>
      </c>
    </row>
    <row r="144" ht="15.75" customHeight="1">
      <c r="A144" s="5">
        <v>13055.0</v>
      </c>
      <c r="B144" s="5" t="s">
        <v>4239</v>
      </c>
    </row>
    <row r="145" ht="15.75" customHeight="1">
      <c r="A145" s="5">
        <v>13058.0</v>
      </c>
      <c r="B145" s="5" t="s">
        <v>4240</v>
      </c>
    </row>
    <row r="146" ht="15.75" customHeight="1">
      <c r="A146" s="5">
        <v>13060.0</v>
      </c>
      <c r="B146" s="5" t="s">
        <v>4243</v>
      </c>
    </row>
    <row r="147" ht="15.75" customHeight="1">
      <c r="A147" s="5">
        <v>13064.0</v>
      </c>
      <c r="B147" s="5" t="s">
        <v>4239</v>
      </c>
    </row>
    <row r="148" ht="15.75" customHeight="1">
      <c r="A148" s="5">
        <v>13065.0</v>
      </c>
      <c r="B148" s="5" t="s">
        <v>4242</v>
      </c>
    </row>
    <row r="149" ht="15.75" customHeight="1">
      <c r="A149" s="5">
        <v>13066.0</v>
      </c>
      <c r="B149" s="5" t="s">
        <v>4239</v>
      </c>
    </row>
    <row r="150" ht="15.75" customHeight="1">
      <c r="A150" s="5">
        <v>13067.0</v>
      </c>
      <c r="B150" s="5" t="s">
        <v>4243</v>
      </c>
    </row>
    <row r="151" ht="15.75" customHeight="1">
      <c r="A151" s="5">
        <v>13068.0</v>
      </c>
      <c r="B151" s="5" t="s">
        <v>4240</v>
      </c>
    </row>
    <row r="152" ht="15.75" customHeight="1">
      <c r="A152" s="5">
        <v>13069.0</v>
      </c>
      <c r="B152" s="5" t="s">
        <v>4242</v>
      </c>
    </row>
    <row r="153" ht="15.75" customHeight="1">
      <c r="A153" s="5">
        <v>13070.0</v>
      </c>
      <c r="B153" s="5" t="s">
        <v>4241</v>
      </c>
    </row>
    <row r="154" ht="15.75" customHeight="1">
      <c r="A154" s="5">
        <v>13077.0</v>
      </c>
      <c r="B154" s="5" t="s">
        <v>4239</v>
      </c>
    </row>
    <row r="155" ht="15.75" customHeight="1">
      <c r="A155" s="5">
        <v>13078.0</v>
      </c>
      <c r="B155" s="5" t="s">
        <v>4240</v>
      </c>
    </row>
    <row r="156" ht="15.75" customHeight="1">
      <c r="A156" s="5">
        <v>13080.0</v>
      </c>
      <c r="B156" s="5" t="s">
        <v>4241</v>
      </c>
    </row>
    <row r="157" ht="15.75" customHeight="1">
      <c r="A157" s="5">
        <v>13081.0</v>
      </c>
      <c r="B157" s="5" t="s">
        <v>4240</v>
      </c>
    </row>
    <row r="158" ht="15.75" customHeight="1">
      <c r="A158" s="5">
        <v>13082.0</v>
      </c>
      <c r="B158" s="5" t="s">
        <v>4240</v>
      </c>
    </row>
    <row r="159" ht="15.75" customHeight="1">
      <c r="A159" s="5">
        <v>13085.0</v>
      </c>
      <c r="B159" s="5" t="s">
        <v>4242</v>
      </c>
    </row>
    <row r="160" ht="15.75" customHeight="1">
      <c r="A160" s="5">
        <v>13089.0</v>
      </c>
      <c r="B160" s="5" t="s">
        <v>4239</v>
      </c>
    </row>
    <row r="161" ht="15.75" customHeight="1">
      <c r="A161" s="5">
        <v>13090.0</v>
      </c>
      <c r="B161" s="5" t="s">
        <v>4240</v>
      </c>
    </row>
    <row r="162" ht="15.75" customHeight="1">
      <c r="A162" s="5">
        <v>13091.0</v>
      </c>
      <c r="B162" s="5" t="s">
        <v>4239</v>
      </c>
    </row>
    <row r="163" ht="15.75" customHeight="1">
      <c r="A163" s="5">
        <v>13092.0</v>
      </c>
      <c r="B163" s="5" t="s">
        <v>4243</v>
      </c>
    </row>
    <row r="164" ht="15.75" customHeight="1">
      <c r="A164" s="5">
        <v>13093.0</v>
      </c>
      <c r="B164" s="5" t="s">
        <v>4240</v>
      </c>
    </row>
    <row r="165" ht="15.75" customHeight="1">
      <c r="A165" s="5">
        <v>13094.0</v>
      </c>
      <c r="B165" s="5" t="s">
        <v>4241</v>
      </c>
    </row>
    <row r="166" ht="15.75" customHeight="1">
      <c r="A166" s="5">
        <v>13097.0</v>
      </c>
      <c r="B166" s="5" t="s">
        <v>4240</v>
      </c>
    </row>
    <row r="167" ht="15.75" customHeight="1">
      <c r="A167" s="5">
        <v>13098.0</v>
      </c>
      <c r="B167" s="5" t="s">
        <v>4239</v>
      </c>
    </row>
    <row r="168" ht="15.75" customHeight="1">
      <c r="A168" s="5">
        <v>13102.0</v>
      </c>
      <c r="B168" s="5" t="s">
        <v>4241</v>
      </c>
    </row>
    <row r="169" ht="15.75" customHeight="1">
      <c r="A169" s="5">
        <v>13103.0</v>
      </c>
      <c r="B169" s="5" t="s">
        <v>4243</v>
      </c>
    </row>
    <row r="170" ht="15.75" customHeight="1">
      <c r="A170" s="5">
        <v>13106.0</v>
      </c>
      <c r="B170" s="5" t="s">
        <v>4243</v>
      </c>
    </row>
    <row r="171" ht="15.75" customHeight="1">
      <c r="A171" s="5">
        <v>13107.0</v>
      </c>
      <c r="B171" s="5" t="s">
        <v>4241</v>
      </c>
    </row>
    <row r="172" ht="15.75" customHeight="1">
      <c r="A172" s="5">
        <v>13109.0</v>
      </c>
      <c r="B172" s="5" t="s">
        <v>4239</v>
      </c>
    </row>
    <row r="173" ht="15.75" customHeight="1">
      <c r="A173" s="5">
        <v>13110.0</v>
      </c>
      <c r="B173" s="5" t="s">
        <v>4240</v>
      </c>
    </row>
    <row r="174" ht="15.75" customHeight="1">
      <c r="A174" s="5">
        <v>13113.0</v>
      </c>
      <c r="B174" s="5" t="s">
        <v>4241</v>
      </c>
    </row>
    <row r="175" ht="15.75" customHeight="1">
      <c r="A175" s="5">
        <v>13115.0</v>
      </c>
      <c r="B175" s="5" t="s">
        <v>4239</v>
      </c>
    </row>
    <row r="176" ht="15.75" customHeight="1">
      <c r="A176" s="5">
        <v>13116.0</v>
      </c>
      <c r="B176" s="5" t="s">
        <v>4240</v>
      </c>
    </row>
    <row r="177" ht="15.75" customHeight="1">
      <c r="A177" s="5">
        <v>13117.0</v>
      </c>
      <c r="B177" s="5" t="s">
        <v>4242</v>
      </c>
    </row>
    <row r="178" ht="15.75" customHeight="1">
      <c r="A178" s="5">
        <v>13118.0</v>
      </c>
      <c r="B178" s="5" t="s">
        <v>4239</v>
      </c>
    </row>
    <row r="179" ht="15.75" customHeight="1">
      <c r="A179" s="5">
        <v>13121.0</v>
      </c>
      <c r="B179" s="5" t="s">
        <v>4240</v>
      </c>
    </row>
    <row r="180" ht="15.75" customHeight="1">
      <c r="A180" s="5">
        <v>13122.0</v>
      </c>
      <c r="B180" s="5" t="s">
        <v>4240</v>
      </c>
    </row>
    <row r="181" ht="15.75" customHeight="1">
      <c r="A181" s="5">
        <v>13124.0</v>
      </c>
      <c r="B181" s="5" t="s">
        <v>4241</v>
      </c>
    </row>
    <row r="182" ht="15.75" customHeight="1">
      <c r="A182" s="5">
        <v>13126.0</v>
      </c>
      <c r="B182" s="5" t="s">
        <v>4239</v>
      </c>
    </row>
    <row r="183" ht="15.75" customHeight="1">
      <c r="A183" s="5">
        <v>13127.0</v>
      </c>
      <c r="B183" s="5" t="s">
        <v>4243</v>
      </c>
    </row>
    <row r="184" ht="15.75" customHeight="1">
      <c r="A184" s="5">
        <v>13131.0</v>
      </c>
      <c r="B184" s="5" t="s">
        <v>4239</v>
      </c>
    </row>
    <row r="185" ht="15.75" customHeight="1">
      <c r="A185" s="5">
        <v>13133.0</v>
      </c>
      <c r="B185" s="5" t="s">
        <v>4239</v>
      </c>
    </row>
    <row r="186" ht="15.75" customHeight="1">
      <c r="A186" s="5">
        <v>13134.0</v>
      </c>
      <c r="B186" s="5" t="s">
        <v>4242</v>
      </c>
    </row>
    <row r="187" ht="15.75" customHeight="1">
      <c r="A187" s="5">
        <v>13136.0</v>
      </c>
      <c r="B187" s="5" t="s">
        <v>4241</v>
      </c>
    </row>
    <row r="188" ht="15.75" customHeight="1">
      <c r="A188" s="5">
        <v>13137.0</v>
      </c>
      <c r="B188" s="5" t="s">
        <v>4242</v>
      </c>
    </row>
    <row r="189" ht="15.75" customHeight="1">
      <c r="A189" s="5">
        <v>13139.0</v>
      </c>
      <c r="B189" s="5" t="s">
        <v>4243</v>
      </c>
    </row>
    <row r="190" ht="15.75" customHeight="1">
      <c r="A190" s="5">
        <v>13140.0</v>
      </c>
      <c r="B190" s="5" t="s">
        <v>4241</v>
      </c>
    </row>
    <row r="191" ht="15.75" customHeight="1">
      <c r="A191" s="5">
        <v>13141.0</v>
      </c>
      <c r="B191" s="5" t="s">
        <v>4239</v>
      </c>
    </row>
    <row r="192" ht="15.75" customHeight="1">
      <c r="A192" s="5">
        <v>13142.0</v>
      </c>
      <c r="B192" s="5" t="s">
        <v>4243</v>
      </c>
    </row>
    <row r="193" ht="15.75" customHeight="1">
      <c r="A193" s="5">
        <v>13145.0</v>
      </c>
      <c r="B193" s="5" t="s">
        <v>4243</v>
      </c>
    </row>
    <row r="194" ht="15.75" customHeight="1">
      <c r="A194" s="5">
        <v>13146.0</v>
      </c>
      <c r="B194" s="5" t="s">
        <v>4242</v>
      </c>
    </row>
    <row r="195" ht="15.75" customHeight="1">
      <c r="A195" s="5">
        <v>13148.0</v>
      </c>
      <c r="B195" s="5" t="s">
        <v>4241</v>
      </c>
    </row>
    <row r="196" ht="15.75" customHeight="1">
      <c r="A196" s="5">
        <v>13149.0</v>
      </c>
      <c r="B196" s="5" t="s">
        <v>4241</v>
      </c>
    </row>
    <row r="197" ht="15.75" customHeight="1">
      <c r="A197" s="5">
        <v>13151.0</v>
      </c>
      <c r="B197" s="5" t="s">
        <v>4239</v>
      </c>
    </row>
    <row r="198" ht="15.75" customHeight="1">
      <c r="A198" s="5">
        <v>13153.0</v>
      </c>
      <c r="B198" s="5" t="s">
        <v>4243</v>
      </c>
    </row>
    <row r="199" ht="15.75" customHeight="1">
      <c r="A199" s="5">
        <v>13154.0</v>
      </c>
      <c r="B199" s="5" t="s">
        <v>4241</v>
      </c>
    </row>
    <row r="200" ht="15.75" customHeight="1">
      <c r="A200" s="5">
        <v>13155.0</v>
      </c>
      <c r="B200" s="5" t="s">
        <v>4239</v>
      </c>
    </row>
    <row r="201" ht="15.75" customHeight="1">
      <c r="A201" s="5">
        <v>13157.0</v>
      </c>
      <c r="B201" s="5" t="s">
        <v>4243</v>
      </c>
    </row>
    <row r="202" ht="15.75" customHeight="1">
      <c r="A202" s="5">
        <v>13158.0</v>
      </c>
      <c r="B202" s="5" t="s">
        <v>4240</v>
      </c>
    </row>
    <row r="203" ht="15.75" customHeight="1">
      <c r="A203" s="5">
        <v>13159.0</v>
      </c>
      <c r="B203" s="5" t="s">
        <v>4243</v>
      </c>
    </row>
    <row r="204" ht="15.75" customHeight="1">
      <c r="A204" s="5">
        <v>13161.0</v>
      </c>
      <c r="B204" s="5" t="s">
        <v>4241</v>
      </c>
    </row>
    <row r="205" ht="15.75" customHeight="1">
      <c r="A205" s="5">
        <v>13162.0</v>
      </c>
      <c r="B205" s="5" t="s">
        <v>4242</v>
      </c>
    </row>
    <row r="206" ht="15.75" customHeight="1">
      <c r="A206" s="5">
        <v>13165.0</v>
      </c>
      <c r="B206" s="5" t="s">
        <v>4240</v>
      </c>
    </row>
    <row r="207" ht="15.75" customHeight="1">
      <c r="A207" s="5">
        <v>13166.0</v>
      </c>
      <c r="B207" s="5" t="s">
        <v>4240</v>
      </c>
    </row>
    <row r="208" ht="15.75" customHeight="1">
      <c r="A208" s="5">
        <v>13167.0</v>
      </c>
      <c r="B208" s="5" t="s">
        <v>4243</v>
      </c>
    </row>
    <row r="209" ht="15.75" customHeight="1">
      <c r="A209" s="5">
        <v>13168.0</v>
      </c>
      <c r="B209" s="5" t="s">
        <v>4239</v>
      </c>
    </row>
    <row r="210" ht="15.75" customHeight="1">
      <c r="A210" s="5">
        <v>13170.0</v>
      </c>
      <c r="B210" s="5" t="s">
        <v>4240</v>
      </c>
    </row>
    <row r="211" ht="15.75" customHeight="1">
      <c r="A211" s="5">
        <v>13171.0</v>
      </c>
      <c r="B211" s="5" t="s">
        <v>4240</v>
      </c>
    </row>
    <row r="212" ht="15.75" customHeight="1">
      <c r="A212" s="5">
        <v>13173.0</v>
      </c>
      <c r="B212" s="5" t="s">
        <v>4241</v>
      </c>
    </row>
    <row r="213" ht="15.75" customHeight="1">
      <c r="A213" s="5">
        <v>13174.0</v>
      </c>
      <c r="B213" s="5" t="s">
        <v>4241</v>
      </c>
    </row>
    <row r="214" ht="15.75" customHeight="1">
      <c r="A214" s="5">
        <v>13176.0</v>
      </c>
      <c r="B214" s="5" t="s">
        <v>4240</v>
      </c>
    </row>
    <row r="215" ht="15.75" customHeight="1">
      <c r="A215" s="5">
        <v>13178.0</v>
      </c>
      <c r="B215" s="5" t="s">
        <v>4241</v>
      </c>
    </row>
    <row r="216" ht="15.75" customHeight="1">
      <c r="A216" s="5">
        <v>13182.0</v>
      </c>
      <c r="B216" s="5" t="s">
        <v>4243</v>
      </c>
    </row>
    <row r="217" ht="15.75" customHeight="1">
      <c r="A217" s="5">
        <v>13183.0</v>
      </c>
      <c r="B217" s="5" t="s">
        <v>4239</v>
      </c>
    </row>
    <row r="218" ht="15.75" customHeight="1">
      <c r="A218" s="5">
        <v>13184.0</v>
      </c>
      <c r="B218" s="5" t="s">
        <v>4239</v>
      </c>
    </row>
    <row r="219" ht="15.75" customHeight="1">
      <c r="A219" s="5">
        <v>13186.0</v>
      </c>
      <c r="B219" s="5" t="s">
        <v>4240</v>
      </c>
    </row>
    <row r="220" ht="15.75" customHeight="1">
      <c r="A220" s="5">
        <v>13187.0</v>
      </c>
      <c r="B220" s="5" t="s">
        <v>4240</v>
      </c>
    </row>
    <row r="221" ht="15.75" customHeight="1">
      <c r="A221" s="5">
        <v>13189.0</v>
      </c>
      <c r="B221" s="5" t="s">
        <v>4242</v>
      </c>
    </row>
    <row r="222" ht="15.75" customHeight="1">
      <c r="A222" s="5">
        <v>13192.0</v>
      </c>
      <c r="B222" s="5" t="s">
        <v>4242</v>
      </c>
    </row>
    <row r="223" ht="15.75" customHeight="1">
      <c r="A223" s="5">
        <v>13193.0</v>
      </c>
      <c r="B223" s="5" t="s">
        <v>4240</v>
      </c>
    </row>
    <row r="224" ht="15.75" customHeight="1">
      <c r="A224" s="5">
        <v>13196.0</v>
      </c>
      <c r="B224" s="5" t="s">
        <v>4239</v>
      </c>
    </row>
    <row r="225" ht="15.75" customHeight="1">
      <c r="A225" s="5">
        <v>13198.0</v>
      </c>
      <c r="B225" s="5" t="s">
        <v>4240</v>
      </c>
    </row>
    <row r="226" ht="15.75" customHeight="1">
      <c r="A226" s="5">
        <v>13199.0</v>
      </c>
      <c r="B226" s="5" t="s">
        <v>4241</v>
      </c>
    </row>
    <row r="227" ht="15.75" customHeight="1">
      <c r="A227" s="5">
        <v>13200.0</v>
      </c>
      <c r="B227" s="5" t="s">
        <v>4241</v>
      </c>
    </row>
    <row r="228" ht="15.75" customHeight="1">
      <c r="A228" s="5">
        <v>13203.0</v>
      </c>
      <c r="B228" s="5" t="s">
        <v>4240</v>
      </c>
    </row>
    <row r="229" ht="15.75" customHeight="1">
      <c r="A229" s="5">
        <v>13207.0</v>
      </c>
      <c r="B229" s="5" t="s">
        <v>4239</v>
      </c>
    </row>
    <row r="230" ht="15.75" customHeight="1">
      <c r="A230" s="5">
        <v>13208.0</v>
      </c>
      <c r="B230" s="5" t="s">
        <v>4243</v>
      </c>
    </row>
    <row r="231" ht="15.75" customHeight="1">
      <c r="A231" s="5">
        <v>13209.0</v>
      </c>
      <c r="B231" s="5" t="s">
        <v>4242</v>
      </c>
    </row>
    <row r="232" ht="15.75" customHeight="1">
      <c r="A232" s="5">
        <v>13210.0</v>
      </c>
      <c r="B232" s="5" t="s">
        <v>4239</v>
      </c>
    </row>
    <row r="233" ht="15.75" customHeight="1">
      <c r="A233" s="5">
        <v>13211.0</v>
      </c>
      <c r="B233" s="5" t="s">
        <v>4243</v>
      </c>
    </row>
    <row r="234" ht="15.75" customHeight="1">
      <c r="A234" s="5">
        <v>13212.0</v>
      </c>
      <c r="B234" s="5" t="s">
        <v>4239</v>
      </c>
    </row>
    <row r="235" ht="15.75" customHeight="1">
      <c r="A235" s="5">
        <v>13213.0</v>
      </c>
      <c r="B235" s="5" t="s">
        <v>4243</v>
      </c>
    </row>
    <row r="236" ht="15.75" customHeight="1">
      <c r="A236" s="5">
        <v>13217.0</v>
      </c>
      <c r="B236" s="5" t="s">
        <v>4243</v>
      </c>
    </row>
    <row r="237" ht="15.75" customHeight="1">
      <c r="A237" s="5">
        <v>13218.0</v>
      </c>
      <c r="B237" s="5" t="s">
        <v>4243</v>
      </c>
    </row>
    <row r="238" ht="15.75" customHeight="1">
      <c r="A238" s="5">
        <v>13220.0</v>
      </c>
      <c r="B238" s="5" t="s">
        <v>4241</v>
      </c>
    </row>
    <row r="239" ht="15.75" customHeight="1">
      <c r="A239" s="5">
        <v>13221.0</v>
      </c>
      <c r="B239" s="5" t="s">
        <v>4241</v>
      </c>
    </row>
    <row r="240" ht="15.75" customHeight="1">
      <c r="A240" s="5">
        <v>13223.0</v>
      </c>
      <c r="B240" s="5" t="s">
        <v>4240</v>
      </c>
    </row>
    <row r="241" ht="15.75" customHeight="1">
      <c r="A241" s="5">
        <v>13224.0</v>
      </c>
      <c r="B241" s="5" t="s">
        <v>4241</v>
      </c>
    </row>
    <row r="242" ht="15.75" customHeight="1">
      <c r="A242" s="5">
        <v>13225.0</v>
      </c>
      <c r="B242" s="5" t="s">
        <v>4243</v>
      </c>
    </row>
    <row r="243" ht="15.75" customHeight="1">
      <c r="A243" s="5">
        <v>13226.0</v>
      </c>
      <c r="B243" s="5" t="s">
        <v>4240</v>
      </c>
    </row>
    <row r="244" ht="15.75" customHeight="1">
      <c r="A244" s="5">
        <v>13227.0</v>
      </c>
      <c r="B244" s="5" t="s">
        <v>4239</v>
      </c>
    </row>
    <row r="245" ht="15.75" customHeight="1">
      <c r="A245" s="5">
        <v>13228.0</v>
      </c>
      <c r="B245" s="5" t="s">
        <v>4242</v>
      </c>
    </row>
    <row r="246" ht="15.75" customHeight="1">
      <c r="A246" s="5">
        <v>13230.0</v>
      </c>
      <c r="B246" s="5" t="s">
        <v>4241</v>
      </c>
    </row>
    <row r="247" ht="15.75" customHeight="1">
      <c r="A247" s="5">
        <v>13232.0</v>
      </c>
      <c r="B247" s="5" t="s">
        <v>4242</v>
      </c>
    </row>
    <row r="248" ht="15.75" customHeight="1">
      <c r="A248" s="5">
        <v>13233.0</v>
      </c>
      <c r="B248" s="5" t="s">
        <v>4239</v>
      </c>
    </row>
    <row r="249" ht="15.75" customHeight="1">
      <c r="A249" s="5">
        <v>13235.0</v>
      </c>
      <c r="B249" s="5" t="s">
        <v>4243</v>
      </c>
    </row>
    <row r="250" ht="15.75" customHeight="1">
      <c r="A250" s="5">
        <v>13236.0</v>
      </c>
      <c r="B250" s="5" t="s">
        <v>4243</v>
      </c>
    </row>
    <row r="251" ht="15.75" customHeight="1">
      <c r="A251" s="5">
        <v>13238.0</v>
      </c>
      <c r="B251" s="5" t="s">
        <v>4240</v>
      </c>
    </row>
    <row r="252" ht="15.75" customHeight="1">
      <c r="A252" s="5">
        <v>13239.0</v>
      </c>
      <c r="B252" s="5" t="s">
        <v>4239</v>
      </c>
    </row>
    <row r="253" ht="15.75" customHeight="1">
      <c r="A253" s="5">
        <v>13240.0</v>
      </c>
      <c r="B253" s="5" t="s">
        <v>4240</v>
      </c>
    </row>
    <row r="254" ht="15.75" customHeight="1">
      <c r="A254" s="5">
        <v>13242.0</v>
      </c>
      <c r="B254" s="5" t="s">
        <v>4239</v>
      </c>
    </row>
    <row r="255" ht="15.75" customHeight="1">
      <c r="A255" s="5">
        <v>13243.0</v>
      </c>
      <c r="B255" s="5" t="s">
        <v>4241</v>
      </c>
    </row>
    <row r="256" ht="15.75" customHeight="1">
      <c r="A256" s="5">
        <v>13246.0</v>
      </c>
      <c r="B256" s="5" t="s">
        <v>4241</v>
      </c>
    </row>
    <row r="257" ht="15.75" customHeight="1">
      <c r="A257" s="5">
        <v>13247.0</v>
      </c>
      <c r="B257" s="5" t="s">
        <v>4243</v>
      </c>
    </row>
    <row r="258" ht="15.75" customHeight="1">
      <c r="A258" s="5">
        <v>13248.0</v>
      </c>
      <c r="B258" s="5" t="s">
        <v>4243</v>
      </c>
    </row>
    <row r="259" ht="15.75" customHeight="1">
      <c r="A259" s="5">
        <v>13253.0</v>
      </c>
      <c r="B259" s="5" t="s">
        <v>4240</v>
      </c>
    </row>
    <row r="260" ht="15.75" customHeight="1">
      <c r="A260" s="5">
        <v>13255.0</v>
      </c>
      <c r="B260" s="5" t="s">
        <v>4239</v>
      </c>
    </row>
    <row r="261" ht="15.75" customHeight="1">
      <c r="A261" s="5">
        <v>13258.0</v>
      </c>
      <c r="B261" s="5" t="s">
        <v>4240</v>
      </c>
    </row>
    <row r="262" ht="15.75" customHeight="1">
      <c r="A262" s="5">
        <v>13259.0</v>
      </c>
      <c r="B262" s="5" t="s">
        <v>4240</v>
      </c>
    </row>
    <row r="263" ht="15.75" customHeight="1">
      <c r="A263" s="5">
        <v>13263.0</v>
      </c>
      <c r="B263" s="5" t="s">
        <v>4239</v>
      </c>
    </row>
    <row r="264" ht="15.75" customHeight="1">
      <c r="A264" s="5">
        <v>13265.0</v>
      </c>
      <c r="B264" s="5" t="s">
        <v>4239</v>
      </c>
    </row>
    <row r="265" ht="15.75" customHeight="1">
      <c r="A265" s="5">
        <v>13266.0</v>
      </c>
      <c r="B265" s="5" t="s">
        <v>4240</v>
      </c>
    </row>
    <row r="266" ht="15.75" customHeight="1">
      <c r="A266" s="5">
        <v>13267.0</v>
      </c>
      <c r="B266" s="5" t="s">
        <v>4242</v>
      </c>
    </row>
    <row r="267" ht="15.75" customHeight="1">
      <c r="A267" s="5">
        <v>13268.0</v>
      </c>
      <c r="B267" s="5" t="s">
        <v>4240</v>
      </c>
    </row>
    <row r="268" ht="15.75" customHeight="1">
      <c r="A268" s="5">
        <v>13269.0</v>
      </c>
      <c r="B268" s="5" t="s">
        <v>4241</v>
      </c>
    </row>
    <row r="269" ht="15.75" customHeight="1">
      <c r="A269" s="5">
        <v>13271.0</v>
      </c>
      <c r="B269" s="5" t="s">
        <v>4243</v>
      </c>
    </row>
    <row r="270" ht="15.75" customHeight="1">
      <c r="A270" s="5">
        <v>13272.0</v>
      </c>
      <c r="B270" s="5" t="s">
        <v>4239</v>
      </c>
    </row>
    <row r="271" ht="15.75" customHeight="1">
      <c r="A271" s="5">
        <v>13273.0</v>
      </c>
      <c r="B271" s="5" t="s">
        <v>4239</v>
      </c>
    </row>
    <row r="272" ht="15.75" customHeight="1">
      <c r="A272" s="5">
        <v>13278.0</v>
      </c>
      <c r="B272" s="5" t="s">
        <v>4243</v>
      </c>
    </row>
    <row r="273" ht="15.75" customHeight="1">
      <c r="A273" s="5">
        <v>13279.0</v>
      </c>
      <c r="B273" s="5" t="s">
        <v>4239</v>
      </c>
    </row>
    <row r="274" ht="15.75" customHeight="1">
      <c r="A274" s="5">
        <v>13280.0</v>
      </c>
      <c r="B274" s="5" t="s">
        <v>4240</v>
      </c>
    </row>
    <row r="275" ht="15.75" customHeight="1">
      <c r="A275" s="5">
        <v>13282.0</v>
      </c>
      <c r="B275" s="5" t="s">
        <v>4243</v>
      </c>
    </row>
    <row r="276" ht="15.75" customHeight="1">
      <c r="A276" s="5">
        <v>13284.0</v>
      </c>
      <c r="B276" s="5" t="s">
        <v>4240</v>
      </c>
    </row>
    <row r="277" ht="15.75" customHeight="1">
      <c r="A277" s="5">
        <v>13285.0</v>
      </c>
      <c r="B277" s="5" t="s">
        <v>4241</v>
      </c>
    </row>
    <row r="278" ht="15.75" customHeight="1">
      <c r="A278" s="5">
        <v>13292.0</v>
      </c>
      <c r="B278" s="5" t="s">
        <v>4243</v>
      </c>
    </row>
    <row r="279" ht="15.75" customHeight="1">
      <c r="A279" s="5">
        <v>13294.0</v>
      </c>
      <c r="B279" s="5" t="s">
        <v>4240</v>
      </c>
    </row>
    <row r="280" ht="15.75" customHeight="1">
      <c r="A280" s="5">
        <v>13295.0</v>
      </c>
      <c r="B280" s="5" t="s">
        <v>4239</v>
      </c>
    </row>
    <row r="281" ht="15.75" customHeight="1">
      <c r="A281" s="5">
        <v>13296.0</v>
      </c>
      <c r="B281" s="5" t="s">
        <v>4239</v>
      </c>
    </row>
    <row r="282" ht="15.75" customHeight="1">
      <c r="A282" s="5">
        <v>13297.0</v>
      </c>
      <c r="B282" s="5" t="s">
        <v>4241</v>
      </c>
    </row>
    <row r="283" ht="15.75" customHeight="1">
      <c r="A283" s="5">
        <v>13298.0</v>
      </c>
      <c r="B283" s="5" t="s">
        <v>4240</v>
      </c>
    </row>
    <row r="284" ht="15.75" customHeight="1">
      <c r="A284" s="5">
        <v>13300.0</v>
      </c>
      <c r="B284" s="5" t="s">
        <v>4241</v>
      </c>
    </row>
    <row r="285" ht="15.75" customHeight="1">
      <c r="A285" s="5">
        <v>13301.0</v>
      </c>
      <c r="B285" s="5" t="s">
        <v>4243</v>
      </c>
    </row>
    <row r="286" ht="15.75" customHeight="1">
      <c r="A286" s="5">
        <v>13302.0</v>
      </c>
      <c r="B286" s="5" t="s">
        <v>4240</v>
      </c>
    </row>
    <row r="287" ht="15.75" customHeight="1">
      <c r="A287" s="5">
        <v>13304.0</v>
      </c>
      <c r="B287" s="5" t="s">
        <v>4241</v>
      </c>
    </row>
    <row r="288" ht="15.75" customHeight="1">
      <c r="A288" s="5">
        <v>13305.0</v>
      </c>
      <c r="B288" s="5" t="s">
        <v>4242</v>
      </c>
    </row>
    <row r="289" ht="15.75" customHeight="1">
      <c r="A289" s="5">
        <v>13308.0</v>
      </c>
      <c r="B289" s="5" t="s">
        <v>4239</v>
      </c>
    </row>
    <row r="290" ht="15.75" customHeight="1">
      <c r="A290" s="5">
        <v>13309.0</v>
      </c>
      <c r="B290" s="5" t="s">
        <v>4243</v>
      </c>
    </row>
    <row r="291" ht="15.75" customHeight="1">
      <c r="A291" s="5">
        <v>13310.0</v>
      </c>
      <c r="B291" s="5" t="s">
        <v>4240</v>
      </c>
    </row>
    <row r="292" ht="15.75" customHeight="1">
      <c r="A292" s="5">
        <v>13311.0</v>
      </c>
      <c r="B292" s="5" t="s">
        <v>4243</v>
      </c>
    </row>
    <row r="293" ht="15.75" customHeight="1">
      <c r="A293" s="5">
        <v>13313.0</v>
      </c>
      <c r="B293" s="5" t="s">
        <v>4243</v>
      </c>
    </row>
    <row r="294" ht="15.75" customHeight="1">
      <c r="A294" s="5">
        <v>13314.0</v>
      </c>
      <c r="B294" s="5" t="s">
        <v>4243</v>
      </c>
    </row>
    <row r="295" ht="15.75" customHeight="1">
      <c r="A295" s="5">
        <v>13316.0</v>
      </c>
      <c r="B295" s="5" t="s">
        <v>4242</v>
      </c>
    </row>
    <row r="296" ht="15.75" customHeight="1">
      <c r="A296" s="5">
        <v>13317.0</v>
      </c>
      <c r="B296" s="5" t="s">
        <v>4241</v>
      </c>
    </row>
    <row r="297" ht="15.75" customHeight="1">
      <c r="A297" s="5">
        <v>13319.0</v>
      </c>
      <c r="B297" s="5" t="s">
        <v>4240</v>
      </c>
    </row>
    <row r="298" ht="15.75" customHeight="1">
      <c r="A298" s="5">
        <v>13320.0</v>
      </c>
      <c r="B298" s="5" t="s">
        <v>4242</v>
      </c>
    </row>
    <row r="299" ht="15.75" customHeight="1">
      <c r="A299" s="5">
        <v>13321.0</v>
      </c>
      <c r="B299" s="5" t="s">
        <v>4241</v>
      </c>
    </row>
    <row r="300" ht="15.75" customHeight="1">
      <c r="A300" s="5">
        <v>13322.0</v>
      </c>
      <c r="B300" s="5" t="s">
        <v>4243</v>
      </c>
    </row>
    <row r="301" ht="15.75" customHeight="1">
      <c r="A301" s="5">
        <v>13323.0</v>
      </c>
      <c r="B301" s="5" t="s">
        <v>4240</v>
      </c>
    </row>
    <row r="302" ht="15.75" customHeight="1">
      <c r="A302" s="5">
        <v>13324.0</v>
      </c>
      <c r="B302" s="5" t="s">
        <v>4242</v>
      </c>
    </row>
    <row r="303" ht="15.75" customHeight="1">
      <c r="A303" s="5">
        <v>13327.0</v>
      </c>
      <c r="B303" s="5" t="s">
        <v>4239</v>
      </c>
    </row>
    <row r="304" ht="15.75" customHeight="1">
      <c r="A304" s="5">
        <v>13329.0</v>
      </c>
      <c r="B304" s="5" t="s">
        <v>4239</v>
      </c>
    </row>
    <row r="305" ht="15.75" customHeight="1">
      <c r="A305" s="5">
        <v>13332.0</v>
      </c>
      <c r="B305" s="5" t="s">
        <v>4242</v>
      </c>
    </row>
    <row r="306" ht="15.75" customHeight="1">
      <c r="A306" s="5">
        <v>13334.0</v>
      </c>
      <c r="B306" s="5" t="s">
        <v>4242</v>
      </c>
    </row>
    <row r="307" ht="15.75" customHeight="1">
      <c r="A307" s="5">
        <v>13338.0</v>
      </c>
      <c r="B307" s="5" t="s">
        <v>4239</v>
      </c>
    </row>
    <row r="308" ht="15.75" customHeight="1">
      <c r="A308" s="5">
        <v>13339.0</v>
      </c>
      <c r="B308" s="5" t="s">
        <v>4243</v>
      </c>
    </row>
    <row r="309" ht="15.75" customHeight="1">
      <c r="A309" s="5">
        <v>13340.0</v>
      </c>
      <c r="B309" s="5" t="s">
        <v>4243</v>
      </c>
    </row>
    <row r="310" ht="15.75" customHeight="1">
      <c r="A310" s="5">
        <v>13341.0</v>
      </c>
      <c r="B310" s="5" t="s">
        <v>4241</v>
      </c>
    </row>
    <row r="311" ht="15.75" customHeight="1">
      <c r="A311" s="5">
        <v>13343.0</v>
      </c>
      <c r="B311" s="5" t="s">
        <v>4243</v>
      </c>
    </row>
    <row r="312" ht="15.75" customHeight="1">
      <c r="A312" s="5">
        <v>13344.0</v>
      </c>
      <c r="B312" s="5" t="s">
        <v>4243</v>
      </c>
    </row>
    <row r="313" ht="15.75" customHeight="1">
      <c r="A313" s="5">
        <v>13345.0</v>
      </c>
      <c r="B313" s="5" t="s">
        <v>4242</v>
      </c>
    </row>
    <row r="314" ht="15.75" customHeight="1">
      <c r="A314" s="5">
        <v>13347.0</v>
      </c>
      <c r="B314" s="5" t="s">
        <v>4241</v>
      </c>
    </row>
    <row r="315" ht="15.75" customHeight="1">
      <c r="A315" s="5">
        <v>13348.0</v>
      </c>
      <c r="B315" s="5" t="s">
        <v>4243</v>
      </c>
    </row>
    <row r="316" ht="15.75" customHeight="1">
      <c r="A316" s="5">
        <v>13349.0</v>
      </c>
      <c r="B316" s="5" t="s">
        <v>4241</v>
      </c>
    </row>
    <row r="317" ht="15.75" customHeight="1">
      <c r="A317" s="5">
        <v>13350.0</v>
      </c>
      <c r="B317" s="5" t="s">
        <v>4242</v>
      </c>
    </row>
    <row r="318" ht="15.75" customHeight="1">
      <c r="A318" s="5">
        <v>13351.0</v>
      </c>
      <c r="B318" s="5" t="s">
        <v>4243</v>
      </c>
    </row>
    <row r="319" ht="15.75" customHeight="1">
      <c r="A319" s="5">
        <v>13352.0</v>
      </c>
      <c r="B319" s="5" t="s">
        <v>4239</v>
      </c>
    </row>
    <row r="320" ht="15.75" customHeight="1">
      <c r="A320" s="5">
        <v>13354.0</v>
      </c>
      <c r="B320" s="5" t="s">
        <v>4243</v>
      </c>
    </row>
    <row r="321" ht="15.75" customHeight="1">
      <c r="A321" s="5">
        <v>13355.0</v>
      </c>
      <c r="B321" s="5" t="s">
        <v>4242</v>
      </c>
    </row>
    <row r="322" ht="15.75" customHeight="1">
      <c r="A322" s="5">
        <v>13356.0</v>
      </c>
      <c r="B322" s="5" t="s">
        <v>4241</v>
      </c>
    </row>
    <row r="323" ht="15.75" customHeight="1">
      <c r="A323" s="5">
        <v>13357.0</v>
      </c>
      <c r="B323" s="5" t="s">
        <v>4240</v>
      </c>
    </row>
    <row r="324" ht="15.75" customHeight="1">
      <c r="A324" s="5">
        <v>13358.0</v>
      </c>
      <c r="B324" s="5" t="s">
        <v>4242</v>
      </c>
    </row>
    <row r="325" ht="15.75" customHeight="1">
      <c r="A325" s="5">
        <v>13359.0</v>
      </c>
      <c r="B325" s="5" t="s">
        <v>4241</v>
      </c>
    </row>
    <row r="326" ht="15.75" customHeight="1">
      <c r="A326" s="5">
        <v>13362.0</v>
      </c>
      <c r="B326" s="5" t="s">
        <v>4243</v>
      </c>
    </row>
    <row r="327" ht="15.75" customHeight="1">
      <c r="A327" s="5">
        <v>13363.0</v>
      </c>
      <c r="B327" s="5" t="s">
        <v>4240</v>
      </c>
    </row>
    <row r="328" ht="15.75" customHeight="1">
      <c r="A328" s="5">
        <v>13364.0</v>
      </c>
      <c r="B328" s="5" t="s">
        <v>4241</v>
      </c>
    </row>
    <row r="329" ht="15.75" customHeight="1">
      <c r="A329" s="5">
        <v>13365.0</v>
      </c>
      <c r="B329" s="5" t="s">
        <v>4243</v>
      </c>
    </row>
    <row r="330" ht="15.75" customHeight="1">
      <c r="A330" s="5">
        <v>13368.0</v>
      </c>
      <c r="B330" s="5" t="s">
        <v>4240</v>
      </c>
    </row>
    <row r="331" ht="15.75" customHeight="1">
      <c r="A331" s="5">
        <v>13369.0</v>
      </c>
      <c r="B331" s="5" t="s">
        <v>4242</v>
      </c>
    </row>
    <row r="332" ht="15.75" customHeight="1">
      <c r="A332" s="5">
        <v>13370.0</v>
      </c>
      <c r="B332" s="5" t="s">
        <v>4241</v>
      </c>
    </row>
    <row r="333" ht="15.75" customHeight="1">
      <c r="A333" s="5">
        <v>13372.0</v>
      </c>
      <c r="B333" s="5" t="s">
        <v>4239</v>
      </c>
    </row>
    <row r="334" ht="15.75" customHeight="1">
      <c r="A334" s="5">
        <v>13373.0</v>
      </c>
      <c r="B334" s="5" t="s">
        <v>4243</v>
      </c>
    </row>
    <row r="335" ht="15.75" customHeight="1">
      <c r="A335" s="5">
        <v>13375.0</v>
      </c>
      <c r="B335" s="5" t="s">
        <v>4239</v>
      </c>
    </row>
    <row r="336" ht="15.75" customHeight="1">
      <c r="A336" s="5">
        <v>13376.0</v>
      </c>
      <c r="B336" s="5" t="s">
        <v>4239</v>
      </c>
    </row>
    <row r="337" ht="15.75" customHeight="1">
      <c r="A337" s="5">
        <v>13379.0</v>
      </c>
      <c r="B337" s="5" t="s">
        <v>4241</v>
      </c>
    </row>
    <row r="338" ht="15.75" customHeight="1">
      <c r="A338" s="5">
        <v>13381.0</v>
      </c>
      <c r="B338" s="5" t="s">
        <v>4239</v>
      </c>
    </row>
    <row r="339" ht="15.75" customHeight="1">
      <c r="A339" s="5">
        <v>13382.0</v>
      </c>
      <c r="B339" s="5" t="s">
        <v>4243</v>
      </c>
    </row>
    <row r="340" ht="15.75" customHeight="1">
      <c r="A340" s="5">
        <v>13384.0</v>
      </c>
      <c r="B340" s="5" t="s">
        <v>4243</v>
      </c>
    </row>
    <row r="341" ht="15.75" customHeight="1">
      <c r="A341" s="5">
        <v>13385.0</v>
      </c>
      <c r="B341" s="5" t="s">
        <v>4239</v>
      </c>
    </row>
    <row r="342" ht="15.75" customHeight="1">
      <c r="A342" s="5">
        <v>13388.0</v>
      </c>
      <c r="B342" s="5" t="s">
        <v>4240</v>
      </c>
    </row>
    <row r="343" ht="15.75" customHeight="1">
      <c r="A343" s="5">
        <v>13389.0</v>
      </c>
      <c r="B343" s="5" t="s">
        <v>4240</v>
      </c>
    </row>
    <row r="344" ht="15.75" customHeight="1">
      <c r="A344" s="5">
        <v>13394.0</v>
      </c>
      <c r="B344" s="5" t="s">
        <v>4240</v>
      </c>
    </row>
    <row r="345" ht="15.75" customHeight="1">
      <c r="A345" s="5">
        <v>13395.0</v>
      </c>
      <c r="B345" s="5" t="s">
        <v>4241</v>
      </c>
    </row>
    <row r="346" ht="15.75" customHeight="1">
      <c r="A346" s="5">
        <v>13396.0</v>
      </c>
      <c r="B346" s="5" t="s">
        <v>4239</v>
      </c>
    </row>
    <row r="347" ht="15.75" customHeight="1">
      <c r="A347" s="5">
        <v>13397.0</v>
      </c>
      <c r="B347" s="5" t="s">
        <v>4240</v>
      </c>
    </row>
    <row r="348" ht="15.75" customHeight="1">
      <c r="A348" s="5">
        <v>13402.0</v>
      </c>
      <c r="B348" s="5" t="s">
        <v>4243</v>
      </c>
    </row>
    <row r="349" ht="15.75" customHeight="1">
      <c r="A349" s="5">
        <v>13405.0</v>
      </c>
      <c r="B349" s="5" t="s">
        <v>4241</v>
      </c>
    </row>
    <row r="350" ht="15.75" customHeight="1">
      <c r="A350" s="5">
        <v>13408.0</v>
      </c>
      <c r="B350" s="5" t="s">
        <v>4239</v>
      </c>
    </row>
    <row r="351" ht="15.75" customHeight="1">
      <c r="A351" s="5">
        <v>13410.0</v>
      </c>
      <c r="B351" s="5" t="s">
        <v>4243</v>
      </c>
    </row>
    <row r="352" ht="15.75" customHeight="1">
      <c r="A352" s="5">
        <v>13411.0</v>
      </c>
      <c r="B352" s="5" t="s">
        <v>4241</v>
      </c>
    </row>
    <row r="353" ht="15.75" customHeight="1">
      <c r="A353" s="5">
        <v>13414.0</v>
      </c>
      <c r="B353" s="5" t="s">
        <v>4240</v>
      </c>
    </row>
    <row r="354" ht="15.75" customHeight="1">
      <c r="A354" s="5">
        <v>13416.0</v>
      </c>
      <c r="B354" s="5" t="s">
        <v>4243</v>
      </c>
    </row>
    <row r="355" ht="15.75" customHeight="1">
      <c r="A355" s="5">
        <v>13417.0</v>
      </c>
      <c r="B355" s="5" t="s">
        <v>4242</v>
      </c>
    </row>
    <row r="356" ht="15.75" customHeight="1">
      <c r="A356" s="5">
        <v>13418.0</v>
      </c>
      <c r="B356" s="5" t="s">
        <v>4241</v>
      </c>
    </row>
    <row r="357" ht="15.75" customHeight="1">
      <c r="A357" s="5">
        <v>13419.0</v>
      </c>
      <c r="B357" s="5" t="s">
        <v>4239</v>
      </c>
    </row>
    <row r="358" ht="15.75" customHeight="1">
      <c r="A358" s="5">
        <v>13420.0</v>
      </c>
      <c r="B358" s="5" t="s">
        <v>4241</v>
      </c>
    </row>
    <row r="359" ht="15.75" customHeight="1">
      <c r="A359" s="5">
        <v>13421.0</v>
      </c>
      <c r="B359" s="5" t="s">
        <v>4243</v>
      </c>
    </row>
    <row r="360" ht="15.75" customHeight="1">
      <c r="A360" s="5">
        <v>13422.0</v>
      </c>
      <c r="B360" s="5" t="s">
        <v>4243</v>
      </c>
    </row>
    <row r="361" ht="15.75" customHeight="1">
      <c r="A361" s="5">
        <v>13425.0</v>
      </c>
      <c r="B361" s="5" t="s">
        <v>4240</v>
      </c>
    </row>
    <row r="362" ht="15.75" customHeight="1">
      <c r="A362" s="5">
        <v>13426.0</v>
      </c>
      <c r="B362" s="5" t="s">
        <v>4241</v>
      </c>
    </row>
    <row r="363" ht="15.75" customHeight="1">
      <c r="A363" s="5">
        <v>13427.0</v>
      </c>
      <c r="B363" s="5" t="s">
        <v>4241</v>
      </c>
    </row>
    <row r="364" ht="15.75" customHeight="1">
      <c r="A364" s="5">
        <v>13428.0</v>
      </c>
      <c r="B364" s="5" t="s">
        <v>4239</v>
      </c>
    </row>
    <row r="365" ht="15.75" customHeight="1">
      <c r="A365" s="5">
        <v>13429.0</v>
      </c>
      <c r="B365" s="5" t="s">
        <v>4242</v>
      </c>
    </row>
    <row r="366" ht="15.75" customHeight="1">
      <c r="A366" s="5">
        <v>13430.0</v>
      </c>
      <c r="B366" s="5" t="s">
        <v>4241</v>
      </c>
    </row>
    <row r="367" ht="15.75" customHeight="1">
      <c r="A367" s="5">
        <v>13435.0</v>
      </c>
      <c r="B367" s="5" t="s">
        <v>4243</v>
      </c>
    </row>
    <row r="368" ht="15.75" customHeight="1">
      <c r="A368" s="5">
        <v>13437.0</v>
      </c>
      <c r="B368" s="5" t="s">
        <v>4240</v>
      </c>
    </row>
    <row r="369" ht="15.75" customHeight="1">
      <c r="A369" s="5">
        <v>13439.0</v>
      </c>
      <c r="B369" s="5" t="s">
        <v>4240</v>
      </c>
    </row>
    <row r="370" ht="15.75" customHeight="1">
      <c r="A370" s="5">
        <v>13447.0</v>
      </c>
      <c r="B370" s="5" t="s">
        <v>4243</v>
      </c>
    </row>
    <row r="371" ht="15.75" customHeight="1">
      <c r="A371" s="5">
        <v>13448.0</v>
      </c>
      <c r="B371" s="5" t="s">
        <v>4239</v>
      </c>
    </row>
    <row r="372" ht="15.75" customHeight="1">
      <c r="A372" s="5">
        <v>13449.0</v>
      </c>
      <c r="B372" s="5" t="s">
        <v>4239</v>
      </c>
    </row>
    <row r="373" ht="15.75" customHeight="1">
      <c r="A373" s="5">
        <v>13450.0</v>
      </c>
      <c r="B373" s="5" t="s">
        <v>4239</v>
      </c>
    </row>
    <row r="374" ht="15.75" customHeight="1">
      <c r="A374" s="5">
        <v>13451.0</v>
      </c>
      <c r="B374" s="5" t="s">
        <v>4240</v>
      </c>
    </row>
    <row r="375" ht="15.75" customHeight="1">
      <c r="A375" s="5">
        <v>13453.0</v>
      </c>
      <c r="B375" s="5" t="s">
        <v>4242</v>
      </c>
    </row>
    <row r="376" ht="15.75" customHeight="1">
      <c r="A376" s="5">
        <v>13455.0</v>
      </c>
      <c r="B376" s="5" t="s">
        <v>4241</v>
      </c>
    </row>
    <row r="377" ht="15.75" customHeight="1">
      <c r="A377" s="5">
        <v>13456.0</v>
      </c>
      <c r="B377" s="5" t="s">
        <v>4241</v>
      </c>
    </row>
    <row r="378" ht="15.75" customHeight="1">
      <c r="A378" s="5">
        <v>13458.0</v>
      </c>
      <c r="B378" s="5" t="s">
        <v>4240</v>
      </c>
    </row>
    <row r="379" ht="15.75" customHeight="1">
      <c r="A379" s="5">
        <v>13460.0</v>
      </c>
      <c r="B379" s="5" t="s">
        <v>4243</v>
      </c>
    </row>
    <row r="380" ht="15.75" customHeight="1">
      <c r="A380" s="5">
        <v>13461.0</v>
      </c>
      <c r="B380" s="5" t="s">
        <v>4243</v>
      </c>
    </row>
    <row r="381" ht="15.75" customHeight="1">
      <c r="A381" s="5">
        <v>13462.0</v>
      </c>
      <c r="B381" s="5" t="s">
        <v>4239</v>
      </c>
    </row>
    <row r="382" ht="15.75" customHeight="1">
      <c r="A382" s="5">
        <v>13464.0</v>
      </c>
      <c r="B382" s="5" t="s">
        <v>4242</v>
      </c>
    </row>
    <row r="383" ht="15.75" customHeight="1">
      <c r="A383" s="5">
        <v>13466.0</v>
      </c>
      <c r="B383" s="5" t="s">
        <v>4243</v>
      </c>
    </row>
    <row r="384" ht="15.75" customHeight="1">
      <c r="A384" s="5">
        <v>13467.0</v>
      </c>
      <c r="B384" s="5" t="s">
        <v>4242</v>
      </c>
    </row>
    <row r="385" ht="15.75" customHeight="1">
      <c r="A385" s="5">
        <v>13468.0</v>
      </c>
      <c r="B385" s="5" t="s">
        <v>4240</v>
      </c>
    </row>
    <row r="386" ht="15.75" customHeight="1">
      <c r="A386" s="5">
        <v>13471.0</v>
      </c>
      <c r="B386" s="5" t="s">
        <v>4242</v>
      </c>
    </row>
    <row r="387" ht="15.75" customHeight="1">
      <c r="A387" s="5">
        <v>13473.0</v>
      </c>
      <c r="B387" s="5" t="s">
        <v>4241</v>
      </c>
    </row>
    <row r="388" ht="15.75" customHeight="1">
      <c r="A388" s="5">
        <v>13474.0</v>
      </c>
      <c r="B388" s="5" t="s">
        <v>4241</v>
      </c>
    </row>
    <row r="389" ht="15.75" customHeight="1">
      <c r="A389" s="5">
        <v>13475.0</v>
      </c>
      <c r="B389" s="5" t="s">
        <v>4242</v>
      </c>
    </row>
    <row r="390" ht="15.75" customHeight="1">
      <c r="A390" s="5">
        <v>13476.0</v>
      </c>
      <c r="B390" s="5" t="s">
        <v>4240</v>
      </c>
    </row>
    <row r="391" ht="15.75" customHeight="1">
      <c r="A391" s="5">
        <v>13477.0</v>
      </c>
      <c r="B391" s="5" t="s">
        <v>4239</v>
      </c>
    </row>
    <row r="392" ht="15.75" customHeight="1">
      <c r="A392" s="5">
        <v>13479.0</v>
      </c>
      <c r="B392" s="5" t="s">
        <v>4240</v>
      </c>
    </row>
    <row r="393" ht="15.75" customHeight="1">
      <c r="A393" s="5">
        <v>13481.0</v>
      </c>
      <c r="B393" s="5" t="s">
        <v>4240</v>
      </c>
    </row>
    <row r="394" ht="15.75" customHeight="1">
      <c r="A394" s="5">
        <v>13482.0</v>
      </c>
      <c r="B394" s="5" t="s">
        <v>4240</v>
      </c>
    </row>
    <row r="395" ht="15.75" customHeight="1">
      <c r="A395" s="5">
        <v>13484.0</v>
      </c>
      <c r="B395" s="5" t="s">
        <v>4239</v>
      </c>
    </row>
    <row r="396" ht="15.75" customHeight="1">
      <c r="A396" s="5">
        <v>13486.0</v>
      </c>
      <c r="B396" s="5" t="s">
        <v>4240</v>
      </c>
    </row>
    <row r="397" ht="15.75" customHeight="1">
      <c r="A397" s="5">
        <v>13487.0</v>
      </c>
      <c r="B397" s="5" t="s">
        <v>4239</v>
      </c>
    </row>
    <row r="398" ht="15.75" customHeight="1">
      <c r="A398" s="5">
        <v>13488.0</v>
      </c>
      <c r="B398" s="5" t="s">
        <v>4239</v>
      </c>
    </row>
    <row r="399" ht="15.75" customHeight="1">
      <c r="A399" s="5">
        <v>13489.0</v>
      </c>
      <c r="B399" s="5" t="s">
        <v>4240</v>
      </c>
    </row>
    <row r="400" ht="15.75" customHeight="1">
      <c r="A400" s="5">
        <v>13491.0</v>
      </c>
      <c r="B400" s="5" t="s">
        <v>4240</v>
      </c>
    </row>
    <row r="401" ht="15.75" customHeight="1">
      <c r="A401" s="5">
        <v>13494.0</v>
      </c>
      <c r="B401" s="5" t="s">
        <v>4243</v>
      </c>
    </row>
    <row r="402" ht="15.75" customHeight="1">
      <c r="A402" s="5">
        <v>13495.0</v>
      </c>
      <c r="B402" s="5" t="s">
        <v>4242</v>
      </c>
    </row>
    <row r="403" ht="15.75" customHeight="1">
      <c r="A403" s="5">
        <v>13496.0</v>
      </c>
      <c r="B403" s="5" t="s">
        <v>4241</v>
      </c>
    </row>
    <row r="404" ht="15.75" customHeight="1">
      <c r="A404" s="5">
        <v>13497.0</v>
      </c>
      <c r="B404" s="5" t="s">
        <v>4240</v>
      </c>
    </row>
    <row r="405" ht="15.75" customHeight="1">
      <c r="A405" s="5">
        <v>13499.0</v>
      </c>
      <c r="B405" s="5" t="s">
        <v>4239</v>
      </c>
    </row>
    <row r="406" ht="15.75" customHeight="1">
      <c r="A406" s="5">
        <v>13500.0</v>
      </c>
      <c r="B406" s="5" t="s">
        <v>4242</v>
      </c>
    </row>
    <row r="407" ht="15.75" customHeight="1">
      <c r="A407" s="5">
        <v>13502.0</v>
      </c>
      <c r="B407" s="5" t="s">
        <v>4243</v>
      </c>
    </row>
    <row r="408" ht="15.75" customHeight="1">
      <c r="A408" s="5">
        <v>13503.0</v>
      </c>
      <c r="B408" s="5" t="s">
        <v>4240</v>
      </c>
    </row>
    <row r="409" ht="15.75" customHeight="1">
      <c r="A409" s="5">
        <v>13504.0</v>
      </c>
      <c r="B409" s="5" t="s">
        <v>4239</v>
      </c>
    </row>
    <row r="410" ht="15.75" customHeight="1">
      <c r="A410" s="5">
        <v>13506.0</v>
      </c>
      <c r="B410" s="5" t="s">
        <v>4243</v>
      </c>
    </row>
    <row r="411" ht="15.75" customHeight="1">
      <c r="A411" s="5">
        <v>13507.0</v>
      </c>
      <c r="B411" s="5" t="s">
        <v>4241</v>
      </c>
    </row>
    <row r="412" ht="15.75" customHeight="1">
      <c r="A412" s="5">
        <v>13508.0</v>
      </c>
      <c r="B412" s="5" t="s">
        <v>4242</v>
      </c>
    </row>
    <row r="413" ht="15.75" customHeight="1">
      <c r="A413" s="5">
        <v>13509.0</v>
      </c>
      <c r="B413" s="5" t="s">
        <v>4243</v>
      </c>
    </row>
    <row r="414" ht="15.75" customHeight="1">
      <c r="A414" s="5">
        <v>13510.0</v>
      </c>
      <c r="B414" s="5" t="s">
        <v>4239</v>
      </c>
    </row>
    <row r="415" ht="15.75" customHeight="1">
      <c r="A415" s="5">
        <v>13512.0</v>
      </c>
      <c r="B415" s="5" t="s">
        <v>4240</v>
      </c>
    </row>
    <row r="416" ht="15.75" customHeight="1">
      <c r="A416" s="5">
        <v>13514.0</v>
      </c>
      <c r="B416" s="5" t="s">
        <v>4240</v>
      </c>
    </row>
    <row r="417" ht="15.75" customHeight="1">
      <c r="A417" s="5">
        <v>13515.0</v>
      </c>
      <c r="B417" s="5" t="s">
        <v>4240</v>
      </c>
    </row>
    <row r="418" ht="15.75" customHeight="1">
      <c r="A418" s="5">
        <v>13517.0</v>
      </c>
      <c r="B418" s="5" t="s">
        <v>4239</v>
      </c>
    </row>
    <row r="419" ht="15.75" customHeight="1">
      <c r="A419" s="5">
        <v>13518.0</v>
      </c>
      <c r="B419" s="5" t="s">
        <v>4243</v>
      </c>
    </row>
    <row r="420" ht="15.75" customHeight="1">
      <c r="A420" s="5">
        <v>13519.0</v>
      </c>
      <c r="B420" s="5" t="s">
        <v>4242</v>
      </c>
    </row>
    <row r="421" ht="15.75" customHeight="1">
      <c r="A421" s="5">
        <v>13521.0</v>
      </c>
      <c r="B421" s="5" t="s">
        <v>4241</v>
      </c>
    </row>
    <row r="422" ht="15.75" customHeight="1">
      <c r="A422" s="5">
        <v>13523.0</v>
      </c>
      <c r="B422" s="5" t="s">
        <v>4242</v>
      </c>
    </row>
    <row r="423" ht="15.75" customHeight="1">
      <c r="A423" s="5">
        <v>13524.0</v>
      </c>
      <c r="B423" s="5" t="s">
        <v>4242</v>
      </c>
    </row>
    <row r="424" ht="15.75" customHeight="1">
      <c r="A424" s="5">
        <v>13525.0</v>
      </c>
      <c r="B424" s="5" t="s">
        <v>4243</v>
      </c>
    </row>
    <row r="425" ht="15.75" customHeight="1">
      <c r="A425" s="5">
        <v>13527.0</v>
      </c>
      <c r="B425" s="5" t="s">
        <v>4243</v>
      </c>
    </row>
    <row r="426" ht="15.75" customHeight="1">
      <c r="A426" s="5">
        <v>13531.0</v>
      </c>
      <c r="B426" s="5" t="s">
        <v>4243</v>
      </c>
    </row>
    <row r="427" ht="15.75" customHeight="1">
      <c r="A427" s="5">
        <v>13532.0</v>
      </c>
      <c r="B427" s="5" t="s">
        <v>4242</v>
      </c>
    </row>
    <row r="428" ht="15.75" customHeight="1">
      <c r="A428" s="5">
        <v>13533.0</v>
      </c>
      <c r="B428" s="5" t="s">
        <v>4240</v>
      </c>
    </row>
    <row r="429" ht="15.75" customHeight="1">
      <c r="A429" s="5">
        <v>13534.0</v>
      </c>
      <c r="B429" s="5" t="s">
        <v>4243</v>
      </c>
    </row>
    <row r="430" ht="15.75" customHeight="1">
      <c r="A430" s="5">
        <v>13536.0</v>
      </c>
      <c r="B430" s="5" t="s">
        <v>4242</v>
      </c>
    </row>
    <row r="431" ht="15.75" customHeight="1">
      <c r="A431" s="5">
        <v>13539.0</v>
      </c>
      <c r="B431" s="5" t="s">
        <v>4239</v>
      </c>
    </row>
    <row r="432" ht="15.75" customHeight="1">
      <c r="A432" s="5">
        <v>13544.0</v>
      </c>
      <c r="B432" s="5" t="s">
        <v>4242</v>
      </c>
    </row>
    <row r="433" ht="15.75" customHeight="1">
      <c r="A433" s="5">
        <v>13546.0</v>
      </c>
      <c r="B433" s="5" t="s">
        <v>4240</v>
      </c>
    </row>
    <row r="434" ht="15.75" customHeight="1">
      <c r="A434" s="5">
        <v>13548.0</v>
      </c>
      <c r="B434" s="5" t="s">
        <v>4241</v>
      </c>
    </row>
    <row r="435" ht="15.75" customHeight="1">
      <c r="A435" s="5">
        <v>13549.0</v>
      </c>
      <c r="B435" s="5" t="s">
        <v>4242</v>
      </c>
    </row>
    <row r="436" ht="15.75" customHeight="1">
      <c r="A436" s="5">
        <v>13551.0</v>
      </c>
      <c r="B436" s="5" t="s">
        <v>4240</v>
      </c>
    </row>
    <row r="437" ht="15.75" customHeight="1">
      <c r="A437" s="5">
        <v>13552.0</v>
      </c>
      <c r="B437" s="5" t="s">
        <v>4241</v>
      </c>
    </row>
    <row r="438" ht="15.75" customHeight="1">
      <c r="A438" s="5">
        <v>13555.0</v>
      </c>
      <c r="B438" s="5" t="s">
        <v>4243</v>
      </c>
    </row>
    <row r="439" ht="15.75" customHeight="1">
      <c r="A439" s="5">
        <v>13557.0</v>
      </c>
      <c r="B439" s="5" t="s">
        <v>4240</v>
      </c>
    </row>
    <row r="440" ht="15.75" customHeight="1">
      <c r="A440" s="5">
        <v>13558.0</v>
      </c>
      <c r="B440" s="5" t="s">
        <v>4239</v>
      </c>
    </row>
    <row r="441" ht="15.75" customHeight="1">
      <c r="A441" s="5">
        <v>13560.0</v>
      </c>
      <c r="B441" s="5" t="s">
        <v>4243</v>
      </c>
    </row>
    <row r="442" ht="15.75" customHeight="1">
      <c r="A442" s="5">
        <v>13561.0</v>
      </c>
      <c r="B442" s="5" t="s">
        <v>4242</v>
      </c>
    </row>
    <row r="443" ht="15.75" customHeight="1">
      <c r="A443" s="5">
        <v>13562.0</v>
      </c>
      <c r="B443" s="5" t="s">
        <v>4240</v>
      </c>
    </row>
    <row r="444" ht="15.75" customHeight="1">
      <c r="A444" s="5">
        <v>13563.0</v>
      </c>
      <c r="B444" s="5" t="s">
        <v>4240</v>
      </c>
    </row>
    <row r="445" ht="15.75" customHeight="1">
      <c r="A445" s="5">
        <v>13564.0</v>
      </c>
      <c r="B445" s="5" t="s">
        <v>4239</v>
      </c>
    </row>
    <row r="446" ht="15.75" customHeight="1">
      <c r="A446" s="5">
        <v>13565.0</v>
      </c>
      <c r="B446" s="5" t="s">
        <v>4242</v>
      </c>
    </row>
    <row r="447" ht="15.75" customHeight="1">
      <c r="A447" s="5">
        <v>13566.0</v>
      </c>
      <c r="B447" s="5" t="s">
        <v>4243</v>
      </c>
    </row>
    <row r="448" ht="15.75" customHeight="1">
      <c r="A448" s="5">
        <v>13568.0</v>
      </c>
      <c r="B448" s="5" t="s">
        <v>4242</v>
      </c>
    </row>
    <row r="449" ht="15.75" customHeight="1">
      <c r="A449" s="5">
        <v>13569.0</v>
      </c>
      <c r="B449" s="5" t="s">
        <v>4242</v>
      </c>
    </row>
    <row r="450" ht="15.75" customHeight="1">
      <c r="A450" s="5">
        <v>13570.0</v>
      </c>
      <c r="B450" s="5" t="s">
        <v>4241</v>
      </c>
    </row>
    <row r="451" ht="15.75" customHeight="1">
      <c r="A451" s="5">
        <v>13571.0</v>
      </c>
      <c r="B451" s="5" t="s">
        <v>4240</v>
      </c>
    </row>
    <row r="452" ht="15.75" customHeight="1">
      <c r="A452" s="5">
        <v>13572.0</v>
      </c>
      <c r="B452" s="5" t="s">
        <v>4240</v>
      </c>
    </row>
    <row r="453" ht="15.75" customHeight="1">
      <c r="A453" s="5">
        <v>13573.0</v>
      </c>
      <c r="B453" s="5" t="s">
        <v>4239</v>
      </c>
    </row>
    <row r="454" ht="15.75" customHeight="1">
      <c r="A454" s="5">
        <v>13575.0</v>
      </c>
      <c r="B454" s="5" t="s">
        <v>4243</v>
      </c>
    </row>
    <row r="455" ht="15.75" customHeight="1">
      <c r="A455" s="5">
        <v>13576.0</v>
      </c>
      <c r="B455" s="5" t="s">
        <v>4241</v>
      </c>
    </row>
    <row r="456" ht="15.75" customHeight="1">
      <c r="A456" s="5">
        <v>13577.0</v>
      </c>
      <c r="B456" s="5" t="s">
        <v>4239</v>
      </c>
    </row>
    <row r="457" ht="15.75" customHeight="1">
      <c r="A457" s="5">
        <v>13581.0</v>
      </c>
      <c r="B457" s="5" t="s">
        <v>4240</v>
      </c>
    </row>
    <row r="458" ht="15.75" customHeight="1">
      <c r="A458" s="5">
        <v>13583.0</v>
      </c>
      <c r="B458" s="5" t="s">
        <v>4241</v>
      </c>
    </row>
    <row r="459" ht="15.75" customHeight="1">
      <c r="A459" s="5">
        <v>13584.0</v>
      </c>
      <c r="B459" s="5" t="s">
        <v>4242</v>
      </c>
    </row>
    <row r="460" ht="15.75" customHeight="1">
      <c r="A460" s="5">
        <v>13587.0</v>
      </c>
      <c r="B460" s="5" t="s">
        <v>4239</v>
      </c>
    </row>
    <row r="461" ht="15.75" customHeight="1">
      <c r="A461" s="5">
        <v>13588.0</v>
      </c>
      <c r="B461" s="5" t="s">
        <v>4240</v>
      </c>
    </row>
    <row r="462" ht="15.75" customHeight="1">
      <c r="A462" s="5">
        <v>13589.0</v>
      </c>
      <c r="B462" s="5" t="s">
        <v>4243</v>
      </c>
    </row>
    <row r="463" ht="15.75" customHeight="1">
      <c r="A463" s="5">
        <v>13590.0</v>
      </c>
      <c r="B463" s="5" t="s">
        <v>4243</v>
      </c>
    </row>
    <row r="464" ht="15.75" customHeight="1">
      <c r="A464" s="5">
        <v>13591.0</v>
      </c>
      <c r="B464" s="5" t="s">
        <v>4243</v>
      </c>
    </row>
    <row r="465" ht="15.75" customHeight="1">
      <c r="A465" s="5">
        <v>13592.0</v>
      </c>
      <c r="B465" s="5" t="s">
        <v>4239</v>
      </c>
    </row>
    <row r="466" ht="15.75" customHeight="1">
      <c r="A466" s="5">
        <v>13593.0</v>
      </c>
      <c r="B466" s="5" t="s">
        <v>4242</v>
      </c>
    </row>
    <row r="467" ht="15.75" customHeight="1">
      <c r="A467" s="5">
        <v>13594.0</v>
      </c>
      <c r="B467" s="5" t="s">
        <v>4241</v>
      </c>
    </row>
    <row r="468" ht="15.75" customHeight="1">
      <c r="A468" s="5">
        <v>13596.0</v>
      </c>
      <c r="B468" s="5" t="s">
        <v>4239</v>
      </c>
    </row>
    <row r="469" ht="15.75" customHeight="1">
      <c r="A469" s="5">
        <v>13598.0</v>
      </c>
      <c r="B469" s="5" t="s">
        <v>4240</v>
      </c>
    </row>
    <row r="470" ht="15.75" customHeight="1">
      <c r="A470" s="5">
        <v>13599.0</v>
      </c>
      <c r="B470" s="5" t="s">
        <v>4239</v>
      </c>
    </row>
    <row r="471" ht="15.75" customHeight="1">
      <c r="A471" s="5">
        <v>13600.0</v>
      </c>
      <c r="B471" s="5" t="s">
        <v>4240</v>
      </c>
    </row>
    <row r="472" ht="15.75" customHeight="1">
      <c r="A472" s="5">
        <v>13601.0</v>
      </c>
      <c r="B472" s="5" t="s">
        <v>4240</v>
      </c>
    </row>
    <row r="473" ht="15.75" customHeight="1">
      <c r="A473" s="5">
        <v>13603.0</v>
      </c>
      <c r="B473" s="5" t="s">
        <v>4243</v>
      </c>
    </row>
    <row r="474" ht="15.75" customHeight="1">
      <c r="A474" s="5">
        <v>13606.0</v>
      </c>
      <c r="B474" s="5" t="s">
        <v>4241</v>
      </c>
    </row>
    <row r="475" ht="15.75" customHeight="1">
      <c r="A475" s="5">
        <v>13607.0</v>
      </c>
      <c r="B475" s="5" t="s">
        <v>4242</v>
      </c>
    </row>
    <row r="476" ht="15.75" customHeight="1">
      <c r="A476" s="5">
        <v>13610.0</v>
      </c>
      <c r="B476" s="5" t="s">
        <v>4241</v>
      </c>
    </row>
    <row r="477" ht="15.75" customHeight="1">
      <c r="A477" s="5">
        <v>13611.0</v>
      </c>
      <c r="B477" s="5" t="s">
        <v>4240</v>
      </c>
    </row>
    <row r="478" ht="15.75" customHeight="1">
      <c r="A478" s="5">
        <v>13614.0</v>
      </c>
      <c r="B478" s="5" t="s">
        <v>4240</v>
      </c>
    </row>
    <row r="479" ht="15.75" customHeight="1">
      <c r="A479" s="5">
        <v>13615.0</v>
      </c>
      <c r="B479" s="5" t="s">
        <v>4239</v>
      </c>
    </row>
    <row r="480" ht="15.75" customHeight="1">
      <c r="A480" s="5">
        <v>13617.0</v>
      </c>
      <c r="B480" s="5" t="s">
        <v>4241</v>
      </c>
    </row>
    <row r="481" ht="15.75" customHeight="1">
      <c r="A481" s="5">
        <v>13618.0</v>
      </c>
      <c r="B481" s="5" t="s">
        <v>4242</v>
      </c>
    </row>
    <row r="482" ht="15.75" customHeight="1">
      <c r="A482" s="5">
        <v>13623.0</v>
      </c>
      <c r="B482" s="5" t="s">
        <v>4243</v>
      </c>
    </row>
    <row r="483" ht="15.75" customHeight="1">
      <c r="A483" s="5">
        <v>13627.0</v>
      </c>
      <c r="B483" s="5" t="s">
        <v>4239</v>
      </c>
    </row>
    <row r="484" ht="15.75" customHeight="1">
      <c r="A484" s="5">
        <v>13629.0</v>
      </c>
      <c r="B484" s="5" t="s">
        <v>4240</v>
      </c>
    </row>
    <row r="485" ht="15.75" customHeight="1">
      <c r="A485" s="5">
        <v>13630.0</v>
      </c>
      <c r="B485" s="5" t="s">
        <v>4242</v>
      </c>
    </row>
    <row r="486" ht="15.75" customHeight="1">
      <c r="A486" s="5">
        <v>13631.0</v>
      </c>
      <c r="B486" s="5" t="s">
        <v>4243</v>
      </c>
    </row>
    <row r="487" ht="15.75" customHeight="1">
      <c r="A487" s="5">
        <v>13632.0</v>
      </c>
      <c r="B487" s="5" t="s">
        <v>4240</v>
      </c>
    </row>
    <row r="488" ht="15.75" customHeight="1">
      <c r="A488" s="5">
        <v>13634.0</v>
      </c>
      <c r="B488" s="5" t="s">
        <v>4242</v>
      </c>
    </row>
    <row r="489" ht="15.75" customHeight="1">
      <c r="A489" s="5">
        <v>13635.0</v>
      </c>
      <c r="B489" s="5" t="s">
        <v>4239</v>
      </c>
    </row>
    <row r="490" ht="15.75" customHeight="1">
      <c r="A490" s="5">
        <v>13636.0</v>
      </c>
      <c r="B490" s="5" t="s">
        <v>4239</v>
      </c>
    </row>
    <row r="491" ht="15.75" customHeight="1">
      <c r="A491" s="5">
        <v>13637.0</v>
      </c>
      <c r="B491" s="5" t="s">
        <v>4243</v>
      </c>
    </row>
    <row r="492" ht="15.75" customHeight="1">
      <c r="A492" s="5">
        <v>13638.0</v>
      </c>
      <c r="B492" s="5" t="s">
        <v>4240</v>
      </c>
    </row>
    <row r="493" ht="15.75" customHeight="1">
      <c r="A493" s="5">
        <v>13642.0</v>
      </c>
      <c r="B493" s="5" t="s">
        <v>4242</v>
      </c>
    </row>
    <row r="494" ht="15.75" customHeight="1">
      <c r="A494" s="5">
        <v>13643.0</v>
      </c>
      <c r="B494" s="5" t="s">
        <v>4242</v>
      </c>
    </row>
    <row r="495" ht="15.75" customHeight="1">
      <c r="A495" s="5">
        <v>13644.0</v>
      </c>
      <c r="B495" s="5" t="s">
        <v>4240</v>
      </c>
    </row>
    <row r="496" ht="15.75" customHeight="1">
      <c r="A496" s="5">
        <v>13647.0</v>
      </c>
      <c r="B496" s="5" t="s">
        <v>4242</v>
      </c>
    </row>
    <row r="497" ht="15.75" customHeight="1">
      <c r="A497" s="5">
        <v>13649.0</v>
      </c>
      <c r="B497" s="5" t="s">
        <v>4241</v>
      </c>
    </row>
    <row r="498" ht="15.75" customHeight="1">
      <c r="A498" s="5">
        <v>13650.0</v>
      </c>
      <c r="B498" s="5" t="s">
        <v>4239</v>
      </c>
    </row>
    <row r="499" ht="15.75" customHeight="1">
      <c r="A499" s="5">
        <v>13651.0</v>
      </c>
      <c r="B499" s="5" t="s">
        <v>4241</v>
      </c>
    </row>
    <row r="500" ht="15.75" customHeight="1">
      <c r="A500" s="5">
        <v>13652.0</v>
      </c>
      <c r="B500" s="5" t="s">
        <v>4243</v>
      </c>
    </row>
    <row r="501" ht="15.75" customHeight="1">
      <c r="A501" s="5">
        <v>13654.0</v>
      </c>
      <c r="B501" s="5" t="s">
        <v>4243</v>
      </c>
    </row>
    <row r="502" ht="15.75" customHeight="1">
      <c r="A502" s="5">
        <v>13656.0</v>
      </c>
      <c r="B502" s="5" t="s">
        <v>4242</v>
      </c>
    </row>
    <row r="503" ht="15.75" customHeight="1">
      <c r="A503" s="5">
        <v>13658.0</v>
      </c>
      <c r="B503" s="5" t="s">
        <v>4243</v>
      </c>
    </row>
    <row r="504" ht="15.75" customHeight="1">
      <c r="A504" s="5">
        <v>13659.0</v>
      </c>
      <c r="B504" s="5" t="s">
        <v>4243</v>
      </c>
    </row>
    <row r="505" ht="15.75" customHeight="1">
      <c r="A505" s="5">
        <v>13662.0</v>
      </c>
      <c r="B505" s="5" t="s">
        <v>4239</v>
      </c>
    </row>
    <row r="506" ht="15.75" customHeight="1">
      <c r="A506" s="5">
        <v>13666.0</v>
      </c>
      <c r="B506" s="5" t="s">
        <v>4240</v>
      </c>
    </row>
    <row r="507" ht="15.75" customHeight="1">
      <c r="A507" s="5">
        <v>13667.0</v>
      </c>
      <c r="B507" s="5" t="s">
        <v>4241</v>
      </c>
    </row>
    <row r="508" ht="15.75" customHeight="1">
      <c r="A508" s="5">
        <v>13668.0</v>
      </c>
      <c r="B508" s="5" t="s">
        <v>4239</v>
      </c>
    </row>
    <row r="509" ht="15.75" customHeight="1">
      <c r="A509" s="5">
        <v>13672.0</v>
      </c>
      <c r="B509" s="5" t="s">
        <v>4241</v>
      </c>
    </row>
    <row r="510" ht="15.75" customHeight="1">
      <c r="A510" s="5">
        <v>13673.0</v>
      </c>
      <c r="B510" s="5" t="s">
        <v>4242</v>
      </c>
    </row>
    <row r="511" ht="15.75" customHeight="1">
      <c r="A511" s="5">
        <v>13675.0</v>
      </c>
      <c r="B511" s="5" t="s">
        <v>4240</v>
      </c>
    </row>
    <row r="512" ht="15.75" customHeight="1">
      <c r="A512" s="5">
        <v>13678.0</v>
      </c>
      <c r="B512" s="5" t="s">
        <v>4241</v>
      </c>
    </row>
    <row r="513" ht="15.75" customHeight="1">
      <c r="A513" s="5">
        <v>13680.0</v>
      </c>
      <c r="B513" s="5" t="s">
        <v>4241</v>
      </c>
    </row>
    <row r="514" ht="15.75" customHeight="1">
      <c r="A514" s="5">
        <v>13681.0</v>
      </c>
      <c r="B514" s="5" t="s">
        <v>4240</v>
      </c>
    </row>
    <row r="515" ht="15.75" customHeight="1">
      <c r="A515" s="5">
        <v>13682.0</v>
      </c>
      <c r="B515" s="5" t="s">
        <v>4242</v>
      </c>
    </row>
    <row r="516" ht="15.75" customHeight="1">
      <c r="A516" s="5">
        <v>13684.0</v>
      </c>
      <c r="B516" s="5" t="s">
        <v>4242</v>
      </c>
    </row>
    <row r="517" ht="15.75" customHeight="1">
      <c r="A517" s="5">
        <v>13685.0</v>
      </c>
      <c r="B517" s="5" t="s">
        <v>4242</v>
      </c>
    </row>
    <row r="518" ht="15.75" customHeight="1">
      <c r="A518" s="5">
        <v>13689.0</v>
      </c>
      <c r="B518" s="5" t="s">
        <v>4240</v>
      </c>
    </row>
    <row r="519" ht="15.75" customHeight="1">
      <c r="A519" s="5">
        <v>13692.0</v>
      </c>
      <c r="B519" s="5" t="s">
        <v>4239</v>
      </c>
    </row>
    <row r="520" ht="15.75" customHeight="1">
      <c r="A520" s="5">
        <v>13693.0</v>
      </c>
      <c r="B520" s="5" t="s">
        <v>4240</v>
      </c>
    </row>
    <row r="521" ht="15.75" customHeight="1">
      <c r="A521" s="5">
        <v>13694.0</v>
      </c>
      <c r="B521" s="5" t="s">
        <v>4241</v>
      </c>
    </row>
    <row r="522" ht="15.75" customHeight="1">
      <c r="A522" s="5">
        <v>13695.0</v>
      </c>
      <c r="B522" s="5" t="s">
        <v>4242</v>
      </c>
    </row>
    <row r="523" ht="15.75" customHeight="1">
      <c r="A523" s="5">
        <v>13700.0</v>
      </c>
      <c r="B523" s="5" t="s">
        <v>4241</v>
      </c>
    </row>
    <row r="524" ht="15.75" customHeight="1">
      <c r="A524" s="5">
        <v>13704.0</v>
      </c>
      <c r="B524" s="5" t="s">
        <v>4242</v>
      </c>
    </row>
    <row r="525" ht="15.75" customHeight="1">
      <c r="A525" s="5">
        <v>13707.0</v>
      </c>
      <c r="B525" s="5" t="s">
        <v>4243</v>
      </c>
    </row>
    <row r="526" ht="15.75" customHeight="1">
      <c r="A526" s="5">
        <v>13708.0</v>
      </c>
      <c r="B526" s="5" t="s">
        <v>4240</v>
      </c>
    </row>
    <row r="527" ht="15.75" customHeight="1">
      <c r="A527" s="5">
        <v>13709.0</v>
      </c>
      <c r="B527" s="5" t="s">
        <v>4241</v>
      </c>
    </row>
    <row r="528" ht="15.75" customHeight="1">
      <c r="A528" s="5">
        <v>13710.0</v>
      </c>
      <c r="B528" s="5" t="s">
        <v>4239</v>
      </c>
    </row>
    <row r="529" ht="15.75" customHeight="1">
      <c r="A529" s="5">
        <v>13711.0</v>
      </c>
      <c r="B529" s="5" t="s">
        <v>4243</v>
      </c>
    </row>
    <row r="530" ht="15.75" customHeight="1">
      <c r="A530" s="5">
        <v>13715.0</v>
      </c>
      <c r="B530" s="5" t="s">
        <v>4240</v>
      </c>
    </row>
    <row r="531" ht="15.75" customHeight="1">
      <c r="A531" s="5">
        <v>13716.0</v>
      </c>
      <c r="B531" s="5" t="s">
        <v>4239</v>
      </c>
    </row>
    <row r="532" ht="15.75" customHeight="1">
      <c r="A532" s="5">
        <v>13717.0</v>
      </c>
      <c r="B532" s="5" t="s">
        <v>4242</v>
      </c>
    </row>
    <row r="533" ht="15.75" customHeight="1">
      <c r="A533" s="5">
        <v>13718.0</v>
      </c>
      <c r="B533" s="5" t="s">
        <v>4239</v>
      </c>
    </row>
    <row r="534" ht="15.75" customHeight="1">
      <c r="A534" s="5">
        <v>13719.0</v>
      </c>
      <c r="B534" s="5" t="s">
        <v>4242</v>
      </c>
    </row>
    <row r="535" ht="15.75" customHeight="1">
      <c r="A535" s="5">
        <v>13720.0</v>
      </c>
      <c r="B535" s="5" t="s">
        <v>4242</v>
      </c>
    </row>
    <row r="536" ht="15.75" customHeight="1">
      <c r="A536" s="5">
        <v>13721.0</v>
      </c>
      <c r="B536" s="5" t="s">
        <v>4241</v>
      </c>
    </row>
    <row r="537" ht="15.75" customHeight="1">
      <c r="A537" s="5">
        <v>13722.0</v>
      </c>
      <c r="B537" s="5" t="s">
        <v>4240</v>
      </c>
    </row>
    <row r="538" ht="15.75" customHeight="1">
      <c r="A538" s="5">
        <v>13725.0</v>
      </c>
      <c r="B538" s="5" t="s">
        <v>4239</v>
      </c>
    </row>
    <row r="539" ht="15.75" customHeight="1">
      <c r="A539" s="5">
        <v>13726.0</v>
      </c>
      <c r="B539" s="5" t="s">
        <v>4243</v>
      </c>
    </row>
    <row r="540" ht="15.75" customHeight="1">
      <c r="A540" s="5">
        <v>13728.0</v>
      </c>
      <c r="B540" s="5" t="s">
        <v>4239</v>
      </c>
    </row>
    <row r="541" ht="15.75" customHeight="1">
      <c r="A541" s="5">
        <v>13731.0</v>
      </c>
      <c r="B541" s="5" t="s">
        <v>4241</v>
      </c>
    </row>
    <row r="542" ht="15.75" customHeight="1">
      <c r="A542" s="5">
        <v>13732.0</v>
      </c>
      <c r="B542" s="5" t="s">
        <v>4240</v>
      </c>
    </row>
    <row r="543" ht="15.75" customHeight="1">
      <c r="A543" s="5">
        <v>13735.0</v>
      </c>
      <c r="B543" s="5" t="s">
        <v>4239</v>
      </c>
    </row>
    <row r="544" ht="15.75" customHeight="1">
      <c r="A544" s="5">
        <v>13736.0</v>
      </c>
      <c r="B544" s="5" t="s">
        <v>4240</v>
      </c>
    </row>
    <row r="545" ht="15.75" customHeight="1">
      <c r="A545" s="5">
        <v>13737.0</v>
      </c>
      <c r="B545" s="5" t="s">
        <v>4240</v>
      </c>
    </row>
    <row r="546" ht="15.75" customHeight="1">
      <c r="A546" s="5">
        <v>13740.0</v>
      </c>
      <c r="B546" s="5" t="s">
        <v>4240</v>
      </c>
    </row>
    <row r="547" ht="15.75" customHeight="1">
      <c r="A547" s="5">
        <v>13741.0</v>
      </c>
      <c r="B547" s="5" t="s">
        <v>4241</v>
      </c>
    </row>
    <row r="548" ht="15.75" customHeight="1">
      <c r="A548" s="5">
        <v>13742.0</v>
      </c>
      <c r="B548" s="5" t="s">
        <v>4241</v>
      </c>
    </row>
    <row r="549" ht="15.75" customHeight="1">
      <c r="A549" s="5">
        <v>13743.0</v>
      </c>
      <c r="B549" s="5" t="s">
        <v>4241</v>
      </c>
    </row>
    <row r="550" ht="15.75" customHeight="1">
      <c r="A550" s="5">
        <v>13744.0</v>
      </c>
      <c r="B550" s="5" t="s">
        <v>4239</v>
      </c>
    </row>
    <row r="551" ht="15.75" customHeight="1">
      <c r="A551" s="5">
        <v>13745.0</v>
      </c>
      <c r="B551" s="5" t="s">
        <v>4240</v>
      </c>
    </row>
    <row r="552" ht="15.75" customHeight="1">
      <c r="A552" s="5">
        <v>13750.0</v>
      </c>
      <c r="B552" s="5" t="s">
        <v>4239</v>
      </c>
    </row>
    <row r="553" ht="15.75" customHeight="1">
      <c r="A553" s="5">
        <v>13751.0</v>
      </c>
      <c r="B553" s="5" t="s">
        <v>4242</v>
      </c>
    </row>
    <row r="554" ht="15.75" customHeight="1">
      <c r="A554" s="5">
        <v>13752.0</v>
      </c>
      <c r="B554" s="5" t="s">
        <v>4242</v>
      </c>
    </row>
    <row r="555" ht="15.75" customHeight="1">
      <c r="A555" s="5">
        <v>13754.0</v>
      </c>
      <c r="B555" s="5" t="s">
        <v>4240</v>
      </c>
    </row>
    <row r="556" ht="15.75" customHeight="1">
      <c r="A556" s="5">
        <v>13755.0</v>
      </c>
      <c r="B556" s="5" t="s">
        <v>4241</v>
      </c>
    </row>
    <row r="557" ht="15.75" customHeight="1">
      <c r="A557" s="5">
        <v>13756.0</v>
      </c>
      <c r="B557" s="5" t="s">
        <v>4241</v>
      </c>
    </row>
    <row r="558" ht="15.75" customHeight="1">
      <c r="A558" s="5">
        <v>13758.0</v>
      </c>
      <c r="B558" s="5" t="s">
        <v>4239</v>
      </c>
    </row>
    <row r="559" ht="15.75" customHeight="1">
      <c r="A559" s="5">
        <v>13760.0</v>
      </c>
      <c r="B559" s="5" t="s">
        <v>4240</v>
      </c>
    </row>
    <row r="560" ht="15.75" customHeight="1">
      <c r="A560" s="5">
        <v>13761.0</v>
      </c>
      <c r="B560" s="5" t="s">
        <v>4240</v>
      </c>
    </row>
    <row r="561" ht="15.75" customHeight="1">
      <c r="A561" s="5">
        <v>13762.0</v>
      </c>
      <c r="B561" s="5" t="s">
        <v>4243</v>
      </c>
    </row>
    <row r="562" ht="15.75" customHeight="1">
      <c r="A562" s="5">
        <v>13763.0</v>
      </c>
      <c r="B562" s="5" t="s">
        <v>4240</v>
      </c>
    </row>
    <row r="563" ht="15.75" customHeight="1">
      <c r="A563" s="5">
        <v>13764.0</v>
      </c>
      <c r="B563" s="5" t="s">
        <v>4243</v>
      </c>
    </row>
    <row r="564" ht="15.75" customHeight="1">
      <c r="A564" s="5">
        <v>13767.0</v>
      </c>
      <c r="B564" s="5" t="s">
        <v>4239</v>
      </c>
    </row>
    <row r="565" ht="15.75" customHeight="1">
      <c r="A565" s="5">
        <v>13769.0</v>
      </c>
      <c r="B565" s="5" t="s">
        <v>4240</v>
      </c>
    </row>
    <row r="566" ht="15.75" customHeight="1">
      <c r="A566" s="5">
        <v>13771.0</v>
      </c>
      <c r="B566" s="5" t="s">
        <v>4242</v>
      </c>
    </row>
    <row r="567" ht="15.75" customHeight="1">
      <c r="A567" s="5">
        <v>13772.0</v>
      </c>
      <c r="B567" s="5" t="s">
        <v>4241</v>
      </c>
    </row>
    <row r="568" ht="15.75" customHeight="1">
      <c r="A568" s="5">
        <v>13777.0</v>
      </c>
      <c r="B568" s="5" t="s">
        <v>4240</v>
      </c>
    </row>
    <row r="569" ht="15.75" customHeight="1">
      <c r="A569" s="5">
        <v>13778.0</v>
      </c>
      <c r="B569" s="5" t="s">
        <v>4239</v>
      </c>
    </row>
    <row r="570" ht="15.75" customHeight="1">
      <c r="A570" s="5">
        <v>13780.0</v>
      </c>
      <c r="B570" s="5" t="s">
        <v>4240</v>
      </c>
    </row>
    <row r="571" ht="15.75" customHeight="1">
      <c r="A571" s="5">
        <v>13782.0</v>
      </c>
      <c r="B571" s="5" t="s">
        <v>4241</v>
      </c>
    </row>
    <row r="572" ht="15.75" customHeight="1">
      <c r="A572" s="5">
        <v>13784.0</v>
      </c>
      <c r="B572" s="5" t="s">
        <v>4241</v>
      </c>
    </row>
    <row r="573" ht="15.75" customHeight="1">
      <c r="A573" s="5">
        <v>13786.0</v>
      </c>
      <c r="B573" s="5" t="s">
        <v>4239</v>
      </c>
    </row>
    <row r="574" ht="15.75" customHeight="1">
      <c r="A574" s="5">
        <v>13790.0</v>
      </c>
      <c r="B574" s="5" t="s">
        <v>4241</v>
      </c>
    </row>
    <row r="575" ht="15.75" customHeight="1">
      <c r="A575" s="5">
        <v>13791.0</v>
      </c>
      <c r="B575" s="5" t="s">
        <v>4242</v>
      </c>
    </row>
    <row r="576" ht="15.75" customHeight="1">
      <c r="A576" s="5">
        <v>13798.0</v>
      </c>
      <c r="B576" s="5" t="s">
        <v>4240</v>
      </c>
    </row>
    <row r="577" ht="15.75" customHeight="1">
      <c r="A577" s="5">
        <v>13799.0</v>
      </c>
      <c r="B577" s="5" t="s">
        <v>4243</v>
      </c>
    </row>
    <row r="578" ht="15.75" customHeight="1">
      <c r="A578" s="5">
        <v>13800.0</v>
      </c>
      <c r="B578" s="5" t="s">
        <v>4242</v>
      </c>
    </row>
    <row r="579" ht="15.75" customHeight="1">
      <c r="A579" s="5">
        <v>13801.0</v>
      </c>
      <c r="B579" s="5" t="s">
        <v>4243</v>
      </c>
    </row>
    <row r="580" ht="15.75" customHeight="1">
      <c r="A580" s="5">
        <v>13802.0</v>
      </c>
      <c r="B580" s="5" t="s">
        <v>4239</v>
      </c>
    </row>
    <row r="581" ht="15.75" customHeight="1">
      <c r="A581" s="5">
        <v>13803.0</v>
      </c>
      <c r="B581" s="5" t="s">
        <v>4243</v>
      </c>
    </row>
    <row r="582" ht="15.75" customHeight="1">
      <c r="A582" s="5">
        <v>13804.0</v>
      </c>
      <c r="B582" s="5" t="s">
        <v>4243</v>
      </c>
    </row>
    <row r="583" ht="15.75" customHeight="1">
      <c r="A583" s="5">
        <v>13805.0</v>
      </c>
      <c r="B583" s="5" t="s">
        <v>4239</v>
      </c>
    </row>
    <row r="584" ht="15.75" customHeight="1">
      <c r="A584" s="5">
        <v>13807.0</v>
      </c>
      <c r="B584" s="5" t="s">
        <v>4242</v>
      </c>
    </row>
    <row r="585" ht="15.75" customHeight="1">
      <c r="A585" s="5">
        <v>13808.0</v>
      </c>
      <c r="B585" s="5" t="s">
        <v>4243</v>
      </c>
    </row>
    <row r="586" ht="15.75" customHeight="1">
      <c r="A586" s="5">
        <v>13819.0</v>
      </c>
      <c r="B586" s="5" t="s">
        <v>4239</v>
      </c>
    </row>
    <row r="587" ht="15.75" customHeight="1">
      <c r="A587" s="5">
        <v>13821.0</v>
      </c>
      <c r="B587" s="5" t="s">
        <v>4243</v>
      </c>
    </row>
    <row r="588" ht="15.75" customHeight="1">
      <c r="A588" s="5">
        <v>13822.0</v>
      </c>
      <c r="B588" s="5" t="s">
        <v>4242</v>
      </c>
    </row>
    <row r="589" ht="15.75" customHeight="1">
      <c r="A589" s="5">
        <v>13823.0</v>
      </c>
      <c r="B589" s="5" t="s">
        <v>4241</v>
      </c>
    </row>
    <row r="590" ht="15.75" customHeight="1">
      <c r="A590" s="5">
        <v>13824.0</v>
      </c>
      <c r="B590" s="5" t="s">
        <v>4240</v>
      </c>
    </row>
    <row r="591" ht="15.75" customHeight="1">
      <c r="A591" s="5">
        <v>13826.0</v>
      </c>
      <c r="B591" s="5" t="s">
        <v>4242</v>
      </c>
    </row>
    <row r="592" ht="15.75" customHeight="1">
      <c r="A592" s="5">
        <v>13827.0</v>
      </c>
      <c r="B592" s="5" t="s">
        <v>4243</v>
      </c>
    </row>
    <row r="593" ht="15.75" customHeight="1">
      <c r="A593" s="5">
        <v>13829.0</v>
      </c>
      <c r="B593" s="5" t="s">
        <v>4242</v>
      </c>
    </row>
    <row r="594" ht="15.75" customHeight="1">
      <c r="A594" s="5">
        <v>13831.0</v>
      </c>
      <c r="B594" s="5" t="s">
        <v>4243</v>
      </c>
    </row>
    <row r="595" ht="15.75" customHeight="1">
      <c r="A595" s="5">
        <v>13832.0</v>
      </c>
      <c r="B595" s="5" t="s">
        <v>4242</v>
      </c>
    </row>
    <row r="596" ht="15.75" customHeight="1">
      <c r="A596" s="5">
        <v>13833.0</v>
      </c>
      <c r="B596" s="5" t="s">
        <v>4241</v>
      </c>
    </row>
    <row r="597" ht="15.75" customHeight="1">
      <c r="A597" s="5">
        <v>13835.0</v>
      </c>
      <c r="B597" s="5" t="s">
        <v>4241</v>
      </c>
    </row>
    <row r="598" ht="15.75" customHeight="1">
      <c r="A598" s="5">
        <v>13837.0</v>
      </c>
      <c r="B598" s="5" t="s">
        <v>4241</v>
      </c>
    </row>
    <row r="599" ht="15.75" customHeight="1">
      <c r="A599" s="5">
        <v>13838.0</v>
      </c>
      <c r="B599" s="5" t="s">
        <v>4243</v>
      </c>
    </row>
    <row r="600" ht="15.75" customHeight="1">
      <c r="A600" s="5">
        <v>13842.0</v>
      </c>
      <c r="B600" s="5" t="s">
        <v>4239</v>
      </c>
    </row>
    <row r="601" ht="15.75" customHeight="1">
      <c r="A601" s="5">
        <v>13846.0</v>
      </c>
      <c r="B601" s="5" t="s">
        <v>4243</v>
      </c>
    </row>
    <row r="602" ht="15.75" customHeight="1">
      <c r="A602" s="5">
        <v>13849.0</v>
      </c>
      <c r="B602" s="5" t="s">
        <v>4243</v>
      </c>
    </row>
    <row r="603" ht="15.75" customHeight="1">
      <c r="A603" s="5">
        <v>13850.0</v>
      </c>
      <c r="B603" s="5" t="s">
        <v>4242</v>
      </c>
    </row>
    <row r="604" ht="15.75" customHeight="1">
      <c r="A604" s="5">
        <v>13851.0</v>
      </c>
      <c r="B604" s="5" t="s">
        <v>4240</v>
      </c>
    </row>
    <row r="605" ht="15.75" customHeight="1">
      <c r="A605" s="5">
        <v>13853.0</v>
      </c>
      <c r="B605" s="5" t="s">
        <v>4240</v>
      </c>
    </row>
    <row r="606" ht="15.75" customHeight="1">
      <c r="A606" s="5">
        <v>13854.0</v>
      </c>
      <c r="B606" s="5" t="s">
        <v>4239</v>
      </c>
    </row>
    <row r="607" ht="15.75" customHeight="1">
      <c r="A607" s="5">
        <v>13856.0</v>
      </c>
      <c r="B607" s="5" t="s">
        <v>4243</v>
      </c>
    </row>
    <row r="608" ht="15.75" customHeight="1">
      <c r="A608" s="5">
        <v>13859.0</v>
      </c>
      <c r="B608" s="5" t="s">
        <v>4240</v>
      </c>
    </row>
    <row r="609" ht="15.75" customHeight="1">
      <c r="A609" s="5">
        <v>13860.0</v>
      </c>
      <c r="B609" s="5" t="s">
        <v>4240</v>
      </c>
    </row>
    <row r="610" ht="15.75" customHeight="1">
      <c r="A610" s="5">
        <v>13862.0</v>
      </c>
      <c r="B610" s="5" t="s">
        <v>4239</v>
      </c>
    </row>
    <row r="611" ht="15.75" customHeight="1">
      <c r="A611" s="5">
        <v>13863.0</v>
      </c>
      <c r="B611" s="5" t="s">
        <v>4242</v>
      </c>
    </row>
    <row r="612" ht="15.75" customHeight="1">
      <c r="A612" s="5">
        <v>13867.0</v>
      </c>
      <c r="B612" s="5" t="s">
        <v>4243</v>
      </c>
    </row>
    <row r="613" ht="15.75" customHeight="1">
      <c r="A613" s="5">
        <v>13868.0</v>
      </c>
      <c r="B613" s="5" t="s">
        <v>4242</v>
      </c>
    </row>
    <row r="614" ht="15.75" customHeight="1">
      <c r="A614" s="5">
        <v>13869.0</v>
      </c>
      <c r="B614" s="5" t="s">
        <v>4243</v>
      </c>
    </row>
    <row r="615" ht="15.75" customHeight="1">
      <c r="A615" s="5">
        <v>13870.0</v>
      </c>
      <c r="B615" s="5" t="s">
        <v>4239</v>
      </c>
    </row>
    <row r="616" ht="15.75" customHeight="1">
      <c r="A616" s="5">
        <v>13871.0</v>
      </c>
      <c r="B616" s="5" t="s">
        <v>4240</v>
      </c>
    </row>
    <row r="617" ht="15.75" customHeight="1">
      <c r="A617" s="5">
        <v>13873.0</v>
      </c>
      <c r="B617" s="5" t="s">
        <v>4239</v>
      </c>
    </row>
    <row r="618" ht="15.75" customHeight="1">
      <c r="A618" s="5">
        <v>13874.0</v>
      </c>
      <c r="B618" s="5" t="s">
        <v>4242</v>
      </c>
    </row>
    <row r="619" ht="15.75" customHeight="1">
      <c r="A619" s="5">
        <v>13875.0</v>
      </c>
      <c r="B619" s="5" t="s">
        <v>4239</v>
      </c>
    </row>
    <row r="620" ht="15.75" customHeight="1">
      <c r="A620" s="5">
        <v>13878.0</v>
      </c>
      <c r="B620" s="5" t="s">
        <v>4242</v>
      </c>
    </row>
    <row r="621" ht="15.75" customHeight="1">
      <c r="A621" s="5">
        <v>13880.0</v>
      </c>
      <c r="B621" s="5" t="s">
        <v>4239</v>
      </c>
    </row>
    <row r="622" ht="15.75" customHeight="1">
      <c r="A622" s="5">
        <v>13881.0</v>
      </c>
      <c r="B622" s="5" t="s">
        <v>4241</v>
      </c>
    </row>
    <row r="623" ht="15.75" customHeight="1">
      <c r="A623" s="5">
        <v>13882.0</v>
      </c>
      <c r="B623" s="5" t="s">
        <v>4241</v>
      </c>
    </row>
    <row r="624" ht="15.75" customHeight="1">
      <c r="A624" s="5">
        <v>13883.0</v>
      </c>
      <c r="B624" s="5" t="s">
        <v>4243</v>
      </c>
    </row>
    <row r="625" ht="15.75" customHeight="1">
      <c r="A625" s="5">
        <v>13884.0</v>
      </c>
      <c r="B625" s="5" t="s">
        <v>4239</v>
      </c>
    </row>
    <row r="626" ht="15.75" customHeight="1">
      <c r="A626" s="5">
        <v>13885.0</v>
      </c>
      <c r="B626" s="5" t="s">
        <v>4240</v>
      </c>
    </row>
    <row r="627" ht="15.75" customHeight="1">
      <c r="A627" s="5">
        <v>13886.0</v>
      </c>
      <c r="B627" s="5" t="s">
        <v>4239</v>
      </c>
    </row>
    <row r="628" ht="15.75" customHeight="1">
      <c r="A628" s="5">
        <v>13887.0</v>
      </c>
      <c r="B628" s="5" t="s">
        <v>4243</v>
      </c>
    </row>
    <row r="629" ht="15.75" customHeight="1">
      <c r="A629" s="5">
        <v>13888.0</v>
      </c>
      <c r="B629" s="5" t="s">
        <v>4241</v>
      </c>
    </row>
    <row r="630" ht="15.75" customHeight="1">
      <c r="A630" s="5">
        <v>13890.0</v>
      </c>
      <c r="B630" s="5" t="s">
        <v>4239</v>
      </c>
    </row>
    <row r="631" ht="15.75" customHeight="1">
      <c r="A631" s="5">
        <v>13892.0</v>
      </c>
      <c r="B631" s="5" t="s">
        <v>4239</v>
      </c>
    </row>
    <row r="632" ht="15.75" customHeight="1">
      <c r="A632" s="5">
        <v>13893.0</v>
      </c>
      <c r="B632" s="5" t="s">
        <v>4242</v>
      </c>
    </row>
    <row r="633" ht="15.75" customHeight="1">
      <c r="A633" s="5">
        <v>13894.0</v>
      </c>
      <c r="B633" s="5" t="s">
        <v>4239</v>
      </c>
    </row>
    <row r="634" ht="15.75" customHeight="1">
      <c r="A634" s="5">
        <v>13895.0</v>
      </c>
      <c r="B634" s="5" t="s">
        <v>4240</v>
      </c>
    </row>
    <row r="635" ht="15.75" customHeight="1">
      <c r="A635" s="5">
        <v>13897.0</v>
      </c>
      <c r="B635" s="5" t="s">
        <v>4242</v>
      </c>
    </row>
    <row r="636" ht="15.75" customHeight="1">
      <c r="A636" s="5">
        <v>13898.0</v>
      </c>
      <c r="B636" s="5" t="s">
        <v>4242</v>
      </c>
    </row>
    <row r="637" ht="15.75" customHeight="1">
      <c r="A637" s="5">
        <v>13900.0</v>
      </c>
      <c r="B637" s="5" t="s">
        <v>4242</v>
      </c>
    </row>
    <row r="638" ht="15.75" customHeight="1">
      <c r="A638" s="5">
        <v>13901.0</v>
      </c>
      <c r="B638" s="5" t="s">
        <v>4243</v>
      </c>
    </row>
    <row r="639" ht="15.75" customHeight="1">
      <c r="A639" s="5">
        <v>13908.0</v>
      </c>
      <c r="B639" s="5" t="s">
        <v>4242</v>
      </c>
    </row>
    <row r="640" ht="15.75" customHeight="1">
      <c r="A640" s="5">
        <v>13911.0</v>
      </c>
      <c r="B640" s="5" t="s">
        <v>4242</v>
      </c>
    </row>
    <row r="641" ht="15.75" customHeight="1">
      <c r="A641" s="5">
        <v>13914.0</v>
      </c>
      <c r="B641" s="5" t="s">
        <v>4242</v>
      </c>
    </row>
    <row r="642" ht="15.75" customHeight="1">
      <c r="A642" s="5">
        <v>13922.0</v>
      </c>
      <c r="B642" s="5" t="s">
        <v>4239</v>
      </c>
    </row>
    <row r="643" ht="15.75" customHeight="1">
      <c r="A643" s="5">
        <v>13924.0</v>
      </c>
      <c r="B643" s="5" t="s">
        <v>4242</v>
      </c>
    </row>
    <row r="644" ht="15.75" customHeight="1">
      <c r="A644" s="5">
        <v>13925.0</v>
      </c>
      <c r="B644" s="5" t="s">
        <v>4240</v>
      </c>
    </row>
    <row r="645" ht="15.75" customHeight="1">
      <c r="A645" s="5">
        <v>13926.0</v>
      </c>
      <c r="B645" s="5" t="s">
        <v>4241</v>
      </c>
    </row>
    <row r="646" ht="15.75" customHeight="1">
      <c r="A646" s="5">
        <v>13927.0</v>
      </c>
      <c r="B646" s="5" t="s">
        <v>4243</v>
      </c>
    </row>
    <row r="647" ht="15.75" customHeight="1">
      <c r="A647" s="5">
        <v>13928.0</v>
      </c>
      <c r="B647" s="5" t="s">
        <v>4240</v>
      </c>
    </row>
    <row r="648" ht="15.75" customHeight="1">
      <c r="A648" s="5">
        <v>13929.0</v>
      </c>
      <c r="B648" s="5" t="s">
        <v>4240</v>
      </c>
    </row>
    <row r="649" ht="15.75" customHeight="1">
      <c r="A649" s="5">
        <v>13931.0</v>
      </c>
      <c r="B649" s="5" t="s">
        <v>4243</v>
      </c>
    </row>
    <row r="650" ht="15.75" customHeight="1">
      <c r="A650" s="5">
        <v>13934.0</v>
      </c>
      <c r="B650" s="5" t="s">
        <v>4242</v>
      </c>
    </row>
    <row r="651" ht="15.75" customHeight="1">
      <c r="A651" s="5">
        <v>13936.0</v>
      </c>
      <c r="B651" s="5" t="s">
        <v>4239</v>
      </c>
    </row>
    <row r="652" ht="15.75" customHeight="1">
      <c r="A652" s="5">
        <v>13939.0</v>
      </c>
      <c r="B652" s="5" t="s">
        <v>4242</v>
      </c>
    </row>
    <row r="653" ht="15.75" customHeight="1">
      <c r="A653" s="5">
        <v>13940.0</v>
      </c>
      <c r="B653" s="5" t="s">
        <v>4240</v>
      </c>
    </row>
    <row r="654" ht="15.75" customHeight="1">
      <c r="A654" s="5">
        <v>13941.0</v>
      </c>
      <c r="B654" s="5" t="s">
        <v>4239</v>
      </c>
    </row>
    <row r="655" ht="15.75" customHeight="1">
      <c r="A655" s="5">
        <v>13946.0</v>
      </c>
      <c r="B655" s="5" t="s">
        <v>4240</v>
      </c>
    </row>
    <row r="656" ht="15.75" customHeight="1">
      <c r="A656" s="5">
        <v>13949.0</v>
      </c>
      <c r="B656" s="5" t="s">
        <v>4243</v>
      </c>
    </row>
    <row r="657" ht="15.75" customHeight="1">
      <c r="A657" s="5">
        <v>13950.0</v>
      </c>
      <c r="B657" s="5" t="s">
        <v>4242</v>
      </c>
    </row>
    <row r="658" ht="15.75" customHeight="1">
      <c r="A658" s="5">
        <v>13951.0</v>
      </c>
      <c r="B658" s="5" t="s">
        <v>4239</v>
      </c>
    </row>
    <row r="659" ht="15.75" customHeight="1">
      <c r="A659" s="5">
        <v>13952.0</v>
      </c>
      <c r="B659" s="5" t="s">
        <v>4239</v>
      </c>
    </row>
    <row r="660" ht="15.75" customHeight="1">
      <c r="A660" s="5">
        <v>13953.0</v>
      </c>
      <c r="B660" s="5" t="s">
        <v>4239</v>
      </c>
    </row>
    <row r="661" ht="15.75" customHeight="1">
      <c r="A661" s="5">
        <v>13954.0</v>
      </c>
      <c r="B661" s="5" t="s">
        <v>4242</v>
      </c>
    </row>
    <row r="662" ht="15.75" customHeight="1">
      <c r="A662" s="5">
        <v>13955.0</v>
      </c>
      <c r="B662" s="5" t="s">
        <v>4239</v>
      </c>
    </row>
    <row r="663" ht="15.75" customHeight="1">
      <c r="A663" s="5">
        <v>13956.0</v>
      </c>
      <c r="B663" s="5" t="s">
        <v>4241</v>
      </c>
    </row>
    <row r="664" ht="15.75" customHeight="1">
      <c r="A664" s="5">
        <v>13958.0</v>
      </c>
      <c r="B664" s="5" t="s">
        <v>4243</v>
      </c>
    </row>
    <row r="665" ht="15.75" customHeight="1">
      <c r="A665" s="5">
        <v>13959.0</v>
      </c>
      <c r="B665" s="5" t="s">
        <v>4241</v>
      </c>
    </row>
    <row r="666" ht="15.75" customHeight="1">
      <c r="A666" s="5">
        <v>13963.0</v>
      </c>
      <c r="B666" s="5" t="s">
        <v>4242</v>
      </c>
    </row>
    <row r="667" ht="15.75" customHeight="1">
      <c r="A667" s="5">
        <v>13967.0</v>
      </c>
      <c r="B667" s="5" t="s">
        <v>4243</v>
      </c>
    </row>
    <row r="668" ht="15.75" customHeight="1">
      <c r="A668" s="5">
        <v>13969.0</v>
      </c>
      <c r="B668" s="5" t="s">
        <v>4241</v>
      </c>
    </row>
    <row r="669" ht="15.75" customHeight="1">
      <c r="A669" s="5">
        <v>13971.0</v>
      </c>
      <c r="B669" s="5" t="s">
        <v>4241</v>
      </c>
    </row>
    <row r="670" ht="15.75" customHeight="1">
      <c r="A670" s="5">
        <v>13972.0</v>
      </c>
      <c r="B670" s="5" t="s">
        <v>4243</v>
      </c>
    </row>
    <row r="671" ht="15.75" customHeight="1">
      <c r="A671" s="5">
        <v>13973.0</v>
      </c>
      <c r="B671" s="5" t="s">
        <v>4241</v>
      </c>
    </row>
    <row r="672" ht="15.75" customHeight="1">
      <c r="A672" s="5">
        <v>13975.0</v>
      </c>
      <c r="B672" s="5" t="s">
        <v>4239</v>
      </c>
    </row>
    <row r="673" ht="15.75" customHeight="1">
      <c r="A673" s="5">
        <v>13976.0</v>
      </c>
      <c r="B673" s="5" t="s">
        <v>4239</v>
      </c>
    </row>
    <row r="674" ht="15.75" customHeight="1">
      <c r="A674" s="5">
        <v>13978.0</v>
      </c>
      <c r="B674" s="5" t="s">
        <v>4243</v>
      </c>
    </row>
    <row r="675" ht="15.75" customHeight="1">
      <c r="A675" s="5">
        <v>13979.0</v>
      </c>
      <c r="B675" s="5" t="s">
        <v>4242</v>
      </c>
    </row>
    <row r="676" ht="15.75" customHeight="1">
      <c r="A676" s="5">
        <v>13982.0</v>
      </c>
      <c r="B676" s="5" t="s">
        <v>4240</v>
      </c>
    </row>
    <row r="677" ht="15.75" customHeight="1">
      <c r="A677" s="5">
        <v>13983.0</v>
      </c>
      <c r="B677" s="5" t="s">
        <v>4241</v>
      </c>
    </row>
    <row r="678" ht="15.75" customHeight="1">
      <c r="A678" s="5">
        <v>13984.0</v>
      </c>
      <c r="B678" s="5" t="s">
        <v>4240</v>
      </c>
    </row>
    <row r="679" ht="15.75" customHeight="1">
      <c r="A679" s="5">
        <v>13985.0</v>
      </c>
      <c r="B679" s="5" t="s">
        <v>4242</v>
      </c>
    </row>
    <row r="680" ht="15.75" customHeight="1">
      <c r="A680" s="5">
        <v>13988.0</v>
      </c>
      <c r="B680" s="5" t="s">
        <v>4241</v>
      </c>
    </row>
    <row r="681" ht="15.75" customHeight="1">
      <c r="A681" s="5">
        <v>13989.0</v>
      </c>
      <c r="B681" s="5" t="s">
        <v>4239</v>
      </c>
    </row>
    <row r="682" ht="15.75" customHeight="1">
      <c r="A682" s="5">
        <v>13990.0</v>
      </c>
      <c r="B682" s="5" t="s">
        <v>4242</v>
      </c>
    </row>
    <row r="683" ht="15.75" customHeight="1">
      <c r="A683" s="5">
        <v>13991.0</v>
      </c>
      <c r="B683" s="5" t="s">
        <v>4239</v>
      </c>
    </row>
    <row r="684" ht="15.75" customHeight="1">
      <c r="A684" s="5">
        <v>13993.0</v>
      </c>
      <c r="B684" s="5" t="s">
        <v>4240</v>
      </c>
    </row>
    <row r="685" ht="15.75" customHeight="1">
      <c r="A685" s="5">
        <v>13994.0</v>
      </c>
      <c r="B685" s="5" t="s">
        <v>4243</v>
      </c>
    </row>
    <row r="686" ht="15.75" customHeight="1">
      <c r="A686" s="5">
        <v>13995.0</v>
      </c>
      <c r="B686" s="5" t="s">
        <v>4243</v>
      </c>
    </row>
    <row r="687" ht="15.75" customHeight="1">
      <c r="A687" s="5">
        <v>13999.0</v>
      </c>
      <c r="B687" s="5" t="s">
        <v>4242</v>
      </c>
    </row>
    <row r="688" ht="15.75" customHeight="1">
      <c r="A688" s="5">
        <v>14000.0</v>
      </c>
      <c r="B688" s="5" t="s">
        <v>4242</v>
      </c>
    </row>
    <row r="689" ht="15.75" customHeight="1">
      <c r="A689" s="5">
        <v>14001.0</v>
      </c>
      <c r="B689" s="5" t="s">
        <v>4240</v>
      </c>
    </row>
    <row r="690" ht="15.75" customHeight="1">
      <c r="A690" s="5">
        <v>14002.0</v>
      </c>
      <c r="B690" s="5" t="s">
        <v>4240</v>
      </c>
    </row>
    <row r="691" ht="15.75" customHeight="1">
      <c r="A691" s="5">
        <v>14004.0</v>
      </c>
      <c r="B691" s="5" t="s">
        <v>4241</v>
      </c>
    </row>
    <row r="692" ht="15.75" customHeight="1">
      <c r="A692" s="5">
        <v>14005.0</v>
      </c>
      <c r="B692" s="5" t="s">
        <v>4243</v>
      </c>
    </row>
    <row r="693" ht="15.75" customHeight="1">
      <c r="A693" s="5">
        <v>14009.0</v>
      </c>
      <c r="B693" s="5" t="s">
        <v>4243</v>
      </c>
    </row>
    <row r="694" ht="15.75" customHeight="1">
      <c r="A694" s="5">
        <v>14012.0</v>
      </c>
      <c r="B694" s="5" t="s">
        <v>4241</v>
      </c>
    </row>
    <row r="695" ht="15.75" customHeight="1">
      <c r="A695" s="5">
        <v>14014.0</v>
      </c>
      <c r="B695" s="5" t="s">
        <v>4239</v>
      </c>
    </row>
    <row r="696" ht="15.75" customHeight="1">
      <c r="A696" s="5">
        <v>14019.0</v>
      </c>
      <c r="B696" s="5" t="s">
        <v>4242</v>
      </c>
    </row>
    <row r="697" ht="15.75" customHeight="1">
      <c r="A697" s="5">
        <v>14020.0</v>
      </c>
      <c r="B697" s="5" t="s">
        <v>4242</v>
      </c>
    </row>
    <row r="698" ht="15.75" customHeight="1">
      <c r="A698" s="5">
        <v>14021.0</v>
      </c>
      <c r="B698" s="5" t="s">
        <v>4240</v>
      </c>
    </row>
    <row r="699" ht="15.75" customHeight="1">
      <c r="A699" s="5">
        <v>14022.0</v>
      </c>
      <c r="B699" s="5" t="s">
        <v>4239</v>
      </c>
    </row>
    <row r="700" ht="15.75" customHeight="1">
      <c r="A700" s="5">
        <v>14024.0</v>
      </c>
      <c r="B700" s="5" t="s">
        <v>4240</v>
      </c>
    </row>
    <row r="701" ht="15.75" customHeight="1">
      <c r="A701" s="5">
        <v>14029.0</v>
      </c>
      <c r="B701" s="5" t="s">
        <v>4240</v>
      </c>
    </row>
    <row r="702" ht="15.75" customHeight="1">
      <c r="A702" s="5">
        <v>14030.0</v>
      </c>
      <c r="B702" s="5" t="s">
        <v>4239</v>
      </c>
    </row>
    <row r="703" ht="15.75" customHeight="1">
      <c r="A703" s="5">
        <v>14031.0</v>
      </c>
      <c r="B703" s="5" t="s">
        <v>4240</v>
      </c>
    </row>
    <row r="704" ht="15.75" customHeight="1">
      <c r="A704" s="5">
        <v>14032.0</v>
      </c>
      <c r="B704" s="5" t="s">
        <v>4241</v>
      </c>
    </row>
    <row r="705" ht="15.75" customHeight="1">
      <c r="A705" s="5">
        <v>14034.0</v>
      </c>
      <c r="B705" s="5" t="s">
        <v>4240</v>
      </c>
    </row>
    <row r="706" ht="15.75" customHeight="1">
      <c r="A706" s="5">
        <v>14035.0</v>
      </c>
      <c r="B706" s="5" t="s">
        <v>4239</v>
      </c>
    </row>
    <row r="707" ht="15.75" customHeight="1">
      <c r="A707" s="5">
        <v>14036.0</v>
      </c>
      <c r="B707" s="5" t="s">
        <v>4241</v>
      </c>
    </row>
    <row r="708" ht="15.75" customHeight="1">
      <c r="A708" s="5">
        <v>14037.0</v>
      </c>
      <c r="B708" s="5" t="s">
        <v>4243</v>
      </c>
    </row>
    <row r="709" ht="15.75" customHeight="1">
      <c r="A709" s="5">
        <v>14038.0</v>
      </c>
      <c r="B709" s="5" t="s">
        <v>4240</v>
      </c>
    </row>
    <row r="710" ht="15.75" customHeight="1">
      <c r="A710" s="5">
        <v>14040.0</v>
      </c>
      <c r="B710" s="5" t="s">
        <v>4243</v>
      </c>
    </row>
    <row r="711" ht="15.75" customHeight="1">
      <c r="A711" s="5">
        <v>14041.0</v>
      </c>
      <c r="B711" s="5" t="s">
        <v>4240</v>
      </c>
    </row>
    <row r="712" ht="15.75" customHeight="1">
      <c r="A712" s="5">
        <v>14044.0</v>
      </c>
      <c r="B712" s="5" t="s">
        <v>4243</v>
      </c>
    </row>
    <row r="713" ht="15.75" customHeight="1">
      <c r="A713" s="5">
        <v>14045.0</v>
      </c>
      <c r="B713" s="5" t="s">
        <v>4241</v>
      </c>
    </row>
    <row r="714" ht="15.75" customHeight="1">
      <c r="A714" s="5">
        <v>14046.0</v>
      </c>
      <c r="B714" s="5" t="s">
        <v>4242</v>
      </c>
    </row>
    <row r="715" ht="15.75" customHeight="1">
      <c r="A715" s="5">
        <v>14047.0</v>
      </c>
      <c r="B715" s="5" t="s">
        <v>4240</v>
      </c>
    </row>
    <row r="716" ht="15.75" customHeight="1">
      <c r="A716" s="5">
        <v>14048.0</v>
      </c>
      <c r="B716" s="5" t="s">
        <v>4243</v>
      </c>
    </row>
    <row r="717" ht="15.75" customHeight="1">
      <c r="A717" s="5">
        <v>14049.0</v>
      </c>
      <c r="B717" s="5" t="s">
        <v>4239</v>
      </c>
    </row>
    <row r="718" ht="15.75" customHeight="1">
      <c r="A718" s="5">
        <v>14050.0</v>
      </c>
      <c r="B718" s="5" t="s">
        <v>4243</v>
      </c>
    </row>
    <row r="719" ht="15.75" customHeight="1">
      <c r="A719" s="5">
        <v>14051.0</v>
      </c>
      <c r="B719" s="5" t="s">
        <v>4240</v>
      </c>
    </row>
    <row r="720" ht="15.75" customHeight="1">
      <c r="A720" s="5">
        <v>14052.0</v>
      </c>
      <c r="B720" s="5" t="s">
        <v>4241</v>
      </c>
    </row>
    <row r="721" ht="15.75" customHeight="1">
      <c r="A721" s="5">
        <v>14056.0</v>
      </c>
      <c r="B721" s="5" t="s">
        <v>4240</v>
      </c>
    </row>
    <row r="722" ht="15.75" customHeight="1">
      <c r="A722" s="5">
        <v>14057.0</v>
      </c>
      <c r="B722" s="5" t="s">
        <v>4241</v>
      </c>
    </row>
    <row r="723" ht="15.75" customHeight="1">
      <c r="A723" s="5">
        <v>14060.0</v>
      </c>
      <c r="B723" s="5" t="s">
        <v>4243</v>
      </c>
    </row>
    <row r="724" ht="15.75" customHeight="1">
      <c r="A724" s="5">
        <v>14062.0</v>
      </c>
      <c r="B724" s="5" t="s">
        <v>4243</v>
      </c>
    </row>
    <row r="725" ht="15.75" customHeight="1">
      <c r="A725" s="5">
        <v>14064.0</v>
      </c>
      <c r="B725" s="5" t="s">
        <v>4242</v>
      </c>
    </row>
    <row r="726" ht="15.75" customHeight="1">
      <c r="A726" s="5">
        <v>14067.0</v>
      </c>
      <c r="B726" s="5" t="s">
        <v>4241</v>
      </c>
    </row>
    <row r="727" ht="15.75" customHeight="1">
      <c r="A727" s="5">
        <v>14068.0</v>
      </c>
      <c r="B727" s="5" t="s">
        <v>4239</v>
      </c>
    </row>
    <row r="728" ht="15.75" customHeight="1">
      <c r="A728" s="5">
        <v>14071.0</v>
      </c>
      <c r="B728" s="5" t="s">
        <v>4241</v>
      </c>
    </row>
    <row r="729" ht="15.75" customHeight="1">
      <c r="A729" s="5">
        <v>14073.0</v>
      </c>
      <c r="B729" s="5" t="s">
        <v>4239</v>
      </c>
    </row>
    <row r="730" ht="15.75" customHeight="1">
      <c r="A730" s="5">
        <v>14076.0</v>
      </c>
      <c r="B730" s="5" t="s">
        <v>4241</v>
      </c>
    </row>
    <row r="731" ht="15.75" customHeight="1">
      <c r="A731" s="5">
        <v>14077.0</v>
      </c>
      <c r="B731" s="5" t="s">
        <v>4239</v>
      </c>
    </row>
    <row r="732" ht="15.75" customHeight="1">
      <c r="A732" s="5">
        <v>14078.0</v>
      </c>
      <c r="B732" s="5" t="s">
        <v>4239</v>
      </c>
    </row>
    <row r="733" ht="15.75" customHeight="1">
      <c r="A733" s="5">
        <v>14081.0</v>
      </c>
      <c r="B733" s="5" t="s">
        <v>4240</v>
      </c>
    </row>
    <row r="734" ht="15.75" customHeight="1">
      <c r="A734" s="5">
        <v>14083.0</v>
      </c>
      <c r="B734" s="5" t="s">
        <v>4240</v>
      </c>
    </row>
    <row r="735" ht="15.75" customHeight="1">
      <c r="A735" s="5">
        <v>14085.0</v>
      </c>
      <c r="B735" s="5" t="s">
        <v>4241</v>
      </c>
    </row>
    <row r="736" ht="15.75" customHeight="1">
      <c r="A736" s="5">
        <v>14087.0</v>
      </c>
      <c r="B736" s="5" t="s">
        <v>4242</v>
      </c>
    </row>
    <row r="737" ht="15.75" customHeight="1">
      <c r="A737" s="5">
        <v>14088.0</v>
      </c>
      <c r="B737" s="5" t="s">
        <v>4241</v>
      </c>
    </row>
    <row r="738" ht="15.75" customHeight="1">
      <c r="A738" s="5">
        <v>14089.0</v>
      </c>
      <c r="B738" s="5" t="s">
        <v>4239</v>
      </c>
    </row>
    <row r="739" ht="15.75" customHeight="1">
      <c r="A739" s="5">
        <v>14092.0</v>
      </c>
      <c r="B739" s="5" t="s">
        <v>4239</v>
      </c>
    </row>
    <row r="740" ht="15.75" customHeight="1">
      <c r="A740" s="5">
        <v>14093.0</v>
      </c>
      <c r="B740" s="5" t="s">
        <v>4243</v>
      </c>
    </row>
    <row r="741" ht="15.75" customHeight="1">
      <c r="A741" s="5">
        <v>14096.0</v>
      </c>
      <c r="B741" s="5" t="s">
        <v>4241</v>
      </c>
    </row>
    <row r="742" ht="15.75" customHeight="1">
      <c r="A742" s="5">
        <v>14098.0</v>
      </c>
      <c r="B742" s="5" t="s">
        <v>4239</v>
      </c>
    </row>
    <row r="743" ht="15.75" customHeight="1">
      <c r="A743" s="5">
        <v>14099.0</v>
      </c>
      <c r="B743" s="5" t="s">
        <v>4240</v>
      </c>
    </row>
    <row r="744" ht="15.75" customHeight="1">
      <c r="A744" s="5">
        <v>14100.0</v>
      </c>
      <c r="B744" s="5" t="s">
        <v>4241</v>
      </c>
    </row>
    <row r="745" ht="15.75" customHeight="1">
      <c r="A745" s="5">
        <v>14102.0</v>
      </c>
      <c r="B745" s="5" t="s">
        <v>4243</v>
      </c>
    </row>
    <row r="746" ht="15.75" customHeight="1">
      <c r="A746" s="5">
        <v>14104.0</v>
      </c>
      <c r="B746" s="5" t="s">
        <v>4239</v>
      </c>
    </row>
    <row r="747" ht="15.75" customHeight="1">
      <c r="A747" s="5">
        <v>14105.0</v>
      </c>
      <c r="B747" s="5" t="s">
        <v>4243</v>
      </c>
    </row>
    <row r="748" ht="15.75" customHeight="1">
      <c r="A748" s="5">
        <v>14107.0</v>
      </c>
      <c r="B748" s="5" t="s">
        <v>4240</v>
      </c>
    </row>
    <row r="749" ht="15.75" customHeight="1">
      <c r="A749" s="5">
        <v>14108.0</v>
      </c>
      <c r="B749" s="5" t="s">
        <v>4239</v>
      </c>
    </row>
    <row r="750" ht="15.75" customHeight="1">
      <c r="A750" s="5">
        <v>14109.0</v>
      </c>
      <c r="B750" s="5" t="s">
        <v>4240</v>
      </c>
    </row>
    <row r="751" ht="15.75" customHeight="1">
      <c r="A751" s="5">
        <v>14110.0</v>
      </c>
      <c r="B751" s="5" t="s">
        <v>4240</v>
      </c>
    </row>
    <row r="752" ht="15.75" customHeight="1">
      <c r="A752" s="5">
        <v>14111.0</v>
      </c>
      <c r="B752" s="5" t="s">
        <v>4243</v>
      </c>
    </row>
    <row r="753" ht="15.75" customHeight="1">
      <c r="A753" s="5">
        <v>14112.0</v>
      </c>
      <c r="B753" s="5" t="s">
        <v>4242</v>
      </c>
    </row>
    <row r="754" ht="15.75" customHeight="1">
      <c r="A754" s="5">
        <v>14113.0</v>
      </c>
      <c r="B754" s="5" t="s">
        <v>4243</v>
      </c>
    </row>
    <row r="755" ht="15.75" customHeight="1">
      <c r="A755" s="5">
        <v>14114.0</v>
      </c>
      <c r="B755" s="5" t="s">
        <v>4242</v>
      </c>
    </row>
    <row r="756" ht="15.75" customHeight="1">
      <c r="A756" s="5">
        <v>14116.0</v>
      </c>
      <c r="B756" s="5" t="s">
        <v>4242</v>
      </c>
    </row>
    <row r="757" ht="15.75" customHeight="1">
      <c r="A757" s="5">
        <v>14119.0</v>
      </c>
      <c r="B757" s="5" t="s">
        <v>4239</v>
      </c>
    </row>
    <row r="758" ht="15.75" customHeight="1">
      <c r="A758" s="5">
        <v>14121.0</v>
      </c>
      <c r="B758" s="5" t="s">
        <v>4243</v>
      </c>
    </row>
    <row r="759" ht="15.75" customHeight="1">
      <c r="A759" s="5">
        <v>14125.0</v>
      </c>
      <c r="B759" s="5" t="s">
        <v>4240</v>
      </c>
    </row>
    <row r="760" ht="15.75" customHeight="1">
      <c r="A760" s="5">
        <v>14126.0</v>
      </c>
      <c r="B760" s="5" t="s">
        <v>4239</v>
      </c>
    </row>
    <row r="761" ht="15.75" customHeight="1">
      <c r="A761" s="5">
        <v>14127.0</v>
      </c>
      <c r="B761" s="5" t="s">
        <v>4240</v>
      </c>
    </row>
    <row r="762" ht="15.75" customHeight="1">
      <c r="A762" s="5">
        <v>14128.0</v>
      </c>
      <c r="B762" s="5" t="s">
        <v>4240</v>
      </c>
    </row>
    <row r="763" ht="15.75" customHeight="1">
      <c r="A763" s="5">
        <v>14130.0</v>
      </c>
      <c r="B763" s="5" t="s">
        <v>4241</v>
      </c>
    </row>
    <row r="764" ht="15.75" customHeight="1">
      <c r="A764" s="5">
        <v>14132.0</v>
      </c>
      <c r="B764" s="5" t="s">
        <v>4240</v>
      </c>
    </row>
    <row r="765" ht="15.75" customHeight="1">
      <c r="A765" s="5">
        <v>14133.0</v>
      </c>
      <c r="B765" s="5" t="s">
        <v>4240</v>
      </c>
    </row>
    <row r="766" ht="15.75" customHeight="1">
      <c r="A766" s="5">
        <v>14135.0</v>
      </c>
      <c r="B766" s="5" t="s">
        <v>4241</v>
      </c>
    </row>
    <row r="767" ht="15.75" customHeight="1">
      <c r="A767" s="5">
        <v>14138.0</v>
      </c>
      <c r="B767" s="5" t="s">
        <v>4239</v>
      </c>
    </row>
    <row r="768" ht="15.75" customHeight="1">
      <c r="A768" s="5">
        <v>14140.0</v>
      </c>
      <c r="B768" s="5" t="s">
        <v>4240</v>
      </c>
    </row>
    <row r="769" ht="15.75" customHeight="1">
      <c r="A769" s="5">
        <v>14141.0</v>
      </c>
      <c r="B769" s="5" t="s">
        <v>4240</v>
      </c>
    </row>
    <row r="770" ht="15.75" customHeight="1">
      <c r="A770" s="5">
        <v>14145.0</v>
      </c>
      <c r="B770" s="5" t="s">
        <v>4239</v>
      </c>
    </row>
    <row r="771" ht="15.75" customHeight="1">
      <c r="A771" s="5">
        <v>14146.0</v>
      </c>
      <c r="B771" s="5" t="s">
        <v>4243</v>
      </c>
    </row>
    <row r="772" ht="15.75" customHeight="1">
      <c r="A772" s="5">
        <v>14147.0</v>
      </c>
      <c r="B772" s="5" t="s">
        <v>4241</v>
      </c>
    </row>
    <row r="773" ht="15.75" customHeight="1">
      <c r="A773" s="5">
        <v>14149.0</v>
      </c>
      <c r="B773" s="5" t="s">
        <v>4242</v>
      </c>
    </row>
    <row r="774" ht="15.75" customHeight="1">
      <c r="A774" s="5">
        <v>14150.0</v>
      </c>
      <c r="B774" s="5" t="s">
        <v>4240</v>
      </c>
    </row>
    <row r="775" ht="15.75" customHeight="1">
      <c r="A775" s="5">
        <v>14152.0</v>
      </c>
      <c r="B775" s="5" t="s">
        <v>4240</v>
      </c>
    </row>
    <row r="776" ht="15.75" customHeight="1">
      <c r="A776" s="5">
        <v>14154.0</v>
      </c>
      <c r="B776" s="5" t="s">
        <v>4239</v>
      </c>
    </row>
    <row r="777" ht="15.75" customHeight="1">
      <c r="A777" s="5">
        <v>14155.0</v>
      </c>
      <c r="B777" s="5" t="s">
        <v>4240</v>
      </c>
    </row>
    <row r="778" ht="15.75" customHeight="1">
      <c r="A778" s="5">
        <v>14157.0</v>
      </c>
      <c r="B778" s="5" t="s">
        <v>4243</v>
      </c>
    </row>
    <row r="779" ht="15.75" customHeight="1">
      <c r="A779" s="5">
        <v>14158.0</v>
      </c>
      <c r="B779" s="5" t="s">
        <v>4242</v>
      </c>
    </row>
    <row r="780" ht="15.75" customHeight="1">
      <c r="A780" s="5">
        <v>14159.0</v>
      </c>
      <c r="B780" s="5" t="s">
        <v>4239</v>
      </c>
    </row>
    <row r="781" ht="15.75" customHeight="1">
      <c r="A781" s="5">
        <v>14161.0</v>
      </c>
      <c r="B781" s="5" t="s">
        <v>4242</v>
      </c>
    </row>
    <row r="782" ht="15.75" customHeight="1">
      <c r="A782" s="5">
        <v>14162.0</v>
      </c>
      <c r="B782" s="5" t="s">
        <v>4242</v>
      </c>
    </row>
    <row r="783" ht="15.75" customHeight="1">
      <c r="A783" s="5">
        <v>14163.0</v>
      </c>
      <c r="B783" s="5" t="s">
        <v>4240</v>
      </c>
    </row>
    <row r="784" ht="15.75" customHeight="1">
      <c r="A784" s="5">
        <v>14164.0</v>
      </c>
      <c r="B784" s="5" t="s">
        <v>4240</v>
      </c>
    </row>
    <row r="785" ht="15.75" customHeight="1">
      <c r="A785" s="5">
        <v>14165.0</v>
      </c>
      <c r="B785" s="5" t="s">
        <v>4242</v>
      </c>
    </row>
    <row r="786" ht="15.75" customHeight="1">
      <c r="A786" s="5">
        <v>14167.0</v>
      </c>
      <c r="B786" s="5" t="s">
        <v>4240</v>
      </c>
    </row>
    <row r="787" ht="15.75" customHeight="1">
      <c r="A787" s="5">
        <v>14171.0</v>
      </c>
      <c r="B787" s="5" t="s">
        <v>4243</v>
      </c>
    </row>
    <row r="788" ht="15.75" customHeight="1">
      <c r="A788" s="5">
        <v>14173.0</v>
      </c>
      <c r="B788" s="5" t="s">
        <v>4241</v>
      </c>
    </row>
    <row r="789" ht="15.75" customHeight="1">
      <c r="A789" s="5">
        <v>14174.0</v>
      </c>
      <c r="B789" s="5" t="s">
        <v>4243</v>
      </c>
    </row>
    <row r="790" ht="15.75" customHeight="1">
      <c r="A790" s="5">
        <v>14175.0</v>
      </c>
      <c r="B790" s="5" t="s">
        <v>4241</v>
      </c>
    </row>
    <row r="791" ht="15.75" customHeight="1">
      <c r="A791" s="5">
        <v>14176.0</v>
      </c>
      <c r="B791" s="5" t="s">
        <v>4239</v>
      </c>
    </row>
    <row r="792" ht="15.75" customHeight="1">
      <c r="A792" s="5">
        <v>14177.0</v>
      </c>
      <c r="B792" s="5" t="s">
        <v>4242</v>
      </c>
    </row>
    <row r="793" ht="15.75" customHeight="1">
      <c r="A793" s="5">
        <v>14178.0</v>
      </c>
      <c r="B793" s="5" t="s">
        <v>4240</v>
      </c>
    </row>
    <row r="794" ht="15.75" customHeight="1">
      <c r="A794" s="5">
        <v>14179.0</v>
      </c>
      <c r="B794" s="5" t="s">
        <v>4239</v>
      </c>
    </row>
    <row r="795" ht="15.75" customHeight="1">
      <c r="A795" s="5">
        <v>14180.0</v>
      </c>
      <c r="B795" s="5" t="s">
        <v>4239</v>
      </c>
    </row>
    <row r="796" ht="15.75" customHeight="1">
      <c r="A796" s="5">
        <v>14188.0</v>
      </c>
      <c r="B796" s="5" t="s">
        <v>4241</v>
      </c>
    </row>
    <row r="797" ht="15.75" customHeight="1">
      <c r="A797" s="5">
        <v>14189.0</v>
      </c>
      <c r="B797" s="5" t="s">
        <v>4239</v>
      </c>
    </row>
    <row r="798" ht="15.75" customHeight="1">
      <c r="A798" s="5">
        <v>14191.0</v>
      </c>
      <c r="B798" s="5" t="s">
        <v>4242</v>
      </c>
    </row>
    <row r="799" ht="15.75" customHeight="1">
      <c r="A799" s="5">
        <v>14193.0</v>
      </c>
      <c r="B799" s="5" t="s">
        <v>4241</v>
      </c>
    </row>
    <row r="800" ht="15.75" customHeight="1">
      <c r="A800" s="5">
        <v>14194.0</v>
      </c>
      <c r="B800" s="5" t="s">
        <v>4240</v>
      </c>
    </row>
    <row r="801" ht="15.75" customHeight="1">
      <c r="A801" s="5">
        <v>14195.0</v>
      </c>
      <c r="B801" s="5" t="s">
        <v>4243</v>
      </c>
    </row>
    <row r="802" ht="15.75" customHeight="1">
      <c r="A802" s="5">
        <v>14196.0</v>
      </c>
      <c r="B802" s="5" t="s">
        <v>4243</v>
      </c>
    </row>
    <row r="803" ht="15.75" customHeight="1">
      <c r="A803" s="5">
        <v>14198.0</v>
      </c>
      <c r="B803" s="5" t="s">
        <v>4240</v>
      </c>
    </row>
    <row r="804" ht="15.75" customHeight="1">
      <c r="A804" s="5">
        <v>14201.0</v>
      </c>
      <c r="B804" s="5" t="s">
        <v>4240</v>
      </c>
    </row>
    <row r="805" ht="15.75" customHeight="1">
      <c r="A805" s="5">
        <v>14204.0</v>
      </c>
      <c r="B805" s="5" t="s">
        <v>4243</v>
      </c>
    </row>
    <row r="806" ht="15.75" customHeight="1">
      <c r="A806" s="5">
        <v>14205.0</v>
      </c>
      <c r="B806" s="5" t="s">
        <v>4241</v>
      </c>
    </row>
    <row r="807" ht="15.75" customHeight="1">
      <c r="A807" s="5">
        <v>14206.0</v>
      </c>
      <c r="B807" s="5" t="s">
        <v>4239</v>
      </c>
    </row>
    <row r="808" ht="15.75" customHeight="1">
      <c r="A808" s="5">
        <v>14208.0</v>
      </c>
      <c r="B808" s="5" t="s">
        <v>4242</v>
      </c>
    </row>
    <row r="809" ht="15.75" customHeight="1">
      <c r="A809" s="5">
        <v>14209.0</v>
      </c>
      <c r="B809" s="5" t="s">
        <v>4239</v>
      </c>
    </row>
    <row r="810" ht="15.75" customHeight="1">
      <c r="A810" s="5">
        <v>14210.0</v>
      </c>
      <c r="B810" s="5" t="s">
        <v>4240</v>
      </c>
    </row>
    <row r="811" ht="15.75" customHeight="1">
      <c r="A811" s="5">
        <v>14211.0</v>
      </c>
      <c r="B811" s="5" t="s">
        <v>4241</v>
      </c>
    </row>
    <row r="812" ht="15.75" customHeight="1">
      <c r="A812" s="5">
        <v>14213.0</v>
      </c>
      <c r="B812" s="5" t="s">
        <v>4241</v>
      </c>
    </row>
    <row r="813" ht="15.75" customHeight="1">
      <c r="A813" s="5">
        <v>14214.0</v>
      </c>
      <c r="B813" s="5" t="s">
        <v>4240</v>
      </c>
    </row>
    <row r="814" ht="15.75" customHeight="1">
      <c r="A814" s="5">
        <v>14215.0</v>
      </c>
      <c r="B814" s="5" t="s">
        <v>4240</v>
      </c>
    </row>
    <row r="815" ht="15.75" customHeight="1">
      <c r="A815" s="5">
        <v>14216.0</v>
      </c>
      <c r="B815" s="5" t="s">
        <v>4241</v>
      </c>
    </row>
    <row r="816" ht="15.75" customHeight="1">
      <c r="A816" s="5">
        <v>14217.0</v>
      </c>
      <c r="B816" s="5" t="s">
        <v>4241</v>
      </c>
    </row>
    <row r="817" ht="15.75" customHeight="1">
      <c r="A817" s="5">
        <v>14218.0</v>
      </c>
      <c r="B817" s="5" t="s">
        <v>4243</v>
      </c>
    </row>
    <row r="818" ht="15.75" customHeight="1">
      <c r="A818" s="5">
        <v>14219.0</v>
      </c>
      <c r="B818" s="5" t="s">
        <v>4241</v>
      </c>
    </row>
    <row r="819" ht="15.75" customHeight="1">
      <c r="A819" s="5">
        <v>14220.0</v>
      </c>
      <c r="B819" s="5" t="s">
        <v>4243</v>
      </c>
    </row>
    <row r="820" ht="15.75" customHeight="1">
      <c r="A820" s="5">
        <v>14221.0</v>
      </c>
      <c r="B820" s="5" t="s">
        <v>4243</v>
      </c>
    </row>
    <row r="821" ht="15.75" customHeight="1">
      <c r="A821" s="5">
        <v>14222.0</v>
      </c>
      <c r="B821" s="5" t="s">
        <v>4239</v>
      </c>
    </row>
    <row r="822" ht="15.75" customHeight="1">
      <c r="A822" s="5">
        <v>14223.0</v>
      </c>
      <c r="B822" s="5" t="s">
        <v>4243</v>
      </c>
    </row>
    <row r="823" ht="15.75" customHeight="1">
      <c r="A823" s="5">
        <v>14224.0</v>
      </c>
      <c r="B823" s="5" t="s">
        <v>4242</v>
      </c>
    </row>
    <row r="824" ht="15.75" customHeight="1">
      <c r="A824" s="5">
        <v>14226.0</v>
      </c>
      <c r="B824" s="5" t="s">
        <v>4239</v>
      </c>
    </row>
    <row r="825" ht="15.75" customHeight="1">
      <c r="A825" s="5">
        <v>14227.0</v>
      </c>
      <c r="B825" s="5" t="s">
        <v>4240</v>
      </c>
    </row>
    <row r="826" ht="15.75" customHeight="1">
      <c r="A826" s="5">
        <v>14229.0</v>
      </c>
      <c r="B826" s="5" t="s">
        <v>4240</v>
      </c>
    </row>
    <row r="827" ht="15.75" customHeight="1">
      <c r="A827" s="5">
        <v>14231.0</v>
      </c>
      <c r="B827" s="5" t="s">
        <v>4240</v>
      </c>
    </row>
    <row r="828" ht="15.75" customHeight="1">
      <c r="A828" s="5">
        <v>14232.0</v>
      </c>
      <c r="B828" s="5" t="s">
        <v>4242</v>
      </c>
    </row>
    <row r="829" ht="15.75" customHeight="1">
      <c r="A829" s="5">
        <v>14233.0</v>
      </c>
      <c r="B829" s="5" t="s">
        <v>4243</v>
      </c>
    </row>
    <row r="830" ht="15.75" customHeight="1">
      <c r="A830" s="5">
        <v>14234.0</v>
      </c>
      <c r="B830" s="5" t="s">
        <v>4242</v>
      </c>
    </row>
    <row r="831" ht="15.75" customHeight="1">
      <c r="A831" s="5">
        <v>14235.0</v>
      </c>
      <c r="B831" s="5" t="s">
        <v>4242</v>
      </c>
    </row>
    <row r="832" ht="15.75" customHeight="1">
      <c r="A832" s="5">
        <v>14236.0</v>
      </c>
      <c r="B832" s="5" t="s">
        <v>4242</v>
      </c>
    </row>
    <row r="833" ht="15.75" customHeight="1">
      <c r="A833" s="5">
        <v>14238.0</v>
      </c>
      <c r="B833" s="5" t="s">
        <v>4240</v>
      </c>
    </row>
    <row r="834" ht="15.75" customHeight="1">
      <c r="A834" s="5">
        <v>14239.0</v>
      </c>
      <c r="B834" s="5" t="s">
        <v>4243</v>
      </c>
    </row>
    <row r="835" ht="15.75" customHeight="1">
      <c r="A835" s="5">
        <v>14240.0</v>
      </c>
      <c r="B835" s="5" t="s">
        <v>4241</v>
      </c>
    </row>
    <row r="836" ht="15.75" customHeight="1">
      <c r="A836" s="5">
        <v>14242.0</v>
      </c>
      <c r="B836" s="5" t="s">
        <v>4241</v>
      </c>
    </row>
    <row r="837" ht="15.75" customHeight="1">
      <c r="A837" s="5">
        <v>14243.0</v>
      </c>
      <c r="B837" s="5" t="s">
        <v>4239</v>
      </c>
    </row>
    <row r="838" ht="15.75" customHeight="1">
      <c r="A838" s="5">
        <v>14245.0</v>
      </c>
      <c r="B838" s="5" t="s">
        <v>4241</v>
      </c>
    </row>
    <row r="839" ht="15.75" customHeight="1">
      <c r="A839" s="5">
        <v>14247.0</v>
      </c>
      <c r="B839" s="5" t="s">
        <v>4242</v>
      </c>
    </row>
    <row r="840" ht="15.75" customHeight="1">
      <c r="A840" s="5">
        <v>14256.0</v>
      </c>
      <c r="B840" s="5" t="s">
        <v>4241</v>
      </c>
    </row>
    <row r="841" ht="15.75" customHeight="1">
      <c r="A841" s="5">
        <v>14257.0</v>
      </c>
      <c r="B841" s="5" t="s">
        <v>4242</v>
      </c>
    </row>
    <row r="842" ht="15.75" customHeight="1">
      <c r="A842" s="5">
        <v>14258.0</v>
      </c>
      <c r="B842" s="5" t="s">
        <v>4240</v>
      </c>
    </row>
    <row r="843" ht="15.75" customHeight="1">
      <c r="A843" s="5">
        <v>14259.0</v>
      </c>
      <c r="B843" s="5" t="s">
        <v>4243</v>
      </c>
    </row>
    <row r="844" ht="15.75" customHeight="1">
      <c r="A844" s="5">
        <v>14261.0</v>
      </c>
      <c r="B844" s="5" t="s">
        <v>4239</v>
      </c>
    </row>
    <row r="845" ht="15.75" customHeight="1">
      <c r="A845" s="5">
        <v>14264.0</v>
      </c>
      <c r="B845" s="5" t="s">
        <v>4243</v>
      </c>
    </row>
    <row r="846" ht="15.75" customHeight="1">
      <c r="A846" s="5">
        <v>14267.0</v>
      </c>
      <c r="B846" s="5" t="s">
        <v>4243</v>
      </c>
    </row>
    <row r="847" ht="15.75" customHeight="1">
      <c r="A847" s="5">
        <v>14271.0</v>
      </c>
      <c r="B847" s="5" t="s">
        <v>4243</v>
      </c>
    </row>
    <row r="848" ht="15.75" customHeight="1">
      <c r="A848" s="5">
        <v>14272.0</v>
      </c>
      <c r="B848" s="5" t="s">
        <v>4239</v>
      </c>
    </row>
    <row r="849" ht="15.75" customHeight="1">
      <c r="A849" s="5">
        <v>14273.0</v>
      </c>
      <c r="B849" s="5" t="s">
        <v>4240</v>
      </c>
    </row>
    <row r="850" ht="15.75" customHeight="1">
      <c r="A850" s="5">
        <v>14276.0</v>
      </c>
      <c r="B850" s="5" t="s">
        <v>4240</v>
      </c>
    </row>
    <row r="851" ht="15.75" customHeight="1">
      <c r="A851" s="5">
        <v>14280.0</v>
      </c>
      <c r="B851" s="5" t="s">
        <v>4243</v>
      </c>
    </row>
    <row r="852" ht="15.75" customHeight="1">
      <c r="A852" s="5">
        <v>14282.0</v>
      </c>
      <c r="B852" s="5" t="s">
        <v>4241</v>
      </c>
    </row>
    <row r="853" ht="15.75" customHeight="1">
      <c r="A853" s="5">
        <v>14284.0</v>
      </c>
      <c r="B853" s="5" t="s">
        <v>4240</v>
      </c>
    </row>
    <row r="854" ht="15.75" customHeight="1">
      <c r="A854" s="5">
        <v>14285.0</v>
      </c>
      <c r="B854" s="5" t="s">
        <v>4241</v>
      </c>
    </row>
    <row r="855" ht="15.75" customHeight="1">
      <c r="A855" s="5">
        <v>14286.0</v>
      </c>
      <c r="B855" s="5" t="s">
        <v>4240</v>
      </c>
    </row>
    <row r="856" ht="15.75" customHeight="1">
      <c r="A856" s="5">
        <v>14287.0</v>
      </c>
      <c r="B856" s="5" t="s">
        <v>4240</v>
      </c>
    </row>
    <row r="857" ht="15.75" customHeight="1">
      <c r="A857" s="5">
        <v>14288.0</v>
      </c>
      <c r="B857" s="5" t="s">
        <v>4243</v>
      </c>
    </row>
    <row r="858" ht="15.75" customHeight="1">
      <c r="A858" s="5">
        <v>14289.0</v>
      </c>
      <c r="B858" s="5" t="s">
        <v>4242</v>
      </c>
    </row>
    <row r="859" ht="15.75" customHeight="1">
      <c r="A859" s="5">
        <v>14290.0</v>
      </c>
      <c r="B859" s="5" t="s">
        <v>4241</v>
      </c>
    </row>
    <row r="860" ht="15.75" customHeight="1">
      <c r="A860" s="5">
        <v>14291.0</v>
      </c>
      <c r="B860" s="5" t="s">
        <v>4239</v>
      </c>
    </row>
    <row r="861" ht="15.75" customHeight="1">
      <c r="A861" s="5">
        <v>14292.0</v>
      </c>
      <c r="B861" s="5" t="s">
        <v>4243</v>
      </c>
    </row>
    <row r="862" ht="15.75" customHeight="1">
      <c r="A862" s="5">
        <v>14293.0</v>
      </c>
      <c r="B862" s="5" t="s">
        <v>4242</v>
      </c>
    </row>
    <row r="863" ht="15.75" customHeight="1">
      <c r="A863" s="5">
        <v>14295.0</v>
      </c>
      <c r="B863" s="5" t="s">
        <v>4241</v>
      </c>
    </row>
    <row r="864" ht="15.75" customHeight="1">
      <c r="A864" s="5">
        <v>14297.0</v>
      </c>
      <c r="B864" s="5" t="s">
        <v>4242</v>
      </c>
    </row>
    <row r="865" ht="15.75" customHeight="1">
      <c r="A865" s="5">
        <v>14298.0</v>
      </c>
      <c r="B865" s="5" t="s">
        <v>4241</v>
      </c>
    </row>
    <row r="866" ht="15.75" customHeight="1">
      <c r="A866" s="5">
        <v>14299.0</v>
      </c>
      <c r="B866" s="5" t="s">
        <v>4239</v>
      </c>
    </row>
    <row r="867" ht="15.75" customHeight="1">
      <c r="A867" s="5">
        <v>14301.0</v>
      </c>
      <c r="B867" s="5" t="s">
        <v>4243</v>
      </c>
    </row>
    <row r="868" ht="15.75" customHeight="1">
      <c r="A868" s="5">
        <v>14304.0</v>
      </c>
      <c r="B868" s="5" t="s">
        <v>4241</v>
      </c>
    </row>
    <row r="869" ht="15.75" customHeight="1">
      <c r="A869" s="5">
        <v>14305.0</v>
      </c>
      <c r="B869" s="5" t="s">
        <v>4243</v>
      </c>
    </row>
    <row r="870" ht="15.75" customHeight="1">
      <c r="A870" s="5">
        <v>14306.0</v>
      </c>
      <c r="B870" s="5" t="s">
        <v>4240</v>
      </c>
    </row>
    <row r="871" ht="15.75" customHeight="1">
      <c r="A871" s="5">
        <v>14307.0</v>
      </c>
      <c r="B871" s="5" t="s">
        <v>4243</v>
      </c>
    </row>
    <row r="872" ht="15.75" customHeight="1">
      <c r="A872" s="5">
        <v>14309.0</v>
      </c>
      <c r="B872" s="5" t="s">
        <v>4240</v>
      </c>
    </row>
    <row r="873" ht="15.75" customHeight="1">
      <c r="A873" s="5">
        <v>14311.0</v>
      </c>
      <c r="B873" s="5" t="s">
        <v>4242</v>
      </c>
    </row>
    <row r="874" ht="15.75" customHeight="1">
      <c r="A874" s="5">
        <v>14312.0</v>
      </c>
      <c r="B874" s="5" t="s">
        <v>4242</v>
      </c>
    </row>
    <row r="875" ht="15.75" customHeight="1">
      <c r="A875" s="5">
        <v>14315.0</v>
      </c>
      <c r="B875" s="5" t="s">
        <v>4239</v>
      </c>
    </row>
    <row r="876" ht="15.75" customHeight="1">
      <c r="A876" s="5">
        <v>14320.0</v>
      </c>
      <c r="B876" s="5" t="s">
        <v>4239</v>
      </c>
    </row>
    <row r="877" ht="15.75" customHeight="1">
      <c r="A877" s="5">
        <v>14321.0</v>
      </c>
      <c r="B877" s="5" t="s">
        <v>4241</v>
      </c>
    </row>
    <row r="878" ht="15.75" customHeight="1">
      <c r="A878" s="5">
        <v>14323.0</v>
      </c>
      <c r="B878" s="5" t="s">
        <v>4239</v>
      </c>
    </row>
    <row r="879" ht="15.75" customHeight="1">
      <c r="A879" s="5">
        <v>14326.0</v>
      </c>
      <c r="B879" s="5" t="s">
        <v>4240</v>
      </c>
    </row>
    <row r="880" ht="15.75" customHeight="1">
      <c r="A880" s="5">
        <v>14327.0</v>
      </c>
      <c r="B880" s="5" t="s">
        <v>4241</v>
      </c>
    </row>
    <row r="881" ht="15.75" customHeight="1">
      <c r="A881" s="5">
        <v>14329.0</v>
      </c>
      <c r="B881" s="5" t="s">
        <v>4239</v>
      </c>
    </row>
    <row r="882" ht="15.75" customHeight="1">
      <c r="A882" s="5">
        <v>14332.0</v>
      </c>
      <c r="B882" s="5" t="s">
        <v>4243</v>
      </c>
    </row>
    <row r="883" ht="15.75" customHeight="1">
      <c r="A883" s="5">
        <v>14333.0</v>
      </c>
      <c r="B883" s="5" t="s">
        <v>4239</v>
      </c>
    </row>
    <row r="884" ht="15.75" customHeight="1">
      <c r="A884" s="5">
        <v>14334.0</v>
      </c>
      <c r="B884" s="5" t="s">
        <v>4239</v>
      </c>
    </row>
    <row r="885" ht="15.75" customHeight="1">
      <c r="A885" s="5">
        <v>14336.0</v>
      </c>
      <c r="B885" s="5" t="s">
        <v>4243</v>
      </c>
    </row>
    <row r="886" ht="15.75" customHeight="1">
      <c r="A886" s="5">
        <v>14338.0</v>
      </c>
      <c r="B886" s="5" t="s">
        <v>4243</v>
      </c>
    </row>
    <row r="887" ht="15.75" customHeight="1">
      <c r="A887" s="5">
        <v>14339.0</v>
      </c>
      <c r="B887" s="5" t="s">
        <v>4243</v>
      </c>
    </row>
    <row r="888" ht="15.75" customHeight="1">
      <c r="A888" s="5">
        <v>14341.0</v>
      </c>
      <c r="B888" s="5" t="s">
        <v>4239</v>
      </c>
    </row>
    <row r="889" ht="15.75" customHeight="1">
      <c r="A889" s="5">
        <v>14342.0</v>
      </c>
      <c r="B889" s="5" t="s">
        <v>4242</v>
      </c>
    </row>
    <row r="890" ht="15.75" customHeight="1">
      <c r="A890" s="5">
        <v>14344.0</v>
      </c>
      <c r="B890" s="5" t="s">
        <v>4242</v>
      </c>
    </row>
    <row r="891" ht="15.75" customHeight="1">
      <c r="A891" s="5">
        <v>14345.0</v>
      </c>
      <c r="B891" s="5" t="s">
        <v>4240</v>
      </c>
    </row>
    <row r="892" ht="15.75" customHeight="1">
      <c r="A892" s="5">
        <v>14346.0</v>
      </c>
      <c r="B892" s="5" t="s">
        <v>4243</v>
      </c>
    </row>
    <row r="893" ht="15.75" customHeight="1">
      <c r="A893" s="5">
        <v>14349.0</v>
      </c>
      <c r="B893" s="5" t="s">
        <v>4243</v>
      </c>
    </row>
    <row r="894" ht="15.75" customHeight="1">
      <c r="A894" s="5">
        <v>14350.0</v>
      </c>
      <c r="B894" s="5" t="s">
        <v>4240</v>
      </c>
    </row>
    <row r="895" ht="15.75" customHeight="1">
      <c r="A895" s="5">
        <v>14352.0</v>
      </c>
      <c r="B895" s="5" t="s">
        <v>4242</v>
      </c>
    </row>
    <row r="896" ht="15.75" customHeight="1">
      <c r="A896" s="5">
        <v>14354.0</v>
      </c>
      <c r="B896" s="5" t="s">
        <v>4242</v>
      </c>
    </row>
    <row r="897" ht="15.75" customHeight="1">
      <c r="A897" s="5">
        <v>14356.0</v>
      </c>
      <c r="B897" s="5" t="s">
        <v>4239</v>
      </c>
    </row>
    <row r="898" ht="15.75" customHeight="1">
      <c r="A898" s="5">
        <v>14357.0</v>
      </c>
      <c r="B898" s="5" t="s">
        <v>4239</v>
      </c>
    </row>
    <row r="899" ht="15.75" customHeight="1">
      <c r="A899" s="5">
        <v>14359.0</v>
      </c>
      <c r="B899" s="5" t="s">
        <v>4239</v>
      </c>
    </row>
    <row r="900" ht="15.75" customHeight="1">
      <c r="A900" s="5">
        <v>14360.0</v>
      </c>
      <c r="B900" s="5" t="s">
        <v>4241</v>
      </c>
    </row>
    <row r="901" ht="15.75" customHeight="1">
      <c r="A901" s="5">
        <v>14362.0</v>
      </c>
      <c r="B901" s="5" t="s">
        <v>4243</v>
      </c>
    </row>
    <row r="902" ht="15.75" customHeight="1">
      <c r="A902" s="5">
        <v>14364.0</v>
      </c>
      <c r="B902" s="5" t="s">
        <v>4242</v>
      </c>
    </row>
    <row r="903" ht="15.75" customHeight="1">
      <c r="A903" s="5">
        <v>14367.0</v>
      </c>
      <c r="B903" s="5" t="s">
        <v>4241</v>
      </c>
    </row>
    <row r="904" ht="15.75" customHeight="1">
      <c r="A904" s="5">
        <v>14375.0</v>
      </c>
      <c r="B904" s="5" t="s">
        <v>4242</v>
      </c>
    </row>
    <row r="905" ht="15.75" customHeight="1">
      <c r="A905" s="5">
        <v>14377.0</v>
      </c>
      <c r="B905" s="5" t="s">
        <v>4242</v>
      </c>
    </row>
    <row r="906" ht="15.75" customHeight="1">
      <c r="A906" s="5">
        <v>14379.0</v>
      </c>
      <c r="B906" s="5" t="s">
        <v>4243</v>
      </c>
    </row>
    <row r="907" ht="15.75" customHeight="1">
      <c r="A907" s="5">
        <v>14381.0</v>
      </c>
      <c r="B907" s="5" t="s">
        <v>4240</v>
      </c>
    </row>
    <row r="908" ht="15.75" customHeight="1">
      <c r="A908" s="5">
        <v>14382.0</v>
      </c>
      <c r="B908" s="5" t="s">
        <v>4243</v>
      </c>
    </row>
    <row r="909" ht="15.75" customHeight="1">
      <c r="A909" s="5">
        <v>14383.0</v>
      </c>
      <c r="B909" s="5" t="s">
        <v>4242</v>
      </c>
    </row>
    <row r="910" ht="15.75" customHeight="1">
      <c r="A910" s="5">
        <v>14385.0</v>
      </c>
      <c r="B910" s="5" t="s">
        <v>4239</v>
      </c>
    </row>
    <row r="911" ht="15.75" customHeight="1">
      <c r="A911" s="5">
        <v>14387.0</v>
      </c>
      <c r="B911" s="5" t="s">
        <v>4242</v>
      </c>
    </row>
    <row r="912" ht="15.75" customHeight="1">
      <c r="A912" s="5">
        <v>14388.0</v>
      </c>
      <c r="B912" s="5" t="s">
        <v>4239</v>
      </c>
    </row>
    <row r="913" ht="15.75" customHeight="1">
      <c r="A913" s="5">
        <v>14389.0</v>
      </c>
      <c r="B913" s="5" t="s">
        <v>4242</v>
      </c>
    </row>
    <row r="914" ht="15.75" customHeight="1">
      <c r="A914" s="5">
        <v>14390.0</v>
      </c>
      <c r="B914" s="5" t="s">
        <v>4240</v>
      </c>
    </row>
    <row r="915" ht="15.75" customHeight="1">
      <c r="A915" s="5">
        <v>14395.0</v>
      </c>
      <c r="B915" s="5" t="s">
        <v>4241</v>
      </c>
    </row>
    <row r="916" ht="15.75" customHeight="1">
      <c r="A916" s="5">
        <v>14396.0</v>
      </c>
      <c r="B916" s="5" t="s">
        <v>4243</v>
      </c>
    </row>
    <row r="917" ht="15.75" customHeight="1">
      <c r="A917" s="5">
        <v>14397.0</v>
      </c>
      <c r="B917" s="5" t="s">
        <v>4240</v>
      </c>
    </row>
    <row r="918" ht="15.75" customHeight="1">
      <c r="A918" s="5">
        <v>14400.0</v>
      </c>
      <c r="B918" s="5" t="s">
        <v>4239</v>
      </c>
    </row>
    <row r="919" ht="15.75" customHeight="1">
      <c r="A919" s="5">
        <v>14401.0</v>
      </c>
      <c r="B919" s="5" t="s">
        <v>4241</v>
      </c>
    </row>
    <row r="920" ht="15.75" customHeight="1">
      <c r="A920" s="5">
        <v>14403.0</v>
      </c>
      <c r="B920" s="5" t="s">
        <v>4239</v>
      </c>
    </row>
    <row r="921" ht="15.75" customHeight="1">
      <c r="A921" s="5">
        <v>14404.0</v>
      </c>
      <c r="B921" s="5" t="s">
        <v>4240</v>
      </c>
    </row>
    <row r="922" ht="15.75" customHeight="1">
      <c r="A922" s="5">
        <v>14406.0</v>
      </c>
      <c r="B922" s="5" t="s">
        <v>4240</v>
      </c>
    </row>
    <row r="923" ht="15.75" customHeight="1">
      <c r="A923" s="5">
        <v>14407.0</v>
      </c>
      <c r="B923" s="5" t="s">
        <v>4239</v>
      </c>
    </row>
    <row r="924" ht="15.75" customHeight="1">
      <c r="A924" s="5">
        <v>14408.0</v>
      </c>
      <c r="B924" s="5" t="s">
        <v>4240</v>
      </c>
    </row>
    <row r="925" ht="15.75" customHeight="1">
      <c r="A925" s="5">
        <v>14409.0</v>
      </c>
      <c r="B925" s="5" t="s">
        <v>4243</v>
      </c>
    </row>
    <row r="926" ht="15.75" customHeight="1">
      <c r="A926" s="5">
        <v>14410.0</v>
      </c>
      <c r="B926" s="5" t="s">
        <v>4243</v>
      </c>
    </row>
    <row r="927" ht="15.75" customHeight="1">
      <c r="A927" s="5">
        <v>14412.0</v>
      </c>
      <c r="B927" s="5" t="s">
        <v>4242</v>
      </c>
    </row>
    <row r="928" ht="15.75" customHeight="1">
      <c r="A928" s="5">
        <v>14413.0</v>
      </c>
      <c r="B928" s="5" t="s">
        <v>4239</v>
      </c>
    </row>
    <row r="929" ht="15.75" customHeight="1">
      <c r="A929" s="5">
        <v>14414.0</v>
      </c>
      <c r="B929" s="5" t="s">
        <v>4243</v>
      </c>
    </row>
    <row r="930" ht="15.75" customHeight="1">
      <c r="A930" s="5">
        <v>14415.0</v>
      </c>
      <c r="B930" s="5" t="s">
        <v>4243</v>
      </c>
    </row>
    <row r="931" ht="15.75" customHeight="1">
      <c r="A931" s="5">
        <v>14418.0</v>
      </c>
      <c r="B931" s="5" t="s">
        <v>4239</v>
      </c>
    </row>
    <row r="932" ht="15.75" customHeight="1">
      <c r="A932" s="5">
        <v>14419.0</v>
      </c>
      <c r="B932" s="5" t="s">
        <v>4243</v>
      </c>
    </row>
    <row r="933" ht="15.75" customHeight="1">
      <c r="A933" s="5">
        <v>14420.0</v>
      </c>
      <c r="B933" s="5" t="s">
        <v>4239</v>
      </c>
    </row>
    <row r="934" ht="15.75" customHeight="1">
      <c r="A934" s="5">
        <v>14421.0</v>
      </c>
      <c r="B934" s="5" t="s">
        <v>4243</v>
      </c>
    </row>
    <row r="935" ht="15.75" customHeight="1">
      <c r="A935" s="5">
        <v>14422.0</v>
      </c>
      <c r="B935" s="5" t="s">
        <v>4239</v>
      </c>
    </row>
    <row r="936" ht="15.75" customHeight="1">
      <c r="A936" s="5">
        <v>14423.0</v>
      </c>
      <c r="B936" s="5" t="s">
        <v>4241</v>
      </c>
    </row>
    <row r="937" ht="15.75" customHeight="1">
      <c r="A937" s="5">
        <v>14426.0</v>
      </c>
      <c r="B937" s="5" t="s">
        <v>4242</v>
      </c>
    </row>
    <row r="938" ht="15.75" customHeight="1">
      <c r="A938" s="5">
        <v>14428.0</v>
      </c>
      <c r="B938" s="5" t="s">
        <v>4242</v>
      </c>
    </row>
    <row r="939" ht="15.75" customHeight="1">
      <c r="A939" s="5">
        <v>14431.0</v>
      </c>
      <c r="B939" s="5" t="s">
        <v>4239</v>
      </c>
    </row>
    <row r="940" ht="15.75" customHeight="1">
      <c r="A940" s="5">
        <v>14432.0</v>
      </c>
      <c r="B940" s="5" t="s">
        <v>4242</v>
      </c>
    </row>
    <row r="941" ht="15.75" customHeight="1">
      <c r="A941" s="5">
        <v>14436.0</v>
      </c>
      <c r="B941" s="5" t="s">
        <v>4242</v>
      </c>
    </row>
    <row r="942" ht="15.75" customHeight="1">
      <c r="A942" s="5">
        <v>14437.0</v>
      </c>
      <c r="B942" s="5" t="s">
        <v>4243</v>
      </c>
    </row>
    <row r="943" ht="15.75" customHeight="1">
      <c r="A943" s="5">
        <v>14438.0</v>
      </c>
      <c r="B943" s="5" t="s">
        <v>4243</v>
      </c>
    </row>
    <row r="944" ht="15.75" customHeight="1">
      <c r="A944" s="5">
        <v>14440.0</v>
      </c>
      <c r="B944" s="5" t="s">
        <v>4240</v>
      </c>
    </row>
    <row r="945" ht="15.75" customHeight="1">
      <c r="A945" s="5">
        <v>14441.0</v>
      </c>
      <c r="B945" s="5" t="s">
        <v>4242</v>
      </c>
    </row>
    <row r="946" ht="15.75" customHeight="1">
      <c r="A946" s="5">
        <v>14443.0</v>
      </c>
      <c r="B946" s="5" t="s">
        <v>4239</v>
      </c>
    </row>
    <row r="947" ht="15.75" customHeight="1">
      <c r="A947" s="5">
        <v>14446.0</v>
      </c>
      <c r="B947" s="5" t="s">
        <v>4242</v>
      </c>
    </row>
    <row r="948" ht="15.75" customHeight="1">
      <c r="A948" s="5">
        <v>14447.0</v>
      </c>
      <c r="B948" s="5" t="s">
        <v>4241</v>
      </c>
    </row>
    <row r="949" ht="15.75" customHeight="1">
      <c r="A949" s="5">
        <v>14448.0</v>
      </c>
      <c r="B949" s="5" t="s">
        <v>4240</v>
      </c>
    </row>
    <row r="950" ht="15.75" customHeight="1">
      <c r="A950" s="5">
        <v>14449.0</v>
      </c>
      <c r="B950" s="5" t="s">
        <v>4240</v>
      </c>
    </row>
    <row r="951" ht="15.75" customHeight="1">
      <c r="A951" s="5">
        <v>14450.0</v>
      </c>
      <c r="B951" s="5" t="s">
        <v>4243</v>
      </c>
    </row>
    <row r="952" ht="15.75" customHeight="1">
      <c r="A952" s="5">
        <v>14451.0</v>
      </c>
      <c r="B952" s="5" t="s">
        <v>4240</v>
      </c>
    </row>
    <row r="953" ht="15.75" customHeight="1">
      <c r="A953" s="5">
        <v>14452.0</v>
      </c>
      <c r="B953" s="5" t="s">
        <v>4243</v>
      </c>
    </row>
    <row r="954" ht="15.75" customHeight="1">
      <c r="A954" s="5">
        <v>14453.0</v>
      </c>
      <c r="B954" s="5" t="s">
        <v>4240</v>
      </c>
    </row>
    <row r="955" ht="15.75" customHeight="1">
      <c r="A955" s="5">
        <v>14456.0</v>
      </c>
      <c r="B955" s="5" t="s">
        <v>4241</v>
      </c>
    </row>
    <row r="956" ht="15.75" customHeight="1">
      <c r="A956" s="5">
        <v>14459.0</v>
      </c>
      <c r="B956" s="5" t="s">
        <v>4240</v>
      </c>
    </row>
    <row r="957" ht="15.75" customHeight="1">
      <c r="A957" s="5">
        <v>14460.0</v>
      </c>
      <c r="B957" s="5" t="s">
        <v>4240</v>
      </c>
    </row>
    <row r="958" ht="15.75" customHeight="1">
      <c r="A958" s="5">
        <v>14461.0</v>
      </c>
      <c r="B958" s="5" t="s">
        <v>4242</v>
      </c>
    </row>
    <row r="959" ht="15.75" customHeight="1">
      <c r="A959" s="5">
        <v>14462.0</v>
      </c>
      <c r="B959" s="5" t="s">
        <v>4239</v>
      </c>
    </row>
    <row r="960" ht="15.75" customHeight="1">
      <c r="A960" s="5">
        <v>14463.0</v>
      </c>
      <c r="B960" s="5" t="s">
        <v>4239</v>
      </c>
    </row>
    <row r="961" ht="15.75" customHeight="1">
      <c r="A961" s="5">
        <v>14465.0</v>
      </c>
      <c r="B961" s="5" t="s">
        <v>4240</v>
      </c>
    </row>
    <row r="962" ht="15.75" customHeight="1">
      <c r="A962" s="5">
        <v>14466.0</v>
      </c>
      <c r="B962" s="5" t="s">
        <v>4241</v>
      </c>
    </row>
    <row r="963" ht="15.75" customHeight="1">
      <c r="A963" s="5">
        <v>14467.0</v>
      </c>
      <c r="B963" s="5" t="s">
        <v>4242</v>
      </c>
    </row>
    <row r="964" ht="15.75" customHeight="1">
      <c r="A964" s="5">
        <v>14470.0</v>
      </c>
      <c r="B964" s="5" t="s">
        <v>4240</v>
      </c>
    </row>
    <row r="965" ht="15.75" customHeight="1">
      <c r="A965" s="5">
        <v>14472.0</v>
      </c>
      <c r="B965" s="5" t="s">
        <v>4239</v>
      </c>
    </row>
    <row r="966" ht="15.75" customHeight="1">
      <c r="A966" s="5">
        <v>14474.0</v>
      </c>
      <c r="B966" s="5" t="s">
        <v>4242</v>
      </c>
    </row>
    <row r="967" ht="15.75" customHeight="1">
      <c r="A967" s="5">
        <v>14475.0</v>
      </c>
      <c r="B967" s="5" t="s">
        <v>4239</v>
      </c>
    </row>
    <row r="968" ht="15.75" customHeight="1">
      <c r="A968" s="5">
        <v>14476.0</v>
      </c>
      <c r="B968" s="5" t="s">
        <v>4243</v>
      </c>
    </row>
    <row r="969" ht="15.75" customHeight="1">
      <c r="A969" s="5">
        <v>14477.0</v>
      </c>
      <c r="B969" s="5" t="s">
        <v>4239</v>
      </c>
    </row>
    <row r="970" ht="15.75" customHeight="1">
      <c r="A970" s="5">
        <v>14479.0</v>
      </c>
      <c r="B970" s="5" t="s">
        <v>4240</v>
      </c>
    </row>
    <row r="971" ht="15.75" customHeight="1">
      <c r="A971" s="5">
        <v>14481.0</v>
      </c>
      <c r="B971" s="5" t="s">
        <v>4239</v>
      </c>
    </row>
    <row r="972" ht="15.75" customHeight="1">
      <c r="A972" s="5">
        <v>14482.0</v>
      </c>
      <c r="B972" s="5" t="s">
        <v>4242</v>
      </c>
    </row>
    <row r="973" ht="15.75" customHeight="1">
      <c r="A973" s="5">
        <v>14483.0</v>
      </c>
      <c r="B973" s="5" t="s">
        <v>4243</v>
      </c>
    </row>
    <row r="974" ht="15.75" customHeight="1">
      <c r="A974" s="5">
        <v>14485.0</v>
      </c>
      <c r="B974" s="5" t="s">
        <v>4242</v>
      </c>
    </row>
    <row r="975" ht="15.75" customHeight="1">
      <c r="A975" s="5">
        <v>14487.0</v>
      </c>
      <c r="B975" s="5" t="s">
        <v>4243</v>
      </c>
    </row>
    <row r="976" ht="15.75" customHeight="1">
      <c r="A976" s="5">
        <v>14488.0</v>
      </c>
      <c r="B976" s="5" t="s">
        <v>4240</v>
      </c>
    </row>
    <row r="977" ht="15.75" customHeight="1">
      <c r="A977" s="5">
        <v>14489.0</v>
      </c>
      <c r="B977" s="5" t="s">
        <v>4241</v>
      </c>
    </row>
    <row r="978" ht="15.75" customHeight="1">
      <c r="A978" s="5">
        <v>14491.0</v>
      </c>
      <c r="B978" s="5" t="s">
        <v>4239</v>
      </c>
    </row>
    <row r="979" ht="15.75" customHeight="1">
      <c r="A979" s="5">
        <v>14493.0</v>
      </c>
      <c r="B979" s="5" t="s">
        <v>4241</v>
      </c>
    </row>
    <row r="980" ht="15.75" customHeight="1">
      <c r="A980" s="5">
        <v>14495.0</v>
      </c>
      <c r="B980" s="5" t="s">
        <v>4243</v>
      </c>
    </row>
    <row r="981" ht="15.75" customHeight="1">
      <c r="A981" s="5">
        <v>14497.0</v>
      </c>
      <c r="B981" s="5" t="s">
        <v>4241</v>
      </c>
    </row>
    <row r="982" ht="15.75" customHeight="1">
      <c r="A982" s="5">
        <v>14498.0</v>
      </c>
      <c r="B982" s="5" t="s">
        <v>4239</v>
      </c>
    </row>
    <row r="983" ht="15.75" customHeight="1">
      <c r="A983" s="5">
        <v>14499.0</v>
      </c>
      <c r="B983" s="5" t="s">
        <v>4243</v>
      </c>
    </row>
    <row r="984" ht="15.75" customHeight="1">
      <c r="A984" s="5">
        <v>14501.0</v>
      </c>
      <c r="B984" s="5" t="s">
        <v>4243</v>
      </c>
    </row>
    <row r="985" ht="15.75" customHeight="1">
      <c r="A985" s="5">
        <v>14502.0</v>
      </c>
      <c r="B985" s="5" t="s">
        <v>4242</v>
      </c>
    </row>
    <row r="986" ht="15.75" customHeight="1">
      <c r="A986" s="5">
        <v>14503.0</v>
      </c>
      <c r="B986" s="5" t="s">
        <v>4239</v>
      </c>
    </row>
    <row r="987" ht="15.75" customHeight="1">
      <c r="A987" s="5">
        <v>14504.0</v>
      </c>
      <c r="B987" s="5" t="s">
        <v>4241</v>
      </c>
    </row>
    <row r="988" ht="15.75" customHeight="1">
      <c r="A988" s="5">
        <v>14505.0</v>
      </c>
      <c r="B988" s="5" t="s">
        <v>4239</v>
      </c>
    </row>
    <row r="989" ht="15.75" customHeight="1">
      <c r="A989" s="5">
        <v>14506.0</v>
      </c>
      <c r="B989" s="5" t="s">
        <v>4243</v>
      </c>
    </row>
    <row r="990" ht="15.75" customHeight="1">
      <c r="A990" s="5">
        <v>14507.0</v>
      </c>
      <c r="B990" s="5" t="s">
        <v>4239</v>
      </c>
    </row>
    <row r="991" ht="15.75" customHeight="1">
      <c r="A991" s="5">
        <v>14508.0</v>
      </c>
      <c r="B991" s="5" t="s">
        <v>4242</v>
      </c>
    </row>
    <row r="992" ht="15.75" customHeight="1">
      <c r="A992" s="5">
        <v>14511.0</v>
      </c>
      <c r="B992" s="5" t="s">
        <v>4240</v>
      </c>
    </row>
    <row r="993" ht="15.75" customHeight="1">
      <c r="A993" s="5">
        <v>14512.0</v>
      </c>
      <c r="B993" s="5" t="s">
        <v>4240</v>
      </c>
    </row>
    <row r="994" ht="15.75" customHeight="1">
      <c r="A994" s="5">
        <v>14513.0</v>
      </c>
      <c r="B994" s="5" t="s">
        <v>4241</v>
      </c>
    </row>
    <row r="995" ht="15.75" customHeight="1">
      <c r="A995" s="5">
        <v>14514.0</v>
      </c>
      <c r="B995" s="5" t="s">
        <v>4240</v>
      </c>
    </row>
    <row r="996" ht="15.75" customHeight="1">
      <c r="A996" s="5">
        <v>14515.0</v>
      </c>
      <c r="B996" s="5" t="s">
        <v>4243</v>
      </c>
    </row>
    <row r="997" ht="15.75" customHeight="1">
      <c r="A997" s="5">
        <v>14517.0</v>
      </c>
      <c r="B997" s="5" t="s">
        <v>4241</v>
      </c>
    </row>
    <row r="998" ht="15.75" customHeight="1">
      <c r="A998" s="5">
        <v>14520.0</v>
      </c>
      <c r="B998" s="5" t="s">
        <v>4243</v>
      </c>
    </row>
    <row r="999" ht="15.75" customHeight="1">
      <c r="A999" s="5">
        <v>14522.0</v>
      </c>
      <c r="B999" s="5" t="s">
        <v>4240</v>
      </c>
    </row>
    <row r="1000" ht="15.75" customHeight="1">
      <c r="A1000" s="5">
        <v>14523.0</v>
      </c>
      <c r="B1000" s="5" t="s">
        <v>4243</v>
      </c>
    </row>
    <row r="1001" ht="15.75" customHeight="1">
      <c r="A1001" s="5">
        <v>14524.0</v>
      </c>
      <c r="B1001" s="5" t="s">
        <v>4239</v>
      </c>
    </row>
    <row r="1002" ht="15.75" customHeight="1">
      <c r="A1002" s="5">
        <v>14525.0</v>
      </c>
      <c r="B1002" s="5" t="s">
        <v>4241</v>
      </c>
    </row>
    <row r="1003" ht="15.75" customHeight="1">
      <c r="A1003" s="5">
        <v>14527.0</v>
      </c>
      <c r="B1003" s="5" t="s">
        <v>4241</v>
      </c>
    </row>
    <row r="1004" ht="15.75" customHeight="1">
      <c r="A1004" s="5">
        <v>14529.0</v>
      </c>
      <c r="B1004" s="5" t="s">
        <v>4243</v>
      </c>
    </row>
    <row r="1005" ht="15.75" customHeight="1">
      <c r="A1005" s="5">
        <v>14530.0</v>
      </c>
      <c r="B1005" s="5" t="s">
        <v>4242</v>
      </c>
    </row>
    <row r="1006" ht="15.75" customHeight="1">
      <c r="A1006" s="5">
        <v>14532.0</v>
      </c>
      <c r="B1006" s="5" t="s">
        <v>4239</v>
      </c>
    </row>
    <row r="1007" ht="15.75" customHeight="1">
      <c r="A1007" s="5">
        <v>14533.0</v>
      </c>
      <c r="B1007" s="5" t="s">
        <v>4242</v>
      </c>
    </row>
    <row r="1008" ht="15.75" customHeight="1">
      <c r="A1008" s="5">
        <v>14534.0</v>
      </c>
      <c r="B1008" s="5" t="s">
        <v>4240</v>
      </c>
    </row>
    <row r="1009" ht="15.75" customHeight="1">
      <c r="A1009" s="5">
        <v>14535.0</v>
      </c>
      <c r="B1009" s="5" t="s">
        <v>4243</v>
      </c>
    </row>
    <row r="1010" ht="15.75" customHeight="1">
      <c r="A1010" s="5">
        <v>14536.0</v>
      </c>
      <c r="B1010" s="5" t="s">
        <v>4243</v>
      </c>
    </row>
    <row r="1011" ht="15.75" customHeight="1">
      <c r="A1011" s="5">
        <v>14538.0</v>
      </c>
      <c r="B1011" s="5" t="s">
        <v>4240</v>
      </c>
    </row>
    <row r="1012" ht="15.75" customHeight="1">
      <c r="A1012" s="5">
        <v>14540.0</v>
      </c>
      <c r="B1012" s="5" t="s">
        <v>4241</v>
      </c>
    </row>
    <row r="1013" ht="15.75" customHeight="1">
      <c r="A1013" s="5">
        <v>14541.0</v>
      </c>
      <c r="B1013" s="5" t="s">
        <v>4240</v>
      </c>
    </row>
    <row r="1014" ht="15.75" customHeight="1">
      <c r="A1014" s="5">
        <v>14543.0</v>
      </c>
      <c r="B1014" s="5" t="s">
        <v>4243</v>
      </c>
    </row>
    <row r="1015" ht="15.75" customHeight="1">
      <c r="A1015" s="5">
        <v>14544.0</v>
      </c>
      <c r="B1015" s="5" t="s">
        <v>4243</v>
      </c>
    </row>
    <row r="1016" ht="15.75" customHeight="1">
      <c r="A1016" s="5">
        <v>14546.0</v>
      </c>
      <c r="B1016" s="5" t="s">
        <v>4241</v>
      </c>
    </row>
    <row r="1017" ht="15.75" customHeight="1">
      <c r="A1017" s="5">
        <v>14547.0</v>
      </c>
      <c r="B1017" s="5" t="s">
        <v>4243</v>
      </c>
    </row>
    <row r="1018" ht="15.75" customHeight="1">
      <c r="A1018" s="5">
        <v>14548.0</v>
      </c>
      <c r="B1018" s="5" t="s">
        <v>4240</v>
      </c>
    </row>
    <row r="1019" ht="15.75" customHeight="1">
      <c r="A1019" s="5">
        <v>14549.0</v>
      </c>
      <c r="B1019" s="5" t="s">
        <v>4241</v>
      </c>
    </row>
    <row r="1020" ht="15.75" customHeight="1">
      <c r="A1020" s="5">
        <v>14550.0</v>
      </c>
      <c r="B1020" s="5" t="s">
        <v>4243</v>
      </c>
    </row>
    <row r="1021" ht="15.75" customHeight="1">
      <c r="A1021" s="5">
        <v>14552.0</v>
      </c>
      <c r="B1021" s="5" t="s">
        <v>4241</v>
      </c>
    </row>
    <row r="1022" ht="15.75" customHeight="1">
      <c r="A1022" s="5">
        <v>14553.0</v>
      </c>
      <c r="B1022" s="5" t="s">
        <v>4243</v>
      </c>
    </row>
    <row r="1023" ht="15.75" customHeight="1">
      <c r="A1023" s="5">
        <v>14554.0</v>
      </c>
      <c r="B1023" s="5" t="s">
        <v>4243</v>
      </c>
    </row>
    <row r="1024" ht="15.75" customHeight="1">
      <c r="A1024" s="5">
        <v>14555.0</v>
      </c>
      <c r="B1024" s="5" t="s">
        <v>4241</v>
      </c>
    </row>
    <row r="1025" ht="15.75" customHeight="1">
      <c r="A1025" s="5">
        <v>14557.0</v>
      </c>
      <c r="B1025" s="5" t="s">
        <v>4241</v>
      </c>
    </row>
    <row r="1026" ht="15.75" customHeight="1">
      <c r="A1026" s="5">
        <v>14560.0</v>
      </c>
      <c r="B1026" s="5" t="s">
        <v>4239</v>
      </c>
    </row>
    <row r="1027" ht="15.75" customHeight="1">
      <c r="A1027" s="5">
        <v>14561.0</v>
      </c>
      <c r="B1027" s="5" t="s">
        <v>4239</v>
      </c>
    </row>
    <row r="1028" ht="15.75" customHeight="1">
      <c r="A1028" s="5">
        <v>14562.0</v>
      </c>
      <c r="B1028" s="5" t="s">
        <v>4243</v>
      </c>
    </row>
    <row r="1029" ht="15.75" customHeight="1">
      <c r="A1029" s="5">
        <v>14565.0</v>
      </c>
      <c r="B1029" s="5" t="s">
        <v>4241</v>
      </c>
    </row>
    <row r="1030" ht="15.75" customHeight="1">
      <c r="A1030" s="5">
        <v>14567.0</v>
      </c>
      <c r="B1030" s="5" t="s">
        <v>4243</v>
      </c>
    </row>
    <row r="1031" ht="15.75" customHeight="1">
      <c r="A1031" s="5">
        <v>14569.0</v>
      </c>
      <c r="B1031" s="5" t="s">
        <v>4239</v>
      </c>
    </row>
    <row r="1032" ht="15.75" customHeight="1">
      <c r="A1032" s="5">
        <v>14570.0</v>
      </c>
      <c r="B1032" s="5" t="s">
        <v>4243</v>
      </c>
    </row>
    <row r="1033" ht="15.75" customHeight="1">
      <c r="A1033" s="5">
        <v>14572.0</v>
      </c>
      <c r="B1033" s="5" t="s">
        <v>4243</v>
      </c>
    </row>
    <row r="1034" ht="15.75" customHeight="1">
      <c r="A1034" s="5">
        <v>14573.0</v>
      </c>
      <c r="B1034" s="5" t="s">
        <v>4240</v>
      </c>
    </row>
    <row r="1035" ht="15.75" customHeight="1">
      <c r="A1035" s="5">
        <v>14577.0</v>
      </c>
      <c r="B1035" s="5" t="s">
        <v>4243</v>
      </c>
    </row>
    <row r="1036" ht="15.75" customHeight="1">
      <c r="A1036" s="5">
        <v>14578.0</v>
      </c>
      <c r="B1036" s="5" t="s">
        <v>4243</v>
      </c>
    </row>
    <row r="1037" ht="15.75" customHeight="1">
      <c r="A1037" s="5">
        <v>14583.0</v>
      </c>
      <c r="B1037" s="5" t="s">
        <v>4241</v>
      </c>
    </row>
    <row r="1038" ht="15.75" customHeight="1">
      <c r="A1038" s="5">
        <v>14584.0</v>
      </c>
      <c r="B1038" s="5" t="s">
        <v>4241</v>
      </c>
    </row>
    <row r="1039" ht="15.75" customHeight="1">
      <c r="A1039" s="5">
        <v>14586.0</v>
      </c>
      <c r="B1039" s="5" t="s">
        <v>4243</v>
      </c>
    </row>
    <row r="1040" ht="15.75" customHeight="1">
      <c r="A1040" s="5">
        <v>14587.0</v>
      </c>
      <c r="B1040" s="5" t="s">
        <v>4242</v>
      </c>
    </row>
    <row r="1041" ht="15.75" customHeight="1">
      <c r="A1041" s="5">
        <v>14591.0</v>
      </c>
      <c r="B1041" s="5" t="s">
        <v>4243</v>
      </c>
    </row>
    <row r="1042" ht="15.75" customHeight="1">
      <c r="A1042" s="5">
        <v>14592.0</v>
      </c>
      <c r="B1042" s="5" t="s">
        <v>4241</v>
      </c>
    </row>
    <row r="1043" ht="15.75" customHeight="1">
      <c r="A1043" s="5">
        <v>14593.0</v>
      </c>
      <c r="B1043" s="5" t="s">
        <v>4241</v>
      </c>
    </row>
    <row r="1044" ht="15.75" customHeight="1">
      <c r="A1044" s="5">
        <v>14594.0</v>
      </c>
      <c r="B1044" s="5" t="s">
        <v>4241</v>
      </c>
    </row>
    <row r="1045" ht="15.75" customHeight="1">
      <c r="A1045" s="5">
        <v>14595.0</v>
      </c>
      <c r="B1045" s="5" t="s">
        <v>4242</v>
      </c>
    </row>
    <row r="1046" ht="15.75" customHeight="1">
      <c r="A1046" s="5">
        <v>14597.0</v>
      </c>
      <c r="B1046" s="5" t="s">
        <v>4242</v>
      </c>
    </row>
    <row r="1047" ht="15.75" customHeight="1">
      <c r="A1047" s="5">
        <v>14598.0</v>
      </c>
      <c r="B1047" s="5" t="s">
        <v>4241</v>
      </c>
    </row>
    <row r="1048" ht="15.75" customHeight="1">
      <c r="A1048" s="5">
        <v>14600.0</v>
      </c>
      <c r="B1048" s="5" t="s">
        <v>4240</v>
      </c>
    </row>
    <row r="1049" ht="15.75" customHeight="1">
      <c r="A1049" s="5">
        <v>14601.0</v>
      </c>
      <c r="B1049" s="5" t="s">
        <v>4242</v>
      </c>
    </row>
    <row r="1050" ht="15.75" customHeight="1">
      <c r="A1050" s="5">
        <v>14606.0</v>
      </c>
      <c r="B1050" s="5" t="s">
        <v>4241</v>
      </c>
    </row>
    <row r="1051" ht="15.75" customHeight="1">
      <c r="A1051" s="5">
        <v>14607.0</v>
      </c>
      <c r="B1051" s="5" t="s">
        <v>4243</v>
      </c>
    </row>
    <row r="1052" ht="15.75" customHeight="1">
      <c r="A1052" s="5">
        <v>14608.0</v>
      </c>
      <c r="B1052" s="5" t="s">
        <v>4242</v>
      </c>
    </row>
    <row r="1053" ht="15.75" customHeight="1">
      <c r="A1053" s="5">
        <v>14618.0</v>
      </c>
      <c r="B1053" s="5" t="s">
        <v>4241</v>
      </c>
    </row>
    <row r="1054" ht="15.75" customHeight="1">
      <c r="A1054" s="5">
        <v>14619.0</v>
      </c>
      <c r="B1054" s="5" t="s">
        <v>4240</v>
      </c>
    </row>
    <row r="1055" ht="15.75" customHeight="1">
      <c r="A1055" s="5">
        <v>14620.0</v>
      </c>
      <c r="B1055" s="5" t="s">
        <v>4242</v>
      </c>
    </row>
    <row r="1056" ht="15.75" customHeight="1">
      <c r="A1056" s="5">
        <v>14621.0</v>
      </c>
      <c r="B1056" s="5" t="s">
        <v>4241</v>
      </c>
    </row>
    <row r="1057" ht="15.75" customHeight="1">
      <c r="A1057" s="5">
        <v>14622.0</v>
      </c>
      <c r="B1057" s="5" t="s">
        <v>4242</v>
      </c>
    </row>
    <row r="1058" ht="15.75" customHeight="1">
      <c r="A1058" s="5">
        <v>14623.0</v>
      </c>
      <c r="B1058" s="5" t="s">
        <v>4241</v>
      </c>
    </row>
    <row r="1059" ht="15.75" customHeight="1">
      <c r="A1059" s="5">
        <v>14625.0</v>
      </c>
      <c r="B1059" s="5" t="s">
        <v>4242</v>
      </c>
    </row>
    <row r="1060" ht="15.75" customHeight="1">
      <c r="A1060" s="5">
        <v>14626.0</v>
      </c>
      <c r="B1060" s="5" t="s">
        <v>4240</v>
      </c>
    </row>
    <row r="1061" ht="15.75" customHeight="1">
      <c r="A1061" s="5">
        <v>14627.0</v>
      </c>
      <c r="B1061" s="5" t="s">
        <v>4242</v>
      </c>
    </row>
    <row r="1062" ht="15.75" customHeight="1">
      <c r="A1062" s="5">
        <v>14628.0</v>
      </c>
      <c r="B1062" s="5" t="s">
        <v>4243</v>
      </c>
    </row>
    <row r="1063" ht="15.75" customHeight="1">
      <c r="A1063" s="5">
        <v>14629.0</v>
      </c>
      <c r="B1063" s="5" t="s">
        <v>4242</v>
      </c>
    </row>
    <row r="1064" ht="15.75" customHeight="1">
      <c r="A1064" s="5">
        <v>14631.0</v>
      </c>
      <c r="B1064" s="5" t="s">
        <v>4242</v>
      </c>
    </row>
    <row r="1065" ht="15.75" customHeight="1">
      <c r="A1065" s="5">
        <v>14633.0</v>
      </c>
      <c r="B1065" s="5" t="s">
        <v>4239</v>
      </c>
    </row>
    <row r="1066" ht="15.75" customHeight="1">
      <c r="A1066" s="5">
        <v>14636.0</v>
      </c>
      <c r="B1066" s="5" t="s">
        <v>4239</v>
      </c>
    </row>
    <row r="1067" ht="15.75" customHeight="1">
      <c r="A1067" s="5">
        <v>14639.0</v>
      </c>
      <c r="B1067" s="5" t="s">
        <v>4243</v>
      </c>
    </row>
    <row r="1068" ht="15.75" customHeight="1">
      <c r="A1068" s="5">
        <v>14640.0</v>
      </c>
      <c r="B1068" s="5" t="s">
        <v>4243</v>
      </c>
    </row>
    <row r="1069" ht="15.75" customHeight="1">
      <c r="A1069" s="5">
        <v>14643.0</v>
      </c>
      <c r="B1069" s="5" t="s">
        <v>4243</v>
      </c>
    </row>
    <row r="1070" ht="15.75" customHeight="1">
      <c r="A1070" s="5">
        <v>14644.0</v>
      </c>
      <c r="B1070" s="5" t="s">
        <v>4243</v>
      </c>
    </row>
    <row r="1071" ht="15.75" customHeight="1">
      <c r="A1071" s="5">
        <v>14645.0</v>
      </c>
      <c r="B1071" s="5" t="s">
        <v>4242</v>
      </c>
    </row>
    <row r="1072" ht="15.75" customHeight="1">
      <c r="A1072" s="5">
        <v>14647.0</v>
      </c>
      <c r="B1072" s="5" t="s">
        <v>4241</v>
      </c>
    </row>
    <row r="1073" ht="15.75" customHeight="1">
      <c r="A1073" s="5">
        <v>14649.0</v>
      </c>
      <c r="B1073" s="5" t="s">
        <v>4243</v>
      </c>
    </row>
    <row r="1074" ht="15.75" customHeight="1">
      <c r="A1074" s="5">
        <v>14651.0</v>
      </c>
      <c r="B1074" s="5" t="s">
        <v>4241</v>
      </c>
    </row>
    <row r="1075" ht="15.75" customHeight="1">
      <c r="A1075" s="5">
        <v>14652.0</v>
      </c>
      <c r="B1075" s="5" t="s">
        <v>4241</v>
      </c>
    </row>
    <row r="1076" ht="15.75" customHeight="1">
      <c r="A1076" s="5">
        <v>14653.0</v>
      </c>
      <c r="B1076" s="5" t="s">
        <v>4242</v>
      </c>
    </row>
    <row r="1077" ht="15.75" customHeight="1">
      <c r="A1077" s="5">
        <v>14655.0</v>
      </c>
      <c r="B1077" s="5" t="s">
        <v>4242</v>
      </c>
    </row>
    <row r="1078" ht="15.75" customHeight="1">
      <c r="A1078" s="5">
        <v>14656.0</v>
      </c>
      <c r="B1078" s="5" t="s">
        <v>4242</v>
      </c>
    </row>
    <row r="1079" ht="15.75" customHeight="1">
      <c r="A1079" s="5">
        <v>14657.0</v>
      </c>
      <c r="B1079" s="5" t="s">
        <v>4240</v>
      </c>
    </row>
    <row r="1080" ht="15.75" customHeight="1">
      <c r="A1080" s="5">
        <v>14658.0</v>
      </c>
      <c r="B1080" s="5" t="s">
        <v>4242</v>
      </c>
    </row>
    <row r="1081" ht="15.75" customHeight="1">
      <c r="A1081" s="5">
        <v>14659.0</v>
      </c>
      <c r="B1081" s="5" t="s">
        <v>4243</v>
      </c>
    </row>
    <row r="1082" ht="15.75" customHeight="1">
      <c r="A1082" s="5">
        <v>14660.0</v>
      </c>
      <c r="B1082" s="5" t="s">
        <v>4243</v>
      </c>
    </row>
    <row r="1083" ht="15.75" customHeight="1">
      <c r="A1083" s="5">
        <v>14661.0</v>
      </c>
      <c r="B1083" s="5" t="s">
        <v>4239</v>
      </c>
    </row>
    <row r="1084" ht="15.75" customHeight="1">
      <c r="A1084" s="5">
        <v>14662.0</v>
      </c>
      <c r="B1084" s="5" t="s">
        <v>4241</v>
      </c>
    </row>
    <row r="1085" ht="15.75" customHeight="1">
      <c r="A1085" s="5">
        <v>14664.0</v>
      </c>
      <c r="B1085" s="5" t="s">
        <v>4242</v>
      </c>
    </row>
    <row r="1086" ht="15.75" customHeight="1">
      <c r="A1086" s="5">
        <v>14665.0</v>
      </c>
      <c r="B1086" s="5" t="s">
        <v>4243</v>
      </c>
    </row>
    <row r="1087" ht="15.75" customHeight="1">
      <c r="A1087" s="5">
        <v>14666.0</v>
      </c>
      <c r="B1087" s="5" t="s">
        <v>4242</v>
      </c>
    </row>
    <row r="1088" ht="15.75" customHeight="1">
      <c r="A1088" s="5">
        <v>14667.0</v>
      </c>
      <c r="B1088" s="5" t="s">
        <v>4239</v>
      </c>
    </row>
    <row r="1089" ht="15.75" customHeight="1">
      <c r="A1089" s="5">
        <v>14669.0</v>
      </c>
      <c r="B1089" s="5" t="s">
        <v>4241</v>
      </c>
    </row>
    <row r="1090" ht="15.75" customHeight="1">
      <c r="A1090" s="5">
        <v>14670.0</v>
      </c>
      <c r="B1090" s="5" t="s">
        <v>4241</v>
      </c>
    </row>
    <row r="1091" ht="15.75" customHeight="1">
      <c r="A1091" s="5">
        <v>14672.0</v>
      </c>
      <c r="B1091" s="5" t="s">
        <v>4239</v>
      </c>
    </row>
    <row r="1092" ht="15.75" customHeight="1">
      <c r="A1092" s="5">
        <v>14673.0</v>
      </c>
      <c r="B1092" s="5" t="s">
        <v>4239</v>
      </c>
    </row>
    <row r="1093" ht="15.75" customHeight="1">
      <c r="A1093" s="5">
        <v>14675.0</v>
      </c>
      <c r="B1093" s="5" t="s">
        <v>4239</v>
      </c>
    </row>
    <row r="1094" ht="15.75" customHeight="1">
      <c r="A1094" s="5">
        <v>14676.0</v>
      </c>
      <c r="B1094" s="5" t="s">
        <v>4243</v>
      </c>
    </row>
    <row r="1095" ht="15.75" customHeight="1">
      <c r="A1095" s="5">
        <v>14679.0</v>
      </c>
      <c r="B1095" s="5" t="s">
        <v>4243</v>
      </c>
    </row>
    <row r="1096" ht="15.75" customHeight="1">
      <c r="A1096" s="5">
        <v>14680.0</v>
      </c>
      <c r="B1096" s="5" t="s">
        <v>4243</v>
      </c>
    </row>
    <row r="1097" ht="15.75" customHeight="1">
      <c r="A1097" s="5">
        <v>14684.0</v>
      </c>
      <c r="B1097" s="5" t="s">
        <v>4240</v>
      </c>
    </row>
    <row r="1098" ht="15.75" customHeight="1">
      <c r="A1098" s="5">
        <v>14687.0</v>
      </c>
      <c r="B1098" s="5" t="s">
        <v>4240</v>
      </c>
    </row>
    <row r="1099" ht="15.75" customHeight="1">
      <c r="A1099" s="5">
        <v>14688.0</v>
      </c>
      <c r="B1099" s="5" t="s">
        <v>4242</v>
      </c>
    </row>
    <row r="1100" ht="15.75" customHeight="1">
      <c r="A1100" s="5">
        <v>14689.0</v>
      </c>
      <c r="B1100" s="5" t="s">
        <v>4239</v>
      </c>
    </row>
    <row r="1101" ht="15.75" customHeight="1">
      <c r="A1101" s="5">
        <v>14690.0</v>
      </c>
      <c r="B1101" s="5" t="s">
        <v>4242</v>
      </c>
    </row>
    <row r="1102" ht="15.75" customHeight="1">
      <c r="A1102" s="5">
        <v>14692.0</v>
      </c>
      <c r="B1102" s="5" t="s">
        <v>4243</v>
      </c>
    </row>
    <row r="1103" ht="15.75" customHeight="1">
      <c r="A1103" s="5">
        <v>14693.0</v>
      </c>
      <c r="B1103" s="5" t="s">
        <v>4242</v>
      </c>
    </row>
    <row r="1104" ht="15.75" customHeight="1">
      <c r="A1104" s="5">
        <v>14696.0</v>
      </c>
      <c r="B1104" s="5" t="s">
        <v>4241</v>
      </c>
    </row>
    <row r="1105" ht="15.75" customHeight="1">
      <c r="A1105" s="5">
        <v>14697.0</v>
      </c>
      <c r="B1105" s="5" t="s">
        <v>4240</v>
      </c>
    </row>
    <row r="1106" ht="15.75" customHeight="1">
      <c r="A1106" s="5">
        <v>14698.0</v>
      </c>
      <c r="B1106" s="5" t="s">
        <v>4243</v>
      </c>
    </row>
    <row r="1107" ht="15.75" customHeight="1">
      <c r="A1107" s="5">
        <v>14700.0</v>
      </c>
      <c r="B1107" s="5" t="s">
        <v>4241</v>
      </c>
    </row>
    <row r="1108" ht="15.75" customHeight="1">
      <c r="A1108" s="5">
        <v>14701.0</v>
      </c>
      <c r="B1108" s="5" t="s">
        <v>4240</v>
      </c>
    </row>
    <row r="1109" ht="15.75" customHeight="1">
      <c r="A1109" s="5">
        <v>14702.0</v>
      </c>
      <c r="B1109" s="5" t="s">
        <v>4242</v>
      </c>
    </row>
    <row r="1110" ht="15.75" customHeight="1">
      <c r="A1110" s="5">
        <v>14704.0</v>
      </c>
      <c r="B1110" s="5" t="s">
        <v>4243</v>
      </c>
    </row>
    <row r="1111" ht="15.75" customHeight="1">
      <c r="A1111" s="5">
        <v>14705.0</v>
      </c>
      <c r="B1111" s="5" t="s">
        <v>4241</v>
      </c>
    </row>
    <row r="1112" ht="15.75" customHeight="1">
      <c r="A1112" s="5">
        <v>14708.0</v>
      </c>
      <c r="B1112" s="5" t="s">
        <v>4241</v>
      </c>
    </row>
    <row r="1113" ht="15.75" customHeight="1">
      <c r="A1113" s="5">
        <v>14709.0</v>
      </c>
      <c r="B1113" s="5" t="s">
        <v>4240</v>
      </c>
    </row>
    <row r="1114" ht="15.75" customHeight="1">
      <c r="A1114" s="5">
        <v>14710.0</v>
      </c>
      <c r="B1114" s="5" t="s">
        <v>4243</v>
      </c>
    </row>
    <row r="1115" ht="15.75" customHeight="1">
      <c r="A1115" s="5">
        <v>14711.0</v>
      </c>
      <c r="B1115" s="5" t="s">
        <v>4241</v>
      </c>
    </row>
    <row r="1116" ht="15.75" customHeight="1">
      <c r="A1116" s="5">
        <v>14712.0</v>
      </c>
      <c r="B1116" s="5" t="s">
        <v>4242</v>
      </c>
    </row>
    <row r="1117" ht="15.75" customHeight="1">
      <c r="A1117" s="5">
        <v>14713.0</v>
      </c>
      <c r="B1117" s="5" t="s">
        <v>4243</v>
      </c>
    </row>
    <row r="1118" ht="15.75" customHeight="1">
      <c r="A1118" s="5">
        <v>14715.0</v>
      </c>
      <c r="B1118" s="5" t="s">
        <v>4240</v>
      </c>
    </row>
    <row r="1119" ht="15.75" customHeight="1">
      <c r="A1119" s="5">
        <v>14716.0</v>
      </c>
      <c r="B1119" s="5" t="s">
        <v>4241</v>
      </c>
    </row>
    <row r="1120" ht="15.75" customHeight="1">
      <c r="A1120" s="5">
        <v>14719.0</v>
      </c>
      <c r="B1120" s="5" t="s">
        <v>4243</v>
      </c>
    </row>
    <row r="1121" ht="15.75" customHeight="1">
      <c r="A1121" s="5">
        <v>14720.0</v>
      </c>
      <c r="B1121" s="5" t="s">
        <v>4239</v>
      </c>
    </row>
    <row r="1122" ht="15.75" customHeight="1">
      <c r="A1122" s="5">
        <v>14722.0</v>
      </c>
      <c r="B1122" s="5" t="s">
        <v>4242</v>
      </c>
    </row>
    <row r="1123" ht="15.75" customHeight="1">
      <c r="A1123" s="5">
        <v>14723.0</v>
      </c>
      <c r="B1123" s="5" t="s">
        <v>4242</v>
      </c>
    </row>
    <row r="1124" ht="15.75" customHeight="1">
      <c r="A1124" s="5">
        <v>14725.0</v>
      </c>
      <c r="B1124" s="5" t="s">
        <v>4242</v>
      </c>
    </row>
    <row r="1125" ht="15.75" customHeight="1">
      <c r="A1125" s="5">
        <v>14729.0</v>
      </c>
      <c r="B1125" s="5" t="s">
        <v>4242</v>
      </c>
    </row>
    <row r="1126" ht="15.75" customHeight="1">
      <c r="A1126" s="5">
        <v>14730.0</v>
      </c>
      <c r="B1126" s="5" t="s">
        <v>4243</v>
      </c>
    </row>
    <row r="1127" ht="15.75" customHeight="1">
      <c r="A1127" s="5">
        <v>14731.0</v>
      </c>
      <c r="B1127" s="5" t="s">
        <v>4239</v>
      </c>
    </row>
    <row r="1128" ht="15.75" customHeight="1">
      <c r="A1128" s="5">
        <v>14732.0</v>
      </c>
      <c r="B1128" s="5" t="s">
        <v>4240</v>
      </c>
    </row>
    <row r="1129" ht="15.75" customHeight="1">
      <c r="A1129" s="5">
        <v>14733.0</v>
      </c>
      <c r="B1129" s="5" t="s">
        <v>4240</v>
      </c>
    </row>
    <row r="1130" ht="15.75" customHeight="1">
      <c r="A1130" s="5">
        <v>14735.0</v>
      </c>
      <c r="B1130" s="5" t="s">
        <v>4241</v>
      </c>
    </row>
    <row r="1131" ht="15.75" customHeight="1">
      <c r="A1131" s="5">
        <v>14737.0</v>
      </c>
      <c r="B1131" s="5" t="s">
        <v>4239</v>
      </c>
    </row>
    <row r="1132" ht="15.75" customHeight="1">
      <c r="A1132" s="5">
        <v>14738.0</v>
      </c>
      <c r="B1132" s="5" t="s">
        <v>4240</v>
      </c>
    </row>
    <row r="1133" ht="15.75" customHeight="1">
      <c r="A1133" s="5">
        <v>14739.0</v>
      </c>
      <c r="B1133" s="5" t="s">
        <v>4241</v>
      </c>
    </row>
    <row r="1134" ht="15.75" customHeight="1">
      <c r="A1134" s="5">
        <v>14740.0</v>
      </c>
      <c r="B1134" s="5" t="s">
        <v>4241</v>
      </c>
    </row>
    <row r="1135" ht="15.75" customHeight="1">
      <c r="A1135" s="5">
        <v>14741.0</v>
      </c>
      <c r="B1135" s="5" t="s">
        <v>4240</v>
      </c>
    </row>
    <row r="1136" ht="15.75" customHeight="1">
      <c r="A1136" s="5">
        <v>14744.0</v>
      </c>
      <c r="B1136" s="5" t="s">
        <v>4241</v>
      </c>
    </row>
    <row r="1137" ht="15.75" customHeight="1">
      <c r="A1137" s="5">
        <v>14745.0</v>
      </c>
      <c r="B1137" s="5" t="s">
        <v>4239</v>
      </c>
    </row>
    <row r="1138" ht="15.75" customHeight="1">
      <c r="A1138" s="5">
        <v>14747.0</v>
      </c>
      <c r="B1138" s="5" t="s">
        <v>4243</v>
      </c>
    </row>
    <row r="1139" ht="15.75" customHeight="1">
      <c r="A1139" s="5">
        <v>14748.0</v>
      </c>
      <c r="B1139" s="5" t="s">
        <v>4240</v>
      </c>
    </row>
    <row r="1140" ht="15.75" customHeight="1">
      <c r="A1140" s="5">
        <v>14753.0</v>
      </c>
      <c r="B1140" s="5" t="s">
        <v>4243</v>
      </c>
    </row>
    <row r="1141" ht="15.75" customHeight="1">
      <c r="A1141" s="5">
        <v>14755.0</v>
      </c>
      <c r="B1141" s="5" t="s">
        <v>4243</v>
      </c>
    </row>
    <row r="1142" ht="15.75" customHeight="1">
      <c r="A1142" s="5">
        <v>14757.0</v>
      </c>
      <c r="B1142" s="5" t="s">
        <v>4240</v>
      </c>
    </row>
    <row r="1143" ht="15.75" customHeight="1">
      <c r="A1143" s="5">
        <v>14758.0</v>
      </c>
      <c r="B1143" s="5" t="s">
        <v>4241</v>
      </c>
    </row>
    <row r="1144" ht="15.75" customHeight="1">
      <c r="A1144" s="5">
        <v>14759.0</v>
      </c>
      <c r="B1144" s="5" t="s">
        <v>4242</v>
      </c>
    </row>
    <row r="1145" ht="15.75" customHeight="1">
      <c r="A1145" s="5">
        <v>14760.0</v>
      </c>
      <c r="B1145" s="5" t="s">
        <v>4242</v>
      </c>
    </row>
    <row r="1146" ht="15.75" customHeight="1">
      <c r="A1146" s="5">
        <v>14761.0</v>
      </c>
      <c r="B1146" s="5" t="s">
        <v>4241</v>
      </c>
    </row>
    <row r="1147" ht="15.75" customHeight="1">
      <c r="A1147" s="5">
        <v>14762.0</v>
      </c>
      <c r="B1147" s="5" t="s">
        <v>4243</v>
      </c>
    </row>
    <row r="1148" ht="15.75" customHeight="1">
      <c r="A1148" s="5">
        <v>14764.0</v>
      </c>
      <c r="B1148" s="5" t="s">
        <v>4241</v>
      </c>
    </row>
    <row r="1149" ht="15.75" customHeight="1">
      <c r="A1149" s="5">
        <v>14765.0</v>
      </c>
      <c r="B1149" s="5" t="s">
        <v>4239</v>
      </c>
    </row>
    <row r="1150" ht="15.75" customHeight="1">
      <c r="A1150" s="5">
        <v>14766.0</v>
      </c>
      <c r="B1150" s="5" t="s">
        <v>4239</v>
      </c>
    </row>
    <row r="1151" ht="15.75" customHeight="1">
      <c r="A1151" s="5">
        <v>14768.0</v>
      </c>
      <c r="B1151" s="5" t="s">
        <v>4240</v>
      </c>
    </row>
    <row r="1152" ht="15.75" customHeight="1">
      <c r="A1152" s="5">
        <v>14769.0</v>
      </c>
      <c r="B1152" s="5" t="s">
        <v>4241</v>
      </c>
    </row>
    <row r="1153" ht="15.75" customHeight="1">
      <c r="A1153" s="5">
        <v>14770.0</v>
      </c>
      <c r="B1153" s="5" t="s">
        <v>4242</v>
      </c>
    </row>
    <row r="1154" ht="15.75" customHeight="1">
      <c r="A1154" s="5">
        <v>14775.0</v>
      </c>
      <c r="B1154" s="5" t="s">
        <v>4243</v>
      </c>
    </row>
    <row r="1155" ht="15.75" customHeight="1">
      <c r="A1155" s="5">
        <v>14776.0</v>
      </c>
      <c r="B1155" s="5" t="s">
        <v>4243</v>
      </c>
    </row>
    <row r="1156" ht="15.75" customHeight="1">
      <c r="A1156" s="5">
        <v>14777.0</v>
      </c>
      <c r="B1156" s="5" t="s">
        <v>4241</v>
      </c>
    </row>
    <row r="1157" ht="15.75" customHeight="1">
      <c r="A1157" s="5">
        <v>14778.0</v>
      </c>
      <c r="B1157" s="5" t="s">
        <v>4242</v>
      </c>
    </row>
    <row r="1158" ht="15.75" customHeight="1">
      <c r="A1158" s="5">
        <v>14779.0</v>
      </c>
      <c r="B1158" s="5" t="s">
        <v>4239</v>
      </c>
    </row>
    <row r="1159" ht="15.75" customHeight="1">
      <c r="A1159" s="5">
        <v>14780.0</v>
      </c>
      <c r="B1159" s="5" t="s">
        <v>4241</v>
      </c>
    </row>
    <row r="1160" ht="15.75" customHeight="1">
      <c r="A1160" s="5">
        <v>14784.0</v>
      </c>
      <c r="B1160" s="5" t="s">
        <v>4240</v>
      </c>
    </row>
    <row r="1161" ht="15.75" customHeight="1">
      <c r="A1161" s="5">
        <v>14785.0</v>
      </c>
      <c r="B1161" s="5" t="s">
        <v>4239</v>
      </c>
    </row>
    <row r="1162" ht="15.75" customHeight="1">
      <c r="A1162" s="5">
        <v>14789.0</v>
      </c>
      <c r="B1162" s="5" t="s">
        <v>4243</v>
      </c>
    </row>
    <row r="1163" ht="15.75" customHeight="1">
      <c r="A1163" s="5">
        <v>14790.0</v>
      </c>
      <c r="B1163" s="5" t="s">
        <v>4242</v>
      </c>
    </row>
    <row r="1164" ht="15.75" customHeight="1">
      <c r="A1164" s="5">
        <v>14792.0</v>
      </c>
      <c r="B1164" s="5" t="s">
        <v>4239</v>
      </c>
    </row>
    <row r="1165" ht="15.75" customHeight="1">
      <c r="A1165" s="5">
        <v>14793.0</v>
      </c>
      <c r="B1165" s="5" t="s">
        <v>4239</v>
      </c>
    </row>
    <row r="1166" ht="15.75" customHeight="1">
      <c r="A1166" s="5">
        <v>14794.0</v>
      </c>
      <c r="B1166" s="5" t="s">
        <v>4241</v>
      </c>
    </row>
    <row r="1167" ht="15.75" customHeight="1">
      <c r="A1167" s="5">
        <v>14796.0</v>
      </c>
      <c r="B1167" s="5" t="s">
        <v>4242</v>
      </c>
    </row>
    <row r="1168" ht="15.75" customHeight="1">
      <c r="A1168" s="5">
        <v>14798.0</v>
      </c>
      <c r="B1168" s="5" t="s">
        <v>4239</v>
      </c>
    </row>
    <row r="1169" ht="15.75" customHeight="1">
      <c r="A1169" s="5">
        <v>14799.0</v>
      </c>
      <c r="B1169" s="5" t="s">
        <v>4240</v>
      </c>
    </row>
    <row r="1170" ht="15.75" customHeight="1">
      <c r="A1170" s="5">
        <v>14800.0</v>
      </c>
      <c r="B1170" s="5" t="s">
        <v>4239</v>
      </c>
    </row>
    <row r="1171" ht="15.75" customHeight="1">
      <c r="A1171" s="5">
        <v>14801.0</v>
      </c>
      <c r="B1171" s="5" t="s">
        <v>4240</v>
      </c>
    </row>
    <row r="1172" ht="15.75" customHeight="1">
      <c r="A1172" s="5">
        <v>14803.0</v>
      </c>
      <c r="B1172" s="5" t="s">
        <v>4240</v>
      </c>
    </row>
    <row r="1173" ht="15.75" customHeight="1">
      <c r="A1173" s="5">
        <v>14804.0</v>
      </c>
      <c r="B1173" s="5" t="s">
        <v>4242</v>
      </c>
    </row>
    <row r="1174" ht="15.75" customHeight="1">
      <c r="A1174" s="5">
        <v>14805.0</v>
      </c>
      <c r="B1174" s="5" t="s">
        <v>4239</v>
      </c>
    </row>
    <row r="1175" ht="15.75" customHeight="1">
      <c r="A1175" s="5">
        <v>14806.0</v>
      </c>
      <c r="B1175" s="5" t="s">
        <v>4242</v>
      </c>
    </row>
    <row r="1176" ht="15.75" customHeight="1">
      <c r="A1176" s="5">
        <v>14808.0</v>
      </c>
      <c r="B1176" s="5" t="s">
        <v>4239</v>
      </c>
    </row>
    <row r="1177" ht="15.75" customHeight="1">
      <c r="A1177" s="5">
        <v>14810.0</v>
      </c>
      <c r="B1177" s="5" t="s">
        <v>4242</v>
      </c>
    </row>
    <row r="1178" ht="15.75" customHeight="1">
      <c r="A1178" s="5">
        <v>14813.0</v>
      </c>
      <c r="B1178" s="5" t="s">
        <v>4239</v>
      </c>
    </row>
    <row r="1179" ht="15.75" customHeight="1">
      <c r="A1179" s="5">
        <v>14815.0</v>
      </c>
      <c r="B1179" s="5" t="s">
        <v>4239</v>
      </c>
    </row>
    <row r="1180" ht="15.75" customHeight="1">
      <c r="A1180" s="5">
        <v>14817.0</v>
      </c>
      <c r="B1180" s="5" t="s">
        <v>4239</v>
      </c>
    </row>
    <row r="1181" ht="15.75" customHeight="1">
      <c r="A1181" s="5">
        <v>14818.0</v>
      </c>
      <c r="B1181" s="5" t="s">
        <v>4243</v>
      </c>
    </row>
    <row r="1182" ht="15.75" customHeight="1">
      <c r="A1182" s="5">
        <v>14819.0</v>
      </c>
      <c r="B1182" s="5" t="s">
        <v>4243</v>
      </c>
    </row>
    <row r="1183" ht="15.75" customHeight="1">
      <c r="A1183" s="5">
        <v>14823.0</v>
      </c>
      <c r="B1183" s="5" t="s">
        <v>4240</v>
      </c>
    </row>
    <row r="1184" ht="15.75" customHeight="1">
      <c r="A1184" s="5">
        <v>14824.0</v>
      </c>
      <c r="B1184" s="5" t="s">
        <v>4241</v>
      </c>
    </row>
    <row r="1185" ht="15.75" customHeight="1">
      <c r="A1185" s="5">
        <v>14825.0</v>
      </c>
      <c r="B1185" s="5" t="s">
        <v>4241</v>
      </c>
    </row>
    <row r="1186" ht="15.75" customHeight="1">
      <c r="A1186" s="5">
        <v>14829.0</v>
      </c>
      <c r="B1186" s="5" t="s">
        <v>4242</v>
      </c>
    </row>
    <row r="1187" ht="15.75" customHeight="1">
      <c r="A1187" s="5">
        <v>14830.0</v>
      </c>
      <c r="B1187" s="5" t="s">
        <v>4242</v>
      </c>
    </row>
    <row r="1188" ht="15.75" customHeight="1">
      <c r="A1188" s="5">
        <v>14834.0</v>
      </c>
      <c r="B1188" s="5" t="s">
        <v>4241</v>
      </c>
    </row>
    <row r="1189" ht="15.75" customHeight="1">
      <c r="A1189" s="5">
        <v>14837.0</v>
      </c>
      <c r="B1189" s="5" t="s">
        <v>4243</v>
      </c>
    </row>
    <row r="1190" ht="15.75" customHeight="1">
      <c r="A1190" s="5">
        <v>14841.0</v>
      </c>
      <c r="B1190" s="5" t="s">
        <v>4241</v>
      </c>
    </row>
    <row r="1191" ht="15.75" customHeight="1">
      <c r="A1191" s="5">
        <v>14842.0</v>
      </c>
      <c r="B1191" s="5" t="s">
        <v>4241</v>
      </c>
    </row>
    <row r="1192" ht="15.75" customHeight="1">
      <c r="A1192" s="5">
        <v>14844.0</v>
      </c>
      <c r="B1192" s="5" t="s">
        <v>4241</v>
      </c>
    </row>
    <row r="1193" ht="15.75" customHeight="1">
      <c r="A1193" s="5">
        <v>14847.0</v>
      </c>
      <c r="B1193" s="5" t="s">
        <v>4242</v>
      </c>
    </row>
    <row r="1194" ht="15.75" customHeight="1">
      <c r="A1194" s="5">
        <v>14849.0</v>
      </c>
      <c r="B1194" s="5" t="s">
        <v>4240</v>
      </c>
    </row>
    <row r="1195" ht="15.75" customHeight="1">
      <c r="A1195" s="5">
        <v>14850.0</v>
      </c>
      <c r="B1195" s="5" t="s">
        <v>4241</v>
      </c>
    </row>
    <row r="1196" ht="15.75" customHeight="1">
      <c r="A1196" s="5">
        <v>14851.0</v>
      </c>
      <c r="B1196" s="5" t="s">
        <v>4240</v>
      </c>
    </row>
    <row r="1197" ht="15.75" customHeight="1">
      <c r="A1197" s="5">
        <v>14852.0</v>
      </c>
      <c r="B1197" s="5" t="s">
        <v>4242</v>
      </c>
    </row>
    <row r="1198" ht="15.75" customHeight="1">
      <c r="A1198" s="5">
        <v>14853.0</v>
      </c>
      <c r="B1198" s="5" t="s">
        <v>4240</v>
      </c>
    </row>
    <row r="1199" ht="15.75" customHeight="1">
      <c r="A1199" s="5">
        <v>14854.0</v>
      </c>
      <c r="B1199" s="5" t="s">
        <v>4243</v>
      </c>
    </row>
    <row r="1200" ht="15.75" customHeight="1">
      <c r="A1200" s="5">
        <v>14856.0</v>
      </c>
      <c r="B1200" s="5" t="s">
        <v>4241</v>
      </c>
    </row>
    <row r="1201" ht="15.75" customHeight="1">
      <c r="A1201" s="5">
        <v>14857.0</v>
      </c>
      <c r="B1201" s="5" t="s">
        <v>4239</v>
      </c>
    </row>
    <row r="1202" ht="15.75" customHeight="1">
      <c r="A1202" s="5">
        <v>14859.0</v>
      </c>
      <c r="B1202" s="5" t="s">
        <v>4242</v>
      </c>
    </row>
    <row r="1203" ht="15.75" customHeight="1">
      <c r="A1203" s="5">
        <v>14860.0</v>
      </c>
      <c r="B1203" s="5" t="s">
        <v>4241</v>
      </c>
    </row>
    <row r="1204" ht="15.75" customHeight="1">
      <c r="A1204" s="5">
        <v>14861.0</v>
      </c>
      <c r="B1204" s="5" t="s">
        <v>4241</v>
      </c>
    </row>
    <row r="1205" ht="15.75" customHeight="1">
      <c r="A1205" s="5">
        <v>14865.0</v>
      </c>
      <c r="B1205" s="5" t="s">
        <v>4242</v>
      </c>
    </row>
    <row r="1206" ht="15.75" customHeight="1">
      <c r="A1206" s="5">
        <v>14866.0</v>
      </c>
      <c r="B1206" s="5" t="s">
        <v>4241</v>
      </c>
    </row>
    <row r="1207" ht="15.75" customHeight="1">
      <c r="A1207" s="5">
        <v>14867.0</v>
      </c>
      <c r="B1207" s="5" t="s">
        <v>4243</v>
      </c>
    </row>
    <row r="1208" ht="15.75" customHeight="1">
      <c r="A1208" s="5">
        <v>14868.0</v>
      </c>
      <c r="B1208" s="5" t="s">
        <v>4241</v>
      </c>
    </row>
    <row r="1209" ht="15.75" customHeight="1">
      <c r="A1209" s="5">
        <v>14869.0</v>
      </c>
      <c r="B1209" s="5" t="s">
        <v>4241</v>
      </c>
    </row>
    <row r="1210" ht="15.75" customHeight="1">
      <c r="A1210" s="5">
        <v>14871.0</v>
      </c>
      <c r="B1210" s="5" t="s">
        <v>4240</v>
      </c>
    </row>
    <row r="1211" ht="15.75" customHeight="1">
      <c r="A1211" s="5">
        <v>14875.0</v>
      </c>
      <c r="B1211" s="5" t="s">
        <v>4240</v>
      </c>
    </row>
    <row r="1212" ht="15.75" customHeight="1">
      <c r="A1212" s="5">
        <v>14878.0</v>
      </c>
      <c r="B1212" s="5" t="s">
        <v>4243</v>
      </c>
    </row>
    <row r="1213" ht="15.75" customHeight="1">
      <c r="A1213" s="5">
        <v>14880.0</v>
      </c>
      <c r="B1213" s="5" t="s">
        <v>4243</v>
      </c>
    </row>
    <row r="1214" ht="15.75" customHeight="1">
      <c r="A1214" s="5">
        <v>14881.0</v>
      </c>
      <c r="B1214" s="5" t="s">
        <v>4242</v>
      </c>
    </row>
    <row r="1215" ht="15.75" customHeight="1">
      <c r="A1215" s="5">
        <v>14883.0</v>
      </c>
      <c r="B1215" s="5" t="s">
        <v>4241</v>
      </c>
    </row>
    <row r="1216" ht="15.75" customHeight="1">
      <c r="A1216" s="5">
        <v>14887.0</v>
      </c>
      <c r="B1216" s="5" t="s">
        <v>4243</v>
      </c>
    </row>
    <row r="1217" ht="15.75" customHeight="1">
      <c r="A1217" s="5">
        <v>14889.0</v>
      </c>
      <c r="B1217" s="5" t="s">
        <v>4242</v>
      </c>
    </row>
    <row r="1218" ht="15.75" customHeight="1">
      <c r="A1218" s="5">
        <v>14890.0</v>
      </c>
      <c r="B1218" s="5" t="s">
        <v>4243</v>
      </c>
    </row>
    <row r="1219" ht="15.75" customHeight="1">
      <c r="A1219" s="5">
        <v>14891.0</v>
      </c>
      <c r="B1219" s="5" t="s">
        <v>4239</v>
      </c>
    </row>
    <row r="1220" ht="15.75" customHeight="1">
      <c r="A1220" s="5">
        <v>14893.0</v>
      </c>
      <c r="B1220" s="5" t="s">
        <v>4241</v>
      </c>
    </row>
    <row r="1221" ht="15.75" customHeight="1">
      <c r="A1221" s="5">
        <v>14894.0</v>
      </c>
      <c r="B1221" s="5" t="s">
        <v>4241</v>
      </c>
    </row>
    <row r="1222" ht="15.75" customHeight="1">
      <c r="A1222" s="5">
        <v>14895.0</v>
      </c>
      <c r="B1222" s="5" t="s">
        <v>4241</v>
      </c>
    </row>
    <row r="1223" ht="15.75" customHeight="1">
      <c r="A1223" s="5">
        <v>14896.0</v>
      </c>
      <c r="B1223" s="5" t="s">
        <v>4239</v>
      </c>
    </row>
    <row r="1224" ht="15.75" customHeight="1">
      <c r="A1224" s="5">
        <v>14897.0</v>
      </c>
      <c r="B1224" s="5" t="s">
        <v>4243</v>
      </c>
    </row>
    <row r="1225" ht="15.75" customHeight="1">
      <c r="A1225" s="5">
        <v>14898.0</v>
      </c>
      <c r="B1225" s="5" t="s">
        <v>4241</v>
      </c>
    </row>
    <row r="1226" ht="15.75" customHeight="1">
      <c r="A1226" s="5">
        <v>14901.0</v>
      </c>
      <c r="B1226" s="5" t="s">
        <v>4240</v>
      </c>
    </row>
    <row r="1227" ht="15.75" customHeight="1">
      <c r="A1227" s="5">
        <v>14902.0</v>
      </c>
      <c r="B1227" s="5" t="s">
        <v>4242</v>
      </c>
    </row>
    <row r="1228" ht="15.75" customHeight="1">
      <c r="A1228" s="5">
        <v>14903.0</v>
      </c>
      <c r="B1228" s="5" t="s">
        <v>4241</v>
      </c>
    </row>
    <row r="1229" ht="15.75" customHeight="1">
      <c r="A1229" s="5">
        <v>14904.0</v>
      </c>
      <c r="B1229" s="5" t="s">
        <v>4243</v>
      </c>
    </row>
    <row r="1230" ht="15.75" customHeight="1">
      <c r="A1230" s="5">
        <v>14905.0</v>
      </c>
      <c r="B1230" s="5" t="s">
        <v>4241</v>
      </c>
    </row>
    <row r="1231" ht="15.75" customHeight="1">
      <c r="A1231" s="5">
        <v>14907.0</v>
      </c>
      <c r="B1231" s="5" t="s">
        <v>4240</v>
      </c>
    </row>
    <row r="1232" ht="15.75" customHeight="1">
      <c r="A1232" s="5">
        <v>14910.0</v>
      </c>
      <c r="B1232" s="5" t="s">
        <v>4239</v>
      </c>
    </row>
    <row r="1233" ht="15.75" customHeight="1">
      <c r="A1233" s="5">
        <v>14913.0</v>
      </c>
      <c r="B1233" s="5" t="s">
        <v>4241</v>
      </c>
    </row>
    <row r="1234" ht="15.75" customHeight="1">
      <c r="A1234" s="5">
        <v>14915.0</v>
      </c>
      <c r="B1234" s="5" t="s">
        <v>4241</v>
      </c>
    </row>
    <row r="1235" ht="15.75" customHeight="1">
      <c r="A1235" s="5">
        <v>14916.0</v>
      </c>
      <c r="B1235" s="5" t="s">
        <v>4239</v>
      </c>
    </row>
    <row r="1236" ht="15.75" customHeight="1">
      <c r="A1236" s="5">
        <v>14918.0</v>
      </c>
      <c r="B1236" s="5" t="s">
        <v>4243</v>
      </c>
    </row>
    <row r="1237" ht="15.75" customHeight="1">
      <c r="A1237" s="5">
        <v>14920.0</v>
      </c>
      <c r="B1237" s="5" t="s">
        <v>4243</v>
      </c>
    </row>
    <row r="1238" ht="15.75" customHeight="1">
      <c r="A1238" s="5">
        <v>14921.0</v>
      </c>
      <c r="B1238" s="5" t="s">
        <v>4243</v>
      </c>
    </row>
    <row r="1239" ht="15.75" customHeight="1">
      <c r="A1239" s="5">
        <v>14923.0</v>
      </c>
      <c r="B1239" s="5" t="s">
        <v>4242</v>
      </c>
    </row>
    <row r="1240" ht="15.75" customHeight="1">
      <c r="A1240" s="5">
        <v>14924.0</v>
      </c>
      <c r="B1240" s="5" t="s">
        <v>4239</v>
      </c>
    </row>
    <row r="1241" ht="15.75" customHeight="1">
      <c r="A1241" s="5">
        <v>14944.0</v>
      </c>
      <c r="B1241" s="5" t="s">
        <v>4242</v>
      </c>
    </row>
    <row r="1242" ht="15.75" customHeight="1">
      <c r="A1242" s="5">
        <v>14947.0</v>
      </c>
      <c r="B1242" s="5" t="s">
        <v>4243</v>
      </c>
    </row>
    <row r="1243" ht="15.75" customHeight="1">
      <c r="A1243" s="5">
        <v>14948.0</v>
      </c>
      <c r="B1243" s="5" t="s">
        <v>4239</v>
      </c>
    </row>
    <row r="1244" ht="15.75" customHeight="1">
      <c r="A1244" s="5">
        <v>14950.0</v>
      </c>
      <c r="B1244" s="5" t="s">
        <v>4242</v>
      </c>
    </row>
    <row r="1245" ht="15.75" customHeight="1">
      <c r="A1245" s="5">
        <v>14951.0</v>
      </c>
      <c r="B1245" s="5" t="s">
        <v>4239</v>
      </c>
    </row>
    <row r="1246" ht="15.75" customHeight="1">
      <c r="A1246" s="5">
        <v>14952.0</v>
      </c>
      <c r="B1246" s="5" t="s">
        <v>4239</v>
      </c>
    </row>
    <row r="1247" ht="15.75" customHeight="1">
      <c r="A1247" s="5">
        <v>14953.0</v>
      </c>
      <c r="B1247" s="5" t="s">
        <v>4243</v>
      </c>
    </row>
    <row r="1248" ht="15.75" customHeight="1">
      <c r="A1248" s="5">
        <v>14954.0</v>
      </c>
      <c r="B1248" s="5" t="s">
        <v>4241</v>
      </c>
    </row>
    <row r="1249" ht="15.75" customHeight="1">
      <c r="A1249" s="5">
        <v>14957.0</v>
      </c>
      <c r="B1249" s="5" t="s">
        <v>4242</v>
      </c>
    </row>
    <row r="1250" ht="15.75" customHeight="1">
      <c r="A1250" s="5">
        <v>14958.0</v>
      </c>
      <c r="B1250" s="5" t="s">
        <v>4241</v>
      </c>
    </row>
    <row r="1251" ht="15.75" customHeight="1">
      <c r="A1251" s="5">
        <v>14959.0</v>
      </c>
      <c r="B1251" s="5" t="s">
        <v>4241</v>
      </c>
    </row>
    <row r="1252" ht="15.75" customHeight="1">
      <c r="A1252" s="5">
        <v>14960.0</v>
      </c>
      <c r="B1252" s="5" t="s">
        <v>4241</v>
      </c>
    </row>
    <row r="1253" ht="15.75" customHeight="1">
      <c r="A1253" s="5">
        <v>14961.0</v>
      </c>
      <c r="B1253" s="5" t="s">
        <v>4242</v>
      </c>
    </row>
    <row r="1254" ht="15.75" customHeight="1">
      <c r="A1254" s="5">
        <v>14963.0</v>
      </c>
      <c r="B1254" s="5" t="s">
        <v>4239</v>
      </c>
    </row>
    <row r="1255" ht="15.75" customHeight="1">
      <c r="A1255" s="5">
        <v>14964.0</v>
      </c>
      <c r="B1255" s="5" t="s">
        <v>4242</v>
      </c>
    </row>
    <row r="1256" ht="15.75" customHeight="1">
      <c r="A1256" s="5">
        <v>14965.0</v>
      </c>
      <c r="B1256" s="5" t="s">
        <v>4243</v>
      </c>
    </row>
    <row r="1257" ht="15.75" customHeight="1">
      <c r="A1257" s="5">
        <v>14966.0</v>
      </c>
      <c r="B1257" s="5" t="s">
        <v>4242</v>
      </c>
    </row>
    <row r="1258" ht="15.75" customHeight="1">
      <c r="A1258" s="5">
        <v>14967.0</v>
      </c>
      <c r="B1258" s="5" t="s">
        <v>4241</v>
      </c>
    </row>
    <row r="1259" ht="15.75" customHeight="1">
      <c r="A1259" s="5">
        <v>14968.0</v>
      </c>
      <c r="B1259" s="5" t="s">
        <v>4241</v>
      </c>
    </row>
    <row r="1260" ht="15.75" customHeight="1">
      <c r="A1260" s="5">
        <v>14970.0</v>
      </c>
      <c r="B1260" s="5" t="s">
        <v>4241</v>
      </c>
    </row>
    <row r="1261" ht="15.75" customHeight="1">
      <c r="A1261" s="5">
        <v>14971.0</v>
      </c>
      <c r="B1261" s="5" t="s">
        <v>4242</v>
      </c>
    </row>
    <row r="1262" ht="15.75" customHeight="1">
      <c r="A1262" s="5">
        <v>14972.0</v>
      </c>
      <c r="B1262" s="5" t="s">
        <v>4242</v>
      </c>
    </row>
    <row r="1263" ht="15.75" customHeight="1">
      <c r="A1263" s="5">
        <v>14974.0</v>
      </c>
      <c r="B1263" s="5" t="s">
        <v>4240</v>
      </c>
    </row>
    <row r="1264" ht="15.75" customHeight="1">
      <c r="A1264" s="5">
        <v>14976.0</v>
      </c>
      <c r="B1264" s="5" t="s">
        <v>4240</v>
      </c>
    </row>
    <row r="1265" ht="15.75" customHeight="1">
      <c r="A1265" s="5">
        <v>14978.0</v>
      </c>
      <c r="B1265" s="5" t="s">
        <v>4239</v>
      </c>
    </row>
    <row r="1266" ht="15.75" customHeight="1">
      <c r="A1266" s="5">
        <v>14984.0</v>
      </c>
      <c r="B1266" s="5" t="s">
        <v>4241</v>
      </c>
    </row>
    <row r="1267" ht="15.75" customHeight="1">
      <c r="A1267" s="5">
        <v>14985.0</v>
      </c>
      <c r="B1267" s="5" t="s">
        <v>4240</v>
      </c>
    </row>
    <row r="1268" ht="15.75" customHeight="1">
      <c r="A1268" s="5">
        <v>14987.0</v>
      </c>
      <c r="B1268" s="5" t="s">
        <v>4240</v>
      </c>
    </row>
    <row r="1269" ht="15.75" customHeight="1">
      <c r="A1269" s="5">
        <v>14988.0</v>
      </c>
      <c r="B1269" s="5" t="s">
        <v>4241</v>
      </c>
    </row>
    <row r="1270" ht="15.75" customHeight="1">
      <c r="A1270" s="5">
        <v>14995.0</v>
      </c>
      <c r="B1270" s="5" t="s">
        <v>4241</v>
      </c>
    </row>
    <row r="1271" ht="15.75" customHeight="1">
      <c r="A1271" s="5">
        <v>14997.0</v>
      </c>
      <c r="B1271" s="5" t="s">
        <v>4242</v>
      </c>
    </row>
    <row r="1272" ht="15.75" customHeight="1">
      <c r="A1272" s="5">
        <v>14998.0</v>
      </c>
      <c r="B1272" s="5" t="s">
        <v>4242</v>
      </c>
    </row>
    <row r="1273" ht="15.75" customHeight="1">
      <c r="A1273" s="5">
        <v>15000.0</v>
      </c>
      <c r="B1273" s="5" t="s">
        <v>4241</v>
      </c>
    </row>
    <row r="1274" ht="15.75" customHeight="1">
      <c r="A1274" s="5">
        <v>15002.0</v>
      </c>
      <c r="B1274" s="5" t="s">
        <v>4243</v>
      </c>
    </row>
    <row r="1275" ht="15.75" customHeight="1">
      <c r="A1275" s="5">
        <v>15004.0</v>
      </c>
      <c r="B1275" s="5" t="s">
        <v>4239</v>
      </c>
    </row>
    <row r="1276" ht="15.75" customHeight="1">
      <c r="A1276" s="5">
        <v>15005.0</v>
      </c>
      <c r="B1276" s="5" t="s">
        <v>4241</v>
      </c>
    </row>
    <row r="1277" ht="15.75" customHeight="1">
      <c r="A1277" s="5">
        <v>15006.0</v>
      </c>
      <c r="B1277" s="5" t="s">
        <v>4242</v>
      </c>
    </row>
    <row r="1278" ht="15.75" customHeight="1">
      <c r="A1278" s="5">
        <v>15009.0</v>
      </c>
      <c r="B1278" s="5" t="s">
        <v>4243</v>
      </c>
    </row>
    <row r="1279" ht="15.75" customHeight="1">
      <c r="A1279" s="5">
        <v>15012.0</v>
      </c>
      <c r="B1279" s="5" t="s">
        <v>4242</v>
      </c>
    </row>
    <row r="1280" ht="15.75" customHeight="1">
      <c r="A1280" s="5">
        <v>15014.0</v>
      </c>
      <c r="B1280" s="5" t="s">
        <v>4239</v>
      </c>
    </row>
    <row r="1281" ht="15.75" customHeight="1">
      <c r="A1281" s="5">
        <v>15016.0</v>
      </c>
      <c r="B1281" s="5" t="s">
        <v>4240</v>
      </c>
    </row>
    <row r="1282" ht="15.75" customHeight="1">
      <c r="A1282" s="5">
        <v>15018.0</v>
      </c>
      <c r="B1282" s="5" t="s">
        <v>4239</v>
      </c>
    </row>
    <row r="1283" ht="15.75" customHeight="1">
      <c r="A1283" s="5">
        <v>15019.0</v>
      </c>
      <c r="B1283" s="5" t="s">
        <v>4241</v>
      </c>
    </row>
    <row r="1284" ht="15.75" customHeight="1">
      <c r="A1284" s="5">
        <v>15021.0</v>
      </c>
      <c r="B1284" s="5" t="s">
        <v>4242</v>
      </c>
    </row>
    <row r="1285" ht="15.75" customHeight="1">
      <c r="A1285" s="5">
        <v>15022.0</v>
      </c>
      <c r="B1285" s="5" t="s">
        <v>4241</v>
      </c>
    </row>
    <row r="1286" ht="15.75" customHeight="1">
      <c r="A1286" s="5">
        <v>15023.0</v>
      </c>
      <c r="B1286" s="5" t="s">
        <v>4242</v>
      </c>
    </row>
    <row r="1287" ht="15.75" customHeight="1">
      <c r="A1287" s="5">
        <v>15024.0</v>
      </c>
      <c r="B1287" s="5" t="s">
        <v>4243</v>
      </c>
    </row>
    <row r="1288" ht="15.75" customHeight="1">
      <c r="A1288" s="5">
        <v>15025.0</v>
      </c>
      <c r="B1288" s="5" t="s">
        <v>4241</v>
      </c>
    </row>
    <row r="1289" ht="15.75" customHeight="1">
      <c r="A1289" s="5">
        <v>15026.0</v>
      </c>
      <c r="B1289" s="5" t="s">
        <v>4242</v>
      </c>
    </row>
    <row r="1290" ht="15.75" customHeight="1">
      <c r="A1290" s="5">
        <v>15027.0</v>
      </c>
      <c r="B1290" s="5" t="s">
        <v>4241</v>
      </c>
    </row>
    <row r="1291" ht="15.75" customHeight="1">
      <c r="A1291" s="5">
        <v>15028.0</v>
      </c>
      <c r="B1291" s="5" t="s">
        <v>4240</v>
      </c>
    </row>
    <row r="1292" ht="15.75" customHeight="1">
      <c r="A1292" s="5">
        <v>15030.0</v>
      </c>
      <c r="B1292" s="5" t="s">
        <v>4239</v>
      </c>
    </row>
    <row r="1293" ht="15.75" customHeight="1">
      <c r="A1293" s="5">
        <v>15031.0</v>
      </c>
      <c r="B1293" s="5" t="s">
        <v>4239</v>
      </c>
    </row>
    <row r="1294" ht="15.75" customHeight="1">
      <c r="A1294" s="5">
        <v>15032.0</v>
      </c>
      <c r="B1294" s="5" t="s">
        <v>4242</v>
      </c>
    </row>
    <row r="1295" ht="15.75" customHeight="1">
      <c r="A1295" s="5">
        <v>15033.0</v>
      </c>
      <c r="B1295" s="5" t="s">
        <v>4243</v>
      </c>
    </row>
    <row r="1296" ht="15.75" customHeight="1">
      <c r="A1296" s="5">
        <v>15034.0</v>
      </c>
      <c r="B1296" s="5" t="s">
        <v>4241</v>
      </c>
    </row>
    <row r="1297" ht="15.75" customHeight="1">
      <c r="A1297" s="5">
        <v>15035.0</v>
      </c>
      <c r="B1297" s="5" t="s">
        <v>4243</v>
      </c>
    </row>
    <row r="1298" ht="15.75" customHeight="1">
      <c r="A1298" s="5">
        <v>15036.0</v>
      </c>
      <c r="B1298" s="5" t="s">
        <v>4240</v>
      </c>
    </row>
    <row r="1299" ht="15.75" customHeight="1">
      <c r="A1299" s="5">
        <v>15038.0</v>
      </c>
      <c r="B1299" s="5" t="s">
        <v>4242</v>
      </c>
    </row>
    <row r="1300" ht="15.75" customHeight="1">
      <c r="A1300" s="5">
        <v>15039.0</v>
      </c>
      <c r="B1300" s="5" t="s">
        <v>4243</v>
      </c>
    </row>
    <row r="1301" ht="15.75" customHeight="1">
      <c r="A1301" s="5">
        <v>15041.0</v>
      </c>
      <c r="B1301" s="5" t="s">
        <v>4243</v>
      </c>
    </row>
    <row r="1302" ht="15.75" customHeight="1">
      <c r="A1302" s="5">
        <v>15044.0</v>
      </c>
      <c r="B1302" s="5" t="s">
        <v>4241</v>
      </c>
    </row>
    <row r="1303" ht="15.75" customHeight="1">
      <c r="A1303" s="5">
        <v>15045.0</v>
      </c>
      <c r="B1303" s="5" t="s">
        <v>4241</v>
      </c>
    </row>
    <row r="1304" ht="15.75" customHeight="1">
      <c r="A1304" s="5">
        <v>15046.0</v>
      </c>
      <c r="B1304" s="5" t="s">
        <v>4239</v>
      </c>
    </row>
    <row r="1305" ht="15.75" customHeight="1">
      <c r="A1305" s="5">
        <v>15048.0</v>
      </c>
      <c r="B1305" s="5" t="s">
        <v>4241</v>
      </c>
    </row>
    <row r="1306" ht="15.75" customHeight="1">
      <c r="A1306" s="5">
        <v>15050.0</v>
      </c>
      <c r="B1306" s="5" t="s">
        <v>4243</v>
      </c>
    </row>
    <row r="1307" ht="15.75" customHeight="1">
      <c r="A1307" s="5">
        <v>15051.0</v>
      </c>
      <c r="B1307" s="5" t="s">
        <v>4242</v>
      </c>
    </row>
    <row r="1308" ht="15.75" customHeight="1">
      <c r="A1308" s="5">
        <v>15052.0</v>
      </c>
      <c r="B1308" s="5" t="s">
        <v>4243</v>
      </c>
    </row>
    <row r="1309" ht="15.75" customHeight="1">
      <c r="A1309" s="5">
        <v>15053.0</v>
      </c>
      <c r="B1309" s="5" t="s">
        <v>4240</v>
      </c>
    </row>
    <row r="1310" ht="15.75" customHeight="1">
      <c r="A1310" s="5">
        <v>15054.0</v>
      </c>
      <c r="B1310" s="5" t="s">
        <v>4241</v>
      </c>
    </row>
    <row r="1311" ht="15.75" customHeight="1">
      <c r="A1311" s="5">
        <v>15058.0</v>
      </c>
      <c r="B1311" s="5" t="s">
        <v>4240</v>
      </c>
    </row>
    <row r="1312" ht="15.75" customHeight="1">
      <c r="A1312" s="5">
        <v>15059.0</v>
      </c>
      <c r="B1312" s="5" t="s">
        <v>4241</v>
      </c>
    </row>
    <row r="1313" ht="15.75" customHeight="1">
      <c r="A1313" s="5">
        <v>15060.0</v>
      </c>
      <c r="B1313" s="5" t="s">
        <v>4239</v>
      </c>
    </row>
    <row r="1314" ht="15.75" customHeight="1">
      <c r="A1314" s="5">
        <v>15061.0</v>
      </c>
      <c r="B1314" s="5" t="s">
        <v>4240</v>
      </c>
    </row>
    <row r="1315" ht="15.75" customHeight="1">
      <c r="A1315" s="5">
        <v>15062.0</v>
      </c>
      <c r="B1315" s="5" t="s">
        <v>4240</v>
      </c>
    </row>
    <row r="1316" ht="15.75" customHeight="1">
      <c r="A1316" s="5">
        <v>15065.0</v>
      </c>
      <c r="B1316" s="5" t="s">
        <v>4243</v>
      </c>
    </row>
    <row r="1317" ht="15.75" customHeight="1">
      <c r="A1317" s="5">
        <v>15066.0</v>
      </c>
      <c r="B1317" s="5" t="s">
        <v>4242</v>
      </c>
    </row>
    <row r="1318" ht="15.75" customHeight="1">
      <c r="A1318" s="5">
        <v>15067.0</v>
      </c>
      <c r="B1318" s="5" t="s">
        <v>4240</v>
      </c>
    </row>
    <row r="1319" ht="15.75" customHeight="1">
      <c r="A1319" s="5">
        <v>15068.0</v>
      </c>
      <c r="B1319" s="5" t="s">
        <v>4240</v>
      </c>
    </row>
    <row r="1320" ht="15.75" customHeight="1">
      <c r="A1320" s="5">
        <v>15069.0</v>
      </c>
      <c r="B1320" s="5" t="s">
        <v>4242</v>
      </c>
    </row>
    <row r="1321" ht="15.75" customHeight="1">
      <c r="A1321" s="5">
        <v>15071.0</v>
      </c>
      <c r="B1321" s="5" t="s">
        <v>4239</v>
      </c>
    </row>
    <row r="1322" ht="15.75" customHeight="1">
      <c r="A1322" s="5">
        <v>15073.0</v>
      </c>
      <c r="B1322" s="5" t="s">
        <v>4239</v>
      </c>
    </row>
    <row r="1323" ht="15.75" customHeight="1">
      <c r="A1323" s="5">
        <v>15074.0</v>
      </c>
      <c r="B1323" s="5" t="s">
        <v>4243</v>
      </c>
    </row>
    <row r="1324" ht="15.75" customHeight="1">
      <c r="A1324" s="5">
        <v>15075.0</v>
      </c>
      <c r="B1324" s="5" t="s">
        <v>4239</v>
      </c>
    </row>
    <row r="1325" ht="15.75" customHeight="1">
      <c r="A1325" s="5">
        <v>15076.0</v>
      </c>
      <c r="B1325" s="5" t="s">
        <v>4242</v>
      </c>
    </row>
    <row r="1326" ht="15.75" customHeight="1">
      <c r="A1326" s="5">
        <v>15078.0</v>
      </c>
      <c r="B1326" s="5" t="s">
        <v>4243</v>
      </c>
    </row>
    <row r="1327" ht="15.75" customHeight="1">
      <c r="A1327" s="5">
        <v>15079.0</v>
      </c>
      <c r="B1327" s="5" t="s">
        <v>4239</v>
      </c>
    </row>
    <row r="1328" ht="15.75" customHeight="1">
      <c r="A1328" s="5">
        <v>15081.0</v>
      </c>
      <c r="B1328" s="5" t="s">
        <v>4239</v>
      </c>
    </row>
    <row r="1329" ht="15.75" customHeight="1">
      <c r="A1329" s="5">
        <v>15083.0</v>
      </c>
      <c r="B1329" s="5" t="s">
        <v>4239</v>
      </c>
    </row>
    <row r="1330" ht="15.75" customHeight="1">
      <c r="A1330" s="5">
        <v>15088.0</v>
      </c>
      <c r="B1330" s="5" t="s">
        <v>4243</v>
      </c>
    </row>
    <row r="1331" ht="15.75" customHeight="1">
      <c r="A1331" s="5">
        <v>15089.0</v>
      </c>
      <c r="B1331" s="5" t="s">
        <v>4242</v>
      </c>
    </row>
    <row r="1332" ht="15.75" customHeight="1">
      <c r="A1332" s="5">
        <v>15091.0</v>
      </c>
      <c r="B1332" s="5" t="s">
        <v>4240</v>
      </c>
    </row>
    <row r="1333" ht="15.75" customHeight="1">
      <c r="A1333" s="5">
        <v>15092.0</v>
      </c>
      <c r="B1333" s="5" t="s">
        <v>4240</v>
      </c>
    </row>
    <row r="1334" ht="15.75" customHeight="1">
      <c r="A1334" s="5">
        <v>15093.0</v>
      </c>
      <c r="B1334" s="5" t="s">
        <v>4240</v>
      </c>
    </row>
    <row r="1335" ht="15.75" customHeight="1">
      <c r="A1335" s="5">
        <v>15095.0</v>
      </c>
      <c r="B1335" s="5" t="s">
        <v>4243</v>
      </c>
    </row>
    <row r="1336" ht="15.75" customHeight="1">
      <c r="A1336" s="5">
        <v>15096.0</v>
      </c>
      <c r="B1336" s="5" t="s">
        <v>4240</v>
      </c>
    </row>
    <row r="1337" ht="15.75" customHeight="1">
      <c r="A1337" s="5">
        <v>15097.0</v>
      </c>
      <c r="B1337" s="5" t="s">
        <v>4242</v>
      </c>
    </row>
    <row r="1338" ht="15.75" customHeight="1">
      <c r="A1338" s="5">
        <v>15098.0</v>
      </c>
      <c r="B1338" s="5" t="s">
        <v>4243</v>
      </c>
    </row>
    <row r="1339" ht="15.75" customHeight="1">
      <c r="A1339" s="5">
        <v>15099.0</v>
      </c>
      <c r="B1339" s="5" t="s">
        <v>4241</v>
      </c>
    </row>
    <row r="1340" ht="15.75" customHeight="1">
      <c r="A1340" s="5">
        <v>15100.0</v>
      </c>
      <c r="B1340" s="5" t="s">
        <v>4243</v>
      </c>
    </row>
    <row r="1341" ht="15.75" customHeight="1">
      <c r="A1341" s="5">
        <v>15101.0</v>
      </c>
      <c r="B1341" s="5" t="s">
        <v>4242</v>
      </c>
    </row>
    <row r="1342" ht="15.75" customHeight="1">
      <c r="A1342" s="5">
        <v>15103.0</v>
      </c>
      <c r="B1342" s="5" t="s">
        <v>4241</v>
      </c>
    </row>
    <row r="1343" ht="15.75" customHeight="1">
      <c r="A1343" s="5">
        <v>15104.0</v>
      </c>
      <c r="B1343" s="5" t="s">
        <v>4242</v>
      </c>
    </row>
    <row r="1344" ht="15.75" customHeight="1">
      <c r="A1344" s="5">
        <v>15105.0</v>
      </c>
      <c r="B1344" s="5" t="s">
        <v>4241</v>
      </c>
    </row>
    <row r="1345" ht="15.75" customHeight="1">
      <c r="A1345" s="5">
        <v>15106.0</v>
      </c>
      <c r="B1345" s="5" t="s">
        <v>4242</v>
      </c>
    </row>
    <row r="1346" ht="15.75" customHeight="1">
      <c r="A1346" s="5">
        <v>15107.0</v>
      </c>
      <c r="B1346" s="5" t="s">
        <v>4239</v>
      </c>
    </row>
    <row r="1347" ht="15.75" customHeight="1">
      <c r="A1347" s="5">
        <v>15109.0</v>
      </c>
      <c r="B1347" s="5" t="s">
        <v>4241</v>
      </c>
    </row>
    <row r="1348" ht="15.75" customHeight="1">
      <c r="A1348" s="5">
        <v>15110.0</v>
      </c>
      <c r="B1348" s="5" t="s">
        <v>4241</v>
      </c>
    </row>
    <row r="1349" ht="15.75" customHeight="1">
      <c r="A1349" s="5">
        <v>15111.0</v>
      </c>
      <c r="B1349" s="5" t="s">
        <v>4240</v>
      </c>
    </row>
    <row r="1350" ht="15.75" customHeight="1">
      <c r="A1350" s="5">
        <v>15113.0</v>
      </c>
      <c r="B1350" s="5" t="s">
        <v>4239</v>
      </c>
    </row>
    <row r="1351" ht="15.75" customHeight="1">
      <c r="A1351" s="5">
        <v>15114.0</v>
      </c>
      <c r="B1351" s="5" t="s">
        <v>4243</v>
      </c>
    </row>
    <row r="1352" ht="15.75" customHeight="1">
      <c r="A1352" s="5">
        <v>15115.0</v>
      </c>
      <c r="B1352" s="5" t="s">
        <v>4239</v>
      </c>
    </row>
    <row r="1353" ht="15.75" customHeight="1">
      <c r="A1353" s="5">
        <v>15116.0</v>
      </c>
      <c r="B1353" s="5" t="s">
        <v>4240</v>
      </c>
    </row>
    <row r="1354" ht="15.75" customHeight="1">
      <c r="A1354" s="5">
        <v>15117.0</v>
      </c>
      <c r="B1354" s="5" t="s">
        <v>4240</v>
      </c>
    </row>
    <row r="1355" ht="15.75" customHeight="1">
      <c r="A1355" s="5">
        <v>15119.0</v>
      </c>
      <c r="B1355" s="5" t="s">
        <v>4240</v>
      </c>
    </row>
    <row r="1356" ht="15.75" customHeight="1">
      <c r="A1356" s="5">
        <v>15120.0</v>
      </c>
      <c r="B1356" s="5" t="s">
        <v>4241</v>
      </c>
    </row>
    <row r="1357" ht="15.75" customHeight="1">
      <c r="A1357" s="5">
        <v>15121.0</v>
      </c>
      <c r="B1357" s="5" t="s">
        <v>4239</v>
      </c>
    </row>
    <row r="1358" ht="15.75" customHeight="1">
      <c r="A1358" s="5">
        <v>15122.0</v>
      </c>
      <c r="B1358" s="5" t="s">
        <v>4241</v>
      </c>
    </row>
    <row r="1359" ht="15.75" customHeight="1">
      <c r="A1359" s="5">
        <v>15123.0</v>
      </c>
      <c r="B1359" s="5" t="s">
        <v>4241</v>
      </c>
    </row>
    <row r="1360" ht="15.75" customHeight="1">
      <c r="A1360" s="5">
        <v>15124.0</v>
      </c>
      <c r="B1360" s="5" t="s">
        <v>4242</v>
      </c>
    </row>
    <row r="1361" ht="15.75" customHeight="1">
      <c r="A1361" s="5">
        <v>15125.0</v>
      </c>
      <c r="B1361" s="5" t="s">
        <v>4242</v>
      </c>
    </row>
    <row r="1362" ht="15.75" customHeight="1">
      <c r="A1362" s="5">
        <v>15128.0</v>
      </c>
      <c r="B1362" s="5" t="s">
        <v>4239</v>
      </c>
    </row>
    <row r="1363" ht="15.75" customHeight="1">
      <c r="A1363" s="5">
        <v>15129.0</v>
      </c>
      <c r="B1363" s="5" t="s">
        <v>4242</v>
      </c>
    </row>
    <row r="1364" ht="15.75" customHeight="1">
      <c r="A1364" s="5">
        <v>15130.0</v>
      </c>
      <c r="B1364" s="5" t="s">
        <v>4243</v>
      </c>
    </row>
    <row r="1365" ht="15.75" customHeight="1">
      <c r="A1365" s="5">
        <v>15132.0</v>
      </c>
      <c r="B1365" s="5" t="s">
        <v>4240</v>
      </c>
    </row>
    <row r="1366" ht="15.75" customHeight="1">
      <c r="A1366" s="5">
        <v>15133.0</v>
      </c>
      <c r="B1366" s="5" t="s">
        <v>4242</v>
      </c>
    </row>
    <row r="1367" ht="15.75" customHeight="1">
      <c r="A1367" s="5">
        <v>15134.0</v>
      </c>
      <c r="B1367" s="5" t="s">
        <v>4243</v>
      </c>
    </row>
    <row r="1368" ht="15.75" customHeight="1">
      <c r="A1368" s="5">
        <v>15135.0</v>
      </c>
      <c r="B1368" s="5" t="s">
        <v>4239</v>
      </c>
    </row>
    <row r="1369" ht="15.75" customHeight="1">
      <c r="A1369" s="5">
        <v>15136.0</v>
      </c>
      <c r="B1369" s="5" t="s">
        <v>4242</v>
      </c>
    </row>
    <row r="1370" ht="15.75" customHeight="1">
      <c r="A1370" s="5">
        <v>15140.0</v>
      </c>
      <c r="B1370" s="5" t="s">
        <v>4243</v>
      </c>
    </row>
    <row r="1371" ht="15.75" customHeight="1">
      <c r="A1371" s="5">
        <v>15142.0</v>
      </c>
      <c r="B1371" s="5" t="s">
        <v>4243</v>
      </c>
    </row>
    <row r="1372" ht="15.75" customHeight="1">
      <c r="A1372" s="5">
        <v>15144.0</v>
      </c>
      <c r="B1372" s="5" t="s">
        <v>4242</v>
      </c>
    </row>
    <row r="1373" ht="15.75" customHeight="1">
      <c r="A1373" s="5">
        <v>15145.0</v>
      </c>
      <c r="B1373" s="5" t="s">
        <v>4240</v>
      </c>
    </row>
    <row r="1374" ht="15.75" customHeight="1">
      <c r="A1374" s="5">
        <v>15146.0</v>
      </c>
      <c r="B1374" s="5" t="s">
        <v>4242</v>
      </c>
    </row>
    <row r="1375" ht="15.75" customHeight="1">
      <c r="A1375" s="5">
        <v>15147.0</v>
      </c>
      <c r="B1375" s="5" t="s">
        <v>4239</v>
      </c>
    </row>
    <row r="1376" ht="15.75" customHeight="1">
      <c r="A1376" s="5">
        <v>15148.0</v>
      </c>
      <c r="B1376" s="5" t="s">
        <v>4241</v>
      </c>
    </row>
    <row r="1377" ht="15.75" customHeight="1">
      <c r="A1377" s="5">
        <v>15149.0</v>
      </c>
      <c r="B1377" s="5" t="s">
        <v>4243</v>
      </c>
    </row>
    <row r="1378" ht="15.75" customHeight="1">
      <c r="A1378" s="5">
        <v>15150.0</v>
      </c>
      <c r="B1378" s="5" t="s">
        <v>4240</v>
      </c>
    </row>
    <row r="1379" ht="15.75" customHeight="1">
      <c r="A1379" s="5">
        <v>15152.0</v>
      </c>
      <c r="B1379" s="5" t="s">
        <v>4240</v>
      </c>
    </row>
    <row r="1380" ht="15.75" customHeight="1">
      <c r="A1380" s="5">
        <v>15153.0</v>
      </c>
      <c r="B1380" s="5" t="s">
        <v>4240</v>
      </c>
    </row>
    <row r="1381" ht="15.75" customHeight="1">
      <c r="A1381" s="5">
        <v>15154.0</v>
      </c>
      <c r="B1381" s="5" t="s">
        <v>4239</v>
      </c>
    </row>
    <row r="1382" ht="15.75" customHeight="1">
      <c r="A1382" s="5">
        <v>15156.0</v>
      </c>
      <c r="B1382" s="5" t="s">
        <v>4239</v>
      </c>
    </row>
    <row r="1383" ht="15.75" customHeight="1">
      <c r="A1383" s="5">
        <v>15157.0</v>
      </c>
      <c r="B1383" s="5" t="s">
        <v>4241</v>
      </c>
    </row>
    <row r="1384" ht="15.75" customHeight="1">
      <c r="A1384" s="5">
        <v>15159.0</v>
      </c>
      <c r="B1384" s="5" t="s">
        <v>4243</v>
      </c>
    </row>
    <row r="1385" ht="15.75" customHeight="1">
      <c r="A1385" s="5">
        <v>15160.0</v>
      </c>
      <c r="B1385" s="5" t="s">
        <v>4242</v>
      </c>
    </row>
    <row r="1386" ht="15.75" customHeight="1">
      <c r="A1386" s="5">
        <v>15163.0</v>
      </c>
      <c r="B1386" s="5" t="s">
        <v>4240</v>
      </c>
    </row>
    <row r="1387" ht="15.75" customHeight="1">
      <c r="A1387" s="5">
        <v>15164.0</v>
      </c>
      <c r="B1387" s="5" t="s">
        <v>4241</v>
      </c>
    </row>
    <row r="1388" ht="15.75" customHeight="1">
      <c r="A1388" s="5">
        <v>15165.0</v>
      </c>
      <c r="B1388" s="5" t="s">
        <v>4240</v>
      </c>
    </row>
    <row r="1389" ht="15.75" customHeight="1">
      <c r="A1389" s="5">
        <v>15167.0</v>
      </c>
      <c r="B1389" s="5" t="s">
        <v>4239</v>
      </c>
    </row>
    <row r="1390" ht="15.75" customHeight="1">
      <c r="A1390" s="5">
        <v>15171.0</v>
      </c>
      <c r="B1390" s="5" t="s">
        <v>4243</v>
      </c>
    </row>
    <row r="1391" ht="15.75" customHeight="1">
      <c r="A1391" s="5">
        <v>15172.0</v>
      </c>
      <c r="B1391" s="5" t="s">
        <v>4242</v>
      </c>
    </row>
    <row r="1392" ht="15.75" customHeight="1">
      <c r="A1392" s="5">
        <v>15174.0</v>
      </c>
      <c r="B1392" s="5" t="s">
        <v>4239</v>
      </c>
    </row>
    <row r="1393" ht="15.75" customHeight="1">
      <c r="A1393" s="5">
        <v>15175.0</v>
      </c>
      <c r="B1393" s="5" t="s">
        <v>4241</v>
      </c>
    </row>
    <row r="1394" ht="15.75" customHeight="1">
      <c r="A1394" s="5">
        <v>15178.0</v>
      </c>
      <c r="B1394" s="5" t="s">
        <v>4240</v>
      </c>
    </row>
    <row r="1395" ht="15.75" customHeight="1">
      <c r="A1395" s="5">
        <v>15179.0</v>
      </c>
      <c r="B1395" s="5" t="s">
        <v>4242</v>
      </c>
    </row>
    <row r="1396" ht="15.75" customHeight="1">
      <c r="A1396" s="5">
        <v>15181.0</v>
      </c>
      <c r="B1396" s="5" t="s">
        <v>4243</v>
      </c>
    </row>
    <row r="1397" ht="15.75" customHeight="1">
      <c r="A1397" s="5">
        <v>15182.0</v>
      </c>
      <c r="B1397" s="5" t="s">
        <v>4241</v>
      </c>
    </row>
    <row r="1398" ht="15.75" customHeight="1">
      <c r="A1398" s="5">
        <v>15184.0</v>
      </c>
      <c r="B1398" s="5" t="s">
        <v>4243</v>
      </c>
    </row>
    <row r="1399" ht="15.75" customHeight="1">
      <c r="A1399" s="5">
        <v>15185.0</v>
      </c>
      <c r="B1399" s="5" t="s">
        <v>4241</v>
      </c>
    </row>
    <row r="1400" ht="15.75" customHeight="1">
      <c r="A1400" s="5">
        <v>15186.0</v>
      </c>
      <c r="B1400" s="5" t="s">
        <v>4243</v>
      </c>
    </row>
    <row r="1401" ht="15.75" customHeight="1">
      <c r="A1401" s="5">
        <v>15187.0</v>
      </c>
      <c r="B1401" s="5" t="s">
        <v>4240</v>
      </c>
    </row>
    <row r="1402" ht="15.75" customHeight="1">
      <c r="A1402" s="5">
        <v>15189.0</v>
      </c>
      <c r="B1402" s="5" t="s">
        <v>4242</v>
      </c>
    </row>
    <row r="1403" ht="15.75" customHeight="1">
      <c r="A1403" s="5">
        <v>15192.0</v>
      </c>
      <c r="B1403" s="5" t="s">
        <v>4241</v>
      </c>
    </row>
    <row r="1404" ht="15.75" customHeight="1">
      <c r="A1404" s="5">
        <v>15194.0</v>
      </c>
      <c r="B1404" s="5" t="s">
        <v>4239</v>
      </c>
    </row>
    <row r="1405" ht="15.75" customHeight="1">
      <c r="A1405" s="5">
        <v>15197.0</v>
      </c>
      <c r="B1405" s="5" t="s">
        <v>4241</v>
      </c>
    </row>
    <row r="1406" ht="15.75" customHeight="1">
      <c r="A1406" s="5">
        <v>15198.0</v>
      </c>
      <c r="B1406" s="5" t="s">
        <v>4240</v>
      </c>
    </row>
    <row r="1407" ht="15.75" customHeight="1">
      <c r="A1407" s="5">
        <v>15199.0</v>
      </c>
      <c r="B1407" s="5" t="s">
        <v>4239</v>
      </c>
    </row>
    <row r="1408" ht="15.75" customHeight="1">
      <c r="A1408" s="5">
        <v>15201.0</v>
      </c>
      <c r="B1408" s="5" t="s">
        <v>4239</v>
      </c>
    </row>
    <row r="1409" ht="15.75" customHeight="1">
      <c r="A1409" s="5">
        <v>15203.0</v>
      </c>
      <c r="B1409" s="5" t="s">
        <v>4239</v>
      </c>
    </row>
    <row r="1410" ht="15.75" customHeight="1">
      <c r="A1410" s="5">
        <v>15205.0</v>
      </c>
      <c r="B1410" s="5" t="s">
        <v>4239</v>
      </c>
    </row>
    <row r="1411" ht="15.75" customHeight="1">
      <c r="A1411" s="5">
        <v>15208.0</v>
      </c>
      <c r="B1411" s="5" t="s">
        <v>4240</v>
      </c>
    </row>
    <row r="1412" ht="15.75" customHeight="1">
      <c r="A1412" s="5">
        <v>15211.0</v>
      </c>
      <c r="B1412" s="5" t="s">
        <v>4240</v>
      </c>
    </row>
    <row r="1413" ht="15.75" customHeight="1">
      <c r="A1413" s="5">
        <v>15212.0</v>
      </c>
      <c r="B1413" s="5" t="s">
        <v>4239</v>
      </c>
    </row>
    <row r="1414" ht="15.75" customHeight="1">
      <c r="A1414" s="5">
        <v>15213.0</v>
      </c>
      <c r="B1414" s="5" t="s">
        <v>4242</v>
      </c>
    </row>
    <row r="1415" ht="15.75" customHeight="1">
      <c r="A1415" s="5">
        <v>15214.0</v>
      </c>
      <c r="B1415" s="5" t="s">
        <v>4242</v>
      </c>
    </row>
    <row r="1416" ht="15.75" customHeight="1">
      <c r="A1416" s="5">
        <v>15215.0</v>
      </c>
      <c r="B1416" s="5" t="s">
        <v>4240</v>
      </c>
    </row>
    <row r="1417" ht="15.75" customHeight="1">
      <c r="A1417" s="5">
        <v>15218.0</v>
      </c>
      <c r="B1417" s="5" t="s">
        <v>4243</v>
      </c>
    </row>
    <row r="1418" ht="15.75" customHeight="1">
      <c r="A1418" s="5">
        <v>15219.0</v>
      </c>
      <c r="B1418" s="5" t="s">
        <v>4241</v>
      </c>
    </row>
    <row r="1419" ht="15.75" customHeight="1">
      <c r="A1419" s="5">
        <v>15220.0</v>
      </c>
      <c r="B1419" s="5" t="s">
        <v>4239</v>
      </c>
    </row>
    <row r="1420" ht="15.75" customHeight="1">
      <c r="A1420" s="5">
        <v>15221.0</v>
      </c>
      <c r="B1420" s="5" t="s">
        <v>4239</v>
      </c>
    </row>
    <row r="1421" ht="15.75" customHeight="1">
      <c r="A1421" s="5">
        <v>15223.0</v>
      </c>
      <c r="B1421" s="5" t="s">
        <v>4242</v>
      </c>
    </row>
    <row r="1422" ht="15.75" customHeight="1">
      <c r="A1422" s="5">
        <v>15224.0</v>
      </c>
      <c r="B1422" s="5" t="s">
        <v>4243</v>
      </c>
    </row>
    <row r="1423" ht="15.75" customHeight="1">
      <c r="A1423" s="5">
        <v>15225.0</v>
      </c>
      <c r="B1423" s="5" t="s">
        <v>4243</v>
      </c>
    </row>
    <row r="1424" ht="15.75" customHeight="1">
      <c r="A1424" s="5">
        <v>15227.0</v>
      </c>
      <c r="B1424" s="5" t="s">
        <v>4242</v>
      </c>
    </row>
    <row r="1425" ht="15.75" customHeight="1">
      <c r="A1425" s="5">
        <v>15228.0</v>
      </c>
      <c r="B1425" s="5" t="s">
        <v>4241</v>
      </c>
    </row>
    <row r="1426" ht="15.75" customHeight="1">
      <c r="A1426" s="5">
        <v>15230.0</v>
      </c>
      <c r="B1426" s="5" t="s">
        <v>4242</v>
      </c>
    </row>
    <row r="1427" ht="15.75" customHeight="1">
      <c r="A1427" s="5">
        <v>15232.0</v>
      </c>
      <c r="B1427" s="5" t="s">
        <v>4241</v>
      </c>
    </row>
    <row r="1428" ht="15.75" customHeight="1">
      <c r="A1428" s="5">
        <v>15234.0</v>
      </c>
      <c r="B1428" s="5" t="s">
        <v>4240</v>
      </c>
    </row>
    <row r="1429" ht="15.75" customHeight="1">
      <c r="A1429" s="5">
        <v>15235.0</v>
      </c>
      <c r="B1429" s="5" t="s">
        <v>4243</v>
      </c>
    </row>
    <row r="1430" ht="15.75" customHeight="1">
      <c r="A1430" s="5">
        <v>15236.0</v>
      </c>
      <c r="B1430" s="5" t="s">
        <v>4241</v>
      </c>
    </row>
    <row r="1431" ht="15.75" customHeight="1">
      <c r="A1431" s="5">
        <v>15237.0</v>
      </c>
      <c r="B1431" s="5" t="s">
        <v>4241</v>
      </c>
    </row>
    <row r="1432" ht="15.75" customHeight="1">
      <c r="A1432" s="5">
        <v>15238.0</v>
      </c>
      <c r="B1432" s="5" t="s">
        <v>4239</v>
      </c>
    </row>
    <row r="1433" ht="15.75" customHeight="1">
      <c r="A1433" s="5">
        <v>15239.0</v>
      </c>
      <c r="B1433" s="5" t="s">
        <v>4240</v>
      </c>
    </row>
    <row r="1434" ht="15.75" customHeight="1">
      <c r="A1434" s="5">
        <v>15240.0</v>
      </c>
      <c r="B1434" s="5" t="s">
        <v>4240</v>
      </c>
    </row>
    <row r="1435" ht="15.75" customHeight="1">
      <c r="A1435" s="5">
        <v>15241.0</v>
      </c>
      <c r="B1435" s="5" t="s">
        <v>4241</v>
      </c>
    </row>
    <row r="1436" ht="15.75" customHeight="1">
      <c r="A1436" s="5">
        <v>15243.0</v>
      </c>
      <c r="B1436" s="5" t="s">
        <v>4240</v>
      </c>
    </row>
    <row r="1437" ht="15.75" customHeight="1">
      <c r="A1437" s="5">
        <v>15244.0</v>
      </c>
      <c r="B1437" s="5" t="s">
        <v>4241</v>
      </c>
    </row>
    <row r="1438" ht="15.75" customHeight="1">
      <c r="A1438" s="5">
        <v>15245.0</v>
      </c>
      <c r="B1438" s="5" t="s">
        <v>4243</v>
      </c>
    </row>
    <row r="1439" ht="15.75" customHeight="1">
      <c r="A1439" s="5">
        <v>15246.0</v>
      </c>
      <c r="B1439" s="5" t="s">
        <v>4241</v>
      </c>
    </row>
    <row r="1440" ht="15.75" customHeight="1">
      <c r="A1440" s="5">
        <v>15247.0</v>
      </c>
      <c r="B1440" s="5" t="s">
        <v>4239</v>
      </c>
    </row>
    <row r="1441" ht="15.75" customHeight="1">
      <c r="A1441" s="5">
        <v>15249.0</v>
      </c>
      <c r="B1441" s="5" t="s">
        <v>4239</v>
      </c>
    </row>
    <row r="1442" ht="15.75" customHeight="1">
      <c r="A1442" s="5">
        <v>15251.0</v>
      </c>
      <c r="B1442" s="5" t="s">
        <v>4242</v>
      </c>
    </row>
    <row r="1443" ht="15.75" customHeight="1">
      <c r="A1443" s="5">
        <v>15252.0</v>
      </c>
      <c r="B1443" s="5" t="s">
        <v>4242</v>
      </c>
    </row>
    <row r="1444" ht="15.75" customHeight="1">
      <c r="A1444" s="5">
        <v>15253.0</v>
      </c>
      <c r="B1444" s="5" t="s">
        <v>4239</v>
      </c>
    </row>
    <row r="1445" ht="15.75" customHeight="1">
      <c r="A1445" s="5">
        <v>15254.0</v>
      </c>
      <c r="B1445" s="5" t="s">
        <v>4241</v>
      </c>
    </row>
    <row r="1446" ht="15.75" customHeight="1">
      <c r="A1446" s="5">
        <v>15255.0</v>
      </c>
      <c r="B1446" s="5" t="s">
        <v>4243</v>
      </c>
    </row>
    <row r="1447" ht="15.75" customHeight="1">
      <c r="A1447" s="5">
        <v>15257.0</v>
      </c>
      <c r="B1447" s="5" t="s">
        <v>4239</v>
      </c>
    </row>
    <row r="1448" ht="15.75" customHeight="1">
      <c r="A1448" s="5">
        <v>15258.0</v>
      </c>
      <c r="B1448" s="5" t="s">
        <v>4241</v>
      </c>
    </row>
    <row r="1449" ht="15.75" customHeight="1">
      <c r="A1449" s="5">
        <v>15260.0</v>
      </c>
      <c r="B1449" s="5" t="s">
        <v>4243</v>
      </c>
    </row>
    <row r="1450" ht="15.75" customHeight="1">
      <c r="A1450" s="5">
        <v>15261.0</v>
      </c>
      <c r="B1450" s="5" t="s">
        <v>4240</v>
      </c>
    </row>
    <row r="1451" ht="15.75" customHeight="1">
      <c r="A1451" s="5">
        <v>15262.0</v>
      </c>
      <c r="B1451" s="5" t="s">
        <v>4242</v>
      </c>
    </row>
    <row r="1452" ht="15.75" customHeight="1">
      <c r="A1452" s="5">
        <v>15263.0</v>
      </c>
      <c r="B1452" s="5" t="s">
        <v>4243</v>
      </c>
    </row>
    <row r="1453" ht="15.75" customHeight="1">
      <c r="A1453" s="5">
        <v>15264.0</v>
      </c>
      <c r="B1453" s="5" t="s">
        <v>4242</v>
      </c>
    </row>
    <row r="1454" ht="15.75" customHeight="1">
      <c r="A1454" s="5">
        <v>15265.0</v>
      </c>
      <c r="B1454" s="5" t="s">
        <v>4239</v>
      </c>
    </row>
    <row r="1455" ht="15.75" customHeight="1">
      <c r="A1455" s="5">
        <v>15270.0</v>
      </c>
      <c r="B1455" s="5" t="s">
        <v>4242</v>
      </c>
    </row>
    <row r="1456" ht="15.75" customHeight="1">
      <c r="A1456" s="5">
        <v>15271.0</v>
      </c>
      <c r="B1456" s="5" t="s">
        <v>4242</v>
      </c>
    </row>
    <row r="1457" ht="15.75" customHeight="1">
      <c r="A1457" s="5">
        <v>15272.0</v>
      </c>
      <c r="B1457" s="5" t="s">
        <v>4241</v>
      </c>
    </row>
    <row r="1458" ht="15.75" customHeight="1">
      <c r="A1458" s="5">
        <v>15275.0</v>
      </c>
      <c r="B1458" s="5" t="s">
        <v>4241</v>
      </c>
    </row>
    <row r="1459" ht="15.75" customHeight="1">
      <c r="A1459" s="5">
        <v>15276.0</v>
      </c>
      <c r="B1459" s="5" t="s">
        <v>4242</v>
      </c>
    </row>
    <row r="1460" ht="15.75" customHeight="1">
      <c r="A1460" s="5">
        <v>15279.0</v>
      </c>
      <c r="B1460" s="5" t="s">
        <v>4239</v>
      </c>
    </row>
    <row r="1461" ht="15.75" customHeight="1">
      <c r="A1461" s="5">
        <v>15280.0</v>
      </c>
      <c r="B1461" s="5" t="s">
        <v>4241</v>
      </c>
    </row>
    <row r="1462" ht="15.75" customHeight="1">
      <c r="A1462" s="5">
        <v>15281.0</v>
      </c>
      <c r="B1462" s="5" t="s">
        <v>4239</v>
      </c>
    </row>
    <row r="1463" ht="15.75" customHeight="1">
      <c r="A1463" s="5">
        <v>15286.0</v>
      </c>
      <c r="B1463" s="5" t="s">
        <v>4240</v>
      </c>
    </row>
    <row r="1464" ht="15.75" customHeight="1">
      <c r="A1464" s="5">
        <v>15287.0</v>
      </c>
      <c r="B1464" s="5" t="s">
        <v>4239</v>
      </c>
    </row>
    <row r="1465" ht="15.75" customHeight="1">
      <c r="A1465" s="5">
        <v>15289.0</v>
      </c>
      <c r="B1465" s="5" t="s">
        <v>4242</v>
      </c>
    </row>
    <row r="1466" ht="15.75" customHeight="1">
      <c r="A1466" s="5">
        <v>15290.0</v>
      </c>
      <c r="B1466" s="5" t="s">
        <v>4243</v>
      </c>
    </row>
    <row r="1467" ht="15.75" customHeight="1">
      <c r="A1467" s="5">
        <v>15291.0</v>
      </c>
      <c r="B1467" s="5" t="s">
        <v>4241</v>
      </c>
    </row>
    <row r="1468" ht="15.75" customHeight="1">
      <c r="A1468" s="5">
        <v>15292.0</v>
      </c>
      <c r="B1468" s="5" t="s">
        <v>4242</v>
      </c>
    </row>
    <row r="1469" ht="15.75" customHeight="1">
      <c r="A1469" s="5">
        <v>15296.0</v>
      </c>
      <c r="B1469" s="5" t="s">
        <v>4240</v>
      </c>
    </row>
    <row r="1470" ht="15.75" customHeight="1">
      <c r="A1470" s="5">
        <v>15297.0</v>
      </c>
      <c r="B1470" s="5" t="s">
        <v>4239</v>
      </c>
    </row>
    <row r="1471" ht="15.75" customHeight="1">
      <c r="A1471" s="5">
        <v>15298.0</v>
      </c>
      <c r="B1471" s="5" t="s">
        <v>4241</v>
      </c>
    </row>
    <row r="1472" ht="15.75" customHeight="1">
      <c r="A1472" s="5">
        <v>15299.0</v>
      </c>
      <c r="B1472" s="5" t="s">
        <v>4239</v>
      </c>
    </row>
    <row r="1473" ht="15.75" customHeight="1">
      <c r="A1473" s="5">
        <v>15301.0</v>
      </c>
      <c r="B1473" s="5" t="s">
        <v>4239</v>
      </c>
    </row>
    <row r="1474" ht="15.75" customHeight="1">
      <c r="A1474" s="5">
        <v>15303.0</v>
      </c>
      <c r="B1474" s="5" t="s">
        <v>4242</v>
      </c>
    </row>
    <row r="1475" ht="15.75" customHeight="1">
      <c r="A1475" s="5">
        <v>15304.0</v>
      </c>
      <c r="B1475" s="5" t="s">
        <v>4239</v>
      </c>
    </row>
    <row r="1476" ht="15.75" customHeight="1">
      <c r="A1476" s="5">
        <v>15306.0</v>
      </c>
      <c r="B1476" s="5" t="s">
        <v>4239</v>
      </c>
    </row>
    <row r="1477" ht="15.75" customHeight="1">
      <c r="A1477" s="5">
        <v>15307.0</v>
      </c>
      <c r="B1477" s="5" t="s">
        <v>4239</v>
      </c>
    </row>
    <row r="1478" ht="15.75" customHeight="1">
      <c r="A1478" s="5">
        <v>15308.0</v>
      </c>
      <c r="B1478" s="5" t="s">
        <v>4240</v>
      </c>
    </row>
    <row r="1479" ht="15.75" customHeight="1">
      <c r="A1479" s="5">
        <v>15311.0</v>
      </c>
      <c r="B1479" s="5" t="s">
        <v>4241</v>
      </c>
    </row>
    <row r="1480" ht="15.75" customHeight="1">
      <c r="A1480" s="5">
        <v>15312.0</v>
      </c>
      <c r="B1480" s="5" t="s">
        <v>4240</v>
      </c>
    </row>
    <row r="1481" ht="15.75" customHeight="1">
      <c r="A1481" s="5">
        <v>15313.0</v>
      </c>
      <c r="B1481" s="5" t="s">
        <v>4243</v>
      </c>
    </row>
    <row r="1482" ht="15.75" customHeight="1">
      <c r="A1482" s="5">
        <v>15314.0</v>
      </c>
      <c r="B1482" s="5" t="s">
        <v>4242</v>
      </c>
    </row>
    <row r="1483" ht="15.75" customHeight="1">
      <c r="A1483" s="5">
        <v>15315.0</v>
      </c>
      <c r="B1483" s="5" t="s">
        <v>4239</v>
      </c>
    </row>
    <row r="1484" ht="15.75" customHeight="1">
      <c r="A1484" s="5">
        <v>15319.0</v>
      </c>
      <c r="B1484" s="5" t="s">
        <v>4239</v>
      </c>
    </row>
    <row r="1485" ht="15.75" customHeight="1">
      <c r="A1485" s="5">
        <v>15320.0</v>
      </c>
      <c r="B1485" s="5" t="s">
        <v>4242</v>
      </c>
    </row>
    <row r="1486" ht="15.75" customHeight="1">
      <c r="A1486" s="5">
        <v>15321.0</v>
      </c>
      <c r="B1486" s="5" t="s">
        <v>4242</v>
      </c>
    </row>
    <row r="1487" ht="15.75" customHeight="1">
      <c r="A1487" s="5">
        <v>15322.0</v>
      </c>
      <c r="B1487" s="5" t="s">
        <v>4241</v>
      </c>
    </row>
    <row r="1488" ht="15.75" customHeight="1">
      <c r="A1488" s="5">
        <v>15325.0</v>
      </c>
      <c r="B1488" s="5" t="s">
        <v>4240</v>
      </c>
    </row>
    <row r="1489" ht="15.75" customHeight="1">
      <c r="A1489" s="5">
        <v>15326.0</v>
      </c>
      <c r="B1489" s="5" t="s">
        <v>4242</v>
      </c>
    </row>
    <row r="1490" ht="15.75" customHeight="1">
      <c r="A1490" s="5">
        <v>15329.0</v>
      </c>
      <c r="B1490" s="5" t="s">
        <v>4239</v>
      </c>
    </row>
    <row r="1491" ht="15.75" customHeight="1">
      <c r="A1491" s="5">
        <v>15330.0</v>
      </c>
      <c r="B1491" s="5" t="s">
        <v>4239</v>
      </c>
    </row>
    <row r="1492" ht="15.75" customHeight="1">
      <c r="A1492" s="5">
        <v>15334.0</v>
      </c>
      <c r="B1492" s="5" t="s">
        <v>4242</v>
      </c>
    </row>
    <row r="1493" ht="15.75" customHeight="1">
      <c r="A1493" s="5">
        <v>15335.0</v>
      </c>
      <c r="B1493" s="5" t="s">
        <v>4239</v>
      </c>
    </row>
    <row r="1494" ht="15.75" customHeight="1">
      <c r="A1494" s="5">
        <v>15339.0</v>
      </c>
      <c r="B1494" s="5" t="s">
        <v>4240</v>
      </c>
    </row>
    <row r="1495" ht="15.75" customHeight="1">
      <c r="A1495" s="5">
        <v>15341.0</v>
      </c>
      <c r="B1495" s="5" t="s">
        <v>4242</v>
      </c>
    </row>
    <row r="1496" ht="15.75" customHeight="1">
      <c r="A1496" s="5">
        <v>15342.0</v>
      </c>
      <c r="B1496" s="5" t="s">
        <v>4243</v>
      </c>
    </row>
    <row r="1497" ht="15.75" customHeight="1">
      <c r="A1497" s="5">
        <v>15343.0</v>
      </c>
      <c r="B1497" s="5" t="s">
        <v>4239</v>
      </c>
    </row>
    <row r="1498" ht="15.75" customHeight="1">
      <c r="A1498" s="5">
        <v>15344.0</v>
      </c>
      <c r="B1498" s="5" t="s">
        <v>4242</v>
      </c>
    </row>
    <row r="1499" ht="15.75" customHeight="1">
      <c r="A1499" s="5">
        <v>15345.0</v>
      </c>
      <c r="B1499" s="5" t="s">
        <v>4241</v>
      </c>
    </row>
    <row r="1500" ht="15.75" customHeight="1">
      <c r="A1500" s="5">
        <v>15346.0</v>
      </c>
      <c r="B1500" s="5" t="s">
        <v>4240</v>
      </c>
    </row>
    <row r="1501" ht="15.75" customHeight="1">
      <c r="A1501" s="5">
        <v>15349.0</v>
      </c>
      <c r="B1501" s="5" t="s">
        <v>4240</v>
      </c>
    </row>
    <row r="1502" ht="15.75" customHeight="1">
      <c r="A1502" s="5">
        <v>15351.0</v>
      </c>
      <c r="B1502" s="5" t="s">
        <v>4243</v>
      </c>
    </row>
    <row r="1503" ht="15.75" customHeight="1">
      <c r="A1503" s="5">
        <v>15353.0</v>
      </c>
      <c r="B1503" s="5" t="s">
        <v>4242</v>
      </c>
    </row>
    <row r="1504" ht="15.75" customHeight="1">
      <c r="A1504" s="5">
        <v>15355.0</v>
      </c>
      <c r="B1504" s="5" t="s">
        <v>4242</v>
      </c>
    </row>
    <row r="1505" ht="15.75" customHeight="1">
      <c r="A1505" s="5">
        <v>15356.0</v>
      </c>
      <c r="B1505" s="5" t="s">
        <v>4242</v>
      </c>
    </row>
    <row r="1506" ht="15.75" customHeight="1">
      <c r="A1506" s="5">
        <v>15358.0</v>
      </c>
      <c r="B1506" s="5" t="s">
        <v>4239</v>
      </c>
    </row>
    <row r="1507" ht="15.75" customHeight="1">
      <c r="A1507" s="5">
        <v>15361.0</v>
      </c>
      <c r="B1507" s="5" t="s">
        <v>4239</v>
      </c>
    </row>
    <row r="1508" ht="15.75" customHeight="1">
      <c r="A1508" s="5">
        <v>15363.0</v>
      </c>
      <c r="B1508" s="5" t="s">
        <v>4243</v>
      </c>
    </row>
    <row r="1509" ht="15.75" customHeight="1">
      <c r="A1509" s="5">
        <v>15365.0</v>
      </c>
      <c r="B1509" s="5" t="s">
        <v>4239</v>
      </c>
    </row>
    <row r="1510" ht="15.75" customHeight="1">
      <c r="A1510" s="5">
        <v>15366.0</v>
      </c>
      <c r="B1510" s="5" t="s">
        <v>4240</v>
      </c>
    </row>
    <row r="1511" ht="15.75" customHeight="1">
      <c r="A1511" s="5">
        <v>15367.0</v>
      </c>
      <c r="B1511" s="5" t="s">
        <v>4243</v>
      </c>
    </row>
    <row r="1512" ht="15.75" customHeight="1">
      <c r="A1512" s="5">
        <v>15369.0</v>
      </c>
      <c r="B1512" s="5" t="s">
        <v>4240</v>
      </c>
    </row>
    <row r="1513" ht="15.75" customHeight="1">
      <c r="A1513" s="5">
        <v>15370.0</v>
      </c>
      <c r="B1513" s="5" t="s">
        <v>4243</v>
      </c>
    </row>
    <row r="1514" ht="15.75" customHeight="1">
      <c r="A1514" s="5">
        <v>15373.0</v>
      </c>
      <c r="B1514" s="5" t="s">
        <v>4241</v>
      </c>
    </row>
    <row r="1515" ht="15.75" customHeight="1">
      <c r="A1515" s="5">
        <v>15376.0</v>
      </c>
      <c r="B1515" s="5" t="s">
        <v>4239</v>
      </c>
    </row>
    <row r="1516" ht="15.75" customHeight="1">
      <c r="A1516" s="5">
        <v>15379.0</v>
      </c>
      <c r="B1516" s="5" t="s">
        <v>4241</v>
      </c>
    </row>
    <row r="1517" ht="15.75" customHeight="1">
      <c r="A1517" s="5">
        <v>15380.0</v>
      </c>
      <c r="B1517" s="5" t="s">
        <v>4243</v>
      </c>
    </row>
    <row r="1518" ht="15.75" customHeight="1">
      <c r="A1518" s="5">
        <v>15381.0</v>
      </c>
      <c r="B1518" s="5" t="s">
        <v>4239</v>
      </c>
    </row>
    <row r="1519" ht="15.75" customHeight="1">
      <c r="A1519" s="5">
        <v>15382.0</v>
      </c>
      <c r="B1519" s="5" t="s">
        <v>4241</v>
      </c>
    </row>
    <row r="1520" ht="15.75" customHeight="1">
      <c r="A1520" s="5">
        <v>15384.0</v>
      </c>
      <c r="B1520" s="5" t="s">
        <v>4240</v>
      </c>
    </row>
    <row r="1521" ht="15.75" customHeight="1">
      <c r="A1521" s="5">
        <v>15385.0</v>
      </c>
      <c r="B1521" s="5" t="s">
        <v>4240</v>
      </c>
    </row>
    <row r="1522" ht="15.75" customHeight="1">
      <c r="A1522" s="5">
        <v>15386.0</v>
      </c>
      <c r="B1522" s="5" t="s">
        <v>4240</v>
      </c>
    </row>
    <row r="1523" ht="15.75" customHeight="1">
      <c r="A1523" s="5">
        <v>15392.0</v>
      </c>
      <c r="B1523" s="5" t="s">
        <v>4241</v>
      </c>
    </row>
    <row r="1524" ht="15.75" customHeight="1">
      <c r="A1524" s="5">
        <v>15393.0</v>
      </c>
      <c r="B1524" s="5" t="s">
        <v>4243</v>
      </c>
    </row>
    <row r="1525" ht="15.75" customHeight="1">
      <c r="A1525" s="5">
        <v>15394.0</v>
      </c>
      <c r="B1525" s="5" t="s">
        <v>4243</v>
      </c>
    </row>
    <row r="1526" ht="15.75" customHeight="1">
      <c r="A1526" s="5">
        <v>15398.0</v>
      </c>
      <c r="B1526" s="5" t="s">
        <v>4242</v>
      </c>
    </row>
    <row r="1527" ht="15.75" customHeight="1">
      <c r="A1527" s="5">
        <v>15399.0</v>
      </c>
      <c r="B1527" s="5" t="s">
        <v>4240</v>
      </c>
    </row>
    <row r="1528" ht="15.75" customHeight="1">
      <c r="A1528" s="5">
        <v>15400.0</v>
      </c>
      <c r="B1528" s="5" t="s">
        <v>4243</v>
      </c>
    </row>
    <row r="1529" ht="15.75" customHeight="1">
      <c r="A1529" s="5">
        <v>15402.0</v>
      </c>
      <c r="B1529" s="5" t="s">
        <v>4242</v>
      </c>
    </row>
    <row r="1530" ht="15.75" customHeight="1">
      <c r="A1530" s="5">
        <v>15406.0</v>
      </c>
      <c r="B1530" s="5" t="s">
        <v>4241</v>
      </c>
    </row>
    <row r="1531" ht="15.75" customHeight="1">
      <c r="A1531" s="5">
        <v>15407.0</v>
      </c>
      <c r="B1531" s="5" t="s">
        <v>4241</v>
      </c>
    </row>
    <row r="1532" ht="15.75" customHeight="1">
      <c r="A1532" s="5">
        <v>15408.0</v>
      </c>
      <c r="B1532" s="5" t="s">
        <v>4240</v>
      </c>
    </row>
    <row r="1533" ht="15.75" customHeight="1">
      <c r="A1533" s="5">
        <v>15410.0</v>
      </c>
      <c r="B1533" s="5" t="s">
        <v>4241</v>
      </c>
    </row>
    <row r="1534" ht="15.75" customHeight="1">
      <c r="A1534" s="5">
        <v>15411.0</v>
      </c>
      <c r="B1534" s="5" t="s">
        <v>4239</v>
      </c>
    </row>
    <row r="1535" ht="15.75" customHeight="1">
      <c r="A1535" s="5">
        <v>15412.0</v>
      </c>
      <c r="B1535" s="5" t="s">
        <v>4242</v>
      </c>
    </row>
    <row r="1536" ht="15.75" customHeight="1">
      <c r="A1536" s="5">
        <v>15415.0</v>
      </c>
      <c r="B1536" s="5" t="s">
        <v>4242</v>
      </c>
    </row>
    <row r="1537" ht="15.75" customHeight="1">
      <c r="A1537" s="5">
        <v>15416.0</v>
      </c>
      <c r="B1537" s="5" t="s">
        <v>4242</v>
      </c>
    </row>
    <row r="1538" ht="15.75" customHeight="1">
      <c r="A1538" s="5">
        <v>15417.0</v>
      </c>
      <c r="B1538" s="5" t="s">
        <v>4243</v>
      </c>
    </row>
    <row r="1539" ht="15.75" customHeight="1">
      <c r="A1539" s="5">
        <v>15419.0</v>
      </c>
      <c r="B1539" s="5" t="s">
        <v>4243</v>
      </c>
    </row>
    <row r="1540" ht="15.75" customHeight="1">
      <c r="A1540" s="5">
        <v>15421.0</v>
      </c>
      <c r="B1540" s="5" t="s">
        <v>4242</v>
      </c>
    </row>
    <row r="1541" ht="15.75" customHeight="1">
      <c r="A1541" s="5">
        <v>15424.0</v>
      </c>
      <c r="B1541" s="5" t="s">
        <v>4239</v>
      </c>
    </row>
    <row r="1542" ht="15.75" customHeight="1">
      <c r="A1542" s="5">
        <v>15426.0</v>
      </c>
      <c r="B1542" s="5" t="s">
        <v>4240</v>
      </c>
    </row>
    <row r="1543" ht="15.75" customHeight="1">
      <c r="A1543" s="5">
        <v>15427.0</v>
      </c>
      <c r="B1543" s="5" t="s">
        <v>4241</v>
      </c>
    </row>
    <row r="1544" ht="15.75" customHeight="1">
      <c r="A1544" s="5">
        <v>15428.0</v>
      </c>
      <c r="B1544" s="5" t="s">
        <v>4241</v>
      </c>
    </row>
    <row r="1545" ht="15.75" customHeight="1">
      <c r="A1545" s="5">
        <v>15429.0</v>
      </c>
      <c r="B1545" s="5" t="s">
        <v>4240</v>
      </c>
    </row>
    <row r="1546" ht="15.75" customHeight="1">
      <c r="A1546" s="5">
        <v>15433.0</v>
      </c>
      <c r="B1546" s="5" t="s">
        <v>4241</v>
      </c>
    </row>
    <row r="1547" ht="15.75" customHeight="1">
      <c r="A1547" s="5">
        <v>15434.0</v>
      </c>
      <c r="B1547" s="5" t="s">
        <v>4241</v>
      </c>
    </row>
    <row r="1548" ht="15.75" customHeight="1">
      <c r="A1548" s="5">
        <v>15435.0</v>
      </c>
      <c r="B1548" s="5" t="s">
        <v>4239</v>
      </c>
    </row>
    <row r="1549" ht="15.75" customHeight="1">
      <c r="A1549" s="5">
        <v>15436.0</v>
      </c>
      <c r="B1549" s="5" t="s">
        <v>4240</v>
      </c>
    </row>
    <row r="1550" ht="15.75" customHeight="1">
      <c r="A1550" s="5">
        <v>15437.0</v>
      </c>
      <c r="B1550" s="5" t="s">
        <v>4240</v>
      </c>
    </row>
    <row r="1551" ht="15.75" customHeight="1">
      <c r="A1551" s="5">
        <v>15438.0</v>
      </c>
      <c r="B1551" s="5" t="s">
        <v>4243</v>
      </c>
    </row>
    <row r="1552" ht="15.75" customHeight="1">
      <c r="A1552" s="5">
        <v>15440.0</v>
      </c>
      <c r="B1552" s="5" t="s">
        <v>4243</v>
      </c>
    </row>
    <row r="1553" ht="15.75" customHeight="1">
      <c r="A1553" s="5">
        <v>15442.0</v>
      </c>
      <c r="B1553" s="5" t="s">
        <v>4241</v>
      </c>
    </row>
    <row r="1554" ht="15.75" customHeight="1">
      <c r="A1554" s="5">
        <v>15443.0</v>
      </c>
      <c r="B1554" s="5" t="s">
        <v>4239</v>
      </c>
    </row>
    <row r="1555" ht="15.75" customHeight="1">
      <c r="A1555" s="5">
        <v>15444.0</v>
      </c>
      <c r="B1555" s="5" t="s">
        <v>4243</v>
      </c>
    </row>
    <row r="1556" ht="15.75" customHeight="1">
      <c r="A1556" s="5">
        <v>15449.0</v>
      </c>
      <c r="B1556" s="5" t="s">
        <v>4243</v>
      </c>
    </row>
    <row r="1557" ht="15.75" customHeight="1">
      <c r="A1557" s="5">
        <v>15450.0</v>
      </c>
      <c r="B1557" s="5" t="s">
        <v>4242</v>
      </c>
    </row>
    <row r="1558" ht="15.75" customHeight="1">
      <c r="A1558" s="5">
        <v>15452.0</v>
      </c>
      <c r="B1558" s="5" t="s">
        <v>4243</v>
      </c>
    </row>
    <row r="1559" ht="15.75" customHeight="1">
      <c r="A1559" s="5">
        <v>15453.0</v>
      </c>
      <c r="B1559" s="5" t="s">
        <v>4239</v>
      </c>
    </row>
    <row r="1560" ht="15.75" customHeight="1">
      <c r="A1560" s="5">
        <v>15456.0</v>
      </c>
      <c r="B1560" s="5" t="s">
        <v>4239</v>
      </c>
    </row>
    <row r="1561" ht="15.75" customHeight="1">
      <c r="A1561" s="5">
        <v>15457.0</v>
      </c>
      <c r="B1561" s="5" t="s">
        <v>4240</v>
      </c>
    </row>
    <row r="1562" ht="15.75" customHeight="1">
      <c r="A1562" s="5">
        <v>15458.0</v>
      </c>
      <c r="B1562" s="5" t="s">
        <v>4242</v>
      </c>
    </row>
    <row r="1563" ht="15.75" customHeight="1">
      <c r="A1563" s="5">
        <v>15460.0</v>
      </c>
      <c r="B1563" s="5" t="s">
        <v>4242</v>
      </c>
    </row>
    <row r="1564" ht="15.75" customHeight="1">
      <c r="A1564" s="5">
        <v>15464.0</v>
      </c>
      <c r="B1564" s="5" t="s">
        <v>4240</v>
      </c>
    </row>
    <row r="1565" ht="15.75" customHeight="1">
      <c r="A1565" s="5">
        <v>15465.0</v>
      </c>
      <c r="B1565" s="5" t="s">
        <v>4241</v>
      </c>
    </row>
    <row r="1566" ht="15.75" customHeight="1">
      <c r="A1566" s="5">
        <v>15466.0</v>
      </c>
      <c r="B1566" s="5" t="s">
        <v>4243</v>
      </c>
    </row>
    <row r="1567" ht="15.75" customHeight="1">
      <c r="A1567" s="5">
        <v>15467.0</v>
      </c>
      <c r="B1567" s="5" t="s">
        <v>4243</v>
      </c>
    </row>
    <row r="1568" ht="15.75" customHeight="1">
      <c r="A1568" s="5">
        <v>15468.0</v>
      </c>
      <c r="B1568" s="5" t="s">
        <v>4240</v>
      </c>
    </row>
    <row r="1569" ht="15.75" customHeight="1">
      <c r="A1569" s="5">
        <v>15469.0</v>
      </c>
      <c r="B1569" s="5" t="s">
        <v>4243</v>
      </c>
    </row>
    <row r="1570" ht="15.75" customHeight="1">
      <c r="A1570" s="5">
        <v>15471.0</v>
      </c>
      <c r="B1570" s="5" t="s">
        <v>4240</v>
      </c>
    </row>
    <row r="1571" ht="15.75" customHeight="1">
      <c r="A1571" s="5">
        <v>15472.0</v>
      </c>
      <c r="B1571" s="5" t="s">
        <v>4239</v>
      </c>
    </row>
    <row r="1572" ht="15.75" customHeight="1">
      <c r="A1572" s="5">
        <v>15473.0</v>
      </c>
      <c r="B1572" s="5" t="s">
        <v>4242</v>
      </c>
    </row>
    <row r="1573" ht="15.75" customHeight="1">
      <c r="A1573" s="5">
        <v>15478.0</v>
      </c>
      <c r="B1573" s="5" t="s">
        <v>4243</v>
      </c>
    </row>
    <row r="1574" ht="15.75" customHeight="1">
      <c r="A1574" s="5">
        <v>15482.0</v>
      </c>
      <c r="B1574" s="5" t="s">
        <v>4239</v>
      </c>
    </row>
    <row r="1575" ht="15.75" customHeight="1">
      <c r="A1575" s="5">
        <v>15483.0</v>
      </c>
      <c r="B1575" s="5" t="s">
        <v>4239</v>
      </c>
    </row>
    <row r="1576" ht="15.75" customHeight="1">
      <c r="A1576" s="5">
        <v>15484.0</v>
      </c>
      <c r="B1576" s="5" t="s">
        <v>4239</v>
      </c>
    </row>
    <row r="1577" ht="15.75" customHeight="1">
      <c r="A1577" s="5">
        <v>15485.0</v>
      </c>
      <c r="B1577" s="5" t="s">
        <v>4242</v>
      </c>
    </row>
    <row r="1578" ht="15.75" customHeight="1">
      <c r="A1578" s="5">
        <v>15489.0</v>
      </c>
      <c r="B1578" s="5" t="s">
        <v>4241</v>
      </c>
    </row>
    <row r="1579" ht="15.75" customHeight="1">
      <c r="A1579" s="5">
        <v>15491.0</v>
      </c>
      <c r="B1579" s="5" t="s">
        <v>4241</v>
      </c>
    </row>
    <row r="1580" ht="15.75" customHeight="1">
      <c r="A1580" s="5">
        <v>15493.0</v>
      </c>
      <c r="B1580" s="5" t="s">
        <v>4240</v>
      </c>
    </row>
    <row r="1581" ht="15.75" customHeight="1">
      <c r="A1581" s="5">
        <v>15494.0</v>
      </c>
      <c r="B1581" s="5" t="s">
        <v>4241</v>
      </c>
    </row>
    <row r="1582" ht="15.75" customHeight="1">
      <c r="A1582" s="5">
        <v>15497.0</v>
      </c>
      <c r="B1582" s="5" t="s">
        <v>4239</v>
      </c>
    </row>
    <row r="1583" ht="15.75" customHeight="1">
      <c r="A1583" s="5">
        <v>15498.0</v>
      </c>
      <c r="B1583" s="5" t="s">
        <v>4240</v>
      </c>
    </row>
    <row r="1584" ht="15.75" customHeight="1">
      <c r="A1584" s="5">
        <v>15500.0</v>
      </c>
      <c r="B1584" s="5" t="s">
        <v>4243</v>
      </c>
    </row>
    <row r="1585" ht="15.75" customHeight="1">
      <c r="A1585" s="5">
        <v>15502.0</v>
      </c>
      <c r="B1585" s="5" t="s">
        <v>4240</v>
      </c>
    </row>
    <row r="1586" ht="15.75" customHeight="1">
      <c r="A1586" s="5">
        <v>15503.0</v>
      </c>
      <c r="B1586" s="5" t="s">
        <v>4240</v>
      </c>
    </row>
    <row r="1587" ht="15.75" customHeight="1">
      <c r="A1587" s="5">
        <v>15504.0</v>
      </c>
      <c r="B1587" s="5" t="s">
        <v>4240</v>
      </c>
    </row>
    <row r="1588" ht="15.75" customHeight="1">
      <c r="A1588" s="5">
        <v>15505.0</v>
      </c>
      <c r="B1588" s="5" t="s">
        <v>4242</v>
      </c>
    </row>
    <row r="1589" ht="15.75" customHeight="1">
      <c r="A1589" s="5">
        <v>15506.0</v>
      </c>
      <c r="B1589" s="5" t="s">
        <v>4242</v>
      </c>
    </row>
    <row r="1590" ht="15.75" customHeight="1">
      <c r="A1590" s="5">
        <v>15507.0</v>
      </c>
      <c r="B1590" s="5" t="s">
        <v>4239</v>
      </c>
    </row>
    <row r="1591" ht="15.75" customHeight="1">
      <c r="A1591" s="5">
        <v>15508.0</v>
      </c>
      <c r="B1591" s="5" t="s">
        <v>4239</v>
      </c>
    </row>
    <row r="1592" ht="15.75" customHeight="1">
      <c r="A1592" s="5">
        <v>15511.0</v>
      </c>
      <c r="B1592" s="5" t="s">
        <v>4240</v>
      </c>
    </row>
    <row r="1593" ht="15.75" customHeight="1">
      <c r="A1593" s="5">
        <v>15512.0</v>
      </c>
      <c r="B1593" s="5" t="s">
        <v>4239</v>
      </c>
    </row>
    <row r="1594" ht="15.75" customHeight="1">
      <c r="A1594" s="5">
        <v>15513.0</v>
      </c>
      <c r="B1594" s="5" t="s">
        <v>4240</v>
      </c>
    </row>
    <row r="1595" ht="15.75" customHeight="1">
      <c r="A1595" s="5">
        <v>15514.0</v>
      </c>
      <c r="B1595" s="5" t="s">
        <v>4243</v>
      </c>
    </row>
    <row r="1596" ht="15.75" customHeight="1">
      <c r="A1596" s="5">
        <v>15517.0</v>
      </c>
      <c r="B1596" s="5" t="s">
        <v>4242</v>
      </c>
    </row>
    <row r="1597" ht="15.75" customHeight="1">
      <c r="A1597" s="5">
        <v>15518.0</v>
      </c>
      <c r="B1597" s="5" t="s">
        <v>4239</v>
      </c>
    </row>
    <row r="1598" ht="15.75" customHeight="1">
      <c r="A1598" s="5">
        <v>15521.0</v>
      </c>
      <c r="B1598" s="5" t="s">
        <v>4243</v>
      </c>
    </row>
    <row r="1599" ht="15.75" customHeight="1">
      <c r="A1599" s="5">
        <v>15522.0</v>
      </c>
      <c r="B1599" s="5" t="s">
        <v>4241</v>
      </c>
    </row>
    <row r="1600" ht="15.75" customHeight="1">
      <c r="A1600" s="5">
        <v>15523.0</v>
      </c>
      <c r="B1600" s="5" t="s">
        <v>4240</v>
      </c>
    </row>
    <row r="1601" ht="15.75" customHeight="1">
      <c r="A1601" s="5">
        <v>15525.0</v>
      </c>
      <c r="B1601" s="5" t="s">
        <v>4243</v>
      </c>
    </row>
    <row r="1602" ht="15.75" customHeight="1">
      <c r="A1602" s="5">
        <v>15527.0</v>
      </c>
      <c r="B1602" s="5" t="s">
        <v>4240</v>
      </c>
    </row>
    <row r="1603" ht="15.75" customHeight="1">
      <c r="A1603" s="5">
        <v>15528.0</v>
      </c>
      <c r="B1603" s="5" t="s">
        <v>4240</v>
      </c>
    </row>
    <row r="1604" ht="15.75" customHeight="1">
      <c r="A1604" s="5">
        <v>15529.0</v>
      </c>
      <c r="B1604" s="5" t="s">
        <v>4241</v>
      </c>
    </row>
    <row r="1605" ht="15.75" customHeight="1">
      <c r="A1605" s="5">
        <v>15530.0</v>
      </c>
      <c r="B1605" s="5" t="s">
        <v>4242</v>
      </c>
    </row>
    <row r="1606" ht="15.75" customHeight="1">
      <c r="A1606" s="5">
        <v>15531.0</v>
      </c>
      <c r="B1606" s="5" t="s">
        <v>4239</v>
      </c>
    </row>
    <row r="1607" ht="15.75" customHeight="1">
      <c r="A1607" s="5">
        <v>15532.0</v>
      </c>
      <c r="B1607" s="5" t="s">
        <v>4240</v>
      </c>
    </row>
    <row r="1608" ht="15.75" customHeight="1">
      <c r="A1608" s="5">
        <v>15533.0</v>
      </c>
      <c r="B1608" s="5" t="s">
        <v>4242</v>
      </c>
    </row>
    <row r="1609" ht="15.75" customHeight="1">
      <c r="A1609" s="5">
        <v>15535.0</v>
      </c>
      <c r="B1609" s="5" t="s">
        <v>4242</v>
      </c>
    </row>
    <row r="1610" ht="15.75" customHeight="1">
      <c r="A1610" s="5">
        <v>15537.0</v>
      </c>
      <c r="B1610" s="5" t="s">
        <v>4239</v>
      </c>
    </row>
    <row r="1611" ht="15.75" customHeight="1">
      <c r="A1611" s="5">
        <v>15540.0</v>
      </c>
      <c r="B1611" s="5" t="s">
        <v>4243</v>
      </c>
    </row>
    <row r="1612" ht="15.75" customHeight="1">
      <c r="A1612" s="5">
        <v>15541.0</v>
      </c>
      <c r="B1612" s="5" t="s">
        <v>4240</v>
      </c>
    </row>
    <row r="1613" ht="15.75" customHeight="1">
      <c r="A1613" s="5">
        <v>15543.0</v>
      </c>
      <c r="B1613" s="5" t="s">
        <v>4241</v>
      </c>
    </row>
    <row r="1614" ht="15.75" customHeight="1">
      <c r="A1614" s="5">
        <v>15544.0</v>
      </c>
      <c r="B1614" s="5" t="s">
        <v>4239</v>
      </c>
    </row>
    <row r="1615" ht="15.75" customHeight="1">
      <c r="A1615" s="5">
        <v>15545.0</v>
      </c>
      <c r="B1615" s="5" t="s">
        <v>4239</v>
      </c>
    </row>
    <row r="1616" ht="15.75" customHeight="1">
      <c r="A1616" s="5">
        <v>15547.0</v>
      </c>
      <c r="B1616" s="5" t="s">
        <v>4241</v>
      </c>
    </row>
    <row r="1617" ht="15.75" customHeight="1">
      <c r="A1617" s="5">
        <v>15549.0</v>
      </c>
      <c r="B1617" s="5" t="s">
        <v>4239</v>
      </c>
    </row>
    <row r="1618" ht="15.75" customHeight="1">
      <c r="A1618" s="5">
        <v>15550.0</v>
      </c>
      <c r="B1618" s="5" t="s">
        <v>4239</v>
      </c>
    </row>
    <row r="1619" ht="15.75" customHeight="1">
      <c r="A1619" s="5">
        <v>15551.0</v>
      </c>
      <c r="B1619" s="5" t="s">
        <v>4239</v>
      </c>
    </row>
    <row r="1620" ht="15.75" customHeight="1">
      <c r="A1620" s="5">
        <v>15552.0</v>
      </c>
      <c r="B1620" s="5" t="s">
        <v>4243</v>
      </c>
    </row>
    <row r="1621" ht="15.75" customHeight="1">
      <c r="A1621" s="5">
        <v>15553.0</v>
      </c>
      <c r="B1621" s="5" t="s">
        <v>4242</v>
      </c>
    </row>
    <row r="1622" ht="15.75" customHeight="1">
      <c r="A1622" s="5">
        <v>15555.0</v>
      </c>
      <c r="B1622" s="5" t="s">
        <v>4240</v>
      </c>
    </row>
    <row r="1623" ht="15.75" customHeight="1">
      <c r="A1623" s="5">
        <v>15556.0</v>
      </c>
      <c r="B1623" s="5" t="s">
        <v>4239</v>
      </c>
    </row>
    <row r="1624" ht="15.75" customHeight="1">
      <c r="A1624" s="5">
        <v>15557.0</v>
      </c>
      <c r="B1624" s="5" t="s">
        <v>4243</v>
      </c>
    </row>
    <row r="1625" ht="15.75" customHeight="1">
      <c r="A1625" s="5">
        <v>15561.0</v>
      </c>
      <c r="B1625" s="5" t="s">
        <v>4241</v>
      </c>
    </row>
    <row r="1626" ht="15.75" customHeight="1">
      <c r="A1626" s="5">
        <v>15563.0</v>
      </c>
      <c r="B1626" s="5" t="s">
        <v>4242</v>
      </c>
    </row>
    <row r="1627" ht="15.75" customHeight="1">
      <c r="A1627" s="5">
        <v>15565.0</v>
      </c>
      <c r="B1627" s="5" t="s">
        <v>4241</v>
      </c>
    </row>
    <row r="1628" ht="15.75" customHeight="1">
      <c r="A1628" s="5">
        <v>15568.0</v>
      </c>
      <c r="B1628" s="5" t="s">
        <v>4242</v>
      </c>
    </row>
    <row r="1629" ht="15.75" customHeight="1">
      <c r="A1629" s="5">
        <v>15569.0</v>
      </c>
      <c r="B1629" s="5" t="s">
        <v>4243</v>
      </c>
    </row>
    <row r="1630" ht="15.75" customHeight="1">
      <c r="A1630" s="5">
        <v>15570.0</v>
      </c>
      <c r="B1630" s="5" t="s">
        <v>4242</v>
      </c>
    </row>
    <row r="1631" ht="15.75" customHeight="1">
      <c r="A1631" s="5">
        <v>15571.0</v>
      </c>
      <c r="B1631" s="5" t="s">
        <v>4243</v>
      </c>
    </row>
    <row r="1632" ht="15.75" customHeight="1">
      <c r="A1632" s="5">
        <v>15572.0</v>
      </c>
      <c r="B1632" s="5" t="s">
        <v>4241</v>
      </c>
    </row>
    <row r="1633" ht="15.75" customHeight="1">
      <c r="A1633" s="5">
        <v>15573.0</v>
      </c>
      <c r="B1633" s="5" t="s">
        <v>4240</v>
      </c>
    </row>
    <row r="1634" ht="15.75" customHeight="1">
      <c r="A1634" s="5">
        <v>15574.0</v>
      </c>
      <c r="B1634" s="5" t="s">
        <v>4241</v>
      </c>
    </row>
    <row r="1635" ht="15.75" customHeight="1">
      <c r="A1635" s="5">
        <v>15576.0</v>
      </c>
      <c r="B1635" s="5" t="s">
        <v>4241</v>
      </c>
    </row>
    <row r="1636" ht="15.75" customHeight="1">
      <c r="A1636" s="5">
        <v>15577.0</v>
      </c>
      <c r="B1636" s="5" t="s">
        <v>4242</v>
      </c>
    </row>
    <row r="1637" ht="15.75" customHeight="1">
      <c r="A1637" s="5">
        <v>15578.0</v>
      </c>
      <c r="B1637" s="5" t="s">
        <v>4241</v>
      </c>
    </row>
    <row r="1638" ht="15.75" customHeight="1">
      <c r="A1638" s="5">
        <v>15579.0</v>
      </c>
      <c r="B1638" s="5" t="s">
        <v>4242</v>
      </c>
    </row>
    <row r="1639" ht="15.75" customHeight="1">
      <c r="A1639" s="5">
        <v>15581.0</v>
      </c>
      <c r="B1639" s="5" t="s">
        <v>4243</v>
      </c>
    </row>
    <row r="1640" ht="15.75" customHeight="1">
      <c r="A1640" s="5">
        <v>15582.0</v>
      </c>
      <c r="B1640" s="5" t="s">
        <v>4239</v>
      </c>
    </row>
    <row r="1641" ht="15.75" customHeight="1">
      <c r="A1641" s="5">
        <v>15584.0</v>
      </c>
      <c r="B1641" s="5" t="s">
        <v>4241</v>
      </c>
    </row>
    <row r="1642" ht="15.75" customHeight="1">
      <c r="A1642" s="5">
        <v>15585.0</v>
      </c>
      <c r="B1642" s="5" t="s">
        <v>4242</v>
      </c>
    </row>
    <row r="1643" ht="15.75" customHeight="1">
      <c r="A1643" s="5">
        <v>15587.0</v>
      </c>
      <c r="B1643" s="5" t="s">
        <v>4241</v>
      </c>
    </row>
    <row r="1644" ht="15.75" customHeight="1">
      <c r="A1644" s="5">
        <v>15589.0</v>
      </c>
      <c r="B1644" s="5" t="s">
        <v>4240</v>
      </c>
    </row>
    <row r="1645" ht="15.75" customHeight="1">
      <c r="A1645" s="5">
        <v>15590.0</v>
      </c>
      <c r="B1645" s="5" t="s">
        <v>4241</v>
      </c>
    </row>
    <row r="1646" ht="15.75" customHeight="1">
      <c r="A1646" s="5">
        <v>15594.0</v>
      </c>
      <c r="B1646" s="5" t="s">
        <v>4240</v>
      </c>
    </row>
    <row r="1647" ht="15.75" customHeight="1">
      <c r="A1647" s="5">
        <v>15596.0</v>
      </c>
      <c r="B1647" s="5" t="s">
        <v>4240</v>
      </c>
    </row>
    <row r="1648" ht="15.75" customHeight="1">
      <c r="A1648" s="5">
        <v>15597.0</v>
      </c>
      <c r="B1648" s="5" t="s">
        <v>4241</v>
      </c>
    </row>
    <row r="1649" ht="15.75" customHeight="1">
      <c r="A1649" s="5">
        <v>15598.0</v>
      </c>
      <c r="B1649" s="5" t="s">
        <v>4239</v>
      </c>
    </row>
    <row r="1650" ht="15.75" customHeight="1">
      <c r="A1650" s="5">
        <v>15599.0</v>
      </c>
      <c r="B1650" s="5" t="s">
        <v>4240</v>
      </c>
    </row>
    <row r="1651" ht="15.75" customHeight="1">
      <c r="A1651" s="5">
        <v>15601.0</v>
      </c>
      <c r="B1651" s="5" t="s">
        <v>4243</v>
      </c>
    </row>
    <row r="1652" ht="15.75" customHeight="1">
      <c r="A1652" s="5">
        <v>15602.0</v>
      </c>
      <c r="B1652" s="5" t="s">
        <v>4239</v>
      </c>
    </row>
    <row r="1653" ht="15.75" customHeight="1">
      <c r="A1653" s="5">
        <v>15605.0</v>
      </c>
      <c r="B1653" s="5" t="s">
        <v>4243</v>
      </c>
    </row>
    <row r="1654" ht="15.75" customHeight="1">
      <c r="A1654" s="5">
        <v>15606.0</v>
      </c>
      <c r="B1654" s="5" t="s">
        <v>4241</v>
      </c>
    </row>
    <row r="1655" ht="15.75" customHeight="1">
      <c r="A1655" s="5">
        <v>15607.0</v>
      </c>
      <c r="B1655" s="5" t="s">
        <v>4240</v>
      </c>
    </row>
    <row r="1656" ht="15.75" customHeight="1">
      <c r="A1656" s="5">
        <v>15608.0</v>
      </c>
      <c r="B1656" s="5" t="s">
        <v>4243</v>
      </c>
    </row>
    <row r="1657" ht="15.75" customHeight="1">
      <c r="A1657" s="5">
        <v>15609.0</v>
      </c>
      <c r="B1657" s="5" t="s">
        <v>4242</v>
      </c>
    </row>
    <row r="1658" ht="15.75" customHeight="1">
      <c r="A1658" s="5">
        <v>15610.0</v>
      </c>
      <c r="B1658" s="5" t="s">
        <v>4239</v>
      </c>
    </row>
    <row r="1659" ht="15.75" customHeight="1">
      <c r="A1659" s="5">
        <v>15611.0</v>
      </c>
      <c r="B1659" s="5" t="s">
        <v>4240</v>
      </c>
    </row>
    <row r="1660" ht="15.75" customHeight="1">
      <c r="A1660" s="5">
        <v>15612.0</v>
      </c>
      <c r="B1660" s="5" t="s">
        <v>4242</v>
      </c>
    </row>
    <row r="1661" ht="15.75" customHeight="1">
      <c r="A1661" s="5">
        <v>15615.0</v>
      </c>
      <c r="B1661" s="5" t="s">
        <v>4242</v>
      </c>
    </row>
    <row r="1662" ht="15.75" customHeight="1">
      <c r="A1662" s="5">
        <v>15618.0</v>
      </c>
      <c r="B1662" s="5" t="s">
        <v>4243</v>
      </c>
    </row>
    <row r="1663" ht="15.75" customHeight="1">
      <c r="A1663" s="5">
        <v>15620.0</v>
      </c>
      <c r="B1663" s="5" t="s">
        <v>4243</v>
      </c>
    </row>
    <row r="1664" ht="15.75" customHeight="1">
      <c r="A1664" s="5">
        <v>15621.0</v>
      </c>
      <c r="B1664" s="5" t="s">
        <v>4242</v>
      </c>
    </row>
    <row r="1665" ht="15.75" customHeight="1">
      <c r="A1665" s="5">
        <v>15622.0</v>
      </c>
      <c r="B1665" s="5" t="s">
        <v>4242</v>
      </c>
    </row>
    <row r="1666" ht="15.75" customHeight="1">
      <c r="A1666" s="5">
        <v>15623.0</v>
      </c>
      <c r="B1666" s="5" t="s">
        <v>4241</v>
      </c>
    </row>
    <row r="1667" ht="15.75" customHeight="1">
      <c r="A1667" s="5">
        <v>15624.0</v>
      </c>
      <c r="B1667" s="5" t="s">
        <v>4241</v>
      </c>
    </row>
    <row r="1668" ht="15.75" customHeight="1">
      <c r="A1668" s="5">
        <v>15625.0</v>
      </c>
      <c r="B1668" s="5" t="s">
        <v>4239</v>
      </c>
    </row>
    <row r="1669" ht="15.75" customHeight="1">
      <c r="A1669" s="5">
        <v>15626.0</v>
      </c>
      <c r="B1669" s="5" t="s">
        <v>4241</v>
      </c>
    </row>
    <row r="1670" ht="15.75" customHeight="1">
      <c r="A1670" s="5">
        <v>15628.0</v>
      </c>
      <c r="B1670" s="5" t="s">
        <v>4242</v>
      </c>
    </row>
    <row r="1671" ht="15.75" customHeight="1">
      <c r="A1671" s="5">
        <v>15630.0</v>
      </c>
      <c r="B1671" s="5" t="s">
        <v>4243</v>
      </c>
    </row>
    <row r="1672" ht="15.75" customHeight="1">
      <c r="A1672" s="5">
        <v>15632.0</v>
      </c>
      <c r="B1672" s="5" t="s">
        <v>4242</v>
      </c>
    </row>
    <row r="1673" ht="15.75" customHeight="1">
      <c r="A1673" s="5">
        <v>15636.0</v>
      </c>
      <c r="B1673" s="5" t="s">
        <v>4241</v>
      </c>
    </row>
    <row r="1674" ht="15.75" customHeight="1">
      <c r="A1674" s="5">
        <v>15638.0</v>
      </c>
      <c r="B1674" s="5" t="s">
        <v>4241</v>
      </c>
    </row>
    <row r="1675" ht="15.75" customHeight="1">
      <c r="A1675" s="5">
        <v>15639.0</v>
      </c>
      <c r="B1675" s="5" t="s">
        <v>4239</v>
      </c>
    </row>
    <row r="1676" ht="15.75" customHeight="1">
      <c r="A1676" s="5">
        <v>15640.0</v>
      </c>
      <c r="B1676" s="5" t="s">
        <v>4243</v>
      </c>
    </row>
    <row r="1677" ht="15.75" customHeight="1">
      <c r="A1677" s="5">
        <v>15641.0</v>
      </c>
      <c r="B1677" s="5" t="s">
        <v>4239</v>
      </c>
    </row>
    <row r="1678" ht="15.75" customHeight="1">
      <c r="A1678" s="5">
        <v>15643.0</v>
      </c>
      <c r="B1678" s="5" t="s">
        <v>4240</v>
      </c>
    </row>
    <row r="1679" ht="15.75" customHeight="1">
      <c r="A1679" s="5">
        <v>15644.0</v>
      </c>
      <c r="B1679" s="5" t="s">
        <v>4243</v>
      </c>
    </row>
    <row r="1680" ht="15.75" customHeight="1">
      <c r="A1680" s="5">
        <v>15645.0</v>
      </c>
      <c r="B1680" s="5" t="s">
        <v>4240</v>
      </c>
    </row>
    <row r="1681" ht="15.75" customHeight="1">
      <c r="A1681" s="5">
        <v>15646.0</v>
      </c>
      <c r="B1681" s="5" t="s">
        <v>4242</v>
      </c>
    </row>
    <row r="1682" ht="15.75" customHeight="1">
      <c r="A1682" s="5">
        <v>15648.0</v>
      </c>
      <c r="B1682" s="5" t="s">
        <v>4243</v>
      </c>
    </row>
    <row r="1683" ht="15.75" customHeight="1">
      <c r="A1683" s="5">
        <v>15652.0</v>
      </c>
      <c r="B1683" s="5" t="s">
        <v>4243</v>
      </c>
    </row>
    <row r="1684" ht="15.75" customHeight="1">
      <c r="A1684" s="5">
        <v>15654.0</v>
      </c>
      <c r="B1684" s="5" t="s">
        <v>4239</v>
      </c>
    </row>
    <row r="1685" ht="15.75" customHeight="1">
      <c r="A1685" s="5">
        <v>15655.0</v>
      </c>
      <c r="B1685" s="5" t="s">
        <v>4243</v>
      </c>
    </row>
    <row r="1686" ht="15.75" customHeight="1">
      <c r="A1686" s="5">
        <v>15656.0</v>
      </c>
      <c r="B1686" s="5" t="s">
        <v>4239</v>
      </c>
    </row>
    <row r="1687" ht="15.75" customHeight="1">
      <c r="A1687" s="5">
        <v>15658.0</v>
      </c>
      <c r="B1687" s="5" t="s">
        <v>4240</v>
      </c>
    </row>
    <row r="1688" ht="15.75" customHeight="1">
      <c r="A1688" s="5">
        <v>15659.0</v>
      </c>
      <c r="B1688" s="5" t="s">
        <v>4242</v>
      </c>
    </row>
    <row r="1689" ht="15.75" customHeight="1">
      <c r="A1689" s="5">
        <v>15660.0</v>
      </c>
      <c r="B1689" s="5" t="s">
        <v>4242</v>
      </c>
    </row>
    <row r="1690" ht="15.75" customHeight="1">
      <c r="A1690" s="5">
        <v>15663.0</v>
      </c>
      <c r="B1690" s="5" t="s">
        <v>4240</v>
      </c>
    </row>
    <row r="1691" ht="15.75" customHeight="1">
      <c r="A1691" s="5">
        <v>15664.0</v>
      </c>
      <c r="B1691" s="5" t="s">
        <v>4239</v>
      </c>
    </row>
    <row r="1692" ht="15.75" customHeight="1">
      <c r="A1692" s="5">
        <v>15665.0</v>
      </c>
      <c r="B1692" s="5" t="s">
        <v>4240</v>
      </c>
    </row>
    <row r="1693" ht="15.75" customHeight="1">
      <c r="A1693" s="5">
        <v>15669.0</v>
      </c>
      <c r="B1693" s="5" t="s">
        <v>4242</v>
      </c>
    </row>
    <row r="1694" ht="15.75" customHeight="1">
      <c r="A1694" s="5">
        <v>15670.0</v>
      </c>
      <c r="B1694" s="5" t="s">
        <v>4241</v>
      </c>
    </row>
    <row r="1695" ht="15.75" customHeight="1">
      <c r="A1695" s="5">
        <v>15671.0</v>
      </c>
      <c r="B1695" s="5" t="s">
        <v>4242</v>
      </c>
    </row>
    <row r="1696" ht="15.75" customHeight="1">
      <c r="A1696" s="5">
        <v>15673.0</v>
      </c>
      <c r="B1696" s="5" t="s">
        <v>4243</v>
      </c>
    </row>
    <row r="1697" ht="15.75" customHeight="1">
      <c r="A1697" s="5">
        <v>15674.0</v>
      </c>
      <c r="B1697" s="5" t="s">
        <v>4241</v>
      </c>
    </row>
    <row r="1698" ht="15.75" customHeight="1">
      <c r="A1698" s="5">
        <v>15675.0</v>
      </c>
      <c r="B1698" s="5" t="s">
        <v>4239</v>
      </c>
    </row>
    <row r="1699" ht="15.75" customHeight="1">
      <c r="A1699" s="5">
        <v>15676.0</v>
      </c>
      <c r="B1699" s="5" t="s">
        <v>4241</v>
      </c>
    </row>
    <row r="1700" ht="15.75" customHeight="1">
      <c r="A1700" s="5">
        <v>15678.0</v>
      </c>
      <c r="B1700" s="5" t="s">
        <v>4242</v>
      </c>
    </row>
    <row r="1701" ht="15.75" customHeight="1">
      <c r="A1701" s="5">
        <v>15679.0</v>
      </c>
      <c r="B1701" s="5" t="s">
        <v>4240</v>
      </c>
    </row>
    <row r="1702" ht="15.75" customHeight="1">
      <c r="A1702" s="5">
        <v>15680.0</v>
      </c>
      <c r="B1702" s="5" t="s">
        <v>4243</v>
      </c>
    </row>
    <row r="1703" ht="15.75" customHeight="1">
      <c r="A1703" s="5">
        <v>15681.0</v>
      </c>
      <c r="B1703" s="5" t="s">
        <v>4240</v>
      </c>
    </row>
    <row r="1704" ht="15.75" customHeight="1">
      <c r="A1704" s="5">
        <v>15687.0</v>
      </c>
      <c r="B1704" s="5" t="s">
        <v>4241</v>
      </c>
    </row>
    <row r="1705" ht="15.75" customHeight="1">
      <c r="A1705" s="5">
        <v>15689.0</v>
      </c>
      <c r="B1705" s="5" t="s">
        <v>4242</v>
      </c>
    </row>
    <row r="1706" ht="15.75" customHeight="1">
      <c r="A1706" s="5">
        <v>15690.0</v>
      </c>
      <c r="B1706" s="5" t="s">
        <v>4239</v>
      </c>
    </row>
    <row r="1707" ht="15.75" customHeight="1">
      <c r="A1707" s="5">
        <v>15692.0</v>
      </c>
      <c r="B1707" s="5" t="s">
        <v>4240</v>
      </c>
    </row>
    <row r="1708" ht="15.75" customHeight="1">
      <c r="A1708" s="5">
        <v>15694.0</v>
      </c>
      <c r="B1708" s="5" t="s">
        <v>4242</v>
      </c>
    </row>
    <row r="1709" ht="15.75" customHeight="1">
      <c r="A1709" s="5">
        <v>15695.0</v>
      </c>
      <c r="B1709" s="5" t="s">
        <v>4240</v>
      </c>
    </row>
    <row r="1710" ht="15.75" customHeight="1">
      <c r="A1710" s="5">
        <v>15696.0</v>
      </c>
      <c r="B1710" s="5" t="s">
        <v>4241</v>
      </c>
    </row>
    <row r="1711" ht="15.75" customHeight="1">
      <c r="A1711" s="5">
        <v>15699.0</v>
      </c>
      <c r="B1711" s="5" t="s">
        <v>4242</v>
      </c>
    </row>
    <row r="1712" ht="15.75" customHeight="1">
      <c r="A1712" s="5">
        <v>15700.0</v>
      </c>
      <c r="B1712" s="5" t="s">
        <v>4239</v>
      </c>
    </row>
    <row r="1713" ht="15.75" customHeight="1">
      <c r="A1713" s="5">
        <v>15701.0</v>
      </c>
      <c r="B1713" s="5" t="s">
        <v>4240</v>
      </c>
    </row>
    <row r="1714" ht="15.75" customHeight="1">
      <c r="A1714" s="5">
        <v>15704.0</v>
      </c>
      <c r="B1714" s="5" t="s">
        <v>4242</v>
      </c>
    </row>
    <row r="1715" ht="15.75" customHeight="1">
      <c r="A1715" s="5">
        <v>15706.0</v>
      </c>
      <c r="B1715" s="5" t="s">
        <v>4239</v>
      </c>
    </row>
    <row r="1716" ht="15.75" customHeight="1">
      <c r="A1716" s="5">
        <v>15707.0</v>
      </c>
      <c r="B1716" s="5" t="s">
        <v>4242</v>
      </c>
    </row>
    <row r="1717" ht="15.75" customHeight="1">
      <c r="A1717" s="5">
        <v>15708.0</v>
      </c>
      <c r="B1717" s="5" t="s">
        <v>4240</v>
      </c>
    </row>
    <row r="1718" ht="15.75" customHeight="1">
      <c r="A1718" s="5">
        <v>15709.0</v>
      </c>
      <c r="B1718" s="5" t="s">
        <v>4241</v>
      </c>
    </row>
    <row r="1719" ht="15.75" customHeight="1">
      <c r="A1719" s="5">
        <v>15712.0</v>
      </c>
      <c r="B1719" s="5" t="s">
        <v>4241</v>
      </c>
    </row>
    <row r="1720" ht="15.75" customHeight="1">
      <c r="A1720" s="5">
        <v>15713.0</v>
      </c>
      <c r="B1720" s="5" t="s">
        <v>4240</v>
      </c>
    </row>
    <row r="1721" ht="15.75" customHeight="1">
      <c r="A1721" s="5">
        <v>15714.0</v>
      </c>
      <c r="B1721" s="5" t="s">
        <v>4243</v>
      </c>
    </row>
    <row r="1722" ht="15.75" customHeight="1">
      <c r="A1722" s="5">
        <v>15716.0</v>
      </c>
      <c r="B1722" s="5" t="s">
        <v>4242</v>
      </c>
    </row>
    <row r="1723" ht="15.75" customHeight="1">
      <c r="A1723" s="5">
        <v>15717.0</v>
      </c>
      <c r="B1723" s="5" t="s">
        <v>4241</v>
      </c>
    </row>
    <row r="1724" ht="15.75" customHeight="1">
      <c r="A1724" s="5">
        <v>15719.0</v>
      </c>
      <c r="B1724" s="5" t="s">
        <v>4239</v>
      </c>
    </row>
    <row r="1725" ht="15.75" customHeight="1">
      <c r="A1725" s="5">
        <v>15720.0</v>
      </c>
      <c r="B1725" s="5" t="s">
        <v>4239</v>
      </c>
    </row>
    <row r="1726" ht="15.75" customHeight="1">
      <c r="A1726" s="5">
        <v>15721.0</v>
      </c>
      <c r="B1726" s="5" t="s">
        <v>4242</v>
      </c>
    </row>
    <row r="1727" ht="15.75" customHeight="1">
      <c r="A1727" s="5">
        <v>15722.0</v>
      </c>
      <c r="B1727" s="5" t="s">
        <v>4241</v>
      </c>
    </row>
    <row r="1728" ht="15.75" customHeight="1">
      <c r="A1728" s="5">
        <v>15723.0</v>
      </c>
      <c r="B1728" s="5" t="s">
        <v>4239</v>
      </c>
    </row>
    <row r="1729" ht="15.75" customHeight="1">
      <c r="A1729" s="5">
        <v>15724.0</v>
      </c>
      <c r="B1729" s="5" t="s">
        <v>4241</v>
      </c>
    </row>
    <row r="1730" ht="15.75" customHeight="1">
      <c r="A1730" s="5">
        <v>15725.0</v>
      </c>
      <c r="B1730" s="5" t="s">
        <v>4240</v>
      </c>
    </row>
    <row r="1731" ht="15.75" customHeight="1">
      <c r="A1731" s="5">
        <v>15727.0</v>
      </c>
      <c r="B1731" s="5" t="s">
        <v>4242</v>
      </c>
    </row>
    <row r="1732" ht="15.75" customHeight="1">
      <c r="A1732" s="5">
        <v>15728.0</v>
      </c>
      <c r="B1732" s="5" t="s">
        <v>4239</v>
      </c>
    </row>
    <row r="1733" ht="15.75" customHeight="1">
      <c r="A1733" s="5">
        <v>15729.0</v>
      </c>
      <c r="B1733" s="5" t="s">
        <v>4239</v>
      </c>
    </row>
    <row r="1734" ht="15.75" customHeight="1">
      <c r="A1734" s="5">
        <v>15730.0</v>
      </c>
      <c r="B1734" s="5" t="s">
        <v>4239</v>
      </c>
    </row>
    <row r="1735" ht="15.75" customHeight="1">
      <c r="A1735" s="5">
        <v>15732.0</v>
      </c>
      <c r="B1735" s="5" t="s">
        <v>4240</v>
      </c>
    </row>
    <row r="1736" ht="15.75" customHeight="1">
      <c r="A1736" s="5">
        <v>15734.0</v>
      </c>
      <c r="B1736" s="5" t="s">
        <v>4239</v>
      </c>
    </row>
    <row r="1737" ht="15.75" customHeight="1">
      <c r="A1737" s="5">
        <v>15737.0</v>
      </c>
      <c r="B1737" s="5" t="s">
        <v>4240</v>
      </c>
    </row>
    <row r="1738" ht="15.75" customHeight="1">
      <c r="A1738" s="5">
        <v>15738.0</v>
      </c>
      <c r="B1738" s="5" t="s">
        <v>4240</v>
      </c>
    </row>
    <row r="1739" ht="15.75" customHeight="1">
      <c r="A1739" s="5">
        <v>15743.0</v>
      </c>
      <c r="B1739" s="5" t="s">
        <v>4239</v>
      </c>
    </row>
    <row r="1740" ht="15.75" customHeight="1">
      <c r="A1740" s="5">
        <v>15745.0</v>
      </c>
      <c r="B1740" s="5" t="s">
        <v>4241</v>
      </c>
    </row>
    <row r="1741" ht="15.75" customHeight="1">
      <c r="A1741" s="5">
        <v>15746.0</v>
      </c>
      <c r="B1741" s="5" t="s">
        <v>4240</v>
      </c>
    </row>
    <row r="1742" ht="15.75" customHeight="1">
      <c r="A1742" s="5">
        <v>15747.0</v>
      </c>
      <c r="B1742" s="5" t="s">
        <v>4239</v>
      </c>
    </row>
    <row r="1743" ht="15.75" customHeight="1">
      <c r="A1743" s="5">
        <v>15748.0</v>
      </c>
      <c r="B1743" s="5" t="s">
        <v>4243</v>
      </c>
    </row>
    <row r="1744" ht="15.75" customHeight="1">
      <c r="A1744" s="5">
        <v>15749.0</v>
      </c>
      <c r="B1744" s="5" t="s">
        <v>4241</v>
      </c>
    </row>
    <row r="1745" ht="15.75" customHeight="1">
      <c r="A1745" s="5">
        <v>15750.0</v>
      </c>
      <c r="B1745" s="5" t="s">
        <v>4241</v>
      </c>
    </row>
    <row r="1746" ht="15.75" customHeight="1">
      <c r="A1746" s="5">
        <v>15752.0</v>
      </c>
      <c r="B1746" s="5" t="s">
        <v>4243</v>
      </c>
    </row>
    <row r="1747" ht="15.75" customHeight="1">
      <c r="A1747" s="5">
        <v>15754.0</v>
      </c>
      <c r="B1747" s="5" t="s">
        <v>4239</v>
      </c>
    </row>
    <row r="1748" ht="15.75" customHeight="1">
      <c r="A1748" s="5">
        <v>15755.0</v>
      </c>
      <c r="B1748" s="5" t="s">
        <v>4239</v>
      </c>
    </row>
    <row r="1749" ht="15.75" customHeight="1">
      <c r="A1749" s="5">
        <v>15756.0</v>
      </c>
      <c r="B1749" s="5" t="s">
        <v>4239</v>
      </c>
    </row>
    <row r="1750" ht="15.75" customHeight="1">
      <c r="A1750" s="5">
        <v>15758.0</v>
      </c>
      <c r="B1750" s="5" t="s">
        <v>4241</v>
      </c>
    </row>
    <row r="1751" ht="15.75" customHeight="1">
      <c r="A1751" s="5">
        <v>15762.0</v>
      </c>
      <c r="B1751" s="5" t="s">
        <v>4239</v>
      </c>
    </row>
    <row r="1752" ht="15.75" customHeight="1">
      <c r="A1752" s="5">
        <v>15763.0</v>
      </c>
      <c r="B1752" s="5" t="s">
        <v>4242</v>
      </c>
    </row>
    <row r="1753" ht="15.75" customHeight="1">
      <c r="A1753" s="5">
        <v>15764.0</v>
      </c>
      <c r="B1753" s="5" t="s">
        <v>4239</v>
      </c>
    </row>
    <row r="1754" ht="15.75" customHeight="1">
      <c r="A1754" s="5">
        <v>15766.0</v>
      </c>
      <c r="B1754" s="5" t="s">
        <v>4239</v>
      </c>
    </row>
    <row r="1755" ht="15.75" customHeight="1">
      <c r="A1755" s="5">
        <v>15768.0</v>
      </c>
      <c r="B1755" s="5" t="s">
        <v>4241</v>
      </c>
    </row>
    <row r="1756" ht="15.75" customHeight="1">
      <c r="A1756" s="5">
        <v>15769.0</v>
      </c>
      <c r="B1756" s="5" t="s">
        <v>4239</v>
      </c>
    </row>
    <row r="1757" ht="15.75" customHeight="1">
      <c r="A1757" s="5">
        <v>15773.0</v>
      </c>
      <c r="B1757" s="5" t="s">
        <v>4243</v>
      </c>
    </row>
    <row r="1758" ht="15.75" customHeight="1">
      <c r="A1758" s="5">
        <v>15774.0</v>
      </c>
      <c r="B1758" s="5" t="s">
        <v>4240</v>
      </c>
    </row>
    <row r="1759" ht="15.75" customHeight="1">
      <c r="A1759" s="5">
        <v>15775.0</v>
      </c>
      <c r="B1759" s="5" t="s">
        <v>4240</v>
      </c>
    </row>
    <row r="1760" ht="15.75" customHeight="1">
      <c r="A1760" s="5">
        <v>15777.0</v>
      </c>
      <c r="B1760" s="5" t="s">
        <v>4241</v>
      </c>
    </row>
    <row r="1761" ht="15.75" customHeight="1">
      <c r="A1761" s="5">
        <v>15780.0</v>
      </c>
      <c r="B1761" s="5" t="s">
        <v>4243</v>
      </c>
    </row>
    <row r="1762" ht="15.75" customHeight="1">
      <c r="A1762" s="5">
        <v>15781.0</v>
      </c>
      <c r="B1762" s="5" t="s">
        <v>4242</v>
      </c>
    </row>
    <row r="1763" ht="15.75" customHeight="1">
      <c r="A1763" s="5">
        <v>15782.0</v>
      </c>
      <c r="B1763" s="5" t="s">
        <v>4243</v>
      </c>
    </row>
    <row r="1764" ht="15.75" customHeight="1">
      <c r="A1764" s="5">
        <v>15785.0</v>
      </c>
      <c r="B1764" s="5" t="s">
        <v>4242</v>
      </c>
    </row>
    <row r="1765" ht="15.75" customHeight="1">
      <c r="A1765" s="5">
        <v>15786.0</v>
      </c>
      <c r="B1765" s="5" t="s">
        <v>4243</v>
      </c>
    </row>
    <row r="1766" ht="15.75" customHeight="1">
      <c r="A1766" s="5">
        <v>15787.0</v>
      </c>
      <c r="B1766" s="5" t="s">
        <v>4241</v>
      </c>
    </row>
    <row r="1767" ht="15.75" customHeight="1">
      <c r="A1767" s="5">
        <v>15789.0</v>
      </c>
      <c r="B1767" s="5" t="s">
        <v>4242</v>
      </c>
    </row>
    <row r="1768" ht="15.75" customHeight="1">
      <c r="A1768" s="5">
        <v>15790.0</v>
      </c>
      <c r="B1768" s="5" t="s">
        <v>4241</v>
      </c>
    </row>
    <row r="1769" ht="15.75" customHeight="1">
      <c r="A1769" s="5">
        <v>15791.0</v>
      </c>
      <c r="B1769" s="5" t="s">
        <v>4240</v>
      </c>
    </row>
    <row r="1770" ht="15.75" customHeight="1">
      <c r="A1770" s="5">
        <v>15793.0</v>
      </c>
      <c r="B1770" s="5" t="s">
        <v>4239</v>
      </c>
    </row>
    <row r="1771" ht="15.75" customHeight="1">
      <c r="A1771" s="5">
        <v>15795.0</v>
      </c>
      <c r="B1771" s="5" t="s">
        <v>4241</v>
      </c>
    </row>
    <row r="1772" ht="15.75" customHeight="1">
      <c r="A1772" s="5">
        <v>15796.0</v>
      </c>
      <c r="B1772" s="5" t="s">
        <v>4243</v>
      </c>
    </row>
    <row r="1773" ht="15.75" customHeight="1">
      <c r="A1773" s="5">
        <v>15797.0</v>
      </c>
      <c r="B1773" s="5" t="s">
        <v>4239</v>
      </c>
    </row>
    <row r="1774" ht="15.75" customHeight="1">
      <c r="A1774" s="5">
        <v>15799.0</v>
      </c>
      <c r="B1774" s="5" t="s">
        <v>4240</v>
      </c>
    </row>
    <row r="1775" ht="15.75" customHeight="1">
      <c r="A1775" s="5">
        <v>15800.0</v>
      </c>
      <c r="B1775" s="5" t="s">
        <v>4242</v>
      </c>
    </row>
    <row r="1776" ht="15.75" customHeight="1">
      <c r="A1776" s="5">
        <v>15801.0</v>
      </c>
      <c r="B1776" s="5" t="s">
        <v>4239</v>
      </c>
    </row>
    <row r="1777" ht="15.75" customHeight="1">
      <c r="A1777" s="5">
        <v>15802.0</v>
      </c>
      <c r="B1777" s="5" t="s">
        <v>4240</v>
      </c>
    </row>
    <row r="1778" ht="15.75" customHeight="1">
      <c r="A1778" s="5">
        <v>15804.0</v>
      </c>
      <c r="B1778" s="5" t="s">
        <v>4241</v>
      </c>
    </row>
    <row r="1779" ht="15.75" customHeight="1">
      <c r="A1779" s="5">
        <v>15805.0</v>
      </c>
      <c r="B1779" s="5" t="s">
        <v>4241</v>
      </c>
    </row>
    <row r="1780" ht="15.75" customHeight="1">
      <c r="A1780" s="5">
        <v>15806.0</v>
      </c>
      <c r="B1780" s="5" t="s">
        <v>4242</v>
      </c>
    </row>
    <row r="1781" ht="15.75" customHeight="1">
      <c r="A1781" s="5">
        <v>15807.0</v>
      </c>
      <c r="B1781" s="5" t="s">
        <v>4239</v>
      </c>
    </row>
    <row r="1782" ht="15.75" customHeight="1">
      <c r="A1782" s="5">
        <v>15808.0</v>
      </c>
      <c r="B1782" s="5" t="s">
        <v>4239</v>
      </c>
    </row>
    <row r="1783" ht="15.75" customHeight="1">
      <c r="A1783" s="5">
        <v>15809.0</v>
      </c>
      <c r="B1783" s="5" t="s">
        <v>4243</v>
      </c>
    </row>
    <row r="1784" ht="15.75" customHeight="1">
      <c r="A1784" s="5">
        <v>15810.0</v>
      </c>
      <c r="B1784" s="5" t="s">
        <v>4241</v>
      </c>
    </row>
    <row r="1785" ht="15.75" customHeight="1">
      <c r="A1785" s="5">
        <v>15811.0</v>
      </c>
      <c r="B1785" s="5" t="s">
        <v>4242</v>
      </c>
    </row>
    <row r="1786" ht="15.75" customHeight="1">
      <c r="A1786" s="5">
        <v>15812.0</v>
      </c>
      <c r="B1786" s="5" t="s">
        <v>4241</v>
      </c>
    </row>
    <row r="1787" ht="15.75" customHeight="1">
      <c r="A1787" s="5">
        <v>15813.0</v>
      </c>
      <c r="B1787" s="5" t="s">
        <v>4243</v>
      </c>
    </row>
    <row r="1788" ht="15.75" customHeight="1">
      <c r="A1788" s="5">
        <v>15814.0</v>
      </c>
      <c r="B1788" s="5" t="s">
        <v>4240</v>
      </c>
    </row>
    <row r="1789" ht="15.75" customHeight="1">
      <c r="A1789" s="5">
        <v>15815.0</v>
      </c>
      <c r="B1789" s="5" t="s">
        <v>4239</v>
      </c>
    </row>
    <row r="1790" ht="15.75" customHeight="1">
      <c r="A1790" s="5">
        <v>15819.0</v>
      </c>
      <c r="B1790" s="5" t="s">
        <v>4243</v>
      </c>
    </row>
    <row r="1791" ht="15.75" customHeight="1">
      <c r="A1791" s="5">
        <v>15820.0</v>
      </c>
      <c r="B1791" s="5" t="s">
        <v>4239</v>
      </c>
    </row>
    <row r="1792" ht="15.75" customHeight="1">
      <c r="A1792" s="5">
        <v>15821.0</v>
      </c>
      <c r="B1792" s="5" t="s">
        <v>4239</v>
      </c>
    </row>
    <row r="1793" ht="15.75" customHeight="1">
      <c r="A1793" s="5">
        <v>15823.0</v>
      </c>
      <c r="B1793" s="5" t="s">
        <v>4242</v>
      </c>
    </row>
    <row r="1794" ht="15.75" customHeight="1">
      <c r="A1794" s="5">
        <v>15825.0</v>
      </c>
      <c r="B1794" s="5" t="s">
        <v>4239</v>
      </c>
    </row>
    <row r="1795" ht="15.75" customHeight="1">
      <c r="A1795" s="5">
        <v>15826.0</v>
      </c>
      <c r="B1795" s="5" t="s">
        <v>4239</v>
      </c>
    </row>
    <row r="1796" ht="15.75" customHeight="1">
      <c r="A1796" s="5">
        <v>15827.0</v>
      </c>
      <c r="B1796" s="5" t="s">
        <v>4242</v>
      </c>
    </row>
    <row r="1797" ht="15.75" customHeight="1">
      <c r="A1797" s="5">
        <v>15829.0</v>
      </c>
      <c r="B1797" s="5" t="s">
        <v>4241</v>
      </c>
    </row>
    <row r="1798" ht="15.75" customHeight="1">
      <c r="A1798" s="5">
        <v>15830.0</v>
      </c>
      <c r="B1798" s="5" t="s">
        <v>4243</v>
      </c>
    </row>
    <row r="1799" ht="15.75" customHeight="1">
      <c r="A1799" s="5">
        <v>15831.0</v>
      </c>
      <c r="B1799" s="5" t="s">
        <v>4239</v>
      </c>
    </row>
    <row r="1800" ht="15.75" customHeight="1">
      <c r="A1800" s="5">
        <v>15832.0</v>
      </c>
      <c r="B1800" s="5" t="s">
        <v>4240</v>
      </c>
    </row>
    <row r="1801" ht="15.75" customHeight="1">
      <c r="A1801" s="5">
        <v>15834.0</v>
      </c>
      <c r="B1801" s="5" t="s">
        <v>4241</v>
      </c>
    </row>
    <row r="1802" ht="15.75" customHeight="1">
      <c r="A1802" s="5">
        <v>15835.0</v>
      </c>
      <c r="B1802" s="5" t="s">
        <v>4242</v>
      </c>
    </row>
    <row r="1803" ht="15.75" customHeight="1">
      <c r="A1803" s="5">
        <v>15836.0</v>
      </c>
      <c r="B1803" s="5" t="s">
        <v>4243</v>
      </c>
    </row>
    <row r="1804" ht="15.75" customHeight="1">
      <c r="A1804" s="5">
        <v>15838.0</v>
      </c>
      <c r="B1804" s="5" t="s">
        <v>4239</v>
      </c>
    </row>
    <row r="1805" ht="15.75" customHeight="1">
      <c r="A1805" s="5">
        <v>15839.0</v>
      </c>
      <c r="B1805" s="5" t="s">
        <v>4240</v>
      </c>
    </row>
    <row r="1806" ht="15.75" customHeight="1">
      <c r="A1806" s="5">
        <v>15840.0</v>
      </c>
      <c r="B1806" s="5" t="s">
        <v>4239</v>
      </c>
    </row>
    <row r="1807" ht="15.75" customHeight="1">
      <c r="A1807" s="5">
        <v>15841.0</v>
      </c>
      <c r="B1807" s="5" t="s">
        <v>4243</v>
      </c>
    </row>
    <row r="1808" ht="15.75" customHeight="1">
      <c r="A1808" s="5">
        <v>15843.0</v>
      </c>
      <c r="B1808" s="5" t="s">
        <v>4243</v>
      </c>
    </row>
    <row r="1809" ht="15.75" customHeight="1">
      <c r="A1809" s="5">
        <v>15845.0</v>
      </c>
      <c r="B1809" s="5" t="s">
        <v>4240</v>
      </c>
    </row>
    <row r="1810" ht="15.75" customHeight="1">
      <c r="A1810" s="5">
        <v>15850.0</v>
      </c>
      <c r="B1810" s="5" t="s">
        <v>4243</v>
      </c>
    </row>
    <row r="1811" ht="15.75" customHeight="1">
      <c r="A1811" s="5">
        <v>15854.0</v>
      </c>
      <c r="B1811" s="5" t="s">
        <v>4243</v>
      </c>
    </row>
    <row r="1812" ht="15.75" customHeight="1">
      <c r="A1812" s="5">
        <v>15855.0</v>
      </c>
      <c r="B1812" s="5" t="s">
        <v>4239</v>
      </c>
    </row>
    <row r="1813" ht="15.75" customHeight="1">
      <c r="A1813" s="5">
        <v>15856.0</v>
      </c>
      <c r="B1813" s="5" t="s">
        <v>4243</v>
      </c>
    </row>
    <row r="1814" ht="15.75" customHeight="1">
      <c r="A1814" s="5">
        <v>15857.0</v>
      </c>
      <c r="B1814" s="5" t="s">
        <v>4239</v>
      </c>
    </row>
    <row r="1815" ht="15.75" customHeight="1">
      <c r="A1815" s="5">
        <v>15858.0</v>
      </c>
      <c r="B1815" s="5" t="s">
        <v>4243</v>
      </c>
    </row>
    <row r="1816" ht="15.75" customHeight="1">
      <c r="A1816" s="5">
        <v>15860.0</v>
      </c>
      <c r="B1816" s="5" t="s">
        <v>4239</v>
      </c>
    </row>
    <row r="1817" ht="15.75" customHeight="1">
      <c r="A1817" s="5">
        <v>15861.0</v>
      </c>
      <c r="B1817" s="5" t="s">
        <v>4239</v>
      </c>
    </row>
    <row r="1818" ht="15.75" customHeight="1">
      <c r="A1818" s="5">
        <v>15862.0</v>
      </c>
      <c r="B1818" s="5" t="s">
        <v>4242</v>
      </c>
    </row>
    <row r="1819" ht="15.75" customHeight="1">
      <c r="A1819" s="5">
        <v>15864.0</v>
      </c>
      <c r="B1819" s="5" t="s">
        <v>4239</v>
      </c>
    </row>
    <row r="1820" ht="15.75" customHeight="1">
      <c r="A1820" s="5">
        <v>15866.0</v>
      </c>
      <c r="B1820" s="5" t="s">
        <v>4243</v>
      </c>
    </row>
    <row r="1821" ht="15.75" customHeight="1">
      <c r="A1821" s="5">
        <v>15867.0</v>
      </c>
      <c r="B1821" s="5" t="s">
        <v>4239</v>
      </c>
    </row>
    <row r="1822" ht="15.75" customHeight="1">
      <c r="A1822" s="5">
        <v>15869.0</v>
      </c>
      <c r="B1822" s="5" t="s">
        <v>4241</v>
      </c>
    </row>
    <row r="1823" ht="15.75" customHeight="1">
      <c r="A1823" s="5">
        <v>15870.0</v>
      </c>
      <c r="B1823" s="5" t="s">
        <v>4240</v>
      </c>
    </row>
    <row r="1824" ht="15.75" customHeight="1">
      <c r="A1824" s="5">
        <v>15872.0</v>
      </c>
      <c r="B1824" s="5" t="s">
        <v>4240</v>
      </c>
    </row>
    <row r="1825" ht="15.75" customHeight="1">
      <c r="A1825" s="5">
        <v>15874.0</v>
      </c>
      <c r="B1825" s="5" t="s">
        <v>4241</v>
      </c>
    </row>
    <row r="1826" ht="15.75" customHeight="1">
      <c r="A1826" s="5">
        <v>15877.0</v>
      </c>
      <c r="B1826" s="5" t="s">
        <v>4240</v>
      </c>
    </row>
    <row r="1827" ht="15.75" customHeight="1">
      <c r="A1827" s="5">
        <v>15880.0</v>
      </c>
      <c r="B1827" s="5" t="s">
        <v>4241</v>
      </c>
    </row>
    <row r="1828" ht="15.75" customHeight="1">
      <c r="A1828" s="5">
        <v>15881.0</v>
      </c>
      <c r="B1828" s="5" t="s">
        <v>4239</v>
      </c>
    </row>
    <row r="1829" ht="15.75" customHeight="1">
      <c r="A1829" s="5">
        <v>15882.0</v>
      </c>
      <c r="B1829" s="5" t="s">
        <v>4240</v>
      </c>
    </row>
    <row r="1830" ht="15.75" customHeight="1">
      <c r="A1830" s="5">
        <v>15883.0</v>
      </c>
      <c r="B1830" s="5" t="s">
        <v>4241</v>
      </c>
    </row>
    <row r="1831" ht="15.75" customHeight="1">
      <c r="A1831" s="5">
        <v>15885.0</v>
      </c>
      <c r="B1831" s="5" t="s">
        <v>4240</v>
      </c>
    </row>
    <row r="1832" ht="15.75" customHeight="1">
      <c r="A1832" s="5">
        <v>15886.0</v>
      </c>
      <c r="B1832" s="5" t="s">
        <v>4240</v>
      </c>
    </row>
    <row r="1833" ht="15.75" customHeight="1">
      <c r="A1833" s="5">
        <v>15888.0</v>
      </c>
      <c r="B1833" s="5" t="s">
        <v>4241</v>
      </c>
    </row>
    <row r="1834" ht="15.75" customHeight="1">
      <c r="A1834" s="5">
        <v>15889.0</v>
      </c>
      <c r="B1834" s="5" t="s">
        <v>4241</v>
      </c>
    </row>
    <row r="1835" ht="15.75" customHeight="1">
      <c r="A1835" s="5">
        <v>15891.0</v>
      </c>
      <c r="B1835" s="5" t="s">
        <v>4242</v>
      </c>
    </row>
    <row r="1836" ht="15.75" customHeight="1">
      <c r="A1836" s="5">
        <v>15894.0</v>
      </c>
      <c r="B1836" s="5" t="s">
        <v>4243</v>
      </c>
    </row>
    <row r="1837" ht="15.75" customHeight="1">
      <c r="A1837" s="5">
        <v>15895.0</v>
      </c>
      <c r="B1837" s="5" t="s">
        <v>4243</v>
      </c>
    </row>
    <row r="1838" ht="15.75" customHeight="1">
      <c r="A1838" s="5">
        <v>15897.0</v>
      </c>
      <c r="B1838" s="5" t="s">
        <v>4242</v>
      </c>
    </row>
    <row r="1839" ht="15.75" customHeight="1">
      <c r="A1839" s="5">
        <v>15898.0</v>
      </c>
      <c r="B1839" s="5" t="s">
        <v>4242</v>
      </c>
    </row>
    <row r="1840" ht="15.75" customHeight="1">
      <c r="A1840" s="5">
        <v>15899.0</v>
      </c>
      <c r="B1840" s="5" t="s">
        <v>4243</v>
      </c>
    </row>
    <row r="1841" ht="15.75" customHeight="1">
      <c r="A1841" s="5">
        <v>15900.0</v>
      </c>
      <c r="B1841" s="5" t="s">
        <v>4240</v>
      </c>
    </row>
    <row r="1842" ht="15.75" customHeight="1">
      <c r="A1842" s="5">
        <v>15901.0</v>
      </c>
      <c r="B1842" s="5" t="s">
        <v>4243</v>
      </c>
    </row>
    <row r="1843" ht="15.75" customHeight="1">
      <c r="A1843" s="5">
        <v>15903.0</v>
      </c>
      <c r="B1843" s="5" t="s">
        <v>4242</v>
      </c>
    </row>
    <row r="1844" ht="15.75" customHeight="1">
      <c r="A1844" s="5">
        <v>15906.0</v>
      </c>
      <c r="B1844" s="5" t="s">
        <v>4239</v>
      </c>
    </row>
    <row r="1845" ht="15.75" customHeight="1">
      <c r="A1845" s="5">
        <v>15907.0</v>
      </c>
      <c r="B1845" s="5" t="s">
        <v>4243</v>
      </c>
    </row>
    <row r="1846" ht="15.75" customHeight="1">
      <c r="A1846" s="5">
        <v>15910.0</v>
      </c>
      <c r="B1846" s="5" t="s">
        <v>4243</v>
      </c>
    </row>
    <row r="1847" ht="15.75" customHeight="1">
      <c r="A1847" s="5">
        <v>15912.0</v>
      </c>
      <c r="B1847" s="5" t="s">
        <v>4239</v>
      </c>
    </row>
    <row r="1848" ht="15.75" customHeight="1">
      <c r="A1848" s="5">
        <v>15916.0</v>
      </c>
      <c r="B1848" s="5" t="s">
        <v>4242</v>
      </c>
    </row>
    <row r="1849" ht="15.75" customHeight="1">
      <c r="A1849" s="5">
        <v>15917.0</v>
      </c>
      <c r="B1849" s="5" t="s">
        <v>4239</v>
      </c>
    </row>
    <row r="1850" ht="15.75" customHeight="1">
      <c r="A1850" s="5">
        <v>15918.0</v>
      </c>
      <c r="B1850" s="5" t="s">
        <v>4241</v>
      </c>
    </row>
    <row r="1851" ht="15.75" customHeight="1">
      <c r="A1851" s="5">
        <v>15919.0</v>
      </c>
      <c r="B1851" s="5" t="s">
        <v>4242</v>
      </c>
    </row>
    <row r="1852" ht="15.75" customHeight="1">
      <c r="A1852" s="5">
        <v>15920.0</v>
      </c>
      <c r="B1852" s="5" t="s">
        <v>4243</v>
      </c>
    </row>
    <row r="1853" ht="15.75" customHeight="1">
      <c r="A1853" s="5">
        <v>15921.0</v>
      </c>
      <c r="B1853" s="5" t="s">
        <v>4241</v>
      </c>
    </row>
    <row r="1854" ht="15.75" customHeight="1">
      <c r="A1854" s="5">
        <v>15922.0</v>
      </c>
      <c r="B1854" s="5" t="s">
        <v>4242</v>
      </c>
    </row>
    <row r="1855" ht="15.75" customHeight="1">
      <c r="A1855" s="5">
        <v>15923.0</v>
      </c>
      <c r="B1855" s="5" t="s">
        <v>4243</v>
      </c>
    </row>
    <row r="1856" ht="15.75" customHeight="1">
      <c r="A1856" s="5">
        <v>15930.0</v>
      </c>
      <c r="B1856" s="5" t="s">
        <v>4243</v>
      </c>
    </row>
    <row r="1857" ht="15.75" customHeight="1">
      <c r="A1857" s="5">
        <v>15932.0</v>
      </c>
      <c r="B1857" s="5" t="s">
        <v>4242</v>
      </c>
    </row>
    <row r="1858" ht="15.75" customHeight="1">
      <c r="A1858" s="5">
        <v>15933.0</v>
      </c>
      <c r="B1858" s="5" t="s">
        <v>4240</v>
      </c>
    </row>
    <row r="1859" ht="15.75" customHeight="1">
      <c r="A1859" s="5">
        <v>15935.0</v>
      </c>
      <c r="B1859" s="5" t="s">
        <v>4241</v>
      </c>
    </row>
    <row r="1860" ht="15.75" customHeight="1">
      <c r="A1860" s="5">
        <v>15938.0</v>
      </c>
      <c r="B1860" s="5" t="s">
        <v>4242</v>
      </c>
    </row>
    <row r="1861" ht="15.75" customHeight="1">
      <c r="A1861" s="5">
        <v>15939.0</v>
      </c>
      <c r="B1861" s="5" t="s">
        <v>4239</v>
      </c>
    </row>
    <row r="1862" ht="15.75" customHeight="1">
      <c r="A1862" s="5">
        <v>15940.0</v>
      </c>
      <c r="B1862" s="5" t="s">
        <v>4239</v>
      </c>
    </row>
    <row r="1863" ht="15.75" customHeight="1">
      <c r="A1863" s="5">
        <v>15945.0</v>
      </c>
      <c r="B1863" s="5" t="s">
        <v>4240</v>
      </c>
    </row>
    <row r="1864" ht="15.75" customHeight="1">
      <c r="A1864" s="5">
        <v>15947.0</v>
      </c>
      <c r="B1864" s="5" t="s">
        <v>4241</v>
      </c>
    </row>
    <row r="1865" ht="15.75" customHeight="1">
      <c r="A1865" s="5">
        <v>15948.0</v>
      </c>
      <c r="B1865" s="5" t="s">
        <v>4243</v>
      </c>
    </row>
    <row r="1866" ht="15.75" customHeight="1">
      <c r="A1866" s="5">
        <v>15949.0</v>
      </c>
      <c r="B1866" s="5" t="s">
        <v>4243</v>
      </c>
    </row>
    <row r="1867" ht="15.75" customHeight="1">
      <c r="A1867" s="5">
        <v>15950.0</v>
      </c>
      <c r="B1867" s="5" t="s">
        <v>4239</v>
      </c>
    </row>
    <row r="1868" ht="15.75" customHeight="1">
      <c r="A1868" s="5">
        <v>15951.0</v>
      </c>
      <c r="B1868" s="5" t="s">
        <v>4242</v>
      </c>
    </row>
    <row r="1869" ht="15.75" customHeight="1">
      <c r="A1869" s="5">
        <v>15952.0</v>
      </c>
      <c r="B1869" s="5" t="s">
        <v>4241</v>
      </c>
    </row>
    <row r="1870" ht="15.75" customHeight="1">
      <c r="A1870" s="5">
        <v>15953.0</v>
      </c>
      <c r="B1870" s="5" t="s">
        <v>4243</v>
      </c>
    </row>
    <row r="1871" ht="15.75" customHeight="1">
      <c r="A1871" s="5">
        <v>15955.0</v>
      </c>
      <c r="B1871" s="5" t="s">
        <v>4241</v>
      </c>
    </row>
    <row r="1872" ht="15.75" customHeight="1">
      <c r="A1872" s="5">
        <v>15957.0</v>
      </c>
      <c r="B1872" s="5" t="s">
        <v>4241</v>
      </c>
    </row>
    <row r="1873" ht="15.75" customHeight="1">
      <c r="A1873" s="5">
        <v>15963.0</v>
      </c>
      <c r="B1873" s="5" t="s">
        <v>4240</v>
      </c>
    </row>
    <row r="1874" ht="15.75" customHeight="1">
      <c r="A1874" s="5">
        <v>15965.0</v>
      </c>
      <c r="B1874" s="5" t="s">
        <v>4243</v>
      </c>
    </row>
    <row r="1875" ht="15.75" customHeight="1">
      <c r="A1875" s="5">
        <v>15967.0</v>
      </c>
      <c r="B1875" s="5" t="s">
        <v>4243</v>
      </c>
    </row>
    <row r="1876" ht="15.75" customHeight="1">
      <c r="A1876" s="5">
        <v>15969.0</v>
      </c>
      <c r="B1876" s="5" t="s">
        <v>4243</v>
      </c>
    </row>
    <row r="1877" ht="15.75" customHeight="1">
      <c r="A1877" s="5">
        <v>15970.0</v>
      </c>
      <c r="B1877" s="5" t="s">
        <v>4242</v>
      </c>
    </row>
    <row r="1878" ht="15.75" customHeight="1">
      <c r="A1878" s="5">
        <v>15971.0</v>
      </c>
      <c r="B1878" s="5" t="s">
        <v>4243</v>
      </c>
    </row>
    <row r="1879" ht="15.75" customHeight="1">
      <c r="A1879" s="5">
        <v>15973.0</v>
      </c>
      <c r="B1879" s="5" t="s">
        <v>4240</v>
      </c>
    </row>
    <row r="1880" ht="15.75" customHeight="1">
      <c r="A1880" s="5">
        <v>15974.0</v>
      </c>
      <c r="B1880" s="5" t="s">
        <v>4241</v>
      </c>
    </row>
    <row r="1881" ht="15.75" customHeight="1">
      <c r="A1881" s="5">
        <v>15975.0</v>
      </c>
      <c r="B1881" s="5" t="s">
        <v>4243</v>
      </c>
    </row>
    <row r="1882" ht="15.75" customHeight="1">
      <c r="A1882" s="5">
        <v>15976.0</v>
      </c>
      <c r="B1882" s="5" t="s">
        <v>4242</v>
      </c>
    </row>
    <row r="1883" ht="15.75" customHeight="1">
      <c r="A1883" s="5">
        <v>15977.0</v>
      </c>
      <c r="B1883" s="5" t="s">
        <v>4240</v>
      </c>
    </row>
    <row r="1884" ht="15.75" customHeight="1">
      <c r="A1884" s="5">
        <v>15978.0</v>
      </c>
      <c r="B1884" s="5" t="s">
        <v>4239</v>
      </c>
    </row>
    <row r="1885" ht="15.75" customHeight="1">
      <c r="A1885" s="5">
        <v>15980.0</v>
      </c>
      <c r="B1885" s="5" t="s">
        <v>4242</v>
      </c>
    </row>
    <row r="1886" ht="15.75" customHeight="1">
      <c r="A1886" s="5">
        <v>15983.0</v>
      </c>
      <c r="B1886" s="5" t="s">
        <v>4240</v>
      </c>
    </row>
    <row r="1887" ht="15.75" customHeight="1">
      <c r="A1887" s="5">
        <v>15984.0</v>
      </c>
      <c r="B1887" s="5" t="s">
        <v>4241</v>
      </c>
    </row>
    <row r="1888" ht="15.75" customHeight="1">
      <c r="A1888" s="5">
        <v>15985.0</v>
      </c>
      <c r="B1888" s="5" t="s">
        <v>4241</v>
      </c>
    </row>
    <row r="1889" ht="15.75" customHeight="1">
      <c r="A1889" s="5">
        <v>15987.0</v>
      </c>
      <c r="B1889" s="5" t="s">
        <v>4242</v>
      </c>
    </row>
    <row r="1890" ht="15.75" customHeight="1">
      <c r="A1890" s="5">
        <v>15988.0</v>
      </c>
      <c r="B1890" s="5" t="s">
        <v>4240</v>
      </c>
    </row>
    <row r="1891" ht="15.75" customHeight="1">
      <c r="A1891" s="5">
        <v>15990.0</v>
      </c>
      <c r="B1891" s="5" t="s">
        <v>4239</v>
      </c>
    </row>
    <row r="1892" ht="15.75" customHeight="1">
      <c r="A1892" s="5">
        <v>15993.0</v>
      </c>
      <c r="B1892" s="5" t="s">
        <v>4241</v>
      </c>
    </row>
    <row r="1893" ht="15.75" customHeight="1">
      <c r="A1893" s="5">
        <v>15994.0</v>
      </c>
      <c r="B1893" s="5" t="s">
        <v>4243</v>
      </c>
    </row>
    <row r="1894" ht="15.75" customHeight="1">
      <c r="A1894" s="5">
        <v>15996.0</v>
      </c>
      <c r="B1894" s="5" t="s">
        <v>4242</v>
      </c>
    </row>
    <row r="1895" ht="15.75" customHeight="1">
      <c r="A1895" s="5">
        <v>15998.0</v>
      </c>
      <c r="B1895" s="5" t="s">
        <v>4243</v>
      </c>
    </row>
    <row r="1896" ht="15.75" customHeight="1">
      <c r="A1896" s="5">
        <v>16003.0</v>
      </c>
      <c r="B1896" s="5" t="s">
        <v>4241</v>
      </c>
    </row>
    <row r="1897" ht="15.75" customHeight="1">
      <c r="A1897" s="5">
        <v>16005.0</v>
      </c>
      <c r="B1897" s="5" t="s">
        <v>4242</v>
      </c>
    </row>
    <row r="1898" ht="15.75" customHeight="1">
      <c r="A1898" s="5">
        <v>16007.0</v>
      </c>
      <c r="B1898" s="5" t="s">
        <v>4240</v>
      </c>
    </row>
    <row r="1899" ht="15.75" customHeight="1">
      <c r="A1899" s="5">
        <v>16008.0</v>
      </c>
      <c r="B1899" s="5" t="s">
        <v>4242</v>
      </c>
    </row>
    <row r="1900" ht="15.75" customHeight="1">
      <c r="A1900" s="5">
        <v>16009.0</v>
      </c>
      <c r="B1900" s="5" t="s">
        <v>4239</v>
      </c>
    </row>
    <row r="1901" ht="15.75" customHeight="1">
      <c r="A1901" s="5">
        <v>16010.0</v>
      </c>
      <c r="B1901" s="5" t="s">
        <v>4242</v>
      </c>
    </row>
    <row r="1902" ht="15.75" customHeight="1">
      <c r="A1902" s="5">
        <v>16011.0</v>
      </c>
      <c r="B1902" s="5" t="s">
        <v>4242</v>
      </c>
    </row>
    <row r="1903" ht="15.75" customHeight="1">
      <c r="A1903" s="5">
        <v>16012.0</v>
      </c>
      <c r="B1903" s="5" t="s">
        <v>4240</v>
      </c>
    </row>
    <row r="1904" ht="15.75" customHeight="1">
      <c r="A1904" s="5">
        <v>16013.0</v>
      </c>
      <c r="B1904" s="5" t="s">
        <v>4243</v>
      </c>
    </row>
    <row r="1905" ht="15.75" customHeight="1">
      <c r="A1905" s="5">
        <v>16014.0</v>
      </c>
      <c r="B1905" s="5" t="s">
        <v>4240</v>
      </c>
    </row>
    <row r="1906" ht="15.75" customHeight="1">
      <c r="A1906" s="5">
        <v>16015.0</v>
      </c>
      <c r="B1906" s="5" t="s">
        <v>4239</v>
      </c>
    </row>
    <row r="1907" ht="15.75" customHeight="1">
      <c r="A1907" s="5">
        <v>16016.0</v>
      </c>
      <c r="B1907" s="5" t="s">
        <v>4242</v>
      </c>
    </row>
    <row r="1908" ht="15.75" customHeight="1">
      <c r="A1908" s="5">
        <v>16017.0</v>
      </c>
      <c r="B1908" s="5" t="s">
        <v>4241</v>
      </c>
    </row>
    <row r="1909" ht="15.75" customHeight="1">
      <c r="A1909" s="5">
        <v>16018.0</v>
      </c>
      <c r="B1909" s="5" t="s">
        <v>4242</v>
      </c>
    </row>
    <row r="1910" ht="15.75" customHeight="1">
      <c r="A1910" s="5">
        <v>16019.0</v>
      </c>
      <c r="B1910" s="5" t="s">
        <v>4243</v>
      </c>
    </row>
    <row r="1911" ht="15.75" customHeight="1">
      <c r="A1911" s="5">
        <v>16020.0</v>
      </c>
      <c r="B1911" s="5" t="s">
        <v>4242</v>
      </c>
    </row>
    <row r="1912" ht="15.75" customHeight="1">
      <c r="A1912" s="5">
        <v>16022.0</v>
      </c>
      <c r="B1912" s="5" t="s">
        <v>4239</v>
      </c>
    </row>
    <row r="1913" ht="15.75" customHeight="1">
      <c r="A1913" s="5">
        <v>16023.0</v>
      </c>
      <c r="B1913" s="5" t="s">
        <v>4239</v>
      </c>
    </row>
    <row r="1914" ht="15.75" customHeight="1">
      <c r="A1914" s="5">
        <v>16024.0</v>
      </c>
      <c r="B1914" s="5" t="s">
        <v>4242</v>
      </c>
    </row>
    <row r="1915" ht="15.75" customHeight="1">
      <c r="A1915" s="5">
        <v>16027.0</v>
      </c>
      <c r="B1915" s="5" t="s">
        <v>4241</v>
      </c>
    </row>
    <row r="1916" ht="15.75" customHeight="1">
      <c r="A1916" s="5">
        <v>16029.0</v>
      </c>
      <c r="B1916" s="5" t="s">
        <v>4240</v>
      </c>
    </row>
    <row r="1917" ht="15.75" customHeight="1">
      <c r="A1917" s="5">
        <v>16030.0</v>
      </c>
      <c r="B1917" s="5" t="s">
        <v>4240</v>
      </c>
    </row>
    <row r="1918" ht="15.75" customHeight="1">
      <c r="A1918" s="5">
        <v>16031.0</v>
      </c>
      <c r="B1918" s="5" t="s">
        <v>4240</v>
      </c>
    </row>
    <row r="1919" ht="15.75" customHeight="1">
      <c r="A1919" s="5">
        <v>16033.0</v>
      </c>
      <c r="B1919" s="5" t="s">
        <v>4242</v>
      </c>
    </row>
    <row r="1920" ht="15.75" customHeight="1">
      <c r="A1920" s="5">
        <v>16034.0</v>
      </c>
      <c r="B1920" s="5" t="s">
        <v>4243</v>
      </c>
    </row>
    <row r="1921" ht="15.75" customHeight="1">
      <c r="A1921" s="5">
        <v>16036.0</v>
      </c>
      <c r="B1921" s="5" t="s">
        <v>4242</v>
      </c>
    </row>
    <row r="1922" ht="15.75" customHeight="1">
      <c r="A1922" s="5">
        <v>16037.0</v>
      </c>
      <c r="B1922" s="5" t="s">
        <v>4240</v>
      </c>
    </row>
    <row r="1923" ht="15.75" customHeight="1">
      <c r="A1923" s="5">
        <v>16038.0</v>
      </c>
      <c r="B1923" s="5" t="s">
        <v>4243</v>
      </c>
    </row>
    <row r="1924" ht="15.75" customHeight="1">
      <c r="A1924" s="5">
        <v>16040.0</v>
      </c>
      <c r="B1924" s="5" t="s">
        <v>4240</v>
      </c>
    </row>
    <row r="1925" ht="15.75" customHeight="1">
      <c r="A1925" s="5">
        <v>16042.0</v>
      </c>
      <c r="B1925" s="5" t="s">
        <v>4239</v>
      </c>
    </row>
    <row r="1926" ht="15.75" customHeight="1">
      <c r="A1926" s="5">
        <v>16043.0</v>
      </c>
      <c r="B1926" s="5" t="s">
        <v>4241</v>
      </c>
    </row>
    <row r="1927" ht="15.75" customHeight="1">
      <c r="A1927" s="5">
        <v>16045.0</v>
      </c>
      <c r="B1927" s="5" t="s">
        <v>4241</v>
      </c>
    </row>
    <row r="1928" ht="15.75" customHeight="1">
      <c r="A1928" s="5">
        <v>16048.0</v>
      </c>
      <c r="B1928" s="5" t="s">
        <v>4240</v>
      </c>
    </row>
    <row r="1929" ht="15.75" customHeight="1">
      <c r="A1929" s="5">
        <v>16049.0</v>
      </c>
      <c r="B1929" s="5" t="s">
        <v>4239</v>
      </c>
    </row>
    <row r="1930" ht="15.75" customHeight="1">
      <c r="A1930" s="5">
        <v>16050.0</v>
      </c>
      <c r="B1930" s="5" t="s">
        <v>4242</v>
      </c>
    </row>
    <row r="1931" ht="15.75" customHeight="1">
      <c r="A1931" s="5">
        <v>16052.0</v>
      </c>
      <c r="B1931" s="5" t="s">
        <v>4241</v>
      </c>
    </row>
    <row r="1932" ht="15.75" customHeight="1">
      <c r="A1932" s="5">
        <v>16053.0</v>
      </c>
      <c r="B1932" s="5" t="s">
        <v>4243</v>
      </c>
    </row>
    <row r="1933" ht="15.75" customHeight="1">
      <c r="A1933" s="5">
        <v>16054.0</v>
      </c>
      <c r="B1933" s="5" t="s">
        <v>4240</v>
      </c>
    </row>
    <row r="1934" ht="15.75" customHeight="1">
      <c r="A1934" s="5">
        <v>16056.0</v>
      </c>
      <c r="B1934" s="5" t="s">
        <v>4239</v>
      </c>
    </row>
    <row r="1935" ht="15.75" customHeight="1">
      <c r="A1935" s="5">
        <v>16057.0</v>
      </c>
      <c r="B1935" s="5" t="s">
        <v>4240</v>
      </c>
    </row>
    <row r="1936" ht="15.75" customHeight="1">
      <c r="A1936" s="5">
        <v>16059.0</v>
      </c>
      <c r="B1936" s="5" t="s">
        <v>4243</v>
      </c>
    </row>
    <row r="1937" ht="15.75" customHeight="1">
      <c r="A1937" s="5">
        <v>16061.0</v>
      </c>
      <c r="B1937" s="5" t="s">
        <v>4239</v>
      </c>
    </row>
    <row r="1938" ht="15.75" customHeight="1">
      <c r="A1938" s="5">
        <v>16065.0</v>
      </c>
      <c r="B1938" s="5" t="s">
        <v>4241</v>
      </c>
    </row>
    <row r="1939" ht="15.75" customHeight="1">
      <c r="A1939" s="5">
        <v>16066.0</v>
      </c>
      <c r="B1939" s="5" t="s">
        <v>4241</v>
      </c>
    </row>
    <row r="1940" ht="15.75" customHeight="1">
      <c r="A1940" s="5">
        <v>16070.0</v>
      </c>
      <c r="B1940" s="5" t="s">
        <v>4242</v>
      </c>
    </row>
    <row r="1941" ht="15.75" customHeight="1">
      <c r="A1941" s="5">
        <v>16071.0</v>
      </c>
      <c r="B1941" s="5" t="s">
        <v>4241</v>
      </c>
    </row>
    <row r="1942" ht="15.75" customHeight="1">
      <c r="A1942" s="5">
        <v>16072.0</v>
      </c>
      <c r="B1942" s="5" t="s">
        <v>4240</v>
      </c>
    </row>
    <row r="1943" ht="15.75" customHeight="1">
      <c r="A1943" s="5">
        <v>16073.0</v>
      </c>
      <c r="B1943" s="5" t="s">
        <v>4242</v>
      </c>
    </row>
    <row r="1944" ht="15.75" customHeight="1">
      <c r="A1944" s="5">
        <v>16076.0</v>
      </c>
      <c r="B1944" s="5" t="s">
        <v>4240</v>
      </c>
    </row>
    <row r="1945" ht="15.75" customHeight="1">
      <c r="A1945" s="5">
        <v>16079.0</v>
      </c>
      <c r="B1945" s="5" t="s">
        <v>4240</v>
      </c>
    </row>
    <row r="1946" ht="15.75" customHeight="1">
      <c r="A1946" s="5">
        <v>16080.0</v>
      </c>
      <c r="B1946" s="5" t="s">
        <v>4242</v>
      </c>
    </row>
    <row r="1947" ht="15.75" customHeight="1">
      <c r="A1947" s="5">
        <v>16081.0</v>
      </c>
      <c r="B1947" s="5" t="s">
        <v>4242</v>
      </c>
    </row>
    <row r="1948" ht="15.75" customHeight="1">
      <c r="A1948" s="5">
        <v>16083.0</v>
      </c>
      <c r="B1948" s="5" t="s">
        <v>4241</v>
      </c>
    </row>
    <row r="1949" ht="15.75" customHeight="1">
      <c r="A1949" s="5">
        <v>16084.0</v>
      </c>
      <c r="B1949" s="5" t="s">
        <v>4243</v>
      </c>
    </row>
    <row r="1950" ht="15.75" customHeight="1">
      <c r="A1950" s="5">
        <v>16085.0</v>
      </c>
      <c r="B1950" s="5" t="s">
        <v>4239</v>
      </c>
    </row>
    <row r="1951" ht="15.75" customHeight="1">
      <c r="A1951" s="5">
        <v>16086.0</v>
      </c>
      <c r="B1951" s="5" t="s">
        <v>4240</v>
      </c>
    </row>
    <row r="1952" ht="15.75" customHeight="1">
      <c r="A1952" s="5">
        <v>16091.0</v>
      </c>
      <c r="B1952" s="5" t="s">
        <v>4240</v>
      </c>
    </row>
    <row r="1953" ht="15.75" customHeight="1">
      <c r="A1953" s="5">
        <v>16092.0</v>
      </c>
      <c r="B1953" s="5" t="s">
        <v>4241</v>
      </c>
    </row>
    <row r="1954" ht="15.75" customHeight="1">
      <c r="A1954" s="5">
        <v>16094.0</v>
      </c>
      <c r="B1954" s="5" t="s">
        <v>4241</v>
      </c>
    </row>
    <row r="1955" ht="15.75" customHeight="1">
      <c r="A1955" s="5">
        <v>16096.0</v>
      </c>
      <c r="B1955" s="5" t="s">
        <v>4241</v>
      </c>
    </row>
    <row r="1956" ht="15.75" customHeight="1">
      <c r="A1956" s="5">
        <v>16098.0</v>
      </c>
      <c r="B1956" s="5" t="s">
        <v>4243</v>
      </c>
    </row>
    <row r="1957" ht="15.75" customHeight="1">
      <c r="A1957" s="5">
        <v>16099.0</v>
      </c>
      <c r="B1957" s="5" t="s">
        <v>4240</v>
      </c>
    </row>
    <row r="1958" ht="15.75" customHeight="1">
      <c r="A1958" s="5">
        <v>16101.0</v>
      </c>
      <c r="B1958" s="5" t="s">
        <v>4243</v>
      </c>
    </row>
    <row r="1959" ht="15.75" customHeight="1">
      <c r="A1959" s="5">
        <v>16102.0</v>
      </c>
      <c r="B1959" s="5" t="s">
        <v>4243</v>
      </c>
    </row>
    <row r="1960" ht="15.75" customHeight="1">
      <c r="A1960" s="5">
        <v>16103.0</v>
      </c>
      <c r="B1960" s="5" t="s">
        <v>4241</v>
      </c>
    </row>
    <row r="1961" ht="15.75" customHeight="1">
      <c r="A1961" s="5">
        <v>16104.0</v>
      </c>
      <c r="B1961" s="5" t="s">
        <v>4240</v>
      </c>
    </row>
    <row r="1962" ht="15.75" customHeight="1">
      <c r="A1962" s="5">
        <v>16105.0</v>
      </c>
      <c r="B1962" s="5" t="s">
        <v>4240</v>
      </c>
    </row>
    <row r="1963" ht="15.75" customHeight="1">
      <c r="A1963" s="5">
        <v>16106.0</v>
      </c>
      <c r="B1963" s="5" t="s">
        <v>4241</v>
      </c>
    </row>
    <row r="1964" ht="15.75" customHeight="1">
      <c r="A1964" s="5">
        <v>16107.0</v>
      </c>
      <c r="B1964" s="5" t="s">
        <v>4240</v>
      </c>
    </row>
    <row r="1965" ht="15.75" customHeight="1">
      <c r="A1965" s="5">
        <v>16108.0</v>
      </c>
      <c r="B1965" s="5" t="s">
        <v>4241</v>
      </c>
    </row>
    <row r="1966" ht="15.75" customHeight="1">
      <c r="A1966" s="5">
        <v>16109.0</v>
      </c>
      <c r="B1966" s="5" t="s">
        <v>4240</v>
      </c>
    </row>
    <row r="1967" ht="15.75" customHeight="1">
      <c r="A1967" s="5">
        <v>16110.0</v>
      </c>
      <c r="B1967" s="5" t="s">
        <v>4242</v>
      </c>
    </row>
    <row r="1968" ht="15.75" customHeight="1">
      <c r="A1968" s="5">
        <v>16113.0</v>
      </c>
      <c r="B1968" s="5" t="s">
        <v>4239</v>
      </c>
    </row>
    <row r="1969" ht="15.75" customHeight="1">
      <c r="A1969" s="5">
        <v>16115.0</v>
      </c>
      <c r="B1969" s="5" t="s">
        <v>4242</v>
      </c>
    </row>
    <row r="1970" ht="15.75" customHeight="1">
      <c r="A1970" s="5">
        <v>16116.0</v>
      </c>
      <c r="B1970" s="5" t="s">
        <v>4243</v>
      </c>
    </row>
    <row r="1971" ht="15.75" customHeight="1">
      <c r="A1971" s="5">
        <v>16117.0</v>
      </c>
      <c r="B1971" s="5" t="s">
        <v>4239</v>
      </c>
    </row>
    <row r="1972" ht="15.75" customHeight="1">
      <c r="A1972" s="5">
        <v>16120.0</v>
      </c>
      <c r="B1972" s="5" t="s">
        <v>4241</v>
      </c>
    </row>
    <row r="1973" ht="15.75" customHeight="1">
      <c r="A1973" s="5">
        <v>16121.0</v>
      </c>
      <c r="B1973" s="5" t="s">
        <v>4242</v>
      </c>
    </row>
    <row r="1974" ht="15.75" customHeight="1">
      <c r="A1974" s="5">
        <v>16122.0</v>
      </c>
      <c r="B1974" s="5" t="s">
        <v>4242</v>
      </c>
    </row>
    <row r="1975" ht="15.75" customHeight="1">
      <c r="A1975" s="5">
        <v>16124.0</v>
      </c>
      <c r="B1975" s="5" t="s">
        <v>4243</v>
      </c>
    </row>
    <row r="1976" ht="15.75" customHeight="1">
      <c r="A1976" s="5">
        <v>16125.0</v>
      </c>
      <c r="B1976" s="5" t="s">
        <v>4239</v>
      </c>
    </row>
    <row r="1977" ht="15.75" customHeight="1">
      <c r="A1977" s="5">
        <v>16126.0</v>
      </c>
      <c r="B1977" s="5" t="s">
        <v>4241</v>
      </c>
    </row>
    <row r="1978" ht="15.75" customHeight="1">
      <c r="A1978" s="5">
        <v>16127.0</v>
      </c>
      <c r="B1978" s="5" t="s">
        <v>4243</v>
      </c>
    </row>
    <row r="1979" ht="15.75" customHeight="1">
      <c r="A1979" s="5">
        <v>16131.0</v>
      </c>
      <c r="B1979" s="5" t="s">
        <v>4239</v>
      </c>
    </row>
    <row r="1980" ht="15.75" customHeight="1">
      <c r="A1980" s="5">
        <v>16133.0</v>
      </c>
      <c r="B1980" s="5" t="s">
        <v>4240</v>
      </c>
    </row>
    <row r="1981" ht="15.75" customHeight="1">
      <c r="A1981" s="5">
        <v>16134.0</v>
      </c>
      <c r="B1981" s="5" t="s">
        <v>4239</v>
      </c>
    </row>
    <row r="1982" ht="15.75" customHeight="1">
      <c r="A1982" s="5">
        <v>16136.0</v>
      </c>
      <c r="B1982" s="5" t="s">
        <v>4242</v>
      </c>
    </row>
    <row r="1983" ht="15.75" customHeight="1">
      <c r="A1983" s="5">
        <v>16138.0</v>
      </c>
      <c r="B1983" s="5" t="s">
        <v>4242</v>
      </c>
    </row>
    <row r="1984" ht="15.75" customHeight="1">
      <c r="A1984" s="5">
        <v>16140.0</v>
      </c>
      <c r="B1984" s="5" t="s">
        <v>4241</v>
      </c>
    </row>
    <row r="1985" ht="15.75" customHeight="1">
      <c r="A1985" s="5">
        <v>16141.0</v>
      </c>
      <c r="B1985" s="5" t="s">
        <v>4242</v>
      </c>
    </row>
    <row r="1986" ht="15.75" customHeight="1">
      <c r="A1986" s="5">
        <v>16142.0</v>
      </c>
      <c r="B1986" s="5" t="s">
        <v>4240</v>
      </c>
    </row>
    <row r="1987" ht="15.75" customHeight="1">
      <c r="A1987" s="5">
        <v>16143.0</v>
      </c>
      <c r="B1987" s="5" t="s">
        <v>4240</v>
      </c>
    </row>
    <row r="1988" ht="15.75" customHeight="1">
      <c r="A1988" s="5">
        <v>16145.0</v>
      </c>
      <c r="B1988" s="5" t="s">
        <v>4243</v>
      </c>
    </row>
    <row r="1989" ht="15.75" customHeight="1">
      <c r="A1989" s="5">
        <v>16146.0</v>
      </c>
      <c r="B1989" s="5" t="s">
        <v>4243</v>
      </c>
    </row>
    <row r="1990" ht="15.75" customHeight="1">
      <c r="A1990" s="5">
        <v>16147.0</v>
      </c>
      <c r="B1990" s="5" t="s">
        <v>4241</v>
      </c>
    </row>
    <row r="1991" ht="15.75" customHeight="1">
      <c r="A1991" s="5">
        <v>16149.0</v>
      </c>
      <c r="B1991" s="5" t="s">
        <v>4242</v>
      </c>
    </row>
    <row r="1992" ht="15.75" customHeight="1">
      <c r="A1992" s="5">
        <v>16150.0</v>
      </c>
      <c r="B1992" s="5" t="s">
        <v>4243</v>
      </c>
    </row>
    <row r="1993" ht="15.75" customHeight="1">
      <c r="A1993" s="5">
        <v>16153.0</v>
      </c>
      <c r="B1993" s="5" t="s">
        <v>4240</v>
      </c>
    </row>
    <row r="1994" ht="15.75" customHeight="1">
      <c r="A1994" s="5">
        <v>16156.0</v>
      </c>
      <c r="B1994" s="5" t="s">
        <v>4239</v>
      </c>
    </row>
    <row r="1995" ht="15.75" customHeight="1">
      <c r="A1995" s="5">
        <v>16157.0</v>
      </c>
      <c r="B1995" s="5" t="s">
        <v>4242</v>
      </c>
    </row>
    <row r="1996" ht="15.75" customHeight="1">
      <c r="A1996" s="5">
        <v>16159.0</v>
      </c>
      <c r="B1996" s="5" t="s">
        <v>4240</v>
      </c>
    </row>
    <row r="1997" ht="15.75" customHeight="1">
      <c r="A1997" s="5">
        <v>16160.0</v>
      </c>
      <c r="B1997" s="5" t="s">
        <v>4240</v>
      </c>
    </row>
    <row r="1998" ht="15.75" customHeight="1">
      <c r="A1998" s="5">
        <v>16161.0</v>
      </c>
      <c r="B1998" s="5" t="s">
        <v>4239</v>
      </c>
    </row>
    <row r="1999" ht="15.75" customHeight="1">
      <c r="A1999" s="5">
        <v>16163.0</v>
      </c>
      <c r="B1999" s="5" t="s">
        <v>4243</v>
      </c>
    </row>
    <row r="2000" ht="15.75" customHeight="1">
      <c r="A2000" s="5">
        <v>16164.0</v>
      </c>
      <c r="B2000" s="5" t="s">
        <v>4240</v>
      </c>
    </row>
    <row r="2001" ht="15.75" customHeight="1">
      <c r="A2001" s="5">
        <v>16168.0</v>
      </c>
      <c r="B2001" s="5" t="s">
        <v>4241</v>
      </c>
    </row>
    <row r="2002" ht="15.75" customHeight="1">
      <c r="A2002" s="5">
        <v>16169.0</v>
      </c>
      <c r="B2002" s="5" t="s">
        <v>4240</v>
      </c>
    </row>
    <row r="2003" ht="15.75" customHeight="1">
      <c r="A2003" s="5">
        <v>16170.0</v>
      </c>
      <c r="B2003" s="5" t="s">
        <v>4239</v>
      </c>
    </row>
    <row r="2004" ht="15.75" customHeight="1">
      <c r="A2004" s="5">
        <v>16173.0</v>
      </c>
      <c r="B2004" s="5" t="s">
        <v>4239</v>
      </c>
    </row>
    <row r="2005" ht="15.75" customHeight="1">
      <c r="A2005" s="5">
        <v>16175.0</v>
      </c>
      <c r="B2005" s="5" t="s">
        <v>4241</v>
      </c>
    </row>
    <row r="2006" ht="15.75" customHeight="1">
      <c r="A2006" s="5">
        <v>16180.0</v>
      </c>
      <c r="B2006" s="5" t="s">
        <v>4243</v>
      </c>
    </row>
    <row r="2007" ht="15.75" customHeight="1">
      <c r="A2007" s="5">
        <v>16181.0</v>
      </c>
      <c r="B2007" s="5" t="s">
        <v>4243</v>
      </c>
    </row>
    <row r="2008" ht="15.75" customHeight="1">
      <c r="A2008" s="5">
        <v>16182.0</v>
      </c>
      <c r="B2008" s="5" t="s">
        <v>4240</v>
      </c>
    </row>
    <row r="2009" ht="15.75" customHeight="1">
      <c r="A2009" s="5">
        <v>16184.0</v>
      </c>
      <c r="B2009" s="5" t="s">
        <v>4239</v>
      </c>
    </row>
    <row r="2010" ht="15.75" customHeight="1">
      <c r="A2010" s="5">
        <v>16185.0</v>
      </c>
      <c r="B2010" s="5" t="s">
        <v>4242</v>
      </c>
    </row>
    <row r="2011" ht="15.75" customHeight="1">
      <c r="A2011" s="5">
        <v>16186.0</v>
      </c>
      <c r="B2011" s="5" t="s">
        <v>4241</v>
      </c>
    </row>
    <row r="2012" ht="15.75" customHeight="1">
      <c r="A2012" s="5">
        <v>16187.0</v>
      </c>
      <c r="B2012" s="5" t="s">
        <v>4243</v>
      </c>
    </row>
    <row r="2013" ht="15.75" customHeight="1">
      <c r="A2013" s="5">
        <v>16188.0</v>
      </c>
      <c r="B2013" s="5" t="s">
        <v>4243</v>
      </c>
    </row>
    <row r="2014" ht="15.75" customHeight="1">
      <c r="A2014" s="5">
        <v>16190.0</v>
      </c>
      <c r="B2014" s="5" t="s">
        <v>4242</v>
      </c>
    </row>
    <row r="2015" ht="15.75" customHeight="1">
      <c r="A2015" s="5">
        <v>16191.0</v>
      </c>
      <c r="B2015" s="5" t="s">
        <v>4242</v>
      </c>
    </row>
    <row r="2016" ht="15.75" customHeight="1">
      <c r="A2016" s="5">
        <v>16193.0</v>
      </c>
      <c r="B2016" s="5" t="s">
        <v>4241</v>
      </c>
    </row>
    <row r="2017" ht="15.75" customHeight="1">
      <c r="A2017" s="5">
        <v>16198.0</v>
      </c>
      <c r="B2017" s="5" t="s">
        <v>4239</v>
      </c>
    </row>
    <row r="2018" ht="15.75" customHeight="1">
      <c r="A2018" s="5">
        <v>16200.0</v>
      </c>
      <c r="B2018" s="5" t="s">
        <v>4240</v>
      </c>
    </row>
    <row r="2019" ht="15.75" customHeight="1">
      <c r="A2019" s="5">
        <v>16201.0</v>
      </c>
      <c r="B2019" s="5" t="s">
        <v>4240</v>
      </c>
    </row>
    <row r="2020" ht="15.75" customHeight="1">
      <c r="A2020" s="5">
        <v>16202.0</v>
      </c>
      <c r="B2020" s="5" t="s">
        <v>4241</v>
      </c>
    </row>
    <row r="2021" ht="15.75" customHeight="1">
      <c r="A2021" s="5">
        <v>16203.0</v>
      </c>
      <c r="B2021" s="5" t="s">
        <v>4240</v>
      </c>
    </row>
    <row r="2022" ht="15.75" customHeight="1">
      <c r="A2022" s="5">
        <v>16204.0</v>
      </c>
      <c r="B2022" s="5" t="s">
        <v>4243</v>
      </c>
    </row>
    <row r="2023" ht="15.75" customHeight="1">
      <c r="A2023" s="5">
        <v>16205.0</v>
      </c>
      <c r="B2023" s="5" t="s">
        <v>4241</v>
      </c>
    </row>
    <row r="2024" ht="15.75" customHeight="1">
      <c r="A2024" s="5">
        <v>16206.0</v>
      </c>
      <c r="B2024" s="5" t="s">
        <v>4242</v>
      </c>
    </row>
    <row r="2025" ht="15.75" customHeight="1">
      <c r="A2025" s="5">
        <v>16207.0</v>
      </c>
      <c r="B2025" s="5" t="s">
        <v>4242</v>
      </c>
    </row>
    <row r="2026" ht="15.75" customHeight="1">
      <c r="A2026" s="5">
        <v>16208.0</v>
      </c>
      <c r="B2026" s="5" t="s">
        <v>4239</v>
      </c>
    </row>
    <row r="2027" ht="15.75" customHeight="1">
      <c r="A2027" s="5">
        <v>16209.0</v>
      </c>
      <c r="B2027" s="5" t="s">
        <v>4243</v>
      </c>
    </row>
    <row r="2028" ht="15.75" customHeight="1">
      <c r="A2028" s="5">
        <v>16210.0</v>
      </c>
      <c r="B2028" s="5" t="s">
        <v>4239</v>
      </c>
    </row>
    <row r="2029" ht="15.75" customHeight="1">
      <c r="A2029" s="5">
        <v>16211.0</v>
      </c>
      <c r="B2029" s="5" t="s">
        <v>4243</v>
      </c>
    </row>
    <row r="2030" ht="15.75" customHeight="1">
      <c r="A2030" s="5">
        <v>16212.0</v>
      </c>
      <c r="B2030" s="5" t="s">
        <v>4243</v>
      </c>
    </row>
    <row r="2031" ht="15.75" customHeight="1">
      <c r="A2031" s="5">
        <v>16216.0</v>
      </c>
      <c r="B2031" s="5" t="s">
        <v>4242</v>
      </c>
    </row>
    <row r="2032" ht="15.75" customHeight="1">
      <c r="A2032" s="5">
        <v>16217.0</v>
      </c>
      <c r="B2032" s="5" t="s">
        <v>4241</v>
      </c>
    </row>
    <row r="2033" ht="15.75" customHeight="1">
      <c r="A2033" s="5">
        <v>16218.0</v>
      </c>
      <c r="B2033" s="5" t="s">
        <v>4239</v>
      </c>
    </row>
    <row r="2034" ht="15.75" customHeight="1">
      <c r="A2034" s="5">
        <v>16221.0</v>
      </c>
      <c r="B2034" s="5" t="s">
        <v>4240</v>
      </c>
    </row>
    <row r="2035" ht="15.75" customHeight="1">
      <c r="A2035" s="5">
        <v>16222.0</v>
      </c>
      <c r="B2035" s="5" t="s">
        <v>4241</v>
      </c>
    </row>
    <row r="2036" ht="15.75" customHeight="1">
      <c r="A2036" s="5">
        <v>16224.0</v>
      </c>
      <c r="B2036" s="5" t="s">
        <v>4242</v>
      </c>
    </row>
    <row r="2037" ht="15.75" customHeight="1">
      <c r="A2037" s="5">
        <v>16225.0</v>
      </c>
      <c r="B2037" s="5" t="s">
        <v>4243</v>
      </c>
    </row>
    <row r="2038" ht="15.75" customHeight="1">
      <c r="A2038" s="5">
        <v>16226.0</v>
      </c>
      <c r="B2038" s="5" t="s">
        <v>4242</v>
      </c>
    </row>
    <row r="2039" ht="15.75" customHeight="1">
      <c r="A2039" s="5">
        <v>16227.0</v>
      </c>
      <c r="B2039" s="5" t="s">
        <v>4242</v>
      </c>
    </row>
    <row r="2040" ht="15.75" customHeight="1">
      <c r="A2040" s="5">
        <v>16229.0</v>
      </c>
      <c r="B2040" s="5" t="s">
        <v>4239</v>
      </c>
    </row>
    <row r="2041" ht="15.75" customHeight="1">
      <c r="A2041" s="5">
        <v>16230.0</v>
      </c>
      <c r="B2041" s="5" t="s">
        <v>4240</v>
      </c>
    </row>
    <row r="2042" ht="15.75" customHeight="1">
      <c r="A2042" s="5">
        <v>16232.0</v>
      </c>
      <c r="B2042" s="5" t="s">
        <v>4240</v>
      </c>
    </row>
    <row r="2043" ht="15.75" customHeight="1">
      <c r="A2043" s="5">
        <v>16233.0</v>
      </c>
      <c r="B2043" s="5" t="s">
        <v>4243</v>
      </c>
    </row>
    <row r="2044" ht="15.75" customHeight="1">
      <c r="A2044" s="5">
        <v>16235.0</v>
      </c>
      <c r="B2044" s="5" t="s">
        <v>4241</v>
      </c>
    </row>
    <row r="2045" ht="15.75" customHeight="1">
      <c r="A2045" s="5">
        <v>16239.0</v>
      </c>
      <c r="B2045" s="5" t="s">
        <v>4242</v>
      </c>
    </row>
    <row r="2046" ht="15.75" customHeight="1">
      <c r="A2046" s="5">
        <v>16240.0</v>
      </c>
      <c r="B2046" s="5" t="s">
        <v>4243</v>
      </c>
    </row>
    <row r="2047" ht="15.75" customHeight="1">
      <c r="A2047" s="5">
        <v>16241.0</v>
      </c>
      <c r="B2047" s="5" t="s">
        <v>4242</v>
      </c>
    </row>
    <row r="2048" ht="15.75" customHeight="1">
      <c r="A2048" s="5">
        <v>16242.0</v>
      </c>
      <c r="B2048" s="5" t="s">
        <v>4239</v>
      </c>
    </row>
    <row r="2049" ht="15.75" customHeight="1">
      <c r="A2049" s="5">
        <v>16243.0</v>
      </c>
      <c r="B2049" s="5" t="s">
        <v>4243</v>
      </c>
    </row>
    <row r="2050" ht="15.75" customHeight="1">
      <c r="A2050" s="5">
        <v>16244.0</v>
      </c>
      <c r="B2050" s="5" t="s">
        <v>4240</v>
      </c>
    </row>
    <row r="2051" ht="15.75" customHeight="1">
      <c r="A2051" s="5">
        <v>16245.0</v>
      </c>
      <c r="B2051" s="5" t="s">
        <v>4241</v>
      </c>
    </row>
    <row r="2052" ht="15.75" customHeight="1">
      <c r="A2052" s="5">
        <v>16249.0</v>
      </c>
      <c r="B2052" s="5" t="s">
        <v>4240</v>
      </c>
    </row>
    <row r="2053" ht="15.75" customHeight="1">
      <c r="A2053" s="5">
        <v>16252.0</v>
      </c>
      <c r="B2053" s="5" t="s">
        <v>4239</v>
      </c>
    </row>
    <row r="2054" ht="15.75" customHeight="1">
      <c r="A2054" s="5">
        <v>16253.0</v>
      </c>
      <c r="B2054" s="5" t="s">
        <v>4240</v>
      </c>
    </row>
    <row r="2055" ht="15.75" customHeight="1">
      <c r="A2055" s="5">
        <v>16255.0</v>
      </c>
      <c r="B2055" s="5" t="s">
        <v>4241</v>
      </c>
    </row>
    <row r="2056" ht="15.75" customHeight="1">
      <c r="A2056" s="5">
        <v>16256.0</v>
      </c>
      <c r="B2056" s="5" t="s">
        <v>4240</v>
      </c>
    </row>
    <row r="2057" ht="15.75" customHeight="1">
      <c r="A2057" s="5">
        <v>16257.0</v>
      </c>
      <c r="B2057" s="5" t="s">
        <v>4240</v>
      </c>
    </row>
    <row r="2058" ht="15.75" customHeight="1">
      <c r="A2058" s="5">
        <v>16258.0</v>
      </c>
      <c r="B2058" s="5" t="s">
        <v>4241</v>
      </c>
    </row>
    <row r="2059" ht="15.75" customHeight="1">
      <c r="A2059" s="5">
        <v>16260.0</v>
      </c>
      <c r="B2059" s="5" t="s">
        <v>4240</v>
      </c>
    </row>
    <row r="2060" ht="15.75" customHeight="1">
      <c r="A2060" s="5">
        <v>16261.0</v>
      </c>
      <c r="B2060" s="5" t="s">
        <v>4241</v>
      </c>
    </row>
    <row r="2061" ht="15.75" customHeight="1">
      <c r="A2061" s="5">
        <v>16262.0</v>
      </c>
      <c r="B2061" s="5" t="s">
        <v>4242</v>
      </c>
    </row>
    <row r="2062" ht="15.75" customHeight="1">
      <c r="A2062" s="5">
        <v>16265.0</v>
      </c>
      <c r="B2062" s="5" t="s">
        <v>4243</v>
      </c>
    </row>
    <row r="2063" ht="15.75" customHeight="1">
      <c r="A2063" s="5">
        <v>16266.0</v>
      </c>
      <c r="B2063" s="5" t="s">
        <v>4243</v>
      </c>
    </row>
    <row r="2064" ht="15.75" customHeight="1">
      <c r="A2064" s="5">
        <v>16268.0</v>
      </c>
      <c r="B2064" s="5" t="s">
        <v>4242</v>
      </c>
    </row>
    <row r="2065" ht="15.75" customHeight="1">
      <c r="A2065" s="5">
        <v>16270.0</v>
      </c>
      <c r="B2065" s="5" t="s">
        <v>4243</v>
      </c>
    </row>
    <row r="2066" ht="15.75" customHeight="1">
      <c r="A2066" s="5">
        <v>16271.0</v>
      </c>
      <c r="B2066" s="5" t="s">
        <v>4239</v>
      </c>
    </row>
    <row r="2067" ht="15.75" customHeight="1">
      <c r="A2067" s="5">
        <v>16272.0</v>
      </c>
      <c r="B2067" s="5" t="s">
        <v>4241</v>
      </c>
    </row>
    <row r="2068" ht="15.75" customHeight="1">
      <c r="A2068" s="5">
        <v>16274.0</v>
      </c>
      <c r="B2068" s="5" t="s">
        <v>4243</v>
      </c>
    </row>
    <row r="2069" ht="15.75" customHeight="1">
      <c r="A2069" s="5">
        <v>16275.0</v>
      </c>
      <c r="B2069" s="5" t="s">
        <v>4242</v>
      </c>
    </row>
    <row r="2070" ht="15.75" customHeight="1">
      <c r="A2070" s="5">
        <v>16278.0</v>
      </c>
      <c r="B2070" s="5" t="s">
        <v>4242</v>
      </c>
    </row>
    <row r="2071" ht="15.75" customHeight="1">
      <c r="A2071" s="5">
        <v>16279.0</v>
      </c>
      <c r="B2071" s="5" t="s">
        <v>4241</v>
      </c>
    </row>
    <row r="2072" ht="15.75" customHeight="1">
      <c r="A2072" s="5">
        <v>16281.0</v>
      </c>
      <c r="B2072" s="5" t="s">
        <v>4243</v>
      </c>
    </row>
    <row r="2073" ht="15.75" customHeight="1">
      <c r="A2073" s="5">
        <v>16282.0</v>
      </c>
      <c r="B2073" s="5" t="s">
        <v>4240</v>
      </c>
    </row>
    <row r="2074" ht="15.75" customHeight="1">
      <c r="A2074" s="5">
        <v>16283.0</v>
      </c>
      <c r="B2074" s="5" t="s">
        <v>4241</v>
      </c>
    </row>
    <row r="2075" ht="15.75" customHeight="1">
      <c r="A2075" s="5">
        <v>16284.0</v>
      </c>
      <c r="B2075" s="5" t="s">
        <v>4241</v>
      </c>
    </row>
    <row r="2076" ht="15.75" customHeight="1">
      <c r="A2076" s="5">
        <v>16287.0</v>
      </c>
      <c r="B2076" s="5" t="s">
        <v>4242</v>
      </c>
    </row>
    <row r="2077" ht="15.75" customHeight="1">
      <c r="A2077" s="5">
        <v>16292.0</v>
      </c>
      <c r="B2077" s="5" t="s">
        <v>4239</v>
      </c>
    </row>
    <row r="2078" ht="15.75" customHeight="1">
      <c r="A2078" s="5">
        <v>16293.0</v>
      </c>
      <c r="B2078" s="5" t="s">
        <v>4240</v>
      </c>
    </row>
    <row r="2079" ht="15.75" customHeight="1">
      <c r="A2079" s="5">
        <v>16295.0</v>
      </c>
      <c r="B2079" s="5" t="s">
        <v>4241</v>
      </c>
    </row>
    <row r="2080" ht="15.75" customHeight="1">
      <c r="A2080" s="5">
        <v>16297.0</v>
      </c>
      <c r="B2080" s="5" t="s">
        <v>4242</v>
      </c>
    </row>
    <row r="2081" ht="15.75" customHeight="1">
      <c r="A2081" s="5">
        <v>16302.0</v>
      </c>
      <c r="B2081" s="5" t="s">
        <v>4239</v>
      </c>
    </row>
    <row r="2082" ht="15.75" customHeight="1">
      <c r="A2082" s="5">
        <v>16303.0</v>
      </c>
      <c r="B2082" s="5" t="s">
        <v>4243</v>
      </c>
    </row>
    <row r="2083" ht="15.75" customHeight="1">
      <c r="A2083" s="5">
        <v>16305.0</v>
      </c>
      <c r="B2083" s="5" t="s">
        <v>4240</v>
      </c>
    </row>
    <row r="2084" ht="15.75" customHeight="1">
      <c r="A2084" s="5">
        <v>16306.0</v>
      </c>
      <c r="B2084" s="5" t="s">
        <v>4242</v>
      </c>
    </row>
    <row r="2085" ht="15.75" customHeight="1">
      <c r="A2085" s="5">
        <v>16309.0</v>
      </c>
      <c r="B2085" s="5" t="s">
        <v>4239</v>
      </c>
    </row>
    <row r="2086" ht="15.75" customHeight="1">
      <c r="A2086" s="5">
        <v>16311.0</v>
      </c>
      <c r="B2086" s="5" t="s">
        <v>4241</v>
      </c>
    </row>
    <row r="2087" ht="15.75" customHeight="1">
      <c r="A2087" s="5">
        <v>16313.0</v>
      </c>
      <c r="B2087" s="5" t="s">
        <v>4239</v>
      </c>
    </row>
    <row r="2088" ht="15.75" customHeight="1">
      <c r="A2088" s="5">
        <v>16316.0</v>
      </c>
      <c r="B2088" s="5" t="s">
        <v>4239</v>
      </c>
    </row>
    <row r="2089" ht="15.75" customHeight="1">
      <c r="A2089" s="5">
        <v>16317.0</v>
      </c>
      <c r="B2089" s="5" t="s">
        <v>4240</v>
      </c>
    </row>
    <row r="2090" ht="15.75" customHeight="1">
      <c r="A2090" s="5">
        <v>16322.0</v>
      </c>
      <c r="B2090" s="5" t="s">
        <v>4239</v>
      </c>
    </row>
    <row r="2091" ht="15.75" customHeight="1">
      <c r="A2091" s="5">
        <v>16324.0</v>
      </c>
      <c r="B2091" s="5" t="s">
        <v>4243</v>
      </c>
    </row>
    <row r="2092" ht="15.75" customHeight="1">
      <c r="A2092" s="5">
        <v>16325.0</v>
      </c>
      <c r="B2092" s="5" t="s">
        <v>4240</v>
      </c>
    </row>
    <row r="2093" ht="15.75" customHeight="1">
      <c r="A2093" s="5">
        <v>16326.0</v>
      </c>
      <c r="B2093" s="5" t="s">
        <v>4239</v>
      </c>
    </row>
    <row r="2094" ht="15.75" customHeight="1">
      <c r="A2094" s="5">
        <v>16327.0</v>
      </c>
      <c r="B2094" s="5" t="s">
        <v>4239</v>
      </c>
    </row>
    <row r="2095" ht="15.75" customHeight="1">
      <c r="A2095" s="5">
        <v>16330.0</v>
      </c>
      <c r="B2095" s="5" t="s">
        <v>4239</v>
      </c>
    </row>
    <row r="2096" ht="15.75" customHeight="1">
      <c r="A2096" s="5">
        <v>16332.0</v>
      </c>
      <c r="B2096" s="5" t="s">
        <v>4242</v>
      </c>
    </row>
    <row r="2097" ht="15.75" customHeight="1">
      <c r="A2097" s="5">
        <v>16339.0</v>
      </c>
      <c r="B2097" s="5" t="s">
        <v>4242</v>
      </c>
    </row>
    <row r="2098" ht="15.75" customHeight="1">
      <c r="A2098" s="5">
        <v>16340.0</v>
      </c>
      <c r="B2098" s="5" t="s">
        <v>4240</v>
      </c>
    </row>
    <row r="2099" ht="15.75" customHeight="1">
      <c r="A2099" s="5">
        <v>16341.0</v>
      </c>
      <c r="B2099" s="5" t="s">
        <v>4239</v>
      </c>
    </row>
    <row r="2100" ht="15.75" customHeight="1">
      <c r="A2100" s="5">
        <v>16342.0</v>
      </c>
      <c r="B2100" s="5" t="s">
        <v>4239</v>
      </c>
    </row>
    <row r="2101" ht="15.75" customHeight="1">
      <c r="A2101" s="5">
        <v>16343.0</v>
      </c>
      <c r="B2101" s="5" t="s">
        <v>4242</v>
      </c>
    </row>
    <row r="2102" ht="15.75" customHeight="1">
      <c r="A2102" s="5">
        <v>16345.0</v>
      </c>
      <c r="B2102" s="5" t="s">
        <v>4239</v>
      </c>
    </row>
    <row r="2103" ht="15.75" customHeight="1">
      <c r="A2103" s="5">
        <v>16347.0</v>
      </c>
      <c r="B2103" s="5" t="s">
        <v>4239</v>
      </c>
    </row>
    <row r="2104" ht="15.75" customHeight="1">
      <c r="A2104" s="5">
        <v>16348.0</v>
      </c>
      <c r="B2104" s="5" t="s">
        <v>4241</v>
      </c>
    </row>
    <row r="2105" ht="15.75" customHeight="1">
      <c r="A2105" s="5">
        <v>16350.0</v>
      </c>
      <c r="B2105" s="5" t="s">
        <v>4240</v>
      </c>
    </row>
    <row r="2106" ht="15.75" customHeight="1">
      <c r="A2106" s="5">
        <v>16351.0</v>
      </c>
      <c r="B2106" s="5" t="s">
        <v>4240</v>
      </c>
    </row>
    <row r="2107" ht="15.75" customHeight="1">
      <c r="A2107" s="5">
        <v>16352.0</v>
      </c>
      <c r="B2107" s="5" t="s">
        <v>4240</v>
      </c>
    </row>
    <row r="2108" ht="15.75" customHeight="1">
      <c r="A2108" s="5">
        <v>16353.0</v>
      </c>
      <c r="B2108" s="5" t="s">
        <v>4240</v>
      </c>
    </row>
    <row r="2109" ht="15.75" customHeight="1">
      <c r="A2109" s="5">
        <v>16356.0</v>
      </c>
      <c r="B2109" s="5" t="s">
        <v>4242</v>
      </c>
    </row>
    <row r="2110" ht="15.75" customHeight="1">
      <c r="A2110" s="5">
        <v>16358.0</v>
      </c>
      <c r="B2110" s="5" t="s">
        <v>4243</v>
      </c>
    </row>
    <row r="2111" ht="15.75" customHeight="1">
      <c r="A2111" s="5">
        <v>16359.0</v>
      </c>
      <c r="B2111" s="5" t="s">
        <v>4239</v>
      </c>
    </row>
    <row r="2112" ht="15.75" customHeight="1">
      <c r="A2112" s="5">
        <v>16360.0</v>
      </c>
      <c r="B2112" s="5" t="s">
        <v>4243</v>
      </c>
    </row>
    <row r="2113" ht="15.75" customHeight="1">
      <c r="A2113" s="5">
        <v>16361.0</v>
      </c>
      <c r="B2113" s="5" t="s">
        <v>4243</v>
      </c>
    </row>
    <row r="2114" ht="15.75" customHeight="1">
      <c r="A2114" s="5">
        <v>16362.0</v>
      </c>
      <c r="B2114" s="5" t="s">
        <v>4241</v>
      </c>
    </row>
    <row r="2115" ht="15.75" customHeight="1">
      <c r="A2115" s="5">
        <v>16364.0</v>
      </c>
      <c r="B2115" s="5" t="s">
        <v>4243</v>
      </c>
    </row>
    <row r="2116" ht="15.75" customHeight="1">
      <c r="A2116" s="5">
        <v>16365.0</v>
      </c>
      <c r="B2116" s="5" t="s">
        <v>4242</v>
      </c>
    </row>
    <row r="2117" ht="15.75" customHeight="1">
      <c r="A2117" s="5">
        <v>16366.0</v>
      </c>
      <c r="B2117" s="5" t="s">
        <v>4242</v>
      </c>
    </row>
    <row r="2118" ht="15.75" customHeight="1">
      <c r="A2118" s="5">
        <v>16367.0</v>
      </c>
      <c r="B2118" s="5" t="s">
        <v>4239</v>
      </c>
    </row>
    <row r="2119" ht="15.75" customHeight="1">
      <c r="A2119" s="5">
        <v>16368.0</v>
      </c>
      <c r="B2119" s="5" t="s">
        <v>4243</v>
      </c>
    </row>
    <row r="2120" ht="15.75" customHeight="1">
      <c r="A2120" s="5">
        <v>16369.0</v>
      </c>
      <c r="B2120" s="5" t="s">
        <v>4241</v>
      </c>
    </row>
    <row r="2121" ht="15.75" customHeight="1">
      <c r="A2121" s="5">
        <v>16370.0</v>
      </c>
      <c r="B2121" s="5" t="s">
        <v>4241</v>
      </c>
    </row>
    <row r="2122" ht="15.75" customHeight="1">
      <c r="A2122" s="5">
        <v>16372.0</v>
      </c>
      <c r="B2122" s="5" t="s">
        <v>4243</v>
      </c>
    </row>
    <row r="2123" ht="15.75" customHeight="1">
      <c r="A2123" s="5">
        <v>16374.0</v>
      </c>
      <c r="B2123" s="5" t="s">
        <v>4240</v>
      </c>
    </row>
    <row r="2124" ht="15.75" customHeight="1">
      <c r="A2124" s="5">
        <v>16376.0</v>
      </c>
      <c r="B2124" s="5" t="s">
        <v>4240</v>
      </c>
    </row>
    <row r="2125" ht="15.75" customHeight="1">
      <c r="A2125" s="5">
        <v>16379.0</v>
      </c>
      <c r="B2125" s="5" t="s">
        <v>4241</v>
      </c>
    </row>
    <row r="2126" ht="15.75" customHeight="1">
      <c r="A2126" s="5">
        <v>16380.0</v>
      </c>
      <c r="B2126" s="5" t="s">
        <v>4242</v>
      </c>
    </row>
    <row r="2127" ht="15.75" customHeight="1">
      <c r="A2127" s="5">
        <v>16383.0</v>
      </c>
      <c r="B2127" s="5" t="s">
        <v>4241</v>
      </c>
    </row>
    <row r="2128" ht="15.75" customHeight="1">
      <c r="A2128" s="5">
        <v>16384.0</v>
      </c>
      <c r="B2128" s="5" t="s">
        <v>4241</v>
      </c>
    </row>
    <row r="2129" ht="15.75" customHeight="1">
      <c r="A2129" s="5">
        <v>16385.0</v>
      </c>
      <c r="B2129" s="5" t="s">
        <v>4239</v>
      </c>
    </row>
    <row r="2130" ht="15.75" customHeight="1">
      <c r="A2130" s="5">
        <v>16386.0</v>
      </c>
      <c r="B2130" s="5" t="s">
        <v>4240</v>
      </c>
    </row>
    <row r="2131" ht="15.75" customHeight="1">
      <c r="A2131" s="5">
        <v>16387.0</v>
      </c>
      <c r="B2131" s="5" t="s">
        <v>4243</v>
      </c>
    </row>
    <row r="2132" ht="15.75" customHeight="1">
      <c r="A2132" s="5">
        <v>16389.0</v>
      </c>
      <c r="B2132" s="5" t="s">
        <v>4241</v>
      </c>
    </row>
    <row r="2133" ht="15.75" customHeight="1">
      <c r="A2133" s="5">
        <v>16392.0</v>
      </c>
      <c r="B2133" s="5" t="s">
        <v>4239</v>
      </c>
    </row>
    <row r="2134" ht="15.75" customHeight="1">
      <c r="A2134" s="5">
        <v>16393.0</v>
      </c>
      <c r="B2134" s="5" t="s">
        <v>4243</v>
      </c>
    </row>
    <row r="2135" ht="15.75" customHeight="1">
      <c r="A2135" s="5">
        <v>16394.0</v>
      </c>
      <c r="B2135" s="5" t="s">
        <v>4239</v>
      </c>
    </row>
    <row r="2136" ht="15.75" customHeight="1">
      <c r="A2136" s="5">
        <v>16395.0</v>
      </c>
      <c r="B2136" s="5" t="s">
        <v>4241</v>
      </c>
    </row>
    <row r="2137" ht="15.75" customHeight="1">
      <c r="A2137" s="5">
        <v>16398.0</v>
      </c>
      <c r="B2137" s="5" t="s">
        <v>4240</v>
      </c>
    </row>
    <row r="2138" ht="15.75" customHeight="1">
      <c r="A2138" s="5">
        <v>16399.0</v>
      </c>
      <c r="B2138" s="5" t="s">
        <v>4241</v>
      </c>
    </row>
    <row r="2139" ht="15.75" customHeight="1">
      <c r="A2139" s="5">
        <v>16401.0</v>
      </c>
      <c r="B2139" s="5" t="s">
        <v>4241</v>
      </c>
    </row>
    <row r="2140" ht="15.75" customHeight="1">
      <c r="A2140" s="5">
        <v>16402.0</v>
      </c>
      <c r="B2140" s="5" t="s">
        <v>4242</v>
      </c>
    </row>
    <row r="2141" ht="15.75" customHeight="1">
      <c r="A2141" s="5">
        <v>16403.0</v>
      </c>
      <c r="B2141" s="5" t="s">
        <v>4243</v>
      </c>
    </row>
    <row r="2142" ht="15.75" customHeight="1">
      <c r="A2142" s="5">
        <v>16404.0</v>
      </c>
      <c r="B2142" s="5" t="s">
        <v>4241</v>
      </c>
    </row>
    <row r="2143" ht="15.75" customHeight="1">
      <c r="A2143" s="5">
        <v>16406.0</v>
      </c>
      <c r="B2143" s="5" t="s">
        <v>4241</v>
      </c>
    </row>
    <row r="2144" ht="15.75" customHeight="1">
      <c r="A2144" s="5">
        <v>16407.0</v>
      </c>
      <c r="B2144" s="5" t="s">
        <v>4243</v>
      </c>
    </row>
    <row r="2145" ht="15.75" customHeight="1">
      <c r="A2145" s="5">
        <v>16409.0</v>
      </c>
      <c r="B2145" s="5" t="s">
        <v>4241</v>
      </c>
    </row>
    <row r="2146" ht="15.75" customHeight="1">
      <c r="A2146" s="5">
        <v>16411.0</v>
      </c>
      <c r="B2146" s="5" t="s">
        <v>4240</v>
      </c>
    </row>
    <row r="2147" ht="15.75" customHeight="1">
      <c r="A2147" s="5">
        <v>16412.0</v>
      </c>
      <c r="B2147" s="5" t="s">
        <v>4243</v>
      </c>
    </row>
    <row r="2148" ht="15.75" customHeight="1">
      <c r="A2148" s="5">
        <v>16413.0</v>
      </c>
      <c r="B2148" s="5" t="s">
        <v>4242</v>
      </c>
    </row>
    <row r="2149" ht="15.75" customHeight="1">
      <c r="A2149" s="5">
        <v>16415.0</v>
      </c>
      <c r="B2149" s="5" t="s">
        <v>4240</v>
      </c>
    </row>
    <row r="2150" ht="15.75" customHeight="1">
      <c r="A2150" s="5">
        <v>16416.0</v>
      </c>
      <c r="B2150" s="5" t="s">
        <v>4239</v>
      </c>
    </row>
    <row r="2151" ht="15.75" customHeight="1">
      <c r="A2151" s="5">
        <v>16418.0</v>
      </c>
      <c r="B2151" s="5" t="s">
        <v>4243</v>
      </c>
    </row>
    <row r="2152" ht="15.75" customHeight="1">
      <c r="A2152" s="5">
        <v>16419.0</v>
      </c>
      <c r="B2152" s="5" t="s">
        <v>4243</v>
      </c>
    </row>
    <row r="2153" ht="15.75" customHeight="1">
      <c r="A2153" s="5">
        <v>16422.0</v>
      </c>
      <c r="B2153" s="5" t="s">
        <v>4242</v>
      </c>
    </row>
    <row r="2154" ht="15.75" customHeight="1">
      <c r="A2154" s="5">
        <v>16424.0</v>
      </c>
      <c r="B2154" s="5" t="s">
        <v>4241</v>
      </c>
    </row>
    <row r="2155" ht="15.75" customHeight="1">
      <c r="A2155" s="5">
        <v>16425.0</v>
      </c>
      <c r="B2155" s="5" t="s">
        <v>4243</v>
      </c>
    </row>
    <row r="2156" ht="15.75" customHeight="1">
      <c r="A2156" s="5">
        <v>16426.0</v>
      </c>
      <c r="B2156" s="5" t="s">
        <v>4243</v>
      </c>
    </row>
    <row r="2157" ht="15.75" customHeight="1">
      <c r="A2157" s="5">
        <v>16427.0</v>
      </c>
      <c r="B2157" s="5" t="s">
        <v>4239</v>
      </c>
    </row>
    <row r="2158" ht="15.75" customHeight="1">
      <c r="A2158" s="5">
        <v>16428.0</v>
      </c>
      <c r="B2158" s="5" t="s">
        <v>4243</v>
      </c>
    </row>
    <row r="2159" ht="15.75" customHeight="1">
      <c r="A2159" s="5">
        <v>16429.0</v>
      </c>
      <c r="B2159" s="5" t="s">
        <v>4239</v>
      </c>
    </row>
    <row r="2160" ht="15.75" customHeight="1">
      <c r="A2160" s="5">
        <v>16430.0</v>
      </c>
      <c r="B2160" s="5" t="s">
        <v>4241</v>
      </c>
    </row>
    <row r="2161" ht="15.75" customHeight="1">
      <c r="A2161" s="5">
        <v>16431.0</v>
      </c>
      <c r="B2161" s="5" t="s">
        <v>4239</v>
      </c>
    </row>
    <row r="2162" ht="15.75" customHeight="1">
      <c r="A2162" s="5">
        <v>16432.0</v>
      </c>
      <c r="B2162" s="5" t="s">
        <v>4243</v>
      </c>
    </row>
    <row r="2163" ht="15.75" customHeight="1">
      <c r="A2163" s="5">
        <v>16434.0</v>
      </c>
      <c r="B2163" s="5" t="s">
        <v>4240</v>
      </c>
    </row>
    <row r="2164" ht="15.75" customHeight="1">
      <c r="A2164" s="5">
        <v>16438.0</v>
      </c>
      <c r="B2164" s="5" t="s">
        <v>4239</v>
      </c>
    </row>
    <row r="2165" ht="15.75" customHeight="1">
      <c r="A2165" s="5">
        <v>16440.0</v>
      </c>
      <c r="B2165" s="5" t="s">
        <v>4242</v>
      </c>
    </row>
    <row r="2166" ht="15.75" customHeight="1">
      <c r="A2166" s="5">
        <v>16442.0</v>
      </c>
      <c r="B2166" s="5" t="s">
        <v>4242</v>
      </c>
    </row>
    <row r="2167" ht="15.75" customHeight="1">
      <c r="A2167" s="5">
        <v>16444.0</v>
      </c>
      <c r="B2167" s="5" t="s">
        <v>4239</v>
      </c>
    </row>
    <row r="2168" ht="15.75" customHeight="1">
      <c r="A2168" s="5">
        <v>16445.0</v>
      </c>
      <c r="B2168" s="5" t="s">
        <v>4243</v>
      </c>
    </row>
    <row r="2169" ht="15.75" customHeight="1">
      <c r="A2169" s="5">
        <v>16446.0</v>
      </c>
      <c r="B2169" s="5" t="s">
        <v>4243</v>
      </c>
    </row>
    <row r="2170" ht="15.75" customHeight="1">
      <c r="A2170" s="5">
        <v>16447.0</v>
      </c>
      <c r="B2170" s="5" t="s">
        <v>4239</v>
      </c>
    </row>
    <row r="2171" ht="15.75" customHeight="1">
      <c r="A2171" s="5">
        <v>16448.0</v>
      </c>
      <c r="B2171" s="5" t="s">
        <v>4243</v>
      </c>
    </row>
    <row r="2172" ht="15.75" customHeight="1">
      <c r="A2172" s="5">
        <v>16449.0</v>
      </c>
      <c r="B2172" s="5" t="s">
        <v>4243</v>
      </c>
    </row>
    <row r="2173" ht="15.75" customHeight="1">
      <c r="A2173" s="5">
        <v>16450.0</v>
      </c>
      <c r="B2173" s="5" t="s">
        <v>4243</v>
      </c>
    </row>
    <row r="2174" ht="15.75" customHeight="1">
      <c r="A2174" s="5">
        <v>16451.0</v>
      </c>
      <c r="B2174" s="5" t="s">
        <v>4241</v>
      </c>
    </row>
    <row r="2175" ht="15.75" customHeight="1">
      <c r="A2175" s="5">
        <v>16454.0</v>
      </c>
      <c r="B2175" s="5" t="s">
        <v>4241</v>
      </c>
    </row>
    <row r="2176" ht="15.75" customHeight="1">
      <c r="A2176" s="5">
        <v>16455.0</v>
      </c>
      <c r="B2176" s="5" t="s">
        <v>4242</v>
      </c>
    </row>
    <row r="2177" ht="15.75" customHeight="1">
      <c r="A2177" s="5">
        <v>16456.0</v>
      </c>
      <c r="B2177" s="5" t="s">
        <v>4240</v>
      </c>
    </row>
    <row r="2178" ht="15.75" customHeight="1">
      <c r="A2178" s="5">
        <v>16457.0</v>
      </c>
      <c r="B2178" s="5" t="s">
        <v>4241</v>
      </c>
    </row>
    <row r="2179" ht="15.75" customHeight="1">
      <c r="A2179" s="5">
        <v>16458.0</v>
      </c>
      <c r="B2179" s="5" t="s">
        <v>4243</v>
      </c>
    </row>
    <row r="2180" ht="15.75" customHeight="1">
      <c r="A2180" s="5">
        <v>16460.0</v>
      </c>
      <c r="B2180" s="5" t="s">
        <v>4242</v>
      </c>
    </row>
    <row r="2181" ht="15.75" customHeight="1">
      <c r="A2181" s="5">
        <v>16461.0</v>
      </c>
      <c r="B2181" s="5" t="s">
        <v>4242</v>
      </c>
    </row>
    <row r="2182" ht="15.75" customHeight="1">
      <c r="A2182" s="5">
        <v>16462.0</v>
      </c>
      <c r="B2182" s="5" t="s">
        <v>4240</v>
      </c>
    </row>
    <row r="2183" ht="15.75" customHeight="1">
      <c r="A2183" s="5">
        <v>16463.0</v>
      </c>
      <c r="B2183" s="5" t="s">
        <v>4243</v>
      </c>
    </row>
    <row r="2184" ht="15.75" customHeight="1">
      <c r="A2184" s="5">
        <v>16464.0</v>
      </c>
      <c r="B2184" s="5" t="s">
        <v>4240</v>
      </c>
    </row>
    <row r="2185" ht="15.75" customHeight="1">
      <c r="A2185" s="5">
        <v>16466.0</v>
      </c>
      <c r="B2185" s="5" t="s">
        <v>4239</v>
      </c>
    </row>
    <row r="2186" ht="15.75" customHeight="1">
      <c r="A2186" s="5">
        <v>16469.0</v>
      </c>
      <c r="B2186" s="5" t="s">
        <v>4240</v>
      </c>
    </row>
    <row r="2187" ht="15.75" customHeight="1">
      <c r="A2187" s="5">
        <v>16470.0</v>
      </c>
      <c r="B2187" s="5" t="s">
        <v>4240</v>
      </c>
    </row>
    <row r="2188" ht="15.75" customHeight="1">
      <c r="A2188" s="5">
        <v>16471.0</v>
      </c>
      <c r="B2188" s="5" t="s">
        <v>4240</v>
      </c>
    </row>
    <row r="2189" ht="15.75" customHeight="1">
      <c r="A2189" s="5">
        <v>16473.0</v>
      </c>
      <c r="B2189" s="5" t="s">
        <v>4243</v>
      </c>
    </row>
    <row r="2190" ht="15.75" customHeight="1">
      <c r="A2190" s="5">
        <v>16474.0</v>
      </c>
      <c r="B2190" s="5" t="s">
        <v>4242</v>
      </c>
    </row>
    <row r="2191" ht="15.75" customHeight="1">
      <c r="A2191" s="5">
        <v>16475.0</v>
      </c>
      <c r="B2191" s="5" t="s">
        <v>4242</v>
      </c>
    </row>
    <row r="2192" ht="15.75" customHeight="1">
      <c r="A2192" s="5">
        <v>16477.0</v>
      </c>
      <c r="B2192" s="5" t="s">
        <v>4241</v>
      </c>
    </row>
    <row r="2193" ht="15.75" customHeight="1">
      <c r="A2193" s="5">
        <v>16478.0</v>
      </c>
      <c r="B2193" s="5" t="s">
        <v>4242</v>
      </c>
    </row>
    <row r="2194" ht="15.75" customHeight="1">
      <c r="A2194" s="5">
        <v>16479.0</v>
      </c>
      <c r="B2194" s="5" t="s">
        <v>4240</v>
      </c>
    </row>
    <row r="2195" ht="15.75" customHeight="1">
      <c r="A2195" s="5">
        <v>16482.0</v>
      </c>
      <c r="B2195" s="5" t="s">
        <v>4240</v>
      </c>
    </row>
    <row r="2196" ht="15.75" customHeight="1">
      <c r="A2196" s="5">
        <v>16483.0</v>
      </c>
      <c r="B2196" s="5" t="s">
        <v>4239</v>
      </c>
    </row>
    <row r="2197" ht="15.75" customHeight="1">
      <c r="A2197" s="5">
        <v>16484.0</v>
      </c>
      <c r="B2197" s="5" t="s">
        <v>4242</v>
      </c>
    </row>
    <row r="2198" ht="15.75" customHeight="1">
      <c r="A2198" s="5">
        <v>16485.0</v>
      </c>
      <c r="B2198" s="5" t="s">
        <v>4240</v>
      </c>
    </row>
    <row r="2199" ht="15.75" customHeight="1">
      <c r="A2199" s="5">
        <v>16488.0</v>
      </c>
      <c r="B2199" s="5" t="s">
        <v>4239</v>
      </c>
    </row>
    <row r="2200" ht="15.75" customHeight="1">
      <c r="A2200" s="5">
        <v>16493.0</v>
      </c>
      <c r="B2200" s="5" t="s">
        <v>4239</v>
      </c>
    </row>
    <row r="2201" ht="15.75" customHeight="1">
      <c r="A2201" s="5">
        <v>16494.0</v>
      </c>
      <c r="B2201" s="5" t="s">
        <v>4240</v>
      </c>
    </row>
    <row r="2202" ht="15.75" customHeight="1">
      <c r="A2202" s="5">
        <v>16495.0</v>
      </c>
      <c r="B2202" s="5" t="s">
        <v>4239</v>
      </c>
    </row>
    <row r="2203" ht="15.75" customHeight="1">
      <c r="A2203" s="5">
        <v>16496.0</v>
      </c>
      <c r="B2203" s="5" t="s">
        <v>4239</v>
      </c>
    </row>
    <row r="2204" ht="15.75" customHeight="1">
      <c r="A2204" s="5">
        <v>16498.0</v>
      </c>
      <c r="B2204" s="5" t="s">
        <v>4242</v>
      </c>
    </row>
    <row r="2205" ht="15.75" customHeight="1">
      <c r="A2205" s="5">
        <v>16499.0</v>
      </c>
      <c r="B2205" s="5" t="s">
        <v>4242</v>
      </c>
    </row>
    <row r="2206" ht="15.75" customHeight="1">
      <c r="A2206" s="5">
        <v>16503.0</v>
      </c>
      <c r="B2206" s="5" t="s">
        <v>4239</v>
      </c>
    </row>
    <row r="2207" ht="15.75" customHeight="1">
      <c r="A2207" s="5">
        <v>16504.0</v>
      </c>
      <c r="B2207" s="5" t="s">
        <v>4242</v>
      </c>
    </row>
    <row r="2208" ht="15.75" customHeight="1">
      <c r="A2208" s="5">
        <v>16511.0</v>
      </c>
      <c r="B2208" s="5" t="s">
        <v>4239</v>
      </c>
    </row>
    <row r="2209" ht="15.75" customHeight="1">
      <c r="A2209" s="5">
        <v>16513.0</v>
      </c>
      <c r="B2209" s="5" t="s">
        <v>4239</v>
      </c>
    </row>
    <row r="2210" ht="15.75" customHeight="1">
      <c r="A2210" s="5">
        <v>16515.0</v>
      </c>
      <c r="B2210" s="5" t="s">
        <v>4241</v>
      </c>
    </row>
    <row r="2211" ht="15.75" customHeight="1">
      <c r="A2211" s="5">
        <v>16516.0</v>
      </c>
      <c r="B2211" s="5" t="s">
        <v>4241</v>
      </c>
    </row>
    <row r="2212" ht="15.75" customHeight="1">
      <c r="A2212" s="5">
        <v>16517.0</v>
      </c>
      <c r="B2212" s="5" t="s">
        <v>4239</v>
      </c>
    </row>
    <row r="2213" ht="15.75" customHeight="1">
      <c r="A2213" s="5">
        <v>16518.0</v>
      </c>
      <c r="B2213" s="5" t="s">
        <v>4242</v>
      </c>
    </row>
    <row r="2214" ht="15.75" customHeight="1">
      <c r="A2214" s="5">
        <v>16519.0</v>
      </c>
      <c r="B2214" s="5" t="s">
        <v>4240</v>
      </c>
    </row>
    <row r="2215" ht="15.75" customHeight="1">
      <c r="A2215" s="5">
        <v>16520.0</v>
      </c>
      <c r="B2215" s="5" t="s">
        <v>4242</v>
      </c>
    </row>
    <row r="2216" ht="15.75" customHeight="1">
      <c r="A2216" s="5">
        <v>16523.0</v>
      </c>
      <c r="B2216" s="5" t="s">
        <v>4240</v>
      </c>
    </row>
    <row r="2217" ht="15.75" customHeight="1">
      <c r="A2217" s="5">
        <v>16525.0</v>
      </c>
      <c r="B2217" s="5" t="s">
        <v>4243</v>
      </c>
    </row>
    <row r="2218" ht="15.75" customHeight="1">
      <c r="A2218" s="5">
        <v>16526.0</v>
      </c>
      <c r="B2218" s="5" t="s">
        <v>4240</v>
      </c>
    </row>
    <row r="2219" ht="15.75" customHeight="1">
      <c r="A2219" s="5">
        <v>16527.0</v>
      </c>
      <c r="B2219" s="5" t="s">
        <v>4241</v>
      </c>
    </row>
    <row r="2220" ht="15.75" customHeight="1">
      <c r="A2220" s="5">
        <v>16528.0</v>
      </c>
      <c r="B2220" s="5" t="s">
        <v>4240</v>
      </c>
    </row>
    <row r="2221" ht="15.75" customHeight="1">
      <c r="A2221" s="5">
        <v>16529.0</v>
      </c>
      <c r="B2221" s="5" t="s">
        <v>4240</v>
      </c>
    </row>
    <row r="2222" ht="15.75" customHeight="1">
      <c r="A2222" s="5">
        <v>16531.0</v>
      </c>
      <c r="B2222" s="5" t="s">
        <v>4239</v>
      </c>
    </row>
    <row r="2223" ht="15.75" customHeight="1">
      <c r="A2223" s="5">
        <v>16533.0</v>
      </c>
      <c r="B2223" s="5" t="s">
        <v>4243</v>
      </c>
    </row>
    <row r="2224" ht="15.75" customHeight="1">
      <c r="A2224" s="5">
        <v>16536.0</v>
      </c>
      <c r="B2224" s="5" t="s">
        <v>4241</v>
      </c>
    </row>
    <row r="2225" ht="15.75" customHeight="1">
      <c r="A2225" s="5">
        <v>16539.0</v>
      </c>
      <c r="B2225" s="5" t="s">
        <v>4243</v>
      </c>
    </row>
    <row r="2226" ht="15.75" customHeight="1">
      <c r="A2226" s="5">
        <v>16542.0</v>
      </c>
      <c r="B2226" s="5" t="s">
        <v>4239</v>
      </c>
    </row>
    <row r="2227" ht="15.75" customHeight="1">
      <c r="A2227" s="5">
        <v>16546.0</v>
      </c>
      <c r="B2227" s="5" t="s">
        <v>4240</v>
      </c>
    </row>
    <row r="2228" ht="15.75" customHeight="1">
      <c r="A2228" s="5">
        <v>16549.0</v>
      </c>
      <c r="B2228" s="5" t="s">
        <v>4242</v>
      </c>
    </row>
    <row r="2229" ht="15.75" customHeight="1">
      <c r="A2229" s="5">
        <v>16550.0</v>
      </c>
      <c r="B2229" s="5" t="s">
        <v>4241</v>
      </c>
    </row>
    <row r="2230" ht="15.75" customHeight="1">
      <c r="A2230" s="5">
        <v>16551.0</v>
      </c>
      <c r="B2230" s="5" t="s">
        <v>4239</v>
      </c>
    </row>
    <row r="2231" ht="15.75" customHeight="1">
      <c r="A2231" s="5">
        <v>16552.0</v>
      </c>
      <c r="B2231" s="5" t="s">
        <v>4241</v>
      </c>
    </row>
    <row r="2232" ht="15.75" customHeight="1">
      <c r="A2232" s="5">
        <v>16553.0</v>
      </c>
      <c r="B2232" s="5" t="s">
        <v>4243</v>
      </c>
    </row>
    <row r="2233" ht="15.75" customHeight="1">
      <c r="A2233" s="5">
        <v>16554.0</v>
      </c>
      <c r="B2233" s="5" t="s">
        <v>4240</v>
      </c>
    </row>
    <row r="2234" ht="15.75" customHeight="1">
      <c r="A2234" s="5">
        <v>16556.0</v>
      </c>
      <c r="B2234" s="5" t="s">
        <v>4240</v>
      </c>
    </row>
    <row r="2235" ht="15.75" customHeight="1">
      <c r="A2235" s="5">
        <v>16557.0</v>
      </c>
      <c r="B2235" s="5" t="s">
        <v>4243</v>
      </c>
    </row>
    <row r="2236" ht="15.75" customHeight="1">
      <c r="A2236" s="5">
        <v>16558.0</v>
      </c>
      <c r="B2236" s="5" t="s">
        <v>4242</v>
      </c>
    </row>
    <row r="2237" ht="15.75" customHeight="1">
      <c r="A2237" s="5">
        <v>16560.0</v>
      </c>
      <c r="B2237" s="5" t="s">
        <v>4243</v>
      </c>
    </row>
    <row r="2238" ht="15.75" customHeight="1">
      <c r="A2238" s="5">
        <v>16561.0</v>
      </c>
      <c r="B2238" s="5" t="s">
        <v>4242</v>
      </c>
    </row>
    <row r="2239" ht="15.75" customHeight="1">
      <c r="A2239" s="5">
        <v>16563.0</v>
      </c>
      <c r="B2239" s="5" t="s">
        <v>4241</v>
      </c>
    </row>
    <row r="2240" ht="15.75" customHeight="1">
      <c r="A2240" s="5">
        <v>16565.0</v>
      </c>
      <c r="B2240" s="5" t="s">
        <v>4241</v>
      </c>
    </row>
    <row r="2241" ht="15.75" customHeight="1">
      <c r="A2241" s="5">
        <v>16566.0</v>
      </c>
      <c r="B2241" s="5" t="s">
        <v>4239</v>
      </c>
    </row>
    <row r="2242" ht="15.75" customHeight="1">
      <c r="A2242" s="5">
        <v>16567.0</v>
      </c>
      <c r="B2242" s="5" t="s">
        <v>4243</v>
      </c>
    </row>
    <row r="2243" ht="15.75" customHeight="1">
      <c r="A2243" s="5">
        <v>16569.0</v>
      </c>
      <c r="B2243" s="5" t="s">
        <v>4243</v>
      </c>
    </row>
    <row r="2244" ht="15.75" customHeight="1">
      <c r="A2244" s="5">
        <v>16570.0</v>
      </c>
      <c r="B2244" s="5" t="s">
        <v>4240</v>
      </c>
    </row>
    <row r="2245" ht="15.75" customHeight="1">
      <c r="A2245" s="5">
        <v>16571.0</v>
      </c>
      <c r="B2245" s="5" t="s">
        <v>4239</v>
      </c>
    </row>
    <row r="2246" ht="15.75" customHeight="1">
      <c r="A2246" s="5">
        <v>16572.0</v>
      </c>
      <c r="B2246" s="5" t="s">
        <v>4243</v>
      </c>
    </row>
    <row r="2247" ht="15.75" customHeight="1">
      <c r="A2247" s="5">
        <v>16573.0</v>
      </c>
      <c r="B2247" s="5" t="s">
        <v>4240</v>
      </c>
    </row>
    <row r="2248" ht="15.75" customHeight="1">
      <c r="A2248" s="5">
        <v>16579.0</v>
      </c>
      <c r="B2248" s="5" t="s">
        <v>4240</v>
      </c>
    </row>
    <row r="2249" ht="15.75" customHeight="1">
      <c r="A2249" s="5">
        <v>16581.0</v>
      </c>
      <c r="B2249" s="5" t="s">
        <v>4241</v>
      </c>
    </row>
    <row r="2250" ht="15.75" customHeight="1">
      <c r="A2250" s="5">
        <v>16584.0</v>
      </c>
      <c r="B2250" s="5" t="s">
        <v>4240</v>
      </c>
    </row>
    <row r="2251" ht="15.75" customHeight="1">
      <c r="A2251" s="5">
        <v>16587.0</v>
      </c>
      <c r="B2251" s="5" t="s">
        <v>4241</v>
      </c>
    </row>
    <row r="2252" ht="15.75" customHeight="1">
      <c r="A2252" s="5">
        <v>16589.0</v>
      </c>
      <c r="B2252" s="5" t="s">
        <v>4240</v>
      </c>
    </row>
    <row r="2253" ht="15.75" customHeight="1">
      <c r="A2253" s="5">
        <v>16592.0</v>
      </c>
      <c r="B2253" s="5" t="s">
        <v>4243</v>
      </c>
    </row>
    <row r="2254" ht="15.75" customHeight="1">
      <c r="A2254" s="5">
        <v>16593.0</v>
      </c>
      <c r="B2254" s="5" t="s">
        <v>4241</v>
      </c>
    </row>
    <row r="2255" ht="15.75" customHeight="1">
      <c r="A2255" s="5">
        <v>16594.0</v>
      </c>
      <c r="B2255" s="5" t="s">
        <v>4240</v>
      </c>
    </row>
    <row r="2256" ht="15.75" customHeight="1">
      <c r="A2256" s="5">
        <v>16595.0</v>
      </c>
      <c r="B2256" s="5" t="s">
        <v>4241</v>
      </c>
    </row>
    <row r="2257" ht="15.75" customHeight="1">
      <c r="A2257" s="5">
        <v>16596.0</v>
      </c>
      <c r="B2257" s="5" t="s">
        <v>4242</v>
      </c>
    </row>
    <row r="2258" ht="15.75" customHeight="1">
      <c r="A2258" s="5">
        <v>16598.0</v>
      </c>
      <c r="B2258" s="5" t="s">
        <v>4243</v>
      </c>
    </row>
    <row r="2259" ht="15.75" customHeight="1">
      <c r="A2259" s="5">
        <v>16600.0</v>
      </c>
      <c r="B2259" s="5" t="s">
        <v>4242</v>
      </c>
    </row>
    <row r="2260" ht="15.75" customHeight="1">
      <c r="A2260" s="5">
        <v>16601.0</v>
      </c>
      <c r="B2260" s="5" t="s">
        <v>4243</v>
      </c>
    </row>
    <row r="2261" ht="15.75" customHeight="1">
      <c r="A2261" s="5">
        <v>16602.0</v>
      </c>
      <c r="B2261" s="5" t="s">
        <v>4241</v>
      </c>
    </row>
    <row r="2262" ht="15.75" customHeight="1">
      <c r="A2262" s="5">
        <v>16603.0</v>
      </c>
      <c r="B2262" s="5" t="s">
        <v>4239</v>
      </c>
    </row>
    <row r="2263" ht="15.75" customHeight="1">
      <c r="A2263" s="5">
        <v>16607.0</v>
      </c>
      <c r="B2263" s="5" t="s">
        <v>4242</v>
      </c>
    </row>
    <row r="2264" ht="15.75" customHeight="1">
      <c r="A2264" s="5">
        <v>16609.0</v>
      </c>
      <c r="B2264" s="5" t="s">
        <v>4241</v>
      </c>
    </row>
    <row r="2265" ht="15.75" customHeight="1">
      <c r="A2265" s="5">
        <v>16610.0</v>
      </c>
      <c r="B2265" s="5" t="s">
        <v>4240</v>
      </c>
    </row>
    <row r="2266" ht="15.75" customHeight="1">
      <c r="A2266" s="5">
        <v>16611.0</v>
      </c>
      <c r="B2266" s="5" t="s">
        <v>4239</v>
      </c>
    </row>
    <row r="2267" ht="15.75" customHeight="1">
      <c r="A2267" s="5">
        <v>16612.0</v>
      </c>
      <c r="B2267" s="5" t="s">
        <v>4243</v>
      </c>
    </row>
    <row r="2268" ht="15.75" customHeight="1">
      <c r="A2268" s="5">
        <v>16613.0</v>
      </c>
      <c r="B2268" s="5" t="s">
        <v>4241</v>
      </c>
    </row>
    <row r="2269" ht="15.75" customHeight="1">
      <c r="A2269" s="5">
        <v>16614.0</v>
      </c>
      <c r="B2269" s="5" t="s">
        <v>4242</v>
      </c>
    </row>
    <row r="2270" ht="15.75" customHeight="1">
      <c r="A2270" s="5">
        <v>16617.0</v>
      </c>
      <c r="B2270" s="5" t="s">
        <v>4239</v>
      </c>
    </row>
    <row r="2271" ht="15.75" customHeight="1">
      <c r="A2271" s="5">
        <v>16618.0</v>
      </c>
      <c r="B2271" s="5" t="s">
        <v>4239</v>
      </c>
    </row>
    <row r="2272" ht="15.75" customHeight="1">
      <c r="A2272" s="5">
        <v>16619.0</v>
      </c>
      <c r="B2272" s="5" t="s">
        <v>4239</v>
      </c>
    </row>
    <row r="2273" ht="15.75" customHeight="1">
      <c r="A2273" s="5">
        <v>16620.0</v>
      </c>
      <c r="B2273" s="5" t="s">
        <v>4243</v>
      </c>
    </row>
    <row r="2274" ht="15.75" customHeight="1">
      <c r="A2274" s="5">
        <v>16621.0</v>
      </c>
      <c r="B2274" s="5" t="s">
        <v>4242</v>
      </c>
    </row>
    <row r="2275" ht="15.75" customHeight="1">
      <c r="A2275" s="5">
        <v>16623.0</v>
      </c>
      <c r="B2275" s="5" t="s">
        <v>4239</v>
      </c>
    </row>
    <row r="2276" ht="15.75" customHeight="1">
      <c r="A2276" s="5">
        <v>16624.0</v>
      </c>
      <c r="B2276" s="5" t="s">
        <v>4241</v>
      </c>
    </row>
    <row r="2277" ht="15.75" customHeight="1">
      <c r="A2277" s="5">
        <v>16625.0</v>
      </c>
      <c r="B2277" s="5" t="s">
        <v>4240</v>
      </c>
    </row>
    <row r="2278" ht="15.75" customHeight="1">
      <c r="A2278" s="5">
        <v>16626.0</v>
      </c>
      <c r="B2278" s="5" t="s">
        <v>4243</v>
      </c>
    </row>
    <row r="2279" ht="15.75" customHeight="1">
      <c r="A2279" s="5">
        <v>16627.0</v>
      </c>
      <c r="B2279" s="5" t="s">
        <v>4242</v>
      </c>
    </row>
    <row r="2280" ht="15.75" customHeight="1">
      <c r="A2280" s="5">
        <v>16628.0</v>
      </c>
      <c r="B2280" s="5" t="s">
        <v>4241</v>
      </c>
    </row>
    <row r="2281" ht="15.75" customHeight="1">
      <c r="A2281" s="5">
        <v>16629.0</v>
      </c>
      <c r="B2281" s="5" t="s">
        <v>4241</v>
      </c>
    </row>
    <row r="2282" ht="15.75" customHeight="1">
      <c r="A2282" s="5">
        <v>16633.0</v>
      </c>
      <c r="B2282" s="5" t="s">
        <v>4240</v>
      </c>
    </row>
    <row r="2283" ht="15.75" customHeight="1">
      <c r="A2283" s="5">
        <v>16634.0</v>
      </c>
      <c r="B2283" s="5" t="s">
        <v>4239</v>
      </c>
    </row>
    <row r="2284" ht="15.75" customHeight="1">
      <c r="A2284" s="5">
        <v>16637.0</v>
      </c>
      <c r="B2284" s="5" t="s">
        <v>4243</v>
      </c>
    </row>
    <row r="2285" ht="15.75" customHeight="1">
      <c r="A2285" s="5">
        <v>16638.0</v>
      </c>
      <c r="B2285" s="5" t="s">
        <v>4240</v>
      </c>
    </row>
    <row r="2286" ht="15.75" customHeight="1">
      <c r="A2286" s="5">
        <v>16639.0</v>
      </c>
      <c r="B2286" s="5" t="s">
        <v>4243</v>
      </c>
    </row>
    <row r="2287" ht="15.75" customHeight="1">
      <c r="A2287" s="5">
        <v>16642.0</v>
      </c>
      <c r="B2287" s="5" t="s">
        <v>4240</v>
      </c>
    </row>
    <row r="2288" ht="15.75" customHeight="1">
      <c r="A2288" s="5">
        <v>16643.0</v>
      </c>
      <c r="B2288" s="5" t="s">
        <v>4239</v>
      </c>
    </row>
    <row r="2289" ht="15.75" customHeight="1">
      <c r="A2289" s="5">
        <v>16644.0</v>
      </c>
      <c r="B2289" s="5" t="s">
        <v>4239</v>
      </c>
    </row>
    <row r="2290" ht="15.75" customHeight="1">
      <c r="A2290" s="5">
        <v>16647.0</v>
      </c>
      <c r="B2290" s="5" t="s">
        <v>4240</v>
      </c>
    </row>
    <row r="2291" ht="15.75" customHeight="1">
      <c r="A2291" s="5">
        <v>16648.0</v>
      </c>
      <c r="B2291" s="5" t="s">
        <v>4241</v>
      </c>
    </row>
    <row r="2292" ht="15.75" customHeight="1">
      <c r="A2292" s="5">
        <v>16650.0</v>
      </c>
      <c r="B2292" s="5" t="s">
        <v>4240</v>
      </c>
    </row>
    <row r="2293" ht="15.75" customHeight="1">
      <c r="A2293" s="5">
        <v>16652.0</v>
      </c>
      <c r="B2293" s="5" t="s">
        <v>4240</v>
      </c>
    </row>
    <row r="2294" ht="15.75" customHeight="1">
      <c r="A2294" s="5">
        <v>16653.0</v>
      </c>
      <c r="B2294" s="5" t="s">
        <v>4243</v>
      </c>
    </row>
    <row r="2295" ht="15.75" customHeight="1">
      <c r="A2295" s="5">
        <v>16654.0</v>
      </c>
      <c r="B2295" s="5" t="s">
        <v>4239</v>
      </c>
    </row>
    <row r="2296" ht="15.75" customHeight="1">
      <c r="A2296" s="5">
        <v>16655.0</v>
      </c>
      <c r="B2296" s="5" t="s">
        <v>4241</v>
      </c>
    </row>
    <row r="2297" ht="15.75" customHeight="1">
      <c r="A2297" s="5">
        <v>16656.0</v>
      </c>
      <c r="B2297" s="5" t="s">
        <v>4239</v>
      </c>
    </row>
    <row r="2298" ht="15.75" customHeight="1">
      <c r="A2298" s="5">
        <v>16657.0</v>
      </c>
      <c r="B2298" s="5" t="s">
        <v>4243</v>
      </c>
    </row>
    <row r="2299" ht="15.75" customHeight="1">
      <c r="A2299" s="5">
        <v>16658.0</v>
      </c>
      <c r="B2299" s="5" t="s">
        <v>4242</v>
      </c>
    </row>
    <row r="2300" ht="15.75" customHeight="1">
      <c r="A2300" s="5">
        <v>16660.0</v>
      </c>
      <c r="B2300" s="5" t="s">
        <v>4240</v>
      </c>
    </row>
    <row r="2301" ht="15.75" customHeight="1">
      <c r="A2301" s="5">
        <v>16666.0</v>
      </c>
      <c r="B2301" s="5" t="s">
        <v>4242</v>
      </c>
    </row>
    <row r="2302" ht="15.75" customHeight="1">
      <c r="A2302" s="5">
        <v>16667.0</v>
      </c>
      <c r="B2302" s="5" t="s">
        <v>4239</v>
      </c>
    </row>
    <row r="2303" ht="15.75" customHeight="1">
      <c r="A2303" s="5">
        <v>16669.0</v>
      </c>
      <c r="B2303" s="5" t="s">
        <v>4240</v>
      </c>
    </row>
    <row r="2304" ht="15.75" customHeight="1">
      <c r="A2304" s="5">
        <v>16670.0</v>
      </c>
      <c r="B2304" s="5" t="s">
        <v>4242</v>
      </c>
    </row>
    <row r="2305" ht="15.75" customHeight="1">
      <c r="A2305" s="5">
        <v>16671.0</v>
      </c>
      <c r="B2305" s="5" t="s">
        <v>4243</v>
      </c>
    </row>
    <row r="2306" ht="15.75" customHeight="1">
      <c r="A2306" s="5">
        <v>16672.0</v>
      </c>
      <c r="B2306" s="5" t="s">
        <v>4241</v>
      </c>
    </row>
    <row r="2307" ht="15.75" customHeight="1">
      <c r="A2307" s="5">
        <v>16674.0</v>
      </c>
      <c r="B2307" s="5" t="s">
        <v>4239</v>
      </c>
    </row>
    <row r="2308" ht="15.75" customHeight="1">
      <c r="A2308" s="5">
        <v>16676.0</v>
      </c>
      <c r="B2308" s="5" t="s">
        <v>4242</v>
      </c>
    </row>
    <row r="2309" ht="15.75" customHeight="1">
      <c r="A2309" s="5">
        <v>16678.0</v>
      </c>
      <c r="B2309" s="5" t="s">
        <v>4239</v>
      </c>
    </row>
    <row r="2310" ht="15.75" customHeight="1">
      <c r="A2310" s="5">
        <v>16679.0</v>
      </c>
      <c r="B2310" s="5" t="s">
        <v>4242</v>
      </c>
    </row>
    <row r="2311" ht="15.75" customHeight="1">
      <c r="A2311" s="5">
        <v>16684.0</v>
      </c>
      <c r="B2311" s="5" t="s">
        <v>4241</v>
      </c>
    </row>
    <row r="2312" ht="15.75" customHeight="1">
      <c r="A2312" s="5">
        <v>16685.0</v>
      </c>
      <c r="B2312" s="5" t="s">
        <v>4239</v>
      </c>
    </row>
    <row r="2313" ht="15.75" customHeight="1">
      <c r="A2313" s="5">
        <v>16686.0</v>
      </c>
      <c r="B2313" s="5" t="s">
        <v>4239</v>
      </c>
    </row>
    <row r="2314" ht="15.75" customHeight="1">
      <c r="A2314" s="5">
        <v>16688.0</v>
      </c>
      <c r="B2314" s="5" t="s">
        <v>4243</v>
      </c>
    </row>
    <row r="2315" ht="15.75" customHeight="1">
      <c r="A2315" s="5">
        <v>16689.0</v>
      </c>
      <c r="B2315" s="5" t="s">
        <v>4242</v>
      </c>
    </row>
    <row r="2316" ht="15.75" customHeight="1">
      <c r="A2316" s="5">
        <v>16690.0</v>
      </c>
      <c r="B2316" s="5" t="s">
        <v>4240</v>
      </c>
    </row>
    <row r="2317" ht="15.75" customHeight="1">
      <c r="A2317" s="5">
        <v>16692.0</v>
      </c>
      <c r="B2317" s="5" t="s">
        <v>4241</v>
      </c>
    </row>
    <row r="2318" ht="15.75" customHeight="1">
      <c r="A2318" s="5">
        <v>16693.0</v>
      </c>
      <c r="B2318" s="5" t="s">
        <v>4241</v>
      </c>
    </row>
    <row r="2319" ht="15.75" customHeight="1">
      <c r="A2319" s="5">
        <v>16697.0</v>
      </c>
      <c r="B2319" s="5" t="s">
        <v>4239</v>
      </c>
    </row>
    <row r="2320" ht="15.75" customHeight="1">
      <c r="A2320" s="5">
        <v>16700.0</v>
      </c>
      <c r="B2320" s="5" t="s">
        <v>4239</v>
      </c>
    </row>
    <row r="2321" ht="15.75" customHeight="1">
      <c r="A2321" s="5">
        <v>16701.0</v>
      </c>
      <c r="B2321" s="5" t="s">
        <v>4241</v>
      </c>
    </row>
    <row r="2322" ht="15.75" customHeight="1">
      <c r="A2322" s="5">
        <v>16705.0</v>
      </c>
      <c r="B2322" s="5" t="s">
        <v>4239</v>
      </c>
    </row>
    <row r="2323" ht="15.75" customHeight="1">
      <c r="A2323" s="5">
        <v>16706.0</v>
      </c>
      <c r="B2323" s="5" t="s">
        <v>4243</v>
      </c>
    </row>
    <row r="2324" ht="15.75" customHeight="1">
      <c r="A2324" s="5">
        <v>16708.0</v>
      </c>
      <c r="B2324" s="5" t="s">
        <v>4241</v>
      </c>
    </row>
    <row r="2325" ht="15.75" customHeight="1">
      <c r="A2325" s="5">
        <v>16709.0</v>
      </c>
      <c r="B2325" s="5" t="s">
        <v>4242</v>
      </c>
    </row>
    <row r="2326" ht="15.75" customHeight="1">
      <c r="A2326" s="5">
        <v>16710.0</v>
      </c>
      <c r="B2326" s="5" t="s">
        <v>4242</v>
      </c>
    </row>
    <row r="2327" ht="15.75" customHeight="1">
      <c r="A2327" s="5">
        <v>16711.0</v>
      </c>
      <c r="B2327" s="5" t="s">
        <v>4243</v>
      </c>
    </row>
    <row r="2328" ht="15.75" customHeight="1">
      <c r="A2328" s="5">
        <v>16712.0</v>
      </c>
      <c r="B2328" s="5" t="s">
        <v>4242</v>
      </c>
    </row>
    <row r="2329" ht="15.75" customHeight="1">
      <c r="A2329" s="5">
        <v>16713.0</v>
      </c>
      <c r="B2329" s="5" t="s">
        <v>4243</v>
      </c>
    </row>
    <row r="2330" ht="15.75" customHeight="1">
      <c r="A2330" s="5">
        <v>16714.0</v>
      </c>
      <c r="B2330" s="5" t="s">
        <v>4243</v>
      </c>
    </row>
    <row r="2331" ht="15.75" customHeight="1">
      <c r="A2331" s="5">
        <v>16715.0</v>
      </c>
      <c r="B2331" s="5" t="s">
        <v>4241</v>
      </c>
    </row>
    <row r="2332" ht="15.75" customHeight="1">
      <c r="A2332" s="5">
        <v>16716.0</v>
      </c>
      <c r="B2332" s="5" t="s">
        <v>4241</v>
      </c>
    </row>
    <row r="2333" ht="15.75" customHeight="1">
      <c r="A2333" s="5">
        <v>16717.0</v>
      </c>
      <c r="B2333" s="5" t="s">
        <v>4242</v>
      </c>
    </row>
    <row r="2334" ht="15.75" customHeight="1">
      <c r="A2334" s="5">
        <v>16718.0</v>
      </c>
      <c r="B2334" s="5" t="s">
        <v>4242</v>
      </c>
    </row>
    <row r="2335" ht="15.75" customHeight="1">
      <c r="A2335" s="5">
        <v>16719.0</v>
      </c>
      <c r="B2335" s="5" t="s">
        <v>4243</v>
      </c>
    </row>
    <row r="2336" ht="15.75" customHeight="1">
      <c r="A2336" s="5">
        <v>16720.0</v>
      </c>
      <c r="B2336" s="5" t="s">
        <v>4239</v>
      </c>
    </row>
    <row r="2337" ht="15.75" customHeight="1">
      <c r="A2337" s="5">
        <v>16721.0</v>
      </c>
      <c r="B2337" s="5" t="s">
        <v>4239</v>
      </c>
    </row>
    <row r="2338" ht="15.75" customHeight="1">
      <c r="A2338" s="5">
        <v>16722.0</v>
      </c>
      <c r="B2338" s="5" t="s">
        <v>4243</v>
      </c>
    </row>
    <row r="2339" ht="15.75" customHeight="1">
      <c r="A2339" s="5">
        <v>16723.0</v>
      </c>
      <c r="B2339" s="5" t="s">
        <v>4242</v>
      </c>
    </row>
    <row r="2340" ht="15.75" customHeight="1">
      <c r="A2340" s="5">
        <v>16725.0</v>
      </c>
      <c r="B2340" s="5" t="s">
        <v>4243</v>
      </c>
    </row>
    <row r="2341" ht="15.75" customHeight="1">
      <c r="A2341" s="5">
        <v>16726.0</v>
      </c>
      <c r="B2341" s="5" t="s">
        <v>4243</v>
      </c>
    </row>
    <row r="2342" ht="15.75" customHeight="1">
      <c r="A2342" s="5">
        <v>16727.0</v>
      </c>
      <c r="B2342" s="5" t="s">
        <v>4240</v>
      </c>
    </row>
    <row r="2343" ht="15.75" customHeight="1">
      <c r="A2343" s="5">
        <v>16728.0</v>
      </c>
      <c r="B2343" s="5" t="s">
        <v>4240</v>
      </c>
    </row>
    <row r="2344" ht="15.75" customHeight="1">
      <c r="A2344" s="5">
        <v>16729.0</v>
      </c>
      <c r="B2344" s="5" t="s">
        <v>4242</v>
      </c>
    </row>
    <row r="2345" ht="15.75" customHeight="1">
      <c r="A2345" s="5">
        <v>16730.0</v>
      </c>
      <c r="B2345" s="5" t="s">
        <v>4240</v>
      </c>
    </row>
    <row r="2346" ht="15.75" customHeight="1">
      <c r="A2346" s="5">
        <v>16734.0</v>
      </c>
      <c r="B2346" s="5" t="s">
        <v>4240</v>
      </c>
    </row>
    <row r="2347" ht="15.75" customHeight="1">
      <c r="A2347" s="5">
        <v>16735.0</v>
      </c>
      <c r="B2347" s="5" t="s">
        <v>4241</v>
      </c>
    </row>
    <row r="2348" ht="15.75" customHeight="1">
      <c r="A2348" s="5">
        <v>16738.0</v>
      </c>
      <c r="B2348" s="5" t="s">
        <v>4240</v>
      </c>
    </row>
    <row r="2349" ht="15.75" customHeight="1">
      <c r="A2349" s="5">
        <v>16739.0</v>
      </c>
      <c r="B2349" s="5" t="s">
        <v>4242</v>
      </c>
    </row>
    <row r="2350" ht="15.75" customHeight="1">
      <c r="A2350" s="5">
        <v>16742.0</v>
      </c>
      <c r="B2350" s="5" t="s">
        <v>4241</v>
      </c>
    </row>
    <row r="2351" ht="15.75" customHeight="1">
      <c r="A2351" s="5">
        <v>16743.0</v>
      </c>
      <c r="B2351" s="5" t="s">
        <v>4241</v>
      </c>
    </row>
    <row r="2352" ht="15.75" customHeight="1">
      <c r="A2352" s="5">
        <v>16744.0</v>
      </c>
      <c r="B2352" s="5" t="s">
        <v>4240</v>
      </c>
    </row>
    <row r="2353" ht="15.75" customHeight="1">
      <c r="A2353" s="5">
        <v>16745.0</v>
      </c>
      <c r="B2353" s="5" t="s">
        <v>4241</v>
      </c>
    </row>
    <row r="2354" ht="15.75" customHeight="1">
      <c r="A2354" s="5">
        <v>16746.0</v>
      </c>
      <c r="B2354" s="5" t="s">
        <v>4240</v>
      </c>
    </row>
    <row r="2355" ht="15.75" customHeight="1">
      <c r="A2355" s="5">
        <v>16747.0</v>
      </c>
      <c r="B2355" s="5" t="s">
        <v>4240</v>
      </c>
    </row>
    <row r="2356" ht="15.75" customHeight="1">
      <c r="A2356" s="5">
        <v>16748.0</v>
      </c>
      <c r="B2356" s="5" t="s">
        <v>4241</v>
      </c>
    </row>
    <row r="2357" ht="15.75" customHeight="1">
      <c r="A2357" s="5">
        <v>16750.0</v>
      </c>
      <c r="B2357" s="5" t="s">
        <v>4242</v>
      </c>
    </row>
    <row r="2358" ht="15.75" customHeight="1">
      <c r="A2358" s="5">
        <v>16752.0</v>
      </c>
      <c r="B2358" s="5" t="s">
        <v>4243</v>
      </c>
    </row>
    <row r="2359" ht="15.75" customHeight="1">
      <c r="A2359" s="5">
        <v>16753.0</v>
      </c>
      <c r="B2359" s="5" t="s">
        <v>4239</v>
      </c>
    </row>
    <row r="2360" ht="15.75" customHeight="1">
      <c r="A2360" s="5">
        <v>16755.0</v>
      </c>
      <c r="B2360" s="5" t="s">
        <v>4239</v>
      </c>
    </row>
    <row r="2361" ht="15.75" customHeight="1">
      <c r="A2361" s="5">
        <v>16756.0</v>
      </c>
      <c r="B2361" s="5" t="s">
        <v>4240</v>
      </c>
    </row>
    <row r="2362" ht="15.75" customHeight="1">
      <c r="A2362" s="5">
        <v>16759.0</v>
      </c>
      <c r="B2362" s="5" t="s">
        <v>4240</v>
      </c>
    </row>
    <row r="2363" ht="15.75" customHeight="1">
      <c r="A2363" s="5">
        <v>16762.0</v>
      </c>
      <c r="B2363" s="5" t="s">
        <v>4240</v>
      </c>
    </row>
    <row r="2364" ht="15.75" customHeight="1">
      <c r="A2364" s="5">
        <v>16763.0</v>
      </c>
      <c r="B2364" s="5" t="s">
        <v>4240</v>
      </c>
    </row>
    <row r="2365" ht="15.75" customHeight="1">
      <c r="A2365" s="5">
        <v>16764.0</v>
      </c>
      <c r="B2365" s="5" t="s">
        <v>4241</v>
      </c>
    </row>
    <row r="2366" ht="15.75" customHeight="1">
      <c r="A2366" s="5">
        <v>16767.0</v>
      </c>
      <c r="B2366" s="5" t="s">
        <v>4243</v>
      </c>
    </row>
    <row r="2367" ht="15.75" customHeight="1">
      <c r="A2367" s="5">
        <v>16768.0</v>
      </c>
      <c r="B2367" s="5" t="s">
        <v>4241</v>
      </c>
    </row>
    <row r="2368" ht="15.75" customHeight="1">
      <c r="A2368" s="5">
        <v>16769.0</v>
      </c>
      <c r="B2368" s="5" t="s">
        <v>4243</v>
      </c>
    </row>
    <row r="2369" ht="15.75" customHeight="1">
      <c r="A2369" s="5">
        <v>16770.0</v>
      </c>
      <c r="B2369" s="5" t="s">
        <v>4241</v>
      </c>
    </row>
    <row r="2370" ht="15.75" customHeight="1">
      <c r="A2370" s="5">
        <v>16771.0</v>
      </c>
      <c r="B2370" s="5" t="s">
        <v>4241</v>
      </c>
    </row>
    <row r="2371" ht="15.75" customHeight="1">
      <c r="A2371" s="5">
        <v>16773.0</v>
      </c>
      <c r="B2371" s="5" t="s">
        <v>4239</v>
      </c>
    </row>
    <row r="2372" ht="15.75" customHeight="1">
      <c r="A2372" s="5">
        <v>16774.0</v>
      </c>
      <c r="B2372" s="5" t="s">
        <v>4240</v>
      </c>
    </row>
    <row r="2373" ht="15.75" customHeight="1">
      <c r="A2373" s="5">
        <v>16775.0</v>
      </c>
      <c r="B2373" s="5" t="s">
        <v>4240</v>
      </c>
    </row>
    <row r="2374" ht="15.75" customHeight="1">
      <c r="A2374" s="5">
        <v>16776.0</v>
      </c>
      <c r="B2374" s="5" t="s">
        <v>4239</v>
      </c>
    </row>
    <row r="2375" ht="15.75" customHeight="1">
      <c r="A2375" s="5">
        <v>16777.0</v>
      </c>
      <c r="B2375" s="5" t="s">
        <v>4242</v>
      </c>
    </row>
    <row r="2376" ht="15.75" customHeight="1">
      <c r="A2376" s="5">
        <v>16779.0</v>
      </c>
      <c r="B2376" s="5" t="s">
        <v>4239</v>
      </c>
    </row>
    <row r="2377" ht="15.75" customHeight="1">
      <c r="A2377" s="5">
        <v>16780.0</v>
      </c>
      <c r="B2377" s="5" t="s">
        <v>4243</v>
      </c>
    </row>
    <row r="2378" ht="15.75" customHeight="1">
      <c r="A2378" s="5">
        <v>16781.0</v>
      </c>
      <c r="B2378" s="5" t="s">
        <v>4243</v>
      </c>
    </row>
    <row r="2379" ht="15.75" customHeight="1">
      <c r="A2379" s="5">
        <v>16782.0</v>
      </c>
      <c r="B2379" s="5" t="s">
        <v>4243</v>
      </c>
    </row>
    <row r="2380" ht="15.75" customHeight="1">
      <c r="A2380" s="5">
        <v>16784.0</v>
      </c>
      <c r="B2380" s="5" t="s">
        <v>4240</v>
      </c>
    </row>
    <row r="2381" ht="15.75" customHeight="1">
      <c r="A2381" s="5">
        <v>16788.0</v>
      </c>
      <c r="B2381" s="5" t="s">
        <v>4242</v>
      </c>
    </row>
    <row r="2382" ht="15.75" customHeight="1">
      <c r="A2382" s="5">
        <v>16790.0</v>
      </c>
      <c r="B2382" s="5" t="s">
        <v>4243</v>
      </c>
    </row>
    <row r="2383" ht="15.75" customHeight="1">
      <c r="A2383" s="5">
        <v>16791.0</v>
      </c>
      <c r="B2383" s="5" t="s">
        <v>4240</v>
      </c>
    </row>
    <row r="2384" ht="15.75" customHeight="1">
      <c r="A2384" s="5">
        <v>16792.0</v>
      </c>
      <c r="B2384" s="5" t="s">
        <v>4243</v>
      </c>
    </row>
    <row r="2385" ht="15.75" customHeight="1">
      <c r="A2385" s="5">
        <v>16794.0</v>
      </c>
      <c r="B2385" s="5" t="s">
        <v>4242</v>
      </c>
    </row>
    <row r="2386" ht="15.75" customHeight="1">
      <c r="A2386" s="5">
        <v>16795.0</v>
      </c>
      <c r="B2386" s="5" t="s">
        <v>4239</v>
      </c>
    </row>
    <row r="2387" ht="15.75" customHeight="1">
      <c r="A2387" s="5">
        <v>16796.0</v>
      </c>
      <c r="B2387" s="5" t="s">
        <v>4242</v>
      </c>
    </row>
    <row r="2388" ht="15.75" customHeight="1">
      <c r="A2388" s="5">
        <v>16800.0</v>
      </c>
      <c r="B2388" s="5" t="s">
        <v>4242</v>
      </c>
    </row>
    <row r="2389" ht="15.75" customHeight="1">
      <c r="A2389" s="5">
        <v>16801.0</v>
      </c>
      <c r="B2389" s="5" t="s">
        <v>4242</v>
      </c>
    </row>
    <row r="2390" ht="15.75" customHeight="1">
      <c r="A2390" s="5">
        <v>16804.0</v>
      </c>
      <c r="B2390" s="5" t="s">
        <v>4243</v>
      </c>
    </row>
    <row r="2391" ht="15.75" customHeight="1">
      <c r="A2391" s="5">
        <v>16805.0</v>
      </c>
      <c r="B2391" s="5" t="s">
        <v>4240</v>
      </c>
    </row>
    <row r="2392" ht="15.75" customHeight="1">
      <c r="A2392" s="5">
        <v>16806.0</v>
      </c>
      <c r="B2392" s="5" t="s">
        <v>4243</v>
      </c>
    </row>
    <row r="2393" ht="15.75" customHeight="1">
      <c r="A2393" s="5">
        <v>16807.0</v>
      </c>
      <c r="B2393" s="5" t="s">
        <v>4242</v>
      </c>
    </row>
    <row r="2394" ht="15.75" customHeight="1">
      <c r="A2394" s="5">
        <v>16808.0</v>
      </c>
      <c r="B2394" s="5" t="s">
        <v>4240</v>
      </c>
    </row>
    <row r="2395" ht="15.75" customHeight="1">
      <c r="A2395" s="5">
        <v>16809.0</v>
      </c>
      <c r="B2395" s="5" t="s">
        <v>4240</v>
      </c>
    </row>
    <row r="2396" ht="15.75" customHeight="1">
      <c r="A2396" s="5">
        <v>16810.0</v>
      </c>
      <c r="B2396" s="5" t="s">
        <v>4239</v>
      </c>
    </row>
    <row r="2397" ht="15.75" customHeight="1">
      <c r="A2397" s="5">
        <v>16812.0</v>
      </c>
      <c r="B2397" s="5" t="s">
        <v>4242</v>
      </c>
    </row>
    <row r="2398" ht="15.75" customHeight="1">
      <c r="A2398" s="5">
        <v>16813.0</v>
      </c>
      <c r="B2398" s="5" t="s">
        <v>4239</v>
      </c>
    </row>
    <row r="2399" ht="15.75" customHeight="1">
      <c r="A2399" s="5">
        <v>16814.0</v>
      </c>
      <c r="B2399" s="5" t="s">
        <v>4242</v>
      </c>
    </row>
    <row r="2400" ht="15.75" customHeight="1">
      <c r="A2400" s="5">
        <v>16816.0</v>
      </c>
      <c r="B2400" s="5" t="s">
        <v>4240</v>
      </c>
    </row>
    <row r="2401" ht="15.75" customHeight="1">
      <c r="A2401" s="5">
        <v>16817.0</v>
      </c>
      <c r="B2401" s="5" t="s">
        <v>4243</v>
      </c>
    </row>
    <row r="2402" ht="15.75" customHeight="1">
      <c r="A2402" s="5">
        <v>16818.0</v>
      </c>
      <c r="B2402" s="5" t="s">
        <v>4243</v>
      </c>
    </row>
    <row r="2403" ht="15.75" customHeight="1">
      <c r="A2403" s="5">
        <v>16825.0</v>
      </c>
      <c r="B2403" s="5" t="s">
        <v>4242</v>
      </c>
    </row>
    <row r="2404" ht="15.75" customHeight="1">
      <c r="A2404" s="5">
        <v>16828.0</v>
      </c>
      <c r="B2404" s="5" t="s">
        <v>4241</v>
      </c>
    </row>
    <row r="2405" ht="15.75" customHeight="1">
      <c r="A2405" s="5">
        <v>16830.0</v>
      </c>
      <c r="B2405" s="5" t="s">
        <v>4239</v>
      </c>
    </row>
    <row r="2406" ht="15.75" customHeight="1">
      <c r="A2406" s="5">
        <v>16832.0</v>
      </c>
      <c r="B2406" s="5" t="s">
        <v>4243</v>
      </c>
    </row>
    <row r="2407" ht="15.75" customHeight="1">
      <c r="A2407" s="5">
        <v>16833.0</v>
      </c>
      <c r="B2407" s="5" t="s">
        <v>4243</v>
      </c>
    </row>
    <row r="2408" ht="15.75" customHeight="1">
      <c r="A2408" s="5">
        <v>16835.0</v>
      </c>
      <c r="B2408" s="5" t="s">
        <v>4241</v>
      </c>
    </row>
    <row r="2409" ht="15.75" customHeight="1">
      <c r="A2409" s="5">
        <v>16837.0</v>
      </c>
      <c r="B2409" s="5" t="s">
        <v>4239</v>
      </c>
    </row>
    <row r="2410" ht="15.75" customHeight="1">
      <c r="A2410" s="5">
        <v>16838.0</v>
      </c>
      <c r="B2410" s="5" t="s">
        <v>4240</v>
      </c>
    </row>
    <row r="2411" ht="15.75" customHeight="1">
      <c r="A2411" s="5">
        <v>16839.0</v>
      </c>
      <c r="B2411" s="5" t="s">
        <v>4243</v>
      </c>
    </row>
    <row r="2412" ht="15.75" customHeight="1">
      <c r="A2412" s="5">
        <v>16841.0</v>
      </c>
      <c r="B2412" s="5" t="s">
        <v>4239</v>
      </c>
    </row>
    <row r="2413" ht="15.75" customHeight="1">
      <c r="A2413" s="5">
        <v>16842.0</v>
      </c>
      <c r="B2413" s="5" t="s">
        <v>4240</v>
      </c>
    </row>
    <row r="2414" ht="15.75" customHeight="1">
      <c r="A2414" s="5">
        <v>16843.0</v>
      </c>
      <c r="B2414" s="5" t="s">
        <v>4241</v>
      </c>
    </row>
    <row r="2415" ht="15.75" customHeight="1">
      <c r="A2415" s="5">
        <v>16849.0</v>
      </c>
      <c r="B2415" s="5" t="s">
        <v>4241</v>
      </c>
    </row>
    <row r="2416" ht="15.75" customHeight="1">
      <c r="A2416" s="5">
        <v>16850.0</v>
      </c>
      <c r="B2416" s="5" t="s">
        <v>4239</v>
      </c>
    </row>
    <row r="2417" ht="15.75" customHeight="1">
      <c r="A2417" s="5">
        <v>16852.0</v>
      </c>
      <c r="B2417" s="5" t="s">
        <v>4241</v>
      </c>
    </row>
    <row r="2418" ht="15.75" customHeight="1">
      <c r="A2418" s="5">
        <v>16855.0</v>
      </c>
      <c r="B2418" s="5" t="s">
        <v>4242</v>
      </c>
    </row>
    <row r="2419" ht="15.75" customHeight="1">
      <c r="A2419" s="5">
        <v>16858.0</v>
      </c>
      <c r="B2419" s="5" t="s">
        <v>4241</v>
      </c>
    </row>
    <row r="2420" ht="15.75" customHeight="1">
      <c r="A2420" s="5">
        <v>16859.0</v>
      </c>
      <c r="B2420" s="5" t="s">
        <v>4240</v>
      </c>
    </row>
    <row r="2421" ht="15.75" customHeight="1">
      <c r="A2421" s="5">
        <v>16861.0</v>
      </c>
      <c r="B2421" s="5" t="s">
        <v>4240</v>
      </c>
    </row>
    <row r="2422" ht="15.75" customHeight="1">
      <c r="A2422" s="5">
        <v>16863.0</v>
      </c>
      <c r="B2422" s="5" t="s">
        <v>4240</v>
      </c>
    </row>
    <row r="2423" ht="15.75" customHeight="1">
      <c r="A2423" s="5">
        <v>16869.0</v>
      </c>
      <c r="B2423" s="5" t="s">
        <v>4242</v>
      </c>
    </row>
    <row r="2424" ht="15.75" customHeight="1">
      <c r="A2424" s="5">
        <v>16871.0</v>
      </c>
      <c r="B2424" s="5" t="s">
        <v>4240</v>
      </c>
    </row>
    <row r="2425" ht="15.75" customHeight="1">
      <c r="A2425" s="5">
        <v>16873.0</v>
      </c>
      <c r="B2425" s="5" t="s">
        <v>4243</v>
      </c>
    </row>
    <row r="2426" ht="15.75" customHeight="1">
      <c r="A2426" s="5">
        <v>16875.0</v>
      </c>
      <c r="B2426" s="5" t="s">
        <v>4242</v>
      </c>
    </row>
    <row r="2427" ht="15.75" customHeight="1">
      <c r="A2427" s="5">
        <v>16877.0</v>
      </c>
      <c r="B2427" s="5" t="s">
        <v>4243</v>
      </c>
    </row>
    <row r="2428" ht="15.75" customHeight="1">
      <c r="A2428" s="5">
        <v>16878.0</v>
      </c>
      <c r="B2428" s="5" t="s">
        <v>4240</v>
      </c>
    </row>
    <row r="2429" ht="15.75" customHeight="1">
      <c r="A2429" s="5">
        <v>16880.0</v>
      </c>
      <c r="B2429" s="5" t="s">
        <v>4243</v>
      </c>
    </row>
    <row r="2430" ht="15.75" customHeight="1">
      <c r="A2430" s="5">
        <v>16882.0</v>
      </c>
      <c r="B2430" s="5" t="s">
        <v>4239</v>
      </c>
    </row>
    <row r="2431" ht="15.75" customHeight="1">
      <c r="A2431" s="5">
        <v>16883.0</v>
      </c>
      <c r="B2431" s="5" t="s">
        <v>4242</v>
      </c>
    </row>
    <row r="2432" ht="15.75" customHeight="1">
      <c r="A2432" s="5">
        <v>16885.0</v>
      </c>
      <c r="B2432" s="5" t="s">
        <v>4239</v>
      </c>
    </row>
    <row r="2433" ht="15.75" customHeight="1">
      <c r="A2433" s="5">
        <v>16887.0</v>
      </c>
      <c r="B2433" s="5" t="s">
        <v>4243</v>
      </c>
    </row>
    <row r="2434" ht="15.75" customHeight="1">
      <c r="A2434" s="5">
        <v>16889.0</v>
      </c>
      <c r="B2434" s="5" t="s">
        <v>4243</v>
      </c>
    </row>
    <row r="2435" ht="15.75" customHeight="1">
      <c r="A2435" s="5">
        <v>16891.0</v>
      </c>
      <c r="B2435" s="5" t="s">
        <v>4240</v>
      </c>
    </row>
    <row r="2436" ht="15.75" customHeight="1">
      <c r="A2436" s="5">
        <v>16892.0</v>
      </c>
      <c r="B2436" s="5" t="s">
        <v>4243</v>
      </c>
    </row>
    <row r="2437" ht="15.75" customHeight="1">
      <c r="A2437" s="5">
        <v>16893.0</v>
      </c>
      <c r="B2437" s="5" t="s">
        <v>4239</v>
      </c>
    </row>
    <row r="2438" ht="15.75" customHeight="1">
      <c r="A2438" s="5">
        <v>16895.0</v>
      </c>
      <c r="B2438" s="5" t="s">
        <v>4241</v>
      </c>
    </row>
    <row r="2439" ht="15.75" customHeight="1">
      <c r="A2439" s="5">
        <v>16897.0</v>
      </c>
      <c r="B2439" s="5" t="s">
        <v>4242</v>
      </c>
    </row>
    <row r="2440" ht="15.75" customHeight="1">
      <c r="A2440" s="5">
        <v>16898.0</v>
      </c>
      <c r="B2440" s="5" t="s">
        <v>4241</v>
      </c>
    </row>
    <row r="2441" ht="15.75" customHeight="1">
      <c r="A2441" s="5">
        <v>16899.0</v>
      </c>
      <c r="B2441" s="5" t="s">
        <v>4240</v>
      </c>
    </row>
    <row r="2442" ht="15.75" customHeight="1">
      <c r="A2442" s="5">
        <v>16900.0</v>
      </c>
      <c r="B2442" s="5" t="s">
        <v>4241</v>
      </c>
    </row>
    <row r="2443" ht="15.75" customHeight="1">
      <c r="A2443" s="5">
        <v>16903.0</v>
      </c>
      <c r="B2443" s="5" t="s">
        <v>4239</v>
      </c>
    </row>
    <row r="2444" ht="15.75" customHeight="1">
      <c r="A2444" s="5">
        <v>16904.0</v>
      </c>
      <c r="B2444" s="5" t="s">
        <v>4241</v>
      </c>
    </row>
    <row r="2445" ht="15.75" customHeight="1">
      <c r="A2445" s="5">
        <v>16905.0</v>
      </c>
      <c r="B2445" s="5" t="s">
        <v>4242</v>
      </c>
    </row>
    <row r="2446" ht="15.75" customHeight="1">
      <c r="A2446" s="5">
        <v>16906.0</v>
      </c>
      <c r="B2446" s="5" t="s">
        <v>4239</v>
      </c>
    </row>
    <row r="2447" ht="15.75" customHeight="1">
      <c r="A2447" s="5">
        <v>16907.0</v>
      </c>
      <c r="B2447" s="5" t="s">
        <v>4240</v>
      </c>
    </row>
    <row r="2448" ht="15.75" customHeight="1">
      <c r="A2448" s="5">
        <v>16909.0</v>
      </c>
      <c r="B2448" s="5" t="s">
        <v>4243</v>
      </c>
    </row>
    <row r="2449" ht="15.75" customHeight="1">
      <c r="A2449" s="5">
        <v>16910.0</v>
      </c>
      <c r="B2449" s="5" t="s">
        <v>4242</v>
      </c>
    </row>
    <row r="2450" ht="15.75" customHeight="1">
      <c r="A2450" s="5">
        <v>16912.0</v>
      </c>
      <c r="B2450" s="5" t="s">
        <v>4240</v>
      </c>
    </row>
    <row r="2451" ht="15.75" customHeight="1">
      <c r="A2451" s="5">
        <v>16913.0</v>
      </c>
      <c r="B2451" s="5" t="s">
        <v>4243</v>
      </c>
    </row>
    <row r="2452" ht="15.75" customHeight="1">
      <c r="A2452" s="5">
        <v>16914.0</v>
      </c>
      <c r="B2452" s="5" t="s">
        <v>4243</v>
      </c>
    </row>
    <row r="2453" ht="15.75" customHeight="1">
      <c r="A2453" s="5">
        <v>16915.0</v>
      </c>
      <c r="B2453" s="5" t="s">
        <v>4241</v>
      </c>
    </row>
    <row r="2454" ht="15.75" customHeight="1">
      <c r="A2454" s="5">
        <v>16916.0</v>
      </c>
      <c r="B2454" s="5" t="s">
        <v>4240</v>
      </c>
    </row>
    <row r="2455" ht="15.75" customHeight="1">
      <c r="A2455" s="5">
        <v>16918.0</v>
      </c>
      <c r="B2455" s="5" t="s">
        <v>4242</v>
      </c>
    </row>
    <row r="2456" ht="15.75" customHeight="1">
      <c r="A2456" s="5">
        <v>16919.0</v>
      </c>
      <c r="B2456" s="5" t="s">
        <v>4241</v>
      </c>
    </row>
    <row r="2457" ht="15.75" customHeight="1">
      <c r="A2457" s="5">
        <v>16921.0</v>
      </c>
      <c r="B2457" s="5" t="s">
        <v>4240</v>
      </c>
    </row>
    <row r="2458" ht="15.75" customHeight="1">
      <c r="A2458" s="5">
        <v>16923.0</v>
      </c>
      <c r="B2458" s="5" t="s">
        <v>4243</v>
      </c>
    </row>
    <row r="2459" ht="15.75" customHeight="1">
      <c r="A2459" s="5">
        <v>16924.0</v>
      </c>
      <c r="B2459" s="5" t="s">
        <v>4239</v>
      </c>
    </row>
    <row r="2460" ht="15.75" customHeight="1">
      <c r="A2460" s="5">
        <v>16928.0</v>
      </c>
      <c r="B2460" s="5" t="s">
        <v>4242</v>
      </c>
    </row>
    <row r="2461" ht="15.75" customHeight="1">
      <c r="A2461" s="5">
        <v>16929.0</v>
      </c>
      <c r="B2461" s="5" t="s">
        <v>4242</v>
      </c>
    </row>
    <row r="2462" ht="15.75" customHeight="1">
      <c r="A2462" s="5">
        <v>16930.0</v>
      </c>
      <c r="B2462" s="5" t="s">
        <v>4239</v>
      </c>
    </row>
    <row r="2463" ht="15.75" customHeight="1">
      <c r="A2463" s="5">
        <v>16931.0</v>
      </c>
      <c r="B2463" s="5" t="s">
        <v>4241</v>
      </c>
    </row>
    <row r="2464" ht="15.75" customHeight="1">
      <c r="A2464" s="5">
        <v>16932.0</v>
      </c>
      <c r="B2464" s="5" t="s">
        <v>4243</v>
      </c>
    </row>
    <row r="2465" ht="15.75" customHeight="1">
      <c r="A2465" s="5">
        <v>16933.0</v>
      </c>
      <c r="B2465" s="5" t="s">
        <v>4242</v>
      </c>
    </row>
    <row r="2466" ht="15.75" customHeight="1">
      <c r="A2466" s="5">
        <v>16934.0</v>
      </c>
      <c r="B2466" s="5" t="s">
        <v>4242</v>
      </c>
    </row>
    <row r="2467" ht="15.75" customHeight="1">
      <c r="A2467" s="5">
        <v>16936.0</v>
      </c>
      <c r="B2467" s="5" t="s">
        <v>4242</v>
      </c>
    </row>
    <row r="2468" ht="15.75" customHeight="1">
      <c r="A2468" s="5">
        <v>16938.0</v>
      </c>
      <c r="B2468" s="5" t="s">
        <v>4243</v>
      </c>
    </row>
    <row r="2469" ht="15.75" customHeight="1">
      <c r="A2469" s="5">
        <v>16940.0</v>
      </c>
      <c r="B2469" s="5" t="s">
        <v>4239</v>
      </c>
    </row>
    <row r="2470" ht="15.75" customHeight="1">
      <c r="A2470" s="5">
        <v>16942.0</v>
      </c>
      <c r="B2470" s="5" t="s">
        <v>4241</v>
      </c>
    </row>
    <row r="2471" ht="15.75" customHeight="1">
      <c r="A2471" s="5">
        <v>16945.0</v>
      </c>
      <c r="B2471" s="5" t="s">
        <v>4240</v>
      </c>
    </row>
    <row r="2472" ht="15.75" customHeight="1">
      <c r="A2472" s="5">
        <v>16948.0</v>
      </c>
      <c r="B2472" s="5" t="s">
        <v>4239</v>
      </c>
    </row>
    <row r="2473" ht="15.75" customHeight="1">
      <c r="A2473" s="5">
        <v>16949.0</v>
      </c>
      <c r="B2473" s="5" t="s">
        <v>4242</v>
      </c>
    </row>
    <row r="2474" ht="15.75" customHeight="1">
      <c r="A2474" s="5">
        <v>16950.0</v>
      </c>
      <c r="B2474" s="5" t="s">
        <v>4239</v>
      </c>
    </row>
    <row r="2475" ht="15.75" customHeight="1">
      <c r="A2475" s="5">
        <v>16951.0</v>
      </c>
      <c r="B2475" s="5" t="s">
        <v>4241</v>
      </c>
    </row>
    <row r="2476" ht="15.75" customHeight="1">
      <c r="A2476" s="5">
        <v>16952.0</v>
      </c>
      <c r="B2476" s="5" t="s">
        <v>4242</v>
      </c>
    </row>
    <row r="2477" ht="15.75" customHeight="1">
      <c r="A2477" s="5">
        <v>16953.0</v>
      </c>
      <c r="B2477" s="5" t="s">
        <v>4242</v>
      </c>
    </row>
    <row r="2478" ht="15.75" customHeight="1">
      <c r="A2478" s="5">
        <v>16954.0</v>
      </c>
      <c r="B2478" s="5" t="s">
        <v>4241</v>
      </c>
    </row>
    <row r="2479" ht="15.75" customHeight="1">
      <c r="A2479" s="5">
        <v>16955.0</v>
      </c>
      <c r="B2479" s="5" t="s">
        <v>4240</v>
      </c>
    </row>
    <row r="2480" ht="15.75" customHeight="1">
      <c r="A2480" s="5">
        <v>16956.0</v>
      </c>
      <c r="B2480" s="5" t="s">
        <v>4240</v>
      </c>
    </row>
    <row r="2481" ht="15.75" customHeight="1">
      <c r="A2481" s="5">
        <v>16957.0</v>
      </c>
      <c r="B2481" s="5" t="s">
        <v>4243</v>
      </c>
    </row>
    <row r="2482" ht="15.75" customHeight="1">
      <c r="A2482" s="5">
        <v>16959.0</v>
      </c>
      <c r="B2482" s="5" t="s">
        <v>4239</v>
      </c>
    </row>
    <row r="2483" ht="15.75" customHeight="1">
      <c r="A2483" s="5">
        <v>16960.0</v>
      </c>
      <c r="B2483" s="5" t="s">
        <v>4239</v>
      </c>
    </row>
    <row r="2484" ht="15.75" customHeight="1">
      <c r="A2484" s="5">
        <v>16965.0</v>
      </c>
      <c r="B2484" s="5" t="s">
        <v>4240</v>
      </c>
    </row>
    <row r="2485" ht="15.75" customHeight="1">
      <c r="A2485" s="5">
        <v>16966.0</v>
      </c>
      <c r="B2485" s="5" t="s">
        <v>4242</v>
      </c>
    </row>
    <row r="2486" ht="15.75" customHeight="1">
      <c r="A2486" s="5">
        <v>16967.0</v>
      </c>
      <c r="B2486" s="5" t="s">
        <v>4240</v>
      </c>
    </row>
    <row r="2487" ht="15.75" customHeight="1">
      <c r="A2487" s="5">
        <v>16968.0</v>
      </c>
      <c r="B2487" s="5" t="s">
        <v>4239</v>
      </c>
    </row>
    <row r="2488" ht="15.75" customHeight="1">
      <c r="A2488" s="5">
        <v>16969.0</v>
      </c>
      <c r="B2488" s="5" t="s">
        <v>4241</v>
      </c>
    </row>
    <row r="2489" ht="15.75" customHeight="1">
      <c r="A2489" s="5">
        <v>16971.0</v>
      </c>
      <c r="B2489" s="5" t="s">
        <v>4240</v>
      </c>
    </row>
    <row r="2490" ht="15.75" customHeight="1">
      <c r="A2490" s="5">
        <v>16978.0</v>
      </c>
      <c r="B2490" s="5" t="s">
        <v>4242</v>
      </c>
    </row>
    <row r="2491" ht="15.75" customHeight="1">
      <c r="A2491" s="5">
        <v>16979.0</v>
      </c>
      <c r="B2491" s="5" t="s">
        <v>4240</v>
      </c>
    </row>
    <row r="2492" ht="15.75" customHeight="1">
      <c r="A2492" s="5">
        <v>16980.0</v>
      </c>
      <c r="B2492" s="5" t="s">
        <v>4241</v>
      </c>
    </row>
    <row r="2493" ht="15.75" customHeight="1">
      <c r="A2493" s="5">
        <v>16983.0</v>
      </c>
      <c r="B2493" s="5" t="s">
        <v>4241</v>
      </c>
    </row>
    <row r="2494" ht="15.75" customHeight="1">
      <c r="A2494" s="5">
        <v>16984.0</v>
      </c>
      <c r="B2494" s="5" t="s">
        <v>4239</v>
      </c>
    </row>
    <row r="2495" ht="15.75" customHeight="1">
      <c r="A2495" s="5">
        <v>16985.0</v>
      </c>
      <c r="B2495" s="5" t="s">
        <v>4243</v>
      </c>
    </row>
    <row r="2496" ht="15.75" customHeight="1">
      <c r="A2496" s="5">
        <v>16986.0</v>
      </c>
      <c r="B2496" s="5" t="s">
        <v>4243</v>
      </c>
    </row>
    <row r="2497" ht="15.75" customHeight="1">
      <c r="A2497" s="5">
        <v>16987.0</v>
      </c>
      <c r="B2497" s="5" t="s">
        <v>4241</v>
      </c>
    </row>
    <row r="2498" ht="15.75" customHeight="1">
      <c r="A2498" s="5">
        <v>16990.0</v>
      </c>
      <c r="B2498" s="5" t="s">
        <v>4243</v>
      </c>
    </row>
    <row r="2499" ht="15.75" customHeight="1">
      <c r="A2499" s="5">
        <v>16992.0</v>
      </c>
      <c r="B2499" s="5" t="s">
        <v>4241</v>
      </c>
    </row>
    <row r="2500" ht="15.75" customHeight="1">
      <c r="A2500" s="5">
        <v>16995.0</v>
      </c>
      <c r="B2500" s="5" t="s">
        <v>4240</v>
      </c>
    </row>
    <row r="2501" ht="15.75" customHeight="1">
      <c r="A2501" s="5">
        <v>16996.0</v>
      </c>
      <c r="B2501" s="5" t="s">
        <v>4241</v>
      </c>
    </row>
    <row r="2502" ht="15.75" customHeight="1">
      <c r="A2502" s="5">
        <v>16997.0</v>
      </c>
      <c r="B2502" s="5" t="s">
        <v>4239</v>
      </c>
    </row>
    <row r="2503" ht="15.75" customHeight="1">
      <c r="A2503" s="5">
        <v>16998.0</v>
      </c>
      <c r="B2503" s="5" t="s">
        <v>4243</v>
      </c>
    </row>
    <row r="2504" ht="15.75" customHeight="1">
      <c r="A2504" s="5">
        <v>17001.0</v>
      </c>
      <c r="B2504" s="5" t="s">
        <v>4241</v>
      </c>
    </row>
    <row r="2505" ht="15.75" customHeight="1">
      <c r="A2505" s="5">
        <v>17002.0</v>
      </c>
      <c r="B2505" s="5" t="s">
        <v>4241</v>
      </c>
    </row>
    <row r="2506" ht="15.75" customHeight="1">
      <c r="A2506" s="5">
        <v>17004.0</v>
      </c>
      <c r="B2506" s="5" t="s">
        <v>4243</v>
      </c>
    </row>
    <row r="2507" ht="15.75" customHeight="1">
      <c r="A2507" s="5">
        <v>17006.0</v>
      </c>
      <c r="B2507" s="5" t="s">
        <v>4240</v>
      </c>
    </row>
    <row r="2508" ht="15.75" customHeight="1">
      <c r="A2508" s="5">
        <v>17007.0</v>
      </c>
      <c r="B2508" s="5" t="s">
        <v>4239</v>
      </c>
    </row>
    <row r="2509" ht="15.75" customHeight="1">
      <c r="A2509" s="5">
        <v>17010.0</v>
      </c>
      <c r="B2509" s="5" t="s">
        <v>4239</v>
      </c>
    </row>
    <row r="2510" ht="15.75" customHeight="1">
      <c r="A2510" s="5">
        <v>17014.0</v>
      </c>
      <c r="B2510" s="5" t="s">
        <v>4242</v>
      </c>
    </row>
    <row r="2511" ht="15.75" customHeight="1">
      <c r="A2511" s="5">
        <v>17015.0</v>
      </c>
      <c r="B2511" s="5" t="s">
        <v>4240</v>
      </c>
    </row>
    <row r="2512" ht="15.75" customHeight="1">
      <c r="A2512" s="5">
        <v>17017.0</v>
      </c>
      <c r="B2512" s="5" t="s">
        <v>4242</v>
      </c>
    </row>
    <row r="2513" ht="15.75" customHeight="1">
      <c r="A2513" s="5">
        <v>17018.0</v>
      </c>
      <c r="B2513" s="5" t="s">
        <v>4239</v>
      </c>
    </row>
    <row r="2514" ht="15.75" customHeight="1">
      <c r="A2514" s="5">
        <v>17019.0</v>
      </c>
      <c r="B2514" s="5" t="s">
        <v>4239</v>
      </c>
    </row>
    <row r="2515" ht="15.75" customHeight="1">
      <c r="A2515" s="5">
        <v>17022.0</v>
      </c>
      <c r="B2515" s="5" t="s">
        <v>4243</v>
      </c>
    </row>
    <row r="2516" ht="15.75" customHeight="1">
      <c r="A2516" s="5">
        <v>17025.0</v>
      </c>
      <c r="B2516" s="5" t="s">
        <v>4242</v>
      </c>
    </row>
    <row r="2517" ht="15.75" customHeight="1">
      <c r="A2517" s="5">
        <v>17027.0</v>
      </c>
      <c r="B2517" s="5" t="s">
        <v>4239</v>
      </c>
    </row>
    <row r="2518" ht="15.75" customHeight="1">
      <c r="A2518" s="5">
        <v>17029.0</v>
      </c>
      <c r="B2518" s="5" t="s">
        <v>4243</v>
      </c>
    </row>
    <row r="2519" ht="15.75" customHeight="1">
      <c r="A2519" s="5">
        <v>17030.0</v>
      </c>
      <c r="B2519" s="5" t="s">
        <v>4239</v>
      </c>
    </row>
    <row r="2520" ht="15.75" customHeight="1">
      <c r="A2520" s="5">
        <v>17031.0</v>
      </c>
      <c r="B2520" s="5" t="s">
        <v>4241</v>
      </c>
    </row>
    <row r="2521" ht="15.75" customHeight="1">
      <c r="A2521" s="5">
        <v>17033.0</v>
      </c>
      <c r="B2521" s="5" t="s">
        <v>4240</v>
      </c>
    </row>
    <row r="2522" ht="15.75" customHeight="1">
      <c r="A2522" s="5">
        <v>17034.0</v>
      </c>
      <c r="B2522" s="5" t="s">
        <v>4242</v>
      </c>
    </row>
    <row r="2523" ht="15.75" customHeight="1">
      <c r="A2523" s="5">
        <v>17035.0</v>
      </c>
      <c r="B2523" s="5" t="s">
        <v>4241</v>
      </c>
    </row>
    <row r="2524" ht="15.75" customHeight="1">
      <c r="A2524" s="5">
        <v>17037.0</v>
      </c>
      <c r="B2524" s="5" t="s">
        <v>4241</v>
      </c>
    </row>
    <row r="2525" ht="15.75" customHeight="1">
      <c r="A2525" s="5">
        <v>17040.0</v>
      </c>
      <c r="B2525" s="5" t="s">
        <v>4241</v>
      </c>
    </row>
    <row r="2526" ht="15.75" customHeight="1">
      <c r="A2526" s="5">
        <v>17041.0</v>
      </c>
      <c r="B2526" s="5" t="s">
        <v>4242</v>
      </c>
    </row>
    <row r="2527" ht="15.75" customHeight="1">
      <c r="A2527" s="5">
        <v>17042.0</v>
      </c>
      <c r="B2527" s="5" t="s">
        <v>4243</v>
      </c>
    </row>
    <row r="2528" ht="15.75" customHeight="1">
      <c r="A2528" s="5">
        <v>17043.0</v>
      </c>
      <c r="B2528" s="5" t="s">
        <v>4243</v>
      </c>
    </row>
    <row r="2529" ht="15.75" customHeight="1">
      <c r="A2529" s="5">
        <v>17044.0</v>
      </c>
      <c r="B2529" s="5" t="s">
        <v>4241</v>
      </c>
    </row>
    <row r="2530" ht="15.75" customHeight="1">
      <c r="A2530" s="5">
        <v>17047.0</v>
      </c>
      <c r="B2530" s="5" t="s">
        <v>4239</v>
      </c>
    </row>
    <row r="2531" ht="15.75" customHeight="1">
      <c r="A2531" s="5">
        <v>17048.0</v>
      </c>
      <c r="B2531" s="5" t="s">
        <v>4239</v>
      </c>
    </row>
    <row r="2532" ht="15.75" customHeight="1">
      <c r="A2532" s="5">
        <v>17049.0</v>
      </c>
      <c r="B2532" s="5" t="s">
        <v>4243</v>
      </c>
    </row>
    <row r="2533" ht="15.75" customHeight="1">
      <c r="A2533" s="5">
        <v>17050.0</v>
      </c>
      <c r="B2533" s="5" t="s">
        <v>4241</v>
      </c>
    </row>
    <row r="2534" ht="15.75" customHeight="1">
      <c r="A2534" s="5">
        <v>17051.0</v>
      </c>
      <c r="B2534" s="5" t="s">
        <v>4242</v>
      </c>
    </row>
    <row r="2535" ht="15.75" customHeight="1">
      <c r="A2535" s="5">
        <v>17052.0</v>
      </c>
      <c r="B2535" s="5" t="s">
        <v>4242</v>
      </c>
    </row>
    <row r="2536" ht="15.75" customHeight="1">
      <c r="A2536" s="5">
        <v>17053.0</v>
      </c>
      <c r="B2536" s="5" t="s">
        <v>4241</v>
      </c>
    </row>
    <row r="2537" ht="15.75" customHeight="1">
      <c r="A2537" s="5">
        <v>17054.0</v>
      </c>
      <c r="B2537" s="5" t="s">
        <v>4239</v>
      </c>
    </row>
    <row r="2538" ht="15.75" customHeight="1">
      <c r="A2538" s="5">
        <v>17058.0</v>
      </c>
      <c r="B2538" s="5" t="s">
        <v>4241</v>
      </c>
    </row>
    <row r="2539" ht="15.75" customHeight="1">
      <c r="A2539" s="5">
        <v>17059.0</v>
      </c>
      <c r="B2539" s="5" t="s">
        <v>4241</v>
      </c>
    </row>
    <row r="2540" ht="15.75" customHeight="1">
      <c r="A2540" s="5">
        <v>17061.0</v>
      </c>
      <c r="B2540" s="5" t="s">
        <v>4241</v>
      </c>
    </row>
    <row r="2541" ht="15.75" customHeight="1">
      <c r="A2541" s="5">
        <v>17062.0</v>
      </c>
      <c r="B2541" s="5" t="s">
        <v>4242</v>
      </c>
    </row>
    <row r="2542" ht="15.75" customHeight="1">
      <c r="A2542" s="5">
        <v>17063.0</v>
      </c>
      <c r="B2542" s="5" t="s">
        <v>4239</v>
      </c>
    </row>
    <row r="2543" ht="15.75" customHeight="1">
      <c r="A2543" s="5">
        <v>17064.0</v>
      </c>
      <c r="B2543" s="5" t="s">
        <v>4242</v>
      </c>
    </row>
    <row r="2544" ht="15.75" customHeight="1">
      <c r="A2544" s="5">
        <v>17065.0</v>
      </c>
      <c r="B2544" s="5" t="s">
        <v>4243</v>
      </c>
    </row>
    <row r="2545" ht="15.75" customHeight="1">
      <c r="A2545" s="5">
        <v>17068.0</v>
      </c>
      <c r="B2545" s="5" t="s">
        <v>4243</v>
      </c>
    </row>
    <row r="2546" ht="15.75" customHeight="1">
      <c r="A2546" s="5">
        <v>17069.0</v>
      </c>
      <c r="B2546" s="5" t="s">
        <v>4243</v>
      </c>
    </row>
    <row r="2547" ht="15.75" customHeight="1">
      <c r="A2547" s="5">
        <v>17070.0</v>
      </c>
      <c r="B2547" s="5" t="s">
        <v>4241</v>
      </c>
    </row>
    <row r="2548" ht="15.75" customHeight="1">
      <c r="A2548" s="5">
        <v>17071.0</v>
      </c>
      <c r="B2548" s="5" t="s">
        <v>4241</v>
      </c>
    </row>
    <row r="2549" ht="15.75" customHeight="1">
      <c r="A2549" s="5">
        <v>17073.0</v>
      </c>
      <c r="B2549" s="5" t="s">
        <v>4242</v>
      </c>
    </row>
    <row r="2550" ht="15.75" customHeight="1">
      <c r="A2550" s="5">
        <v>17075.0</v>
      </c>
      <c r="B2550" s="5" t="s">
        <v>4243</v>
      </c>
    </row>
    <row r="2551" ht="15.75" customHeight="1">
      <c r="A2551" s="5">
        <v>17076.0</v>
      </c>
      <c r="B2551" s="5" t="s">
        <v>4240</v>
      </c>
    </row>
    <row r="2552" ht="15.75" customHeight="1">
      <c r="A2552" s="5">
        <v>17078.0</v>
      </c>
      <c r="B2552" s="5" t="s">
        <v>4242</v>
      </c>
    </row>
    <row r="2553" ht="15.75" customHeight="1">
      <c r="A2553" s="5">
        <v>17080.0</v>
      </c>
      <c r="B2553" s="5" t="s">
        <v>4239</v>
      </c>
    </row>
    <row r="2554" ht="15.75" customHeight="1">
      <c r="A2554" s="5">
        <v>17081.0</v>
      </c>
      <c r="B2554" s="5" t="s">
        <v>4241</v>
      </c>
    </row>
    <row r="2555" ht="15.75" customHeight="1">
      <c r="A2555" s="5">
        <v>17082.0</v>
      </c>
      <c r="B2555" s="5" t="s">
        <v>4240</v>
      </c>
    </row>
    <row r="2556" ht="15.75" customHeight="1">
      <c r="A2556" s="5">
        <v>17083.0</v>
      </c>
      <c r="B2556" s="5" t="s">
        <v>4240</v>
      </c>
    </row>
    <row r="2557" ht="15.75" customHeight="1">
      <c r="A2557" s="5">
        <v>17084.0</v>
      </c>
      <c r="B2557" s="5" t="s">
        <v>4243</v>
      </c>
    </row>
    <row r="2558" ht="15.75" customHeight="1">
      <c r="A2558" s="5">
        <v>17085.0</v>
      </c>
      <c r="B2558" s="5" t="s">
        <v>4239</v>
      </c>
    </row>
    <row r="2559" ht="15.75" customHeight="1">
      <c r="A2559" s="5">
        <v>17086.0</v>
      </c>
      <c r="B2559" s="5" t="s">
        <v>4243</v>
      </c>
    </row>
    <row r="2560" ht="15.75" customHeight="1">
      <c r="A2560" s="5">
        <v>17088.0</v>
      </c>
      <c r="B2560" s="5" t="s">
        <v>4243</v>
      </c>
    </row>
    <row r="2561" ht="15.75" customHeight="1">
      <c r="A2561" s="5">
        <v>17090.0</v>
      </c>
      <c r="B2561" s="5" t="s">
        <v>4243</v>
      </c>
    </row>
    <row r="2562" ht="15.75" customHeight="1">
      <c r="A2562" s="5">
        <v>17091.0</v>
      </c>
      <c r="B2562" s="5" t="s">
        <v>4239</v>
      </c>
    </row>
    <row r="2563" ht="15.75" customHeight="1">
      <c r="A2563" s="5">
        <v>17092.0</v>
      </c>
      <c r="B2563" s="5" t="s">
        <v>4239</v>
      </c>
    </row>
    <row r="2564" ht="15.75" customHeight="1">
      <c r="A2564" s="5">
        <v>17094.0</v>
      </c>
      <c r="B2564" s="5" t="s">
        <v>4241</v>
      </c>
    </row>
    <row r="2565" ht="15.75" customHeight="1">
      <c r="A2565" s="5">
        <v>17095.0</v>
      </c>
      <c r="B2565" s="5" t="s">
        <v>4243</v>
      </c>
    </row>
    <row r="2566" ht="15.75" customHeight="1">
      <c r="A2566" s="5">
        <v>17096.0</v>
      </c>
      <c r="B2566" s="5" t="s">
        <v>4239</v>
      </c>
    </row>
    <row r="2567" ht="15.75" customHeight="1">
      <c r="A2567" s="5">
        <v>17100.0</v>
      </c>
      <c r="B2567" s="5" t="s">
        <v>4239</v>
      </c>
    </row>
    <row r="2568" ht="15.75" customHeight="1">
      <c r="A2568" s="5">
        <v>17105.0</v>
      </c>
      <c r="B2568" s="5" t="s">
        <v>4243</v>
      </c>
    </row>
    <row r="2569" ht="15.75" customHeight="1">
      <c r="A2569" s="5">
        <v>17107.0</v>
      </c>
      <c r="B2569" s="5" t="s">
        <v>4241</v>
      </c>
    </row>
    <row r="2570" ht="15.75" customHeight="1">
      <c r="A2570" s="5">
        <v>17109.0</v>
      </c>
      <c r="B2570" s="5" t="s">
        <v>4243</v>
      </c>
    </row>
    <row r="2571" ht="15.75" customHeight="1">
      <c r="A2571" s="5">
        <v>17111.0</v>
      </c>
      <c r="B2571" s="5" t="s">
        <v>4243</v>
      </c>
    </row>
    <row r="2572" ht="15.75" customHeight="1">
      <c r="A2572" s="5">
        <v>17114.0</v>
      </c>
      <c r="B2572" s="5" t="s">
        <v>4242</v>
      </c>
    </row>
    <row r="2573" ht="15.75" customHeight="1">
      <c r="A2573" s="5">
        <v>17115.0</v>
      </c>
      <c r="B2573" s="5" t="s">
        <v>4242</v>
      </c>
    </row>
    <row r="2574" ht="15.75" customHeight="1">
      <c r="A2574" s="5">
        <v>17119.0</v>
      </c>
      <c r="B2574" s="5" t="s">
        <v>4242</v>
      </c>
    </row>
    <row r="2575" ht="15.75" customHeight="1">
      <c r="A2575" s="5">
        <v>17120.0</v>
      </c>
      <c r="B2575" s="5" t="s">
        <v>4241</v>
      </c>
    </row>
    <row r="2576" ht="15.75" customHeight="1">
      <c r="A2576" s="5">
        <v>17123.0</v>
      </c>
      <c r="B2576" s="5" t="s">
        <v>4242</v>
      </c>
    </row>
    <row r="2577" ht="15.75" customHeight="1">
      <c r="A2577" s="5">
        <v>17124.0</v>
      </c>
      <c r="B2577" s="5" t="s">
        <v>4240</v>
      </c>
    </row>
    <row r="2578" ht="15.75" customHeight="1">
      <c r="A2578" s="5">
        <v>17125.0</v>
      </c>
      <c r="B2578" s="5" t="s">
        <v>4242</v>
      </c>
    </row>
    <row r="2579" ht="15.75" customHeight="1">
      <c r="A2579" s="5">
        <v>17126.0</v>
      </c>
      <c r="B2579" s="5" t="s">
        <v>4243</v>
      </c>
    </row>
    <row r="2580" ht="15.75" customHeight="1">
      <c r="A2580" s="5">
        <v>17128.0</v>
      </c>
      <c r="B2580" s="5" t="s">
        <v>4239</v>
      </c>
    </row>
    <row r="2581" ht="15.75" customHeight="1">
      <c r="A2581" s="5">
        <v>17131.0</v>
      </c>
      <c r="B2581" s="5" t="s">
        <v>4240</v>
      </c>
    </row>
    <row r="2582" ht="15.75" customHeight="1">
      <c r="A2582" s="5">
        <v>17133.0</v>
      </c>
      <c r="B2582" s="5" t="s">
        <v>4242</v>
      </c>
    </row>
    <row r="2583" ht="15.75" customHeight="1">
      <c r="A2583" s="5">
        <v>17134.0</v>
      </c>
      <c r="B2583" s="5" t="s">
        <v>4242</v>
      </c>
    </row>
    <row r="2584" ht="15.75" customHeight="1">
      <c r="A2584" s="5">
        <v>17135.0</v>
      </c>
      <c r="B2584" s="5" t="s">
        <v>4240</v>
      </c>
    </row>
    <row r="2585" ht="15.75" customHeight="1">
      <c r="A2585" s="5">
        <v>17138.0</v>
      </c>
      <c r="B2585" s="5" t="s">
        <v>4242</v>
      </c>
    </row>
    <row r="2586" ht="15.75" customHeight="1">
      <c r="A2586" s="5">
        <v>17139.0</v>
      </c>
      <c r="B2586" s="5" t="s">
        <v>4242</v>
      </c>
    </row>
    <row r="2587" ht="15.75" customHeight="1">
      <c r="A2587" s="5">
        <v>17140.0</v>
      </c>
      <c r="B2587" s="5" t="s">
        <v>4239</v>
      </c>
    </row>
    <row r="2588" ht="15.75" customHeight="1">
      <c r="A2588" s="5">
        <v>17144.0</v>
      </c>
      <c r="B2588" s="5" t="s">
        <v>4239</v>
      </c>
    </row>
    <row r="2589" ht="15.75" customHeight="1">
      <c r="A2589" s="5">
        <v>17146.0</v>
      </c>
      <c r="B2589" s="5" t="s">
        <v>4239</v>
      </c>
    </row>
    <row r="2590" ht="15.75" customHeight="1">
      <c r="A2590" s="5">
        <v>17147.0</v>
      </c>
      <c r="B2590" s="5" t="s">
        <v>4243</v>
      </c>
    </row>
    <row r="2591" ht="15.75" customHeight="1">
      <c r="A2591" s="5">
        <v>17152.0</v>
      </c>
      <c r="B2591" s="5" t="s">
        <v>4240</v>
      </c>
    </row>
    <row r="2592" ht="15.75" customHeight="1">
      <c r="A2592" s="5">
        <v>17153.0</v>
      </c>
      <c r="B2592" s="5" t="s">
        <v>4242</v>
      </c>
    </row>
    <row r="2593" ht="15.75" customHeight="1">
      <c r="A2593" s="5">
        <v>17154.0</v>
      </c>
      <c r="B2593" s="5" t="s">
        <v>4240</v>
      </c>
    </row>
    <row r="2594" ht="15.75" customHeight="1">
      <c r="A2594" s="5">
        <v>17157.0</v>
      </c>
      <c r="B2594" s="5" t="s">
        <v>4241</v>
      </c>
    </row>
    <row r="2595" ht="15.75" customHeight="1">
      <c r="A2595" s="5">
        <v>17158.0</v>
      </c>
      <c r="B2595" s="5" t="s">
        <v>4242</v>
      </c>
    </row>
    <row r="2596" ht="15.75" customHeight="1">
      <c r="A2596" s="5">
        <v>17159.0</v>
      </c>
      <c r="B2596" s="5" t="s">
        <v>4240</v>
      </c>
    </row>
    <row r="2597" ht="15.75" customHeight="1">
      <c r="A2597" s="5">
        <v>17160.0</v>
      </c>
      <c r="B2597" s="5" t="s">
        <v>4239</v>
      </c>
    </row>
    <row r="2598" ht="15.75" customHeight="1">
      <c r="A2598" s="5">
        <v>17162.0</v>
      </c>
      <c r="B2598" s="5" t="s">
        <v>4241</v>
      </c>
    </row>
    <row r="2599" ht="15.75" customHeight="1">
      <c r="A2599" s="5">
        <v>17164.0</v>
      </c>
      <c r="B2599" s="5" t="s">
        <v>4241</v>
      </c>
    </row>
    <row r="2600" ht="15.75" customHeight="1">
      <c r="A2600" s="5">
        <v>17166.0</v>
      </c>
      <c r="B2600" s="5" t="s">
        <v>4239</v>
      </c>
    </row>
    <row r="2601" ht="15.75" customHeight="1">
      <c r="A2601" s="5">
        <v>17169.0</v>
      </c>
      <c r="B2601" s="5" t="s">
        <v>4243</v>
      </c>
    </row>
    <row r="2602" ht="15.75" customHeight="1">
      <c r="A2602" s="5">
        <v>17172.0</v>
      </c>
      <c r="B2602" s="5" t="s">
        <v>4240</v>
      </c>
    </row>
    <row r="2603" ht="15.75" customHeight="1">
      <c r="A2603" s="5">
        <v>17173.0</v>
      </c>
      <c r="B2603" s="5" t="s">
        <v>4241</v>
      </c>
    </row>
    <row r="2604" ht="15.75" customHeight="1">
      <c r="A2604" s="5">
        <v>17174.0</v>
      </c>
      <c r="B2604" s="5" t="s">
        <v>4239</v>
      </c>
    </row>
    <row r="2605" ht="15.75" customHeight="1">
      <c r="A2605" s="5">
        <v>17175.0</v>
      </c>
      <c r="B2605" s="5" t="s">
        <v>4242</v>
      </c>
    </row>
    <row r="2606" ht="15.75" customHeight="1">
      <c r="A2606" s="5">
        <v>17176.0</v>
      </c>
      <c r="B2606" s="5" t="s">
        <v>4239</v>
      </c>
    </row>
    <row r="2607" ht="15.75" customHeight="1">
      <c r="A2607" s="5">
        <v>17179.0</v>
      </c>
      <c r="B2607" s="5" t="s">
        <v>4240</v>
      </c>
    </row>
    <row r="2608" ht="15.75" customHeight="1">
      <c r="A2608" s="5">
        <v>17180.0</v>
      </c>
      <c r="B2608" s="5" t="s">
        <v>4241</v>
      </c>
    </row>
    <row r="2609" ht="15.75" customHeight="1">
      <c r="A2609" s="5">
        <v>17183.0</v>
      </c>
      <c r="B2609" s="5" t="s">
        <v>4241</v>
      </c>
    </row>
    <row r="2610" ht="15.75" customHeight="1">
      <c r="A2610" s="5">
        <v>17188.0</v>
      </c>
      <c r="B2610" s="5" t="s">
        <v>4240</v>
      </c>
    </row>
    <row r="2611" ht="15.75" customHeight="1">
      <c r="A2611" s="5">
        <v>17189.0</v>
      </c>
      <c r="B2611" s="5" t="s">
        <v>4240</v>
      </c>
    </row>
    <row r="2612" ht="15.75" customHeight="1">
      <c r="A2612" s="5">
        <v>17190.0</v>
      </c>
      <c r="B2612" s="5" t="s">
        <v>4239</v>
      </c>
    </row>
    <row r="2613" ht="15.75" customHeight="1">
      <c r="A2613" s="5">
        <v>17191.0</v>
      </c>
      <c r="B2613" s="5" t="s">
        <v>4240</v>
      </c>
    </row>
    <row r="2614" ht="15.75" customHeight="1">
      <c r="A2614" s="5">
        <v>17193.0</v>
      </c>
      <c r="B2614" s="5" t="s">
        <v>4241</v>
      </c>
    </row>
    <row r="2615" ht="15.75" customHeight="1">
      <c r="A2615" s="5">
        <v>17194.0</v>
      </c>
      <c r="B2615" s="5" t="s">
        <v>4239</v>
      </c>
    </row>
    <row r="2616" ht="15.75" customHeight="1">
      <c r="A2616" s="5">
        <v>17198.0</v>
      </c>
      <c r="B2616" s="5" t="s">
        <v>4242</v>
      </c>
    </row>
    <row r="2617" ht="15.75" customHeight="1">
      <c r="A2617" s="5">
        <v>17201.0</v>
      </c>
      <c r="B2617" s="5" t="s">
        <v>4239</v>
      </c>
    </row>
    <row r="2618" ht="15.75" customHeight="1">
      <c r="A2618" s="5">
        <v>17203.0</v>
      </c>
      <c r="B2618" s="5" t="s">
        <v>4239</v>
      </c>
    </row>
    <row r="2619" ht="15.75" customHeight="1">
      <c r="A2619" s="5">
        <v>17204.0</v>
      </c>
      <c r="B2619" s="5" t="s">
        <v>4239</v>
      </c>
    </row>
    <row r="2620" ht="15.75" customHeight="1">
      <c r="A2620" s="5">
        <v>17211.0</v>
      </c>
      <c r="B2620" s="5" t="s">
        <v>4242</v>
      </c>
    </row>
    <row r="2621" ht="15.75" customHeight="1">
      <c r="A2621" s="5">
        <v>17213.0</v>
      </c>
      <c r="B2621" s="5" t="s">
        <v>4242</v>
      </c>
    </row>
    <row r="2622" ht="15.75" customHeight="1">
      <c r="A2622" s="5">
        <v>17214.0</v>
      </c>
      <c r="B2622" s="5" t="s">
        <v>4242</v>
      </c>
    </row>
    <row r="2623" ht="15.75" customHeight="1">
      <c r="A2623" s="5">
        <v>17217.0</v>
      </c>
      <c r="B2623" s="5" t="s">
        <v>4240</v>
      </c>
    </row>
    <row r="2624" ht="15.75" customHeight="1">
      <c r="A2624" s="5">
        <v>17218.0</v>
      </c>
      <c r="B2624" s="5" t="s">
        <v>4241</v>
      </c>
    </row>
    <row r="2625" ht="15.75" customHeight="1">
      <c r="A2625" s="5">
        <v>17220.0</v>
      </c>
      <c r="B2625" s="5" t="s">
        <v>4240</v>
      </c>
    </row>
    <row r="2626" ht="15.75" customHeight="1">
      <c r="A2626" s="5">
        <v>17221.0</v>
      </c>
      <c r="B2626" s="5" t="s">
        <v>4241</v>
      </c>
    </row>
    <row r="2627" ht="15.75" customHeight="1">
      <c r="A2627" s="5">
        <v>17222.0</v>
      </c>
      <c r="B2627" s="5" t="s">
        <v>4240</v>
      </c>
    </row>
    <row r="2628" ht="15.75" customHeight="1">
      <c r="A2628" s="5">
        <v>17223.0</v>
      </c>
      <c r="B2628" s="5" t="s">
        <v>4241</v>
      </c>
    </row>
    <row r="2629" ht="15.75" customHeight="1">
      <c r="A2629" s="5">
        <v>17228.0</v>
      </c>
      <c r="B2629" s="5" t="s">
        <v>4240</v>
      </c>
    </row>
    <row r="2630" ht="15.75" customHeight="1">
      <c r="A2630" s="5">
        <v>17229.0</v>
      </c>
      <c r="B2630" s="5" t="s">
        <v>4241</v>
      </c>
    </row>
    <row r="2631" ht="15.75" customHeight="1">
      <c r="A2631" s="5">
        <v>17230.0</v>
      </c>
      <c r="B2631" s="5" t="s">
        <v>4239</v>
      </c>
    </row>
    <row r="2632" ht="15.75" customHeight="1">
      <c r="A2632" s="5">
        <v>17231.0</v>
      </c>
      <c r="B2632" s="5" t="s">
        <v>4242</v>
      </c>
    </row>
    <row r="2633" ht="15.75" customHeight="1">
      <c r="A2633" s="5">
        <v>17232.0</v>
      </c>
      <c r="B2633" s="5" t="s">
        <v>4239</v>
      </c>
    </row>
    <row r="2634" ht="15.75" customHeight="1">
      <c r="A2634" s="5">
        <v>17235.0</v>
      </c>
      <c r="B2634" s="5" t="s">
        <v>4243</v>
      </c>
    </row>
    <row r="2635" ht="15.75" customHeight="1">
      <c r="A2635" s="5">
        <v>17236.0</v>
      </c>
      <c r="B2635" s="5" t="s">
        <v>4240</v>
      </c>
    </row>
    <row r="2636" ht="15.75" customHeight="1">
      <c r="A2636" s="5">
        <v>17237.0</v>
      </c>
      <c r="B2636" s="5" t="s">
        <v>4242</v>
      </c>
    </row>
    <row r="2637" ht="15.75" customHeight="1">
      <c r="A2637" s="5">
        <v>17238.0</v>
      </c>
      <c r="B2637" s="5" t="s">
        <v>4241</v>
      </c>
    </row>
    <row r="2638" ht="15.75" customHeight="1">
      <c r="A2638" s="5">
        <v>17239.0</v>
      </c>
      <c r="B2638" s="5" t="s">
        <v>4239</v>
      </c>
    </row>
    <row r="2639" ht="15.75" customHeight="1">
      <c r="A2639" s="5">
        <v>17242.0</v>
      </c>
      <c r="B2639" s="5" t="s">
        <v>4240</v>
      </c>
    </row>
    <row r="2640" ht="15.75" customHeight="1">
      <c r="A2640" s="5">
        <v>17243.0</v>
      </c>
      <c r="B2640" s="5" t="s">
        <v>4240</v>
      </c>
    </row>
    <row r="2641" ht="15.75" customHeight="1">
      <c r="A2641" s="5">
        <v>17244.0</v>
      </c>
      <c r="B2641" s="5" t="s">
        <v>4239</v>
      </c>
    </row>
    <row r="2642" ht="15.75" customHeight="1">
      <c r="A2642" s="5">
        <v>17247.0</v>
      </c>
      <c r="B2642" s="5" t="s">
        <v>4241</v>
      </c>
    </row>
    <row r="2643" ht="15.75" customHeight="1">
      <c r="A2643" s="5">
        <v>17248.0</v>
      </c>
      <c r="B2643" s="5" t="s">
        <v>4243</v>
      </c>
    </row>
    <row r="2644" ht="15.75" customHeight="1">
      <c r="A2644" s="5">
        <v>17250.0</v>
      </c>
      <c r="B2644" s="5" t="s">
        <v>4242</v>
      </c>
    </row>
    <row r="2645" ht="15.75" customHeight="1">
      <c r="A2645" s="5">
        <v>17251.0</v>
      </c>
      <c r="B2645" s="5" t="s">
        <v>4243</v>
      </c>
    </row>
    <row r="2646" ht="15.75" customHeight="1">
      <c r="A2646" s="5">
        <v>17252.0</v>
      </c>
      <c r="B2646" s="5" t="s">
        <v>4242</v>
      </c>
    </row>
    <row r="2647" ht="15.75" customHeight="1">
      <c r="A2647" s="5">
        <v>17253.0</v>
      </c>
      <c r="B2647" s="5" t="s">
        <v>4239</v>
      </c>
    </row>
    <row r="2648" ht="15.75" customHeight="1">
      <c r="A2648" s="5">
        <v>17254.0</v>
      </c>
      <c r="B2648" s="5" t="s">
        <v>4240</v>
      </c>
    </row>
    <row r="2649" ht="15.75" customHeight="1">
      <c r="A2649" s="5">
        <v>17255.0</v>
      </c>
      <c r="B2649" s="5" t="s">
        <v>4239</v>
      </c>
    </row>
    <row r="2650" ht="15.75" customHeight="1">
      <c r="A2650" s="5">
        <v>17259.0</v>
      </c>
      <c r="B2650" s="5" t="s">
        <v>4240</v>
      </c>
    </row>
    <row r="2651" ht="15.75" customHeight="1">
      <c r="A2651" s="5">
        <v>17262.0</v>
      </c>
      <c r="B2651" s="5" t="s">
        <v>4241</v>
      </c>
    </row>
    <row r="2652" ht="15.75" customHeight="1">
      <c r="A2652" s="5">
        <v>17263.0</v>
      </c>
      <c r="B2652" s="5" t="s">
        <v>4242</v>
      </c>
    </row>
    <row r="2653" ht="15.75" customHeight="1">
      <c r="A2653" s="5">
        <v>17265.0</v>
      </c>
      <c r="B2653" s="5" t="s">
        <v>4241</v>
      </c>
    </row>
    <row r="2654" ht="15.75" customHeight="1">
      <c r="A2654" s="5">
        <v>17266.0</v>
      </c>
      <c r="B2654" s="5" t="s">
        <v>4241</v>
      </c>
    </row>
    <row r="2655" ht="15.75" customHeight="1">
      <c r="A2655" s="5">
        <v>17267.0</v>
      </c>
      <c r="B2655" s="5" t="s">
        <v>4241</v>
      </c>
    </row>
    <row r="2656" ht="15.75" customHeight="1">
      <c r="A2656" s="5">
        <v>17272.0</v>
      </c>
      <c r="B2656" s="5" t="s">
        <v>4240</v>
      </c>
    </row>
    <row r="2657" ht="15.75" customHeight="1">
      <c r="A2657" s="5">
        <v>17274.0</v>
      </c>
      <c r="B2657" s="5" t="s">
        <v>4242</v>
      </c>
    </row>
    <row r="2658" ht="15.75" customHeight="1">
      <c r="A2658" s="5">
        <v>17277.0</v>
      </c>
      <c r="B2658" s="5" t="s">
        <v>4240</v>
      </c>
    </row>
    <row r="2659" ht="15.75" customHeight="1">
      <c r="A2659" s="5">
        <v>17278.0</v>
      </c>
      <c r="B2659" s="5" t="s">
        <v>4240</v>
      </c>
    </row>
    <row r="2660" ht="15.75" customHeight="1">
      <c r="A2660" s="5">
        <v>17279.0</v>
      </c>
      <c r="B2660" s="5" t="s">
        <v>4240</v>
      </c>
    </row>
    <row r="2661" ht="15.75" customHeight="1">
      <c r="A2661" s="5">
        <v>17282.0</v>
      </c>
      <c r="B2661" s="5" t="s">
        <v>4243</v>
      </c>
    </row>
    <row r="2662" ht="15.75" customHeight="1">
      <c r="A2662" s="5">
        <v>17284.0</v>
      </c>
      <c r="B2662" s="5" t="s">
        <v>4239</v>
      </c>
    </row>
    <row r="2663" ht="15.75" customHeight="1">
      <c r="A2663" s="5">
        <v>17286.0</v>
      </c>
      <c r="B2663" s="5" t="s">
        <v>4241</v>
      </c>
    </row>
    <row r="2664" ht="15.75" customHeight="1">
      <c r="A2664" s="5">
        <v>17287.0</v>
      </c>
      <c r="B2664" s="5" t="s">
        <v>4239</v>
      </c>
    </row>
    <row r="2665" ht="15.75" customHeight="1">
      <c r="A2665" s="5">
        <v>17288.0</v>
      </c>
      <c r="B2665" s="5" t="s">
        <v>4239</v>
      </c>
    </row>
    <row r="2666" ht="15.75" customHeight="1">
      <c r="A2666" s="5">
        <v>17289.0</v>
      </c>
      <c r="B2666" s="5" t="s">
        <v>4242</v>
      </c>
    </row>
    <row r="2667" ht="15.75" customHeight="1">
      <c r="A2667" s="5">
        <v>17290.0</v>
      </c>
      <c r="B2667" s="5" t="s">
        <v>4239</v>
      </c>
    </row>
    <row r="2668" ht="15.75" customHeight="1">
      <c r="A2668" s="5">
        <v>17293.0</v>
      </c>
      <c r="B2668" s="5" t="s">
        <v>4240</v>
      </c>
    </row>
    <row r="2669" ht="15.75" customHeight="1">
      <c r="A2669" s="5">
        <v>17295.0</v>
      </c>
      <c r="B2669" s="5" t="s">
        <v>4241</v>
      </c>
    </row>
    <row r="2670" ht="15.75" customHeight="1">
      <c r="A2670" s="5">
        <v>17297.0</v>
      </c>
      <c r="B2670" s="5" t="s">
        <v>4241</v>
      </c>
    </row>
    <row r="2671" ht="15.75" customHeight="1">
      <c r="A2671" s="5">
        <v>17298.0</v>
      </c>
      <c r="B2671" s="5" t="s">
        <v>4241</v>
      </c>
    </row>
    <row r="2672" ht="15.75" customHeight="1">
      <c r="A2672" s="5">
        <v>17299.0</v>
      </c>
      <c r="B2672" s="5" t="s">
        <v>4242</v>
      </c>
    </row>
    <row r="2673" ht="15.75" customHeight="1">
      <c r="A2673" s="5">
        <v>17301.0</v>
      </c>
      <c r="B2673" s="5" t="s">
        <v>4242</v>
      </c>
    </row>
    <row r="2674" ht="15.75" customHeight="1">
      <c r="A2674" s="5">
        <v>17302.0</v>
      </c>
      <c r="B2674" s="5" t="s">
        <v>4239</v>
      </c>
    </row>
    <row r="2675" ht="15.75" customHeight="1">
      <c r="A2675" s="5">
        <v>17303.0</v>
      </c>
      <c r="B2675" s="5" t="s">
        <v>4242</v>
      </c>
    </row>
    <row r="2676" ht="15.75" customHeight="1">
      <c r="A2676" s="5">
        <v>17306.0</v>
      </c>
      <c r="B2676" s="5" t="s">
        <v>4242</v>
      </c>
    </row>
    <row r="2677" ht="15.75" customHeight="1">
      <c r="A2677" s="5">
        <v>17307.0</v>
      </c>
      <c r="B2677" s="5" t="s">
        <v>4240</v>
      </c>
    </row>
    <row r="2678" ht="15.75" customHeight="1">
      <c r="A2678" s="5">
        <v>17313.0</v>
      </c>
      <c r="B2678" s="5" t="s">
        <v>4240</v>
      </c>
    </row>
    <row r="2679" ht="15.75" customHeight="1">
      <c r="A2679" s="5">
        <v>17314.0</v>
      </c>
      <c r="B2679" s="5" t="s">
        <v>4242</v>
      </c>
    </row>
    <row r="2680" ht="15.75" customHeight="1">
      <c r="A2680" s="5">
        <v>17315.0</v>
      </c>
      <c r="B2680" s="5" t="s">
        <v>4243</v>
      </c>
    </row>
    <row r="2681" ht="15.75" customHeight="1">
      <c r="A2681" s="5">
        <v>17317.0</v>
      </c>
      <c r="B2681" s="5" t="s">
        <v>4242</v>
      </c>
    </row>
    <row r="2682" ht="15.75" customHeight="1">
      <c r="A2682" s="5">
        <v>17320.0</v>
      </c>
      <c r="B2682" s="5" t="s">
        <v>4239</v>
      </c>
    </row>
    <row r="2683" ht="15.75" customHeight="1">
      <c r="A2683" s="5">
        <v>17321.0</v>
      </c>
      <c r="B2683" s="5" t="s">
        <v>4239</v>
      </c>
    </row>
    <row r="2684" ht="15.75" customHeight="1">
      <c r="A2684" s="5">
        <v>17323.0</v>
      </c>
      <c r="B2684" s="5" t="s">
        <v>4241</v>
      </c>
    </row>
    <row r="2685" ht="15.75" customHeight="1">
      <c r="A2685" s="5">
        <v>17324.0</v>
      </c>
      <c r="B2685" s="5" t="s">
        <v>4242</v>
      </c>
    </row>
    <row r="2686" ht="15.75" customHeight="1">
      <c r="A2686" s="5">
        <v>17329.0</v>
      </c>
      <c r="B2686" s="5" t="s">
        <v>4239</v>
      </c>
    </row>
    <row r="2687" ht="15.75" customHeight="1">
      <c r="A2687" s="5">
        <v>17334.0</v>
      </c>
      <c r="B2687" s="5" t="s">
        <v>4241</v>
      </c>
    </row>
    <row r="2688" ht="15.75" customHeight="1">
      <c r="A2688" s="5">
        <v>17337.0</v>
      </c>
      <c r="B2688" s="5" t="s">
        <v>4242</v>
      </c>
    </row>
    <row r="2689" ht="15.75" customHeight="1">
      <c r="A2689" s="5">
        <v>17338.0</v>
      </c>
      <c r="B2689" s="5" t="s">
        <v>4242</v>
      </c>
    </row>
    <row r="2690" ht="15.75" customHeight="1">
      <c r="A2690" s="5">
        <v>17339.0</v>
      </c>
      <c r="B2690" s="5" t="s">
        <v>4241</v>
      </c>
    </row>
    <row r="2691" ht="15.75" customHeight="1">
      <c r="A2691" s="5">
        <v>17340.0</v>
      </c>
      <c r="B2691" s="5" t="s">
        <v>4242</v>
      </c>
    </row>
    <row r="2692" ht="15.75" customHeight="1">
      <c r="A2692" s="5">
        <v>17341.0</v>
      </c>
      <c r="B2692" s="5" t="s">
        <v>4241</v>
      </c>
    </row>
    <row r="2693" ht="15.75" customHeight="1">
      <c r="A2693" s="5">
        <v>17343.0</v>
      </c>
      <c r="B2693" s="5" t="s">
        <v>4241</v>
      </c>
    </row>
    <row r="2694" ht="15.75" customHeight="1">
      <c r="A2694" s="5">
        <v>17344.0</v>
      </c>
      <c r="B2694" s="5" t="s">
        <v>4240</v>
      </c>
    </row>
    <row r="2695" ht="15.75" customHeight="1">
      <c r="A2695" s="5">
        <v>17345.0</v>
      </c>
      <c r="B2695" s="5" t="s">
        <v>4243</v>
      </c>
    </row>
    <row r="2696" ht="15.75" customHeight="1">
      <c r="A2696" s="5">
        <v>17346.0</v>
      </c>
      <c r="B2696" s="5" t="s">
        <v>4239</v>
      </c>
    </row>
    <row r="2697" ht="15.75" customHeight="1">
      <c r="A2697" s="5">
        <v>17348.0</v>
      </c>
      <c r="B2697" s="5" t="s">
        <v>4241</v>
      </c>
    </row>
    <row r="2698" ht="15.75" customHeight="1">
      <c r="A2698" s="5">
        <v>17349.0</v>
      </c>
      <c r="B2698" s="5" t="s">
        <v>4239</v>
      </c>
    </row>
    <row r="2699" ht="15.75" customHeight="1">
      <c r="A2699" s="5">
        <v>17350.0</v>
      </c>
      <c r="B2699" s="5" t="s">
        <v>4242</v>
      </c>
    </row>
    <row r="2700" ht="15.75" customHeight="1">
      <c r="A2700" s="5">
        <v>17351.0</v>
      </c>
      <c r="B2700" s="5" t="s">
        <v>4239</v>
      </c>
    </row>
    <row r="2701" ht="15.75" customHeight="1">
      <c r="A2701" s="5">
        <v>17354.0</v>
      </c>
      <c r="B2701" s="5" t="s">
        <v>4243</v>
      </c>
    </row>
    <row r="2702" ht="15.75" customHeight="1">
      <c r="A2702" s="5">
        <v>17356.0</v>
      </c>
      <c r="B2702" s="5" t="s">
        <v>4241</v>
      </c>
    </row>
    <row r="2703" ht="15.75" customHeight="1">
      <c r="A2703" s="5">
        <v>17357.0</v>
      </c>
      <c r="B2703" s="5" t="s">
        <v>4240</v>
      </c>
    </row>
    <row r="2704" ht="15.75" customHeight="1">
      <c r="A2704" s="5">
        <v>17358.0</v>
      </c>
      <c r="B2704" s="5" t="s">
        <v>4239</v>
      </c>
    </row>
    <row r="2705" ht="15.75" customHeight="1">
      <c r="A2705" s="5">
        <v>17359.0</v>
      </c>
      <c r="B2705" s="5" t="s">
        <v>4241</v>
      </c>
    </row>
    <row r="2706" ht="15.75" customHeight="1">
      <c r="A2706" s="5">
        <v>17360.0</v>
      </c>
      <c r="B2706" s="5" t="s">
        <v>4240</v>
      </c>
    </row>
    <row r="2707" ht="15.75" customHeight="1">
      <c r="A2707" s="5">
        <v>17361.0</v>
      </c>
      <c r="B2707" s="5" t="s">
        <v>4242</v>
      </c>
    </row>
    <row r="2708" ht="15.75" customHeight="1">
      <c r="A2708" s="5">
        <v>17362.0</v>
      </c>
      <c r="B2708" s="5" t="s">
        <v>4239</v>
      </c>
    </row>
    <row r="2709" ht="15.75" customHeight="1">
      <c r="A2709" s="5">
        <v>17364.0</v>
      </c>
      <c r="B2709" s="5" t="s">
        <v>4239</v>
      </c>
    </row>
    <row r="2710" ht="15.75" customHeight="1">
      <c r="A2710" s="5">
        <v>17365.0</v>
      </c>
      <c r="B2710" s="5" t="s">
        <v>4239</v>
      </c>
    </row>
    <row r="2711" ht="15.75" customHeight="1">
      <c r="A2711" s="5">
        <v>17367.0</v>
      </c>
      <c r="B2711" s="5" t="s">
        <v>4239</v>
      </c>
    </row>
    <row r="2712" ht="15.75" customHeight="1">
      <c r="A2712" s="5">
        <v>17368.0</v>
      </c>
      <c r="B2712" s="5" t="s">
        <v>4239</v>
      </c>
    </row>
    <row r="2713" ht="15.75" customHeight="1">
      <c r="A2713" s="5">
        <v>17370.0</v>
      </c>
      <c r="B2713" s="5" t="s">
        <v>4242</v>
      </c>
    </row>
    <row r="2714" ht="15.75" customHeight="1">
      <c r="A2714" s="5">
        <v>17371.0</v>
      </c>
      <c r="B2714" s="5" t="s">
        <v>4240</v>
      </c>
    </row>
    <row r="2715" ht="15.75" customHeight="1">
      <c r="A2715" s="5">
        <v>17372.0</v>
      </c>
      <c r="B2715" s="5" t="s">
        <v>4239</v>
      </c>
    </row>
    <row r="2716" ht="15.75" customHeight="1">
      <c r="A2716" s="5">
        <v>17373.0</v>
      </c>
      <c r="B2716" s="5" t="s">
        <v>4240</v>
      </c>
    </row>
    <row r="2717" ht="15.75" customHeight="1">
      <c r="A2717" s="5">
        <v>17374.0</v>
      </c>
      <c r="B2717" s="5" t="s">
        <v>4242</v>
      </c>
    </row>
    <row r="2718" ht="15.75" customHeight="1">
      <c r="A2718" s="5">
        <v>17375.0</v>
      </c>
      <c r="B2718" s="5" t="s">
        <v>4242</v>
      </c>
    </row>
    <row r="2719" ht="15.75" customHeight="1">
      <c r="A2719" s="5">
        <v>17376.0</v>
      </c>
      <c r="B2719" s="5" t="s">
        <v>4240</v>
      </c>
    </row>
    <row r="2720" ht="15.75" customHeight="1">
      <c r="A2720" s="5">
        <v>17377.0</v>
      </c>
      <c r="B2720" s="5" t="s">
        <v>4240</v>
      </c>
    </row>
    <row r="2721" ht="15.75" customHeight="1">
      <c r="A2721" s="5">
        <v>17379.0</v>
      </c>
      <c r="B2721" s="5" t="s">
        <v>4241</v>
      </c>
    </row>
    <row r="2722" ht="15.75" customHeight="1">
      <c r="A2722" s="5">
        <v>17381.0</v>
      </c>
      <c r="B2722" s="5" t="s">
        <v>4243</v>
      </c>
    </row>
    <row r="2723" ht="15.75" customHeight="1">
      <c r="A2723" s="5">
        <v>17383.0</v>
      </c>
      <c r="B2723" s="5" t="s">
        <v>4241</v>
      </c>
    </row>
    <row r="2724" ht="15.75" customHeight="1">
      <c r="A2724" s="5">
        <v>17384.0</v>
      </c>
      <c r="B2724" s="5" t="s">
        <v>4239</v>
      </c>
    </row>
    <row r="2725" ht="15.75" customHeight="1">
      <c r="A2725" s="5">
        <v>17385.0</v>
      </c>
      <c r="B2725" s="5" t="s">
        <v>4242</v>
      </c>
    </row>
    <row r="2726" ht="15.75" customHeight="1">
      <c r="A2726" s="5">
        <v>17386.0</v>
      </c>
      <c r="B2726" s="5" t="s">
        <v>4243</v>
      </c>
    </row>
    <row r="2727" ht="15.75" customHeight="1">
      <c r="A2727" s="5">
        <v>17387.0</v>
      </c>
      <c r="B2727" s="5" t="s">
        <v>4240</v>
      </c>
    </row>
    <row r="2728" ht="15.75" customHeight="1">
      <c r="A2728" s="5">
        <v>17389.0</v>
      </c>
      <c r="B2728" s="5" t="s">
        <v>4239</v>
      </c>
    </row>
    <row r="2729" ht="15.75" customHeight="1">
      <c r="A2729" s="5">
        <v>17392.0</v>
      </c>
      <c r="B2729" s="5" t="s">
        <v>4243</v>
      </c>
    </row>
    <row r="2730" ht="15.75" customHeight="1">
      <c r="A2730" s="5">
        <v>17394.0</v>
      </c>
      <c r="B2730" s="5" t="s">
        <v>4241</v>
      </c>
    </row>
    <row r="2731" ht="15.75" customHeight="1">
      <c r="A2731" s="5">
        <v>17396.0</v>
      </c>
      <c r="B2731" s="5" t="s">
        <v>4243</v>
      </c>
    </row>
    <row r="2732" ht="15.75" customHeight="1">
      <c r="A2732" s="5">
        <v>17397.0</v>
      </c>
      <c r="B2732" s="5" t="s">
        <v>4243</v>
      </c>
    </row>
    <row r="2733" ht="15.75" customHeight="1">
      <c r="A2733" s="5">
        <v>17400.0</v>
      </c>
      <c r="B2733" s="5" t="s">
        <v>4241</v>
      </c>
    </row>
    <row r="2734" ht="15.75" customHeight="1">
      <c r="A2734" s="5">
        <v>17402.0</v>
      </c>
      <c r="B2734" s="5" t="s">
        <v>4242</v>
      </c>
    </row>
    <row r="2735" ht="15.75" customHeight="1">
      <c r="A2735" s="5">
        <v>17403.0</v>
      </c>
      <c r="B2735" s="5" t="s">
        <v>4242</v>
      </c>
    </row>
    <row r="2736" ht="15.75" customHeight="1">
      <c r="A2736" s="5">
        <v>17405.0</v>
      </c>
      <c r="B2736" s="5" t="s">
        <v>4241</v>
      </c>
    </row>
    <row r="2737" ht="15.75" customHeight="1">
      <c r="A2737" s="5">
        <v>17406.0</v>
      </c>
      <c r="B2737" s="5" t="s">
        <v>4240</v>
      </c>
    </row>
    <row r="2738" ht="15.75" customHeight="1">
      <c r="A2738" s="5">
        <v>17409.0</v>
      </c>
      <c r="B2738" s="5" t="s">
        <v>4241</v>
      </c>
    </row>
    <row r="2739" ht="15.75" customHeight="1">
      <c r="A2739" s="5">
        <v>17411.0</v>
      </c>
      <c r="B2739" s="5" t="s">
        <v>4239</v>
      </c>
    </row>
    <row r="2740" ht="15.75" customHeight="1">
      <c r="A2740" s="5">
        <v>17412.0</v>
      </c>
      <c r="B2740" s="5" t="s">
        <v>4241</v>
      </c>
    </row>
    <row r="2741" ht="15.75" customHeight="1">
      <c r="A2741" s="5">
        <v>17416.0</v>
      </c>
      <c r="B2741" s="5" t="s">
        <v>4243</v>
      </c>
    </row>
    <row r="2742" ht="15.75" customHeight="1">
      <c r="A2742" s="5">
        <v>17418.0</v>
      </c>
      <c r="B2742" s="5" t="s">
        <v>4240</v>
      </c>
    </row>
    <row r="2743" ht="15.75" customHeight="1">
      <c r="A2743" s="5">
        <v>17419.0</v>
      </c>
      <c r="B2743" s="5" t="s">
        <v>4241</v>
      </c>
    </row>
    <row r="2744" ht="15.75" customHeight="1">
      <c r="A2744" s="5">
        <v>17420.0</v>
      </c>
      <c r="B2744" s="5" t="s">
        <v>4240</v>
      </c>
    </row>
    <row r="2745" ht="15.75" customHeight="1">
      <c r="A2745" s="5">
        <v>17422.0</v>
      </c>
      <c r="B2745" s="5" t="s">
        <v>4242</v>
      </c>
    </row>
    <row r="2746" ht="15.75" customHeight="1">
      <c r="A2746" s="5">
        <v>17423.0</v>
      </c>
      <c r="B2746" s="5" t="s">
        <v>4243</v>
      </c>
    </row>
    <row r="2747" ht="15.75" customHeight="1">
      <c r="A2747" s="5">
        <v>17425.0</v>
      </c>
      <c r="B2747" s="5" t="s">
        <v>4241</v>
      </c>
    </row>
    <row r="2748" ht="15.75" customHeight="1">
      <c r="A2748" s="5">
        <v>17426.0</v>
      </c>
      <c r="B2748" s="5" t="s">
        <v>4239</v>
      </c>
    </row>
    <row r="2749" ht="15.75" customHeight="1">
      <c r="A2749" s="5">
        <v>17428.0</v>
      </c>
      <c r="B2749" s="5" t="s">
        <v>4241</v>
      </c>
    </row>
    <row r="2750" ht="15.75" customHeight="1">
      <c r="A2750" s="5">
        <v>17429.0</v>
      </c>
      <c r="B2750" s="5" t="s">
        <v>4240</v>
      </c>
    </row>
    <row r="2751" ht="15.75" customHeight="1">
      <c r="A2751" s="5">
        <v>17430.0</v>
      </c>
      <c r="B2751" s="5" t="s">
        <v>4240</v>
      </c>
    </row>
    <row r="2752" ht="15.75" customHeight="1">
      <c r="A2752" s="5">
        <v>17431.0</v>
      </c>
      <c r="B2752" s="5" t="s">
        <v>4242</v>
      </c>
    </row>
    <row r="2753" ht="15.75" customHeight="1">
      <c r="A2753" s="5">
        <v>17433.0</v>
      </c>
      <c r="B2753" s="5" t="s">
        <v>4241</v>
      </c>
    </row>
    <row r="2754" ht="15.75" customHeight="1">
      <c r="A2754" s="5">
        <v>17434.0</v>
      </c>
      <c r="B2754" s="5" t="s">
        <v>4243</v>
      </c>
    </row>
    <row r="2755" ht="15.75" customHeight="1">
      <c r="A2755" s="5">
        <v>17438.0</v>
      </c>
      <c r="B2755" s="5" t="s">
        <v>4240</v>
      </c>
    </row>
    <row r="2756" ht="15.75" customHeight="1">
      <c r="A2756" s="5">
        <v>17440.0</v>
      </c>
      <c r="B2756" s="5" t="s">
        <v>4239</v>
      </c>
    </row>
    <row r="2757" ht="15.75" customHeight="1">
      <c r="A2757" s="5">
        <v>17442.0</v>
      </c>
      <c r="B2757" s="5" t="s">
        <v>4243</v>
      </c>
    </row>
    <row r="2758" ht="15.75" customHeight="1">
      <c r="A2758" s="5">
        <v>17448.0</v>
      </c>
      <c r="B2758" s="5" t="s">
        <v>4242</v>
      </c>
    </row>
    <row r="2759" ht="15.75" customHeight="1">
      <c r="A2759" s="5">
        <v>17449.0</v>
      </c>
      <c r="B2759" s="5" t="s">
        <v>4241</v>
      </c>
    </row>
    <row r="2760" ht="15.75" customHeight="1">
      <c r="A2760" s="5">
        <v>17450.0</v>
      </c>
      <c r="B2760" s="5" t="s">
        <v>4241</v>
      </c>
    </row>
    <row r="2761" ht="15.75" customHeight="1">
      <c r="A2761" s="5">
        <v>17451.0</v>
      </c>
      <c r="B2761" s="5" t="s">
        <v>4240</v>
      </c>
    </row>
    <row r="2762" ht="15.75" customHeight="1">
      <c r="A2762" s="5">
        <v>17454.0</v>
      </c>
      <c r="B2762" s="5" t="s">
        <v>4240</v>
      </c>
    </row>
    <row r="2763" ht="15.75" customHeight="1">
      <c r="A2763" s="5">
        <v>17457.0</v>
      </c>
      <c r="B2763" s="5" t="s">
        <v>4242</v>
      </c>
    </row>
    <row r="2764" ht="15.75" customHeight="1">
      <c r="A2764" s="5">
        <v>17458.0</v>
      </c>
      <c r="B2764" s="5" t="s">
        <v>4239</v>
      </c>
    </row>
    <row r="2765" ht="15.75" customHeight="1">
      <c r="A2765" s="5">
        <v>17459.0</v>
      </c>
      <c r="B2765" s="5" t="s">
        <v>4241</v>
      </c>
    </row>
    <row r="2766" ht="15.75" customHeight="1">
      <c r="A2766" s="5">
        <v>17460.0</v>
      </c>
      <c r="B2766" s="5" t="s">
        <v>4243</v>
      </c>
    </row>
    <row r="2767" ht="15.75" customHeight="1">
      <c r="A2767" s="5">
        <v>17461.0</v>
      </c>
      <c r="B2767" s="5" t="s">
        <v>4240</v>
      </c>
    </row>
    <row r="2768" ht="15.75" customHeight="1">
      <c r="A2768" s="5">
        <v>17462.0</v>
      </c>
      <c r="B2768" s="5" t="s">
        <v>4243</v>
      </c>
    </row>
    <row r="2769" ht="15.75" customHeight="1">
      <c r="A2769" s="5">
        <v>17463.0</v>
      </c>
      <c r="B2769" s="5" t="s">
        <v>4241</v>
      </c>
    </row>
    <row r="2770" ht="15.75" customHeight="1">
      <c r="A2770" s="5">
        <v>17464.0</v>
      </c>
      <c r="B2770" s="5" t="s">
        <v>4239</v>
      </c>
    </row>
    <row r="2771" ht="15.75" customHeight="1">
      <c r="A2771" s="5">
        <v>17466.0</v>
      </c>
      <c r="B2771" s="5" t="s">
        <v>4239</v>
      </c>
    </row>
    <row r="2772" ht="15.75" customHeight="1">
      <c r="A2772" s="5">
        <v>17469.0</v>
      </c>
      <c r="B2772" s="5" t="s">
        <v>4241</v>
      </c>
    </row>
    <row r="2773" ht="15.75" customHeight="1">
      <c r="A2773" s="5">
        <v>17470.0</v>
      </c>
      <c r="B2773" s="5" t="s">
        <v>4242</v>
      </c>
    </row>
    <row r="2774" ht="15.75" customHeight="1">
      <c r="A2774" s="5">
        <v>17472.0</v>
      </c>
      <c r="B2774" s="5" t="s">
        <v>4243</v>
      </c>
    </row>
    <row r="2775" ht="15.75" customHeight="1">
      <c r="A2775" s="5">
        <v>17475.0</v>
      </c>
      <c r="B2775" s="5" t="s">
        <v>4241</v>
      </c>
    </row>
    <row r="2776" ht="15.75" customHeight="1">
      <c r="A2776" s="5">
        <v>17480.0</v>
      </c>
      <c r="B2776" s="5" t="s">
        <v>4242</v>
      </c>
    </row>
    <row r="2777" ht="15.75" customHeight="1">
      <c r="A2777" s="5">
        <v>17481.0</v>
      </c>
      <c r="B2777" s="5" t="s">
        <v>4239</v>
      </c>
    </row>
    <row r="2778" ht="15.75" customHeight="1">
      <c r="A2778" s="5">
        <v>17483.0</v>
      </c>
      <c r="B2778" s="5" t="s">
        <v>4243</v>
      </c>
    </row>
    <row r="2779" ht="15.75" customHeight="1">
      <c r="A2779" s="5">
        <v>17486.0</v>
      </c>
      <c r="B2779" s="5" t="s">
        <v>4240</v>
      </c>
    </row>
    <row r="2780" ht="15.75" customHeight="1">
      <c r="A2780" s="5">
        <v>17490.0</v>
      </c>
      <c r="B2780" s="5" t="s">
        <v>4239</v>
      </c>
    </row>
    <row r="2781" ht="15.75" customHeight="1">
      <c r="A2781" s="5">
        <v>17491.0</v>
      </c>
      <c r="B2781" s="5" t="s">
        <v>4240</v>
      </c>
    </row>
    <row r="2782" ht="15.75" customHeight="1">
      <c r="A2782" s="5">
        <v>17495.0</v>
      </c>
      <c r="B2782" s="5" t="s">
        <v>4241</v>
      </c>
    </row>
    <row r="2783" ht="15.75" customHeight="1">
      <c r="A2783" s="5">
        <v>17496.0</v>
      </c>
      <c r="B2783" s="5" t="s">
        <v>4241</v>
      </c>
    </row>
    <row r="2784" ht="15.75" customHeight="1">
      <c r="A2784" s="5">
        <v>17498.0</v>
      </c>
      <c r="B2784" s="5" t="s">
        <v>4242</v>
      </c>
    </row>
    <row r="2785" ht="15.75" customHeight="1">
      <c r="A2785" s="5">
        <v>17499.0</v>
      </c>
      <c r="B2785" s="5" t="s">
        <v>4242</v>
      </c>
    </row>
    <row r="2786" ht="15.75" customHeight="1">
      <c r="A2786" s="5">
        <v>17501.0</v>
      </c>
      <c r="B2786" s="5" t="s">
        <v>4243</v>
      </c>
    </row>
    <row r="2787" ht="15.75" customHeight="1">
      <c r="A2787" s="5">
        <v>17502.0</v>
      </c>
      <c r="B2787" s="5" t="s">
        <v>4239</v>
      </c>
    </row>
    <row r="2788" ht="15.75" customHeight="1">
      <c r="A2788" s="5">
        <v>17503.0</v>
      </c>
      <c r="B2788" s="5" t="s">
        <v>4240</v>
      </c>
    </row>
    <row r="2789" ht="15.75" customHeight="1">
      <c r="A2789" s="5">
        <v>17504.0</v>
      </c>
      <c r="B2789" s="5" t="s">
        <v>4243</v>
      </c>
    </row>
    <row r="2790" ht="15.75" customHeight="1">
      <c r="A2790" s="5">
        <v>17506.0</v>
      </c>
      <c r="B2790" s="5" t="s">
        <v>4240</v>
      </c>
    </row>
    <row r="2791" ht="15.75" customHeight="1">
      <c r="A2791" s="5">
        <v>17507.0</v>
      </c>
      <c r="B2791" s="5" t="s">
        <v>4239</v>
      </c>
    </row>
    <row r="2792" ht="15.75" customHeight="1">
      <c r="A2792" s="5">
        <v>17509.0</v>
      </c>
      <c r="B2792" s="5" t="s">
        <v>4239</v>
      </c>
    </row>
    <row r="2793" ht="15.75" customHeight="1">
      <c r="A2793" s="5">
        <v>17511.0</v>
      </c>
      <c r="B2793" s="5" t="s">
        <v>4243</v>
      </c>
    </row>
    <row r="2794" ht="15.75" customHeight="1">
      <c r="A2794" s="5">
        <v>17512.0</v>
      </c>
      <c r="B2794" s="5" t="s">
        <v>4241</v>
      </c>
    </row>
    <row r="2795" ht="15.75" customHeight="1">
      <c r="A2795" s="5">
        <v>17514.0</v>
      </c>
      <c r="B2795" s="5" t="s">
        <v>4239</v>
      </c>
    </row>
    <row r="2796" ht="15.75" customHeight="1">
      <c r="A2796" s="5">
        <v>17515.0</v>
      </c>
      <c r="B2796" s="5" t="s">
        <v>4240</v>
      </c>
    </row>
    <row r="2797" ht="15.75" customHeight="1">
      <c r="A2797" s="5">
        <v>17516.0</v>
      </c>
      <c r="B2797" s="5" t="s">
        <v>4242</v>
      </c>
    </row>
    <row r="2798" ht="15.75" customHeight="1">
      <c r="A2798" s="5">
        <v>17519.0</v>
      </c>
      <c r="B2798" s="5" t="s">
        <v>4240</v>
      </c>
    </row>
    <row r="2799" ht="15.75" customHeight="1">
      <c r="A2799" s="5">
        <v>17520.0</v>
      </c>
      <c r="B2799" s="5" t="s">
        <v>4240</v>
      </c>
    </row>
    <row r="2800" ht="15.75" customHeight="1">
      <c r="A2800" s="5">
        <v>17521.0</v>
      </c>
      <c r="B2800" s="5" t="s">
        <v>4239</v>
      </c>
    </row>
    <row r="2801" ht="15.75" customHeight="1">
      <c r="A2801" s="5">
        <v>17522.0</v>
      </c>
      <c r="B2801" s="5" t="s">
        <v>4240</v>
      </c>
    </row>
    <row r="2802" ht="15.75" customHeight="1">
      <c r="A2802" s="5">
        <v>17525.0</v>
      </c>
      <c r="B2802" s="5" t="s">
        <v>4239</v>
      </c>
    </row>
    <row r="2803" ht="15.75" customHeight="1">
      <c r="A2803" s="5">
        <v>17526.0</v>
      </c>
      <c r="B2803" s="5" t="s">
        <v>4240</v>
      </c>
    </row>
    <row r="2804" ht="15.75" customHeight="1">
      <c r="A2804" s="5">
        <v>17527.0</v>
      </c>
      <c r="B2804" s="5" t="s">
        <v>4239</v>
      </c>
    </row>
    <row r="2805" ht="15.75" customHeight="1">
      <c r="A2805" s="5">
        <v>17528.0</v>
      </c>
      <c r="B2805" s="5" t="s">
        <v>4241</v>
      </c>
    </row>
    <row r="2806" ht="15.75" customHeight="1">
      <c r="A2806" s="5">
        <v>17530.0</v>
      </c>
      <c r="B2806" s="5" t="s">
        <v>4240</v>
      </c>
    </row>
    <row r="2807" ht="15.75" customHeight="1">
      <c r="A2807" s="5">
        <v>17531.0</v>
      </c>
      <c r="B2807" s="5" t="s">
        <v>4240</v>
      </c>
    </row>
    <row r="2808" ht="15.75" customHeight="1">
      <c r="A2808" s="5">
        <v>17536.0</v>
      </c>
      <c r="B2808" s="5" t="s">
        <v>4239</v>
      </c>
    </row>
    <row r="2809" ht="15.75" customHeight="1">
      <c r="A2809" s="5">
        <v>17537.0</v>
      </c>
      <c r="B2809" s="5" t="s">
        <v>4243</v>
      </c>
    </row>
    <row r="2810" ht="15.75" customHeight="1">
      <c r="A2810" s="5">
        <v>17540.0</v>
      </c>
      <c r="B2810" s="5" t="s">
        <v>4241</v>
      </c>
    </row>
    <row r="2811" ht="15.75" customHeight="1">
      <c r="A2811" s="5">
        <v>17542.0</v>
      </c>
      <c r="B2811" s="5" t="s">
        <v>4239</v>
      </c>
    </row>
    <row r="2812" ht="15.75" customHeight="1">
      <c r="A2812" s="5">
        <v>17545.0</v>
      </c>
      <c r="B2812" s="5" t="s">
        <v>4239</v>
      </c>
    </row>
    <row r="2813" ht="15.75" customHeight="1">
      <c r="A2813" s="5">
        <v>17547.0</v>
      </c>
      <c r="B2813" s="5" t="s">
        <v>4239</v>
      </c>
    </row>
    <row r="2814" ht="15.75" customHeight="1">
      <c r="A2814" s="5">
        <v>17548.0</v>
      </c>
      <c r="B2814" s="5" t="s">
        <v>4242</v>
      </c>
    </row>
    <row r="2815" ht="15.75" customHeight="1">
      <c r="A2815" s="5">
        <v>17550.0</v>
      </c>
      <c r="B2815" s="5" t="s">
        <v>4241</v>
      </c>
    </row>
    <row r="2816" ht="15.75" customHeight="1">
      <c r="A2816" s="5">
        <v>17551.0</v>
      </c>
      <c r="B2816" s="5" t="s">
        <v>4239</v>
      </c>
    </row>
    <row r="2817" ht="15.75" customHeight="1">
      <c r="A2817" s="5">
        <v>17552.0</v>
      </c>
      <c r="B2817" s="5" t="s">
        <v>4240</v>
      </c>
    </row>
    <row r="2818" ht="15.75" customHeight="1">
      <c r="A2818" s="5">
        <v>17554.0</v>
      </c>
      <c r="B2818" s="5" t="s">
        <v>4243</v>
      </c>
    </row>
    <row r="2819" ht="15.75" customHeight="1">
      <c r="A2819" s="5">
        <v>17555.0</v>
      </c>
      <c r="B2819" s="5" t="s">
        <v>4240</v>
      </c>
    </row>
    <row r="2820" ht="15.75" customHeight="1">
      <c r="A2820" s="5">
        <v>17557.0</v>
      </c>
      <c r="B2820" s="5" t="s">
        <v>4242</v>
      </c>
    </row>
    <row r="2821" ht="15.75" customHeight="1">
      <c r="A2821" s="5">
        <v>17560.0</v>
      </c>
      <c r="B2821" s="5" t="s">
        <v>4242</v>
      </c>
    </row>
    <row r="2822" ht="15.75" customHeight="1">
      <c r="A2822" s="5">
        <v>17561.0</v>
      </c>
      <c r="B2822" s="5" t="s">
        <v>4240</v>
      </c>
    </row>
    <row r="2823" ht="15.75" customHeight="1">
      <c r="A2823" s="5">
        <v>17562.0</v>
      </c>
      <c r="B2823" s="5" t="s">
        <v>4243</v>
      </c>
    </row>
    <row r="2824" ht="15.75" customHeight="1">
      <c r="A2824" s="5">
        <v>17564.0</v>
      </c>
      <c r="B2824" s="5" t="s">
        <v>4240</v>
      </c>
    </row>
    <row r="2825" ht="15.75" customHeight="1">
      <c r="A2825" s="5">
        <v>17566.0</v>
      </c>
      <c r="B2825" s="5" t="s">
        <v>4239</v>
      </c>
    </row>
    <row r="2826" ht="15.75" customHeight="1">
      <c r="A2826" s="5">
        <v>17567.0</v>
      </c>
      <c r="B2826" s="5" t="s">
        <v>4243</v>
      </c>
    </row>
    <row r="2827" ht="15.75" customHeight="1">
      <c r="A2827" s="5">
        <v>17569.0</v>
      </c>
      <c r="B2827" s="5" t="s">
        <v>4243</v>
      </c>
    </row>
    <row r="2828" ht="15.75" customHeight="1">
      <c r="A2828" s="5">
        <v>17571.0</v>
      </c>
      <c r="B2828" s="5" t="s">
        <v>4241</v>
      </c>
    </row>
    <row r="2829" ht="15.75" customHeight="1">
      <c r="A2829" s="5">
        <v>17572.0</v>
      </c>
      <c r="B2829" s="5" t="s">
        <v>4241</v>
      </c>
    </row>
    <row r="2830" ht="15.75" customHeight="1">
      <c r="A2830" s="5">
        <v>17573.0</v>
      </c>
      <c r="B2830" s="5" t="s">
        <v>4241</v>
      </c>
    </row>
    <row r="2831" ht="15.75" customHeight="1">
      <c r="A2831" s="5">
        <v>17576.0</v>
      </c>
      <c r="B2831" s="5" t="s">
        <v>4241</v>
      </c>
    </row>
    <row r="2832" ht="15.75" customHeight="1">
      <c r="A2832" s="5">
        <v>17578.0</v>
      </c>
      <c r="B2832" s="5" t="s">
        <v>4241</v>
      </c>
    </row>
    <row r="2833" ht="15.75" customHeight="1">
      <c r="A2833" s="5">
        <v>17579.0</v>
      </c>
      <c r="B2833" s="5" t="s">
        <v>4243</v>
      </c>
    </row>
    <row r="2834" ht="15.75" customHeight="1">
      <c r="A2834" s="5">
        <v>17580.0</v>
      </c>
      <c r="B2834" s="5" t="s">
        <v>4242</v>
      </c>
    </row>
    <row r="2835" ht="15.75" customHeight="1">
      <c r="A2835" s="5">
        <v>17581.0</v>
      </c>
      <c r="B2835" s="5" t="s">
        <v>4243</v>
      </c>
    </row>
    <row r="2836" ht="15.75" customHeight="1">
      <c r="A2836" s="5">
        <v>17582.0</v>
      </c>
      <c r="B2836" s="5" t="s">
        <v>4243</v>
      </c>
    </row>
    <row r="2837" ht="15.75" customHeight="1">
      <c r="A2837" s="5">
        <v>17584.0</v>
      </c>
      <c r="B2837" s="5" t="s">
        <v>4242</v>
      </c>
    </row>
    <row r="2838" ht="15.75" customHeight="1">
      <c r="A2838" s="5">
        <v>17585.0</v>
      </c>
      <c r="B2838" s="5" t="s">
        <v>4240</v>
      </c>
    </row>
    <row r="2839" ht="15.75" customHeight="1">
      <c r="A2839" s="5">
        <v>17588.0</v>
      </c>
      <c r="B2839" s="5" t="s">
        <v>4240</v>
      </c>
    </row>
    <row r="2840" ht="15.75" customHeight="1">
      <c r="A2840" s="5">
        <v>17589.0</v>
      </c>
      <c r="B2840" s="5" t="s">
        <v>4241</v>
      </c>
    </row>
    <row r="2841" ht="15.75" customHeight="1">
      <c r="A2841" s="5">
        <v>17590.0</v>
      </c>
      <c r="B2841" s="5" t="s">
        <v>4240</v>
      </c>
    </row>
    <row r="2842" ht="15.75" customHeight="1">
      <c r="A2842" s="5">
        <v>17591.0</v>
      </c>
      <c r="B2842" s="5" t="s">
        <v>4239</v>
      </c>
    </row>
    <row r="2843" ht="15.75" customHeight="1">
      <c r="A2843" s="5">
        <v>17593.0</v>
      </c>
      <c r="B2843" s="5" t="s">
        <v>4242</v>
      </c>
    </row>
    <row r="2844" ht="15.75" customHeight="1">
      <c r="A2844" s="5">
        <v>17594.0</v>
      </c>
      <c r="B2844" s="5" t="s">
        <v>4239</v>
      </c>
    </row>
    <row r="2845" ht="15.75" customHeight="1">
      <c r="A2845" s="5">
        <v>17595.0</v>
      </c>
      <c r="B2845" s="5" t="s">
        <v>4242</v>
      </c>
    </row>
    <row r="2846" ht="15.75" customHeight="1">
      <c r="A2846" s="5">
        <v>17596.0</v>
      </c>
      <c r="B2846" s="5" t="s">
        <v>4243</v>
      </c>
    </row>
    <row r="2847" ht="15.75" customHeight="1">
      <c r="A2847" s="5">
        <v>17597.0</v>
      </c>
      <c r="B2847" s="5" t="s">
        <v>4243</v>
      </c>
    </row>
    <row r="2848" ht="15.75" customHeight="1">
      <c r="A2848" s="5">
        <v>17600.0</v>
      </c>
      <c r="B2848" s="5" t="s">
        <v>4243</v>
      </c>
    </row>
    <row r="2849" ht="15.75" customHeight="1">
      <c r="A2849" s="5">
        <v>17601.0</v>
      </c>
      <c r="B2849" s="5" t="s">
        <v>4240</v>
      </c>
    </row>
    <row r="2850" ht="15.75" customHeight="1">
      <c r="A2850" s="5">
        <v>17602.0</v>
      </c>
      <c r="B2850" s="5" t="s">
        <v>4239</v>
      </c>
    </row>
    <row r="2851" ht="15.75" customHeight="1">
      <c r="A2851" s="5">
        <v>17603.0</v>
      </c>
      <c r="B2851" s="5" t="s">
        <v>4240</v>
      </c>
    </row>
    <row r="2852" ht="15.75" customHeight="1">
      <c r="A2852" s="5">
        <v>17604.0</v>
      </c>
      <c r="B2852" s="5" t="s">
        <v>4243</v>
      </c>
    </row>
    <row r="2853" ht="15.75" customHeight="1">
      <c r="A2853" s="5">
        <v>17608.0</v>
      </c>
      <c r="B2853" s="5" t="s">
        <v>4241</v>
      </c>
    </row>
    <row r="2854" ht="15.75" customHeight="1">
      <c r="A2854" s="5">
        <v>17609.0</v>
      </c>
      <c r="B2854" s="5" t="s">
        <v>4241</v>
      </c>
    </row>
    <row r="2855" ht="15.75" customHeight="1">
      <c r="A2855" s="5">
        <v>17611.0</v>
      </c>
      <c r="B2855" s="5" t="s">
        <v>4242</v>
      </c>
    </row>
    <row r="2856" ht="15.75" customHeight="1">
      <c r="A2856" s="5">
        <v>17612.0</v>
      </c>
      <c r="B2856" s="5" t="s">
        <v>4239</v>
      </c>
    </row>
    <row r="2857" ht="15.75" customHeight="1">
      <c r="A2857" s="5">
        <v>17613.0</v>
      </c>
      <c r="B2857" s="5" t="s">
        <v>4242</v>
      </c>
    </row>
    <row r="2858" ht="15.75" customHeight="1">
      <c r="A2858" s="5">
        <v>17614.0</v>
      </c>
      <c r="B2858" s="5" t="s">
        <v>4241</v>
      </c>
    </row>
    <row r="2859" ht="15.75" customHeight="1">
      <c r="A2859" s="5">
        <v>17615.0</v>
      </c>
      <c r="B2859" s="5" t="s">
        <v>4242</v>
      </c>
    </row>
    <row r="2860" ht="15.75" customHeight="1">
      <c r="A2860" s="5">
        <v>17616.0</v>
      </c>
      <c r="B2860" s="5" t="s">
        <v>4241</v>
      </c>
    </row>
    <row r="2861" ht="15.75" customHeight="1">
      <c r="A2861" s="5">
        <v>17618.0</v>
      </c>
      <c r="B2861" s="5" t="s">
        <v>4241</v>
      </c>
    </row>
    <row r="2862" ht="15.75" customHeight="1">
      <c r="A2862" s="5">
        <v>17619.0</v>
      </c>
      <c r="B2862" s="5" t="s">
        <v>4240</v>
      </c>
    </row>
    <row r="2863" ht="15.75" customHeight="1">
      <c r="A2863" s="5">
        <v>17621.0</v>
      </c>
      <c r="B2863" s="5" t="s">
        <v>4239</v>
      </c>
    </row>
    <row r="2864" ht="15.75" customHeight="1">
      <c r="A2864" s="5">
        <v>17623.0</v>
      </c>
      <c r="B2864" s="5" t="s">
        <v>4241</v>
      </c>
    </row>
    <row r="2865" ht="15.75" customHeight="1">
      <c r="A2865" s="5">
        <v>17625.0</v>
      </c>
      <c r="B2865" s="5" t="s">
        <v>4243</v>
      </c>
    </row>
    <row r="2866" ht="15.75" customHeight="1">
      <c r="A2866" s="5">
        <v>17628.0</v>
      </c>
      <c r="B2866" s="5" t="s">
        <v>4239</v>
      </c>
    </row>
    <row r="2867" ht="15.75" customHeight="1">
      <c r="A2867" s="5">
        <v>17629.0</v>
      </c>
      <c r="B2867" s="5" t="s">
        <v>4240</v>
      </c>
    </row>
    <row r="2868" ht="15.75" customHeight="1">
      <c r="A2868" s="5">
        <v>17630.0</v>
      </c>
      <c r="B2868" s="5" t="s">
        <v>4239</v>
      </c>
    </row>
    <row r="2869" ht="15.75" customHeight="1">
      <c r="A2869" s="5">
        <v>17631.0</v>
      </c>
      <c r="B2869" s="5" t="s">
        <v>4243</v>
      </c>
    </row>
    <row r="2870" ht="15.75" customHeight="1">
      <c r="A2870" s="5">
        <v>17633.0</v>
      </c>
      <c r="B2870" s="5" t="s">
        <v>4242</v>
      </c>
    </row>
    <row r="2871" ht="15.75" customHeight="1">
      <c r="A2871" s="5">
        <v>17634.0</v>
      </c>
      <c r="B2871" s="5" t="s">
        <v>4242</v>
      </c>
    </row>
    <row r="2872" ht="15.75" customHeight="1">
      <c r="A2872" s="5">
        <v>17636.0</v>
      </c>
      <c r="B2872" s="5" t="s">
        <v>4241</v>
      </c>
    </row>
    <row r="2873" ht="15.75" customHeight="1">
      <c r="A2873" s="5">
        <v>17637.0</v>
      </c>
      <c r="B2873" s="5" t="s">
        <v>4242</v>
      </c>
    </row>
    <row r="2874" ht="15.75" customHeight="1">
      <c r="A2874" s="5">
        <v>17640.0</v>
      </c>
      <c r="B2874" s="5" t="s">
        <v>4241</v>
      </c>
    </row>
    <row r="2875" ht="15.75" customHeight="1">
      <c r="A2875" s="5">
        <v>17642.0</v>
      </c>
      <c r="B2875" s="5" t="s">
        <v>4240</v>
      </c>
    </row>
    <row r="2876" ht="15.75" customHeight="1">
      <c r="A2876" s="5">
        <v>17644.0</v>
      </c>
      <c r="B2876" s="5" t="s">
        <v>4240</v>
      </c>
    </row>
    <row r="2877" ht="15.75" customHeight="1">
      <c r="A2877" s="5">
        <v>17646.0</v>
      </c>
      <c r="B2877" s="5" t="s">
        <v>4239</v>
      </c>
    </row>
    <row r="2878" ht="15.75" customHeight="1">
      <c r="A2878" s="5">
        <v>17648.0</v>
      </c>
      <c r="B2878" s="5" t="s">
        <v>4239</v>
      </c>
    </row>
    <row r="2879" ht="15.75" customHeight="1">
      <c r="A2879" s="5">
        <v>17649.0</v>
      </c>
      <c r="B2879" s="5" t="s">
        <v>4241</v>
      </c>
    </row>
    <row r="2880" ht="15.75" customHeight="1">
      <c r="A2880" s="5">
        <v>17651.0</v>
      </c>
      <c r="B2880" s="5" t="s">
        <v>4241</v>
      </c>
    </row>
    <row r="2881" ht="15.75" customHeight="1">
      <c r="A2881" s="5">
        <v>17652.0</v>
      </c>
      <c r="B2881" s="5" t="s">
        <v>4240</v>
      </c>
    </row>
    <row r="2882" ht="15.75" customHeight="1">
      <c r="A2882" s="5">
        <v>17653.0</v>
      </c>
      <c r="B2882" s="5" t="s">
        <v>4242</v>
      </c>
    </row>
    <row r="2883" ht="15.75" customHeight="1">
      <c r="A2883" s="5">
        <v>17654.0</v>
      </c>
      <c r="B2883" s="5" t="s">
        <v>4242</v>
      </c>
    </row>
    <row r="2884" ht="15.75" customHeight="1">
      <c r="A2884" s="5">
        <v>17655.0</v>
      </c>
      <c r="B2884" s="5" t="s">
        <v>4240</v>
      </c>
    </row>
    <row r="2885" ht="15.75" customHeight="1">
      <c r="A2885" s="5">
        <v>17656.0</v>
      </c>
      <c r="B2885" s="5" t="s">
        <v>4241</v>
      </c>
    </row>
    <row r="2886" ht="15.75" customHeight="1">
      <c r="A2886" s="5">
        <v>17658.0</v>
      </c>
      <c r="B2886" s="5" t="s">
        <v>4240</v>
      </c>
    </row>
    <row r="2887" ht="15.75" customHeight="1">
      <c r="A2887" s="5">
        <v>17659.0</v>
      </c>
      <c r="B2887" s="5" t="s">
        <v>4239</v>
      </c>
    </row>
    <row r="2888" ht="15.75" customHeight="1">
      <c r="A2888" s="5">
        <v>17660.0</v>
      </c>
      <c r="B2888" s="5" t="s">
        <v>4242</v>
      </c>
    </row>
    <row r="2889" ht="15.75" customHeight="1">
      <c r="A2889" s="5">
        <v>17663.0</v>
      </c>
      <c r="B2889" s="5" t="s">
        <v>4241</v>
      </c>
    </row>
    <row r="2890" ht="15.75" customHeight="1">
      <c r="A2890" s="5">
        <v>17664.0</v>
      </c>
      <c r="B2890" s="5" t="s">
        <v>4239</v>
      </c>
    </row>
    <row r="2891" ht="15.75" customHeight="1">
      <c r="A2891" s="5">
        <v>17666.0</v>
      </c>
      <c r="B2891" s="5" t="s">
        <v>4241</v>
      </c>
    </row>
    <row r="2892" ht="15.75" customHeight="1">
      <c r="A2892" s="5">
        <v>17667.0</v>
      </c>
      <c r="B2892" s="5" t="s">
        <v>4239</v>
      </c>
    </row>
    <row r="2893" ht="15.75" customHeight="1">
      <c r="A2893" s="5">
        <v>17668.0</v>
      </c>
      <c r="B2893" s="5" t="s">
        <v>4240</v>
      </c>
    </row>
    <row r="2894" ht="15.75" customHeight="1">
      <c r="A2894" s="5">
        <v>17669.0</v>
      </c>
      <c r="B2894" s="5" t="s">
        <v>4242</v>
      </c>
    </row>
    <row r="2895" ht="15.75" customHeight="1">
      <c r="A2895" s="5">
        <v>17670.0</v>
      </c>
      <c r="B2895" s="5" t="s">
        <v>4241</v>
      </c>
    </row>
    <row r="2896" ht="15.75" customHeight="1">
      <c r="A2896" s="5">
        <v>17671.0</v>
      </c>
      <c r="B2896" s="5" t="s">
        <v>4239</v>
      </c>
    </row>
    <row r="2897" ht="15.75" customHeight="1">
      <c r="A2897" s="5">
        <v>17672.0</v>
      </c>
      <c r="B2897" s="5" t="s">
        <v>4239</v>
      </c>
    </row>
    <row r="2898" ht="15.75" customHeight="1">
      <c r="A2898" s="5">
        <v>17673.0</v>
      </c>
      <c r="B2898" s="5" t="s">
        <v>4243</v>
      </c>
    </row>
    <row r="2899" ht="15.75" customHeight="1">
      <c r="A2899" s="5">
        <v>17675.0</v>
      </c>
      <c r="B2899" s="5" t="s">
        <v>4242</v>
      </c>
    </row>
    <row r="2900" ht="15.75" customHeight="1">
      <c r="A2900" s="5">
        <v>17676.0</v>
      </c>
      <c r="B2900" s="5" t="s">
        <v>4241</v>
      </c>
    </row>
    <row r="2901" ht="15.75" customHeight="1">
      <c r="A2901" s="5">
        <v>17677.0</v>
      </c>
      <c r="B2901" s="5" t="s">
        <v>4242</v>
      </c>
    </row>
    <row r="2902" ht="15.75" customHeight="1">
      <c r="A2902" s="5">
        <v>17679.0</v>
      </c>
      <c r="B2902" s="5" t="s">
        <v>4239</v>
      </c>
    </row>
    <row r="2903" ht="15.75" customHeight="1">
      <c r="A2903" s="5">
        <v>17680.0</v>
      </c>
      <c r="B2903" s="5" t="s">
        <v>4243</v>
      </c>
    </row>
    <row r="2904" ht="15.75" customHeight="1">
      <c r="A2904" s="5">
        <v>17682.0</v>
      </c>
      <c r="B2904" s="5" t="s">
        <v>4242</v>
      </c>
    </row>
    <row r="2905" ht="15.75" customHeight="1">
      <c r="A2905" s="5">
        <v>17685.0</v>
      </c>
      <c r="B2905" s="5" t="s">
        <v>4239</v>
      </c>
    </row>
    <row r="2906" ht="15.75" customHeight="1">
      <c r="A2906" s="5">
        <v>17686.0</v>
      </c>
      <c r="B2906" s="5" t="s">
        <v>4241</v>
      </c>
    </row>
    <row r="2907" ht="15.75" customHeight="1">
      <c r="A2907" s="5">
        <v>17690.0</v>
      </c>
      <c r="B2907" s="5" t="s">
        <v>4243</v>
      </c>
    </row>
    <row r="2908" ht="15.75" customHeight="1">
      <c r="A2908" s="5">
        <v>17691.0</v>
      </c>
      <c r="B2908" s="5" t="s">
        <v>4243</v>
      </c>
    </row>
    <row r="2909" ht="15.75" customHeight="1">
      <c r="A2909" s="5">
        <v>17692.0</v>
      </c>
      <c r="B2909" s="5" t="s">
        <v>4239</v>
      </c>
    </row>
    <row r="2910" ht="15.75" customHeight="1">
      <c r="A2910" s="5">
        <v>17693.0</v>
      </c>
      <c r="B2910" s="5" t="s">
        <v>4239</v>
      </c>
    </row>
    <row r="2911" ht="15.75" customHeight="1">
      <c r="A2911" s="5">
        <v>17695.0</v>
      </c>
      <c r="B2911" s="5" t="s">
        <v>4239</v>
      </c>
    </row>
    <row r="2912" ht="15.75" customHeight="1">
      <c r="A2912" s="5">
        <v>17696.0</v>
      </c>
      <c r="B2912" s="5" t="s">
        <v>4243</v>
      </c>
    </row>
    <row r="2913" ht="15.75" customHeight="1">
      <c r="A2913" s="5">
        <v>17700.0</v>
      </c>
      <c r="B2913" s="5" t="s">
        <v>4243</v>
      </c>
    </row>
    <row r="2914" ht="15.75" customHeight="1">
      <c r="A2914" s="5">
        <v>17701.0</v>
      </c>
      <c r="B2914" s="5" t="s">
        <v>4240</v>
      </c>
    </row>
    <row r="2915" ht="15.75" customHeight="1">
      <c r="A2915" s="5">
        <v>17702.0</v>
      </c>
      <c r="B2915" s="5" t="s">
        <v>4241</v>
      </c>
    </row>
    <row r="2916" ht="15.75" customHeight="1">
      <c r="A2916" s="5">
        <v>17704.0</v>
      </c>
      <c r="B2916" s="5" t="s">
        <v>4241</v>
      </c>
    </row>
    <row r="2917" ht="15.75" customHeight="1">
      <c r="A2917" s="5">
        <v>17705.0</v>
      </c>
      <c r="B2917" s="5" t="s">
        <v>4243</v>
      </c>
    </row>
    <row r="2918" ht="15.75" customHeight="1">
      <c r="A2918" s="5">
        <v>17706.0</v>
      </c>
      <c r="B2918" s="5" t="s">
        <v>4240</v>
      </c>
    </row>
    <row r="2919" ht="15.75" customHeight="1">
      <c r="A2919" s="5">
        <v>17708.0</v>
      </c>
      <c r="B2919" s="5" t="s">
        <v>4241</v>
      </c>
    </row>
    <row r="2920" ht="15.75" customHeight="1">
      <c r="A2920" s="5">
        <v>17712.0</v>
      </c>
      <c r="B2920" s="5" t="s">
        <v>4242</v>
      </c>
    </row>
    <row r="2921" ht="15.75" customHeight="1">
      <c r="A2921" s="5">
        <v>17714.0</v>
      </c>
      <c r="B2921" s="5" t="s">
        <v>4239</v>
      </c>
    </row>
    <row r="2922" ht="15.75" customHeight="1">
      <c r="A2922" s="5">
        <v>17715.0</v>
      </c>
      <c r="B2922" s="5" t="s">
        <v>4243</v>
      </c>
    </row>
    <row r="2923" ht="15.75" customHeight="1">
      <c r="A2923" s="5">
        <v>17716.0</v>
      </c>
      <c r="B2923" s="5" t="s">
        <v>4240</v>
      </c>
    </row>
    <row r="2924" ht="15.75" customHeight="1">
      <c r="A2924" s="5">
        <v>17719.0</v>
      </c>
      <c r="B2924" s="5" t="s">
        <v>4240</v>
      </c>
    </row>
    <row r="2925" ht="15.75" customHeight="1">
      <c r="A2925" s="5">
        <v>17720.0</v>
      </c>
      <c r="B2925" s="5" t="s">
        <v>4242</v>
      </c>
    </row>
    <row r="2926" ht="15.75" customHeight="1">
      <c r="A2926" s="5">
        <v>17722.0</v>
      </c>
      <c r="B2926" s="5" t="s">
        <v>4239</v>
      </c>
    </row>
    <row r="2927" ht="15.75" customHeight="1">
      <c r="A2927" s="5">
        <v>17723.0</v>
      </c>
      <c r="B2927" s="5" t="s">
        <v>4242</v>
      </c>
    </row>
    <row r="2928" ht="15.75" customHeight="1">
      <c r="A2928" s="5">
        <v>17724.0</v>
      </c>
      <c r="B2928" s="5" t="s">
        <v>4243</v>
      </c>
    </row>
    <row r="2929" ht="15.75" customHeight="1">
      <c r="A2929" s="5">
        <v>17725.0</v>
      </c>
      <c r="B2929" s="5" t="s">
        <v>4240</v>
      </c>
    </row>
    <row r="2930" ht="15.75" customHeight="1">
      <c r="A2930" s="5">
        <v>17727.0</v>
      </c>
      <c r="B2930" s="5" t="s">
        <v>4241</v>
      </c>
    </row>
    <row r="2931" ht="15.75" customHeight="1">
      <c r="A2931" s="5">
        <v>17728.0</v>
      </c>
      <c r="B2931" s="5" t="s">
        <v>4239</v>
      </c>
    </row>
    <row r="2932" ht="15.75" customHeight="1">
      <c r="A2932" s="5">
        <v>17730.0</v>
      </c>
      <c r="B2932" s="5" t="s">
        <v>4243</v>
      </c>
    </row>
    <row r="2933" ht="15.75" customHeight="1">
      <c r="A2933" s="5">
        <v>17731.0</v>
      </c>
      <c r="B2933" s="5" t="s">
        <v>4239</v>
      </c>
    </row>
    <row r="2934" ht="15.75" customHeight="1">
      <c r="A2934" s="5">
        <v>17732.0</v>
      </c>
      <c r="B2934" s="5" t="s">
        <v>4239</v>
      </c>
    </row>
    <row r="2935" ht="15.75" customHeight="1">
      <c r="A2935" s="5">
        <v>17733.0</v>
      </c>
      <c r="B2935" s="5" t="s">
        <v>4240</v>
      </c>
    </row>
    <row r="2936" ht="15.75" customHeight="1">
      <c r="A2936" s="5">
        <v>17734.0</v>
      </c>
      <c r="B2936" s="5" t="s">
        <v>4239</v>
      </c>
    </row>
    <row r="2937" ht="15.75" customHeight="1">
      <c r="A2937" s="5">
        <v>17735.0</v>
      </c>
      <c r="B2937" s="5" t="s">
        <v>4241</v>
      </c>
    </row>
    <row r="2938" ht="15.75" customHeight="1">
      <c r="A2938" s="5">
        <v>17736.0</v>
      </c>
      <c r="B2938" s="5" t="s">
        <v>4239</v>
      </c>
    </row>
    <row r="2939" ht="15.75" customHeight="1">
      <c r="A2939" s="5">
        <v>17738.0</v>
      </c>
      <c r="B2939" s="5" t="s">
        <v>4242</v>
      </c>
    </row>
    <row r="2940" ht="15.75" customHeight="1">
      <c r="A2940" s="5">
        <v>17739.0</v>
      </c>
      <c r="B2940" s="5" t="s">
        <v>4243</v>
      </c>
    </row>
    <row r="2941" ht="15.75" customHeight="1">
      <c r="A2941" s="5">
        <v>17742.0</v>
      </c>
      <c r="B2941" s="5" t="s">
        <v>4239</v>
      </c>
    </row>
    <row r="2942" ht="15.75" customHeight="1">
      <c r="A2942" s="5">
        <v>17744.0</v>
      </c>
      <c r="B2942" s="5" t="s">
        <v>4239</v>
      </c>
    </row>
    <row r="2943" ht="15.75" customHeight="1">
      <c r="A2943" s="5">
        <v>17746.0</v>
      </c>
      <c r="B2943" s="5" t="s">
        <v>4240</v>
      </c>
    </row>
    <row r="2944" ht="15.75" customHeight="1">
      <c r="A2944" s="5">
        <v>17747.0</v>
      </c>
      <c r="B2944" s="5" t="s">
        <v>4242</v>
      </c>
    </row>
    <row r="2945" ht="15.75" customHeight="1">
      <c r="A2945" s="5">
        <v>17749.0</v>
      </c>
      <c r="B2945" s="5" t="s">
        <v>4241</v>
      </c>
    </row>
    <row r="2946" ht="15.75" customHeight="1">
      <c r="A2946" s="5">
        <v>17750.0</v>
      </c>
      <c r="B2946" s="5" t="s">
        <v>4243</v>
      </c>
    </row>
    <row r="2947" ht="15.75" customHeight="1">
      <c r="A2947" s="5">
        <v>17754.0</v>
      </c>
      <c r="B2947" s="5" t="s">
        <v>4243</v>
      </c>
    </row>
    <row r="2948" ht="15.75" customHeight="1">
      <c r="A2948" s="5">
        <v>17757.0</v>
      </c>
      <c r="B2948" s="5" t="s">
        <v>4239</v>
      </c>
    </row>
    <row r="2949" ht="15.75" customHeight="1">
      <c r="A2949" s="5">
        <v>17758.0</v>
      </c>
      <c r="B2949" s="5" t="s">
        <v>4241</v>
      </c>
    </row>
    <row r="2950" ht="15.75" customHeight="1">
      <c r="A2950" s="5">
        <v>17759.0</v>
      </c>
      <c r="B2950" s="5" t="s">
        <v>4242</v>
      </c>
    </row>
    <row r="2951" ht="15.75" customHeight="1">
      <c r="A2951" s="5">
        <v>17760.0</v>
      </c>
      <c r="B2951" s="5" t="s">
        <v>4243</v>
      </c>
    </row>
    <row r="2952" ht="15.75" customHeight="1">
      <c r="A2952" s="5">
        <v>17763.0</v>
      </c>
      <c r="B2952" s="5" t="s">
        <v>4241</v>
      </c>
    </row>
    <row r="2953" ht="15.75" customHeight="1">
      <c r="A2953" s="5">
        <v>17764.0</v>
      </c>
      <c r="B2953" s="5" t="s">
        <v>4243</v>
      </c>
    </row>
    <row r="2954" ht="15.75" customHeight="1">
      <c r="A2954" s="5">
        <v>17765.0</v>
      </c>
      <c r="B2954" s="5" t="s">
        <v>4240</v>
      </c>
    </row>
    <row r="2955" ht="15.75" customHeight="1">
      <c r="A2955" s="5">
        <v>17767.0</v>
      </c>
      <c r="B2955" s="5" t="s">
        <v>4240</v>
      </c>
    </row>
    <row r="2956" ht="15.75" customHeight="1">
      <c r="A2956" s="5">
        <v>17768.0</v>
      </c>
      <c r="B2956" s="5" t="s">
        <v>4241</v>
      </c>
    </row>
    <row r="2957" ht="15.75" customHeight="1">
      <c r="A2957" s="5">
        <v>17769.0</v>
      </c>
      <c r="B2957" s="5" t="s">
        <v>4242</v>
      </c>
    </row>
    <row r="2958" ht="15.75" customHeight="1">
      <c r="A2958" s="5">
        <v>17770.0</v>
      </c>
      <c r="B2958" s="5" t="s">
        <v>4243</v>
      </c>
    </row>
    <row r="2959" ht="15.75" customHeight="1">
      <c r="A2959" s="5">
        <v>17771.0</v>
      </c>
      <c r="B2959" s="5" t="s">
        <v>4240</v>
      </c>
    </row>
    <row r="2960" ht="15.75" customHeight="1">
      <c r="A2960" s="5">
        <v>17772.0</v>
      </c>
      <c r="B2960" s="5" t="s">
        <v>4239</v>
      </c>
    </row>
    <row r="2961" ht="15.75" customHeight="1">
      <c r="A2961" s="5">
        <v>17774.0</v>
      </c>
      <c r="B2961" s="5" t="s">
        <v>4240</v>
      </c>
    </row>
    <row r="2962" ht="15.75" customHeight="1">
      <c r="A2962" s="5">
        <v>17775.0</v>
      </c>
      <c r="B2962" s="5" t="s">
        <v>4240</v>
      </c>
    </row>
    <row r="2963" ht="15.75" customHeight="1">
      <c r="A2963" s="5">
        <v>17777.0</v>
      </c>
      <c r="B2963" s="5" t="s">
        <v>4242</v>
      </c>
    </row>
    <row r="2964" ht="15.75" customHeight="1">
      <c r="A2964" s="5">
        <v>17779.0</v>
      </c>
      <c r="B2964" s="5" t="s">
        <v>4241</v>
      </c>
    </row>
    <row r="2965" ht="15.75" customHeight="1">
      <c r="A2965" s="5">
        <v>17781.0</v>
      </c>
      <c r="B2965" s="5" t="s">
        <v>4239</v>
      </c>
    </row>
    <row r="2966" ht="15.75" customHeight="1">
      <c r="A2966" s="5">
        <v>17783.0</v>
      </c>
      <c r="B2966" s="5" t="s">
        <v>4240</v>
      </c>
    </row>
    <row r="2967" ht="15.75" customHeight="1">
      <c r="A2967" s="5">
        <v>17786.0</v>
      </c>
      <c r="B2967" s="5" t="s">
        <v>4241</v>
      </c>
    </row>
    <row r="2968" ht="15.75" customHeight="1">
      <c r="A2968" s="5">
        <v>17787.0</v>
      </c>
      <c r="B2968" s="5" t="s">
        <v>4243</v>
      </c>
    </row>
    <row r="2969" ht="15.75" customHeight="1">
      <c r="A2969" s="5">
        <v>17788.0</v>
      </c>
      <c r="B2969" s="5" t="s">
        <v>4242</v>
      </c>
    </row>
    <row r="2970" ht="15.75" customHeight="1">
      <c r="A2970" s="5">
        <v>17790.0</v>
      </c>
      <c r="B2970" s="5" t="s">
        <v>4240</v>
      </c>
    </row>
    <row r="2971" ht="15.75" customHeight="1">
      <c r="A2971" s="5">
        <v>17793.0</v>
      </c>
      <c r="B2971" s="5" t="s">
        <v>4240</v>
      </c>
    </row>
    <row r="2972" ht="15.75" customHeight="1">
      <c r="A2972" s="5">
        <v>17795.0</v>
      </c>
      <c r="B2972" s="5" t="s">
        <v>4240</v>
      </c>
    </row>
    <row r="2973" ht="15.75" customHeight="1">
      <c r="A2973" s="5">
        <v>17796.0</v>
      </c>
      <c r="B2973" s="5" t="s">
        <v>4240</v>
      </c>
    </row>
    <row r="2974" ht="15.75" customHeight="1">
      <c r="A2974" s="5">
        <v>17797.0</v>
      </c>
      <c r="B2974" s="5" t="s">
        <v>4239</v>
      </c>
    </row>
    <row r="2975" ht="15.75" customHeight="1">
      <c r="A2975" s="5">
        <v>17799.0</v>
      </c>
      <c r="B2975" s="5" t="s">
        <v>4240</v>
      </c>
    </row>
    <row r="2976" ht="15.75" customHeight="1">
      <c r="A2976" s="5">
        <v>17800.0</v>
      </c>
      <c r="B2976" s="5" t="s">
        <v>4242</v>
      </c>
    </row>
    <row r="2977" ht="15.75" customHeight="1">
      <c r="A2977" s="5">
        <v>17802.0</v>
      </c>
      <c r="B2977" s="5" t="s">
        <v>4239</v>
      </c>
    </row>
    <row r="2978" ht="15.75" customHeight="1">
      <c r="A2978" s="5">
        <v>17805.0</v>
      </c>
      <c r="B2978" s="5" t="s">
        <v>4239</v>
      </c>
    </row>
    <row r="2979" ht="15.75" customHeight="1">
      <c r="A2979" s="5">
        <v>17806.0</v>
      </c>
      <c r="B2979" s="5" t="s">
        <v>4240</v>
      </c>
    </row>
    <row r="2980" ht="15.75" customHeight="1">
      <c r="A2980" s="5">
        <v>17809.0</v>
      </c>
      <c r="B2980" s="5" t="s">
        <v>4241</v>
      </c>
    </row>
    <row r="2981" ht="15.75" customHeight="1">
      <c r="A2981" s="5">
        <v>17811.0</v>
      </c>
      <c r="B2981" s="5" t="s">
        <v>4241</v>
      </c>
    </row>
    <row r="2982" ht="15.75" customHeight="1">
      <c r="A2982" s="5">
        <v>17812.0</v>
      </c>
      <c r="B2982" s="5" t="s">
        <v>4239</v>
      </c>
    </row>
    <row r="2983" ht="15.75" customHeight="1">
      <c r="A2983" s="5">
        <v>17813.0</v>
      </c>
      <c r="B2983" s="5" t="s">
        <v>4239</v>
      </c>
    </row>
    <row r="2984" ht="15.75" customHeight="1">
      <c r="A2984" s="5">
        <v>17816.0</v>
      </c>
      <c r="B2984" s="5" t="s">
        <v>4240</v>
      </c>
    </row>
    <row r="2985" ht="15.75" customHeight="1">
      <c r="A2985" s="5">
        <v>17817.0</v>
      </c>
      <c r="B2985" s="5" t="s">
        <v>4242</v>
      </c>
    </row>
    <row r="2986" ht="15.75" customHeight="1">
      <c r="A2986" s="5">
        <v>17819.0</v>
      </c>
      <c r="B2986" s="5" t="s">
        <v>4241</v>
      </c>
    </row>
    <row r="2987" ht="15.75" customHeight="1">
      <c r="A2987" s="5">
        <v>17820.0</v>
      </c>
      <c r="B2987" s="5" t="s">
        <v>4240</v>
      </c>
    </row>
    <row r="2988" ht="15.75" customHeight="1">
      <c r="A2988" s="5">
        <v>17827.0</v>
      </c>
      <c r="B2988" s="5" t="s">
        <v>4241</v>
      </c>
    </row>
    <row r="2989" ht="15.75" customHeight="1">
      <c r="A2989" s="5">
        <v>17830.0</v>
      </c>
      <c r="B2989" s="5" t="s">
        <v>4240</v>
      </c>
    </row>
    <row r="2990" ht="15.75" customHeight="1">
      <c r="A2990" s="5">
        <v>17832.0</v>
      </c>
      <c r="B2990" s="5" t="s">
        <v>4241</v>
      </c>
    </row>
    <row r="2991" ht="15.75" customHeight="1">
      <c r="A2991" s="5">
        <v>17835.0</v>
      </c>
      <c r="B2991" s="5" t="s">
        <v>4243</v>
      </c>
    </row>
    <row r="2992" ht="15.75" customHeight="1">
      <c r="A2992" s="5">
        <v>17836.0</v>
      </c>
      <c r="B2992" s="5" t="s">
        <v>4240</v>
      </c>
    </row>
    <row r="2993" ht="15.75" customHeight="1">
      <c r="A2993" s="5">
        <v>17837.0</v>
      </c>
      <c r="B2993" s="5" t="s">
        <v>4239</v>
      </c>
    </row>
    <row r="2994" ht="15.75" customHeight="1">
      <c r="A2994" s="5">
        <v>17838.0</v>
      </c>
      <c r="B2994" s="5" t="s">
        <v>4243</v>
      </c>
    </row>
    <row r="2995" ht="15.75" customHeight="1">
      <c r="A2995" s="5">
        <v>17839.0</v>
      </c>
      <c r="B2995" s="5" t="s">
        <v>4239</v>
      </c>
    </row>
    <row r="2996" ht="15.75" customHeight="1">
      <c r="A2996" s="5">
        <v>17841.0</v>
      </c>
      <c r="B2996" s="5" t="s">
        <v>4240</v>
      </c>
    </row>
    <row r="2997" ht="15.75" customHeight="1">
      <c r="A2997" s="5">
        <v>17843.0</v>
      </c>
      <c r="B2997" s="5" t="s">
        <v>4241</v>
      </c>
    </row>
    <row r="2998" ht="15.75" customHeight="1">
      <c r="A2998" s="5">
        <v>17846.0</v>
      </c>
      <c r="B2998" s="5" t="s">
        <v>4243</v>
      </c>
    </row>
    <row r="2999" ht="15.75" customHeight="1">
      <c r="A2999" s="5">
        <v>17848.0</v>
      </c>
      <c r="B2999" s="5" t="s">
        <v>4241</v>
      </c>
    </row>
    <row r="3000" ht="15.75" customHeight="1">
      <c r="A3000" s="5">
        <v>17849.0</v>
      </c>
      <c r="B3000" s="5" t="s">
        <v>4240</v>
      </c>
    </row>
    <row r="3001" ht="15.75" customHeight="1">
      <c r="A3001" s="5">
        <v>17850.0</v>
      </c>
      <c r="B3001" s="5" t="s">
        <v>4240</v>
      </c>
    </row>
    <row r="3002" ht="15.75" customHeight="1">
      <c r="A3002" s="5">
        <v>17854.0</v>
      </c>
      <c r="B3002" s="5" t="s">
        <v>4242</v>
      </c>
    </row>
    <row r="3003" ht="15.75" customHeight="1">
      <c r="A3003" s="5">
        <v>17856.0</v>
      </c>
      <c r="B3003" s="5" t="s">
        <v>4242</v>
      </c>
    </row>
    <row r="3004" ht="15.75" customHeight="1">
      <c r="A3004" s="5">
        <v>17857.0</v>
      </c>
      <c r="B3004" s="5" t="s">
        <v>4241</v>
      </c>
    </row>
    <row r="3005" ht="15.75" customHeight="1">
      <c r="A3005" s="5">
        <v>17858.0</v>
      </c>
      <c r="B3005" s="5" t="s">
        <v>4242</v>
      </c>
    </row>
    <row r="3006" ht="15.75" customHeight="1">
      <c r="A3006" s="5">
        <v>17859.0</v>
      </c>
      <c r="B3006" s="5" t="s">
        <v>4242</v>
      </c>
    </row>
    <row r="3007" ht="15.75" customHeight="1">
      <c r="A3007" s="5">
        <v>17860.0</v>
      </c>
      <c r="B3007" s="5" t="s">
        <v>4242</v>
      </c>
    </row>
    <row r="3008" ht="15.75" customHeight="1">
      <c r="A3008" s="5">
        <v>17861.0</v>
      </c>
      <c r="B3008" s="5" t="s">
        <v>4243</v>
      </c>
    </row>
    <row r="3009" ht="15.75" customHeight="1">
      <c r="A3009" s="5">
        <v>17862.0</v>
      </c>
      <c r="B3009" s="5" t="s">
        <v>4239</v>
      </c>
    </row>
    <row r="3010" ht="15.75" customHeight="1">
      <c r="A3010" s="5">
        <v>17863.0</v>
      </c>
      <c r="B3010" s="5" t="s">
        <v>4240</v>
      </c>
    </row>
    <row r="3011" ht="15.75" customHeight="1">
      <c r="A3011" s="5">
        <v>17864.0</v>
      </c>
      <c r="B3011" s="5" t="s">
        <v>4243</v>
      </c>
    </row>
    <row r="3012" ht="15.75" customHeight="1">
      <c r="A3012" s="5">
        <v>17865.0</v>
      </c>
      <c r="B3012" s="5" t="s">
        <v>4239</v>
      </c>
    </row>
    <row r="3013" ht="15.75" customHeight="1">
      <c r="A3013" s="5">
        <v>17866.0</v>
      </c>
      <c r="B3013" s="5" t="s">
        <v>4242</v>
      </c>
    </row>
    <row r="3014" ht="15.75" customHeight="1">
      <c r="A3014" s="5">
        <v>17867.0</v>
      </c>
      <c r="B3014" s="5" t="s">
        <v>4240</v>
      </c>
    </row>
    <row r="3015" ht="15.75" customHeight="1">
      <c r="A3015" s="5">
        <v>17869.0</v>
      </c>
      <c r="B3015" s="5" t="s">
        <v>4243</v>
      </c>
    </row>
    <row r="3016" ht="15.75" customHeight="1">
      <c r="A3016" s="5">
        <v>17870.0</v>
      </c>
      <c r="B3016" s="5" t="s">
        <v>4239</v>
      </c>
    </row>
    <row r="3017" ht="15.75" customHeight="1">
      <c r="A3017" s="5">
        <v>17871.0</v>
      </c>
      <c r="B3017" s="5" t="s">
        <v>4242</v>
      </c>
    </row>
    <row r="3018" ht="15.75" customHeight="1">
      <c r="A3018" s="5">
        <v>17873.0</v>
      </c>
      <c r="B3018" s="5" t="s">
        <v>4242</v>
      </c>
    </row>
    <row r="3019" ht="15.75" customHeight="1">
      <c r="A3019" s="5">
        <v>17874.0</v>
      </c>
      <c r="B3019" s="5" t="s">
        <v>4243</v>
      </c>
    </row>
    <row r="3020" ht="15.75" customHeight="1">
      <c r="A3020" s="5">
        <v>17878.0</v>
      </c>
      <c r="B3020" s="5" t="s">
        <v>4242</v>
      </c>
    </row>
    <row r="3021" ht="15.75" customHeight="1">
      <c r="A3021" s="5">
        <v>17879.0</v>
      </c>
      <c r="B3021" s="5" t="s">
        <v>4239</v>
      </c>
    </row>
    <row r="3022" ht="15.75" customHeight="1">
      <c r="A3022" s="5">
        <v>17881.0</v>
      </c>
      <c r="B3022" s="5" t="s">
        <v>4241</v>
      </c>
    </row>
    <row r="3023" ht="15.75" customHeight="1">
      <c r="A3023" s="5">
        <v>17883.0</v>
      </c>
      <c r="B3023" s="5" t="s">
        <v>4241</v>
      </c>
    </row>
    <row r="3024" ht="15.75" customHeight="1">
      <c r="A3024" s="5">
        <v>17884.0</v>
      </c>
      <c r="B3024" s="5" t="s">
        <v>4242</v>
      </c>
    </row>
    <row r="3025" ht="15.75" customHeight="1">
      <c r="A3025" s="5">
        <v>17885.0</v>
      </c>
      <c r="B3025" s="5" t="s">
        <v>4241</v>
      </c>
    </row>
    <row r="3026" ht="15.75" customHeight="1">
      <c r="A3026" s="5">
        <v>17886.0</v>
      </c>
      <c r="B3026" s="5" t="s">
        <v>4239</v>
      </c>
    </row>
    <row r="3027" ht="15.75" customHeight="1">
      <c r="A3027" s="5">
        <v>17887.0</v>
      </c>
      <c r="B3027" s="5" t="s">
        <v>4240</v>
      </c>
    </row>
    <row r="3028" ht="15.75" customHeight="1">
      <c r="A3028" s="5">
        <v>17888.0</v>
      </c>
      <c r="B3028" s="5" t="s">
        <v>4241</v>
      </c>
    </row>
    <row r="3029" ht="15.75" customHeight="1">
      <c r="A3029" s="5">
        <v>17889.0</v>
      </c>
      <c r="B3029" s="5" t="s">
        <v>4240</v>
      </c>
    </row>
    <row r="3030" ht="15.75" customHeight="1">
      <c r="A3030" s="5">
        <v>17890.0</v>
      </c>
      <c r="B3030" s="5" t="s">
        <v>4243</v>
      </c>
    </row>
    <row r="3031" ht="15.75" customHeight="1">
      <c r="A3031" s="5">
        <v>17891.0</v>
      </c>
      <c r="B3031" s="5" t="s">
        <v>4240</v>
      </c>
    </row>
    <row r="3032" ht="15.75" customHeight="1">
      <c r="A3032" s="5">
        <v>17892.0</v>
      </c>
      <c r="B3032" s="5" t="s">
        <v>4240</v>
      </c>
    </row>
    <row r="3033" ht="15.75" customHeight="1">
      <c r="A3033" s="5">
        <v>17893.0</v>
      </c>
      <c r="B3033" s="5" t="s">
        <v>4242</v>
      </c>
    </row>
    <row r="3034" ht="15.75" customHeight="1">
      <c r="A3034" s="5">
        <v>17894.0</v>
      </c>
      <c r="B3034" s="5" t="s">
        <v>4239</v>
      </c>
    </row>
    <row r="3035" ht="15.75" customHeight="1">
      <c r="A3035" s="5">
        <v>17895.0</v>
      </c>
      <c r="B3035" s="5" t="s">
        <v>4240</v>
      </c>
    </row>
    <row r="3036" ht="15.75" customHeight="1">
      <c r="A3036" s="5">
        <v>17897.0</v>
      </c>
      <c r="B3036" s="5" t="s">
        <v>4243</v>
      </c>
    </row>
    <row r="3037" ht="15.75" customHeight="1">
      <c r="A3037" s="5">
        <v>17899.0</v>
      </c>
      <c r="B3037" s="5" t="s">
        <v>4239</v>
      </c>
    </row>
    <row r="3038" ht="15.75" customHeight="1">
      <c r="A3038" s="5">
        <v>17900.0</v>
      </c>
      <c r="B3038" s="5" t="s">
        <v>4240</v>
      </c>
    </row>
    <row r="3039" ht="15.75" customHeight="1">
      <c r="A3039" s="5">
        <v>17904.0</v>
      </c>
      <c r="B3039" s="5" t="s">
        <v>4241</v>
      </c>
    </row>
    <row r="3040" ht="15.75" customHeight="1">
      <c r="A3040" s="5">
        <v>17905.0</v>
      </c>
      <c r="B3040" s="5" t="s">
        <v>4242</v>
      </c>
    </row>
    <row r="3041" ht="15.75" customHeight="1">
      <c r="A3041" s="5">
        <v>17906.0</v>
      </c>
      <c r="B3041" s="5" t="s">
        <v>4243</v>
      </c>
    </row>
    <row r="3042" ht="15.75" customHeight="1">
      <c r="A3042" s="5">
        <v>17908.0</v>
      </c>
      <c r="B3042" s="5" t="s">
        <v>4239</v>
      </c>
    </row>
    <row r="3043" ht="15.75" customHeight="1">
      <c r="A3043" s="5">
        <v>17911.0</v>
      </c>
      <c r="B3043" s="5" t="s">
        <v>4240</v>
      </c>
    </row>
    <row r="3044" ht="15.75" customHeight="1">
      <c r="A3044" s="5">
        <v>17912.0</v>
      </c>
      <c r="B3044" s="5" t="s">
        <v>4240</v>
      </c>
    </row>
    <row r="3045" ht="15.75" customHeight="1">
      <c r="A3045" s="5">
        <v>17913.0</v>
      </c>
      <c r="B3045" s="5" t="s">
        <v>4239</v>
      </c>
    </row>
    <row r="3046" ht="15.75" customHeight="1">
      <c r="A3046" s="5">
        <v>17914.0</v>
      </c>
      <c r="B3046" s="5" t="s">
        <v>4243</v>
      </c>
    </row>
    <row r="3047" ht="15.75" customHeight="1">
      <c r="A3047" s="5">
        <v>17917.0</v>
      </c>
      <c r="B3047" s="5" t="s">
        <v>4239</v>
      </c>
    </row>
    <row r="3048" ht="15.75" customHeight="1">
      <c r="A3048" s="5">
        <v>17920.0</v>
      </c>
      <c r="B3048" s="5" t="s">
        <v>4243</v>
      </c>
    </row>
    <row r="3049" ht="15.75" customHeight="1">
      <c r="A3049" s="5">
        <v>17921.0</v>
      </c>
      <c r="B3049" s="5" t="s">
        <v>4243</v>
      </c>
    </row>
    <row r="3050" ht="15.75" customHeight="1">
      <c r="A3050" s="5">
        <v>17924.0</v>
      </c>
      <c r="B3050" s="5" t="s">
        <v>4239</v>
      </c>
    </row>
    <row r="3051" ht="15.75" customHeight="1">
      <c r="A3051" s="5">
        <v>17926.0</v>
      </c>
      <c r="B3051" s="5" t="s">
        <v>4242</v>
      </c>
    </row>
    <row r="3052" ht="15.75" customHeight="1">
      <c r="A3052" s="5">
        <v>17928.0</v>
      </c>
      <c r="B3052" s="5" t="s">
        <v>4241</v>
      </c>
    </row>
    <row r="3053" ht="15.75" customHeight="1">
      <c r="A3053" s="5">
        <v>17929.0</v>
      </c>
      <c r="B3053" s="5" t="s">
        <v>4243</v>
      </c>
    </row>
    <row r="3054" ht="15.75" customHeight="1">
      <c r="A3054" s="5">
        <v>17931.0</v>
      </c>
      <c r="B3054" s="5" t="s">
        <v>4243</v>
      </c>
    </row>
    <row r="3055" ht="15.75" customHeight="1">
      <c r="A3055" s="5">
        <v>17932.0</v>
      </c>
      <c r="B3055" s="5" t="s">
        <v>4242</v>
      </c>
    </row>
    <row r="3056" ht="15.75" customHeight="1">
      <c r="A3056" s="5">
        <v>17935.0</v>
      </c>
      <c r="B3056" s="5" t="s">
        <v>4243</v>
      </c>
    </row>
    <row r="3057" ht="15.75" customHeight="1">
      <c r="A3057" s="5">
        <v>17936.0</v>
      </c>
      <c r="B3057" s="5" t="s">
        <v>4241</v>
      </c>
    </row>
    <row r="3058" ht="15.75" customHeight="1">
      <c r="A3058" s="5">
        <v>17940.0</v>
      </c>
      <c r="B3058" s="5" t="s">
        <v>4242</v>
      </c>
    </row>
    <row r="3059" ht="15.75" customHeight="1">
      <c r="A3059" s="5">
        <v>17941.0</v>
      </c>
      <c r="B3059" s="5" t="s">
        <v>4240</v>
      </c>
    </row>
    <row r="3060" ht="15.75" customHeight="1">
      <c r="A3060" s="5">
        <v>17946.0</v>
      </c>
      <c r="B3060" s="5" t="s">
        <v>4242</v>
      </c>
    </row>
    <row r="3061" ht="15.75" customHeight="1">
      <c r="A3061" s="5">
        <v>17949.0</v>
      </c>
      <c r="B3061" s="5" t="s">
        <v>4239</v>
      </c>
    </row>
    <row r="3062" ht="15.75" customHeight="1">
      <c r="A3062" s="5">
        <v>17950.0</v>
      </c>
      <c r="B3062" s="5" t="s">
        <v>4242</v>
      </c>
    </row>
    <row r="3063" ht="15.75" customHeight="1">
      <c r="A3063" s="5">
        <v>17951.0</v>
      </c>
      <c r="B3063" s="5" t="s">
        <v>4243</v>
      </c>
    </row>
    <row r="3064" ht="15.75" customHeight="1">
      <c r="A3064" s="5">
        <v>17954.0</v>
      </c>
      <c r="B3064" s="5" t="s">
        <v>4243</v>
      </c>
    </row>
    <row r="3065" ht="15.75" customHeight="1">
      <c r="A3065" s="5">
        <v>17955.0</v>
      </c>
      <c r="B3065" s="5" t="s">
        <v>4243</v>
      </c>
    </row>
    <row r="3066" ht="15.75" customHeight="1">
      <c r="A3066" s="5">
        <v>17957.0</v>
      </c>
      <c r="B3066" s="5" t="s">
        <v>4242</v>
      </c>
    </row>
    <row r="3067" ht="15.75" customHeight="1">
      <c r="A3067" s="5">
        <v>17958.0</v>
      </c>
      <c r="B3067" s="5" t="s">
        <v>4240</v>
      </c>
    </row>
    <row r="3068" ht="15.75" customHeight="1">
      <c r="A3068" s="5">
        <v>17961.0</v>
      </c>
      <c r="B3068" s="5" t="s">
        <v>4243</v>
      </c>
    </row>
    <row r="3069" ht="15.75" customHeight="1">
      <c r="A3069" s="5">
        <v>17962.0</v>
      </c>
      <c r="B3069" s="5" t="s">
        <v>4243</v>
      </c>
    </row>
    <row r="3070" ht="15.75" customHeight="1">
      <c r="A3070" s="5">
        <v>17964.0</v>
      </c>
      <c r="B3070" s="5" t="s">
        <v>4242</v>
      </c>
    </row>
    <row r="3071" ht="15.75" customHeight="1">
      <c r="A3071" s="5">
        <v>17965.0</v>
      </c>
      <c r="B3071" s="5" t="s">
        <v>4240</v>
      </c>
    </row>
    <row r="3072" ht="15.75" customHeight="1">
      <c r="A3072" s="5">
        <v>17966.0</v>
      </c>
      <c r="B3072" s="5" t="s">
        <v>4241</v>
      </c>
    </row>
    <row r="3073" ht="15.75" customHeight="1">
      <c r="A3073" s="5">
        <v>17967.0</v>
      </c>
      <c r="B3073" s="5" t="s">
        <v>4243</v>
      </c>
    </row>
    <row r="3074" ht="15.75" customHeight="1">
      <c r="A3074" s="5">
        <v>17968.0</v>
      </c>
      <c r="B3074" s="5" t="s">
        <v>4240</v>
      </c>
    </row>
    <row r="3075" ht="15.75" customHeight="1">
      <c r="A3075" s="5">
        <v>17970.0</v>
      </c>
      <c r="B3075" s="5" t="s">
        <v>4242</v>
      </c>
    </row>
    <row r="3076" ht="15.75" customHeight="1">
      <c r="A3076" s="5">
        <v>17972.0</v>
      </c>
      <c r="B3076" s="5" t="s">
        <v>4241</v>
      </c>
    </row>
    <row r="3077" ht="15.75" customHeight="1">
      <c r="A3077" s="5">
        <v>17973.0</v>
      </c>
      <c r="B3077" s="5" t="s">
        <v>4242</v>
      </c>
    </row>
    <row r="3078" ht="15.75" customHeight="1">
      <c r="A3078" s="5">
        <v>17974.0</v>
      </c>
      <c r="B3078" s="5" t="s">
        <v>4243</v>
      </c>
    </row>
    <row r="3079" ht="15.75" customHeight="1">
      <c r="A3079" s="5">
        <v>17975.0</v>
      </c>
      <c r="B3079" s="5" t="s">
        <v>4242</v>
      </c>
    </row>
    <row r="3080" ht="15.75" customHeight="1">
      <c r="A3080" s="5">
        <v>17976.0</v>
      </c>
      <c r="B3080" s="5" t="s">
        <v>4243</v>
      </c>
    </row>
    <row r="3081" ht="15.75" customHeight="1">
      <c r="A3081" s="5">
        <v>17977.0</v>
      </c>
      <c r="B3081" s="5" t="s">
        <v>4243</v>
      </c>
    </row>
    <row r="3082" ht="15.75" customHeight="1">
      <c r="A3082" s="5">
        <v>17979.0</v>
      </c>
      <c r="B3082" s="5" t="s">
        <v>4242</v>
      </c>
    </row>
    <row r="3083" ht="15.75" customHeight="1">
      <c r="A3083" s="5">
        <v>17980.0</v>
      </c>
      <c r="B3083" s="5" t="s">
        <v>4240</v>
      </c>
    </row>
    <row r="3084" ht="15.75" customHeight="1">
      <c r="A3084" s="5">
        <v>17984.0</v>
      </c>
      <c r="B3084" s="5" t="s">
        <v>4240</v>
      </c>
    </row>
    <row r="3085" ht="15.75" customHeight="1">
      <c r="A3085" s="5">
        <v>17985.0</v>
      </c>
      <c r="B3085" s="5" t="s">
        <v>4239</v>
      </c>
    </row>
    <row r="3086" ht="15.75" customHeight="1">
      <c r="A3086" s="5">
        <v>17987.0</v>
      </c>
      <c r="B3086" s="5" t="s">
        <v>4241</v>
      </c>
    </row>
    <row r="3087" ht="15.75" customHeight="1">
      <c r="A3087" s="5">
        <v>17988.0</v>
      </c>
      <c r="B3087" s="5" t="s">
        <v>4242</v>
      </c>
    </row>
    <row r="3088" ht="15.75" customHeight="1">
      <c r="A3088" s="5">
        <v>17990.0</v>
      </c>
      <c r="B3088" s="5" t="s">
        <v>4241</v>
      </c>
    </row>
    <row r="3089" ht="15.75" customHeight="1">
      <c r="A3089" s="5">
        <v>17994.0</v>
      </c>
      <c r="B3089" s="5" t="s">
        <v>4239</v>
      </c>
    </row>
    <row r="3090" ht="15.75" customHeight="1">
      <c r="A3090" s="5">
        <v>17995.0</v>
      </c>
      <c r="B3090" s="5" t="s">
        <v>4242</v>
      </c>
    </row>
    <row r="3091" ht="15.75" customHeight="1">
      <c r="A3091" s="5">
        <v>17997.0</v>
      </c>
      <c r="B3091" s="5" t="s">
        <v>4241</v>
      </c>
    </row>
    <row r="3092" ht="15.75" customHeight="1">
      <c r="A3092" s="5">
        <v>17999.0</v>
      </c>
      <c r="B3092" s="5" t="s">
        <v>4242</v>
      </c>
    </row>
    <row r="3093" ht="15.75" customHeight="1">
      <c r="A3093" s="5">
        <v>18001.0</v>
      </c>
      <c r="B3093" s="5" t="s">
        <v>4243</v>
      </c>
    </row>
    <row r="3094" ht="15.75" customHeight="1">
      <c r="A3094" s="5">
        <v>18004.0</v>
      </c>
      <c r="B3094" s="5" t="s">
        <v>4239</v>
      </c>
    </row>
    <row r="3095" ht="15.75" customHeight="1">
      <c r="A3095" s="5">
        <v>18005.0</v>
      </c>
      <c r="B3095" s="5" t="s">
        <v>4239</v>
      </c>
    </row>
    <row r="3096" ht="15.75" customHeight="1">
      <c r="A3096" s="5">
        <v>18006.0</v>
      </c>
      <c r="B3096" s="5" t="s">
        <v>4241</v>
      </c>
    </row>
    <row r="3097" ht="15.75" customHeight="1">
      <c r="A3097" s="5">
        <v>18008.0</v>
      </c>
      <c r="B3097" s="5" t="s">
        <v>4242</v>
      </c>
    </row>
    <row r="3098" ht="15.75" customHeight="1">
      <c r="A3098" s="5">
        <v>18009.0</v>
      </c>
      <c r="B3098" s="5" t="s">
        <v>4240</v>
      </c>
    </row>
    <row r="3099" ht="15.75" customHeight="1">
      <c r="A3099" s="5">
        <v>18011.0</v>
      </c>
      <c r="B3099" s="5" t="s">
        <v>4239</v>
      </c>
    </row>
    <row r="3100" ht="15.75" customHeight="1">
      <c r="A3100" s="5">
        <v>18013.0</v>
      </c>
      <c r="B3100" s="5" t="s">
        <v>4239</v>
      </c>
    </row>
    <row r="3101" ht="15.75" customHeight="1">
      <c r="A3101" s="5">
        <v>18014.0</v>
      </c>
      <c r="B3101" s="5" t="s">
        <v>4240</v>
      </c>
    </row>
    <row r="3102" ht="15.75" customHeight="1">
      <c r="A3102" s="5">
        <v>18015.0</v>
      </c>
      <c r="B3102" s="5" t="s">
        <v>4242</v>
      </c>
    </row>
    <row r="3103" ht="15.75" customHeight="1">
      <c r="A3103" s="5">
        <v>18016.0</v>
      </c>
      <c r="B3103" s="5" t="s">
        <v>4241</v>
      </c>
    </row>
    <row r="3104" ht="15.75" customHeight="1">
      <c r="A3104" s="5">
        <v>18017.0</v>
      </c>
      <c r="B3104" s="5" t="s">
        <v>4242</v>
      </c>
    </row>
    <row r="3105" ht="15.75" customHeight="1">
      <c r="A3105" s="5">
        <v>18019.0</v>
      </c>
      <c r="B3105" s="5" t="s">
        <v>4240</v>
      </c>
    </row>
    <row r="3106" ht="15.75" customHeight="1">
      <c r="A3106" s="5">
        <v>18022.0</v>
      </c>
      <c r="B3106" s="5" t="s">
        <v>4243</v>
      </c>
    </row>
    <row r="3107" ht="15.75" customHeight="1">
      <c r="A3107" s="5">
        <v>18024.0</v>
      </c>
      <c r="B3107" s="5" t="s">
        <v>4241</v>
      </c>
    </row>
    <row r="3108" ht="15.75" customHeight="1">
      <c r="A3108" s="5">
        <v>18027.0</v>
      </c>
      <c r="B3108" s="5" t="s">
        <v>4241</v>
      </c>
    </row>
    <row r="3109" ht="15.75" customHeight="1">
      <c r="A3109" s="5">
        <v>18030.0</v>
      </c>
      <c r="B3109" s="5" t="s">
        <v>4239</v>
      </c>
    </row>
    <row r="3110" ht="15.75" customHeight="1">
      <c r="A3110" s="5">
        <v>18032.0</v>
      </c>
      <c r="B3110" s="5" t="s">
        <v>4243</v>
      </c>
    </row>
    <row r="3111" ht="15.75" customHeight="1">
      <c r="A3111" s="5">
        <v>18033.0</v>
      </c>
      <c r="B3111" s="5" t="s">
        <v>4241</v>
      </c>
    </row>
    <row r="3112" ht="15.75" customHeight="1">
      <c r="A3112" s="5">
        <v>18034.0</v>
      </c>
      <c r="B3112" s="5" t="s">
        <v>4243</v>
      </c>
    </row>
    <row r="3113" ht="15.75" customHeight="1">
      <c r="A3113" s="5">
        <v>18035.0</v>
      </c>
      <c r="B3113" s="5" t="s">
        <v>4243</v>
      </c>
    </row>
    <row r="3114" ht="15.75" customHeight="1">
      <c r="A3114" s="5">
        <v>18036.0</v>
      </c>
      <c r="B3114" s="5" t="s">
        <v>4239</v>
      </c>
    </row>
    <row r="3115" ht="15.75" customHeight="1">
      <c r="A3115" s="5">
        <v>18037.0</v>
      </c>
      <c r="B3115" s="5" t="s">
        <v>4239</v>
      </c>
    </row>
    <row r="3116" ht="15.75" customHeight="1">
      <c r="A3116" s="5">
        <v>18040.0</v>
      </c>
      <c r="B3116" s="5" t="s">
        <v>4239</v>
      </c>
    </row>
    <row r="3117" ht="15.75" customHeight="1">
      <c r="A3117" s="5">
        <v>18041.0</v>
      </c>
      <c r="B3117" s="5" t="s">
        <v>4239</v>
      </c>
    </row>
    <row r="3118" ht="15.75" customHeight="1">
      <c r="A3118" s="5">
        <v>18043.0</v>
      </c>
      <c r="B3118" s="5" t="s">
        <v>4241</v>
      </c>
    </row>
    <row r="3119" ht="15.75" customHeight="1">
      <c r="A3119" s="5">
        <v>18044.0</v>
      </c>
      <c r="B3119" s="5" t="s">
        <v>4239</v>
      </c>
    </row>
    <row r="3120" ht="15.75" customHeight="1">
      <c r="A3120" s="5">
        <v>18045.0</v>
      </c>
      <c r="B3120" s="5" t="s">
        <v>4241</v>
      </c>
    </row>
    <row r="3121" ht="15.75" customHeight="1">
      <c r="A3121" s="5">
        <v>18050.0</v>
      </c>
      <c r="B3121" s="5" t="s">
        <v>4242</v>
      </c>
    </row>
    <row r="3122" ht="15.75" customHeight="1">
      <c r="A3122" s="5">
        <v>18053.0</v>
      </c>
      <c r="B3122" s="5" t="s">
        <v>4243</v>
      </c>
    </row>
    <row r="3123" ht="15.75" customHeight="1">
      <c r="A3123" s="5">
        <v>18055.0</v>
      </c>
      <c r="B3123" s="5" t="s">
        <v>4241</v>
      </c>
    </row>
    <row r="3124" ht="15.75" customHeight="1">
      <c r="A3124" s="5">
        <v>18058.0</v>
      </c>
      <c r="B3124" s="5" t="s">
        <v>4239</v>
      </c>
    </row>
    <row r="3125" ht="15.75" customHeight="1">
      <c r="A3125" s="5">
        <v>18059.0</v>
      </c>
      <c r="B3125" s="5" t="s">
        <v>4240</v>
      </c>
    </row>
    <row r="3126" ht="15.75" customHeight="1">
      <c r="A3126" s="5">
        <v>18061.0</v>
      </c>
      <c r="B3126" s="5" t="s">
        <v>4242</v>
      </c>
    </row>
    <row r="3127" ht="15.75" customHeight="1">
      <c r="A3127" s="5">
        <v>18065.0</v>
      </c>
      <c r="B3127" s="5" t="s">
        <v>4242</v>
      </c>
    </row>
    <row r="3128" ht="15.75" customHeight="1">
      <c r="A3128" s="5">
        <v>18067.0</v>
      </c>
      <c r="B3128" s="5" t="s">
        <v>4240</v>
      </c>
    </row>
    <row r="3129" ht="15.75" customHeight="1">
      <c r="A3129" s="5">
        <v>18069.0</v>
      </c>
      <c r="B3129" s="5" t="s">
        <v>4243</v>
      </c>
    </row>
    <row r="3130" ht="15.75" customHeight="1">
      <c r="A3130" s="5">
        <v>18071.0</v>
      </c>
      <c r="B3130" s="5" t="s">
        <v>4240</v>
      </c>
    </row>
    <row r="3131" ht="15.75" customHeight="1">
      <c r="A3131" s="5">
        <v>18072.0</v>
      </c>
      <c r="B3131" s="5" t="s">
        <v>4243</v>
      </c>
    </row>
    <row r="3132" ht="15.75" customHeight="1">
      <c r="A3132" s="5">
        <v>18073.0</v>
      </c>
      <c r="B3132" s="5" t="s">
        <v>4242</v>
      </c>
    </row>
    <row r="3133" ht="15.75" customHeight="1">
      <c r="A3133" s="5">
        <v>18075.0</v>
      </c>
      <c r="B3133" s="5" t="s">
        <v>4239</v>
      </c>
    </row>
    <row r="3134" ht="15.75" customHeight="1">
      <c r="A3134" s="5">
        <v>18077.0</v>
      </c>
      <c r="B3134" s="5" t="s">
        <v>4240</v>
      </c>
    </row>
    <row r="3135" ht="15.75" customHeight="1">
      <c r="A3135" s="5">
        <v>18078.0</v>
      </c>
      <c r="B3135" s="5" t="s">
        <v>4241</v>
      </c>
    </row>
    <row r="3136" ht="15.75" customHeight="1">
      <c r="A3136" s="5">
        <v>18079.0</v>
      </c>
      <c r="B3136" s="5" t="s">
        <v>4240</v>
      </c>
    </row>
    <row r="3137" ht="15.75" customHeight="1">
      <c r="A3137" s="5">
        <v>18082.0</v>
      </c>
      <c r="B3137" s="5" t="s">
        <v>4241</v>
      </c>
    </row>
    <row r="3138" ht="15.75" customHeight="1">
      <c r="A3138" s="5">
        <v>18084.0</v>
      </c>
      <c r="B3138" s="5" t="s">
        <v>4241</v>
      </c>
    </row>
    <row r="3139" ht="15.75" customHeight="1">
      <c r="A3139" s="5">
        <v>18085.0</v>
      </c>
      <c r="B3139" s="5" t="s">
        <v>4242</v>
      </c>
    </row>
    <row r="3140" ht="15.75" customHeight="1">
      <c r="A3140" s="5">
        <v>18087.0</v>
      </c>
      <c r="B3140" s="5" t="s">
        <v>4240</v>
      </c>
    </row>
    <row r="3141" ht="15.75" customHeight="1">
      <c r="A3141" s="5">
        <v>18088.0</v>
      </c>
      <c r="B3141" s="5" t="s">
        <v>4239</v>
      </c>
    </row>
    <row r="3142" ht="15.75" customHeight="1">
      <c r="A3142" s="5">
        <v>18092.0</v>
      </c>
      <c r="B3142" s="5" t="s">
        <v>4240</v>
      </c>
    </row>
    <row r="3143" ht="15.75" customHeight="1">
      <c r="A3143" s="5">
        <v>18093.0</v>
      </c>
      <c r="B3143" s="5" t="s">
        <v>4240</v>
      </c>
    </row>
    <row r="3144" ht="15.75" customHeight="1">
      <c r="A3144" s="5">
        <v>18094.0</v>
      </c>
      <c r="B3144" s="5" t="s">
        <v>4243</v>
      </c>
    </row>
    <row r="3145" ht="15.75" customHeight="1">
      <c r="A3145" s="5">
        <v>18096.0</v>
      </c>
      <c r="B3145" s="5" t="s">
        <v>4243</v>
      </c>
    </row>
    <row r="3146" ht="15.75" customHeight="1">
      <c r="A3146" s="5">
        <v>18097.0</v>
      </c>
      <c r="B3146" s="5" t="s">
        <v>4239</v>
      </c>
    </row>
    <row r="3147" ht="15.75" customHeight="1">
      <c r="A3147" s="5">
        <v>18099.0</v>
      </c>
      <c r="B3147" s="5" t="s">
        <v>4239</v>
      </c>
    </row>
    <row r="3148" ht="15.75" customHeight="1">
      <c r="A3148" s="5">
        <v>18101.0</v>
      </c>
      <c r="B3148" s="5" t="s">
        <v>4240</v>
      </c>
    </row>
    <row r="3149" ht="15.75" customHeight="1">
      <c r="A3149" s="5">
        <v>18102.0</v>
      </c>
      <c r="B3149" s="5" t="s">
        <v>4241</v>
      </c>
    </row>
    <row r="3150" ht="15.75" customHeight="1">
      <c r="A3150" s="5">
        <v>18104.0</v>
      </c>
      <c r="B3150" s="5" t="s">
        <v>4242</v>
      </c>
    </row>
    <row r="3151" ht="15.75" customHeight="1">
      <c r="A3151" s="5">
        <v>18105.0</v>
      </c>
      <c r="B3151" s="5" t="s">
        <v>4240</v>
      </c>
    </row>
    <row r="3152" ht="15.75" customHeight="1">
      <c r="A3152" s="5">
        <v>18106.0</v>
      </c>
      <c r="B3152" s="5" t="s">
        <v>4239</v>
      </c>
    </row>
    <row r="3153" ht="15.75" customHeight="1">
      <c r="A3153" s="5">
        <v>18108.0</v>
      </c>
      <c r="B3153" s="5" t="s">
        <v>4243</v>
      </c>
    </row>
    <row r="3154" ht="15.75" customHeight="1">
      <c r="A3154" s="5">
        <v>18109.0</v>
      </c>
      <c r="B3154" s="5" t="s">
        <v>4240</v>
      </c>
    </row>
    <row r="3155" ht="15.75" customHeight="1">
      <c r="A3155" s="5">
        <v>18110.0</v>
      </c>
      <c r="B3155" s="5" t="s">
        <v>4243</v>
      </c>
    </row>
    <row r="3156" ht="15.75" customHeight="1">
      <c r="A3156" s="5">
        <v>18114.0</v>
      </c>
      <c r="B3156" s="5" t="s">
        <v>4242</v>
      </c>
    </row>
    <row r="3157" ht="15.75" customHeight="1">
      <c r="A3157" s="5">
        <v>18116.0</v>
      </c>
      <c r="B3157" s="5" t="s">
        <v>4241</v>
      </c>
    </row>
    <row r="3158" ht="15.75" customHeight="1">
      <c r="A3158" s="5">
        <v>18117.0</v>
      </c>
      <c r="B3158" s="5" t="s">
        <v>4242</v>
      </c>
    </row>
    <row r="3159" ht="15.75" customHeight="1">
      <c r="A3159" s="5">
        <v>18118.0</v>
      </c>
      <c r="B3159" s="5" t="s">
        <v>4241</v>
      </c>
    </row>
    <row r="3160" ht="15.75" customHeight="1">
      <c r="A3160" s="5">
        <v>18119.0</v>
      </c>
      <c r="B3160" s="5" t="s">
        <v>4243</v>
      </c>
    </row>
    <row r="3161" ht="15.75" customHeight="1">
      <c r="A3161" s="5">
        <v>18120.0</v>
      </c>
      <c r="B3161" s="5" t="s">
        <v>4240</v>
      </c>
    </row>
    <row r="3162" ht="15.75" customHeight="1">
      <c r="A3162" s="5">
        <v>18121.0</v>
      </c>
      <c r="B3162" s="5" t="s">
        <v>4240</v>
      </c>
    </row>
    <row r="3163" ht="15.75" customHeight="1">
      <c r="A3163" s="5">
        <v>18122.0</v>
      </c>
      <c r="B3163" s="5" t="s">
        <v>4241</v>
      </c>
    </row>
    <row r="3164" ht="15.75" customHeight="1">
      <c r="A3164" s="5">
        <v>18123.0</v>
      </c>
      <c r="B3164" s="5" t="s">
        <v>4240</v>
      </c>
    </row>
    <row r="3165" ht="15.75" customHeight="1">
      <c r="A3165" s="5">
        <v>18125.0</v>
      </c>
      <c r="B3165" s="5" t="s">
        <v>4239</v>
      </c>
    </row>
    <row r="3166" ht="15.75" customHeight="1">
      <c r="A3166" s="5">
        <v>18126.0</v>
      </c>
      <c r="B3166" s="5" t="s">
        <v>4242</v>
      </c>
    </row>
    <row r="3167" ht="15.75" customHeight="1">
      <c r="A3167" s="5">
        <v>18127.0</v>
      </c>
      <c r="B3167" s="5" t="s">
        <v>4239</v>
      </c>
    </row>
    <row r="3168" ht="15.75" customHeight="1">
      <c r="A3168" s="5">
        <v>18129.0</v>
      </c>
      <c r="B3168" s="5" t="s">
        <v>4241</v>
      </c>
    </row>
    <row r="3169" ht="15.75" customHeight="1">
      <c r="A3169" s="5">
        <v>18130.0</v>
      </c>
      <c r="B3169" s="5" t="s">
        <v>4239</v>
      </c>
    </row>
    <row r="3170" ht="15.75" customHeight="1">
      <c r="A3170" s="5">
        <v>18133.0</v>
      </c>
      <c r="B3170" s="5" t="s">
        <v>4239</v>
      </c>
    </row>
    <row r="3171" ht="15.75" customHeight="1">
      <c r="A3171" s="5">
        <v>18136.0</v>
      </c>
      <c r="B3171" s="5" t="s">
        <v>4239</v>
      </c>
    </row>
    <row r="3172" ht="15.75" customHeight="1">
      <c r="A3172" s="5">
        <v>18138.0</v>
      </c>
      <c r="B3172" s="5" t="s">
        <v>4239</v>
      </c>
    </row>
    <row r="3173" ht="15.75" customHeight="1">
      <c r="A3173" s="5">
        <v>18139.0</v>
      </c>
      <c r="B3173" s="5" t="s">
        <v>4239</v>
      </c>
    </row>
    <row r="3174" ht="15.75" customHeight="1">
      <c r="A3174" s="5">
        <v>18141.0</v>
      </c>
      <c r="B3174" s="5" t="s">
        <v>4239</v>
      </c>
    </row>
    <row r="3175" ht="15.75" customHeight="1">
      <c r="A3175" s="5">
        <v>18142.0</v>
      </c>
      <c r="B3175" s="5" t="s">
        <v>4241</v>
      </c>
    </row>
    <row r="3176" ht="15.75" customHeight="1">
      <c r="A3176" s="5">
        <v>18143.0</v>
      </c>
      <c r="B3176" s="5" t="s">
        <v>4242</v>
      </c>
    </row>
    <row r="3177" ht="15.75" customHeight="1">
      <c r="A3177" s="5">
        <v>18144.0</v>
      </c>
      <c r="B3177" s="5" t="s">
        <v>4240</v>
      </c>
    </row>
    <row r="3178" ht="15.75" customHeight="1">
      <c r="A3178" s="5">
        <v>18145.0</v>
      </c>
      <c r="B3178" s="5" t="s">
        <v>4241</v>
      </c>
    </row>
    <row r="3179" ht="15.75" customHeight="1">
      <c r="A3179" s="5">
        <v>18146.0</v>
      </c>
      <c r="B3179" s="5" t="s">
        <v>4239</v>
      </c>
    </row>
    <row r="3180" ht="15.75" customHeight="1">
      <c r="A3180" s="5">
        <v>18147.0</v>
      </c>
      <c r="B3180" s="5" t="s">
        <v>4242</v>
      </c>
    </row>
    <row r="3181" ht="15.75" customHeight="1">
      <c r="A3181" s="5">
        <v>18149.0</v>
      </c>
      <c r="B3181" s="5" t="s">
        <v>4239</v>
      </c>
    </row>
    <row r="3182" ht="15.75" customHeight="1">
      <c r="A3182" s="5">
        <v>18151.0</v>
      </c>
      <c r="B3182" s="5" t="s">
        <v>4239</v>
      </c>
    </row>
    <row r="3183" ht="15.75" customHeight="1">
      <c r="A3183" s="5">
        <v>18155.0</v>
      </c>
      <c r="B3183" s="5" t="s">
        <v>4240</v>
      </c>
    </row>
    <row r="3184" ht="15.75" customHeight="1">
      <c r="A3184" s="5">
        <v>18156.0</v>
      </c>
      <c r="B3184" s="5" t="s">
        <v>4243</v>
      </c>
    </row>
    <row r="3185" ht="15.75" customHeight="1">
      <c r="A3185" s="5">
        <v>18158.0</v>
      </c>
      <c r="B3185" s="5" t="s">
        <v>4239</v>
      </c>
    </row>
    <row r="3186" ht="15.75" customHeight="1">
      <c r="A3186" s="5">
        <v>18160.0</v>
      </c>
      <c r="B3186" s="5" t="s">
        <v>4242</v>
      </c>
    </row>
    <row r="3187" ht="15.75" customHeight="1">
      <c r="A3187" s="5">
        <v>18161.0</v>
      </c>
      <c r="B3187" s="5" t="s">
        <v>4241</v>
      </c>
    </row>
    <row r="3188" ht="15.75" customHeight="1">
      <c r="A3188" s="5">
        <v>18164.0</v>
      </c>
      <c r="B3188" s="5" t="s">
        <v>4239</v>
      </c>
    </row>
    <row r="3189" ht="15.75" customHeight="1">
      <c r="A3189" s="5">
        <v>18167.0</v>
      </c>
      <c r="B3189" s="5" t="s">
        <v>4241</v>
      </c>
    </row>
    <row r="3190" ht="15.75" customHeight="1">
      <c r="A3190" s="5">
        <v>18168.0</v>
      </c>
      <c r="B3190" s="5" t="s">
        <v>4243</v>
      </c>
    </row>
    <row r="3191" ht="15.75" customHeight="1">
      <c r="A3191" s="5">
        <v>18170.0</v>
      </c>
      <c r="B3191" s="5" t="s">
        <v>4240</v>
      </c>
    </row>
    <row r="3192" ht="15.75" customHeight="1">
      <c r="A3192" s="5">
        <v>18171.0</v>
      </c>
      <c r="B3192" s="5" t="s">
        <v>4242</v>
      </c>
    </row>
    <row r="3193" ht="15.75" customHeight="1">
      <c r="A3193" s="5">
        <v>18172.0</v>
      </c>
      <c r="B3193" s="5" t="s">
        <v>4242</v>
      </c>
    </row>
    <row r="3194" ht="15.75" customHeight="1">
      <c r="A3194" s="5">
        <v>18173.0</v>
      </c>
      <c r="B3194" s="5" t="s">
        <v>4239</v>
      </c>
    </row>
    <row r="3195" ht="15.75" customHeight="1">
      <c r="A3195" s="5">
        <v>18174.0</v>
      </c>
      <c r="B3195" s="5" t="s">
        <v>4243</v>
      </c>
    </row>
    <row r="3196" ht="15.75" customHeight="1">
      <c r="A3196" s="5">
        <v>18176.0</v>
      </c>
      <c r="B3196" s="5" t="s">
        <v>4241</v>
      </c>
    </row>
    <row r="3197" ht="15.75" customHeight="1">
      <c r="A3197" s="5">
        <v>18177.0</v>
      </c>
      <c r="B3197" s="5" t="s">
        <v>4240</v>
      </c>
    </row>
    <row r="3198" ht="15.75" customHeight="1">
      <c r="A3198" s="5">
        <v>18178.0</v>
      </c>
      <c r="B3198" s="5" t="s">
        <v>4241</v>
      </c>
    </row>
    <row r="3199" ht="15.75" customHeight="1">
      <c r="A3199" s="5">
        <v>18179.0</v>
      </c>
      <c r="B3199" s="5" t="s">
        <v>4243</v>
      </c>
    </row>
    <row r="3200" ht="15.75" customHeight="1">
      <c r="A3200" s="5">
        <v>18180.0</v>
      </c>
      <c r="B3200" s="5" t="s">
        <v>4242</v>
      </c>
    </row>
    <row r="3201" ht="15.75" customHeight="1">
      <c r="A3201" s="5">
        <v>18181.0</v>
      </c>
      <c r="B3201" s="5" t="s">
        <v>4241</v>
      </c>
    </row>
    <row r="3202" ht="15.75" customHeight="1">
      <c r="A3202" s="5">
        <v>18183.0</v>
      </c>
      <c r="B3202" s="5" t="s">
        <v>4241</v>
      </c>
    </row>
    <row r="3203" ht="15.75" customHeight="1">
      <c r="A3203" s="5">
        <v>18188.0</v>
      </c>
      <c r="B3203" s="5" t="s">
        <v>4241</v>
      </c>
    </row>
    <row r="3204" ht="15.75" customHeight="1">
      <c r="A3204" s="5">
        <v>18189.0</v>
      </c>
      <c r="B3204" s="5" t="s">
        <v>4240</v>
      </c>
    </row>
    <row r="3205" ht="15.75" customHeight="1">
      <c r="A3205" s="5">
        <v>18190.0</v>
      </c>
      <c r="B3205" s="5" t="s">
        <v>4241</v>
      </c>
    </row>
    <row r="3206" ht="15.75" customHeight="1">
      <c r="A3206" s="5">
        <v>18191.0</v>
      </c>
      <c r="B3206" s="5" t="s">
        <v>4242</v>
      </c>
    </row>
    <row r="3207" ht="15.75" customHeight="1">
      <c r="A3207" s="5">
        <v>18192.0</v>
      </c>
      <c r="B3207" s="5" t="s">
        <v>4242</v>
      </c>
    </row>
    <row r="3208" ht="15.75" customHeight="1">
      <c r="A3208" s="5">
        <v>18193.0</v>
      </c>
      <c r="B3208" s="5" t="s">
        <v>4242</v>
      </c>
    </row>
    <row r="3209" ht="15.75" customHeight="1">
      <c r="A3209" s="5">
        <v>18194.0</v>
      </c>
      <c r="B3209" s="5" t="s">
        <v>4242</v>
      </c>
    </row>
    <row r="3210" ht="15.75" customHeight="1">
      <c r="A3210" s="5">
        <v>18196.0</v>
      </c>
      <c r="B3210" s="5" t="s">
        <v>4240</v>
      </c>
    </row>
    <row r="3211" ht="15.75" customHeight="1">
      <c r="A3211" s="5">
        <v>18198.0</v>
      </c>
      <c r="B3211" s="5" t="s">
        <v>4243</v>
      </c>
    </row>
    <row r="3212" ht="15.75" customHeight="1">
      <c r="A3212" s="5">
        <v>18200.0</v>
      </c>
      <c r="B3212" s="5" t="s">
        <v>4243</v>
      </c>
    </row>
    <row r="3213" ht="15.75" customHeight="1">
      <c r="A3213" s="5">
        <v>18204.0</v>
      </c>
      <c r="B3213" s="5" t="s">
        <v>4241</v>
      </c>
    </row>
    <row r="3214" ht="15.75" customHeight="1">
      <c r="A3214" s="5">
        <v>18205.0</v>
      </c>
      <c r="B3214" s="5" t="s">
        <v>4241</v>
      </c>
    </row>
    <row r="3215" ht="15.75" customHeight="1">
      <c r="A3215" s="5">
        <v>18209.0</v>
      </c>
      <c r="B3215" s="5" t="s">
        <v>4242</v>
      </c>
    </row>
    <row r="3216" ht="15.75" customHeight="1">
      <c r="A3216" s="5">
        <v>18210.0</v>
      </c>
      <c r="B3216" s="5" t="s">
        <v>4242</v>
      </c>
    </row>
    <row r="3217" ht="15.75" customHeight="1">
      <c r="A3217" s="5">
        <v>18212.0</v>
      </c>
      <c r="B3217" s="5" t="s">
        <v>4241</v>
      </c>
    </row>
    <row r="3218" ht="15.75" customHeight="1">
      <c r="A3218" s="5">
        <v>18213.0</v>
      </c>
      <c r="B3218" s="5" t="s">
        <v>4239</v>
      </c>
    </row>
    <row r="3219" ht="15.75" customHeight="1">
      <c r="A3219" s="5">
        <v>18215.0</v>
      </c>
      <c r="B3219" s="5" t="s">
        <v>4241</v>
      </c>
    </row>
    <row r="3220" ht="15.75" customHeight="1">
      <c r="A3220" s="5">
        <v>18216.0</v>
      </c>
      <c r="B3220" s="5" t="s">
        <v>4242</v>
      </c>
    </row>
    <row r="3221" ht="15.75" customHeight="1">
      <c r="A3221" s="5">
        <v>18217.0</v>
      </c>
      <c r="B3221" s="5" t="s">
        <v>4239</v>
      </c>
    </row>
    <row r="3222" ht="15.75" customHeight="1">
      <c r="A3222" s="5">
        <v>18218.0</v>
      </c>
      <c r="B3222" s="5" t="s">
        <v>4240</v>
      </c>
    </row>
    <row r="3223" ht="15.75" customHeight="1">
      <c r="A3223" s="5">
        <v>18219.0</v>
      </c>
      <c r="B3223" s="5" t="s">
        <v>4242</v>
      </c>
    </row>
    <row r="3224" ht="15.75" customHeight="1">
      <c r="A3224" s="5">
        <v>18220.0</v>
      </c>
      <c r="B3224" s="5" t="s">
        <v>4240</v>
      </c>
    </row>
    <row r="3225" ht="15.75" customHeight="1">
      <c r="A3225" s="5">
        <v>18221.0</v>
      </c>
      <c r="B3225" s="5" t="s">
        <v>4240</v>
      </c>
    </row>
    <row r="3226" ht="15.75" customHeight="1">
      <c r="A3226" s="5">
        <v>18222.0</v>
      </c>
      <c r="B3226" s="5" t="s">
        <v>4242</v>
      </c>
    </row>
    <row r="3227" ht="15.75" customHeight="1">
      <c r="A3227" s="5">
        <v>18223.0</v>
      </c>
      <c r="B3227" s="5" t="s">
        <v>4239</v>
      </c>
    </row>
    <row r="3228" ht="15.75" customHeight="1">
      <c r="A3228" s="5">
        <v>18224.0</v>
      </c>
      <c r="B3228" s="5" t="s">
        <v>4241</v>
      </c>
    </row>
    <row r="3229" ht="15.75" customHeight="1">
      <c r="A3229" s="5">
        <v>18225.0</v>
      </c>
      <c r="B3229" s="5" t="s">
        <v>4240</v>
      </c>
    </row>
    <row r="3230" ht="15.75" customHeight="1">
      <c r="A3230" s="5">
        <v>18226.0</v>
      </c>
      <c r="B3230" s="5" t="s">
        <v>4239</v>
      </c>
    </row>
    <row r="3231" ht="15.75" customHeight="1">
      <c r="A3231" s="5">
        <v>18228.0</v>
      </c>
      <c r="B3231" s="5" t="s">
        <v>4243</v>
      </c>
    </row>
    <row r="3232" ht="15.75" customHeight="1">
      <c r="A3232" s="5">
        <v>18229.0</v>
      </c>
      <c r="B3232" s="5" t="s">
        <v>4243</v>
      </c>
    </row>
    <row r="3233" ht="15.75" customHeight="1">
      <c r="A3233" s="5">
        <v>18230.0</v>
      </c>
      <c r="B3233" s="5" t="s">
        <v>4239</v>
      </c>
    </row>
    <row r="3234" ht="15.75" customHeight="1">
      <c r="A3234" s="5">
        <v>18231.0</v>
      </c>
      <c r="B3234" s="5" t="s">
        <v>4243</v>
      </c>
    </row>
    <row r="3235" ht="15.75" customHeight="1">
      <c r="A3235" s="5">
        <v>18232.0</v>
      </c>
      <c r="B3235" s="5" t="s">
        <v>4241</v>
      </c>
    </row>
    <row r="3236" ht="15.75" customHeight="1">
      <c r="A3236" s="5">
        <v>18235.0</v>
      </c>
      <c r="B3236" s="5" t="s">
        <v>4239</v>
      </c>
    </row>
    <row r="3237" ht="15.75" customHeight="1">
      <c r="A3237" s="5">
        <v>18236.0</v>
      </c>
      <c r="B3237" s="5" t="s">
        <v>4243</v>
      </c>
    </row>
    <row r="3238" ht="15.75" customHeight="1">
      <c r="A3238" s="5">
        <v>18239.0</v>
      </c>
      <c r="B3238" s="5" t="s">
        <v>4242</v>
      </c>
    </row>
    <row r="3239" ht="15.75" customHeight="1">
      <c r="A3239" s="5">
        <v>18240.0</v>
      </c>
      <c r="B3239" s="5" t="s">
        <v>4242</v>
      </c>
    </row>
    <row r="3240" ht="15.75" customHeight="1">
      <c r="A3240" s="5">
        <v>18241.0</v>
      </c>
      <c r="B3240" s="5" t="s">
        <v>4242</v>
      </c>
    </row>
    <row r="3241" ht="15.75" customHeight="1">
      <c r="A3241" s="5">
        <v>18242.0</v>
      </c>
      <c r="B3241" s="5" t="s">
        <v>4242</v>
      </c>
    </row>
    <row r="3242" ht="15.75" customHeight="1">
      <c r="A3242" s="5">
        <v>18245.0</v>
      </c>
      <c r="B3242" s="5" t="s">
        <v>4241</v>
      </c>
    </row>
    <row r="3243" ht="15.75" customHeight="1">
      <c r="A3243" s="5">
        <v>18248.0</v>
      </c>
      <c r="B3243" s="5" t="s">
        <v>4242</v>
      </c>
    </row>
    <row r="3244" ht="15.75" customHeight="1">
      <c r="A3244" s="5">
        <v>18250.0</v>
      </c>
      <c r="B3244" s="5" t="s">
        <v>4239</v>
      </c>
    </row>
    <row r="3245" ht="15.75" customHeight="1">
      <c r="A3245" s="5">
        <v>18252.0</v>
      </c>
      <c r="B3245" s="5" t="s">
        <v>4242</v>
      </c>
    </row>
    <row r="3246" ht="15.75" customHeight="1">
      <c r="A3246" s="5">
        <v>18255.0</v>
      </c>
      <c r="B3246" s="5" t="s">
        <v>4243</v>
      </c>
    </row>
    <row r="3247" ht="15.75" customHeight="1">
      <c r="A3247" s="5">
        <v>18256.0</v>
      </c>
      <c r="B3247" s="5" t="s">
        <v>4241</v>
      </c>
    </row>
    <row r="3248" ht="15.75" customHeight="1">
      <c r="A3248" s="5">
        <v>18257.0</v>
      </c>
      <c r="B3248" s="5" t="s">
        <v>4242</v>
      </c>
    </row>
    <row r="3249" ht="15.75" customHeight="1">
      <c r="A3249" s="5">
        <v>18259.0</v>
      </c>
      <c r="B3249" s="5" t="s">
        <v>4241</v>
      </c>
    </row>
    <row r="3250" ht="15.75" customHeight="1">
      <c r="A3250" s="5">
        <v>18260.0</v>
      </c>
      <c r="B3250" s="5" t="s">
        <v>4240</v>
      </c>
    </row>
    <row r="3251" ht="15.75" customHeight="1">
      <c r="A3251" s="5">
        <v>18262.0</v>
      </c>
      <c r="B3251" s="5" t="s">
        <v>4243</v>
      </c>
    </row>
    <row r="3252" ht="15.75" customHeight="1">
      <c r="A3252" s="5">
        <v>18263.0</v>
      </c>
      <c r="B3252" s="5" t="s">
        <v>4241</v>
      </c>
    </row>
    <row r="3253" ht="15.75" customHeight="1">
      <c r="A3253" s="5">
        <v>18265.0</v>
      </c>
      <c r="B3253" s="5" t="s">
        <v>4243</v>
      </c>
    </row>
    <row r="3254" ht="15.75" customHeight="1">
      <c r="A3254" s="5">
        <v>18268.0</v>
      </c>
      <c r="B3254" s="5" t="s">
        <v>4241</v>
      </c>
    </row>
    <row r="3255" ht="15.75" customHeight="1">
      <c r="A3255" s="5">
        <v>18269.0</v>
      </c>
      <c r="B3255" s="5" t="s">
        <v>4243</v>
      </c>
    </row>
    <row r="3256" ht="15.75" customHeight="1">
      <c r="A3256" s="5">
        <v>18270.0</v>
      </c>
      <c r="B3256" s="5" t="s">
        <v>4239</v>
      </c>
    </row>
    <row r="3257" ht="15.75" customHeight="1">
      <c r="A3257" s="5">
        <v>18272.0</v>
      </c>
      <c r="B3257" s="5" t="s">
        <v>4241</v>
      </c>
    </row>
    <row r="3258" ht="15.75" customHeight="1">
      <c r="A3258" s="5">
        <v>18273.0</v>
      </c>
      <c r="B3258" s="5" t="s">
        <v>4241</v>
      </c>
    </row>
    <row r="3259" ht="15.75" customHeight="1">
      <c r="A3259" s="5">
        <v>18274.0</v>
      </c>
      <c r="B3259" s="5" t="s">
        <v>4243</v>
      </c>
    </row>
    <row r="3260" ht="15.75" customHeight="1">
      <c r="A3260" s="5">
        <v>18276.0</v>
      </c>
      <c r="B3260" s="5" t="s">
        <v>4241</v>
      </c>
    </row>
    <row r="3261" ht="15.75" customHeight="1">
      <c r="A3261" s="5">
        <v>18277.0</v>
      </c>
      <c r="B3261" s="5" t="s">
        <v>4241</v>
      </c>
    </row>
    <row r="3262" ht="15.75" customHeight="1">
      <c r="A3262" s="5">
        <v>18282.0</v>
      </c>
      <c r="B3262" s="5" t="s">
        <v>4241</v>
      </c>
    </row>
    <row r="3263" ht="15.75" customHeight="1">
      <c r="A3263" s="5">
        <v>18283.0</v>
      </c>
      <c r="B3263" s="5" t="s">
        <v>4242</v>
      </c>
    </row>
    <row r="3264" ht="15.75" customHeight="1">
      <c r="A3264" s="5">
        <v>18287.0</v>
      </c>
      <c r="B3264" s="5" t="s">
        <v>4239</v>
      </c>
    </row>
  </sheetData>
  <printOptions/>
  <pageMargins bottom="1.0" footer="0.0" header="0.0" left="0.75" right="0.75" top="1.0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6" width="14.43"/>
  </cols>
  <sheetData>
    <row r="1">
      <c r="A1" s="9" t="s">
        <v>4244</v>
      </c>
      <c r="B1" s="9" t="s">
        <v>4245</v>
      </c>
      <c r="C1" s="10" t="s">
        <v>4246</v>
      </c>
      <c r="D1" s="9" t="s">
        <v>4247</v>
      </c>
    </row>
    <row r="2">
      <c r="A2" s="11" t="str">
        <f t="shared" ref="A2:A26" si="1"> CONCATENATE(C2:D2)</f>
        <v>11</v>
      </c>
      <c r="B2" s="11" t="s">
        <v>4248</v>
      </c>
      <c r="C2" s="12">
        <v>1.0</v>
      </c>
      <c r="D2" s="13">
        <v>1.0</v>
      </c>
    </row>
    <row r="3">
      <c r="A3" s="11" t="str">
        <f t="shared" si="1"/>
        <v>12</v>
      </c>
      <c r="B3" s="11" t="s">
        <v>4248</v>
      </c>
      <c r="C3" s="12">
        <v>1.0</v>
      </c>
      <c r="D3" s="13">
        <v>2.0</v>
      </c>
    </row>
    <row r="4">
      <c r="A4" s="11" t="str">
        <f t="shared" si="1"/>
        <v>21</v>
      </c>
      <c r="B4" s="11" t="s">
        <v>4248</v>
      </c>
      <c r="C4" s="12">
        <v>2.0</v>
      </c>
      <c r="D4" s="13">
        <v>1.0</v>
      </c>
    </row>
    <row r="5">
      <c r="A5" s="11" t="str">
        <f t="shared" si="1"/>
        <v>22</v>
      </c>
      <c r="B5" s="11" t="s">
        <v>4248</v>
      </c>
      <c r="C5" s="12">
        <v>2.0</v>
      </c>
      <c r="D5" s="13">
        <v>2.0</v>
      </c>
    </row>
    <row r="6">
      <c r="A6" s="11" t="str">
        <f t="shared" si="1"/>
        <v>13</v>
      </c>
      <c r="B6" s="11" t="s">
        <v>4249</v>
      </c>
      <c r="C6" s="12">
        <v>1.0</v>
      </c>
      <c r="D6" s="13">
        <v>3.0</v>
      </c>
    </row>
    <row r="7">
      <c r="A7" s="11" t="str">
        <f t="shared" si="1"/>
        <v>14</v>
      </c>
      <c r="B7" s="11" t="s">
        <v>4249</v>
      </c>
      <c r="C7" s="12">
        <v>1.0</v>
      </c>
      <c r="D7" s="13">
        <v>4.0</v>
      </c>
    </row>
    <row r="8">
      <c r="A8" s="11" t="str">
        <f t="shared" si="1"/>
        <v>23</v>
      </c>
      <c r="B8" s="11" t="s">
        <v>4249</v>
      </c>
      <c r="C8" s="12">
        <v>2.0</v>
      </c>
      <c r="D8" s="13">
        <v>3.0</v>
      </c>
    </row>
    <row r="9">
      <c r="A9" s="11" t="str">
        <f t="shared" si="1"/>
        <v>24</v>
      </c>
      <c r="B9" s="11" t="s">
        <v>4249</v>
      </c>
      <c r="C9" s="12">
        <v>2.0</v>
      </c>
      <c r="D9" s="13">
        <v>4.0</v>
      </c>
    </row>
    <row r="10">
      <c r="A10" s="11" t="str">
        <f t="shared" si="1"/>
        <v>15</v>
      </c>
      <c r="B10" s="11" t="s">
        <v>4250</v>
      </c>
      <c r="C10" s="12">
        <v>1.0</v>
      </c>
      <c r="D10" s="13">
        <v>5.0</v>
      </c>
    </row>
    <row r="11">
      <c r="A11" s="11" t="str">
        <f t="shared" si="1"/>
        <v>25</v>
      </c>
      <c r="B11" s="11" t="s">
        <v>4250</v>
      </c>
      <c r="C11" s="12">
        <v>2.0</v>
      </c>
      <c r="D11" s="13">
        <v>5.0</v>
      </c>
    </row>
    <row r="12">
      <c r="A12" s="11" t="str">
        <f t="shared" si="1"/>
        <v>31</v>
      </c>
      <c r="B12" s="11" t="s">
        <v>4251</v>
      </c>
      <c r="C12" s="12">
        <v>3.0</v>
      </c>
      <c r="D12" s="13">
        <v>1.0</v>
      </c>
    </row>
    <row r="13">
      <c r="A13" s="11" t="str">
        <f t="shared" si="1"/>
        <v>32</v>
      </c>
      <c r="B13" s="11" t="s">
        <v>4251</v>
      </c>
      <c r="C13" s="12">
        <v>3.0</v>
      </c>
      <c r="D13" s="13">
        <v>2.0</v>
      </c>
    </row>
    <row r="14">
      <c r="A14" s="11" t="str">
        <f t="shared" si="1"/>
        <v>33</v>
      </c>
      <c r="B14" s="11" t="s">
        <v>4252</v>
      </c>
      <c r="C14" s="12">
        <v>3.0</v>
      </c>
      <c r="D14" s="13">
        <v>3.0</v>
      </c>
    </row>
    <row r="15">
      <c r="A15" s="11" t="str">
        <f t="shared" si="1"/>
        <v>34</v>
      </c>
      <c r="B15" s="11" t="s">
        <v>4253</v>
      </c>
      <c r="C15" s="12">
        <v>3.0</v>
      </c>
      <c r="D15" s="13">
        <v>4.0</v>
      </c>
    </row>
    <row r="16">
      <c r="A16" s="11" t="str">
        <f t="shared" si="1"/>
        <v>35</v>
      </c>
      <c r="B16" s="11" t="s">
        <v>4253</v>
      </c>
      <c r="C16" s="12">
        <v>3.0</v>
      </c>
      <c r="D16" s="13">
        <v>5.0</v>
      </c>
    </row>
    <row r="17">
      <c r="A17" s="11" t="str">
        <f t="shared" si="1"/>
        <v>44</v>
      </c>
      <c r="B17" s="11" t="s">
        <v>4253</v>
      </c>
      <c r="C17" s="12">
        <v>4.0</v>
      </c>
      <c r="D17" s="13">
        <v>4.0</v>
      </c>
    </row>
    <row r="18">
      <c r="A18" s="11" t="str">
        <f t="shared" si="1"/>
        <v>45</v>
      </c>
      <c r="B18" s="11" t="s">
        <v>4253</v>
      </c>
      <c r="C18" s="12">
        <v>4.0</v>
      </c>
      <c r="D18" s="13">
        <v>5.0</v>
      </c>
    </row>
    <row r="19">
      <c r="A19" s="11" t="str">
        <f t="shared" si="1"/>
        <v>41</v>
      </c>
      <c r="B19" s="11" t="s">
        <v>4254</v>
      </c>
      <c r="C19" s="12">
        <v>4.0</v>
      </c>
      <c r="D19" s="13">
        <v>1.0</v>
      </c>
    </row>
    <row r="20">
      <c r="A20" s="11" t="str">
        <f t="shared" si="1"/>
        <v>51</v>
      </c>
      <c r="B20" s="11" t="s">
        <v>4255</v>
      </c>
      <c r="C20" s="12">
        <v>5.0</v>
      </c>
      <c r="D20" s="13">
        <v>1.0</v>
      </c>
    </row>
    <row r="21" ht="15.75" customHeight="1">
      <c r="A21" s="11" t="str">
        <f t="shared" si="1"/>
        <v>42</v>
      </c>
      <c r="B21" s="14" t="s">
        <v>4256</v>
      </c>
      <c r="C21" s="12">
        <v>4.0</v>
      </c>
      <c r="D21" s="13">
        <v>2.0</v>
      </c>
    </row>
    <row r="22" ht="15.75" customHeight="1">
      <c r="A22" s="11" t="str">
        <f t="shared" si="1"/>
        <v>43</v>
      </c>
      <c r="B22" s="14" t="s">
        <v>4256</v>
      </c>
      <c r="C22" s="12">
        <v>4.0</v>
      </c>
      <c r="D22" s="13">
        <v>3.0</v>
      </c>
    </row>
    <row r="23" ht="15.75" customHeight="1">
      <c r="A23" s="11" t="str">
        <f t="shared" si="1"/>
        <v>52</v>
      </c>
      <c r="B23" s="14" t="s">
        <v>4256</v>
      </c>
      <c r="C23" s="12">
        <v>5.0</v>
      </c>
      <c r="D23" s="13">
        <v>2.0</v>
      </c>
    </row>
    <row r="24" ht="15.75" customHeight="1">
      <c r="A24" s="11" t="str">
        <f t="shared" si="1"/>
        <v>53</v>
      </c>
      <c r="B24" s="14" t="s">
        <v>4256</v>
      </c>
      <c r="C24" s="12">
        <v>5.0</v>
      </c>
      <c r="D24" s="13">
        <v>3.0</v>
      </c>
    </row>
    <row r="25" ht="15.75" customHeight="1">
      <c r="A25" s="11" t="str">
        <f t="shared" si="1"/>
        <v>54</v>
      </c>
      <c r="B25" s="11" t="s">
        <v>4257</v>
      </c>
      <c r="C25" s="12">
        <v>5.0</v>
      </c>
      <c r="D25" s="13">
        <v>4.0</v>
      </c>
    </row>
    <row r="26" ht="15.75" customHeight="1">
      <c r="A26" s="11" t="str">
        <f t="shared" si="1"/>
        <v>55</v>
      </c>
      <c r="B26" s="11" t="s">
        <v>4257</v>
      </c>
      <c r="C26" s="12">
        <v>5.0</v>
      </c>
      <c r="D26" s="13">
        <v>5.0</v>
      </c>
    </row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0"/>
  <cols>
    <col customWidth="1" min="1" max="6" width="14.43"/>
  </cols>
  <sheetData>
    <row r="1">
      <c r="A1" s="4" t="s">
        <v>5</v>
      </c>
      <c r="B1" s="5" t="s">
        <v>4258</v>
      </c>
      <c r="C1" s="15" t="s">
        <v>4259</v>
      </c>
      <c r="D1" s="5" t="s">
        <v>4260</v>
      </c>
    </row>
    <row r="2">
      <c r="A2" s="4">
        <v>12346.0</v>
      </c>
      <c r="B2" s="5">
        <v>1.0</v>
      </c>
      <c r="C2" s="15">
        <v>44395.42847222222</v>
      </c>
      <c r="D2" s="16">
        <v>77183.6</v>
      </c>
    </row>
    <row r="3">
      <c r="A3" s="4">
        <v>12747.0</v>
      </c>
      <c r="B3" s="5">
        <v>4.0</v>
      </c>
      <c r="C3" s="15">
        <v>44719.60694444444</v>
      </c>
      <c r="D3" s="16">
        <v>236.10000000000002</v>
      </c>
    </row>
    <row r="4">
      <c r="A4" s="4">
        <v>12748.0</v>
      </c>
      <c r="B4" s="5">
        <v>95.0</v>
      </c>
      <c r="C4" s="15">
        <v>44717.49236111111</v>
      </c>
      <c r="D4" s="16">
        <v>3794.7399999999984</v>
      </c>
    </row>
    <row r="5">
      <c r="A5" s="4">
        <v>12749.0</v>
      </c>
      <c r="B5" s="5">
        <v>4.0</v>
      </c>
      <c r="C5" s="15">
        <v>44718.41388888889</v>
      </c>
      <c r="D5" s="16">
        <v>84.75</v>
      </c>
    </row>
    <row r="6">
      <c r="A6" s="4">
        <v>12824.0</v>
      </c>
      <c r="B6" s="5">
        <v>1.0</v>
      </c>
      <c r="C6" s="15">
        <v>44662.53402777778</v>
      </c>
      <c r="D6" s="16">
        <v>10.2</v>
      </c>
    </row>
    <row r="7">
      <c r="A7" s="4">
        <v>12826.0</v>
      </c>
      <c r="B7" s="5">
        <v>3.0</v>
      </c>
      <c r="C7" s="15">
        <v>44554.49097222222</v>
      </c>
      <c r="D7" s="16">
        <v>45.449999999999996</v>
      </c>
    </row>
    <row r="8">
      <c r="A8" s="4">
        <v>12827.0</v>
      </c>
      <c r="B8" s="5">
        <v>1.0</v>
      </c>
      <c r="C8" s="15">
        <v>44677.65555555555</v>
      </c>
      <c r="D8" s="16">
        <v>28.1</v>
      </c>
    </row>
    <row r="9">
      <c r="A9" s="4">
        <v>12828.0</v>
      </c>
      <c r="B9" s="5">
        <v>2.0</v>
      </c>
      <c r="C9" s="15">
        <v>44714.46666666667</v>
      </c>
      <c r="D9" s="16">
        <v>36.75</v>
      </c>
    </row>
    <row r="10">
      <c r="A10" s="4">
        <v>12830.0</v>
      </c>
      <c r="B10" s="5">
        <v>1.0</v>
      </c>
      <c r="C10" s="15">
        <v>44582.60555555556</v>
      </c>
      <c r="D10" s="16">
        <v>66.24</v>
      </c>
    </row>
    <row r="11">
      <c r="A11" s="4">
        <v>12836.0</v>
      </c>
      <c r="B11" s="5">
        <v>3.0</v>
      </c>
      <c r="C11" s="15">
        <v>44662.63194444445</v>
      </c>
      <c r="D11" s="16">
        <v>124.55</v>
      </c>
    </row>
    <row r="12">
      <c r="A12" s="4">
        <v>12838.0</v>
      </c>
      <c r="B12" s="5">
        <v>1.0</v>
      </c>
      <c r="C12" s="15">
        <v>44687.51388888889</v>
      </c>
      <c r="D12" s="16">
        <v>4.15</v>
      </c>
    </row>
    <row r="13">
      <c r="A13" s="4">
        <v>12839.0</v>
      </c>
      <c r="B13" s="5">
        <v>7.0</v>
      </c>
      <c r="C13" s="15">
        <v>44719.52291666667</v>
      </c>
      <c r="D13" s="16">
        <v>189.2</v>
      </c>
    </row>
    <row r="14">
      <c r="A14" s="4">
        <v>12840.0</v>
      </c>
      <c r="B14" s="5">
        <v>4.0</v>
      </c>
      <c r="C14" s="15">
        <v>44509.59027777778</v>
      </c>
      <c r="D14" s="16">
        <v>64.3</v>
      </c>
    </row>
    <row r="15">
      <c r="A15" s="4">
        <v>12841.0</v>
      </c>
      <c r="B15" s="5">
        <v>11.0</v>
      </c>
      <c r="C15" s="15">
        <v>44717.46736111111</v>
      </c>
      <c r="D15" s="16">
        <v>170.64000000000001</v>
      </c>
    </row>
    <row r="16">
      <c r="A16" s="4">
        <v>12843.0</v>
      </c>
      <c r="B16" s="5">
        <v>5.0</v>
      </c>
      <c r="C16" s="15">
        <v>44564.51458333333</v>
      </c>
      <c r="D16" s="16">
        <v>77.55000000000001</v>
      </c>
    </row>
    <row r="17">
      <c r="A17" s="4">
        <v>12845.0</v>
      </c>
      <c r="B17" s="5">
        <v>1.0</v>
      </c>
      <c r="C17" s="15">
        <v>44453.45486111111</v>
      </c>
      <c r="D17" s="16">
        <v>208.79999999999998</v>
      </c>
    </row>
    <row r="18">
      <c r="A18" s="4">
        <v>12847.0</v>
      </c>
      <c r="B18" s="5">
        <v>1.0</v>
      </c>
      <c r="C18" s="15">
        <v>44698.55277777778</v>
      </c>
      <c r="D18" s="16">
        <v>32.55</v>
      </c>
    </row>
    <row r="19">
      <c r="A19" s="4">
        <v>12849.0</v>
      </c>
      <c r="B19" s="5">
        <v>1.0</v>
      </c>
      <c r="C19" s="15">
        <v>44455.51805555556</v>
      </c>
      <c r="D19" s="16">
        <v>55.89</v>
      </c>
    </row>
    <row r="20">
      <c r="A20" s="4">
        <v>12852.0</v>
      </c>
      <c r="B20" s="5">
        <v>1.0</v>
      </c>
      <c r="C20" s="15">
        <v>44430.62222222222</v>
      </c>
      <c r="D20" s="16">
        <v>2.95</v>
      </c>
    </row>
    <row r="21" ht="15.75" customHeight="1">
      <c r="A21" s="4">
        <v>12853.0</v>
      </c>
      <c r="B21" s="5">
        <v>2.0</v>
      </c>
      <c r="C21" s="15">
        <v>44589.47361111111</v>
      </c>
      <c r="D21" s="16">
        <v>22.45</v>
      </c>
    </row>
    <row r="22" ht="15.75" customHeight="1">
      <c r="A22" s="4">
        <v>12854.0</v>
      </c>
      <c r="B22" s="5">
        <v>3.0</v>
      </c>
      <c r="C22" s="15">
        <v>44642.51041666666</v>
      </c>
      <c r="D22" s="16">
        <v>41.870000000000005</v>
      </c>
    </row>
    <row r="23" ht="15.75" customHeight="1">
      <c r="A23" s="4">
        <v>12856.0</v>
      </c>
      <c r="B23" s="5">
        <v>6.0</v>
      </c>
      <c r="C23" s="15">
        <v>44714.45277777778</v>
      </c>
      <c r="D23" s="16">
        <v>33.6</v>
      </c>
    </row>
    <row r="24" ht="15.75" customHeight="1">
      <c r="A24" s="4">
        <v>12867.0</v>
      </c>
      <c r="B24" s="5">
        <v>7.0</v>
      </c>
      <c r="C24" s="15">
        <v>44694.64583333334</v>
      </c>
      <c r="D24" s="16">
        <v>106.54999999999998</v>
      </c>
    </row>
    <row r="25" ht="15.75" customHeight="1">
      <c r="A25" s="4">
        <v>12868.0</v>
      </c>
      <c r="B25" s="5">
        <v>3.0</v>
      </c>
      <c r="C25" s="15">
        <v>44505.65416666667</v>
      </c>
      <c r="D25" s="16">
        <v>27.780000000000005</v>
      </c>
    </row>
    <row r="26" ht="15.75" customHeight="1">
      <c r="A26" s="4">
        <v>12871.0</v>
      </c>
      <c r="B26" s="5">
        <v>1.0</v>
      </c>
      <c r="C26" s="15">
        <v>44516.56388888889</v>
      </c>
      <c r="D26" s="16">
        <v>81.6</v>
      </c>
    </row>
    <row r="27" ht="15.75" customHeight="1">
      <c r="A27" s="4">
        <v>12872.0</v>
      </c>
      <c r="B27" s="5">
        <v>2.0</v>
      </c>
      <c r="C27" s="15">
        <v>44394.45277777778</v>
      </c>
      <c r="D27" s="16">
        <v>82.2</v>
      </c>
    </row>
    <row r="28" ht="15.75" customHeight="1">
      <c r="A28" s="4">
        <v>12877.0</v>
      </c>
      <c r="B28" s="5">
        <v>4.0</v>
      </c>
      <c r="C28" s="15">
        <v>44696.55625</v>
      </c>
      <c r="D28" s="16">
        <v>63.150000000000006</v>
      </c>
    </row>
    <row r="29" ht="15.75" customHeight="1">
      <c r="A29" s="4">
        <v>12878.0</v>
      </c>
      <c r="B29" s="5">
        <v>3.0</v>
      </c>
      <c r="C29" s="15">
        <v>44702.60416666666</v>
      </c>
      <c r="D29" s="16">
        <v>32.7</v>
      </c>
    </row>
    <row r="30" ht="15.75" customHeight="1">
      <c r="A30" s="4">
        <v>12882.0</v>
      </c>
      <c r="B30" s="5">
        <v>1.0</v>
      </c>
      <c r="C30" s="15">
        <v>44711.67916666667</v>
      </c>
      <c r="D30" s="16">
        <v>70.8</v>
      </c>
    </row>
    <row r="31" ht="15.75" customHeight="1">
      <c r="A31" s="4">
        <v>12884.0</v>
      </c>
      <c r="B31" s="5">
        <v>1.0</v>
      </c>
      <c r="C31" s="15">
        <v>44632.54861111111</v>
      </c>
      <c r="D31" s="16">
        <v>20.8</v>
      </c>
    </row>
    <row r="32" ht="15.75" customHeight="1">
      <c r="A32" s="4">
        <v>12886.0</v>
      </c>
      <c r="B32" s="5">
        <v>1.0</v>
      </c>
      <c r="C32" s="15">
        <v>44510.68541666667</v>
      </c>
      <c r="D32" s="16">
        <v>12.360000000000001</v>
      </c>
    </row>
    <row r="33" ht="15.75" customHeight="1">
      <c r="A33" s="4">
        <v>12890.0</v>
      </c>
      <c r="B33" s="5">
        <v>1.0</v>
      </c>
      <c r="C33" s="15">
        <v>44696.72638888889</v>
      </c>
      <c r="D33" s="16">
        <v>8.4</v>
      </c>
    </row>
    <row r="34" ht="15.75" customHeight="1">
      <c r="A34" s="4">
        <v>12893.0</v>
      </c>
      <c r="B34" s="5">
        <v>1.0</v>
      </c>
      <c r="C34" s="15">
        <v>44690.52361111111</v>
      </c>
      <c r="D34" s="16">
        <v>2.89</v>
      </c>
    </row>
    <row r="35" ht="15.75" customHeight="1">
      <c r="A35" s="4">
        <v>12901.0</v>
      </c>
      <c r="B35" s="5">
        <v>4.0</v>
      </c>
      <c r="C35" s="15">
        <v>44620.6875</v>
      </c>
      <c r="D35" s="16">
        <v>253.44</v>
      </c>
    </row>
    <row r="36" ht="15.75" customHeight="1">
      <c r="A36" s="4">
        <v>12904.0</v>
      </c>
      <c r="B36" s="5">
        <v>1.0</v>
      </c>
      <c r="C36" s="15">
        <v>44550.55416666667</v>
      </c>
      <c r="D36" s="16">
        <v>5.4399999999999995</v>
      </c>
    </row>
    <row r="37" ht="15.75" customHeight="1">
      <c r="A37" s="4">
        <v>12908.0</v>
      </c>
      <c r="B37" s="5">
        <v>1.0</v>
      </c>
      <c r="C37" s="15">
        <v>44663.42430555556</v>
      </c>
      <c r="D37" s="16">
        <v>114.0</v>
      </c>
    </row>
    <row r="38" ht="15.75" customHeight="1">
      <c r="A38" s="4">
        <v>12909.0</v>
      </c>
      <c r="B38" s="5">
        <v>6.0</v>
      </c>
      <c r="C38" s="15">
        <v>44681.52986111111</v>
      </c>
      <c r="D38" s="16">
        <v>147.0</v>
      </c>
    </row>
    <row r="39" ht="15.75" customHeight="1">
      <c r="A39" s="4">
        <v>12910.0</v>
      </c>
      <c r="B39" s="5">
        <v>1.0</v>
      </c>
      <c r="C39" s="15">
        <v>44642.53819444445</v>
      </c>
      <c r="D39" s="16">
        <v>8.5</v>
      </c>
    </row>
    <row r="40" ht="15.75" customHeight="1">
      <c r="A40" s="4">
        <v>12913.0</v>
      </c>
      <c r="B40" s="5">
        <v>2.0</v>
      </c>
      <c r="C40" s="15">
        <v>44705.44375</v>
      </c>
      <c r="D40" s="16">
        <v>67.1</v>
      </c>
    </row>
    <row r="41" ht="15.75" customHeight="1">
      <c r="A41" s="4">
        <v>12915.0</v>
      </c>
      <c r="B41" s="5">
        <v>1.0</v>
      </c>
      <c r="C41" s="15">
        <v>44575.48194444444</v>
      </c>
      <c r="D41" s="16">
        <v>19.8</v>
      </c>
    </row>
    <row r="42" ht="15.75" customHeight="1">
      <c r="A42" s="4">
        <v>12916.0</v>
      </c>
      <c r="B42" s="5">
        <v>3.0</v>
      </c>
      <c r="C42" s="15">
        <v>44585.44097222222</v>
      </c>
      <c r="D42" s="16">
        <v>286.29999999999995</v>
      </c>
    </row>
    <row r="43" ht="15.75" customHeight="1">
      <c r="A43" s="4">
        <v>12920.0</v>
      </c>
      <c r="B43" s="5">
        <v>1.0</v>
      </c>
      <c r="C43" s="15">
        <v>44703.62847222222</v>
      </c>
      <c r="D43" s="16">
        <v>1.45</v>
      </c>
    </row>
    <row r="44" ht="15.75" customHeight="1">
      <c r="A44" s="4">
        <v>12921.0</v>
      </c>
      <c r="B44" s="5">
        <v>17.0</v>
      </c>
      <c r="C44" s="15">
        <v>44705.53611111111</v>
      </c>
      <c r="D44" s="16">
        <v>486.20000000000005</v>
      </c>
    </row>
    <row r="45" ht="15.75" customHeight="1">
      <c r="A45" s="4">
        <v>12922.0</v>
      </c>
      <c r="B45" s="5">
        <v>1.0</v>
      </c>
      <c r="C45" s="15">
        <v>44562.64930555555</v>
      </c>
      <c r="D45" s="16">
        <v>19.8</v>
      </c>
    </row>
    <row r="46" ht="15.75" customHeight="1">
      <c r="A46" s="4">
        <v>12923.0</v>
      </c>
      <c r="B46" s="5">
        <v>1.0</v>
      </c>
      <c r="C46" s="15">
        <v>44657.68055555555</v>
      </c>
      <c r="D46" s="16">
        <v>9.55</v>
      </c>
    </row>
    <row r="47" ht="15.75" customHeight="1">
      <c r="A47" s="4">
        <v>12928.0</v>
      </c>
      <c r="B47" s="5">
        <v>2.0</v>
      </c>
      <c r="C47" s="15">
        <v>44576.33958333333</v>
      </c>
      <c r="D47" s="16">
        <v>38.5</v>
      </c>
    </row>
    <row r="48" ht="15.75" customHeight="1">
      <c r="A48" s="4">
        <v>12930.0</v>
      </c>
      <c r="B48" s="5">
        <v>1.0</v>
      </c>
      <c r="C48" s="15">
        <v>44551.55902777778</v>
      </c>
      <c r="D48" s="16">
        <v>10.2</v>
      </c>
    </row>
    <row r="49" ht="15.75" customHeight="1">
      <c r="A49" s="4">
        <v>12931.0</v>
      </c>
      <c r="B49" s="5">
        <v>2.0</v>
      </c>
      <c r="C49" s="15">
        <v>44620.70972222222</v>
      </c>
      <c r="D49" s="16">
        <v>990.3000000000001</v>
      </c>
    </row>
    <row r="50" ht="15.75" customHeight="1">
      <c r="A50" s="4">
        <v>12933.0</v>
      </c>
      <c r="B50" s="5">
        <v>1.0</v>
      </c>
      <c r="C50" s="15">
        <v>44696.69305555556</v>
      </c>
      <c r="D50" s="16">
        <v>11.58</v>
      </c>
    </row>
    <row r="51" ht="15.75" customHeight="1">
      <c r="A51" s="4">
        <v>12935.0</v>
      </c>
      <c r="B51" s="5">
        <v>3.0</v>
      </c>
      <c r="C51" s="15">
        <v>44694.475</v>
      </c>
      <c r="D51" s="16">
        <v>62.2</v>
      </c>
    </row>
    <row r="52" ht="15.75" customHeight="1">
      <c r="A52" s="4">
        <v>12936.0</v>
      </c>
      <c r="B52" s="5">
        <v>2.0</v>
      </c>
      <c r="C52" s="15">
        <v>44703.73055555556</v>
      </c>
      <c r="D52" s="16">
        <v>53.1</v>
      </c>
    </row>
    <row r="53" ht="15.75" customHeight="1">
      <c r="A53" s="4">
        <v>12937.0</v>
      </c>
      <c r="B53" s="5">
        <v>2.0</v>
      </c>
      <c r="C53" s="15">
        <v>44705.62847222222</v>
      </c>
      <c r="D53" s="16">
        <v>87.1</v>
      </c>
    </row>
    <row r="54" ht="15.75" customHeight="1">
      <c r="A54" s="4">
        <v>12939.0</v>
      </c>
      <c r="B54" s="5">
        <v>4.0</v>
      </c>
      <c r="C54" s="15">
        <v>44657.60625</v>
      </c>
      <c r="D54" s="16">
        <v>865.44</v>
      </c>
    </row>
    <row r="55" ht="15.75" customHeight="1">
      <c r="A55" s="4">
        <v>12940.0</v>
      </c>
      <c r="B55" s="5">
        <v>3.0</v>
      </c>
      <c r="C55" s="15">
        <v>44667.50625</v>
      </c>
      <c r="D55" s="16">
        <v>51.050000000000004</v>
      </c>
    </row>
    <row r="56" ht="15.75" customHeight="1">
      <c r="A56" s="4">
        <v>12942.0</v>
      </c>
      <c r="B56" s="5">
        <v>1.0</v>
      </c>
      <c r="C56" s="15">
        <v>44592.61041666667</v>
      </c>
      <c r="D56" s="16">
        <v>0.39</v>
      </c>
    </row>
    <row r="57" ht="15.75" customHeight="1">
      <c r="A57" s="4">
        <v>12945.0</v>
      </c>
      <c r="B57" s="5">
        <v>1.0</v>
      </c>
      <c r="C57" s="15">
        <v>44432.59375</v>
      </c>
      <c r="D57" s="16">
        <v>57.1</v>
      </c>
    </row>
    <row r="58" ht="15.75" customHeight="1">
      <c r="A58" s="4">
        <v>12947.0</v>
      </c>
      <c r="B58" s="5">
        <v>5.0</v>
      </c>
      <c r="C58" s="15">
        <v>44551.75208333333</v>
      </c>
      <c r="D58" s="16">
        <v>182.35</v>
      </c>
    </row>
    <row r="59" ht="15.75" customHeight="1">
      <c r="A59" s="4">
        <v>12948.0</v>
      </c>
      <c r="B59" s="5">
        <v>1.0</v>
      </c>
      <c r="C59" s="15">
        <v>44620.48194444444</v>
      </c>
      <c r="D59" s="16">
        <v>11.25</v>
      </c>
    </row>
    <row r="60" ht="15.75" customHeight="1">
      <c r="A60" s="4">
        <v>12949.0</v>
      </c>
      <c r="B60" s="5">
        <v>2.0</v>
      </c>
      <c r="C60" s="15">
        <v>44593.53888888889</v>
      </c>
      <c r="D60" s="16">
        <v>55.800000000000004</v>
      </c>
    </row>
    <row r="61" ht="15.75" customHeight="1">
      <c r="A61" s="4">
        <v>12950.0</v>
      </c>
      <c r="B61" s="5">
        <v>2.0</v>
      </c>
      <c r="C61" s="15">
        <v>44713.66319444445</v>
      </c>
      <c r="D61" s="16">
        <v>40.8</v>
      </c>
    </row>
    <row r="62" ht="15.75" customHeight="1">
      <c r="A62" s="4">
        <v>12951.0</v>
      </c>
      <c r="B62" s="5">
        <v>1.0</v>
      </c>
      <c r="C62" s="15">
        <v>44390.43958333333</v>
      </c>
      <c r="D62" s="16">
        <v>14.299999999999999</v>
      </c>
    </row>
    <row r="63" ht="15.75" customHeight="1">
      <c r="A63" s="4">
        <v>12952.0</v>
      </c>
      <c r="B63" s="5">
        <v>1.0</v>
      </c>
      <c r="C63" s="15">
        <v>44642.69236111111</v>
      </c>
      <c r="D63" s="16">
        <v>45.1</v>
      </c>
    </row>
    <row r="64" ht="15.75" customHeight="1">
      <c r="A64" s="4">
        <v>12953.0</v>
      </c>
      <c r="B64" s="5">
        <v>1.0</v>
      </c>
      <c r="C64" s="15">
        <v>44711.39166666667</v>
      </c>
      <c r="D64" s="16">
        <v>35.400000000000006</v>
      </c>
    </row>
    <row r="65" ht="15.75" customHeight="1">
      <c r="A65" s="4">
        <v>12956.0</v>
      </c>
      <c r="B65" s="5">
        <v>1.0</v>
      </c>
      <c r="C65" s="15">
        <v>44414.67222222222</v>
      </c>
      <c r="D65" s="16">
        <v>3.75</v>
      </c>
    </row>
    <row r="66" ht="15.75" customHeight="1">
      <c r="A66" s="4">
        <v>12957.0</v>
      </c>
      <c r="B66" s="5">
        <v>5.0</v>
      </c>
      <c r="C66" s="15">
        <v>44717.68888888889</v>
      </c>
      <c r="D66" s="16">
        <v>43.25</v>
      </c>
    </row>
    <row r="67" ht="15.75" customHeight="1">
      <c r="A67" s="4">
        <v>12963.0</v>
      </c>
      <c r="B67" s="5">
        <v>1.0</v>
      </c>
      <c r="C67" s="15">
        <v>44697.49166666667</v>
      </c>
      <c r="D67" s="16">
        <v>14.850000000000001</v>
      </c>
    </row>
    <row r="68" ht="15.75" customHeight="1">
      <c r="A68" s="4">
        <v>12967.0</v>
      </c>
      <c r="B68" s="5">
        <v>2.0</v>
      </c>
      <c r="C68" s="15">
        <v>44718.59652777778</v>
      </c>
      <c r="D68" s="16">
        <v>186.4</v>
      </c>
    </row>
    <row r="69" ht="15.75" customHeight="1">
      <c r="A69" s="4">
        <v>12970.0</v>
      </c>
      <c r="B69" s="5">
        <v>1.0</v>
      </c>
      <c r="C69" s="15">
        <v>44714.60138888889</v>
      </c>
      <c r="D69" s="16">
        <v>9.75</v>
      </c>
    </row>
    <row r="70" ht="15.75" customHeight="1">
      <c r="A70" s="4">
        <v>12971.0</v>
      </c>
      <c r="B70" s="5">
        <v>8.0</v>
      </c>
      <c r="C70" s="15">
        <v>44634.43958333333</v>
      </c>
      <c r="D70" s="16">
        <v>184.16</v>
      </c>
    </row>
    <row r="71" ht="15.75" customHeight="1">
      <c r="A71" s="4">
        <v>12974.0</v>
      </c>
      <c r="B71" s="5">
        <v>1.0</v>
      </c>
      <c r="C71" s="15">
        <v>44526.39791666667</v>
      </c>
      <c r="D71" s="16">
        <v>35.7</v>
      </c>
    </row>
    <row r="72" ht="15.75" customHeight="1">
      <c r="A72" s="4">
        <v>12977.0</v>
      </c>
      <c r="B72" s="5">
        <v>1.0</v>
      </c>
      <c r="C72" s="15">
        <v>44567.69444444445</v>
      </c>
      <c r="D72" s="16">
        <v>0.78</v>
      </c>
    </row>
    <row r="73" ht="15.75" customHeight="1">
      <c r="A73" s="4">
        <v>12980.0</v>
      </c>
      <c r="B73" s="5">
        <v>4.0</v>
      </c>
      <c r="C73" s="15">
        <v>44566.39861111111</v>
      </c>
      <c r="D73" s="16">
        <v>2259.7200000000003</v>
      </c>
    </row>
    <row r="74" ht="15.75" customHeight="1">
      <c r="A74" s="4">
        <v>12982.0</v>
      </c>
      <c r="B74" s="5">
        <v>2.0</v>
      </c>
      <c r="C74" s="15">
        <v>44483.45069444444</v>
      </c>
      <c r="D74" s="16">
        <v>44.3</v>
      </c>
    </row>
    <row r="75" ht="15.75" customHeight="1">
      <c r="A75" s="4">
        <v>12985.0</v>
      </c>
      <c r="B75" s="5">
        <v>1.0</v>
      </c>
      <c r="C75" s="15">
        <v>44720.78541666667</v>
      </c>
      <c r="D75" s="16">
        <v>20.88</v>
      </c>
    </row>
    <row r="76" ht="15.75" customHeight="1">
      <c r="A76" s="4">
        <v>12988.0</v>
      </c>
      <c r="B76" s="5">
        <v>1.0</v>
      </c>
      <c r="C76" s="15">
        <v>44428.60486111111</v>
      </c>
      <c r="D76" s="16">
        <v>40.900000000000006</v>
      </c>
    </row>
    <row r="77" ht="15.75" customHeight="1">
      <c r="A77" s="4">
        <v>12989.0</v>
      </c>
      <c r="B77" s="5">
        <v>1.0</v>
      </c>
      <c r="C77" s="15">
        <v>44718.56736111111</v>
      </c>
      <c r="D77" s="16">
        <v>61.199999999999996</v>
      </c>
    </row>
    <row r="78" ht="15.75" customHeight="1">
      <c r="A78" s="4">
        <v>12990.0</v>
      </c>
      <c r="B78" s="5">
        <v>3.0</v>
      </c>
      <c r="C78" s="15">
        <v>44689.54236111111</v>
      </c>
      <c r="D78" s="16">
        <v>185.9</v>
      </c>
    </row>
    <row r="79" ht="15.75" customHeight="1">
      <c r="A79" s="4">
        <v>12994.0</v>
      </c>
      <c r="B79" s="5">
        <v>3.0</v>
      </c>
      <c r="C79" s="15">
        <v>44616.39166666667</v>
      </c>
      <c r="D79" s="16">
        <v>21.47</v>
      </c>
    </row>
    <row r="80" ht="15.75" customHeight="1">
      <c r="A80" s="4">
        <v>12997.0</v>
      </c>
      <c r="B80" s="5">
        <v>3.0</v>
      </c>
      <c r="C80" s="15">
        <v>44632.35</v>
      </c>
      <c r="D80" s="16">
        <v>7.12</v>
      </c>
    </row>
    <row r="81" ht="15.75" customHeight="1">
      <c r="A81" s="4">
        <v>13000.0</v>
      </c>
      <c r="B81" s="5">
        <v>2.0</v>
      </c>
      <c r="C81" s="15">
        <v>44464.42638888889</v>
      </c>
      <c r="D81" s="16">
        <v>53.10000000000001</v>
      </c>
    </row>
    <row r="82" ht="15.75" customHeight="1">
      <c r="A82" s="4">
        <v>13001.0</v>
      </c>
      <c r="B82" s="5">
        <v>11.0</v>
      </c>
      <c r="C82" s="15">
        <v>44717.61875</v>
      </c>
      <c r="D82" s="16">
        <v>248.01000000000002</v>
      </c>
    </row>
    <row r="83" ht="15.75" customHeight="1">
      <c r="A83" s="4">
        <v>13004.0</v>
      </c>
      <c r="B83" s="5">
        <v>7.0</v>
      </c>
      <c r="C83" s="15">
        <v>44685.45763888889</v>
      </c>
      <c r="D83" s="16">
        <v>166.24</v>
      </c>
    </row>
    <row r="84" ht="15.75" customHeight="1">
      <c r="A84" s="4">
        <v>13005.0</v>
      </c>
      <c r="B84" s="5">
        <v>1.0</v>
      </c>
      <c r="C84" s="15">
        <v>44477.52569444444</v>
      </c>
      <c r="D84" s="16">
        <v>19.9</v>
      </c>
    </row>
    <row r="85" ht="15.75" customHeight="1">
      <c r="A85" s="4">
        <v>13008.0</v>
      </c>
      <c r="B85" s="5">
        <v>1.0</v>
      </c>
      <c r="C85" s="15">
        <v>44361.43611111111</v>
      </c>
      <c r="D85" s="16">
        <v>51.0</v>
      </c>
    </row>
    <row r="86" ht="15.75" customHeight="1">
      <c r="A86" s="4">
        <v>13012.0</v>
      </c>
      <c r="B86" s="5">
        <v>3.0</v>
      </c>
      <c r="C86" s="15">
        <v>44642.70347222222</v>
      </c>
      <c r="D86" s="16">
        <v>90.3</v>
      </c>
    </row>
    <row r="87" ht="15.75" customHeight="1">
      <c r="A87" s="4">
        <v>13013.0</v>
      </c>
      <c r="B87" s="5">
        <v>6.0</v>
      </c>
      <c r="C87" s="15">
        <v>44657.45</v>
      </c>
      <c r="D87" s="16">
        <v>116.45</v>
      </c>
    </row>
    <row r="88" ht="15.75" customHeight="1">
      <c r="A88" s="4">
        <v>13014.0</v>
      </c>
      <c r="B88" s="5">
        <v>6.0</v>
      </c>
      <c r="C88" s="15">
        <v>44648.41805555556</v>
      </c>
      <c r="D88" s="16">
        <v>77.05</v>
      </c>
    </row>
    <row r="89" ht="15.75" customHeight="1">
      <c r="A89" s="4">
        <v>13015.0</v>
      </c>
      <c r="B89" s="5">
        <v>1.0</v>
      </c>
      <c r="C89" s="15">
        <v>44526.68402777778</v>
      </c>
      <c r="D89" s="16">
        <v>32.85</v>
      </c>
    </row>
    <row r="90" ht="15.75" customHeight="1">
      <c r="A90" s="4">
        <v>13018.0</v>
      </c>
      <c r="B90" s="5">
        <v>7.0</v>
      </c>
      <c r="C90" s="15">
        <v>44657.62430555555</v>
      </c>
      <c r="D90" s="16">
        <v>99.80000000000001</v>
      </c>
    </row>
    <row r="91" ht="15.75" customHeight="1">
      <c r="A91" s="4">
        <v>13021.0</v>
      </c>
      <c r="B91" s="5">
        <v>2.0</v>
      </c>
      <c r="C91" s="15">
        <v>44695.43611111111</v>
      </c>
      <c r="D91" s="16">
        <v>72.48</v>
      </c>
    </row>
    <row r="92" ht="15.75" customHeight="1">
      <c r="A92" s="4">
        <v>13023.0</v>
      </c>
      <c r="B92" s="5">
        <v>1.0</v>
      </c>
      <c r="C92" s="15">
        <v>44594.39861111111</v>
      </c>
      <c r="D92" s="16">
        <v>45.0</v>
      </c>
    </row>
    <row r="93" ht="15.75" customHeight="1">
      <c r="A93" s="4">
        <v>13026.0</v>
      </c>
      <c r="B93" s="5">
        <v>2.0</v>
      </c>
      <c r="C93" s="15">
        <v>44635.69583333333</v>
      </c>
      <c r="D93" s="16">
        <v>36.989999999999995</v>
      </c>
    </row>
    <row r="94" ht="15.75" customHeight="1">
      <c r="A94" s="4">
        <v>13028.0</v>
      </c>
      <c r="B94" s="5">
        <v>3.0</v>
      </c>
      <c r="C94" s="15">
        <v>44698.46527777778</v>
      </c>
      <c r="D94" s="16">
        <v>90.01</v>
      </c>
    </row>
    <row r="95" ht="15.75" customHeight="1">
      <c r="A95" s="4">
        <v>13029.0</v>
      </c>
      <c r="B95" s="5">
        <v>1.0</v>
      </c>
      <c r="C95" s="15">
        <v>44585.48402777778</v>
      </c>
      <c r="D95" s="16">
        <v>16.5</v>
      </c>
    </row>
    <row r="96" ht="15.75" customHeight="1">
      <c r="A96" s="4">
        <v>13030.0</v>
      </c>
      <c r="B96" s="5">
        <v>1.0</v>
      </c>
      <c r="C96" s="15">
        <v>44353.60486111111</v>
      </c>
      <c r="D96" s="16">
        <v>15.299999999999999</v>
      </c>
    </row>
    <row r="97" ht="15.75" customHeight="1">
      <c r="A97" s="4">
        <v>13032.0</v>
      </c>
      <c r="B97" s="5">
        <v>1.0</v>
      </c>
      <c r="C97" s="15">
        <v>44682.41388888889</v>
      </c>
      <c r="D97" s="16">
        <v>2.9</v>
      </c>
    </row>
    <row r="98" ht="15.75" customHeight="1">
      <c r="A98" s="4">
        <v>13037.0</v>
      </c>
      <c r="B98" s="5">
        <v>1.0</v>
      </c>
      <c r="C98" s="15">
        <v>44585.65694444445</v>
      </c>
      <c r="D98" s="16">
        <v>15.0</v>
      </c>
    </row>
    <row r="99" ht="15.75" customHeight="1">
      <c r="A99" s="4">
        <v>13043.0</v>
      </c>
      <c r="B99" s="5">
        <v>1.0</v>
      </c>
      <c r="C99" s="15">
        <v>44469.50972222222</v>
      </c>
      <c r="D99" s="16">
        <v>44.849999999999994</v>
      </c>
    </row>
    <row r="100" ht="15.75" customHeight="1">
      <c r="A100" s="4">
        <v>13046.0</v>
      </c>
      <c r="B100" s="5">
        <v>1.0</v>
      </c>
      <c r="C100" s="15">
        <v>44457.65486111111</v>
      </c>
      <c r="D100" s="16">
        <v>10.0</v>
      </c>
    </row>
    <row r="101" ht="15.75" customHeight="1">
      <c r="A101" s="4">
        <v>13047.0</v>
      </c>
      <c r="B101" s="5">
        <v>8.0</v>
      </c>
      <c r="C101" s="15">
        <v>44689.50416666667</v>
      </c>
      <c r="D101" s="16">
        <v>134.75</v>
      </c>
    </row>
    <row r="102" ht="15.75" customHeight="1">
      <c r="A102" s="4">
        <v>13048.0</v>
      </c>
      <c r="B102" s="5">
        <v>3.0</v>
      </c>
      <c r="C102" s="15">
        <v>44610.47430555556</v>
      </c>
      <c r="D102" s="16">
        <v>80.6</v>
      </c>
    </row>
    <row r="103" ht="15.75" customHeight="1">
      <c r="A103" s="4">
        <v>13050.0</v>
      </c>
      <c r="B103" s="5">
        <v>15.0</v>
      </c>
      <c r="C103" s="15">
        <v>44676.42847222222</v>
      </c>
      <c r="D103" s="16">
        <v>208.58</v>
      </c>
    </row>
    <row r="104" ht="15.75" customHeight="1">
      <c r="A104" s="4">
        <v>13058.0</v>
      </c>
      <c r="B104" s="5">
        <v>1.0</v>
      </c>
      <c r="C104" s="15">
        <v>44663.56111111111</v>
      </c>
      <c r="D104" s="16">
        <v>32.7</v>
      </c>
    </row>
    <row r="105" ht="15.75" customHeight="1">
      <c r="A105" s="4">
        <v>13060.0</v>
      </c>
      <c r="B105" s="5">
        <v>1.0</v>
      </c>
      <c r="C105" s="15">
        <v>44469.48402777778</v>
      </c>
      <c r="D105" s="16">
        <v>53.25000000000001</v>
      </c>
    </row>
    <row r="106" ht="15.75" customHeight="1">
      <c r="A106" s="4">
        <v>13064.0</v>
      </c>
      <c r="B106" s="5">
        <v>3.0</v>
      </c>
      <c r="C106" s="15">
        <v>44708.52152777778</v>
      </c>
      <c r="D106" s="16">
        <v>97.86</v>
      </c>
    </row>
    <row r="107" ht="15.75" customHeight="1">
      <c r="A107" s="4">
        <v>13065.0</v>
      </c>
      <c r="B107" s="5">
        <v>1.0</v>
      </c>
      <c r="C107" s="15">
        <v>44348.70277777778</v>
      </c>
      <c r="D107" s="16">
        <v>17.700000000000003</v>
      </c>
    </row>
    <row r="108" ht="15.75" customHeight="1">
      <c r="A108" s="4">
        <v>13066.0</v>
      </c>
      <c r="B108" s="5">
        <v>2.0</v>
      </c>
      <c r="C108" s="15">
        <v>44696.56875</v>
      </c>
      <c r="D108" s="16">
        <v>57.6</v>
      </c>
    </row>
    <row r="109" ht="15.75" customHeight="1">
      <c r="A109" s="4">
        <v>13067.0</v>
      </c>
      <c r="B109" s="5">
        <v>1.0</v>
      </c>
      <c r="C109" s="15">
        <v>44638.56805555556</v>
      </c>
      <c r="D109" s="16">
        <v>9.9</v>
      </c>
    </row>
    <row r="110" ht="15.75" customHeight="1">
      <c r="A110" s="4">
        <v>13068.0</v>
      </c>
      <c r="B110" s="5">
        <v>1.0</v>
      </c>
      <c r="C110" s="15">
        <v>44401.34722222222</v>
      </c>
      <c r="D110" s="16">
        <v>165.0</v>
      </c>
    </row>
    <row r="111" ht="15.75" customHeight="1">
      <c r="A111" s="4">
        <v>13069.0</v>
      </c>
      <c r="B111" s="5">
        <v>7.0</v>
      </c>
      <c r="C111" s="15">
        <v>44706.65763888889</v>
      </c>
      <c r="D111" s="16">
        <v>265.18</v>
      </c>
    </row>
    <row r="112" ht="15.75" customHeight="1">
      <c r="A112" s="4">
        <v>13070.0</v>
      </c>
      <c r="B112" s="5">
        <v>1.0</v>
      </c>
      <c r="C112" s="15">
        <v>44530.57291666666</v>
      </c>
      <c r="D112" s="16">
        <v>62.400000000000006</v>
      </c>
    </row>
    <row r="113" ht="15.75" customHeight="1">
      <c r="A113" s="4">
        <v>13077.0</v>
      </c>
      <c r="B113" s="5">
        <v>3.0</v>
      </c>
      <c r="C113" s="15">
        <v>44720.80833333333</v>
      </c>
      <c r="D113" s="16">
        <v>79.81</v>
      </c>
    </row>
    <row r="114" ht="15.75" customHeight="1">
      <c r="A114" s="4">
        <v>13078.0</v>
      </c>
      <c r="B114" s="5">
        <v>15.0</v>
      </c>
      <c r="C114" s="15">
        <v>44699.71041666667</v>
      </c>
      <c r="D114" s="16">
        <v>333.1799999999999</v>
      </c>
    </row>
    <row r="115" ht="15.75" customHeight="1">
      <c r="A115" s="4">
        <v>13081.0</v>
      </c>
      <c r="B115" s="5">
        <v>8.0</v>
      </c>
      <c r="C115" s="15">
        <v>44720.55069444444</v>
      </c>
      <c r="D115" s="16">
        <v>1075.7000000000003</v>
      </c>
    </row>
    <row r="116" ht="15.75" customHeight="1">
      <c r="A116" s="4">
        <v>13085.0</v>
      </c>
      <c r="B116" s="5">
        <v>1.0</v>
      </c>
      <c r="C116" s="15">
        <v>44497.67708333334</v>
      </c>
      <c r="D116" s="16">
        <v>17.4</v>
      </c>
    </row>
    <row r="117" ht="15.75" customHeight="1">
      <c r="A117" s="4">
        <v>13089.0</v>
      </c>
      <c r="B117" s="5">
        <v>26.0</v>
      </c>
      <c r="C117" s="15">
        <v>44717.60416666666</v>
      </c>
      <c r="D117" s="16">
        <v>1603.3</v>
      </c>
    </row>
    <row r="118" ht="15.75" customHeight="1">
      <c r="A118" s="4">
        <v>13090.0</v>
      </c>
      <c r="B118" s="5">
        <v>2.0</v>
      </c>
      <c r="C118" s="15">
        <v>44657.49166666667</v>
      </c>
      <c r="D118" s="16">
        <v>25.509999999999998</v>
      </c>
    </row>
    <row r="119" ht="15.75" customHeight="1">
      <c r="A119" s="4">
        <v>13093.0</v>
      </c>
      <c r="B119" s="5">
        <v>7.0</v>
      </c>
      <c r="C119" s="15">
        <v>44456.71944444445</v>
      </c>
      <c r="D119" s="16">
        <v>453.15</v>
      </c>
    </row>
    <row r="120" ht="15.75" customHeight="1">
      <c r="A120" s="4">
        <v>13094.0</v>
      </c>
      <c r="B120" s="5">
        <v>3.0</v>
      </c>
      <c r="C120" s="15">
        <v>44540.39583333334</v>
      </c>
      <c r="D120" s="16">
        <v>135.78</v>
      </c>
    </row>
    <row r="121" ht="15.75" customHeight="1">
      <c r="A121" s="4">
        <v>13097.0</v>
      </c>
      <c r="B121" s="5">
        <v>11.0</v>
      </c>
      <c r="C121" s="15">
        <v>44688.44652777778</v>
      </c>
      <c r="D121" s="16">
        <v>274.58</v>
      </c>
    </row>
    <row r="122" ht="15.75" customHeight="1">
      <c r="A122" s="4">
        <v>13098.0</v>
      </c>
      <c r="B122" s="5">
        <v>9.0</v>
      </c>
      <c r="C122" s="15">
        <v>44691.62708333333</v>
      </c>
      <c r="D122" s="16">
        <v>245.99</v>
      </c>
    </row>
    <row r="123" ht="15.75" customHeight="1">
      <c r="A123" s="4">
        <v>13102.0</v>
      </c>
      <c r="B123" s="5">
        <v>3.0</v>
      </c>
      <c r="C123" s="15">
        <v>44569.37708333333</v>
      </c>
      <c r="D123" s="16">
        <v>137.3</v>
      </c>
    </row>
    <row r="124" ht="15.75" customHeight="1">
      <c r="A124" s="4">
        <v>13103.0</v>
      </c>
      <c r="B124" s="5">
        <v>1.0</v>
      </c>
      <c r="C124" s="15">
        <v>44681.40138888889</v>
      </c>
      <c r="D124" s="16">
        <v>15.0</v>
      </c>
    </row>
    <row r="125" ht="15.75" customHeight="1">
      <c r="A125" s="4">
        <v>13109.0</v>
      </c>
      <c r="B125" s="5">
        <v>1.0</v>
      </c>
      <c r="C125" s="15">
        <v>44589.47708333333</v>
      </c>
      <c r="D125" s="16">
        <v>4.95</v>
      </c>
    </row>
    <row r="126" ht="15.75" customHeight="1">
      <c r="A126" s="4">
        <v>13110.0</v>
      </c>
      <c r="B126" s="5">
        <v>2.0</v>
      </c>
      <c r="C126" s="15">
        <v>44466.67222222222</v>
      </c>
      <c r="D126" s="16">
        <v>15.16</v>
      </c>
    </row>
    <row r="127" ht="15.75" customHeight="1">
      <c r="A127" s="4">
        <v>13113.0</v>
      </c>
      <c r="B127" s="5">
        <v>14.0</v>
      </c>
      <c r="C127" s="15">
        <v>44706.43194444444</v>
      </c>
      <c r="D127" s="16">
        <v>1092.9400000000003</v>
      </c>
    </row>
    <row r="128" ht="15.75" customHeight="1">
      <c r="A128" s="4">
        <v>13115.0</v>
      </c>
      <c r="B128" s="5">
        <v>5.0</v>
      </c>
      <c r="C128" s="15">
        <v>44670.68819444445</v>
      </c>
      <c r="D128" s="16">
        <v>149.0</v>
      </c>
    </row>
    <row r="129" ht="15.75" customHeight="1">
      <c r="A129" s="4">
        <v>13116.0</v>
      </c>
      <c r="B129" s="5">
        <v>1.0</v>
      </c>
      <c r="C129" s="15">
        <v>44606.60833333333</v>
      </c>
      <c r="D129" s="16">
        <v>15.95</v>
      </c>
    </row>
    <row r="130" ht="15.75" customHeight="1">
      <c r="A130" s="4">
        <v>13117.0</v>
      </c>
      <c r="B130" s="5">
        <v>2.0</v>
      </c>
      <c r="C130" s="15">
        <v>44446.41111111111</v>
      </c>
      <c r="D130" s="16">
        <v>30.299999999999997</v>
      </c>
    </row>
    <row r="131" ht="15.75" customHeight="1">
      <c r="A131" s="4">
        <v>13118.0</v>
      </c>
      <c r="B131" s="5">
        <v>3.0</v>
      </c>
      <c r="C131" s="15">
        <v>44701.52569444444</v>
      </c>
      <c r="D131" s="16">
        <v>25.990000000000002</v>
      </c>
    </row>
    <row r="132" ht="15.75" customHeight="1">
      <c r="A132" s="4">
        <v>13121.0</v>
      </c>
      <c r="B132" s="5">
        <v>2.0</v>
      </c>
      <c r="C132" s="15">
        <v>44454.70208333333</v>
      </c>
      <c r="D132" s="16">
        <v>12.149999999999999</v>
      </c>
    </row>
    <row r="133" ht="15.75" customHeight="1">
      <c r="A133" s="4">
        <v>13122.0</v>
      </c>
      <c r="B133" s="5">
        <v>1.0</v>
      </c>
      <c r="C133" s="15">
        <v>44482.59166666667</v>
      </c>
      <c r="D133" s="16">
        <v>17.700000000000003</v>
      </c>
    </row>
    <row r="134" ht="15.75" customHeight="1">
      <c r="A134" s="4">
        <v>13124.0</v>
      </c>
      <c r="B134" s="5">
        <v>3.0</v>
      </c>
      <c r="C134" s="15">
        <v>44631.53125</v>
      </c>
      <c r="D134" s="16">
        <v>116.48000000000002</v>
      </c>
    </row>
    <row r="135" ht="15.75" customHeight="1">
      <c r="A135" s="4">
        <v>13126.0</v>
      </c>
      <c r="B135" s="5">
        <v>2.0</v>
      </c>
      <c r="C135" s="15">
        <v>44648.43680555555</v>
      </c>
      <c r="D135" s="16">
        <v>19.439999999999998</v>
      </c>
    </row>
    <row r="136" ht="15.75" customHeight="1">
      <c r="A136" s="4">
        <v>13127.0</v>
      </c>
      <c r="B136" s="5">
        <v>1.0</v>
      </c>
      <c r="C136" s="15">
        <v>44643.43472222222</v>
      </c>
      <c r="D136" s="16">
        <v>32.7</v>
      </c>
    </row>
    <row r="137" ht="15.75" customHeight="1">
      <c r="A137" s="4">
        <v>13131.0</v>
      </c>
      <c r="B137" s="5">
        <v>1.0</v>
      </c>
      <c r="C137" s="15">
        <v>44657.78125</v>
      </c>
      <c r="D137" s="16">
        <v>25.5</v>
      </c>
    </row>
    <row r="138" ht="15.75" customHeight="1">
      <c r="A138" s="4">
        <v>13134.0</v>
      </c>
      <c r="B138" s="5">
        <v>4.0</v>
      </c>
      <c r="C138" s="15">
        <v>44648.39027777778</v>
      </c>
      <c r="D138" s="16">
        <v>54.150000000000006</v>
      </c>
    </row>
    <row r="139" ht="15.75" customHeight="1">
      <c r="A139" s="4">
        <v>13136.0</v>
      </c>
      <c r="B139" s="5">
        <v>4.0</v>
      </c>
      <c r="C139" s="15">
        <v>44633.48541666667</v>
      </c>
      <c r="D139" s="16">
        <v>58.900000000000006</v>
      </c>
    </row>
    <row r="140" ht="15.75" customHeight="1">
      <c r="A140" s="4">
        <v>13137.0</v>
      </c>
      <c r="B140" s="5">
        <v>8.0</v>
      </c>
      <c r="C140" s="15">
        <v>44710.50625</v>
      </c>
      <c r="D140" s="16">
        <v>129.05</v>
      </c>
    </row>
    <row r="141" ht="15.75" customHeight="1">
      <c r="A141" s="4">
        <v>13139.0</v>
      </c>
      <c r="B141" s="5">
        <v>3.0</v>
      </c>
      <c r="C141" s="15">
        <v>44695.57083333333</v>
      </c>
      <c r="D141" s="16">
        <v>138.25</v>
      </c>
    </row>
    <row r="142" ht="15.75" customHeight="1">
      <c r="A142" s="4">
        <v>13140.0</v>
      </c>
      <c r="B142" s="5">
        <v>1.0</v>
      </c>
      <c r="C142" s="15">
        <v>44608.55069444444</v>
      </c>
      <c r="D142" s="16">
        <v>7.5</v>
      </c>
    </row>
    <row r="143" ht="15.75" customHeight="1">
      <c r="A143" s="4">
        <v>13141.0</v>
      </c>
      <c r="B143" s="5">
        <v>2.0</v>
      </c>
      <c r="C143" s="15">
        <v>44636.4125</v>
      </c>
      <c r="D143" s="16">
        <v>113.0</v>
      </c>
    </row>
    <row r="144" ht="15.75" customHeight="1">
      <c r="A144" s="4">
        <v>13148.0</v>
      </c>
      <c r="B144" s="5">
        <v>10.0</v>
      </c>
      <c r="C144" s="15">
        <v>44691.64097222222</v>
      </c>
      <c r="D144" s="16">
        <v>163.81</v>
      </c>
    </row>
    <row r="145" ht="15.75" customHeight="1">
      <c r="A145" s="4">
        <v>13149.0</v>
      </c>
      <c r="B145" s="5">
        <v>2.0</v>
      </c>
      <c r="C145" s="15">
        <v>44706.54791666667</v>
      </c>
      <c r="D145" s="16">
        <v>20.04</v>
      </c>
    </row>
    <row r="146" ht="15.75" customHeight="1">
      <c r="A146" s="4">
        <v>13151.0</v>
      </c>
      <c r="B146" s="5">
        <v>1.0</v>
      </c>
      <c r="C146" s="15">
        <v>44425.52013888889</v>
      </c>
      <c r="D146" s="16">
        <v>20.650000000000002</v>
      </c>
    </row>
    <row r="147" ht="15.75" customHeight="1">
      <c r="A147" s="4">
        <v>13153.0</v>
      </c>
      <c r="B147" s="5">
        <v>1.0</v>
      </c>
      <c r="C147" s="15">
        <v>44716.50972222222</v>
      </c>
      <c r="D147" s="16">
        <v>118.0</v>
      </c>
    </row>
    <row r="148" ht="15.75" customHeight="1">
      <c r="A148" s="4">
        <v>13155.0</v>
      </c>
      <c r="B148" s="5">
        <v>1.0</v>
      </c>
      <c r="C148" s="15">
        <v>44353.53055555555</v>
      </c>
      <c r="D148" s="16">
        <v>0.85</v>
      </c>
    </row>
    <row r="149" ht="15.75" customHeight="1">
      <c r="A149" s="4">
        <v>13158.0</v>
      </c>
      <c r="B149" s="5">
        <v>1.0</v>
      </c>
      <c r="C149" s="15">
        <v>44402.41527777778</v>
      </c>
      <c r="D149" s="16">
        <v>22.5</v>
      </c>
    </row>
    <row r="150" ht="15.75" customHeight="1">
      <c r="A150" s="4">
        <v>13159.0</v>
      </c>
      <c r="B150" s="5">
        <v>3.0</v>
      </c>
      <c r="C150" s="15">
        <v>44671.55555555555</v>
      </c>
      <c r="D150" s="16">
        <v>64.7</v>
      </c>
    </row>
    <row r="151" ht="15.75" customHeight="1">
      <c r="A151" s="4">
        <v>13161.0</v>
      </c>
      <c r="B151" s="5">
        <v>1.0</v>
      </c>
      <c r="C151" s="15">
        <v>44407.58541666667</v>
      </c>
      <c r="D151" s="16">
        <v>17.700000000000003</v>
      </c>
    </row>
    <row r="152" ht="15.75" customHeight="1">
      <c r="A152" s="4">
        <v>13162.0</v>
      </c>
      <c r="B152" s="5">
        <v>2.0</v>
      </c>
      <c r="C152" s="15">
        <v>44489.65138888889</v>
      </c>
      <c r="D152" s="16">
        <v>68.4</v>
      </c>
    </row>
    <row r="153" ht="15.75" customHeight="1">
      <c r="A153" s="4">
        <v>13165.0</v>
      </c>
      <c r="B153" s="5">
        <v>2.0</v>
      </c>
      <c r="C153" s="15">
        <v>44675.62847222222</v>
      </c>
      <c r="D153" s="16">
        <v>100.08</v>
      </c>
    </row>
    <row r="154" ht="15.75" customHeight="1">
      <c r="A154" s="4">
        <v>13167.0</v>
      </c>
      <c r="B154" s="5">
        <v>2.0</v>
      </c>
      <c r="C154" s="15">
        <v>44654.63194444445</v>
      </c>
      <c r="D154" s="16">
        <v>47.3</v>
      </c>
    </row>
    <row r="155" ht="15.75" customHeight="1">
      <c r="A155" s="4">
        <v>13168.0</v>
      </c>
      <c r="B155" s="5">
        <v>4.0</v>
      </c>
      <c r="C155" s="15">
        <v>44684.53888888889</v>
      </c>
      <c r="D155" s="16">
        <v>96.94999999999999</v>
      </c>
    </row>
    <row r="156" ht="15.75" customHeight="1">
      <c r="A156" s="4">
        <v>13170.0</v>
      </c>
      <c r="B156" s="5">
        <v>1.0</v>
      </c>
      <c r="C156" s="15">
        <v>44694.51319444444</v>
      </c>
      <c r="D156" s="16">
        <v>8.18</v>
      </c>
    </row>
    <row r="157" ht="15.75" customHeight="1">
      <c r="A157" s="4">
        <v>13171.0</v>
      </c>
      <c r="B157" s="5">
        <v>1.0</v>
      </c>
      <c r="C157" s="15">
        <v>44704.45069444444</v>
      </c>
      <c r="D157" s="16">
        <v>20.8</v>
      </c>
    </row>
    <row r="158" ht="15.75" customHeight="1">
      <c r="A158" s="4">
        <v>13173.0</v>
      </c>
      <c r="B158" s="5">
        <v>2.0</v>
      </c>
      <c r="C158" s="15">
        <v>44717.66041666667</v>
      </c>
      <c r="D158" s="16">
        <v>17.8</v>
      </c>
    </row>
    <row r="159" ht="15.75" customHeight="1">
      <c r="A159" s="4">
        <v>13174.0</v>
      </c>
      <c r="B159" s="5">
        <v>3.0</v>
      </c>
      <c r="C159" s="15">
        <v>44704.60763888889</v>
      </c>
      <c r="D159" s="16">
        <v>128.54</v>
      </c>
    </row>
    <row r="160" ht="15.75" customHeight="1">
      <c r="A160" s="4">
        <v>13176.0</v>
      </c>
      <c r="B160" s="5">
        <v>1.0</v>
      </c>
      <c r="C160" s="15">
        <v>44675.65486111111</v>
      </c>
      <c r="D160" s="16">
        <v>39.9</v>
      </c>
    </row>
    <row r="161" ht="15.75" customHeight="1">
      <c r="A161" s="4">
        <v>13178.0</v>
      </c>
      <c r="B161" s="5">
        <v>4.0</v>
      </c>
      <c r="C161" s="15">
        <v>44685.39166666667</v>
      </c>
      <c r="D161" s="16">
        <v>139.5</v>
      </c>
    </row>
    <row r="162" ht="15.75" customHeight="1">
      <c r="A162" s="4">
        <v>13182.0</v>
      </c>
      <c r="B162" s="5">
        <v>1.0</v>
      </c>
      <c r="C162" s="15">
        <v>44676.57361111111</v>
      </c>
      <c r="D162" s="16">
        <v>10.5</v>
      </c>
    </row>
    <row r="163" ht="15.75" customHeight="1">
      <c r="A163" s="4">
        <v>13183.0</v>
      </c>
      <c r="B163" s="5">
        <v>1.0</v>
      </c>
      <c r="C163" s="15">
        <v>44620.70347222222</v>
      </c>
      <c r="D163" s="16">
        <v>15.0</v>
      </c>
    </row>
    <row r="164" ht="15.75" customHeight="1">
      <c r="A164" s="4">
        <v>13184.0</v>
      </c>
      <c r="B164" s="5">
        <v>5.0</v>
      </c>
      <c r="C164" s="15">
        <v>44593.46388888889</v>
      </c>
      <c r="D164" s="16">
        <v>97.71000000000001</v>
      </c>
    </row>
    <row r="165" ht="15.75" customHeight="1">
      <c r="A165" s="4">
        <v>13186.0</v>
      </c>
      <c r="B165" s="5">
        <v>3.0</v>
      </c>
      <c r="C165" s="15">
        <v>44627.49027777778</v>
      </c>
      <c r="D165" s="16">
        <v>32.800000000000004</v>
      </c>
    </row>
    <row r="166" ht="15.75" customHeight="1">
      <c r="A166" s="4">
        <v>13187.0</v>
      </c>
      <c r="B166" s="5">
        <v>1.0</v>
      </c>
      <c r="C166" s="15">
        <v>44383.78958333333</v>
      </c>
      <c r="D166" s="16">
        <v>7.59</v>
      </c>
    </row>
    <row r="167" ht="15.75" customHeight="1">
      <c r="A167" s="4">
        <v>13189.0</v>
      </c>
      <c r="B167" s="5">
        <v>1.0</v>
      </c>
      <c r="C167" s="15">
        <v>44608.55</v>
      </c>
      <c r="D167" s="16">
        <v>16.08</v>
      </c>
    </row>
    <row r="168" ht="15.75" customHeight="1">
      <c r="A168" s="4">
        <v>13193.0</v>
      </c>
      <c r="B168" s="5">
        <v>1.0</v>
      </c>
      <c r="C168" s="15">
        <v>44660.60416666666</v>
      </c>
      <c r="D168" s="16">
        <v>1.25</v>
      </c>
    </row>
    <row r="169" ht="15.75" customHeight="1">
      <c r="A169" s="4">
        <v>13196.0</v>
      </c>
      <c r="B169" s="5">
        <v>1.0</v>
      </c>
      <c r="C169" s="15">
        <v>44636.53333333333</v>
      </c>
      <c r="D169" s="16">
        <v>15.0</v>
      </c>
    </row>
    <row r="170" ht="15.75" customHeight="1">
      <c r="A170" s="4">
        <v>13198.0</v>
      </c>
      <c r="B170" s="5">
        <v>5.0</v>
      </c>
      <c r="C170" s="15">
        <v>44710.63680555556</v>
      </c>
      <c r="D170" s="16">
        <v>138.55</v>
      </c>
    </row>
    <row r="171" ht="15.75" customHeight="1">
      <c r="A171" s="4">
        <v>13200.0</v>
      </c>
      <c r="B171" s="5">
        <v>1.0</v>
      </c>
      <c r="C171" s="15">
        <v>44646.58333333334</v>
      </c>
      <c r="D171" s="16">
        <v>17.85</v>
      </c>
    </row>
    <row r="172" ht="15.75" customHeight="1">
      <c r="A172" s="4">
        <v>13203.0</v>
      </c>
      <c r="B172" s="5">
        <v>3.0</v>
      </c>
      <c r="C172" s="15">
        <v>44711.44791666666</v>
      </c>
      <c r="D172" s="16">
        <v>70.31</v>
      </c>
    </row>
    <row r="173" ht="15.75" customHeight="1">
      <c r="A173" s="4">
        <v>13207.0</v>
      </c>
      <c r="B173" s="5">
        <v>1.0</v>
      </c>
      <c r="C173" s="15">
        <v>44573.48263888889</v>
      </c>
      <c r="D173" s="16">
        <v>106.20000000000002</v>
      </c>
    </row>
    <row r="174" ht="15.75" customHeight="1">
      <c r="A174" s="4">
        <v>13208.0</v>
      </c>
      <c r="B174" s="5">
        <v>5.0</v>
      </c>
      <c r="C174" s="15">
        <v>44663.4125</v>
      </c>
      <c r="D174" s="16">
        <v>31.28</v>
      </c>
    </row>
    <row r="175" ht="15.75" customHeight="1">
      <c r="A175" s="4">
        <v>13209.0</v>
      </c>
      <c r="B175" s="5">
        <v>5.0</v>
      </c>
      <c r="C175" s="15">
        <v>44690.57777777778</v>
      </c>
      <c r="D175" s="16">
        <v>155.3</v>
      </c>
    </row>
    <row r="176" ht="15.75" customHeight="1">
      <c r="A176" s="4">
        <v>13210.0</v>
      </c>
      <c r="B176" s="5">
        <v>1.0</v>
      </c>
      <c r="C176" s="15">
        <v>44627.34583333333</v>
      </c>
      <c r="D176" s="16">
        <v>15.0</v>
      </c>
    </row>
    <row r="177" ht="15.75" customHeight="1">
      <c r="A177" s="4">
        <v>13211.0</v>
      </c>
      <c r="B177" s="5">
        <v>1.0</v>
      </c>
      <c r="C177" s="15">
        <v>44625.73333333333</v>
      </c>
      <c r="D177" s="16">
        <v>123.8</v>
      </c>
    </row>
    <row r="178" ht="15.75" customHeight="1">
      <c r="A178" s="4">
        <v>13212.0</v>
      </c>
      <c r="B178" s="5">
        <v>2.0</v>
      </c>
      <c r="C178" s="15">
        <v>44711.63333333333</v>
      </c>
      <c r="D178" s="16">
        <v>43.589999999999996</v>
      </c>
    </row>
    <row r="179" ht="15.75" customHeight="1">
      <c r="A179" s="4">
        <v>13213.0</v>
      </c>
      <c r="B179" s="5">
        <v>2.0</v>
      </c>
      <c r="C179" s="15">
        <v>44539.70625</v>
      </c>
      <c r="D179" s="16">
        <v>36.75</v>
      </c>
    </row>
    <row r="180" ht="15.75" customHeight="1">
      <c r="A180" s="4">
        <v>13217.0</v>
      </c>
      <c r="B180" s="5">
        <v>2.0</v>
      </c>
      <c r="C180" s="15">
        <v>44601.64583333334</v>
      </c>
      <c r="D180" s="16">
        <v>242.44000000000003</v>
      </c>
    </row>
    <row r="181" ht="15.75" customHeight="1">
      <c r="A181" s="4">
        <v>13220.0</v>
      </c>
      <c r="B181" s="5">
        <v>1.0</v>
      </c>
      <c r="C181" s="15">
        <v>44642.56805555556</v>
      </c>
      <c r="D181" s="16">
        <v>10.5</v>
      </c>
    </row>
    <row r="182" ht="15.75" customHeight="1">
      <c r="A182" s="4">
        <v>13221.0</v>
      </c>
      <c r="B182" s="5">
        <v>2.0</v>
      </c>
      <c r="C182" s="15">
        <v>44482.70694444444</v>
      </c>
      <c r="D182" s="16">
        <v>61.62999999999999</v>
      </c>
    </row>
    <row r="183" ht="15.75" customHeight="1">
      <c r="A183" s="4">
        <v>13224.0</v>
      </c>
      <c r="B183" s="5">
        <v>1.0</v>
      </c>
      <c r="C183" s="15">
        <v>44661.62152777778</v>
      </c>
      <c r="D183" s="16">
        <v>35.05</v>
      </c>
    </row>
    <row r="184" ht="15.75" customHeight="1">
      <c r="A184" s="4">
        <v>13225.0</v>
      </c>
      <c r="B184" s="5">
        <v>2.0</v>
      </c>
      <c r="C184" s="15">
        <v>44453.45625</v>
      </c>
      <c r="D184" s="16">
        <v>525.0</v>
      </c>
    </row>
    <row r="185" ht="15.75" customHeight="1">
      <c r="A185" s="4">
        <v>13226.0</v>
      </c>
      <c r="B185" s="5">
        <v>1.0</v>
      </c>
      <c r="C185" s="15">
        <v>44450.60763888889</v>
      </c>
      <c r="D185" s="16">
        <v>18.3</v>
      </c>
    </row>
    <row r="186" ht="15.75" customHeight="1">
      <c r="A186" s="4">
        <v>13230.0</v>
      </c>
      <c r="B186" s="5">
        <v>10.0</v>
      </c>
      <c r="C186" s="15">
        <v>44717.66875</v>
      </c>
      <c r="D186" s="16">
        <v>61.61</v>
      </c>
    </row>
    <row r="187" ht="15.75" customHeight="1">
      <c r="A187" s="4">
        <v>13232.0</v>
      </c>
      <c r="B187" s="5">
        <v>4.0</v>
      </c>
      <c r="C187" s="15">
        <v>44622.55416666667</v>
      </c>
      <c r="D187" s="16">
        <v>45.1</v>
      </c>
    </row>
    <row r="188" ht="15.75" customHeight="1">
      <c r="A188" s="4">
        <v>13233.0</v>
      </c>
      <c r="B188" s="5">
        <v>1.0</v>
      </c>
      <c r="C188" s="15">
        <v>44646.55902777778</v>
      </c>
      <c r="D188" s="16">
        <v>6.72</v>
      </c>
    </row>
    <row r="189" ht="15.75" customHeight="1">
      <c r="A189" s="4">
        <v>13238.0</v>
      </c>
      <c r="B189" s="5">
        <v>1.0</v>
      </c>
      <c r="C189" s="15">
        <v>44559.50833333333</v>
      </c>
      <c r="D189" s="16">
        <v>20.8</v>
      </c>
    </row>
    <row r="190" ht="15.75" customHeight="1">
      <c r="A190" s="4">
        <v>13239.0</v>
      </c>
      <c r="B190" s="5">
        <v>1.0</v>
      </c>
      <c r="C190" s="15">
        <v>44462.43402777778</v>
      </c>
      <c r="D190" s="16">
        <v>84.97999999999999</v>
      </c>
    </row>
    <row r="191" ht="15.75" customHeight="1">
      <c r="A191" s="4">
        <v>13240.0</v>
      </c>
      <c r="B191" s="5">
        <v>2.0</v>
      </c>
      <c r="C191" s="15">
        <v>44466.64791666667</v>
      </c>
      <c r="D191" s="16">
        <v>10.709999999999999</v>
      </c>
    </row>
    <row r="192" ht="15.75" customHeight="1">
      <c r="A192" s="4">
        <v>13242.0</v>
      </c>
      <c r="B192" s="5">
        <v>1.0</v>
      </c>
      <c r="C192" s="15">
        <v>44510.51944444444</v>
      </c>
      <c r="D192" s="16">
        <v>20.8</v>
      </c>
    </row>
    <row r="193" ht="15.75" customHeight="1">
      <c r="A193" s="4">
        <v>13243.0</v>
      </c>
      <c r="B193" s="5">
        <v>1.0</v>
      </c>
      <c r="C193" s="15">
        <v>44520.55138888889</v>
      </c>
      <c r="D193" s="16">
        <v>4.74</v>
      </c>
    </row>
    <row r="194" ht="15.75" customHeight="1">
      <c r="A194" s="4">
        <v>13246.0</v>
      </c>
      <c r="B194" s="5">
        <v>4.0</v>
      </c>
      <c r="C194" s="15">
        <v>44546.53541666667</v>
      </c>
      <c r="D194" s="16">
        <v>31.980000000000004</v>
      </c>
    </row>
    <row r="195" ht="15.75" customHeight="1">
      <c r="A195" s="4">
        <v>13247.0</v>
      </c>
      <c r="B195" s="5">
        <v>1.0</v>
      </c>
      <c r="C195" s="15">
        <v>44698.57638888889</v>
      </c>
      <c r="D195" s="16">
        <v>15.6</v>
      </c>
    </row>
    <row r="196" ht="15.75" customHeight="1">
      <c r="A196" s="4">
        <v>13248.0</v>
      </c>
      <c r="B196" s="5">
        <v>2.0</v>
      </c>
      <c r="C196" s="15">
        <v>44599.52777777778</v>
      </c>
      <c r="D196" s="16">
        <v>29.22</v>
      </c>
    </row>
    <row r="197" ht="15.75" customHeight="1">
      <c r="A197" s="4">
        <v>13253.0</v>
      </c>
      <c r="B197" s="5">
        <v>2.0</v>
      </c>
      <c r="C197" s="15">
        <v>44567.42291666667</v>
      </c>
      <c r="D197" s="16">
        <v>46.2</v>
      </c>
    </row>
    <row r="198" ht="15.75" customHeight="1">
      <c r="A198" s="4">
        <v>13255.0</v>
      </c>
      <c r="B198" s="5">
        <v>2.0</v>
      </c>
      <c r="C198" s="15">
        <v>44718.45555555556</v>
      </c>
      <c r="D198" s="16">
        <v>26.550000000000004</v>
      </c>
    </row>
    <row r="199" ht="15.75" customHeight="1">
      <c r="A199" s="4">
        <v>13258.0</v>
      </c>
      <c r="B199" s="5">
        <v>1.0</v>
      </c>
      <c r="C199" s="15">
        <v>44518.54930555556</v>
      </c>
      <c r="D199" s="16">
        <v>5.95</v>
      </c>
    </row>
    <row r="200" ht="15.75" customHeight="1">
      <c r="A200" s="4">
        <v>13259.0</v>
      </c>
      <c r="B200" s="5">
        <v>1.0</v>
      </c>
      <c r="C200" s="15">
        <v>44660.45</v>
      </c>
      <c r="D200" s="16">
        <v>18.63</v>
      </c>
    </row>
    <row r="201" ht="15.75" customHeight="1">
      <c r="A201" s="4">
        <v>13263.0</v>
      </c>
      <c r="B201" s="5">
        <v>23.0</v>
      </c>
      <c r="C201" s="15">
        <v>44713.46944444445</v>
      </c>
      <c r="D201" s="16">
        <v>278.82</v>
      </c>
    </row>
    <row r="202" ht="15.75" customHeight="1">
      <c r="A202" s="4">
        <v>13265.0</v>
      </c>
      <c r="B202" s="5">
        <v>1.0</v>
      </c>
      <c r="C202" s="15">
        <v>44539.39444444444</v>
      </c>
      <c r="D202" s="16">
        <v>15.0</v>
      </c>
    </row>
    <row r="203" ht="15.75" customHeight="1">
      <c r="A203" s="4">
        <v>13266.0</v>
      </c>
      <c r="B203" s="5">
        <v>8.0</v>
      </c>
      <c r="C203" s="15">
        <v>44699.4125</v>
      </c>
      <c r="D203" s="16">
        <v>223.69</v>
      </c>
    </row>
    <row r="204" ht="15.75" customHeight="1">
      <c r="A204" s="4">
        <v>13267.0</v>
      </c>
      <c r="B204" s="5">
        <v>7.0</v>
      </c>
      <c r="C204" s="15">
        <v>44703.46111111111</v>
      </c>
      <c r="D204" s="16">
        <v>114.40000000000002</v>
      </c>
    </row>
    <row r="205" ht="15.75" customHeight="1">
      <c r="A205" s="4">
        <v>13268.0</v>
      </c>
      <c r="B205" s="5">
        <v>5.0</v>
      </c>
      <c r="C205" s="15">
        <v>44682.47986111111</v>
      </c>
      <c r="D205" s="16">
        <v>84.30000000000001</v>
      </c>
    </row>
    <row r="206" ht="15.75" customHeight="1">
      <c r="A206" s="4">
        <v>13269.0</v>
      </c>
      <c r="B206" s="5">
        <v>4.0</v>
      </c>
      <c r="C206" s="15">
        <v>44699.38263888889</v>
      </c>
      <c r="D206" s="16">
        <v>82.17</v>
      </c>
    </row>
    <row r="207" ht="15.75" customHeight="1">
      <c r="A207" s="4">
        <v>13271.0</v>
      </c>
      <c r="B207" s="5">
        <v>2.0</v>
      </c>
      <c r="C207" s="15">
        <v>44683.61319444444</v>
      </c>
      <c r="D207" s="16">
        <v>17.71</v>
      </c>
    </row>
    <row r="208" ht="15.75" customHeight="1">
      <c r="A208" s="4">
        <v>13272.0</v>
      </c>
      <c r="B208" s="5">
        <v>1.0</v>
      </c>
      <c r="C208" s="15">
        <v>44631.50416666667</v>
      </c>
      <c r="D208" s="16">
        <v>15.0</v>
      </c>
    </row>
    <row r="209" ht="15.75" customHeight="1">
      <c r="A209" s="4">
        <v>13279.0</v>
      </c>
      <c r="B209" s="5">
        <v>1.0</v>
      </c>
      <c r="C209" s="15">
        <v>44657.78541666667</v>
      </c>
      <c r="D209" s="16">
        <v>2.95</v>
      </c>
    </row>
    <row r="210" ht="15.75" customHeight="1">
      <c r="A210" s="4">
        <v>13280.0</v>
      </c>
      <c r="B210" s="5">
        <v>1.0</v>
      </c>
      <c r="C210" s="15">
        <v>44383.71527777778</v>
      </c>
      <c r="D210" s="16">
        <v>4.95</v>
      </c>
    </row>
    <row r="211" ht="15.75" customHeight="1">
      <c r="A211" s="4">
        <v>13282.0</v>
      </c>
      <c r="B211" s="5">
        <v>1.0</v>
      </c>
      <c r="C211" s="15">
        <v>44512.47430555556</v>
      </c>
      <c r="D211" s="16">
        <v>2.55</v>
      </c>
    </row>
    <row r="212" ht="15.75" customHeight="1">
      <c r="A212" s="4">
        <v>13284.0</v>
      </c>
      <c r="B212" s="5">
        <v>1.0</v>
      </c>
      <c r="C212" s="15">
        <v>44390.39097222222</v>
      </c>
      <c r="D212" s="16">
        <v>11.7</v>
      </c>
    </row>
    <row r="213" ht="15.75" customHeight="1">
      <c r="A213" s="4">
        <v>13285.0</v>
      </c>
      <c r="B213" s="5">
        <v>2.0</v>
      </c>
      <c r="C213" s="15">
        <v>44496.54375</v>
      </c>
      <c r="D213" s="16">
        <v>26.55</v>
      </c>
    </row>
    <row r="214" ht="15.75" customHeight="1">
      <c r="A214" s="4">
        <v>13292.0</v>
      </c>
      <c r="B214" s="5">
        <v>1.0</v>
      </c>
      <c r="C214" s="15">
        <v>44436.625</v>
      </c>
      <c r="D214" s="16">
        <v>45.0</v>
      </c>
    </row>
    <row r="215" ht="15.75" customHeight="1">
      <c r="A215" s="4">
        <v>13294.0</v>
      </c>
      <c r="B215" s="5">
        <v>1.0</v>
      </c>
      <c r="C215" s="15">
        <v>44473.52569444444</v>
      </c>
      <c r="D215" s="16">
        <v>30.0</v>
      </c>
    </row>
    <row r="216" ht="15.75" customHeight="1">
      <c r="A216" s="4">
        <v>13295.0</v>
      </c>
      <c r="B216" s="5">
        <v>2.0</v>
      </c>
      <c r="C216" s="15">
        <v>44362.47291666667</v>
      </c>
      <c r="D216" s="16">
        <v>53.650000000000006</v>
      </c>
    </row>
    <row r="217" ht="15.75" customHeight="1">
      <c r="A217" s="4">
        <v>13296.0</v>
      </c>
      <c r="B217" s="5">
        <v>1.0</v>
      </c>
      <c r="C217" s="15">
        <v>44586.57361111111</v>
      </c>
      <c r="D217" s="16">
        <v>10.5</v>
      </c>
    </row>
    <row r="218" ht="15.75" customHeight="1">
      <c r="A218" s="4">
        <v>13297.0</v>
      </c>
      <c r="B218" s="5">
        <v>1.0</v>
      </c>
      <c r="C218" s="15">
        <v>44697.39375</v>
      </c>
      <c r="D218" s="16">
        <v>81.36</v>
      </c>
    </row>
    <row r="219" ht="15.75" customHeight="1">
      <c r="A219" s="4">
        <v>13298.0</v>
      </c>
      <c r="B219" s="5">
        <v>1.0</v>
      </c>
      <c r="C219" s="15">
        <v>44720.54930555556</v>
      </c>
      <c r="D219" s="16">
        <v>90.0</v>
      </c>
    </row>
    <row r="220" ht="15.75" customHeight="1">
      <c r="A220" s="4">
        <v>13300.0</v>
      </c>
      <c r="B220" s="5">
        <v>1.0</v>
      </c>
      <c r="C220" s="15">
        <v>44558.49930555555</v>
      </c>
      <c r="D220" s="16">
        <v>1.65</v>
      </c>
    </row>
    <row r="221" ht="15.75" customHeight="1">
      <c r="A221" s="4">
        <v>13301.0</v>
      </c>
      <c r="B221" s="5">
        <v>4.0</v>
      </c>
      <c r="C221" s="15">
        <v>44620.47569444445</v>
      </c>
      <c r="D221" s="16">
        <v>44.4</v>
      </c>
    </row>
    <row r="222" ht="15.75" customHeight="1">
      <c r="A222" s="4">
        <v>13304.0</v>
      </c>
      <c r="B222" s="5">
        <v>1.0</v>
      </c>
      <c r="C222" s="15">
        <v>44370.60763888889</v>
      </c>
      <c r="D222" s="16">
        <v>19.5</v>
      </c>
    </row>
    <row r="223" ht="15.75" customHeight="1">
      <c r="A223" s="4">
        <v>13305.0</v>
      </c>
      <c r="B223" s="5">
        <v>3.0</v>
      </c>
      <c r="C223" s="15">
        <v>44608.61180555556</v>
      </c>
      <c r="D223" s="16">
        <v>61.199999999999996</v>
      </c>
    </row>
    <row r="224" ht="15.75" customHeight="1">
      <c r="A224" s="4">
        <v>13308.0</v>
      </c>
      <c r="B224" s="5">
        <v>1.0</v>
      </c>
      <c r="C224" s="15">
        <v>44669.61388888889</v>
      </c>
      <c r="D224" s="16">
        <v>15.0</v>
      </c>
    </row>
    <row r="225" ht="15.75" customHeight="1">
      <c r="A225" s="4">
        <v>13309.0</v>
      </c>
      <c r="B225" s="5">
        <v>2.0</v>
      </c>
      <c r="C225" s="15">
        <v>44632.59375</v>
      </c>
      <c r="D225" s="16">
        <v>21.0</v>
      </c>
    </row>
    <row r="226" ht="15.75" customHeight="1">
      <c r="A226" s="4">
        <v>13310.0</v>
      </c>
      <c r="B226" s="5">
        <v>1.0</v>
      </c>
      <c r="C226" s="15">
        <v>44713.34930555556</v>
      </c>
      <c r="D226" s="16">
        <v>16.6</v>
      </c>
    </row>
    <row r="227" ht="15.75" customHeight="1">
      <c r="A227" s="4">
        <v>13311.0</v>
      </c>
      <c r="B227" s="5">
        <v>1.0</v>
      </c>
      <c r="C227" s="15">
        <v>44573.60138888889</v>
      </c>
      <c r="D227" s="16">
        <v>25.5</v>
      </c>
    </row>
    <row r="228" ht="15.75" customHeight="1">
      <c r="A228" s="4">
        <v>13313.0</v>
      </c>
      <c r="B228" s="5">
        <v>4.0</v>
      </c>
      <c r="C228" s="15">
        <v>44685.4625</v>
      </c>
      <c r="D228" s="16">
        <v>96.5</v>
      </c>
    </row>
    <row r="229" ht="15.75" customHeight="1">
      <c r="A229" s="4">
        <v>13314.0</v>
      </c>
      <c r="B229" s="5">
        <v>2.0</v>
      </c>
      <c r="C229" s="15">
        <v>44720.52013888889</v>
      </c>
      <c r="D229" s="16">
        <v>27.0</v>
      </c>
    </row>
    <row r="230" ht="15.75" customHeight="1">
      <c r="A230" s="4">
        <v>13316.0</v>
      </c>
      <c r="B230" s="5">
        <v>2.0</v>
      </c>
      <c r="C230" s="15">
        <v>44641.50972222222</v>
      </c>
      <c r="D230" s="16">
        <v>172.74</v>
      </c>
    </row>
    <row r="231" ht="15.75" customHeight="1">
      <c r="A231" s="4">
        <v>13317.0</v>
      </c>
      <c r="B231" s="5">
        <v>1.0</v>
      </c>
      <c r="C231" s="15">
        <v>44539.81527777778</v>
      </c>
      <c r="D231" s="16">
        <v>1.25</v>
      </c>
    </row>
    <row r="232" ht="15.75" customHeight="1">
      <c r="A232" s="4">
        <v>13319.0</v>
      </c>
      <c r="B232" s="5">
        <v>8.0</v>
      </c>
      <c r="C232" s="15">
        <v>44632.75972222222</v>
      </c>
      <c r="D232" s="16">
        <v>88.07</v>
      </c>
    </row>
    <row r="233" ht="15.75" customHeight="1">
      <c r="A233" s="4">
        <v>13320.0</v>
      </c>
      <c r="B233" s="5">
        <v>2.0</v>
      </c>
      <c r="C233" s="15">
        <v>44642.75486111111</v>
      </c>
      <c r="D233" s="16">
        <v>27.0</v>
      </c>
    </row>
    <row r="234" ht="15.75" customHeight="1">
      <c r="A234" s="4">
        <v>13322.0</v>
      </c>
      <c r="B234" s="5">
        <v>1.0</v>
      </c>
      <c r="C234" s="15">
        <v>44703.59791666667</v>
      </c>
      <c r="D234" s="16">
        <v>5.0</v>
      </c>
    </row>
    <row r="235" ht="15.75" customHeight="1">
      <c r="A235" s="4">
        <v>13323.0</v>
      </c>
      <c r="B235" s="5">
        <v>1.0</v>
      </c>
      <c r="C235" s="15">
        <v>44718.71666666667</v>
      </c>
      <c r="D235" s="16">
        <v>17.0</v>
      </c>
    </row>
    <row r="236" ht="15.75" customHeight="1">
      <c r="A236" s="4">
        <v>13324.0</v>
      </c>
      <c r="B236" s="5">
        <v>2.0</v>
      </c>
      <c r="C236" s="15">
        <v>44480.45763888889</v>
      </c>
      <c r="D236" s="16">
        <v>232.05</v>
      </c>
    </row>
    <row r="237" ht="15.75" customHeight="1">
      <c r="A237" s="4">
        <v>13327.0</v>
      </c>
      <c r="B237" s="5">
        <v>6.0</v>
      </c>
      <c r="C237" s="15">
        <v>44682.43125</v>
      </c>
      <c r="D237" s="16">
        <v>270.2</v>
      </c>
    </row>
    <row r="238" ht="15.75" customHeight="1">
      <c r="A238" s="4">
        <v>13329.0</v>
      </c>
      <c r="B238" s="5">
        <v>1.0</v>
      </c>
      <c r="C238" s="15">
        <v>44361.43125</v>
      </c>
      <c r="D238" s="16">
        <v>13.200000000000001</v>
      </c>
    </row>
    <row r="239" ht="15.75" customHeight="1">
      <c r="A239" s="4">
        <v>13334.0</v>
      </c>
      <c r="B239" s="5">
        <v>3.0</v>
      </c>
      <c r="C239" s="15">
        <v>44638.63958333333</v>
      </c>
      <c r="D239" s="16">
        <v>175.62</v>
      </c>
    </row>
    <row r="240" ht="15.75" customHeight="1">
      <c r="A240" s="4">
        <v>13339.0</v>
      </c>
      <c r="B240" s="5">
        <v>1.0</v>
      </c>
      <c r="C240" s="15">
        <v>44523.35486111111</v>
      </c>
      <c r="D240" s="16">
        <v>32.7</v>
      </c>
    </row>
    <row r="241" ht="15.75" customHeight="1">
      <c r="A241" s="4">
        <v>13340.0</v>
      </c>
      <c r="B241" s="5">
        <v>1.0</v>
      </c>
      <c r="C241" s="15">
        <v>44447.48541666667</v>
      </c>
      <c r="D241" s="16">
        <v>170.4</v>
      </c>
    </row>
    <row r="242" ht="15.75" customHeight="1">
      <c r="A242" s="4">
        <v>13343.0</v>
      </c>
      <c r="B242" s="5">
        <v>1.0</v>
      </c>
      <c r="C242" s="15">
        <v>44550.48402777778</v>
      </c>
      <c r="D242" s="16">
        <v>25.5</v>
      </c>
    </row>
    <row r="243" ht="15.75" customHeight="1">
      <c r="A243" s="4">
        <v>13344.0</v>
      </c>
      <c r="B243" s="5">
        <v>1.0</v>
      </c>
      <c r="C243" s="15">
        <v>44446.43611111111</v>
      </c>
      <c r="D243" s="16">
        <v>15.6</v>
      </c>
    </row>
    <row r="244" ht="15.75" customHeight="1">
      <c r="A244" s="4">
        <v>13345.0</v>
      </c>
      <c r="B244" s="5">
        <v>1.0</v>
      </c>
      <c r="C244" s="15">
        <v>44433.37569444445</v>
      </c>
      <c r="D244" s="16">
        <v>50.0</v>
      </c>
    </row>
    <row r="245" ht="15.75" customHeight="1">
      <c r="A245" s="4">
        <v>13350.0</v>
      </c>
      <c r="B245" s="5">
        <v>1.0</v>
      </c>
      <c r="C245" s="15">
        <v>44704.68958333333</v>
      </c>
      <c r="D245" s="16">
        <v>50.0</v>
      </c>
    </row>
    <row r="246" ht="15.75" customHeight="1">
      <c r="A246" s="4">
        <v>13351.0</v>
      </c>
      <c r="B246" s="5">
        <v>1.0</v>
      </c>
      <c r="C246" s="15">
        <v>44655.53819444445</v>
      </c>
      <c r="D246" s="16">
        <v>50.0</v>
      </c>
    </row>
    <row r="247" ht="15.75" customHeight="1">
      <c r="A247" s="4">
        <v>13352.0</v>
      </c>
      <c r="B247" s="5">
        <v>1.0</v>
      </c>
      <c r="C247" s="15">
        <v>44661.57986111111</v>
      </c>
      <c r="D247" s="16">
        <v>69.8</v>
      </c>
    </row>
    <row r="248" ht="15.75" customHeight="1">
      <c r="A248" s="4">
        <v>13354.0</v>
      </c>
      <c r="B248" s="5">
        <v>1.0</v>
      </c>
      <c r="C248" s="15">
        <v>44649.55347222222</v>
      </c>
      <c r="D248" s="16">
        <v>6.72</v>
      </c>
    </row>
    <row r="249" ht="15.75" customHeight="1">
      <c r="A249" s="4">
        <v>13355.0</v>
      </c>
      <c r="B249" s="5">
        <v>1.0</v>
      </c>
      <c r="C249" s="15">
        <v>44601.61666666667</v>
      </c>
      <c r="D249" s="16">
        <v>20.8</v>
      </c>
    </row>
    <row r="250" ht="15.75" customHeight="1">
      <c r="A250" s="4">
        <v>13357.0</v>
      </c>
      <c r="B250" s="5">
        <v>1.0</v>
      </c>
      <c r="C250" s="15">
        <v>44466.58055555556</v>
      </c>
      <c r="D250" s="16">
        <v>2.5</v>
      </c>
    </row>
    <row r="251" ht="15.75" customHeight="1">
      <c r="A251" s="4">
        <v>13362.0</v>
      </c>
      <c r="B251" s="5">
        <v>3.0</v>
      </c>
      <c r="C251" s="15">
        <v>44718.58125</v>
      </c>
      <c r="D251" s="16">
        <v>43.32</v>
      </c>
    </row>
    <row r="252" ht="15.75" customHeight="1">
      <c r="A252" s="4">
        <v>13364.0</v>
      </c>
      <c r="B252" s="5">
        <v>1.0</v>
      </c>
      <c r="C252" s="15">
        <v>44655.40833333333</v>
      </c>
      <c r="D252" s="16">
        <v>32.4</v>
      </c>
    </row>
    <row r="253" ht="15.75" customHeight="1">
      <c r="A253" s="4">
        <v>13365.0</v>
      </c>
      <c r="B253" s="5">
        <v>2.0</v>
      </c>
      <c r="C253" s="15">
        <v>44713.36041666667</v>
      </c>
      <c r="D253" s="16">
        <v>60.6</v>
      </c>
    </row>
    <row r="254" ht="15.75" customHeight="1">
      <c r="A254" s="4">
        <v>13369.0</v>
      </c>
      <c r="B254" s="5">
        <v>2.0</v>
      </c>
      <c r="C254" s="15">
        <v>44367.58472222222</v>
      </c>
      <c r="D254" s="16">
        <v>55.400000000000006</v>
      </c>
    </row>
    <row r="255" ht="15.75" customHeight="1">
      <c r="A255" s="4">
        <v>13370.0</v>
      </c>
      <c r="B255" s="5">
        <v>1.0</v>
      </c>
      <c r="C255" s="15">
        <v>44355.66458333333</v>
      </c>
      <c r="D255" s="16">
        <v>8.5</v>
      </c>
    </row>
    <row r="256" ht="15.75" customHeight="1">
      <c r="A256" s="4">
        <v>13372.0</v>
      </c>
      <c r="B256" s="5">
        <v>1.0</v>
      </c>
      <c r="C256" s="15">
        <v>44631.53194444445</v>
      </c>
      <c r="D256" s="16">
        <v>60.2</v>
      </c>
    </row>
    <row r="257" ht="15.75" customHeight="1">
      <c r="A257" s="4">
        <v>13373.0</v>
      </c>
      <c r="B257" s="5">
        <v>1.0</v>
      </c>
      <c r="C257" s="15">
        <v>44565.51319444444</v>
      </c>
      <c r="D257" s="16">
        <v>17.85</v>
      </c>
    </row>
    <row r="258" ht="15.75" customHeight="1">
      <c r="A258" s="4">
        <v>13376.0</v>
      </c>
      <c r="B258" s="5">
        <v>3.0</v>
      </c>
      <c r="C258" s="15">
        <v>44621.67777777778</v>
      </c>
      <c r="D258" s="16">
        <v>123.9</v>
      </c>
    </row>
    <row r="259" ht="15.75" customHeight="1">
      <c r="A259" s="4">
        <v>13379.0</v>
      </c>
      <c r="B259" s="5">
        <v>1.0</v>
      </c>
      <c r="C259" s="15">
        <v>44653.6375</v>
      </c>
      <c r="D259" s="16">
        <v>17.700000000000003</v>
      </c>
    </row>
    <row r="260" ht="15.75" customHeight="1">
      <c r="A260" s="4">
        <v>13381.0</v>
      </c>
      <c r="B260" s="5">
        <v>2.0</v>
      </c>
      <c r="C260" s="15">
        <v>44699.70763888889</v>
      </c>
      <c r="D260" s="16">
        <v>46.5</v>
      </c>
    </row>
    <row r="261" ht="15.75" customHeight="1">
      <c r="A261" s="4">
        <v>13384.0</v>
      </c>
      <c r="B261" s="5">
        <v>1.0</v>
      </c>
      <c r="C261" s="15">
        <v>44647.48194444444</v>
      </c>
      <c r="D261" s="16">
        <v>17.0</v>
      </c>
    </row>
    <row r="262" ht="15.75" customHeight="1">
      <c r="A262" s="4">
        <v>13389.0</v>
      </c>
      <c r="B262" s="5">
        <v>1.0</v>
      </c>
      <c r="C262" s="15">
        <v>44709.58402777778</v>
      </c>
      <c r="D262" s="16">
        <v>38.01</v>
      </c>
    </row>
    <row r="263" ht="15.75" customHeight="1">
      <c r="A263" s="4">
        <v>13394.0</v>
      </c>
      <c r="B263" s="5">
        <v>3.0</v>
      </c>
      <c r="C263" s="15">
        <v>44683.525</v>
      </c>
      <c r="D263" s="16">
        <v>61.03999999999999</v>
      </c>
    </row>
    <row r="264" ht="15.75" customHeight="1">
      <c r="A264" s="4">
        <v>13396.0</v>
      </c>
      <c r="B264" s="5">
        <v>2.0</v>
      </c>
      <c r="C264" s="15">
        <v>44699.40416666667</v>
      </c>
      <c r="D264" s="16">
        <v>29.1</v>
      </c>
    </row>
    <row r="265" ht="15.75" customHeight="1">
      <c r="A265" s="4">
        <v>13402.0</v>
      </c>
      <c r="B265" s="5">
        <v>1.0</v>
      </c>
      <c r="C265" s="15">
        <v>44596.66041666667</v>
      </c>
      <c r="D265" s="16">
        <v>2.2800000000000002</v>
      </c>
    </row>
    <row r="266" ht="15.75" customHeight="1">
      <c r="A266" s="4">
        <v>13408.0</v>
      </c>
      <c r="B266" s="5">
        <v>14.0</v>
      </c>
      <c r="C266" s="15">
        <v>44684.52708333333</v>
      </c>
      <c r="D266" s="16">
        <v>738.8399999999999</v>
      </c>
    </row>
    <row r="267" ht="15.75" customHeight="1">
      <c r="A267" s="4">
        <v>13410.0</v>
      </c>
      <c r="B267" s="5">
        <v>1.0</v>
      </c>
      <c r="C267" s="15">
        <v>44441.64166666667</v>
      </c>
      <c r="D267" s="16">
        <v>5.85</v>
      </c>
    </row>
    <row r="268" ht="15.75" customHeight="1">
      <c r="A268" s="4">
        <v>13411.0</v>
      </c>
      <c r="B268" s="5">
        <v>1.0</v>
      </c>
      <c r="C268" s="15">
        <v>44616.58125</v>
      </c>
      <c r="D268" s="16">
        <v>6.25</v>
      </c>
    </row>
    <row r="269" ht="15.75" customHeight="1">
      <c r="A269" s="4">
        <v>13416.0</v>
      </c>
      <c r="B269" s="5">
        <v>1.0</v>
      </c>
      <c r="C269" s="15">
        <v>44678.37222222222</v>
      </c>
      <c r="D269" s="16">
        <v>68.0</v>
      </c>
    </row>
    <row r="270" ht="15.75" customHeight="1">
      <c r="A270" s="4">
        <v>13418.0</v>
      </c>
      <c r="B270" s="5">
        <v>5.0</v>
      </c>
      <c r="C270" s="15">
        <v>44662.68541666667</v>
      </c>
      <c r="D270" s="16">
        <v>55.92</v>
      </c>
    </row>
    <row r="271" ht="15.75" customHeight="1">
      <c r="A271" s="4">
        <v>13420.0</v>
      </c>
      <c r="B271" s="5">
        <v>1.0</v>
      </c>
      <c r="C271" s="15">
        <v>44567.57083333333</v>
      </c>
      <c r="D271" s="16">
        <v>17.4</v>
      </c>
    </row>
    <row r="272" ht="15.75" customHeight="1">
      <c r="A272" s="4">
        <v>13421.0</v>
      </c>
      <c r="B272" s="5">
        <v>3.0</v>
      </c>
      <c r="C272" s="15">
        <v>44681.59791666667</v>
      </c>
      <c r="D272" s="16">
        <v>100.69999999999999</v>
      </c>
    </row>
    <row r="273" ht="15.75" customHeight="1">
      <c r="A273" s="4">
        <v>13425.0</v>
      </c>
      <c r="B273" s="5">
        <v>2.0</v>
      </c>
      <c r="C273" s="15">
        <v>44554.56111111111</v>
      </c>
      <c r="D273" s="16">
        <v>34.300000000000004</v>
      </c>
    </row>
    <row r="274" ht="15.75" customHeight="1">
      <c r="A274" s="4">
        <v>13428.0</v>
      </c>
      <c r="B274" s="5">
        <v>1.0</v>
      </c>
      <c r="C274" s="15">
        <v>44710.59722222222</v>
      </c>
      <c r="D274" s="16">
        <v>12.7</v>
      </c>
    </row>
    <row r="275" ht="15.75" customHeight="1">
      <c r="A275" s="4">
        <v>13430.0</v>
      </c>
      <c r="B275" s="5">
        <v>1.0</v>
      </c>
      <c r="C275" s="15">
        <v>44643.38611111111</v>
      </c>
      <c r="D275" s="16">
        <v>3.3</v>
      </c>
    </row>
    <row r="276" ht="15.75" customHeight="1">
      <c r="A276" s="4">
        <v>13437.0</v>
      </c>
      <c r="B276" s="5">
        <v>1.0</v>
      </c>
      <c r="C276" s="15">
        <v>44532.60416666666</v>
      </c>
      <c r="D276" s="16">
        <v>12.5</v>
      </c>
    </row>
    <row r="277" ht="15.75" customHeight="1">
      <c r="A277" s="4">
        <v>13439.0</v>
      </c>
      <c r="B277" s="5">
        <v>1.0</v>
      </c>
      <c r="C277" s="15">
        <v>44468.59722222222</v>
      </c>
      <c r="D277" s="16">
        <v>2.1</v>
      </c>
    </row>
    <row r="278" ht="15.75" customHeight="1">
      <c r="A278" s="4">
        <v>13447.0</v>
      </c>
      <c r="B278" s="5">
        <v>3.0</v>
      </c>
      <c r="C278" s="15">
        <v>44697.56805555556</v>
      </c>
      <c r="D278" s="16">
        <v>36.47</v>
      </c>
    </row>
    <row r="279" ht="15.75" customHeight="1">
      <c r="A279" s="4">
        <v>13448.0</v>
      </c>
      <c r="B279" s="5">
        <v>1.0</v>
      </c>
      <c r="C279" s="15">
        <v>44641.53472222222</v>
      </c>
      <c r="D279" s="16">
        <v>29.75</v>
      </c>
    </row>
    <row r="280" ht="15.75" customHeight="1">
      <c r="A280" s="4">
        <v>13449.0</v>
      </c>
      <c r="B280" s="5">
        <v>1.0</v>
      </c>
      <c r="C280" s="15">
        <v>44697.35277777778</v>
      </c>
      <c r="D280" s="16">
        <v>17.700000000000003</v>
      </c>
    </row>
    <row r="281" ht="15.75" customHeight="1">
      <c r="A281" s="4">
        <v>13450.0</v>
      </c>
      <c r="B281" s="5">
        <v>1.0</v>
      </c>
      <c r="C281" s="15">
        <v>44631.58333333334</v>
      </c>
      <c r="D281" s="16">
        <v>10.5</v>
      </c>
    </row>
    <row r="282" ht="15.75" customHeight="1">
      <c r="A282" s="4">
        <v>13451.0</v>
      </c>
      <c r="B282" s="5">
        <v>4.0</v>
      </c>
      <c r="C282" s="15">
        <v>44597.69652777778</v>
      </c>
      <c r="D282" s="16">
        <v>99.4</v>
      </c>
    </row>
    <row r="283" ht="15.75" customHeight="1">
      <c r="A283" s="4">
        <v>13455.0</v>
      </c>
      <c r="B283" s="5">
        <v>2.0</v>
      </c>
      <c r="C283" s="15">
        <v>44523.60625</v>
      </c>
      <c r="D283" s="16">
        <v>12.7</v>
      </c>
    </row>
    <row r="284" ht="15.75" customHeight="1">
      <c r="A284" s="4">
        <v>13456.0</v>
      </c>
      <c r="B284" s="5">
        <v>1.0</v>
      </c>
      <c r="C284" s="15">
        <v>44539.81666666667</v>
      </c>
      <c r="D284" s="16">
        <v>20.4</v>
      </c>
    </row>
    <row r="285" ht="15.75" customHeight="1">
      <c r="A285" s="4">
        <v>13458.0</v>
      </c>
      <c r="B285" s="5">
        <v>8.0</v>
      </c>
      <c r="C285" s="15">
        <v>44588.44444444445</v>
      </c>
      <c r="D285" s="16">
        <v>325.3299999999999</v>
      </c>
    </row>
    <row r="286" ht="15.75" customHeight="1">
      <c r="A286" s="4">
        <v>13460.0</v>
      </c>
      <c r="B286" s="5">
        <v>1.0</v>
      </c>
      <c r="C286" s="15">
        <v>44672.40972222222</v>
      </c>
      <c r="D286" s="16">
        <v>18.3</v>
      </c>
    </row>
    <row r="287" ht="15.75" customHeight="1">
      <c r="A287" s="4">
        <v>13461.0</v>
      </c>
      <c r="B287" s="5">
        <v>1.0</v>
      </c>
      <c r="C287" s="15">
        <v>44682.37569444445</v>
      </c>
      <c r="D287" s="16">
        <v>62.400000000000006</v>
      </c>
    </row>
    <row r="288" ht="15.75" customHeight="1">
      <c r="A288" s="4">
        <v>13462.0</v>
      </c>
      <c r="B288" s="5">
        <v>1.0</v>
      </c>
      <c r="C288" s="15">
        <v>44539.82847222222</v>
      </c>
      <c r="D288" s="16">
        <v>8.25</v>
      </c>
    </row>
    <row r="289" ht="15.75" customHeight="1">
      <c r="A289" s="4">
        <v>13464.0</v>
      </c>
      <c r="B289" s="5">
        <v>1.0</v>
      </c>
      <c r="C289" s="15">
        <v>44663.62569444445</v>
      </c>
      <c r="D289" s="16">
        <v>10.5</v>
      </c>
    </row>
    <row r="290" ht="15.75" customHeight="1">
      <c r="A290" s="4">
        <v>13466.0</v>
      </c>
      <c r="B290" s="5">
        <v>1.0</v>
      </c>
      <c r="C290" s="15">
        <v>44620.64513888889</v>
      </c>
      <c r="D290" s="16">
        <v>9.95</v>
      </c>
    </row>
    <row r="291" ht="15.75" customHeight="1">
      <c r="A291" s="4">
        <v>13467.0</v>
      </c>
      <c r="B291" s="5">
        <v>2.0</v>
      </c>
      <c r="C291" s="15">
        <v>44710.41736111111</v>
      </c>
      <c r="D291" s="16">
        <v>22.3</v>
      </c>
    </row>
    <row r="292" ht="15.75" customHeight="1">
      <c r="A292" s="4">
        <v>13468.0</v>
      </c>
      <c r="B292" s="5">
        <v>15.0</v>
      </c>
      <c r="C292" s="15">
        <v>44646.41597222222</v>
      </c>
      <c r="D292" s="16">
        <v>393.86999999999995</v>
      </c>
    </row>
    <row r="293" ht="15.75" customHeight="1">
      <c r="A293" s="4">
        <v>13471.0</v>
      </c>
      <c r="B293" s="5">
        <v>2.0</v>
      </c>
      <c r="C293" s="15">
        <v>44716.48958333334</v>
      </c>
      <c r="D293" s="16">
        <v>40.52</v>
      </c>
    </row>
    <row r="294" ht="15.75" customHeight="1">
      <c r="A294" s="4">
        <v>13473.0</v>
      </c>
      <c r="B294" s="5">
        <v>1.0</v>
      </c>
      <c r="C294" s="15">
        <v>44388.36458333334</v>
      </c>
      <c r="D294" s="16">
        <v>10.08</v>
      </c>
    </row>
    <row r="295" ht="15.75" customHeight="1">
      <c r="A295" s="4">
        <v>13474.0</v>
      </c>
      <c r="B295" s="5">
        <v>1.0</v>
      </c>
      <c r="C295" s="15">
        <v>44486.57847222222</v>
      </c>
      <c r="D295" s="16">
        <v>4.4399999999999995</v>
      </c>
    </row>
    <row r="296" ht="15.75" customHeight="1">
      <c r="A296" s="4">
        <v>13475.0</v>
      </c>
      <c r="B296" s="5">
        <v>2.0</v>
      </c>
      <c r="C296" s="15">
        <v>44506.51458333333</v>
      </c>
      <c r="D296" s="16">
        <v>31.68</v>
      </c>
    </row>
    <row r="297" ht="15.75" customHeight="1">
      <c r="A297" s="4">
        <v>13476.0</v>
      </c>
      <c r="B297" s="5">
        <v>1.0</v>
      </c>
      <c r="C297" s="15">
        <v>44544.5</v>
      </c>
      <c r="D297" s="16">
        <v>17.85</v>
      </c>
    </row>
    <row r="298" ht="15.75" customHeight="1">
      <c r="A298" s="4">
        <v>13477.0</v>
      </c>
      <c r="B298" s="5">
        <v>3.0</v>
      </c>
      <c r="C298" s="15">
        <v>44512.54861111111</v>
      </c>
      <c r="D298" s="16">
        <v>47.85</v>
      </c>
    </row>
    <row r="299" ht="15.75" customHeight="1">
      <c r="A299" s="4">
        <v>13486.0</v>
      </c>
      <c r="B299" s="5">
        <v>1.0</v>
      </c>
      <c r="C299" s="15">
        <v>44595.54861111111</v>
      </c>
      <c r="D299" s="16">
        <v>33.300000000000004</v>
      </c>
    </row>
    <row r="300" ht="15.75" customHeight="1">
      <c r="A300" s="4">
        <v>13488.0</v>
      </c>
      <c r="B300" s="5">
        <v>7.0</v>
      </c>
      <c r="C300" s="15">
        <v>44678.58680555555</v>
      </c>
      <c r="D300" s="16">
        <v>135.20000000000002</v>
      </c>
    </row>
    <row r="301" ht="15.75" customHeight="1">
      <c r="A301" s="4">
        <v>13489.0</v>
      </c>
      <c r="B301" s="5">
        <v>1.0</v>
      </c>
      <c r="C301" s="15">
        <v>44426.44583333333</v>
      </c>
      <c r="D301" s="16">
        <v>11.399999999999999</v>
      </c>
    </row>
    <row r="302" ht="15.75" customHeight="1">
      <c r="A302" s="4">
        <v>13491.0</v>
      </c>
      <c r="B302" s="5">
        <v>6.0</v>
      </c>
      <c r="C302" s="15">
        <v>44576.375</v>
      </c>
      <c r="D302" s="16">
        <v>75.83000000000001</v>
      </c>
    </row>
    <row r="303" ht="15.75" customHeight="1">
      <c r="A303" s="4">
        <v>13494.0</v>
      </c>
      <c r="B303" s="5">
        <v>1.0</v>
      </c>
      <c r="C303" s="15">
        <v>44409.49861111111</v>
      </c>
      <c r="D303" s="16">
        <v>71.10000000000001</v>
      </c>
    </row>
    <row r="304" ht="15.75" customHeight="1">
      <c r="A304" s="4">
        <v>13495.0</v>
      </c>
      <c r="B304" s="5">
        <v>4.0</v>
      </c>
      <c r="C304" s="15">
        <v>44685.43680555555</v>
      </c>
      <c r="D304" s="16">
        <v>90.18</v>
      </c>
    </row>
    <row r="305" ht="15.75" customHeight="1">
      <c r="A305" s="4">
        <v>13496.0</v>
      </c>
      <c r="B305" s="5">
        <v>1.0</v>
      </c>
      <c r="C305" s="15">
        <v>44710.45694444444</v>
      </c>
      <c r="D305" s="16">
        <v>10.2</v>
      </c>
    </row>
    <row r="306" ht="15.75" customHeight="1">
      <c r="A306" s="4">
        <v>13497.0</v>
      </c>
      <c r="B306" s="5">
        <v>1.0</v>
      </c>
      <c r="C306" s="15">
        <v>44353.4875</v>
      </c>
      <c r="D306" s="16">
        <v>27.0</v>
      </c>
    </row>
    <row r="307" ht="15.75" customHeight="1">
      <c r="A307" s="4">
        <v>13499.0</v>
      </c>
      <c r="B307" s="5">
        <v>1.0</v>
      </c>
      <c r="C307" s="15">
        <v>44506.63194444445</v>
      </c>
      <c r="D307" s="16">
        <v>4.2</v>
      </c>
    </row>
    <row r="308" ht="15.75" customHeight="1">
      <c r="A308" s="4">
        <v>13500.0</v>
      </c>
      <c r="B308" s="5">
        <v>1.0</v>
      </c>
      <c r="C308" s="15">
        <v>44692.44444444445</v>
      </c>
      <c r="D308" s="16">
        <v>15.0</v>
      </c>
    </row>
    <row r="309" ht="15.75" customHeight="1">
      <c r="A309" s="4">
        <v>13506.0</v>
      </c>
      <c r="B309" s="5">
        <v>2.0</v>
      </c>
      <c r="C309" s="15">
        <v>44408.64375</v>
      </c>
      <c r="D309" s="16">
        <v>21.049999999999997</v>
      </c>
    </row>
    <row r="310" ht="15.75" customHeight="1">
      <c r="A310" s="4">
        <v>13507.0</v>
      </c>
      <c r="B310" s="5">
        <v>4.0</v>
      </c>
      <c r="C310" s="15">
        <v>44718.55069444444</v>
      </c>
      <c r="D310" s="16">
        <v>75.75</v>
      </c>
    </row>
    <row r="311" ht="15.75" customHeight="1">
      <c r="A311" s="4">
        <v>13508.0</v>
      </c>
      <c r="B311" s="5">
        <v>1.0</v>
      </c>
      <c r="C311" s="15">
        <v>44479.49861111111</v>
      </c>
      <c r="D311" s="16">
        <v>2.5</v>
      </c>
    </row>
    <row r="312" ht="15.75" customHeight="1">
      <c r="A312" s="4">
        <v>13510.0</v>
      </c>
      <c r="B312" s="5">
        <v>3.0</v>
      </c>
      <c r="C312" s="15">
        <v>44720.57361111111</v>
      </c>
      <c r="D312" s="16">
        <v>59.7</v>
      </c>
    </row>
    <row r="313" ht="15.75" customHeight="1">
      <c r="A313" s="4">
        <v>13515.0</v>
      </c>
      <c r="B313" s="5">
        <v>2.0</v>
      </c>
      <c r="C313" s="15">
        <v>44648.47638888889</v>
      </c>
      <c r="D313" s="16">
        <v>28.200000000000003</v>
      </c>
    </row>
    <row r="314" ht="15.75" customHeight="1">
      <c r="A314" s="4">
        <v>13517.0</v>
      </c>
      <c r="B314" s="5">
        <v>2.0</v>
      </c>
      <c r="C314" s="15">
        <v>44617.48611111111</v>
      </c>
      <c r="D314" s="16">
        <v>88.20000000000002</v>
      </c>
    </row>
    <row r="315" ht="15.75" customHeight="1">
      <c r="A315" s="4">
        <v>13519.0</v>
      </c>
      <c r="B315" s="5">
        <v>1.0</v>
      </c>
      <c r="C315" s="15">
        <v>44671.66388888889</v>
      </c>
      <c r="D315" s="16">
        <v>11.95</v>
      </c>
    </row>
    <row r="316" ht="15.75" customHeight="1">
      <c r="A316" s="4">
        <v>13521.0</v>
      </c>
      <c r="B316" s="5">
        <v>3.0</v>
      </c>
      <c r="C316" s="15">
        <v>44720.57638888889</v>
      </c>
      <c r="D316" s="16">
        <v>20.87</v>
      </c>
    </row>
    <row r="317" ht="15.75" customHeight="1">
      <c r="A317" s="4">
        <v>13523.0</v>
      </c>
      <c r="B317" s="5">
        <v>1.0</v>
      </c>
      <c r="C317" s="15">
        <v>44546.41319444445</v>
      </c>
      <c r="D317" s="16">
        <v>7.5</v>
      </c>
    </row>
    <row r="318" ht="15.75" customHeight="1">
      <c r="A318" s="4">
        <v>13524.0</v>
      </c>
      <c r="B318" s="5">
        <v>3.0</v>
      </c>
      <c r="C318" s="15">
        <v>44681.52361111111</v>
      </c>
      <c r="D318" s="16">
        <v>71.30000000000001</v>
      </c>
    </row>
    <row r="319" ht="15.75" customHeight="1">
      <c r="A319" s="4">
        <v>13527.0</v>
      </c>
      <c r="B319" s="5">
        <v>4.0</v>
      </c>
      <c r="C319" s="15">
        <v>44631.50972222222</v>
      </c>
      <c r="D319" s="16">
        <v>47.75</v>
      </c>
    </row>
    <row r="320" ht="15.75" customHeight="1">
      <c r="A320" s="4">
        <v>13531.0</v>
      </c>
      <c r="B320" s="5">
        <v>1.0</v>
      </c>
      <c r="C320" s="15">
        <v>44355.62708333333</v>
      </c>
      <c r="D320" s="16">
        <v>76.35</v>
      </c>
    </row>
    <row r="321" ht="15.75" customHeight="1">
      <c r="A321" s="4">
        <v>13533.0</v>
      </c>
      <c r="B321" s="5">
        <v>2.0</v>
      </c>
      <c r="C321" s="15">
        <v>44540.49583333333</v>
      </c>
      <c r="D321" s="16">
        <v>10.08</v>
      </c>
    </row>
    <row r="322" ht="15.75" customHeight="1">
      <c r="A322" s="4">
        <v>13534.0</v>
      </c>
      <c r="B322" s="5">
        <v>19.0</v>
      </c>
      <c r="C322" s="15">
        <v>44719.61944444444</v>
      </c>
      <c r="D322" s="16">
        <v>311.74000000000007</v>
      </c>
    </row>
    <row r="323" ht="15.75" customHeight="1">
      <c r="A323" s="4">
        <v>13536.0</v>
      </c>
      <c r="B323" s="5">
        <v>1.0</v>
      </c>
      <c r="C323" s="15">
        <v>44716.49652777778</v>
      </c>
      <c r="D323" s="16">
        <v>3.9000000000000004</v>
      </c>
    </row>
    <row r="324" ht="15.75" customHeight="1">
      <c r="A324" s="4">
        <v>13539.0</v>
      </c>
      <c r="B324" s="5">
        <v>4.0</v>
      </c>
      <c r="C324" s="15">
        <v>44635.42916666667</v>
      </c>
      <c r="D324" s="16">
        <v>94.3</v>
      </c>
    </row>
    <row r="325" ht="15.75" customHeight="1">
      <c r="A325" s="4">
        <v>13544.0</v>
      </c>
      <c r="B325" s="5">
        <v>2.0</v>
      </c>
      <c r="C325" s="15">
        <v>44681.49791666667</v>
      </c>
      <c r="D325" s="16">
        <v>17.950000000000003</v>
      </c>
    </row>
    <row r="326" ht="15.75" customHeight="1">
      <c r="A326" s="4">
        <v>13546.0</v>
      </c>
      <c r="B326" s="5">
        <v>2.0</v>
      </c>
      <c r="C326" s="15">
        <v>44708.61805555555</v>
      </c>
      <c r="D326" s="16">
        <v>17.95</v>
      </c>
    </row>
    <row r="327" ht="15.75" customHeight="1">
      <c r="A327" s="4">
        <v>13548.0</v>
      </c>
      <c r="B327" s="5">
        <v>2.0</v>
      </c>
      <c r="C327" s="15">
        <v>44624.61805555555</v>
      </c>
      <c r="D327" s="16">
        <v>33.12</v>
      </c>
    </row>
    <row r="328" ht="15.75" customHeight="1">
      <c r="A328" s="4">
        <v>13549.0</v>
      </c>
      <c r="B328" s="5">
        <v>1.0</v>
      </c>
      <c r="C328" s="15">
        <v>44695.38888888889</v>
      </c>
      <c r="D328" s="16">
        <v>20.8</v>
      </c>
    </row>
    <row r="329" ht="15.75" customHeight="1">
      <c r="A329" s="4">
        <v>13552.0</v>
      </c>
      <c r="B329" s="5">
        <v>2.0</v>
      </c>
      <c r="C329" s="15">
        <v>44655.63819444444</v>
      </c>
      <c r="D329" s="16">
        <v>54.8</v>
      </c>
    </row>
    <row r="330" ht="15.75" customHeight="1">
      <c r="A330" s="4">
        <v>13555.0</v>
      </c>
      <c r="B330" s="5">
        <v>3.0</v>
      </c>
      <c r="C330" s="15">
        <v>44647.525</v>
      </c>
      <c r="D330" s="16">
        <v>84.05000000000001</v>
      </c>
    </row>
    <row r="331" ht="15.75" customHeight="1">
      <c r="A331" s="4">
        <v>13557.0</v>
      </c>
      <c r="B331" s="5">
        <v>1.0</v>
      </c>
      <c r="C331" s="15">
        <v>44443.50972222222</v>
      </c>
      <c r="D331" s="16">
        <v>10.5</v>
      </c>
    </row>
    <row r="332" ht="15.75" customHeight="1">
      <c r="A332" s="4">
        <v>13558.0</v>
      </c>
      <c r="B332" s="5">
        <v>3.0</v>
      </c>
      <c r="C332" s="15">
        <v>44697.50902777778</v>
      </c>
      <c r="D332" s="16">
        <v>11.3</v>
      </c>
    </row>
    <row r="333" ht="15.75" customHeight="1">
      <c r="A333" s="4">
        <v>13560.0</v>
      </c>
      <c r="B333" s="5">
        <v>1.0</v>
      </c>
      <c r="C333" s="15">
        <v>44714.54930555556</v>
      </c>
      <c r="D333" s="16">
        <v>3.74</v>
      </c>
    </row>
    <row r="334" ht="15.75" customHeight="1">
      <c r="A334" s="4">
        <v>13561.0</v>
      </c>
      <c r="B334" s="5">
        <v>1.0</v>
      </c>
      <c r="C334" s="15">
        <v>44508.52708333333</v>
      </c>
      <c r="D334" s="16">
        <v>81.6</v>
      </c>
    </row>
    <row r="335" ht="15.75" customHeight="1">
      <c r="A335" s="4">
        <v>13562.0</v>
      </c>
      <c r="B335" s="5">
        <v>2.0</v>
      </c>
      <c r="C335" s="15">
        <v>44639.45208333333</v>
      </c>
      <c r="D335" s="16">
        <v>112.7</v>
      </c>
    </row>
    <row r="336" ht="15.75" customHeight="1">
      <c r="A336" s="4">
        <v>13563.0</v>
      </c>
      <c r="B336" s="5">
        <v>1.0</v>
      </c>
      <c r="C336" s="15">
        <v>44583.72291666667</v>
      </c>
      <c r="D336" s="16">
        <v>21.76</v>
      </c>
    </row>
    <row r="337" ht="15.75" customHeight="1">
      <c r="A337" s="4">
        <v>13564.0</v>
      </c>
      <c r="B337" s="5">
        <v>2.0</v>
      </c>
      <c r="C337" s="15">
        <v>44579.60763888889</v>
      </c>
      <c r="D337" s="16">
        <v>567.54</v>
      </c>
    </row>
    <row r="338" ht="15.75" customHeight="1">
      <c r="A338" s="4">
        <v>13566.0</v>
      </c>
      <c r="B338" s="5">
        <v>2.0</v>
      </c>
      <c r="C338" s="15">
        <v>44681.49930555555</v>
      </c>
      <c r="D338" s="16">
        <v>10.48</v>
      </c>
    </row>
    <row r="339" ht="15.75" customHeight="1">
      <c r="A339" s="4">
        <v>13569.0</v>
      </c>
      <c r="B339" s="5">
        <v>2.0</v>
      </c>
      <c r="C339" s="15">
        <v>44703.54652777778</v>
      </c>
      <c r="D339" s="16">
        <v>4.9</v>
      </c>
    </row>
    <row r="340" ht="15.75" customHeight="1">
      <c r="A340" s="4">
        <v>13571.0</v>
      </c>
      <c r="B340" s="5">
        <v>8.0</v>
      </c>
      <c r="C340" s="15">
        <v>44708.44930555556</v>
      </c>
      <c r="D340" s="16">
        <v>82.24</v>
      </c>
    </row>
    <row r="341" ht="15.75" customHeight="1">
      <c r="A341" s="4">
        <v>13572.0</v>
      </c>
      <c r="B341" s="5">
        <v>1.0</v>
      </c>
      <c r="C341" s="15">
        <v>44518.49930555555</v>
      </c>
      <c r="D341" s="16">
        <v>35.400000000000006</v>
      </c>
    </row>
    <row r="342" ht="15.75" customHeight="1">
      <c r="A342" s="4">
        <v>13573.0</v>
      </c>
      <c r="B342" s="5">
        <v>1.0</v>
      </c>
      <c r="C342" s="15">
        <v>44671.60625</v>
      </c>
      <c r="D342" s="16">
        <v>4.15</v>
      </c>
    </row>
    <row r="343" ht="15.75" customHeight="1">
      <c r="A343" s="4">
        <v>13576.0</v>
      </c>
      <c r="B343" s="5">
        <v>5.0</v>
      </c>
      <c r="C343" s="15">
        <v>44710.64861111111</v>
      </c>
      <c r="D343" s="16">
        <v>309.53000000000003</v>
      </c>
    </row>
    <row r="344" ht="15.75" customHeight="1">
      <c r="A344" s="4">
        <v>13577.0</v>
      </c>
      <c r="B344" s="5">
        <v>2.0</v>
      </c>
      <c r="C344" s="15">
        <v>44628.48888888889</v>
      </c>
      <c r="D344" s="16">
        <v>83.2</v>
      </c>
    </row>
    <row r="345" ht="15.75" customHeight="1">
      <c r="A345" s="4">
        <v>13583.0</v>
      </c>
      <c r="B345" s="5">
        <v>1.0</v>
      </c>
      <c r="C345" s="15">
        <v>44568.44444444445</v>
      </c>
      <c r="D345" s="16">
        <v>89.17999999999999</v>
      </c>
    </row>
    <row r="346" ht="15.75" customHeight="1">
      <c r="A346" s="4">
        <v>13584.0</v>
      </c>
      <c r="B346" s="5">
        <v>1.0</v>
      </c>
      <c r="C346" s="15">
        <v>44414.53402777778</v>
      </c>
      <c r="D346" s="16">
        <v>8.95</v>
      </c>
    </row>
    <row r="347" ht="15.75" customHeight="1">
      <c r="A347" s="4">
        <v>13587.0</v>
      </c>
      <c r="B347" s="5">
        <v>2.0</v>
      </c>
      <c r="C347" s="15">
        <v>44689.47013888889</v>
      </c>
      <c r="D347" s="16">
        <v>365.4</v>
      </c>
    </row>
    <row r="348" ht="15.75" customHeight="1">
      <c r="A348" s="4">
        <v>13588.0</v>
      </c>
      <c r="B348" s="5">
        <v>3.0</v>
      </c>
      <c r="C348" s="15">
        <v>44621.46875</v>
      </c>
      <c r="D348" s="16">
        <v>34.44</v>
      </c>
    </row>
    <row r="349" ht="15.75" customHeight="1">
      <c r="A349" s="4">
        <v>13589.0</v>
      </c>
      <c r="B349" s="5">
        <v>1.0</v>
      </c>
      <c r="C349" s="15">
        <v>44543.53055555555</v>
      </c>
      <c r="D349" s="16">
        <v>2.9</v>
      </c>
    </row>
    <row r="350" ht="15.75" customHeight="1">
      <c r="A350" s="4">
        <v>13590.0</v>
      </c>
      <c r="B350" s="5">
        <v>4.0</v>
      </c>
      <c r="C350" s="15">
        <v>44582.74722222222</v>
      </c>
      <c r="D350" s="16">
        <v>113.06</v>
      </c>
    </row>
    <row r="351" ht="15.75" customHeight="1">
      <c r="A351" s="4">
        <v>13591.0</v>
      </c>
      <c r="B351" s="5">
        <v>1.0</v>
      </c>
      <c r="C351" s="15">
        <v>44457.5125</v>
      </c>
      <c r="D351" s="16">
        <v>37.45</v>
      </c>
    </row>
    <row r="352" ht="15.75" customHeight="1">
      <c r="A352" s="4">
        <v>13593.0</v>
      </c>
      <c r="B352" s="5">
        <v>4.0</v>
      </c>
      <c r="C352" s="15">
        <v>44615.56597222222</v>
      </c>
      <c r="D352" s="16">
        <v>133.10000000000002</v>
      </c>
    </row>
    <row r="353" ht="15.75" customHeight="1">
      <c r="A353" s="4">
        <v>13596.0</v>
      </c>
      <c r="B353" s="5">
        <v>1.0</v>
      </c>
      <c r="C353" s="15">
        <v>44708.49791666667</v>
      </c>
      <c r="D353" s="16">
        <v>2.5</v>
      </c>
    </row>
    <row r="354" ht="15.75" customHeight="1">
      <c r="A354" s="4">
        <v>13598.0</v>
      </c>
      <c r="B354" s="5">
        <v>1.0</v>
      </c>
      <c r="C354" s="15">
        <v>44674.60277777778</v>
      </c>
      <c r="D354" s="16">
        <v>8.3</v>
      </c>
    </row>
    <row r="355" ht="15.75" customHeight="1">
      <c r="A355" s="4">
        <v>13599.0</v>
      </c>
      <c r="B355" s="5">
        <v>13.0</v>
      </c>
      <c r="C355" s="15">
        <v>44710.38541666666</v>
      </c>
      <c r="D355" s="16">
        <v>325.96</v>
      </c>
    </row>
    <row r="356" ht="15.75" customHeight="1">
      <c r="A356" s="4">
        <v>13600.0</v>
      </c>
      <c r="B356" s="5">
        <v>1.0</v>
      </c>
      <c r="C356" s="15">
        <v>44408.64375</v>
      </c>
      <c r="D356" s="16">
        <v>23.52</v>
      </c>
    </row>
    <row r="357" ht="15.75" customHeight="1">
      <c r="A357" s="4">
        <v>13601.0</v>
      </c>
      <c r="B357" s="5">
        <v>2.0</v>
      </c>
      <c r="C357" s="15">
        <v>44676.72986111111</v>
      </c>
      <c r="D357" s="16">
        <v>21.43</v>
      </c>
    </row>
    <row r="358" ht="15.75" customHeight="1">
      <c r="A358" s="4">
        <v>13607.0</v>
      </c>
      <c r="B358" s="5">
        <v>1.0</v>
      </c>
      <c r="C358" s="15">
        <v>44681.67847222222</v>
      </c>
      <c r="D358" s="16">
        <v>10.100000000000001</v>
      </c>
    </row>
    <row r="359" ht="15.75" customHeight="1">
      <c r="A359" s="4">
        <v>13610.0</v>
      </c>
      <c r="B359" s="5">
        <v>7.0</v>
      </c>
      <c r="C359" s="15">
        <v>44708.65138888889</v>
      </c>
      <c r="D359" s="16">
        <v>51.54</v>
      </c>
    </row>
    <row r="360" ht="15.75" customHeight="1">
      <c r="A360" s="4">
        <v>13614.0</v>
      </c>
      <c r="B360" s="5">
        <v>2.0</v>
      </c>
      <c r="C360" s="15">
        <v>44696.61597222222</v>
      </c>
      <c r="D360" s="16">
        <v>9.58</v>
      </c>
    </row>
    <row r="361" ht="15.75" customHeight="1">
      <c r="A361" s="4">
        <v>13615.0</v>
      </c>
      <c r="B361" s="5">
        <v>1.0</v>
      </c>
      <c r="C361" s="15">
        <v>44402.34791666667</v>
      </c>
      <c r="D361" s="16">
        <v>35.7</v>
      </c>
    </row>
    <row r="362" ht="15.75" customHeight="1">
      <c r="A362" s="4">
        <v>13617.0</v>
      </c>
      <c r="B362" s="5">
        <v>1.0</v>
      </c>
      <c r="C362" s="15">
        <v>44681.57638888889</v>
      </c>
      <c r="D362" s="16">
        <v>8.05</v>
      </c>
    </row>
    <row r="363" ht="15.75" customHeight="1">
      <c r="A363" s="4">
        <v>13623.0</v>
      </c>
      <c r="B363" s="5">
        <v>4.0</v>
      </c>
      <c r="C363" s="15">
        <v>44690.5</v>
      </c>
      <c r="D363" s="16">
        <v>51.1</v>
      </c>
    </row>
    <row r="364" ht="15.75" customHeight="1">
      <c r="A364" s="4">
        <v>13627.0</v>
      </c>
      <c r="B364" s="5">
        <v>1.0</v>
      </c>
      <c r="C364" s="15">
        <v>44519.40763888889</v>
      </c>
      <c r="D364" s="16">
        <v>37.2</v>
      </c>
    </row>
    <row r="365" ht="15.75" customHeight="1">
      <c r="A365" s="4">
        <v>13629.0</v>
      </c>
      <c r="B365" s="5">
        <v>7.0</v>
      </c>
      <c r="C365" s="15">
        <v>44697.55625</v>
      </c>
      <c r="D365" s="16">
        <v>1969.0</v>
      </c>
    </row>
    <row r="366" ht="15.75" customHeight="1">
      <c r="A366" s="4">
        <v>13630.0</v>
      </c>
      <c r="B366" s="5">
        <v>3.0</v>
      </c>
      <c r="C366" s="15">
        <v>44551.73680555556</v>
      </c>
      <c r="D366" s="16">
        <v>23.749999999999996</v>
      </c>
    </row>
    <row r="367" ht="15.75" customHeight="1">
      <c r="A367" s="4">
        <v>13632.0</v>
      </c>
      <c r="B367" s="5">
        <v>3.0</v>
      </c>
      <c r="C367" s="15">
        <v>44696.45208333333</v>
      </c>
      <c r="D367" s="16">
        <v>96.07000000000001</v>
      </c>
    </row>
    <row r="368" ht="15.75" customHeight="1">
      <c r="A368" s="4">
        <v>13634.0</v>
      </c>
      <c r="B368" s="5">
        <v>2.0</v>
      </c>
      <c r="C368" s="15">
        <v>44480.67847222222</v>
      </c>
      <c r="D368" s="16">
        <v>40.660000000000004</v>
      </c>
    </row>
    <row r="369" ht="15.75" customHeight="1">
      <c r="A369" s="4">
        <v>13635.0</v>
      </c>
      <c r="B369" s="5">
        <v>1.0</v>
      </c>
      <c r="C369" s="15">
        <v>44654.45486111111</v>
      </c>
      <c r="D369" s="16">
        <v>35.400000000000006</v>
      </c>
    </row>
    <row r="370" ht="15.75" customHeight="1">
      <c r="A370" s="4">
        <v>13636.0</v>
      </c>
      <c r="B370" s="5">
        <v>2.0</v>
      </c>
      <c r="C370" s="15">
        <v>44470.50625</v>
      </c>
      <c r="D370" s="16">
        <v>45.599999999999994</v>
      </c>
    </row>
    <row r="371" ht="15.75" customHeight="1">
      <c r="A371" s="4">
        <v>13637.0</v>
      </c>
      <c r="B371" s="5">
        <v>2.0</v>
      </c>
      <c r="C371" s="15">
        <v>44535.55833333333</v>
      </c>
      <c r="D371" s="16">
        <v>19.75</v>
      </c>
    </row>
    <row r="372" ht="15.75" customHeight="1">
      <c r="A372" s="4">
        <v>13642.0</v>
      </c>
      <c r="B372" s="5">
        <v>1.0</v>
      </c>
      <c r="C372" s="15">
        <v>44508.52361111111</v>
      </c>
      <c r="D372" s="16">
        <v>13.77</v>
      </c>
    </row>
    <row r="373" ht="15.75" customHeight="1">
      <c r="A373" s="4">
        <v>13644.0</v>
      </c>
      <c r="B373" s="5">
        <v>4.0</v>
      </c>
      <c r="C373" s="15">
        <v>44713.34583333333</v>
      </c>
      <c r="D373" s="16">
        <v>88.58</v>
      </c>
    </row>
    <row r="374" ht="15.75" customHeight="1">
      <c r="A374" s="4">
        <v>13647.0</v>
      </c>
      <c r="B374" s="5">
        <v>1.0</v>
      </c>
      <c r="C374" s="15">
        <v>44711.5</v>
      </c>
      <c r="D374" s="16">
        <v>30.0</v>
      </c>
    </row>
    <row r="375" ht="15.75" customHeight="1">
      <c r="A375" s="4">
        <v>13649.0</v>
      </c>
      <c r="B375" s="5">
        <v>2.0</v>
      </c>
      <c r="C375" s="15">
        <v>44467.49375</v>
      </c>
      <c r="D375" s="16">
        <v>22.099999999999998</v>
      </c>
    </row>
    <row r="376" ht="15.75" customHeight="1">
      <c r="A376" s="4">
        <v>13650.0</v>
      </c>
      <c r="B376" s="5">
        <v>3.0</v>
      </c>
      <c r="C376" s="15">
        <v>44518.38888888889</v>
      </c>
      <c r="D376" s="16">
        <v>58.35000000000001</v>
      </c>
    </row>
    <row r="377" ht="15.75" customHeight="1">
      <c r="A377" s="4">
        <v>13652.0</v>
      </c>
      <c r="B377" s="5">
        <v>1.0</v>
      </c>
      <c r="C377" s="15">
        <v>44353.38958333333</v>
      </c>
      <c r="D377" s="16">
        <v>17.0</v>
      </c>
    </row>
    <row r="378" ht="15.75" customHeight="1">
      <c r="A378" s="4">
        <v>13654.0</v>
      </c>
      <c r="B378" s="5">
        <v>5.0</v>
      </c>
      <c r="C378" s="15">
        <v>44678.68333333333</v>
      </c>
      <c r="D378" s="16">
        <v>94.56</v>
      </c>
    </row>
    <row r="379" ht="15.75" customHeight="1">
      <c r="A379" s="4">
        <v>13656.0</v>
      </c>
      <c r="B379" s="5">
        <v>1.0</v>
      </c>
      <c r="C379" s="15">
        <v>44383.65416666667</v>
      </c>
      <c r="D379" s="16">
        <v>4.2</v>
      </c>
    </row>
    <row r="380" ht="15.75" customHeight="1">
      <c r="A380" s="4">
        <v>13658.0</v>
      </c>
      <c r="B380" s="5">
        <v>2.0</v>
      </c>
      <c r="C380" s="15">
        <v>44711.42430555556</v>
      </c>
      <c r="D380" s="16">
        <v>26.3</v>
      </c>
    </row>
    <row r="381" ht="15.75" customHeight="1">
      <c r="A381" s="4">
        <v>13659.0</v>
      </c>
      <c r="B381" s="5">
        <v>2.0</v>
      </c>
      <c r="C381" s="15">
        <v>44518.52569444444</v>
      </c>
      <c r="D381" s="16">
        <v>124.35</v>
      </c>
    </row>
    <row r="382" ht="15.75" customHeight="1">
      <c r="A382" s="4">
        <v>13662.0</v>
      </c>
      <c r="B382" s="5">
        <v>1.0</v>
      </c>
      <c r="C382" s="15">
        <v>44531.60625</v>
      </c>
      <c r="D382" s="16">
        <v>6.25</v>
      </c>
    </row>
    <row r="383" ht="15.75" customHeight="1">
      <c r="A383" s="4">
        <v>13667.0</v>
      </c>
      <c r="B383" s="5">
        <v>1.0</v>
      </c>
      <c r="C383" s="15">
        <v>44574.65416666667</v>
      </c>
      <c r="D383" s="16">
        <v>22.97</v>
      </c>
    </row>
    <row r="384" ht="15.75" customHeight="1">
      <c r="A384" s="4">
        <v>13668.0</v>
      </c>
      <c r="B384" s="5">
        <v>14.0</v>
      </c>
      <c r="C384" s="15">
        <v>44719.50972222222</v>
      </c>
      <c r="D384" s="16">
        <v>167.01</v>
      </c>
    </row>
    <row r="385" ht="15.75" customHeight="1">
      <c r="A385" s="4">
        <v>13672.0</v>
      </c>
      <c r="B385" s="5">
        <v>5.0</v>
      </c>
      <c r="C385" s="15">
        <v>44419.57986111111</v>
      </c>
      <c r="D385" s="16">
        <v>157.85999999999999</v>
      </c>
    </row>
    <row r="386" ht="15.75" customHeight="1">
      <c r="A386" s="4">
        <v>13673.0</v>
      </c>
      <c r="B386" s="5">
        <v>1.0</v>
      </c>
      <c r="C386" s="15">
        <v>44688.65277777778</v>
      </c>
      <c r="D386" s="16">
        <v>6.15</v>
      </c>
    </row>
    <row r="387" ht="15.75" customHeight="1">
      <c r="A387" s="4">
        <v>13678.0</v>
      </c>
      <c r="B387" s="5">
        <v>1.0</v>
      </c>
      <c r="C387" s="15">
        <v>44572.42638888889</v>
      </c>
      <c r="D387" s="16">
        <v>31.6</v>
      </c>
    </row>
    <row r="388" ht="15.75" customHeight="1">
      <c r="A388" s="4">
        <v>13680.0</v>
      </c>
      <c r="B388" s="5">
        <v>4.0</v>
      </c>
      <c r="C388" s="15">
        <v>44681.55694444444</v>
      </c>
      <c r="D388" s="16">
        <v>1115.95</v>
      </c>
    </row>
    <row r="389" ht="15.75" customHeight="1">
      <c r="A389" s="4">
        <v>13682.0</v>
      </c>
      <c r="B389" s="5">
        <v>1.0</v>
      </c>
      <c r="C389" s="15">
        <v>44535.5875</v>
      </c>
      <c r="D389" s="16">
        <v>17.0</v>
      </c>
    </row>
    <row r="390" ht="15.75" customHeight="1">
      <c r="A390" s="4">
        <v>13684.0</v>
      </c>
      <c r="B390" s="5">
        <v>1.0</v>
      </c>
      <c r="C390" s="15">
        <v>44435.42569444444</v>
      </c>
      <c r="D390" s="16">
        <v>9.6</v>
      </c>
    </row>
    <row r="391" ht="15.75" customHeight="1">
      <c r="A391" s="4">
        <v>13685.0</v>
      </c>
      <c r="B391" s="5">
        <v>1.0</v>
      </c>
      <c r="C391" s="15">
        <v>44718.57291666666</v>
      </c>
      <c r="D391" s="16">
        <v>0.79</v>
      </c>
    </row>
    <row r="392" ht="15.75" customHeight="1">
      <c r="A392" s="4">
        <v>13689.0</v>
      </c>
      <c r="B392" s="5">
        <v>1.0</v>
      </c>
      <c r="C392" s="15">
        <v>44658.55625</v>
      </c>
      <c r="D392" s="16">
        <v>179.0</v>
      </c>
    </row>
    <row r="393" ht="15.75" customHeight="1">
      <c r="A393" s="4">
        <v>13692.0</v>
      </c>
      <c r="B393" s="5">
        <v>2.0</v>
      </c>
      <c r="C393" s="15">
        <v>44696.47013888889</v>
      </c>
      <c r="D393" s="16">
        <v>17.0</v>
      </c>
    </row>
    <row r="394" ht="15.75" customHeight="1">
      <c r="A394" s="4">
        <v>13693.0</v>
      </c>
      <c r="B394" s="5">
        <v>1.0</v>
      </c>
      <c r="C394" s="15">
        <v>44395.63958333333</v>
      </c>
      <c r="D394" s="16">
        <v>9.95</v>
      </c>
    </row>
    <row r="395" ht="15.75" customHeight="1">
      <c r="A395" s="4">
        <v>13694.0</v>
      </c>
      <c r="B395" s="5">
        <v>18.0</v>
      </c>
      <c r="C395" s="15">
        <v>44695.46458333333</v>
      </c>
      <c r="D395" s="16">
        <v>3563.85</v>
      </c>
    </row>
    <row r="396" ht="15.75" customHeight="1">
      <c r="A396" s="4">
        <v>13695.0</v>
      </c>
      <c r="B396" s="5">
        <v>1.0</v>
      </c>
      <c r="C396" s="15">
        <v>44586.62569444445</v>
      </c>
      <c r="D396" s="16">
        <v>12.600000000000001</v>
      </c>
    </row>
    <row r="397" ht="15.75" customHeight="1">
      <c r="A397" s="4">
        <v>13700.0</v>
      </c>
      <c r="B397" s="5">
        <v>3.0</v>
      </c>
      <c r="C397" s="15">
        <v>44481.48055555556</v>
      </c>
      <c r="D397" s="16">
        <v>31.6</v>
      </c>
    </row>
    <row r="398" ht="15.75" customHeight="1">
      <c r="A398" s="4">
        <v>13704.0</v>
      </c>
      <c r="B398" s="5">
        <v>5.0</v>
      </c>
      <c r="C398" s="15">
        <v>44663.53055555555</v>
      </c>
      <c r="D398" s="16">
        <v>95.60999999999999</v>
      </c>
    </row>
    <row r="399" ht="15.75" customHeight="1">
      <c r="A399" s="4">
        <v>13707.0</v>
      </c>
      <c r="B399" s="5">
        <v>1.0</v>
      </c>
      <c r="C399" s="15">
        <v>44405.56041666667</v>
      </c>
      <c r="D399" s="16">
        <v>59.5</v>
      </c>
    </row>
    <row r="400" ht="15.75" customHeight="1">
      <c r="A400" s="4">
        <v>13708.0</v>
      </c>
      <c r="B400" s="5">
        <v>1.0</v>
      </c>
      <c r="C400" s="15">
        <v>44452.57361111111</v>
      </c>
      <c r="D400" s="16">
        <v>7.470000000000001</v>
      </c>
    </row>
    <row r="401" ht="15.75" customHeight="1">
      <c r="A401" s="4">
        <v>13709.0</v>
      </c>
      <c r="B401" s="5">
        <v>5.0</v>
      </c>
      <c r="C401" s="15">
        <v>44718.43541666667</v>
      </c>
      <c r="D401" s="16">
        <v>139.0</v>
      </c>
    </row>
    <row r="402" ht="15.75" customHeight="1">
      <c r="A402" s="4">
        <v>13711.0</v>
      </c>
      <c r="B402" s="5">
        <v>1.0</v>
      </c>
      <c r="C402" s="15">
        <v>44505.43819444445</v>
      </c>
      <c r="D402" s="16">
        <v>17.700000000000003</v>
      </c>
    </row>
    <row r="403" ht="15.75" customHeight="1">
      <c r="A403" s="4">
        <v>13715.0</v>
      </c>
      <c r="B403" s="5">
        <v>1.0</v>
      </c>
      <c r="C403" s="15">
        <v>44382.51041666666</v>
      </c>
      <c r="D403" s="16">
        <v>6.300000000000001</v>
      </c>
    </row>
    <row r="404" ht="15.75" customHeight="1">
      <c r="A404" s="4">
        <v>13717.0</v>
      </c>
      <c r="B404" s="5">
        <v>3.0</v>
      </c>
      <c r="C404" s="15">
        <v>44595.34791666667</v>
      </c>
      <c r="D404" s="16">
        <v>96.96000000000001</v>
      </c>
    </row>
    <row r="405" ht="15.75" customHeight="1">
      <c r="A405" s="4">
        <v>13718.0</v>
      </c>
      <c r="B405" s="5">
        <v>1.0</v>
      </c>
      <c r="C405" s="15">
        <v>44476.55833333333</v>
      </c>
      <c r="D405" s="16">
        <v>25.4</v>
      </c>
    </row>
    <row r="406" ht="15.75" customHeight="1">
      <c r="A406" s="4">
        <v>13719.0</v>
      </c>
      <c r="B406" s="5">
        <v>1.0</v>
      </c>
      <c r="C406" s="15">
        <v>44488.58055555556</v>
      </c>
      <c r="D406" s="16">
        <v>52.199999999999996</v>
      </c>
    </row>
    <row r="407" ht="15.75" customHeight="1">
      <c r="A407" s="4">
        <v>13721.0</v>
      </c>
      <c r="B407" s="5">
        <v>1.0</v>
      </c>
      <c r="C407" s="15">
        <v>44684.58680555555</v>
      </c>
      <c r="D407" s="16">
        <v>32.0</v>
      </c>
    </row>
    <row r="408" ht="15.75" customHeight="1">
      <c r="A408" s="4">
        <v>13722.0</v>
      </c>
      <c r="B408" s="5">
        <v>1.0</v>
      </c>
      <c r="C408" s="15">
        <v>44441.48819444444</v>
      </c>
      <c r="D408" s="16">
        <v>59.400000000000006</v>
      </c>
    </row>
    <row r="409" ht="15.75" customHeight="1">
      <c r="A409" s="4">
        <v>13725.0</v>
      </c>
      <c r="B409" s="5">
        <v>6.0</v>
      </c>
      <c r="C409" s="15">
        <v>44649.48194444444</v>
      </c>
      <c r="D409" s="16">
        <v>221.14999999999998</v>
      </c>
    </row>
    <row r="410" ht="15.75" customHeight="1">
      <c r="A410" s="4">
        <v>13731.0</v>
      </c>
      <c r="B410" s="5">
        <v>1.0</v>
      </c>
      <c r="C410" s="15">
        <v>44476.42361111111</v>
      </c>
      <c r="D410" s="16">
        <v>60.78</v>
      </c>
    </row>
    <row r="411" ht="15.75" customHeight="1">
      <c r="A411" s="4">
        <v>13732.0</v>
      </c>
      <c r="B411" s="5">
        <v>1.0</v>
      </c>
      <c r="C411" s="15">
        <v>44692.65902777778</v>
      </c>
      <c r="D411" s="16">
        <v>6.959999999999999</v>
      </c>
    </row>
    <row r="412" ht="15.75" customHeight="1">
      <c r="A412" s="4">
        <v>13735.0</v>
      </c>
      <c r="B412" s="5">
        <v>5.0</v>
      </c>
      <c r="C412" s="15">
        <v>44696.44027777778</v>
      </c>
      <c r="D412" s="16">
        <v>68.72</v>
      </c>
    </row>
    <row r="413" ht="15.75" customHeight="1">
      <c r="A413" s="4">
        <v>13736.0</v>
      </c>
      <c r="B413" s="5">
        <v>2.0</v>
      </c>
      <c r="C413" s="15">
        <v>44716.63819444444</v>
      </c>
      <c r="D413" s="16">
        <v>16.3</v>
      </c>
    </row>
    <row r="414" ht="15.75" customHeight="1">
      <c r="A414" s="4">
        <v>13737.0</v>
      </c>
      <c r="B414" s="5">
        <v>1.0</v>
      </c>
      <c r="C414" s="15">
        <v>44523.68888888889</v>
      </c>
      <c r="D414" s="16">
        <v>42.099999999999994</v>
      </c>
    </row>
    <row r="415" ht="15.75" customHeight="1">
      <c r="A415" s="4">
        <v>13740.0</v>
      </c>
      <c r="B415" s="5">
        <v>1.0</v>
      </c>
      <c r="C415" s="15">
        <v>44482.43888888889</v>
      </c>
      <c r="D415" s="16">
        <v>43.5</v>
      </c>
    </row>
    <row r="416" ht="15.75" customHeight="1">
      <c r="A416" s="4">
        <v>13741.0</v>
      </c>
      <c r="B416" s="5">
        <v>2.0</v>
      </c>
      <c r="C416" s="15">
        <v>44649.38819444444</v>
      </c>
      <c r="D416" s="16">
        <v>14.799999999999999</v>
      </c>
    </row>
    <row r="417" ht="15.75" customHeight="1">
      <c r="A417" s="4">
        <v>13742.0</v>
      </c>
      <c r="B417" s="5">
        <v>6.0</v>
      </c>
      <c r="C417" s="15">
        <v>44704.46319444444</v>
      </c>
      <c r="D417" s="16">
        <v>101.9</v>
      </c>
    </row>
    <row r="418" ht="15.75" customHeight="1">
      <c r="A418" s="4">
        <v>13744.0</v>
      </c>
      <c r="B418" s="5">
        <v>1.0</v>
      </c>
      <c r="C418" s="15">
        <v>44428.58888888889</v>
      </c>
      <c r="D418" s="16">
        <v>54.22</v>
      </c>
    </row>
    <row r="419" ht="15.75" customHeight="1">
      <c r="A419" s="4">
        <v>13752.0</v>
      </c>
      <c r="B419" s="5">
        <v>2.0</v>
      </c>
      <c r="C419" s="15">
        <v>44599.59444444445</v>
      </c>
      <c r="D419" s="16">
        <v>40.2</v>
      </c>
    </row>
    <row r="420" ht="15.75" customHeight="1">
      <c r="A420" s="4">
        <v>13755.0</v>
      </c>
      <c r="B420" s="5">
        <v>7.0</v>
      </c>
      <c r="C420" s="15">
        <v>44718.51805555556</v>
      </c>
      <c r="D420" s="16">
        <v>146.54</v>
      </c>
    </row>
    <row r="421" ht="15.75" customHeight="1">
      <c r="A421" s="4">
        <v>13756.0</v>
      </c>
      <c r="B421" s="5">
        <v>1.0</v>
      </c>
      <c r="C421" s="15">
        <v>44702.61111111111</v>
      </c>
      <c r="D421" s="16">
        <v>44.400000000000006</v>
      </c>
    </row>
    <row r="422" ht="15.75" customHeight="1">
      <c r="A422" s="4">
        <v>13758.0</v>
      </c>
      <c r="B422" s="5">
        <v>2.0</v>
      </c>
      <c r="C422" s="15">
        <v>44522.63333333333</v>
      </c>
      <c r="D422" s="16">
        <v>163.2</v>
      </c>
    </row>
    <row r="423" ht="15.75" customHeight="1">
      <c r="A423" s="4">
        <v>13760.0</v>
      </c>
      <c r="B423" s="5">
        <v>1.0</v>
      </c>
      <c r="C423" s="15">
        <v>44467.53611111111</v>
      </c>
      <c r="D423" s="16">
        <v>5.9</v>
      </c>
    </row>
    <row r="424" ht="15.75" customHeight="1">
      <c r="A424" s="4">
        <v>13762.0</v>
      </c>
      <c r="B424" s="5">
        <v>1.0</v>
      </c>
      <c r="C424" s="15">
        <v>44519.64097222222</v>
      </c>
      <c r="D424" s="16">
        <v>82.32000000000001</v>
      </c>
    </row>
    <row r="425" ht="15.75" customHeight="1">
      <c r="A425" s="4">
        <v>13763.0</v>
      </c>
      <c r="B425" s="5">
        <v>1.0</v>
      </c>
      <c r="C425" s="15">
        <v>44565.62013888889</v>
      </c>
      <c r="D425" s="16">
        <v>8.5</v>
      </c>
    </row>
    <row r="426" ht="15.75" customHeight="1">
      <c r="A426" s="4">
        <v>13764.0</v>
      </c>
      <c r="B426" s="5">
        <v>3.0</v>
      </c>
      <c r="C426" s="15">
        <v>44650.50208333333</v>
      </c>
      <c r="D426" s="16">
        <v>34.69</v>
      </c>
    </row>
    <row r="427" ht="15.75" customHeight="1">
      <c r="A427" s="4">
        <v>13767.0</v>
      </c>
      <c r="B427" s="5">
        <v>16.0</v>
      </c>
      <c r="C427" s="15">
        <v>44691.61666666667</v>
      </c>
      <c r="D427" s="16">
        <v>532.05</v>
      </c>
    </row>
    <row r="428" ht="15.75" customHeight="1">
      <c r="A428" s="4">
        <v>13769.0</v>
      </c>
      <c r="B428" s="5">
        <v>5.0</v>
      </c>
      <c r="C428" s="15">
        <v>44610.26041666666</v>
      </c>
      <c r="D428" s="16">
        <v>79.80000000000001</v>
      </c>
    </row>
    <row r="429" ht="15.75" customHeight="1">
      <c r="A429" s="4">
        <v>13772.0</v>
      </c>
      <c r="B429" s="5">
        <v>1.0</v>
      </c>
      <c r="C429" s="15">
        <v>44624.47361111111</v>
      </c>
      <c r="D429" s="16">
        <v>0.39</v>
      </c>
    </row>
    <row r="430" ht="15.75" customHeight="1">
      <c r="A430" s="4">
        <v>13777.0</v>
      </c>
      <c r="B430" s="5">
        <v>18.0</v>
      </c>
      <c r="C430" s="15">
        <v>44713.47083333333</v>
      </c>
      <c r="D430" s="16">
        <v>2463.48</v>
      </c>
    </row>
    <row r="431" ht="15.75" customHeight="1">
      <c r="A431" s="4">
        <v>13778.0</v>
      </c>
      <c r="B431" s="5">
        <v>1.0</v>
      </c>
      <c r="C431" s="15">
        <v>44620.64236111111</v>
      </c>
      <c r="D431" s="16">
        <v>27.25</v>
      </c>
    </row>
    <row r="432" ht="15.75" customHeight="1">
      <c r="A432" s="4">
        <v>13780.0</v>
      </c>
      <c r="B432" s="5">
        <v>2.0</v>
      </c>
      <c r="C432" s="15">
        <v>44714.57569444444</v>
      </c>
      <c r="D432" s="16">
        <v>11.25</v>
      </c>
    </row>
    <row r="433" ht="15.75" customHeight="1">
      <c r="A433" s="4">
        <v>13782.0</v>
      </c>
      <c r="B433" s="5">
        <v>3.0</v>
      </c>
      <c r="C433" s="15">
        <v>44674.52569444444</v>
      </c>
      <c r="D433" s="16">
        <v>38.13</v>
      </c>
    </row>
    <row r="434" ht="15.75" customHeight="1">
      <c r="A434" s="4">
        <v>13784.0</v>
      </c>
      <c r="B434" s="5">
        <v>2.0</v>
      </c>
      <c r="C434" s="15">
        <v>44554.63680555556</v>
      </c>
      <c r="D434" s="16">
        <v>175.2</v>
      </c>
    </row>
    <row r="435" ht="15.75" customHeight="1">
      <c r="A435" s="4">
        <v>13786.0</v>
      </c>
      <c r="B435" s="5">
        <v>1.0</v>
      </c>
      <c r="C435" s="15">
        <v>44354.57847222222</v>
      </c>
      <c r="D435" s="16">
        <v>28.799999999999997</v>
      </c>
    </row>
    <row r="436" ht="15.75" customHeight="1">
      <c r="A436" s="4">
        <v>13790.0</v>
      </c>
      <c r="B436" s="5">
        <v>1.0</v>
      </c>
      <c r="C436" s="15">
        <v>44717.65833333333</v>
      </c>
      <c r="D436" s="16">
        <v>45.239999999999995</v>
      </c>
    </row>
    <row r="437" ht="15.75" customHeight="1">
      <c r="A437" s="4">
        <v>13798.0</v>
      </c>
      <c r="B437" s="5">
        <v>19.0</v>
      </c>
      <c r="C437" s="15">
        <v>44668.35416666666</v>
      </c>
      <c r="D437" s="16">
        <v>3136.039999999999</v>
      </c>
    </row>
    <row r="438" ht="15.75" customHeight="1">
      <c r="A438" s="4">
        <v>13801.0</v>
      </c>
      <c r="B438" s="5">
        <v>1.0</v>
      </c>
      <c r="C438" s="15">
        <v>44655.42708333334</v>
      </c>
      <c r="D438" s="16">
        <v>12.5</v>
      </c>
    </row>
    <row r="439" ht="15.75" customHeight="1">
      <c r="A439" s="4">
        <v>13802.0</v>
      </c>
      <c r="B439" s="5">
        <v>5.0</v>
      </c>
      <c r="C439" s="15">
        <v>44585.55972222222</v>
      </c>
      <c r="D439" s="16">
        <v>528.5999999999999</v>
      </c>
    </row>
    <row r="440" ht="15.75" customHeight="1">
      <c r="A440" s="4">
        <v>13803.0</v>
      </c>
      <c r="B440" s="5">
        <v>1.0</v>
      </c>
      <c r="C440" s="15">
        <v>44468.53958333333</v>
      </c>
      <c r="D440" s="16">
        <v>16.6</v>
      </c>
    </row>
    <row r="441" ht="15.75" customHeight="1">
      <c r="A441" s="4">
        <v>13804.0</v>
      </c>
      <c r="B441" s="5">
        <v>1.0</v>
      </c>
      <c r="C441" s="15">
        <v>44582.71388888889</v>
      </c>
      <c r="D441" s="16">
        <v>34.2</v>
      </c>
    </row>
    <row r="442" ht="15.75" customHeight="1">
      <c r="A442" s="4">
        <v>13805.0</v>
      </c>
      <c r="B442" s="5">
        <v>2.0</v>
      </c>
      <c r="C442" s="15">
        <v>44669.61805555555</v>
      </c>
      <c r="D442" s="16">
        <v>425.04</v>
      </c>
    </row>
    <row r="443" ht="15.75" customHeight="1">
      <c r="A443" s="4">
        <v>13808.0</v>
      </c>
      <c r="B443" s="5">
        <v>3.0</v>
      </c>
      <c r="C443" s="15">
        <v>44716.5125</v>
      </c>
      <c r="D443" s="16">
        <v>145.89999999999998</v>
      </c>
    </row>
    <row r="444" ht="15.75" customHeight="1">
      <c r="A444" s="4">
        <v>13819.0</v>
      </c>
      <c r="B444" s="5">
        <v>1.0</v>
      </c>
      <c r="C444" s="15">
        <v>44419.44305555556</v>
      </c>
      <c r="D444" s="16">
        <v>15.0</v>
      </c>
    </row>
    <row r="445" ht="15.75" customHeight="1">
      <c r="A445" s="4">
        <v>13821.0</v>
      </c>
      <c r="B445" s="5">
        <v>1.0</v>
      </c>
      <c r="C445" s="15">
        <v>44462.47916666666</v>
      </c>
      <c r="D445" s="16">
        <v>3.9</v>
      </c>
    </row>
    <row r="446" ht="15.75" customHeight="1">
      <c r="A446" s="4">
        <v>13822.0</v>
      </c>
      <c r="B446" s="5">
        <v>2.0</v>
      </c>
      <c r="C446" s="15">
        <v>44716.50902777778</v>
      </c>
      <c r="D446" s="16">
        <v>16.13</v>
      </c>
    </row>
    <row r="447" ht="15.75" customHeight="1">
      <c r="A447" s="4">
        <v>13826.0</v>
      </c>
      <c r="B447" s="5">
        <v>2.0</v>
      </c>
      <c r="C447" s="15">
        <v>44565.68541666667</v>
      </c>
      <c r="D447" s="16">
        <v>24.799999999999997</v>
      </c>
    </row>
    <row r="448" ht="15.75" customHeight="1">
      <c r="A448" s="4">
        <v>13827.0</v>
      </c>
      <c r="B448" s="5">
        <v>2.0</v>
      </c>
      <c r="C448" s="15">
        <v>44664.52638888889</v>
      </c>
      <c r="D448" s="16">
        <v>11.100000000000001</v>
      </c>
    </row>
    <row r="449" ht="15.75" customHeight="1">
      <c r="A449" s="4">
        <v>13831.0</v>
      </c>
      <c r="B449" s="5">
        <v>3.0</v>
      </c>
      <c r="C449" s="15">
        <v>44633.37986111111</v>
      </c>
      <c r="D449" s="16">
        <v>302.53</v>
      </c>
    </row>
    <row r="450" ht="15.75" customHeight="1">
      <c r="A450" s="4">
        <v>13833.0</v>
      </c>
      <c r="B450" s="5">
        <v>1.0</v>
      </c>
      <c r="C450" s="15">
        <v>44564.56041666667</v>
      </c>
      <c r="D450" s="16">
        <v>0.95</v>
      </c>
    </row>
    <row r="451" ht="15.75" customHeight="1">
      <c r="A451" s="4">
        <v>13835.0</v>
      </c>
      <c r="B451" s="5">
        <v>2.0</v>
      </c>
      <c r="C451" s="15">
        <v>44568.63611111111</v>
      </c>
      <c r="D451" s="16">
        <v>32.6</v>
      </c>
    </row>
    <row r="452" ht="15.75" customHeight="1">
      <c r="A452" s="4">
        <v>13837.0</v>
      </c>
      <c r="B452" s="5">
        <v>1.0</v>
      </c>
      <c r="C452" s="15">
        <v>44512.50694444445</v>
      </c>
      <c r="D452" s="16">
        <v>12.48</v>
      </c>
    </row>
    <row r="453" ht="15.75" customHeight="1">
      <c r="A453" s="4">
        <v>13838.0</v>
      </c>
      <c r="B453" s="5">
        <v>4.0</v>
      </c>
      <c r="C453" s="15">
        <v>44716.45833333334</v>
      </c>
      <c r="D453" s="16">
        <v>15.809999999999999</v>
      </c>
    </row>
    <row r="454" ht="15.75" customHeight="1">
      <c r="A454" s="4">
        <v>13842.0</v>
      </c>
      <c r="B454" s="5">
        <v>1.0</v>
      </c>
      <c r="C454" s="15">
        <v>44648.62222222222</v>
      </c>
      <c r="D454" s="16">
        <v>54.36000000000001</v>
      </c>
    </row>
    <row r="455" ht="15.75" customHeight="1">
      <c r="A455" s="4">
        <v>13846.0</v>
      </c>
      <c r="B455" s="5">
        <v>1.0</v>
      </c>
      <c r="C455" s="15">
        <v>44477.50625</v>
      </c>
      <c r="D455" s="16">
        <v>9.95</v>
      </c>
    </row>
    <row r="456" ht="15.75" customHeight="1">
      <c r="A456" s="4">
        <v>13849.0</v>
      </c>
      <c r="B456" s="5">
        <v>2.0</v>
      </c>
      <c r="C456" s="15">
        <v>44670.45763888889</v>
      </c>
      <c r="D456" s="16">
        <v>61.599999999999994</v>
      </c>
    </row>
    <row r="457" ht="15.75" customHeight="1">
      <c r="A457" s="4">
        <v>13850.0</v>
      </c>
      <c r="B457" s="5">
        <v>1.0</v>
      </c>
      <c r="C457" s="15">
        <v>44594.58611111111</v>
      </c>
      <c r="D457" s="16">
        <v>20.8</v>
      </c>
    </row>
    <row r="458" ht="15.75" customHeight="1">
      <c r="A458" s="4">
        <v>13851.0</v>
      </c>
      <c r="B458" s="5">
        <v>1.0</v>
      </c>
      <c r="C458" s="15">
        <v>44595.58819444444</v>
      </c>
      <c r="D458" s="16">
        <v>35.400000000000006</v>
      </c>
    </row>
    <row r="459" ht="15.75" customHeight="1">
      <c r="A459" s="4">
        <v>13853.0</v>
      </c>
      <c r="B459" s="5">
        <v>1.0</v>
      </c>
      <c r="C459" s="15">
        <v>44713.34166666667</v>
      </c>
      <c r="D459" s="16">
        <v>33.2</v>
      </c>
    </row>
    <row r="460" ht="15.75" customHeight="1">
      <c r="A460" s="4">
        <v>13854.0</v>
      </c>
      <c r="B460" s="5">
        <v>2.0</v>
      </c>
      <c r="C460" s="15">
        <v>44632.62777777778</v>
      </c>
      <c r="D460" s="16">
        <v>76.8</v>
      </c>
    </row>
    <row r="461" ht="15.75" customHeight="1">
      <c r="A461" s="4">
        <v>13856.0</v>
      </c>
      <c r="B461" s="5">
        <v>2.0</v>
      </c>
      <c r="C461" s="15">
        <v>44543.49513888889</v>
      </c>
      <c r="D461" s="16">
        <v>13.999999999999998</v>
      </c>
    </row>
    <row r="462" ht="15.75" customHeight="1">
      <c r="A462" s="4">
        <v>13859.0</v>
      </c>
      <c r="B462" s="5">
        <v>1.0</v>
      </c>
      <c r="C462" s="15">
        <v>44394.67638888889</v>
      </c>
      <c r="D462" s="16">
        <v>8.850000000000001</v>
      </c>
    </row>
    <row r="463" ht="15.75" customHeight="1">
      <c r="A463" s="4">
        <v>13860.0</v>
      </c>
      <c r="B463" s="5">
        <v>1.0</v>
      </c>
      <c r="C463" s="15">
        <v>44634.39375</v>
      </c>
      <c r="D463" s="16">
        <v>17.700000000000003</v>
      </c>
    </row>
    <row r="464" ht="15.75" customHeight="1">
      <c r="A464" s="4">
        <v>13862.0</v>
      </c>
      <c r="B464" s="5">
        <v>3.0</v>
      </c>
      <c r="C464" s="15">
        <v>44537.65416666667</v>
      </c>
      <c r="D464" s="16">
        <v>34.550000000000004</v>
      </c>
    </row>
    <row r="465" ht="15.75" customHeight="1">
      <c r="A465" s="4">
        <v>13863.0</v>
      </c>
      <c r="B465" s="5">
        <v>1.0</v>
      </c>
      <c r="C465" s="15">
        <v>44475.43055555555</v>
      </c>
      <c r="D465" s="16">
        <v>19.979999999999997</v>
      </c>
    </row>
    <row r="466" ht="15.75" customHeight="1">
      <c r="A466" s="4">
        <v>13868.0</v>
      </c>
      <c r="B466" s="5">
        <v>1.0</v>
      </c>
      <c r="C466" s="15">
        <v>44682.53125</v>
      </c>
      <c r="D466" s="16">
        <v>42.25</v>
      </c>
    </row>
    <row r="467" ht="15.75" customHeight="1">
      <c r="A467" s="4">
        <v>13869.0</v>
      </c>
      <c r="B467" s="5">
        <v>3.0</v>
      </c>
      <c r="C467" s="15">
        <v>44600.57847222222</v>
      </c>
      <c r="D467" s="16">
        <v>50.25</v>
      </c>
    </row>
    <row r="468" ht="15.75" customHeight="1">
      <c r="A468" s="4">
        <v>13870.0</v>
      </c>
      <c r="B468" s="5">
        <v>1.0</v>
      </c>
      <c r="C468" s="15">
        <v>44558.47986111111</v>
      </c>
      <c r="D468" s="16">
        <v>14.850000000000001</v>
      </c>
    </row>
    <row r="469" ht="15.75" customHeight="1">
      <c r="A469" s="4">
        <v>13871.0</v>
      </c>
      <c r="B469" s="5">
        <v>3.0</v>
      </c>
      <c r="C469" s="15">
        <v>44698.45069444444</v>
      </c>
      <c r="D469" s="16">
        <v>85.30000000000001</v>
      </c>
    </row>
    <row r="470" ht="15.75" customHeight="1">
      <c r="A470" s="4">
        <v>13874.0</v>
      </c>
      <c r="B470" s="5">
        <v>1.0</v>
      </c>
      <c r="C470" s="15">
        <v>44363.76388888889</v>
      </c>
      <c r="D470" s="16">
        <v>46.4</v>
      </c>
    </row>
    <row r="471" ht="15.75" customHeight="1">
      <c r="A471" s="4">
        <v>13875.0</v>
      </c>
      <c r="B471" s="5">
        <v>3.0</v>
      </c>
      <c r="C471" s="15">
        <v>44668.4</v>
      </c>
      <c r="D471" s="16">
        <v>43.260000000000005</v>
      </c>
    </row>
    <row r="472" ht="15.75" customHeight="1">
      <c r="A472" s="4">
        <v>13878.0</v>
      </c>
      <c r="B472" s="5">
        <v>1.0</v>
      </c>
      <c r="C472" s="15">
        <v>44667.51319444444</v>
      </c>
      <c r="D472" s="16">
        <v>9.959999999999999</v>
      </c>
    </row>
    <row r="473" ht="15.75" customHeight="1">
      <c r="A473" s="4">
        <v>13880.0</v>
      </c>
      <c r="B473" s="5">
        <v>5.0</v>
      </c>
      <c r="C473" s="15">
        <v>44699.57222222222</v>
      </c>
      <c r="D473" s="16">
        <v>116.10000000000001</v>
      </c>
    </row>
    <row r="474" ht="15.75" customHeight="1">
      <c r="A474" s="4">
        <v>13882.0</v>
      </c>
      <c r="B474" s="5">
        <v>2.0</v>
      </c>
      <c r="C474" s="15">
        <v>44678.53680555556</v>
      </c>
      <c r="D474" s="16">
        <v>50.4</v>
      </c>
    </row>
    <row r="475" ht="15.75" customHeight="1">
      <c r="A475" s="4">
        <v>13883.0</v>
      </c>
      <c r="B475" s="5">
        <v>2.0</v>
      </c>
      <c r="C475" s="15">
        <v>44720.80555555555</v>
      </c>
      <c r="D475" s="16">
        <v>55.6</v>
      </c>
    </row>
    <row r="476" ht="15.75" customHeight="1">
      <c r="A476" s="4">
        <v>13884.0</v>
      </c>
      <c r="B476" s="5">
        <v>2.0</v>
      </c>
      <c r="C476" s="15">
        <v>44714.6875</v>
      </c>
      <c r="D476" s="16">
        <v>50.150000000000006</v>
      </c>
    </row>
    <row r="477" ht="15.75" customHeight="1">
      <c r="A477" s="4">
        <v>13885.0</v>
      </c>
      <c r="B477" s="5">
        <v>1.0</v>
      </c>
      <c r="C477" s="15">
        <v>44523.36944444444</v>
      </c>
      <c r="D477" s="16">
        <v>12.600000000000001</v>
      </c>
    </row>
    <row r="478" ht="15.75" customHeight="1">
      <c r="A478" s="4">
        <v>13887.0</v>
      </c>
      <c r="B478" s="5">
        <v>1.0</v>
      </c>
      <c r="C478" s="15">
        <v>44519.72361111111</v>
      </c>
      <c r="D478" s="16">
        <v>9.959999999999999</v>
      </c>
    </row>
    <row r="479" ht="15.75" customHeight="1">
      <c r="A479" s="4">
        <v>13888.0</v>
      </c>
      <c r="B479" s="5">
        <v>1.0</v>
      </c>
      <c r="C479" s="15">
        <v>44505.61180555556</v>
      </c>
      <c r="D479" s="16">
        <v>9.9</v>
      </c>
    </row>
    <row r="480" ht="15.75" customHeight="1">
      <c r="A480" s="4">
        <v>13890.0</v>
      </c>
      <c r="B480" s="5">
        <v>3.0</v>
      </c>
      <c r="C480" s="15">
        <v>44698.61527777778</v>
      </c>
      <c r="D480" s="16">
        <v>60.72</v>
      </c>
    </row>
    <row r="481" ht="15.75" customHeight="1">
      <c r="A481" s="4">
        <v>13892.0</v>
      </c>
      <c r="B481" s="5">
        <v>1.0</v>
      </c>
      <c r="C481" s="15">
        <v>44657.68402777778</v>
      </c>
      <c r="D481" s="16">
        <v>30.0</v>
      </c>
    </row>
    <row r="482" ht="15.75" customHeight="1">
      <c r="A482" s="4">
        <v>13894.0</v>
      </c>
      <c r="B482" s="5">
        <v>2.0</v>
      </c>
      <c r="C482" s="15">
        <v>44698.56597222222</v>
      </c>
      <c r="D482" s="16">
        <v>37.5</v>
      </c>
    </row>
    <row r="483" ht="15.75" customHeight="1">
      <c r="A483" s="4">
        <v>13895.0</v>
      </c>
      <c r="B483" s="5">
        <v>3.0</v>
      </c>
      <c r="C483" s="15">
        <v>44692.70625</v>
      </c>
      <c r="D483" s="16">
        <v>178.24999999999997</v>
      </c>
    </row>
    <row r="484" ht="15.75" customHeight="1">
      <c r="A484" s="4">
        <v>13901.0</v>
      </c>
      <c r="B484" s="5">
        <v>2.0</v>
      </c>
      <c r="C484" s="15">
        <v>44565.51736111111</v>
      </c>
      <c r="D484" s="16">
        <v>86.22</v>
      </c>
    </row>
    <row r="485" ht="15.75" customHeight="1">
      <c r="A485" s="4">
        <v>13908.0</v>
      </c>
      <c r="B485" s="5">
        <v>4.0</v>
      </c>
      <c r="C485" s="15">
        <v>44641.49236111111</v>
      </c>
      <c r="D485" s="16">
        <v>78.75</v>
      </c>
    </row>
    <row r="486" ht="15.75" customHeight="1">
      <c r="A486" s="4">
        <v>13911.0</v>
      </c>
      <c r="B486" s="5">
        <v>4.0</v>
      </c>
      <c r="C486" s="15">
        <v>44664.65486111111</v>
      </c>
      <c r="D486" s="16">
        <v>80.60000000000001</v>
      </c>
    </row>
    <row r="487" ht="15.75" customHeight="1">
      <c r="A487" s="4">
        <v>13922.0</v>
      </c>
      <c r="B487" s="5">
        <v>1.0</v>
      </c>
      <c r="C487" s="15">
        <v>44370.44305555556</v>
      </c>
      <c r="D487" s="16">
        <v>47.7</v>
      </c>
    </row>
    <row r="488" ht="15.75" customHeight="1">
      <c r="A488" s="4">
        <v>13924.0</v>
      </c>
      <c r="B488" s="5">
        <v>3.0</v>
      </c>
      <c r="C488" s="15">
        <v>44703.47777777778</v>
      </c>
      <c r="D488" s="16">
        <v>44.76</v>
      </c>
    </row>
    <row r="489" ht="15.75" customHeight="1">
      <c r="A489" s="4">
        <v>13929.0</v>
      </c>
      <c r="B489" s="5">
        <v>1.0</v>
      </c>
      <c r="C489" s="15">
        <v>44553.64305555556</v>
      </c>
      <c r="D489" s="16">
        <v>17.700000000000003</v>
      </c>
    </row>
    <row r="490" ht="15.75" customHeight="1">
      <c r="A490" s="4">
        <v>13931.0</v>
      </c>
      <c r="B490" s="5">
        <v>1.0</v>
      </c>
      <c r="C490" s="15">
        <v>44443.36319444444</v>
      </c>
      <c r="D490" s="16">
        <v>39.0</v>
      </c>
    </row>
    <row r="491" ht="15.75" customHeight="1">
      <c r="A491" s="4">
        <v>13936.0</v>
      </c>
      <c r="B491" s="5">
        <v>1.0</v>
      </c>
      <c r="C491" s="15">
        <v>44543.36597222222</v>
      </c>
      <c r="D491" s="16">
        <v>34.8</v>
      </c>
    </row>
    <row r="492" ht="15.75" customHeight="1">
      <c r="A492" s="4">
        <v>13939.0</v>
      </c>
      <c r="B492" s="5">
        <v>4.0</v>
      </c>
      <c r="C492" s="15">
        <v>44697.56458333333</v>
      </c>
      <c r="D492" s="16">
        <v>79.53999999999999</v>
      </c>
    </row>
    <row r="493" ht="15.75" customHeight="1">
      <c r="A493" s="4">
        <v>13941.0</v>
      </c>
      <c r="B493" s="5">
        <v>4.0</v>
      </c>
      <c r="C493" s="15">
        <v>44631.5</v>
      </c>
      <c r="D493" s="16">
        <v>235.74</v>
      </c>
    </row>
    <row r="494" ht="15.75" customHeight="1">
      <c r="A494" s="4">
        <v>13949.0</v>
      </c>
      <c r="B494" s="5">
        <v>1.0</v>
      </c>
      <c r="C494" s="15">
        <v>44626.49652777778</v>
      </c>
      <c r="D494" s="16">
        <v>20.4</v>
      </c>
    </row>
    <row r="495" ht="15.75" customHeight="1">
      <c r="A495" s="4">
        <v>13950.0</v>
      </c>
      <c r="B495" s="5">
        <v>2.0</v>
      </c>
      <c r="C495" s="15">
        <v>44696.51111111111</v>
      </c>
      <c r="D495" s="16">
        <v>34.2</v>
      </c>
    </row>
    <row r="496" ht="15.75" customHeight="1">
      <c r="A496" s="4">
        <v>13952.0</v>
      </c>
      <c r="B496" s="5">
        <v>1.0</v>
      </c>
      <c r="C496" s="15">
        <v>44484.39375</v>
      </c>
      <c r="D496" s="16">
        <v>136.02</v>
      </c>
    </row>
    <row r="497" ht="15.75" customHeight="1">
      <c r="A497" s="4">
        <v>13953.0</v>
      </c>
      <c r="B497" s="5">
        <v>1.0</v>
      </c>
      <c r="C497" s="15">
        <v>44608.41875</v>
      </c>
      <c r="D497" s="16">
        <v>34.400000000000006</v>
      </c>
    </row>
    <row r="498" ht="15.75" customHeight="1">
      <c r="A498" s="4">
        <v>13954.0</v>
      </c>
      <c r="B498" s="5">
        <v>1.0</v>
      </c>
      <c r="C498" s="15">
        <v>44664.45069444444</v>
      </c>
      <c r="D498" s="16">
        <v>10.83</v>
      </c>
    </row>
    <row r="499" ht="15.75" customHeight="1">
      <c r="A499" s="4">
        <v>13956.0</v>
      </c>
      <c r="B499" s="5">
        <v>2.0</v>
      </c>
      <c r="C499" s="15">
        <v>44585.675</v>
      </c>
      <c r="D499" s="16">
        <v>9.25</v>
      </c>
    </row>
    <row r="500" ht="15.75" customHeight="1">
      <c r="A500" s="4">
        <v>13959.0</v>
      </c>
      <c r="B500" s="5">
        <v>3.0</v>
      </c>
      <c r="C500" s="15">
        <v>44641.62916666667</v>
      </c>
      <c r="D500" s="16">
        <v>48.72</v>
      </c>
    </row>
    <row r="501" ht="15.75" customHeight="1">
      <c r="A501" s="4">
        <v>13963.0</v>
      </c>
      <c r="B501" s="5">
        <v>1.0</v>
      </c>
      <c r="C501" s="15">
        <v>44412.61319444444</v>
      </c>
      <c r="D501" s="16">
        <v>60.0</v>
      </c>
    </row>
    <row r="502" ht="15.75" customHeight="1">
      <c r="A502" s="4">
        <v>13969.0</v>
      </c>
      <c r="B502" s="5">
        <v>9.0</v>
      </c>
      <c r="C502" s="15">
        <v>44698.62222222222</v>
      </c>
      <c r="D502" s="16">
        <v>167.29000000000002</v>
      </c>
    </row>
    <row r="503" ht="15.75" customHeight="1">
      <c r="A503" s="4">
        <v>13971.0</v>
      </c>
      <c r="B503" s="5">
        <v>5.0</v>
      </c>
      <c r="C503" s="15">
        <v>44617.59930555556</v>
      </c>
      <c r="D503" s="16">
        <v>54.50999999999999</v>
      </c>
    </row>
    <row r="504" ht="15.75" customHeight="1">
      <c r="A504" s="4">
        <v>13975.0</v>
      </c>
      <c r="B504" s="5">
        <v>4.0</v>
      </c>
      <c r="C504" s="15">
        <v>44689.54861111111</v>
      </c>
      <c r="D504" s="16">
        <v>63.52</v>
      </c>
    </row>
    <row r="505" ht="15.75" customHeight="1">
      <c r="A505" s="4">
        <v>13976.0</v>
      </c>
      <c r="B505" s="5">
        <v>1.0</v>
      </c>
      <c r="C505" s="15">
        <v>44517.38402777778</v>
      </c>
      <c r="D505" s="16">
        <v>15.0</v>
      </c>
    </row>
    <row r="506" ht="15.75" customHeight="1">
      <c r="A506" s="4">
        <v>13978.0</v>
      </c>
      <c r="B506" s="5">
        <v>1.0</v>
      </c>
      <c r="C506" s="15">
        <v>44676.62777777778</v>
      </c>
      <c r="D506" s="16">
        <v>0.85</v>
      </c>
    </row>
    <row r="507" ht="15.75" customHeight="1">
      <c r="A507" s="4">
        <v>13982.0</v>
      </c>
      <c r="B507" s="5">
        <v>3.0</v>
      </c>
      <c r="C507" s="15">
        <v>44681.68333333333</v>
      </c>
      <c r="D507" s="16">
        <v>99.14999999999999</v>
      </c>
    </row>
    <row r="508" ht="15.75" customHeight="1">
      <c r="A508" s="4">
        <v>13983.0</v>
      </c>
      <c r="B508" s="5">
        <v>2.0</v>
      </c>
      <c r="C508" s="15">
        <v>44657.77708333333</v>
      </c>
      <c r="D508" s="16">
        <v>16.8</v>
      </c>
    </row>
    <row r="509" ht="15.75" customHeight="1">
      <c r="A509" s="4">
        <v>13984.0</v>
      </c>
      <c r="B509" s="5">
        <v>2.0</v>
      </c>
      <c r="C509" s="15">
        <v>44597.60416666666</v>
      </c>
      <c r="D509" s="16">
        <v>154.79999999999998</v>
      </c>
    </row>
    <row r="510" ht="15.75" customHeight="1">
      <c r="A510" s="4">
        <v>13985.0</v>
      </c>
      <c r="B510" s="5">
        <v>4.0</v>
      </c>
      <c r="C510" s="15">
        <v>44706.41805555556</v>
      </c>
      <c r="D510" s="16">
        <v>107.74999999999999</v>
      </c>
    </row>
    <row r="511" ht="15.75" customHeight="1">
      <c r="A511" s="4">
        <v>13988.0</v>
      </c>
      <c r="B511" s="5">
        <v>7.0</v>
      </c>
      <c r="C511" s="15">
        <v>44701.42708333334</v>
      </c>
      <c r="D511" s="16">
        <v>174.71</v>
      </c>
    </row>
    <row r="512" ht="15.75" customHeight="1">
      <c r="A512" s="4">
        <v>13990.0</v>
      </c>
      <c r="B512" s="5">
        <v>1.0</v>
      </c>
      <c r="C512" s="15">
        <v>44510.63819444444</v>
      </c>
      <c r="D512" s="16">
        <v>16.6</v>
      </c>
    </row>
    <row r="513" ht="15.75" customHeight="1">
      <c r="A513" s="4">
        <v>13991.0</v>
      </c>
      <c r="B513" s="5">
        <v>1.0</v>
      </c>
      <c r="C513" s="15">
        <v>44678.60208333333</v>
      </c>
      <c r="D513" s="16">
        <v>0.39</v>
      </c>
    </row>
    <row r="514" ht="15.75" customHeight="1">
      <c r="A514" s="4">
        <v>13993.0</v>
      </c>
      <c r="B514" s="5">
        <v>6.0</v>
      </c>
      <c r="C514" s="15">
        <v>44657.78125</v>
      </c>
      <c r="D514" s="16">
        <v>291.95000000000005</v>
      </c>
    </row>
    <row r="515" ht="15.75" customHeight="1">
      <c r="A515" s="4">
        <v>13994.0</v>
      </c>
      <c r="B515" s="5">
        <v>2.0</v>
      </c>
      <c r="C515" s="15">
        <v>44654.64444444444</v>
      </c>
      <c r="D515" s="16">
        <v>45.85</v>
      </c>
    </row>
    <row r="516" ht="15.75" customHeight="1">
      <c r="A516" s="4">
        <v>13995.0</v>
      </c>
      <c r="B516" s="5">
        <v>1.0</v>
      </c>
      <c r="C516" s="15">
        <v>44480.67013888889</v>
      </c>
      <c r="D516" s="16">
        <v>10.2</v>
      </c>
    </row>
    <row r="517" ht="15.75" customHeight="1">
      <c r="A517" s="4">
        <v>13999.0</v>
      </c>
      <c r="B517" s="5">
        <v>3.0</v>
      </c>
      <c r="C517" s="15">
        <v>44634.65138888889</v>
      </c>
      <c r="D517" s="16">
        <v>45.25</v>
      </c>
    </row>
    <row r="518" ht="15.75" customHeight="1">
      <c r="A518" s="4">
        <v>14000.0</v>
      </c>
      <c r="B518" s="5">
        <v>2.0</v>
      </c>
      <c r="C518" s="15">
        <v>44517.57222222222</v>
      </c>
      <c r="D518" s="16">
        <v>77.55</v>
      </c>
    </row>
    <row r="519" ht="15.75" customHeight="1">
      <c r="A519" s="4">
        <v>14002.0</v>
      </c>
      <c r="B519" s="5">
        <v>1.0</v>
      </c>
      <c r="C519" s="15">
        <v>44589.66319444445</v>
      </c>
      <c r="D519" s="16">
        <v>1.9</v>
      </c>
    </row>
    <row r="520" ht="15.75" customHeight="1">
      <c r="A520" s="4">
        <v>14004.0</v>
      </c>
      <c r="B520" s="5">
        <v>2.0</v>
      </c>
      <c r="C520" s="15">
        <v>44642.52916666667</v>
      </c>
      <c r="D520" s="16">
        <v>62.400000000000006</v>
      </c>
    </row>
    <row r="521" ht="15.75" customHeight="1">
      <c r="A521" s="4">
        <v>14009.0</v>
      </c>
      <c r="B521" s="5">
        <v>1.0</v>
      </c>
      <c r="C521" s="15">
        <v>44523.71805555555</v>
      </c>
      <c r="D521" s="16">
        <v>8.850000000000001</v>
      </c>
    </row>
    <row r="522" ht="15.75" customHeight="1">
      <c r="A522" s="4">
        <v>14012.0</v>
      </c>
      <c r="B522" s="5">
        <v>1.0</v>
      </c>
      <c r="C522" s="15">
        <v>44446.51805555556</v>
      </c>
      <c r="D522" s="16">
        <v>32.7</v>
      </c>
    </row>
    <row r="523" ht="15.75" customHeight="1">
      <c r="A523" s="4">
        <v>14014.0</v>
      </c>
      <c r="B523" s="5">
        <v>1.0</v>
      </c>
      <c r="C523" s="15">
        <v>44643.55416666667</v>
      </c>
      <c r="D523" s="16">
        <v>24.42</v>
      </c>
    </row>
    <row r="524" ht="15.75" customHeight="1">
      <c r="A524" s="4">
        <v>14022.0</v>
      </c>
      <c r="B524" s="5">
        <v>1.0</v>
      </c>
      <c r="C524" s="15">
        <v>44497.61041666667</v>
      </c>
      <c r="D524" s="16">
        <v>21.0</v>
      </c>
    </row>
    <row r="525" ht="15.75" customHeight="1">
      <c r="A525" s="4">
        <v>14024.0</v>
      </c>
      <c r="B525" s="5">
        <v>1.0</v>
      </c>
      <c r="C525" s="15">
        <v>44599.56319444445</v>
      </c>
      <c r="D525" s="16">
        <v>20.8</v>
      </c>
    </row>
    <row r="526" ht="15.75" customHeight="1">
      <c r="A526" s="4">
        <v>14030.0</v>
      </c>
      <c r="B526" s="5">
        <v>4.0</v>
      </c>
      <c r="C526" s="15">
        <v>44702.7</v>
      </c>
      <c r="D526" s="16">
        <v>27.849999999999998</v>
      </c>
    </row>
    <row r="527" ht="15.75" customHeight="1">
      <c r="A527" s="4">
        <v>14031.0</v>
      </c>
      <c r="B527" s="5">
        <v>8.0</v>
      </c>
      <c r="C527" s="15">
        <v>44646.72222222222</v>
      </c>
      <c r="D527" s="16">
        <v>1222.4799999999998</v>
      </c>
    </row>
    <row r="528" ht="15.75" customHeight="1">
      <c r="A528" s="4">
        <v>14032.0</v>
      </c>
      <c r="B528" s="5">
        <v>4.0</v>
      </c>
      <c r="C528" s="15">
        <v>44704.48194444444</v>
      </c>
      <c r="D528" s="16">
        <v>28.25</v>
      </c>
    </row>
    <row r="529" ht="15.75" customHeight="1">
      <c r="A529" s="4">
        <v>14035.0</v>
      </c>
      <c r="B529" s="5">
        <v>2.0</v>
      </c>
      <c r="C529" s="15">
        <v>44692.41875</v>
      </c>
      <c r="D529" s="16">
        <v>30.740000000000002</v>
      </c>
    </row>
    <row r="530" ht="15.75" customHeight="1">
      <c r="A530" s="4">
        <v>14037.0</v>
      </c>
      <c r="B530" s="5">
        <v>1.0</v>
      </c>
      <c r="C530" s="15">
        <v>44357.48541666667</v>
      </c>
      <c r="D530" s="16">
        <v>1.25</v>
      </c>
    </row>
    <row r="531" ht="15.75" customHeight="1">
      <c r="A531" s="4">
        <v>14038.0</v>
      </c>
      <c r="B531" s="5">
        <v>2.0</v>
      </c>
      <c r="C531" s="15">
        <v>44523.72847222222</v>
      </c>
      <c r="D531" s="16">
        <v>21.5</v>
      </c>
    </row>
    <row r="532" ht="15.75" customHeight="1">
      <c r="A532" s="4">
        <v>14040.0</v>
      </c>
      <c r="B532" s="5">
        <v>7.0</v>
      </c>
      <c r="C532" s="15">
        <v>44660.58194444444</v>
      </c>
      <c r="D532" s="16">
        <v>140.0</v>
      </c>
    </row>
    <row r="533" ht="15.75" customHeight="1">
      <c r="A533" s="4">
        <v>14041.0</v>
      </c>
      <c r="B533" s="5">
        <v>1.0</v>
      </c>
      <c r="C533" s="15">
        <v>44457.55902777778</v>
      </c>
      <c r="D533" s="16">
        <v>4.15</v>
      </c>
    </row>
    <row r="534" ht="15.75" customHeight="1">
      <c r="A534" s="4">
        <v>14044.0</v>
      </c>
      <c r="B534" s="5">
        <v>3.0</v>
      </c>
      <c r="C534" s="15">
        <v>44620.61041666667</v>
      </c>
      <c r="D534" s="16">
        <v>21.1</v>
      </c>
    </row>
    <row r="535" ht="15.75" customHeight="1">
      <c r="A535" s="4">
        <v>14045.0</v>
      </c>
      <c r="B535" s="5">
        <v>1.0</v>
      </c>
      <c r="C535" s="15">
        <v>44383.41736111111</v>
      </c>
      <c r="D535" s="16">
        <v>242.54999999999998</v>
      </c>
    </row>
    <row r="536" ht="15.75" customHeight="1">
      <c r="A536" s="4">
        <v>14047.0</v>
      </c>
      <c r="B536" s="5">
        <v>1.0</v>
      </c>
      <c r="C536" s="15">
        <v>44524.48263888889</v>
      </c>
      <c r="D536" s="16">
        <v>81.6</v>
      </c>
    </row>
    <row r="537" ht="15.75" customHeight="1">
      <c r="A537" s="4">
        <v>14048.0</v>
      </c>
      <c r="B537" s="5">
        <v>2.0</v>
      </c>
      <c r="C537" s="15">
        <v>44446.57569444444</v>
      </c>
      <c r="D537" s="16">
        <v>26.1</v>
      </c>
    </row>
    <row r="538" ht="15.75" customHeight="1">
      <c r="A538" s="4">
        <v>14049.0</v>
      </c>
      <c r="B538" s="5">
        <v>5.0</v>
      </c>
      <c r="C538" s="15">
        <v>44704.51388888889</v>
      </c>
      <c r="D538" s="16">
        <v>55.91</v>
      </c>
    </row>
    <row r="539" ht="15.75" customHeight="1">
      <c r="A539" s="4">
        <v>14050.0</v>
      </c>
      <c r="B539" s="5">
        <v>1.0</v>
      </c>
      <c r="C539" s="15">
        <v>44617.57361111111</v>
      </c>
      <c r="D539" s="16">
        <v>17.700000000000003</v>
      </c>
    </row>
    <row r="540" ht="15.75" customHeight="1">
      <c r="A540" s="4">
        <v>14051.0</v>
      </c>
      <c r="B540" s="5">
        <v>11.0</v>
      </c>
      <c r="C540" s="15">
        <v>44721.43055555555</v>
      </c>
      <c r="D540" s="16">
        <v>2221.5</v>
      </c>
    </row>
    <row r="541" ht="15.75" customHeight="1">
      <c r="A541" s="4">
        <v>14056.0</v>
      </c>
      <c r="B541" s="5">
        <v>12.0</v>
      </c>
      <c r="C541" s="15">
        <v>44705.55902777778</v>
      </c>
      <c r="D541" s="16">
        <v>66.42</v>
      </c>
    </row>
    <row r="542" ht="15.75" customHeight="1">
      <c r="A542" s="4">
        <v>14057.0</v>
      </c>
      <c r="B542" s="5">
        <v>2.0</v>
      </c>
      <c r="C542" s="15">
        <v>44449.50277777778</v>
      </c>
      <c r="D542" s="16">
        <v>23.18</v>
      </c>
    </row>
    <row r="543" ht="15.75" customHeight="1">
      <c r="A543" s="4">
        <v>14060.0</v>
      </c>
      <c r="B543" s="5">
        <v>1.0</v>
      </c>
      <c r="C543" s="15">
        <v>44355.52777777778</v>
      </c>
      <c r="D543" s="16">
        <v>23.400000000000002</v>
      </c>
    </row>
    <row r="544" ht="15.75" customHeight="1">
      <c r="A544" s="4">
        <v>14062.0</v>
      </c>
      <c r="B544" s="5">
        <v>5.0</v>
      </c>
      <c r="C544" s="15">
        <v>44611.49722222222</v>
      </c>
      <c r="D544" s="16">
        <v>987.9200000000001</v>
      </c>
    </row>
    <row r="545" ht="15.75" customHeight="1">
      <c r="A545" s="4">
        <v>14064.0</v>
      </c>
      <c r="B545" s="5">
        <v>3.0</v>
      </c>
      <c r="C545" s="15">
        <v>44610.75763888889</v>
      </c>
      <c r="D545" s="16">
        <v>2.79</v>
      </c>
    </row>
    <row r="546" ht="15.75" customHeight="1">
      <c r="A546" s="4">
        <v>14067.0</v>
      </c>
      <c r="B546" s="5">
        <v>2.0</v>
      </c>
      <c r="C546" s="15">
        <v>44658.43125</v>
      </c>
      <c r="D546" s="16">
        <v>24.95</v>
      </c>
    </row>
    <row r="547" ht="15.75" customHeight="1">
      <c r="A547" s="4">
        <v>14071.0</v>
      </c>
      <c r="B547" s="5">
        <v>4.0</v>
      </c>
      <c r="C547" s="15">
        <v>44718.50833333333</v>
      </c>
      <c r="D547" s="16">
        <v>60.03</v>
      </c>
    </row>
    <row r="548" ht="15.75" customHeight="1">
      <c r="A548" s="4">
        <v>14073.0</v>
      </c>
      <c r="B548" s="5">
        <v>1.0</v>
      </c>
      <c r="C548" s="15">
        <v>44688.65902777778</v>
      </c>
      <c r="D548" s="16">
        <v>8.5</v>
      </c>
    </row>
    <row r="549" ht="15.75" customHeight="1">
      <c r="A549" s="4">
        <v>14076.0</v>
      </c>
      <c r="B549" s="5">
        <v>1.0</v>
      </c>
      <c r="C549" s="15">
        <v>44594.63819444444</v>
      </c>
      <c r="D549" s="16">
        <v>1.95</v>
      </c>
    </row>
    <row r="550" ht="15.75" customHeight="1">
      <c r="A550" s="4">
        <v>14078.0</v>
      </c>
      <c r="B550" s="5">
        <v>2.0</v>
      </c>
      <c r="C550" s="15">
        <v>44538.53402777778</v>
      </c>
      <c r="D550" s="16">
        <v>7.8500000000000005</v>
      </c>
    </row>
    <row r="551" ht="15.75" customHeight="1">
      <c r="A551" s="4">
        <v>14081.0</v>
      </c>
      <c r="B551" s="5">
        <v>3.0</v>
      </c>
      <c r="C551" s="15">
        <v>44418.67847222222</v>
      </c>
      <c r="D551" s="16">
        <v>51.85</v>
      </c>
    </row>
    <row r="552" ht="15.75" customHeight="1">
      <c r="A552" s="4">
        <v>14083.0</v>
      </c>
      <c r="B552" s="5">
        <v>2.0</v>
      </c>
      <c r="C552" s="15">
        <v>44367.64027777778</v>
      </c>
      <c r="D552" s="16">
        <v>17.05</v>
      </c>
    </row>
    <row r="553" ht="15.75" customHeight="1">
      <c r="A553" s="4">
        <v>14085.0</v>
      </c>
      <c r="B553" s="5">
        <v>8.0</v>
      </c>
      <c r="C553" s="15">
        <v>44714.58472222222</v>
      </c>
      <c r="D553" s="16">
        <v>141.0</v>
      </c>
    </row>
    <row r="554" ht="15.75" customHeight="1">
      <c r="A554" s="4">
        <v>14087.0</v>
      </c>
      <c r="B554" s="5">
        <v>2.0</v>
      </c>
      <c r="C554" s="15">
        <v>44719.52847222222</v>
      </c>
      <c r="D554" s="16">
        <v>13.54</v>
      </c>
    </row>
    <row r="555" ht="15.75" customHeight="1">
      <c r="A555" s="4">
        <v>14088.0</v>
      </c>
      <c r="B555" s="5">
        <v>6.0</v>
      </c>
      <c r="C555" s="15">
        <v>44704.65555555555</v>
      </c>
      <c r="D555" s="16">
        <v>865.9300000000002</v>
      </c>
    </row>
    <row r="556" ht="15.75" customHeight="1">
      <c r="A556" s="4">
        <v>14089.0</v>
      </c>
      <c r="B556" s="5">
        <v>1.0</v>
      </c>
      <c r="C556" s="15">
        <v>44665.44305555556</v>
      </c>
      <c r="D556" s="16">
        <v>2.25</v>
      </c>
    </row>
    <row r="557" ht="15.75" customHeight="1">
      <c r="A557" s="4">
        <v>14092.0</v>
      </c>
      <c r="B557" s="5">
        <v>2.0</v>
      </c>
      <c r="C557" s="15">
        <v>44454.53888888889</v>
      </c>
      <c r="D557" s="16">
        <v>23.6</v>
      </c>
    </row>
    <row r="558" ht="15.75" customHeight="1">
      <c r="A558" s="4">
        <v>14093.0</v>
      </c>
      <c r="B558" s="5">
        <v>1.0</v>
      </c>
      <c r="C558" s="15">
        <v>44708.68541666667</v>
      </c>
      <c r="D558" s="16">
        <v>8.6</v>
      </c>
    </row>
    <row r="559" ht="15.75" customHeight="1">
      <c r="A559" s="4">
        <v>14096.0</v>
      </c>
      <c r="B559" s="5">
        <v>20.0</v>
      </c>
      <c r="C559" s="15">
        <v>44717.72013888889</v>
      </c>
      <c r="D559" s="16">
        <v>3826.4500000000003</v>
      </c>
    </row>
    <row r="560" ht="15.75" customHeight="1">
      <c r="A560" s="4">
        <v>14099.0</v>
      </c>
      <c r="B560" s="5">
        <v>5.0</v>
      </c>
      <c r="C560" s="15">
        <v>44656.54444444444</v>
      </c>
      <c r="D560" s="16">
        <v>185.08</v>
      </c>
    </row>
    <row r="561" ht="15.75" customHeight="1">
      <c r="A561" s="4">
        <v>14102.0</v>
      </c>
      <c r="B561" s="5">
        <v>1.0</v>
      </c>
      <c r="C561" s="15">
        <v>44677.53194444445</v>
      </c>
      <c r="D561" s="16">
        <v>32.9</v>
      </c>
    </row>
    <row r="562" ht="15.75" customHeight="1">
      <c r="A562" s="4">
        <v>14104.0</v>
      </c>
      <c r="B562" s="5">
        <v>1.0</v>
      </c>
      <c r="C562" s="15">
        <v>44557.53402777778</v>
      </c>
      <c r="D562" s="16">
        <v>6.6899999999999995</v>
      </c>
    </row>
    <row r="563" ht="15.75" customHeight="1">
      <c r="A563" s="4">
        <v>14107.0</v>
      </c>
      <c r="B563" s="5">
        <v>3.0</v>
      </c>
      <c r="C563" s="15">
        <v>44624.63888888889</v>
      </c>
      <c r="D563" s="16">
        <v>121.85000000000001</v>
      </c>
    </row>
    <row r="564" ht="15.75" customHeight="1">
      <c r="A564" s="4">
        <v>14108.0</v>
      </c>
      <c r="B564" s="5">
        <v>2.0</v>
      </c>
      <c r="C564" s="15">
        <v>44629.52638888889</v>
      </c>
      <c r="D564" s="16">
        <v>13.23</v>
      </c>
    </row>
    <row r="565" ht="15.75" customHeight="1">
      <c r="A565" s="4">
        <v>14109.0</v>
      </c>
      <c r="B565" s="5">
        <v>1.0</v>
      </c>
      <c r="C565" s="15">
        <v>44697.57708333333</v>
      </c>
      <c r="D565" s="16">
        <v>10.2</v>
      </c>
    </row>
    <row r="566" ht="15.75" customHeight="1">
      <c r="A566" s="4">
        <v>14110.0</v>
      </c>
      <c r="B566" s="5">
        <v>3.0</v>
      </c>
      <c r="C566" s="15">
        <v>44551.49791666667</v>
      </c>
      <c r="D566" s="16">
        <v>97.0</v>
      </c>
    </row>
    <row r="567" ht="15.75" customHeight="1">
      <c r="A567" s="4">
        <v>14112.0</v>
      </c>
      <c r="B567" s="5">
        <v>4.0</v>
      </c>
      <c r="C567" s="15">
        <v>44685.53958333333</v>
      </c>
      <c r="D567" s="16">
        <v>57.0</v>
      </c>
    </row>
    <row r="568" ht="15.75" customHeight="1">
      <c r="A568" s="4">
        <v>14113.0</v>
      </c>
      <c r="B568" s="5">
        <v>2.0</v>
      </c>
      <c r="C568" s="15">
        <v>44698.45763888889</v>
      </c>
      <c r="D568" s="16">
        <v>100.70000000000002</v>
      </c>
    </row>
    <row r="569" ht="15.75" customHeight="1">
      <c r="A569" s="4">
        <v>14116.0</v>
      </c>
      <c r="B569" s="5">
        <v>1.0</v>
      </c>
      <c r="C569" s="15">
        <v>44602.53055555555</v>
      </c>
      <c r="D569" s="16">
        <v>26.43</v>
      </c>
    </row>
    <row r="570" ht="15.75" customHeight="1">
      <c r="A570" s="4">
        <v>14121.0</v>
      </c>
      <c r="B570" s="5">
        <v>4.0</v>
      </c>
      <c r="C570" s="15">
        <v>44718.51319444444</v>
      </c>
      <c r="D570" s="16">
        <v>123.29000000000002</v>
      </c>
    </row>
    <row r="571" ht="15.75" customHeight="1">
      <c r="A571" s="4">
        <v>14125.0</v>
      </c>
      <c r="B571" s="5">
        <v>2.0</v>
      </c>
      <c r="C571" s="15">
        <v>44710.53263888889</v>
      </c>
      <c r="D571" s="16">
        <v>30.299999999999997</v>
      </c>
    </row>
    <row r="572" ht="15.75" customHeight="1">
      <c r="A572" s="4">
        <v>14127.0</v>
      </c>
      <c r="B572" s="5">
        <v>1.0</v>
      </c>
      <c r="C572" s="15">
        <v>44410.51805555556</v>
      </c>
      <c r="D572" s="16">
        <v>49.8</v>
      </c>
    </row>
    <row r="573" ht="15.75" customHeight="1">
      <c r="A573" s="4">
        <v>14128.0</v>
      </c>
      <c r="B573" s="5">
        <v>1.0</v>
      </c>
      <c r="C573" s="15">
        <v>44661.5</v>
      </c>
      <c r="D573" s="16">
        <v>15.0</v>
      </c>
    </row>
    <row r="574" ht="15.75" customHeight="1">
      <c r="A574" s="4">
        <v>14132.0</v>
      </c>
      <c r="B574" s="5">
        <v>2.0</v>
      </c>
      <c r="C574" s="15">
        <v>44595.45069444444</v>
      </c>
      <c r="D574" s="16">
        <v>40.800000000000004</v>
      </c>
    </row>
    <row r="575" ht="15.75" customHeight="1">
      <c r="A575" s="4">
        <v>14133.0</v>
      </c>
      <c r="B575" s="5">
        <v>2.0</v>
      </c>
      <c r="C575" s="15">
        <v>44419.675</v>
      </c>
      <c r="D575" s="16">
        <v>57.85000000000001</v>
      </c>
    </row>
    <row r="576" ht="15.75" customHeight="1">
      <c r="A576" s="4">
        <v>14135.0</v>
      </c>
      <c r="B576" s="5">
        <v>4.0</v>
      </c>
      <c r="C576" s="15">
        <v>44618.61388888889</v>
      </c>
      <c r="D576" s="16">
        <v>96.0</v>
      </c>
    </row>
    <row r="577" ht="15.75" customHeight="1">
      <c r="A577" s="4">
        <v>14141.0</v>
      </c>
      <c r="B577" s="5">
        <v>1.0</v>
      </c>
      <c r="C577" s="15">
        <v>44643.38819444444</v>
      </c>
      <c r="D577" s="16">
        <v>4.95</v>
      </c>
    </row>
    <row r="578" ht="15.75" customHeight="1">
      <c r="A578" s="4">
        <v>14145.0</v>
      </c>
      <c r="B578" s="5">
        <v>4.0</v>
      </c>
      <c r="C578" s="15">
        <v>44675.50694444445</v>
      </c>
      <c r="D578" s="16">
        <v>1425.6</v>
      </c>
    </row>
    <row r="579" ht="15.75" customHeight="1">
      <c r="A579" s="4">
        <v>14146.0</v>
      </c>
      <c r="B579" s="5">
        <v>3.0</v>
      </c>
      <c r="C579" s="15">
        <v>44639.625</v>
      </c>
      <c r="D579" s="16">
        <v>363.7</v>
      </c>
    </row>
    <row r="580" ht="15.75" customHeight="1">
      <c r="A580" s="4">
        <v>14149.0</v>
      </c>
      <c r="B580" s="5">
        <v>1.0</v>
      </c>
      <c r="C580" s="15">
        <v>44511.52361111111</v>
      </c>
      <c r="D580" s="16">
        <v>67.65</v>
      </c>
    </row>
    <row r="581" ht="15.75" customHeight="1">
      <c r="A581" s="4">
        <v>14150.0</v>
      </c>
      <c r="B581" s="5">
        <v>1.0</v>
      </c>
      <c r="C581" s="15">
        <v>44362.41944444444</v>
      </c>
      <c r="D581" s="16">
        <v>15.0</v>
      </c>
    </row>
    <row r="582" ht="15.75" customHeight="1">
      <c r="A582" s="4">
        <v>14152.0</v>
      </c>
      <c r="B582" s="5">
        <v>1.0</v>
      </c>
      <c r="C582" s="15">
        <v>44490.70833333334</v>
      </c>
      <c r="D582" s="16">
        <v>10.2</v>
      </c>
    </row>
    <row r="583" ht="15.75" customHeight="1">
      <c r="A583" s="4">
        <v>14155.0</v>
      </c>
      <c r="B583" s="5">
        <v>1.0</v>
      </c>
      <c r="C583" s="15">
        <v>44457.59236111111</v>
      </c>
      <c r="D583" s="16">
        <v>47.35</v>
      </c>
    </row>
    <row r="584" ht="15.75" customHeight="1">
      <c r="A584" s="4">
        <v>14157.0</v>
      </c>
      <c r="B584" s="5">
        <v>1.0</v>
      </c>
      <c r="C584" s="15">
        <v>44435.54444444444</v>
      </c>
      <c r="D584" s="16">
        <v>13.440000000000001</v>
      </c>
    </row>
    <row r="585" ht="15.75" customHeight="1">
      <c r="A585" s="4">
        <v>14159.0</v>
      </c>
      <c r="B585" s="5">
        <v>13.0</v>
      </c>
      <c r="C585" s="15">
        <v>44701.525</v>
      </c>
      <c r="D585" s="16">
        <v>189.49000000000007</v>
      </c>
    </row>
    <row r="586" ht="15.75" customHeight="1">
      <c r="A586" s="4">
        <v>14161.0</v>
      </c>
      <c r="B586" s="5">
        <v>1.0</v>
      </c>
      <c r="C586" s="15">
        <v>44508.48680555556</v>
      </c>
      <c r="D586" s="16">
        <v>15.299999999999999</v>
      </c>
    </row>
    <row r="587" ht="15.75" customHeight="1">
      <c r="A587" s="4">
        <v>14163.0</v>
      </c>
      <c r="B587" s="5">
        <v>3.0</v>
      </c>
      <c r="C587" s="15">
        <v>44633.6375</v>
      </c>
      <c r="D587" s="16">
        <v>423.24999999999994</v>
      </c>
    </row>
    <row r="588" ht="15.75" customHeight="1">
      <c r="A588" s="4">
        <v>14165.0</v>
      </c>
      <c r="B588" s="5">
        <v>1.0</v>
      </c>
      <c r="C588" s="15">
        <v>44448.52708333333</v>
      </c>
      <c r="D588" s="16">
        <v>6.29</v>
      </c>
    </row>
    <row r="589" ht="15.75" customHeight="1">
      <c r="A589" s="4">
        <v>14167.0</v>
      </c>
      <c r="B589" s="5">
        <v>4.0</v>
      </c>
      <c r="C589" s="15">
        <v>44681.60347222222</v>
      </c>
      <c r="D589" s="16">
        <v>88.75</v>
      </c>
    </row>
    <row r="590" ht="15.75" customHeight="1">
      <c r="A590" s="4">
        <v>14171.0</v>
      </c>
      <c r="B590" s="5">
        <v>1.0</v>
      </c>
      <c r="C590" s="15">
        <v>44622.69652777778</v>
      </c>
      <c r="D590" s="16">
        <v>4.68</v>
      </c>
    </row>
    <row r="591" ht="15.75" customHeight="1">
      <c r="A591" s="4">
        <v>14174.0</v>
      </c>
      <c r="B591" s="5">
        <v>1.0</v>
      </c>
      <c r="C591" s="15">
        <v>44687.55347222222</v>
      </c>
      <c r="D591" s="16">
        <v>2.55</v>
      </c>
    </row>
    <row r="592" ht="15.75" customHeight="1">
      <c r="A592" s="4">
        <v>14175.0</v>
      </c>
      <c r="B592" s="5">
        <v>6.0</v>
      </c>
      <c r="C592" s="15">
        <v>44670.57083333333</v>
      </c>
      <c r="D592" s="16">
        <v>95.79999999999998</v>
      </c>
    </row>
    <row r="593" ht="15.75" customHeight="1">
      <c r="A593" s="4">
        <v>14176.0</v>
      </c>
      <c r="B593" s="5">
        <v>3.0</v>
      </c>
      <c r="C593" s="15">
        <v>44423.53888888889</v>
      </c>
      <c r="D593" s="16">
        <v>96.00000000000001</v>
      </c>
    </row>
    <row r="594" ht="15.75" customHeight="1">
      <c r="A594" s="4">
        <v>14177.0</v>
      </c>
      <c r="B594" s="5">
        <v>3.0</v>
      </c>
      <c r="C594" s="15">
        <v>44636.41111111111</v>
      </c>
      <c r="D594" s="16">
        <v>14.149999999999999</v>
      </c>
    </row>
    <row r="595" ht="15.75" customHeight="1">
      <c r="A595" s="4">
        <v>14178.0</v>
      </c>
      <c r="B595" s="5">
        <v>5.0</v>
      </c>
      <c r="C595" s="15">
        <v>44681.53333333333</v>
      </c>
      <c r="D595" s="16">
        <v>21.070000000000004</v>
      </c>
    </row>
    <row r="596" ht="15.75" customHeight="1">
      <c r="A596" s="4">
        <v>14179.0</v>
      </c>
      <c r="B596" s="5">
        <v>2.0</v>
      </c>
      <c r="C596" s="15">
        <v>44681.50486111111</v>
      </c>
      <c r="D596" s="16">
        <v>9.48</v>
      </c>
    </row>
    <row r="597" ht="15.75" customHeight="1">
      <c r="A597" s="4">
        <v>14180.0</v>
      </c>
      <c r="B597" s="5">
        <v>8.0</v>
      </c>
      <c r="C597" s="15">
        <v>44554.50972222222</v>
      </c>
      <c r="D597" s="16">
        <v>140.6</v>
      </c>
    </row>
    <row r="598" ht="15.75" customHeight="1">
      <c r="A598" s="4">
        <v>14188.0</v>
      </c>
      <c r="B598" s="5">
        <v>3.0</v>
      </c>
      <c r="C598" s="15">
        <v>44690.53125</v>
      </c>
      <c r="D598" s="16">
        <v>84.05000000000001</v>
      </c>
    </row>
    <row r="599" ht="15.75" customHeight="1">
      <c r="A599" s="4">
        <v>14189.0</v>
      </c>
      <c r="B599" s="5">
        <v>6.0</v>
      </c>
      <c r="C599" s="15">
        <v>44713.46736111111</v>
      </c>
      <c r="D599" s="16">
        <v>114.75000000000001</v>
      </c>
    </row>
    <row r="600" ht="15.75" customHeight="1">
      <c r="A600" s="4">
        <v>14191.0</v>
      </c>
      <c r="B600" s="5">
        <v>7.0</v>
      </c>
      <c r="C600" s="15">
        <v>44669.60555555556</v>
      </c>
      <c r="D600" s="16">
        <v>292.25</v>
      </c>
    </row>
    <row r="601" ht="15.75" customHeight="1">
      <c r="A601" s="4">
        <v>14193.0</v>
      </c>
      <c r="B601" s="5">
        <v>1.0</v>
      </c>
      <c r="C601" s="15">
        <v>44654.39861111111</v>
      </c>
      <c r="D601" s="16">
        <v>15.0</v>
      </c>
    </row>
    <row r="602" ht="15.75" customHeight="1">
      <c r="A602" s="4">
        <v>14194.0</v>
      </c>
      <c r="B602" s="5">
        <v>13.0</v>
      </c>
      <c r="C602" s="15">
        <v>44717.44305555556</v>
      </c>
      <c r="D602" s="16">
        <v>223.45000000000002</v>
      </c>
    </row>
    <row r="603" ht="15.75" customHeight="1">
      <c r="A603" s="4">
        <v>14198.0</v>
      </c>
      <c r="B603" s="5">
        <v>3.0</v>
      </c>
      <c r="C603" s="15">
        <v>44641.4125</v>
      </c>
      <c r="D603" s="16">
        <v>42.45</v>
      </c>
    </row>
    <row r="604" ht="15.75" customHeight="1">
      <c r="A604" s="4">
        <v>14201.0</v>
      </c>
      <c r="B604" s="5">
        <v>1.0</v>
      </c>
      <c r="C604" s="15">
        <v>44362.55902777778</v>
      </c>
      <c r="D604" s="16">
        <v>7.5</v>
      </c>
    </row>
    <row r="605" ht="15.75" customHeight="1">
      <c r="A605" s="4">
        <v>14204.0</v>
      </c>
      <c r="B605" s="5">
        <v>1.0</v>
      </c>
      <c r="C605" s="15">
        <v>44719.56805555556</v>
      </c>
      <c r="D605" s="16">
        <v>8.780000000000001</v>
      </c>
    </row>
    <row r="606" ht="15.75" customHeight="1">
      <c r="A606" s="4">
        <v>14205.0</v>
      </c>
      <c r="B606" s="5">
        <v>3.0</v>
      </c>
      <c r="C606" s="15">
        <v>44710.49722222222</v>
      </c>
      <c r="D606" s="16">
        <v>57.32</v>
      </c>
    </row>
    <row r="607" ht="15.75" customHeight="1">
      <c r="A607" s="4">
        <v>14208.0</v>
      </c>
      <c r="B607" s="5">
        <v>1.0</v>
      </c>
      <c r="C607" s="15">
        <v>44626.53333333333</v>
      </c>
      <c r="D607" s="16">
        <v>10.5</v>
      </c>
    </row>
    <row r="608" ht="15.75" customHeight="1">
      <c r="A608" s="4">
        <v>14209.0</v>
      </c>
      <c r="B608" s="5">
        <v>3.0</v>
      </c>
      <c r="C608" s="15">
        <v>44517.58958333333</v>
      </c>
      <c r="D608" s="16">
        <v>169.5</v>
      </c>
    </row>
    <row r="609" ht="15.75" customHeight="1">
      <c r="A609" s="4">
        <v>14210.0</v>
      </c>
      <c r="B609" s="5">
        <v>3.0</v>
      </c>
      <c r="C609" s="15">
        <v>44526.53194444445</v>
      </c>
      <c r="D609" s="16">
        <v>107.36000000000001</v>
      </c>
    </row>
    <row r="610" ht="15.75" customHeight="1">
      <c r="A610" s="4">
        <v>14211.0</v>
      </c>
      <c r="B610" s="5">
        <v>1.0</v>
      </c>
      <c r="C610" s="15">
        <v>44449.47013888889</v>
      </c>
      <c r="D610" s="16">
        <v>6.75</v>
      </c>
    </row>
    <row r="611" ht="15.75" customHeight="1">
      <c r="A611" s="4">
        <v>14213.0</v>
      </c>
      <c r="B611" s="5">
        <v>1.0</v>
      </c>
      <c r="C611" s="15">
        <v>44350.40763888889</v>
      </c>
      <c r="D611" s="16">
        <v>604.8000000000001</v>
      </c>
    </row>
    <row r="612" ht="15.75" customHeight="1">
      <c r="A612" s="4">
        <v>14214.0</v>
      </c>
      <c r="B612" s="5">
        <v>3.0</v>
      </c>
      <c r="C612" s="15">
        <v>44552.58263888889</v>
      </c>
      <c r="D612" s="16">
        <v>62.15</v>
      </c>
    </row>
    <row r="613" ht="15.75" customHeight="1">
      <c r="A613" s="4">
        <v>14215.0</v>
      </c>
      <c r="B613" s="5">
        <v>2.0</v>
      </c>
      <c r="C613" s="15">
        <v>44709.51319444444</v>
      </c>
      <c r="D613" s="16">
        <v>43.8</v>
      </c>
    </row>
    <row r="614" ht="15.75" customHeight="1">
      <c r="A614" s="4">
        <v>14216.0</v>
      </c>
      <c r="B614" s="5">
        <v>1.0</v>
      </c>
      <c r="C614" s="15">
        <v>44704.55833333333</v>
      </c>
      <c r="D614" s="16">
        <v>61.199999999999996</v>
      </c>
    </row>
    <row r="615" ht="15.75" customHeight="1">
      <c r="A615" s="4">
        <v>14217.0</v>
      </c>
      <c r="B615" s="5">
        <v>4.0</v>
      </c>
      <c r="C615" s="15">
        <v>44696.71597222222</v>
      </c>
      <c r="D615" s="16">
        <v>60.120000000000005</v>
      </c>
    </row>
    <row r="616" ht="15.75" customHeight="1">
      <c r="A616" s="4">
        <v>14218.0</v>
      </c>
      <c r="B616" s="5">
        <v>1.0</v>
      </c>
      <c r="C616" s="15">
        <v>44679.41666666666</v>
      </c>
      <c r="D616" s="16">
        <v>18.72</v>
      </c>
    </row>
    <row r="617" ht="15.75" customHeight="1">
      <c r="A617" s="4">
        <v>14221.0</v>
      </c>
      <c r="B617" s="5">
        <v>2.0</v>
      </c>
      <c r="C617" s="15">
        <v>44538.57638888889</v>
      </c>
      <c r="D617" s="16">
        <v>29.25</v>
      </c>
    </row>
    <row r="618" ht="15.75" customHeight="1">
      <c r="A618" s="4">
        <v>14222.0</v>
      </c>
      <c r="B618" s="5">
        <v>1.0</v>
      </c>
      <c r="C618" s="15">
        <v>44545.69583333333</v>
      </c>
      <c r="D618" s="16">
        <v>36.4</v>
      </c>
    </row>
    <row r="619" ht="15.75" customHeight="1">
      <c r="A619" s="4">
        <v>14223.0</v>
      </c>
      <c r="B619" s="5">
        <v>1.0</v>
      </c>
      <c r="C619" s="15">
        <v>44463.42569444444</v>
      </c>
      <c r="D619" s="16">
        <v>15.9</v>
      </c>
    </row>
    <row r="620" ht="15.75" customHeight="1">
      <c r="A620" s="4">
        <v>14224.0</v>
      </c>
      <c r="B620" s="5">
        <v>2.0</v>
      </c>
      <c r="C620" s="15">
        <v>44508.58888888889</v>
      </c>
      <c r="D620" s="16">
        <v>3.34</v>
      </c>
    </row>
    <row r="621" ht="15.75" customHeight="1">
      <c r="A621" s="4">
        <v>14226.0</v>
      </c>
      <c r="B621" s="5">
        <v>1.0</v>
      </c>
      <c r="C621" s="15">
        <v>44456.65694444445</v>
      </c>
      <c r="D621" s="16">
        <v>6.550000000000001</v>
      </c>
    </row>
    <row r="622" ht="15.75" customHeight="1">
      <c r="A622" s="4">
        <v>14227.0</v>
      </c>
      <c r="B622" s="5">
        <v>5.0</v>
      </c>
      <c r="C622" s="15">
        <v>44537.66875</v>
      </c>
      <c r="D622" s="16">
        <v>75.5</v>
      </c>
    </row>
    <row r="623" ht="15.75" customHeight="1">
      <c r="A623" s="4">
        <v>14231.0</v>
      </c>
      <c r="B623" s="5">
        <v>4.0</v>
      </c>
      <c r="C623" s="15">
        <v>44543.64930555555</v>
      </c>
      <c r="D623" s="16">
        <v>183.55</v>
      </c>
    </row>
    <row r="624" ht="15.75" customHeight="1">
      <c r="A624" s="4">
        <v>14232.0</v>
      </c>
      <c r="B624" s="5">
        <v>3.0</v>
      </c>
      <c r="C624" s="15">
        <v>44679.46458333333</v>
      </c>
      <c r="D624" s="16">
        <v>23.64</v>
      </c>
    </row>
    <row r="625" ht="15.75" customHeight="1">
      <c r="A625" s="4">
        <v>14233.0</v>
      </c>
      <c r="B625" s="5">
        <v>1.0</v>
      </c>
      <c r="C625" s="15">
        <v>44678.39236111111</v>
      </c>
      <c r="D625" s="16">
        <v>15.209999999999999</v>
      </c>
    </row>
    <row r="626" ht="15.75" customHeight="1">
      <c r="A626" s="4">
        <v>14234.0</v>
      </c>
      <c r="B626" s="5">
        <v>2.0</v>
      </c>
      <c r="C626" s="15">
        <v>44690.65416666667</v>
      </c>
      <c r="D626" s="16">
        <v>24.689999999999994</v>
      </c>
    </row>
    <row r="627" ht="15.75" customHeight="1">
      <c r="A627" s="4">
        <v>14235.0</v>
      </c>
      <c r="B627" s="5">
        <v>1.0</v>
      </c>
      <c r="C627" s="15">
        <v>44566.45625</v>
      </c>
      <c r="D627" s="16">
        <v>260.6</v>
      </c>
    </row>
    <row r="628" ht="15.75" customHeight="1">
      <c r="A628" s="4">
        <v>14236.0</v>
      </c>
      <c r="B628" s="5">
        <v>1.0</v>
      </c>
      <c r="C628" s="15">
        <v>44640.38402777778</v>
      </c>
      <c r="D628" s="16">
        <v>6.72</v>
      </c>
    </row>
    <row r="629" ht="15.75" customHeight="1">
      <c r="A629" s="4">
        <v>14239.0</v>
      </c>
      <c r="B629" s="5">
        <v>5.0</v>
      </c>
      <c r="C629" s="15">
        <v>44626.52638888889</v>
      </c>
      <c r="D629" s="16">
        <v>139.60000000000002</v>
      </c>
    </row>
    <row r="630" ht="15.75" customHeight="1">
      <c r="A630" s="4">
        <v>14240.0</v>
      </c>
      <c r="B630" s="5">
        <v>1.0</v>
      </c>
      <c r="C630" s="15">
        <v>44690.57291666666</v>
      </c>
      <c r="D630" s="16">
        <v>51.7</v>
      </c>
    </row>
    <row r="631" ht="15.75" customHeight="1">
      <c r="A631" s="4">
        <v>14243.0</v>
      </c>
      <c r="B631" s="5">
        <v>6.0</v>
      </c>
      <c r="C631" s="15">
        <v>44713.46666666667</v>
      </c>
      <c r="D631" s="16">
        <v>127.08000000000001</v>
      </c>
    </row>
    <row r="632" ht="15.75" customHeight="1">
      <c r="A632" s="4">
        <v>14245.0</v>
      </c>
      <c r="B632" s="5">
        <v>3.0</v>
      </c>
      <c r="C632" s="15">
        <v>44546.60625</v>
      </c>
      <c r="D632" s="16">
        <v>28.61</v>
      </c>
    </row>
    <row r="633" ht="15.75" customHeight="1">
      <c r="A633" s="4">
        <v>14247.0</v>
      </c>
      <c r="B633" s="5">
        <v>1.0</v>
      </c>
      <c r="C633" s="15">
        <v>44445.63958333333</v>
      </c>
      <c r="D633" s="16">
        <v>2.5</v>
      </c>
    </row>
    <row r="634" ht="15.75" customHeight="1">
      <c r="A634" s="4">
        <v>14257.0</v>
      </c>
      <c r="B634" s="5">
        <v>2.0</v>
      </c>
      <c r="C634" s="15">
        <v>44600.64930555555</v>
      </c>
      <c r="D634" s="16">
        <v>52.650000000000006</v>
      </c>
    </row>
    <row r="635" ht="15.75" customHeight="1">
      <c r="A635" s="4">
        <v>14258.0</v>
      </c>
      <c r="B635" s="5">
        <v>5.0</v>
      </c>
      <c r="C635" s="15">
        <v>44711.64375</v>
      </c>
      <c r="D635" s="16">
        <v>1238.68</v>
      </c>
    </row>
    <row r="636" ht="15.75" customHeight="1">
      <c r="A636" s="4">
        <v>14261.0</v>
      </c>
      <c r="B636" s="5">
        <v>1.0</v>
      </c>
      <c r="C636" s="15">
        <v>44642.44930555556</v>
      </c>
      <c r="D636" s="16">
        <v>15.0</v>
      </c>
    </row>
    <row r="637" ht="15.75" customHeight="1">
      <c r="A637" s="4">
        <v>14264.0</v>
      </c>
      <c r="B637" s="5">
        <v>1.0</v>
      </c>
      <c r="C637" s="15">
        <v>44349.73263888889</v>
      </c>
      <c r="D637" s="16">
        <v>10.75</v>
      </c>
    </row>
    <row r="638" ht="15.75" customHeight="1">
      <c r="A638" s="4">
        <v>14267.0</v>
      </c>
      <c r="B638" s="5">
        <v>3.0</v>
      </c>
      <c r="C638" s="15">
        <v>44573.46597222222</v>
      </c>
      <c r="D638" s="16">
        <v>77.6</v>
      </c>
    </row>
    <row r="639" ht="15.75" customHeight="1">
      <c r="A639" s="4">
        <v>14271.0</v>
      </c>
      <c r="B639" s="5">
        <v>1.0</v>
      </c>
      <c r="C639" s="15">
        <v>44497.53263888889</v>
      </c>
      <c r="D639" s="16">
        <v>7.800000000000001</v>
      </c>
    </row>
    <row r="640" ht="15.75" customHeight="1">
      <c r="A640" s="4">
        <v>14272.0</v>
      </c>
      <c r="B640" s="5">
        <v>1.0</v>
      </c>
      <c r="C640" s="15">
        <v>44647.42222222222</v>
      </c>
      <c r="D640" s="16">
        <v>17.880000000000003</v>
      </c>
    </row>
    <row r="641" ht="15.75" customHeight="1">
      <c r="A641" s="4">
        <v>14273.0</v>
      </c>
      <c r="B641" s="5">
        <v>1.0</v>
      </c>
      <c r="C641" s="15">
        <v>44587.62222222222</v>
      </c>
      <c r="D641" s="16">
        <v>38.650000000000006</v>
      </c>
    </row>
    <row r="642" ht="15.75" customHeight="1">
      <c r="A642" s="4">
        <v>14276.0</v>
      </c>
      <c r="B642" s="5">
        <v>2.0</v>
      </c>
      <c r="C642" s="15">
        <v>44622.40625</v>
      </c>
      <c r="D642" s="16">
        <v>44.6</v>
      </c>
    </row>
    <row r="643" ht="15.75" customHeight="1">
      <c r="A643" s="4">
        <v>14280.0</v>
      </c>
      <c r="B643" s="5">
        <v>1.0</v>
      </c>
      <c r="C643" s="15">
        <v>44527.44236111111</v>
      </c>
      <c r="D643" s="16">
        <v>5.04</v>
      </c>
    </row>
    <row r="644" ht="15.75" customHeight="1">
      <c r="A644" s="4">
        <v>14282.0</v>
      </c>
      <c r="B644" s="5">
        <v>5.0</v>
      </c>
      <c r="C644" s="15">
        <v>44698.56805555556</v>
      </c>
      <c r="D644" s="16">
        <v>342.08000000000004</v>
      </c>
    </row>
    <row r="645" ht="15.75" customHeight="1">
      <c r="A645" s="4">
        <v>14284.0</v>
      </c>
      <c r="B645" s="5">
        <v>1.0</v>
      </c>
      <c r="C645" s="15">
        <v>44690.34097222222</v>
      </c>
      <c r="D645" s="16">
        <v>17.0</v>
      </c>
    </row>
    <row r="646" ht="15.75" customHeight="1">
      <c r="A646" s="4">
        <v>14286.0</v>
      </c>
      <c r="B646" s="5">
        <v>3.0</v>
      </c>
      <c r="C646" s="15">
        <v>44676.35138888889</v>
      </c>
      <c r="D646" s="16">
        <v>57.449999999999996</v>
      </c>
    </row>
    <row r="647" ht="15.75" customHeight="1">
      <c r="A647" s="4">
        <v>14288.0</v>
      </c>
      <c r="B647" s="5">
        <v>1.0</v>
      </c>
      <c r="C647" s="15">
        <v>44511.63680555556</v>
      </c>
      <c r="D647" s="16">
        <v>12.75</v>
      </c>
    </row>
    <row r="648" ht="15.75" customHeight="1">
      <c r="A648" s="4">
        <v>14290.0</v>
      </c>
      <c r="B648" s="5">
        <v>3.0</v>
      </c>
      <c r="C648" s="15">
        <v>44654.51180555556</v>
      </c>
      <c r="D648" s="16">
        <v>142.11</v>
      </c>
    </row>
    <row r="649" ht="15.75" customHeight="1">
      <c r="A649" s="4">
        <v>14292.0</v>
      </c>
      <c r="B649" s="5">
        <v>3.0</v>
      </c>
      <c r="C649" s="15">
        <v>44714.49236111111</v>
      </c>
      <c r="D649" s="16">
        <v>785.2</v>
      </c>
    </row>
    <row r="650" ht="15.75" customHeight="1">
      <c r="A650" s="4">
        <v>14293.0</v>
      </c>
      <c r="B650" s="5">
        <v>1.0</v>
      </c>
      <c r="C650" s="15">
        <v>44718.63680555556</v>
      </c>
      <c r="D650" s="16">
        <v>17.700000000000003</v>
      </c>
    </row>
    <row r="651" ht="15.75" customHeight="1">
      <c r="A651" s="4">
        <v>14295.0</v>
      </c>
      <c r="B651" s="5">
        <v>1.0</v>
      </c>
      <c r="C651" s="15">
        <v>44388.49513888889</v>
      </c>
      <c r="D651" s="16">
        <v>3.0</v>
      </c>
    </row>
    <row r="652" ht="15.75" customHeight="1">
      <c r="A652" s="4">
        <v>14297.0</v>
      </c>
      <c r="B652" s="5">
        <v>2.0</v>
      </c>
      <c r="C652" s="15">
        <v>44703.37916666667</v>
      </c>
      <c r="D652" s="16">
        <v>34.0</v>
      </c>
    </row>
    <row r="653" ht="15.75" customHeight="1">
      <c r="A653" s="4">
        <v>14298.0</v>
      </c>
      <c r="B653" s="5">
        <v>22.0</v>
      </c>
      <c r="C653" s="15">
        <v>44718.62777777778</v>
      </c>
      <c r="D653" s="16">
        <v>3361.1099999999988</v>
      </c>
    </row>
    <row r="654" ht="15.75" customHeight="1">
      <c r="A654" s="4">
        <v>14299.0</v>
      </c>
      <c r="B654" s="5">
        <v>7.0</v>
      </c>
      <c r="C654" s="15">
        <v>44713.35555555556</v>
      </c>
      <c r="D654" s="16">
        <v>394.2</v>
      </c>
    </row>
    <row r="655" ht="15.75" customHeight="1">
      <c r="A655" s="4">
        <v>14301.0</v>
      </c>
      <c r="B655" s="5">
        <v>1.0</v>
      </c>
      <c r="C655" s="15">
        <v>44616.37777777778</v>
      </c>
      <c r="D655" s="16">
        <v>1.25</v>
      </c>
    </row>
    <row r="656" ht="15.75" customHeight="1">
      <c r="A656" s="4">
        <v>14304.0</v>
      </c>
      <c r="B656" s="5">
        <v>1.0</v>
      </c>
      <c r="C656" s="15">
        <v>44419.61666666667</v>
      </c>
      <c r="D656" s="16">
        <v>29.85</v>
      </c>
    </row>
    <row r="657" ht="15.75" customHeight="1">
      <c r="A657" s="4">
        <v>14305.0</v>
      </c>
      <c r="B657" s="5">
        <v>3.0</v>
      </c>
      <c r="C657" s="15">
        <v>44649.64513888889</v>
      </c>
      <c r="D657" s="16">
        <v>69.05</v>
      </c>
    </row>
    <row r="658" ht="15.75" customHeight="1">
      <c r="A658" s="4">
        <v>14307.0</v>
      </c>
      <c r="B658" s="5">
        <v>1.0</v>
      </c>
      <c r="C658" s="15">
        <v>44348.48680555556</v>
      </c>
      <c r="D658" s="16">
        <v>26.4</v>
      </c>
    </row>
    <row r="659" ht="15.75" customHeight="1">
      <c r="A659" s="4">
        <v>14309.0</v>
      </c>
      <c r="B659" s="5">
        <v>1.0</v>
      </c>
      <c r="C659" s="15">
        <v>44539.73402777778</v>
      </c>
      <c r="D659" s="16">
        <v>15.600000000000001</v>
      </c>
    </row>
    <row r="660" ht="15.75" customHeight="1">
      <c r="A660" s="4">
        <v>14311.0</v>
      </c>
      <c r="B660" s="5">
        <v>2.0</v>
      </c>
      <c r="C660" s="15">
        <v>44497.82569444444</v>
      </c>
      <c r="D660" s="16">
        <v>54.50000000000001</v>
      </c>
    </row>
    <row r="661" ht="15.75" customHeight="1">
      <c r="A661" s="4">
        <v>14312.0</v>
      </c>
      <c r="B661" s="5">
        <v>2.0</v>
      </c>
      <c r="C661" s="15">
        <v>44450.56319444445</v>
      </c>
      <c r="D661" s="16">
        <v>65.30000000000001</v>
      </c>
    </row>
    <row r="662" ht="15.75" customHeight="1">
      <c r="A662" s="4">
        <v>14315.0</v>
      </c>
      <c r="B662" s="5">
        <v>6.0</v>
      </c>
      <c r="C662" s="15">
        <v>44699.64930555555</v>
      </c>
      <c r="D662" s="16">
        <v>161.95000000000002</v>
      </c>
    </row>
    <row r="663" ht="15.75" customHeight="1">
      <c r="A663" s="4">
        <v>14320.0</v>
      </c>
      <c r="B663" s="5">
        <v>1.0</v>
      </c>
      <c r="C663" s="15">
        <v>44398.47013888889</v>
      </c>
      <c r="D663" s="16">
        <v>27.599999999999998</v>
      </c>
    </row>
    <row r="664" ht="15.75" customHeight="1">
      <c r="A664" s="4">
        <v>14321.0</v>
      </c>
      <c r="B664" s="5">
        <v>3.0</v>
      </c>
      <c r="C664" s="15">
        <v>44647.39166666667</v>
      </c>
      <c r="D664" s="16">
        <v>68.03999999999999</v>
      </c>
    </row>
    <row r="665" ht="15.75" customHeight="1">
      <c r="A665" s="4">
        <v>14327.0</v>
      </c>
      <c r="B665" s="5">
        <v>1.0</v>
      </c>
      <c r="C665" s="15">
        <v>44559.58194444444</v>
      </c>
      <c r="D665" s="16">
        <v>70.80000000000001</v>
      </c>
    </row>
    <row r="666" ht="15.75" customHeight="1">
      <c r="A666" s="4">
        <v>14329.0</v>
      </c>
      <c r="B666" s="5">
        <v>5.0</v>
      </c>
      <c r="C666" s="15">
        <v>44713.35208333333</v>
      </c>
      <c r="D666" s="16">
        <v>91.50000000000001</v>
      </c>
    </row>
    <row r="667" ht="15.75" customHeight="1">
      <c r="A667" s="4">
        <v>14332.0</v>
      </c>
      <c r="B667" s="5">
        <v>1.0</v>
      </c>
      <c r="C667" s="15">
        <v>44655.57986111111</v>
      </c>
      <c r="D667" s="16">
        <v>26.099999999999998</v>
      </c>
    </row>
    <row r="668" ht="15.75" customHeight="1">
      <c r="A668" s="4">
        <v>14333.0</v>
      </c>
      <c r="B668" s="5">
        <v>1.0</v>
      </c>
      <c r="C668" s="15">
        <v>44657.80902777778</v>
      </c>
      <c r="D668" s="16">
        <v>12.5</v>
      </c>
    </row>
    <row r="669" ht="15.75" customHeight="1">
      <c r="A669" s="4">
        <v>14334.0</v>
      </c>
      <c r="B669" s="5">
        <v>3.0</v>
      </c>
      <c r="C669" s="15">
        <v>44489.65555555555</v>
      </c>
      <c r="D669" s="16">
        <v>53.43</v>
      </c>
    </row>
    <row r="670" ht="15.75" customHeight="1">
      <c r="A670" s="4">
        <v>14336.0</v>
      </c>
      <c r="B670" s="5">
        <v>1.0</v>
      </c>
      <c r="C670" s="15">
        <v>44704.48611111111</v>
      </c>
      <c r="D670" s="16">
        <v>10.4</v>
      </c>
    </row>
    <row r="671" ht="15.75" customHeight="1">
      <c r="A671" s="4">
        <v>14338.0</v>
      </c>
      <c r="B671" s="5">
        <v>1.0</v>
      </c>
      <c r="C671" s="15">
        <v>44531.68472222222</v>
      </c>
      <c r="D671" s="16">
        <v>24.75</v>
      </c>
    </row>
    <row r="672" ht="15.75" customHeight="1">
      <c r="A672" s="4">
        <v>14339.0</v>
      </c>
      <c r="B672" s="5">
        <v>3.0</v>
      </c>
      <c r="C672" s="15">
        <v>44488.47986111111</v>
      </c>
      <c r="D672" s="16">
        <v>19.61</v>
      </c>
    </row>
    <row r="673" ht="15.75" customHeight="1">
      <c r="A673" s="4">
        <v>14341.0</v>
      </c>
      <c r="B673" s="5">
        <v>2.0</v>
      </c>
      <c r="C673" s="15">
        <v>44593.58680555555</v>
      </c>
      <c r="D673" s="16">
        <v>40.3</v>
      </c>
    </row>
    <row r="674" ht="15.75" customHeight="1">
      <c r="A674" s="4">
        <v>14344.0</v>
      </c>
      <c r="B674" s="5">
        <v>3.0</v>
      </c>
      <c r="C674" s="15">
        <v>44586.54166666666</v>
      </c>
      <c r="D674" s="16">
        <v>127.4</v>
      </c>
    </row>
    <row r="675" ht="15.75" customHeight="1">
      <c r="A675" s="4">
        <v>14345.0</v>
      </c>
      <c r="B675" s="5">
        <v>1.0</v>
      </c>
      <c r="C675" s="15">
        <v>44682.41041666667</v>
      </c>
      <c r="D675" s="16">
        <v>17.0</v>
      </c>
    </row>
    <row r="676" ht="15.75" customHeight="1">
      <c r="A676" s="4">
        <v>14346.0</v>
      </c>
      <c r="B676" s="5">
        <v>2.0</v>
      </c>
      <c r="C676" s="15">
        <v>44603.40763888889</v>
      </c>
      <c r="D676" s="16">
        <v>85.86</v>
      </c>
    </row>
    <row r="677" ht="15.75" customHeight="1">
      <c r="A677" s="4">
        <v>14349.0</v>
      </c>
      <c r="B677" s="5">
        <v>1.0</v>
      </c>
      <c r="C677" s="15">
        <v>44710.65208333333</v>
      </c>
      <c r="D677" s="16">
        <v>12.05</v>
      </c>
    </row>
    <row r="678" ht="15.75" customHeight="1">
      <c r="A678" s="4">
        <v>14350.0</v>
      </c>
      <c r="B678" s="5">
        <v>2.0</v>
      </c>
      <c r="C678" s="15">
        <v>44453.51875</v>
      </c>
      <c r="D678" s="16">
        <v>39.16</v>
      </c>
    </row>
    <row r="679" ht="15.75" customHeight="1">
      <c r="A679" s="4">
        <v>14352.0</v>
      </c>
      <c r="B679" s="5">
        <v>1.0</v>
      </c>
      <c r="C679" s="15">
        <v>44566.65277777778</v>
      </c>
      <c r="D679" s="16">
        <v>30.0</v>
      </c>
    </row>
    <row r="680" ht="15.75" customHeight="1">
      <c r="A680" s="4">
        <v>14354.0</v>
      </c>
      <c r="B680" s="5">
        <v>1.0</v>
      </c>
      <c r="C680" s="15">
        <v>44690.65</v>
      </c>
      <c r="D680" s="16">
        <v>7.800000000000001</v>
      </c>
    </row>
    <row r="681" ht="15.75" customHeight="1">
      <c r="A681" s="4">
        <v>14356.0</v>
      </c>
      <c r="B681" s="5">
        <v>1.0</v>
      </c>
      <c r="C681" s="15">
        <v>44661.71944444445</v>
      </c>
      <c r="D681" s="16">
        <v>3.9</v>
      </c>
    </row>
    <row r="682" ht="15.75" customHeight="1">
      <c r="A682" s="4">
        <v>14357.0</v>
      </c>
      <c r="B682" s="5">
        <v>1.0</v>
      </c>
      <c r="C682" s="15">
        <v>44678.68263888889</v>
      </c>
      <c r="D682" s="16">
        <v>6.24</v>
      </c>
    </row>
    <row r="683" ht="15.75" customHeight="1">
      <c r="A683" s="4">
        <v>14359.0</v>
      </c>
      <c r="B683" s="5">
        <v>2.0</v>
      </c>
      <c r="C683" s="15">
        <v>44698.62638888889</v>
      </c>
      <c r="D683" s="16">
        <v>23.85</v>
      </c>
    </row>
    <row r="684" ht="15.75" customHeight="1">
      <c r="A684" s="4">
        <v>14364.0</v>
      </c>
      <c r="B684" s="5">
        <v>2.0</v>
      </c>
      <c r="C684" s="15">
        <v>44552.65972222222</v>
      </c>
      <c r="D684" s="16">
        <v>187.5</v>
      </c>
    </row>
    <row r="685" ht="15.75" customHeight="1">
      <c r="A685" s="4">
        <v>14367.0</v>
      </c>
      <c r="B685" s="5">
        <v>11.0</v>
      </c>
      <c r="C685" s="15">
        <v>44645.5125</v>
      </c>
      <c r="D685" s="16">
        <v>407.13000000000005</v>
      </c>
    </row>
    <row r="686" ht="15.75" customHeight="1">
      <c r="A686" s="4">
        <v>14375.0</v>
      </c>
      <c r="B686" s="5">
        <v>1.0</v>
      </c>
      <c r="C686" s="15">
        <v>44537.57222222222</v>
      </c>
      <c r="D686" s="16">
        <v>12.48</v>
      </c>
    </row>
    <row r="687" ht="15.75" customHeight="1">
      <c r="A687" s="4">
        <v>14377.0</v>
      </c>
      <c r="B687" s="5">
        <v>1.0</v>
      </c>
      <c r="C687" s="15">
        <v>44461.56805555556</v>
      </c>
      <c r="D687" s="16">
        <v>35.400000000000006</v>
      </c>
    </row>
    <row r="688" ht="15.75" customHeight="1">
      <c r="A688" s="4">
        <v>14379.0</v>
      </c>
      <c r="B688" s="5">
        <v>1.0</v>
      </c>
      <c r="C688" s="15">
        <v>44677.69652777778</v>
      </c>
      <c r="D688" s="16">
        <v>27.700000000000003</v>
      </c>
    </row>
    <row r="689" ht="15.75" customHeight="1">
      <c r="A689" s="4">
        <v>14381.0</v>
      </c>
      <c r="B689" s="5">
        <v>1.0</v>
      </c>
      <c r="C689" s="15">
        <v>44669.71527777778</v>
      </c>
      <c r="D689" s="16">
        <v>11.25</v>
      </c>
    </row>
    <row r="690" ht="15.75" customHeight="1">
      <c r="A690" s="4">
        <v>14382.0</v>
      </c>
      <c r="B690" s="5">
        <v>1.0</v>
      </c>
      <c r="C690" s="15">
        <v>44694.67916666667</v>
      </c>
      <c r="D690" s="16">
        <v>23.830000000000002</v>
      </c>
    </row>
    <row r="691" ht="15.75" customHeight="1">
      <c r="A691" s="4">
        <v>14383.0</v>
      </c>
      <c r="B691" s="5">
        <v>2.0</v>
      </c>
      <c r="C691" s="15">
        <v>44657.54166666666</v>
      </c>
      <c r="D691" s="16">
        <v>50.92</v>
      </c>
    </row>
    <row r="692" ht="15.75" customHeight="1">
      <c r="A692" s="4">
        <v>14387.0</v>
      </c>
      <c r="B692" s="5">
        <v>2.0</v>
      </c>
      <c r="C692" s="15">
        <v>44688.52013888889</v>
      </c>
      <c r="D692" s="16">
        <v>81.47</v>
      </c>
    </row>
    <row r="693" ht="15.75" customHeight="1">
      <c r="A693" s="4">
        <v>14388.0</v>
      </c>
      <c r="B693" s="5">
        <v>1.0</v>
      </c>
      <c r="C693" s="15">
        <v>44442.35</v>
      </c>
      <c r="D693" s="16">
        <v>19.5</v>
      </c>
    </row>
    <row r="694" ht="15.75" customHeight="1">
      <c r="A694" s="4">
        <v>14389.0</v>
      </c>
      <c r="B694" s="5">
        <v>4.0</v>
      </c>
      <c r="C694" s="15">
        <v>44713.38819444444</v>
      </c>
      <c r="D694" s="16">
        <v>68.38000000000001</v>
      </c>
    </row>
    <row r="695" ht="15.75" customHeight="1">
      <c r="A695" s="4">
        <v>14390.0</v>
      </c>
      <c r="B695" s="5">
        <v>8.0</v>
      </c>
      <c r="C695" s="15">
        <v>44710.57361111111</v>
      </c>
      <c r="D695" s="16">
        <v>272.14000000000004</v>
      </c>
    </row>
    <row r="696" ht="15.75" customHeight="1">
      <c r="A696" s="4">
        <v>14395.0</v>
      </c>
      <c r="B696" s="5">
        <v>7.0</v>
      </c>
      <c r="C696" s="15">
        <v>44719.60694444444</v>
      </c>
      <c r="D696" s="16">
        <v>125.05999999999999</v>
      </c>
    </row>
    <row r="697" ht="15.75" customHeight="1">
      <c r="A697" s="4">
        <v>14396.0</v>
      </c>
      <c r="B697" s="5">
        <v>2.0</v>
      </c>
      <c r="C697" s="15">
        <v>44656.67291666667</v>
      </c>
      <c r="D697" s="16">
        <v>40.4</v>
      </c>
    </row>
    <row r="698" ht="15.75" customHeight="1">
      <c r="A698" s="4">
        <v>14400.0</v>
      </c>
      <c r="B698" s="5">
        <v>1.0</v>
      </c>
      <c r="C698" s="15">
        <v>44582.75347222222</v>
      </c>
      <c r="D698" s="16">
        <v>15.0</v>
      </c>
    </row>
    <row r="699" ht="15.75" customHeight="1">
      <c r="A699" s="4">
        <v>14401.0</v>
      </c>
      <c r="B699" s="5">
        <v>4.0</v>
      </c>
      <c r="C699" s="15">
        <v>44640.62847222222</v>
      </c>
      <c r="D699" s="16">
        <v>101.67999999999999</v>
      </c>
    </row>
    <row r="700" ht="15.75" customHeight="1">
      <c r="A700" s="4">
        <v>14403.0</v>
      </c>
      <c r="B700" s="5">
        <v>1.0</v>
      </c>
      <c r="C700" s="15">
        <v>44487.50416666667</v>
      </c>
      <c r="D700" s="16">
        <v>8.25</v>
      </c>
    </row>
    <row r="701" ht="15.75" customHeight="1">
      <c r="A701" s="4">
        <v>14404.0</v>
      </c>
      <c r="B701" s="5">
        <v>3.0</v>
      </c>
      <c r="C701" s="15">
        <v>44553.525</v>
      </c>
      <c r="D701" s="16">
        <v>61.550000000000004</v>
      </c>
    </row>
    <row r="702" ht="15.75" customHeight="1">
      <c r="A702" s="4">
        <v>14406.0</v>
      </c>
      <c r="B702" s="5">
        <v>1.0</v>
      </c>
      <c r="C702" s="15">
        <v>44604.70416666667</v>
      </c>
      <c r="D702" s="16">
        <v>20.8</v>
      </c>
    </row>
    <row r="703" ht="15.75" customHeight="1">
      <c r="A703" s="4">
        <v>14407.0</v>
      </c>
      <c r="B703" s="5">
        <v>5.0</v>
      </c>
      <c r="C703" s="15">
        <v>44616.58472222222</v>
      </c>
      <c r="D703" s="16">
        <v>137.76</v>
      </c>
    </row>
    <row r="704" ht="15.75" customHeight="1">
      <c r="A704" s="4">
        <v>14408.0</v>
      </c>
      <c r="B704" s="5">
        <v>1.0</v>
      </c>
      <c r="C704" s="15">
        <v>44593.47430555556</v>
      </c>
      <c r="D704" s="16">
        <v>7.5</v>
      </c>
    </row>
    <row r="705" ht="15.75" customHeight="1">
      <c r="A705" s="4">
        <v>14409.0</v>
      </c>
      <c r="B705" s="5">
        <v>2.0</v>
      </c>
      <c r="C705" s="15">
        <v>44649.7625</v>
      </c>
      <c r="D705" s="16">
        <v>31.3</v>
      </c>
    </row>
    <row r="706" ht="15.75" customHeight="1">
      <c r="A706" s="4">
        <v>14410.0</v>
      </c>
      <c r="B706" s="5">
        <v>8.0</v>
      </c>
      <c r="C706" s="15">
        <v>44705.46944444445</v>
      </c>
      <c r="D706" s="16">
        <v>161.66</v>
      </c>
    </row>
    <row r="707" ht="15.75" customHeight="1">
      <c r="A707" s="4">
        <v>14414.0</v>
      </c>
      <c r="B707" s="5">
        <v>4.0</v>
      </c>
      <c r="C707" s="15">
        <v>44629.50625</v>
      </c>
      <c r="D707" s="16">
        <v>95.12</v>
      </c>
    </row>
    <row r="708" ht="15.75" customHeight="1">
      <c r="A708" s="4">
        <v>14415.0</v>
      </c>
      <c r="B708" s="5">
        <v>12.0</v>
      </c>
      <c r="C708" s="15">
        <v>44720.60972222222</v>
      </c>
      <c r="D708" s="16">
        <v>212.79</v>
      </c>
    </row>
    <row r="709" ht="15.75" customHeight="1">
      <c r="A709" s="4">
        <v>14418.0</v>
      </c>
      <c r="B709" s="5">
        <v>1.0</v>
      </c>
      <c r="C709" s="15">
        <v>44695.57986111111</v>
      </c>
      <c r="D709" s="16">
        <v>8.5</v>
      </c>
    </row>
    <row r="710" ht="15.75" customHeight="1">
      <c r="A710" s="4">
        <v>14422.0</v>
      </c>
      <c r="B710" s="5">
        <v>2.0</v>
      </c>
      <c r="C710" s="15">
        <v>44668.6375</v>
      </c>
      <c r="D710" s="16">
        <v>94.2</v>
      </c>
    </row>
    <row r="711" ht="15.75" customHeight="1">
      <c r="A711" s="4">
        <v>14426.0</v>
      </c>
      <c r="B711" s="5">
        <v>6.0</v>
      </c>
      <c r="C711" s="15">
        <v>44688.55069444444</v>
      </c>
      <c r="D711" s="16">
        <v>285.25000000000006</v>
      </c>
    </row>
    <row r="712" ht="15.75" customHeight="1">
      <c r="A712" s="4">
        <v>14428.0</v>
      </c>
      <c r="B712" s="5">
        <v>4.0</v>
      </c>
      <c r="C712" s="15">
        <v>44684.6875</v>
      </c>
      <c r="D712" s="16">
        <v>34.2</v>
      </c>
    </row>
    <row r="713" ht="15.75" customHeight="1">
      <c r="A713" s="4">
        <v>14431.0</v>
      </c>
      <c r="B713" s="5">
        <v>1.0</v>
      </c>
      <c r="C713" s="15">
        <v>44422.45555555556</v>
      </c>
      <c r="D713" s="16">
        <v>5.9</v>
      </c>
    </row>
    <row r="714" ht="15.75" customHeight="1">
      <c r="A714" s="4">
        <v>14432.0</v>
      </c>
      <c r="B714" s="5">
        <v>4.0</v>
      </c>
      <c r="C714" s="15">
        <v>44694.68194444444</v>
      </c>
      <c r="D714" s="16">
        <v>81.88</v>
      </c>
    </row>
    <row r="715" ht="15.75" customHeight="1">
      <c r="A715" s="4">
        <v>14437.0</v>
      </c>
      <c r="B715" s="5">
        <v>1.0</v>
      </c>
      <c r="C715" s="15">
        <v>44580.62222222222</v>
      </c>
      <c r="D715" s="16">
        <v>106.4</v>
      </c>
    </row>
    <row r="716" ht="15.75" customHeight="1">
      <c r="A716" s="4">
        <v>14440.0</v>
      </c>
      <c r="B716" s="5">
        <v>3.0</v>
      </c>
      <c r="C716" s="15">
        <v>44713.65416666667</v>
      </c>
      <c r="D716" s="16">
        <v>130.60000000000002</v>
      </c>
    </row>
    <row r="717" ht="15.75" customHeight="1">
      <c r="A717" s="4">
        <v>14441.0</v>
      </c>
      <c r="B717" s="5">
        <v>2.0</v>
      </c>
      <c r="C717" s="15">
        <v>44697.68263888889</v>
      </c>
      <c r="D717" s="16">
        <v>78.5</v>
      </c>
    </row>
    <row r="718" ht="15.75" customHeight="1">
      <c r="A718" s="4">
        <v>14443.0</v>
      </c>
      <c r="B718" s="5">
        <v>3.0</v>
      </c>
      <c r="C718" s="15">
        <v>44585.48611111111</v>
      </c>
      <c r="D718" s="16">
        <v>28.15</v>
      </c>
    </row>
    <row r="719" ht="15.75" customHeight="1">
      <c r="A719" s="4">
        <v>14446.0</v>
      </c>
      <c r="B719" s="5">
        <v>4.0</v>
      </c>
      <c r="C719" s="15">
        <v>44721.48194444444</v>
      </c>
      <c r="D719" s="16">
        <v>34.120000000000005</v>
      </c>
    </row>
    <row r="720" ht="15.75" customHeight="1">
      <c r="A720" s="4">
        <v>14447.0</v>
      </c>
      <c r="B720" s="5">
        <v>2.0</v>
      </c>
      <c r="C720" s="15">
        <v>44527.60347222222</v>
      </c>
      <c r="D720" s="16">
        <v>66.4</v>
      </c>
    </row>
    <row r="721" ht="15.75" customHeight="1">
      <c r="A721" s="4">
        <v>14448.0</v>
      </c>
      <c r="B721" s="5">
        <v>1.0</v>
      </c>
      <c r="C721" s="15">
        <v>44711.57638888889</v>
      </c>
      <c r="D721" s="16">
        <v>273.0</v>
      </c>
    </row>
    <row r="722" ht="15.75" customHeight="1">
      <c r="A722" s="4">
        <v>14449.0</v>
      </c>
      <c r="B722" s="5">
        <v>3.0</v>
      </c>
      <c r="C722" s="15">
        <v>44702.50416666667</v>
      </c>
      <c r="D722" s="16">
        <v>18.02</v>
      </c>
    </row>
    <row r="723" ht="15.75" customHeight="1">
      <c r="A723" s="4">
        <v>14450.0</v>
      </c>
      <c r="B723" s="5">
        <v>1.0</v>
      </c>
      <c r="C723" s="15">
        <v>44400.49513888889</v>
      </c>
      <c r="D723" s="16">
        <v>21.8</v>
      </c>
    </row>
    <row r="724" ht="15.75" customHeight="1">
      <c r="A724" s="4">
        <v>14451.0</v>
      </c>
      <c r="B724" s="5">
        <v>2.0</v>
      </c>
      <c r="C724" s="15">
        <v>44661.56805555556</v>
      </c>
      <c r="D724" s="16">
        <v>15.31</v>
      </c>
    </row>
    <row r="725" ht="15.75" customHeight="1">
      <c r="A725" s="4">
        <v>14452.0</v>
      </c>
      <c r="B725" s="5">
        <v>2.0</v>
      </c>
      <c r="C725" s="15">
        <v>44710.50416666667</v>
      </c>
      <c r="D725" s="16">
        <v>18.69</v>
      </c>
    </row>
    <row r="726" ht="15.75" customHeight="1">
      <c r="A726" s="4">
        <v>14453.0</v>
      </c>
      <c r="B726" s="5">
        <v>1.0</v>
      </c>
      <c r="C726" s="15">
        <v>44532.59375</v>
      </c>
      <c r="D726" s="16">
        <v>5.95</v>
      </c>
    </row>
    <row r="727" ht="15.75" customHeight="1">
      <c r="A727" s="4">
        <v>14456.0</v>
      </c>
      <c r="B727" s="5">
        <v>11.0</v>
      </c>
      <c r="C727" s="15">
        <v>44716.58263888889</v>
      </c>
      <c r="D727" s="16">
        <v>73.5</v>
      </c>
    </row>
    <row r="728" ht="15.75" customHeight="1">
      <c r="A728" s="4">
        <v>14459.0</v>
      </c>
      <c r="B728" s="5">
        <v>1.0</v>
      </c>
      <c r="C728" s="15">
        <v>44568.56597222222</v>
      </c>
      <c r="D728" s="16">
        <v>39.0</v>
      </c>
    </row>
    <row r="729" ht="15.75" customHeight="1">
      <c r="A729" s="4">
        <v>14460.0</v>
      </c>
      <c r="B729" s="5">
        <v>2.0</v>
      </c>
      <c r="C729" s="15">
        <v>44613.59652777778</v>
      </c>
      <c r="D729" s="16">
        <v>88.44</v>
      </c>
    </row>
    <row r="730" ht="15.75" customHeight="1">
      <c r="A730" s="4">
        <v>14461.0</v>
      </c>
      <c r="B730" s="5">
        <v>2.0</v>
      </c>
      <c r="C730" s="15">
        <v>44544.55208333334</v>
      </c>
      <c r="D730" s="16">
        <v>131.02</v>
      </c>
    </row>
    <row r="731" ht="15.75" customHeight="1">
      <c r="A731" s="4">
        <v>14462.0</v>
      </c>
      <c r="B731" s="5">
        <v>7.0</v>
      </c>
      <c r="C731" s="15">
        <v>44578.55833333333</v>
      </c>
      <c r="D731" s="16">
        <v>99.07000000000001</v>
      </c>
    </row>
    <row r="732" ht="15.75" customHeight="1">
      <c r="A732" s="4">
        <v>14465.0</v>
      </c>
      <c r="B732" s="5">
        <v>3.0</v>
      </c>
      <c r="C732" s="15">
        <v>44476.52638888889</v>
      </c>
      <c r="D732" s="16">
        <v>231.35</v>
      </c>
    </row>
    <row r="733" ht="15.75" customHeight="1">
      <c r="A733" s="4">
        <v>14466.0</v>
      </c>
      <c r="B733" s="5">
        <v>1.0</v>
      </c>
      <c r="C733" s="15">
        <v>44349.56666666667</v>
      </c>
      <c r="D733" s="16">
        <v>82.5</v>
      </c>
    </row>
    <row r="734" ht="15.75" customHeight="1">
      <c r="A734" s="4">
        <v>14470.0</v>
      </c>
      <c r="B734" s="5">
        <v>1.0</v>
      </c>
      <c r="C734" s="15">
        <v>44433.49722222222</v>
      </c>
      <c r="D734" s="16">
        <v>8.5</v>
      </c>
    </row>
    <row r="735" ht="15.75" customHeight="1">
      <c r="A735" s="4">
        <v>14472.0</v>
      </c>
      <c r="B735" s="5">
        <v>5.0</v>
      </c>
      <c r="C735" s="15">
        <v>44571.51597222222</v>
      </c>
      <c r="D735" s="16">
        <v>104.55</v>
      </c>
    </row>
    <row r="736" ht="15.75" customHeight="1">
      <c r="A736" s="4">
        <v>14475.0</v>
      </c>
      <c r="B736" s="5">
        <v>3.0</v>
      </c>
      <c r="C736" s="15">
        <v>44649.44861111111</v>
      </c>
      <c r="D736" s="16">
        <v>70.9</v>
      </c>
    </row>
    <row r="737" ht="15.75" customHeight="1">
      <c r="A737" s="4">
        <v>14476.0</v>
      </c>
      <c r="B737" s="5">
        <v>1.0</v>
      </c>
      <c r="C737" s="15">
        <v>44466.65208333333</v>
      </c>
      <c r="D737" s="16">
        <v>27.25</v>
      </c>
    </row>
    <row r="738" ht="15.75" customHeight="1">
      <c r="A738" s="4">
        <v>14477.0</v>
      </c>
      <c r="B738" s="5">
        <v>1.0</v>
      </c>
      <c r="C738" s="15">
        <v>44670.48958333334</v>
      </c>
      <c r="D738" s="16">
        <v>1.79</v>
      </c>
    </row>
    <row r="739" ht="15.75" customHeight="1">
      <c r="A739" s="4">
        <v>14482.0</v>
      </c>
      <c r="B739" s="5">
        <v>4.0</v>
      </c>
      <c r="C739" s="15">
        <v>44690.62986111111</v>
      </c>
      <c r="D739" s="16">
        <v>235.88</v>
      </c>
    </row>
    <row r="740" ht="15.75" customHeight="1">
      <c r="A740" s="4">
        <v>14483.0</v>
      </c>
      <c r="B740" s="5">
        <v>1.0</v>
      </c>
      <c r="C740" s="15">
        <v>44574.40625</v>
      </c>
      <c r="D740" s="16">
        <v>7.9</v>
      </c>
    </row>
    <row r="741" ht="15.75" customHeight="1">
      <c r="A741" s="4">
        <v>14487.0</v>
      </c>
      <c r="B741" s="5">
        <v>5.0</v>
      </c>
      <c r="C741" s="15">
        <v>44694.51180555556</v>
      </c>
      <c r="D741" s="16">
        <v>61.739999999999995</v>
      </c>
    </row>
    <row r="742" ht="15.75" customHeight="1">
      <c r="A742" s="4">
        <v>14488.0</v>
      </c>
      <c r="B742" s="5">
        <v>1.0</v>
      </c>
      <c r="C742" s="15">
        <v>44654.39583333334</v>
      </c>
      <c r="D742" s="16">
        <v>15.0</v>
      </c>
    </row>
    <row r="743" ht="15.75" customHeight="1">
      <c r="A743" s="4">
        <v>14489.0</v>
      </c>
      <c r="B743" s="5">
        <v>1.0</v>
      </c>
      <c r="C743" s="15">
        <v>44516.61875</v>
      </c>
      <c r="D743" s="16">
        <v>20.8</v>
      </c>
    </row>
    <row r="744" ht="15.75" customHeight="1">
      <c r="A744" s="4">
        <v>14493.0</v>
      </c>
      <c r="B744" s="5">
        <v>3.0</v>
      </c>
      <c r="C744" s="15">
        <v>44714.67638888889</v>
      </c>
      <c r="D744" s="16">
        <v>87.80000000000001</v>
      </c>
    </row>
    <row r="745" ht="15.75" customHeight="1">
      <c r="A745" s="4">
        <v>14497.0</v>
      </c>
      <c r="B745" s="5">
        <v>1.0</v>
      </c>
      <c r="C745" s="15">
        <v>44419.63888888889</v>
      </c>
      <c r="D745" s="16">
        <v>17.9</v>
      </c>
    </row>
    <row r="746" ht="15.75" customHeight="1">
      <c r="A746" s="4">
        <v>14498.0</v>
      </c>
      <c r="B746" s="5">
        <v>4.0</v>
      </c>
      <c r="C746" s="15">
        <v>44679.50625</v>
      </c>
      <c r="D746" s="16">
        <v>33.49</v>
      </c>
    </row>
    <row r="747" ht="15.75" customHeight="1">
      <c r="A747" s="4">
        <v>14499.0</v>
      </c>
      <c r="B747" s="5">
        <v>2.0</v>
      </c>
      <c r="C747" s="15">
        <v>44694.54236111111</v>
      </c>
      <c r="D747" s="16">
        <v>17.28</v>
      </c>
    </row>
    <row r="748" ht="15.75" customHeight="1">
      <c r="A748" s="4">
        <v>14501.0</v>
      </c>
      <c r="B748" s="5">
        <v>1.0</v>
      </c>
      <c r="C748" s="15">
        <v>44657.84375</v>
      </c>
      <c r="D748" s="16">
        <v>26.099999999999998</v>
      </c>
    </row>
    <row r="749" ht="15.75" customHeight="1">
      <c r="A749" s="4">
        <v>14502.0</v>
      </c>
      <c r="B749" s="5">
        <v>10.0</v>
      </c>
      <c r="C749" s="15">
        <v>44701.49305555555</v>
      </c>
      <c r="D749" s="16">
        <v>78.61000000000001</v>
      </c>
    </row>
    <row r="750" ht="15.75" customHeight="1">
      <c r="A750" s="4">
        <v>14503.0</v>
      </c>
      <c r="B750" s="5">
        <v>4.0</v>
      </c>
      <c r="C750" s="15">
        <v>44718.5625</v>
      </c>
      <c r="D750" s="16">
        <v>107.46000000000001</v>
      </c>
    </row>
    <row r="751" ht="15.75" customHeight="1">
      <c r="A751" s="4">
        <v>14504.0</v>
      </c>
      <c r="B751" s="5">
        <v>1.0</v>
      </c>
      <c r="C751" s="15">
        <v>44479.66736111111</v>
      </c>
      <c r="D751" s="16">
        <v>41.25</v>
      </c>
    </row>
    <row r="752" ht="15.75" customHeight="1">
      <c r="A752" s="4">
        <v>14505.0</v>
      </c>
      <c r="B752" s="5">
        <v>8.0</v>
      </c>
      <c r="C752" s="15">
        <v>44703.65625</v>
      </c>
      <c r="D752" s="16">
        <v>289.45</v>
      </c>
    </row>
    <row r="753" ht="15.75" customHeight="1">
      <c r="A753" s="4">
        <v>14506.0</v>
      </c>
      <c r="B753" s="5">
        <v>4.0</v>
      </c>
      <c r="C753" s="15">
        <v>44703.54305555556</v>
      </c>
      <c r="D753" s="16">
        <v>61.2</v>
      </c>
    </row>
    <row r="754" ht="15.75" customHeight="1">
      <c r="A754" s="4">
        <v>14507.0</v>
      </c>
      <c r="B754" s="5">
        <v>2.0</v>
      </c>
      <c r="C754" s="15">
        <v>44620.63611111111</v>
      </c>
      <c r="D754" s="16">
        <v>20.25</v>
      </c>
    </row>
    <row r="755" ht="15.75" customHeight="1">
      <c r="A755" s="4">
        <v>14511.0</v>
      </c>
      <c r="B755" s="5">
        <v>1.0</v>
      </c>
      <c r="C755" s="15">
        <v>44709.71180555555</v>
      </c>
      <c r="D755" s="16">
        <v>11.6</v>
      </c>
    </row>
    <row r="756" ht="15.75" customHeight="1">
      <c r="A756" s="4">
        <v>14513.0</v>
      </c>
      <c r="B756" s="5">
        <v>1.0</v>
      </c>
      <c r="C756" s="15">
        <v>44462.52916666667</v>
      </c>
      <c r="D756" s="16">
        <v>8.55</v>
      </c>
    </row>
    <row r="757" ht="15.75" customHeight="1">
      <c r="A757" s="4">
        <v>14514.0</v>
      </c>
      <c r="B757" s="5">
        <v>2.0</v>
      </c>
      <c r="C757" s="15">
        <v>44660.67013888889</v>
      </c>
      <c r="D757" s="16">
        <v>77.65</v>
      </c>
    </row>
    <row r="758" ht="15.75" customHeight="1">
      <c r="A758" s="4">
        <v>14515.0</v>
      </c>
      <c r="B758" s="5">
        <v>3.0</v>
      </c>
      <c r="C758" s="15">
        <v>44698.49166666667</v>
      </c>
      <c r="D758" s="16">
        <v>41.35</v>
      </c>
    </row>
    <row r="759" ht="15.75" customHeight="1">
      <c r="A759" s="4">
        <v>14517.0</v>
      </c>
      <c r="B759" s="5">
        <v>1.0</v>
      </c>
      <c r="C759" s="15">
        <v>44582.4875</v>
      </c>
      <c r="D759" s="16">
        <v>12.5</v>
      </c>
    </row>
    <row r="760" ht="15.75" customHeight="1">
      <c r="A760" s="4">
        <v>14524.0</v>
      </c>
      <c r="B760" s="5">
        <v>6.0</v>
      </c>
      <c r="C760" s="15">
        <v>44649.52708333333</v>
      </c>
      <c r="D760" s="16">
        <v>88.55000000000001</v>
      </c>
    </row>
    <row r="761" ht="15.75" customHeight="1">
      <c r="A761" s="4">
        <v>14525.0</v>
      </c>
      <c r="B761" s="5">
        <v>9.0</v>
      </c>
      <c r="C761" s="15">
        <v>44713.37013888889</v>
      </c>
      <c r="D761" s="16">
        <v>525.1500000000001</v>
      </c>
    </row>
    <row r="762" ht="15.75" customHeight="1">
      <c r="A762" s="4">
        <v>14527.0</v>
      </c>
      <c r="B762" s="5">
        <v>26.0</v>
      </c>
      <c r="C762" s="15">
        <v>44719.51319444444</v>
      </c>
      <c r="D762" s="16">
        <v>289.17999999999995</v>
      </c>
    </row>
    <row r="763" ht="15.75" customHeight="1">
      <c r="A763" s="4">
        <v>14529.0</v>
      </c>
      <c r="B763" s="5">
        <v>2.0</v>
      </c>
      <c r="C763" s="15">
        <v>44661.64375</v>
      </c>
      <c r="D763" s="16">
        <v>17.869999999999997</v>
      </c>
    </row>
    <row r="764" ht="15.75" customHeight="1">
      <c r="A764" s="4">
        <v>14530.0</v>
      </c>
      <c r="B764" s="5">
        <v>5.0</v>
      </c>
      <c r="C764" s="15">
        <v>44627.53819444445</v>
      </c>
      <c r="D764" s="16">
        <v>53.29</v>
      </c>
    </row>
    <row r="765" ht="15.75" customHeight="1">
      <c r="A765" s="4">
        <v>14532.0</v>
      </c>
      <c r="B765" s="5">
        <v>2.0</v>
      </c>
      <c r="C765" s="15">
        <v>44486.54513888889</v>
      </c>
      <c r="D765" s="16">
        <v>36.65</v>
      </c>
    </row>
    <row r="766" ht="15.75" customHeight="1">
      <c r="A766" s="4">
        <v>14533.0</v>
      </c>
      <c r="B766" s="5">
        <v>1.0</v>
      </c>
      <c r="C766" s="15">
        <v>44661.71597222222</v>
      </c>
      <c r="D766" s="16">
        <v>29.700000000000003</v>
      </c>
    </row>
    <row r="767" ht="15.75" customHeight="1">
      <c r="A767" s="4">
        <v>14534.0</v>
      </c>
      <c r="B767" s="5">
        <v>14.0</v>
      </c>
      <c r="C767" s="15">
        <v>44719.51319444444</v>
      </c>
      <c r="D767" s="16">
        <v>176.37999999999997</v>
      </c>
    </row>
    <row r="768" ht="15.75" customHeight="1">
      <c r="A768" s="4">
        <v>14535.0</v>
      </c>
      <c r="B768" s="5">
        <v>4.0</v>
      </c>
      <c r="C768" s="15">
        <v>44662.68333333333</v>
      </c>
      <c r="D768" s="16">
        <v>109.52000000000001</v>
      </c>
    </row>
    <row r="769" ht="15.75" customHeight="1">
      <c r="A769" s="4">
        <v>14536.0</v>
      </c>
      <c r="B769" s="5">
        <v>1.0</v>
      </c>
      <c r="C769" s="15">
        <v>44464.51458333333</v>
      </c>
      <c r="D769" s="16">
        <v>2.55</v>
      </c>
    </row>
    <row r="770" ht="15.75" customHeight="1">
      <c r="A770" s="4">
        <v>14540.0</v>
      </c>
      <c r="B770" s="5">
        <v>1.0</v>
      </c>
      <c r="C770" s="15">
        <v>44711.42708333334</v>
      </c>
      <c r="D770" s="16">
        <v>18.6</v>
      </c>
    </row>
    <row r="771" ht="15.75" customHeight="1">
      <c r="A771" s="4">
        <v>14541.0</v>
      </c>
      <c r="B771" s="5">
        <v>5.0</v>
      </c>
      <c r="C771" s="15">
        <v>44663.42222222222</v>
      </c>
      <c r="D771" s="16">
        <v>214.6</v>
      </c>
    </row>
    <row r="772" ht="15.75" customHeight="1">
      <c r="A772" s="4">
        <v>14543.0</v>
      </c>
      <c r="B772" s="5">
        <v>9.0</v>
      </c>
      <c r="C772" s="15">
        <v>44718.43888888889</v>
      </c>
      <c r="D772" s="16">
        <v>260.36</v>
      </c>
    </row>
    <row r="773" ht="15.75" customHeight="1">
      <c r="A773" s="4">
        <v>14544.0</v>
      </c>
      <c r="B773" s="5">
        <v>1.0</v>
      </c>
      <c r="C773" s="15">
        <v>44360.53472222222</v>
      </c>
      <c r="D773" s="16">
        <v>2.1</v>
      </c>
    </row>
    <row r="774" ht="15.75" customHeight="1">
      <c r="A774" s="4">
        <v>14546.0</v>
      </c>
      <c r="B774" s="5">
        <v>7.0</v>
      </c>
      <c r="C774" s="15">
        <v>44716.54166666666</v>
      </c>
      <c r="D774" s="16">
        <v>111.80000000000001</v>
      </c>
    </row>
    <row r="775" ht="15.75" customHeight="1">
      <c r="A775" s="4">
        <v>14547.0</v>
      </c>
      <c r="B775" s="5">
        <v>6.0</v>
      </c>
      <c r="C775" s="15">
        <v>44708.57569444444</v>
      </c>
      <c r="D775" s="16">
        <v>134.07000000000002</v>
      </c>
    </row>
    <row r="776" ht="15.75" customHeight="1">
      <c r="A776" s="4">
        <v>14548.0</v>
      </c>
      <c r="B776" s="5">
        <v>2.0</v>
      </c>
      <c r="C776" s="15">
        <v>44573.51319444444</v>
      </c>
      <c r="D776" s="16">
        <v>489.59999999999997</v>
      </c>
    </row>
    <row r="777" ht="15.75" customHeight="1">
      <c r="A777" s="4">
        <v>14552.0</v>
      </c>
      <c r="B777" s="5">
        <v>1.0</v>
      </c>
      <c r="C777" s="15">
        <v>44572.53402777778</v>
      </c>
      <c r="D777" s="16">
        <v>8.850000000000001</v>
      </c>
    </row>
    <row r="778" ht="15.75" customHeight="1">
      <c r="A778" s="4">
        <v>14553.0</v>
      </c>
      <c r="B778" s="5">
        <v>1.0</v>
      </c>
      <c r="C778" s="15">
        <v>44687.56388888889</v>
      </c>
      <c r="D778" s="16">
        <v>8.850000000000001</v>
      </c>
    </row>
    <row r="779" ht="15.75" customHeight="1">
      <c r="A779" s="4">
        <v>14554.0</v>
      </c>
      <c r="B779" s="5">
        <v>2.0</v>
      </c>
      <c r="C779" s="15">
        <v>44697.55902777778</v>
      </c>
      <c r="D779" s="16">
        <v>5.33</v>
      </c>
    </row>
    <row r="780" ht="15.75" customHeight="1">
      <c r="A780" s="4">
        <v>14557.0</v>
      </c>
      <c r="B780" s="5">
        <v>1.0</v>
      </c>
      <c r="C780" s="15">
        <v>44657.85833333333</v>
      </c>
      <c r="D780" s="16">
        <v>189.6</v>
      </c>
    </row>
    <row r="781" ht="15.75" customHeight="1">
      <c r="A781" s="4">
        <v>14560.0</v>
      </c>
      <c r="B781" s="5">
        <v>1.0</v>
      </c>
      <c r="C781" s="15">
        <v>44463.57291666666</v>
      </c>
      <c r="D781" s="16">
        <v>10.5</v>
      </c>
    </row>
    <row r="782" ht="15.75" customHeight="1">
      <c r="A782" s="4">
        <v>14562.0</v>
      </c>
      <c r="B782" s="5">
        <v>6.0</v>
      </c>
      <c r="C782" s="15">
        <v>44718.44861111111</v>
      </c>
      <c r="D782" s="16">
        <v>178.10000000000002</v>
      </c>
    </row>
    <row r="783" ht="15.75" customHeight="1">
      <c r="A783" s="4">
        <v>14565.0</v>
      </c>
      <c r="B783" s="5">
        <v>3.0</v>
      </c>
      <c r="C783" s="15">
        <v>44625.37986111111</v>
      </c>
      <c r="D783" s="16">
        <v>148.05</v>
      </c>
    </row>
    <row r="784" ht="15.75" customHeight="1">
      <c r="A784" s="4">
        <v>14570.0</v>
      </c>
      <c r="B784" s="5">
        <v>1.0</v>
      </c>
      <c r="C784" s="15">
        <v>44443.45694444444</v>
      </c>
      <c r="D784" s="16">
        <v>13.45</v>
      </c>
    </row>
    <row r="785" ht="15.75" customHeight="1">
      <c r="A785" s="4">
        <v>14572.0</v>
      </c>
      <c r="B785" s="5">
        <v>6.0</v>
      </c>
      <c r="C785" s="15">
        <v>44681.58611111111</v>
      </c>
      <c r="D785" s="16">
        <v>134.28000000000003</v>
      </c>
    </row>
    <row r="786" ht="15.75" customHeight="1">
      <c r="A786" s="4">
        <v>14573.0</v>
      </c>
      <c r="B786" s="5">
        <v>9.0</v>
      </c>
      <c r="C786" s="15">
        <v>44523.51111111111</v>
      </c>
      <c r="D786" s="16">
        <v>48.14000000000001</v>
      </c>
    </row>
    <row r="787" ht="15.75" customHeight="1">
      <c r="A787" s="4">
        <v>14577.0</v>
      </c>
      <c r="B787" s="5">
        <v>1.0</v>
      </c>
      <c r="C787" s="15">
        <v>44359.47638888889</v>
      </c>
      <c r="D787" s="16">
        <v>11.25</v>
      </c>
    </row>
    <row r="788" ht="15.75" customHeight="1">
      <c r="A788" s="4">
        <v>14578.0</v>
      </c>
      <c r="B788" s="5">
        <v>1.0</v>
      </c>
      <c r="C788" s="15">
        <v>44718.72083333333</v>
      </c>
      <c r="D788" s="16">
        <v>8.5</v>
      </c>
    </row>
    <row r="789" ht="15.75" customHeight="1">
      <c r="A789" s="4">
        <v>14583.0</v>
      </c>
      <c r="B789" s="5">
        <v>5.0</v>
      </c>
      <c r="C789" s="15">
        <v>44716.52222222222</v>
      </c>
      <c r="D789" s="16">
        <v>73.86000000000001</v>
      </c>
    </row>
    <row r="790" ht="15.75" customHeight="1">
      <c r="A790" s="4">
        <v>14584.0</v>
      </c>
      <c r="B790" s="5">
        <v>1.0</v>
      </c>
      <c r="C790" s="15">
        <v>44539.83541666667</v>
      </c>
      <c r="D790" s="16">
        <v>4.25</v>
      </c>
    </row>
    <row r="791" ht="15.75" customHeight="1">
      <c r="A791" s="4">
        <v>14586.0</v>
      </c>
      <c r="B791" s="5">
        <v>2.0</v>
      </c>
      <c r="C791" s="15">
        <v>44495.73055555556</v>
      </c>
      <c r="D791" s="16">
        <v>23.52</v>
      </c>
    </row>
    <row r="792" ht="15.75" customHeight="1">
      <c r="A792" s="4">
        <v>14587.0</v>
      </c>
      <c r="B792" s="5">
        <v>7.0</v>
      </c>
      <c r="C792" s="15">
        <v>44702.48194444444</v>
      </c>
      <c r="D792" s="16">
        <v>85.70000000000002</v>
      </c>
    </row>
    <row r="793" ht="15.75" customHeight="1">
      <c r="A793" s="4">
        <v>14591.0</v>
      </c>
      <c r="B793" s="5">
        <v>3.0</v>
      </c>
      <c r="C793" s="15">
        <v>44705.58055555556</v>
      </c>
      <c r="D793" s="16">
        <v>85.65</v>
      </c>
    </row>
    <row r="794" ht="15.75" customHeight="1">
      <c r="A794" s="4">
        <v>14592.0</v>
      </c>
      <c r="B794" s="5">
        <v>3.0</v>
      </c>
      <c r="C794" s="15">
        <v>44685.69097222222</v>
      </c>
      <c r="D794" s="16">
        <v>12.49</v>
      </c>
    </row>
    <row r="795" ht="15.75" customHeight="1">
      <c r="A795" s="4">
        <v>14593.0</v>
      </c>
      <c r="B795" s="5">
        <v>2.0</v>
      </c>
      <c r="C795" s="15">
        <v>44699.53333333333</v>
      </c>
      <c r="D795" s="16">
        <v>3.38</v>
      </c>
    </row>
    <row r="796" ht="15.75" customHeight="1">
      <c r="A796" s="4">
        <v>14594.0</v>
      </c>
      <c r="B796" s="5">
        <v>1.0</v>
      </c>
      <c r="C796" s="15">
        <v>44714.56111111111</v>
      </c>
      <c r="D796" s="16">
        <v>6.75</v>
      </c>
    </row>
    <row r="797" ht="15.75" customHeight="1">
      <c r="A797" s="4">
        <v>14595.0</v>
      </c>
      <c r="B797" s="5">
        <v>1.0</v>
      </c>
      <c r="C797" s="15">
        <v>44665.64305555556</v>
      </c>
      <c r="D797" s="16">
        <v>33.2</v>
      </c>
    </row>
    <row r="798" ht="15.75" customHeight="1">
      <c r="A798" s="4">
        <v>14600.0</v>
      </c>
      <c r="B798" s="5">
        <v>1.0</v>
      </c>
      <c r="C798" s="15">
        <v>44415.40833333333</v>
      </c>
      <c r="D798" s="16">
        <v>17.0</v>
      </c>
    </row>
    <row r="799" ht="15.75" customHeight="1">
      <c r="A799" s="4">
        <v>14601.0</v>
      </c>
      <c r="B799" s="5">
        <v>1.0</v>
      </c>
      <c r="C799" s="15">
        <v>44710.40833333333</v>
      </c>
      <c r="D799" s="16">
        <v>36.96</v>
      </c>
    </row>
    <row r="800" ht="15.75" customHeight="1">
      <c r="A800" s="4">
        <v>14606.0</v>
      </c>
      <c r="B800" s="5">
        <v>73.0</v>
      </c>
      <c r="C800" s="15">
        <v>44720.81111111111</v>
      </c>
      <c r="D800" s="16">
        <v>550.11</v>
      </c>
    </row>
    <row r="801" ht="15.75" customHeight="1">
      <c r="A801" s="4">
        <v>14607.0</v>
      </c>
      <c r="B801" s="5">
        <v>2.0</v>
      </c>
      <c r="C801" s="15">
        <v>44675.43402777778</v>
      </c>
      <c r="D801" s="16">
        <v>467.48</v>
      </c>
    </row>
    <row r="802" ht="15.75" customHeight="1">
      <c r="A802" s="4">
        <v>14608.0</v>
      </c>
      <c r="B802" s="5">
        <v>1.0</v>
      </c>
      <c r="C802" s="15">
        <v>44691.77569444444</v>
      </c>
      <c r="D802" s="16">
        <v>17.0</v>
      </c>
    </row>
    <row r="803" ht="15.75" customHeight="1">
      <c r="A803" s="4">
        <v>14619.0</v>
      </c>
      <c r="B803" s="5">
        <v>1.0</v>
      </c>
      <c r="C803" s="15">
        <v>44483.71736111111</v>
      </c>
      <c r="D803" s="16">
        <v>9.95</v>
      </c>
    </row>
    <row r="804" ht="15.75" customHeight="1">
      <c r="A804" s="4">
        <v>14620.0</v>
      </c>
      <c r="B804" s="5">
        <v>2.0</v>
      </c>
      <c r="C804" s="15">
        <v>44519.59305555555</v>
      </c>
      <c r="D804" s="16">
        <v>17.200000000000003</v>
      </c>
    </row>
    <row r="805" ht="15.75" customHeight="1">
      <c r="A805" s="4">
        <v>14621.0</v>
      </c>
      <c r="B805" s="5">
        <v>2.0</v>
      </c>
      <c r="C805" s="15">
        <v>44596.74861111111</v>
      </c>
      <c r="D805" s="16">
        <v>22.5</v>
      </c>
    </row>
    <row r="806" ht="15.75" customHeight="1">
      <c r="A806" s="4">
        <v>14622.0</v>
      </c>
      <c r="B806" s="5">
        <v>1.0</v>
      </c>
      <c r="C806" s="15">
        <v>44538.52916666667</v>
      </c>
      <c r="D806" s="16">
        <v>6.25</v>
      </c>
    </row>
    <row r="807" ht="15.75" customHeight="1">
      <c r="A807" s="4">
        <v>14623.0</v>
      </c>
      <c r="B807" s="5">
        <v>3.0</v>
      </c>
      <c r="C807" s="15">
        <v>44688.58055555556</v>
      </c>
      <c r="D807" s="16">
        <v>54.21</v>
      </c>
    </row>
    <row r="808" ht="15.75" customHeight="1">
      <c r="A808" s="4">
        <v>14625.0</v>
      </c>
      <c r="B808" s="5">
        <v>1.0</v>
      </c>
      <c r="C808" s="15">
        <v>44537.65277777778</v>
      </c>
      <c r="D808" s="16">
        <v>6.75</v>
      </c>
    </row>
    <row r="809" ht="15.75" customHeight="1">
      <c r="A809" s="4">
        <v>14626.0</v>
      </c>
      <c r="B809" s="5">
        <v>4.0</v>
      </c>
      <c r="C809" s="15">
        <v>44664.57569444444</v>
      </c>
      <c r="D809" s="16">
        <v>201.75</v>
      </c>
    </row>
    <row r="810" ht="15.75" customHeight="1">
      <c r="A810" s="4">
        <v>14627.0</v>
      </c>
      <c r="B810" s="5">
        <v>1.0</v>
      </c>
      <c r="C810" s="15">
        <v>44409.45069444444</v>
      </c>
      <c r="D810" s="16">
        <v>4.95</v>
      </c>
    </row>
    <row r="811" ht="15.75" customHeight="1">
      <c r="A811" s="4">
        <v>14628.0</v>
      </c>
      <c r="B811" s="5">
        <v>2.0</v>
      </c>
      <c r="C811" s="15">
        <v>44629.62361111111</v>
      </c>
      <c r="D811" s="16">
        <v>134.55</v>
      </c>
    </row>
    <row r="812" ht="15.75" customHeight="1">
      <c r="A812" s="4">
        <v>14629.0</v>
      </c>
      <c r="B812" s="5">
        <v>1.0</v>
      </c>
      <c r="C812" s="15">
        <v>44674.67569444444</v>
      </c>
      <c r="D812" s="16">
        <v>1.25</v>
      </c>
    </row>
    <row r="813" ht="15.75" customHeight="1">
      <c r="A813" s="4">
        <v>14631.0</v>
      </c>
      <c r="B813" s="5">
        <v>1.0</v>
      </c>
      <c r="C813" s="15">
        <v>44671.47013888889</v>
      </c>
      <c r="D813" s="16">
        <v>9.36</v>
      </c>
    </row>
    <row r="814" ht="15.75" customHeight="1">
      <c r="A814" s="4">
        <v>14633.0</v>
      </c>
      <c r="B814" s="5">
        <v>1.0</v>
      </c>
      <c r="C814" s="15">
        <v>44457.71319444444</v>
      </c>
      <c r="D814" s="16">
        <v>10.2</v>
      </c>
    </row>
    <row r="815" ht="15.75" customHeight="1">
      <c r="A815" s="4">
        <v>14640.0</v>
      </c>
      <c r="B815" s="5">
        <v>4.0</v>
      </c>
      <c r="C815" s="15">
        <v>44705.45833333334</v>
      </c>
      <c r="D815" s="16">
        <v>51.099999999999994</v>
      </c>
    </row>
    <row r="816" ht="15.75" customHeight="1">
      <c r="A816" s="4">
        <v>14643.0</v>
      </c>
      <c r="B816" s="5">
        <v>2.0</v>
      </c>
      <c r="C816" s="15">
        <v>44368.55208333334</v>
      </c>
      <c r="D816" s="16">
        <v>42.0</v>
      </c>
    </row>
    <row r="817" ht="15.75" customHeight="1">
      <c r="A817" s="4">
        <v>14644.0</v>
      </c>
      <c r="B817" s="5">
        <v>1.0</v>
      </c>
      <c r="C817" s="15">
        <v>44661.70486111111</v>
      </c>
      <c r="D817" s="16">
        <v>32.849999999999994</v>
      </c>
    </row>
    <row r="818" ht="15.75" customHeight="1">
      <c r="A818" s="4">
        <v>14645.0</v>
      </c>
      <c r="B818" s="5">
        <v>1.0</v>
      </c>
      <c r="C818" s="15">
        <v>44567.38541666666</v>
      </c>
      <c r="D818" s="16">
        <v>78.35</v>
      </c>
    </row>
    <row r="819" ht="15.75" customHeight="1">
      <c r="A819" s="4">
        <v>14647.0</v>
      </c>
      <c r="B819" s="5">
        <v>1.0</v>
      </c>
      <c r="C819" s="15">
        <v>44522.56944444445</v>
      </c>
      <c r="D819" s="16">
        <v>2.98</v>
      </c>
    </row>
    <row r="820" ht="15.75" customHeight="1">
      <c r="A820" s="4">
        <v>14649.0</v>
      </c>
      <c r="B820" s="5">
        <v>4.0</v>
      </c>
      <c r="C820" s="15">
        <v>44717.52083333334</v>
      </c>
      <c r="D820" s="16">
        <v>149.22999999999996</v>
      </c>
    </row>
    <row r="821" ht="15.75" customHeight="1">
      <c r="A821" s="4">
        <v>14651.0</v>
      </c>
      <c r="B821" s="5">
        <v>2.0</v>
      </c>
      <c r="C821" s="15">
        <v>44654.66111111111</v>
      </c>
      <c r="D821" s="16">
        <v>10.92</v>
      </c>
    </row>
    <row r="822" ht="15.75" customHeight="1">
      <c r="A822" s="4">
        <v>14652.0</v>
      </c>
      <c r="B822" s="5">
        <v>1.0</v>
      </c>
      <c r="C822" s="15">
        <v>44643.59791666667</v>
      </c>
      <c r="D822" s="16">
        <v>1.17</v>
      </c>
    </row>
    <row r="823" ht="15.75" customHeight="1">
      <c r="A823" s="4">
        <v>14653.0</v>
      </c>
      <c r="B823" s="5">
        <v>3.0</v>
      </c>
      <c r="C823" s="15">
        <v>44681.57708333333</v>
      </c>
      <c r="D823" s="16">
        <v>59.650000000000006</v>
      </c>
    </row>
    <row r="824" ht="15.75" customHeight="1">
      <c r="A824" s="4">
        <v>14655.0</v>
      </c>
      <c r="B824" s="5">
        <v>2.0</v>
      </c>
      <c r="C824" s="15">
        <v>44713.68611111111</v>
      </c>
      <c r="D824" s="16">
        <v>90.15</v>
      </c>
    </row>
    <row r="825" ht="15.75" customHeight="1">
      <c r="A825" s="4">
        <v>14656.0</v>
      </c>
      <c r="B825" s="5">
        <v>1.0</v>
      </c>
      <c r="C825" s="15">
        <v>44553.57708333333</v>
      </c>
      <c r="D825" s="16">
        <v>7.15</v>
      </c>
    </row>
    <row r="826" ht="15.75" customHeight="1">
      <c r="A826" s="4">
        <v>14657.0</v>
      </c>
      <c r="B826" s="5">
        <v>2.0</v>
      </c>
      <c r="C826" s="15">
        <v>44568.82916666667</v>
      </c>
      <c r="D826" s="16">
        <v>14.869999999999997</v>
      </c>
    </row>
    <row r="827" ht="15.75" customHeight="1">
      <c r="A827" s="4">
        <v>14659.0</v>
      </c>
      <c r="B827" s="5">
        <v>9.0</v>
      </c>
      <c r="C827" s="15">
        <v>44713.51180555556</v>
      </c>
      <c r="D827" s="16">
        <v>141.24</v>
      </c>
    </row>
    <row r="828" ht="15.75" customHeight="1">
      <c r="A828" s="4">
        <v>14662.0</v>
      </c>
      <c r="B828" s="5">
        <v>3.0</v>
      </c>
      <c r="C828" s="15">
        <v>44692.50902777778</v>
      </c>
      <c r="D828" s="16">
        <v>17.67</v>
      </c>
    </row>
    <row r="829" ht="15.75" customHeight="1">
      <c r="A829" s="4">
        <v>14664.0</v>
      </c>
      <c r="B829" s="5">
        <v>2.0</v>
      </c>
      <c r="C829" s="15">
        <v>44701.45763888889</v>
      </c>
      <c r="D829" s="16">
        <v>17.08</v>
      </c>
    </row>
    <row r="830" ht="15.75" customHeight="1">
      <c r="A830" s="4">
        <v>14665.0</v>
      </c>
      <c r="B830" s="5">
        <v>5.0</v>
      </c>
      <c r="C830" s="15">
        <v>44661.49583333333</v>
      </c>
      <c r="D830" s="16">
        <v>213.23000000000002</v>
      </c>
    </row>
    <row r="831" ht="15.75" customHeight="1">
      <c r="A831" s="4">
        <v>14667.0</v>
      </c>
      <c r="B831" s="5">
        <v>20.0</v>
      </c>
      <c r="C831" s="15">
        <v>44710.47916666666</v>
      </c>
      <c r="D831" s="16">
        <v>523.8500000000001</v>
      </c>
    </row>
    <row r="832" ht="15.75" customHeight="1">
      <c r="A832" s="4">
        <v>14669.0</v>
      </c>
      <c r="B832" s="5">
        <v>3.0</v>
      </c>
      <c r="C832" s="15">
        <v>44481.48819444444</v>
      </c>
      <c r="D832" s="16">
        <v>32.78</v>
      </c>
    </row>
    <row r="833" ht="15.75" customHeight="1">
      <c r="A833" s="4">
        <v>14670.0</v>
      </c>
      <c r="B833" s="5">
        <v>2.0</v>
      </c>
      <c r="C833" s="15">
        <v>44443.59236111111</v>
      </c>
      <c r="D833" s="16">
        <v>19.540000000000003</v>
      </c>
    </row>
    <row r="834" ht="15.75" customHeight="1">
      <c r="A834" s="4">
        <v>14673.0</v>
      </c>
      <c r="B834" s="5">
        <v>1.0</v>
      </c>
      <c r="C834" s="15">
        <v>44354.53402777778</v>
      </c>
      <c r="D834" s="16">
        <v>11.399999999999999</v>
      </c>
    </row>
    <row r="835" ht="15.75" customHeight="1">
      <c r="A835" s="4">
        <v>14675.0</v>
      </c>
      <c r="B835" s="5">
        <v>1.0</v>
      </c>
      <c r="C835" s="15">
        <v>44704.54027777778</v>
      </c>
      <c r="D835" s="16">
        <v>6.7</v>
      </c>
    </row>
    <row r="836" ht="15.75" customHeight="1">
      <c r="A836" s="4">
        <v>14680.0</v>
      </c>
      <c r="B836" s="5">
        <v>19.0</v>
      </c>
      <c r="C836" s="15">
        <v>44649.53402777778</v>
      </c>
      <c r="D836" s="16">
        <v>3330.53</v>
      </c>
    </row>
    <row r="837" ht="15.75" customHeight="1">
      <c r="A837" s="4">
        <v>14684.0</v>
      </c>
      <c r="B837" s="5">
        <v>2.0</v>
      </c>
      <c r="C837" s="15">
        <v>44695.48125</v>
      </c>
      <c r="D837" s="16">
        <v>31.090000000000003</v>
      </c>
    </row>
    <row r="838" ht="15.75" customHeight="1">
      <c r="A838" s="4">
        <v>14688.0</v>
      </c>
      <c r="B838" s="5">
        <v>8.0</v>
      </c>
      <c r="C838" s="15">
        <v>44714.51666666667</v>
      </c>
      <c r="D838" s="16">
        <v>227.16</v>
      </c>
    </row>
    <row r="839" ht="15.75" customHeight="1">
      <c r="A839" s="4">
        <v>14689.0</v>
      </c>
      <c r="B839" s="5">
        <v>1.0</v>
      </c>
      <c r="C839" s="15">
        <v>44515.47361111111</v>
      </c>
      <c r="D839" s="16">
        <v>8.850000000000001</v>
      </c>
    </row>
    <row r="840" ht="15.75" customHeight="1">
      <c r="A840" s="4">
        <v>14690.0</v>
      </c>
      <c r="B840" s="5">
        <v>2.0</v>
      </c>
      <c r="C840" s="15">
        <v>44677.65208333333</v>
      </c>
      <c r="D840" s="16">
        <v>33.25</v>
      </c>
    </row>
    <row r="841" ht="15.75" customHeight="1">
      <c r="A841" s="4">
        <v>14692.0</v>
      </c>
      <c r="B841" s="5">
        <v>1.0</v>
      </c>
      <c r="C841" s="15">
        <v>44487.63472222222</v>
      </c>
      <c r="D841" s="16">
        <v>8.850000000000001</v>
      </c>
    </row>
    <row r="842" ht="15.75" customHeight="1">
      <c r="A842" s="4">
        <v>14693.0</v>
      </c>
      <c r="B842" s="5">
        <v>1.0</v>
      </c>
      <c r="C842" s="15">
        <v>44459.53472222222</v>
      </c>
      <c r="D842" s="16">
        <v>5.9</v>
      </c>
    </row>
    <row r="843" ht="15.75" customHeight="1">
      <c r="A843" s="4">
        <v>14696.0</v>
      </c>
      <c r="B843" s="5">
        <v>6.0</v>
      </c>
      <c r="C843" s="15">
        <v>44649.62777777778</v>
      </c>
      <c r="D843" s="16">
        <v>122.00000000000001</v>
      </c>
    </row>
    <row r="844" ht="15.75" customHeight="1">
      <c r="A844" s="4">
        <v>14697.0</v>
      </c>
      <c r="B844" s="5">
        <v>1.0</v>
      </c>
      <c r="C844" s="15">
        <v>44505.64513888889</v>
      </c>
      <c r="D844" s="16">
        <v>7.5</v>
      </c>
    </row>
    <row r="845" ht="15.75" customHeight="1">
      <c r="A845" s="4">
        <v>14698.0</v>
      </c>
      <c r="B845" s="5">
        <v>3.0</v>
      </c>
      <c r="C845" s="15">
        <v>44720.51805555556</v>
      </c>
      <c r="D845" s="16">
        <v>44.71</v>
      </c>
    </row>
    <row r="846" ht="15.75" customHeight="1">
      <c r="A846" s="4">
        <v>14700.0</v>
      </c>
      <c r="B846" s="5">
        <v>2.0</v>
      </c>
      <c r="C846" s="15">
        <v>44688.61111111111</v>
      </c>
      <c r="D846" s="16">
        <v>48.28</v>
      </c>
    </row>
    <row r="847" ht="15.75" customHeight="1">
      <c r="A847" s="4">
        <v>14701.0</v>
      </c>
      <c r="B847" s="5">
        <v>8.0</v>
      </c>
      <c r="C847" s="15">
        <v>44710.52361111111</v>
      </c>
      <c r="D847" s="16">
        <v>54.97</v>
      </c>
    </row>
    <row r="848" ht="15.75" customHeight="1">
      <c r="A848" s="4">
        <v>14702.0</v>
      </c>
      <c r="B848" s="5">
        <v>4.0</v>
      </c>
      <c r="C848" s="15">
        <v>44657.81041666667</v>
      </c>
      <c r="D848" s="16">
        <v>26.349999999999998</v>
      </c>
    </row>
    <row r="849" ht="15.75" customHeight="1">
      <c r="A849" s="4">
        <v>14704.0</v>
      </c>
      <c r="B849" s="5">
        <v>6.0</v>
      </c>
      <c r="C849" s="15">
        <v>44709.53541666667</v>
      </c>
      <c r="D849" s="16">
        <v>42.75</v>
      </c>
    </row>
    <row r="850" ht="15.75" customHeight="1">
      <c r="A850" s="4">
        <v>14709.0</v>
      </c>
      <c r="B850" s="5">
        <v>5.0</v>
      </c>
      <c r="C850" s="15">
        <v>44690.34791666667</v>
      </c>
      <c r="D850" s="16">
        <v>249.6</v>
      </c>
    </row>
    <row r="851" ht="15.75" customHeight="1">
      <c r="A851" s="4">
        <v>14710.0</v>
      </c>
      <c r="B851" s="5">
        <v>3.0</v>
      </c>
      <c r="C851" s="15">
        <v>44701.52916666667</v>
      </c>
      <c r="D851" s="16">
        <v>4.17</v>
      </c>
    </row>
    <row r="852" ht="15.75" customHeight="1">
      <c r="A852" s="4">
        <v>14711.0</v>
      </c>
      <c r="B852" s="5">
        <v>6.0</v>
      </c>
      <c r="C852" s="15">
        <v>44696.55486111111</v>
      </c>
      <c r="D852" s="16">
        <v>45.92</v>
      </c>
    </row>
    <row r="853" ht="15.75" customHeight="1">
      <c r="A853" s="4">
        <v>14712.0</v>
      </c>
      <c r="B853" s="5">
        <v>1.0</v>
      </c>
      <c r="C853" s="15">
        <v>44645.62361111111</v>
      </c>
      <c r="D853" s="16">
        <v>24.3</v>
      </c>
    </row>
    <row r="854" ht="15.75" customHeight="1">
      <c r="A854" s="4">
        <v>14713.0</v>
      </c>
      <c r="B854" s="5">
        <v>7.0</v>
      </c>
      <c r="C854" s="15">
        <v>44691.71736111111</v>
      </c>
      <c r="D854" s="16">
        <v>66.63</v>
      </c>
    </row>
    <row r="855" ht="15.75" customHeight="1">
      <c r="A855" s="4">
        <v>14715.0</v>
      </c>
      <c r="B855" s="5">
        <v>2.0</v>
      </c>
      <c r="C855" s="15">
        <v>44696.50694444445</v>
      </c>
      <c r="D855" s="16">
        <v>13.15</v>
      </c>
    </row>
    <row r="856" ht="15.75" customHeight="1">
      <c r="A856" s="4">
        <v>14716.0</v>
      </c>
      <c r="B856" s="5">
        <v>2.0</v>
      </c>
      <c r="C856" s="15">
        <v>44678.72847222222</v>
      </c>
      <c r="D856" s="16">
        <v>44.18</v>
      </c>
    </row>
    <row r="857" ht="15.75" customHeight="1">
      <c r="A857" s="4">
        <v>14719.0</v>
      </c>
      <c r="B857" s="5">
        <v>1.0</v>
      </c>
      <c r="C857" s="15">
        <v>44720.52986111111</v>
      </c>
      <c r="D857" s="16">
        <v>3.8</v>
      </c>
    </row>
    <row r="858" ht="15.75" customHeight="1">
      <c r="A858" s="4">
        <v>14723.0</v>
      </c>
      <c r="B858" s="5">
        <v>5.0</v>
      </c>
      <c r="C858" s="15">
        <v>44710.64097222222</v>
      </c>
      <c r="D858" s="16">
        <v>67.71000000000001</v>
      </c>
    </row>
    <row r="859" ht="15.75" customHeight="1">
      <c r="A859" s="4">
        <v>14725.0</v>
      </c>
      <c r="B859" s="5">
        <v>1.0</v>
      </c>
      <c r="C859" s="15">
        <v>44696.52916666667</v>
      </c>
      <c r="D859" s="16">
        <v>38.8</v>
      </c>
    </row>
    <row r="860" ht="15.75" customHeight="1">
      <c r="A860" s="4">
        <v>14729.0</v>
      </c>
      <c r="B860" s="5">
        <v>1.0</v>
      </c>
      <c r="C860" s="15">
        <v>44348.52986111111</v>
      </c>
      <c r="D860" s="16">
        <v>1.45</v>
      </c>
    </row>
    <row r="861" ht="15.75" customHeight="1">
      <c r="A861" s="4">
        <v>14730.0</v>
      </c>
      <c r="B861" s="5">
        <v>6.0</v>
      </c>
      <c r="C861" s="15">
        <v>44720.61041666667</v>
      </c>
      <c r="D861" s="16">
        <v>94.34</v>
      </c>
    </row>
    <row r="862" ht="15.75" customHeight="1">
      <c r="A862" s="4">
        <v>14731.0</v>
      </c>
      <c r="B862" s="5">
        <v>3.0</v>
      </c>
      <c r="C862" s="15">
        <v>44674.6625</v>
      </c>
      <c r="D862" s="16">
        <v>61.96</v>
      </c>
    </row>
    <row r="863" ht="15.75" customHeight="1">
      <c r="A863" s="4">
        <v>14732.0</v>
      </c>
      <c r="B863" s="5">
        <v>3.0</v>
      </c>
      <c r="C863" s="15">
        <v>44699.65972222222</v>
      </c>
      <c r="D863" s="16">
        <v>39.61</v>
      </c>
    </row>
    <row r="864" ht="15.75" customHeight="1">
      <c r="A864" s="4">
        <v>14733.0</v>
      </c>
      <c r="B864" s="5">
        <v>6.0</v>
      </c>
      <c r="C864" s="15">
        <v>44711.62083333333</v>
      </c>
      <c r="D864" s="16">
        <v>180.45000000000002</v>
      </c>
    </row>
    <row r="865" ht="15.75" customHeight="1">
      <c r="A865" s="4">
        <v>14735.0</v>
      </c>
      <c r="B865" s="5">
        <v>1.0</v>
      </c>
      <c r="C865" s="15">
        <v>44503.36597222222</v>
      </c>
      <c r="D865" s="16">
        <v>19.799999999999997</v>
      </c>
    </row>
    <row r="866" ht="15.75" customHeight="1">
      <c r="A866" s="4">
        <v>14738.0</v>
      </c>
      <c r="B866" s="5">
        <v>4.0</v>
      </c>
      <c r="C866" s="15">
        <v>44679.37222222222</v>
      </c>
      <c r="D866" s="16">
        <v>55.11000000000001</v>
      </c>
    </row>
    <row r="867" ht="15.75" customHeight="1">
      <c r="A867" s="4">
        <v>14739.0</v>
      </c>
      <c r="B867" s="5">
        <v>2.0</v>
      </c>
      <c r="C867" s="15">
        <v>44701.44236111111</v>
      </c>
      <c r="D867" s="16">
        <v>75.0</v>
      </c>
    </row>
    <row r="868" ht="15.75" customHeight="1">
      <c r="A868" s="4">
        <v>14740.0</v>
      </c>
      <c r="B868" s="5">
        <v>2.0</v>
      </c>
      <c r="C868" s="15">
        <v>44531.63680555556</v>
      </c>
      <c r="D868" s="16">
        <v>23.049999999999997</v>
      </c>
    </row>
    <row r="869" ht="15.75" customHeight="1">
      <c r="A869" s="4">
        <v>14741.0</v>
      </c>
      <c r="B869" s="5">
        <v>2.0</v>
      </c>
      <c r="C869" s="15">
        <v>44360.48888888889</v>
      </c>
      <c r="D869" s="16">
        <v>30.599999999999998</v>
      </c>
    </row>
    <row r="870" ht="15.75" customHeight="1">
      <c r="A870" s="4">
        <v>14747.0</v>
      </c>
      <c r="B870" s="5">
        <v>2.0</v>
      </c>
      <c r="C870" s="15">
        <v>44475.42847222222</v>
      </c>
      <c r="D870" s="16">
        <v>51.6</v>
      </c>
    </row>
    <row r="871" ht="15.75" customHeight="1">
      <c r="A871" s="4">
        <v>14748.0</v>
      </c>
      <c r="B871" s="5">
        <v>2.0</v>
      </c>
      <c r="C871" s="15">
        <v>44511.63611111111</v>
      </c>
      <c r="D871" s="16">
        <v>48.75000000000001</v>
      </c>
    </row>
    <row r="872" ht="15.75" customHeight="1">
      <c r="A872" s="4">
        <v>14753.0</v>
      </c>
      <c r="B872" s="5">
        <v>1.0</v>
      </c>
      <c r="C872" s="15">
        <v>44633.61805555555</v>
      </c>
      <c r="D872" s="16">
        <v>37.8</v>
      </c>
    </row>
    <row r="873" ht="15.75" customHeight="1">
      <c r="A873" s="4">
        <v>14755.0</v>
      </c>
      <c r="B873" s="5">
        <v>2.0</v>
      </c>
      <c r="C873" s="15">
        <v>44681.56875</v>
      </c>
      <c r="D873" s="16">
        <v>51.00000000000001</v>
      </c>
    </row>
    <row r="874" ht="15.75" customHeight="1">
      <c r="A874" s="4">
        <v>14759.0</v>
      </c>
      <c r="B874" s="5">
        <v>1.0</v>
      </c>
      <c r="C874" s="15">
        <v>44490.45486111111</v>
      </c>
      <c r="D874" s="16">
        <v>19.9</v>
      </c>
    </row>
    <row r="875" ht="15.75" customHeight="1">
      <c r="A875" s="4">
        <v>14760.0</v>
      </c>
      <c r="B875" s="5">
        <v>1.0</v>
      </c>
      <c r="C875" s="15">
        <v>44426.60833333333</v>
      </c>
      <c r="D875" s="16">
        <v>17.700000000000003</v>
      </c>
    </row>
    <row r="876" ht="15.75" customHeight="1">
      <c r="A876" s="4">
        <v>14761.0</v>
      </c>
      <c r="B876" s="5">
        <v>1.0</v>
      </c>
      <c r="C876" s="15">
        <v>44386.50208333333</v>
      </c>
      <c r="D876" s="16">
        <v>19.799999999999997</v>
      </c>
    </row>
    <row r="877" ht="15.75" customHeight="1">
      <c r="A877" s="4">
        <v>14765.0</v>
      </c>
      <c r="B877" s="5">
        <v>1.0</v>
      </c>
      <c r="C877" s="15">
        <v>44691.82847222222</v>
      </c>
      <c r="D877" s="16">
        <v>10.5</v>
      </c>
    </row>
    <row r="878" ht="15.75" customHeight="1">
      <c r="A878" s="4">
        <v>14766.0</v>
      </c>
      <c r="B878" s="5">
        <v>3.0</v>
      </c>
      <c r="C878" s="15">
        <v>44640.40625</v>
      </c>
      <c r="D878" s="16">
        <v>142.0</v>
      </c>
    </row>
    <row r="879" ht="15.75" customHeight="1">
      <c r="A879" s="4">
        <v>14769.0</v>
      </c>
      <c r="B879" s="5">
        <v>4.0</v>
      </c>
      <c r="C879" s="15">
        <v>44638.64722222222</v>
      </c>
      <c r="D879" s="16">
        <v>247.9</v>
      </c>
    </row>
    <row r="880" ht="15.75" customHeight="1">
      <c r="A880" s="4">
        <v>14776.0</v>
      </c>
      <c r="B880" s="5">
        <v>1.0</v>
      </c>
      <c r="C880" s="15">
        <v>44669.61527777778</v>
      </c>
      <c r="D880" s="16">
        <v>83.28</v>
      </c>
    </row>
    <row r="881" ht="15.75" customHeight="1">
      <c r="A881" s="4">
        <v>14779.0</v>
      </c>
      <c r="B881" s="5">
        <v>1.0</v>
      </c>
      <c r="C881" s="15">
        <v>44443.52916666667</v>
      </c>
      <c r="D881" s="16">
        <v>2.55</v>
      </c>
    </row>
    <row r="882" ht="15.75" customHeight="1">
      <c r="A882" s="4">
        <v>14784.0</v>
      </c>
      <c r="B882" s="5">
        <v>1.0</v>
      </c>
      <c r="C882" s="15">
        <v>44397.39236111111</v>
      </c>
      <c r="D882" s="16">
        <v>35.400000000000006</v>
      </c>
    </row>
    <row r="883" ht="15.75" customHeight="1">
      <c r="A883" s="4">
        <v>14785.0</v>
      </c>
      <c r="B883" s="5">
        <v>1.0</v>
      </c>
      <c r="C883" s="15">
        <v>44705.56944444445</v>
      </c>
      <c r="D883" s="16">
        <v>30.0</v>
      </c>
    </row>
    <row r="884" ht="15.75" customHeight="1">
      <c r="A884" s="4">
        <v>14790.0</v>
      </c>
      <c r="B884" s="5">
        <v>2.0</v>
      </c>
      <c r="C884" s="15">
        <v>44604.51041666666</v>
      </c>
      <c r="D884" s="16">
        <v>47.580000000000005</v>
      </c>
    </row>
    <row r="885" ht="15.75" customHeight="1">
      <c r="A885" s="4">
        <v>14792.0</v>
      </c>
      <c r="B885" s="5">
        <v>1.0</v>
      </c>
      <c r="C885" s="15">
        <v>44657.77361111111</v>
      </c>
      <c r="D885" s="16">
        <v>6.2</v>
      </c>
    </row>
    <row r="886" ht="15.75" customHeight="1">
      <c r="A886" s="4">
        <v>14794.0</v>
      </c>
      <c r="B886" s="5">
        <v>2.0</v>
      </c>
      <c r="C886" s="15">
        <v>44719.42430555556</v>
      </c>
      <c r="D886" s="16">
        <v>30.92</v>
      </c>
    </row>
    <row r="887" ht="15.75" customHeight="1">
      <c r="A887" s="4">
        <v>14796.0</v>
      </c>
      <c r="B887" s="5">
        <v>14.0</v>
      </c>
      <c r="C887" s="15">
        <v>44720.64652777778</v>
      </c>
      <c r="D887" s="16">
        <v>174.85999999999996</v>
      </c>
    </row>
    <row r="888" ht="15.75" customHeight="1">
      <c r="A888" s="4">
        <v>14799.0</v>
      </c>
      <c r="B888" s="5">
        <v>1.0</v>
      </c>
      <c r="C888" s="15">
        <v>44670.67777777778</v>
      </c>
      <c r="D888" s="16">
        <v>44.65</v>
      </c>
    </row>
    <row r="889" ht="15.75" customHeight="1">
      <c r="A889" s="4">
        <v>14800.0</v>
      </c>
      <c r="B889" s="5">
        <v>6.0</v>
      </c>
      <c r="C889" s="15">
        <v>44674.53194444445</v>
      </c>
      <c r="D889" s="16">
        <v>72.78</v>
      </c>
    </row>
    <row r="890" ht="15.75" customHeight="1">
      <c r="A890" s="4">
        <v>14801.0</v>
      </c>
      <c r="B890" s="5">
        <v>1.0</v>
      </c>
      <c r="C890" s="15">
        <v>44660.64166666667</v>
      </c>
      <c r="D890" s="16">
        <v>30.389999999999997</v>
      </c>
    </row>
    <row r="891" ht="15.75" customHeight="1">
      <c r="A891" s="4">
        <v>14803.0</v>
      </c>
      <c r="B891" s="5">
        <v>2.0</v>
      </c>
      <c r="C891" s="15">
        <v>44560.58194444444</v>
      </c>
      <c r="D891" s="16">
        <v>12.7</v>
      </c>
    </row>
    <row r="892" ht="15.75" customHeight="1">
      <c r="A892" s="4">
        <v>14804.0</v>
      </c>
      <c r="B892" s="5">
        <v>1.0</v>
      </c>
      <c r="C892" s="15">
        <v>44713.47222222222</v>
      </c>
      <c r="D892" s="16">
        <v>10.2</v>
      </c>
    </row>
    <row r="893" ht="15.75" customHeight="1">
      <c r="A893" s="4">
        <v>14806.0</v>
      </c>
      <c r="B893" s="5">
        <v>1.0</v>
      </c>
      <c r="C893" s="15">
        <v>44645.64722222222</v>
      </c>
      <c r="D893" s="16">
        <v>15.299999999999999</v>
      </c>
    </row>
    <row r="894" ht="15.75" customHeight="1">
      <c r="A894" s="4">
        <v>14808.0</v>
      </c>
      <c r="B894" s="5">
        <v>8.0</v>
      </c>
      <c r="C894" s="15">
        <v>44681.50138888889</v>
      </c>
      <c r="D894" s="16">
        <v>333.44</v>
      </c>
    </row>
    <row r="895" ht="15.75" customHeight="1">
      <c r="A895" s="4">
        <v>14810.0</v>
      </c>
      <c r="B895" s="5">
        <v>7.0</v>
      </c>
      <c r="C895" s="15">
        <v>44681.47152777778</v>
      </c>
      <c r="D895" s="16">
        <v>120.49000000000004</v>
      </c>
    </row>
    <row r="896" ht="15.75" customHeight="1">
      <c r="A896" s="4">
        <v>14813.0</v>
      </c>
      <c r="B896" s="5">
        <v>2.0</v>
      </c>
      <c r="C896" s="15">
        <v>44352.49791666667</v>
      </c>
      <c r="D896" s="16">
        <v>7.6499999999999995</v>
      </c>
    </row>
    <row r="897" ht="15.75" customHeight="1">
      <c r="A897" s="4">
        <v>14815.0</v>
      </c>
      <c r="B897" s="5">
        <v>2.0</v>
      </c>
      <c r="C897" s="15">
        <v>44684.48333333333</v>
      </c>
      <c r="D897" s="16">
        <v>27.78</v>
      </c>
    </row>
    <row r="898" ht="15.75" customHeight="1">
      <c r="A898" s="4">
        <v>14817.0</v>
      </c>
      <c r="B898" s="5">
        <v>2.0</v>
      </c>
      <c r="C898" s="15">
        <v>44523.56597222222</v>
      </c>
      <c r="D898" s="16">
        <v>80.88</v>
      </c>
    </row>
    <row r="899" ht="15.75" customHeight="1">
      <c r="A899" s="4">
        <v>14819.0</v>
      </c>
      <c r="B899" s="5">
        <v>1.0</v>
      </c>
      <c r="C899" s="15">
        <v>44657.57013888889</v>
      </c>
      <c r="D899" s="16">
        <v>17.4</v>
      </c>
    </row>
    <row r="900" ht="15.75" customHeight="1">
      <c r="A900" s="4">
        <v>14823.0</v>
      </c>
      <c r="B900" s="5">
        <v>1.0</v>
      </c>
      <c r="C900" s="15">
        <v>44529.58541666667</v>
      </c>
      <c r="D900" s="16">
        <v>2.2</v>
      </c>
    </row>
    <row r="901" ht="15.75" customHeight="1">
      <c r="A901" s="4">
        <v>14824.0</v>
      </c>
      <c r="B901" s="5">
        <v>1.0</v>
      </c>
      <c r="C901" s="15">
        <v>44710.59722222222</v>
      </c>
      <c r="D901" s="16">
        <v>62.400000000000006</v>
      </c>
    </row>
    <row r="902" ht="15.75" customHeight="1">
      <c r="A902" s="4">
        <v>14825.0</v>
      </c>
      <c r="B902" s="5">
        <v>4.0</v>
      </c>
      <c r="C902" s="15">
        <v>44718.48472222222</v>
      </c>
      <c r="D902" s="16">
        <v>96.48</v>
      </c>
    </row>
    <row r="903" ht="15.75" customHeight="1">
      <c r="A903" s="4">
        <v>14829.0</v>
      </c>
      <c r="B903" s="5">
        <v>3.0</v>
      </c>
      <c r="C903" s="15">
        <v>44361.48194444444</v>
      </c>
      <c r="D903" s="16">
        <v>82.35</v>
      </c>
    </row>
    <row r="904" ht="15.75" customHeight="1">
      <c r="A904" s="4">
        <v>14830.0</v>
      </c>
      <c r="B904" s="5">
        <v>1.0</v>
      </c>
      <c r="C904" s="15">
        <v>44668.60347222222</v>
      </c>
      <c r="D904" s="16">
        <v>2.93</v>
      </c>
    </row>
    <row r="905" ht="15.75" customHeight="1">
      <c r="A905" s="4">
        <v>14834.0</v>
      </c>
      <c r="B905" s="5">
        <v>1.0</v>
      </c>
      <c r="C905" s="15">
        <v>44490.69583333333</v>
      </c>
      <c r="D905" s="16">
        <v>8.5</v>
      </c>
    </row>
    <row r="906" ht="15.75" customHeight="1">
      <c r="A906" s="4">
        <v>14837.0</v>
      </c>
      <c r="B906" s="5">
        <v>2.0</v>
      </c>
      <c r="C906" s="15">
        <v>44629.54097222222</v>
      </c>
      <c r="D906" s="16">
        <v>17.6</v>
      </c>
    </row>
    <row r="907" ht="15.75" customHeight="1">
      <c r="A907" s="4">
        <v>14841.0</v>
      </c>
      <c r="B907" s="5">
        <v>2.0</v>
      </c>
      <c r="C907" s="15">
        <v>44668.62708333333</v>
      </c>
      <c r="D907" s="16">
        <v>109.30000000000001</v>
      </c>
    </row>
    <row r="908" ht="15.75" customHeight="1">
      <c r="A908" s="4">
        <v>14842.0</v>
      </c>
      <c r="B908" s="5">
        <v>2.0</v>
      </c>
      <c r="C908" s="15">
        <v>44685.54791666667</v>
      </c>
      <c r="D908" s="16">
        <v>15.98</v>
      </c>
    </row>
    <row r="909" ht="15.75" customHeight="1">
      <c r="A909" s="4">
        <v>14844.0</v>
      </c>
      <c r="B909" s="5">
        <v>2.0</v>
      </c>
      <c r="C909" s="15">
        <v>44658.44513888889</v>
      </c>
      <c r="D909" s="16">
        <v>368.5</v>
      </c>
    </row>
    <row r="910" ht="15.75" customHeight="1">
      <c r="A910" s="4">
        <v>14847.0</v>
      </c>
      <c r="B910" s="5">
        <v>1.0</v>
      </c>
      <c r="C910" s="15">
        <v>44575.45277777778</v>
      </c>
      <c r="D910" s="16">
        <v>53.1</v>
      </c>
    </row>
    <row r="911" ht="15.75" customHeight="1">
      <c r="A911" s="4">
        <v>14849.0</v>
      </c>
      <c r="B911" s="5">
        <v>4.0</v>
      </c>
      <c r="C911" s="15">
        <v>44699.45694444444</v>
      </c>
      <c r="D911" s="16">
        <v>62.68</v>
      </c>
    </row>
    <row r="912" ht="15.75" customHeight="1">
      <c r="A912" s="4">
        <v>14850.0</v>
      </c>
      <c r="B912" s="5">
        <v>1.0</v>
      </c>
      <c r="C912" s="15">
        <v>44354.3625</v>
      </c>
      <c r="D912" s="16">
        <v>47.6</v>
      </c>
    </row>
    <row r="913" ht="15.75" customHeight="1">
      <c r="A913" s="4">
        <v>14851.0</v>
      </c>
      <c r="B913" s="5">
        <v>1.0</v>
      </c>
      <c r="C913" s="15">
        <v>44467.62430555555</v>
      </c>
      <c r="D913" s="16">
        <v>10.08</v>
      </c>
    </row>
    <row r="914" ht="15.75" customHeight="1">
      <c r="A914" s="4">
        <v>14852.0</v>
      </c>
      <c r="B914" s="5">
        <v>3.0</v>
      </c>
      <c r="C914" s="15">
        <v>44663.55555555555</v>
      </c>
      <c r="D914" s="16">
        <v>70.15</v>
      </c>
    </row>
    <row r="915" ht="15.75" customHeight="1">
      <c r="A915" s="4">
        <v>14854.0</v>
      </c>
      <c r="B915" s="5">
        <v>2.0</v>
      </c>
      <c r="C915" s="15">
        <v>44495.52013888889</v>
      </c>
      <c r="D915" s="16">
        <v>48.300000000000004</v>
      </c>
    </row>
    <row r="916" ht="15.75" customHeight="1">
      <c r="A916" s="4">
        <v>14859.0</v>
      </c>
      <c r="B916" s="5">
        <v>1.0</v>
      </c>
      <c r="C916" s="15">
        <v>44519.6125</v>
      </c>
      <c r="D916" s="16">
        <v>41.6</v>
      </c>
    </row>
    <row r="917" ht="15.75" customHeight="1">
      <c r="A917" s="4">
        <v>14866.0</v>
      </c>
      <c r="B917" s="5">
        <v>1.0</v>
      </c>
      <c r="C917" s="15">
        <v>44640.43541666667</v>
      </c>
      <c r="D917" s="16">
        <v>183.6</v>
      </c>
    </row>
    <row r="918" ht="15.75" customHeight="1">
      <c r="A918" s="4">
        <v>14867.0</v>
      </c>
      <c r="B918" s="5">
        <v>2.0</v>
      </c>
      <c r="C918" s="15">
        <v>44384.69027777778</v>
      </c>
      <c r="D918" s="16">
        <v>19.03</v>
      </c>
    </row>
    <row r="919" ht="15.75" customHeight="1">
      <c r="A919" s="4">
        <v>14868.0</v>
      </c>
      <c r="B919" s="5">
        <v>1.0</v>
      </c>
      <c r="C919" s="15">
        <v>44695.55833333333</v>
      </c>
      <c r="D919" s="16">
        <v>2.1</v>
      </c>
    </row>
    <row r="920" ht="15.75" customHeight="1">
      <c r="A920" s="4">
        <v>14869.0</v>
      </c>
      <c r="B920" s="5">
        <v>2.0</v>
      </c>
      <c r="C920" s="15">
        <v>44713.525</v>
      </c>
      <c r="D920" s="16">
        <v>23.200000000000003</v>
      </c>
    </row>
    <row r="921" ht="15.75" customHeight="1">
      <c r="A921" s="4">
        <v>14871.0</v>
      </c>
      <c r="B921" s="5">
        <v>2.0</v>
      </c>
      <c r="C921" s="15">
        <v>44718.57083333333</v>
      </c>
      <c r="D921" s="16">
        <v>22.4</v>
      </c>
    </row>
    <row r="922" ht="15.75" customHeight="1">
      <c r="A922" s="4">
        <v>14875.0</v>
      </c>
      <c r="B922" s="5">
        <v>2.0</v>
      </c>
      <c r="C922" s="15">
        <v>44616.51388888889</v>
      </c>
      <c r="D922" s="16">
        <v>169.55</v>
      </c>
    </row>
    <row r="923" ht="15.75" customHeight="1">
      <c r="A923" s="4">
        <v>14878.0</v>
      </c>
      <c r="B923" s="5">
        <v>1.0</v>
      </c>
      <c r="C923" s="15">
        <v>44466.55625</v>
      </c>
      <c r="D923" s="16">
        <v>17.85</v>
      </c>
    </row>
    <row r="924" ht="15.75" customHeight="1">
      <c r="A924" s="4">
        <v>14881.0</v>
      </c>
      <c r="B924" s="5">
        <v>1.0</v>
      </c>
      <c r="C924" s="15">
        <v>44701.4625</v>
      </c>
      <c r="D924" s="16">
        <v>6.959999999999999</v>
      </c>
    </row>
    <row r="925" ht="15.75" customHeight="1">
      <c r="A925" s="4">
        <v>14883.0</v>
      </c>
      <c r="B925" s="5">
        <v>2.0</v>
      </c>
      <c r="C925" s="15">
        <v>44559.39722222222</v>
      </c>
      <c r="D925" s="16">
        <v>33.78</v>
      </c>
    </row>
    <row r="926" ht="15.75" customHeight="1">
      <c r="A926" s="4">
        <v>14887.0</v>
      </c>
      <c r="B926" s="5">
        <v>1.0</v>
      </c>
      <c r="C926" s="15">
        <v>44641.64722222222</v>
      </c>
      <c r="D926" s="16">
        <v>358.0</v>
      </c>
    </row>
    <row r="927" ht="15.75" customHeight="1">
      <c r="A927" s="4">
        <v>14893.0</v>
      </c>
      <c r="B927" s="5">
        <v>2.0</v>
      </c>
      <c r="C927" s="15">
        <v>44711.52152777778</v>
      </c>
      <c r="D927" s="16">
        <v>79.55</v>
      </c>
    </row>
    <row r="928" ht="15.75" customHeight="1">
      <c r="A928" s="4">
        <v>14895.0</v>
      </c>
      <c r="B928" s="5">
        <v>6.0</v>
      </c>
      <c r="C928" s="15">
        <v>44677.48402777778</v>
      </c>
      <c r="D928" s="16">
        <v>115.9</v>
      </c>
    </row>
    <row r="929" ht="15.75" customHeight="1">
      <c r="A929" s="4">
        <v>14896.0</v>
      </c>
      <c r="B929" s="5">
        <v>1.0</v>
      </c>
      <c r="C929" s="15">
        <v>44519.43055555555</v>
      </c>
      <c r="D929" s="16">
        <v>1.66</v>
      </c>
    </row>
    <row r="930" ht="15.75" customHeight="1">
      <c r="A930" s="4">
        <v>14898.0</v>
      </c>
      <c r="B930" s="5">
        <v>4.0</v>
      </c>
      <c r="C930" s="15">
        <v>44697.62083333333</v>
      </c>
      <c r="D930" s="16">
        <v>39.040000000000006</v>
      </c>
    </row>
    <row r="931" ht="15.75" customHeight="1">
      <c r="A931" s="4">
        <v>14901.0</v>
      </c>
      <c r="B931" s="5">
        <v>1.0</v>
      </c>
      <c r="C931" s="15">
        <v>44355.42916666667</v>
      </c>
      <c r="D931" s="16">
        <v>2.55</v>
      </c>
    </row>
    <row r="932" ht="15.75" customHeight="1">
      <c r="A932" s="4">
        <v>14902.0</v>
      </c>
      <c r="B932" s="5">
        <v>2.0</v>
      </c>
      <c r="C932" s="15">
        <v>44699.71458333333</v>
      </c>
      <c r="D932" s="16">
        <v>21.6</v>
      </c>
    </row>
    <row r="933" ht="15.75" customHeight="1">
      <c r="A933" s="4">
        <v>14903.0</v>
      </c>
      <c r="B933" s="5">
        <v>4.0</v>
      </c>
      <c r="C933" s="15">
        <v>44602.38958333333</v>
      </c>
      <c r="D933" s="16">
        <v>33.67</v>
      </c>
    </row>
    <row r="934" ht="15.75" customHeight="1">
      <c r="A934" s="4">
        <v>14904.0</v>
      </c>
      <c r="B934" s="5">
        <v>1.0</v>
      </c>
      <c r="C934" s="15">
        <v>44719.53819444445</v>
      </c>
      <c r="D934" s="16">
        <v>18.84</v>
      </c>
    </row>
    <row r="935" ht="15.75" customHeight="1">
      <c r="A935" s="4">
        <v>14905.0</v>
      </c>
      <c r="B935" s="5">
        <v>1.0</v>
      </c>
      <c r="C935" s="15">
        <v>44566.52847222222</v>
      </c>
      <c r="D935" s="16">
        <v>20.8</v>
      </c>
    </row>
    <row r="936" ht="15.75" customHeight="1">
      <c r="A936" s="4">
        <v>14907.0</v>
      </c>
      <c r="B936" s="5">
        <v>3.0</v>
      </c>
      <c r="C936" s="15">
        <v>44718.59305555555</v>
      </c>
      <c r="D936" s="16">
        <v>77.7</v>
      </c>
    </row>
    <row r="937" ht="15.75" customHeight="1">
      <c r="A937" s="4">
        <v>14913.0</v>
      </c>
      <c r="B937" s="5">
        <v>1.0</v>
      </c>
      <c r="C937" s="15">
        <v>44685.35347222222</v>
      </c>
      <c r="D937" s="16">
        <v>32.22</v>
      </c>
    </row>
    <row r="938" ht="15.75" customHeight="1">
      <c r="A938" s="4">
        <v>14915.0</v>
      </c>
      <c r="B938" s="5">
        <v>2.0</v>
      </c>
      <c r="C938" s="15">
        <v>44635.43541666667</v>
      </c>
      <c r="D938" s="16">
        <v>58.849999999999994</v>
      </c>
    </row>
    <row r="939" ht="15.75" customHeight="1">
      <c r="A939" s="4">
        <v>14916.0</v>
      </c>
      <c r="B939" s="5">
        <v>2.0</v>
      </c>
      <c r="C939" s="15">
        <v>44650.38888888889</v>
      </c>
      <c r="D939" s="16">
        <v>23.29</v>
      </c>
    </row>
    <row r="940" ht="15.75" customHeight="1">
      <c r="A940" s="4">
        <v>14918.0</v>
      </c>
      <c r="B940" s="5">
        <v>1.0</v>
      </c>
      <c r="C940" s="15">
        <v>44608.49305555555</v>
      </c>
      <c r="D940" s="16">
        <v>6.959999999999999</v>
      </c>
    </row>
    <row r="941" ht="15.75" customHeight="1">
      <c r="A941" s="4">
        <v>14920.0</v>
      </c>
      <c r="B941" s="5">
        <v>1.0</v>
      </c>
      <c r="C941" s="15">
        <v>44511.43888888889</v>
      </c>
      <c r="D941" s="16">
        <v>30.599999999999998</v>
      </c>
    </row>
    <row r="942" ht="15.75" customHeight="1">
      <c r="A942" s="4">
        <v>14921.0</v>
      </c>
      <c r="B942" s="5">
        <v>1.0</v>
      </c>
      <c r="C942" s="15">
        <v>44522.53541666667</v>
      </c>
      <c r="D942" s="16">
        <v>65.4</v>
      </c>
    </row>
    <row r="943" ht="15.75" customHeight="1">
      <c r="A943" s="4">
        <v>14944.0</v>
      </c>
      <c r="B943" s="5">
        <v>3.0</v>
      </c>
      <c r="C943" s="15">
        <v>44643.60972222222</v>
      </c>
      <c r="D943" s="16">
        <v>92.7</v>
      </c>
    </row>
    <row r="944" ht="15.75" customHeight="1">
      <c r="A944" s="4">
        <v>14950.0</v>
      </c>
      <c r="B944" s="5">
        <v>1.0</v>
      </c>
      <c r="C944" s="15">
        <v>44713.40416666667</v>
      </c>
      <c r="D944" s="16">
        <v>9.95</v>
      </c>
    </row>
    <row r="945" ht="15.75" customHeight="1">
      <c r="A945" s="4">
        <v>14951.0</v>
      </c>
      <c r="B945" s="5">
        <v>1.0</v>
      </c>
      <c r="C945" s="15">
        <v>44641.63541666666</v>
      </c>
      <c r="D945" s="16">
        <v>12.84</v>
      </c>
    </row>
    <row r="946" ht="15.75" customHeight="1">
      <c r="A946" s="4">
        <v>14952.0</v>
      </c>
      <c r="B946" s="5">
        <v>3.0</v>
      </c>
      <c r="C946" s="15">
        <v>44675.57638888889</v>
      </c>
      <c r="D946" s="16">
        <v>210.43</v>
      </c>
    </row>
    <row r="947" ht="15.75" customHeight="1">
      <c r="A947" s="4">
        <v>14953.0</v>
      </c>
      <c r="B947" s="5">
        <v>1.0</v>
      </c>
      <c r="C947" s="15">
        <v>44695.62430555555</v>
      </c>
      <c r="D947" s="16">
        <v>2.5</v>
      </c>
    </row>
    <row r="948" ht="15.75" customHeight="1">
      <c r="A948" s="4">
        <v>14954.0</v>
      </c>
      <c r="B948" s="5">
        <v>1.0</v>
      </c>
      <c r="C948" s="15">
        <v>44708.60416666666</v>
      </c>
      <c r="D948" s="16">
        <v>8.760000000000002</v>
      </c>
    </row>
    <row r="949" ht="15.75" customHeight="1">
      <c r="A949" s="4">
        <v>14957.0</v>
      </c>
      <c r="B949" s="5">
        <v>1.0</v>
      </c>
      <c r="C949" s="15">
        <v>44469.74930555555</v>
      </c>
      <c r="D949" s="16">
        <v>1.7399999999999998</v>
      </c>
    </row>
    <row r="950" ht="15.75" customHeight="1">
      <c r="A950" s="4">
        <v>14958.0</v>
      </c>
      <c r="B950" s="5">
        <v>1.0</v>
      </c>
      <c r="C950" s="15">
        <v>44537.67777777778</v>
      </c>
      <c r="D950" s="16">
        <v>6.300000000000001</v>
      </c>
    </row>
    <row r="951" ht="15.75" customHeight="1">
      <c r="A951" s="4">
        <v>14961.0</v>
      </c>
      <c r="B951" s="5">
        <v>2.0</v>
      </c>
      <c r="C951" s="15">
        <v>44639.62777777778</v>
      </c>
      <c r="D951" s="16">
        <v>30.700000000000003</v>
      </c>
    </row>
    <row r="952" ht="15.75" customHeight="1">
      <c r="A952" s="4">
        <v>14963.0</v>
      </c>
      <c r="B952" s="5">
        <v>4.0</v>
      </c>
      <c r="C952" s="15">
        <v>44702.50347222222</v>
      </c>
      <c r="D952" s="16">
        <v>25.96</v>
      </c>
    </row>
    <row r="953" ht="15.75" customHeight="1">
      <c r="A953" s="4">
        <v>14965.0</v>
      </c>
      <c r="B953" s="5">
        <v>1.0</v>
      </c>
      <c r="C953" s="15">
        <v>44624.55208333334</v>
      </c>
      <c r="D953" s="16">
        <v>18.9</v>
      </c>
    </row>
    <row r="954" ht="15.75" customHeight="1">
      <c r="A954" s="4">
        <v>14966.0</v>
      </c>
      <c r="B954" s="5">
        <v>1.0</v>
      </c>
      <c r="C954" s="15">
        <v>44706.51388888889</v>
      </c>
      <c r="D954" s="16">
        <v>1.95</v>
      </c>
    </row>
    <row r="955" ht="15.75" customHeight="1">
      <c r="A955" s="4">
        <v>14970.0</v>
      </c>
      <c r="B955" s="5">
        <v>1.0</v>
      </c>
      <c r="C955" s="15">
        <v>44653.57222222222</v>
      </c>
      <c r="D955" s="16">
        <v>11.9</v>
      </c>
    </row>
    <row r="956" ht="15.75" customHeight="1">
      <c r="A956" s="4">
        <v>14971.0</v>
      </c>
      <c r="B956" s="5">
        <v>2.0</v>
      </c>
      <c r="C956" s="15">
        <v>44685.71041666667</v>
      </c>
      <c r="D956" s="16">
        <v>19.55</v>
      </c>
    </row>
    <row r="957" ht="15.75" customHeight="1">
      <c r="A957" s="4">
        <v>14974.0</v>
      </c>
      <c r="B957" s="5">
        <v>1.0</v>
      </c>
      <c r="C957" s="15">
        <v>44683.54236111111</v>
      </c>
      <c r="D957" s="16">
        <v>4.16</v>
      </c>
    </row>
    <row r="958" ht="15.75" customHeight="1">
      <c r="A958" s="4">
        <v>14976.0</v>
      </c>
      <c r="B958" s="5">
        <v>2.0</v>
      </c>
      <c r="C958" s="15">
        <v>44527.7</v>
      </c>
      <c r="D958" s="16">
        <v>27.55</v>
      </c>
    </row>
    <row r="959" ht="15.75" customHeight="1">
      <c r="A959" s="4">
        <v>14978.0</v>
      </c>
      <c r="B959" s="5">
        <v>4.0</v>
      </c>
      <c r="C959" s="15">
        <v>44487.45486111111</v>
      </c>
      <c r="D959" s="16">
        <v>71.85000000000001</v>
      </c>
    </row>
    <row r="960" ht="15.75" customHeight="1">
      <c r="A960" s="4">
        <v>14984.0</v>
      </c>
      <c r="B960" s="5">
        <v>2.0</v>
      </c>
      <c r="C960" s="15">
        <v>44701.60277777778</v>
      </c>
      <c r="D960" s="16">
        <v>24.15</v>
      </c>
    </row>
    <row r="961" ht="15.75" customHeight="1">
      <c r="A961" s="4">
        <v>14985.0</v>
      </c>
      <c r="B961" s="5">
        <v>2.0</v>
      </c>
      <c r="C961" s="15">
        <v>44525.60347222222</v>
      </c>
      <c r="D961" s="16">
        <v>11.52</v>
      </c>
    </row>
    <row r="962" ht="15.75" customHeight="1">
      <c r="A962" s="4">
        <v>14987.0</v>
      </c>
      <c r="B962" s="5">
        <v>2.0</v>
      </c>
      <c r="C962" s="15">
        <v>44705.41597222222</v>
      </c>
      <c r="D962" s="16">
        <v>163.2</v>
      </c>
    </row>
    <row r="963" ht="15.75" customHeight="1">
      <c r="A963" s="4">
        <v>14988.0</v>
      </c>
      <c r="B963" s="5">
        <v>1.0</v>
      </c>
      <c r="C963" s="15">
        <v>44512.50347222222</v>
      </c>
      <c r="D963" s="16">
        <v>31.7</v>
      </c>
    </row>
    <row r="964" ht="15.75" customHeight="1">
      <c r="A964" s="4">
        <v>14995.0</v>
      </c>
      <c r="B964" s="5">
        <v>2.0</v>
      </c>
      <c r="C964" s="15">
        <v>44682.48541666667</v>
      </c>
      <c r="D964" s="16">
        <v>23.380000000000003</v>
      </c>
    </row>
    <row r="965" ht="15.75" customHeight="1">
      <c r="A965" s="4">
        <v>14997.0</v>
      </c>
      <c r="B965" s="5">
        <v>1.0</v>
      </c>
      <c r="C965" s="15">
        <v>44544.70277777778</v>
      </c>
      <c r="D965" s="16">
        <v>46.8</v>
      </c>
    </row>
    <row r="966" ht="15.75" customHeight="1">
      <c r="A966" s="4">
        <v>14998.0</v>
      </c>
      <c r="B966" s="5">
        <v>2.0</v>
      </c>
      <c r="C966" s="15">
        <v>44552.72916666666</v>
      </c>
      <c r="D966" s="16">
        <v>25.2</v>
      </c>
    </row>
    <row r="967" ht="15.75" customHeight="1">
      <c r="A967" s="4">
        <v>15000.0</v>
      </c>
      <c r="B967" s="5">
        <v>1.0</v>
      </c>
      <c r="C967" s="15">
        <v>44674.4875</v>
      </c>
      <c r="D967" s="16">
        <v>24.3</v>
      </c>
    </row>
    <row r="968" ht="15.75" customHeight="1">
      <c r="A968" s="4">
        <v>15002.0</v>
      </c>
      <c r="B968" s="5">
        <v>3.0</v>
      </c>
      <c r="C968" s="15">
        <v>44608.44722222222</v>
      </c>
      <c r="D968" s="16">
        <v>70.5</v>
      </c>
    </row>
    <row r="969" ht="15.75" customHeight="1">
      <c r="A969" s="4">
        <v>15004.0</v>
      </c>
      <c r="B969" s="5">
        <v>1.0</v>
      </c>
      <c r="C969" s="15">
        <v>44576.58680555555</v>
      </c>
      <c r="D969" s="16">
        <v>24.29</v>
      </c>
    </row>
    <row r="970" ht="15.75" customHeight="1">
      <c r="A970" s="4">
        <v>15005.0</v>
      </c>
      <c r="B970" s="5">
        <v>25.0</v>
      </c>
      <c r="C970" s="15">
        <v>44705.51736111111</v>
      </c>
      <c r="D970" s="16">
        <v>290.1199999999999</v>
      </c>
    </row>
    <row r="971" ht="15.75" customHeight="1">
      <c r="A971" s="4">
        <v>15006.0</v>
      </c>
      <c r="B971" s="5">
        <v>1.0</v>
      </c>
      <c r="C971" s="15">
        <v>44670.63055555556</v>
      </c>
      <c r="D971" s="16">
        <v>33.04</v>
      </c>
    </row>
    <row r="972" ht="15.75" customHeight="1">
      <c r="A972" s="4">
        <v>15009.0</v>
      </c>
      <c r="B972" s="5">
        <v>1.0</v>
      </c>
      <c r="C972" s="15">
        <v>44695.73611111111</v>
      </c>
      <c r="D972" s="16">
        <v>6.41</v>
      </c>
    </row>
    <row r="973" ht="15.75" customHeight="1">
      <c r="A973" s="4">
        <v>15012.0</v>
      </c>
      <c r="B973" s="5">
        <v>2.0</v>
      </c>
      <c r="C973" s="15">
        <v>44668.51527777778</v>
      </c>
      <c r="D973" s="16">
        <v>51.06</v>
      </c>
    </row>
    <row r="974" ht="15.75" customHeight="1">
      <c r="A974" s="4">
        <v>15018.0</v>
      </c>
      <c r="B974" s="5">
        <v>3.0</v>
      </c>
      <c r="C974" s="15">
        <v>44682.53263888889</v>
      </c>
      <c r="D974" s="16">
        <v>69.8</v>
      </c>
    </row>
    <row r="975" ht="15.75" customHeight="1">
      <c r="A975" s="4">
        <v>15019.0</v>
      </c>
      <c r="B975" s="5">
        <v>1.0</v>
      </c>
      <c r="C975" s="15">
        <v>44457.52430555555</v>
      </c>
      <c r="D975" s="16">
        <v>6.25</v>
      </c>
    </row>
    <row r="976" ht="15.75" customHeight="1">
      <c r="A976" s="4">
        <v>15021.0</v>
      </c>
      <c r="B976" s="5">
        <v>9.0</v>
      </c>
      <c r="C976" s="15">
        <v>44713.49513888889</v>
      </c>
      <c r="D976" s="16">
        <v>81.14000000000001</v>
      </c>
    </row>
    <row r="977" ht="15.75" customHeight="1">
      <c r="A977" s="4">
        <v>15022.0</v>
      </c>
      <c r="B977" s="5">
        <v>3.0</v>
      </c>
      <c r="C977" s="15">
        <v>44709.52430555555</v>
      </c>
      <c r="D977" s="16">
        <v>31.35</v>
      </c>
    </row>
    <row r="978" ht="15.75" customHeight="1">
      <c r="A978" s="4">
        <v>15023.0</v>
      </c>
      <c r="B978" s="5">
        <v>7.0</v>
      </c>
      <c r="C978" s="15">
        <v>44718.72430555556</v>
      </c>
      <c r="D978" s="16">
        <v>284.41</v>
      </c>
    </row>
    <row r="979" ht="15.75" customHeight="1">
      <c r="A979" s="4">
        <v>15025.0</v>
      </c>
      <c r="B979" s="5">
        <v>1.0</v>
      </c>
      <c r="C979" s="15">
        <v>44687.63888888889</v>
      </c>
      <c r="D979" s="16">
        <v>6.6</v>
      </c>
    </row>
    <row r="980" ht="15.75" customHeight="1">
      <c r="A980" s="4">
        <v>15026.0</v>
      </c>
      <c r="B980" s="5">
        <v>2.0</v>
      </c>
      <c r="C980" s="15">
        <v>44640.57777777778</v>
      </c>
      <c r="D980" s="16">
        <v>30.2</v>
      </c>
    </row>
    <row r="981" ht="15.75" customHeight="1">
      <c r="A981" s="4">
        <v>15027.0</v>
      </c>
      <c r="B981" s="5">
        <v>1.0</v>
      </c>
      <c r="C981" s="15">
        <v>44488.67291666667</v>
      </c>
      <c r="D981" s="16">
        <v>12.75</v>
      </c>
    </row>
    <row r="982" ht="15.75" customHeight="1">
      <c r="A982" s="4">
        <v>15028.0</v>
      </c>
      <c r="B982" s="5">
        <v>2.0</v>
      </c>
      <c r="C982" s="15">
        <v>44713.5875</v>
      </c>
      <c r="D982" s="16">
        <v>13.75</v>
      </c>
    </row>
    <row r="983" ht="15.75" customHeight="1">
      <c r="A983" s="4">
        <v>15031.0</v>
      </c>
      <c r="B983" s="5">
        <v>2.0</v>
      </c>
      <c r="C983" s="15">
        <v>44717.59652777778</v>
      </c>
      <c r="D983" s="16">
        <v>33.4</v>
      </c>
    </row>
    <row r="984" ht="15.75" customHeight="1">
      <c r="A984" s="4">
        <v>15032.0</v>
      </c>
      <c r="B984" s="5">
        <v>2.0</v>
      </c>
      <c r="C984" s="15">
        <v>44467.62708333333</v>
      </c>
      <c r="D984" s="16">
        <v>495.0</v>
      </c>
    </row>
    <row r="985" ht="15.75" customHeight="1">
      <c r="A985" s="4">
        <v>15033.0</v>
      </c>
      <c r="B985" s="5">
        <v>8.0</v>
      </c>
      <c r="C985" s="15">
        <v>44695.55</v>
      </c>
      <c r="D985" s="16">
        <v>39.82</v>
      </c>
    </row>
    <row r="986" ht="15.75" customHeight="1">
      <c r="A986" s="4">
        <v>15034.0</v>
      </c>
      <c r="B986" s="5">
        <v>6.0</v>
      </c>
      <c r="C986" s="15">
        <v>44692.53055555555</v>
      </c>
      <c r="D986" s="16">
        <v>71.18</v>
      </c>
    </row>
    <row r="987" ht="15.75" customHeight="1">
      <c r="A987" s="4">
        <v>15036.0</v>
      </c>
      <c r="B987" s="5">
        <v>2.0</v>
      </c>
      <c r="C987" s="15">
        <v>44648.65416666667</v>
      </c>
      <c r="D987" s="16">
        <v>15.829999999999998</v>
      </c>
    </row>
    <row r="988" ht="15.75" customHeight="1">
      <c r="A988" s="4">
        <v>15038.0</v>
      </c>
      <c r="B988" s="5">
        <v>5.0</v>
      </c>
      <c r="C988" s="15">
        <v>44678.6125</v>
      </c>
      <c r="D988" s="16">
        <v>93.1</v>
      </c>
    </row>
    <row r="989" ht="15.75" customHeight="1">
      <c r="A989" s="4">
        <v>15039.0</v>
      </c>
      <c r="B989" s="5">
        <v>36.0</v>
      </c>
      <c r="C989" s="15">
        <v>44711.47986111111</v>
      </c>
      <c r="D989" s="16">
        <v>854.3099999999998</v>
      </c>
    </row>
    <row r="990" ht="15.75" customHeight="1">
      <c r="A990" s="4">
        <v>15041.0</v>
      </c>
      <c r="B990" s="5">
        <v>1.0</v>
      </c>
      <c r="C990" s="15">
        <v>44552.67777777778</v>
      </c>
      <c r="D990" s="16">
        <v>2.95</v>
      </c>
    </row>
    <row r="991" ht="15.75" customHeight="1">
      <c r="A991" s="4">
        <v>15044.0</v>
      </c>
      <c r="B991" s="5">
        <v>11.0</v>
      </c>
      <c r="C991" s="15">
        <v>44681.56597222222</v>
      </c>
      <c r="D991" s="16">
        <v>254.1</v>
      </c>
    </row>
    <row r="992" ht="15.75" customHeight="1">
      <c r="A992" s="4">
        <v>15046.0</v>
      </c>
      <c r="B992" s="5">
        <v>7.0</v>
      </c>
      <c r="C992" s="15">
        <v>44690.67361111111</v>
      </c>
      <c r="D992" s="16">
        <v>349.65999999999997</v>
      </c>
    </row>
    <row r="993" ht="15.75" customHeight="1">
      <c r="A993" s="4">
        <v>15048.0</v>
      </c>
      <c r="B993" s="5">
        <v>3.0</v>
      </c>
      <c r="C993" s="15">
        <v>44607.41805555556</v>
      </c>
      <c r="D993" s="16">
        <v>9.350000000000001</v>
      </c>
    </row>
    <row r="994" ht="15.75" customHeight="1">
      <c r="A994" s="4">
        <v>15050.0</v>
      </c>
      <c r="B994" s="5">
        <v>1.0</v>
      </c>
      <c r="C994" s="15">
        <v>44649.55694444444</v>
      </c>
      <c r="D994" s="16">
        <v>11.9</v>
      </c>
    </row>
    <row r="995" ht="15.75" customHeight="1">
      <c r="A995" s="4">
        <v>15051.0</v>
      </c>
      <c r="B995" s="5">
        <v>3.0</v>
      </c>
      <c r="C995" s="15">
        <v>44697.65138888889</v>
      </c>
      <c r="D995" s="16">
        <v>38.91</v>
      </c>
    </row>
    <row r="996" ht="15.75" customHeight="1">
      <c r="A996" s="4">
        <v>15052.0</v>
      </c>
      <c r="B996" s="5">
        <v>1.0</v>
      </c>
      <c r="C996" s="15">
        <v>44401.66111111111</v>
      </c>
      <c r="D996" s="16">
        <v>5.9</v>
      </c>
    </row>
    <row r="997" ht="15.75" customHeight="1">
      <c r="A997" s="4">
        <v>15053.0</v>
      </c>
      <c r="B997" s="5">
        <v>1.0</v>
      </c>
      <c r="C997" s="15">
        <v>44567.54583333333</v>
      </c>
      <c r="D997" s="16">
        <v>0.65</v>
      </c>
    </row>
    <row r="998" ht="15.75" customHeight="1">
      <c r="A998" s="4">
        <v>15054.0</v>
      </c>
      <c r="B998" s="5">
        <v>1.0</v>
      </c>
      <c r="C998" s="15">
        <v>44708.62638888889</v>
      </c>
      <c r="D998" s="16">
        <v>8.45</v>
      </c>
    </row>
    <row r="999" ht="15.75" customHeight="1">
      <c r="A999" s="4">
        <v>15058.0</v>
      </c>
      <c r="B999" s="5">
        <v>4.0</v>
      </c>
      <c r="C999" s="15">
        <v>44695.61041666667</v>
      </c>
      <c r="D999" s="16">
        <v>29.899999999999995</v>
      </c>
    </row>
    <row r="1000" ht="15.75" customHeight="1">
      <c r="A1000" s="4">
        <v>15059.0</v>
      </c>
      <c r="B1000" s="5">
        <v>4.0</v>
      </c>
      <c r="C1000" s="15">
        <v>44681.48263888889</v>
      </c>
      <c r="D1000" s="16">
        <v>32.35</v>
      </c>
    </row>
    <row r="1001" ht="15.75" customHeight="1">
      <c r="A1001" s="4">
        <v>15060.0</v>
      </c>
      <c r="B1001" s="5">
        <v>2.0</v>
      </c>
      <c r="C1001" s="15">
        <v>44711.59513888889</v>
      </c>
      <c r="D1001" s="16">
        <v>7.45</v>
      </c>
    </row>
    <row r="1002" ht="15.75" customHeight="1">
      <c r="A1002" s="4">
        <v>15061.0</v>
      </c>
      <c r="B1002" s="5">
        <v>9.0</v>
      </c>
      <c r="C1002" s="15">
        <v>44685.60138888889</v>
      </c>
      <c r="D1002" s="16">
        <v>278.40000000000003</v>
      </c>
    </row>
    <row r="1003" ht="15.75" customHeight="1">
      <c r="A1003" s="4">
        <v>15062.0</v>
      </c>
      <c r="B1003" s="5">
        <v>2.0</v>
      </c>
      <c r="C1003" s="15">
        <v>44649.70208333333</v>
      </c>
      <c r="D1003" s="16">
        <v>99.0</v>
      </c>
    </row>
    <row r="1004" ht="15.75" customHeight="1">
      <c r="A1004" s="4">
        <v>15065.0</v>
      </c>
      <c r="B1004" s="5">
        <v>1.0</v>
      </c>
      <c r="C1004" s="15">
        <v>44457.69166666667</v>
      </c>
      <c r="D1004" s="16">
        <v>1.7</v>
      </c>
    </row>
    <row r="1005" ht="15.75" customHeight="1">
      <c r="A1005" s="4">
        <v>15066.0</v>
      </c>
      <c r="B1005" s="5">
        <v>1.0</v>
      </c>
      <c r="C1005" s="15">
        <v>44689.41388888889</v>
      </c>
      <c r="D1005" s="16">
        <v>48.15</v>
      </c>
    </row>
    <row r="1006" ht="15.75" customHeight="1">
      <c r="A1006" s="4">
        <v>15067.0</v>
      </c>
      <c r="B1006" s="5">
        <v>1.0</v>
      </c>
      <c r="C1006" s="15">
        <v>44441.50694444445</v>
      </c>
      <c r="D1006" s="16">
        <v>15.6</v>
      </c>
    </row>
    <row r="1007" ht="15.75" customHeight="1">
      <c r="A1007" s="4">
        <v>15068.0</v>
      </c>
      <c r="B1007" s="5">
        <v>1.0</v>
      </c>
      <c r="C1007" s="15">
        <v>44675.61597222222</v>
      </c>
      <c r="D1007" s="16">
        <v>3.75</v>
      </c>
    </row>
    <row r="1008" ht="15.75" customHeight="1">
      <c r="A1008" s="4">
        <v>15069.0</v>
      </c>
      <c r="B1008" s="5">
        <v>1.0</v>
      </c>
      <c r="C1008" s="15">
        <v>44543.59444444445</v>
      </c>
      <c r="D1008" s="16">
        <v>49.1</v>
      </c>
    </row>
    <row r="1009" ht="15.75" customHeight="1">
      <c r="A1009" s="4">
        <v>15073.0</v>
      </c>
      <c r="B1009" s="5">
        <v>2.0</v>
      </c>
      <c r="C1009" s="15">
        <v>44711.44722222222</v>
      </c>
      <c r="D1009" s="16">
        <v>197.32999999999998</v>
      </c>
    </row>
    <row r="1010" ht="15.75" customHeight="1">
      <c r="A1010" s="4">
        <v>15076.0</v>
      </c>
      <c r="B1010" s="5">
        <v>1.0</v>
      </c>
      <c r="C1010" s="15">
        <v>44550.34930555556</v>
      </c>
      <c r="D1010" s="16">
        <v>16.6</v>
      </c>
    </row>
    <row r="1011" ht="15.75" customHeight="1">
      <c r="A1011" s="4">
        <v>15078.0</v>
      </c>
      <c r="B1011" s="5">
        <v>16.0</v>
      </c>
      <c r="C1011" s="15">
        <v>44709.40277777778</v>
      </c>
      <c r="D1011" s="16">
        <v>499.1500000000001</v>
      </c>
    </row>
    <row r="1012" ht="15.75" customHeight="1">
      <c r="A1012" s="4">
        <v>15081.0</v>
      </c>
      <c r="B1012" s="5">
        <v>5.0</v>
      </c>
      <c r="C1012" s="15">
        <v>44698.71388888889</v>
      </c>
      <c r="D1012" s="16">
        <v>154.1</v>
      </c>
    </row>
    <row r="1013" ht="15.75" customHeight="1">
      <c r="A1013" s="4">
        <v>15083.0</v>
      </c>
      <c r="B1013" s="5">
        <v>1.0</v>
      </c>
      <c r="C1013" s="15">
        <v>44467.5125</v>
      </c>
      <c r="D1013" s="16">
        <v>12.75</v>
      </c>
    </row>
    <row r="1014" ht="15.75" customHeight="1">
      <c r="A1014" s="4">
        <v>15088.0</v>
      </c>
      <c r="B1014" s="5">
        <v>1.0</v>
      </c>
      <c r="C1014" s="15">
        <v>44678.61458333334</v>
      </c>
      <c r="D1014" s="16">
        <v>7.9</v>
      </c>
    </row>
    <row r="1015" ht="15.75" customHeight="1">
      <c r="A1015" s="4">
        <v>15089.0</v>
      </c>
      <c r="B1015" s="5">
        <v>4.0</v>
      </c>
      <c r="C1015" s="15">
        <v>44677.47152777778</v>
      </c>
      <c r="D1015" s="16">
        <v>166.28</v>
      </c>
    </row>
    <row r="1016" ht="15.75" customHeight="1">
      <c r="A1016" s="4">
        <v>15091.0</v>
      </c>
      <c r="B1016" s="5">
        <v>1.0</v>
      </c>
      <c r="C1016" s="15">
        <v>44654.53263888889</v>
      </c>
      <c r="D1016" s="16">
        <v>20.8</v>
      </c>
    </row>
    <row r="1017" ht="15.75" customHeight="1">
      <c r="A1017" s="4">
        <v>15093.0</v>
      </c>
      <c r="B1017" s="5">
        <v>2.0</v>
      </c>
      <c r="C1017" s="15">
        <v>44449.62638888889</v>
      </c>
      <c r="D1017" s="16">
        <v>178.98</v>
      </c>
    </row>
    <row r="1018" ht="15.75" customHeight="1">
      <c r="A1018" s="4">
        <v>15095.0</v>
      </c>
      <c r="B1018" s="5">
        <v>1.0</v>
      </c>
      <c r="C1018" s="15">
        <v>44536.45625</v>
      </c>
      <c r="D1018" s="16">
        <v>2.95</v>
      </c>
    </row>
    <row r="1019" ht="15.75" customHeight="1">
      <c r="A1019" s="4">
        <v>15097.0</v>
      </c>
      <c r="B1019" s="5">
        <v>1.0</v>
      </c>
      <c r="C1019" s="15">
        <v>44717.58541666667</v>
      </c>
      <c r="D1019" s="16">
        <v>4.5600000000000005</v>
      </c>
    </row>
    <row r="1020" ht="15.75" customHeight="1">
      <c r="A1020" s="4">
        <v>15098.0</v>
      </c>
      <c r="B1020" s="5">
        <v>1.0</v>
      </c>
      <c r="C1020" s="15">
        <v>44540.64652777778</v>
      </c>
      <c r="D1020" s="16">
        <v>38970.0</v>
      </c>
    </row>
    <row r="1021" ht="15.75" customHeight="1">
      <c r="A1021" s="4">
        <v>15099.0</v>
      </c>
      <c r="B1021" s="5">
        <v>1.0</v>
      </c>
      <c r="C1021" s="15">
        <v>44636.55069444444</v>
      </c>
      <c r="D1021" s="16">
        <v>100.75</v>
      </c>
    </row>
    <row r="1022" ht="15.75" customHeight="1">
      <c r="A1022" s="4">
        <v>15100.0</v>
      </c>
      <c r="B1022" s="5">
        <v>2.0</v>
      </c>
      <c r="C1022" s="15">
        <v>44390.71458333333</v>
      </c>
      <c r="D1022" s="16">
        <v>164.24999999999997</v>
      </c>
    </row>
    <row r="1023" ht="15.75" customHeight="1">
      <c r="A1023" s="4">
        <v>15101.0</v>
      </c>
      <c r="B1023" s="5">
        <v>1.0</v>
      </c>
      <c r="C1023" s="15">
        <v>44713.42916666667</v>
      </c>
      <c r="D1023" s="16">
        <v>17.85</v>
      </c>
    </row>
    <row r="1024" ht="15.75" customHeight="1">
      <c r="A1024" s="4">
        <v>15103.0</v>
      </c>
      <c r="B1024" s="5">
        <v>1.0</v>
      </c>
      <c r="C1024" s="15">
        <v>44689.62013888889</v>
      </c>
      <c r="D1024" s="16">
        <v>15.0</v>
      </c>
    </row>
    <row r="1025" ht="15.75" customHeight="1">
      <c r="A1025" s="4">
        <v>15104.0</v>
      </c>
      <c r="B1025" s="5">
        <v>2.0</v>
      </c>
      <c r="C1025" s="15">
        <v>44556.48263888889</v>
      </c>
      <c r="D1025" s="16">
        <v>37.83</v>
      </c>
    </row>
    <row r="1026" ht="15.75" customHeight="1">
      <c r="A1026" s="4">
        <v>15105.0</v>
      </c>
      <c r="B1026" s="5">
        <v>1.0</v>
      </c>
      <c r="C1026" s="15">
        <v>44702.70347222222</v>
      </c>
      <c r="D1026" s="16">
        <v>15.299999999999999</v>
      </c>
    </row>
    <row r="1027" ht="15.75" customHeight="1">
      <c r="A1027" s="4">
        <v>15106.0</v>
      </c>
      <c r="B1027" s="5">
        <v>1.0</v>
      </c>
      <c r="C1027" s="15">
        <v>44587.52986111111</v>
      </c>
      <c r="D1027" s="16">
        <v>6.84</v>
      </c>
    </row>
    <row r="1028" ht="15.75" customHeight="1">
      <c r="A1028" s="4">
        <v>15107.0</v>
      </c>
      <c r="B1028" s="5">
        <v>3.0</v>
      </c>
      <c r="C1028" s="15">
        <v>44362.70138888889</v>
      </c>
      <c r="D1028" s="16">
        <v>83.65</v>
      </c>
    </row>
    <row r="1029" ht="15.75" customHeight="1">
      <c r="A1029" s="4">
        <v>15109.0</v>
      </c>
      <c r="B1029" s="5">
        <v>2.0</v>
      </c>
      <c r="C1029" s="15">
        <v>44482.41180555556</v>
      </c>
      <c r="D1029" s="16">
        <v>41.650000000000006</v>
      </c>
    </row>
    <row r="1030" ht="15.75" customHeight="1">
      <c r="A1030" s="4">
        <v>15110.0</v>
      </c>
      <c r="B1030" s="5">
        <v>3.0</v>
      </c>
      <c r="C1030" s="15">
        <v>44685.55902777778</v>
      </c>
      <c r="D1030" s="16">
        <v>136.85000000000002</v>
      </c>
    </row>
    <row r="1031" ht="15.75" customHeight="1">
      <c r="A1031" s="4">
        <v>15113.0</v>
      </c>
      <c r="B1031" s="5">
        <v>1.0</v>
      </c>
      <c r="C1031" s="15">
        <v>44667.64375</v>
      </c>
      <c r="D1031" s="16">
        <v>78.3</v>
      </c>
    </row>
    <row r="1032" ht="15.75" customHeight="1">
      <c r="A1032" s="4">
        <v>15114.0</v>
      </c>
      <c r="B1032" s="5">
        <v>2.0</v>
      </c>
      <c r="C1032" s="15">
        <v>44690.62847222222</v>
      </c>
      <c r="D1032" s="16">
        <v>20.58</v>
      </c>
    </row>
    <row r="1033" ht="15.75" customHeight="1">
      <c r="A1033" s="4">
        <v>15119.0</v>
      </c>
      <c r="B1033" s="5">
        <v>1.0</v>
      </c>
      <c r="C1033" s="15">
        <v>44477.38055555556</v>
      </c>
      <c r="D1033" s="16">
        <v>12.600000000000001</v>
      </c>
    </row>
    <row r="1034" ht="15.75" customHeight="1">
      <c r="A1034" s="4">
        <v>15120.0</v>
      </c>
      <c r="B1034" s="5">
        <v>1.0</v>
      </c>
      <c r="C1034" s="15">
        <v>44590.40833333333</v>
      </c>
      <c r="D1034" s="16">
        <v>17.0</v>
      </c>
    </row>
    <row r="1035" ht="15.75" customHeight="1">
      <c r="A1035" s="4">
        <v>15121.0</v>
      </c>
      <c r="B1035" s="5">
        <v>1.0</v>
      </c>
      <c r="C1035" s="15">
        <v>44432.52847222222</v>
      </c>
      <c r="D1035" s="16">
        <v>11.399999999999999</v>
      </c>
    </row>
    <row r="1036" ht="15.75" customHeight="1">
      <c r="A1036" s="4">
        <v>15122.0</v>
      </c>
      <c r="B1036" s="5">
        <v>1.0</v>
      </c>
      <c r="C1036" s="15">
        <v>44423.41597222222</v>
      </c>
      <c r="D1036" s="16">
        <v>58.5</v>
      </c>
    </row>
    <row r="1037" ht="15.75" customHeight="1">
      <c r="A1037" s="4">
        <v>15123.0</v>
      </c>
      <c r="B1037" s="5">
        <v>1.0</v>
      </c>
      <c r="C1037" s="15">
        <v>44517.62291666667</v>
      </c>
      <c r="D1037" s="16">
        <v>16.6</v>
      </c>
    </row>
    <row r="1038" ht="15.75" customHeight="1">
      <c r="A1038" s="4">
        <v>15125.0</v>
      </c>
      <c r="B1038" s="5">
        <v>4.0</v>
      </c>
      <c r="C1038" s="15">
        <v>44551.73333333333</v>
      </c>
      <c r="D1038" s="16">
        <v>222.04</v>
      </c>
    </row>
    <row r="1039" ht="15.75" customHeight="1">
      <c r="A1039" s="4">
        <v>15128.0</v>
      </c>
      <c r="B1039" s="5">
        <v>6.0</v>
      </c>
      <c r="C1039" s="15">
        <v>44661.57916666667</v>
      </c>
      <c r="D1039" s="16">
        <v>98.94999999999999</v>
      </c>
    </row>
    <row r="1040" ht="15.75" customHeight="1">
      <c r="A1040" s="4">
        <v>15132.0</v>
      </c>
      <c r="B1040" s="5">
        <v>3.0</v>
      </c>
      <c r="C1040" s="15">
        <v>44665.58333333334</v>
      </c>
      <c r="D1040" s="16">
        <v>69.70000000000002</v>
      </c>
    </row>
    <row r="1041" ht="15.75" customHeight="1">
      <c r="A1041" s="4">
        <v>15133.0</v>
      </c>
      <c r="B1041" s="5">
        <v>3.0</v>
      </c>
      <c r="C1041" s="15">
        <v>44596.44722222222</v>
      </c>
      <c r="D1041" s="16">
        <v>245.2</v>
      </c>
    </row>
    <row r="1042" ht="15.75" customHeight="1">
      <c r="A1042" s="4">
        <v>15134.0</v>
      </c>
      <c r="B1042" s="5">
        <v>1.0</v>
      </c>
      <c r="C1042" s="15">
        <v>44706.37152777778</v>
      </c>
      <c r="D1042" s="16">
        <v>53.1</v>
      </c>
    </row>
    <row r="1043" ht="15.75" customHeight="1">
      <c r="A1043" s="4">
        <v>15136.0</v>
      </c>
      <c r="B1043" s="5">
        <v>1.0</v>
      </c>
      <c r="C1043" s="15">
        <v>44698.69097222222</v>
      </c>
      <c r="D1043" s="16">
        <v>38.5</v>
      </c>
    </row>
    <row r="1044" ht="15.75" customHeight="1">
      <c r="A1044" s="4">
        <v>15140.0</v>
      </c>
      <c r="B1044" s="5">
        <v>1.0</v>
      </c>
      <c r="C1044" s="15">
        <v>44525.45902777778</v>
      </c>
      <c r="D1044" s="16">
        <v>30.599999999999998</v>
      </c>
    </row>
    <row r="1045" ht="15.75" customHeight="1">
      <c r="A1045" s="4">
        <v>15144.0</v>
      </c>
      <c r="B1045" s="5">
        <v>5.0</v>
      </c>
      <c r="C1045" s="15">
        <v>44696.35555555556</v>
      </c>
      <c r="D1045" s="16">
        <v>180.6</v>
      </c>
    </row>
    <row r="1046" ht="15.75" customHeight="1">
      <c r="A1046" s="4">
        <v>15146.0</v>
      </c>
      <c r="B1046" s="5">
        <v>3.0</v>
      </c>
      <c r="C1046" s="15">
        <v>44558.50625</v>
      </c>
      <c r="D1046" s="16">
        <v>42.5</v>
      </c>
    </row>
    <row r="1047" ht="15.75" customHeight="1">
      <c r="A1047" s="4">
        <v>15149.0</v>
      </c>
      <c r="B1047" s="5">
        <v>1.0</v>
      </c>
      <c r="C1047" s="15">
        <v>44590.45694444444</v>
      </c>
      <c r="D1047" s="16">
        <v>17.700000000000003</v>
      </c>
    </row>
    <row r="1048" ht="15.75" customHeight="1">
      <c r="A1048" s="4">
        <v>15150.0</v>
      </c>
      <c r="B1048" s="5">
        <v>5.0</v>
      </c>
      <c r="C1048" s="15">
        <v>44688.37083333333</v>
      </c>
      <c r="D1048" s="16">
        <v>117.23</v>
      </c>
    </row>
    <row r="1049" ht="15.75" customHeight="1">
      <c r="A1049" s="4">
        <v>15152.0</v>
      </c>
      <c r="B1049" s="5">
        <v>4.0</v>
      </c>
      <c r="C1049" s="15">
        <v>44710.56736111111</v>
      </c>
      <c r="D1049" s="16">
        <v>65.83</v>
      </c>
    </row>
    <row r="1050" ht="15.75" customHeight="1">
      <c r="A1050" s="4">
        <v>15153.0</v>
      </c>
      <c r="B1050" s="5">
        <v>1.0</v>
      </c>
      <c r="C1050" s="15">
        <v>44689.71458333333</v>
      </c>
      <c r="D1050" s="16">
        <v>17.700000000000003</v>
      </c>
    </row>
    <row r="1051" ht="15.75" customHeight="1">
      <c r="A1051" s="4">
        <v>15154.0</v>
      </c>
      <c r="B1051" s="5">
        <v>2.0</v>
      </c>
      <c r="C1051" s="15">
        <v>44646.69652777778</v>
      </c>
      <c r="D1051" s="16">
        <v>51.35</v>
      </c>
    </row>
    <row r="1052" ht="15.75" customHeight="1">
      <c r="A1052" s="4">
        <v>15157.0</v>
      </c>
      <c r="B1052" s="5">
        <v>5.0</v>
      </c>
      <c r="C1052" s="15">
        <v>44718.47777777778</v>
      </c>
      <c r="D1052" s="16">
        <v>94.34000000000002</v>
      </c>
    </row>
    <row r="1053" ht="15.75" customHeight="1">
      <c r="A1053" s="4">
        <v>15159.0</v>
      </c>
      <c r="B1053" s="5">
        <v>17.0</v>
      </c>
      <c r="C1053" s="15">
        <v>44717.60138888889</v>
      </c>
      <c r="D1053" s="16">
        <v>605.82</v>
      </c>
    </row>
    <row r="1054" ht="15.75" customHeight="1">
      <c r="A1054" s="4">
        <v>15165.0</v>
      </c>
      <c r="B1054" s="5">
        <v>1.0</v>
      </c>
      <c r="C1054" s="15">
        <v>44348.58541666667</v>
      </c>
      <c r="D1054" s="16">
        <v>17.0</v>
      </c>
    </row>
    <row r="1055" ht="15.75" customHeight="1">
      <c r="A1055" s="4">
        <v>15167.0</v>
      </c>
      <c r="B1055" s="5">
        <v>1.0</v>
      </c>
      <c r="C1055" s="15">
        <v>44400.52847222222</v>
      </c>
      <c r="D1055" s="16">
        <v>1.25</v>
      </c>
    </row>
    <row r="1056" ht="15.75" customHeight="1">
      <c r="A1056" s="4">
        <v>15171.0</v>
      </c>
      <c r="B1056" s="5">
        <v>1.0</v>
      </c>
      <c r="C1056" s="15">
        <v>44389.65</v>
      </c>
      <c r="D1056" s="16">
        <v>187.5</v>
      </c>
    </row>
    <row r="1057" ht="15.75" customHeight="1">
      <c r="A1057" s="4">
        <v>15172.0</v>
      </c>
      <c r="B1057" s="5">
        <v>1.0</v>
      </c>
      <c r="C1057" s="15">
        <v>44650.55208333334</v>
      </c>
      <c r="D1057" s="16">
        <v>15.8</v>
      </c>
    </row>
    <row r="1058" ht="15.75" customHeight="1">
      <c r="A1058" s="4">
        <v>15179.0</v>
      </c>
      <c r="B1058" s="5">
        <v>2.0</v>
      </c>
      <c r="C1058" s="15">
        <v>44702.53680555556</v>
      </c>
      <c r="D1058" s="16">
        <v>20.6</v>
      </c>
    </row>
    <row r="1059" ht="15.75" customHeight="1">
      <c r="A1059" s="4">
        <v>15182.0</v>
      </c>
      <c r="B1059" s="5">
        <v>1.0</v>
      </c>
      <c r="C1059" s="15">
        <v>44455.52916666667</v>
      </c>
      <c r="D1059" s="16">
        <v>19.75</v>
      </c>
    </row>
    <row r="1060" ht="15.75" customHeight="1">
      <c r="A1060" s="4">
        <v>15184.0</v>
      </c>
      <c r="B1060" s="5">
        <v>1.0</v>
      </c>
      <c r="C1060" s="15">
        <v>44691.57013888889</v>
      </c>
      <c r="D1060" s="16">
        <v>4.5600000000000005</v>
      </c>
    </row>
    <row r="1061" ht="15.75" customHeight="1">
      <c r="A1061" s="4">
        <v>15185.0</v>
      </c>
      <c r="B1061" s="5">
        <v>1.0</v>
      </c>
      <c r="C1061" s="15">
        <v>44650.5875</v>
      </c>
      <c r="D1061" s="16">
        <v>6.959999999999999</v>
      </c>
    </row>
    <row r="1062" ht="15.75" customHeight="1">
      <c r="A1062" s="4">
        <v>15187.0</v>
      </c>
      <c r="B1062" s="5">
        <v>3.0</v>
      </c>
      <c r="C1062" s="15">
        <v>44629.42013888889</v>
      </c>
      <c r="D1062" s="16">
        <v>70.8</v>
      </c>
    </row>
    <row r="1063" ht="15.75" customHeight="1">
      <c r="A1063" s="4">
        <v>15189.0</v>
      </c>
      <c r="B1063" s="5">
        <v>3.0</v>
      </c>
      <c r="C1063" s="15">
        <v>44481.57708333333</v>
      </c>
      <c r="D1063" s="16">
        <v>118.7</v>
      </c>
    </row>
    <row r="1064" ht="15.75" customHeight="1">
      <c r="A1064" s="4">
        <v>15192.0</v>
      </c>
      <c r="B1064" s="5">
        <v>3.0</v>
      </c>
      <c r="C1064" s="15">
        <v>44604.48680555556</v>
      </c>
      <c r="D1064" s="16">
        <v>140.87</v>
      </c>
    </row>
    <row r="1065" ht="15.75" customHeight="1">
      <c r="A1065" s="4">
        <v>15194.0</v>
      </c>
      <c r="B1065" s="5">
        <v>8.0</v>
      </c>
      <c r="C1065" s="15">
        <v>44633.68958333333</v>
      </c>
      <c r="D1065" s="16">
        <v>258.36</v>
      </c>
    </row>
    <row r="1066" ht="15.75" customHeight="1">
      <c r="A1066" s="4">
        <v>15197.0</v>
      </c>
      <c r="B1066" s="5">
        <v>2.0</v>
      </c>
      <c r="C1066" s="15">
        <v>44713.34305555555</v>
      </c>
      <c r="D1066" s="16">
        <v>420.22</v>
      </c>
    </row>
    <row r="1067" ht="15.75" customHeight="1">
      <c r="A1067" s="4">
        <v>15198.0</v>
      </c>
      <c r="B1067" s="5">
        <v>1.0</v>
      </c>
      <c r="C1067" s="15">
        <v>44628.6125</v>
      </c>
      <c r="D1067" s="16">
        <v>9.48</v>
      </c>
    </row>
    <row r="1068" ht="15.75" customHeight="1">
      <c r="A1068" s="4">
        <v>15199.0</v>
      </c>
      <c r="B1068" s="5">
        <v>2.0</v>
      </c>
      <c r="C1068" s="15">
        <v>44626.425</v>
      </c>
      <c r="D1068" s="16">
        <v>81.75</v>
      </c>
    </row>
    <row r="1069" ht="15.75" customHeight="1">
      <c r="A1069" s="4">
        <v>15201.0</v>
      </c>
      <c r="B1069" s="5">
        <v>7.0</v>
      </c>
      <c r="C1069" s="15">
        <v>44642.41180555556</v>
      </c>
      <c r="D1069" s="16">
        <v>226.11</v>
      </c>
    </row>
    <row r="1070" ht="15.75" customHeight="1">
      <c r="A1070" s="4">
        <v>15203.0</v>
      </c>
      <c r="B1070" s="5">
        <v>2.0</v>
      </c>
      <c r="C1070" s="15">
        <v>44695.34444444445</v>
      </c>
      <c r="D1070" s="16">
        <v>28.86</v>
      </c>
    </row>
    <row r="1071" ht="15.75" customHeight="1">
      <c r="A1071" s="4">
        <v>15205.0</v>
      </c>
      <c r="B1071" s="5">
        <v>1.0</v>
      </c>
      <c r="C1071" s="15">
        <v>44596.67152777778</v>
      </c>
      <c r="D1071" s="16">
        <v>17.85</v>
      </c>
    </row>
    <row r="1072" ht="15.75" customHeight="1">
      <c r="A1072" s="4">
        <v>15211.0</v>
      </c>
      <c r="B1072" s="5">
        <v>1.0</v>
      </c>
      <c r="C1072" s="15">
        <v>44356.67222222222</v>
      </c>
      <c r="D1072" s="16">
        <v>48.00000000000001</v>
      </c>
    </row>
    <row r="1073" ht="15.75" customHeight="1">
      <c r="A1073" s="4">
        <v>15212.0</v>
      </c>
      <c r="B1073" s="5">
        <v>1.0</v>
      </c>
      <c r="C1073" s="15">
        <v>44483.55</v>
      </c>
      <c r="D1073" s="16">
        <v>9.95</v>
      </c>
    </row>
    <row r="1074" ht="15.75" customHeight="1">
      <c r="A1074" s="4">
        <v>15213.0</v>
      </c>
      <c r="B1074" s="5">
        <v>1.0</v>
      </c>
      <c r="C1074" s="15">
        <v>44402.51736111111</v>
      </c>
      <c r="D1074" s="16">
        <v>3.3</v>
      </c>
    </row>
    <row r="1075" ht="15.75" customHeight="1">
      <c r="A1075" s="4">
        <v>15214.0</v>
      </c>
      <c r="B1075" s="5">
        <v>3.0</v>
      </c>
      <c r="C1075" s="15">
        <v>44696.45555555556</v>
      </c>
      <c r="D1075" s="16">
        <v>32.88</v>
      </c>
    </row>
    <row r="1076" ht="15.75" customHeight="1">
      <c r="A1076" s="4">
        <v>15215.0</v>
      </c>
      <c r="B1076" s="5">
        <v>3.0</v>
      </c>
      <c r="C1076" s="15">
        <v>44677.51944444444</v>
      </c>
      <c r="D1076" s="16">
        <v>41.15</v>
      </c>
    </row>
    <row r="1077" ht="15.75" customHeight="1">
      <c r="A1077" s="4">
        <v>15218.0</v>
      </c>
      <c r="B1077" s="5">
        <v>7.0</v>
      </c>
      <c r="C1077" s="15">
        <v>44668.37430555555</v>
      </c>
      <c r="D1077" s="16">
        <v>449.7</v>
      </c>
    </row>
    <row r="1078" ht="15.75" customHeight="1">
      <c r="A1078" s="4">
        <v>15219.0</v>
      </c>
      <c r="B1078" s="5">
        <v>1.0</v>
      </c>
      <c r="C1078" s="15">
        <v>44546.70625</v>
      </c>
      <c r="D1078" s="16">
        <v>12.75</v>
      </c>
    </row>
    <row r="1079" ht="15.75" customHeight="1">
      <c r="A1079" s="4">
        <v>15221.0</v>
      </c>
      <c r="B1079" s="5">
        <v>1.0</v>
      </c>
      <c r="C1079" s="15">
        <v>44352.52013888889</v>
      </c>
      <c r="D1079" s="16">
        <v>8.5</v>
      </c>
    </row>
    <row r="1080" ht="15.75" customHeight="1">
      <c r="A1080" s="4">
        <v>15223.0</v>
      </c>
      <c r="B1080" s="5">
        <v>1.0</v>
      </c>
      <c r="C1080" s="15">
        <v>44473.51944444444</v>
      </c>
      <c r="D1080" s="16">
        <v>13.200000000000001</v>
      </c>
    </row>
    <row r="1081" ht="15.75" customHeight="1">
      <c r="A1081" s="4">
        <v>15225.0</v>
      </c>
      <c r="B1081" s="5">
        <v>1.0</v>
      </c>
      <c r="C1081" s="15">
        <v>44488.61875</v>
      </c>
      <c r="D1081" s="16">
        <v>35.400000000000006</v>
      </c>
    </row>
    <row r="1082" ht="15.75" customHeight="1">
      <c r="A1082" s="4">
        <v>15228.0</v>
      </c>
      <c r="B1082" s="5">
        <v>2.0</v>
      </c>
      <c r="C1082" s="15">
        <v>44655.58055555556</v>
      </c>
      <c r="D1082" s="16">
        <v>69.75</v>
      </c>
    </row>
    <row r="1083" ht="15.75" customHeight="1">
      <c r="A1083" s="4">
        <v>15232.0</v>
      </c>
      <c r="B1083" s="5">
        <v>1.0</v>
      </c>
      <c r="C1083" s="15">
        <v>44583.51458333333</v>
      </c>
      <c r="D1083" s="16">
        <v>30.0</v>
      </c>
    </row>
    <row r="1084" ht="15.75" customHeight="1">
      <c r="A1084" s="4">
        <v>15234.0</v>
      </c>
      <c r="B1084" s="5">
        <v>1.0</v>
      </c>
      <c r="C1084" s="15">
        <v>44447.37013888889</v>
      </c>
      <c r="D1084" s="16">
        <v>19.620000000000005</v>
      </c>
    </row>
    <row r="1085" ht="15.75" customHeight="1">
      <c r="A1085" s="4">
        <v>15235.0</v>
      </c>
      <c r="B1085" s="5">
        <v>4.0</v>
      </c>
      <c r="C1085" s="15">
        <v>44506.40555555555</v>
      </c>
      <c r="D1085" s="16">
        <v>85.17</v>
      </c>
    </row>
    <row r="1086" ht="15.75" customHeight="1">
      <c r="A1086" s="4">
        <v>15237.0</v>
      </c>
      <c r="B1086" s="5">
        <v>1.0</v>
      </c>
      <c r="C1086" s="15">
        <v>44495.62777777778</v>
      </c>
      <c r="D1086" s="16">
        <v>17.85</v>
      </c>
    </row>
    <row r="1087" ht="15.75" customHeight="1">
      <c r="A1087" s="4">
        <v>15238.0</v>
      </c>
      <c r="B1087" s="5">
        <v>1.0</v>
      </c>
      <c r="C1087" s="15">
        <v>44543.67708333334</v>
      </c>
      <c r="D1087" s="16">
        <v>12.5</v>
      </c>
    </row>
    <row r="1088" ht="15.75" customHeight="1">
      <c r="A1088" s="4">
        <v>15239.0</v>
      </c>
      <c r="B1088" s="5">
        <v>3.0</v>
      </c>
      <c r="C1088" s="15">
        <v>44710.59305555555</v>
      </c>
      <c r="D1088" s="16">
        <v>54.35000000000001</v>
      </c>
    </row>
    <row r="1089" ht="15.75" customHeight="1">
      <c r="A1089" s="4">
        <v>15240.0</v>
      </c>
      <c r="B1089" s="5">
        <v>2.0</v>
      </c>
      <c r="C1089" s="15">
        <v>44409.34930555556</v>
      </c>
      <c r="D1089" s="16">
        <v>41.57</v>
      </c>
    </row>
    <row r="1090" ht="15.75" customHeight="1">
      <c r="A1090" s="4">
        <v>15244.0</v>
      </c>
      <c r="B1090" s="5">
        <v>1.0</v>
      </c>
      <c r="C1090" s="15">
        <v>44656.55486111111</v>
      </c>
      <c r="D1090" s="16">
        <v>35.400000000000006</v>
      </c>
    </row>
    <row r="1091" ht="15.75" customHeight="1">
      <c r="A1091" s="4">
        <v>15245.0</v>
      </c>
      <c r="B1091" s="5">
        <v>1.0</v>
      </c>
      <c r="C1091" s="15">
        <v>44462.57083333333</v>
      </c>
      <c r="D1091" s="16">
        <v>19.5</v>
      </c>
    </row>
    <row r="1092" ht="15.75" customHeight="1">
      <c r="A1092" s="4">
        <v>15249.0</v>
      </c>
      <c r="B1092" s="5">
        <v>8.0</v>
      </c>
      <c r="C1092" s="15">
        <v>44580.65972222222</v>
      </c>
      <c r="D1092" s="16">
        <v>146.35</v>
      </c>
    </row>
    <row r="1093" ht="15.75" customHeight="1">
      <c r="A1093" s="4">
        <v>15251.0</v>
      </c>
      <c r="B1093" s="5">
        <v>2.0</v>
      </c>
      <c r="C1093" s="15">
        <v>44639.67013888889</v>
      </c>
      <c r="D1093" s="16">
        <v>37.14</v>
      </c>
    </row>
    <row r="1094" ht="15.75" customHeight="1">
      <c r="A1094" s="4">
        <v>15252.0</v>
      </c>
      <c r="B1094" s="5">
        <v>1.0</v>
      </c>
      <c r="C1094" s="15">
        <v>44539.59375</v>
      </c>
      <c r="D1094" s="16">
        <v>39.599999999999994</v>
      </c>
    </row>
    <row r="1095" ht="15.75" customHeight="1">
      <c r="A1095" s="4">
        <v>15253.0</v>
      </c>
      <c r="B1095" s="5">
        <v>2.0</v>
      </c>
      <c r="C1095" s="15">
        <v>44641.40972222222</v>
      </c>
      <c r="D1095" s="16">
        <v>18.25</v>
      </c>
    </row>
    <row r="1096" ht="15.75" customHeight="1">
      <c r="A1096" s="4">
        <v>15255.0</v>
      </c>
      <c r="B1096" s="5">
        <v>1.0</v>
      </c>
      <c r="C1096" s="15">
        <v>44655.52986111111</v>
      </c>
      <c r="D1096" s="16">
        <v>10.5</v>
      </c>
    </row>
    <row r="1097" ht="15.75" customHeight="1">
      <c r="A1097" s="4">
        <v>15257.0</v>
      </c>
      <c r="B1097" s="5">
        <v>1.0</v>
      </c>
      <c r="C1097" s="15">
        <v>44442.58125</v>
      </c>
      <c r="D1097" s="16">
        <v>85.0</v>
      </c>
    </row>
    <row r="1098" ht="15.75" customHeight="1">
      <c r="A1098" s="4">
        <v>15260.0</v>
      </c>
      <c r="B1098" s="5">
        <v>2.0</v>
      </c>
      <c r="C1098" s="15">
        <v>44536.49930555555</v>
      </c>
      <c r="D1098" s="16">
        <v>45.60000000000001</v>
      </c>
    </row>
    <row r="1099" ht="15.75" customHeight="1">
      <c r="A1099" s="4">
        <v>15263.0</v>
      </c>
      <c r="B1099" s="5">
        <v>1.0</v>
      </c>
      <c r="C1099" s="15">
        <v>44617.43472222222</v>
      </c>
      <c r="D1099" s="16">
        <v>17.0</v>
      </c>
    </row>
    <row r="1100" ht="15.75" customHeight="1">
      <c r="A1100" s="4">
        <v>15264.0</v>
      </c>
      <c r="B1100" s="5">
        <v>1.0</v>
      </c>
      <c r="C1100" s="15">
        <v>44657.57569444444</v>
      </c>
      <c r="D1100" s="16">
        <v>20.8</v>
      </c>
    </row>
    <row r="1101" ht="15.75" customHeight="1">
      <c r="A1101" s="4">
        <v>15265.0</v>
      </c>
      <c r="B1101" s="5">
        <v>1.0</v>
      </c>
      <c r="C1101" s="15">
        <v>44487.51111111111</v>
      </c>
      <c r="D1101" s="16">
        <v>11.399999999999999</v>
      </c>
    </row>
    <row r="1102" ht="15.75" customHeight="1">
      <c r="A1102" s="4">
        <v>15270.0</v>
      </c>
      <c r="B1102" s="5">
        <v>4.0</v>
      </c>
      <c r="C1102" s="15">
        <v>44616.37916666667</v>
      </c>
      <c r="D1102" s="16">
        <v>296.3</v>
      </c>
    </row>
    <row r="1103" ht="15.75" customHeight="1">
      <c r="A1103" s="4">
        <v>15271.0</v>
      </c>
      <c r="B1103" s="5">
        <v>5.0</v>
      </c>
      <c r="C1103" s="15">
        <v>44689.68402777778</v>
      </c>
      <c r="D1103" s="16">
        <v>74.99</v>
      </c>
    </row>
    <row r="1104" ht="15.75" customHeight="1">
      <c r="A1104" s="4">
        <v>15272.0</v>
      </c>
      <c r="B1104" s="5">
        <v>1.0</v>
      </c>
      <c r="C1104" s="15">
        <v>44634.69166666667</v>
      </c>
      <c r="D1104" s="16">
        <v>17.85</v>
      </c>
    </row>
    <row r="1105" ht="15.75" customHeight="1">
      <c r="A1105" s="4">
        <v>15275.0</v>
      </c>
      <c r="B1105" s="5">
        <v>1.0</v>
      </c>
      <c r="C1105" s="15">
        <v>44689.74583333333</v>
      </c>
      <c r="D1105" s="16">
        <v>5.95</v>
      </c>
    </row>
    <row r="1106" ht="15.75" customHeight="1">
      <c r="A1106" s="4">
        <v>15276.0</v>
      </c>
      <c r="B1106" s="5">
        <v>1.0</v>
      </c>
      <c r="C1106" s="15">
        <v>44655.69375</v>
      </c>
      <c r="D1106" s="16">
        <v>3.73</v>
      </c>
    </row>
    <row r="1107" ht="15.75" customHeight="1">
      <c r="A1107" s="4">
        <v>15279.0</v>
      </c>
      <c r="B1107" s="5">
        <v>1.0</v>
      </c>
      <c r="C1107" s="15">
        <v>44367.45</v>
      </c>
      <c r="D1107" s="16">
        <v>11.8</v>
      </c>
    </row>
    <row r="1108" ht="15.75" customHeight="1">
      <c r="A1108" s="4">
        <v>15280.0</v>
      </c>
      <c r="B1108" s="5">
        <v>1.0</v>
      </c>
      <c r="C1108" s="15">
        <v>44550.71805555555</v>
      </c>
      <c r="D1108" s="16">
        <v>0.39</v>
      </c>
    </row>
    <row r="1109" ht="15.75" customHeight="1">
      <c r="A1109" s="4">
        <v>15281.0</v>
      </c>
      <c r="B1109" s="5">
        <v>3.0</v>
      </c>
      <c r="C1109" s="15">
        <v>44490.69236111111</v>
      </c>
      <c r="D1109" s="16">
        <v>68.55000000000001</v>
      </c>
    </row>
    <row r="1110" ht="15.75" customHeight="1">
      <c r="A1110" s="4">
        <v>15287.0</v>
      </c>
      <c r="B1110" s="5">
        <v>2.0</v>
      </c>
      <c r="C1110" s="15">
        <v>44698.64861111111</v>
      </c>
      <c r="D1110" s="16">
        <v>50.7</v>
      </c>
    </row>
    <row r="1111" ht="15.75" customHeight="1">
      <c r="A1111" s="4">
        <v>15289.0</v>
      </c>
      <c r="B1111" s="5">
        <v>1.0</v>
      </c>
      <c r="C1111" s="15">
        <v>44588.55069444444</v>
      </c>
      <c r="D1111" s="16">
        <v>4.68</v>
      </c>
    </row>
    <row r="1112" ht="15.75" customHeight="1">
      <c r="A1112" s="4">
        <v>15290.0</v>
      </c>
      <c r="B1112" s="5">
        <v>3.0</v>
      </c>
      <c r="C1112" s="15">
        <v>44684.63819444444</v>
      </c>
      <c r="D1112" s="16">
        <v>48.0</v>
      </c>
    </row>
    <row r="1113" ht="15.75" customHeight="1">
      <c r="A1113" s="4">
        <v>15291.0</v>
      </c>
      <c r="B1113" s="5">
        <v>4.0</v>
      </c>
      <c r="C1113" s="15">
        <v>44550.72083333333</v>
      </c>
      <c r="D1113" s="16">
        <v>33.8</v>
      </c>
    </row>
    <row r="1114" ht="15.75" customHeight="1">
      <c r="A1114" s="4">
        <v>15296.0</v>
      </c>
      <c r="B1114" s="5">
        <v>3.0</v>
      </c>
      <c r="C1114" s="15">
        <v>44671.49097222222</v>
      </c>
      <c r="D1114" s="16">
        <v>117.15</v>
      </c>
    </row>
    <row r="1115" ht="15.75" customHeight="1">
      <c r="A1115" s="4">
        <v>15297.0</v>
      </c>
      <c r="B1115" s="5">
        <v>1.0</v>
      </c>
      <c r="C1115" s="15">
        <v>44699.68333333333</v>
      </c>
      <c r="D1115" s="16">
        <v>3.95</v>
      </c>
    </row>
    <row r="1116" ht="15.75" customHeight="1">
      <c r="A1116" s="4">
        <v>15298.0</v>
      </c>
      <c r="B1116" s="5">
        <v>4.0</v>
      </c>
      <c r="C1116" s="15">
        <v>44719.72013888889</v>
      </c>
      <c r="D1116" s="16">
        <v>70.80000000000001</v>
      </c>
    </row>
    <row r="1117" ht="15.75" customHeight="1">
      <c r="A1117" s="4">
        <v>15299.0</v>
      </c>
      <c r="B1117" s="5">
        <v>3.0</v>
      </c>
      <c r="C1117" s="15">
        <v>44558.70902777778</v>
      </c>
      <c r="D1117" s="16">
        <v>1203.81</v>
      </c>
    </row>
    <row r="1118" ht="15.75" customHeight="1">
      <c r="A1118" s="4">
        <v>15301.0</v>
      </c>
      <c r="B1118" s="5">
        <v>8.0</v>
      </c>
      <c r="C1118" s="15">
        <v>44671.41458333333</v>
      </c>
      <c r="D1118" s="16">
        <v>149.9</v>
      </c>
    </row>
    <row r="1119" ht="15.75" customHeight="1">
      <c r="A1119" s="4">
        <v>15306.0</v>
      </c>
      <c r="B1119" s="5">
        <v>1.0</v>
      </c>
      <c r="C1119" s="15">
        <v>44657.53888888889</v>
      </c>
      <c r="D1119" s="16">
        <v>19.9</v>
      </c>
    </row>
    <row r="1120" ht="15.75" customHeight="1">
      <c r="A1120" s="4">
        <v>15307.0</v>
      </c>
      <c r="B1120" s="5">
        <v>1.0</v>
      </c>
      <c r="C1120" s="15">
        <v>44625.48472222222</v>
      </c>
      <c r="D1120" s="16">
        <v>35.8</v>
      </c>
    </row>
    <row r="1121" ht="15.75" customHeight="1">
      <c r="A1121" s="4">
        <v>15308.0</v>
      </c>
      <c r="B1121" s="5">
        <v>1.0</v>
      </c>
      <c r="C1121" s="15">
        <v>44449.54722222222</v>
      </c>
      <c r="D1121" s="16">
        <v>17.700000000000003</v>
      </c>
    </row>
    <row r="1122" ht="15.75" customHeight="1">
      <c r="A1122" s="4">
        <v>15311.0</v>
      </c>
      <c r="B1122" s="5">
        <v>70.0</v>
      </c>
      <c r="C1122" s="15">
        <v>44718.54097222222</v>
      </c>
      <c r="D1122" s="16">
        <v>3331.0199999999986</v>
      </c>
    </row>
    <row r="1123" ht="15.75" customHeight="1">
      <c r="A1123" s="4">
        <v>15312.0</v>
      </c>
      <c r="B1123" s="5">
        <v>5.0</v>
      </c>
      <c r="C1123" s="15">
        <v>44645.54861111111</v>
      </c>
      <c r="D1123" s="16">
        <v>171.15</v>
      </c>
    </row>
    <row r="1124" ht="15.75" customHeight="1">
      <c r="A1124" s="4">
        <v>15314.0</v>
      </c>
      <c r="B1124" s="5">
        <v>1.0</v>
      </c>
      <c r="C1124" s="15">
        <v>44524.61041666667</v>
      </c>
      <c r="D1124" s="16">
        <v>12.600000000000001</v>
      </c>
    </row>
    <row r="1125" ht="15.75" customHeight="1">
      <c r="A1125" s="4">
        <v>15315.0</v>
      </c>
      <c r="B1125" s="5">
        <v>1.0</v>
      </c>
      <c r="C1125" s="15">
        <v>44657.53541666667</v>
      </c>
      <c r="D1125" s="16">
        <v>9.36</v>
      </c>
    </row>
    <row r="1126" ht="15.75" customHeight="1">
      <c r="A1126" s="4">
        <v>15321.0</v>
      </c>
      <c r="B1126" s="5">
        <v>1.0</v>
      </c>
      <c r="C1126" s="15">
        <v>44672.58194444444</v>
      </c>
      <c r="D1126" s="16">
        <v>22.43</v>
      </c>
    </row>
    <row r="1127" ht="15.75" customHeight="1">
      <c r="A1127" s="4">
        <v>15322.0</v>
      </c>
      <c r="B1127" s="5">
        <v>2.0</v>
      </c>
      <c r="C1127" s="15">
        <v>44657.85972222222</v>
      </c>
      <c r="D1127" s="16">
        <v>18.46</v>
      </c>
    </row>
    <row r="1128" ht="15.75" customHeight="1">
      <c r="A1128" s="4">
        <v>15325.0</v>
      </c>
      <c r="B1128" s="5">
        <v>1.0</v>
      </c>
      <c r="C1128" s="15">
        <v>44620.49652777778</v>
      </c>
      <c r="D1128" s="16">
        <v>2.25</v>
      </c>
    </row>
    <row r="1129" ht="15.75" customHeight="1">
      <c r="A1129" s="4">
        <v>15326.0</v>
      </c>
      <c r="B1129" s="5">
        <v>1.0</v>
      </c>
      <c r="C1129" s="15">
        <v>44387.48472222222</v>
      </c>
      <c r="D1129" s="16">
        <v>24.450000000000003</v>
      </c>
    </row>
    <row r="1130" ht="15.75" customHeight="1">
      <c r="A1130" s="4">
        <v>15329.0</v>
      </c>
      <c r="B1130" s="5">
        <v>3.0</v>
      </c>
      <c r="C1130" s="15">
        <v>44685.53888888889</v>
      </c>
      <c r="D1130" s="16">
        <v>28.5</v>
      </c>
    </row>
    <row r="1131" ht="15.75" customHeight="1">
      <c r="A1131" s="4">
        <v>15334.0</v>
      </c>
      <c r="B1131" s="5">
        <v>1.0</v>
      </c>
      <c r="C1131" s="15">
        <v>44567.47361111111</v>
      </c>
      <c r="D1131" s="16">
        <v>2.95</v>
      </c>
    </row>
    <row r="1132" ht="15.75" customHeight="1">
      <c r="A1132" s="4">
        <v>15339.0</v>
      </c>
      <c r="B1132" s="5">
        <v>3.0</v>
      </c>
      <c r="C1132" s="15">
        <v>44655.53541666667</v>
      </c>
      <c r="D1132" s="16">
        <v>38.2</v>
      </c>
    </row>
    <row r="1133" ht="15.75" customHeight="1">
      <c r="A1133" s="4">
        <v>15342.0</v>
      </c>
      <c r="B1133" s="5">
        <v>1.0</v>
      </c>
      <c r="C1133" s="15">
        <v>44594.42986111111</v>
      </c>
      <c r="D1133" s="16">
        <v>23.4</v>
      </c>
    </row>
    <row r="1134" ht="15.75" customHeight="1">
      <c r="A1134" s="4">
        <v>15343.0</v>
      </c>
      <c r="B1134" s="5">
        <v>1.0</v>
      </c>
      <c r="C1134" s="15">
        <v>44633.57986111111</v>
      </c>
      <c r="D1134" s="16">
        <v>5.8</v>
      </c>
    </row>
    <row r="1135" ht="15.75" customHeight="1">
      <c r="A1135" s="4">
        <v>15344.0</v>
      </c>
      <c r="B1135" s="5">
        <v>2.0</v>
      </c>
      <c r="C1135" s="15">
        <v>44697.58055555556</v>
      </c>
      <c r="D1135" s="16">
        <v>31.56</v>
      </c>
    </row>
    <row r="1136" ht="15.75" customHeight="1">
      <c r="A1136" s="4">
        <v>15345.0</v>
      </c>
      <c r="B1136" s="5">
        <v>1.0</v>
      </c>
      <c r="C1136" s="15">
        <v>44685.55833333333</v>
      </c>
      <c r="D1136" s="16">
        <v>2.95</v>
      </c>
    </row>
    <row r="1137" ht="15.75" customHeight="1">
      <c r="A1137" s="4">
        <v>15346.0</v>
      </c>
      <c r="B1137" s="5">
        <v>1.0</v>
      </c>
      <c r="C1137" s="15">
        <v>44388.47083333333</v>
      </c>
      <c r="D1137" s="16">
        <v>19.75</v>
      </c>
    </row>
    <row r="1138" ht="15.75" customHeight="1">
      <c r="A1138" s="4">
        <v>15349.0</v>
      </c>
      <c r="B1138" s="5">
        <v>2.0</v>
      </c>
      <c r="C1138" s="15">
        <v>44565.67083333333</v>
      </c>
      <c r="D1138" s="16">
        <v>21.45</v>
      </c>
    </row>
    <row r="1139" ht="15.75" customHeight="1">
      <c r="A1139" s="4">
        <v>15351.0</v>
      </c>
      <c r="B1139" s="5">
        <v>7.0</v>
      </c>
      <c r="C1139" s="15">
        <v>44708.53611111111</v>
      </c>
      <c r="D1139" s="16">
        <v>126.30000000000001</v>
      </c>
    </row>
    <row r="1140" ht="15.75" customHeight="1">
      <c r="A1140" s="4">
        <v>15353.0</v>
      </c>
      <c r="B1140" s="5">
        <v>1.0</v>
      </c>
      <c r="C1140" s="15">
        <v>44469.51041666666</v>
      </c>
      <c r="D1140" s="16">
        <v>5.95</v>
      </c>
    </row>
    <row r="1141" ht="15.75" customHeight="1">
      <c r="A1141" s="4">
        <v>15355.0</v>
      </c>
      <c r="B1141" s="5">
        <v>2.0</v>
      </c>
      <c r="C1141" s="15">
        <v>44691.57222222222</v>
      </c>
      <c r="D1141" s="16">
        <v>35.7</v>
      </c>
    </row>
    <row r="1142" ht="15.75" customHeight="1">
      <c r="A1142" s="4">
        <v>15356.0</v>
      </c>
      <c r="B1142" s="5">
        <v>8.0</v>
      </c>
      <c r="C1142" s="15">
        <v>44649.54930555556</v>
      </c>
      <c r="D1142" s="16">
        <v>76.88</v>
      </c>
    </row>
    <row r="1143" ht="15.75" customHeight="1">
      <c r="A1143" s="4">
        <v>15358.0</v>
      </c>
      <c r="B1143" s="5">
        <v>12.0</v>
      </c>
      <c r="C1143" s="15">
        <v>44672.53055555555</v>
      </c>
      <c r="D1143" s="16">
        <v>202.66</v>
      </c>
    </row>
    <row r="1144" ht="15.75" customHeight="1">
      <c r="A1144" s="4">
        <v>15361.0</v>
      </c>
      <c r="B1144" s="5">
        <v>1.0</v>
      </c>
      <c r="C1144" s="15">
        <v>44360.41111111111</v>
      </c>
      <c r="D1144" s="16">
        <v>30.0</v>
      </c>
    </row>
    <row r="1145" ht="15.75" customHeight="1">
      <c r="A1145" s="4">
        <v>15365.0</v>
      </c>
      <c r="B1145" s="5">
        <v>2.0</v>
      </c>
      <c r="C1145" s="15">
        <v>44657.82708333333</v>
      </c>
      <c r="D1145" s="16">
        <v>59.74</v>
      </c>
    </row>
    <row r="1146" ht="15.75" customHeight="1">
      <c r="A1146" s="4">
        <v>15367.0</v>
      </c>
      <c r="B1146" s="5">
        <v>2.0</v>
      </c>
      <c r="C1146" s="15">
        <v>44477.49305555555</v>
      </c>
      <c r="D1146" s="16">
        <v>65.69999999999999</v>
      </c>
    </row>
    <row r="1147" ht="15.75" customHeight="1">
      <c r="A1147" s="4">
        <v>15369.0</v>
      </c>
      <c r="B1147" s="5">
        <v>1.0</v>
      </c>
      <c r="C1147" s="15">
        <v>44579.63263888889</v>
      </c>
      <c r="D1147" s="16">
        <v>1592.49</v>
      </c>
    </row>
    <row r="1148" ht="15.75" customHeight="1">
      <c r="A1148" s="4">
        <v>15370.0</v>
      </c>
      <c r="B1148" s="5">
        <v>5.0</v>
      </c>
      <c r="C1148" s="15">
        <v>44649.56597222222</v>
      </c>
      <c r="D1148" s="16">
        <v>269.9</v>
      </c>
    </row>
    <row r="1149" ht="15.75" customHeight="1">
      <c r="A1149" s="4">
        <v>15373.0</v>
      </c>
      <c r="B1149" s="5">
        <v>1.0</v>
      </c>
      <c r="C1149" s="15">
        <v>44381.65694444445</v>
      </c>
      <c r="D1149" s="16">
        <v>65.69999999999999</v>
      </c>
    </row>
    <row r="1150" ht="15.75" customHeight="1">
      <c r="A1150" s="4">
        <v>15376.0</v>
      </c>
      <c r="B1150" s="5">
        <v>2.0</v>
      </c>
      <c r="C1150" s="15">
        <v>44681.62777777778</v>
      </c>
      <c r="D1150" s="16">
        <v>39.21</v>
      </c>
    </row>
    <row r="1151" ht="15.75" customHeight="1">
      <c r="A1151" s="4">
        <v>15379.0</v>
      </c>
      <c r="B1151" s="5">
        <v>2.0</v>
      </c>
      <c r="C1151" s="15">
        <v>44383.58819444444</v>
      </c>
      <c r="D1151" s="16">
        <v>55.8</v>
      </c>
    </row>
    <row r="1152" ht="15.75" customHeight="1">
      <c r="A1152" s="4">
        <v>15380.0</v>
      </c>
      <c r="B1152" s="5">
        <v>3.0</v>
      </c>
      <c r="C1152" s="15">
        <v>44675.4375</v>
      </c>
      <c r="D1152" s="16">
        <v>253.30000000000004</v>
      </c>
    </row>
    <row r="1153" ht="15.75" customHeight="1">
      <c r="A1153" s="4">
        <v>15382.0</v>
      </c>
      <c r="B1153" s="5">
        <v>2.0</v>
      </c>
      <c r="C1153" s="15">
        <v>44636.39375</v>
      </c>
      <c r="D1153" s="16">
        <v>24.1</v>
      </c>
    </row>
    <row r="1154" ht="15.75" customHeight="1">
      <c r="A1154" s="4">
        <v>15384.0</v>
      </c>
      <c r="B1154" s="5">
        <v>1.0</v>
      </c>
      <c r="C1154" s="15">
        <v>44349.72708333333</v>
      </c>
      <c r="D1154" s="16">
        <v>1.7</v>
      </c>
    </row>
    <row r="1155" ht="15.75" customHeight="1">
      <c r="A1155" s="4">
        <v>15386.0</v>
      </c>
      <c r="B1155" s="5">
        <v>1.0</v>
      </c>
      <c r="C1155" s="15">
        <v>44536.57430555556</v>
      </c>
      <c r="D1155" s="16">
        <v>7.800000000000001</v>
      </c>
    </row>
    <row r="1156" ht="15.75" customHeight="1">
      <c r="A1156" s="4">
        <v>15392.0</v>
      </c>
      <c r="B1156" s="5">
        <v>2.0</v>
      </c>
      <c r="C1156" s="15">
        <v>44717.45902777778</v>
      </c>
      <c r="D1156" s="16">
        <v>26.31</v>
      </c>
    </row>
    <row r="1157" ht="15.75" customHeight="1">
      <c r="A1157" s="4">
        <v>15394.0</v>
      </c>
      <c r="B1157" s="5">
        <v>3.0</v>
      </c>
      <c r="C1157" s="15">
        <v>44711.49236111111</v>
      </c>
      <c r="D1157" s="16">
        <v>156.3</v>
      </c>
    </row>
    <row r="1158" ht="15.75" customHeight="1">
      <c r="A1158" s="4">
        <v>15398.0</v>
      </c>
      <c r="B1158" s="5">
        <v>1.0</v>
      </c>
      <c r="C1158" s="15">
        <v>44647.41041666667</v>
      </c>
      <c r="D1158" s="16">
        <v>5.9</v>
      </c>
    </row>
    <row r="1159" ht="15.75" customHeight="1">
      <c r="A1159" s="4">
        <v>15402.0</v>
      </c>
      <c r="B1159" s="5">
        <v>1.0</v>
      </c>
      <c r="C1159" s="15">
        <v>44527.56388888889</v>
      </c>
      <c r="D1159" s="16">
        <v>5.9</v>
      </c>
    </row>
    <row r="1160" ht="15.75" customHeight="1">
      <c r="A1160" s="4">
        <v>15406.0</v>
      </c>
      <c r="B1160" s="5">
        <v>2.0</v>
      </c>
      <c r="C1160" s="15">
        <v>44699.41527777778</v>
      </c>
      <c r="D1160" s="16">
        <v>50.0</v>
      </c>
    </row>
    <row r="1161" ht="15.75" customHeight="1">
      <c r="A1161" s="4">
        <v>15407.0</v>
      </c>
      <c r="B1161" s="5">
        <v>2.0</v>
      </c>
      <c r="C1161" s="15">
        <v>44687.49652777778</v>
      </c>
      <c r="D1161" s="16">
        <v>18.6</v>
      </c>
    </row>
    <row r="1162" ht="15.75" customHeight="1">
      <c r="A1162" s="4">
        <v>15408.0</v>
      </c>
      <c r="B1162" s="5">
        <v>1.0</v>
      </c>
      <c r="C1162" s="15">
        <v>44459.62638888889</v>
      </c>
      <c r="D1162" s="16">
        <v>5.9</v>
      </c>
    </row>
    <row r="1163" ht="15.75" customHeight="1">
      <c r="A1163" s="4">
        <v>15410.0</v>
      </c>
      <c r="B1163" s="5">
        <v>1.0</v>
      </c>
      <c r="C1163" s="15">
        <v>44636.61597222222</v>
      </c>
      <c r="D1163" s="16">
        <v>34.0</v>
      </c>
    </row>
    <row r="1164" ht="15.75" customHeight="1">
      <c r="A1164" s="4">
        <v>15411.0</v>
      </c>
      <c r="B1164" s="5">
        <v>2.0</v>
      </c>
      <c r="C1164" s="15">
        <v>44694.63819444444</v>
      </c>
      <c r="D1164" s="16">
        <v>27.650000000000002</v>
      </c>
    </row>
    <row r="1165" ht="15.75" customHeight="1">
      <c r="A1165" s="4">
        <v>15415.0</v>
      </c>
      <c r="B1165" s="5">
        <v>1.0</v>
      </c>
      <c r="C1165" s="15">
        <v>44407.59236111111</v>
      </c>
      <c r="D1165" s="16">
        <v>23.200000000000003</v>
      </c>
    </row>
    <row r="1166" ht="15.75" customHeight="1">
      <c r="A1166" s="4">
        <v>15416.0</v>
      </c>
      <c r="B1166" s="5">
        <v>2.0</v>
      </c>
      <c r="C1166" s="15">
        <v>44568.77013888889</v>
      </c>
      <c r="D1166" s="16">
        <v>134.4</v>
      </c>
    </row>
    <row r="1167" ht="15.75" customHeight="1">
      <c r="A1167" s="4">
        <v>15417.0</v>
      </c>
      <c r="B1167" s="5">
        <v>1.0</v>
      </c>
      <c r="C1167" s="15">
        <v>44635.64305555556</v>
      </c>
      <c r="D1167" s="16">
        <v>41.6</v>
      </c>
    </row>
    <row r="1168" ht="15.75" customHeight="1">
      <c r="A1168" s="4">
        <v>15426.0</v>
      </c>
      <c r="B1168" s="5">
        <v>5.0</v>
      </c>
      <c r="C1168" s="15">
        <v>44701.65</v>
      </c>
      <c r="D1168" s="16">
        <v>66.57000000000001</v>
      </c>
    </row>
    <row r="1169" ht="15.75" customHeight="1">
      <c r="A1169" s="4">
        <v>15427.0</v>
      </c>
      <c r="B1169" s="5">
        <v>3.0</v>
      </c>
      <c r="C1169" s="15">
        <v>44687.60347222222</v>
      </c>
      <c r="D1169" s="16">
        <v>54.650000000000006</v>
      </c>
    </row>
    <row r="1170" ht="15.75" customHeight="1">
      <c r="A1170" s="4">
        <v>15428.0</v>
      </c>
      <c r="B1170" s="5">
        <v>1.0</v>
      </c>
      <c r="C1170" s="15">
        <v>44705.70416666667</v>
      </c>
      <c r="D1170" s="16">
        <v>17.700000000000003</v>
      </c>
    </row>
    <row r="1171" ht="15.75" customHeight="1">
      <c r="A1171" s="4">
        <v>15429.0</v>
      </c>
      <c r="B1171" s="5">
        <v>1.0</v>
      </c>
      <c r="C1171" s="15">
        <v>44645.57083333333</v>
      </c>
      <c r="D1171" s="16">
        <v>5.04</v>
      </c>
    </row>
    <row r="1172" ht="15.75" customHeight="1">
      <c r="A1172" s="4">
        <v>15433.0</v>
      </c>
      <c r="B1172" s="5">
        <v>1.0</v>
      </c>
      <c r="C1172" s="15">
        <v>44641.68333333333</v>
      </c>
      <c r="D1172" s="16">
        <v>37.65</v>
      </c>
    </row>
    <row r="1173" ht="15.75" customHeight="1">
      <c r="A1173" s="4">
        <v>15434.0</v>
      </c>
      <c r="B1173" s="5">
        <v>2.0</v>
      </c>
      <c r="C1173" s="15">
        <v>44616.68263888889</v>
      </c>
      <c r="D1173" s="16">
        <v>26.5</v>
      </c>
    </row>
    <row r="1174" ht="15.75" customHeight="1">
      <c r="A1174" s="4">
        <v>15436.0</v>
      </c>
      <c r="B1174" s="5">
        <v>3.0</v>
      </c>
      <c r="C1174" s="15">
        <v>44708.67013888889</v>
      </c>
      <c r="D1174" s="16">
        <v>42.33</v>
      </c>
    </row>
    <row r="1175" ht="15.75" customHeight="1">
      <c r="A1175" s="4">
        <v>15437.0</v>
      </c>
      <c r="B1175" s="5">
        <v>1.0</v>
      </c>
      <c r="C1175" s="15">
        <v>44461.54930555556</v>
      </c>
      <c r="D1175" s="16">
        <v>2.95</v>
      </c>
    </row>
    <row r="1176" ht="15.75" customHeight="1">
      <c r="A1176" s="4">
        <v>15438.0</v>
      </c>
      <c r="B1176" s="5">
        <v>1.0</v>
      </c>
      <c r="C1176" s="15">
        <v>44592.59652777778</v>
      </c>
      <c r="D1176" s="16">
        <v>6.8</v>
      </c>
    </row>
    <row r="1177" ht="15.75" customHeight="1">
      <c r="A1177" s="4">
        <v>15440.0</v>
      </c>
      <c r="B1177" s="5">
        <v>1.0</v>
      </c>
      <c r="C1177" s="15">
        <v>44667.51111111111</v>
      </c>
      <c r="D1177" s="16">
        <v>9.64</v>
      </c>
    </row>
    <row r="1178" ht="15.75" customHeight="1">
      <c r="A1178" s="4">
        <v>15443.0</v>
      </c>
      <c r="B1178" s="5">
        <v>3.0</v>
      </c>
      <c r="C1178" s="15">
        <v>44720.44444444445</v>
      </c>
      <c r="D1178" s="16">
        <v>21.189999999999998</v>
      </c>
    </row>
    <row r="1179" ht="15.75" customHeight="1">
      <c r="A1179" s="4">
        <v>15444.0</v>
      </c>
      <c r="B1179" s="5">
        <v>2.0</v>
      </c>
      <c r="C1179" s="15">
        <v>44711.73402777778</v>
      </c>
      <c r="D1179" s="16">
        <v>17.92</v>
      </c>
    </row>
    <row r="1180" ht="15.75" customHeight="1">
      <c r="A1180" s="4">
        <v>15450.0</v>
      </c>
      <c r="B1180" s="5">
        <v>1.0</v>
      </c>
      <c r="C1180" s="15">
        <v>44690.71597222222</v>
      </c>
      <c r="D1180" s="16">
        <v>21.4</v>
      </c>
    </row>
    <row r="1181" ht="15.75" customHeight="1">
      <c r="A1181" s="4">
        <v>15452.0</v>
      </c>
      <c r="B1181" s="5">
        <v>1.0</v>
      </c>
      <c r="C1181" s="15">
        <v>44459.63958333333</v>
      </c>
      <c r="D1181" s="16">
        <v>24.650000000000002</v>
      </c>
    </row>
    <row r="1182" ht="15.75" customHeight="1">
      <c r="A1182" s="4">
        <v>15453.0</v>
      </c>
      <c r="B1182" s="5">
        <v>4.0</v>
      </c>
      <c r="C1182" s="15">
        <v>44720.45763888889</v>
      </c>
      <c r="D1182" s="16">
        <v>18.78</v>
      </c>
    </row>
    <row r="1183" ht="15.75" customHeight="1">
      <c r="A1183" s="4">
        <v>15456.0</v>
      </c>
      <c r="B1183" s="5">
        <v>1.0</v>
      </c>
      <c r="C1183" s="15">
        <v>44362.64861111111</v>
      </c>
      <c r="D1183" s="16">
        <v>12.0</v>
      </c>
    </row>
    <row r="1184" ht="15.75" customHeight="1">
      <c r="A1184" s="4">
        <v>15460.0</v>
      </c>
      <c r="B1184" s="5">
        <v>1.0</v>
      </c>
      <c r="C1184" s="15">
        <v>44367.67222222222</v>
      </c>
      <c r="D1184" s="16">
        <v>10.859999999999998</v>
      </c>
    </row>
    <row r="1185" ht="15.75" customHeight="1">
      <c r="A1185" s="4">
        <v>15464.0</v>
      </c>
      <c r="B1185" s="5">
        <v>1.0</v>
      </c>
      <c r="C1185" s="15">
        <v>44382.66388888889</v>
      </c>
      <c r="D1185" s="16">
        <v>15.07</v>
      </c>
    </row>
    <row r="1186" ht="15.75" customHeight="1">
      <c r="A1186" s="4">
        <v>15465.0</v>
      </c>
      <c r="B1186" s="5">
        <v>2.0</v>
      </c>
      <c r="C1186" s="15">
        <v>44489.49166666667</v>
      </c>
      <c r="D1186" s="16">
        <v>58.349999999999994</v>
      </c>
    </row>
    <row r="1187" ht="15.75" customHeight="1">
      <c r="A1187" s="4">
        <v>15466.0</v>
      </c>
      <c r="B1187" s="5">
        <v>1.0</v>
      </c>
      <c r="C1187" s="15">
        <v>44635.58888888889</v>
      </c>
      <c r="D1187" s="16">
        <v>7.5</v>
      </c>
    </row>
    <row r="1188" ht="15.75" customHeight="1">
      <c r="A1188" s="4">
        <v>15467.0</v>
      </c>
      <c r="B1188" s="5">
        <v>1.0</v>
      </c>
      <c r="C1188" s="15">
        <v>44711.59444444445</v>
      </c>
      <c r="D1188" s="16">
        <v>13.0</v>
      </c>
    </row>
    <row r="1189" ht="15.75" customHeight="1">
      <c r="A1189" s="4">
        <v>15468.0</v>
      </c>
      <c r="B1189" s="5">
        <v>2.0</v>
      </c>
      <c r="C1189" s="15">
        <v>44685.54930555556</v>
      </c>
      <c r="D1189" s="16">
        <v>9.2</v>
      </c>
    </row>
    <row r="1190" ht="15.75" customHeight="1">
      <c r="A1190" s="4">
        <v>15469.0</v>
      </c>
      <c r="B1190" s="5">
        <v>1.0</v>
      </c>
      <c r="C1190" s="15">
        <v>44616.37986111111</v>
      </c>
      <c r="D1190" s="16">
        <v>9.95</v>
      </c>
    </row>
    <row r="1191" ht="15.75" customHeight="1">
      <c r="A1191" s="4">
        <v>15471.0</v>
      </c>
      <c r="B1191" s="5">
        <v>1.0</v>
      </c>
      <c r="C1191" s="15">
        <v>44719.59166666667</v>
      </c>
      <c r="D1191" s="16">
        <v>8.29</v>
      </c>
    </row>
    <row r="1192" ht="15.75" customHeight="1">
      <c r="A1192" s="4">
        <v>15472.0</v>
      </c>
      <c r="B1192" s="5">
        <v>1.0</v>
      </c>
      <c r="C1192" s="15">
        <v>44610.63680555556</v>
      </c>
      <c r="D1192" s="16">
        <v>2.52</v>
      </c>
    </row>
    <row r="1193" ht="15.75" customHeight="1">
      <c r="A1193" s="4">
        <v>15473.0</v>
      </c>
      <c r="B1193" s="5">
        <v>2.0</v>
      </c>
      <c r="C1193" s="15">
        <v>44663.62152777778</v>
      </c>
      <c r="D1193" s="16">
        <v>204.0</v>
      </c>
    </row>
    <row r="1194" ht="15.75" customHeight="1">
      <c r="A1194" s="4">
        <v>15478.0</v>
      </c>
      <c r="B1194" s="5">
        <v>1.0</v>
      </c>
      <c r="C1194" s="15">
        <v>44665.46458333333</v>
      </c>
      <c r="D1194" s="16">
        <v>41.6</v>
      </c>
    </row>
    <row r="1195" ht="15.75" customHeight="1">
      <c r="A1195" s="4">
        <v>15482.0</v>
      </c>
      <c r="B1195" s="5">
        <v>10.0</v>
      </c>
      <c r="C1195" s="15">
        <v>44705.44861111111</v>
      </c>
      <c r="D1195" s="16">
        <v>1456.8</v>
      </c>
    </row>
    <row r="1196" ht="15.75" customHeight="1">
      <c r="A1196" s="4">
        <v>15483.0</v>
      </c>
      <c r="B1196" s="5">
        <v>2.0</v>
      </c>
      <c r="C1196" s="15">
        <v>44562.54444444444</v>
      </c>
      <c r="D1196" s="16">
        <v>15.14</v>
      </c>
    </row>
    <row r="1197" ht="15.75" customHeight="1">
      <c r="A1197" s="4">
        <v>15484.0</v>
      </c>
      <c r="B1197" s="5">
        <v>3.0</v>
      </c>
      <c r="C1197" s="15">
        <v>44711.61666666667</v>
      </c>
      <c r="D1197" s="16">
        <v>56.599999999999994</v>
      </c>
    </row>
    <row r="1198" ht="15.75" customHeight="1">
      <c r="A1198" s="4">
        <v>15489.0</v>
      </c>
      <c r="B1198" s="5">
        <v>1.0</v>
      </c>
      <c r="C1198" s="15">
        <v>44682.41319444445</v>
      </c>
      <c r="D1198" s="16">
        <v>26.550000000000004</v>
      </c>
    </row>
    <row r="1199" ht="15.75" customHeight="1">
      <c r="A1199" s="4">
        <v>15491.0</v>
      </c>
      <c r="B1199" s="5">
        <v>3.0</v>
      </c>
      <c r="C1199" s="15">
        <v>44543.49236111111</v>
      </c>
      <c r="D1199" s="16">
        <v>61.35000000000001</v>
      </c>
    </row>
    <row r="1200" ht="15.75" customHeight="1">
      <c r="A1200" s="4">
        <v>15493.0</v>
      </c>
      <c r="B1200" s="5">
        <v>5.0</v>
      </c>
      <c r="C1200" s="15">
        <v>44688.48611111111</v>
      </c>
      <c r="D1200" s="16">
        <v>94.58999999999999</v>
      </c>
    </row>
    <row r="1201" ht="15.75" customHeight="1">
      <c r="A1201" s="4">
        <v>15494.0</v>
      </c>
      <c r="B1201" s="5">
        <v>2.0</v>
      </c>
      <c r="C1201" s="15">
        <v>44699.61875</v>
      </c>
      <c r="D1201" s="16">
        <v>54.56</v>
      </c>
    </row>
    <row r="1202" ht="15.75" customHeight="1">
      <c r="A1202" s="4">
        <v>15498.0</v>
      </c>
      <c r="B1202" s="5">
        <v>12.0</v>
      </c>
      <c r="C1202" s="15">
        <v>44719.53333333333</v>
      </c>
      <c r="D1202" s="16">
        <v>678.15</v>
      </c>
    </row>
    <row r="1203" ht="15.75" customHeight="1">
      <c r="A1203" s="4">
        <v>15500.0</v>
      </c>
      <c r="B1203" s="5">
        <v>1.0</v>
      </c>
      <c r="C1203" s="15">
        <v>44639.57430555556</v>
      </c>
      <c r="D1203" s="16">
        <v>16.6</v>
      </c>
    </row>
    <row r="1204" ht="15.75" customHeight="1">
      <c r="A1204" s="4">
        <v>15502.0</v>
      </c>
      <c r="B1204" s="5">
        <v>9.0</v>
      </c>
      <c r="C1204" s="15">
        <v>44688.69375</v>
      </c>
      <c r="D1204" s="16">
        <v>3609.5600000000004</v>
      </c>
    </row>
    <row r="1205" ht="15.75" customHeight="1">
      <c r="A1205" s="4">
        <v>15503.0</v>
      </c>
      <c r="B1205" s="5">
        <v>1.0</v>
      </c>
      <c r="C1205" s="15">
        <v>44359.45625</v>
      </c>
      <c r="D1205" s="16">
        <v>4.17</v>
      </c>
    </row>
    <row r="1206" ht="15.75" customHeight="1">
      <c r="A1206" s="4">
        <v>15504.0</v>
      </c>
      <c r="B1206" s="5">
        <v>1.0</v>
      </c>
      <c r="C1206" s="15">
        <v>44639.57291666666</v>
      </c>
      <c r="D1206" s="16">
        <v>4.25</v>
      </c>
    </row>
    <row r="1207" ht="15.75" customHeight="1">
      <c r="A1207" s="4">
        <v>15505.0</v>
      </c>
      <c r="B1207" s="5">
        <v>4.0</v>
      </c>
      <c r="C1207" s="15">
        <v>44636.51875</v>
      </c>
      <c r="D1207" s="16">
        <v>229.58</v>
      </c>
    </row>
    <row r="1208" ht="15.75" customHeight="1">
      <c r="A1208" s="4">
        <v>15506.0</v>
      </c>
      <c r="B1208" s="5">
        <v>2.0</v>
      </c>
      <c r="C1208" s="15">
        <v>44698.50763888889</v>
      </c>
      <c r="D1208" s="16">
        <v>5.819999999999999</v>
      </c>
    </row>
    <row r="1209" ht="15.75" customHeight="1">
      <c r="A1209" s="4">
        <v>15507.0</v>
      </c>
      <c r="B1209" s="5">
        <v>1.0</v>
      </c>
      <c r="C1209" s="15">
        <v>44551.47152777778</v>
      </c>
      <c r="D1209" s="16">
        <v>20.66</v>
      </c>
    </row>
    <row r="1210" ht="15.75" customHeight="1">
      <c r="A1210" s="4">
        <v>15508.0</v>
      </c>
      <c r="B1210" s="5">
        <v>2.0</v>
      </c>
      <c r="C1210" s="15">
        <v>44497.56319444445</v>
      </c>
      <c r="D1210" s="16">
        <v>32.6</v>
      </c>
    </row>
    <row r="1211" ht="15.75" customHeight="1">
      <c r="A1211" s="4">
        <v>15511.0</v>
      </c>
      <c r="B1211" s="5">
        <v>5.0</v>
      </c>
      <c r="C1211" s="15">
        <v>44709.40486111111</v>
      </c>
      <c r="D1211" s="16">
        <v>56.150000000000006</v>
      </c>
    </row>
    <row r="1212" ht="15.75" customHeight="1">
      <c r="A1212" s="4">
        <v>15512.0</v>
      </c>
      <c r="B1212" s="5">
        <v>1.0</v>
      </c>
      <c r="C1212" s="15">
        <v>44362.50069444445</v>
      </c>
      <c r="D1212" s="16">
        <v>45.3</v>
      </c>
    </row>
    <row r="1213" ht="15.75" customHeight="1">
      <c r="A1213" s="4">
        <v>15513.0</v>
      </c>
      <c r="B1213" s="5">
        <v>4.0</v>
      </c>
      <c r="C1213" s="15">
        <v>44689.68125</v>
      </c>
      <c r="D1213" s="16">
        <v>139.04999999999998</v>
      </c>
    </row>
    <row r="1214" ht="15.75" customHeight="1">
      <c r="A1214" s="4">
        <v>15514.0</v>
      </c>
      <c r="B1214" s="5">
        <v>2.0</v>
      </c>
      <c r="C1214" s="15">
        <v>44357.58541666667</v>
      </c>
      <c r="D1214" s="16">
        <v>70.92</v>
      </c>
    </row>
    <row r="1215" ht="15.75" customHeight="1">
      <c r="A1215" s="4">
        <v>15517.0</v>
      </c>
      <c r="B1215" s="5">
        <v>1.0</v>
      </c>
      <c r="C1215" s="15">
        <v>44489.58472222222</v>
      </c>
      <c r="D1215" s="16">
        <v>3.4799999999999995</v>
      </c>
    </row>
    <row r="1216" ht="15.75" customHeight="1">
      <c r="A1216" s="4">
        <v>15518.0</v>
      </c>
      <c r="B1216" s="5">
        <v>4.0</v>
      </c>
      <c r="C1216" s="15">
        <v>44599.54791666667</v>
      </c>
      <c r="D1216" s="16">
        <v>25.950000000000003</v>
      </c>
    </row>
    <row r="1217" ht="15.75" customHeight="1">
      <c r="A1217" s="4">
        <v>15521.0</v>
      </c>
      <c r="B1217" s="5">
        <v>4.0</v>
      </c>
      <c r="C1217" s="15">
        <v>44684.57777777778</v>
      </c>
      <c r="D1217" s="16">
        <v>260.9</v>
      </c>
    </row>
    <row r="1218" ht="15.75" customHeight="1">
      <c r="A1218" s="4">
        <v>15522.0</v>
      </c>
      <c r="B1218" s="5">
        <v>1.0</v>
      </c>
      <c r="C1218" s="15">
        <v>44633.51805555556</v>
      </c>
      <c r="D1218" s="16">
        <v>0.85</v>
      </c>
    </row>
    <row r="1219" ht="15.75" customHeight="1">
      <c r="A1219" s="4">
        <v>15523.0</v>
      </c>
      <c r="B1219" s="5">
        <v>1.0</v>
      </c>
      <c r="C1219" s="15">
        <v>44636.68680555555</v>
      </c>
      <c r="D1219" s="16">
        <v>232.50000000000003</v>
      </c>
    </row>
    <row r="1220" ht="15.75" customHeight="1">
      <c r="A1220" s="4">
        <v>15525.0</v>
      </c>
      <c r="B1220" s="5">
        <v>4.0</v>
      </c>
      <c r="C1220" s="15">
        <v>44719.65208333333</v>
      </c>
      <c r="D1220" s="16">
        <v>59.669999999999995</v>
      </c>
    </row>
    <row r="1221" ht="15.75" customHeight="1">
      <c r="A1221" s="4">
        <v>15527.0</v>
      </c>
      <c r="B1221" s="5">
        <v>3.0</v>
      </c>
      <c r="C1221" s="15">
        <v>44702.51180555556</v>
      </c>
      <c r="D1221" s="16">
        <v>30.86</v>
      </c>
    </row>
    <row r="1222" ht="15.75" customHeight="1">
      <c r="A1222" s="4">
        <v>15528.0</v>
      </c>
      <c r="B1222" s="5">
        <v>1.0</v>
      </c>
      <c r="C1222" s="15">
        <v>44469.67638888889</v>
      </c>
      <c r="D1222" s="16">
        <v>58.0</v>
      </c>
    </row>
    <row r="1223" ht="15.75" customHeight="1">
      <c r="A1223" s="4">
        <v>15529.0</v>
      </c>
      <c r="B1223" s="5">
        <v>8.0</v>
      </c>
      <c r="C1223" s="15">
        <v>44698.47847222222</v>
      </c>
      <c r="D1223" s="16">
        <v>91.72000000000003</v>
      </c>
    </row>
    <row r="1224" ht="15.75" customHeight="1">
      <c r="A1224" s="4">
        <v>15530.0</v>
      </c>
      <c r="B1224" s="5">
        <v>1.0</v>
      </c>
      <c r="C1224" s="15">
        <v>44476.46944444445</v>
      </c>
      <c r="D1224" s="16">
        <v>14.75</v>
      </c>
    </row>
    <row r="1225" ht="15.75" customHeight="1">
      <c r="A1225" s="4">
        <v>15531.0</v>
      </c>
      <c r="B1225" s="5">
        <v>2.0</v>
      </c>
      <c r="C1225" s="15">
        <v>44713.77986111111</v>
      </c>
      <c r="D1225" s="16">
        <v>75.24</v>
      </c>
    </row>
    <row r="1226" ht="15.75" customHeight="1">
      <c r="A1226" s="4">
        <v>15532.0</v>
      </c>
      <c r="B1226" s="5">
        <v>4.0</v>
      </c>
      <c r="C1226" s="15">
        <v>44695.61875</v>
      </c>
      <c r="D1226" s="16">
        <v>34.69</v>
      </c>
    </row>
    <row r="1227" ht="15.75" customHeight="1">
      <c r="A1227" s="4">
        <v>15533.0</v>
      </c>
      <c r="B1227" s="5">
        <v>3.0</v>
      </c>
      <c r="C1227" s="15">
        <v>44701.64930555555</v>
      </c>
      <c r="D1227" s="16">
        <v>21.84</v>
      </c>
    </row>
    <row r="1228" ht="15.75" customHeight="1">
      <c r="A1228" s="4">
        <v>15535.0</v>
      </c>
      <c r="B1228" s="5">
        <v>3.0</v>
      </c>
      <c r="C1228" s="15">
        <v>44549.66805555556</v>
      </c>
      <c r="D1228" s="16">
        <v>83.89999999999999</v>
      </c>
    </row>
    <row r="1229" ht="15.75" customHeight="1">
      <c r="A1229" s="4">
        <v>15537.0</v>
      </c>
      <c r="B1229" s="5">
        <v>1.0</v>
      </c>
      <c r="C1229" s="15">
        <v>44559.54861111111</v>
      </c>
      <c r="D1229" s="16">
        <v>1.25</v>
      </c>
    </row>
    <row r="1230" ht="15.75" customHeight="1">
      <c r="A1230" s="4">
        <v>15540.0</v>
      </c>
      <c r="B1230" s="5">
        <v>1.0</v>
      </c>
      <c r="C1230" s="15">
        <v>44709.57708333333</v>
      </c>
      <c r="D1230" s="16">
        <v>15.02</v>
      </c>
    </row>
    <row r="1231" ht="15.75" customHeight="1">
      <c r="A1231" s="4">
        <v>15541.0</v>
      </c>
      <c r="B1231" s="5">
        <v>1.0</v>
      </c>
      <c r="C1231" s="15">
        <v>44609.62361111111</v>
      </c>
      <c r="D1231" s="16">
        <v>13.98</v>
      </c>
    </row>
    <row r="1232" ht="15.75" customHeight="1">
      <c r="A1232" s="4">
        <v>15543.0</v>
      </c>
      <c r="B1232" s="5">
        <v>1.0</v>
      </c>
      <c r="C1232" s="15">
        <v>44432.64305555556</v>
      </c>
      <c r="D1232" s="16">
        <v>6.65</v>
      </c>
    </row>
    <row r="1233" ht="15.75" customHeight="1">
      <c r="A1233" s="4">
        <v>15544.0</v>
      </c>
      <c r="B1233" s="5">
        <v>10.0</v>
      </c>
      <c r="C1233" s="15">
        <v>44711.69652777778</v>
      </c>
      <c r="D1233" s="16">
        <v>238.97</v>
      </c>
    </row>
    <row r="1234" ht="15.75" customHeight="1">
      <c r="A1234" s="4">
        <v>15545.0</v>
      </c>
      <c r="B1234" s="5">
        <v>2.0</v>
      </c>
      <c r="C1234" s="15">
        <v>44667.55833333333</v>
      </c>
      <c r="D1234" s="16">
        <v>12.95</v>
      </c>
    </row>
    <row r="1235" ht="15.75" customHeight="1">
      <c r="A1235" s="4">
        <v>15547.0</v>
      </c>
      <c r="B1235" s="5">
        <v>12.0</v>
      </c>
      <c r="C1235" s="15">
        <v>44714.53611111111</v>
      </c>
      <c r="D1235" s="16">
        <v>176.25</v>
      </c>
    </row>
    <row r="1236" ht="15.75" customHeight="1">
      <c r="A1236" s="4">
        <v>15549.0</v>
      </c>
      <c r="B1236" s="5">
        <v>2.0</v>
      </c>
      <c r="C1236" s="15">
        <v>44643.68194444444</v>
      </c>
      <c r="D1236" s="16">
        <v>12.030000000000001</v>
      </c>
    </row>
    <row r="1237" ht="15.75" customHeight="1">
      <c r="A1237" s="4">
        <v>15550.0</v>
      </c>
      <c r="B1237" s="5">
        <v>2.0</v>
      </c>
      <c r="C1237" s="15">
        <v>44617.6375</v>
      </c>
      <c r="D1237" s="16">
        <v>20.58</v>
      </c>
    </row>
    <row r="1238" ht="15.75" customHeight="1">
      <c r="A1238" s="4">
        <v>15551.0</v>
      </c>
      <c r="B1238" s="5">
        <v>1.0</v>
      </c>
      <c r="C1238" s="15">
        <v>44684.52569444444</v>
      </c>
      <c r="D1238" s="16">
        <v>6.630000000000001</v>
      </c>
    </row>
    <row r="1239" ht="15.75" customHeight="1">
      <c r="A1239" s="4">
        <v>15553.0</v>
      </c>
      <c r="B1239" s="5">
        <v>1.0</v>
      </c>
      <c r="C1239" s="15">
        <v>44661.58472222222</v>
      </c>
      <c r="D1239" s="16">
        <v>13.850000000000001</v>
      </c>
    </row>
    <row r="1240" ht="15.75" customHeight="1">
      <c r="A1240" s="4">
        <v>15555.0</v>
      </c>
      <c r="B1240" s="5">
        <v>14.0</v>
      </c>
      <c r="C1240" s="15">
        <v>44708.64652777778</v>
      </c>
      <c r="D1240" s="16">
        <v>164.11000000000004</v>
      </c>
    </row>
    <row r="1241" ht="15.75" customHeight="1">
      <c r="A1241" s="4">
        <v>15556.0</v>
      </c>
      <c r="B1241" s="5">
        <v>1.0</v>
      </c>
      <c r="C1241" s="15">
        <v>44696.67222222222</v>
      </c>
      <c r="D1241" s="16">
        <v>3.4799999999999995</v>
      </c>
    </row>
    <row r="1242" ht="15.75" customHeight="1">
      <c r="A1242" s="4">
        <v>15557.0</v>
      </c>
      <c r="B1242" s="5">
        <v>1.0</v>
      </c>
      <c r="C1242" s="15">
        <v>44692.53194444445</v>
      </c>
      <c r="D1242" s="16">
        <v>35.400000000000006</v>
      </c>
    </row>
    <row r="1243" ht="15.75" customHeight="1">
      <c r="A1243" s="4">
        <v>15561.0</v>
      </c>
      <c r="B1243" s="5">
        <v>1.0</v>
      </c>
      <c r="C1243" s="15">
        <v>44624.52777777778</v>
      </c>
      <c r="D1243" s="16">
        <v>24.75</v>
      </c>
    </row>
    <row r="1244" ht="15.75" customHeight="1">
      <c r="A1244" s="4">
        <v>15563.0</v>
      </c>
      <c r="B1244" s="5">
        <v>3.0</v>
      </c>
      <c r="C1244" s="15">
        <v>44699.63611111111</v>
      </c>
      <c r="D1244" s="16">
        <v>78.6</v>
      </c>
    </row>
    <row r="1245" ht="15.75" customHeight="1">
      <c r="A1245" s="4">
        <v>15568.0</v>
      </c>
      <c r="B1245" s="5">
        <v>1.0</v>
      </c>
      <c r="C1245" s="15">
        <v>44677.49375</v>
      </c>
      <c r="D1245" s="16">
        <v>4.25</v>
      </c>
    </row>
    <row r="1246" ht="15.75" customHeight="1">
      <c r="A1246" s="4">
        <v>15569.0</v>
      </c>
      <c r="B1246" s="5">
        <v>1.0</v>
      </c>
      <c r="C1246" s="15">
        <v>44592.44305555556</v>
      </c>
      <c r="D1246" s="16">
        <v>70.2</v>
      </c>
    </row>
    <row r="1247" ht="15.75" customHeight="1">
      <c r="A1247" s="4">
        <v>15570.0</v>
      </c>
      <c r="B1247" s="5">
        <v>6.0</v>
      </c>
      <c r="C1247" s="15">
        <v>44684.60208333333</v>
      </c>
      <c r="D1247" s="16">
        <v>70.93</v>
      </c>
    </row>
    <row r="1248" ht="15.75" customHeight="1">
      <c r="A1248" s="4">
        <v>15572.0</v>
      </c>
      <c r="B1248" s="5">
        <v>2.0</v>
      </c>
      <c r="C1248" s="15">
        <v>44695.47152777778</v>
      </c>
      <c r="D1248" s="16">
        <v>6.53</v>
      </c>
    </row>
    <row r="1249" ht="15.75" customHeight="1">
      <c r="A1249" s="4">
        <v>15573.0</v>
      </c>
      <c r="B1249" s="5">
        <v>2.0</v>
      </c>
      <c r="C1249" s="15">
        <v>44689.48472222222</v>
      </c>
      <c r="D1249" s="16">
        <v>46.42</v>
      </c>
    </row>
    <row r="1250" ht="15.75" customHeight="1">
      <c r="A1250" s="4">
        <v>15574.0</v>
      </c>
      <c r="B1250" s="5">
        <v>2.0</v>
      </c>
      <c r="C1250" s="15">
        <v>44363.52916666667</v>
      </c>
      <c r="D1250" s="16">
        <v>23.6</v>
      </c>
    </row>
    <row r="1251" ht="15.75" customHeight="1">
      <c r="A1251" s="4">
        <v>15577.0</v>
      </c>
      <c r="B1251" s="5">
        <v>1.0</v>
      </c>
      <c r="C1251" s="15">
        <v>44572.71041666667</v>
      </c>
      <c r="D1251" s="16">
        <v>5.45</v>
      </c>
    </row>
    <row r="1252" ht="15.75" customHeight="1">
      <c r="A1252" s="4">
        <v>15579.0</v>
      </c>
      <c r="B1252" s="5">
        <v>1.0</v>
      </c>
      <c r="C1252" s="15">
        <v>44653.53125</v>
      </c>
      <c r="D1252" s="16">
        <v>8.5</v>
      </c>
    </row>
    <row r="1253" ht="15.75" customHeight="1">
      <c r="A1253" s="4">
        <v>15581.0</v>
      </c>
      <c r="B1253" s="5">
        <v>5.0</v>
      </c>
      <c r="C1253" s="15">
        <v>44603.40138888889</v>
      </c>
      <c r="D1253" s="16">
        <v>2779.0</v>
      </c>
    </row>
    <row r="1254" ht="15.75" customHeight="1">
      <c r="A1254" s="4">
        <v>15582.0</v>
      </c>
      <c r="B1254" s="5">
        <v>2.0</v>
      </c>
      <c r="C1254" s="15">
        <v>44696.41319444445</v>
      </c>
      <c r="D1254" s="16">
        <v>33.400000000000006</v>
      </c>
    </row>
    <row r="1255" ht="15.75" customHeight="1">
      <c r="A1255" s="4">
        <v>15584.0</v>
      </c>
      <c r="B1255" s="5">
        <v>3.0</v>
      </c>
      <c r="C1255" s="15">
        <v>44697.45486111111</v>
      </c>
      <c r="D1255" s="16">
        <v>27.15</v>
      </c>
    </row>
    <row r="1256" ht="15.75" customHeight="1">
      <c r="A1256" s="4">
        <v>15585.0</v>
      </c>
      <c r="B1256" s="5">
        <v>1.0</v>
      </c>
      <c r="C1256" s="15">
        <v>44546.35972222222</v>
      </c>
      <c r="D1256" s="16">
        <v>29.28</v>
      </c>
    </row>
    <row r="1257" ht="15.75" customHeight="1">
      <c r="A1257" s="4">
        <v>15589.0</v>
      </c>
      <c r="B1257" s="5">
        <v>2.0</v>
      </c>
      <c r="C1257" s="15">
        <v>44470.47361111111</v>
      </c>
      <c r="D1257" s="16">
        <v>39.650000000000006</v>
      </c>
    </row>
    <row r="1258" ht="15.75" customHeight="1">
      <c r="A1258" s="4">
        <v>15594.0</v>
      </c>
      <c r="B1258" s="5">
        <v>4.0</v>
      </c>
      <c r="C1258" s="15">
        <v>44690.68472222222</v>
      </c>
      <c r="D1258" s="16">
        <v>74.80000000000001</v>
      </c>
    </row>
    <row r="1259" ht="15.75" customHeight="1">
      <c r="A1259" s="4">
        <v>15596.0</v>
      </c>
      <c r="B1259" s="5">
        <v>2.0</v>
      </c>
      <c r="C1259" s="15">
        <v>44524.72777777778</v>
      </c>
      <c r="D1259" s="16">
        <v>18.55</v>
      </c>
    </row>
    <row r="1260" ht="15.75" customHeight="1">
      <c r="A1260" s="4">
        <v>15598.0</v>
      </c>
      <c r="B1260" s="5">
        <v>1.0</v>
      </c>
      <c r="C1260" s="15">
        <v>44668.66944444444</v>
      </c>
      <c r="D1260" s="16">
        <v>20.8</v>
      </c>
    </row>
    <row r="1261" ht="15.75" customHeight="1">
      <c r="A1261" s="4">
        <v>15599.0</v>
      </c>
      <c r="B1261" s="5">
        <v>1.0</v>
      </c>
      <c r="C1261" s="15">
        <v>44519.54513888889</v>
      </c>
      <c r="D1261" s="16">
        <v>9.959999999999999</v>
      </c>
    </row>
    <row r="1262" ht="15.75" customHeight="1">
      <c r="A1262" s="4">
        <v>15601.0</v>
      </c>
      <c r="B1262" s="5">
        <v>7.0</v>
      </c>
      <c r="C1262" s="15">
        <v>44642.43055555555</v>
      </c>
      <c r="D1262" s="16">
        <v>180.05</v>
      </c>
    </row>
    <row r="1263" ht="15.75" customHeight="1">
      <c r="A1263" s="4">
        <v>15602.0</v>
      </c>
      <c r="B1263" s="5">
        <v>3.0</v>
      </c>
      <c r="C1263" s="15">
        <v>44594.49861111111</v>
      </c>
      <c r="D1263" s="16">
        <v>33.35</v>
      </c>
    </row>
    <row r="1264" ht="15.75" customHeight="1">
      <c r="A1264" s="4">
        <v>15605.0</v>
      </c>
      <c r="B1264" s="5">
        <v>1.0</v>
      </c>
      <c r="C1264" s="15">
        <v>44684.59513888889</v>
      </c>
      <c r="D1264" s="16">
        <v>16.6</v>
      </c>
    </row>
    <row r="1265" ht="15.75" customHeight="1">
      <c r="A1265" s="4">
        <v>15606.0</v>
      </c>
      <c r="B1265" s="5">
        <v>4.0</v>
      </c>
      <c r="C1265" s="15">
        <v>44660.65763888889</v>
      </c>
      <c r="D1265" s="16">
        <v>160.8</v>
      </c>
    </row>
    <row r="1266" ht="15.75" customHeight="1">
      <c r="A1266" s="4">
        <v>15607.0</v>
      </c>
      <c r="B1266" s="5">
        <v>1.0</v>
      </c>
      <c r="C1266" s="15">
        <v>44384.53055555555</v>
      </c>
      <c r="D1266" s="16">
        <v>2.2800000000000002</v>
      </c>
    </row>
    <row r="1267" ht="15.75" customHeight="1">
      <c r="A1267" s="4">
        <v>15609.0</v>
      </c>
      <c r="B1267" s="5">
        <v>2.0</v>
      </c>
      <c r="C1267" s="15">
        <v>44540.41319444445</v>
      </c>
      <c r="D1267" s="16">
        <v>31.78</v>
      </c>
    </row>
    <row r="1268" ht="15.75" customHeight="1">
      <c r="A1268" s="4">
        <v>15610.0</v>
      </c>
      <c r="B1268" s="5">
        <v>1.0</v>
      </c>
      <c r="C1268" s="15">
        <v>44670.44166666667</v>
      </c>
      <c r="D1268" s="16">
        <v>20.8</v>
      </c>
    </row>
    <row r="1269" ht="15.75" customHeight="1">
      <c r="A1269" s="4">
        <v>15611.0</v>
      </c>
      <c r="B1269" s="5">
        <v>1.0</v>
      </c>
      <c r="C1269" s="15">
        <v>44618.59236111111</v>
      </c>
      <c r="D1269" s="16">
        <v>15.0</v>
      </c>
    </row>
    <row r="1270" ht="15.75" customHeight="1">
      <c r="A1270" s="4">
        <v>15615.0</v>
      </c>
      <c r="B1270" s="5">
        <v>12.0</v>
      </c>
      <c r="C1270" s="15">
        <v>44710.6125</v>
      </c>
      <c r="D1270" s="16">
        <v>537.5100000000001</v>
      </c>
    </row>
    <row r="1271" ht="15.75" customHeight="1">
      <c r="A1271" s="4">
        <v>15618.0</v>
      </c>
      <c r="B1271" s="5">
        <v>2.0</v>
      </c>
      <c r="C1271" s="15">
        <v>44634.62152777778</v>
      </c>
      <c r="D1271" s="16">
        <v>9.960999999999999</v>
      </c>
    </row>
    <row r="1272" ht="15.75" customHeight="1">
      <c r="A1272" s="4">
        <v>15620.0</v>
      </c>
      <c r="B1272" s="5">
        <v>1.0</v>
      </c>
      <c r="C1272" s="15">
        <v>44671.80347222222</v>
      </c>
      <c r="D1272" s="16">
        <v>6.58</v>
      </c>
    </row>
    <row r="1273" ht="15.75" customHeight="1">
      <c r="A1273" s="4">
        <v>15621.0</v>
      </c>
      <c r="B1273" s="5">
        <v>1.0</v>
      </c>
      <c r="C1273" s="15">
        <v>44717.56944444445</v>
      </c>
      <c r="D1273" s="16">
        <v>37.92</v>
      </c>
    </row>
    <row r="1274" ht="15.75" customHeight="1">
      <c r="A1274" s="4">
        <v>15622.0</v>
      </c>
      <c r="B1274" s="5">
        <v>4.0</v>
      </c>
      <c r="C1274" s="15">
        <v>44718.62291666667</v>
      </c>
      <c r="D1274" s="16">
        <v>158.25</v>
      </c>
    </row>
    <row r="1275" ht="15.75" customHeight="1">
      <c r="A1275" s="4">
        <v>15624.0</v>
      </c>
      <c r="B1275" s="5">
        <v>1.0</v>
      </c>
      <c r="C1275" s="15">
        <v>44607.48472222222</v>
      </c>
      <c r="D1275" s="16">
        <v>35.400000000000006</v>
      </c>
    </row>
    <row r="1276" ht="15.75" customHeight="1">
      <c r="A1276" s="4">
        <v>15625.0</v>
      </c>
      <c r="B1276" s="5">
        <v>1.0</v>
      </c>
      <c r="C1276" s="15">
        <v>44545.67708333334</v>
      </c>
      <c r="D1276" s="16">
        <v>1.25</v>
      </c>
    </row>
    <row r="1277" ht="15.75" customHeight="1">
      <c r="A1277" s="4">
        <v>15626.0</v>
      </c>
      <c r="B1277" s="5">
        <v>2.0</v>
      </c>
      <c r="C1277" s="15">
        <v>44646.41875</v>
      </c>
      <c r="D1277" s="16">
        <v>21.78</v>
      </c>
    </row>
    <row r="1278" ht="15.75" customHeight="1">
      <c r="A1278" s="4">
        <v>15628.0</v>
      </c>
      <c r="B1278" s="5">
        <v>2.0</v>
      </c>
      <c r="C1278" s="15">
        <v>44595.50416666667</v>
      </c>
      <c r="D1278" s="16">
        <v>86.4</v>
      </c>
    </row>
    <row r="1279" ht="15.75" customHeight="1">
      <c r="A1279" s="4">
        <v>15630.0</v>
      </c>
      <c r="B1279" s="5">
        <v>2.0</v>
      </c>
      <c r="C1279" s="15">
        <v>44676.65</v>
      </c>
      <c r="D1279" s="16">
        <v>21.96</v>
      </c>
    </row>
    <row r="1280" ht="15.75" customHeight="1">
      <c r="A1280" s="4">
        <v>15632.0</v>
      </c>
      <c r="B1280" s="5">
        <v>2.0</v>
      </c>
      <c r="C1280" s="15">
        <v>44675.575</v>
      </c>
      <c r="D1280" s="16">
        <v>68.88</v>
      </c>
    </row>
    <row r="1281" ht="15.75" customHeight="1">
      <c r="A1281" s="4">
        <v>15639.0</v>
      </c>
      <c r="B1281" s="5">
        <v>1.0</v>
      </c>
      <c r="C1281" s="15">
        <v>44589.60416666666</v>
      </c>
      <c r="D1281" s="16">
        <v>10.5</v>
      </c>
    </row>
    <row r="1282" ht="15.75" customHeight="1">
      <c r="A1282" s="4">
        <v>15640.0</v>
      </c>
      <c r="B1282" s="5">
        <v>9.0</v>
      </c>
      <c r="C1282" s="15">
        <v>44684.70555555556</v>
      </c>
      <c r="D1282" s="16">
        <v>484.7099999999999</v>
      </c>
    </row>
    <row r="1283" ht="15.75" customHeight="1">
      <c r="A1283" s="4">
        <v>15641.0</v>
      </c>
      <c r="B1283" s="5">
        <v>3.0</v>
      </c>
      <c r="C1283" s="15">
        <v>44618.58611111111</v>
      </c>
      <c r="D1283" s="16">
        <v>80.54</v>
      </c>
    </row>
    <row r="1284" ht="15.75" customHeight="1">
      <c r="A1284" s="4">
        <v>15643.0</v>
      </c>
      <c r="B1284" s="5">
        <v>2.0</v>
      </c>
      <c r="C1284" s="15">
        <v>44537.64722222222</v>
      </c>
      <c r="D1284" s="16">
        <v>36.85</v>
      </c>
    </row>
    <row r="1285" ht="15.75" customHeight="1">
      <c r="A1285" s="4">
        <v>15644.0</v>
      </c>
      <c r="B1285" s="5">
        <v>2.0</v>
      </c>
      <c r="C1285" s="15">
        <v>44556.62083333333</v>
      </c>
      <c r="D1285" s="16">
        <v>13.75</v>
      </c>
    </row>
    <row r="1286" ht="15.75" customHeight="1">
      <c r="A1286" s="4">
        <v>15645.0</v>
      </c>
      <c r="B1286" s="5">
        <v>1.0</v>
      </c>
      <c r="C1286" s="15">
        <v>44702.49652777778</v>
      </c>
      <c r="D1286" s="16">
        <v>1.98</v>
      </c>
    </row>
    <row r="1287" ht="15.75" customHeight="1">
      <c r="A1287" s="4">
        <v>15646.0</v>
      </c>
      <c r="B1287" s="5">
        <v>1.0</v>
      </c>
      <c r="C1287" s="15">
        <v>44480.55972222222</v>
      </c>
      <c r="D1287" s="16">
        <v>22.5</v>
      </c>
    </row>
    <row r="1288" ht="15.75" customHeight="1">
      <c r="A1288" s="4">
        <v>15648.0</v>
      </c>
      <c r="B1288" s="5">
        <v>3.0</v>
      </c>
      <c r="C1288" s="15">
        <v>44519.66180555556</v>
      </c>
      <c r="D1288" s="16">
        <v>39.650000000000006</v>
      </c>
    </row>
    <row r="1289" ht="15.75" customHeight="1">
      <c r="A1289" s="4">
        <v>15652.0</v>
      </c>
      <c r="B1289" s="5">
        <v>1.0</v>
      </c>
      <c r="C1289" s="15">
        <v>44629.59861111111</v>
      </c>
      <c r="D1289" s="16">
        <v>9.9</v>
      </c>
    </row>
    <row r="1290" ht="15.75" customHeight="1">
      <c r="A1290" s="4">
        <v>15654.0</v>
      </c>
      <c r="B1290" s="5">
        <v>1.0</v>
      </c>
      <c r="C1290" s="15">
        <v>44694.63541666666</v>
      </c>
      <c r="D1290" s="16">
        <v>88.5</v>
      </c>
    </row>
    <row r="1291" ht="15.75" customHeight="1">
      <c r="A1291" s="4">
        <v>15655.0</v>
      </c>
      <c r="B1291" s="5">
        <v>2.0</v>
      </c>
      <c r="C1291" s="15">
        <v>44489.68611111111</v>
      </c>
      <c r="D1291" s="16">
        <v>50.8</v>
      </c>
    </row>
    <row r="1292" ht="15.75" customHeight="1">
      <c r="A1292" s="4">
        <v>15656.0</v>
      </c>
      <c r="B1292" s="5">
        <v>1.0</v>
      </c>
      <c r="C1292" s="15">
        <v>44436.64722222222</v>
      </c>
      <c r="D1292" s="16">
        <v>17.700000000000003</v>
      </c>
    </row>
    <row r="1293" ht="15.75" customHeight="1">
      <c r="A1293" s="4">
        <v>15658.0</v>
      </c>
      <c r="B1293" s="5">
        <v>1.0</v>
      </c>
      <c r="C1293" s="15">
        <v>44398.70347222222</v>
      </c>
      <c r="D1293" s="16">
        <v>11.850000000000001</v>
      </c>
    </row>
    <row r="1294" ht="15.75" customHeight="1">
      <c r="A1294" s="4">
        <v>15659.0</v>
      </c>
      <c r="B1294" s="5">
        <v>1.0</v>
      </c>
      <c r="C1294" s="15">
        <v>44678.39097222222</v>
      </c>
      <c r="D1294" s="16">
        <v>49.5</v>
      </c>
    </row>
    <row r="1295" ht="15.75" customHeight="1">
      <c r="A1295" s="4">
        <v>15663.0</v>
      </c>
      <c r="B1295" s="5">
        <v>1.0</v>
      </c>
      <c r="C1295" s="15">
        <v>44617.65972222222</v>
      </c>
      <c r="D1295" s="16">
        <v>11.9</v>
      </c>
    </row>
    <row r="1296" ht="15.75" customHeight="1">
      <c r="A1296" s="4">
        <v>15665.0</v>
      </c>
      <c r="B1296" s="5">
        <v>1.0</v>
      </c>
      <c r="C1296" s="15">
        <v>44479.63125</v>
      </c>
      <c r="D1296" s="16">
        <v>42.400000000000006</v>
      </c>
    </row>
    <row r="1297" ht="15.75" customHeight="1">
      <c r="A1297" s="4">
        <v>15669.0</v>
      </c>
      <c r="B1297" s="5">
        <v>1.0</v>
      </c>
      <c r="C1297" s="15">
        <v>44553.67361111111</v>
      </c>
      <c r="D1297" s="16">
        <v>2.5</v>
      </c>
    </row>
    <row r="1298" ht="15.75" customHeight="1">
      <c r="A1298" s="4">
        <v>15670.0</v>
      </c>
      <c r="B1298" s="5">
        <v>1.0</v>
      </c>
      <c r="C1298" s="15">
        <v>44424.45138888889</v>
      </c>
      <c r="D1298" s="16">
        <v>19.8</v>
      </c>
    </row>
    <row r="1299" ht="15.75" customHeight="1">
      <c r="A1299" s="4">
        <v>15671.0</v>
      </c>
      <c r="B1299" s="5">
        <v>4.0</v>
      </c>
      <c r="C1299" s="15">
        <v>44602.54375</v>
      </c>
      <c r="D1299" s="16">
        <v>34.24</v>
      </c>
    </row>
    <row r="1300" ht="15.75" customHeight="1">
      <c r="A1300" s="4">
        <v>15673.0</v>
      </c>
      <c r="B1300" s="5">
        <v>2.0</v>
      </c>
      <c r="C1300" s="15">
        <v>44632.675</v>
      </c>
      <c r="D1300" s="16">
        <v>31.150000000000002</v>
      </c>
    </row>
    <row r="1301" ht="15.75" customHeight="1">
      <c r="A1301" s="4">
        <v>15674.0</v>
      </c>
      <c r="B1301" s="5">
        <v>5.0</v>
      </c>
      <c r="C1301" s="15">
        <v>44647.63680555556</v>
      </c>
      <c r="D1301" s="16">
        <v>739.3199999999999</v>
      </c>
    </row>
    <row r="1302" ht="15.75" customHeight="1">
      <c r="A1302" s="4">
        <v>15675.0</v>
      </c>
      <c r="B1302" s="5">
        <v>1.0</v>
      </c>
      <c r="C1302" s="15">
        <v>44568.80138888889</v>
      </c>
      <c r="D1302" s="16">
        <v>17.0</v>
      </c>
    </row>
    <row r="1303" ht="15.75" customHeight="1">
      <c r="A1303" s="4">
        <v>15676.0</v>
      </c>
      <c r="B1303" s="5">
        <v>3.0</v>
      </c>
      <c r="C1303" s="15">
        <v>44711.73541666667</v>
      </c>
      <c r="D1303" s="16">
        <v>49.80000000000001</v>
      </c>
    </row>
    <row r="1304" ht="15.75" customHeight="1">
      <c r="A1304" s="4">
        <v>15679.0</v>
      </c>
      <c r="B1304" s="5">
        <v>3.0</v>
      </c>
      <c r="C1304" s="15">
        <v>44690.68611111111</v>
      </c>
      <c r="D1304" s="16">
        <v>55.58</v>
      </c>
    </row>
    <row r="1305" ht="15.75" customHeight="1">
      <c r="A1305" s="4">
        <v>15680.0</v>
      </c>
      <c r="B1305" s="5">
        <v>1.0</v>
      </c>
      <c r="C1305" s="15">
        <v>44355.61319444444</v>
      </c>
      <c r="D1305" s="16">
        <v>35.400000000000006</v>
      </c>
    </row>
    <row r="1306" ht="15.75" customHeight="1">
      <c r="A1306" s="4">
        <v>15681.0</v>
      </c>
      <c r="B1306" s="5">
        <v>1.0</v>
      </c>
      <c r="C1306" s="15">
        <v>44702.55902777778</v>
      </c>
      <c r="D1306" s="16">
        <v>155.0</v>
      </c>
    </row>
    <row r="1307" ht="15.75" customHeight="1">
      <c r="A1307" s="4">
        <v>15687.0</v>
      </c>
      <c r="B1307" s="5">
        <v>2.0</v>
      </c>
      <c r="C1307" s="15">
        <v>44656.58541666667</v>
      </c>
      <c r="D1307" s="16">
        <v>50.4</v>
      </c>
    </row>
    <row r="1308" ht="15.75" customHeight="1">
      <c r="A1308" s="4">
        <v>15690.0</v>
      </c>
      <c r="B1308" s="5">
        <v>1.0</v>
      </c>
      <c r="C1308" s="15">
        <v>44620.48611111111</v>
      </c>
      <c r="D1308" s="16">
        <v>18.96</v>
      </c>
    </row>
    <row r="1309" ht="15.75" customHeight="1">
      <c r="A1309" s="4">
        <v>15694.0</v>
      </c>
      <c r="B1309" s="5">
        <v>3.0</v>
      </c>
      <c r="C1309" s="15">
        <v>44655.38333333333</v>
      </c>
      <c r="D1309" s="16">
        <v>126.60000000000001</v>
      </c>
    </row>
    <row r="1310" ht="15.75" customHeight="1">
      <c r="A1310" s="4">
        <v>15696.0</v>
      </c>
      <c r="B1310" s="5">
        <v>3.0</v>
      </c>
      <c r="C1310" s="15">
        <v>44505.73472222222</v>
      </c>
      <c r="D1310" s="16">
        <v>82.7</v>
      </c>
    </row>
    <row r="1311" ht="15.75" customHeight="1">
      <c r="A1311" s="4">
        <v>15699.0</v>
      </c>
      <c r="B1311" s="5">
        <v>1.0</v>
      </c>
      <c r="C1311" s="15">
        <v>44703.35138888889</v>
      </c>
      <c r="D1311" s="16">
        <v>30.0</v>
      </c>
    </row>
    <row r="1312" ht="15.75" customHeight="1">
      <c r="A1312" s="4">
        <v>15700.0</v>
      </c>
      <c r="B1312" s="5">
        <v>1.0</v>
      </c>
      <c r="C1312" s="15">
        <v>44549.65</v>
      </c>
      <c r="D1312" s="16">
        <v>1.26</v>
      </c>
    </row>
    <row r="1313" ht="15.75" customHeight="1">
      <c r="A1313" s="4">
        <v>15701.0</v>
      </c>
      <c r="B1313" s="5">
        <v>1.0</v>
      </c>
      <c r="C1313" s="15">
        <v>44613.525</v>
      </c>
      <c r="D1313" s="16">
        <v>22.5</v>
      </c>
    </row>
    <row r="1314" ht="15.75" customHeight="1">
      <c r="A1314" s="4">
        <v>15704.0</v>
      </c>
      <c r="B1314" s="5">
        <v>2.0</v>
      </c>
      <c r="C1314" s="15">
        <v>44583.55555555555</v>
      </c>
      <c r="D1314" s="16">
        <v>132.0</v>
      </c>
    </row>
    <row r="1315" ht="15.75" customHeight="1">
      <c r="A1315" s="4">
        <v>15706.0</v>
      </c>
      <c r="B1315" s="5">
        <v>3.0</v>
      </c>
      <c r="C1315" s="15">
        <v>44648.42569444444</v>
      </c>
      <c r="D1315" s="16">
        <v>57.150000000000006</v>
      </c>
    </row>
    <row r="1316" ht="15.75" customHeight="1">
      <c r="A1316" s="4">
        <v>15707.0</v>
      </c>
      <c r="B1316" s="5">
        <v>3.0</v>
      </c>
      <c r="C1316" s="15">
        <v>44685.60763888889</v>
      </c>
      <c r="D1316" s="16">
        <v>12.7</v>
      </c>
    </row>
    <row r="1317" ht="15.75" customHeight="1">
      <c r="A1317" s="4">
        <v>15708.0</v>
      </c>
      <c r="B1317" s="5">
        <v>8.0</v>
      </c>
      <c r="C1317" s="15">
        <v>44681.45416666667</v>
      </c>
      <c r="D1317" s="16">
        <v>159.14</v>
      </c>
    </row>
    <row r="1318" ht="15.75" customHeight="1">
      <c r="A1318" s="4">
        <v>15713.0</v>
      </c>
      <c r="B1318" s="5">
        <v>1.0</v>
      </c>
      <c r="C1318" s="15">
        <v>44580.56527777778</v>
      </c>
      <c r="D1318" s="16">
        <v>53.1</v>
      </c>
    </row>
    <row r="1319" ht="15.75" customHeight="1">
      <c r="A1319" s="4">
        <v>15714.0</v>
      </c>
      <c r="B1319" s="5">
        <v>1.0</v>
      </c>
      <c r="C1319" s="15">
        <v>44709.47638888889</v>
      </c>
      <c r="D1319" s="16">
        <v>10.5</v>
      </c>
    </row>
    <row r="1320" ht="15.75" customHeight="1">
      <c r="A1320" s="4">
        <v>15716.0</v>
      </c>
      <c r="B1320" s="5">
        <v>2.0</v>
      </c>
      <c r="C1320" s="15">
        <v>44522.53402777778</v>
      </c>
      <c r="D1320" s="16">
        <v>24.59</v>
      </c>
    </row>
    <row r="1321" ht="15.75" customHeight="1">
      <c r="A1321" s="4">
        <v>15717.0</v>
      </c>
      <c r="B1321" s="5">
        <v>1.0</v>
      </c>
      <c r="C1321" s="15">
        <v>44488.55625</v>
      </c>
      <c r="D1321" s="16">
        <v>11.399999999999999</v>
      </c>
    </row>
    <row r="1322" ht="15.75" customHeight="1">
      <c r="A1322" s="4">
        <v>15719.0</v>
      </c>
      <c r="B1322" s="5">
        <v>12.0</v>
      </c>
      <c r="C1322" s="15">
        <v>44688.52013888889</v>
      </c>
      <c r="D1322" s="16">
        <v>275.5</v>
      </c>
    </row>
    <row r="1323" ht="15.75" customHeight="1">
      <c r="A1323" s="4">
        <v>15720.0</v>
      </c>
      <c r="B1323" s="5">
        <v>1.0</v>
      </c>
      <c r="C1323" s="15">
        <v>44696.61666666667</v>
      </c>
      <c r="D1323" s="16">
        <v>3.62</v>
      </c>
    </row>
    <row r="1324" ht="15.75" customHeight="1">
      <c r="A1324" s="4">
        <v>15721.0</v>
      </c>
      <c r="B1324" s="5">
        <v>1.0</v>
      </c>
      <c r="C1324" s="15">
        <v>44709.50972222222</v>
      </c>
      <c r="D1324" s="16">
        <v>12.23</v>
      </c>
    </row>
    <row r="1325" ht="15.75" customHeight="1">
      <c r="A1325" s="4">
        <v>15722.0</v>
      </c>
      <c r="B1325" s="5">
        <v>2.0</v>
      </c>
      <c r="C1325" s="15">
        <v>44615.47916666666</v>
      </c>
      <c r="D1325" s="16">
        <v>28.4</v>
      </c>
    </row>
    <row r="1326" ht="15.75" customHeight="1">
      <c r="A1326" s="4">
        <v>15723.0</v>
      </c>
      <c r="B1326" s="5">
        <v>1.0</v>
      </c>
      <c r="C1326" s="15">
        <v>44357.46666666667</v>
      </c>
      <c r="D1326" s="16">
        <v>2.9</v>
      </c>
    </row>
    <row r="1327" ht="15.75" customHeight="1">
      <c r="A1327" s="4">
        <v>15725.0</v>
      </c>
      <c r="B1327" s="5">
        <v>1.0</v>
      </c>
      <c r="C1327" s="15">
        <v>44705.61875</v>
      </c>
      <c r="D1327" s="16">
        <v>4.68</v>
      </c>
    </row>
    <row r="1328" ht="15.75" customHeight="1">
      <c r="A1328" s="4">
        <v>15727.0</v>
      </c>
      <c r="B1328" s="5">
        <v>3.0</v>
      </c>
      <c r="C1328" s="15">
        <v>44616.62083333333</v>
      </c>
      <c r="D1328" s="16">
        <v>103.50000000000001</v>
      </c>
    </row>
    <row r="1329" ht="15.75" customHeight="1">
      <c r="A1329" s="4">
        <v>15728.0</v>
      </c>
      <c r="B1329" s="5">
        <v>1.0</v>
      </c>
      <c r="C1329" s="15">
        <v>44672.58541666667</v>
      </c>
      <c r="D1329" s="16">
        <v>72.25</v>
      </c>
    </row>
    <row r="1330" ht="15.75" customHeight="1">
      <c r="A1330" s="4">
        <v>15730.0</v>
      </c>
      <c r="B1330" s="5">
        <v>2.0</v>
      </c>
      <c r="C1330" s="15">
        <v>44628.60277777778</v>
      </c>
      <c r="D1330" s="16">
        <v>30.700000000000003</v>
      </c>
    </row>
    <row r="1331" ht="15.75" customHeight="1">
      <c r="A1331" s="4">
        <v>15732.0</v>
      </c>
      <c r="B1331" s="5">
        <v>1.0</v>
      </c>
      <c r="C1331" s="15">
        <v>44349.625</v>
      </c>
      <c r="D1331" s="16">
        <v>39.0</v>
      </c>
    </row>
    <row r="1332" ht="15.75" customHeight="1">
      <c r="A1332" s="4">
        <v>15734.0</v>
      </c>
      <c r="B1332" s="5">
        <v>1.0</v>
      </c>
      <c r="C1332" s="15">
        <v>44523.62430555555</v>
      </c>
      <c r="D1332" s="16">
        <v>83.0</v>
      </c>
    </row>
    <row r="1333" ht="15.75" customHeight="1">
      <c r="A1333" s="4">
        <v>15737.0</v>
      </c>
      <c r="B1333" s="5">
        <v>2.0</v>
      </c>
      <c r="C1333" s="15">
        <v>44536.68333333333</v>
      </c>
      <c r="D1333" s="16">
        <v>34.0</v>
      </c>
    </row>
    <row r="1334" ht="15.75" customHeight="1">
      <c r="A1334" s="4">
        <v>15738.0</v>
      </c>
      <c r="B1334" s="5">
        <v>7.0</v>
      </c>
      <c r="C1334" s="15">
        <v>44539.45</v>
      </c>
      <c r="D1334" s="16">
        <v>358.6000000000001</v>
      </c>
    </row>
    <row r="1335" ht="15.75" customHeight="1">
      <c r="A1335" s="4">
        <v>15743.0</v>
      </c>
      <c r="B1335" s="5">
        <v>1.0</v>
      </c>
      <c r="C1335" s="15">
        <v>44704.72152777778</v>
      </c>
      <c r="D1335" s="16">
        <v>2.95</v>
      </c>
    </row>
    <row r="1336" ht="15.75" customHeight="1">
      <c r="A1336" s="4">
        <v>15745.0</v>
      </c>
      <c r="B1336" s="5">
        <v>2.0</v>
      </c>
      <c r="C1336" s="15">
        <v>44713.47083333333</v>
      </c>
      <c r="D1336" s="16">
        <v>15.100000000000001</v>
      </c>
    </row>
    <row r="1337" ht="15.75" customHeight="1">
      <c r="A1337" s="4">
        <v>15746.0</v>
      </c>
      <c r="B1337" s="5">
        <v>1.0</v>
      </c>
      <c r="C1337" s="15">
        <v>44589.63958333333</v>
      </c>
      <c r="D1337" s="16">
        <v>1.58</v>
      </c>
    </row>
    <row r="1338" ht="15.75" customHeight="1">
      <c r="A1338" s="4">
        <v>15747.0</v>
      </c>
      <c r="B1338" s="5">
        <v>2.0</v>
      </c>
      <c r="C1338" s="15">
        <v>44708.51805555556</v>
      </c>
      <c r="D1338" s="16">
        <v>30.34</v>
      </c>
    </row>
    <row r="1339" ht="15.75" customHeight="1">
      <c r="A1339" s="4">
        <v>15749.0</v>
      </c>
      <c r="B1339" s="5">
        <v>2.0</v>
      </c>
      <c r="C1339" s="15">
        <v>44487.55555555555</v>
      </c>
      <c r="D1339" s="16">
        <v>19407.9</v>
      </c>
    </row>
    <row r="1340" ht="15.75" customHeight="1">
      <c r="A1340" s="4">
        <v>15750.0</v>
      </c>
      <c r="B1340" s="5">
        <v>4.0</v>
      </c>
      <c r="C1340" s="15">
        <v>44683.49236111111</v>
      </c>
      <c r="D1340" s="16">
        <v>62.45</v>
      </c>
    </row>
    <row r="1341" ht="15.75" customHeight="1">
      <c r="A1341" s="4">
        <v>15752.0</v>
      </c>
      <c r="B1341" s="5">
        <v>7.0</v>
      </c>
      <c r="C1341" s="15">
        <v>44681.48402777778</v>
      </c>
      <c r="D1341" s="16">
        <v>76.16000000000001</v>
      </c>
    </row>
    <row r="1342" ht="15.75" customHeight="1">
      <c r="A1342" s="4">
        <v>15755.0</v>
      </c>
      <c r="B1342" s="5">
        <v>5.0</v>
      </c>
      <c r="C1342" s="15">
        <v>44720.79097222222</v>
      </c>
      <c r="D1342" s="16">
        <v>89.2</v>
      </c>
    </row>
    <row r="1343" ht="15.75" customHeight="1">
      <c r="A1343" s="4">
        <v>15756.0</v>
      </c>
      <c r="B1343" s="5">
        <v>2.0</v>
      </c>
      <c r="C1343" s="15">
        <v>44571.47152777778</v>
      </c>
      <c r="D1343" s="16">
        <v>6.6000000000000005</v>
      </c>
    </row>
    <row r="1344" ht="15.75" customHeight="1">
      <c r="A1344" s="4">
        <v>15763.0</v>
      </c>
      <c r="B1344" s="5">
        <v>2.0</v>
      </c>
      <c r="C1344" s="15">
        <v>44689.40555555555</v>
      </c>
      <c r="D1344" s="16">
        <v>115.30000000000001</v>
      </c>
    </row>
    <row r="1345" ht="15.75" customHeight="1">
      <c r="A1345" s="4">
        <v>15764.0</v>
      </c>
      <c r="B1345" s="5">
        <v>2.0</v>
      </c>
      <c r="C1345" s="15">
        <v>44632.74583333333</v>
      </c>
      <c r="D1345" s="16">
        <v>14.149999999999999</v>
      </c>
    </row>
    <row r="1346" ht="15.75" customHeight="1">
      <c r="A1346" s="4">
        <v>15768.0</v>
      </c>
      <c r="B1346" s="5">
        <v>2.0</v>
      </c>
      <c r="C1346" s="15">
        <v>44517.37361111111</v>
      </c>
      <c r="D1346" s="16">
        <v>48.5</v>
      </c>
    </row>
    <row r="1347" ht="15.75" customHeight="1">
      <c r="A1347" s="4">
        <v>15769.0</v>
      </c>
      <c r="B1347" s="5">
        <v>11.0</v>
      </c>
      <c r="C1347" s="15">
        <v>44714.57777777778</v>
      </c>
      <c r="D1347" s="16">
        <v>5015.2</v>
      </c>
    </row>
    <row r="1348" ht="15.75" customHeight="1">
      <c r="A1348" s="4">
        <v>15774.0</v>
      </c>
      <c r="B1348" s="5">
        <v>1.0</v>
      </c>
      <c r="C1348" s="15">
        <v>44653.50277777778</v>
      </c>
      <c r="D1348" s="16">
        <v>11.8</v>
      </c>
    </row>
    <row r="1349" ht="15.75" customHeight="1">
      <c r="A1349" s="4">
        <v>15777.0</v>
      </c>
      <c r="B1349" s="5">
        <v>1.0</v>
      </c>
      <c r="C1349" s="15">
        <v>44481.69652777778</v>
      </c>
      <c r="D1349" s="16">
        <v>81.6</v>
      </c>
    </row>
    <row r="1350" ht="15.75" customHeight="1">
      <c r="A1350" s="4">
        <v>15780.0</v>
      </c>
      <c r="B1350" s="5">
        <v>1.0</v>
      </c>
      <c r="C1350" s="15">
        <v>44364.48819444444</v>
      </c>
      <c r="D1350" s="16">
        <v>35.7</v>
      </c>
    </row>
    <row r="1351" ht="15.75" customHeight="1">
      <c r="A1351" s="4">
        <v>15781.0</v>
      </c>
      <c r="B1351" s="5">
        <v>1.0</v>
      </c>
      <c r="C1351" s="15">
        <v>44586.51736111111</v>
      </c>
      <c r="D1351" s="16">
        <v>17.85</v>
      </c>
    </row>
    <row r="1352" ht="15.75" customHeight="1">
      <c r="A1352" s="4">
        <v>15785.0</v>
      </c>
      <c r="B1352" s="5">
        <v>2.0</v>
      </c>
      <c r="C1352" s="15">
        <v>44691.50555555556</v>
      </c>
      <c r="D1352" s="16">
        <v>18.15</v>
      </c>
    </row>
    <row r="1353" ht="15.75" customHeight="1">
      <c r="A1353" s="4">
        <v>15786.0</v>
      </c>
      <c r="B1353" s="5">
        <v>4.0</v>
      </c>
      <c r="C1353" s="15">
        <v>44678.45347222222</v>
      </c>
      <c r="D1353" s="16">
        <v>58.800000000000004</v>
      </c>
    </row>
    <row r="1354" ht="15.75" customHeight="1">
      <c r="A1354" s="4">
        <v>15789.0</v>
      </c>
      <c r="B1354" s="5">
        <v>1.0</v>
      </c>
      <c r="C1354" s="15">
        <v>44363.60763888889</v>
      </c>
      <c r="D1354" s="16">
        <v>10.2</v>
      </c>
    </row>
    <row r="1355" ht="15.75" customHeight="1">
      <c r="A1355" s="4">
        <v>15791.0</v>
      </c>
      <c r="B1355" s="5">
        <v>1.0</v>
      </c>
      <c r="C1355" s="15">
        <v>44519.63541666666</v>
      </c>
      <c r="D1355" s="16">
        <v>40.3</v>
      </c>
    </row>
    <row r="1356" ht="15.75" customHeight="1">
      <c r="A1356" s="4">
        <v>15793.0</v>
      </c>
      <c r="B1356" s="5">
        <v>3.0</v>
      </c>
      <c r="C1356" s="15">
        <v>44711.63055555556</v>
      </c>
      <c r="D1356" s="16">
        <v>179.85</v>
      </c>
    </row>
    <row r="1357" ht="15.75" customHeight="1">
      <c r="A1357" s="4">
        <v>15795.0</v>
      </c>
      <c r="B1357" s="5">
        <v>1.0</v>
      </c>
      <c r="C1357" s="15">
        <v>44574.44652777778</v>
      </c>
      <c r="D1357" s="16">
        <v>38.82</v>
      </c>
    </row>
    <row r="1358" ht="15.75" customHeight="1">
      <c r="A1358" s="4">
        <v>15796.0</v>
      </c>
      <c r="B1358" s="5">
        <v>2.0</v>
      </c>
      <c r="C1358" s="15">
        <v>44720.82986111111</v>
      </c>
      <c r="D1358" s="16">
        <v>53.10000000000001</v>
      </c>
    </row>
    <row r="1359" ht="15.75" customHeight="1">
      <c r="A1359" s="4">
        <v>15799.0</v>
      </c>
      <c r="B1359" s="5">
        <v>2.0</v>
      </c>
      <c r="C1359" s="15">
        <v>44645.53194444445</v>
      </c>
      <c r="D1359" s="16">
        <v>28.65</v>
      </c>
    </row>
    <row r="1360" ht="15.75" customHeight="1">
      <c r="A1360" s="4">
        <v>15800.0</v>
      </c>
      <c r="B1360" s="5">
        <v>1.0</v>
      </c>
      <c r="C1360" s="15">
        <v>44616.59930555556</v>
      </c>
      <c r="D1360" s="16">
        <v>2.66</v>
      </c>
    </row>
    <row r="1361" ht="15.75" customHeight="1">
      <c r="A1361" s="4">
        <v>15801.0</v>
      </c>
      <c r="B1361" s="5">
        <v>3.0</v>
      </c>
      <c r="C1361" s="15">
        <v>44664.50277777778</v>
      </c>
      <c r="D1361" s="16">
        <v>55.300000000000004</v>
      </c>
    </row>
    <row r="1362" ht="15.75" customHeight="1">
      <c r="A1362" s="4">
        <v>15804.0</v>
      </c>
      <c r="B1362" s="5">
        <v>8.0</v>
      </c>
      <c r="C1362" s="15">
        <v>44704.39097222222</v>
      </c>
      <c r="D1362" s="16">
        <v>117.13</v>
      </c>
    </row>
    <row r="1363" ht="15.75" customHeight="1">
      <c r="A1363" s="4">
        <v>15805.0</v>
      </c>
      <c r="B1363" s="5">
        <v>7.0</v>
      </c>
      <c r="C1363" s="15">
        <v>44697.68888888889</v>
      </c>
      <c r="D1363" s="16">
        <v>147.32</v>
      </c>
    </row>
    <row r="1364" ht="15.75" customHeight="1">
      <c r="A1364" s="4">
        <v>15806.0</v>
      </c>
      <c r="B1364" s="5">
        <v>1.0</v>
      </c>
      <c r="C1364" s="15">
        <v>44566.51041666666</v>
      </c>
      <c r="D1364" s="16">
        <v>16.35</v>
      </c>
    </row>
    <row r="1365" ht="15.75" customHeight="1">
      <c r="A1365" s="4">
        <v>15808.0</v>
      </c>
      <c r="B1365" s="5">
        <v>3.0</v>
      </c>
      <c r="C1365" s="15">
        <v>44414.60625</v>
      </c>
      <c r="D1365" s="16">
        <v>105.80000000000001</v>
      </c>
    </row>
    <row r="1366" ht="15.75" customHeight="1">
      <c r="A1366" s="4">
        <v>15809.0</v>
      </c>
      <c r="B1366" s="5">
        <v>1.0</v>
      </c>
      <c r="C1366" s="15">
        <v>44685.50347222222</v>
      </c>
      <c r="D1366" s="16">
        <v>61.620000000000005</v>
      </c>
    </row>
    <row r="1367" ht="15.75" customHeight="1">
      <c r="A1367" s="4">
        <v>15810.0</v>
      </c>
      <c r="B1367" s="5">
        <v>6.0</v>
      </c>
      <c r="C1367" s="15">
        <v>44642.40138888889</v>
      </c>
      <c r="D1367" s="16">
        <v>112.92000000000002</v>
      </c>
    </row>
    <row r="1368" ht="15.75" customHeight="1">
      <c r="A1368" s="4">
        <v>15811.0</v>
      </c>
      <c r="B1368" s="5">
        <v>5.0</v>
      </c>
      <c r="C1368" s="15">
        <v>44703.64513888889</v>
      </c>
      <c r="D1368" s="16">
        <v>145.60000000000002</v>
      </c>
    </row>
    <row r="1369" ht="15.75" customHeight="1">
      <c r="A1369" s="4">
        <v>15815.0</v>
      </c>
      <c r="B1369" s="5">
        <v>2.0</v>
      </c>
      <c r="C1369" s="15">
        <v>44658.52916666667</v>
      </c>
      <c r="D1369" s="16">
        <v>96.30000000000001</v>
      </c>
    </row>
    <row r="1370" ht="15.75" customHeight="1">
      <c r="A1370" s="4">
        <v>15819.0</v>
      </c>
      <c r="B1370" s="5">
        <v>1.0</v>
      </c>
      <c r="C1370" s="15">
        <v>44447.40625</v>
      </c>
      <c r="D1370" s="16">
        <v>35.400000000000006</v>
      </c>
    </row>
    <row r="1371" ht="15.75" customHeight="1">
      <c r="A1371" s="4">
        <v>15821.0</v>
      </c>
      <c r="B1371" s="5">
        <v>1.0</v>
      </c>
      <c r="C1371" s="15">
        <v>44660.56111111111</v>
      </c>
      <c r="D1371" s="16">
        <v>16.65</v>
      </c>
    </row>
    <row r="1372" ht="15.75" customHeight="1">
      <c r="A1372" s="4">
        <v>15823.0</v>
      </c>
      <c r="B1372" s="5">
        <v>2.0</v>
      </c>
      <c r="C1372" s="15">
        <v>44383.54027777778</v>
      </c>
      <c r="D1372" s="16">
        <v>188.20000000000002</v>
      </c>
    </row>
    <row r="1373" ht="15.75" customHeight="1">
      <c r="A1373" s="4">
        <v>15825.0</v>
      </c>
      <c r="B1373" s="5">
        <v>1.0</v>
      </c>
      <c r="C1373" s="15">
        <v>44550.56041666667</v>
      </c>
      <c r="D1373" s="16">
        <v>31.980000000000004</v>
      </c>
    </row>
    <row r="1374" ht="15.75" customHeight="1">
      <c r="A1374" s="4">
        <v>15826.0</v>
      </c>
      <c r="B1374" s="5">
        <v>2.0</v>
      </c>
      <c r="C1374" s="15">
        <v>44665.66944444444</v>
      </c>
      <c r="D1374" s="16">
        <v>35.4</v>
      </c>
    </row>
    <row r="1375" ht="15.75" customHeight="1">
      <c r="A1375" s="4">
        <v>15827.0</v>
      </c>
      <c r="B1375" s="5">
        <v>6.0</v>
      </c>
      <c r="C1375" s="15">
        <v>44589.51319444444</v>
      </c>
      <c r="D1375" s="16">
        <v>76.50000000000001</v>
      </c>
    </row>
    <row r="1376" ht="15.75" customHeight="1">
      <c r="A1376" s="4">
        <v>15829.0</v>
      </c>
      <c r="B1376" s="5">
        <v>2.0</v>
      </c>
      <c r="C1376" s="15">
        <v>44621.69791666666</v>
      </c>
      <c r="D1376" s="16">
        <v>77.48</v>
      </c>
    </row>
    <row r="1377" ht="15.75" customHeight="1">
      <c r="A1377" s="4">
        <v>15830.0</v>
      </c>
      <c r="B1377" s="5">
        <v>2.0</v>
      </c>
      <c r="C1377" s="15">
        <v>44691.56597222222</v>
      </c>
      <c r="D1377" s="16">
        <v>53.8</v>
      </c>
    </row>
    <row r="1378" ht="15.75" customHeight="1">
      <c r="A1378" s="4">
        <v>15831.0</v>
      </c>
      <c r="B1378" s="5">
        <v>1.0</v>
      </c>
      <c r="C1378" s="15">
        <v>44599.57916666667</v>
      </c>
      <c r="D1378" s="16">
        <v>64.35</v>
      </c>
    </row>
    <row r="1379" ht="15.75" customHeight="1">
      <c r="A1379" s="4">
        <v>15832.0</v>
      </c>
      <c r="B1379" s="5">
        <v>1.0</v>
      </c>
      <c r="C1379" s="15">
        <v>44469.64513888889</v>
      </c>
      <c r="D1379" s="16">
        <v>11.399999999999999</v>
      </c>
    </row>
    <row r="1380" ht="15.75" customHeight="1">
      <c r="A1380" s="4">
        <v>15834.0</v>
      </c>
      <c r="B1380" s="5">
        <v>3.0</v>
      </c>
      <c r="C1380" s="15">
        <v>44650.61180555556</v>
      </c>
      <c r="D1380" s="16">
        <v>157.47</v>
      </c>
    </row>
    <row r="1381" ht="15.75" customHeight="1">
      <c r="A1381" s="4">
        <v>15835.0</v>
      </c>
      <c r="B1381" s="5">
        <v>1.0</v>
      </c>
      <c r="C1381" s="15">
        <v>44463.58263888889</v>
      </c>
      <c r="D1381" s="16">
        <v>19.5</v>
      </c>
    </row>
    <row r="1382" ht="15.75" customHeight="1">
      <c r="A1382" s="4">
        <v>15836.0</v>
      </c>
      <c r="B1382" s="5">
        <v>1.0</v>
      </c>
      <c r="C1382" s="15">
        <v>44676.65069444444</v>
      </c>
      <c r="D1382" s="16">
        <v>19.9</v>
      </c>
    </row>
    <row r="1383" ht="15.75" customHeight="1">
      <c r="A1383" s="4">
        <v>15838.0</v>
      </c>
      <c r="B1383" s="5">
        <v>10.0</v>
      </c>
      <c r="C1383" s="15">
        <v>44695.54027777778</v>
      </c>
      <c r="D1383" s="16">
        <v>5697.5</v>
      </c>
    </row>
    <row r="1384" ht="15.75" customHeight="1">
      <c r="A1384" s="4">
        <v>15839.0</v>
      </c>
      <c r="B1384" s="5">
        <v>1.0</v>
      </c>
      <c r="C1384" s="15">
        <v>44695.55902777778</v>
      </c>
      <c r="D1384" s="16">
        <v>9.9</v>
      </c>
    </row>
    <row r="1385" ht="15.75" customHeight="1">
      <c r="A1385" s="4">
        <v>15841.0</v>
      </c>
      <c r="B1385" s="5">
        <v>3.0</v>
      </c>
      <c r="C1385" s="15">
        <v>44657.77152777778</v>
      </c>
      <c r="D1385" s="16">
        <v>118.66</v>
      </c>
    </row>
    <row r="1386" ht="15.75" customHeight="1">
      <c r="A1386" s="4">
        <v>15843.0</v>
      </c>
      <c r="B1386" s="5">
        <v>1.0</v>
      </c>
      <c r="C1386" s="15">
        <v>44417.42986111111</v>
      </c>
      <c r="D1386" s="16">
        <v>12.75</v>
      </c>
    </row>
    <row r="1387" ht="15.75" customHeight="1">
      <c r="A1387" s="4">
        <v>15845.0</v>
      </c>
      <c r="B1387" s="5">
        <v>1.0</v>
      </c>
      <c r="C1387" s="15">
        <v>44589.56944444445</v>
      </c>
      <c r="D1387" s="16">
        <v>9.9</v>
      </c>
    </row>
    <row r="1388" ht="15.75" customHeight="1">
      <c r="A1388" s="4">
        <v>15850.0</v>
      </c>
      <c r="B1388" s="5">
        <v>2.0</v>
      </c>
      <c r="C1388" s="15">
        <v>44701.59305555555</v>
      </c>
      <c r="D1388" s="16">
        <v>8.59</v>
      </c>
    </row>
    <row r="1389" ht="15.75" customHeight="1">
      <c r="A1389" s="4">
        <v>15854.0</v>
      </c>
      <c r="B1389" s="5">
        <v>6.0</v>
      </c>
      <c r="C1389" s="15">
        <v>44717.56736111111</v>
      </c>
      <c r="D1389" s="16">
        <v>141.82000000000002</v>
      </c>
    </row>
    <row r="1390" ht="15.75" customHeight="1">
      <c r="A1390" s="4">
        <v>15855.0</v>
      </c>
      <c r="B1390" s="5">
        <v>1.0</v>
      </c>
      <c r="C1390" s="15">
        <v>44460.52222222222</v>
      </c>
      <c r="D1390" s="16">
        <v>15.0</v>
      </c>
    </row>
    <row r="1391" ht="15.75" customHeight="1">
      <c r="A1391" s="4">
        <v>15856.0</v>
      </c>
      <c r="B1391" s="5">
        <v>15.0</v>
      </c>
      <c r="C1391" s="15">
        <v>44717.71458333333</v>
      </c>
      <c r="D1391" s="16">
        <v>757.54</v>
      </c>
    </row>
    <row r="1392" ht="15.75" customHeight="1">
      <c r="A1392" s="4">
        <v>15858.0</v>
      </c>
      <c r="B1392" s="5">
        <v>3.0</v>
      </c>
      <c r="C1392" s="15">
        <v>44705.53333333333</v>
      </c>
      <c r="D1392" s="16">
        <v>29.279999999999998</v>
      </c>
    </row>
    <row r="1393" ht="15.75" customHeight="1">
      <c r="A1393" s="4">
        <v>15860.0</v>
      </c>
      <c r="B1393" s="5">
        <v>2.0</v>
      </c>
      <c r="C1393" s="15">
        <v>44579.70763888889</v>
      </c>
      <c r="D1393" s="16">
        <v>10.95</v>
      </c>
    </row>
    <row r="1394" ht="15.75" customHeight="1">
      <c r="A1394" s="4">
        <v>15861.0</v>
      </c>
      <c r="B1394" s="5">
        <v>6.0</v>
      </c>
      <c r="C1394" s="15">
        <v>44698.83402777778</v>
      </c>
      <c r="D1394" s="16">
        <v>271.38</v>
      </c>
    </row>
    <row r="1395" ht="15.75" customHeight="1">
      <c r="A1395" s="4">
        <v>15862.0</v>
      </c>
      <c r="B1395" s="5">
        <v>3.0</v>
      </c>
      <c r="C1395" s="15">
        <v>44713.56111111111</v>
      </c>
      <c r="D1395" s="16">
        <v>10.55</v>
      </c>
    </row>
    <row r="1396" ht="15.75" customHeight="1">
      <c r="A1396" s="4">
        <v>15864.0</v>
      </c>
      <c r="B1396" s="5">
        <v>1.0</v>
      </c>
      <c r="C1396" s="15">
        <v>44698.56319444445</v>
      </c>
      <c r="D1396" s="16">
        <v>152.64000000000001</v>
      </c>
    </row>
    <row r="1397" ht="15.75" customHeight="1">
      <c r="A1397" s="4">
        <v>15866.0</v>
      </c>
      <c r="B1397" s="5">
        <v>1.0</v>
      </c>
      <c r="C1397" s="15">
        <v>44620.58958333333</v>
      </c>
      <c r="D1397" s="16">
        <v>3.75</v>
      </c>
    </row>
    <row r="1398" ht="15.75" customHeight="1">
      <c r="A1398" s="4">
        <v>15867.0</v>
      </c>
      <c r="B1398" s="5">
        <v>9.0</v>
      </c>
      <c r="C1398" s="15">
        <v>44698.69375</v>
      </c>
      <c r="D1398" s="16">
        <v>168.99</v>
      </c>
    </row>
    <row r="1399" ht="15.75" customHeight="1">
      <c r="A1399" s="4">
        <v>15869.0</v>
      </c>
      <c r="B1399" s="5">
        <v>1.0</v>
      </c>
      <c r="C1399" s="15">
        <v>44446.72430555556</v>
      </c>
      <c r="D1399" s="16">
        <v>5.8</v>
      </c>
    </row>
    <row r="1400" ht="15.75" customHeight="1">
      <c r="A1400" s="4">
        <v>15870.0</v>
      </c>
      <c r="B1400" s="5">
        <v>1.0</v>
      </c>
      <c r="C1400" s="15">
        <v>44688.45694444444</v>
      </c>
      <c r="D1400" s="16">
        <v>3.75</v>
      </c>
    </row>
    <row r="1401" ht="15.75" customHeight="1">
      <c r="A1401" s="4">
        <v>15872.0</v>
      </c>
      <c r="B1401" s="5">
        <v>1.0</v>
      </c>
      <c r="C1401" s="15">
        <v>44706.49583333333</v>
      </c>
      <c r="D1401" s="16">
        <v>7.93</v>
      </c>
    </row>
    <row r="1402" ht="15.75" customHeight="1">
      <c r="A1402" s="4">
        <v>15874.0</v>
      </c>
      <c r="B1402" s="5">
        <v>5.0</v>
      </c>
      <c r="C1402" s="15">
        <v>44658.54027777778</v>
      </c>
      <c r="D1402" s="16">
        <v>215.76999999999998</v>
      </c>
    </row>
    <row r="1403" ht="15.75" customHeight="1">
      <c r="A1403" s="4">
        <v>15877.0</v>
      </c>
      <c r="B1403" s="5">
        <v>2.0</v>
      </c>
      <c r="C1403" s="15">
        <v>44720.49791666667</v>
      </c>
      <c r="D1403" s="16">
        <v>15.45</v>
      </c>
    </row>
    <row r="1404" ht="15.75" customHeight="1">
      <c r="A1404" s="4">
        <v>15880.0</v>
      </c>
      <c r="B1404" s="5">
        <v>2.0</v>
      </c>
      <c r="C1404" s="15">
        <v>44352.54791666667</v>
      </c>
      <c r="D1404" s="16">
        <v>40.400000000000006</v>
      </c>
    </row>
    <row r="1405" ht="15.75" customHeight="1">
      <c r="A1405" s="4">
        <v>15881.0</v>
      </c>
      <c r="B1405" s="5">
        <v>3.0</v>
      </c>
      <c r="C1405" s="15">
        <v>44408.70625</v>
      </c>
      <c r="D1405" s="16">
        <v>63.15</v>
      </c>
    </row>
    <row r="1406" ht="15.75" customHeight="1">
      <c r="A1406" s="4">
        <v>15882.0</v>
      </c>
      <c r="B1406" s="5">
        <v>2.0</v>
      </c>
      <c r="C1406" s="15">
        <v>44525.48194444444</v>
      </c>
      <c r="D1406" s="16">
        <v>65.88</v>
      </c>
    </row>
    <row r="1407" ht="15.75" customHeight="1">
      <c r="A1407" s="4">
        <v>15883.0</v>
      </c>
      <c r="B1407" s="5">
        <v>2.0</v>
      </c>
      <c r="C1407" s="15">
        <v>44719.71180555555</v>
      </c>
      <c r="D1407" s="16">
        <v>8.8</v>
      </c>
    </row>
    <row r="1408" ht="15.75" customHeight="1">
      <c r="A1408" s="4">
        <v>15889.0</v>
      </c>
      <c r="B1408" s="5">
        <v>2.0</v>
      </c>
      <c r="C1408" s="15">
        <v>44567.46527777778</v>
      </c>
      <c r="D1408" s="16">
        <v>20.099999999999998</v>
      </c>
    </row>
    <row r="1409" ht="15.75" customHeight="1">
      <c r="A1409" s="4">
        <v>15891.0</v>
      </c>
      <c r="B1409" s="5">
        <v>1.0</v>
      </c>
      <c r="C1409" s="15">
        <v>44496.52430555555</v>
      </c>
      <c r="D1409" s="16">
        <v>80.35</v>
      </c>
    </row>
    <row r="1410" ht="15.75" customHeight="1">
      <c r="A1410" s="4">
        <v>15894.0</v>
      </c>
      <c r="B1410" s="5">
        <v>1.0</v>
      </c>
      <c r="C1410" s="15">
        <v>44352.5875</v>
      </c>
      <c r="D1410" s="16">
        <v>0.55</v>
      </c>
    </row>
    <row r="1411" ht="15.75" customHeight="1">
      <c r="A1411" s="4">
        <v>15897.0</v>
      </c>
      <c r="B1411" s="5">
        <v>1.0</v>
      </c>
      <c r="C1411" s="15">
        <v>44529.57638888889</v>
      </c>
      <c r="D1411" s="16">
        <v>5.9</v>
      </c>
    </row>
    <row r="1412" ht="15.75" customHeight="1">
      <c r="A1412" s="4">
        <v>15898.0</v>
      </c>
      <c r="B1412" s="5">
        <v>3.0</v>
      </c>
      <c r="C1412" s="15">
        <v>44720.64097222222</v>
      </c>
      <c r="D1412" s="16">
        <v>67.05</v>
      </c>
    </row>
    <row r="1413" ht="15.75" customHeight="1">
      <c r="A1413" s="4">
        <v>15899.0</v>
      </c>
      <c r="B1413" s="5">
        <v>1.0</v>
      </c>
      <c r="C1413" s="15">
        <v>44353.44166666667</v>
      </c>
      <c r="D1413" s="16">
        <v>9.899999999999999</v>
      </c>
    </row>
    <row r="1414" ht="15.75" customHeight="1">
      <c r="A1414" s="4">
        <v>15900.0</v>
      </c>
      <c r="B1414" s="5">
        <v>1.0</v>
      </c>
      <c r="C1414" s="15">
        <v>44697.51319444444</v>
      </c>
      <c r="D1414" s="16">
        <v>6.9</v>
      </c>
    </row>
    <row r="1415" ht="15.75" customHeight="1">
      <c r="A1415" s="4">
        <v>15901.0</v>
      </c>
      <c r="B1415" s="5">
        <v>3.0</v>
      </c>
      <c r="C1415" s="15">
        <v>44704.52986111111</v>
      </c>
      <c r="D1415" s="16">
        <v>15.890000000000002</v>
      </c>
    </row>
    <row r="1416" ht="15.75" customHeight="1">
      <c r="A1416" s="4">
        <v>15903.0</v>
      </c>
      <c r="B1416" s="5">
        <v>3.0</v>
      </c>
      <c r="C1416" s="15">
        <v>44711.33888888889</v>
      </c>
      <c r="D1416" s="16">
        <v>630.42</v>
      </c>
    </row>
    <row r="1417" ht="15.75" customHeight="1">
      <c r="A1417" s="4">
        <v>15907.0</v>
      </c>
      <c r="B1417" s="5">
        <v>3.0</v>
      </c>
      <c r="C1417" s="15">
        <v>44718.51458333333</v>
      </c>
      <c r="D1417" s="16">
        <v>69.13000000000001</v>
      </c>
    </row>
    <row r="1418" ht="15.75" customHeight="1">
      <c r="A1418" s="4">
        <v>15910.0</v>
      </c>
      <c r="B1418" s="5">
        <v>2.0</v>
      </c>
      <c r="C1418" s="15">
        <v>44721.45208333333</v>
      </c>
      <c r="D1418" s="16">
        <v>10.01</v>
      </c>
    </row>
    <row r="1419" ht="15.75" customHeight="1">
      <c r="A1419" s="4">
        <v>15912.0</v>
      </c>
      <c r="B1419" s="5">
        <v>1.0</v>
      </c>
      <c r="C1419" s="15">
        <v>44544.60347222222</v>
      </c>
      <c r="D1419" s="16">
        <v>9.66</v>
      </c>
    </row>
    <row r="1420" ht="15.75" customHeight="1">
      <c r="A1420" s="4">
        <v>15916.0</v>
      </c>
      <c r="B1420" s="5">
        <v>5.0</v>
      </c>
      <c r="C1420" s="15">
        <v>44690.68958333333</v>
      </c>
      <c r="D1420" s="16">
        <v>86.57</v>
      </c>
    </row>
    <row r="1421" ht="15.75" customHeight="1">
      <c r="A1421" s="4">
        <v>15917.0</v>
      </c>
      <c r="B1421" s="5">
        <v>1.0</v>
      </c>
      <c r="C1421" s="15">
        <v>44475.44444444445</v>
      </c>
      <c r="D1421" s="16">
        <v>10.2</v>
      </c>
    </row>
    <row r="1422" ht="15.75" customHeight="1">
      <c r="A1422" s="4">
        <v>15918.0</v>
      </c>
      <c r="B1422" s="5">
        <v>1.0</v>
      </c>
      <c r="C1422" s="15">
        <v>44532.4875</v>
      </c>
      <c r="D1422" s="16">
        <v>1.7</v>
      </c>
    </row>
    <row r="1423" ht="15.75" customHeight="1">
      <c r="A1423" s="4">
        <v>15919.0</v>
      </c>
      <c r="B1423" s="5">
        <v>2.0</v>
      </c>
      <c r="C1423" s="15">
        <v>44701.47777777778</v>
      </c>
      <c r="D1423" s="16">
        <v>72.76</v>
      </c>
    </row>
    <row r="1424" ht="15.75" customHeight="1">
      <c r="A1424" s="4">
        <v>15920.0</v>
      </c>
      <c r="B1424" s="5">
        <v>3.0</v>
      </c>
      <c r="C1424" s="15">
        <v>44569.64652777778</v>
      </c>
      <c r="D1424" s="16">
        <v>13.420000000000002</v>
      </c>
    </row>
    <row r="1425" ht="15.75" customHeight="1">
      <c r="A1425" s="4">
        <v>15932.0</v>
      </c>
      <c r="B1425" s="5">
        <v>5.0</v>
      </c>
      <c r="C1425" s="15">
        <v>44632.6</v>
      </c>
      <c r="D1425" s="16">
        <v>52.16000000000001</v>
      </c>
    </row>
    <row r="1426" ht="15.75" customHeight="1">
      <c r="A1426" s="4">
        <v>15933.0</v>
      </c>
      <c r="B1426" s="5">
        <v>1.0</v>
      </c>
      <c r="C1426" s="15">
        <v>44634.50347222222</v>
      </c>
      <c r="D1426" s="16">
        <v>27.180000000000003</v>
      </c>
    </row>
    <row r="1427" ht="15.75" customHeight="1">
      <c r="A1427" s="4">
        <v>15935.0</v>
      </c>
      <c r="B1427" s="5">
        <v>1.0</v>
      </c>
      <c r="C1427" s="15">
        <v>44481.39930555555</v>
      </c>
      <c r="D1427" s="16">
        <v>308.82</v>
      </c>
    </row>
    <row r="1428" ht="15.75" customHeight="1">
      <c r="A1428" s="4">
        <v>15938.0</v>
      </c>
      <c r="B1428" s="5">
        <v>1.0</v>
      </c>
      <c r="C1428" s="15">
        <v>44522.62708333333</v>
      </c>
      <c r="D1428" s="16">
        <v>17.700000000000003</v>
      </c>
    </row>
    <row r="1429" ht="15.75" customHeight="1">
      <c r="A1429" s="4">
        <v>15939.0</v>
      </c>
      <c r="B1429" s="5">
        <v>6.0</v>
      </c>
      <c r="C1429" s="15">
        <v>44631.47916666666</v>
      </c>
      <c r="D1429" s="16">
        <v>890.3199999999999</v>
      </c>
    </row>
    <row r="1430" ht="15.75" customHeight="1">
      <c r="A1430" s="4">
        <v>15947.0</v>
      </c>
      <c r="B1430" s="5">
        <v>1.0</v>
      </c>
      <c r="C1430" s="15">
        <v>44638.44861111111</v>
      </c>
      <c r="D1430" s="16">
        <v>179.0</v>
      </c>
    </row>
    <row r="1431" ht="15.75" customHeight="1">
      <c r="A1431" s="4">
        <v>15948.0</v>
      </c>
      <c r="B1431" s="5">
        <v>1.0</v>
      </c>
      <c r="C1431" s="15">
        <v>44678.35763888889</v>
      </c>
      <c r="D1431" s="16">
        <v>10.5</v>
      </c>
    </row>
    <row r="1432" ht="15.75" customHeight="1">
      <c r="A1432" s="4">
        <v>15949.0</v>
      </c>
      <c r="B1432" s="5">
        <v>1.0</v>
      </c>
      <c r="C1432" s="15">
        <v>44704.38125</v>
      </c>
      <c r="D1432" s="16">
        <v>15.12</v>
      </c>
    </row>
    <row r="1433" ht="15.75" customHeight="1">
      <c r="A1433" s="4">
        <v>15950.0</v>
      </c>
      <c r="B1433" s="5">
        <v>3.0</v>
      </c>
      <c r="C1433" s="15">
        <v>44720.44027777778</v>
      </c>
      <c r="D1433" s="16">
        <v>122.60000000000001</v>
      </c>
    </row>
    <row r="1434" ht="15.75" customHeight="1">
      <c r="A1434" s="4">
        <v>15951.0</v>
      </c>
      <c r="B1434" s="5">
        <v>1.0</v>
      </c>
      <c r="C1434" s="15">
        <v>44713.35694444444</v>
      </c>
      <c r="D1434" s="16">
        <v>17.700000000000003</v>
      </c>
    </row>
    <row r="1435" ht="15.75" customHeight="1">
      <c r="A1435" s="4">
        <v>15952.0</v>
      </c>
      <c r="B1435" s="5">
        <v>3.0</v>
      </c>
      <c r="C1435" s="15">
        <v>44687.47083333333</v>
      </c>
      <c r="D1435" s="16">
        <v>42.71000000000001</v>
      </c>
    </row>
    <row r="1436" ht="15.75" customHeight="1">
      <c r="A1436" s="4">
        <v>15953.0</v>
      </c>
      <c r="B1436" s="5">
        <v>5.0</v>
      </c>
      <c r="C1436" s="15">
        <v>44705.64722222222</v>
      </c>
      <c r="D1436" s="16">
        <v>354.0</v>
      </c>
    </row>
    <row r="1437" ht="15.75" customHeight="1">
      <c r="A1437" s="4">
        <v>15955.0</v>
      </c>
      <c r="B1437" s="5">
        <v>2.0</v>
      </c>
      <c r="C1437" s="15">
        <v>44696.59375</v>
      </c>
      <c r="D1437" s="16">
        <v>71.6</v>
      </c>
    </row>
    <row r="1438" ht="15.75" customHeight="1">
      <c r="A1438" s="4">
        <v>15957.0</v>
      </c>
      <c r="B1438" s="5">
        <v>1.0</v>
      </c>
      <c r="C1438" s="15">
        <v>44689.50972222222</v>
      </c>
      <c r="D1438" s="16">
        <v>16.64</v>
      </c>
    </row>
    <row r="1439" ht="15.75" customHeight="1">
      <c r="A1439" s="4">
        <v>15965.0</v>
      </c>
      <c r="B1439" s="5">
        <v>2.0</v>
      </c>
      <c r="C1439" s="15">
        <v>44703.69722222222</v>
      </c>
      <c r="D1439" s="16">
        <v>43.14</v>
      </c>
    </row>
    <row r="1440" ht="15.75" customHeight="1">
      <c r="A1440" s="4">
        <v>15967.0</v>
      </c>
      <c r="B1440" s="5">
        <v>2.0</v>
      </c>
      <c r="C1440" s="15">
        <v>44697.65347222222</v>
      </c>
      <c r="D1440" s="16">
        <v>22.349999999999998</v>
      </c>
    </row>
    <row r="1441" ht="15.75" customHeight="1">
      <c r="A1441" s="4">
        <v>15970.0</v>
      </c>
      <c r="B1441" s="5">
        <v>1.0</v>
      </c>
      <c r="C1441" s="15">
        <v>44417.50555555556</v>
      </c>
      <c r="D1441" s="16">
        <v>99.60000000000001</v>
      </c>
    </row>
    <row r="1442" ht="15.75" customHeight="1">
      <c r="A1442" s="4">
        <v>15971.0</v>
      </c>
      <c r="B1442" s="5">
        <v>1.0</v>
      </c>
      <c r="C1442" s="15">
        <v>44409.69930555556</v>
      </c>
      <c r="D1442" s="16">
        <v>195.0</v>
      </c>
    </row>
    <row r="1443" ht="15.75" customHeight="1">
      <c r="A1443" s="4">
        <v>15974.0</v>
      </c>
      <c r="B1443" s="5">
        <v>5.0</v>
      </c>
      <c r="C1443" s="15">
        <v>44681.55069444444</v>
      </c>
      <c r="D1443" s="16">
        <v>103.13</v>
      </c>
    </row>
    <row r="1444" ht="15.75" customHeight="1">
      <c r="A1444" s="4">
        <v>15976.0</v>
      </c>
      <c r="B1444" s="5">
        <v>2.0</v>
      </c>
      <c r="C1444" s="15">
        <v>44557.54166666666</v>
      </c>
      <c r="D1444" s="16">
        <v>16.95</v>
      </c>
    </row>
    <row r="1445" ht="15.75" customHeight="1">
      <c r="A1445" s="4">
        <v>15977.0</v>
      </c>
      <c r="B1445" s="5">
        <v>2.0</v>
      </c>
      <c r="C1445" s="15">
        <v>44703.56180555555</v>
      </c>
      <c r="D1445" s="16">
        <v>25.5</v>
      </c>
    </row>
    <row r="1446" ht="15.75" customHeight="1">
      <c r="A1446" s="4">
        <v>15978.0</v>
      </c>
      <c r="B1446" s="5">
        <v>1.0</v>
      </c>
      <c r="C1446" s="15">
        <v>44643.63958333333</v>
      </c>
      <c r="D1446" s="16">
        <v>49.0</v>
      </c>
    </row>
    <row r="1447" ht="15.75" customHeight="1">
      <c r="A1447" s="4">
        <v>15983.0</v>
      </c>
      <c r="B1447" s="5">
        <v>3.0</v>
      </c>
      <c r="C1447" s="15">
        <v>44361.52083333334</v>
      </c>
      <c r="D1447" s="16">
        <v>130.60000000000002</v>
      </c>
    </row>
    <row r="1448" ht="15.75" customHeight="1">
      <c r="A1448" s="4">
        <v>15984.0</v>
      </c>
      <c r="B1448" s="5">
        <v>4.0</v>
      </c>
      <c r="C1448" s="15">
        <v>44717.67013888889</v>
      </c>
      <c r="D1448" s="16">
        <v>55.14</v>
      </c>
    </row>
    <row r="1449" ht="15.75" customHeight="1">
      <c r="A1449" s="4">
        <v>15985.0</v>
      </c>
      <c r="B1449" s="5">
        <v>1.0</v>
      </c>
      <c r="C1449" s="15">
        <v>44566.62013888889</v>
      </c>
      <c r="D1449" s="16">
        <v>105.0</v>
      </c>
    </row>
    <row r="1450" ht="15.75" customHeight="1">
      <c r="A1450" s="4">
        <v>15987.0</v>
      </c>
      <c r="B1450" s="5">
        <v>2.0</v>
      </c>
      <c r="C1450" s="15">
        <v>44708.65138888889</v>
      </c>
      <c r="D1450" s="16">
        <v>14.0</v>
      </c>
    </row>
    <row r="1451" ht="15.75" customHeight="1">
      <c r="A1451" s="4">
        <v>15990.0</v>
      </c>
      <c r="B1451" s="5">
        <v>1.0</v>
      </c>
      <c r="C1451" s="15">
        <v>44433.64930555555</v>
      </c>
      <c r="D1451" s="16">
        <v>51.32</v>
      </c>
    </row>
    <row r="1452" ht="15.75" customHeight="1">
      <c r="A1452" s="4">
        <v>15993.0</v>
      </c>
      <c r="B1452" s="5">
        <v>6.0</v>
      </c>
      <c r="C1452" s="15">
        <v>44705.38541666666</v>
      </c>
      <c r="D1452" s="16">
        <v>52.83</v>
      </c>
    </row>
    <row r="1453" ht="15.75" customHeight="1">
      <c r="A1453" s="4">
        <v>15996.0</v>
      </c>
      <c r="B1453" s="5">
        <v>3.0</v>
      </c>
      <c r="C1453" s="15">
        <v>44557.50902777778</v>
      </c>
      <c r="D1453" s="16">
        <v>36.85</v>
      </c>
    </row>
    <row r="1454" ht="15.75" customHeight="1">
      <c r="A1454" s="4">
        <v>15998.0</v>
      </c>
      <c r="B1454" s="5">
        <v>6.0</v>
      </c>
      <c r="C1454" s="15">
        <v>44684.53125</v>
      </c>
      <c r="D1454" s="16">
        <v>70.58</v>
      </c>
    </row>
    <row r="1455" ht="15.75" customHeight="1">
      <c r="A1455" s="4">
        <v>16003.0</v>
      </c>
      <c r="B1455" s="5">
        <v>2.0</v>
      </c>
      <c r="C1455" s="15">
        <v>44557.36805555555</v>
      </c>
      <c r="D1455" s="16">
        <v>45.900000000000006</v>
      </c>
    </row>
    <row r="1456" ht="15.75" customHeight="1">
      <c r="A1456" s="4">
        <v>16005.0</v>
      </c>
      <c r="B1456" s="5">
        <v>3.0</v>
      </c>
      <c r="C1456" s="15">
        <v>44708.57430555556</v>
      </c>
      <c r="D1456" s="16">
        <v>26.630000000000003</v>
      </c>
    </row>
    <row r="1457" ht="15.75" customHeight="1">
      <c r="A1457" s="4">
        <v>16007.0</v>
      </c>
      <c r="B1457" s="5">
        <v>4.0</v>
      </c>
      <c r="C1457" s="15">
        <v>44674.46180555555</v>
      </c>
      <c r="D1457" s="16">
        <v>59.39000000000001</v>
      </c>
    </row>
    <row r="1458" ht="15.75" customHeight="1">
      <c r="A1458" s="4">
        <v>16008.0</v>
      </c>
      <c r="B1458" s="5">
        <v>2.0</v>
      </c>
      <c r="C1458" s="15">
        <v>44697.43888888889</v>
      </c>
      <c r="D1458" s="16">
        <v>70.9</v>
      </c>
    </row>
    <row r="1459" ht="15.75" customHeight="1">
      <c r="A1459" s="4">
        <v>16009.0</v>
      </c>
      <c r="B1459" s="5">
        <v>1.0</v>
      </c>
      <c r="C1459" s="15">
        <v>44564.47638888889</v>
      </c>
      <c r="D1459" s="16">
        <v>22.35</v>
      </c>
    </row>
    <row r="1460" ht="15.75" customHeight="1">
      <c r="A1460" s="4">
        <v>16010.0</v>
      </c>
      <c r="B1460" s="5">
        <v>2.0</v>
      </c>
      <c r="C1460" s="15">
        <v>44472.48402777778</v>
      </c>
      <c r="D1460" s="16">
        <v>11.1</v>
      </c>
    </row>
    <row r="1461" ht="15.75" customHeight="1">
      <c r="A1461" s="4">
        <v>16011.0</v>
      </c>
      <c r="B1461" s="5">
        <v>3.0</v>
      </c>
      <c r="C1461" s="15">
        <v>44649.41319444445</v>
      </c>
      <c r="D1461" s="16">
        <v>35.7</v>
      </c>
    </row>
    <row r="1462" ht="15.75" customHeight="1">
      <c r="A1462" s="4">
        <v>16013.0</v>
      </c>
      <c r="B1462" s="5">
        <v>8.0</v>
      </c>
      <c r="C1462" s="15">
        <v>44544.61111111111</v>
      </c>
      <c r="D1462" s="16">
        <v>3924.2299999999996</v>
      </c>
    </row>
    <row r="1463" ht="15.75" customHeight="1">
      <c r="A1463" s="4">
        <v>16014.0</v>
      </c>
      <c r="B1463" s="5">
        <v>3.0</v>
      </c>
      <c r="C1463" s="15">
        <v>44685.47430555556</v>
      </c>
      <c r="D1463" s="16">
        <v>15.450000000000001</v>
      </c>
    </row>
    <row r="1464" ht="15.75" customHeight="1">
      <c r="A1464" s="4">
        <v>16015.0</v>
      </c>
      <c r="B1464" s="5">
        <v>3.0</v>
      </c>
      <c r="C1464" s="15">
        <v>44694.49722222222</v>
      </c>
      <c r="D1464" s="16">
        <v>18.0</v>
      </c>
    </row>
    <row r="1465" ht="15.75" customHeight="1">
      <c r="A1465" s="4">
        <v>16016.0</v>
      </c>
      <c r="B1465" s="5">
        <v>6.0</v>
      </c>
      <c r="C1465" s="15">
        <v>44718.60763888889</v>
      </c>
      <c r="D1465" s="16">
        <v>55.61999999999999</v>
      </c>
    </row>
    <row r="1466" ht="15.75" customHeight="1">
      <c r="A1466" s="4">
        <v>16017.0</v>
      </c>
      <c r="B1466" s="5">
        <v>1.0</v>
      </c>
      <c r="C1466" s="15">
        <v>44674.53888888889</v>
      </c>
      <c r="D1466" s="16">
        <v>15.0</v>
      </c>
    </row>
    <row r="1467" ht="15.75" customHeight="1">
      <c r="A1467" s="4">
        <v>16019.0</v>
      </c>
      <c r="B1467" s="5">
        <v>5.0</v>
      </c>
      <c r="C1467" s="15">
        <v>44587.58541666667</v>
      </c>
      <c r="D1467" s="16">
        <v>147.14999999999998</v>
      </c>
    </row>
    <row r="1468" ht="15.75" customHeight="1">
      <c r="A1468" s="4">
        <v>16020.0</v>
      </c>
      <c r="B1468" s="5">
        <v>1.0</v>
      </c>
      <c r="C1468" s="15">
        <v>44656.57916666667</v>
      </c>
      <c r="D1468" s="16">
        <v>15.6</v>
      </c>
    </row>
    <row r="1469" ht="15.75" customHeight="1">
      <c r="A1469" s="4">
        <v>16022.0</v>
      </c>
      <c r="B1469" s="5">
        <v>1.0</v>
      </c>
      <c r="C1469" s="15">
        <v>44463.55277777778</v>
      </c>
      <c r="D1469" s="16">
        <v>15.75</v>
      </c>
    </row>
    <row r="1470" ht="15.75" customHeight="1">
      <c r="A1470" s="4">
        <v>16023.0</v>
      </c>
      <c r="B1470" s="5">
        <v>3.0</v>
      </c>
      <c r="C1470" s="15">
        <v>44675.69027777778</v>
      </c>
      <c r="D1470" s="16">
        <v>22.13</v>
      </c>
    </row>
    <row r="1471" ht="15.75" customHeight="1">
      <c r="A1471" s="4">
        <v>16024.0</v>
      </c>
      <c r="B1471" s="5">
        <v>1.0</v>
      </c>
      <c r="C1471" s="15">
        <v>44708.55972222222</v>
      </c>
      <c r="D1471" s="16">
        <v>15.49</v>
      </c>
    </row>
    <row r="1472" ht="15.75" customHeight="1">
      <c r="A1472" s="4">
        <v>16027.0</v>
      </c>
      <c r="B1472" s="5">
        <v>1.0</v>
      </c>
      <c r="C1472" s="15">
        <v>44426.72152777778</v>
      </c>
      <c r="D1472" s="16">
        <v>82.5</v>
      </c>
    </row>
    <row r="1473" ht="15.75" customHeight="1">
      <c r="A1473" s="4">
        <v>16029.0</v>
      </c>
      <c r="B1473" s="5">
        <v>14.0</v>
      </c>
      <c r="C1473" s="15">
        <v>44662.46527777778</v>
      </c>
      <c r="D1473" s="16">
        <v>18069.149999999998</v>
      </c>
    </row>
    <row r="1474" ht="15.75" customHeight="1">
      <c r="A1474" s="4">
        <v>16033.0</v>
      </c>
      <c r="B1474" s="5">
        <v>15.0</v>
      </c>
      <c r="C1474" s="15">
        <v>44687.57847222222</v>
      </c>
      <c r="D1474" s="16">
        <v>179.66</v>
      </c>
    </row>
    <row r="1475" ht="15.75" customHeight="1">
      <c r="A1475" s="4">
        <v>16034.0</v>
      </c>
      <c r="B1475" s="5">
        <v>1.0</v>
      </c>
      <c r="C1475" s="15">
        <v>44515.63472222222</v>
      </c>
      <c r="D1475" s="16">
        <v>10.2</v>
      </c>
    </row>
    <row r="1476" ht="15.75" customHeight="1">
      <c r="A1476" s="4">
        <v>16036.0</v>
      </c>
      <c r="B1476" s="5">
        <v>2.0</v>
      </c>
      <c r="C1476" s="15">
        <v>44633.62013888889</v>
      </c>
      <c r="D1476" s="16">
        <v>34.849999999999994</v>
      </c>
    </row>
    <row r="1477" ht="15.75" customHeight="1">
      <c r="A1477" s="4">
        <v>16037.0</v>
      </c>
      <c r="B1477" s="5">
        <v>1.0</v>
      </c>
      <c r="C1477" s="15">
        <v>44363.42916666667</v>
      </c>
      <c r="D1477" s="16">
        <v>17.700000000000003</v>
      </c>
    </row>
    <row r="1478" ht="15.75" customHeight="1">
      <c r="A1478" s="4">
        <v>16038.0</v>
      </c>
      <c r="B1478" s="5">
        <v>2.0</v>
      </c>
      <c r="C1478" s="15">
        <v>44714.52777777778</v>
      </c>
      <c r="D1478" s="16">
        <v>39.6</v>
      </c>
    </row>
    <row r="1479" ht="15.75" customHeight="1">
      <c r="A1479" s="4">
        <v>16040.0</v>
      </c>
      <c r="B1479" s="5">
        <v>1.0</v>
      </c>
      <c r="C1479" s="15">
        <v>44656.57430555556</v>
      </c>
      <c r="D1479" s="16">
        <v>17.700000000000003</v>
      </c>
    </row>
    <row r="1480" ht="15.75" customHeight="1">
      <c r="A1480" s="4">
        <v>16042.0</v>
      </c>
      <c r="B1480" s="5">
        <v>2.0</v>
      </c>
      <c r="C1480" s="15">
        <v>44356.64097222222</v>
      </c>
      <c r="D1480" s="16">
        <v>24.95</v>
      </c>
    </row>
    <row r="1481" ht="15.75" customHeight="1">
      <c r="A1481" s="4">
        <v>16043.0</v>
      </c>
      <c r="B1481" s="5">
        <v>3.0</v>
      </c>
      <c r="C1481" s="15">
        <v>44683.53472222222</v>
      </c>
      <c r="D1481" s="16">
        <v>99.00000000000001</v>
      </c>
    </row>
    <row r="1482" ht="15.75" customHeight="1">
      <c r="A1482" s="4">
        <v>16045.0</v>
      </c>
      <c r="B1482" s="5">
        <v>1.0</v>
      </c>
      <c r="C1482" s="15">
        <v>44560.68194444444</v>
      </c>
      <c r="D1482" s="16">
        <v>27.5</v>
      </c>
    </row>
    <row r="1483" ht="15.75" customHeight="1">
      <c r="A1483" s="4">
        <v>16049.0</v>
      </c>
      <c r="B1483" s="5">
        <v>2.0</v>
      </c>
      <c r="C1483" s="15">
        <v>44679.67361111111</v>
      </c>
      <c r="D1483" s="16">
        <v>39.55</v>
      </c>
    </row>
    <row r="1484" ht="15.75" customHeight="1">
      <c r="A1484" s="4">
        <v>16052.0</v>
      </c>
      <c r="B1484" s="5">
        <v>1.0</v>
      </c>
      <c r="C1484" s="15">
        <v>44667.63402777778</v>
      </c>
      <c r="D1484" s="16">
        <v>8.850000000000001</v>
      </c>
    </row>
    <row r="1485" ht="15.75" customHeight="1">
      <c r="A1485" s="4">
        <v>16056.0</v>
      </c>
      <c r="B1485" s="5">
        <v>1.0</v>
      </c>
      <c r="C1485" s="15">
        <v>44676.63819444444</v>
      </c>
      <c r="D1485" s="16">
        <v>7.6</v>
      </c>
    </row>
    <row r="1486" ht="15.75" customHeight="1">
      <c r="A1486" s="4">
        <v>16057.0</v>
      </c>
      <c r="B1486" s="5">
        <v>5.0</v>
      </c>
      <c r="C1486" s="15">
        <v>44717.69166666667</v>
      </c>
      <c r="D1486" s="16">
        <v>75.65</v>
      </c>
    </row>
    <row r="1487" ht="15.75" customHeight="1">
      <c r="A1487" s="4">
        <v>16059.0</v>
      </c>
      <c r="B1487" s="5">
        <v>3.0</v>
      </c>
      <c r="C1487" s="15">
        <v>44649.48263888889</v>
      </c>
      <c r="D1487" s="16">
        <v>31.35</v>
      </c>
    </row>
    <row r="1488" ht="15.75" customHeight="1">
      <c r="A1488" s="4">
        <v>16065.0</v>
      </c>
      <c r="B1488" s="5">
        <v>1.0</v>
      </c>
      <c r="C1488" s="15">
        <v>44356.54375</v>
      </c>
      <c r="D1488" s="16">
        <v>1.95</v>
      </c>
    </row>
    <row r="1489" ht="15.75" customHeight="1">
      <c r="A1489" s="4">
        <v>16070.0</v>
      </c>
      <c r="B1489" s="5">
        <v>1.0</v>
      </c>
      <c r="C1489" s="15">
        <v>44698.65972222222</v>
      </c>
      <c r="D1489" s="16">
        <v>20.8</v>
      </c>
    </row>
    <row r="1490" ht="15.75" customHeight="1">
      <c r="A1490" s="4">
        <v>16071.0</v>
      </c>
      <c r="B1490" s="5">
        <v>1.0</v>
      </c>
      <c r="C1490" s="15">
        <v>44677.46805555555</v>
      </c>
      <c r="D1490" s="16">
        <v>20.8</v>
      </c>
    </row>
    <row r="1491" ht="15.75" customHeight="1">
      <c r="A1491" s="4">
        <v>16079.0</v>
      </c>
      <c r="B1491" s="5">
        <v>1.0</v>
      </c>
      <c r="C1491" s="15">
        <v>44681.54583333333</v>
      </c>
      <c r="D1491" s="16">
        <v>21.0</v>
      </c>
    </row>
    <row r="1492" ht="15.75" customHeight="1">
      <c r="A1492" s="4">
        <v>16081.0</v>
      </c>
      <c r="B1492" s="5">
        <v>4.0</v>
      </c>
      <c r="C1492" s="15">
        <v>44665.54583333333</v>
      </c>
      <c r="D1492" s="16">
        <v>158.28</v>
      </c>
    </row>
    <row r="1493" ht="15.75" customHeight="1">
      <c r="A1493" s="4">
        <v>16083.0</v>
      </c>
      <c r="B1493" s="5">
        <v>1.0</v>
      </c>
      <c r="C1493" s="15">
        <v>44361.49375</v>
      </c>
      <c r="D1493" s="16">
        <v>52.2</v>
      </c>
    </row>
    <row r="1494" ht="15.75" customHeight="1">
      <c r="A1494" s="4">
        <v>16084.0</v>
      </c>
      <c r="B1494" s="5">
        <v>1.0</v>
      </c>
      <c r="C1494" s="15">
        <v>44421.67013888889</v>
      </c>
      <c r="D1494" s="16">
        <v>55.599999999999994</v>
      </c>
    </row>
    <row r="1495" ht="15.75" customHeight="1">
      <c r="A1495" s="4">
        <v>16085.0</v>
      </c>
      <c r="B1495" s="5">
        <v>3.0</v>
      </c>
      <c r="C1495" s="15">
        <v>44641.65208333333</v>
      </c>
      <c r="D1495" s="16">
        <v>30.200000000000003</v>
      </c>
    </row>
    <row r="1496" ht="15.75" customHeight="1">
      <c r="A1496" s="4">
        <v>16086.0</v>
      </c>
      <c r="B1496" s="5">
        <v>5.0</v>
      </c>
      <c r="C1496" s="15">
        <v>44622.55694444444</v>
      </c>
      <c r="D1496" s="16">
        <v>140.58</v>
      </c>
    </row>
    <row r="1497" ht="15.75" customHeight="1">
      <c r="A1497" s="4">
        <v>16094.0</v>
      </c>
      <c r="B1497" s="5">
        <v>2.0</v>
      </c>
      <c r="C1497" s="15">
        <v>44510.66527777778</v>
      </c>
      <c r="D1497" s="16">
        <v>26.7</v>
      </c>
    </row>
    <row r="1498" ht="15.75" customHeight="1">
      <c r="A1498" s="4">
        <v>16096.0</v>
      </c>
      <c r="B1498" s="5">
        <v>1.0</v>
      </c>
      <c r="C1498" s="15">
        <v>44459.56805555556</v>
      </c>
      <c r="D1498" s="16">
        <v>39.0</v>
      </c>
    </row>
    <row r="1499" ht="15.75" customHeight="1">
      <c r="A1499" s="4">
        <v>16098.0</v>
      </c>
      <c r="B1499" s="5">
        <v>1.0</v>
      </c>
      <c r="C1499" s="15">
        <v>44537.68125</v>
      </c>
      <c r="D1499" s="16">
        <v>7.800000000000001</v>
      </c>
    </row>
    <row r="1500" ht="15.75" customHeight="1">
      <c r="A1500" s="4">
        <v>16101.0</v>
      </c>
      <c r="B1500" s="5">
        <v>3.0</v>
      </c>
      <c r="C1500" s="15">
        <v>44711.70416666667</v>
      </c>
      <c r="D1500" s="16">
        <v>69.68</v>
      </c>
    </row>
    <row r="1501" ht="15.75" customHeight="1">
      <c r="A1501" s="4">
        <v>16102.0</v>
      </c>
      <c r="B1501" s="5">
        <v>1.0</v>
      </c>
      <c r="C1501" s="15">
        <v>44622.49583333333</v>
      </c>
      <c r="D1501" s="16">
        <v>50.400000000000006</v>
      </c>
    </row>
    <row r="1502" ht="15.75" customHeight="1">
      <c r="A1502" s="4">
        <v>16103.0</v>
      </c>
      <c r="B1502" s="5">
        <v>1.0</v>
      </c>
      <c r="C1502" s="15">
        <v>44566.45416666667</v>
      </c>
      <c r="D1502" s="16">
        <v>15.600000000000001</v>
      </c>
    </row>
    <row r="1503" ht="15.75" customHeight="1">
      <c r="A1503" s="4">
        <v>16104.0</v>
      </c>
      <c r="B1503" s="5">
        <v>1.0</v>
      </c>
      <c r="C1503" s="15">
        <v>44660.43263888889</v>
      </c>
      <c r="D1503" s="16">
        <v>17.85</v>
      </c>
    </row>
    <row r="1504" ht="15.75" customHeight="1">
      <c r="A1504" s="4">
        <v>16106.0</v>
      </c>
      <c r="B1504" s="5">
        <v>1.0</v>
      </c>
      <c r="C1504" s="15">
        <v>44656.44236111111</v>
      </c>
      <c r="D1504" s="16">
        <v>15.0</v>
      </c>
    </row>
    <row r="1505" ht="15.75" customHeight="1">
      <c r="A1505" s="4">
        <v>16108.0</v>
      </c>
      <c r="B1505" s="5">
        <v>1.0</v>
      </c>
      <c r="C1505" s="15">
        <v>44636.49166666667</v>
      </c>
      <c r="D1505" s="16">
        <v>15.0</v>
      </c>
    </row>
    <row r="1506" ht="15.75" customHeight="1">
      <c r="A1506" s="4">
        <v>16109.0</v>
      </c>
      <c r="B1506" s="5">
        <v>1.0</v>
      </c>
      <c r="C1506" s="15">
        <v>44505.38680555556</v>
      </c>
      <c r="D1506" s="16">
        <v>34.68</v>
      </c>
    </row>
    <row r="1507" ht="15.75" customHeight="1">
      <c r="A1507" s="4">
        <v>16110.0</v>
      </c>
      <c r="B1507" s="5">
        <v>2.0</v>
      </c>
      <c r="C1507" s="15">
        <v>44461.57916666667</v>
      </c>
      <c r="D1507" s="16">
        <v>10.2</v>
      </c>
    </row>
    <row r="1508" ht="15.75" customHeight="1">
      <c r="A1508" s="4">
        <v>16115.0</v>
      </c>
      <c r="B1508" s="5">
        <v>3.0</v>
      </c>
      <c r="C1508" s="15">
        <v>44648.60138888889</v>
      </c>
      <c r="D1508" s="16">
        <v>13.91</v>
      </c>
    </row>
    <row r="1509" ht="15.75" customHeight="1">
      <c r="A1509" s="4">
        <v>16116.0</v>
      </c>
      <c r="B1509" s="5">
        <v>1.0</v>
      </c>
      <c r="C1509" s="15">
        <v>44512.50069444445</v>
      </c>
      <c r="D1509" s="16">
        <v>17.0</v>
      </c>
    </row>
    <row r="1510" ht="15.75" customHeight="1">
      <c r="A1510" s="4">
        <v>16117.0</v>
      </c>
      <c r="B1510" s="5">
        <v>1.0</v>
      </c>
      <c r="C1510" s="15">
        <v>44533.4875</v>
      </c>
      <c r="D1510" s="16">
        <v>14.75</v>
      </c>
    </row>
    <row r="1511" ht="15.75" customHeight="1">
      <c r="A1511" s="4">
        <v>16120.0</v>
      </c>
      <c r="B1511" s="5">
        <v>3.0</v>
      </c>
      <c r="C1511" s="15">
        <v>44662.59861111111</v>
      </c>
      <c r="D1511" s="16">
        <v>19.15</v>
      </c>
    </row>
    <row r="1512" ht="15.75" customHeight="1">
      <c r="A1512" s="4">
        <v>16121.0</v>
      </c>
      <c r="B1512" s="5">
        <v>1.0</v>
      </c>
      <c r="C1512" s="15">
        <v>44664.54097222222</v>
      </c>
      <c r="D1512" s="16">
        <v>10.81</v>
      </c>
    </row>
    <row r="1513" ht="15.75" customHeight="1">
      <c r="A1513" s="4">
        <v>16122.0</v>
      </c>
      <c r="B1513" s="5">
        <v>1.0</v>
      </c>
      <c r="C1513" s="15">
        <v>44388.42986111111</v>
      </c>
      <c r="D1513" s="16">
        <v>15.0</v>
      </c>
    </row>
    <row r="1514" ht="15.75" customHeight="1">
      <c r="A1514" s="4">
        <v>16124.0</v>
      </c>
      <c r="B1514" s="5">
        <v>1.0</v>
      </c>
      <c r="C1514" s="15">
        <v>44404.67013888889</v>
      </c>
      <c r="D1514" s="16">
        <v>16.95</v>
      </c>
    </row>
    <row r="1515" ht="15.75" customHeight="1">
      <c r="A1515" s="4">
        <v>16125.0</v>
      </c>
      <c r="B1515" s="5">
        <v>1.0</v>
      </c>
      <c r="C1515" s="15">
        <v>44354.65833333333</v>
      </c>
      <c r="D1515" s="16">
        <v>35.400000000000006</v>
      </c>
    </row>
    <row r="1516" ht="15.75" customHeight="1">
      <c r="A1516" s="4">
        <v>16127.0</v>
      </c>
      <c r="B1516" s="5">
        <v>1.0</v>
      </c>
      <c r="C1516" s="15">
        <v>44681.58194444444</v>
      </c>
      <c r="D1516" s="16">
        <v>15.0</v>
      </c>
    </row>
    <row r="1517" ht="15.75" customHeight="1">
      <c r="A1517" s="4">
        <v>16133.0</v>
      </c>
      <c r="B1517" s="5">
        <v>10.0</v>
      </c>
      <c r="C1517" s="15">
        <v>44714.55555555555</v>
      </c>
      <c r="D1517" s="16">
        <v>350.1</v>
      </c>
    </row>
    <row r="1518" ht="15.75" customHeight="1">
      <c r="A1518" s="4">
        <v>16136.0</v>
      </c>
      <c r="B1518" s="5">
        <v>1.0</v>
      </c>
      <c r="C1518" s="15">
        <v>44446.41111111111</v>
      </c>
      <c r="D1518" s="16">
        <v>19.9</v>
      </c>
    </row>
    <row r="1519" ht="15.75" customHeight="1">
      <c r="A1519" s="4">
        <v>16143.0</v>
      </c>
      <c r="B1519" s="5">
        <v>4.0</v>
      </c>
      <c r="C1519" s="15">
        <v>44615.66736111111</v>
      </c>
      <c r="D1519" s="16">
        <v>120.9</v>
      </c>
    </row>
    <row r="1520" ht="15.75" customHeight="1">
      <c r="A1520" s="4">
        <v>16145.0</v>
      </c>
      <c r="B1520" s="5">
        <v>10.0</v>
      </c>
      <c r="C1520" s="15">
        <v>44629.69166666667</v>
      </c>
      <c r="D1520" s="16">
        <v>122.84</v>
      </c>
    </row>
    <row r="1521" ht="15.75" customHeight="1">
      <c r="A1521" s="4">
        <v>16149.0</v>
      </c>
      <c r="B1521" s="5">
        <v>1.0</v>
      </c>
      <c r="C1521" s="15">
        <v>44717.47847222222</v>
      </c>
      <c r="D1521" s="16">
        <v>20.4</v>
      </c>
    </row>
    <row r="1522" ht="15.75" customHeight="1">
      <c r="A1522" s="4">
        <v>16150.0</v>
      </c>
      <c r="B1522" s="5">
        <v>7.0</v>
      </c>
      <c r="C1522" s="15">
        <v>44682.39513888889</v>
      </c>
      <c r="D1522" s="16">
        <v>148.45000000000002</v>
      </c>
    </row>
    <row r="1523" ht="15.75" customHeight="1">
      <c r="A1523" s="4">
        <v>16156.0</v>
      </c>
      <c r="B1523" s="5">
        <v>3.0</v>
      </c>
      <c r="C1523" s="15">
        <v>44647.47986111111</v>
      </c>
      <c r="D1523" s="16">
        <v>44.2</v>
      </c>
    </row>
    <row r="1524" ht="15.75" customHeight="1">
      <c r="A1524" s="4">
        <v>16159.0</v>
      </c>
      <c r="B1524" s="5">
        <v>1.0</v>
      </c>
      <c r="C1524" s="15">
        <v>44442.51875</v>
      </c>
      <c r="D1524" s="16">
        <v>16.6</v>
      </c>
    </row>
    <row r="1525" ht="15.75" customHeight="1">
      <c r="A1525" s="4">
        <v>16161.0</v>
      </c>
      <c r="B1525" s="5">
        <v>17.0</v>
      </c>
      <c r="C1525" s="15">
        <v>44695.63194444445</v>
      </c>
      <c r="D1525" s="16">
        <v>210.61</v>
      </c>
    </row>
    <row r="1526" ht="15.75" customHeight="1">
      <c r="A1526" s="4">
        <v>16168.0</v>
      </c>
      <c r="B1526" s="5">
        <v>2.0</v>
      </c>
      <c r="C1526" s="15">
        <v>44699.64722222222</v>
      </c>
      <c r="D1526" s="16">
        <v>98.6</v>
      </c>
    </row>
    <row r="1527" ht="15.75" customHeight="1">
      <c r="A1527" s="4">
        <v>16170.0</v>
      </c>
      <c r="B1527" s="5">
        <v>1.0</v>
      </c>
      <c r="C1527" s="15">
        <v>44547.46736111111</v>
      </c>
      <c r="D1527" s="16">
        <v>2.55</v>
      </c>
    </row>
    <row r="1528" ht="15.75" customHeight="1">
      <c r="A1528" s="4">
        <v>16173.0</v>
      </c>
      <c r="B1528" s="5">
        <v>2.0</v>
      </c>
      <c r="C1528" s="15">
        <v>44629.53611111111</v>
      </c>
      <c r="D1528" s="16">
        <v>33.0</v>
      </c>
    </row>
    <row r="1529" ht="15.75" customHeight="1">
      <c r="A1529" s="4">
        <v>16175.0</v>
      </c>
      <c r="B1529" s="5">
        <v>2.0</v>
      </c>
      <c r="C1529" s="15">
        <v>44626.60555555556</v>
      </c>
      <c r="D1529" s="16">
        <v>55.2</v>
      </c>
    </row>
    <row r="1530" ht="15.75" customHeight="1">
      <c r="A1530" s="4">
        <v>16180.0</v>
      </c>
      <c r="B1530" s="5">
        <v>4.0</v>
      </c>
      <c r="C1530" s="15">
        <v>44603.425</v>
      </c>
      <c r="D1530" s="16">
        <v>193.85</v>
      </c>
    </row>
    <row r="1531" ht="15.75" customHeight="1">
      <c r="A1531" s="4">
        <v>16181.0</v>
      </c>
      <c r="B1531" s="5">
        <v>1.0</v>
      </c>
      <c r="C1531" s="15">
        <v>44647.56805555556</v>
      </c>
      <c r="D1531" s="16">
        <v>20.8</v>
      </c>
    </row>
    <row r="1532" ht="15.75" customHeight="1">
      <c r="A1532" s="4">
        <v>16182.0</v>
      </c>
      <c r="B1532" s="5">
        <v>2.0</v>
      </c>
      <c r="C1532" s="15">
        <v>44593.69513888889</v>
      </c>
      <c r="D1532" s="16">
        <v>867.0</v>
      </c>
    </row>
    <row r="1533" ht="15.75" customHeight="1">
      <c r="A1533" s="4">
        <v>16184.0</v>
      </c>
      <c r="B1533" s="5">
        <v>1.0</v>
      </c>
      <c r="C1533" s="15">
        <v>44614.625</v>
      </c>
      <c r="D1533" s="16">
        <v>3.25</v>
      </c>
    </row>
    <row r="1534" ht="15.75" customHeight="1">
      <c r="A1534" s="4">
        <v>16185.0</v>
      </c>
      <c r="B1534" s="5">
        <v>1.0</v>
      </c>
      <c r="C1534" s="15">
        <v>44704.40347222222</v>
      </c>
      <c r="D1534" s="16">
        <v>15.6</v>
      </c>
    </row>
    <row r="1535" ht="15.75" customHeight="1">
      <c r="A1535" s="4">
        <v>16186.0</v>
      </c>
      <c r="B1535" s="5">
        <v>1.0</v>
      </c>
      <c r="C1535" s="15">
        <v>44349.61111111111</v>
      </c>
      <c r="D1535" s="16">
        <v>35.7</v>
      </c>
    </row>
    <row r="1536" ht="15.75" customHeight="1">
      <c r="A1536" s="4">
        <v>16187.0</v>
      </c>
      <c r="B1536" s="5">
        <v>8.0</v>
      </c>
      <c r="C1536" s="15">
        <v>44645.55277777778</v>
      </c>
      <c r="D1536" s="16">
        <v>418.01</v>
      </c>
    </row>
    <row r="1537" ht="15.75" customHeight="1">
      <c r="A1537" s="4">
        <v>16188.0</v>
      </c>
      <c r="B1537" s="5">
        <v>1.0</v>
      </c>
      <c r="C1537" s="15">
        <v>44582.68055555555</v>
      </c>
      <c r="D1537" s="16">
        <v>17.700000000000003</v>
      </c>
    </row>
    <row r="1538" ht="15.75" customHeight="1">
      <c r="A1538" s="4">
        <v>16190.0</v>
      </c>
      <c r="B1538" s="5">
        <v>1.0</v>
      </c>
      <c r="C1538" s="15">
        <v>44681.66597222222</v>
      </c>
      <c r="D1538" s="16">
        <v>35.400000000000006</v>
      </c>
    </row>
    <row r="1539" ht="15.75" customHeight="1">
      <c r="A1539" s="4">
        <v>16191.0</v>
      </c>
      <c r="B1539" s="5">
        <v>5.0</v>
      </c>
      <c r="C1539" s="15">
        <v>44705.46180555555</v>
      </c>
      <c r="D1539" s="16">
        <v>201.15000000000003</v>
      </c>
    </row>
    <row r="1540" ht="15.75" customHeight="1">
      <c r="A1540" s="4">
        <v>16193.0</v>
      </c>
      <c r="B1540" s="5">
        <v>1.0</v>
      </c>
      <c r="C1540" s="15">
        <v>44486.48958333334</v>
      </c>
      <c r="D1540" s="16">
        <v>10.2</v>
      </c>
    </row>
    <row r="1541" ht="15.75" customHeight="1">
      <c r="A1541" s="4">
        <v>16198.0</v>
      </c>
      <c r="B1541" s="5">
        <v>1.0</v>
      </c>
      <c r="C1541" s="15">
        <v>44645.62361111111</v>
      </c>
      <c r="D1541" s="17">
        <v>0.001</v>
      </c>
    </row>
    <row r="1542" ht="15.75" customHeight="1">
      <c r="A1542" s="4">
        <v>16200.0</v>
      </c>
      <c r="B1542" s="5">
        <v>2.0</v>
      </c>
      <c r="C1542" s="15">
        <v>44717.61111111111</v>
      </c>
      <c r="D1542" s="16">
        <v>29.650000000000002</v>
      </c>
    </row>
    <row r="1543" ht="15.75" customHeight="1">
      <c r="A1543" s="4">
        <v>16201.0</v>
      </c>
      <c r="B1543" s="5">
        <v>2.0</v>
      </c>
      <c r="C1543" s="15">
        <v>44718.66805555556</v>
      </c>
      <c r="D1543" s="16">
        <v>41.6</v>
      </c>
    </row>
    <row r="1544" ht="15.75" customHeight="1">
      <c r="A1544" s="4">
        <v>16204.0</v>
      </c>
      <c r="B1544" s="5">
        <v>1.0</v>
      </c>
      <c r="C1544" s="15">
        <v>44697.56944444445</v>
      </c>
      <c r="D1544" s="16">
        <v>18.47</v>
      </c>
    </row>
    <row r="1545" ht="15.75" customHeight="1">
      <c r="A1545" s="4">
        <v>16207.0</v>
      </c>
      <c r="B1545" s="5">
        <v>1.0</v>
      </c>
      <c r="C1545" s="15">
        <v>44695.57708333333</v>
      </c>
      <c r="D1545" s="16">
        <v>20.4</v>
      </c>
    </row>
    <row r="1546" ht="15.75" customHeight="1">
      <c r="A1546" s="4">
        <v>16208.0</v>
      </c>
      <c r="B1546" s="5">
        <v>1.0</v>
      </c>
      <c r="C1546" s="15">
        <v>44431.56736111111</v>
      </c>
      <c r="D1546" s="16">
        <v>34.1</v>
      </c>
    </row>
    <row r="1547" ht="15.75" customHeight="1">
      <c r="A1547" s="4">
        <v>16209.0</v>
      </c>
      <c r="B1547" s="5">
        <v>1.0</v>
      </c>
      <c r="C1547" s="15">
        <v>44536.48333333333</v>
      </c>
      <c r="D1547" s="16">
        <v>7.5</v>
      </c>
    </row>
    <row r="1548" ht="15.75" customHeight="1">
      <c r="A1548" s="4">
        <v>16210.0</v>
      </c>
      <c r="B1548" s="5">
        <v>1.0</v>
      </c>
      <c r="C1548" s="15">
        <v>44353.4625</v>
      </c>
      <c r="D1548" s="16">
        <v>15.0</v>
      </c>
    </row>
    <row r="1549" ht="15.75" customHeight="1">
      <c r="A1549" s="4">
        <v>16216.0</v>
      </c>
      <c r="B1549" s="5">
        <v>1.0</v>
      </c>
      <c r="C1549" s="15">
        <v>44456.64861111111</v>
      </c>
      <c r="D1549" s="16">
        <v>15.0</v>
      </c>
    </row>
    <row r="1550" ht="15.75" customHeight="1">
      <c r="A1550" s="4">
        <v>16217.0</v>
      </c>
      <c r="B1550" s="5">
        <v>1.0</v>
      </c>
      <c r="C1550" s="15">
        <v>44456.77152777778</v>
      </c>
      <c r="D1550" s="16">
        <v>11.7</v>
      </c>
    </row>
    <row r="1551" ht="15.75" customHeight="1">
      <c r="A1551" s="4">
        <v>16218.0</v>
      </c>
      <c r="B1551" s="5">
        <v>2.0</v>
      </c>
      <c r="C1551" s="15">
        <v>44537.64444444444</v>
      </c>
      <c r="D1551" s="16">
        <v>42.5</v>
      </c>
    </row>
    <row r="1552" ht="15.75" customHeight="1">
      <c r="A1552" s="4">
        <v>16221.0</v>
      </c>
      <c r="B1552" s="5">
        <v>2.0</v>
      </c>
      <c r="C1552" s="15">
        <v>44684.48819444444</v>
      </c>
      <c r="D1552" s="16">
        <v>29.4</v>
      </c>
    </row>
    <row r="1553" ht="15.75" customHeight="1">
      <c r="A1553" s="4">
        <v>16222.0</v>
      </c>
      <c r="B1553" s="5">
        <v>1.0</v>
      </c>
      <c r="C1553" s="15">
        <v>44402.56805555556</v>
      </c>
      <c r="D1553" s="16">
        <v>45.0</v>
      </c>
    </row>
    <row r="1554" ht="15.75" customHeight="1">
      <c r="A1554" s="4">
        <v>16224.0</v>
      </c>
      <c r="B1554" s="5">
        <v>2.0</v>
      </c>
      <c r="C1554" s="15">
        <v>44664.74375</v>
      </c>
      <c r="D1554" s="16">
        <v>33.06</v>
      </c>
    </row>
    <row r="1555" ht="15.75" customHeight="1">
      <c r="A1555" s="4">
        <v>16225.0</v>
      </c>
      <c r="B1555" s="5">
        <v>1.0</v>
      </c>
      <c r="C1555" s="15">
        <v>44446.51180555556</v>
      </c>
      <c r="D1555" s="16">
        <v>28.620000000000005</v>
      </c>
    </row>
    <row r="1556" ht="15.75" customHeight="1">
      <c r="A1556" s="4">
        <v>16229.0</v>
      </c>
      <c r="B1556" s="5">
        <v>1.0</v>
      </c>
      <c r="C1556" s="15">
        <v>44633.71944444445</v>
      </c>
      <c r="D1556" s="16">
        <v>7.8</v>
      </c>
    </row>
    <row r="1557" ht="15.75" customHeight="1">
      <c r="A1557" s="4">
        <v>16230.0</v>
      </c>
      <c r="B1557" s="5">
        <v>1.0</v>
      </c>
      <c r="C1557" s="15">
        <v>44503.63333333333</v>
      </c>
      <c r="D1557" s="16">
        <v>11.399999999999999</v>
      </c>
    </row>
    <row r="1558" ht="15.75" customHeight="1">
      <c r="A1558" s="4">
        <v>16232.0</v>
      </c>
      <c r="B1558" s="5">
        <v>1.0</v>
      </c>
      <c r="C1558" s="15">
        <v>44508.5875</v>
      </c>
      <c r="D1558" s="16">
        <v>35.400000000000006</v>
      </c>
    </row>
    <row r="1559" ht="15.75" customHeight="1">
      <c r="A1559" s="4">
        <v>16233.0</v>
      </c>
      <c r="B1559" s="5">
        <v>1.0</v>
      </c>
      <c r="C1559" s="15">
        <v>44363.60416666666</v>
      </c>
      <c r="D1559" s="16">
        <v>21.9</v>
      </c>
    </row>
    <row r="1560" ht="15.75" customHeight="1">
      <c r="A1560" s="4">
        <v>16235.0</v>
      </c>
      <c r="B1560" s="5">
        <v>1.0</v>
      </c>
      <c r="C1560" s="15">
        <v>44391.70694444444</v>
      </c>
      <c r="D1560" s="16">
        <v>4.95</v>
      </c>
    </row>
    <row r="1561" ht="15.75" customHeight="1">
      <c r="A1561" s="4">
        <v>16239.0</v>
      </c>
      <c r="B1561" s="5">
        <v>1.0</v>
      </c>
      <c r="C1561" s="15">
        <v>44556.48819444444</v>
      </c>
      <c r="D1561" s="16">
        <v>39.6</v>
      </c>
    </row>
    <row r="1562" ht="15.75" customHeight="1">
      <c r="A1562" s="4">
        <v>16240.0</v>
      </c>
      <c r="B1562" s="5">
        <v>3.0</v>
      </c>
      <c r="C1562" s="15">
        <v>44696.60416666666</v>
      </c>
      <c r="D1562" s="16">
        <v>80.25</v>
      </c>
    </row>
    <row r="1563" ht="15.75" customHeight="1">
      <c r="A1563" s="4">
        <v>16241.0</v>
      </c>
      <c r="B1563" s="5">
        <v>10.0</v>
      </c>
      <c r="C1563" s="15">
        <v>44711.46388888889</v>
      </c>
      <c r="D1563" s="16">
        <v>71.03999999999999</v>
      </c>
    </row>
    <row r="1564" ht="15.75" customHeight="1">
      <c r="A1564" s="4">
        <v>16242.0</v>
      </c>
      <c r="B1564" s="5">
        <v>2.0</v>
      </c>
      <c r="C1564" s="15">
        <v>44713.63333333333</v>
      </c>
      <c r="D1564" s="16">
        <v>10.7</v>
      </c>
    </row>
    <row r="1565" ht="15.75" customHeight="1">
      <c r="A1565" s="4">
        <v>16244.0</v>
      </c>
      <c r="B1565" s="5">
        <v>2.0</v>
      </c>
      <c r="C1565" s="15">
        <v>44512.42916666667</v>
      </c>
      <c r="D1565" s="16">
        <v>102.15</v>
      </c>
    </row>
    <row r="1566" ht="15.75" customHeight="1">
      <c r="A1566" s="4">
        <v>16245.0</v>
      </c>
      <c r="B1566" s="5">
        <v>3.0</v>
      </c>
      <c r="C1566" s="15">
        <v>44657.82777777778</v>
      </c>
      <c r="D1566" s="16">
        <v>49.5</v>
      </c>
    </row>
    <row r="1567" ht="15.75" customHeight="1">
      <c r="A1567" s="4">
        <v>16249.0</v>
      </c>
      <c r="B1567" s="5">
        <v>1.0</v>
      </c>
      <c r="C1567" s="15">
        <v>44669.42152777778</v>
      </c>
      <c r="D1567" s="16">
        <v>35.400000000000006</v>
      </c>
    </row>
    <row r="1568" ht="15.75" customHeight="1">
      <c r="A1568" s="4">
        <v>16252.0</v>
      </c>
      <c r="B1568" s="5">
        <v>1.0</v>
      </c>
      <c r="C1568" s="15">
        <v>44355.67708333334</v>
      </c>
      <c r="D1568" s="16">
        <v>90.8</v>
      </c>
    </row>
    <row r="1569" ht="15.75" customHeight="1">
      <c r="A1569" s="4">
        <v>16253.0</v>
      </c>
      <c r="B1569" s="5">
        <v>2.0</v>
      </c>
      <c r="C1569" s="15">
        <v>44655.38125</v>
      </c>
      <c r="D1569" s="16">
        <v>55.56</v>
      </c>
    </row>
    <row r="1570" ht="15.75" customHeight="1">
      <c r="A1570" s="4">
        <v>16255.0</v>
      </c>
      <c r="B1570" s="5">
        <v>5.0</v>
      </c>
      <c r="C1570" s="15">
        <v>44704.52777777778</v>
      </c>
      <c r="D1570" s="16">
        <v>13.809999999999999</v>
      </c>
    </row>
    <row r="1571" ht="15.75" customHeight="1">
      <c r="A1571" s="4">
        <v>16258.0</v>
      </c>
      <c r="B1571" s="5">
        <v>1.0</v>
      </c>
      <c r="C1571" s="15">
        <v>44676.5625</v>
      </c>
      <c r="D1571" s="16">
        <v>20.8</v>
      </c>
    </row>
    <row r="1572" ht="15.75" customHeight="1">
      <c r="A1572" s="4">
        <v>16260.0</v>
      </c>
      <c r="B1572" s="5">
        <v>1.0</v>
      </c>
      <c r="C1572" s="15">
        <v>44671.40277777778</v>
      </c>
      <c r="D1572" s="16">
        <v>16.35</v>
      </c>
    </row>
    <row r="1573" ht="15.75" customHeight="1">
      <c r="A1573" s="4">
        <v>16261.0</v>
      </c>
      <c r="B1573" s="5">
        <v>3.0</v>
      </c>
      <c r="C1573" s="15">
        <v>44645.55763888889</v>
      </c>
      <c r="D1573" s="16">
        <v>12.15</v>
      </c>
    </row>
    <row r="1574" ht="15.75" customHeight="1">
      <c r="A1574" s="4">
        <v>16262.0</v>
      </c>
      <c r="B1574" s="5">
        <v>1.0</v>
      </c>
      <c r="C1574" s="15">
        <v>44361.49652777778</v>
      </c>
      <c r="D1574" s="16">
        <v>4.25</v>
      </c>
    </row>
    <row r="1575" ht="15.75" customHeight="1">
      <c r="A1575" s="4">
        <v>16265.0</v>
      </c>
      <c r="B1575" s="5">
        <v>5.0</v>
      </c>
      <c r="C1575" s="15">
        <v>44711.69513888889</v>
      </c>
      <c r="D1575" s="16">
        <v>165.14999999999998</v>
      </c>
    </row>
    <row r="1576" ht="15.75" customHeight="1">
      <c r="A1576" s="4">
        <v>16266.0</v>
      </c>
      <c r="B1576" s="5">
        <v>1.0</v>
      </c>
      <c r="C1576" s="15">
        <v>44608.5</v>
      </c>
      <c r="D1576" s="16">
        <v>0.42</v>
      </c>
    </row>
    <row r="1577" ht="15.75" customHeight="1">
      <c r="A1577" s="4">
        <v>16268.0</v>
      </c>
      <c r="B1577" s="5">
        <v>1.0</v>
      </c>
      <c r="C1577" s="15">
        <v>44649.77083333334</v>
      </c>
      <c r="D1577" s="16">
        <v>50.0</v>
      </c>
    </row>
    <row r="1578" ht="15.75" customHeight="1">
      <c r="A1578" s="4">
        <v>16270.0</v>
      </c>
      <c r="B1578" s="5">
        <v>1.0</v>
      </c>
      <c r="C1578" s="15">
        <v>44368.60138888889</v>
      </c>
      <c r="D1578" s="16">
        <v>35.400000000000006</v>
      </c>
    </row>
    <row r="1579" ht="15.75" customHeight="1">
      <c r="A1579" s="4">
        <v>16271.0</v>
      </c>
      <c r="B1579" s="5">
        <v>4.0</v>
      </c>
      <c r="C1579" s="15">
        <v>44705.50833333333</v>
      </c>
      <c r="D1579" s="16">
        <v>70.92</v>
      </c>
    </row>
    <row r="1580" ht="15.75" customHeight="1">
      <c r="A1580" s="4">
        <v>16272.0</v>
      </c>
      <c r="B1580" s="5">
        <v>1.0</v>
      </c>
      <c r="C1580" s="15">
        <v>44607.45347222222</v>
      </c>
      <c r="D1580" s="16">
        <v>23.75</v>
      </c>
    </row>
    <row r="1581" ht="15.75" customHeight="1">
      <c r="A1581" s="4">
        <v>16274.0</v>
      </c>
      <c r="B1581" s="5">
        <v>1.0</v>
      </c>
      <c r="C1581" s="15">
        <v>44348.64930555555</v>
      </c>
      <c r="D1581" s="16">
        <v>5.0</v>
      </c>
    </row>
    <row r="1582" ht="15.75" customHeight="1">
      <c r="A1582" s="4">
        <v>16275.0</v>
      </c>
      <c r="B1582" s="5">
        <v>1.0</v>
      </c>
      <c r="C1582" s="15">
        <v>44527.52847222222</v>
      </c>
      <c r="D1582" s="16">
        <v>15.0</v>
      </c>
    </row>
    <row r="1583" ht="15.75" customHeight="1">
      <c r="A1583" s="4">
        <v>16278.0</v>
      </c>
      <c r="B1583" s="5">
        <v>1.0</v>
      </c>
      <c r="C1583" s="15">
        <v>44697.67291666667</v>
      </c>
      <c r="D1583" s="16">
        <v>12.75</v>
      </c>
    </row>
    <row r="1584" ht="15.75" customHeight="1">
      <c r="A1584" s="4">
        <v>16279.0</v>
      </c>
      <c r="B1584" s="5">
        <v>3.0</v>
      </c>
      <c r="C1584" s="15">
        <v>44633.68472222222</v>
      </c>
      <c r="D1584" s="16">
        <v>36.25</v>
      </c>
    </row>
    <row r="1585" ht="15.75" customHeight="1">
      <c r="A1585" s="4">
        <v>16281.0</v>
      </c>
      <c r="B1585" s="5">
        <v>1.0</v>
      </c>
      <c r="C1585" s="15">
        <v>44648.62291666667</v>
      </c>
      <c r="D1585" s="16">
        <v>540.0</v>
      </c>
    </row>
    <row r="1586" ht="15.75" customHeight="1">
      <c r="A1586" s="4">
        <v>16283.0</v>
      </c>
      <c r="B1586" s="5">
        <v>2.0</v>
      </c>
      <c r="C1586" s="15">
        <v>44571.51180555556</v>
      </c>
      <c r="D1586" s="16">
        <v>13.1</v>
      </c>
    </row>
    <row r="1587" ht="15.75" customHeight="1">
      <c r="A1587" s="4">
        <v>16284.0</v>
      </c>
      <c r="B1587" s="5">
        <v>1.0</v>
      </c>
      <c r="C1587" s="15">
        <v>44689.675</v>
      </c>
      <c r="D1587" s="16">
        <v>0.84</v>
      </c>
    </row>
    <row r="1588" ht="15.75" customHeight="1">
      <c r="A1588" s="4">
        <v>16287.0</v>
      </c>
      <c r="B1588" s="5">
        <v>1.0</v>
      </c>
      <c r="C1588" s="15">
        <v>44553.38055555556</v>
      </c>
      <c r="D1588" s="16">
        <v>23.07</v>
      </c>
    </row>
    <row r="1589" ht="15.75" customHeight="1">
      <c r="A1589" s="4">
        <v>16292.0</v>
      </c>
      <c r="B1589" s="5">
        <v>1.0</v>
      </c>
      <c r="C1589" s="15">
        <v>44606.60416666666</v>
      </c>
      <c r="D1589" s="16">
        <v>1.45</v>
      </c>
    </row>
    <row r="1590" ht="15.75" customHeight="1">
      <c r="A1590" s="4">
        <v>16293.0</v>
      </c>
      <c r="B1590" s="5">
        <v>4.0</v>
      </c>
      <c r="C1590" s="15">
        <v>44713.38402777778</v>
      </c>
      <c r="D1590" s="16">
        <v>56.150000000000006</v>
      </c>
    </row>
    <row r="1591" ht="15.75" customHeight="1">
      <c r="A1591" s="4">
        <v>16295.0</v>
      </c>
      <c r="B1591" s="5">
        <v>1.0</v>
      </c>
      <c r="C1591" s="15">
        <v>44711.34513888889</v>
      </c>
      <c r="D1591" s="16">
        <v>48.66</v>
      </c>
    </row>
    <row r="1592" ht="15.75" customHeight="1">
      <c r="A1592" s="4">
        <v>16297.0</v>
      </c>
      <c r="B1592" s="5">
        <v>2.0</v>
      </c>
      <c r="C1592" s="15">
        <v>44511.46875</v>
      </c>
      <c r="D1592" s="16">
        <v>23.549999999999997</v>
      </c>
    </row>
    <row r="1593" ht="15.75" customHeight="1">
      <c r="A1593" s="4">
        <v>16302.0</v>
      </c>
      <c r="B1593" s="5">
        <v>1.0</v>
      </c>
      <c r="C1593" s="15">
        <v>44616.39236111111</v>
      </c>
      <c r="D1593" s="16">
        <v>20.4</v>
      </c>
    </row>
    <row r="1594" ht="15.75" customHeight="1">
      <c r="A1594" s="4">
        <v>16303.0</v>
      </c>
      <c r="B1594" s="5">
        <v>2.0</v>
      </c>
      <c r="C1594" s="15">
        <v>44620.57013888889</v>
      </c>
      <c r="D1594" s="16">
        <v>78.5</v>
      </c>
    </row>
    <row r="1595" ht="15.75" customHeight="1">
      <c r="A1595" s="4">
        <v>16311.0</v>
      </c>
      <c r="B1595" s="5">
        <v>2.0</v>
      </c>
      <c r="C1595" s="15">
        <v>44703.37083333333</v>
      </c>
      <c r="D1595" s="16">
        <v>22.8</v>
      </c>
    </row>
    <row r="1596" ht="15.75" customHeight="1">
      <c r="A1596" s="4">
        <v>16316.0</v>
      </c>
      <c r="B1596" s="5">
        <v>2.0</v>
      </c>
      <c r="C1596" s="15">
        <v>44560.60902777778</v>
      </c>
      <c r="D1596" s="16">
        <v>87.94000000000001</v>
      </c>
    </row>
    <row r="1597" ht="15.75" customHeight="1">
      <c r="A1597" s="4">
        <v>16317.0</v>
      </c>
      <c r="B1597" s="5">
        <v>2.0</v>
      </c>
      <c r="C1597" s="15">
        <v>44604.53194444445</v>
      </c>
      <c r="D1597" s="16">
        <v>21.0</v>
      </c>
    </row>
    <row r="1598" ht="15.75" customHeight="1">
      <c r="A1598" s="4">
        <v>16324.0</v>
      </c>
      <c r="B1598" s="5">
        <v>2.0</v>
      </c>
      <c r="C1598" s="15">
        <v>44595.5375</v>
      </c>
      <c r="D1598" s="16">
        <v>35.86</v>
      </c>
    </row>
    <row r="1599" ht="15.75" customHeight="1">
      <c r="A1599" s="4">
        <v>16325.0</v>
      </c>
      <c r="B1599" s="5">
        <v>1.0</v>
      </c>
      <c r="C1599" s="15">
        <v>44488.47222222222</v>
      </c>
      <c r="D1599" s="16">
        <v>53.1</v>
      </c>
    </row>
    <row r="1600" ht="15.75" customHeight="1">
      <c r="A1600" s="4">
        <v>16326.0</v>
      </c>
      <c r="B1600" s="5">
        <v>11.0</v>
      </c>
      <c r="C1600" s="15">
        <v>44716.42430555556</v>
      </c>
      <c r="D1600" s="16">
        <v>246.06</v>
      </c>
    </row>
    <row r="1601" ht="15.75" customHeight="1">
      <c r="A1601" s="4">
        <v>16327.0</v>
      </c>
      <c r="B1601" s="5">
        <v>5.0</v>
      </c>
      <c r="C1601" s="15">
        <v>44706.55763888889</v>
      </c>
      <c r="D1601" s="16">
        <v>114.05000000000003</v>
      </c>
    </row>
    <row r="1602" ht="15.75" customHeight="1">
      <c r="A1602" s="4">
        <v>16330.0</v>
      </c>
      <c r="B1602" s="5">
        <v>2.0</v>
      </c>
      <c r="C1602" s="15">
        <v>44613.3875</v>
      </c>
      <c r="D1602" s="16">
        <v>7.6</v>
      </c>
    </row>
    <row r="1603" ht="15.75" customHeight="1">
      <c r="A1603" s="4">
        <v>16332.0</v>
      </c>
      <c r="B1603" s="5">
        <v>3.0</v>
      </c>
      <c r="C1603" s="15">
        <v>44593.56180555555</v>
      </c>
      <c r="D1603" s="16">
        <v>62.7</v>
      </c>
    </row>
    <row r="1604" ht="15.75" customHeight="1">
      <c r="A1604" s="4">
        <v>16340.0</v>
      </c>
      <c r="B1604" s="5">
        <v>1.0</v>
      </c>
      <c r="C1604" s="15">
        <v>44616.62013888889</v>
      </c>
      <c r="D1604" s="16">
        <v>1.65</v>
      </c>
    </row>
    <row r="1605" ht="15.75" customHeight="1">
      <c r="A1605" s="4">
        <v>16341.0</v>
      </c>
      <c r="B1605" s="5">
        <v>3.0</v>
      </c>
      <c r="C1605" s="15">
        <v>44696.38263888889</v>
      </c>
      <c r="D1605" s="16">
        <v>147.68</v>
      </c>
    </row>
    <row r="1606" ht="15.75" customHeight="1">
      <c r="A1606" s="4">
        <v>16342.0</v>
      </c>
      <c r="B1606" s="5">
        <v>1.0</v>
      </c>
      <c r="C1606" s="15">
        <v>44543.42361111111</v>
      </c>
      <c r="D1606" s="16">
        <v>37.8</v>
      </c>
    </row>
    <row r="1607" ht="15.75" customHeight="1">
      <c r="A1607" s="4">
        <v>16345.0</v>
      </c>
      <c r="B1607" s="5">
        <v>1.0</v>
      </c>
      <c r="C1607" s="15">
        <v>44677.66875</v>
      </c>
      <c r="D1607" s="16">
        <v>17.700000000000003</v>
      </c>
    </row>
    <row r="1608" ht="15.75" customHeight="1">
      <c r="A1608" s="4">
        <v>16348.0</v>
      </c>
      <c r="B1608" s="5">
        <v>3.0</v>
      </c>
      <c r="C1608" s="15">
        <v>44595.64444444444</v>
      </c>
      <c r="D1608" s="16">
        <v>24.9</v>
      </c>
    </row>
    <row r="1609" ht="15.75" customHeight="1">
      <c r="A1609" s="4">
        <v>16350.0</v>
      </c>
      <c r="B1609" s="5">
        <v>1.0</v>
      </c>
      <c r="C1609" s="15">
        <v>44356.61319444444</v>
      </c>
      <c r="D1609" s="16">
        <v>7.95</v>
      </c>
    </row>
    <row r="1610" ht="15.75" customHeight="1">
      <c r="A1610" s="4">
        <v>16358.0</v>
      </c>
      <c r="B1610" s="5">
        <v>1.0</v>
      </c>
      <c r="C1610" s="15">
        <v>44720.63125</v>
      </c>
      <c r="D1610" s="16">
        <v>17.700000000000003</v>
      </c>
    </row>
    <row r="1611" ht="15.75" customHeight="1">
      <c r="A1611" s="4">
        <v>16360.0</v>
      </c>
      <c r="B1611" s="5">
        <v>8.0</v>
      </c>
      <c r="C1611" s="15">
        <v>44717.51111111111</v>
      </c>
      <c r="D1611" s="16">
        <v>191.27</v>
      </c>
    </row>
    <row r="1612" ht="15.75" customHeight="1">
      <c r="A1612" s="4">
        <v>16361.0</v>
      </c>
      <c r="B1612" s="5">
        <v>2.0</v>
      </c>
      <c r="C1612" s="15">
        <v>44696.51736111111</v>
      </c>
      <c r="D1612" s="16">
        <v>4.2</v>
      </c>
    </row>
    <row r="1613" ht="15.75" customHeight="1">
      <c r="A1613" s="4">
        <v>16362.0</v>
      </c>
      <c r="B1613" s="5">
        <v>4.0</v>
      </c>
      <c r="C1613" s="15">
        <v>44635.75138888889</v>
      </c>
      <c r="D1613" s="16">
        <v>40.25</v>
      </c>
    </row>
    <row r="1614" ht="15.75" customHeight="1">
      <c r="A1614" s="4">
        <v>16367.0</v>
      </c>
      <c r="B1614" s="5">
        <v>1.0</v>
      </c>
      <c r="C1614" s="15">
        <v>44683.55069444444</v>
      </c>
      <c r="D1614" s="16">
        <v>16.01</v>
      </c>
    </row>
    <row r="1615" ht="15.75" customHeight="1">
      <c r="A1615" s="4">
        <v>16368.0</v>
      </c>
      <c r="B1615" s="5">
        <v>2.0</v>
      </c>
      <c r="C1615" s="15">
        <v>44719.55</v>
      </c>
      <c r="D1615" s="16">
        <v>9.32</v>
      </c>
    </row>
    <row r="1616" ht="15.75" customHeight="1">
      <c r="A1616" s="4">
        <v>16369.0</v>
      </c>
      <c r="B1616" s="5">
        <v>1.0</v>
      </c>
      <c r="C1616" s="15">
        <v>44640.46944444445</v>
      </c>
      <c r="D1616" s="16">
        <v>8.63</v>
      </c>
    </row>
    <row r="1617" ht="15.75" customHeight="1">
      <c r="A1617" s="4">
        <v>16370.0</v>
      </c>
      <c r="B1617" s="5">
        <v>3.0</v>
      </c>
      <c r="C1617" s="15">
        <v>44606.53888888889</v>
      </c>
      <c r="D1617" s="16">
        <v>39.57</v>
      </c>
    </row>
    <row r="1618" ht="15.75" customHeight="1">
      <c r="A1618" s="4">
        <v>16372.0</v>
      </c>
      <c r="B1618" s="5">
        <v>1.0</v>
      </c>
      <c r="C1618" s="15">
        <v>44687.53472222222</v>
      </c>
      <c r="D1618" s="16">
        <v>2.95</v>
      </c>
    </row>
    <row r="1619" ht="15.75" customHeight="1">
      <c r="A1619" s="4">
        <v>16374.0</v>
      </c>
      <c r="B1619" s="5">
        <v>1.0</v>
      </c>
      <c r="C1619" s="15">
        <v>44655.63958333333</v>
      </c>
      <c r="D1619" s="16">
        <v>12.15</v>
      </c>
    </row>
    <row r="1620" ht="15.75" customHeight="1">
      <c r="A1620" s="4">
        <v>16376.0</v>
      </c>
      <c r="B1620" s="5">
        <v>2.0</v>
      </c>
      <c r="C1620" s="15">
        <v>44713.45555555556</v>
      </c>
      <c r="D1620" s="16">
        <v>20.19</v>
      </c>
    </row>
    <row r="1621" ht="15.75" customHeight="1">
      <c r="A1621" s="4">
        <v>16379.0</v>
      </c>
      <c r="B1621" s="5">
        <v>2.0</v>
      </c>
      <c r="C1621" s="15">
        <v>44689.67986111111</v>
      </c>
      <c r="D1621" s="16">
        <v>35.58</v>
      </c>
    </row>
    <row r="1622" ht="15.75" customHeight="1">
      <c r="A1622" s="4">
        <v>16380.0</v>
      </c>
      <c r="B1622" s="5">
        <v>1.0</v>
      </c>
      <c r="C1622" s="15">
        <v>44660.65277777778</v>
      </c>
      <c r="D1622" s="16">
        <v>4.65</v>
      </c>
    </row>
    <row r="1623" ht="15.75" customHeight="1">
      <c r="A1623" s="4">
        <v>16383.0</v>
      </c>
      <c r="B1623" s="5">
        <v>2.0</v>
      </c>
      <c r="C1623" s="15">
        <v>44646.53125</v>
      </c>
      <c r="D1623" s="16">
        <v>39.05</v>
      </c>
    </row>
    <row r="1624" ht="15.75" customHeight="1">
      <c r="A1624" s="4">
        <v>16384.0</v>
      </c>
      <c r="B1624" s="5">
        <v>1.0</v>
      </c>
      <c r="C1624" s="15">
        <v>44460.42569444444</v>
      </c>
      <c r="D1624" s="16">
        <v>19.799999999999997</v>
      </c>
    </row>
    <row r="1625" ht="15.75" customHeight="1">
      <c r="A1625" s="4">
        <v>16385.0</v>
      </c>
      <c r="B1625" s="5">
        <v>1.0</v>
      </c>
      <c r="C1625" s="15">
        <v>44355.53888888889</v>
      </c>
      <c r="D1625" s="16">
        <v>0.42</v>
      </c>
    </row>
    <row r="1626" ht="15.75" customHeight="1">
      <c r="A1626" s="4">
        <v>16386.0</v>
      </c>
      <c r="B1626" s="5">
        <v>2.0</v>
      </c>
      <c r="C1626" s="15">
        <v>44692.51944444444</v>
      </c>
      <c r="D1626" s="16">
        <v>29.520000000000003</v>
      </c>
    </row>
    <row r="1627" ht="15.75" customHeight="1">
      <c r="A1627" s="4">
        <v>16387.0</v>
      </c>
      <c r="B1627" s="5">
        <v>1.0</v>
      </c>
      <c r="C1627" s="15">
        <v>44398.48194444444</v>
      </c>
      <c r="D1627" s="16">
        <v>15.0</v>
      </c>
    </row>
    <row r="1628" ht="15.75" customHeight="1">
      <c r="A1628" s="4">
        <v>16389.0</v>
      </c>
      <c r="B1628" s="5">
        <v>1.0</v>
      </c>
      <c r="C1628" s="15">
        <v>44648.70763888889</v>
      </c>
      <c r="D1628" s="16">
        <v>19.799999999999997</v>
      </c>
    </row>
    <row r="1629" ht="15.75" customHeight="1">
      <c r="A1629" s="4">
        <v>16392.0</v>
      </c>
      <c r="B1629" s="5">
        <v>1.0</v>
      </c>
      <c r="C1629" s="15">
        <v>44454.50763888889</v>
      </c>
      <c r="D1629" s="16">
        <v>3.3499999999999996</v>
      </c>
    </row>
    <row r="1630" ht="15.75" customHeight="1">
      <c r="A1630" s="4">
        <v>16393.0</v>
      </c>
      <c r="B1630" s="5">
        <v>8.0</v>
      </c>
      <c r="C1630" s="15">
        <v>44719.51666666667</v>
      </c>
      <c r="D1630" s="16">
        <v>54.46999999999999</v>
      </c>
    </row>
    <row r="1631" ht="15.75" customHeight="1">
      <c r="A1631" s="4">
        <v>16394.0</v>
      </c>
      <c r="B1631" s="5">
        <v>5.0</v>
      </c>
      <c r="C1631" s="15">
        <v>44671.80277777778</v>
      </c>
      <c r="D1631" s="16">
        <v>107.78</v>
      </c>
    </row>
    <row r="1632" ht="15.75" customHeight="1">
      <c r="A1632" s="4">
        <v>16395.0</v>
      </c>
      <c r="B1632" s="5">
        <v>3.0</v>
      </c>
      <c r="C1632" s="15">
        <v>44642.49027777778</v>
      </c>
      <c r="D1632" s="16">
        <v>20.9</v>
      </c>
    </row>
    <row r="1633" ht="15.75" customHeight="1">
      <c r="A1633" s="4">
        <v>16399.0</v>
      </c>
      <c r="B1633" s="5">
        <v>2.0</v>
      </c>
      <c r="C1633" s="15">
        <v>44701.675</v>
      </c>
      <c r="D1633" s="16">
        <v>9.260000000000002</v>
      </c>
    </row>
    <row r="1634" ht="15.75" customHeight="1">
      <c r="A1634" s="4">
        <v>16401.0</v>
      </c>
      <c r="B1634" s="5">
        <v>4.0</v>
      </c>
      <c r="C1634" s="15">
        <v>44655.74375</v>
      </c>
      <c r="D1634" s="16">
        <v>25.880000000000003</v>
      </c>
    </row>
    <row r="1635" ht="15.75" customHeight="1">
      <c r="A1635" s="4">
        <v>16402.0</v>
      </c>
      <c r="B1635" s="5">
        <v>1.0</v>
      </c>
      <c r="C1635" s="15">
        <v>44352.57083333333</v>
      </c>
      <c r="D1635" s="16">
        <v>4.9</v>
      </c>
    </row>
    <row r="1636" ht="15.75" customHeight="1">
      <c r="A1636" s="4">
        <v>16403.0</v>
      </c>
      <c r="B1636" s="5">
        <v>2.0</v>
      </c>
      <c r="C1636" s="15">
        <v>44418.69444444445</v>
      </c>
      <c r="D1636" s="16">
        <v>15.35</v>
      </c>
    </row>
    <row r="1637" ht="15.75" customHeight="1">
      <c r="A1637" s="4">
        <v>16404.0</v>
      </c>
      <c r="B1637" s="5">
        <v>1.0</v>
      </c>
      <c r="C1637" s="15">
        <v>44650.62152777778</v>
      </c>
      <c r="D1637" s="16">
        <v>17.700000000000003</v>
      </c>
    </row>
    <row r="1638" ht="15.75" customHeight="1">
      <c r="A1638" s="4">
        <v>16406.0</v>
      </c>
      <c r="B1638" s="5">
        <v>1.0</v>
      </c>
      <c r="C1638" s="15">
        <v>44702.49791666667</v>
      </c>
      <c r="D1638" s="16">
        <v>3.74</v>
      </c>
    </row>
    <row r="1639" ht="15.75" customHeight="1">
      <c r="A1639" s="4">
        <v>16407.0</v>
      </c>
      <c r="B1639" s="5">
        <v>3.0</v>
      </c>
      <c r="C1639" s="15">
        <v>44613.58333333334</v>
      </c>
      <c r="D1639" s="16">
        <v>35.0</v>
      </c>
    </row>
    <row r="1640" ht="15.75" customHeight="1">
      <c r="A1640" s="4">
        <v>16409.0</v>
      </c>
      <c r="B1640" s="5">
        <v>5.0</v>
      </c>
      <c r="C1640" s="15">
        <v>44684.69791666666</v>
      </c>
      <c r="D1640" s="16">
        <v>154.06</v>
      </c>
    </row>
    <row r="1641" ht="15.75" customHeight="1">
      <c r="A1641" s="4">
        <v>16411.0</v>
      </c>
      <c r="B1641" s="5">
        <v>1.0</v>
      </c>
      <c r="C1641" s="15">
        <v>44701.55763888889</v>
      </c>
      <c r="D1641" s="16">
        <v>6.25</v>
      </c>
    </row>
    <row r="1642" ht="15.75" customHeight="1">
      <c r="A1642" s="4">
        <v>16412.0</v>
      </c>
      <c r="B1642" s="5">
        <v>1.0</v>
      </c>
      <c r="C1642" s="15">
        <v>44668.52430555555</v>
      </c>
      <c r="D1642" s="16">
        <v>3.95</v>
      </c>
    </row>
    <row r="1643" ht="15.75" customHeight="1">
      <c r="A1643" s="4">
        <v>16413.0</v>
      </c>
      <c r="B1643" s="5">
        <v>1.0</v>
      </c>
      <c r="C1643" s="15">
        <v>44665.50555555556</v>
      </c>
      <c r="D1643" s="16">
        <v>21.8</v>
      </c>
    </row>
    <row r="1644" ht="15.75" customHeight="1">
      <c r="A1644" s="4">
        <v>16415.0</v>
      </c>
      <c r="B1644" s="5">
        <v>1.0</v>
      </c>
      <c r="C1644" s="15">
        <v>44677.56597222222</v>
      </c>
      <c r="D1644" s="16">
        <v>9.610000000000001</v>
      </c>
    </row>
    <row r="1645" ht="15.75" customHeight="1">
      <c r="A1645" s="4">
        <v>16416.0</v>
      </c>
      <c r="B1645" s="5">
        <v>2.0</v>
      </c>
      <c r="C1645" s="15">
        <v>44694.53472222222</v>
      </c>
      <c r="D1645" s="16">
        <v>58.1</v>
      </c>
    </row>
    <row r="1646" ht="15.75" customHeight="1">
      <c r="A1646" s="4">
        <v>16418.0</v>
      </c>
      <c r="B1646" s="5">
        <v>2.0</v>
      </c>
      <c r="C1646" s="15">
        <v>44677.52708333333</v>
      </c>
      <c r="D1646" s="16">
        <v>29.279999999999998</v>
      </c>
    </row>
    <row r="1647" ht="15.75" customHeight="1">
      <c r="A1647" s="4">
        <v>16419.0</v>
      </c>
      <c r="B1647" s="5">
        <v>2.0</v>
      </c>
      <c r="C1647" s="15">
        <v>44595.40763888889</v>
      </c>
      <c r="D1647" s="16">
        <v>25.98</v>
      </c>
    </row>
    <row r="1648" ht="15.75" customHeight="1">
      <c r="A1648" s="4">
        <v>16422.0</v>
      </c>
      <c r="B1648" s="5">
        <v>20.0</v>
      </c>
      <c r="C1648" s="15">
        <v>44642.68680555555</v>
      </c>
      <c r="D1648" s="16">
        <v>2117.12</v>
      </c>
    </row>
    <row r="1649" ht="15.75" customHeight="1">
      <c r="A1649" s="4">
        <v>16426.0</v>
      </c>
      <c r="B1649" s="5">
        <v>8.0</v>
      </c>
      <c r="C1649" s="15">
        <v>44719.58402777778</v>
      </c>
      <c r="D1649" s="16">
        <v>50.21000000000001</v>
      </c>
    </row>
    <row r="1650" ht="15.75" customHeight="1">
      <c r="A1650" s="4">
        <v>16431.0</v>
      </c>
      <c r="B1650" s="5">
        <v>3.0</v>
      </c>
      <c r="C1650" s="15">
        <v>44510.58958333333</v>
      </c>
      <c r="D1650" s="16">
        <v>39.1</v>
      </c>
    </row>
    <row r="1651" ht="15.75" customHeight="1">
      <c r="A1651" s="4">
        <v>16434.0</v>
      </c>
      <c r="B1651" s="5">
        <v>1.0</v>
      </c>
      <c r="C1651" s="15">
        <v>44624.5375</v>
      </c>
      <c r="D1651" s="16">
        <v>25.5</v>
      </c>
    </row>
    <row r="1652" ht="15.75" customHeight="1">
      <c r="A1652" s="4">
        <v>16438.0</v>
      </c>
      <c r="B1652" s="5">
        <v>5.0</v>
      </c>
      <c r="C1652" s="15">
        <v>44716.45208333333</v>
      </c>
      <c r="D1652" s="16">
        <v>150.75</v>
      </c>
    </row>
    <row r="1653" ht="15.75" customHeight="1">
      <c r="A1653" s="4">
        <v>16440.0</v>
      </c>
      <c r="B1653" s="5">
        <v>3.0</v>
      </c>
      <c r="C1653" s="15">
        <v>44691.59444444445</v>
      </c>
      <c r="D1653" s="16">
        <v>37.02</v>
      </c>
    </row>
    <row r="1654" ht="15.75" customHeight="1">
      <c r="A1654" s="4">
        <v>16442.0</v>
      </c>
      <c r="B1654" s="5">
        <v>1.0</v>
      </c>
      <c r="C1654" s="15">
        <v>44361.44861111111</v>
      </c>
      <c r="D1654" s="16">
        <v>5.9</v>
      </c>
    </row>
    <row r="1655" ht="15.75" customHeight="1">
      <c r="A1655" s="4">
        <v>16447.0</v>
      </c>
      <c r="B1655" s="5">
        <v>1.0</v>
      </c>
      <c r="C1655" s="15">
        <v>44588.53125</v>
      </c>
      <c r="D1655" s="16">
        <v>5.95</v>
      </c>
    </row>
    <row r="1656" ht="15.75" customHeight="1">
      <c r="A1656" s="4">
        <v>16448.0</v>
      </c>
      <c r="B1656" s="5">
        <v>1.0</v>
      </c>
      <c r="C1656" s="15">
        <v>44525.68611111111</v>
      </c>
      <c r="D1656" s="16">
        <v>3.75</v>
      </c>
    </row>
    <row r="1657" ht="15.75" customHeight="1">
      <c r="A1657" s="4">
        <v>16449.0</v>
      </c>
      <c r="B1657" s="5">
        <v>1.0</v>
      </c>
      <c r="C1657" s="15">
        <v>44443.51041666666</v>
      </c>
      <c r="D1657" s="16">
        <v>10.2</v>
      </c>
    </row>
    <row r="1658" ht="15.75" customHeight="1">
      <c r="A1658" s="4">
        <v>16450.0</v>
      </c>
      <c r="B1658" s="5">
        <v>1.0</v>
      </c>
      <c r="C1658" s="15">
        <v>44574.49097222222</v>
      </c>
      <c r="D1658" s="16">
        <v>70.80000000000001</v>
      </c>
    </row>
    <row r="1659" ht="15.75" customHeight="1">
      <c r="A1659" s="4">
        <v>16451.0</v>
      </c>
      <c r="B1659" s="5">
        <v>1.0</v>
      </c>
      <c r="C1659" s="15">
        <v>44633.38680555556</v>
      </c>
      <c r="D1659" s="16">
        <v>6.72</v>
      </c>
    </row>
    <row r="1660" ht="15.75" customHeight="1">
      <c r="A1660" s="4">
        <v>16454.0</v>
      </c>
      <c r="B1660" s="5">
        <v>1.0</v>
      </c>
      <c r="C1660" s="15">
        <v>44657.70625</v>
      </c>
      <c r="D1660" s="16">
        <v>5.9</v>
      </c>
    </row>
    <row r="1661" ht="15.75" customHeight="1">
      <c r="A1661" s="4">
        <v>16455.0</v>
      </c>
      <c r="B1661" s="5">
        <v>1.0</v>
      </c>
      <c r="C1661" s="15">
        <v>44468.36319444444</v>
      </c>
      <c r="D1661" s="16">
        <v>15.0</v>
      </c>
    </row>
    <row r="1662" ht="15.75" customHeight="1">
      <c r="A1662" s="4">
        <v>16456.0</v>
      </c>
      <c r="B1662" s="5">
        <v>5.0</v>
      </c>
      <c r="C1662" s="15">
        <v>44621.57638888889</v>
      </c>
      <c r="D1662" s="16">
        <v>308.08000000000004</v>
      </c>
    </row>
    <row r="1663" ht="15.75" customHeight="1">
      <c r="A1663" s="4">
        <v>16458.0</v>
      </c>
      <c r="B1663" s="5">
        <v>13.0</v>
      </c>
      <c r="C1663" s="15">
        <v>44719.39861111111</v>
      </c>
      <c r="D1663" s="16">
        <v>493.31000000000006</v>
      </c>
    </row>
    <row r="1664" ht="15.75" customHeight="1">
      <c r="A1664" s="4">
        <v>16460.0</v>
      </c>
      <c r="B1664" s="5">
        <v>2.0</v>
      </c>
      <c r="C1664" s="15">
        <v>44692.57361111111</v>
      </c>
      <c r="D1664" s="16">
        <v>28.44</v>
      </c>
    </row>
    <row r="1665" ht="15.75" customHeight="1">
      <c r="A1665" s="4">
        <v>16461.0</v>
      </c>
      <c r="B1665" s="5">
        <v>1.0</v>
      </c>
      <c r="C1665" s="15">
        <v>44545.50486111111</v>
      </c>
      <c r="D1665" s="16">
        <v>8.5</v>
      </c>
    </row>
    <row r="1666" ht="15.75" customHeight="1">
      <c r="A1666" s="4">
        <v>16462.0</v>
      </c>
      <c r="B1666" s="5">
        <v>1.0</v>
      </c>
      <c r="C1666" s="15">
        <v>44657.76111111111</v>
      </c>
      <c r="D1666" s="16">
        <v>34.0</v>
      </c>
    </row>
    <row r="1667" ht="15.75" customHeight="1">
      <c r="A1667" s="4">
        <v>16464.0</v>
      </c>
      <c r="B1667" s="5">
        <v>3.0</v>
      </c>
      <c r="C1667" s="15">
        <v>44701.50763888889</v>
      </c>
      <c r="D1667" s="16">
        <v>12.01</v>
      </c>
    </row>
    <row r="1668" ht="15.75" customHeight="1">
      <c r="A1668" s="4">
        <v>16466.0</v>
      </c>
      <c r="B1668" s="5">
        <v>2.0</v>
      </c>
      <c r="C1668" s="15">
        <v>44667.5375</v>
      </c>
      <c r="D1668" s="16">
        <v>71.60000000000001</v>
      </c>
    </row>
    <row r="1669" ht="15.75" customHeight="1">
      <c r="A1669" s="4">
        <v>16469.0</v>
      </c>
      <c r="B1669" s="5">
        <v>4.0</v>
      </c>
      <c r="C1669" s="15">
        <v>44697.51736111111</v>
      </c>
      <c r="D1669" s="16">
        <v>35.3</v>
      </c>
    </row>
    <row r="1670" ht="15.75" customHeight="1">
      <c r="A1670" s="4">
        <v>16470.0</v>
      </c>
      <c r="B1670" s="5">
        <v>4.0</v>
      </c>
      <c r="C1670" s="15">
        <v>44670.50763888889</v>
      </c>
      <c r="D1670" s="16">
        <v>49.85</v>
      </c>
    </row>
    <row r="1671" ht="15.75" customHeight="1">
      <c r="A1671" s="4">
        <v>16471.0</v>
      </c>
      <c r="B1671" s="5">
        <v>1.0</v>
      </c>
      <c r="C1671" s="15">
        <v>44449.40347222222</v>
      </c>
      <c r="D1671" s="16">
        <v>30.599999999999998</v>
      </c>
    </row>
    <row r="1672" ht="15.75" customHeight="1">
      <c r="A1672" s="4">
        <v>16474.0</v>
      </c>
      <c r="B1672" s="5">
        <v>6.0</v>
      </c>
      <c r="C1672" s="15">
        <v>44703.58611111111</v>
      </c>
      <c r="D1672" s="16">
        <v>93.07000000000001</v>
      </c>
    </row>
    <row r="1673" ht="15.75" customHeight="1">
      <c r="A1673" s="4">
        <v>16475.0</v>
      </c>
      <c r="B1673" s="5">
        <v>3.0</v>
      </c>
      <c r="C1673" s="15">
        <v>44580.46388888889</v>
      </c>
      <c r="D1673" s="16">
        <v>76.2</v>
      </c>
    </row>
    <row r="1674" ht="15.75" customHeight="1">
      <c r="A1674" s="4">
        <v>16477.0</v>
      </c>
      <c r="B1674" s="5">
        <v>2.0</v>
      </c>
      <c r="C1674" s="15">
        <v>44592.53263888889</v>
      </c>
      <c r="D1674" s="16">
        <v>51.0</v>
      </c>
    </row>
    <row r="1675" ht="15.75" customHeight="1">
      <c r="A1675" s="4">
        <v>16479.0</v>
      </c>
      <c r="B1675" s="5">
        <v>1.0</v>
      </c>
      <c r="C1675" s="15">
        <v>44710.54444444444</v>
      </c>
      <c r="D1675" s="16">
        <v>3.75</v>
      </c>
    </row>
    <row r="1676" ht="15.75" customHeight="1">
      <c r="A1676" s="4">
        <v>16488.0</v>
      </c>
      <c r="B1676" s="5">
        <v>3.0</v>
      </c>
      <c r="C1676" s="15">
        <v>44609.37847222222</v>
      </c>
      <c r="D1676" s="16">
        <v>44.46</v>
      </c>
    </row>
    <row r="1677" ht="15.75" customHeight="1">
      <c r="A1677" s="4">
        <v>16493.0</v>
      </c>
      <c r="B1677" s="5">
        <v>3.0</v>
      </c>
      <c r="C1677" s="15">
        <v>44648.46736111111</v>
      </c>
      <c r="D1677" s="16">
        <v>92.43</v>
      </c>
    </row>
    <row r="1678" ht="15.75" customHeight="1">
      <c r="A1678" s="4">
        <v>16494.0</v>
      </c>
      <c r="B1678" s="5">
        <v>1.0</v>
      </c>
      <c r="C1678" s="15">
        <v>44424.53402777778</v>
      </c>
      <c r="D1678" s="16">
        <v>30.599999999999998</v>
      </c>
    </row>
    <row r="1679" ht="15.75" customHeight="1">
      <c r="A1679" s="4">
        <v>16495.0</v>
      </c>
      <c r="B1679" s="5">
        <v>2.0</v>
      </c>
      <c r="C1679" s="15">
        <v>44718.55555555555</v>
      </c>
      <c r="D1679" s="16">
        <v>26.999999999999996</v>
      </c>
    </row>
    <row r="1680" ht="15.75" customHeight="1">
      <c r="A1680" s="4">
        <v>16503.0</v>
      </c>
      <c r="B1680" s="5">
        <v>1.0</v>
      </c>
      <c r="C1680" s="15">
        <v>44390.52222222222</v>
      </c>
      <c r="D1680" s="16">
        <v>9.899999999999999</v>
      </c>
    </row>
    <row r="1681" ht="15.75" customHeight="1">
      <c r="A1681" s="4">
        <v>16504.0</v>
      </c>
      <c r="B1681" s="5">
        <v>1.0</v>
      </c>
      <c r="C1681" s="15">
        <v>44695.6375</v>
      </c>
      <c r="D1681" s="16">
        <v>16.71</v>
      </c>
    </row>
    <row r="1682" ht="15.75" customHeight="1">
      <c r="A1682" s="4">
        <v>16511.0</v>
      </c>
      <c r="B1682" s="5">
        <v>3.0</v>
      </c>
      <c r="C1682" s="15">
        <v>44699.44513888889</v>
      </c>
      <c r="D1682" s="16">
        <v>18.650000000000002</v>
      </c>
    </row>
    <row r="1683" ht="15.75" customHeight="1">
      <c r="A1683" s="4">
        <v>16513.0</v>
      </c>
      <c r="B1683" s="5">
        <v>1.0</v>
      </c>
      <c r="C1683" s="15">
        <v>44701.56875</v>
      </c>
      <c r="D1683" s="16">
        <v>33.2</v>
      </c>
    </row>
    <row r="1684" ht="15.75" customHeight="1">
      <c r="A1684" s="4">
        <v>16516.0</v>
      </c>
      <c r="B1684" s="5">
        <v>1.0</v>
      </c>
      <c r="C1684" s="15">
        <v>44690.62430555555</v>
      </c>
      <c r="D1684" s="16">
        <v>15.6</v>
      </c>
    </row>
    <row r="1685" ht="15.75" customHeight="1">
      <c r="A1685" s="4">
        <v>16517.0</v>
      </c>
      <c r="B1685" s="5">
        <v>1.0</v>
      </c>
      <c r="C1685" s="15">
        <v>44446.57638888889</v>
      </c>
      <c r="D1685" s="16">
        <v>17.299999999999997</v>
      </c>
    </row>
    <row r="1686" ht="15.75" customHeight="1">
      <c r="A1686" s="4">
        <v>16518.0</v>
      </c>
      <c r="B1686" s="5">
        <v>2.0</v>
      </c>
      <c r="C1686" s="15">
        <v>44660.62777777778</v>
      </c>
      <c r="D1686" s="16">
        <v>23.830000000000002</v>
      </c>
    </row>
    <row r="1687" ht="15.75" customHeight="1">
      <c r="A1687" s="4">
        <v>16520.0</v>
      </c>
      <c r="B1687" s="5">
        <v>2.0</v>
      </c>
      <c r="C1687" s="15">
        <v>44536.55833333333</v>
      </c>
      <c r="D1687" s="16">
        <v>19.33</v>
      </c>
    </row>
    <row r="1688" ht="15.75" customHeight="1">
      <c r="A1688" s="4">
        <v>16523.0</v>
      </c>
      <c r="B1688" s="5">
        <v>9.0</v>
      </c>
      <c r="C1688" s="15">
        <v>44720.37916666667</v>
      </c>
      <c r="D1688" s="16">
        <v>407.45</v>
      </c>
    </row>
    <row r="1689" ht="15.75" customHeight="1">
      <c r="A1689" s="4">
        <v>16525.0</v>
      </c>
      <c r="B1689" s="5">
        <v>9.0</v>
      </c>
      <c r="C1689" s="15">
        <v>44683.58888888889</v>
      </c>
      <c r="D1689" s="16">
        <v>1132.44</v>
      </c>
    </row>
    <row r="1690" ht="15.75" customHeight="1">
      <c r="A1690" s="4">
        <v>16526.0</v>
      </c>
      <c r="B1690" s="5">
        <v>1.0</v>
      </c>
      <c r="C1690" s="15">
        <v>44551.50138888889</v>
      </c>
      <c r="D1690" s="16">
        <v>16.6</v>
      </c>
    </row>
    <row r="1691" ht="15.75" customHeight="1">
      <c r="A1691" s="4">
        <v>16527.0</v>
      </c>
      <c r="B1691" s="5">
        <v>1.0</v>
      </c>
      <c r="C1691" s="15">
        <v>44639.68125</v>
      </c>
      <c r="D1691" s="16">
        <v>25.5</v>
      </c>
    </row>
    <row r="1692" ht="15.75" customHeight="1">
      <c r="A1692" s="4">
        <v>16531.0</v>
      </c>
      <c r="B1692" s="5">
        <v>1.0</v>
      </c>
      <c r="C1692" s="15">
        <v>44426.59791666667</v>
      </c>
      <c r="D1692" s="16">
        <v>9.899999999999999</v>
      </c>
    </row>
    <row r="1693" ht="15.75" customHeight="1">
      <c r="A1693" s="4">
        <v>16533.0</v>
      </c>
      <c r="B1693" s="5">
        <v>3.0</v>
      </c>
      <c r="C1693" s="15">
        <v>44701.54722222222</v>
      </c>
      <c r="D1693" s="16">
        <v>38.93</v>
      </c>
    </row>
    <row r="1694" ht="15.75" customHeight="1">
      <c r="A1694" s="4">
        <v>16536.0</v>
      </c>
      <c r="B1694" s="5">
        <v>1.0</v>
      </c>
      <c r="C1694" s="15">
        <v>44613.6625</v>
      </c>
      <c r="D1694" s="16">
        <v>0.85</v>
      </c>
    </row>
    <row r="1695" ht="15.75" customHeight="1">
      <c r="A1695" s="4">
        <v>16539.0</v>
      </c>
      <c r="B1695" s="5">
        <v>1.0</v>
      </c>
      <c r="C1695" s="15">
        <v>44719.36180555556</v>
      </c>
      <c r="D1695" s="16">
        <v>17.700000000000003</v>
      </c>
    </row>
    <row r="1696" ht="15.75" customHeight="1">
      <c r="A1696" s="4">
        <v>16546.0</v>
      </c>
      <c r="B1696" s="5">
        <v>1.0</v>
      </c>
      <c r="C1696" s="15">
        <v>44349.70694444444</v>
      </c>
      <c r="D1696" s="16">
        <v>537.48</v>
      </c>
    </row>
    <row r="1697" ht="15.75" customHeight="1">
      <c r="A1697" s="4">
        <v>16549.0</v>
      </c>
      <c r="B1697" s="5">
        <v>8.0</v>
      </c>
      <c r="C1697" s="15">
        <v>44710.62916666667</v>
      </c>
      <c r="D1697" s="16">
        <v>94.55999999999999</v>
      </c>
    </row>
    <row r="1698" ht="15.75" customHeight="1">
      <c r="A1698" s="4">
        <v>16550.0</v>
      </c>
      <c r="B1698" s="5">
        <v>3.0</v>
      </c>
      <c r="C1698" s="15">
        <v>44568.72569444445</v>
      </c>
      <c r="D1698" s="16">
        <v>35.900000000000006</v>
      </c>
    </row>
    <row r="1699" ht="15.75" customHeight="1">
      <c r="A1699" s="4">
        <v>16553.0</v>
      </c>
      <c r="B1699" s="5">
        <v>1.0</v>
      </c>
      <c r="C1699" s="15">
        <v>44481.65277777778</v>
      </c>
      <c r="D1699" s="16">
        <v>51.0</v>
      </c>
    </row>
    <row r="1700" ht="15.75" customHeight="1">
      <c r="A1700" s="4">
        <v>16554.0</v>
      </c>
      <c r="B1700" s="5">
        <v>4.0</v>
      </c>
      <c r="C1700" s="15">
        <v>44718.61944444444</v>
      </c>
      <c r="D1700" s="16">
        <v>57.15</v>
      </c>
    </row>
    <row r="1701" ht="15.75" customHeight="1">
      <c r="A1701" s="4">
        <v>16556.0</v>
      </c>
      <c r="B1701" s="5">
        <v>3.0</v>
      </c>
      <c r="C1701" s="15">
        <v>44618.49861111111</v>
      </c>
      <c r="D1701" s="16">
        <v>62.099999999999994</v>
      </c>
    </row>
    <row r="1702" ht="15.75" customHeight="1">
      <c r="A1702" s="4">
        <v>16558.0</v>
      </c>
      <c r="B1702" s="5">
        <v>15.0</v>
      </c>
      <c r="C1702" s="15">
        <v>44721.43055555555</v>
      </c>
      <c r="D1702" s="16">
        <v>263.92</v>
      </c>
    </row>
    <row r="1703" ht="15.75" customHeight="1">
      <c r="A1703" s="4">
        <v>16560.0</v>
      </c>
      <c r="B1703" s="5">
        <v>1.0</v>
      </c>
      <c r="C1703" s="15">
        <v>44699.71180555555</v>
      </c>
      <c r="D1703" s="16">
        <v>24.900000000000002</v>
      </c>
    </row>
    <row r="1704" ht="15.75" customHeight="1">
      <c r="A1704" s="4">
        <v>16563.0</v>
      </c>
      <c r="B1704" s="5">
        <v>1.0</v>
      </c>
      <c r="C1704" s="15">
        <v>44668.49375</v>
      </c>
      <c r="D1704" s="16">
        <v>30.0</v>
      </c>
    </row>
    <row r="1705" ht="15.75" customHeight="1">
      <c r="A1705" s="4">
        <v>16565.0</v>
      </c>
      <c r="B1705" s="5">
        <v>1.0</v>
      </c>
      <c r="C1705" s="15">
        <v>44357.63958333333</v>
      </c>
      <c r="D1705" s="16">
        <v>17.85</v>
      </c>
    </row>
    <row r="1706" ht="15.75" customHeight="1">
      <c r="A1706" s="4">
        <v>16566.0</v>
      </c>
      <c r="B1706" s="5">
        <v>1.0</v>
      </c>
      <c r="C1706" s="15">
        <v>44532.55972222222</v>
      </c>
      <c r="D1706" s="16">
        <v>0.65</v>
      </c>
    </row>
    <row r="1707" ht="15.75" customHeight="1">
      <c r="A1707" s="4">
        <v>16567.0</v>
      </c>
      <c r="B1707" s="5">
        <v>1.0</v>
      </c>
      <c r="C1707" s="15">
        <v>44384.39652777778</v>
      </c>
      <c r="D1707" s="16">
        <v>42.85</v>
      </c>
    </row>
    <row r="1708" ht="15.75" customHeight="1">
      <c r="A1708" s="4">
        <v>16570.0</v>
      </c>
      <c r="B1708" s="5">
        <v>3.0</v>
      </c>
      <c r="C1708" s="15">
        <v>44713.37222222222</v>
      </c>
      <c r="D1708" s="16">
        <v>51.099999999999994</v>
      </c>
    </row>
    <row r="1709" ht="15.75" customHeight="1">
      <c r="A1709" s="4">
        <v>16571.0</v>
      </c>
      <c r="B1709" s="5">
        <v>5.0</v>
      </c>
      <c r="C1709" s="15">
        <v>44718.58819444444</v>
      </c>
      <c r="D1709" s="16">
        <v>158.83</v>
      </c>
    </row>
    <row r="1710" ht="15.75" customHeight="1">
      <c r="A1710" s="4">
        <v>16572.0</v>
      </c>
      <c r="B1710" s="5">
        <v>1.0</v>
      </c>
      <c r="C1710" s="15">
        <v>44572.56388888889</v>
      </c>
      <c r="D1710" s="16">
        <v>35.400000000000006</v>
      </c>
    </row>
    <row r="1711" ht="15.75" customHeight="1">
      <c r="A1711" s="4">
        <v>16573.0</v>
      </c>
      <c r="B1711" s="5">
        <v>1.0</v>
      </c>
      <c r="C1711" s="15">
        <v>44441.69305555556</v>
      </c>
      <c r="D1711" s="16">
        <v>7.3</v>
      </c>
    </row>
    <row r="1712" ht="15.75" customHeight="1">
      <c r="A1712" s="4">
        <v>16579.0</v>
      </c>
      <c r="B1712" s="5">
        <v>1.0</v>
      </c>
      <c r="C1712" s="15">
        <v>44356.625</v>
      </c>
      <c r="D1712" s="16">
        <v>30.599999999999998</v>
      </c>
    </row>
    <row r="1713" ht="15.75" customHeight="1">
      <c r="A1713" s="4">
        <v>16581.0</v>
      </c>
      <c r="B1713" s="5">
        <v>1.0</v>
      </c>
      <c r="C1713" s="15">
        <v>44568.65972222222</v>
      </c>
      <c r="D1713" s="16">
        <v>17.700000000000003</v>
      </c>
    </row>
    <row r="1714" ht="15.75" customHeight="1">
      <c r="A1714" s="4">
        <v>16584.0</v>
      </c>
      <c r="B1714" s="5">
        <v>1.0</v>
      </c>
      <c r="C1714" s="15">
        <v>44476.5125</v>
      </c>
      <c r="D1714" s="16">
        <v>7.6499999999999995</v>
      </c>
    </row>
    <row r="1715" ht="15.75" customHeight="1">
      <c r="A1715" s="4">
        <v>16587.0</v>
      </c>
      <c r="B1715" s="5">
        <v>1.0</v>
      </c>
      <c r="C1715" s="15">
        <v>44490.66041666667</v>
      </c>
      <c r="D1715" s="16">
        <v>10.2</v>
      </c>
    </row>
    <row r="1716" ht="15.75" customHeight="1">
      <c r="A1716" s="4">
        <v>16592.0</v>
      </c>
      <c r="B1716" s="5">
        <v>3.0</v>
      </c>
      <c r="C1716" s="15">
        <v>44690.46944444445</v>
      </c>
      <c r="D1716" s="16">
        <v>40.5</v>
      </c>
    </row>
    <row r="1717" ht="15.75" customHeight="1">
      <c r="A1717" s="4">
        <v>16593.0</v>
      </c>
      <c r="B1717" s="5">
        <v>2.0</v>
      </c>
      <c r="C1717" s="15">
        <v>44671.52847222222</v>
      </c>
      <c r="D1717" s="16">
        <v>19.68</v>
      </c>
    </row>
    <row r="1718" ht="15.75" customHeight="1">
      <c r="A1718" s="4">
        <v>16594.0</v>
      </c>
      <c r="B1718" s="5">
        <v>1.0</v>
      </c>
      <c r="C1718" s="15">
        <v>44645.58888888889</v>
      </c>
      <c r="D1718" s="16">
        <v>0.39</v>
      </c>
    </row>
    <row r="1719" ht="15.75" customHeight="1">
      <c r="A1719" s="4">
        <v>16595.0</v>
      </c>
      <c r="B1719" s="5">
        <v>1.0</v>
      </c>
      <c r="C1719" s="15">
        <v>44660.55208333334</v>
      </c>
      <c r="D1719" s="16">
        <v>10.5</v>
      </c>
    </row>
    <row r="1720" ht="15.75" customHeight="1">
      <c r="A1720" s="4">
        <v>16596.0</v>
      </c>
      <c r="B1720" s="5">
        <v>1.0</v>
      </c>
      <c r="C1720" s="15">
        <v>44355.67916666667</v>
      </c>
      <c r="D1720" s="16">
        <v>17.700000000000003</v>
      </c>
    </row>
    <row r="1721" ht="15.75" customHeight="1">
      <c r="A1721" s="4">
        <v>16598.0</v>
      </c>
      <c r="B1721" s="5">
        <v>1.0</v>
      </c>
      <c r="C1721" s="15">
        <v>44446.57083333333</v>
      </c>
      <c r="D1721" s="16">
        <v>4.35</v>
      </c>
    </row>
    <row r="1722" ht="15.75" customHeight="1">
      <c r="A1722" s="4">
        <v>16600.0</v>
      </c>
      <c r="B1722" s="5">
        <v>1.0</v>
      </c>
      <c r="C1722" s="15">
        <v>44704.40555555555</v>
      </c>
      <c r="D1722" s="16">
        <v>9.36</v>
      </c>
    </row>
    <row r="1723" ht="15.75" customHeight="1">
      <c r="A1723" s="4">
        <v>16601.0</v>
      </c>
      <c r="B1723" s="5">
        <v>1.0</v>
      </c>
      <c r="C1723" s="15">
        <v>44681.46458333333</v>
      </c>
      <c r="D1723" s="16">
        <v>38.1</v>
      </c>
    </row>
    <row r="1724" ht="15.75" customHeight="1">
      <c r="A1724" s="4">
        <v>16602.0</v>
      </c>
      <c r="B1724" s="5">
        <v>2.0</v>
      </c>
      <c r="C1724" s="15">
        <v>44689.67916666667</v>
      </c>
      <c r="D1724" s="16">
        <v>20.250000000000004</v>
      </c>
    </row>
    <row r="1725" ht="15.75" customHeight="1">
      <c r="A1725" s="4">
        <v>16607.0</v>
      </c>
      <c r="B1725" s="5">
        <v>4.0</v>
      </c>
      <c r="C1725" s="15">
        <v>44683.53194444445</v>
      </c>
      <c r="D1725" s="16">
        <v>60.54</v>
      </c>
    </row>
    <row r="1726" ht="15.75" customHeight="1">
      <c r="A1726" s="4">
        <v>16609.0</v>
      </c>
      <c r="B1726" s="5">
        <v>4.0</v>
      </c>
      <c r="C1726" s="15">
        <v>44639.61805555555</v>
      </c>
      <c r="D1726" s="16">
        <v>74.60000000000001</v>
      </c>
    </row>
    <row r="1727" ht="15.75" customHeight="1">
      <c r="A1727" s="4">
        <v>16612.0</v>
      </c>
      <c r="B1727" s="5">
        <v>3.0</v>
      </c>
      <c r="C1727" s="15">
        <v>44688.31805555556</v>
      </c>
      <c r="D1727" s="16">
        <v>88.0</v>
      </c>
    </row>
    <row r="1728" ht="15.75" customHeight="1">
      <c r="A1728" s="4">
        <v>16614.0</v>
      </c>
      <c r="B1728" s="5">
        <v>1.0</v>
      </c>
      <c r="C1728" s="15">
        <v>44540.48333333333</v>
      </c>
      <c r="D1728" s="16">
        <v>15.299999999999999</v>
      </c>
    </row>
    <row r="1729" ht="15.75" customHeight="1">
      <c r="A1729" s="4">
        <v>16617.0</v>
      </c>
      <c r="B1729" s="5">
        <v>1.0</v>
      </c>
      <c r="C1729" s="15">
        <v>44487.44097222222</v>
      </c>
      <c r="D1729" s="16">
        <v>53.1</v>
      </c>
    </row>
    <row r="1730" ht="15.75" customHeight="1">
      <c r="A1730" s="4">
        <v>16618.0</v>
      </c>
      <c r="B1730" s="5">
        <v>2.0</v>
      </c>
      <c r="C1730" s="15">
        <v>44689.57777777778</v>
      </c>
      <c r="D1730" s="16">
        <v>52.35000000000001</v>
      </c>
    </row>
    <row r="1731" ht="15.75" customHeight="1">
      <c r="A1731" s="4">
        <v>16619.0</v>
      </c>
      <c r="B1731" s="5">
        <v>1.0</v>
      </c>
      <c r="C1731" s="15">
        <v>44460.34583333333</v>
      </c>
      <c r="D1731" s="16">
        <v>10.2</v>
      </c>
    </row>
    <row r="1732" ht="15.75" customHeight="1">
      <c r="A1732" s="4">
        <v>16624.0</v>
      </c>
      <c r="B1732" s="5">
        <v>2.0</v>
      </c>
      <c r="C1732" s="15">
        <v>44640.52708333333</v>
      </c>
      <c r="D1732" s="16">
        <v>52.57</v>
      </c>
    </row>
    <row r="1733" ht="15.75" customHeight="1">
      <c r="A1733" s="4">
        <v>16625.0</v>
      </c>
      <c r="B1733" s="5">
        <v>1.0</v>
      </c>
      <c r="C1733" s="15">
        <v>44449.53472222222</v>
      </c>
      <c r="D1733" s="16">
        <v>19.5</v>
      </c>
    </row>
    <row r="1734" ht="15.75" customHeight="1">
      <c r="A1734" s="4">
        <v>16626.0</v>
      </c>
      <c r="B1734" s="5">
        <v>1.0</v>
      </c>
      <c r="C1734" s="15">
        <v>44648.49375</v>
      </c>
      <c r="D1734" s="16">
        <v>11.549999999999999</v>
      </c>
    </row>
    <row r="1735" ht="15.75" customHeight="1">
      <c r="A1735" s="4">
        <v>16628.0</v>
      </c>
      <c r="B1735" s="5">
        <v>3.0</v>
      </c>
      <c r="C1735" s="15">
        <v>44617.50763888889</v>
      </c>
      <c r="D1735" s="16">
        <v>77.4</v>
      </c>
    </row>
    <row r="1736" ht="15.75" customHeight="1">
      <c r="A1736" s="4">
        <v>16629.0</v>
      </c>
      <c r="B1736" s="5">
        <v>1.0</v>
      </c>
      <c r="C1736" s="15">
        <v>44624.675</v>
      </c>
      <c r="D1736" s="16">
        <v>12.6</v>
      </c>
    </row>
    <row r="1737" ht="15.75" customHeight="1">
      <c r="A1737" s="4">
        <v>16633.0</v>
      </c>
      <c r="B1737" s="5">
        <v>2.0</v>
      </c>
      <c r="C1737" s="15">
        <v>44609.59097222222</v>
      </c>
      <c r="D1737" s="16">
        <v>49.050000000000004</v>
      </c>
    </row>
    <row r="1738" ht="15.75" customHeight="1">
      <c r="A1738" s="4">
        <v>16634.0</v>
      </c>
      <c r="B1738" s="5">
        <v>1.0</v>
      </c>
      <c r="C1738" s="15">
        <v>44349.73680555556</v>
      </c>
      <c r="D1738" s="16">
        <v>26.0</v>
      </c>
    </row>
    <row r="1739" ht="15.75" customHeight="1">
      <c r="A1739" s="4">
        <v>16637.0</v>
      </c>
      <c r="B1739" s="5">
        <v>2.0</v>
      </c>
      <c r="C1739" s="15">
        <v>44688.55347222222</v>
      </c>
      <c r="D1739" s="16">
        <v>39.96</v>
      </c>
    </row>
    <row r="1740" ht="15.75" customHeight="1">
      <c r="A1740" s="4">
        <v>16638.0</v>
      </c>
      <c r="B1740" s="5">
        <v>5.0</v>
      </c>
      <c r="C1740" s="15">
        <v>44621.71805555555</v>
      </c>
      <c r="D1740" s="16">
        <v>65.72</v>
      </c>
    </row>
    <row r="1741" ht="15.75" customHeight="1">
      <c r="A1741" s="4">
        <v>16639.0</v>
      </c>
      <c r="B1741" s="5">
        <v>1.0</v>
      </c>
      <c r="C1741" s="15">
        <v>44689.55555555555</v>
      </c>
      <c r="D1741" s="16">
        <v>35.400000000000006</v>
      </c>
    </row>
    <row r="1742" ht="15.75" customHeight="1">
      <c r="A1742" s="4">
        <v>16642.0</v>
      </c>
      <c r="B1742" s="5">
        <v>1.0</v>
      </c>
      <c r="C1742" s="15">
        <v>44717.47986111111</v>
      </c>
      <c r="D1742" s="16">
        <v>6.84</v>
      </c>
    </row>
    <row r="1743" ht="15.75" customHeight="1">
      <c r="A1743" s="4">
        <v>16652.0</v>
      </c>
      <c r="B1743" s="5">
        <v>2.0</v>
      </c>
      <c r="C1743" s="15">
        <v>44663.39930555555</v>
      </c>
      <c r="D1743" s="16">
        <v>171.18</v>
      </c>
    </row>
    <row r="1744" ht="15.75" customHeight="1">
      <c r="A1744" s="4">
        <v>16653.0</v>
      </c>
      <c r="B1744" s="5">
        <v>2.0</v>
      </c>
      <c r="C1744" s="15">
        <v>44657.69930555556</v>
      </c>
      <c r="D1744" s="16">
        <v>58.550000000000004</v>
      </c>
    </row>
    <row r="1745" ht="15.75" customHeight="1">
      <c r="A1745" s="4">
        <v>16655.0</v>
      </c>
      <c r="B1745" s="5">
        <v>1.0</v>
      </c>
      <c r="C1745" s="15">
        <v>44592.64652777778</v>
      </c>
      <c r="D1745" s="16">
        <v>1.74</v>
      </c>
    </row>
    <row r="1746" ht="15.75" customHeight="1">
      <c r="A1746" s="4">
        <v>16656.0</v>
      </c>
      <c r="B1746" s="5">
        <v>2.0</v>
      </c>
      <c r="C1746" s="15">
        <v>44603.62847222222</v>
      </c>
      <c r="D1746" s="16">
        <v>907.2</v>
      </c>
    </row>
    <row r="1747" ht="15.75" customHeight="1">
      <c r="A1747" s="4">
        <v>16657.0</v>
      </c>
      <c r="B1747" s="5">
        <v>3.0</v>
      </c>
      <c r="C1747" s="15">
        <v>44711.49166666667</v>
      </c>
      <c r="D1747" s="16">
        <v>24.94</v>
      </c>
    </row>
    <row r="1748" ht="15.75" customHeight="1">
      <c r="A1748" s="4">
        <v>16658.0</v>
      </c>
      <c r="B1748" s="5">
        <v>1.0</v>
      </c>
      <c r="C1748" s="15">
        <v>44353.57430555556</v>
      </c>
      <c r="D1748" s="16">
        <v>1.25</v>
      </c>
    </row>
    <row r="1749" ht="15.75" customHeight="1">
      <c r="A1749" s="4">
        <v>16666.0</v>
      </c>
      <c r="B1749" s="5">
        <v>1.0</v>
      </c>
      <c r="C1749" s="15">
        <v>44701.58402777778</v>
      </c>
      <c r="D1749" s="16">
        <v>13.859999999999998</v>
      </c>
    </row>
    <row r="1750" ht="15.75" customHeight="1">
      <c r="A1750" s="4">
        <v>16667.0</v>
      </c>
      <c r="B1750" s="5">
        <v>2.0</v>
      </c>
      <c r="C1750" s="15">
        <v>44653.64305555556</v>
      </c>
      <c r="D1750" s="16">
        <v>25.700000000000003</v>
      </c>
    </row>
    <row r="1751" ht="15.75" customHeight="1">
      <c r="A1751" s="4">
        <v>16669.0</v>
      </c>
      <c r="B1751" s="5">
        <v>2.0</v>
      </c>
      <c r="C1751" s="15">
        <v>44697.51805555556</v>
      </c>
      <c r="D1751" s="16">
        <v>65.42</v>
      </c>
    </row>
    <row r="1752" ht="15.75" customHeight="1">
      <c r="A1752" s="4">
        <v>16670.0</v>
      </c>
      <c r="B1752" s="5">
        <v>7.0</v>
      </c>
      <c r="C1752" s="15">
        <v>44702.60902777778</v>
      </c>
      <c r="D1752" s="16">
        <v>210.50000000000003</v>
      </c>
    </row>
    <row r="1753" ht="15.75" customHeight="1">
      <c r="A1753" s="4">
        <v>16671.0</v>
      </c>
      <c r="B1753" s="5">
        <v>3.0</v>
      </c>
      <c r="C1753" s="15">
        <v>44692.56944444445</v>
      </c>
      <c r="D1753" s="16">
        <v>532.9200000000001</v>
      </c>
    </row>
    <row r="1754" ht="15.75" customHeight="1">
      <c r="A1754" s="4">
        <v>16672.0</v>
      </c>
      <c r="B1754" s="5">
        <v>1.0</v>
      </c>
      <c r="C1754" s="15">
        <v>44510.58541666667</v>
      </c>
      <c r="D1754" s="16">
        <v>26.099999999999998</v>
      </c>
    </row>
    <row r="1755" ht="15.75" customHeight="1">
      <c r="A1755" s="4">
        <v>16674.0</v>
      </c>
      <c r="B1755" s="5">
        <v>2.0</v>
      </c>
      <c r="C1755" s="15">
        <v>44667.47986111111</v>
      </c>
      <c r="D1755" s="16">
        <v>10.100000000000001</v>
      </c>
    </row>
    <row r="1756" ht="15.75" customHeight="1">
      <c r="A1756" s="4">
        <v>16678.0</v>
      </c>
      <c r="B1756" s="5">
        <v>3.0</v>
      </c>
      <c r="C1756" s="15">
        <v>44699.43541666667</v>
      </c>
      <c r="D1756" s="16">
        <v>84.39</v>
      </c>
    </row>
    <row r="1757" ht="15.75" customHeight="1">
      <c r="A1757" s="4">
        <v>16684.0</v>
      </c>
      <c r="B1757" s="5">
        <v>7.0</v>
      </c>
      <c r="C1757" s="15">
        <v>44684.39444444444</v>
      </c>
      <c r="D1757" s="16">
        <v>1984.92</v>
      </c>
    </row>
    <row r="1758" ht="15.75" customHeight="1">
      <c r="A1758" s="4">
        <v>16685.0</v>
      </c>
      <c r="B1758" s="5">
        <v>1.0</v>
      </c>
      <c r="C1758" s="15">
        <v>44660.57222222222</v>
      </c>
      <c r="D1758" s="16">
        <v>13.120000000000001</v>
      </c>
    </row>
    <row r="1759" ht="15.75" customHeight="1">
      <c r="A1759" s="4">
        <v>16686.0</v>
      </c>
      <c r="B1759" s="5">
        <v>7.0</v>
      </c>
      <c r="C1759" s="15">
        <v>44674.57569444444</v>
      </c>
      <c r="D1759" s="16">
        <v>100.33000000000001</v>
      </c>
    </row>
    <row r="1760" ht="15.75" customHeight="1">
      <c r="A1760" s="4">
        <v>16688.0</v>
      </c>
      <c r="B1760" s="5">
        <v>1.0</v>
      </c>
      <c r="C1760" s="15">
        <v>44678.67430555556</v>
      </c>
      <c r="D1760" s="16">
        <v>60.0</v>
      </c>
    </row>
    <row r="1761" ht="15.75" customHeight="1">
      <c r="A1761" s="4">
        <v>16689.0</v>
      </c>
      <c r="B1761" s="5">
        <v>2.0</v>
      </c>
      <c r="C1761" s="15">
        <v>44645.44652777778</v>
      </c>
      <c r="D1761" s="16">
        <v>109.74000000000001</v>
      </c>
    </row>
    <row r="1762" ht="15.75" customHeight="1">
      <c r="A1762" s="4">
        <v>16692.0</v>
      </c>
      <c r="B1762" s="5">
        <v>1.0</v>
      </c>
      <c r="C1762" s="15">
        <v>44467.61527777778</v>
      </c>
      <c r="D1762" s="16">
        <v>150.0</v>
      </c>
    </row>
    <row r="1763" ht="15.75" customHeight="1">
      <c r="A1763" s="4">
        <v>16693.0</v>
      </c>
      <c r="B1763" s="5">
        <v>2.0</v>
      </c>
      <c r="C1763" s="15">
        <v>44653.46527777778</v>
      </c>
      <c r="D1763" s="16">
        <v>16.46</v>
      </c>
    </row>
    <row r="1764" ht="15.75" customHeight="1">
      <c r="A1764" s="4">
        <v>16697.0</v>
      </c>
      <c r="B1764" s="5">
        <v>1.0</v>
      </c>
      <c r="C1764" s="15">
        <v>44481.71666666667</v>
      </c>
      <c r="D1764" s="16">
        <v>8.850000000000001</v>
      </c>
    </row>
    <row r="1765" ht="15.75" customHeight="1">
      <c r="A1765" s="4">
        <v>16700.0</v>
      </c>
      <c r="B1765" s="5">
        <v>6.0</v>
      </c>
      <c r="C1765" s="15">
        <v>44573.55277777778</v>
      </c>
      <c r="D1765" s="16">
        <v>195.8</v>
      </c>
    </row>
    <row r="1766" ht="15.75" customHeight="1">
      <c r="A1766" s="4">
        <v>16701.0</v>
      </c>
      <c r="B1766" s="5">
        <v>5.0</v>
      </c>
      <c r="C1766" s="15">
        <v>44594.50763888889</v>
      </c>
      <c r="D1766" s="16">
        <v>191.7</v>
      </c>
    </row>
    <row r="1767" ht="15.75" customHeight="1">
      <c r="A1767" s="4">
        <v>16705.0</v>
      </c>
      <c r="B1767" s="5">
        <v>2.0</v>
      </c>
      <c r="C1767" s="15">
        <v>44709.4875</v>
      </c>
      <c r="D1767" s="16">
        <v>90.89999999999999</v>
      </c>
    </row>
    <row r="1768" ht="15.75" customHeight="1">
      <c r="A1768" s="4">
        <v>16706.0</v>
      </c>
      <c r="B1768" s="5">
        <v>3.0</v>
      </c>
      <c r="C1768" s="15">
        <v>44683.57638888889</v>
      </c>
      <c r="D1768" s="16">
        <v>15.360000000000001</v>
      </c>
    </row>
    <row r="1769" ht="15.75" customHeight="1">
      <c r="A1769" s="4">
        <v>16709.0</v>
      </c>
      <c r="B1769" s="5">
        <v>1.0</v>
      </c>
      <c r="C1769" s="15">
        <v>44442.45486111111</v>
      </c>
      <c r="D1769" s="16">
        <v>17.700000000000003</v>
      </c>
    </row>
    <row r="1770" ht="15.75" customHeight="1">
      <c r="A1770" s="4">
        <v>16710.0</v>
      </c>
      <c r="B1770" s="5">
        <v>3.0</v>
      </c>
      <c r="C1770" s="15">
        <v>44459.57777777778</v>
      </c>
      <c r="D1770" s="16">
        <v>17.310000000000002</v>
      </c>
    </row>
    <row r="1771" ht="15.75" customHeight="1">
      <c r="A1771" s="4">
        <v>16711.0</v>
      </c>
      <c r="B1771" s="5">
        <v>1.0</v>
      </c>
      <c r="C1771" s="15">
        <v>44364.52986111111</v>
      </c>
      <c r="D1771" s="16">
        <v>214.20000000000002</v>
      </c>
    </row>
    <row r="1772" ht="15.75" customHeight="1">
      <c r="A1772" s="4">
        <v>16712.0</v>
      </c>
      <c r="B1772" s="5">
        <v>3.0</v>
      </c>
      <c r="C1772" s="15">
        <v>44702.66458333333</v>
      </c>
      <c r="D1772" s="16">
        <v>29.949999999999996</v>
      </c>
    </row>
    <row r="1773" ht="15.75" customHeight="1">
      <c r="A1773" s="4">
        <v>16713.0</v>
      </c>
      <c r="B1773" s="5">
        <v>9.0</v>
      </c>
      <c r="C1773" s="15">
        <v>44702.525</v>
      </c>
      <c r="D1773" s="16">
        <v>108.60000000000001</v>
      </c>
    </row>
    <row r="1774" ht="15.75" customHeight="1">
      <c r="A1774" s="4">
        <v>16714.0</v>
      </c>
      <c r="B1774" s="5">
        <v>1.0</v>
      </c>
      <c r="C1774" s="15">
        <v>44403.56944444445</v>
      </c>
      <c r="D1774" s="16">
        <v>35.45</v>
      </c>
    </row>
    <row r="1775" ht="15.75" customHeight="1">
      <c r="A1775" s="4">
        <v>16715.0</v>
      </c>
      <c r="B1775" s="5">
        <v>1.0</v>
      </c>
      <c r="C1775" s="15">
        <v>44642.76041666666</v>
      </c>
      <c r="D1775" s="16">
        <v>81.6</v>
      </c>
    </row>
    <row r="1776" ht="15.75" customHeight="1">
      <c r="A1776" s="4">
        <v>16717.0</v>
      </c>
      <c r="B1776" s="5">
        <v>7.0</v>
      </c>
      <c r="C1776" s="15">
        <v>44711.7375</v>
      </c>
      <c r="D1776" s="16">
        <v>337.9</v>
      </c>
    </row>
    <row r="1777" ht="15.75" customHeight="1">
      <c r="A1777" s="4">
        <v>16718.0</v>
      </c>
      <c r="B1777" s="5">
        <v>1.0</v>
      </c>
      <c r="C1777" s="15">
        <v>44352.54375</v>
      </c>
      <c r="D1777" s="16">
        <v>2.95</v>
      </c>
    </row>
    <row r="1778" ht="15.75" customHeight="1">
      <c r="A1778" s="4">
        <v>16719.0</v>
      </c>
      <c r="B1778" s="5">
        <v>5.0</v>
      </c>
      <c r="C1778" s="15">
        <v>44706.39375</v>
      </c>
      <c r="D1778" s="16">
        <v>71.67</v>
      </c>
    </row>
    <row r="1779" ht="15.75" customHeight="1">
      <c r="A1779" s="4">
        <v>16720.0</v>
      </c>
      <c r="B1779" s="5">
        <v>1.0</v>
      </c>
      <c r="C1779" s="15">
        <v>44694.68194444444</v>
      </c>
      <c r="D1779" s="16">
        <v>0.21</v>
      </c>
    </row>
    <row r="1780" ht="15.75" customHeight="1">
      <c r="A1780" s="4">
        <v>16721.0</v>
      </c>
      <c r="B1780" s="5">
        <v>1.0</v>
      </c>
      <c r="C1780" s="15">
        <v>44461.67222222222</v>
      </c>
      <c r="D1780" s="16">
        <v>15.7</v>
      </c>
    </row>
    <row r="1781" ht="15.75" customHeight="1">
      <c r="A1781" s="4">
        <v>16722.0</v>
      </c>
      <c r="B1781" s="5">
        <v>4.0</v>
      </c>
      <c r="C1781" s="15">
        <v>44703.56111111111</v>
      </c>
      <c r="D1781" s="16">
        <v>133.92000000000002</v>
      </c>
    </row>
    <row r="1782" ht="15.75" customHeight="1">
      <c r="A1782" s="4">
        <v>16723.0</v>
      </c>
      <c r="B1782" s="5">
        <v>1.0</v>
      </c>
      <c r="C1782" s="15">
        <v>44616.47986111111</v>
      </c>
      <c r="D1782" s="16">
        <v>12.75</v>
      </c>
    </row>
    <row r="1783" ht="15.75" customHeight="1">
      <c r="A1783" s="4">
        <v>16725.0</v>
      </c>
      <c r="B1783" s="5">
        <v>7.0</v>
      </c>
      <c r="C1783" s="15">
        <v>44418.70277777778</v>
      </c>
      <c r="D1783" s="16">
        <v>42.35</v>
      </c>
    </row>
    <row r="1784" ht="15.75" customHeight="1">
      <c r="A1784" s="4">
        <v>16726.0</v>
      </c>
      <c r="B1784" s="5">
        <v>3.0</v>
      </c>
      <c r="C1784" s="15">
        <v>44694.62013888889</v>
      </c>
      <c r="D1784" s="16">
        <v>46.949999999999996</v>
      </c>
    </row>
    <row r="1785" ht="15.75" customHeight="1">
      <c r="A1785" s="4">
        <v>16727.0</v>
      </c>
      <c r="B1785" s="5">
        <v>1.0</v>
      </c>
      <c r="C1785" s="15">
        <v>44357.575</v>
      </c>
      <c r="D1785" s="16">
        <v>2.5</v>
      </c>
    </row>
    <row r="1786" ht="15.75" customHeight="1">
      <c r="A1786" s="4">
        <v>16728.0</v>
      </c>
      <c r="B1786" s="5">
        <v>2.0</v>
      </c>
      <c r="C1786" s="15">
        <v>44675.60833333333</v>
      </c>
      <c r="D1786" s="16">
        <v>41.65</v>
      </c>
    </row>
    <row r="1787" ht="15.75" customHeight="1">
      <c r="A1787" s="4">
        <v>16729.0</v>
      </c>
      <c r="B1787" s="5">
        <v>13.0</v>
      </c>
      <c r="C1787" s="15">
        <v>44682.60347222222</v>
      </c>
      <c r="D1787" s="16">
        <v>124.00999999999999</v>
      </c>
    </row>
    <row r="1788" ht="15.75" customHeight="1">
      <c r="A1788" s="4">
        <v>16730.0</v>
      </c>
      <c r="B1788" s="5">
        <v>2.0</v>
      </c>
      <c r="C1788" s="15">
        <v>44669.59097222222</v>
      </c>
      <c r="D1788" s="16">
        <v>18.85</v>
      </c>
    </row>
    <row r="1789" ht="15.75" customHeight="1">
      <c r="A1789" s="4">
        <v>16734.0</v>
      </c>
      <c r="B1789" s="5">
        <v>1.0</v>
      </c>
      <c r="C1789" s="15">
        <v>44669.57222222222</v>
      </c>
      <c r="D1789" s="16">
        <v>20.4</v>
      </c>
    </row>
    <row r="1790" ht="15.75" customHeight="1">
      <c r="A1790" s="4">
        <v>16735.0</v>
      </c>
      <c r="B1790" s="5">
        <v>4.0</v>
      </c>
      <c r="C1790" s="15">
        <v>44627.37986111111</v>
      </c>
      <c r="D1790" s="16">
        <v>193.05</v>
      </c>
    </row>
    <row r="1791" ht="15.75" customHeight="1">
      <c r="A1791" s="4">
        <v>16742.0</v>
      </c>
      <c r="B1791" s="5">
        <v>2.0</v>
      </c>
      <c r="C1791" s="15">
        <v>44675.50138888889</v>
      </c>
      <c r="D1791" s="16">
        <v>501.4</v>
      </c>
    </row>
    <row r="1792" ht="15.75" customHeight="1">
      <c r="A1792" s="4">
        <v>16743.0</v>
      </c>
      <c r="B1792" s="5">
        <v>2.0</v>
      </c>
      <c r="C1792" s="15">
        <v>44449.54652777778</v>
      </c>
      <c r="D1792" s="16">
        <v>6.300000000000001</v>
      </c>
    </row>
    <row r="1793" ht="15.75" customHeight="1">
      <c r="A1793" s="4">
        <v>16744.0</v>
      </c>
      <c r="B1793" s="5">
        <v>4.0</v>
      </c>
      <c r="C1793" s="15">
        <v>44687.51597222222</v>
      </c>
      <c r="D1793" s="16">
        <v>17.82</v>
      </c>
    </row>
    <row r="1794" ht="15.75" customHeight="1">
      <c r="A1794" s="4">
        <v>16745.0</v>
      </c>
      <c r="B1794" s="5">
        <v>4.0</v>
      </c>
      <c r="C1794" s="15">
        <v>44580.51319444444</v>
      </c>
      <c r="D1794" s="16">
        <v>59.900000000000006</v>
      </c>
    </row>
    <row r="1795" ht="15.75" customHeight="1">
      <c r="A1795" s="4">
        <v>16746.0</v>
      </c>
      <c r="B1795" s="5">
        <v>8.0</v>
      </c>
      <c r="C1795" s="15">
        <v>44620.38194444445</v>
      </c>
      <c r="D1795" s="16">
        <v>125.16000000000003</v>
      </c>
    </row>
    <row r="1796" ht="15.75" customHeight="1">
      <c r="A1796" s="4">
        <v>16748.0</v>
      </c>
      <c r="B1796" s="5">
        <v>2.0</v>
      </c>
      <c r="C1796" s="15">
        <v>44683.61944444444</v>
      </c>
      <c r="D1796" s="16">
        <v>69.0</v>
      </c>
    </row>
    <row r="1797" ht="15.75" customHeight="1">
      <c r="A1797" s="4">
        <v>16750.0</v>
      </c>
      <c r="B1797" s="5">
        <v>2.0</v>
      </c>
      <c r="C1797" s="15">
        <v>44677.53333333333</v>
      </c>
      <c r="D1797" s="16">
        <v>7.19</v>
      </c>
    </row>
    <row r="1798" ht="15.75" customHeight="1">
      <c r="A1798" s="4">
        <v>16755.0</v>
      </c>
      <c r="B1798" s="5">
        <v>3.0</v>
      </c>
      <c r="C1798" s="15">
        <v>44609.55625</v>
      </c>
      <c r="D1798" s="16">
        <v>83.46000000000002</v>
      </c>
    </row>
    <row r="1799" ht="15.75" customHeight="1">
      <c r="A1799" s="4">
        <v>16756.0</v>
      </c>
      <c r="B1799" s="5">
        <v>1.0</v>
      </c>
      <c r="C1799" s="15">
        <v>44509.39791666667</v>
      </c>
      <c r="D1799" s="16">
        <v>17.700000000000003</v>
      </c>
    </row>
    <row r="1800" ht="15.75" customHeight="1">
      <c r="A1800" s="4">
        <v>16759.0</v>
      </c>
      <c r="B1800" s="5">
        <v>1.0</v>
      </c>
      <c r="C1800" s="15">
        <v>44710.67986111111</v>
      </c>
      <c r="D1800" s="16">
        <v>16.95</v>
      </c>
    </row>
    <row r="1801" ht="15.75" customHeight="1">
      <c r="A1801" s="4">
        <v>16762.0</v>
      </c>
      <c r="B1801" s="5">
        <v>1.0</v>
      </c>
      <c r="C1801" s="15">
        <v>44701.48819444444</v>
      </c>
      <c r="D1801" s="16">
        <v>137.01999999999998</v>
      </c>
    </row>
    <row r="1802" ht="15.75" customHeight="1">
      <c r="A1802" s="4">
        <v>16764.0</v>
      </c>
      <c r="B1802" s="5">
        <v>12.0</v>
      </c>
      <c r="C1802" s="15">
        <v>44706.57291666666</v>
      </c>
      <c r="D1802" s="16">
        <v>139.94</v>
      </c>
    </row>
    <row r="1803" ht="15.75" customHeight="1">
      <c r="A1803" s="4">
        <v>16767.0</v>
      </c>
      <c r="B1803" s="5">
        <v>1.0</v>
      </c>
      <c r="C1803" s="15">
        <v>44690.40416666667</v>
      </c>
      <c r="D1803" s="16">
        <v>10.08</v>
      </c>
    </row>
    <row r="1804" ht="15.75" customHeight="1">
      <c r="A1804" s="4">
        <v>16768.0</v>
      </c>
      <c r="B1804" s="5">
        <v>2.0</v>
      </c>
      <c r="C1804" s="15">
        <v>44674.43333333333</v>
      </c>
      <c r="D1804" s="16">
        <v>14.200000000000001</v>
      </c>
    </row>
    <row r="1805" ht="15.75" customHeight="1">
      <c r="A1805" s="4">
        <v>16769.0</v>
      </c>
      <c r="B1805" s="5">
        <v>1.0</v>
      </c>
      <c r="C1805" s="15">
        <v>44463.57013888889</v>
      </c>
      <c r="D1805" s="16">
        <v>2.95</v>
      </c>
    </row>
    <row r="1806" ht="15.75" customHeight="1">
      <c r="A1806" s="4">
        <v>16770.0</v>
      </c>
      <c r="B1806" s="5">
        <v>3.0</v>
      </c>
      <c r="C1806" s="15">
        <v>44664.51458333333</v>
      </c>
      <c r="D1806" s="16">
        <v>31.4</v>
      </c>
    </row>
    <row r="1807" ht="15.75" customHeight="1">
      <c r="A1807" s="4">
        <v>16771.0</v>
      </c>
      <c r="B1807" s="5">
        <v>5.0</v>
      </c>
      <c r="C1807" s="15">
        <v>44687.56111111111</v>
      </c>
      <c r="D1807" s="16">
        <v>161.69000000000003</v>
      </c>
    </row>
    <row r="1808" ht="15.75" customHeight="1">
      <c r="A1808" s="4">
        <v>16773.0</v>
      </c>
      <c r="B1808" s="5">
        <v>1.0</v>
      </c>
      <c r="C1808" s="15">
        <v>44664.60902777778</v>
      </c>
      <c r="D1808" s="16">
        <v>26.25</v>
      </c>
    </row>
    <row r="1809" ht="15.75" customHeight="1">
      <c r="A1809" s="4">
        <v>16774.0</v>
      </c>
      <c r="B1809" s="5">
        <v>2.0</v>
      </c>
      <c r="C1809" s="15">
        <v>44581.54791666667</v>
      </c>
      <c r="D1809" s="16">
        <v>13.3</v>
      </c>
    </row>
    <row r="1810" ht="15.75" customHeight="1">
      <c r="A1810" s="4">
        <v>16775.0</v>
      </c>
      <c r="B1810" s="5">
        <v>3.0</v>
      </c>
      <c r="C1810" s="15">
        <v>44664.64097222222</v>
      </c>
      <c r="D1810" s="16">
        <v>31.0</v>
      </c>
    </row>
    <row r="1811" ht="15.75" customHeight="1">
      <c r="A1811" s="4">
        <v>16776.0</v>
      </c>
      <c r="B1811" s="5">
        <v>1.0</v>
      </c>
      <c r="C1811" s="15">
        <v>44661.54444444444</v>
      </c>
      <c r="D1811" s="16">
        <v>0.19</v>
      </c>
    </row>
    <row r="1812" ht="15.75" customHeight="1">
      <c r="A1812" s="4">
        <v>16777.0</v>
      </c>
      <c r="B1812" s="5">
        <v>1.0</v>
      </c>
      <c r="C1812" s="15">
        <v>44466.60694444444</v>
      </c>
      <c r="D1812" s="16">
        <v>25.650000000000002</v>
      </c>
    </row>
    <row r="1813" ht="15.75" customHeight="1">
      <c r="A1813" s="4">
        <v>16779.0</v>
      </c>
      <c r="B1813" s="5">
        <v>12.0</v>
      </c>
      <c r="C1813" s="15">
        <v>44719.61944444444</v>
      </c>
      <c r="D1813" s="16">
        <v>187.02999999999994</v>
      </c>
    </row>
    <row r="1814" ht="15.75" customHeight="1">
      <c r="A1814" s="4">
        <v>16780.0</v>
      </c>
      <c r="B1814" s="5">
        <v>1.0</v>
      </c>
      <c r="C1814" s="15">
        <v>44620.67291666667</v>
      </c>
      <c r="D1814" s="16">
        <v>5.9</v>
      </c>
    </row>
    <row r="1815" ht="15.75" customHeight="1">
      <c r="A1815" s="4">
        <v>16782.0</v>
      </c>
      <c r="B1815" s="5">
        <v>6.0</v>
      </c>
      <c r="C1815" s="15">
        <v>44643.39305555556</v>
      </c>
      <c r="D1815" s="16">
        <v>52.25</v>
      </c>
    </row>
    <row r="1816" ht="15.75" customHeight="1">
      <c r="A1816" s="4">
        <v>16784.0</v>
      </c>
      <c r="B1816" s="5">
        <v>1.0</v>
      </c>
      <c r="C1816" s="15">
        <v>44701.51388888889</v>
      </c>
      <c r="D1816" s="16">
        <v>30.0</v>
      </c>
    </row>
    <row r="1817" ht="15.75" customHeight="1">
      <c r="A1817" s="4">
        <v>16788.0</v>
      </c>
      <c r="B1817" s="5">
        <v>2.0</v>
      </c>
      <c r="C1817" s="15">
        <v>44600.62013888889</v>
      </c>
      <c r="D1817" s="16">
        <v>60.809999999999995</v>
      </c>
    </row>
    <row r="1818" ht="15.75" customHeight="1">
      <c r="A1818" s="4">
        <v>16791.0</v>
      </c>
      <c r="B1818" s="5">
        <v>6.0</v>
      </c>
      <c r="C1818" s="15">
        <v>44691.8</v>
      </c>
      <c r="D1818" s="16">
        <v>47.5</v>
      </c>
    </row>
    <row r="1819" ht="15.75" customHeight="1">
      <c r="A1819" s="4">
        <v>16794.0</v>
      </c>
      <c r="B1819" s="5">
        <v>3.0</v>
      </c>
      <c r="C1819" s="15">
        <v>44631.65972222222</v>
      </c>
      <c r="D1819" s="16">
        <v>19.31</v>
      </c>
    </row>
    <row r="1820" ht="15.75" customHeight="1">
      <c r="A1820" s="4">
        <v>16795.0</v>
      </c>
      <c r="B1820" s="5">
        <v>1.0</v>
      </c>
      <c r="C1820" s="15">
        <v>44356.58888888889</v>
      </c>
      <c r="D1820" s="16">
        <v>16.310000000000002</v>
      </c>
    </row>
    <row r="1821" ht="15.75" customHeight="1">
      <c r="A1821" s="4">
        <v>16800.0</v>
      </c>
      <c r="B1821" s="5">
        <v>1.0</v>
      </c>
      <c r="C1821" s="15">
        <v>44709.5875</v>
      </c>
      <c r="D1821" s="16">
        <v>35.99</v>
      </c>
    </row>
    <row r="1822" ht="15.75" customHeight="1">
      <c r="A1822" s="4">
        <v>16801.0</v>
      </c>
      <c r="B1822" s="5">
        <v>2.0</v>
      </c>
      <c r="C1822" s="15">
        <v>44522.50833333333</v>
      </c>
      <c r="D1822" s="16">
        <v>288.80000000000007</v>
      </c>
    </row>
    <row r="1823" ht="15.75" customHeight="1">
      <c r="A1823" s="4">
        <v>16805.0</v>
      </c>
      <c r="B1823" s="5">
        <v>2.0</v>
      </c>
      <c r="C1823" s="15">
        <v>44549.47430555556</v>
      </c>
      <c r="D1823" s="16">
        <v>18.79</v>
      </c>
    </row>
    <row r="1824" ht="15.75" customHeight="1">
      <c r="A1824" s="4">
        <v>16806.0</v>
      </c>
      <c r="B1824" s="5">
        <v>2.0</v>
      </c>
      <c r="C1824" s="15">
        <v>44620.64375</v>
      </c>
      <c r="D1824" s="16">
        <v>17.45</v>
      </c>
    </row>
    <row r="1825" ht="15.75" customHeight="1">
      <c r="A1825" s="4">
        <v>16809.0</v>
      </c>
      <c r="B1825" s="5">
        <v>2.0</v>
      </c>
      <c r="C1825" s="15">
        <v>44587.6</v>
      </c>
      <c r="D1825" s="16">
        <v>27.17</v>
      </c>
    </row>
    <row r="1826" ht="15.75" customHeight="1">
      <c r="A1826" s="4">
        <v>16812.0</v>
      </c>
      <c r="B1826" s="5">
        <v>1.0</v>
      </c>
      <c r="C1826" s="15">
        <v>44361.52430555555</v>
      </c>
      <c r="D1826" s="16">
        <v>15.0</v>
      </c>
    </row>
    <row r="1827" ht="15.75" customHeight="1">
      <c r="A1827" s="4">
        <v>16813.0</v>
      </c>
      <c r="B1827" s="5">
        <v>10.0</v>
      </c>
      <c r="C1827" s="15">
        <v>44713.58541666667</v>
      </c>
      <c r="D1827" s="16">
        <v>105.73</v>
      </c>
    </row>
    <row r="1828" ht="15.75" customHeight="1">
      <c r="A1828" s="4">
        <v>16814.0</v>
      </c>
      <c r="B1828" s="5">
        <v>3.0</v>
      </c>
      <c r="C1828" s="15">
        <v>44530.44652777778</v>
      </c>
      <c r="D1828" s="16">
        <v>93.9</v>
      </c>
    </row>
    <row r="1829" ht="15.75" customHeight="1">
      <c r="A1829" s="4">
        <v>16817.0</v>
      </c>
      <c r="B1829" s="5">
        <v>5.0</v>
      </c>
      <c r="C1829" s="15">
        <v>44547.64861111111</v>
      </c>
      <c r="D1829" s="16">
        <v>83.44999999999999</v>
      </c>
    </row>
    <row r="1830" ht="15.75" customHeight="1">
      <c r="A1830" s="4">
        <v>16818.0</v>
      </c>
      <c r="B1830" s="5">
        <v>5.0</v>
      </c>
      <c r="C1830" s="15">
        <v>44710.44513888889</v>
      </c>
      <c r="D1830" s="16">
        <v>70.23</v>
      </c>
    </row>
    <row r="1831" ht="15.75" customHeight="1">
      <c r="A1831" s="4">
        <v>16825.0</v>
      </c>
      <c r="B1831" s="5">
        <v>1.0</v>
      </c>
      <c r="C1831" s="15">
        <v>44537.40555555555</v>
      </c>
      <c r="D1831" s="16">
        <v>15.0</v>
      </c>
    </row>
    <row r="1832" ht="15.75" customHeight="1">
      <c r="A1832" s="4">
        <v>16833.0</v>
      </c>
      <c r="B1832" s="5">
        <v>1.0</v>
      </c>
      <c r="C1832" s="15">
        <v>44386.54305555556</v>
      </c>
      <c r="D1832" s="16">
        <v>19.5</v>
      </c>
    </row>
    <row r="1833" ht="15.75" customHeight="1">
      <c r="A1833" s="4">
        <v>16835.0</v>
      </c>
      <c r="B1833" s="5">
        <v>1.0</v>
      </c>
      <c r="C1833" s="15">
        <v>44595.57638888889</v>
      </c>
      <c r="D1833" s="16">
        <v>41.6</v>
      </c>
    </row>
    <row r="1834" ht="15.75" customHeight="1">
      <c r="A1834" s="4">
        <v>16837.0</v>
      </c>
      <c r="B1834" s="5">
        <v>3.0</v>
      </c>
      <c r="C1834" s="15">
        <v>44689.60208333333</v>
      </c>
      <c r="D1834" s="16">
        <v>27.66</v>
      </c>
    </row>
    <row r="1835" ht="15.75" customHeight="1">
      <c r="A1835" s="4">
        <v>16839.0</v>
      </c>
      <c r="B1835" s="5">
        <v>8.0</v>
      </c>
      <c r="C1835" s="15">
        <v>44713.37638888889</v>
      </c>
      <c r="D1835" s="16">
        <v>863.5200000000001</v>
      </c>
    </row>
    <row r="1836" ht="15.75" customHeight="1">
      <c r="A1836" s="4">
        <v>16841.0</v>
      </c>
      <c r="B1836" s="5">
        <v>3.0</v>
      </c>
      <c r="C1836" s="15">
        <v>44586.54583333333</v>
      </c>
      <c r="D1836" s="16">
        <v>128.44</v>
      </c>
    </row>
    <row r="1837" ht="15.75" customHeight="1">
      <c r="A1837" s="4">
        <v>16842.0</v>
      </c>
      <c r="B1837" s="5">
        <v>1.0</v>
      </c>
      <c r="C1837" s="15">
        <v>44657.73472222222</v>
      </c>
      <c r="D1837" s="16">
        <v>3.75</v>
      </c>
    </row>
    <row r="1838" ht="15.75" customHeight="1">
      <c r="A1838" s="4">
        <v>16843.0</v>
      </c>
      <c r="B1838" s="5">
        <v>6.0</v>
      </c>
      <c r="C1838" s="15">
        <v>44625.39166666667</v>
      </c>
      <c r="D1838" s="16">
        <v>287.11</v>
      </c>
    </row>
    <row r="1839" ht="15.75" customHeight="1">
      <c r="A1839" s="4">
        <v>16849.0</v>
      </c>
      <c r="B1839" s="5">
        <v>1.0</v>
      </c>
      <c r="C1839" s="15">
        <v>44536.38611111111</v>
      </c>
      <c r="D1839" s="16">
        <v>17.700000000000003</v>
      </c>
    </row>
    <row r="1840" ht="15.75" customHeight="1">
      <c r="A1840" s="4">
        <v>16850.0</v>
      </c>
      <c r="B1840" s="5">
        <v>1.0</v>
      </c>
      <c r="C1840" s="15">
        <v>44387.46458333333</v>
      </c>
      <c r="D1840" s="16">
        <v>15.0</v>
      </c>
    </row>
    <row r="1841" ht="15.75" customHeight="1">
      <c r="A1841" s="4">
        <v>16858.0</v>
      </c>
      <c r="B1841" s="5">
        <v>1.0</v>
      </c>
      <c r="C1841" s="15">
        <v>44355.61944444444</v>
      </c>
      <c r="D1841" s="16">
        <v>8.4</v>
      </c>
    </row>
    <row r="1842" ht="15.75" customHeight="1">
      <c r="A1842" s="4">
        <v>16859.0</v>
      </c>
      <c r="B1842" s="5">
        <v>3.0</v>
      </c>
      <c r="C1842" s="15">
        <v>44617.59166666667</v>
      </c>
      <c r="D1842" s="16">
        <v>82.94</v>
      </c>
    </row>
    <row r="1843" ht="15.75" customHeight="1">
      <c r="A1843" s="4">
        <v>16861.0</v>
      </c>
      <c r="B1843" s="5">
        <v>2.0</v>
      </c>
      <c r="C1843" s="15">
        <v>44662.37847222222</v>
      </c>
      <c r="D1843" s="16">
        <v>46.41</v>
      </c>
    </row>
    <row r="1844" ht="15.75" customHeight="1">
      <c r="A1844" s="4">
        <v>16863.0</v>
      </c>
      <c r="B1844" s="5">
        <v>2.0</v>
      </c>
      <c r="C1844" s="15">
        <v>44689.64305555556</v>
      </c>
      <c r="D1844" s="16">
        <v>53.10000000000001</v>
      </c>
    </row>
    <row r="1845" ht="15.75" customHeight="1">
      <c r="A1845" s="4">
        <v>16869.0</v>
      </c>
      <c r="B1845" s="5">
        <v>4.0</v>
      </c>
      <c r="C1845" s="15">
        <v>44698.50138888889</v>
      </c>
      <c r="D1845" s="16">
        <v>24.61</v>
      </c>
    </row>
    <row r="1846" ht="15.75" customHeight="1">
      <c r="A1846" s="4">
        <v>16871.0</v>
      </c>
      <c r="B1846" s="5">
        <v>3.0</v>
      </c>
      <c r="C1846" s="15">
        <v>44525.70555555556</v>
      </c>
      <c r="D1846" s="16">
        <v>123.35</v>
      </c>
    </row>
    <row r="1847" ht="15.75" customHeight="1">
      <c r="A1847" s="4">
        <v>16873.0</v>
      </c>
      <c r="B1847" s="5">
        <v>4.0</v>
      </c>
      <c r="C1847" s="15">
        <v>44717.50347222222</v>
      </c>
      <c r="D1847" s="16">
        <v>29.01</v>
      </c>
    </row>
    <row r="1848" ht="15.75" customHeight="1">
      <c r="A1848" s="4">
        <v>16875.0</v>
      </c>
      <c r="B1848" s="5">
        <v>6.0</v>
      </c>
      <c r="C1848" s="15">
        <v>44657.80555555555</v>
      </c>
      <c r="D1848" s="16">
        <v>97.1</v>
      </c>
    </row>
    <row r="1849" ht="15.75" customHeight="1">
      <c r="A1849" s="4">
        <v>16877.0</v>
      </c>
      <c r="B1849" s="5">
        <v>1.0</v>
      </c>
      <c r="C1849" s="15">
        <v>44701.58611111111</v>
      </c>
      <c r="D1849" s="16">
        <v>6.1000000000000005</v>
      </c>
    </row>
    <row r="1850" ht="15.75" customHeight="1">
      <c r="A1850" s="4">
        <v>16878.0</v>
      </c>
      <c r="B1850" s="5">
        <v>1.0</v>
      </c>
      <c r="C1850" s="15">
        <v>44696.36944444444</v>
      </c>
      <c r="D1850" s="16">
        <v>3.8</v>
      </c>
    </row>
    <row r="1851" ht="15.75" customHeight="1">
      <c r="A1851" s="4">
        <v>16880.0</v>
      </c>
      <c r="B1851" s="5">
        <v>3.0</v>
      </c>
      <c r="C1851" s="15">
        <v>44690.48125</v>
      </c>
      <c r="D1851" s="16">
        <v>35.6</v>
      </c>
    </row>
    <row r="1852" ht="15.75" customHeight="1">
      <c r="A1852" s="4">
        <v>16882.0</v>
      </c>
      <c r="B1852" s="5">
        <v>1.0</v>
      </c>
      <c r="C1852" s="15">
        <v>44483.60833333333</v>
      </c>
      <c r="D1852" s="16">
        <v>15.299999999999999</v>
      </c>
    </row>
    <row r="1853" ht="15.75" customHeight="1">
      <c r="A1853" s="4">
        <v>16883.0</v>
      </c>
      <c r="B1853" s="5">
        <v>1.0</v>
      </c>
      <c r="C1853" s="15">
        <v>44535.53541666667</v>
      </c>
      <c r="D1853" s="16">
        <v>4.25</v>
      </c>
    </row>
    <row r="1854" ht="15.75" customHeight="1">
      <c r="A1854" s="4">
        <v>16885.0</v>
      </c>
      <c r="B1854" s="5">
        <v>3.0</v>
      </c>
      <c r="C1854" s="15">
        <v>44705.56944444445</v>
      </c>
      <c r="D1854" s="16">
        <v>28.95</v>
      </c>
    </row>
    <row r="1855" ht="15.75" customHeight="1">
      <c r="A1855" s="4">
        <v>16887.0</v>
      </c>
      <c r="B1855" s="5">
        <v>1.0</v>
      </c>
      <c r="C1855" s="15">
        <v>44685.58819444444</v>
      </c>
      <c r="D1855" s="16">
        <v>2.55</v>
      </c>
    </row>
    <row r="1856" ht="15.75" customHeight="1">
      <c r="A1856" s="4">
        <v>16889.0</v>
      </c>
      <c r="B1856" s="5">
        <v>2.0</v>
      </c>
      <c r="C1856" s="15">
        <v>44479.475</v>
      </c>
      <c r="D1856" s="16">
        <v>20.95</v>
      </c>
    </row>
    <row r="1857" ht="15.75" customHeight="1">
      <c r="A1857" s="4">
        <v>16891.0</v>
      </c>
      <c r="B1857" s="5">
        <v>5.0</v>
      </c>
      <c r="C1857" s="15">
        <v>44720.46875</v>
      </c>
      <c r="D1857" s="16">
        <v>51.12000000000001</v>
      </c>
    </row>
    <row r="1858" ht="15.75" customHeight="1">
      <c r="A1858" s="4">
        <v>16892.0</v>
      </c>
      <c r="B1858" s="5">
        <v>2.0</v>
      </c>
      <c r="C1858" s="15">
        <v>44720.55416666667</v>
      </c>
      <c r="D1858" s="16">
        <v>33.650000000000006</v>
      </c>
    </row>
    <row r="1859" ht="15.75" customHeight="1">
      <c r="A1859" s="4">
        <v>16893.0</v>
      </c>
      <c r="B1859" s="5">
        <v>1.0</v>
      </c>
      <c r="C1859" s="15">
        <v>44355.50416666667</v>
      </c>
      <c r="D1859" s="16">
        <v>12.600000000000001</v>
      </c>
    </row>
    <row r="1860" ht="15.75" customHeight="1">
      <c r="A1860" s="4">
        <v>16897.0</v>
      </c>
      <c r="B1860" s="5">
        <v>2.0</v>
      </c>
      <c r="C1860" s="15">
        <v>44421.65625</v>
      </c>
      <c r="D1860" s="16">
        <v>51.0</v>
      </c>
    </row>
    <row r="1861" ht="15.75" customHeight="1">
      <c r="A1861" s="4">
        <v>16898.0</v>
      </c>
      <c r="B1861" s="5">
        <v>2.0</v>
      </c>
      <c r="C1861" s="15">
        <v>44694.65555555555</v>
      </c>
      <c r="D1861" s="16">
        <v>12.33</v>
      </c>
    </row>
    <row r="1862" ht="15.75" customHeight="1">
      <c r="A1862" s="4">
        <v>16899.0</v>
      </c>
      <c r="B1862" s="5">
        <v>3.0</v>
      </c>
      <c r="C1862" s="15">
        <v>44714.50208333333</v>
      </c>
      <c r="D1862" s="16">
        <v>77.25</v>
      </c>
    </row>
    <row r="1863" ht="15.75" customHeight="1">
      <c r="A1863" s="4">
        <v>16900.0</v>
      </c>
      <c r="B1863" s="5">
        <v>2.0</v>
      </c>
      <c r="C1863" s="15">
        <v>44701.50902777778</v>
      </c>
      <c r="D1863" s="16">
        <v>53.09</v>
      </c>
    </row>
    <row r="1864" ht="15.75" customHeight="1">
      <c r="A1864" s="4">
        <v>16903.0</v>
      </c>
      <c r="B1864" s="5">
        <v>1.0</v>
      </c>
      <c r="C1864" s="15">
        <v>44691.64722222222</v>
      </c>
      <c r="D1864" s="16">
        <v>1.65</v>
      </c>
    </row>
    <row r="1865" ht="15.75" customHeight="1">
      <c r="A1865" s="4">
        <v>16904.0</v>
      </c>
      <c r="B1865" s="5">
        <v>11.0</v>
      </c>
      <c r="C1865" s="15">
        <v>44691.57361111111</v>
      </c>
      <c r="D1865" s="16">
        <v>125.66000000000004</v>
      </c>
    </row>
    <row r="1866" ht="15.75" customHeight="1">
      <c r="A1866" s="4">
        <v>16905.0</v>
      </c>
      <c r="B1866" s="5">
        <v>3.0</v>
      </c>
      <c r="C1866" s="15">
        <v>44674.64097222222</v>
      </c>
      <c r="D1866" s="16">
        <v>46.03</v>
      </c>
    </row>
    <row r="1867" ht="15.75" customHeight="1">
      <c r="A1867" s="4">
        <v>16906.0</v>
      </c>
      <c r="B1867" s="5">
        <v>3.0</v>
      </c>
      <c r="C1867" s="15">
        <v>44639.49236111111</v>
      </c>
      <c r="D1867" s="16">
        <v>42.77</v>
      </c>
    </row>
    <row r="1868" ht="15.75" customHeight="1">
      <c r="A1868" s="4">
        <v>16907.0</v>
      </c>
      <c r="B1868" s="5">
        <v>2.0</v>
      </c>
      <c r="C1868" s="15">
        <v>44488.62222222222</v>
      </c>
      <c r="D1868" s="16">
        <v>43.0</v>
      </c>
    </row>
    <row r="1869" ht="15.75" customHeight="1">
      <c r="A1869" s="4">
        <v>16909.0</v>
      </c>
      <c r="B1869" s="5">
        <v>1.0</v>
      </c>
      <c r="C1869" s="15">
        <v>44648.69791666666</v>
      </c>
      <c r="D1869" s="16">
        <v>25.5</v>
      </c>
    </row>
    <row r="1870" ht="15.75" customHeight="1">
      <c r="A1870" s="4">
        <v>16910.0</v>
      </c>
      <c r="B1870" s="5">
        <v>6.0</v>
      </c>
      <c r="C1870" s="15">
        <v>44717.53541666667</v>
      </c>
      <c r="D1870" s="16">
        <v>28.080000000000002</v>
      </c>
    </row>
    <row r="1871" ht="15.75" customHeight="1">
      <c r="A1871" s="4">
        <v>16912.0</v>
      </c>
      <c r="B1871" s="5">
        <v>4.0</v>
      </c>
      <c r="C1871" s="15">
        <v>44697.66041666667</v>
      </c>
      <c r="D1871" s="16">
        <v>43.11</v>
      </c>
    </row>
    <row r="1872" ht="15.75" customHeight="1">
      <c r="A1872" s="4">
        <v>16913.0</v>
      </c>
      <c r="B1872" s="5">
        <v>1.0</v>
      </c>
      <c r="C1872" s="15">
        <v>44430.53888888889</v>
      </c>
      <c r="D1872" s="16">
        <v>60.0</v>
      </c>
    </row>
    <row r="1873" ht="15.75" customHeight="1">
      <c r="A1873" s="4">
        <v>16914.0</v>
      </c>
      <c r="B1873" s="5">
        <v>1.0</v>
      </c>
      <c r="C1873" s="15">
        <v>44684.64375</v>
      </c>
      <c r="D1873" s="16">
        <v>0.95</v>
      </c>
    </row>
    <row r="1874" ht="15.75" customHeight="1">
      <c r="A1874" s="4">
        <v>16915.0</v>
      </c>
      <c r="B1874" s="5">
        <v>1.0</v>
      </c>
      <c r="C1874" s="15">
        <v>44474.575</v>
      </c>
      <c r="D1874" s="16">
        <v>7.6499999999999995</v>
      </c>
    </row>
    <row r="1875" ht="15.75" customHeight="1">
      <c r="A1875" s="4">
        <v>16916.0</v>
      </c>
      <c r="B1875" s="5">
        <v>2.0</v>
      </c>
      <c r="C1875" s="15">
        <v>44697.50555555556</v>
      </c>
      <c r="D1875" s="16">
        <v>7.46</v>
      </c>
    </row>
    <row r="1876" ht="15.75" customHeight="1">
      <c r="A1876" s="4">
        <v>16918.0</v>
      </c>
      <c r="B1876" s="5">
        <v>4.0</v>
      </c>
      <c r="C1876" s="15">
        <v>44658.66875</v>
      </c>
      <c r="D1876" s="16">
        <v>50.38</v>
      </c>
    </row>
    <row r="1877" ht="15.75" customHeight="1">
      <c r="A1877" s="4">
        <v>16919.0</v>
      </c>
      <c r="B1877" s="5">
        <v>10.0</v>
      </c>
      <c r="C1877" s="15">
        <v>44567.56597222222</v>
      </c>
      <c r="D1877" s="16">
        <v>93.21</v>
      </c>
    </row>
    <row r="1878" ht="15.75" customHeight="1">
      <c r="A1878" s="4">
        <v>16921.0</v>
      </c>
      <c r="B1878" s="5">
        <v>1.0</v>
      </c>
      <c r="C1878" s="15">
        <v>44660.68194444444</v>
      </c>
      <c r="D1878" s="16">
        <v>4.88</v>
      </c>
    </row>
    <row r="1879" ht="15.75" customHeight="1">
      <c r="A1879" s="4">
        <v>16923.0</v>
      </c>
      <c r="B1879" s="5">
        <v>12.0</v>
      </c>
      <c r="C1879" s="15">
        <v>44708.54166666666</v>
      </c>
      <c r="D1879" s="16">
        <v>273.44</v>
      </c>
    </row>
    <row r="1880" ht="15.75" customHeight="1">
      <c r="A1880" s="4">
        <v>16924.0</v>
      </c>
      <c r="B1880" s="5">
        <v>4.0</v>
      </c>
      <c r="C1880" s="15">
        <v>44699.53680555556</v>
      </c>
      <c r="D1880" s="16">
        <v>71.59</v>
      </c>
    </row>
    <row r="1881" ht="15.75" customHeight="1">
      <c r="A1881" s="4">
        <v>16928.0</v>
      </c>
      <c r="B1881" s="5">
        <v>2.0</v>
      </c>
      <c r="C1881" s="15">
        <v>44487.69236111111</v>
      </c>
      <c r="D1881" s="16">
        <v>56.28</v>
      </c>
    </row>
    <row r="1882" ht="15.75" customHeight="1">
      <c r="A1882" s="4">
        <v>16929.0</v>
      </c>
      <c r="B1882" s="5">
        <v>2.0</v>
      </c>
      <c r="C1882" s="15">
        <v>44596.50902777778</v>
      </c>
      <c r="D1882" s="16">
        <v>55.040000000000006</v>
      </c>
    </row>
    <row r="1883" ht="15.75" customHeight="1">
      <c r="A1883" s="4">
        <v>16930.0</v>
      </c>
      <c r="B1883" s="5">
        <v>2.0</v>
      </c>
      <c r="C1883" s="15">
        <v>44694.67569444444</v>
      </c>
      <c r="D1883" s="16">
        <v>39.010000000000005</v>
      </c>
    </row>
    <row r="1884" ht="15.75" customHeight="1">
      <c r="A1884" s="4">
        <v>16931.0</v>
      </c>
      <c r="B1884" s="5">
        <v>12.0</v>
      </c>
      <c r="C1884" s="15">
        <v>44716.55208333334</v>
      </c>
      <c r="D1884" s="16">
        <v>92.35000000000001</v>
      </c>
    </row>
    <row r="1885" ht="15.75" customHeight="1">
      <c r="A1885" s="4">
        <v>16932.0</v>
      </c>
      <c r="B1885" s="5">
        <v>1.0</v>
      </c>
      <c r="C1885" s="15">
        <v>44668.59166666667</v>
      </c>
      <c r="D1885" s="16">
        <v>5.32</v>
      </c>
    </row>
    <row r="1886" ht="15.75" customHeight="1">
      <c r="A1886" s="4">
        <v>16933.0</v>
      </c>
      <c r="B1886" s="5">
        <v>2.0</v>
      </c>
      <c r="C1886" s="15">
        <v>44483.56458333333</v>
      </c>
      <c r="D1886" s="16">
        <v>30.650000000000002</v>
      </c>
    </row>
    <row r="1887" ht="15.75" customHeight="1">
      <c r="A1887" s="4">
        <v>16934.0</v>
      </c>
      <c r="B1887" s="5">
        <v>1.0</v>
      </c>
      <c r="C1887" s="15">
        <v>44667.51736111111</v>
      </c>
      <c r="D1887" s="16">
        <v>85.6</v>
      </c>
    </row>
    <row r="1888" ht="15.75" customHeight="1">
      <c r="A1888" s="4">
        <v>16936.0</v>
      </c>
      <c r="B1888" s="5">
        <v>1.0</v>
      </c>
      <c r="C1888" s="15">
        <v>44695.46111111111</v>
      </c>
      <c r="D1888" s="16">
        <v>16.6</v>
      </c>
    </row>
    <row r="1889" ht="15.75" customHeight="1">
      <c r="A1889" s="4">
        <v>16938.0</v>
      </c>
      <c r="B1889" s="5">
        <v>3.0</v>
      </c>
      <c r="C1889" s="15">
        <v>44543.47291666667</v>
      </c>
      <c r="D1889" s="16">
        <v>917.7500000000001</v>
      </c>
    </row>
    <row r="1890" ht="15.75" customHeight="1">
      <c r="A1890" s="4">
        <v>16940.0</v>
      </c>
      <c r="B1890" s="5">
        <v>3.0</v>
      </c>
      <c r="C1890" s="15">
        <v>44669.55208333334</v>
      </c>
      <c r="D1890" s="16">
        <v>79.42999999999999</v>
      </c>
    </row>
    <row r="1891" ht="15.75" customHeight="1">
      <c r="A1891" s="4">
        <v>16942.0</v>
      </c>
      <c r="B1891" s="5">
        <v>4.0</v>
      </c>
      <c r="C1891" s="15">
        <v>44567.72986111111</v>
      </c>
      <c r="D1891" s="16">
        <v>52.58</v>
      </c>
    </row>
    <row r="1892" ht="15.75" customHeight="1">
      <c r="A1892" s="4">
        <v>16945.0</v>
      </c>
      <c r="B1892" s="5">
        <v>10.0</v>
      </c>
      <c r="C1892" s="15">
        <v>44699.48541666667</v>
      </c>
      <c r="D1892" s="16">
        <v>280.50000000000006</v>
      </c>
    </row>
    <row r="1893" ht="15.75" customHeight="1">
      <c r="A1893" s="4">
        <v>16949.0</v>
      </c>
      <c r="B1893" s="5">
        <v>2.0</v>
      </c>
      <c r="C1893" s="15">
        <v>44537.44027777778</v>
      </c>
      <c r="D1893" s="16">
        <v>15.54</v>
      </c>
    </row>
    <row r="1894" ht="15.75" customHeight="1">
      <c r="A1894" s="4">
        <v>16950.0</v>
      </c>
      <c r="B1894" s="5">
        <v>1.0</v>
      </c>
      <c r="C1894" s="15">
        <v>44665.37916666667</v>
      </c>
      <c r="D1894" s="16">
        <v>25.2</v>
      </c>
    </row>
    <row r="1895" ht="15.75" customHeight="1">
      <c r="A1895" s="4">
        <v>16951.0</v>
      </c>
      <c r="B1895" s="5">
        <v>1.0</v>
      </c>
      <c r="C1895" s="15">
        <v>44416.62361111111</v>
      </c>
      <c r="D1895" s="16">
        <v>12.600000000000001</v>
      </c>
    </row>
    <row r="1896" ht="15.75" customHeight="1">
      <c r="A1896" s="4">
        <v>16952.0</v>
      </c>
      <c r="B1896" s="5">
        <v>1.0</v>
      </c>
      <c r="C1896" s="15">
        <v>44614.54027777778</v>
      </c>
      <c r="D1896" s="16">
        <v>2.94</v>
      </c>
    </row>
    <row r="1897" ht="15.75" customHeight="1">
      <c r="A1897" s="4">
        <v>16955.0</v>
      </c>
      <c r="B1897" s="5">
        <v>1.0</v>
      </c>
      <c r="C1897" s="15">
        <v>44538.44166666667</v>
      </c>
      <c r="D1897" s="16">
        <v>16.35</v>
      </c>
    </row>
    <row r="1898" ht="15.75" customHeight="1">
      <c r="A1898" s="4">
        <v>16956.0</v>
      </c>
      <c r="B1898" s="5">
        <v>1.0</v>
      </c>
      <c r="C1898" s="15">
        <v>44711.60277777778</v>
      </c>
      <c r="D1898" s="16">
        <v>1.45</v>
      </c>
    </row>
    <row r="1899" ht="15.75" customHeight="1">
      <c r="A1899" s="4">
        <v>16959.0</v>
      </c>
      <c r="B1899" s="5">
        <v>1.0</v>
      </c>
      <c r="C1899" s="15">
        <v>44633.62708333333</v>
      </c>
      <c r="D1899" s="16">
        <v>30.0</v>
      </c>
    </row>
    <row r="1900" ht="15.75" customHeight="1">
      <c r="A1900" s="4">
        <v>16965.0</v>
      </c>
      <c r="B1900" s="5">
        <v>1.0</v>
      </c>
      <c r="C1900" s="15">
        <v>44496.50555555556</v>
      </c>
      <c r="D1900" s="16">
        <v>2.52</v>
      </c>
    </row>
    <row r="1901" ht="15.75" customHeight="1">
      <c r="A1901" s="4">
        <v>16978.0</v>
      </c>
      <c r="B1901" s="5">
        <v>1.0</v>
      </c>
      <c r="C1901" s="15">
        <v>44643.53472222222</v>
      </c>
      <c r="D1901" s="16">
        <v>61.3</v>
      </c>
    </row>
    <row r="1902" ht="15.75" customHeight="1">
      <c r="A1902" s="4">
        <v>16979.0</v>
      </c>
      <c r="B1902" s="5">
        <v>2.0</v>
      </c>
      <c r="C1902" s="15">
        <v>44576.37430555555</v>
      </c>
      <c r="D1902" s="16">
        <v>45.35000000000001</v>
      </c>
    </row>
    <row r="1903" ht="15.75" customHeight="1">
      <c r="A1903" s="4">
        <v>16983.0</v>
      </c>
      <c r="B1903" s="5">
        <v>2.0</v>
      </c>
      <c r="C1903" s="15">
        <v>44694.49513888889</v>
      </c>
      <c r="D1903" s="16">
        <v>41.17</v>
      </c>
    </row>
    <row r="1904" ht="15.75" customHeight="1">
      <c r="A1904" s="4">
        <v>16984.0</v>
      </c>
      <c r="B1904" s="5">
        <v>3.0</v>
      </c>
      <c r="C1904" s="15">
        <v>44632.57152777778</v>
      </c>
      <c r="D1904" s="16">
        <v>186.11999999999995</v>
      </c>
    </row>
    <row r="1905" ht="15.75" customHeight="1">
      <c r="A1905" s="4">
        <v>16985.0</v>
      </c>
      <c r="B1905" s="5">
        <v>6.0</v>
      </c>
      <c r="C1905" s="15">
        <v>44703.56458333333</v>
      </c>
      <c r="D1905" s="16">
        <v>658.6999999999999</v>
      </c>
    </row>
    <row r="1906" ht="15.75" customHeight="1">
      <c r="A1906" s="4">
        <v>16987.0</v>
      </c>
      <c r="B1906" s="5">
        <v>2.0</v>
      </c>
      <c r="C1906" s="15">
        <v>44718.72638888889</v>
      </c>
      <c r="D1906" s="16">
        <v>14.4</v>
      </c>
    </row>
    <row r="1907" ht="15.75" customHeight="1">
      <c r="A1907" s="4">
        <v>16990.0</v>
      </c>
      <c r="B1907" s="5">
        <v>1.0</v>
      </c>
      <c r="C1907" s="15">
        <v>44505.35416666666</v>
      </c>
      <c r="D1907" s="16">
        <v>179.0</v>
      </c>
    </row>
    <row r="1908" ht="15.75" customHeight="1">
      <c r="A1908" s="4">
        <v>16992.0</v>
      </c>
      <c r="B1908" s="5">
        <v>2.0</v>
      </c>
      <c r="C1908" s="15">
        <v>44622.36805555555</v>
      </c>
      <c r="D1908" s="16">
        <v>63.099999999999994</v>
      </c>
    </row>
    <row r="1909" ht="15.75" customHeight="1">
      <c r="A1909" s="4">
        <v>16995.0</v>
      </c>
      <c r="B1909" s="5">
        <v>1.0</v>
      </c>
      <c r="C1909" s="15">
        <v>44349.71458333333</v>
      </c>
      <c r="D1909" s="16">
        <v>1.25</v>
      </c>
    </row>
    <row r="1910" ht="15.75" customHeight="1">
      <c r="A1910" s="4">
        <v>16996.0</v>
      </c>
      <c r="B1910" s="5">
        <v>1.0</v>
      </c>
      <c r="C1910" s="15">
        <v>44454.60069444445</v>
      </c>
      <c r="D1910" s="16">
        <v>35.400000000000006</v>
      </c>
    </row>
    <row r="1911" ht="15.75" customHeight="1">
      <c r="A1911" s="4">
        <v>16997.0</v>
      </c>
      <c r="B1911" s="5">
        <v>2.0</v>
      </c>
      <c r="C1911" s="15">
        <v>44432.72777777778</v>
      </c>
      <c r="D1911" s="16">
        <v>136.5</v>
      </c>
    </row>
    <row r="1912" ht="15.75" customHeight="1">
      <c r="A1912" s="4">
        <v>17001.0</v>
      </c>
      <c r="B1912" s="5">
        <v>2.0</v>
      </c>
      <c r="C1912" s="15">
        <v>44516.37638888889</v>
      </c>
      <c r="D1912" s="16">
        <v>62.400000000000006</v>
      </c>
    </row>
    <row r="1913" ht="15.75" customHeight="1">
      <c r="A1913" s="4">
        <v>17006.0</v>
      </c>
      <c r="B1913" s="5">
        <v>1.0</v>
      </c>
      <c r="C1913" s="15">
        <v>44717.50625</v>
      </c>
      <c r="D1913" s="16">
        <v>15.0</v>
      </c>
    </row>
    <row r="1914" ht="15.75" customHeight="1">
      <c r="A1914" s="4">
        <v>17007.0</v>
      </c>
      <c r="B1914" s="5">
        <v>1.0</v>
      </c>
      <c r="C1914" s="15">
        <v>44364.58194444444</v>
      </c>
      <c r="D1914" s="16">
        <v>17.700000000000003</v>
      </c>
    </row>
    <row r="1915" ht="15.75" customHeight="1">
      <c r="A1915" s="4">
        <v>17015.0</v>
      </c>
      <c r="B1915" s="5">
        <v>1.0</v>
      </c>
      <c r="C1915" s="15">
        <v>44649.73333333333</v>
      </c>
      <c r="D1915" s="16">
        <v>37.8</v>
      </c>
    </row>
    <row r="1916" ht="15.75" customHeight="1">
      <c r="A1916" s="4">
        <v>17017.0</v>
      </c>
      <c r="B1916" s="5">
        <v>3.0</v>
      </c>
      <c r="C1916" s="15">
        <v>44663.60347222222</v>
      </c>
      <c r="D1916" s="16">
        <v>23.169999999999998</v>
      </c>
    </row>
    <row r="1917" ht="15.75" customHeight="1">
      <c r="A1917" s="4">
        <v>17019.0</v>
      </c>
      <c r="B1917" s="5">
        <v>4.0</v>
      </c>
      <c r="C1917" s="15">
        <v>44709.54583333333</v>
      </c>
      <c r="D1917" s="16">
        <v>64.57</v>
      </c>
    </row>
    <row r="1918" ht="15.75" customHeight="1">
      <c r="A1918" s="4">
        <v>17027.0</v>
      </c>
      <c r="B1918" s="5">
        <v>4.0</v>
      </c>
      <c r="C1918" s="15">
        <v>44543.57222222222</v>
      </c>
      <c r="D1918" s="16">
        <v>68.95</v>
      </c>
    </row>
    <row r="1919" ht="15.75" customHeight="1">
      <c r="A1919" s="4">
        <v>17033.0</v>
      </c>
      <c r="B1919" s="5">
        <v>1.0</v>
      </c>
      <c r="C1919" s="15">
        <v>44509.66736111111</v>
      </c>
      <c r="D1919" s="16">
        <v>41.1</v>
      </c>
    </row>
    <row r="1920" ht="15.75" customHeight="1">
      <c r="A1920" s="4">
        <v>17035.0</v>
      </c>
      <c r="B1920" s="5">
        <v>1.0</v>
      </c>
      <c r="C1920" s="15">
        <v>44409.51875</v>
      </c>
      <c r="D1920" s="16">
        <v>40.400000000000006</v>
      </c>
    </row>
    <row r="1921" ht="15.75" customHeight="1">
      <c r="A1921" s="4">
        <v>17041.0</v>
      </c>
      <c r="B1921" s="5">
        <v>2.0</v>
      </c>
      <c r="C1921" s="15">
        <v>44694.47291666667</v>
      </c>
      <c r="D1921" s="16">
        <v>63.83</v>
      </c>
    </row>
    <row r="1922" ht="15.75" customHeight="1">
      <c r="A1922" s="4">
        <v>17042.0</v>
      </c>
      <c r="B1922" s="5">
        <v>1.0</v>
      </c>
      <c r="C1922" s="15">
        <v>44602.55486111111</v>
      </c>
      <c r="D1922" s="16">
        <v>18.72</v>
      </c>
    </row>
    <row r="1923" ht="15.75" customHeight="1">
      <c r="A1923" s="4">
        <v>17043.0</v>
      </c>
      <c r="B1923" s="5">
        <v>2.0</v>
      </c>
      <c r="C1923" s="15">
        <v>44688.64791666667</v>
      </c>
      <c r="D1923" s="16">
        <v>71.06</v>
      </c>
    </row>
    <row r="1924" ht="15.75" customHeight="1">
      <c r="A1924" s="4">
        <v>17044.0</v>
      </c>
      <c r="B1924" s="5">
        <v>2.0</v>
      </c>
      <c r="C1924" s="15">
        <v>44695.60277777778</v>
      </c>
      <c r="D1924" s="16">
        <v>183.3</v>
      </c>
    </row>
    <row r="1925" ht="15.75" customHeight="1">
      <c r="A1925" s="4">
        <v>17047.0</v>
      </c>
      <c r="B1925" s="5">
        <v>1.0</v>
      </c>
      <c r="C1925" s="15">
        <v>44518.70138888889</v>
      </c>
      <c r="D1925" s="16">
        <v>23.4</v>
      </c>
    </row>
    <row r="1926" ht="15.75" customHeight="1">
      <c r="A1926" s="4">
        <v>17048.0</v>
      </c>
      <c r="B1926" s="5">
        <v>1.0</v>
      </c>
      <c r="C1926" s="15">
        <v>44389.70208333333</v>
      </c>
      <c r="D1926" s="16">
        <v>35.550000000000004</v>
      </c>
    </row>
    <row r="1927" ht="15.75" customHeight="1">
      <c r="A1927" s="4">
        <v>17049.0</v>
      </c>
      <c r="B1927" s="5">
        <v>4.0</v>
      </c>
      <c r="C1927" s="15">
        <v>44668.56875</v>
      </c>
      <c r="D1927" s="16">
        <v>132.8</v>
      </c>
    </row>
    <row r="1928" ht="15.75" customHeight="1">
      <c r="A1928" s="4">
        <v>17050.0</v>
      </c>
      <c r="B1928" s="5">
        <v>6.0</v>
      </c>
      <c r="C1928" s="15">
        <v>44624.575</v>
      </c>
      <c r="D1928" s="16">
        <v>85.87000000000002</v>
      </c>
    </row>
    <row r="1929" ht="15.75" customHeight="1">
      <c r="A1929" s="4">
        <v>17051.0</v>
      </c>
      <c r="B1929" s="5">
        <v>1.0</v>
      </c>
      <c r="C1929" s="15">
        <v>44529.59236111111</v>
      </c>
      <c r="D1929" s="16">
        <v>8.850000000000001</v>
      </c>
    </row>
    <row r="1930" ht="15.75" customHeight="1">
      <c r="A1930" s="4">
        <v>17052.0</v>
      </c>
      <c r="B1930" s="5">
        <v>1.0</v>
      </c>
      <c r="C1930" s="15">
        <v>44692.61805555555</v>
      </c>
      <c r="D1930" s="16">
        <v>11.709999999999999</v>
      </c>
    </row>
    <row r="1931" ht="15.75" customHeight="1">
      <c r="A1931" s="4">
        <v>17053.0</v>
      </c>
      <c r="B1931" s="5">
        <v>1.0</v>
      </c>
      <c r="C1931" s="15">
        <v>44593.43263888889</v>
      </c>
      <c r="D1931" s="16">
        <v>35.400000000000006</v>
      </c>
    </row>
    <row r="1932" ht="15.75" customHeight="1">
      <c r="A1932" s="4">
        <v>17054.0</v>
      </c>
      <c r="B1932" s="5">
        <v>1.0</v>
      </c>
      <c r="C1932" s="15">
        <v>44586.41527777778</v>
      </c>
      <c r="D1932" s="16">
        <v>13.44</v>
      </c>
    </row>
    <row r="1933" ht="15.75" customHeight="1">
      <c r="A1933" s="4">
        <v>17059.0</v>
      </c>
      <c r="B1933" s="5">
        <v>5.0</v>
      </c>
      <c r="C1933" s="15">
        <v>44691.51875</v>
      </c>
      <c r="D1933" s="16">
        <v>171.55999999999997</v>
      </c>
    </row>
    <row r="1934" ht="15.75" customHeight="1">
      <c r="A1934" s="4">
        <v>17061.0</v>
      </c>
      <c r="B1934" s="5">
        <v>2.0</v>
      </c>
      <c r="C1934" s="15">
        <v>44647.475</v>
      </c>
      <c r="D1934" s="16">
        <v>137.0</v>
      </c>
    </row>
    <row r="1935" ht="15.75" customHeight="1">
      <c r="A1935" s="4">
        <v>17062.0</v>
      </c>
      <c r="B1935" s="5">
        <v>2.0</v>
      </c>
      <c r="C1935" s="15">
        <v>44363.52152777778</v>
      </c>
      <c r="D1935" s="16">
        <v>7.99</v>
      </c>
    </row>
    <row r="1936" ht="15.75" customHeight="1">
      <c r="A1936" s="4">
        <v>17063.0</v>
      </c>
      <c r="B1936" s="5">
        <v>4.0</v>
      </c>
      <c r="C1936" s="15">
        <v>44664.50486111111</v>
      </c>
      <c r="D1936" s="16">
        <v>102.55</v>
      </c>
    </row>
    <row r="1937" ht="15.75" customHeight="1">
      <c r="A1937" s="4">
        <v>17064.0</v>
      </c>
      <c r="B1937" s="5">
        <v>1.0</v>
      </c>
      <c r="C1937" s="15">
        <v>44393.67361111111</v>
      </c>
      <c r="D1937" s="16">
        <v>13.799999999999999</v>
      </c>
    </row>
    <row r="1938" ht="15.75" customHeight="1">
      <c r="A1938" s="4">
        <v>17068.0</v>
      </c>
      <c r="B1938" s="5">
        <v>8.0</v>
      </c>
      <c r="C1938" s="15">
        <v>44672.50347222222</v>
      </c>
      <c r="D1938" s="16">
        <v>158.3</v>
      </c>
    </row>
    <row r="1939" ht="15.75" customHeight="1">
      <c r="A1939" s="4">
        <v>17069.0</v>
      </c>
      <c r="B1939" s="5">
        <v>6.0</v>
      </c>
      <c r="C1939" s="15">
        <v>44692.71597222222</v>
      </c>
      <c r="D1939" s="16">
        <v>224.48</v>
      </c>
    </row>
    <row r="1940" ht="15.75" customHeight="1">
      <c r="A1940" s="4">
        <v>17070.0</v>
      </c>
      <c r="B1940" s="5">
        <v>1.0</v>
      </c>
      <c r="C1940" s="15">
        <v>44609.70902777778</v>
      </c>
      <c r="D1940" s="16">
        <v>8.75</v>
      </c>
    </row>
    <row r="1941" ht="15.75" customHeight="1">
      <c r="A1941" s="4">
        <v>17071.0</v>
      </c>
      <c r="B1941" s="5">
        <v>2.0</v>
      </c>
      <c r="C1941" s="15">
        <v>44703.38611111111</v>
      </c>
      <c r="D1941" s="16">
        <v>7.45</v>
      </c>
    </row>
    <row r="1942" ht="15.75" customHeight="1">
      <c r="A1942" s="4">
        <v>17073.0</v>
      </c>
      <c r="B1942" s="5">
        <v>1.0</v>
      </c>
      <c r="C1942" s="15">
        <v>44703.49097222222</v>
      </c>
      <c r="D1942" s="16">
        <v>1.25</v>
      </c>
    </row>
    <row r="1943" ht="15.75" customHeight="1">
      <c r="A1943" s="4">
        <v>17075.0</v>
      </c>
      <c r="B1943" s="5">
        <v>2.0</v>
      </c>
      <c r="C1943" s="15">
        <v>44469.57430555556</v>
      </c>
      <c r="D1943" s="16">
        <v>26.020000000000003</v>
      </c>
    </row>
    <row r="1944" ht="15.75" customHeight="1">
      <c r="A1944" s="4">
        <v>17078.0</v>
      </c>
      <c r="B1944" s="5">
        <v>1.0</v>
      </c>
      <c r="C1944" s="15">
        <v>44684.78402777778</v>
      </c>
      <c r="D1944" s="16">
        <v>53.66</v>
      </c>
    </row>
    <row r="1945" ht="15.75" customHeight="1">
      <c r="A1945" s="4">
        <v>17081.0</v>
      </c>
      <c r="B1945" s="5">
        <v>1.0</v>
      </c>
      <c r="C1945" s="15">
        <v>44695.53888888889</v>
      </c>
      <c r="D1945" s="16">
        <v>16.299999999999997</v>
      </c>
    </row>
    <row r="1946" ht="15.75" customHeight="1">
      <c r="A1946" s="4">
        <v>17082.0</v>
      </c>
      <c r="B1946" s="5">
        <v>2.0</v>
      </c>
      <c r="C1946" s="15">
        <v>44687.63680555556</v>
      </c>
      <c r="D1946" s="16">
        <v>134.0</v>
      </c>
    </row>
    <row r="1947" ht="15.75" customHeight="1">
      <c r="A1947" s="4">
        <v>17083.0</v>
      </c>
      <c r="B1947" s="5">
        <v>3.0</v>
      </c>
      <c r="C1947" s="15">
        <v>44614.65486111111</v>
      </c>
      <c r="D1947" s="16">
        <v>261.50000000000006</v>
      </c>
    </row>
    <row r="1948" ht="15.75" customHeight="1">
      <c r="A1948" s="4">
        <v>17084.0</v>
      </c>
      <c r="B1948" s="5">
        <v>1.0</v>
      </c>
      <c r="C1948" s="15">
        <v>44685.61736111111</v>
      </c>
      <c r="D1948" s="16">
        <v>50.550000000000004</v>
      </c>
    </row>
    <row r="1949" ht="15.75" customHeight="1">
      <c r="A1949" s="4">
        <v>17085.0</v>
      </c>
      <c r="B1949" s="5">
        <v>3.0</v>
      </c>
      <c r="C1949" s="15">
        <v>44600.59375</v>
      </c>
      <c r="D1949" s="16">
        <v>19.61</v>
      </c>
    </row>
    <row r="1950" ht="15.75" customHeight="1">
      <c r="A1950" s="4">
        <v>17086.0</v>
      </c>
      <c r="B1950" s="5">
        <v>2.0</v>
      </c>
      <c r="C1950" s="15">
        <v>44684.38888888889</v>
      </c>
      <c r="D1950" s="16">
        <v>52.1</v>
      </c>
    </row>
    <row r="1951" ht="15.75" customHeight="1">
      <c r="A1951" s="4">
        <v>17088.0</v>
      </c>
      <c r="B1951" s="5">
        <v>1.0</v>
      </c>
      <c r="C1951" s="15">
        <v>44469.40833333333</v>
      </c>
      <c r="D1951" s="16">
        <v>51.050000000000004</v>
      </c>
    </row>
    <row r="1952" ht="15.75" customHeight="1">
      <c r="A1952" s="4">
        <v>17090.0</v>
      </c>
      <c r="B1952" s="5">
        <v>1.0</v>
      </c>
      <c r="C1952" s="15">
        <v>44632.62569444445</v>
      </c>
      <c r="D1952" s="16">
        <v>59.400000000000006</v>
      </c>
    </row>
    <row r="1953" ht="15.75" customHeight="1">
      <c r="A1953" s="4">
        <v>17091.0</v>
      </c>
      <c r="B1953" s="5">
        <v>5.0</v>
      </c>
      <c r="C1953" s="15">
        <v>44719.44652777778</v>
      </c>
      <c r="D1953" s="16">
        <v>104.4</v>
      </c>
    </row>
    <row r="1954" ht="15.75" customHeight="1">
      <c r="A1954" s="4">
        <v>17092.0</v>
      </c>
      <c r="B1954" s="5">
        <v>1.0</v>
      </c>
      <c r="C1954" s="15">
        <v>44671.82708333333</v>
      </c>
      <c r="D1954" s="16">
        <v>7.5</v>
      </c>
    </row>
    <row r="1955" ht="15.75" customHeight="1">
      <c r="A1955" s="4">
        <v>17095.0</v>
      </c>
      <c r="B1955" s="5">
        <v>3.0</v>
      </c>
      <c r="C1955" s="15">
        <v>44698.69444444445</v>
      </c>
      <c r="D1955" s="16">
        <v>42.8</v>
      </c>
    </row>
    <row r="1956" ht="15.75" customHeight="1">
      <c r="A1956" s="4">
        <v>17096.0</v>
      </c>
      <c r="B1956" s="5">
        <v>4.0</v>
      </c>
      <c r="C1956" s="15">
        <v>44711.62847222222</v>
      </c>
      <c r="D1956" s="16">
        <v>31.49</v>
      </c>
    </row>
    <row r="1957" ht="15.75" customHeight="1">
      <c r="A1957" s="4">
        <v>17100.0</v>
      </c>
      <c r="B1957" s="5">
        <v>1.0</v>
      </c>
      <c r="C1957" s="15">
        <v>44702.69166666667</v>
      </c>
      <c r="D1957" s="16">
        <v>10.4</v>
      </c>
    </row>
    <row r="1958" ht="15.75" customHeight="1">
      <c r="A1958" s="4">
        <v>17105.0</v>
      </c>
      <c r="B1958" s="5">
        <v>2.0</v>
      </c>
      <c r="C1958" s="15">
        <v>44564.66180555556</v>
      </c>
      <c r="D1958" s="16">
        <v>14.72</v>
      </c>
    </row>
    <row r="1959" ht="15.75" customHeight="1">
      <c r="A1959" s="4">
        <v>17107.0</v>
      </c>
      <c r="B1959" s="5">
        <v>5.0</v>
      </c>
      <c r="C1959" s="15">
        <v>44687.58888888889</v>
      </c>
      <c r="D1959" s="16">
        <v>542.1700000000001</v>
      </c>
    </row>
    <row r="1960" ht="15.75" customHeight="1">
      <c r="A1960" s="4">
        <v>17109.0</v>
      </c>
      <c r="B1960" s="5">
        <v>3.0</v>
      </c>
      <c r="C1960" s="15">
        <v>44688.67777777778</v>
      </c>
      <c r="D1960" s="16">
        <v>14.519999999999998</v>
      </c>
    </row>
    <row r="1961" ht="15.75" customHeight="1">
      <c r="A1961" s="4">
        <v>17111.0</v>
      </c>
      <c r="B1961" s="5">
        <v>1.0</v>
      </c>
      <c r="C1961" s="15">
        <v>44674.66597222222</v>
      </c>
      <c r="D1961" s="16">
        <v>16.35</v>
      </c>
    </row>
    <row r="1962" ht="15.75" customHeight="1">
      <c r="A1962" s="4">
        <v>17114.0</v>
      </c>
      <c r="B1962" s="5">
        <v>3.0</v>
      </c>
      <c r="C1962" s="15">
        <v>44716.51180555556</v>
      </c>
      <c r="D1962" s="16">
        <v>20.229999999999997</v>
      </c>
    </row>
    <row r="1963" ht="15.75" customHeight="1">
      <c r="A1963" s="4">
        <v>17115.0</v>
      </c>
      <c r="B1963" s="5">
        <v>2.0</v>
      </c>
      <c r="C1963" s="15">
        <v>44713.60416666666</v>
      </c>
      <c r="D1963" s="16">
        <v>34.480000000000004</v>
      </c>
    </row>
    <row r="1964" ht="15.75" customHeight="1">
      <c r="A1964" s="4">
        <v>17119.0</v>
      </c>
      <c r="B1964" s="5">
        <v>1.0</v>
      </c>
      <c r="C1964" s="15">
        <v>44675.58263888889</v>
      </c>
      <c r="D1964" s="16">
        <v>10.35</v>
      </c>
    </row>
    <row r="1965" ht="15.75" customHeight="1">
      <c r="A1965" s="4">
        <v>17123.0</v>
      </c>
      <c r="B1965" s="5">
        <v>1.0</v>
      </c>
      <c r="C1965" s="15">
        <v>44562.44930555556</v>
      </c>
      <c r="D1965" s="16">
        <v>53.1</v>
      </c>
    </row>
    <row r="1966" ht="15.75" customHeight="1">
      <c r="A1966" s="4">
        <v>17124.0</v>
      </c>
      <c r="B1966" s="5">
        <v>1.0</v>
      </c>
      <c r="C1966" s="15">
        <v>44537.58472222222</v>
      </c>
      <c r="D1966" s="16">
        <v>33.6</v>
      </c>
    </row>
    <row r="1967" ht="15.75" customHeight="1">
      <c r="A1967" s="4">
        <v>17125.0</v>
      </c>
      <c r="B1967" s="5">
        <v>1.0</v>
      </c>
      <c r="C1967" s="15">
        <v>44671.61180555556</v>
      </c>
      <c r="D1967" s="16">
        <v>4.2</v>
      </c>
    </row>
    <row r="1968" ht="15.75" customHeight="1">
      <c r="A1968" s="4">
        <v>17126.0</v>
      </c>
      <c r="B1968" s="5">
        <v>5.0</v>
      </c>
      <c r="C1968" s="15">
        <v>44571.57777777778</v>
      </c>
      <c r="D1968" s="16">
        <v>54.339999999999996</v>
      </c>
    </row>
    <row r="1969" ht="15.75" customHeight="1">
      <c r="A1969" s="4">
        <v>17131.0</v>
      </c>
      <c r="B1969" s="5">
        <v>3.0</v>
      </c>
      <c r="C1969" s="15">
        <v>44716.53611111111</v>
      </c>
      <c r="D1969" s="16">
        <v>62.2</v>
      </c>
    </row>
    <row r="1970" ht="15.75" customHeight="1">
      <c r="A1970" s="4">
        <v>17133.0</v>
      </c>
      <c r="B1970" s="5">
        <v>1.0</v>
      </c>
      <c r="C1970" s="15">
        <v>44532.61527777778</v>
      </c>
      <c r="D1970" s="16">
        <v>816.0</v>
      </c>
    </row>
    <row r="1971" ht="15.75" customHeight="1">
      <c r="A1971" s="4">
        <v>17134.0</v>
      </c>
      <c r="B1971" s="5">
        <v>1.0</v>
      </c>
      <c r="C1971" s="15">
        <v>44617.41180555556</v>
      </c>
      <c r="D1971" s="16">
        <v>25.5</v>
      </c>
    </row>
    <row r="1972" ht="15.75" customHeight="1">
      <c r="A1972" s="4">
        <v>17135.0</v>
      </c>
      <c r="B1972" s="5">
        <v>2.0</v>
      </c>
      <c r="C1972" s="15">
        <v>44669.50486111111</v>
      </c>
      <c r="D1972" s="16">
        <v>31.200000000000003</v>
      </c>
    </row>
    <row r="1973" ht="15.75" customHeight="1">
      <c r="A1973" s="4">
        <v>17138.0</v>
      </c>
      <c r="B1973" s="5">
        <v>1.0</v>
      </c>
      <c r="C1973" s="15">
        <v>44448.49583333333</v>
      </c>
      <c r="D1973" s="16">
        <v>19.8</v>
      </c>
    </row>
    <row r="1974" ht="15.75" customHeight="1">
      <c r="A1974" s="4">
        <v>17139.0</v>
      </c>
      <c r="B1974" s="5">
        <v>5.0</v>
      </c>
      <c r="C1974" s="15">
        <v>44635.67777777778</v>
      </c>
      <c r="D1974" s="16">
        <v>127.0</v>
      </c>
    </row>
    <row r="1975" ht="15.75" customHeight="1">
      <c r="A1975" s="4">
        <v>17140.0</v>
      </c>
      <c r="B1975" s="5">
        <v>1.0</v>
      </c>
      <c r="C1975" s="15">
        <v>44475.56458333333</v>
      </c>
      <c r="D1975" s="16">
        <v>11.2</v>
      </c>
    </row>
    <row r="1976" ht="15.75" customHeight="1">
      <c r="A1976" s="4">
        <v>17144.0</v>
      </c>
      <c r="B1976" s="5">
        <v>1.0</v>
      </c>
      <c r="C1976" s="15">
        <v>44720.74791666667</v>
      </c>
      <c r="D1976" s="16">
        <v>17.0</v>
      </c>
    </row>
    <row r="1977" ht="15.75" customHeight="1">
      <c r="A1977" s="4">
        <v>17146.0</v>
      </c>
      <c r="B1977" s="5">
        <v>1.0</v>
      </c>
      <c r="C1977" s="15">
        <v>44460.57708333333</v>
      </c>
      <c r="D1977" s="16">
        <v>32.5</v>
      </c>
    </row>
    <row r="1978" ht="15.75" customHeight="1">
      <c r="A1978" s="4">
        <v>17147.0</v>
      </c>
      <c r="B1978" s="5">
        <v>3.0</v>
      </c>
      <c r="C1978" s="15">
        <v>44698.52222222222</v>
      </c>
      <c r="D1978" s="16">
        <v>49.800000000000004</v>
      </c>
    </row>
    <row r="1979" ht="15.75" customHeight="1">
      <c r="A1979" s="4">
        <v>17157.0</v>
      </c>
      <c r="B1979" s="5">
        <v>1.0</v>
      </c>
      <c r="C1979" s="15">
        <v>44714.38194444445</v>
      </c>
      <c r="D1979" s="16">
        <v>10.08</v>
      </c>
    </row>
    <row r="1980" ht="15.75" customHeight="1">
      <c r="A1980" s="4">
        <v>17158.0</v>
      </c>
      <c r="B1980" s="5">
        <v>1.0</v>
      </c>
      <c r="C1980" s="15">
        <v>44490.425</v>
      </c>
      <c r="D1980" s="16">
        <v>10.5</v>
      </c>
    </row>
    <row r="1981" ht="15.75" customHeight="1">
      <c r="A1981" s="4">
        <v>17159.0</v>
      </c>
      <c r="B1981" s="5">
        <v>2.0</v>
      </c>
      <c r="C1981" s="15">
        <v>44699.45277777778</v>
      </c>
      <c r="D1981" s="16">
        <v>55.36</v>
      </c>
    </row>
    <row r="1982" ht="15.75" customHeight="1">
      <c r="A1982" s="4">
        <v>17160.0</v>
      </c>
      <c r="B1982" s="5">
        <v>2.0</v>
      </c>
      <c r="C1982" s="15">
        <v>44614.56388888889</v>
      </c>
      <c r="D1982" s="16">
        <v>22.32</v>
      </c>
    </row>
    <row r="1983" ht="15.75" customHeight="1">
      <c r="A1983" s="4">
        <v>17164.0</v>
      </c>
      <c r="B1983" s="5">
        <v>1.0</v>
      </c>
      <c r="C1983" s="15">
        <v>44688.38333333333</v>
      </c>
      <c r="D1983" s="16">
        <v>15.0</v>
      </c>
    </row>
    <row r="1984" ht="15.75" customHeight="1">
      <c r="A1984" s="4">
        <v>17169.0</v>
      </c>
      <c r="B1984" s="5">
        <v>2.0</v>
      </c>
      <c r="C1984" s="15">
        <v>44664.43402777778</v>
      </c>
      <c r="D1984" s="16">
        <v>50.400000000000006</v>
      </c>
    </row>
    <row r="1985" ht="15.75" customHeight="1">
      <c r="A1985" s="4">
        <v>17172.0</v>
      </c>
      <c r="B1985" s="5">
        <v>1.0</v>
      </c>
      <c r="C1985" s="15">
        <v>44646.50277777778</v>
      </c>
      <c r="D1985" s="16">
        <v>4.5</v>
      </c>
    </row>
    <row r="1986" ht="15.75" customHeight="1">
      <c r="A1986" s="4">
        <v>17173.0</v>
      </c>
      <c r="B1986" s="5">
        <v>2.0</v>
      </c>
      <c r="C1986" s="15">
        <v>44706.37152777778</v>
      </c>
      <c r="D1986" s="16">
        <v>81.75000000000001</v>
      </c>
    </row>
    <row r="1987" ht="15.75" customHeight="1">
      <c r="A1987" s="4">
        <v>17179.0</v>
      </c>
      <c r="B1987" s="5">
        <v>2.0</v>
      </c>
      <c r="C1987" s="15">
        <v>44544.7</v>
      </c>
      <c r="D1987" s="16">
        <v>53.95</v>
      </c>
    </row>
    <row r="1988" ht="15.75" customHeight="1">
      <c r="A1988" s="4">
        <v>17180.0</v>
      </c>
      <c r="B1988" s="5">
        <v>3.0</v>
      </c>
      <c r="C1988" s="15">
        <v>44481.67847222222</v>
      </c>
      <c r="D1988" s="16">
        <v>24.51</v>
      </c>
    </row>
    <row r="1989" ht="15.75" customHeight="1">
      <c r="A1989" s="4">
        <v>17183.0</v>
      </c>
      <c r="B1989" s="5">
        <v>4.0</v>
      </c>
      <c r="C1989" s="15">
        <v>44698.61180555556</v>
      </c>
      <c r="D1989" s="16">
        <v>331.24</v>
      </c>
    </row>
    <row r="1990" ht="15.75" customHeight="1">
      <c r="A1990" s="4">
        <v>17188.0</v>
      </c>
      <c r="B1990" s="5">
        <v>1.0</v>
      </c>
      <c r="C1990" s="15">
        <v>44418.68333333333</v>
      </c>
      <c r="D1990" s="16">
        <v>68.5</v>
      </c>
    </row>
    <row r="1991" ht="15.75" customHeight="1">
      <c r="A1991" s="4">
        <v>17189.0</v>
      </c>
      <c r="B1991" s="5">
        <v>1.0</v>
      </c>
      <c r="C1991" s="15">
        <v>44362.72777777778</v>
      </c>
      <c r="D1991" s="16">
        <v>15.0</v>
      </c>
    </row>
    <row r="1992" ht="15.75" customHeight="1">
      <c r="A1992" s="4">
        <v>17190.0</v>
      </c>
      <c r="B1992" s="5">
        <v>1.0</v>
      </c>
      <c r="C1992" s="15">
        <v>44536.45763888889</v>
      </c>
      <c r="D1992" s="16">
        <v>195.0</v>
      </c>
    </row>
    <row r="1993" ht="15.75" customHeight="1">
      <c r="A1993" s="4">
        <v>17191.0</v>
      </c>
      <c r="B1993" s="5">
        <v>5.0</v>
      </c>
      <c r="C1993" s="15">
        <v>44692.70694444444</v>
      </c>
      <c r="D1993" s="16">
        <v>78.93</v>
      </c>
    </row>
    <row r="1994" ht="15.75" customHeight="1">
      <c r="A1994" s="4">
        <v>17193.0</v>
      </c>
      <c r="B1994" s="5">
        <v>1.0</v>
      </c>
      <c r="C1994" s="15">
        <v>44682.41041666667</v>
      </c>
      <c r="D1994" s="16">
        <v>9.899999999999999</v>
      </c>
    </row>
    <row r="1995" ht="15.75" customHeight="1">
      <c r="A1995" s="4">
        <v>17194.0</v>
      </c>
      <c r="B1995" s="5">
        <v>1.0</v>
      </c>
      <c r="C1995" s="15">
        <v>44361.50416666667</v>
      </c>
      <c r="D1995" s="16">
        <v>25.79</v>
      </c>
    </row>
    <row r="1996" ht="15.75" customHeight="1">
      <c r="A1996" s="4">
        <v>17198.0</v>
      </c>
      <c r="B1996" s="5">
        <v>1.0</v>
      </c>
      <c r="C1996" s="15">
        <v>44356.56527777778</v>
      </c>
      <c r="D1996" s="16">
        <v>35.8</v>
      </c>
    </row>
    <row r="1997" ht="15.75" customHeight="1">
      <c r="A1997" s="4">
        <v>17201.0</v>
      </c>
      <c r="B1997" s="5">
        <v>1.0</v>
      </c>
      <c r="C1997" s="15">
        <v>44668.49652777778</v>
      </c>
      <c r="D1997" s="16">
        <v>2.5</v>
      </c>
    </row>
    <row r="1998" ht="15.75" customHeight="1">
      <c r="A1998" s="4">
        <v>17203.0</v>
      </c>
      <c r="B1998" s="5">
        <v>5.0</v>
      </c>
      <c r="C1998" s="15">
        <v>44685.51875</v>
      </c>
      <c r="D1998" s="16">
        <v>100.42</v>
      </c>
    </row>
    <row r="1999" ht="15.75" customHeight="1">
      <c r="A1999" s="4">
        <v>17204.0</v>
      </c>
      <c r="B1999" s="5">
        <v>5.0</v>
      </c>
      <c r="C1999" s="15">
        <v>44553.57916666667</v>
      </c>
      <c r="D1999" s="16">
        <v>92.35</v>
      </c>
    </row>
    <row r="2000" ht="15.75" customHeight="1">
      <c r="A2000" s="4">
        <v>17211.0</v>
      </c>
      <c r="B2000" s="5">
        <v>6.0</v>
      </c>
      <c r="C2000" s="15">
        <v>44674.46527777778</v>
      </c>
      <c r="D2000" s="16">
        <v>74.4</v>
      </c>
    </row>
    <row r="2001" ht="15.75" customHeight="1">
      <c r="A2001" s="4">
        <v>17213.0</v>
      </c>
      <c r="B2001" s="5">
        <v>6.0</v>
      </c>
      <c r="C2001" s="15">
        <v>44582.65763888889</v>
      </c>
      <c r="D2001" s="16">
        <v>118.05000000000003</v>
      </c>
    </row>
    <row r="2002" ht="15.75" customHeight="1">
      <c r="A2002" s="4">
        <v>17214.0</v>
      </c>
      <c r="B2002" s="5">
        <v>3.0</v>
      </c>
      <c r="C2002" s="15">
        <v>44473.68611111111</v>
      </c>
      <c r="D2002" s="16">
        <v>54.050000000000004</v>
      </c>
    </row>
    <row r="2003" ht="15.75" customHeight="1">
      <c r="A2003" s="4">
        <v>17218.0</v>
      </c>
      <c r="B2003" s="5">
        <v>3.0</v>
      </c>
      <c r="C2003" s="15">
        <v>44694.60347222222</v>
      </c>
      <c r="D2003" s="16">
        <v>14.25</v>
      </c>
    </row>
    <row r="2004" ht="15.75" customHeight="1">
      <c r="A2004" s="4">
        <v>17220.0</v>
      </c>
      <c r="B2004" s="5">
        <v>6.0</v>
      </c>
      <c r="C2004" s="15">
        <v>44696.57430555556</v>
      </c>
      <c r="D2004" s="16">
        <v>32.06</v>
      </c>
    </row>
    <row r="2005" ht="15.75" customHeight="1">
      <c r="A2005" s="4">
        <v>17221.0</v>
      </c>
      <c r="B2005" s="5">
        <v>2.0</v>
      </c>
      <c r="C2005" s="15">
        <v>44714.56597222222</v>
      </c>
      <c r="D2005" s="16">
        <v>16.86</v>
      </c>
    </row>
    <row r="2006" ht="15.75" customHeight="1">
      <c r="A2006" s="4">
        <v>17222.0</v>
      </c>
      <c r="B2006" s="5">
        <v>1.0</v>
      </c>
      <c r="C2006" s="15">
        <v>44656.58194444444</v>
      </c>
      <c r="D2006" s="16">
        <v>25.5</v>
      </c>
    </row>
    <row r="2007" ht="15.75" customHeight="1">
      <c r="A2007" s="4">
        <v>17223.0</v>
      </c>
      <c r="B2007" s="5">
        <v>2.0</v>
      </c>
      <c r="C2007" s="15">
        <v>44410.66458333333</v>
      </c>
      <c r="D2007" s="16">
        <v>23.439999999999998</v>
      </c>
    </row>
    <row r="2008" ht="15.75" customHeight="1">
      <c r="A2008" s="4">
        <v>17228.0</v>
      </c>
      <c r="B2008" s="5">
        <v>5.0</v>
      </c>
      <c r="C2008" s="15">
        <v>44705.43333333333</v>
      </c>
      <c r="D2008" s="16">
        <v>157.26000000000002</v>
      </c>
    </row>
    <row r="2009" ht="15.75" customHeight="1">
      <c r="A2009" s="4">
        <v>17229.0</v>
      </c>
      <c r="B2009" s="5">
        <v>2.0</v>
      </c>
      <c r="C2009" s="15">
        <v>44624.58055555556</v>
      </c>
      <c r="D2009" s="16">
        <v>41.6</v>
      </c>
    </row>
    <row r="2010" ht="15.75" customHeight="1">
      <c r="A2010" s="4">
        <v>17230.0</v>
      </c>
      <c r="B2010" s="5">
        <v>3.0</v>
      </c>
      <c r="C2010" s="15">
        <v>44418.59375</v>
      </c>
      <c r="D2010" s="16">
        <v>48.5</v>
      </c>
    </row>
    <row r="2011" ht="15.75" customHeight="1">
      <c r="A2011" s="4">
        <v>17231.0</v>
      </c>
      <c r="B2011" s="5">
        <v>9.0</v>
      </c>
      <c r="C2011" s="15">
        <v>44708.6375</v>
      </c>
      <c r="D2011" s="16">
        <v>207.42999999999995</v>
      </c>
    </row>
    <row r="2012" ht="15.75" customHeight="1">
      <c r="A2012" s="4">
        <v>17235.0</v>
      </c>
      <c r="B2012" s="5">
        <v>1.0</v>
      </c>
      <c r="C2012" s="15">
        <v>44349.56805555556</v>
      </c>
      <c r="D2012" s="16">
        <v>35.400000000000006</v>
      </c>
    </row>
    <row r="2013" ht="15.75" customHeight="1">
      <c r="A2013" s="4">
        <v>17236.0</v>
      </c>
      <c r="B2013" s="5">
        <v>1.0</v>
      </c>
      <c r="C2013" s="15">
        <v>44359.49236111111</v>
      </c>
      <c r="D2013" s="16">
        <v>1.95</v>
      </c>
    </row>
    <row r="2014" ht="15.75" customHeight="1">
      <c r="A2014" s="4">
        <v>17238.0</v>
      </c>
      <c r="B2014" s="5">
        <v>12.0</v>
      </c>
      <c r="C2014" s="15">
        <v>44714.67152777778</v>
      </c>
      <c r="D2014" s="16">
        <v>243.89</v>
      </c>
    </row>
    <row r="2015" ht="15.75" customHeight="1">
      <c r="A2015" s="4">
        <v>17242.0</v>
      </c>
      <c r="B2015" s="5">
        <v>2.0</v>
      </c>
      <c r="C2015" s="15">
        <v>44615.62152777778</v>
      </c>
      <c r="D2015" s="16">
        <v>99.60000000000001</v>
      </c>
    </row>
    <row r="2016" ht="15.75" customHeight="1">
      <c r="A2016" s="4">
        <v>17243.0</v>
      </c>
      <c r="B2016" s="5">
        <v>16.0</v>
      </c>
      <c r="C2016" s="15">
        <v>44706.52013888889</v>
      </c>
      <c r="D2016" s="16">
        <v>495.32</v>
      </c>
    </row>
    <row r="2017" ht="15.75" customHeight="1">
      <c r="A2017" s="4">
        <v>17244.0</v>
      </c>
      <c r="B2017" s="5">
        <v>1.0</v>
      </c>
      <c r="C2017" s="15">
        <v>44668.63819444444</v>
      </c>
      <c r="D2017" s="16">
        <v>110.19</v>
      </c>
    </row>
    <row r="2018" ht="15.75" customHeight="1">
      <c r="A2018" s="4">
        <v>17247.0</v>
      </c>
      <c r="B2018" s="5">
        <v>1.0</v>
      </c>
      <c r="C2018" s="15">
        <v>44705.63958333333</v>
      </c>
      <c r="D2018" s="16">
        <v>3.3400000000000003</v>
      </c>
    </row>
    <row r="2019" ht="15.75" customHeight="1">
      <c r="A2019" s="4">
        <v>17248.0</v>
      </c>
      <c r="B2019" s="5">
        <v>1.0</v>
      </c>
      <c r="C2019" s="15">
        <v>44603.56527777778</v>
      </c>
      <c r="D2019" s="16">
        <v>13.84</v>
      </c>
    </row>
    <row r="2020" ht="15.75" customHeight="1">
      <c r="A2020" s="4">
        <v>17250.0</v>
      </c>
      <c r="B2020" s="5">
        <v>1.0</v>
      </c>
      <c r="C2020" s="15">
        <v>44462.69791666666</v>
      </c>
      <c r="D2020" s="16">
        <v>7.5</v>
      </c>
    </row>
    <row r="2021" ht="15.75" customHeight="1">
      <c r="A2021" s="4">
        <v>17251.0</v>
      </c>
      <c r="B2021" s="5">
        <v>1.0</v>
      </c>
      <c r="C2021" s="15">
        <v>44359.4625</v>
      </c>
      <c r="D2021" s="16">
        <v>23.65</v>
      </c>
    </row>
    <row r="2022" ht="15.75" customHeight="1">
      <c r="A2022" s="4">
        <v>17252.0</v>
      </c>
      <c r="B2022" s="5">
        <v>2.0</v>
      </c>
      <c r="C2022" s="15">
        <v>44607.40625</v>
      </c>
      <c r="D2022" s="16">
        <v>35.129999999999995</v>
      </c>
    </row>
    <row r="2023" ht="15.75" customHeight="1">
      <c r="A2023" s="4">
        <v>17253.0</v>
      </c>
      <c r="B2023" s="5">
        <v>1.0</v>
      </c>
      <c r="C2023" s="15">
        <v>44702.54097222222</v>
      </c>
      <c r="D2023" s="16">
        <v>4.65</v>
      </c>
    </row>
    <row r="2024" ht="15.75" customHeight="1">
      <c r="A2024" s="4">
        <v>17254.0</v>
      </c>
      <c r="B2024" s="5">
        <v>2.0</v>
      </c>
      <c r="C2024" s="15">
        <v>44717.53194444445</v>
      </c>
      <c r="D2024" s="16">
        <v>8.129999999999999</v>
      </c>
    </row>
    <row r="2025" ht="15.75" customHeight="1">
      <c r="A2025" s="4">
        <v>17255.0</v>
      </c>
      <c r="B2025" s="5">
        <v>1.0</v>
      </c>
      <c r="C2025" s="15">
        <v>44681.5125</v>
      </c>
      <c r="D2025" s="16">
        <v>12.049999999999999</v>
      </c>
    </row>
    <row r="2026" ht="15.75" customHeight="1">
      <c r="A2026" s="4">
        <v>17259.0</v>
      </c>
      <c r="B2026" s="5">
        <v>2.0</v>
      </c>
      <c r="C2026" s="15">
        <v>44575.62569444445</v>
      </c>
      <c r="D2026" s="16">
        <v>16.05</v>
      </c>
    </row>
    <row r="2027" ht="15.75" customHeight="1">
      <c r="A2027" s="4">
        <v>17265.0</v>
      </c>
      <c r="B2027" s="5">
        <v>2.0</v>
      </c>
      <c r="C2027" s="15">
        <v>44585.45069444444</v>
      </c>
      <c r="D2027" s="16">
        <v>9.09</v>
      </c>
    </row>
    <row r="2028" ht="15.75" customHeight="1">
      <c r="A2028" s="4">
        <v>17266.0</v>
      </c>
      <c r="B2028" s="5">
        <v>1.0</v>
      </c>
      <c r="C2028" s="15">
        <v>44719.59166666667</v>
      </c>
      <c r="D2028" s="16">
        <v>1.55</v>
      </c>
    </row>
    <row r="2029" ht="15.75" customHeight="1">
      <c r="A2029" s="4">
        <v>17267.0</v>
      </c>
      <c r="B2029" s="5">
        <v>1.0</v>
      </c>
      <c r="C2029" s="15">
        <v>44596.72152777778</v>
      </c>
      <c r="D2029" s="16">
        <v>15.25</v>
      </c>
    </row>
    <row r="2030" ht="15.75" customHeight="1">
      <c r="A2030" s="4">
        <v>17274.0</v>
      </c>
      <c r="B2030" s="5">
        <v>1.0</v>
      </c>
      <c r="C2030" s="15">
        <v>44685.55277777778</v>
      </c>
      <c r="D2030" s="16">
        <v>2.08</v>
      </c>
    </row>
    <row r="2031" ht="15.75" customHeight="1">
      <c r="A2031" s="4">
        <v>17277.0</v>
      </c>
      <c r="B2031" s="5">
        <v>1.0</v>
      </c>
      <c r="C2031" s="15">
        <v>44398.52569444444</v>
      </c>
      <c r="D2031" s="16">
        <v>3.3</v>
      </c>
    </row>
    <row r="2032" ht="15.75" customHeight="1">
      <c r="A2032" s="4">
        <v>17279.0</v>
      </c>
      <c r="B2032" s="5">
        <v>1.0</v>
      </c>
      <c r="C2032" s="15">
        <v>44664.49861111111</v>
      </c>
      <c r="D2032" s="16">
        <v>5.9</v>
      </c>
    </row>
    <row r="2033" ht="15.75" customHeight="1">
      <c r="A2033" s="4">
        <v>17282.0</v>
      </c>
      <c r="B2033" s="5">
        <v>1.0</v>
      </c>
      <c r="C2033" s="15">
        <v>44421.48333333333</v>
      </c>
      <c r="D2033" s="16">
        <v>19.93</v>
      </c>
    </row>
    <row r="2034" ht="15.75" customHeight="1">
      <c r="A2034" s="4">
        <v>17284.0</v>
      </c>
      <c r="B2034" s="5">
        <v>1.0</v>
      </c>
      <c r="C2034" s="15">
        <v>44384.60486111111</v>
      </c>
      <c r="D2034" s="16">
        <v>45.12</v>
      </c>
    </row>
    <row r="2035" ht="15.75" customHeight="1">
      <c r="A2035" s="4">
        <v>17286.0</v>
      </c>
      <c r="B2035" s="5">
        <v>1.0</v>
      </c>
      <c r="C2035" s="15">
        <v>44699.53263888889</v>
      </c>
      <c r="D2035" s="16">
        <v>4.1899999999999995</v>
      </c>
    </row>
    <row r="2036" ht="15.75" customHeight="1">
      <c r="A2036" s="4">
        <v>17287.0</v>
      </c>
      <c r="B2036" s="5">
        <v>3.0</v>
      </c>
      <c r="C2036" s="15">
        <v>44694.56041666667</v>
      </c>
      <c r="D2036" s="16">
        <v>17.45</v>
      </c>
    </row>
    <row r="2037" ht="15.75" customHeight="1">
      <c r="A2037" s="4">
        <v>17288.0</v>
      </c>
      <c r="B2037" s="5">
        <v>1.0</v>
      </c>
      <c r="C2037" s="15">
        <v>44708.56180555555</v>
      </c>
      <c r="D2037" s="16">
        <v>3.75</v>
      </c>
    </row>
    <row r="2038" ht="15.75" customHeight="1">
      <c r="A2038" s="4">
        <v>17289.0</v>
      </c>
      <c r="B2038" s="5">
        <v>3.0</v>
      </c>
      <c r="C2038" s="15">
        <v>44689.50069444445</v>
      </c>
      <c r="D2038" s="16">
        <v>32.480000000000004</v>
      </c>
    </row>
    <row r="2039" ht="15.75" customHeight="1">
      <c r="A2039" s="4">
        <v>17290.0</v>
      </c>
      <c r="B2039" s="5">
        <v>2.0</v>
      </c>
      <c r="C2039" s="15">
        <v>44718.52638888889</v>
      </c>
      <c r="D2039" s="16">
        <v>21.650000000000002</v>
      </c>
    </row>
    <row r="2040" ht="15.75" customHeight="1">
      <c r="A2040" s="4">
        <v>17293.0</v>
      </c>
      <c r="B2040" s="5">
        <v>4.0</v>
      </c>
      <c r="C2040" s="15">
        <v>44690.57361111111</v>
      </c>
      <c r="D2040" s="16">
        <v>65.1</v>
      </c>
    </row>
    <row r="2041" ht="15.75" customHeight="1">
      <c r="A2041" s="4">
        <v>17295.0</v>
      </c>
      <c r="B2041" s="5">
        <v>1.0</v>
      </c>
      <c r="C2041" s="15">
        <v>44692.45069444444</v>
      </c>
      <c r="D2041" s="16">
        <v>2.34</v>
      </c>
    </row>
    <row r="2042" ht="15.75" customHeight="1">
      <c r="A2042" s="4">
        <v>17297.0</v>
      </c>
      <c r="B2042" s="5">
        <v>1.0</v>
      </c>
      <c r="C2042" s="15">
        <v>44703.61319444444</v>
      </c>
      <c r="D2042" s="16">
        <v>3.5999999999999996</v>
      </c>
    </row>
    <row r="2043" ht="15.75" customHeight="1">
      <c r="A2043" s="4">
        <v>17298.0</v>
      </c>
      <c r="B2043" s="5">
        <v>2.0</v>
      </c>
      <c r="C2043" s="15">
        <v>44620.69652777778</v>
      </c>
      <c r="D2043" s="16">
        <v>122.93</v>
      </c>
    </row>
    <row r="2044" ht="15.75" customHeight="1">
      <c r="A2044" s="4">
        <v>17299.0</v>
      </c>
      <c r="B2044" s="5">
        <v>1.0</v>
      </c>
      <c r="C2044" s="15">
        <v>44549.66944444444</v>
      </c>
      <c r="D2044" s="16">
        <v>10.5</v>
      </c>
    </row>
    <row r="2045" ht="15.75" customHeight="1">
      <c r="A2045" s="4">
        <v>17301.0</v>
      </c>
      <c r="B2045" s="5">
        <v>1.0</v>
      </c>
      <c r="C2045" s="15">
        <v>44699.57152777778</v>
      </c>
      <c r="D2045" s="16">
        <v>4.3</v>
      </c>
    </row>
    <row r="2046" ht="15.75" customHeight="1">
      <c r="A2046" s="4">
        <v>17302.0</v>
      </c>
      <c r="B2046" s="5">
        <v>2.0</v>
      </c>
      <c r="C2046" s="15">
        <v>44610.26944444444</v>
      </c>
      <c r="D2046" s="16">
        <v>18.599999999999998</v>
      </c>
    </row>
    <row r="2047" ht="15.75" customHeight="1">
      <c r="A2047" s="4">
        <v>17303.0</v>
      </c>
      <c r="B2047" s="5">
        <v>1.0</v>
      </c>
      <c r="C2047" s="15">
        <v>44360.56388888889</v>
      </c>
      <c r="D2047" s="16">
        <v>1.69</v>
      </c>
    </row>
    <row r="2048" ht="15.75" customHeight="1">
      <c r="A2048" s="4">
        <v>17306.0</v>
      </c>
      <c r="B2048" s="5">
        <v>1.0</v>
      </c>
      <c r="C2048" s="15">
        <v>44403.71736111111</v>
      </c>
      <c r="D2048" s="16">
        <v>12.600000000000001</v>
      </c>
    </row>
    <row r="2049" ht="15.75" customHeight="1">
      <c r="A2049" s="4">
        <v>17314.0</v>
      </c>
      <c r="B2049" s="5">
        <v>3.0</v>
      </c>
      <c r="C2049" s="15">
        <v>44575.47777777778</v>
      </c>
      <c r="D2049" s="16">
        <v>97.75</v>
      </c>
    </row>
    <row r="2050" ht="15.75" customHeight="1">
      <c r="A2050" s="4">
        <v>17315.0</v>
      </c>
      <c r="B2050" s="5">
        <v>15.0</v>
      </c>
      <c r="C2050" s="15">
        <v>44721.49861111111</v>
      </c>
      <c r="D2050" s="16">
        <v>176.0</v>
      </c>
    </row>
    <row r="2051" ht="15.75" customHeight="1">
      <c r="A2051" s="4">
        <v>17317.0</v>
      </c>
      <c r="B2051" s="5">
        <v>1.0</v>
      </c>
      <c r="C2051" s="15">
        <v>44675.71944444445</v>
      </c>
      <c r="D2051" s="16">
        <v>38.160000000000004</v>
      </c>
    </row>
    <row r="2052" ht="15.75" customHeight="1">
      <c r="A2052" s="4">
        <v>17321.0</v>
      </c>
      <c r="B2052" s="5">
        <v>1.0</v>
      </c>
      <c r="C2052" s="15">
        <v>44654.48194444444</v>
      </c>
      <c r="D2052" s="16">
        <v>1.25</v>
      </c>
    </row>
    <row r="2053" ht="15.75" customHeight="1">
      <c r="A2053" s="4">
        <v>17323.0</v>
      </c>
      <c r="B2053" s="5">
        <v>5.0</v>
      </c>
      <c r="C2053" s="15">
        <v>44705.71805555555</v>
      </c>
      <c r="D2053" s="16">
        <v>21.569999999999997</v>
      </c>
    </row>
    <row r="2054" ht="15.75" customHeight="1">
      <c r="A2054" s="4">
        <v>17329.0</v>
      </c>
      <c r="B2054" s="5">
        <v>2.0</v>
      </c>
      <c r="C2054" s="15">
        <v>44706.6</v>
      </c>
      <c r="D2054" s="16">
        <v>25.200000000000003</v>
      </c>
    </row>
    <row r="2055" ht="15.75" customHeight="1">
      <c r="A2055" s="4">
        <v>17334.0</v>
      </c>
      <c r="B2055" s="5">
        <v>1.0</v>
      </c>
      <c r="C2055" s="15">
        <v>44419.69027777778</v>
      </c>
      <c r="D2055" s="16">
        <v>0.42</v>
      </c>
    </row>
    <row r="2056" ht="15.75" customHeight="1">
      <c r="A2056" s="4">
        <v>17337.0</v>
      </c>
      <c r="B2056" s="5">
        <v>4.0</v>
      </c>
      <c r="C2056" s="15">
        <v>44512.84236111111</v>
      </c>
      <c r="D2056" s="16">
        <v>48.09</v>
      </c>
    </row>
    <row r="2057" ht="15.75" customHeight="1">
      <c r="A2057" s="4">
        <v>17338.0</v>
      </c>
      <c r="B2057" s="5">
        <v>8.0</v>
      </c>
      <c r="C2057" s="15">
        <v>44703.59930555556</v>
      </c>
      <c r="D2057" s="16">
        <v>179.82999999999998</v>
      </c>
    </row>
    <row r="2058" ht="15.75" customHeight="1">
      <c r="A2058" s="4">
        <v>17339.0</v>
      </c>
      <c r="B2058" s="5">
        <v>1.0</v>
      </c>
      <c r="C2058" s="15">
        <v>44356.61388888889</v>
      </c>
      <c r="D2058" s="16">
        <v>15.0</v>
      </c>
    </row>
    <row r="2059" ht="15.75" customHeight="1">
      <c r="A2059" s="4">
        <v>17340.0</v>
      </c>
      <c r="B2059" s="5">
        <v>4.0</v>
      </c>
      <c r="C2059" s="15">
        <v>44711.71666666667</v>
      </c>
      <c r="D2059" s="16">
        <v>251.78</v>
      </c>
    </row>
    <row r="2060" ht="15.75" customHeight="1">
      <c r="A2060" s="4">
        <v>17341.0</v>
      </c>
      <c r="B2060" s="5">
        <v>1.0</v>
      </c>
      <c r="C2060" s="15">
        <v>44355.53194444445</v>
      </c>
      <c r="D2060" s="16">
        <v>40.82</v>
      </c>
    </row>
    <row r="2061" ht="15.75" customHeight="1">
      <c r="A2061" s="4">
        <v>17343.0</v>
      </c>
      <c r="B2061" s="5">
        <v>1.0</v>
      </c>
      <c r="C2061" s="15">
        <v>44366.62986111111</v>
      </c>
      <c r="D2061" s="16">
        <v>7.5</v>
      </c>
    </row>
    <row r="2062" ht="15.75" customHeight="1">
      <c r="A2062" s="4">
        <v>17344.0</v>
      </c>
      <c r="B2062" s="5">
        <v>1.0</v>
      </c>
      <c r="C2062" s="15">
        <v>44675.53888888889</v>
      </c>
      <c r="D2062" s="16">
        <v>17.999999999999996</v>
      </c>
    </row>
    <row r="2063" ht="15.75" customHeight="1">
      <c r="A2063" s="4">
        <v>17345.0</v>
      </c>
      <c r="B2063" s="5">
        <v>3.0</v>
      </c>
      <c r="C2063" s="15">
        <v>44705.62638888889</v>
      </c>
      <c r="D2063" s="16">
        <v>21.63</v>
      </c>
    </row>
    <row r="2064" ht="15.75" customHeight="1">
      <c r="A2064" s="4">
        <v>17346.0</v>
      </c>
      <c r="B2064" s="5">
        <v>9.0</v>
      </c>
      <c r="C2064" s="15">
        <v>44718.5125</v>
      </c>
      <c r="D2064" s="16">
        <v>88.43</v>
      </c>
    </row>
    <row r="2065" ht="15.75" customHeight="1">
      <c r="A2065" s="4">
        <v>17348.0</v>
      </c>
      <c r="B2065" s="5">
        <v>1.0</v>
      </c>
      <c r="C2065" s="15">
        <v>44685.44236111111</v>
      </c>
      <c r="D2065" s="16">
        <v>2.08</v>
      </c>
    </row>
    <row r="2066" ht="15.75" customHeight="1">
      <c r="A2066" s="4">
        <v>17349.0</v>
      </c>
      <c r="B2066" s="5">
        <v>1.0</v>
      </c>
      <c r="C2066" s="15">
        <v>44543.60347222222</v>
      </c>
      <c r="D2066" s="16">
        <v>12.5</v>
      </c>
    </row>
    <row r="2067" ht="15.75" customHeight="1">
      <c r="A2067" s="4">
        <v>17350.0</v>
      </c>
      <c r="B2067" s="5">
        <v>2.0</v>
      </c>
      <c r="C2067" s="15">
        <v>44670.67222222222</v>
      </c>
      <c r="D2067" s="16">
        <v>34.92</v>
      </c>
    </row>
    <row r="2068" ht="15.75" customHeight="1">
      <c r="A2068" s="4">
        <v>17351.0</v>
      </c>
      <c r="B2068" s="5">
        <v>1.0</v>
      </c>
      <c r="C2068" s="15">
        <v>44553.81180555555</v>
      </c>
      <c r="D2068" s="16">
        <v>7.95</v>
      </c>
    </row>
    <row r="2069" ht="15.75" customHeight="1">
      <c r="A2069" s="4">
        <v>17354.0</v>
      </c>
      <c r="B2069" s="5">
        <v>1.0</v>
      </c>
      <c r="C2069" s="15">
        <v>44671.44027777778</v>
      </c>
      <c r="D2069" s="16">
        <v>10.5</v>
      </c>
    </row>
    <row r="2070" ht="15.75" customHeight="1">
      <c r="A2070" s="4">
        <v>17356.0</v>
      </c>
      <c r="B2070" s="5">
        <v>1.0</v>
      </c>
      <c r="C2070" s="15">
        <v>44409.46319444444</v>
      </c>
      <c r="D2070" s="16">
        <v>29.7</v>
      </c>
    </row>
    <row r="2071" ht="15.75" customHeight="1">
      <c r="A2071" s="4">
        <v>17357.0</v>
      </c>
      <c r="B2071" s="5">
        <v>1.0</v>
      </c>
      <c r="C2071" s="15">
        <v>44696.68680555555</v>
      </c>
      <c r="D2071" s="16">
        <v>7.93</v>
      </c>
    </row>
    <row r="2072" ht="15.75" customHeight="1">
      <c r="A2072" s="4">
        <v>17358.0</v>
      </c>
      <c r="B2072" s="5">
        <v>2.0</v>
      </c>
      <c r="C2072" s="15">
        <v>44417.70625</v>
      </c>
      <c r="D2072" s="16">
        <v>22.69</v>
      </c>
    </row>
    <row r="2073" ht="15.75" customHeight="1">
      <c r="A2073" s="4">
        <v>17359.0</v>
      </c>
      <c r="B2073" s="5">
        <v>1.0</v>
      </c>
      <c r="C2073" s="15">
        <v>44709.60902777778</v>
      </c>
      <c r="D2073" s="16">
        <v>0.78</v>
      </c>
    </row>
    <row r="2074" ht="15.75" customHeight="1">
      <c r="A2074" s="4">
        <v>17360.0</v>
      </c>
      <c r="B2074" s="5">
        <v>3.0</v>
      </c>
      <c r="C2074" s="15">
        <v>44703.54930555556</v>
      </c>
      <c r="D2074" s="16">
        <v>41.8</v>
      </c>
    </row>
    <row r="2075" ht="15.75" customHeight="1">
      <c r="A2075" s="4">
        <v>17362.0</v>
      </c>
      <c r="B2075" s="5">
        <v>1.0</v>
      </c>
      <c r="C2075" s="15">
        <v>44411.43472222222</v>
      </c>
      <c r="D2075" s="16">
        <v>2.95</v>
      </c>
    </row>
    <row r="2076" ht="15.75" customHeight="1">
      <c r="A2076" s="4">
        <v>17364.0</v>
      </c>
      <c r="B2076" s="5">
        <v>8.0</v>
      </c>
      <c r="C2076" s="15">
        <v>44721.37430555555</v>
      </c>
      <c r="D2076" s="16">
        <v>146.75</v>
      </c>
    </row>
    <row r="2077" ht="15.75" customHeight="1">
      <c r="A2077" s="4">
        <v>17365.0</v>
      </c>
      <c r="B2077" s="5">
        <v>6.0</v>
      </c>
      <c r="C2077" s="15">
        <v>44708.50902777778</v>
      </c>
      <c r="D2077" s="16">
        <v>85.4</v>
      </c>
    </row>
    <row r="2078" ht="15.75" customHeight="1">
      <c r="A2078" s="4">
        <v>17367.0</v>
      </c>
      <c r="B2078" s="5">
        <v>1.0</v>
      </c>
      <c r="C2078" s="15">
        <v>44484.59791666667</v>
      </c>
      <c r="D2078" s="16">
        <v>5.85</v>
      </c>
    </row>
    <row r="2079" ht="15.75" customHeight="1">
      <c r="A2079" s="4">
        <v>17368.0</v>
      </c>
      <c r="B2079" s="5">
        <v>4.0</v>
      </c>
      <c r="C2079" s="15">
        <v>44697.64305555556</v>
      </c>
      <c r="D2079" s="16">
        <v>166.43999999999997</v>
      </c>
    </row>
    <row r="2080" ht="15.75" customHeight="1">
      <c r="A2080" s="4">
        <v>17370.0</v>
      </c>
      <c r="B2080" s="5">
        <v>1.0</v>
      </c>
      <c r="C2080" s="15">
        <v>44628.59652777778</v>
      </c>
      <c r="D2080" s="16">
        <v>7.5</v>
      </c>
    </row>
    <row r="2081" ht="15.75" customHeight="1">
      <c r="A2081" s="4">
        <v>17371.0</v>
      </c>
      <c r="B2081" s="5">
        <v>3.0</v>
      </c>
      <c r="C2081" s="15">
        <v>44703.5625</v>
      </c>
      <c r="D2081" s="16">
        <v>10.379999999999999</v>
      </c>
    </row>
    <row r="2082" ht="15.75" customHeight="1">
      <c r="A2082" s="4">
        <v>17372.0</v>
      </c>
      <c r="B2082" s="5">
        <v>5.0</v>
      </c>
      <c r="C2082" s="15">
        <v>44681.48402777778</v>
      </c>
      <c r="D2082" s="16">
        <v>68.84</v>
      </c>
    </row>
    <row r="2083" ht="15.75" customHeight="1">
      <c r="A2083" s="4">
        <v>17375.0</v>
      </c>
      <c r="B2083" s="5">
        <v>4.0</v>
      </c>
      <c r="C2083" s="15">
        <v>44532.72916666666</v>
      </c>
      <c r="D2083" s="16">
        <v>32.239999999999995</v>
      </c>
    </row>
    <row r="2084" ht="15.75" customHeight="1">
      <c r="A2084" s="4">
        <v>17377.0</v>
      </c>
      <c r="B2084" s="5">
        <v>13.0</v>
      </c>
      <c r="C2084" s="15">
        <v>44697.47013888889</v>
      </c>
      <c r="D2084" s="16">
        <v>115.54</v>
      </c>
    </row>
    <row r="2085" ht="15.75" customHeight="1">
      <c r="A2085" s="4">
        <v>17379.0</v>
      </c>
      <c r="B2085" s="5">
        <v>1.0</v>
      </c>
      <c r="C2085" s="15">
        <v>44709.58055555556</v>
      </c>
      <c r="D2085" s="16">
        <v>1.69</v>
      </c>
    </row>
    <row r="2086" ht="15.75" customHeight="1">
      <c r="A2086" s="4">
        <v>17384.0</v>
      </c>
      <c r="B2086" s="5">
        <v>1.0</v>
      </c>
      <c r="C2086" s="15">
        <v>44701.65833333333</v>
      </c>
      <c r="D2086" s="16">
        <v>8.7</v>
      </c>
    </row>
    <row r="2087" ht="15.75" customHeight="1">
      <c r="A2087" s="4">
        <v>17385.0</v>
      </c>
      <c r="B2087" s="5">
        <v>1.0</v>
      </c>
      <c r="C2087" s="15">
        <v>44706.45972222222</v>
      </c>
      <c r="D2087" s="16">
        <v>11.83</v>
      </c>
    </row>
    <row r="2088" ht="15.75" customHeight="1">
      <c r="A2088" s="4">
        <v>17387.0</v>
      </c>
      <c r="B2088" s="5">
        <v>2.0</v>
      </c>
      <c r="C2088" s="15">
        <v>44701.45833333334</v>
      </c>
      <c r="D2088" s="16">
        <v>13.51</v>
      </c>
    </row>
    <row r="2089" ht="15.75" customHeight="1">
      <c r="A2089" s="4">
        <v>17389.0</v>
      </c>
      <c r="B2089" s="5">
        <v>8.0</v>
      </c>
      <c r="C2089" s="15">
        <v>44682.39305555556</v>
      </c>
      <c r="D2089" s="16">
        <v>346.94</v>
      </c>
    </row>
    <row r="2090" ht="15.75" customHeight="1">
      <c r="A2090" s="4">
        <v>17392.0</v>
      </c>
      <c r="B2090" s="5">
        <v>2.0</v>
      </c>
      <c r="C2090" s="15">
        <v>44414.53333333333</v>
      </c>
      <c r="D2090" s="16">
        <v>31.55</v>
      </c>
    </row>
    <row r="2091" ht="15.75" customHeight="1">
      <c r="A2091" s="4">
        <v>17396.0</v>
      </c>
      <c r="B2091" s="5">
        <v>1.0</v>
      </c>
      <c r="C2091" s="15">
        <v>44575.43333333333</v>
      </c>
      <c r="D2091" s="16">
        <v>18.0</v>
      </c>
    </row>
    <row r="2092" ht="15.75" customHeight="1">
      <c r="A2092" s="4">
        <v>17397.0</v>
      </c>
      <c r="B2092" s="5">
        <v>2.0</v>
      </c>
      <c r="C2092" s="15">
        <v>44698.58888888889</v>
      </c>
      <c r="D2092" s="16">
        <v>13.7</v>
      </c>
    </row>
    <row r="2093" ht="15.75" customHeight="1">
      <c r="A2093" s="4">
        <v>17400.0</v>
      </c>
      <c r="B2093" s="5">
        <v>3.0</v>
      </c>
      <c r="C2093" s="15">
        <v>44597.65138888889</v>
      </c>
      <c r="D2093" s="16">
        <v>18.43</v>
      </c>
    </row>
    <row r="2094" ht="15.75" customHeight="1">
      <c r="A2094" s="4">
        <v>17405.0</v>
      </c>
      <c r="B2094" s="5">
        <v>2.0</v>
      </c>
      <c r="C2094" s="15">
        <v>44657.75833333333</v>
      </c>
      <c r="D2094" s="16">
        <v>16.610000000000003</v>
      </c>
    </row>
    <row r="2095" ht="15.75" customHeight="1">
      <c r="A2095" s="4">
        <v>17406.0</v>
      </c>
      <c r="B2095" s="5">
        <v>3.0</v>
      </c>
      <c r="C2095" s="15">
        <v>44390.53611111111</v>
      </c>
      <c r="D2095" s="16">
        <v>130.95</v>
      </c>
    </row>
    <row r="2096" ht="15.75" customHeight="1">
      <c r="A2096" s="4">
        <v>17412.0</v>
      </c>
      <c r="B2096" s="5">
        <v>1.0</v>
      </c>
      <c r="C2096" s="15">
        <v>44363.74166666667</v>
      </c>
      <c r="D2096" s="16">
        <v>20.4</v>
      </c>
    </row>
    <row r="2097" ht="15.75" customHeight="1">
      <c r="A2097" s="4">
        <v>17416.0</v>
      </c>
      <c r="B2097" s="5">
        <v>4.0</v>
      </c>
      <c r="C2097" s="15">
        <v>44614.39583333334</v>
      </c>
      <c r="D2097" s="16">
        <v>381.22</v>
      </c>
    </row>
    <row r="2098" ht="15.75" customHeight="1">
      <c r="A2098" s="4">
        <v>17418.0</v>
      </c>
      <c r="B2098" s="5">
        <v>1.0</v>
      </c>
      <c r="C2098" s="15">
        <v>44679.54166666666</v>
      </c>
      <c r="D2098" s="16">
        <v>17.700000000000003</v>
      </c>
    </row>
    <row r="2099" ht="15.75" customHeight="1">
      <c r="A2099" s="4">
        <v>17419.0</v>
      </c>
      <c r="B2099" s="5">
        <v>4.0</v>
      </c>
      <c r="C2099" s="15">
        <v>44698.45347222222</v>
      </c>
      <c r="D2099" s="16">
        <v>78.5</v>
      </c>
    </row>
    <row r="2100" ht="15.75" customHeight="1">
      <c r="A2100" s="4">
        <v>17422.0</v>
      </c>
      <c r="B2100" s="5">
        <v>5.0</v>
      </c>
      <c r="C2100" s="15">
        <v>44704.56041666667</v>
      </c>
      <c r="D2100" s="16">
        <v>60.15</v>
      </c>
    </row>
    <row r="2101" ht="15.75" customHeight="1">
      <c r="A2101" s="4">
        <v>17426.0</v>
      </c>
      <c r="B2101" s="5">
        <v>1.0</v>
      </c>
      <c r="C2101" s="15">
        <v>44713.75208333333</v>
      </c>
      <c r="D2101" s="16">
        <v>16.6</v>
      </c>
    </row>
    <row r="2102" ht="15.75" customHeight="1">
      <c r="A2102" s="4">
        <v>17428.0</v>
      </c>
      <c r="B2102" s="5">
        <v>8.0</v>
      </c>
      <c r="C2102" s="15">
        <v>44643.36944444444</v>
      </c>
      <c r="D2102" s="16">
        <v>231.58</v>
      </c>
    </row>
    <row r="2103" ht="15.75" customHeight="1">
      <c r="A2103" s="4">
        <v>17429.0</v>
      </c>
      <c r="B2103" s="5">
        <v>2.0</v>
      </c>
      <c r="C2103" s="15">
        <v>44603.42569444444</v>
      </c>
      <c r="D2103" s="16">
        <v>10.18</v>
      </c>
    </row>
    <row r="2104" ht="15.75" customHeight="1">
      <c r="A2104" s="4">
        <v>17430.0</v>
      </c>
      <c r="B2104" s="5">
        <v>1.0</v>
      </c>
      <c r="C2104" s="15">
        <v>44688.39166666667</v>
      </c>
      <c r="D2104" s="16">
        <v>17.700000000000003</v>
      </c>
    </row>
    <row r="2105" ht="15.75" customHeight="1">
      <c r="A2105" s="4">
        <v>17434.0</v>
      </c>
      <c r="B2105" s="5">
        <v>4.0</v>
      </c>
      <c r="C2105" s="15">
        <v>44719.55277777778</v>
      </c>
      <c r="D2105" s="16">
        <v>54.400000000000006</v>
      </c>
    </row>
    <row r="2106" ht="15.75" customHeight="1">
      <c r="A2106" s="4">
        <v>17438.0</v>
      </c>
      <c r="B2106" s="5">
        <v>1.0</v>
      </c>
      <c r="C2106" s="15">
        <v>44475.71944444445</v>
      </c>
      <c r="D2106" s="16">
        <v>4.25</v>
      </c>
    </row>
    <row r="2107" ht="15.75" customHeight="1">
      <c r="A2107" s="4">
        <v>17440.0</v>
      </c>
      <c r="B2107" s="5">
        <v>2.0</v>
      </c>
      <c r="C2107" s="15">
        <v>44576.44166666667</v>
      </c>
      <c r="D2107" s="16">
        <v>5.07</v>
      </c>
    </row>
    <row r="2108" ht="15.75" customHeight="1">
      <c r="A2108" s="4">
        <v>17442.0</v>
      </c>
      <c r="B2108" s="5">
        <v>1.0</v>
      </c>
      <c r="C2108" s="15">
        <v>44691.62083333333</v>
      </c>
      <c r="D2108" s="16">
        <v>4.95</v>
      </c>
    </row>
    <row r="2109" ht="15.75" customHeight="1">
      <c r="A2109" s="4">
        <v>17449.0</v>
      </c>
      <c r="B2109" s="5">
        <v>5.0</v>
      </c>
      <c r="C2109" s="15">
        <v>44719.70555555556</v>
      </c>
      <c r="D2109" s="16">
        <v>191.35</v>
      </c>
    </row>
    <row r="2110" ht="15.75" customHeight="1">
      <c r="A2110" s="4">
        <v>17450.0</v>
      </c>
      <c r="B2110" s="5">
        <v>8.0</v>
      </c>
      <c r="C2110" s="15">
        <v>44710.42777777778</v>
      </c>
      <c r="D2110" s="16">
        <v>5243.48</v>
      </c>
    </row>
    <row r="2111" ht="15.75" customHeight="1">
      <c r="A2111" s="4">
        <v>17451.0</v>
      </c>
      <c r="B2111" s="5">
        <v>4.0</v>
      </c>
      <c r="C2111" s="15">
        <v>44711.63888888889</v>
      </c>
      <c r="D2111" s="16">
        <v>53.400000000000006</v>
      </c>
    </row>
    <row r="2112" ht="15.75" customHeight="1">
      <c r="A2112" s="4">
        <v>17454.0</v>
      </c>
      <c r="B2112" s="5">
        <v>1.0</v>
      </c>
      <c r="C2112" s="15">
        <v>44421.55694444444</v>
      </c>
      <c r="D2112" s="16">
        <v>24.95</v>
      </c>
    </row>
    <row r="2113" ht="15.75" customHeight="1">
      <c r="A2113" s="4">
        <v>17457.0</v>
      </c>
      <c r="B2113" s="5">
        <v>1.0</v>
      </c>
      <c r="C2113" s="15">
        <v>44470.54444444444</v>
      </c>
      <c r="D2113" s="16">
        <v>68.58</v>
      </c>
    </row>
    <row r="2114" ht="15.75" customHeight="1">
      <c r="A2114" s="4">
        <v>17459.0</v>
      </c>
      <c r="B2114" s="5">
        <v>1.0</v>
      </c>
      <c r="C2114" s="15">
        <v>44661.70833333334</v>
      </c>
      <c r="D2114" s="16">
        <v>2.08</v>
      </c>
    </row>
    <row r="2115" ht="15.75" customHeight="1">
      <c r="A2115" s="4">
        <v>17460.0</v>
      </c>
      <c r="B2115" s="5">
        <v>2.0</v>
      </c>
      <c r="C2115" s="15">
        <v>44642.45694444444</v>
      </c>
      <c r="D2115" s="16">
        <v>78.30000000000001</v>
      </c>
    </row>
    <row r="2116" ht="15.75" customHeight="1">
      <c r="A2116" s="4">
        <v>17461.0</v>
      </c>
      <c r="B2116" s="5">
        <v>2.0</v>
      </c>
      <c r="C2116" s="15">
        <v>44698.41736111111</v>
      </c>
      <c r="D2116" s="16">
        <v>21.2</v>
      </c>
    </row>
    <row r="2117" ht="15.75" customHeight="1">
      <c r="A2117" s="4">
        <v>17462.0</v>
      </c>
      <c r="B2117" s="5">
        <v>1.0</v>
      </c>
      <c r="C2117" s="15">
        <v>44436.70902777778</v>
      </c>
      <c r="D2117" s="16">
        <v>19.5</v>
      </c>
    </row>
    <row r="2118" ht="15.75" customHeight="1">
      <c r="A2118" s="4">
        <v>17463.0</v>
      </c>
      <c r="B2118" s="5">
        <v>4.0</v>
      </c>
      <c r="C2118" s="15">
        <v>44672.55347222222</v>
      </c>
      <c r="D2118" s="16">
        <v>115.16000000000001</v>
      </c>
    </row>
    <row r="2119" ht="15.75" customHeight="1">
      <c r="A2119" s="4">
        <v>17464.0</v>
      </c>
      <c r="B2119" s="5">
        <v>1.0</v>
      </c>
      <c r="C2119" s="15">
        <v>44565.55486111111</v>
      </c>
      <c r="D2119" s="16">
        <v>71.4</v>
      </c>
    </row>
    <row r="2120" ht="15.75" customHeight="1">
      <c r="A2120" s="4">
        <v>17466.0</v>
      </c>
      <c r="B2120" s="5">
        <v>1.0</v>
      </c>
      <c r="C2120" s="15">
        <v>44642.38611111111</v>
      </c>
      <c r="D2120" s="16">
        <v>59.05</v>
      </c>
    </row>
    <row r="2121" ht="15.75" customHeight="1">
      <c r="A2121" s="4">
        <v>17469.0</v>
      </c>
      <c r="B2121" s="5">
        <v>3.0</v>
      </c>
      <c r="C2121" s="15">
        <v>44648.44583333333</v>
      </c>
      <c r="D2121" s="16">
        <v>53.25</v>
      </c>
    </row>
    <row r="2122" ht="15.75" customHeight="1">
      <c r="A2122" s="4">
        <v>17470.0</v>
      </c>
      <c r="B2122" s="5">
        <v>1.0</v>
      </c>
      <c r="C2122" s="15">
        <v>44474.60972222222</v>
      </c>
      <c r="D2122" s="16">
        <v>33.48</v>
      </c>
    </row>
    <row r="2123" ht="15.75" customHeight="1">
      <c r="A2123" s="4">
        <v>17472.0</v>
      </c>
      <c r="B2123" s="5">
        <v>2.0</v>
      </c>
      <c r="C2123" s="15">
        <v>44432.76805555556</v>
      </c>
      <c r="D2123" s="16">
        <v>11.9</v>
      </c>
    </row>
    <row r="2124" ht="15.75" customHeight="1">
      <c r="A2124" s="4">
        <v>17475.0</v>
      </c>
      <c r="B2124" s="5">
        <v>1.0</v>
      </c>
      <c r="C2124" s="15">
        <v>44641.62152777778</v>
      </c>
      <c r="D2124" s="16">
        <v>9.48</v>
      </c>
    </row>
    <row r="2125" ht="15.75" customHeight="1">
      <c r="A2125" s="4">
        <v>17480.0</v>
      </c>
      <c r="B2125" s="5">
        <v>1.0</v>
      </c>
      <c r="C2125" s="15">
        <v>44647.43125</v>
      </c>
      <c r="D2125" s="16">
        <v>4.25</v>
      </c>
    </row>
    <row r="2126" ht="15.75" customHeight="1">
      <c r="A2126" s="4">
        <v>17481.0</v>
      </c>
      <c r="B2126" s="5">
        <v>1.0</v>
      </c>
      <c r="C2126" s="15">
        <v>44705.37916666667</v>
      </c>
      <c r="D2126" s="16">
        <v>24.810000000000002</v>
      </c>
    </row>
    <row r="2127" ht="15.75" customHeight="1">
      <c r="A2127" s="4">
        <v>17490.0</v>
      </c>
      <c r="B2127" s="5">
        <v>2.0</v>
      </c>
      <c r="C2127" s="15">
        <v>44719.575</v>
      </c>
      <c r="D2127" s="16">
        <v>31.880000000000003</v>
      </c>
    </row>
    <row r="2128" ht="15.75" customHeight="1">
      <c r="A2128" s="4">
        <v>17491.0</v>
      </c>
      <c r="B2128" s="5">
        <v>2.0</v>
      </c>
      <c r="C2128" s="15">
        <v>44627.45138888889</v>
      </c>
      <c r="D2128" s="16">
        <v>48.239999999999995</v>
      </c>
    </row>
    <row r="2129" ht="15.75" customHeight="1">
      <c r="A2129" s="4">
        <v>17496.0</v>
      </c>
      <c r="B2129" s="5">
        <v>1.0</v>
      </c>
      <c r="C2129" s="15">
        <v>44363.36041666667</v>
      </c>
      <c r="D2129" s="16">
        <v>35.400000000000006</v>
      </c>
    </row>
    <row r="2130" ht="15.75" customHeight="1">
      <c r="A2130" s="4">
        <v>17499.0</v>
      </c>
      <c r="B2130" s="5">
        <v>1.0</v>
      </c>
      <c r="C2130" s="15">
        <v>44431.38472222222</v>
      </c>
      <c r="D2130" s="16">
        <v>35.7</v>
      </c>
    </row>
    <row r="2131" ht="15.75" customHeight="1">
      <c r="A2131" s="4">
        <v>17502.0</v>
      </c>
      <c r="B2131" s="5">
        <v>1.0</v>
      </c>
      <c r="C2131" s="15">
        <v>44691.69375</v>
      </c>
      <c r="D2131" s="16">
        <v>30.0</v>
      </c>
    </row>
    <row r="2132" ht="15.75" customHeight="1">
      <c r="A2132" s="4">
        <v>17504.0</v>
      </c>
      <c r="B2132" s="5">
        <v>2.0</v>
      </c>
      <c r="C2132" s="15">
        <v>44515.52430555555</v>
      </c>
      <c r="D2132" s="16">
        <v>87.5</v>
      </c>
    </row>
    <row r="2133" ht="15.75" customHeight="1">
      <c r="A2133" s="4">
        <v>17506.0</v>
      </c>
      <c r="B2133" s="5">
        <v>1.0</v>
      </c>
      <c r="C2133" s="15">
        <v>44645.48541666667</v>
      </c>
      <c r="D2133" s="16">
        <v>10.5</v>
      </c>
    </row>
    <row r="2134" ht="15.75" customHeight="1">
      <c r="A2134" s="4">
        <v>17507.0</v>
      </c>
      <c r="B2134" s="5">
        <v>1.0</v>
      </c>
      <c r="C2134" s="15">
        <v>44462.49166666667</v>
      </c>
      <c r="D2134" s="16">
        <v>3.4</v>
      </c>
    </row>
    <row r="2135" ht="15.75" customHeight="1">
      <c r="A2135" s="4">
        <v>17509.0</v>
      </c>
      <c r="B2135" s="5">
        <v>5.0</v>
      </c>
      <c r="C2135" s="15">
        <v>44664.51111111111</v>
      </c>
      <c r="D2135" s="16">
        <v>86.9</v>
      </c>
    </row>
    <row r="2136" ht="15.75" customHeight="1">
      <c r="A2136" s="4">
        <v>17511.0</v>
      </c>
      <c r="B2136" s="5">
        <v>25.0</v>
      </c>
      <c r="C2136" s="15">
        <v>44717.56458333333</v>
      </c>
      <c r="D2136" s="16">
        <v>3733.739999999999</v>
      </c>
    </row>
    <row r="2137" ht="15.75" customHeight="1">
      <c r="A2137" s="4">
        <v>17512.0</v>
      </c>
      <c r="B2137" s="5">
        <v>2.0</v>
      </c>
      <c r="C2137" s="15">
        <v>44670.64305555556</v>
      </c>
      <c r="D2137" s="16">
        <v>52.400000000000006</v>
      </c>
    </row>
    <row r="2138" ht="15.75" customHeight="1">
      <c r="A2138" s="4">
        <v>17514.0</v>
      </c>
      <c r="B2138" s="5">
        <v>1.0</v>
      </c>
      <c r="C2138" s="15">
        <v>44595.65625</v>
      </c>
      <c r="D2138" s="16">
        <v>20.270000000000003</v>
      </c>
    </row>
    <row r="2139" ht="15.75" customHeight="1">
      <c r="A2139" s="4">
        <v>17515.0</v>
      </c>
      <c r="B2139" s="5">
        <v>1.0</v>
      </c>
      <c r="C2139" s="15">
        <v>44402.60625</v>
      </c>
      <c r="D2139" s="16">
        <v>3.38</v>
      </c>
    </row>
    <row r="2140" ht="15.75" customHeight="1">
      <c r="A2140" s="4">
        <v>17516.0</v>
      </c>
      <c r="B2140" s="5">
        <v>2.0</v>
      </c>
      <c r="C2140" s="15">
        <v>44604.61805555555</v>
      </c>
      <c r="D2140" s="16">
        <v>45.15</v>
      </c>
    </row>
    <row r="2141" ht="15.75" customHeight="1">
      <c r="A2141" s="4">
        <v>17519.0</v>
      </c>
      <c r="B2141" s="5">
        <v>2.0</v>
      </c>
      <c r="C2141" s="15">
        <v>44462.58263888889</v>
      </c>
      <c r="D2141" s="16">
        <v>29.45</v>
      </c>
    </row>
    <row r="2142" ht="15.75" customHeight="1">
      <c r="A2142" s="4">
        <v>17520.0</v>
      </c>
      <c r="B2142" s="5">
        <v>1.0</v>
      </c>
      <c r="C2142" s="15">
        <v>44668.50277777778</v>
      </c>
      <c r="D2142" s="16">
        <v>32.7</v>
      </c>
    </row>
    <row r="2143" ht="15.75" customHeight="1">
      <c r="A2143" s="4">
        <v>17522.0</v>
      </c>
      <c r="B2143" s="5">
        <v>2.0</v>
      </c>
      <c r="C2143" s="15">
        <v>44585.52013888889</v>
      </c>
      <c r="D2143" s="16">
        <v>26.259999999999998</v>
      </c>
    </row>
    <row r="2144" ht="15.75" customHeight="1">
      <c r="A2144" s="4">
        <v>17527.0</v>
      </c>
      <c r="B2144" s="5">
        <v>4.0</v>
      </c>
      <c r="C2144" s="15">
        <v>44661.65416666667</v>
      </c>
      <c r="D2144" s="16">
        <v>76.01</v>
      </c>
    </row>
    <row r="2145" ht="15.75" customHeight="1">
      <c r="A2145" s="4">
        <v>17528.0</v>
      </c>
      <c r="B2145" s="5">
        <v>5.0</v>
      </c>
      <c r="C2145" s="15">
        <v>44718.43819444445</v>
      </c>
      <c r="D2145" s="16">
        <v>60.800000000000004</v>
      </c>
    </row>
    <row r="2146" ht="15.75" customHeight="1">
      <c r="A2146" s="4">
        <v>17530.0</v>
      </c>
      <c r="B2146" s="5">
        <v>4.0</v>
      </c>
      <c r="C2146" s="15">
        <v>44720.77916666667</v>
      </c>
      <c r="D2146" s="16">
        <v>26.88</v>
      </c>
    </row>
    <row r="2147" ht="15.75" customHeight="1">
      <c r="A2147" s="4">
        <v>17536.0</v>
      </c>
      <c r="B2147" s="5">
        <v>1.0</v>
      </c>
      <c r="C2147" s="15">
        <v>44545.55763888889</v>
      </c>
      <c r="D2147" s="16">
        <v>51.0</v>
      </c>
    </row>
    <row r="2148" ht="15.75" customHeight="1">
      <c r="A2148" s="4">
        <v>17537.0</v>
      </c>
      <c r="B2148" s="5">
        <v>2.0</v>
      </c>
      <c r="C2148" s="15">
        <v>44691.45555555556</v>
      </c>
      <c r="D2148" s="16">
        <v>48.33</v>
      </c>
    </row>
    <row r="2149" ht="15.75" customHeight="1">
      <c r="A2149" s="4">
        <v>17540.0</v>
      </c>
      <c r="B2149" s="5">
        <v>1.0</v>
      </c>
      <c r="C2149" s="15">
        <v>44713.375</v>
      </c>
      <c r="D2149" s="16">
        <v>8.5</v>
      </c>
    </row>
    <row r="2150" ht="15.75" customHeight="1">
      <c r="A2150" s="4">
        <v>17542.0</v>
      </c>
      <c r="B2150" s="5">
        <v>1.0</v>
      </c>
      <c r="C2150" s="15">
        <v>44454.48958333334</v>
      </c>
      <c r="D2150" s="16">
        <v>28.58</v>
      </c>
    </row>
    <row r="2151" ht="15.75" customHeight="1">
      <c r="A2151" s="4">
        <v>17545.0</v>
      </c>
      <c r="B2151" s="5">
        <v>3.0</v>
      </c>
      <c r="C2151" s="15">
        <v>44678.58611111111</v>
      </c>
      <c r="D2151" s="16">
        <v>9.149999999999999</v>
      </c>
    </row>
    <row r="2152" ht="15.75" customHeight="1">
      <c r="A2152" s="4">
        <v>17548.0</v>
      </c>
      <c r="B2152" s="5">
        <v>2.0</v>
      </c>
      <c r="C2152" s="15">
        <v>44506.41666666666</v>
      </c>
      <c r="D2152" s="16">
        <v>181.35999999999999</v>
      </c>
    </row>
    <row r="2153" ht="15.75" customHeight="1">
      <c r="A2153" s="4">
        <v>17550.0</v>
      </c>
      <c r="B2153" s="5">
        <v>2.0</v>
      </c>
      <c r="C2153" s="15">
        <v>44526.58958333333</v>
      </c>
      <c r="D2153" s="16">
        <v>12.2</v>
      </c>
    </row>
    <row r="2154" ht="15.75" customHeight="1">
      <c r="A2154" s="4">
        <v>17551.0</v>
      </c>
      <c r="B2154" s="5">
        <v>1.0</v>
      </c>
      <c r="C2154" s="15">
        <v>44362.59166666667</v>
      </c>
      <c r="D2154" s="16">
        <v>33.699999999999996</v>
      </c>
    </row>
    <row r="2155" ht="15.75" customHeight="1">
      <c r="A2155" s="4">
        <v>17552.0</v>
      </c>
      <c r="B2155" s="5">
        <v>1.0</v>
      </c>
      <c r="C2155" s="15">
        <v>44349.78125</v>
      </c>
      <c r="D2155" s="16">
        <v>65.4</v>
      </c>
    </row>
    <row r="2156" ht="15.75" customHeight="1">
      <c r="A2156" s="4">
        <v>17554.0</v>
      </c>
      <c r="B2156" s="5">
        <v>1.0</v>
      </c>
      <c r="C2156" s="15">
        <v>44575.83402777778</v>
      </c>
      <c r="D2156" s="16">
        <v>18.9</v>
      </c>
    </row>
    <row r="2157" ht="15.75" customHeight="1">
      <c r="A2157" s="4">
        <v>17555.0</v>
      </c>
      <c r="B2157" s="5">
        <v>2.0</v>
      </c>
      <c r="C2157" s="15">
        <v>44701.51527777778</v>
      </c>
      <c r="D2157" s="16">
        <v>8.95</v>
      </c>
    </row>
    <row r="2158" ht="15.75" customHeight="1">
      <c r="A2158" s="4">
        <v>17557.0</v>
      </c>
      <c r="B2158" s="5">
        <v>1.0</v>
      </c>
      <c r="C2158" s="15">
        <v>44639.59930555556</v>
      </c>
      <c r="D2158" s="16">
        <v>20.4</v>
      </c>
    </row>
    <row r="2159" ht="15.75" customHeight="1">
      <c r="A2159" s="4">
        <v>17560.0</v>
      </c>
      <c r="B2159" s="5">
        <v>3.0</v>
      </c>
      <c r="C2159" s="15">
        <v>44568.62916666667</v>
      </c>
      <c r="D2159" s="16">
        <v>109.08000000000001</v>
      </c>
    </row>
    <row r="2160" ht="15.75" customHeight="1">
      <c r="A2160" s="4">
        <v>17561.0</v>
      </c>
      <c r="B2160" s="5">
        <v>1.0</v>
      </c>
      <c r="C2160" s="15">
        <v>44701.53680555556</v>
      </c>
      <c r="D2160" s="16">
        <v>4.68</v>
      </c>
    </row>
    <row r="2161" ht="15.75" customHeight="1">
      <c r="A2161" s="4">
        <v>17566.0</v>
      </c>
      <c r="B2161" s="5">
        <v>1.0</v>
      </c>
      <c r="C2161" s="15">
        <v>44695.57083333333</v>
      </c>
      <c r="D2161" s="16">
        <v>8.5</v>
      </c>
    </row>
    <row r="2162" ht="15.75" customHeight="1">
      <c r="A2162" s="4">
        <v>17567.0</v>
      </c>
      <c r="B2162" s="5">
        <v>4.0</v>
      </c>
      <c r="C2162" s="15">
        <v>44641.71111111111</v>
      </c>
      <c r="D2162" s="16">
        <v>204.8</v>
      </c>
    </row>
    <row r="2163" ht="15.75" customHeight="1">
      <c r="A2163" s="4">
        <v>17569.0</v>
      </c>
      <c r="B2163" s="5">
        <v>1.0</v>
      </c>
      <c r="C2163" s="15">
        <v>44388.59375</v>
      </c>
      <c r="D2163" s="16">
        <v>7.8</v>
      </c>
    </row>
    <row r="2164" ht="15.75" customHeight="1">
      <c r="A2164" s="4">
        <v>17571.0</v>
      </c>
      <c r="B2164" s="5">
        <v>3.0</v>
      </c>
      <c r="C2164" s="15">
        <v>44671.66458333333</v>
      </c>
      <c r="D2164" s="16">
        <v>69.58</v>
      </c>
    </row>
    <row r="2165" ht="15.75" customHeight="1">
      <c r="A2165" s="4">
        <v>17572.0</v>
      </c>
      <c r="B2165" s="5">
        <v>1.0</v>
      </c>
      <c r="C2165" s="15">
        <v>44484.50694444445</v>
      </c>
      <c r="D2165" s="16">
        <v>19.9</v>
      </c>
    </row>
    <row r="2166" ht="15.75" customHeight="1">
      <c r="A2166" s="4">
        <v>17573.0</v>
      </c>
      <c r="B2166" s="5">
        <v>1.0</v>
      </c>
      <c r="C2166" s="15">
        <v>44635.71458333333</v>
      </c>
      <c r="D2166" s="16">
        <v>17.700000000000003</v>
      </c>
    </row>
    <row r="2167" ht="15.75" customHeight="1">
      <c r="A2167" s="4">
        <v>17576.0</v>
      </c>
      <c r="B2167" s="5">
        <v>11.0</v>
      </c>
      <c r="C2167" s="15">
        <v>44713.74722222222</v>
      </c>
      <c r="D2167" s="16">
        <v>142.17999999999998</v>
      </c>
    </row>
    <row r="2168" ht="15.75" customHeight="1">
      <c r="A2168" s="4">
        <v>17579.0</v>
      </c>
      <c r="B2168" s="5">
        <v>2.0</v>
      </c>
      <c r="C2168" s="15">
        <v>44603.43472222222</v>
      </c>
      <c r="D2168" s="16">
        <v>23.450000000000003</v>
      </c>
    </row>
    <row r="2169" ht="15.75" customHeight="1">
      <c r="A2169" s="4">
        <v>17580.0</v>
      </c>
      <c r="B2169" s="5">
        <v>1.0</v>
      </c>
      <c r="C2169" s="15">
        <v>44408.58819444444</v>
      </c>
      <c r="D2169" s="16">
        <v>5.9</v>
      </c>
    </row>
    <row r="2170" ht="15.75" customHeight="1">
      <c r="A2170" s="4">
        <v>17581.0</v>
      </c>
      <c r="B2170" s="5">
        <v>8.0</v>
      </c>
      <c r="C2170" s="15">
        <v>44687.53888888889</v>
      </c>
      <c r="D2170" s="16">
        <v>197.26000000000002</v>
      </c>
    </row>
    <row r="2171" ht="15.75" customHeight="1">
      <c r="A2171" s="4">
        <v>17582.0</v>
      </c>
      <c r="B2171" s="5">
        <v>1.0</v>
      </c>
      <c r="C2171" s="15">
        <v>44486.55416666667</v>
      </c>
      <c r="D2171" s="16">
        <v>5.65</v>
      </c>
    </row>
    <row r="2172" ht="15.75" customHeight="1">
      <c r="A2172" s="4">
        <v>17584.0</v>
      </c>
      <c r="B2172" s="5">
        <v>1.0</v>
      </c>
      <c r="C2172" s="15">
        <v>44710.54791666667</v>
      </c>
      <c r="D2172" s="16">
        <v>15.0</v>
      </c>
    </row>
    <row r="2173" ht="15.75" customHeight="1">
      <c r="A2173" s="4">
        <v>17585.0</v>
      </c>
      <c r="B2173" s="5">
        <v>3.0</v>
      </c>
      <c r="C2173" s="15">
        <v>44614.5625</v>
      </c>
      <c r="D2173" s="16">
        <v>41.57</v>
      </c>
    </row>
    <row r="2174" ht="15.75" customHeight="1">
      <c r="A2174" s="4">
        <v>17589.0</v>
      </c>
      <c r="B2174" s="5">
        <v>3.0</v>
      </c>
      <c r="C2174" s="15">
        <v>44661.70694444444</v>
      </c>
      <c r="D2174" s="16">
        <v>98.80000000000001</v>
      </c>
    </row>
    <row r="2175" ht="15.75" customHeight="1">
      <c r="A2175" s="4">
        <v>17590.0</v>
      </c>
      <c r="B2175" s="5">
        <v>1.0</v>
      </c>
      <c r="C2175" s="15">
        <v>44681.58680555555</v>
      </c>
      <c r="D2175" s="16">
        <v>5.39</v>
      </c>
    </row>
    <row r="2176" ht="15.75" customHeight="1">
      <c r="A2176" s="4">
        <v>17591.0</v>
      </c>
      <c r="B2176" s="5">
        <v>1.0</v>
      </c>
      <c r="C2176" s="15">
        <v>44354.65208333333</v>
      </c>
      <c r="D2176" s="16">
        <v>8.100000000000001</v>
      </c>
    </row>
    <row r="2177" ht="15.75" customHeight="1">
      <c r="A2177" s="4">
        <v>17593.0</v>
      </c>
      <c r="B2177" s="5">
        <v>5.0</v>
      </c>
      <c r="C2177" s="15">
        <v>44718.4375</v>
      </c>
      <c r="D2177" s="16">
        <v>193.76</v>
      </c>
    </row>
    <row r="2178" ht="15.75" customHeight="1">
      <c r="A2178" s="4">
        <v>17594.0</v>
      </c>
      <c r="B2178" s="5">
        <v>1.0</v>
      </c>
      <c r="C2178" s="15">
        <v>44635.69027777778</v>
      </c>
      <c r="D2178" s="16">
        <v>34.0</v>
      </c>
    </row>
    <row r="2179" ht="15.75" customHeight="1">
      <c r="A2179" s="4">
        <v>17596.0</v>
      </c>
      <c r="B2179" s="5">
        <v>5.0</v>
      </c>
      <c r="C2179" s="15">
        <v>44676.57361111111</v>
      </c>
      <c r="D2179" s="16">
        <v>61.88</v>
      </c>
    </row>
    <row r="2180" ht="15.75" customHeight="1">
      <c r="A2180" s="4">
        <v>17597.0</v>
      </c>
      <c r="B2180" s="5">
        <v>1.0</v>
      </c>
      <c r="C2180" s="15">
        <v>44510.49583333333</v>
      </c>
      <c r="D2180" s="16">
        <v>39.95</v>
      </c>
    </row>
    <row r="2181" ht="15.75" customHeight="1">
      <c r="A2181" s="4">
        <v>17601.0</v>
      </c>
      <c r="B2181" s="5">
        <v>1.0</v>
      </c>
      <c r="C2181" s="15">
        <v>44483.75138888889</v>
      </c>
      <c r="D2181" s="16">
        <v>7.5</v>
      </c>
    </row>
    <row r="2182" ht="15.75" customHeight="1">
      <c r="A2182" s="4">
        <v>17602.0</v>
      </c>
      <c r="B2182" s="5">
        <v>6.0</v>
      </c>
      <c r="C2182" s="15">
        <v>44719.57847222222</v>
      </c>
      <c r="D2182" s="16">
        <v>186.6</v>
      </c>
    </row>
    <row r="2183" ht="15.75" customHeight="1">
      <c r="A2183" s="4">
        <v>17604.0</v>
      </c>
      <c r="B2183" s="5">
        <v>1.0</v>
      </c>
      <c r="C2183" s="15">
        <v>44506.57152777778</v>
      </c>
      <c r="D2183" s="16">
        <v>5.050000000000001</v>
      </c>
    </row>
    <row r="2184" ht="15.75" customHeight="1">
      <c r="A2184" s="4">
        <v>17608.0</v>
      </c>
      <c r="B2184" s="5">
        <v>1.0</v>
      </c>
      <c r="C2184" s="15">
        <v>44687.54166666666</v>
      </c>
      <c r="D2184" s="16">
        <v>18.92</v>
      </c>
    </row>
    <row r="2185" ht="15.75" customHeight="1">
      <c r="A2185" s="4">
        <v>17609.0</v>
      </c>
      <c r="B2185" s="5">
        <v>3.0</v>
      </c>
      <c r="C2185" s="15">
        <v>44681.50972222222</v>
      </c>
      <c r="D2185" s="16">
        <v>34.94</v>
      </c>
    </row>
    <row r="2186" ht="15.75" customHeight="1">
      <c r="A2186" s="4">
        <v>17611.0</v>
      </c>
      <c r="B2186" s="5">
        <v>9.0</v>
      </c>
      <c r="C2186" s="15">
        <v>44679.60972222222</v>
      </c>
      <c r="D2186" s="16">
        <v>131.11</v>
      </c>
    </row>
    <row r="2187" ht="15.75" customHeight="1">
      <c r="A2187" s="4">
        <v>17612.0</v>
      </c>
      <c r="B2187" s="5">
        <v>4.0</v>
      </c>
      <c r="C2187" s="15">
        <v>44639.49305555555</v>
      </c>
      <c r="D2187" s="16">
        <v>53.83</v>
      </c>
    </row>
    <row r="2188" ht="15.75" customHeight="1">
      <c r="A2188" s="4">
        <v>17613.0</v>
      </c>
      <c r="B2188" s="5">
        <v>9.0</v>
      </c>
      <c r="C2188" s="15">
        <v>44606.50694444445</v>
      </c>
      <c r="D2188" s="16">
        <v>195.33</v>
      </c>
    </row>
    <row r="2189" ht="15.75" customHeight="1">
      <c r="A2189" s="4">
        <v>17614.0</v>
      </c>
      <c r="B2189" s="5">
        <v>1.0</v>
      </c>
      <c r="C2189" s="15">
        <v>44664.66736111111</v>
      </c>
      <c r="D2189" s="16">
        <v>17.6</v>
      </c>
    </row>
    <row r="2190" ht="15.75" customHeight="1">
      <c r="A2190" s="4">
        <v>17618.0</v>
      </c>
      <c r="B2190" s="5">
        <v>1.0</v>
      </c>
      <c r="C2190" s="15">
        <v>44359.67013888889</v>
      </c>
      <c r="D2190" s="16">
        <v>26.5</v>
      </c>
    </row>
    <row r="2191" ht="15.75" customHeight="1">
      <c r="A2191" s="4">
        <v>17619.0</v>
      </c>
      <c r="B2191" s="5">
        <v>1.0</v>
      </c>
      <c r="C2191" s="15">
        <v>44408.59583333333</v>
      </c>
      <c r="D2191" s="16">
        <v>15.469999999999999</v>
      </c>
    </row>
    <row r="2192" ht="15.75" customHeight="1">
      <c r="A2192" s="4">
        <v>17625.0</v>
      </c>
      <c r="B2192" s="5">
        <v>4.0</v>
      </c>
      <c r="C2192" s="15">
        <v>44702.56666666667</v>
      </c>
      <c r="D2192" s="16">
        <v>130.08999999999997</v>
      </c>
    </row>
    <row r="2193" ht="15.75" customHeight="1">
      <c r="A2193" s="4">
        <v>17629.0</v>
      </c>
      <c r="B2193" s="5">
        <v>3.0</v>
      </c>
      <c r="C2193" s="15">
        <v>44702.71111111111</v>
      </c>
      <c r="D2193" s="16">
        <v>88.32</v>
      </c>
    </row>
    <row r="2194" ht="15.75" customHeight="1">
      <c r="A2194" s="4">
        <v>17630.0</v>
      </c>
      <c r="B2194" s="5">
        <v>1.0</v>
      </c>
      <c r="C2194" s="15">
        <v>44490.58541666667</v>
      </c>
      <c r="D2194" s="16">
        <v>63.35</v>
      </c>
    </row>
    <row r="2195" ht="15.75" customHeight="1">
      <c r="A2195" s="4">
        <v>17633.0</v>
      </c>
      <c r="B2195" s="5">
        <v>1.0</v>
      </c>
      <c r="C2195" s="15">
        <v>44657.85277777778</v>
      </c>
      <c r="D2195" s="16">
        <v>15.0</v>
      </c>
    </row>
    <row r="2196" ht="15.75" customHeight="1">
      <c r="A2196" s="4">
        <v>17634.0</v>
      </c>
      <c r="B2196" s="5">
        <v>5.0</v>
      </c>
      <c r="C2196" s="15">
        <v>44684.54791666667</v>
      </c>
      <c r="D2196" s="16">
        <v>31.200000000000003</v>
      </c>
    </row>
    <row r="2197" ht="15.75" customHeight="1">
      <c r="A2197" s="4">
        <v>17636.0</v>
      </c>
      <c r="B2197" s="5">
        <v>1.0</v>
      </c>
      <c r="C2197" s="15">
        <v>44713.35347222222</v>
      </c>
      <c r="D2197" s="16">
        <v>10.05</v>
      </c>
    </row>
    <row r="2198" ht="15.75" customHeight="1">
      <c r="A2198" s="4">
        <v>17637.0</v>
      </c>
      <c r="B2198" s="5">
        <v>1.0</v>
      </c>
      <c r="C2198" s="15">
        <v>44608.55902777778</v>
      </c>
      <c r="D2198" s="16">
        <v>12.75</v>
      </c>
    </row>
    <row r="2199" ht="15.75" customHeight="1">
      <c r="A2199" s="4">
        <v>17642.0</v>
      </c>
      <c r="B2199" s="5">
        <v>1.0</v>
      </c>
      <c r="C2199" s="15">
        <v>44546.53819444445</v>
      </c>
      <c r="D2199" s="16">
        <v>20.8</v>
      </c>
    </row>
    <row r="2200" ht="15.75" customHeight="1">
      <c r="A2200" s="4">
        <v>17644.0</v>
      </c>
      <c r="B2200" s="5">
        <v>5.0</v>
      </c>
      <c r="C2200" s="15">
        <v>44720.57152777778</v>
      </c>
      <c r="D2200" s="16">
        <v>67.97</v>
      </c>
    </row>
    <row r="2201" ht="15.75" customHeight="1">
      <c r="A2201" s="4">
        <v>17646.0</v>
      </c>
      <c r="B2201" s="5">
        <v>2.0</v>
      </c>
      <c r="C2201" s="15">
        <v>44453.48888888889</v>
      </c>
      <c r="D2201" s="16">
        <v>22.929999999999996</v>
      </c>
    </row>
    <row r="2202" ht="15.75" customHeight="1">
      <c r="A2202" s="4">
        <v>17648.0</v>
      </c>
      <c r="B2202" s="5">
        <v>1.0</v>
      </c>
      <c r="C2202" s="15">
        <v>44473.43680555555</v>
      </c>
      <c r="D2202" s="16">
        <v>19.8</v>
      </c>
    </row>
    <row r="2203" ht="15.75" customHeight="1">
      <c r="A2203" s="4">
        <v>17651.0</v>
      </c>
      <c r="B2203" s="5">
        <v>3.0</v>
      </c>
      <c r="C2203" s="15">
        <v>44691.55625</v>
      </c>
      <c r="D2203" s="16">
        <v>43.28</v>
      </c>
    </row>
    <row r="2204" ht="15.75" customHeight="1">
      <c r="A2204" s="4">
        <v>17652.0</v>
      </c>
      <c r="B2204" s="5">
        <v>13.0</v>
      </c>
      <c r="C2204" s="15">
        <v>44695.53819444445</v>
      </c>
      <c r="D2204" s="16">
        <v>347.6400000000001</v>
      </c>
    </row>
    <row r="2205" ht="15.75" customHeight="1">
      <c r="A2205" s="4">
        <v>17653.0</v>
      </c>
      <c r="B2205" s="5">
        <v>2.0</v>
      </c>
      <c r="C2205" s="15">
        <v>44691.60138888889</v>
      </c>
      <c r="D2205" s="16">
        <v>19.78</v>
      </c>
    </row>
    <row r="2206" ht="15.75" customHeight="1">
      <c r="A2206" s="4">
        <v>17654.0</v>
      </c>
      <c r="B2206" s="5">
        <v>1.0</v>
      </c>
      <c r="C2206" s="15">
        <v>44446.55347222222</v>
      </c>
      <c r="D2206" s="16">
        <v>3.9</v>
      </c>
    </row>
    <row r="2207" ht="15.75" customHeight="1">
      <c r="A2207" s="4">
        <v>17655.0</v>
      </c>
      <c r="B2207" s="5">
        <v>4.0</v>
      </c>
      <c r="C2207" s="15">
        <v>44513.67638888889</v>
      </c>
      <c r="D2207" s="16">
        <v>103.93</v>
      </c>
    </row>
    <row r="2208" ht="15.75" customHeight="1">
      <c r="A2208" s="4">
        <v>17656.0</v>
      </c>
      <c r="B2208" s="5">
        <v>3.0</v>
      </c>
      <c r="C2208" s="15">
        <v>44647.54444444444</v>
      </c>
      <c r="D2208" s="16">
        <v>103.60000000000001</v>
      </c>
    </row>
    <row r="2209" ht="15.75" customHeight="1">
      <c r="A2209" s="4">
        <v>17658.0</v>
      </c>
      <c r="B2209" s="5">
        <v>2.0</v>
      </c>
      <c r="C2209" s="15">
        <v>44710.49097222222</v>
      </c>
      <c r="D2209" s="16">
        <v>76.19999999999999</v>
      </c>
    </row>
    <row r="2210" ht="15.75" customHeight="1">
      <c r="A2210" s="4">
        <v>17659.0</v>
      </c>
      <c r="B2210" s="5">
        <v>2.0</v>
      </c>
      <c r="C2210" s="15">
        <v>44540.47361111111</v>
      </c>
      <c r="D2210" s="16">
        <v>48.3</v>
      </c>
    </row>
    <row r="2211" ht="15.75" customHeight="1">
      <c r="A2211" s="4">
        <v>17660.0</v>
      </c>
      <c r="B2211" s="5">
        <v>1.0</v>
      </c>
      <c r="C2211" s="15">
        <v>44582.56736111111</v>
      </c>
      <c r="D2211" s="16">
        <v>10.75</v>
      </c>
    </row>
    <row r="2212" ht="15.75" customHeight="1">
      <c r="A2212" s="4">
        <v>17663.0</v>
      </c>
      <c r="B2212" s="5">
        <v>1.0</v>
      </c>
      <c r="C2212" s="15">
        <v>44433.59097222222</v>
      </c>
      <c r="D2212" s="16">
        <v>35.58</v>
      </c>
    </row>
    <row r="2213" ht="15.75" customHeight="1">
      <c r="A2213" s="4">
        <v>17667.0</v>
      </c>
      <c r="B2213" s="5">
        <v>2.0</v>
      </c>
      <c r="C2213" s="15">
        <v>44512.63680555556</v>
      </c>
      <c r="D2213" s="16">
        <v>36.7</v>
      </c>
    </row>
    <row r="2214" ht="15.75" customHeight="1">
      <c r="A2214" s="4">
        <v>17668.0</v>
      </c>
      <c r="B2214" s="5">
        <v>1.0</v>
      </c>
      <c r="C2214" s="15">
        <v>44720.55902777778</v>
      </c>
      <c r="D2214" s="16">
        <v>19.9</v>
      </c>
    </row>
    <row r="2215" ht="15.75" customHeight="1">
      <c r="A2215" s="4">
        <v>17669.0</v>
      </c>
      <c r="B2215" s="5">
        <v>1.0</v>
      </c>
      <c r="C2215" s="15">
        <v>44473.42430555556</v>
      </c>
      <c r="D2215" s="16">
        <v>104.0</v>
      </c>
    </row>
    <row r="2216" ht="15.75" customHeight="1">
      <c r="A2216" s="4">
        <v>17670.0</v>
      </c>
      <c r="B2216" s="5">
        <v>1.0</v>
      </c>
      <c r="C2216" s="15">
        <v>44495.38333333333</v>
      </c>
      <c r="D2216" s="16">
        <v>31.8</v>
      </c>
    </row>
    <row r="2217" ht="15.75" customHeight="1">
      <c r="A2217" s="4">
        <v>17671.0</v>
      </c>
      <c r="B2217" s="5">
        <v>3.0</v>
      </c>
      <c r="C2217" s="15">
        <v>44589.47361111111</v>
      </c>
      <c r="D2217" s="16">
        <v>106.95</v>
      </c>
    </row>
    <row r="2218" ht="15.75" customHeight="1">
      <c r="A2218" s="4">
        <v>17672.0</v>
      </c>
      <c r="B2218" s="5">
        <v>2.0</v>
      </c>
      <c r="C2218" s="15">
        <v>44678.45555555556</v>
      </c>
      <c r="D2218" s="16">
        <v>57.55</v>
      </c>
    </row>
    <row r="2219" ht="15.75" customHeight="1">
      <c r="A2219" s="4">
        <v>17673.0</v>
      </c>
      <c r="B2219" s="5">
        <v>4.0</v>
      </c>
      <c r="C2219" s="15">
        <v>44720.53472222222</v>
      </c>
      <c r="D2219" s="16">
        <v>32.79</v>
      </c>
    </row>
    <row r="2220" ht="15.75" customHeight="1">
      <c r="A2220" s="4">
        <v>17675.0</v>
      </c>
      <c r="B2220" s="5">
        <v>11.0</v>
      </c>
      <c r="C2220" s="15">
        <v>44713.64166666667</v>
      </c>
      <c r="D2220" s="16">
        <v>687.35</v>
      </c>
    </row>
    <row r="2221" ht="15.75" customHeight="1">
      <c r="A2221" s="4">
        <v>17676.0</v>
      </c>
      <c r="B2221" s="5">
        <v>2.0</v>
      </c>
      <c r="C2221" s="15">
        <v>44663.59791666667</v>
      </c>
      <c r="D2221" s="16">
        <v>47.6</v>
      </c>
    </row>
    <row r="2222" ht="15.75" customHeight="1">
      <c r="A2222" s="4">
        <v>17677.0</v>
      </c>
      <c r="B2222" s="5">
        <v>9.0</v>
      </c>
      <c r="C2222" s="15">
        <v>44668.70347222222</v>
      </c>
      <c r="D2222" s="16">
        <v>685.61</v>
      </c>
    </row>
    <row r="2223" ht="15.75" customHeight="1">
      <c r="A2223" s="4">
        <v>17679.0</v>
      </c>
      <c r="B2223" s="5">
        <v>1.0</v>
      </c>
      <c r="C2223" s="15">
        <v>44669.32152777778</v>
      </c>
      <c r="D2223" s="16">
        <v>39.95</v>
      </c>
    </row>
    <row r="2224" ht="15.75" customHeight="1">
      <c r="A2224" s="4">
        <v>17682.0</v>
      </c>
      <c r="B2224" s="5">
        <v>1.0</v>
      </c>
      <c r="C2224" s="15">
        <v>44475.42986111111</v>
      </c>
      <c r="D2224" s="16">
        <v>11.399999999999999</v>
      </c>
    </row>
    <row r="2225" ht="15.75" customHeight="1">
      <c r="A2225" s="4">
        <v>17685.0</v>
      </c>
      <c r="B2225" s="5">
        <v>3.0</v>
      </c>
      <c r="C2225" s="15">
        <v>44704.48333333333</v>
      </c>
      <c r="D2225" s="16">
        <v>217.7</v>
      </c>
    </row>
    <row r="2226" ht="15.75" customHeight="1">
      <c r="A2226" s="4">
        <v>17686.0</v>
      </c>
      <c r="B2226" s="5">
        <v>4.0</v>
      </c>
      <c r="C2226" s="15">
        <v>44640.48541666667</v>
      </c>
      <c r="D2226" s="16">
        <v>171.5</v>
      </c>
    </row>
    <row r="2227" ht="15.75" customHeight="1">
      <c r="A2227" s="4">
        <v>17690.0</v>
      </c>
      <c r="B2227" s="5">
        <v>2.0</v>
      </c>
      <c r="C2227" s="15">
        <v>44685.50069444445</v>
      </c>
      <c r="D2227" s="16">
        <v>26.5</v>
      </c>
    </row>
    <row r="2228" ht="15.75" customHeight="1">
      <c r="A2228" s="4">
        <v>17691.0</v>
      </c>
      <c r="B2228" s="5">
        <v>1.0</v>
      </c>
      <c r="C2228" s="15">
        <v>44363.72222222222</v>
      </c>
      <c r="D2228" s="16">
        <v>15.0</v>
      </c>
    </row>
    <row r="2229" ht="15.75" customHeight="1">
      <c r="A2229" s="4">
        <v>17693.0</v>
      </c>
      <c r="B2229" s="5">
        <v>1.0</v>
      </c>
      <c r="C2229" s="15">
        <v>44586.65833333333</v>
      </c>
      <c r="D2229" s="16">
        <v>6.959999999999999</v>
      </c>
    </row>
    <row r="2230" ht="15.75" customHeight="1">
      <c r="A2230" s="4">
        <v>17696.0</v>
      </c>
      <c r="B2230" s="5">
        <v>10.0</v>
      </c>
      <c r="C2230" s="15">
        <v>44682.57152777778</v>
      </c>
      <c r="D2230" s="16">
        <v>184.20000000000002</v>
      </c>
    </row>
    <row r="2231" ht="15.75" customHeight="1">
      <c r="A2231" s="4">
        <v>17700.0</v>
      </c>
      <c r="B2231" s="5">
        <v>5.0</v>
      </c>
      <c r="C2231" s="15">
        <v>44704.49375</v>
      </c>
      <c r="D2231" s="16">
        <v>201.72999999999996</v>
      </c>
    </row>
    <row r="2232" ht="15.75" customHeight="1">
      <c r="A2232" s="4">
        <v>17701.0</v>
      </c>
      <c r="B2232" s="5">
        <v>1.0</v>
      </c>
      <c r="C2232" s="15">
        <v>44470.51736111111</v>
      </c>
      <c r="D2232" s="16">
        <v>17.700000000000003</v>
      </c>
    </row>
    <row r="2233" ht="15.75" customHeight="1">
      <c r="A2233" s="4">
        <v>17702.0</v>
      </c>
      <c r="B2233" s="5">
        <v>5.0</v>
      </c>
      <c r="C2233" s="15">
        <v>44690.66875</v>
      </c>
      <c r="D2233" s="16">
        <v>281.20000000000005</v>
      </c>
    </row>
    <row r="2234" ht="15.75" customHeight="1">
      <c r="A2234" s="4">
        <v>17704.0</v>
      </c>
      <c r="B2234" s="5">
        <v>1.0</v>
      </c>
      <c r="C2234" s="15">
        <v>44554.40277777778</v>
      </c>
      <c r="D2234" s="16">
        <v>33.2</v>
      </c>
    </row>
    <row r="2235" ht="15.75" customHeight="1">
      <c r="A2235" s="4">
        <v>17705.0</v>
      </c>
      <c r="B2235" s="5">
        <v>2.0</v>
      </c>
      <c r="C2235" s="15">
        <v>44617.41180555556</v>
      </c>
      <c r="D2235" s="16">
        <v>44.5</v>
      </c>
    </row>
    <row r="2236" ht="15.75" customHeight="1">
      <c r="A2236" s="4">
        <v>17706.0</v>
      </c>
      <c r="B2236" s="5">
        <v>9.0</v>
      </c>
      <c r="C2236" s="15">
        <v>44717.56527777778</v>
      </c>
      <c r="D2236" s="16">
        <v>346.63000000000005</v>
      </c>
    </row>
    <row r="2237" ht="15.75" customHeight="1">
      <c r="A2237" s="4">
        <v>17708.0</v>
      </c>
      <c r="B2237" s="5">
        <v>1.0</v>
      </c>
      <c r="C2237" s="15">
        <v>44396.42291666667</v>
      </c>
      <c r="D2237" s="16">
        <v>3.75</v>
      </c>
    </row>
    <row r="2238" ht="15.75" customHeight="1">
      <c r="A2238" s="4">
        <v>17712.0</v>
      </c>
      <c r="B2238" s="5">
        <v>1.0</v>
      </c>
      <c r="C2238" s="15">
        <v>44677.51944444444</v>
      </c>
      <c r="D2238" s="16">
        <v>79.9</v>
      </c>
    </row>
    <row r="2239" ht="15.75" customHeight="1">
      <c r="A2239" s="4">
        <v>17716.0</v>
      </c>
      <c r="B2239" s="5">
        <v>4.0</v>
      </c>
      <c r="C2239" s="15">
        <v>44642.40347222222</v>
      </c>
      <c r="D2239" s="16">
        <v>274.79999999999995</v>
      </c>
    </row>
    <row r="2240" ht="15.75" customHeight="1">
      <c r="A2240" s="4">
        <v>17719.0</v>
      </c>
      <c r="B2240" s="5">
        <v>3.0</v>
      </c>
      <c r="C2240" s="15">
        <v>44610.27291666667</v>
      </c>
      <c r="D2240" s="16">
        <v>26.66</v>
      </c>
    </row>
    <row r="2241" ht="15.75" customHeight="1">
      <c r="A2241" s="4">
        <v>17720.0</v>
      </c>
      <c r="B2241" s="5">
        <v>1.0</v>
      </c>
      <c r="C2241" s="15">
        <v>44497.53402777778</v>
      </c>
      <c r="D2241" s="16">
        <v>10.2</v>
      </c>
    </row>
    <row r="2242" ht="15.75" customHeight="1">
      <c r="A2242" s="4">
        <v>17722.0</v>
      </c>
      <c r="B2242" s="5">
        <v>4.0</v>
      </c>
      <c r="C2242" s="15">
        <v>44624.64027777778</v>
      </c>
      <c r="D2242" s="16">
        <v>55.2</v>
      </c>
    </row>
    <row r="2243" ht="15.75" customHeight="1">
      <c r="A2243" s="4">
        <v>17724.0</v>
      </c>
      <c r="B2243" s="5">
        <v>1.0</v>
      </c>
      <c r="C2243" s="15">
        <v>44585.55972222222</v>
      </c>
      <c r="D2243" s="16">
        <v>35.7</v>
      </c>
    </row>
    <row r="2244" ht="15.75" customHeight="1">
      <c r="A2244" s="4">
        <v>17725.0</v>
      </c>
      <c r="B2244" s="5">
        <v>6.0</v>
      </c>
      <c r="C2244" s="15">
        <v>44681.52222222222</v>
      </c>
      <c r="D2244" s="16">
        <v>219.20999999999998</v>
      </c>
    </row>
    <row r="2245" ht="15.75" customHeight="1">
      <c r="A2245" s="4">
        <v>17727.0</v>
      </c>
      <c r="B2245" s="5">
        <v>1.0</v>
      </c>
      <c r="C2245" s="15">
        <v>44705.7125</v>
      </c>
      <c r="D2245" s="16">
        <v>26.1</v>
      </c>
    </row>
    <row r="2246" ht="15.75" customHeight="1">
      <c r="A2246" s="4">
        <v>17728.0</v>
      </c>
      <c r="B2246" s="5">
        <v>1.0</v>
      </c>
      <c r="C2246" s="15">
        <v>44636.70277777778</v>
      </c>
      <c r="D2246" s="16">
        <v>345.03</v>
      </c>
    </row>
    <row r="2247" ht="15.75" customHeight="1">
      <c r="A2247" s="4">
        <v>17730.0</v>
      </c>
      <c r="B2247" s="5">
        <v>8.0</v>
      </c>
      <c r="C2247" s="15">
        <v>44718.65486111111</v>
      </c>
      <c r="D2247" s="16">
        <v>233.65999999999997</v>
      </c>
    </row>
    <row r="2248" ht="15.75" customHeight="1">
      <c r="A2248" s="4">
        <v>17731.0</v>
      </c>
      <c r="B2248" s="5">
        <v>2.0</v>
      </c>
      <c r="C2248" s="15">
        <v>44595.56875</v>
      </c>
      <c r="D2248" s="16">
        <v>89.2</v>
      </c>
    </row>
    <row r="2249" ht="15.75" customHeight="1">
      <c r="A2249" s="4">
        <v>17732.0</v>
      </c>
      <c r="B2249" s="5">
        <v>1.0</v>
      </c>
      <c r="C2249" s="15">
        <v>44349.39513888889</v>
      </c>
      <c r="D2249" s="16">
        <v>37.2</v>
      </c>
    </row>
    <row r="2250" ht="15.75" customHeight="1">
      <c r="A2250" s="4">
        <v>17735.0</v>
      </c>
      <c r="B2250" s="5">
        <v>9.0</v>
      </c>
      <c r="C2250" s="15">
        <v>44615.57638888889</v>
      </c>
      <c r="D2250" s="16">
        <v>270.84000000000003</v>
      </c>
    </row>
    <row r="2251" ht="15.75" customHeight="1">
      <c r="A2251" s="4">
        <v>17742.0</v>
      </c>
      <c r="B2251" s="5">
        <v>1.0</v>
      </c>
      <c r="C2251" s="15">
        <v>44388.41944444444</v>
      </c>
      <c r="D2251" s="16">
        <v>70.80000000000001</v>
      </c>
    </row>
    <row r="2252" ht="15.75" customHeight="1">
      <c r="A2252" s="4">
        <v>17744.0</v>
      </c>
      <c r="B2252" s="5">
        <v>3.0</v>
      </c>
      <c r="C2252" s="15">
        <v>44695.37847222222</v>
      </c>
      <c r="D2252" s="16">
        <v>99.89999999999999</v>
      </c>
    </row>
    <row r="2253" ht="15.75" customHeight="1">
      <c r="A2253" s="4">
        <v>17750.0</v>
      </c>
      <c r="B2253" s="5">
        <v>6.0</v>
      </c>
      <c r="C2253" s="15">
        <v>44716.58958333333</v>
      </c>
      <c r="D2253" s="16">
        <v>81.34</v>
      </c>
    </row>
    <row r="2254" ht="15.75" customHeight="1">
      <c r="A2254" s="4">
        <v>17754.0</v>
      </c>
      <c r="B2254" s="5">
        <v>3.0</v>
      </c>
      <c r="C2254" s="15">
        <v>44721.47222222222</v>
      </c>
      <c r="D2254" s="16">
        <v>88.99000000000001</v>
      </c>
    </row>
    <row r="2255" ht="15.75" customHeight="1">
      <c r="A2255" s="4">
        <v>17757.0</v>
      </c>
      <c r="B2255" s="5">
        <v>6.0</v>
      </c>
      <c r="C2255" s="15">
        <v>44717.66944444444</v>
      </c>
      <c r="D2255" s="16">
        <v>22.71</v>
      </c>
    </row>
    <row r="2256" ht="15.75" customHeight="1">
      <c r="A2256" s="4">
        <v>17758.0</v>
      </c>
      <c r="B2256" s="5">
        <v>4.0</v>
      </c>
      <c r="C2256" s="15">
        <v>44701.61319444444</v>
      </c>
      <c r="D2256" s="16">
        <v>48.0</v>
      </c>
    </row>
    <row r="2257" ht="15.75" customHeight="1">
      <c r="A2257" s="4">
        <v>17759.0</v>
      </c>
      <c r="B2257" s="5">
        <v>2.0</v>
      </c>
      <c r="C2257" s="15">
        <v>44703.66805555556</v>
      </c>
      <c r="D2257" s="16">
        <v>4.58</v>
      </c>
    </row>
    <row r="2258" ht="15.75" customHeight="1">
      <c r="A2258" s="4">
        <v>17760.0</v>
      </c>
      <c r="B2258" s="5">
        <v>1.0</v>
      </c>
      <c r="C2258" s="15">
        <v>44348.63055555556</v>
      </c>
      <c r="D2258" s="16">
        <v>30.24</v>
      </c>
    </row>
    <row r="2259" ht="15.75" customHeight="1">
      <c r="A2259" s="4">
        <v>17764.0</v>
      </c>
      <c r="B2259" s="5">
        <v>1.0</v>
      </c>
      <c r="C2259" s="15">
        <v>44671.46041666667</v>
      </c>
      <c r="D2259" s="16">
        <v>1.45</v>
      </c>
    </row>
    <row r="2260" ht="15.75" customHeight="1">
      <c r="A2260" s="4">
        <v>17767.0</v>
      </c>
      <c r="B2260" s="5">
        <v>1.0</v>
      </c>
      <c r="C2260" s="15">
        <v>44705.6125</v>
      </c>
      <c r="D2260" s="16">
        <v>30.0</v>
      </c>
    </row>
    <row r="2261" ht="15.75" customHeight="1">
      <c r="A2261" s="4">
        <v>17768.0</v>
      </c>
      <c r="B2261" s="5">
        <v>1.0</v>
      </c>
      <c r="C2261" s="15">
        <v>44687.59305555555</v>
      </c>
      <c r="D2261" s="16">
        <v>57.42</v>
      </c>
    </row>
    <row r="2262" ht="15.75" customHeight="1">
      <c r="A2262" s="4">
        <v>17769.0</v>
      </c>
      <c r="B2262" s="5">
        <v>3.0</v>
      </c>
      <c r="C2262" s="15">
        <v>44687.47222222222</v>
      </c>
      <c r="D2262" s="16">
        <v>44.75</v>
      </c>
    </row>
    <row r="2263" ht="15.75" customHeight="1">
      <c r="A2263" s="4">
        <v>17770.0</v>
      </c>
      <c r="B2263" s="5">
        <v>1.0</v>
      </c>
      <c r="C2263" s="15">
        <v>44441.56597222222</v>
      </c>
      <c r="D2263" s="16">
        <v>118.5</v>
      </c>
    </row>
    <row r="2264" ht="15.75" customHeight="1">
      <c r="A2264" s="4">
        <v>17772.0</v>
      </c>
      <c r="B2264" s="5">
        <v>2.0</v>
      </c>
      <c r="C2264" s="15">
        <v>44710.46180555555</v>
      </c>
      <c r="D2264" s="16">
        <v>10.500000000000002</v>
      </c>
    </row>
    <row r="2265" ht="15.75" customHeight="1">
      <c r="A2265" s="4">
        <v>17774.0</v>
      </c>
      <c r="B2265" s="5">
        <v>2.0</v>
      </c>
      <c r="C2265" s="15">
        <v>44624.53402777778</v>
      </c>
      <c r="D2265" s="16">
        <v>48.45</v>
      </c>
    </row>
    <row r="2266" ht="15.75" customHeight="1">
      <c r="A2266" s="4">
        <v>17777.0</v>
      </c>
      <c r="B2266" s="5">
        <v>2.0</v>
      </c>
      <c r="C2266" s="15">
        <v>44681.54513888889</v>
      </c>
      <c r="D2266" s="16">
        <v>13.6</v>
      </c>
    </row>
    <row r="2267" ht="15.75" customHeight="1">
      <c r="A2267" s="4">
        <v>17779.0</v>
      </c>
      <c r="B2267" s="5">
        <v>3.0</v>
      </c>
      <c r="C2267" s="15">
        <v>44699.59375</v>
      </c>
      <c r="D2267" s="16">
        <v>26.9</v>
      </c>
    </row>
    <row r="2268" ht="15.75" customHeight="1">
      <c r="A2268" s="4">
        <v>17783.0</v>
      </c>
      <c r="B2268" s="5">
        <v>1.0</v>
      </c>
      <c r="C2268" s="15">
        <v>44475.42152777778</v>
      </c>
      <c r="D2268" s="16">
        <v>5.74</v>
      </c>
    </row>
    <row r="2269" ht="15.75" customHeight="1">
      <c r="A2269" s="4">
        <v>17786.0</v>
      </c>
      <c r="B2269" s="5">
        <v>2.0</v>
      </c>
      <c r="C2269" s="15">
        <v>44635.53541666667</v>
      </c>
      <c r="D2269" s="16">
        <v>4.74</v>
      </c>
    </row>
    <row r="2270" ht="15.75" customHeight="1">
      <c r="A2270" s="4">
        <v>17787.0</v>
      </c>
      <c r="B2270" s="5">
        <v>2.0</v>
      </c>
      <c r="C2270" s="15">
        <v>44397.51388888889</v>
      </c>
      <c r="D2270" s="16">
        <v>59.949999999999996</v>
      </c>
    </row>
    <row r="2271" ht="15.75" customHeight="1">
      <c r="A2271" s="4">
        <v>17790.0</v>
      </c>
      <c r="B2271" s="5">
        <v>4.0</v>
      </c>
      <c r="C2271" s="15">
        <v>44694.47916666666</v>
      </c>
      <c r="D2271" s="16">
        <v>78.47</v>
      </c>
    </row>
    <row r="2272" ht="15.75" customHeight="1">
      <c r="A2272" s="4">
        <v>17793.0</v>
      </c>
      <c r="B2272" s="5">
        <v>1.0</v>
      </c>
      <c r="C2272" s="15">
        <v>44695.6</v>
      </c>
      <c r="D2272" s="16">
        <v>10.05</v>
      </c>
    </row>
    <row r="2273" ht="15.75" customHeight="1">
      <c r="A2273" s="4">
        <v>17795.0</v>
      </c>
      <c r="B2273" s="5">
        <v>1.0</v>
      </c>
      <c r="C2273" s="15">
        <v>44543.525</v>
      </c>
      <c r="D2273" s="16">
        <v>3.9</v>
      </c>
    </row>
    <row r="2274" ht="15.75" customHeight="1">
      <c r="A2274" s="4">
        <v>17796.0</v>
      </c>
      <c r="B2274" s="5">
        <v>1.0</v>
      </c>
      <c r="C2274" s="15">
        <v>44386.46666666667</v>
      </c>
      <c r="D2274" s="16">
        <v>7.9</v>
      </c>
    </row>
    <row r="2275" ht="15.75" customHeight="1">
      <c r="A2275" s="4">
        <v>17797.0</v>
      </c>
      <c r="B2275" s="5">
        <v>1.0</v>
      </c>
      <c r="C2275" s="15">
        <v>44698.55625</v>
      </c>
      <c r="D2275" s="16">
        <v>1.45</v>
      </c>
    </row>
    <row r="2276" ht="15.75" customHeight="1">
      <c r="A2276" s="4">
        <v>17799.0</v>
      </c>
      <c r="B2276" s="5">
        <v>8.0</v>
      </c>
      <c r="C2276" s="15">
        <v>44698.63611111111</v>
      </c>
      <c r="D2276" s="16">
        <v>125.07</v>
      </c>
    </row>
    <row r="2277" ht="15.75" customHeight="1">
      <c r="A2277" s="4">
        <v>17800.0</v>
      </c>
      <c r="B2277" s="5">
        <v>4.0</v>
      </c>
      <c r="C2277" s="15">
        <v>44683.53958333333</v>
      </c>
      <c r="D2277" s="16">
        <v>65.05000000000001</v>
      </c>
    </row>
    <row r="2278" ht="15.75" customHeight="1">
      <c r="A2278" s="4">
        <v>17802.0</v>
      </c>
      <c r="B2278" s="5">
        <v>4.0</v>
      </c>
      <c r="C2278" s="15">
        <v>44638.62222222222</v>
      </c>
      <c r="D2278" s="16">
        <v>106.10999999999999</v>
      </c>
    </row>
    <row r="2279" ht="15.75" customHeight="1">
      <c r="A2279" s="4">
        <v>17805.0</v>
      </c>
      <c r="B2279" s="5">
        <v>1.0</v>
      </c>
      <c r="C2279" s="15">
        <v>44647.49236111111</v>
      </c>
      <c r="D2279" s="16">
        <v>9.48</v>
      </c>
    </row>
    <row r="2280" ht="15.75" customHeight="1">
      <c r="A2280" s="4">
        <v>17806.0</v>
      </c>
      <c r="B2280" s="5">
        <v>1.0</v>
      </c>
      <c r="C2280" s="15">
        <v>44709.59166666667</v>
      </c>
      <c r="D2280" s="16">
        <v>8.4</v>
      </c>
    </row>
    <row r="2281" ht="15.75" customHeight="1">
      <c r="A2281" s="4">
        <v>17809.0</v>
      </c>
      <c r="B2281" s="5">
        <v>2.0</v>
      </c>
      <c r="C2281" s="15">
        <v>44704.54166666666</v>
      </c>
      <c r="D2281" s="16">
        <v>67.06</v>
      </c>
    </row>
    <row r="2282" ht="15.75" customHeight="1">
      <c r="A2282" s="4">
        <v>17811.0</v>
      </c>
      <c r="B2282" s="5">
        <v>18.0</v>
      </c>
      <c r="C2282" s="15">
        <v>44709.60486111111</v>
      </c>
      <c r="D2282" s="16">
        <v>268.23999999999995</v>
      </c>
    </row>
    <row r="2283" ht="15.75" customHeight="1">
      <c r="A2283" s="4">
        <v>17812.0</v>
      </c>
      <c r="B2283" s="5">
        <v>2.0</v>
      </c>
      <c r="C2283" s="15">
        <v>44705.5875</v>
      </c>
      <c r="D2283" s="16">
        <v>16.65</v>
      </c>
    </row>
    <row r="2284" ht="15.75" customHeight="1">
      <c r="A2284" s="4">
        <v>17813.0</v>
      </c>
      <c r="B2284" s="5">
        <v>4.0</v>
      </c>
      <c r="C2284" s="15">
        <v>44706.67569444444</v>
      </c>
      <c r="D2284" s="16">
        <v>31.54</v>
      </c>
    </row>
    <row r="2285" ht="15.75" customHeight="1">
      <c r="A2285" s="4">
        <v>17819.0</v>
      </c>
      <c r="B2285" s="5">
        <v>2.0</v>
      </c>
      <c r="C2285" s="15">
        <v>44423.65694444445</v>
      </c>
      <c r="D2285" s="16">
        <v>57.72</v>
      </c>
    </row>
    <row r="2286" ht="15.75" customHeight="1">
      <c r="A2286" s="4">
        <v>17820.0</v>
      </c>
      <c r="B2286" s="5">
        <v>2.0</v>
      </c>
      <c r="C2286" s="15">
        <v>44531.63472222222</v>
      </c>
      <c r="D2286" s="16">
        <v>8.350000000000001</v>
      </c>
    </row>
    <row r="2287" ht="15.75" customHeight="1">
      <c r="A2287" s="4">
        <v>17827.0</v>
      </c>
      <c r="B2287" s="5">
        <v>5.0</v>
      </c>
      <c r="C2287" s="15">
        <v>44716.625</v>
      </c>
      <c r="D2287" s="16">
        <v>142.09</v>
      </c>
    </row>
    <row r="2288" ht="15.75" customHeight="1">
      <c r="A2288" s="4">
        <v>17830.0</v>
      </c>
      <c r="B2288" s="5">
        <v>2.0</v>
      </c>
      <c r="C2288" s="15">
        <v>44462.48888888889</v>
      </c>
      <c r="D2288" s="16">
        <v>34.7</v>
      </c>
    </row>
    <row r="2289" ht="15.75" customHeight="1">
      <c r="A2289" s="4">
        <v>17832.0</v>
      </c>
      <c r="B2289" s="5">
        <v>1.0</v>
      </c>
      <c r="C2289" s="15">
        <v>44672.48819444444</v>
      </c>
      <c r="D2289" s="16">
        <v>4.53</v>
      </c>
    </row>
    <row r="2290" ht="15.75" customHeight="1">
      <c r="A2290" s="4">
        <v>17835.0</v>
      </c>
      <c r="B2290" s="5">
        <v>1.0</v>
      </c>
      <c r="C2290" s="15">
        <v>44711.47013888889</v>
      </c>
      <c r="D2290" s="16">
        <v>2.08</v>
      </c>
    </row>
    <row r="2291" ht="15.75" customHeight="1">
      <c r="A2291" s="4">
        <v>17836.0</v>
      </c>
      <c r="B2291" s="5">
        <v>1.0</v>
      </c>
      <c r="C2291" s="15">
        <v>44674.67569444444</v>
      </c>
      <c r="D2291" s="16">
        <v>18.63</v>
      </c>
    </row>
    <row r="2292" ht="15.75" customHeight="1">
      <c r="A2292" s="4">
        <v>17837.0</v>
      </c>
      <c r="B2292" s="5">
        <v>6.0</v>
      </c>
      <c r="C2292" s="15">
        <v>44679.67569444444</v>
      </c>
      <c r="D2292" s="16">
        <v>89.53</v>
      </c>
    </row>
    <row r="2293" ht="15.75" customHeight="1">
      <c r="A2293" s="4">
        <v>17838.0</v>
      </c>
      <c r="B2293" s="5">
        <v>3.0</v>
      </c>
      <c r="C2293" s="15">
        <v>44694.48472222222</v>
      </c>
      <c r="D2293" s="16">
        <v>136.58999999999997</v>
      </c>
    </row>
    <row r="2294" ht="15.75" customHeight="1">
      <c r="A2294" s="4">
        <v>17839.0</v>
      </c>
      <c r="B2294" s="5">
        <v>1.0</v>
      </c>
      <c r="C2294" s="15">
        <v>44679.72708333333</v>
      </c>
      <c r="D2294" s="16">
        <v>2.1</v>
      </c>
    </row>
    <row r="2295" ht="15.75" customHeight="1">
      <c r="A2295" s="4">
        <v>17841.0</v>
      </c>
      <c r="B2295" s="5">
        <v>119.0</v>
      </c>
      <c r="C2295" s="15">
        <v>44720.50486111111</v>
      </c>
      <c r="D2295" s="16">
        <v>1758.94</v>
      </c>
    </row>
    <row r="2296" ht="15.75" customHeight="1">
      <c r="A2296" s="4">
        <v>17843.0</v>
      </c>
      <c r="B2296" s="5">
        <v>1.0</v>
      </c>
      <c r="C2296" s="15">
        <v>44417.64791666667</v>
      </c>
      <c r="D2296" s="16">
        <v>16.1</v>
      </c>
    </row>
    <row r="2297" ht="15.75" customHeight="1">
      <c r="A2297" s="4">
        <v>17846.0</v>
      </c>
      <c r="B2297" s="5">
        <v>1.0</v>
      </c>
      <c r="C2297" s="15">
        <v>44635.63888888889</v>
      </c>
      <c r="D2297" s="16">
        <v>2033.1</v>
      </c>
    </row>
    <row r="2298" ht="15.75" customHeight="1">
      <c r="A2298" s="4">
        <v>17848.0</v>
      </c>
      <c r="B2298" s="5">
        <v>4.0</v>
      </c>
      <c r="C2298" s="15">
        <v>44582.47013888889</v>
      </c>
      <c r="D2298" s="16">
        <v>59.230000000000004</v>
      </c>
    </row>
    <row r="2299" ht="15.75" customHeight="1">
      <c r="A2299" s="4">
        <v>17850.0</v>
      </c>
      <c r="B2299" s="5">
        <v>11.0</v>
      </c>
      <c r="C2299" s="15">
        <v>44418.60972222222</v>
      </c>
      <c r="D2299" s="16">
        <v>411.07</v>
      </c>
    </row>
    <row r="2300" ht="15.75" customHeight="1">
      <c r="A2300" s="4">
        <v>17856.0</v>
      </c>
      <c r="B2300" s="5">
        <v>2.0</v>
      </c>
      <c r="C2300" s="15">
        <v>44720.40277777778</v>
      </c>
      <c r="D2300" s="16">
        <v>48.54</v>
      </c>
    </row>
    <row r="2301" ht="15.75" customHeight="1">
      <c r="A2301" s="4">
        <v>17857.0</v>
      </c>
      <c r="B2301" s="5">
        <v>2.0</v>
      </c>
      <c r="C2301" s="15">
        <v>44717.54930555556</v>
      </c>
      <c r="D2301" s="16">
        <v>619.5</v>
      </c>
    </row>
    <row r="2302" ht="15.75" customHeight="1">
      <c r="A2302" s="4">
        <v>17858.0</v>
      </c>
      <c r="B2302" s="5">
        <v>6.0</v>
      </c>
      <c r="C2302" s="15">
        <v>44716.49722222222</v>
      </c>
      <c r="D2302" s="16">
        <v>184.50000000000003</v>
      </c>
    </row>
    <row r="2303" ht="15.75" customHeight="1">
      <c r="A2303" s="4">
        <v>17859.0</v>
      </c>
      <c r="B2303" s="5">
        <v>1.0</v>
      </c>
      <c r="C2303" s="15">
        <v>44416.43888888889</v>
      </c>
      <c r="D2303" s="16">
        <v>1.25</v>
      </c>
    </row>
    <row r="2304" ht="15.75" customHeight="1">
      <c r="A2304" s="4">
        <v>17860.0</v>
      </c>
      <c r="B2304" s="5">
        <v>1.0</v>
      </c>
      <c r="C2304" s="15">
        <v>44353.52847222222</v>
      </c>
      <c r="D2304" s="16">
        <v>31.200000000000003</v>
      </c>
    </row>
    <row r="2305" ht="15.75" customHeight="1">
      <c r="A2305" s="4">
        <v>17861.0</v>
      </c>
      <c r="B2305" s="5">
        <v>3.0</v>
      </c>
      <c r="C2305" s="15">
        <v>44718.68125</v>
      </c>
      <c r="D2305" s="16">
        <v>23.22</v>
      </c>
    </row>
    <row r="2306" ht="15.75" customHeight="1">
      <c r="A2306" s="4">
        <v>17863.0</v>
      </c>
      <c r="B2306" s="5">
        <v>2.0</v>
      </c>
      <c r="C2306" s="15">
        <v>44662.57291666666</v>
      </c>
      <c r="D2306" s="16">
        <v>45.6</v>
      </c>
    </row>
    <row r="2307" ht="15.75" customHeight="1">
      <c r="A2307" s="4">
        <v>17864.0</v>
      </c>
      <c r="B2307" s="5">
        <v>2.0</v>
      </c>
      <c r="C2307" s="15">
        <v>44631.56875</v>
      </c>
      <c r="D2307" s="16">
        <v>31.07</v>
      </c>
    </row>
    <row r="2308" ht="15.75" customHeight="1">
      <c r="A2308" s="4">
        <v>17865.0</v>
      </c>
      <c r="B2308" s="5">
        <v>8.0</v>
      </c>
      <c r="C2308" s="15">
        <v>44682.40694444445</v>
      </c>
      <c r="D2308" s="16">
        <v>250.01</v>
      </c>
    </row>
    <row r="2309" ht="15.75" customHeight="1">
      <c r="A2309" s="4">
        <v>17866.0</v>
      </c>
      <c r="B2309" s="5">
        <v>1.0</v>
      </c>
      <c r="C2309" s="15">
        <v>44581.46458333333</v>
      </c>
      <c r="D2309" s="16">
        <v>3.95</v>
      </c>
    </row>
    <row r="2310" ht="15.75" customHeight="1">
      <c r="A2310" s="4">
        <v>17867.0</v>
      </c>
      <c r="B2310" s="5">
        <v>2.0</v>
      </c>
      <c r="C2310" s="15">
        <v>44690.59097222222</v>
      </c>
      <c r="D2310" s="16">
        <v>584.7300000000001</v>
      </c>
    </row>
    <row r="2311" ht="15.75" customHeight="1">
      <c r="A2311" s="4">
        <v>17869.0</v>
      </c>
      <c r="B2311" s="5">
        <v>2.0</v>
      </c>
      <c r="C2311" s="15">
        <v>44616.66666666666</v>
      </c>
      <c r="D2311" s="16">
        <v>21.3</v>
      </c>
    </row>
    <row r="2312" ht="15.75" customHeight="1">
      <c r="A2312" s="4">
        <v>17870.0</v>
      </c>
      <c r="B2312" s="5">
        <v>5.0</v>
      </c>
      <c r="C2312" s="15">
        <v>44719.62986111111</v>
      </c>
      <c r="D2312" s="16">
        <v>88.12000000000002</v>
      </c>
    </row>
    <row r="2313" ht="15.75" customHeight="1">
      <c r="A2313" s="4">
        <v>17871.0</v>
      </c>
      <c r="B2313" s="5">
        <v>1.0</v>
      </c>
      <c r="C2313" s="15">
        <v>44519.48055555556</v>
      </c>
      <c r="D2313" s="16">
        <v>16.6</v>
      </c>
    </row>
    <row r="2314" ht="15.75" customHeight="1">
      <c r="A2314" s="4">
        <v>17873.0</v>
      </c>
      <c r="B2314" s="5">
        <v>1.0</v>
      </c>
      <c r="C2314" s="15">
        <v>44348.62083333333</v>
      </c>
      <c r="D2314" s="16">
        <v>30.599999999999998</v>
      </c>
    </row>
    <row r="2315" ht="15.75" customHeight="1">
      <c r="A2315" s="4">
        <v>17874.0</v>
      </c>
      <c r="B2315" s="5">
        <v>2.0</v>
      </c>
      <c r="C2315" s="15">
        <v>44537.5375</v>
      </c>
      <c r="D2315" s="16">
        <v>22.38</v>
      </c>
    </row>
    <row r="2316" ht="15.75" customHeight="1">
      <c r="A2316" s="4">
        <v>17878.0</v>
      </c>
      <c r="B2316" s="5">
        <v>1.0</v>
      </c>
      <c r="C2316" s="15">
        <v>44678.475</v>
      </c>
      <c r="D2316" s="16">
        <v>40.8</v>
      </c>
    </row>
    <row r="2317" ht="15.75" customHeight="1">
      <c r="A2317" s="4">
        <v>17879.0</v>
      </c>
      <c r="B2317" s="5">
        <v>1.0</v>
      </c>
      <c r="C2317" s="15">
        <v>44549.525</v>
      </c>
      <c r="D2317" s="16">
        <v>1.16</v>
      </c>
    </row>
    <row r="2318" ht="15.75" customHeight="1">
      <c r="A2318" s="4">
        <v>17881.0</v>
      </c>
      <c r="B2318" s="5">
        <v>1.0</v>
      </c>
      <c r="C2318" s="15">
        <v>44416.71944444445</v>
      </c>
      <c r="D2318" s="16">
        <v>15.6</v>
      </c>
    </row>
    <row r="2319" ht="15.75" customHeight="1">
      <c r="A2319" s="4">
        <v>17883.0</v>
      </c>
      <c r="B2319" s="5">
        <v>2.0</v>
      </c>
      <c r="C2319" s="15">
        <v>44718.74236111111</v>
      </c>
      <c r="D2319" s="16">
        <v>4.53</v>
      </c>
    </row>
    <row r="2320" ht="15.75" customHeight="1">
      <c r="A2320" s="4">
        <v>17884.0</v>
      </c>
      <c r="B2320" s="5">
        <v>3.0</v>
      </c>
      <c r="C2320" s="15">
        <v>44718.48125</v>
      </c>
      <c r="D2320" s="16">
        <v>21.54</v>
      </c>
    </row>
    <row r="2321" ht="15.75" customHeight="1">
      <c r="A2321" s="4">
        <v>17885.0</v>
      </c>
      <c r="B2321" s="5">
        <v>1.0</v>
      </c>
      <c r="C2321" s="15">
        <v>44708.61111111111</v>
      </c>
      <c r="D2321" s="16">
        <v>4.65</v>
      </c>
    </row>
    <row r="2322" ht="15.75" customHeight="1">
      <c r="A2322" s="4">
        <v>17886.0</v>
      </c>
      <c r="B2322" s="5">
        <v>3.0</v>
      </c>
      <c r="C2322" s="15">
        <v>44689.42291666667</v>
      </c>
      <c r="D2322" s="16">
        <v>15.69</v>
      </c>
    </row>
    <row r="2323" ht="15.75" customHeight="1">
      <c r="A2323" s="4">
        <v>17888.0</v>
      </c>
      <c r="B2323" s="5">
        <v>2.0</v>
      </c>
      <c r="C2323" s="15">
        <v>44562.55694444444</v>
      </c>
      <c r="D2323" s="16">
        <v>49.959999999999994</v>
      </c>
    </row>
    <row r="2324" ht="15.75" customHeight="1">
      <c r="A2324" s="4">
        <v>17889.0</v>
      </c>
      <c r="B2324" s="5">
        <v>1.0</v>
      </c>
      <c r="C2324" s="15">
        <v>44398.71805555555</v>
      </c>
      <c r="D2324" s="16">
        <v>3.75</v>
      </c>
    </row>
    <row r="2325" ht="15.75" customHeight="1">
      <c r="A2325" s="4">
        <v>17890.0</v>
      </c>
      <c r="B2325" s="5">
        <v>2.0</v>
      </c>
      <c r="C2325" s="15">
        <v>44398.47152777778</v>
      </c>
      <c r="D2325" s="16">
        <v>29.99</v>
      </c>
    </row>
    <row r="2326" ht="15.75" customHeight="1">
      <c r="A2326" s="4">
        <v>17892.0</v>
      </c>
      <c r="B2326" s="5">
        <v>1.0</v>
      </c>
      <c r="C2326" s="15">
        <v>44568.53888888889</v>
      </c>
      <c r="D2326" s="16">
        <v>2.52</v>
      </c>
    </row>
    <row r="2327" ht="15.75" customHeight="1">
      <c r="A2327" s="4">
        <v>17894.0</v>
      </c>
      <c r="B2327" s="5">
        <v>7.0</v>
      </c>
      <c r="C2327" s="15">
        <v>44624.60833333333</v>
      </c>
      <c r="D2327" s="16">
        <v>119.54</v>
      </c>
    </row>
    <row r="2328" ht="15.75" customHeight="1">
      <c r="A2328" s="4">
        <v>17895.0</v>
      </c>
      <c r="B2328" s="5">
        <v>1.0</v>
      </c>
      <c r="C2328" s="15">
        <v>44677.70833333334</v>
      </c>
      <c r="D2328" s="16">
        <v>5.04</v>
      </c>
    </row>
    <row r="2329" ht="15.75" customHeight="1">
      <c r="A2329" s="4">
        <v>17897.0</v>
      </c>
      <c r="B2329" s="5">
        <v>2.0</v>
      </c>
      <c r="C2329" s="15">
        <v>44550.47430555556</v>
      </c>
      <c r="D2329" s="16">
        <v>6.07</v>
      </c>
    </row>
    <row r="2330" ht="15.75" customHeight="1">
      <c r="A2330" s="4">
        <v>17899.0</v>
      </c>
      <c r="B2330" s="5">
        <v>1.0</v>
      </c>
      <c r="C2330" s="15">
        <v>44564.62361111111</v>
      </c>
      <c r="D2330" s="16">
        <v>13.68</v>
      </c>
    </row>
    <row r="2331" ht="15.75" customHeight="1">
      <c r="A2331" s="4">
        <v>17900.0</v>
      </c>
      <c r="B2331" s="5">
        <v>1.0</v>
      </c>
      <c r="C2331" s="15">
        <v>44532.60277777778</v>
      </c>
      <c r="D2331" s="16">
        <v>34.8</v>
      </c>
    </row>
    <row r="2332" ht="15.75" customHeight="1">
      <c r="A2332" s="4">
        <v>17904.0</v>
      </c>
      <c r="B2332" s="5">
        <v>1.0</v>
      </c>
      <c r="C2332" s="15">
        <v>44699.53958333333</v>
      </c>
      <c r="D2332" s="16">
        <v>4.25</v>
      </c>
    </row>
    <row r="2333" ht="15.75" customHeight="1">
      <c r="A2333" s="4">
        <v>17905.0</v>
      </c>
      <c r="B2333" s="5">
        <v>2.0</v>
      </c>
      <c r="C2333" s="15">
        <v>44567.44930555556</v>
      </c>
      <c r="D2333" s="16">
        <v>179.75</v>
      </c>
    </row>
    <row r="2334" ht="15.75" customHeight="1">
      <c r="A2334" s="4">
        <v>17908.0</v>
      </c>
      <c r="B2334" s="5">
        <v>1.0</v>
      </c>
      <c r="C2334" s="15">
        <v>44348.48958333334</v>
      </c>
      <c r="D2334" s="16">
        <v>24.949999999999996</v>
      </c>
    </row>
    <row r="2335" ht="15.75" customHeight="1">
      <c r="A2335" s="4">
        <v>17912.0</v>
      </c>
      <c r="B2335" s="5">
        <v>3.0</v>
      </c>
      <c r="C2335" s="15">
        <v>44362.70416666667</v>
      </c>
      <c r="D2335" s="16">
        <v>17.8</v>
      </c>
    </row>
    <row r="2336" ht="15.75" customHeight="1">
      <c r="A2336" s="4">
        <v>17913.0</v>
      </c>
      <c r="B2336" s="5">
        <v>2.0</v>
      </c>
      <c r="C2336" s="15">
        <v>44663.44791666666</v>
      </c>
      <c r="D2336" s="16">
        <v>9.75</v>
      </c>
    </row>
    <row r="2337" ht="15.75" customHeight="1">
      <c r="A2337" s="4">
        <v>17914.0</v>
      </c>
      <c r="B2337" s="5">
        <v>1.0</v>
      </c>
      <c r="C2337" s="15">
        <v>44718.49861111111</v>
      </c>
      <c r="D2337" s="16">
        <v>2.1</v>
      </c>
    </row>
    <row r="2338" ht="15.75" customHeight="1">
      <c r="A2338" s="4">
        <v>17917.0</v>
      </c>
      <c r="B2338" s="5">
        <v>2.0</v>
      </c>
      <c r="C2338" s="15">
        <v>44467.69236111111</v>
      </c>
      <c r="D2338" s="16">
        <v>22.5</v>
      </c>
    </row>
    <row r="2339" ht="15.75" customHeight="1">
      <c r="A2339" s="4">
        <v>17920.0</v>
      </c>
      <c r="B2339" s="5">
        <v>11.0</v>
      </c>
      <c r="C2339" s="15">
        <v>44717.60347222222</v>
      </c>
      <c r="D2339" s="16">
        <v>110.79000000000003</v>
      </c>
    </row>
    <row r="2340" ht="15.75" customHeight="1">
      <c r="A2340" s="4">
        <v>17921.0</v>
      </c>
      <c r="B2340" s="5">
        <v>2.0</v>
      </c>
      <c r="C2340" s="15">
        <v>44575.78888888889</v>
      </c>
      <c r="D2340" s="16">
        <v>15.239999999999998</v>
      </c>
    </row>
    <row r="2341" ht="15.75" customHeight="1">
      <c r="A2341" s="4">
        <v>17924.0</v>
      </c>
      <c r="B2341" s="5">
        <v>2.0</v>
      </c>
      <c r="C2341" s="15">
        <v>44720.81111111111</v>
      </c>
      <c r="D2341" s="16">
        <v>64.12</v>
      </c>
    </row>
    <row r="2342" ht="15.75" customHeight="1">
      <c r="A2342" s="4">
        <v>17926.0</v>
      </c>
      <c r="B2342" s="5">
        <v>1.0</v>
      </c>
      <c r="C2342" s="15">
        <v>44590.61041666667</v>
      </c>
      <c r="D2342" s="16">
        <v>15.0</v>
      </c>
    </row>
    <row r="2343" ht="15.75" customHeight="1">
      <c r="A2343" s="4">
        <v>17928.0</v>
      </c>
      <c r="B2343" s="5">
        <v>1.0</v>
      </c>
      <c r="C2343" s="15">
        <v>44676.57777777778</v>
      </c>
      <c r="D2343" s="16">
        <v>75.65</v>
      </c>
    </row>
    <row r="2344" ht="15.75" customHeight="1">
      <c r="A2344" s="4">
        <v>17931.0</v>
      </c>
      <c r="B2344" s="5">
        <v>1.0</v>
      </c>
      <c r="C2344" s="15">
        <v>44468.52152777778</v>
      </c>
      <c r="D2344" s="16">
        <v>11.15</v>
      </c>
    </row>
    <row r="2345" ht="15.75" customHeight="1">
      <c r="A2345" s="4">
        <v>17932.0</v>
      </c>
      <c r="B2345" s="5">
        <v>1.0</v>
      </c>
      <c r="C2345" s="15">
        <v>44549.44375</v>
      </c>
      <c r="D2345" s="16">
        <v>15.9</v>
      </c>
    </row>
    <row r="2346" ht="15.75" customHeight="1">
      <c r="A2346" s="4">
        <v>17936.0</v>
      </c>
      <c r="B2346" s="5">
        <v>1.0</v>
      </c>
      <c r="C2346" s="15">
        <v>44716.56388888889</v>
      </c>
      <c r="D2346" s="16">
        <v>1.95</v>
      </c>
    </row>
    <row r="2347" ht="15.75" customHeight="1">
      <c r="A2347" s="4">
        <v>17940.0</v>
      </c>
      <c r="B2347" s="5">
        <v>3.0</v>
      </c>
      <c r="C2347" s="15">
        <v>44524.73333333333</v>
      </c>
      <c r="D2347" s="16">
        <v>2047.86</v>
      </c>
    </row>
    <row r="2348" ht="15.75" customHeight="1">
      <c r="A2348" s="4">
        <v>17941.0</v>
      </c>
      <c r="B2348" s="5">
        <v>1.0</v>
      </c>
      <c r="C2348" s="15">
        <v>44593.35416666666</v>
      </c>
      <c r="D2348" s="16">
        <v>165.36</v>
      </c>
    </row>
    <row r="2349" ht="15.75" customHeight="1">
      <c r="A2349" s="4">
        <v>17949.0</v>
      </c>
      <c r="B2349" s="5">
        <v>2.0</v>
      </c>
      <c r="C2349" s="15">
        <v>44621.49722222222</v>
      </c>
      <c r="D2349" s="16">
        <v>1223.06</v>
      </c>
    </row>
    <row r="2350" ht="15.75" customHeight="1">
      <c r="A2350" s="4">
        <v>17950.0</v>
      </c>
      <c r="B2350" s="5">
        <v>1.0</v>
      </c>
      <c r="C2350" s="15">
        <v>44356.63611111111</v>
      </c>
      <c r="D2350" s="16">
        <v>4.25</v>
      </c>
    </row>
    <row r="2351" ht="15.75" customHeight="1">
      <c r="A2351" s="4">
        <v>17954.0</v>
      </c>
      <c r="B2351" s="5">
        <v>8.0</v>
      </c>
      <c r="C2351" s="15">
        <v>44716.59375</v>
      </c>
      <c r="D2351" s="16">
        <v>64.35000000000001</v>
      </c>
    </row>
    <row r="2352" ht="15.75" customHeight="1">
      <c r="A2352" s="4">
        <v>17958.0</v>
      </c>
      <c r="B2352" s="5">
        <v>1.0</v>
      </c>
      <c r="C2352" s="15">
        <v>44607.51319444444</v>
      </c>
      <c r="D2352" s="16">
        <v>76.5</v>
      </c>
    </row>
    <row r="2353" ht="15.75" customHeight="1">
      <c r="A2353" s="4">
        <v>17961.0</v>
      </c>
      <c r="B2353" s="5">
        <v>6.0</v>
      </c>
      <c r="C2353" s="15">
        <v>44635.41805555556</v>
      </c>
      <c r="D2353" s="16">
        <v>69.35</v>
      </c>
    </row>
    <row r="2354" ht="15.75" customHeight="1">
      <c r="A2354" s="4">
        <v>17962.0</v>
      </c>
      <c r="B2354" s="5">
        <v>1.0</v>
      </c>
      <c r="C2354" s="15">
        <v>44581.59444444445</v>
      </c>
      <c r="D2354" s="16">
        <v>0.65</v>
      </c>
    </row>
    <row r="2355" ht="15.75" customHeight="1">
      <c r="A2355" s="4">
        <v>17964.0</v>
      </c>
      <c r="B2355" s="5">
        <v>2.0</v>
      </c>
      <c r="C2355" s="15">
        <v>44689.44722222222</v>
      </c>
      <c r="D2355" s="16">
        <v>28.54</v>
      </c>
    </row>
    <row r="2356" ht="15.75" customHeight="1">
      <c r="A2356" s="4">
        <v>17965.0</v>
      </c>
      <c r="B2356" s="5">
        <v>5.0</v>
      </c>
      <c r="C2356" s="15">
        <v>44629.44583333333</v>
      </c>
      <c r="D2356" s="16">
        <v>47.75999999999999</v>
      </c>
    </row>
    <row r="2357" ht="15.75" customHeight="1">
      <c r="A2357" s="4">
        <v>17966.0</v>
      </c>
      <c r="B2357" s="5">
        <v>2.0</v>
      </c>
      <c r="C2357" s="15">
        <v>44683.43472222222</v>
      </c>
      <c r="D2357" s="16">
        <v>165.0</v>
      </c>
    </row>
    <row r="2358" ht="15.75" customHeight="1">
      <c r="A2358" s="4">
        <v>17967.0</v>
      </c>
      <c r="B2358" s="5">
        <v>1.0</v>
      </c>
      <c r="C2358" s="15">
        <v>44350.47152777778</v>
      </c>
      <c r="D2358" s="16">
        <v>16.150000000000002</v>
      </c>
    </row>
    <row r="2359" ht="15.75" customHeight="1">
      <c r="A2359" s="4">
        <v>17968.0</v>
      </c>
      <c r="B2359" s="5">
        <v>1.0</v>
      </c>
      <c r="C2359" s="15">
        <v>44348.51597222222</v>
      </c>
      <c r="D2359" s="16">
        <v>10.52</v>
      </c>
    </row>
    <row r="2360" ht="15.75" customHeight="1">
      <c r="A2360" s="4">
        <v>17970.0</v>
      </c>
      <c r="B2360" s="5">
        <v>1.0</v>
      </c>
      <c r="C2360" s="15">
        <v>44512.83541666667</v>
      </c>
      <c r="D2360" s="16">
        <v>56.45</v>
      </c>
    </row>
    <row r="2361" ht="15.75" customHeight="1">
      <c r="A2361" s="4">
        <v>17972.0</v>
      </c>
      <c r="B2361" s="5">
        <v>1.0</v>
      </c>
      <c r="C2361" s="15">
        <v>44481.51111111111</v>
      </c>
      <c r="D2361" s="16">
        <v>5.95</v>
      </c>
    </row>
    <row r="2362" ht="15.75" customHeight="1">
      <c r="A2362" s="4">
        <v>17974.0</v>
      </c>
      <c r="B2362" s="5">
        <v>2.0</v>
      </c>
      <c r="C2362" s="15">
        <v>44696.48402777778</v>
      </c>
      <c r="D2362" s="16">
        <v>18.990000000000002</v>
      </c>
    </row>
    <row r="2363" ht="15.75" customHeight="1">
      <c r="A2363" s="4">
        <v>17975.0</v>
      </c>
      <c r="B2363" s="5">
        <v>5.0</v>
      </c>
      <c r="C2363" s="15">
        <v>44658.43680555555</v>
      </c>
      <c r="D2363" s="16">
        <v>113.17000000000002</v>
      </c>
    </row>
    <row r="2364" ht="15.75" customHeight="1">
      <c r="A2364" s="4">
        <v>17976.0</v>
      </c>
      <c r="B2364" s="5">
        <v>1.0</v>
      </c>
      <c r="C2364" s="15">
        <v>44349.57569444444</v>
      </c>
      <c r="D2364" s="16">
        <v>27.15</v>
      </c>
    </row>
    <row r="2365" ht="15.75" customHeight="1">
      <c r="A2365" s="4">
        <v>17977.0</v>
      </c>
      <c r="B2365" s="5">
        <v>1.0</v>
      </c>
      <c r="C2365" s="15">
        <v>44691.56111111111</v>
      </c>
      <c r="D2365" s="16">
        <v>6.959999999999999</v>
      </c>
    </row>
    <row r="2366" ht="15.75" customHeight="1">
      <c r="A2366" s="4">
        <v>17979.0</v>
      </c>
      <c r="B2366" s="5">
        <v>2.0</v>
      </c>
      <c r="C2366" s="15">
        <v>44685.50347222222</v>
      </c>
      <c r="D2366" s="16">
        <v>38.94</v>
      </c>
    </row>
    <row r="2367" ht="15.75" customHeight="1">
      <c r="A2367" s="4">
        <v>17980.0</v>
      </c>
      <c r="B2367" s="5">
        <v>1.0</v>
      </c>
      <c r="C2367" s="15">
        <v>44362.65972222222</v>
      </c>
      <c r="D2367" s="16">
        <v>6.8</v>
      </c>
    </row>
    <row r="2368" ht="15.75" customHeight="1">
      <c r="A2368" s="4">
        <v>17985.0</v>
      </c>
      <c r="B2368" s="5">
        <v>1.0</v>
      </c>
      <c r="C2368" s="15">
        <v>44698.6</v>
      </c>
      <c r="D2368" s="16">
        <v>20.650000000000002</v>
      </c>
    </row>
    <row r="2369" ht="15.75" customHeight="1">
      <c r="A2369" s="4">
        <v>17987.0</v>
      </c>
      <c r="B2369" s="5">
        <v>1.0</v>
      </c>
      <c r="C2369" s="15">
        <v>44537.59861111111</v>
      </c>
      <c r="D2369" s="16">
        <v>11.7</v>
      </c>
    </row>
    <row r="2370" ht="15.75" customHeight="1">
      <c r="A2370" s="4">
        <v>17988.0</v>
      </c>
      <c r="B2370" s="5">
        <v>1.0</v>
      </c>
      <c r="C2370" s="15">
        <v>44394.49930555555</v>
      </c>
      <c r="D2370" s="16">
        <v>41.900000000000006</v>
      </c>
    </row>
    <row r="2371" ht="15.75" customHeight="1">
      <c r="A2371" s="4">
        <v>17990.0</v>
      </c>
      <c r="B2371" s="5">
        <v>2.0</v>
      </c>
      <c r="C2371" s="15">
        <v>44486.48888888889</v>
      </c>
      <c r="D2371" s="16">
        <v>32.7</v>
      </c>
    </row>
    <row r="2372" ht="15.75" customHeight="1">
      <c r="A2372" s="4">
        <v>17994.0</v>
      </c>
      <c r="B2372" s="5">
        <v>3.0</v>
      </c>
      <c r="C2372" s="15">
        <v>44602.48680555556</v>
      </c>
      <c r="D2372" s="16">
        <v>52.7</v>
      </c>
    </row>
    <row r="2373" ht="15.75" customHeight="1">
      <c r="A2373" s="4">
        <v>17995.0</v>
      </c>
      <c r="B2373" s="5">
        <v>1.0</v>
      </c>
      <c r="C2373" s="15">
        <v>44442.52083333334</v>
      </c>
      <c r="D2373" s="16">
        <v>23.6</v>
      </c>
    </row>
    <row r="2374" ht="15.75" customHeight="1">
      <c r="A2374" s="4">
        <v>17997.0</v>
      </c>
      <c r="B2374" s="5">
        <v>8.0</v>
      </c>
      <c r="C2374" s="15">
        <v>44646.67569444444</v>
      </c>
      <c r="D2374" s="16">
        <v>217.94000000000003</v>
      </c>
    </row>
    <row r="2375" ht="15.75" customHeight="1">
      <c r="A2375" s="4">
        <v>17999.0</v>
      </c>
      <c r="B2375" s="5">
        <v>2.0</v>
      </c>
      <c r="C2375" s="15">
        <v>44683.66388888889</v>
      </c>
      <c r="D2375" s="16">
        <v>22.65</v>
      </c>
    </row>
    <row r="2376" ht="15.75" customHeight="1">
      <c r="A2376" s="4">
        <v>18001.0</v>
      </c>
      <c r="B2376" s="5">
        <v>1.0</v>
      </c>
      <c r="C2376" s="15">
        <v>44634.47291666667</v>
      </c>
      <c r="D2376" s="16">
        <v>1.25</v>
      </c>
    </row>
    <row r="2377" ht="15.75" customHeight="1">
      <c r="A2377" s="4">
        <v>18004.0</v>
      </c>
      <c r="B2377" s="5">
        <v>1.0</v>
      </c>
      <c r="C2377" s="15">
        <v>44359.57430555556</v>
      </c>
      <c r="D2377" s="16">
        <v>3.9</v>
      </c>
    </row>
    <row r="2378" ht="15.75" customHeight="1">
      <c r="A2378" s="4">
        <v>18005.0</v>
      </c>
      <c r="B2378" s="5">
        <v>2.0</v>
      </c>
      <c r="C2378" s="15">
        <v>44718.49375</v>
      </c>
      <c r="D2378" s="16">
        <v>42.39000000000001</v>
      </c>
    </row>
    <row r="2379" ht="15.75" customHeight="1">
      <c r="A2379" s="4">
        <v>18008.0</v>
      </c>
      <c r="B2379" s="5">
        <v>1.0</v>
      </c>
      <c r="C2379" s="15">
        <v>44460.62986111111</v>
      </c>
      <c r="D2379" s="16">
        <v>19.9</v>
      </c>
    </row>
    <row r="2380" ht="15.75" customHeight="1">
      <c r="A2380" s="4">
        <v>18009.0</v>
      </c>
      <c r="B2380" s="5">
        <v>1.0</v>
      </c>
      <c r="C2380" s="15">
        <v>44487.56666666667</v>
      </c>
      <c r="D2380" s="16">
        <v>3.9000000000000004</v>
      </c>
    </row>
    <row r="2381" ht="15.75" customHeight="1">
      <c r="A2381" s="4">
        <v>18011.0</v>
      </c>
      <c r="B2381" s="5">
        <v>1.0</v>
      </c>
      <c r="C2381" s="15">
        <v>44348.73263888889</v>
      </c>
      <c r="D2381" s="16">
        <v>4.25</v>
      </c>
    </row>
    <row r="2382" ht="15.75" customHeight="1">
      <c r="A2382" s="4">
        <v>18013.0</v>
      </c>
      <c r="B2382" s="5">
        <v>1.0</v>
      </c>
      <c r="C2382" s="15">
        <v>44568.58888888889</v>
      </c>
      <c r="D2382" s="16">
        <v>3.36</v>
      </c>
    </row>
    <row r="2383" ht="15.75" customHeight="1">
      <c r="A2383" s="4">
        <v>18014.0</v>
      </c>
      <c r="B2383" s="5">
        <v>1.0</v>
      </c>
      <c r="C2383" s="15">
        <v>44692.64444444444</v>
      </c>
      <c r="D2383" s="16">
        <v>10.05</v>
      </c>
    </row>
    <row r="2384" ht="15.75" customHeight="1">
      <c r="A2384" s="4">
        <v>18015.0</v>
      </c>
      <c r="B2384" s="5">
        <v>1.0</v>
      </c>
      <c r="C2384" s="15">
        <v>44717.61736111111</v>
      </c>
      <c r="D2384" s="16">
        <v>0.85</v>
      </c>
    </row>
    <row r="2385" ht="15.75" customHeight="1">
      <c r="A2385" s="4">
        <v>18016.0</v>
      </c>
      <c r="B2385" s="5">
        <v>3.0</v>
      </c>
      <c r="C2385" s="15">
        <v>44646.5875</v>
      </c>
      <c r="D2385" s="16">
        <v>40.6</v>
      </c>
    </row>
    <row r="2386" ht="15.75" customHeight="1">
      <c r="A2386" s="4">
        <v>18017.0</v>
      </c>
      <c r="B2386" s="5">
        <v>1.0</v>
      </c>
      <c r="C2386" s="15">
        <v>44553.65833333333</v>
      </c>
      <c r="D2386" s="16">
        <v>179.0</v>
      </c>
    </row>
    <row r="2387" ht="15.75" customHeight="1">
      <c r="A2387" s="4">
        <v>18022.0</v>
      </c>
      <c r="B2387" s="5">
        <v>1.0</v>
      </c>
      <c r="C2387" s="15">
        <v>44685.53125</v>
      </c>
      <c r="D2387" s="16">
        <v>26.47</v>
      </c>
    </row>
    <row r="2388" ht="15.75" customHeight="1">
      <c r="A2388" s="4">
        <v>18033.0</v>
      </c>
      <c r="B2388" s="5">
        <v>1.0</v>
      </c>
      <c r="C2388" s="15">
        <v>44656.72777777778</v>
      </c>
      <c r="D2388" s="16">
        <v>12.08</v>
      </c>
    </row>
    <row r="2389" ht="15.75" customHeight="1">
      <c r="A2389" s="4">
        <v>18034.0</v>
      </c>
      <c r="B2389" s="5">
        <v>2.0</v>
      </c>
      <c r="C2389" s="15">
        <v>44699.51527777778</v>
      </c>
      <c r="D2389" s="16">
        <v>11.9</v>
      </c>
    </row>
    <row r="2390" ht="15.75" customHeight="1">
      <c r="A2390" s="4">
        <v>18035.0</v>
      </c>
      <c r="B2390" s="5">
        <v>3.0</v>
      </c>
      <c r="C2390" s="15">
        <v>44685.52708333333</v>
      </c>
      <c r="D2390" s="16">
        <v>13.559999999999999</v>
      </c>
    </row>
    <row r="2391" ht="15.75" customHeight="1">
      <c r="A2391" s="4">
        <v>18036.0</v>
      </c>
      <c r="B2391" s="5">
        <v>2.0</v>
      </c>
      <c r="C2391" s="15">
        <v>44618.53819444445</v>
      </c>
      <c r="D2391" s="16">
        <v>23.47</v>
      </c>
    </row>
    <row r="2392" ht="15.75" customHeight="1">
      <c r="A2392" s="4">
        <v>18041.0</v>
      </c>
      <c r="B2392" s="5">
        <v>13.0</v>
      </c>
      <c r="C2392" s="15">
        <v>44709.48541666667</v>
      </c>
      <c r="D2392" s="16">
        <v>231.14000000000001</v>
      </c>
    </row>
    <row r="2393" ht="15.75" customHeight="1">
      <c r="A2393" s="4">
        <v>18043.0</v>
      </c>
      <c r="B2393" s="5">
        <v>2.0</v>
      </c>
      <c r="C2393" s="15">
        <v>44517.52777777778</v>
      </c>
      <c r="D2393" s="16">
        <v>21.1</v>
      </c>
    </row>
    <row r="2394" ht="15.75" customHeight="1">
      <c r="A2394" s="4">
        <v>18044.0</v>
      </c>
      <c r="B2394" s="5">
        <v>2.0</v>
      </c>
      <c r="C2394" s="15">
        <v>44473.64930555555</v>
      </c>
      <c r="D2394" s="16">
        <v>20.7</v>
      </c>
    </row>
    <row r="2395" ht="15.75" customHeight="1">
      <c r="A2395" s="4">
        <v>18045.0</v>
      </c>
      <c r="B2395" s="5">
        <v>1.0</v>
      </c>
      <c r="C2395" s="15">
        <v>44676.54652777778</v>
      </c>
      <c r="D2395" s="16">
        <v>3.2</v>
      </c>
    </row>
    <row r="2396" ht="15.75" customHeight="1">
      <c r="A2396" s="4">
        <v>18050.0</v>
      </c>
      <c r="B2396" s="5">
        <v>1.0</v>
      </c>
      <c r="C2396" s="15">
        <v>44362.60069444445</v>
      </c>
      <c r="D2396" s="16">
        <v>15.0</v>
      </c>
    </row>
    <row r="2397" ht="15.75" customHeight="1">
      <c r="A2397" s="4">
        <v>18053.0</v>
      </c>
      <c r="B2397" s="5">
        <v>1.0</v>
      </c>
      <c r="C2397" s="15">
        <v>44650.37847222222</v>
      </c>
      <c r="D2397" s="16">
        <v>35.400000000000006</v>
      </c>
    </row>
    <row r="2398" ht="15.75" customHeight="1">
      <c r="A2398" s="4">
        <v>18055.0</v>
      </c>
      <c r="B2398" s="5">
        <v>7.0</v>
      </c>
      <c r="C2398" s="15">
        <v>44714.60069444445</v>
      </c>
      <c r="D2398" s="16">
        <v>184.79000000000002</v>
      </c>
    </row>
    <row r="2399" ht="15.75" customHeight="1">
      <c r="A2399" s="4">
        <v>18059.0</v>
      </c>
      <c r="B2399" s="5">
        <v>2.0</v>
      </c>
      <c r="C2399" s="15">
        <v>44677.60833333333</v>
      </c>
      <c r="D2399" s="16">
        <v>33.78</v>
      </c>
    </row>
    <row r="2400" ht="15.75" customHeight="1">
      <c r="A2400" s="4">
        <v>18061.0</v>
      </c>
      <c r="B2400" s="5">
        <v>1.0</v>
      </c>
      <c r="C2400" s="15">
        <v>44398.44097222222</v>
      </c>
      <c r="D2400" s="16">
        <v>184.32</v>
      </c>
    </row>
    <row r="2401" ht="15.75" customHeight="1">
      <c r="A2401" s="4">
        <v>18065.0</v>
      </c>
      <c r="B2401" s="5">
        <v>5.0</v>
      </c>
      <c r="C2401" s="15">
        <v>44716.43680555555</v>
      </c>
      <c r="D2401" s="16">
        <v>124.75000000000001</v>
      </c>
    </row>
    <row r="2402" ht="15.75" customHeight="1">
      <c r="A2402" s="4">
        <v>18069.0</v>
      </c>
      <c r="B2402" s="5">
        <v>5.0</v>
      </c>
      <c r="C2402" s="15">
        <v>44694.67013888889</v>
      </c>
      <c r="D2402" s="16">
        <v>89.05</v>
      </c>
    </row>
    <row r="2403" ht="15.75" customHeight="1">
      <c r="A2403" s="4">
        <v>18072.0</v>
      </c>
      <c r="B2403" s="5">
        <v>2.0</v>
      </c>
      <c r="C2403" s="15">
        <v>44568.72361111111</v>
      </c>
      <c r="D2403" s="16">
        <v>48.60000000000001</v>
      </c>
    </row>
    <row r="2404" ht="15.75" customHeight="1">
      <c r="A2404" s="4">
        <v>18073.0</v>
      </c>
      <c r="B2404" s="5">
        <v>2.0</v>
      </c>
      <c r="C2404" s="15">
        <v>44595.60625</v>
      </c>
      <c r="D2404" s="16">
        <v>56.99999999999999</v>
      </c>
    </row>
    <row r="2405" ht="15.75" customHeight="1">
      <c r="A2405" s="4">
        <v>18075.0</v>
      </c>
      <c r="B2405" s="5">
        <v>5.0</v>
      </c>
      <c r="C2405" s="15">
        <v>44662.48194444444</v>
      </c>
      <c r="D2405" s="16">
        <v>61.7</v>
      </c>
    </row>
    <row r="2406" ht="15.75" customHeight="1">
      <c r="A2406" s="4">
        <v>18077.0</v>
      </c>
      <c r="B2406" s="5">
        <v>1.0</v>
      </c>
      <c r="C2406" s="15">
        <v>44402.44305555556</v>
      </c>
      <c r="D2406" s="16">
        <v>15.0</v>
      </c>
    </row>
    <row r="2407" ht="15.75" customHeight="1">
      <c r="A2407" s="4">
        <v>18079.0</v>
      </c>
      <c r="B2407" s="5">
        <v>1.0</v>
      </c>
      <c r="C2407" s="15">
        <v>44676.63958333333</v>
      </c>
      <c r="D2407" s="16">
        <v>15.54</v>
      </c>
    </row>
    <row r="2408" ht="15.75" customHeight="1">
      <c r="A2408" s="4">
        <v>18082.0</v>
      </c>
      <c r="B2408" s="5">
        <v>1.0</v>
      </c>
      <c r="C2408" s="15">
        <v>44695.53125</v>
      </c>
      <c r="D2408" s="16">
        <v>10.92</v>
      </c>
    </row>
    <row r="2409" ht="15.75" customHeight="1">
      <c r="A2409" s="4">
        <v>18084.0</v>
      </c>
      <c r="B2409" s="5">
        <v>1.0</v>
      </c>
      <c r="C2409" s="15">
        <v>44419.6875</v>
      </c>
      <c r="D2409" s="16">
        <v>2.95</v>
      </c>
    </row>
    <row r="2410" ht="15.75" customHeight="1">
      <c r="A2410" s="4">
        <v>18085.0</v>
      </c>
      <c r="B2410" s="5">
        <v>2.0</v>
      </c>
      <c r="C2410" s="15">
        <v>44390.63680555556</v>
      </c>
      <c r="D2410" s="16">
        <v>47.85</v>
      </c>
    </row>
    <row r="2411" ht="15.75" customHeight="1">
      <c r="A2411" s="4">
        <v>18087.0</v>
      </c>
      <c r="B2411" s="5">
        <v>2.0</v>
      </c>
      <c r="C2411" s="15">
        <v>44579.57569444444</v>
      </c>
      <c r="D2411" s="16">
        <v>122.39999999999999</v>
      </c>
    </row>
    <row r="2412" ht="15.75" customHeight="1">
      <c r="A2412" s="4">
        <v>18088.0</v>
      </c>
      <c r="B2412" s="5">
        <v>1.0</v>
      </c>
      <c r="C2412" s="15">
        <v>44660.57013888889</v>
      </c>
      <c r="D2412" s="16">
        <v>2.49</v>
      </c>
    </row>
    <row r="2413" ht="15.75" customHeight="1">
      <c r="A2413" s="4">
        <v>18092.0</v>
      </c>
      <c r="B2413" s="5">
        <v>3.0</v>
      </c>
      <c r="C2413" s="15">
        <v>44691.62152777778</v>
      </c>
      <c r="D2413" s="16">
        <v>106.36</v>
      </c>
    </row>
    <row r="2414" ht="15.75" customHeight="1">
      <c r="A2414" s="4">
        <v>18094.0</v>
      </c>
      <c r="B2414" s="5">
        <v>2.0</v>
      </c>
      <c r="C2414" s="15">
        <v>44639.39375</v>
      </c>
      <c r="D2414" s="16">
        <v>146.2</v>
      </c>
    </row>
    <row r="2415" ht="15.75" customHeight="1">
      <c r="A2415" s="4">
        <v>18096.0</v>
      </c>
      <c r="B2415" s="5">
        <v>3.0</v>
      </c>
      <c r="C2415" s="15">
        <v>44709.53055555555</v>
      </c>
      <c r="D2415" s="16">
        <v>24.52</v>
      </c>
    </row>
    <row r="2416" ht="15.75" customHeight="1">
      <c r="A2416" s="4">
        <v>18097.0</v>
      </c>
      <c r="B2416" s="5">
        <v>4.0</v>
      </c>
      <c r="C2416" s="15">
        <v>44597.43888888889</v>
      </c>
      <c r="D2416" s="16">
        <v>96.30000000000001</v>
      </c>
    </row>
    <row r="2417" ht="15.75" customHeight="1">
      <c r="A2417" s="4">
        <v>18099.0</v>
      </c>
      <c r="B2417" s="5">
        <v>1.0</v>
      </c>
      <c r="C2417" s="15">
        <v>44596.66111111111</v>
      </c>
      <c r="D2417" s="16">
        <v>3.36</v>
      </c>
    </row>
    <row r="2418" ht="15.75" customHeight="1">
      <c r="A2418" s="4">
        <v>18101.0</v>
      </c>
      <c r="B2418" s="5">
        <v>2.0</v>
      </c>
      <c r="C2418" s="15">
        <v>44709.56736111111</v>
      </c>
      <c r="D2418" s="16">
        <v>8.85</v>
      </c>
    </row>
    <row r="2419" ht="15.75" customHeight="1">
      <c r="A2419" s="4">
        <v>18102.0</v>
      </c>
      <c r="B2419" s="5">
        <v>3.0</v>
      </c>
      <c r="C2419" s="15">
        <v>44642.47777777778</v>
      </c>
      <c r="D2419" s="16">
        <v>1711.21</v>
      </c>
    </row>
    <row r="2420" ht="15.75" customHeight="1">
      <c r="A2420" s="4">
        <v>18105.0</v>
      </c>
      <c r="B2420" s="5">
        <v>1.0</v>
      </c>
      <c r="C2420" s="15">
        <v>44683.50277777778</v>
      </c>
      <c r="D2420" s="16">
        <v>35.400000000000006</v>
      </c>
    </row>
    <row r="2421" ht="15.75" customHeight="1">
      <c r="A2421" s="4">
        <v>18108.0</v>
      </c>
      <c r="B2421" s="5">
        <v>2.0</v>
      </c>
      <c r="C2421" s="15">
        <v>44474.35069444445</v>
      </c>
      <c r="D2421" s="16">
        <v>19.1</v>
      </c>
    </row>
    <row r="2422" ht="15.75" customHeight="1">
      <c r="A2422" s="4">
        <v>18109.0</v>
      </c>
      <c r="B2422" s="5">
        <v>7.0</v>
      </c>
      <c r="C2422" s="15">
        <v>44690.46111111111</v>
      </c>
      <c r="D2422" s="16">
        <v>91.34</v>
      </c>
    </row>
    <row r="2423" ht="15.75" customHeight="1">
      <c r="A2423" s="4">
        <v>18110.0</v>
      </c>
      <c r="B2423" s="5">
        <v>2.0</v>
      </c>
      <c r="C2423" s="15">
        <v>44701.54097222222</v>
      </c>
      <c r="D2423" s="16">
        <v>36.550000000000004</v>
      </c>
    </row>
    <row r="2424" ht="15.75" customHeight="1">
      <c r="A2424" s="4">
        <v>18116.0</v>
      </c>
      <c r="B2424" s="5">
        <v>8.0</v>
      </c>
      <c r="C2424" s="15">
        <v>44654.45833333334</v>
      </c>
      <c r="D2424" s="16">
        <v>135.26000000000005</v>
      </c>
    </row>
    <row r="2425" ht="15.75" customHeight="1">
      <c r="A2425" s="4">
        <v>18117.0</v>
      </c>
      <c r="B2425" s="5">
        <v>1.0</v>
      </c>
      <c r="C2425" s="15">
        <v>44695.53263888889</v>
      </c>
      <c r="D2425" s="16">
        <v>25.46</v>
      </c>
    </row>
    <row r="2426" ht="15.75" customHeight="1">
      <c r="A2426" s="4">
        <v>18118.0</v>
      </c>
      <c r="B2426" s="5">
        <v>23.0</v>
      </c>
      <c r="C2426" s="15">
        <v>44710.48055555556</v>
      </c>
      <c r="D2426" s="16">
        <v>182.95000000000002</v>
      </c>
    </row>
    <row r="2427" ht="15.75" customHeight="1">
      <c r="A2427" s="4">
        <v>18119.0</v>
      </c>
      <c r="B2427" s="5">
        <v>1.0</v>
      </c>
      <c r="C2427" s="15">
        <v>44354.49930555555</v>
      </c>
      <c r="D2427" s="16">
        <v>0.42</v>
      </c>
    </row>
    <row r="2428" ht="15.75" customHeight="1">
      <c r="A2428" s="4">
        <v>18120.0</v>
      </c>
      <c r="B2428" s="5">
        <v>1.0</v>
      </c>
      <c r="C2428" s="15">
        <v>44509.57291666666</v>
      </c>
      <c r="D2428" s="16">
        <v>3.75</v>
      </c>
    </row>
    <row r="2429" ht="15.75" customHeight="1">
      <c r="A2429" s="4">
        <v>18121.0</v>
      </c>
      <c r="B2429" s="5">
        <v>1.0</v>
      </c>
      <c r="C2429" s="15">
        <v>44569.50972222222</v>
      </c>
      <c r="D2429" s="16">
        <v>40.199999999999996</v>
      </c>
    </row>
    <row r="2430" ht="15.75" customHeight="1">
      <c r="A2430" s="4">
        <v>18122.0</v>
      </c>
      <c r="B2430" s="5">
        <v>5.0</v>
      </c>
      <c r="C2430" s="15">
        <v>44713.54722222222</v>
      </c>
      <c r="D2430" s="16">
        <v>148.9</v>
      </c>
    </row>
    <row r="2431" ht="15.75" customHeight="1">
      <c r="A2431" s="4">
        <v>18123.0</v>
      </c>
      <c r="B2431" s="5">
        <v>1.0</v>
      </c>
      <c r="C2431" s="15">
        <v>44696.59930555556</v>
      </c>
      <c r="D2431" s="16">
        <v>8.32</v>
      </c>
    </row>
    <row r="2432" ht="15.75" customHeight="1">
      <c r="A2432" s="4">
        <v>18125.0</v>
      </c>
      <c r="B2432" s="5">
        <v>3.0</v>
      </c>
      <c r="C2432" s="15">
        <v>44691.52013888889</v>
      </c>
      <c r="D2432" s="16">
        <v>37.949999999999996</v>
      </c>
    </row>
    <row r="2433" ht="15.75" customHeight="1">
      <c r="A2433" s="4">
        <v>18126.0</v>
      </c>
      <c r="B2433" s="5">
        <v>1.0</v>
      </c>
      <c r="C2433" s="15">
        <v>44661.51319444444</v>
      </c>
      <c r="D2433" s="16">
        <v>8.49</v>
      </c>
    </row>
    <row r="2434" ht="15.75" customHeight="1">
      <c r="A2434" s="4">
        <v>18127.0</v>
      </c>
      <c r="B2434" s="5">
        <v>2.0</v>
      </c>
      <c r="C2434" s="15">
        <v>44701.53125</v>
      </c>
      <c r="D2434" s="16">
        <v>44.85</v>
      </c>
    </row>
    <row r="2435" ht="15.75" customHeight="1">
      <c r="A2435" s="4">
        <v>18130.0</v>
      </c>
      <c r="B2435" s="5">
        <v>3.0</v>
      </c>
      <c r="C2435" s="15">
        <v>44713.36180555556</v>
      </c>
      <c r="D2435" s="16">
        <v>54.85</v>
      </c>
    </row>
    <row r="2436" ht="15.75" customHeight="1">
      <c r="A2436" s="4">
        <v>18139.0</v>
      </c>
      <c r="B2436" s="5">
        <v>1.0</v>
      </c>
      <c r="C2436" s="15">
        <v>44703.67916666667</v>
      </c>
      <c r="D2436" s="16">
        <v>13.440000000000001</v>
      </c>
    </row>
    <row r="2437" ht="15.75" customHeight="1">
      <c r="A2437" s="4">
        <v>18142.0</v>
      </c>
      <c r="B2437" s="5">
        <v>1.0</v>
      </c>
      <c r="C2437" s="15">
        <v>44512.82083333333</v>
      </c>
      <c r="D2437" s="16">
        <v>2.1</v>
      </c>
    </row>
    <row r="2438" ht="15.75" customHeight="1">
      <c r="A2438" s="4">
        <v>18144.0</v>
      </c>
      <c r="B2438" s="5">
        <v>1.0</v>
      </c>
      <c r="C2438" s="15">
        <v>44495.60902777778</v>
      </c>
      <c r="D2438" s="16">
        <v>35.7</v>
      </c>
    </row>
    <row r="2439" ht="15.75" customHeight="1">
      <c r="A2439" s="4">
        <v>18145.0</v>
      </c>
      <c r="B2439" s="5">
        <v>2.0</v>
      </c>
      <c r="C2439" s="15">
        <v>44708.47361111111</v>
      </c>
      <c r="D2439" s="16">
        <v>37.8</v>
      </c>
    </row>
    <row r="2440" ht="15.75" customHeight="1">
      <c r="A2440" s="4">
        <v>18149.0</v>
      </c>
      <c r="B2440" s="5">
        <v>1.0</v>
      </c>
      <c r="C2440" s="15">
        <v>44671.50277777778</v>
      </c>
      <c r="D2440" s="16">
        <v>31.200000000000003</v>
      </c>
    </row>
    <row r="2441" ht="15.75" customHeight="1">
      <c r="A2441" s="4">
        <v>18151.0</v>
      </c>
      <c r="B2441" s="5">
        <v>1.0</v>
      </c>
      <c r="C2441" s="15">
        <v>44431.35347222222</v>
      </c>
      <c r="D2441" s="16">
        <v>71.4</v>
      </c>
    </row>
    <row r="2442" ht="15.75" customHeight="1">
      <c r="A2442" s="4">
        <v>18155.0</v>
      </c>
      <c r="B2442" s="5">
        <v>1.0</v>
      </c>
      <c r="C2442" s="15">
        <v>44557.70972222222</v>
      </c>
      <c r="D2442" s="16">
        <v>23.799999999999997</v>
      </c>
    </row>
    <row r="2443" ht="15.75" customHeight="1">
      <c r="A2443" s="4">
        <v>18156.0</v>
      </c>
      <c r="B2443" s="5">
        <v>2.0</v>
      </c>
      <c r="C2443" s="15">
        <v>44708.51666666667</v>
      </c>
      <c r="D2443" s="16">
        <v>45.80000000000001</v>
      </c>
    </row>
    <row r="2444" ht="15.75" customHeight="1">
      <c r="A2444" s="4">
        <v>18158.0</v>
      </c>
      <c r="B2444" s="5">
        <v>1.0</v>
      </c>
      <c r="C2444" s="15">
        <v>44632.37708333333</v>
      </c>
      <c r="D2444" s="16">
        <v>20.8</v>
      </c>
    </row>
    <row r="2445" ht="15.75" customHeight="1">
      <c r="A2445" s="4">
        <v>18161.0</v>
      </c>
      <c r="B2445" s="5">
        <v>2.0</v>
      </c>
      <c r="C2445" s="15">
        <v>44583.56319444445</v>
      </c>
      <c r="D2445" s="16">
        <v>76.2</v>
      </c>
    </row>
    <row r="2446" ht="15.75" customHeight="1">
      <c r="A2446" s="4">
        <v>18167.0</v>
      </c>
      <c r="B2446" s="5">
        <v>2.0</v>
      </c>
      <c r="C2446" s="15">
        <v>44629.54305555556</v>
      </c>
      <c r="D2446" s="16">
        <v>40.050000000000004</v>
      </c>
    </row>
    <row r="2447" ht="15.75" customHeight="1">
      <c r="A2447" s="4">
        <v>18168.0</v>
      </c>
      <c r="B2447" s="5">
        <v>5.0</v>
      </c>
      <c r="C2447" s="15">
        <v>44519.79305555556</v>
      </c>
      <c r="D2447" s="16">
        <v>50.00000000000001</v>
      </c>
    </row>
    <row r="2448" ht="15.75" customHeight="1">
      <c r="A2448" s="4">
        <v>18170.0</v>
      </c>
      <c r="B2448" s="5">
        <v>1.0</v>
      </c>
      <c r="C2448" s="15">
        <v>44611.66944444444</v>
      </c>
      <c r="D2448" s="16">
        <v>17.700000000000003</v>
      </c>
    </row>
    <row r="2449" ht="15.75" customHeight="1">
      <c r="A2449" s="4">
        <v>18171.0</v>
      </c>
      <c r="B2449" s="5">
        <v>3.0</v>
      </c>
      <c r="C2449" s="15">
        <v>44565.67152777778</v>
      </c>
      <c r="D2449" s="16">
        <v>37.8</v>
      </c>
    </row>
    <row r="2450" ht="15.75" customHeight="1">
      <c r="A2450" s="4">
        <v>18172.0</v>
      </c>
      <c r="B2450" s="5">
        <v>3.0</v>
      </c>
      <c r="C2450" s="15">
        <v>44657.77777777778</v>
      </c>
      <c r="D2450" s="16">
        <v>87.88</v>
      </c>
    </row>
    <row r="2451" ht="15.75" customHeight="1">
      <c r="A2451" s="4">
        <v>18173.0</v>
      </c>
      <c r="B2451" s="5">
        <v>1.0</v>
      </c>
      <c r="C2451" s="15">
        <v>44449.49722222222</v>
      </c>
      <c r="D2451" s="16">
        <v>205.92000000000002</v>
      </c>
    </row>
    <row r="2452" ht="15.75" customHeight="1">
      <c r="A2452" s="4">
        <v>18176.0</v>
      </c>
      <c r="B2452" s="5">
        <v>1.0</v>
      </c>
      <c r="C2452" s="15">
        <v>44363.65625</v>
      </c>
      <c r="D2452" s="16">
        <v>26.4</v>
      </c>
    </row>
    <row r="2453" ht="15.75" customHeight="1">
      <c r="A2453" s="4">
        <v>18177.0</v>
      </c>
      <c r="B2453" s="5">
        <v>3.0</v>
      </c>
      <c r="C2453" s="15">
        <v>44566.43263888889</v>
      </c>
      <c r="D2453" s="16">
        <v>74.27</v>
      </c>
    </row>
    <row r="2454" ht="15.75" customHeight="1">
      <c r="A2454" s="4">
        <v>18178.0</v>
      </c>
      <c r="B2454" s="5">
        <v>1.0</v>
      </c>
      <c r="C2454" s="15">
        <v>44411.58888888889</v>
      </c>
      <c r="D2454" s="16">
        <v>17.700000000000003</v>
      </c>
    </row>
    <row r="2455" ht="15.75" customHeight="1">
      <c r="A2455" s="4">
        <v>18179.0</v>
      </c>
      <c r="B2455" s="5">
        <v>2.0</v>
      </c>
      <c r="C2455" s="15">
        <v>44469.52986111111</v>
      </c>
      <c r="D2455" s="16">
        <v>25.5</v>
      </c>
    </row>
    <row r="2456" ht="15.75" customHeight="1">
      <c r="A2456" s="4">
        <v>18180.0</v>
      </c>
      <c r="B2456" s="5">
        <v>4.0</v>
      </c>
      <c r="C2456" s="15">
        <v>44717.36041666667</v>
      </c>
      <c r="D2456" s="16">
        <v>100.7</v>
      </c>
    </row>
    <row r="2457" ht="15.75" customHeight="1">
      <c r="A2457" s="4">
        <v>18181.0</v>
      </c>
      <c r="B2457" s="5">
        <v>1.0</v>
      </c>
      <c r="C2457" s="15">
        <v>44696.63055555556</v>
      </c>
      <c r="D2457" s="16">
        <v>23.700000000000003</v>
      </c>
    </row>
    <row r="2458" ht="15.75" customHeight="1">
      <c r="A2458" s="4">
        <v>18183.0</v>
      </c>
      <c r="B2458" s="5">
        <v>3.0</v>
      </c>
      <c r="C2458" s="15">
        <v>44505.74097222222</v>
      </c>
      <c r="D2458" s="16">
        <v>27.550000000000004</v>
      </c>
    </row>
    <row r="2459" ht="15.75" customHeight="1">
      <c r="A2459" s="4">
        <v>18188.0</v>
      </c>
      <c r="B2459" s="5">
        <v>2.0</v>
      </c>
      <c r="C2459" s="15">
        <v>44705.69861111111</v>
      </c>
      <c r="D2459" s="16">
        <v>19.150000000000002</v>
      </c>
    </row>
    <row r="2460" ht="15.75" customHeight="1">
      <c r="A2460" s="4">
        <v>18190.0</v>
      </c>
      <c r="B2460" s="5">
        <v>3.0</v>
      </c>
      <c r="C2460" s="15">
        <v>44530.61666666667</v>
      </c>
      <c r="D2460" s="16">
        <v>43.25</v>
      </c>
    </row>
    <row r="2461" ht="15.75" customHeight="1">
      <c r="A2461" s="4">
        <v>18192.0</v>
      </c>
      <c r="B2461" s="5">
        <v>1.0</v>
      </c>
      <c r="C2461" s="15">
        <v>44649.41180555556</v>
      </c>
      <c r="D2461" s="16">
        <v>37.8</v>
      </c>
    </row>
    <row r="2462" ht="15.75" customHeight="1">
      <c r="A2462" s="4">
        <v>18193.0</v>
      </c>
      <c r="B2462" s="5">
        <v>1.0</v>
      </c>
      <c r="C2462" s="15">
        <v>44557.58194444444</v>
      </c>
      <c r="D2462" s="16">
        <v>1.68</v>
      </c>
    </row>
    <row r="2463" ht="15.75" customHeight="1">
      <c r="A2463" s="4">
        <v>18194.0</v>
      </c>
      <c r="B2463" s="5">
        <v>1.0</v>
      </c>
      <c r="C2463" s="15">
        <v>44657.82916666667</v>
      </c>
      <c r="D2463" s="16">
        <v>77.84</v>
      </c>
    </row>
    <row r="2464" ht="15.75" customHeight="1">
      <c r="A2464" s="4">
        <v>18196.0</v>
      </c>
      <c r="B2464" s="5">
        <v>2.0</v>
      </c>
      <c r="C2464" s="15">
        <v>44625.68194444444</v>
      </c>
      <c r="D2464" s="16">
        <v>9.350000000000001</v>
      </c>
    </row>
    <row r="2465" ht="15.75" customHeight="1">
      <c r="A2465" s="4">
        <v>18198.0</v>
      </c>
      <c r="B2465" s="5">
        <v>3.0</v>
      </c>
      <c r="C2465" s="15">
        <v>44643.35277777778</v>
      </c>
      <c r="D2465" s="16">
        <v>248.15</v>
      </c>
    </row>
    <row r="2466" ht="15.75" customHeight="1">
      <c r="A2466" s="4">
        <v>18200.0</v>
      </c>
      <c r="B2466" s="5">
        <v>1.0</v>
      </c>
      <c r="C2466" s="15">
        <v>44617.78125</v>
      </c>
      <c r="D2466" s="16">
        <v>5.95</v>
      </c>
    </row>
    <row r="2467" ht="15.75" customHeight="1">
      <c r="A2467" s="4">
        <v>18204.0</v>
      </c>
      <c r="B2467" s="5">
        <v>4.0</v>
      </c>
      <c r="C2467" s="15">
        <v>44649.69722222222</v>
      </c>
      <c r="D2467" s="16">
        <v>82.25000000000001</v>
      </c>
    </row>
    <row r="2468" ht="15.75" customHeight="1">
      <c r="A2468" s="4">
        <v>18205.0</v>
      </c>
      <c r="B2468" s="5">
        <v>1.0</v>
      </c>
      <c r="C2468" s="15">
        <v>44684.55694444444</v>
      </c>
      <c r="D2468" s="16">
        <v>19.9</v>
      </c>
    </row>
    <row r="2469" ht="15.75" customHeight="1">
      <c r="A2469" s="4">
        <v>18209.0</v>
      </c>
      <c r="B2469" s="5">
        <v>1.0</v>
      </c>
      <c r="C2469" s="15">
        <v>44692.50486111111</v>
      </c>
      <c r="D2469" s="16">
        <v>17.85</v>
      </c>
    </row>
    <row r="2470" ht="15.75" customHeight="1">
      <c r="A2470" s="4">
        <v>18210.0</v>
      </c>
      <c r="B2470" s="5">
        <v>1.0</v>
      </c>
      <c r="C2470" s="15">
        <v>44670.64513888889</v>
      </c>
      <c r="D2470" s="16">
        <v>20.8</v>
      </c>
    </row>
    <row r="2471" ht="15.75" customHeight="1">
      <c r="A2471" s="4">
        <v>18212.0</v>
      </c>
      <c r="B2471" s="5">
        <v>1.0</v>
      </c>
      <c r="C2471" s="15">
        <v>44394.67638888889</v>
      </c>
      <c r="D2471" s="16">
        <v>77.63</v>
      </c>
    </row>
    <row r="2472" ht="15.75" customHeight="1">
      <c r="A2472" s="4">
        <v>18216.0</v>
      </c>
      <c r="B2472" s="5">
        <v>1.0</v>
      </c>
      <c r="C2472" s="15">
        <v>44689.70486111111</v>
      </c>
      <c r="D2472" s="16">
        <v>16.35</v>
      </c>
    </row>
    <row r="2473" ht="15.75" customHeight="1">
      <c r="A2473" s="4">
        <v>18217.0</v>
      </c>
      <c r="B2473" s="5">
        <v>2.0</v>
      </c>
      <c r="C2473" s="15">
        <v>44691.55416666667</v>
      </c>
      <c r="D2473" s="16">
        <v>19.8</v>
      </c>
    </row>
    <row r="2474" ht="15.75" customHeight="1">
      <c r="A2474" s="4">
        <v>18218.0</v>
      </c>
      <c r="B2474" s="5">
        <v>2.0</v>
      </c>
      <c r="C2474" s="15">
        <v>44456.65833333333</v>
      </c>
      <c r="D2474" s="16">
        <v>30.36</v>
      </c>
    </row>
    <row r="2475" ht="15.75" customHeight="1">
      <c r="A2475" s="4">
        <v>18219.0</v>
      </c>
      <c r="B2475" s="5">
        <v>3.0</v>
      </c>
      <c r="C2475" s="15">
        <v>44719.48819444444</v>
      </c>
      <c r="D2475" s="16">
        <v>45.900000000000006</v>
      </c>
    </row>
    <row r="2476" ht="15.75" customHeight="1">
      <c r="A2476" s="4">
        <v>18220.0</v>
      </c>
      <c r="B2476" s="5">
        <v>1.0</v>
      </c>
      <c r="C2476" s="15">
        <v>44504.47430555556</v>
      </c>
      <c r="D2476" s="16">
        <v>5.0</v>
      </c>
    </row>
    <row r="2477" ht="15.75" customHeight="1">
      <c r="A2477" s="4">
        <v>18221.0</v>
      </c>
      <c r="B2477" s="5">
        <v>2.0</v>
      </c>
      <c r="C2477" s="15">
        <v>44698.61111111111</v>
      </c>
      <c r="D2477" s="16">
        <v>19.36</v>
      </c>
    </row>
    <row r="2478" ht="15.75" customHeight="1">
      <c r="A2478" s="4">
        <v>18223.0</v>
      </c>
      <c r="B2478" s="5">
        <v>8.0</v>
      </c>
      <c r="C2478" s="15">
        <v>44720.49375</v>
      </c>
      <c r="D2478" s="16">
        <v>125.92</v>
      </c>
    </row>
    <row r="2479" ht="15.75" customHeight="1">
      <c r="A2479" s="4">
        <v>18225.0</v>
      </c>
      <c r="B2479" s="5">
        <v>10.0</v>
      </c>
      <c r="C2479" s="15">
        <v>44699.55277777778</v>
      </c>
      <c r="D2479" s="16">
        <v>235.90999999999997</v>
      </c>
    </row>
    <row r="2480" ht="15.75" customHeight="1">
      <c r="A2480" s="4">
        <v>18226.0</v>
      </c>
      <c r="B2480" s="5">
        <v>3.0</v>
      </c>
      <c r="C2480" s="15">
        <v>44677.56666666667</v>
      </c>
      <c r="D2480" s="16">
        <v>60.3</v>
      </c>
    </row>
    <row r="2481" ht="15.75" customHeight="1">
      <c r="A2481" s="4">
        <v>18229.0</v>
      </c>
      <c r="B2481" s="5">
        <v>1.0</v>
      </c>
      <c r="C2481" s="15">
        <v>44355.45208333333</v>
      </c>
      <c r="D2481" s="16">
        <v>223.20000000000002</v>
      </c>
    </row>
    <row r="2482" ht="15.75" customHeight="1">
      <c r="A2482" s="4">
        <v>18230.0</v>
      </c>
      <c r="B2482" s="5">
        <v>3.0</v>
      </c>
      <c r="C2482" s="15">
        <v>44698.64166666667</v>
      </c>
      <c r="D2482" s="16">
        <v>93.6</v>
      </c>
    </row>
    <row r="2483" ht="15.75" customHeight="1">
      <c r="A2483" s="4">
        <v>18231.0</v>
      </c>
      <c r="B2483" s="5">
        <v>1.0</v>
      </c>
      <c r="C2483" s="15">
        <v>44530.59583333333</v>
      </c>
      <c r="D2483" s="16">
        <v>8.4</v>
      </c>
    </row>
    <row r="2484" ht="15.75" customHeight="1">
      <c r="A2484" s="4">
        <v>18232.0</v>
      </c>
      <c r="B2484" s="5">
        <v>1.0</v>
      </c>
      <c r="C2484" s="15">
        <v>44530.33541666667</v>
      </c>
      <c r="D2484" s="16">
        <v>19.799999999999997</v>
      </c>
    </row>
    <row r="2485" ht="15.75" customHeight="1">
      <c r="A2485" s="4">
        <v>18235.0</v>
      </c>
      <c r="B2485" s="5">
        <v>1.0</v>
      </c>
      <c r="C2485" s="15">
        <v>44506.56597222222</v>
      </c>
      <c r="D2485" s="16">
        <v>20.4</v>
      </c>
    </row>
    <row r="2486" ht="15.75" customHeight="1">
      <c r="A2486" s="4">
        <v>18239.0</v>
      </c>
      <c r="B2486" s="5">
        <v>1.0</v>
      </c>
      <c r="C2486" s="15">
        <v>44349.74166666667</v>
      </c>
      <c r="D2486" s="16">
        <v>28.05</v>
      </c>
    </row>
    <row r="2487" ht="15.75" customHeight="1">
      <c r="A2487" s="4">
        <v>18240.0</v>
      </c>
      <c r="B2487" s="5">
        <v>1.0</v>
      </c>
      <c r="C2487" s="15">
        <v>44675.54583333333</v>
      </c>
      <c r="D2487" s="16">
        <v>314.85</v>
      </c>
    </row>
    <row r="2488" ht="15.75" customHeight="1">
      <c r="A2488" s="4">
        <v>18241.0</v>
      </c>
      <c r="B2488" s="5">
        <v>2.0</v>
      </c>
      <c r="C2488" s="15">
        <v>44617.45486111111</v>
      </c>
      <c r="D2488" s="16">
        <v>32.7</v>
      </c>
    </row>
    <row r="2489" ht="15.75" customHeight="1">
      <c r="A2489" s="4">
        <v>18245.0</v>
      </c>
      <c r="B2489" s="5">
        <v>4.0</v>
      </c>
      <c r="C2489" s="15">
        <v>44714.61666666667</v>
      </c>
      <c r="D2489" s="16">
        <v>77.74000000000001</v>
      </c>
    </row>
    <row r="2490" ht="15.75" customHeight="1">
      <c r="A2490" s="4">
        <v>18252.0</v>
      </c>
      <c r="B2490" s="5">
        <v>1.0</v>
      </c>
      <c r="C2490" s="15">
        <v>44671.52986111111</v>
      </c>
      <c r="D2490" s="16">
        <v>33.78</v>
      </c>
    </row>
    <row r="2491" ht="15.75" customHeight="1">
      <c r="A2491" s="4">
        <v>18256.0</v>
      </c>
      <c r="B2491" s="5">
        <v>1.0</v>
      </c>
      <c r="C2491" s="15">
        <v>44367.35208333333</v>
      </c>
      <c r="D2491" s="16">
        <v>15.600000000000001</v>
      </c>
    </row>
    <row r="2492" ht="15.75" customHeight="1">
      <c r="A2492" s="4">
        <v>18257.0</v>
      </c>
      <c r="B2492" s="5">
        <v>1.0</v>
      </c>
      <c r="C2492" s="15">
        <v>44609.61597222222</v>
      </c>
      <c r="D2492" s="16">
        <v>33.2</v>
      </c>
    </row>
    <row r="2493" ht="15.75" customHeight="1">
      <c r="A2493" s="4">
        <v>18260.0</v>
      </c>
      <c r="B2493" s="5">
        <v>2.0</v>
      </c>
      <c r="C2493" s="15">
        <v>44454.44027777778</v>
      </c>
      <c r="D2493" s="16">
        <v>80.25</v>
      </c>
    </row>
    <row r="2494" ht="15.75" customHeight="1">
      <c r="A2494" s="4">
        <v>18262.0</v>
      </c>
      <c r="B2494" s="5">
        <v>1.0</v>
      </c>
      <c r="C2494" s="15">
        <v>44583.66944444444</v>
      </c>
      <c r="D2494" s="16">
        <v>12.5</v>
      </c>
    </row>
    <row r="2495" ht="15.75" customHeight="1">
      <c r="A2495" s="4">
        <v>18263.0</v>
      </c>
      <c r="B2495" s="5">
        <v>1.0</v>
      </c>
      <c r="C2495" s="15">
        <v>44568.41944444444</v>
      </c>
      <c r="D2495" s="16">
        <v>102.2</v>
      </c>
    </row>
    <row r="2496" ht="15.75" customHeight="1">
      <c r="A2496" s="4">
        <v>18265.0</v>
      </c>
      <c r="B2496" s="5">
        <v>1.0</v>
      </c>
      <c r="C2496" s="15">
        <v>44565.64305555556</v>
      </c>
      <c r="D2496" s="16">
        <v>19.8</v>
      </c>
    </row>
    <row r="2497" ht="15.75" customHeight="1">
      <c r="A2497" s="4">
        <v>18270.0</v>
      </c>
      <c r="B2497" s="5">
        <v>1.0</v>
      </c>
      <c r="C2497" s="15">
        <v>44457.52847222222</v>
      </c>
      <c r="D2497" s="16">
        <v>38.25</v>
      </c>
    </row>
    <row r="2498" ht="15.75" customHeight="1">
      <c r="A2498" s="4">
        <v>18272.0</v>
      </c>
      <c r="B2498" s="5">
        <v>3.0</v>
      </c>
      <c r="C2498" s="15">
        <v>44719.52986111111</v>
      </c>
      <c r="D2498" s="16">
        <v>46.88000000000001</v>
      </c>
    </row>
    <row r="2499" ht="15.75" customHeight="1">
      <c r="A2499" s="4">
        <v>18273.0</v>
      </c>
      <c r="B2499" s="5">
        <v>2.0</v>
      </c>
      <c r="C2499" s="15">
        <v>44719.55277777778</v>
      </c>
      <c r="D2499" s="16">
        <v>153.0</v>
      </c>
    </row>
    <row r="2500" ht="15.75" customHeight="1">
      <c r="A2500" s="4">
        <v>18274.0</v>
      </c>
      <c r="B2500" s="5">
        <v>1.0</v>
      </c>
      <c r="C2500" s="15">
        <v>44703.42916666667</v>
      </c>
      <c r="D2500" s="16">
        <v>82.2</v>
      </c>
    </row>
    <row r="2501" ht="15.75" customHeight="1">
      <c r="A2501" s="4">
        <v>18276.0</v>
      </c>
      <c r="B2501" s="5">
        <v>1.0</v>
      </c>
      <c r="C2501" s="15">
        <v>44699.70416666667</v>
      </c>
      <c r="D2501" s="16">
        <v>6.25</v>
      </c>
    </row>
    <row r="2502" ht="15.75" customHeight="1">
      <c r="A2502" s="4">
        <v>18277.0</v>
      </c>
      <c r="B2502" s="5">
        <v>1.0</v>
      </c>
      <c r="C2502" s="15">
        <v>44663.64027777778</v>
      </c>
      <c r="D2502" s="16">
        <v>17.85</v>
      </c>
    </row>
    <row r="2503" ht="15.75" customHeight="1">
      <c r="A2503" s="4">
        <v>18283.0</v>
      </c>
      <c r="B2503" s="5">
        <v>9.0</v>
      </c>
      <c r="C2503" s="15">
        <v>44711.54097222222</v>
      </c>
      <c r="D2503" s="16">
        <v>48.17999999999999</v>
      </c>
    </row>
    <row r="2504" ht="15.75" customHeight="1">
      <c r="A2504" s="4">
        <v>18287.0</v>
      </c>
      <c r="B2504" s="5">
        <v>2.0</v>
      </c>
      <c r="C2504" s="15">
        <v>44663.43263888889</v>
      </c>
      <c r="D2504" s="16">
        <v>199.8</v>
      </c>
    </row>
    <row r="2505" ht="15.75" customHeight="1">
      <c r="C2505" s="15"/>
    </row>
    <row r="2506" ht="15.75" customHeight="1">
      <c r="C2506" s="15"/>
    </row>
    <row r="2507" ht="15.75" customHeight="1">
      <c r="C2507" s="15"/>
    </row>
    <row r="2508" ht="15.75" customHeight="1">
      <c r="C2508" s="15"/>
    </row>
    <row r="2509" ht="15.75" customHeight="1">
      <c r="C2509" s="15"/>
    </row>
    <row r="2510" ht="15.75" customHeight="1">
      <c r="C2510" s="15"/>
    </row>
    <row r="2511" ht="15.75" customHeight="1">
      <c r="C2511" s="15"/>
    </row>
    <row r="2512" ht="15.75" customHeight="1">
      <c r="C2512" s="15"/>
    </row>
    <row r="2513" ht="15.75" customHeight="1">
      <c r="C2513" s="15"/>
    </row>
    <row r="2514" ht="15.75" customHeight="1">
      <c r="C2514" s="15"/>
    </row>
    <row r="2515" ht="15.75" customHeight="1">
      <c r="C2515" s="15"/>
    </row>
    <row r="2516" ht="15.75" customHeight="1">
      <c r="C2516" s="15"/>
    </row>
    <row r="2517" ht="15.75" customHeight="1">
      <c r="C2517" s="15"/>
    </row>
    <row r="2518" ht="15.75" customHeight="1">
      <c r="C2518" s="15"/>
    </row>
    <row r="2519" ht="15.75" customHeight="1">
      <c r="C2519" s="15"/>
    </row>
    <row r="2520" ht="15.75" customHeight="1">
      <c r="C2520" s="15"/>
    </row>
    <row r="2521" ht="15.75" customHeight="1">
      <c r="C2521" s="15"/>
    </row>
    <row r="2522" ht="15.75" customHeight="1">
      <c r="C2522" s="15"/>
    </row>
    <row r="2523" ht="15.75" customHeight="1">
      <c r="C2523" s="15"/>
    </row>
    <row r="2524" ht="15.75" customHeight="1">
      <c r="C2524" s="15"/>
    </row>
    <row r="2525" ht="15.75" customHeight="1">
      <c r="C2525" s="15"/>
    </row>
    <row r="2526" ht="15.75" customHeight="1">
      <c r="C2526" s="15"/>
    </row>
    <row r="2527" ht="15.75" customHeight="1">
      <c r="C2527" s="15"/>
    </row>
    <row r="2528" ht="15.75" customHeight="1">
      <c r="C2528" s="15"/>
    </row>
    <row r="2529" ht="15.75" customHeight="1">
      <c r="C2529" s="15"/>
    </row>
    <row r="2530" ht="15.75" customHeight="1">
      <c r="C2530" s="15"/>
    </row>
    <row r="2531" ht="15.75" customHeight="1">
      <c r="C2531" s="15"/>
    </row>
    <row r="2532" ht="15.75" customHeight="1">
      <c r="C2532" s="15"/>
    </row>
    <row r="2533" ht="15.75" customHeight="1">
      <c r="C2533" s="15"/>
    </row>
    <row r="2534" ht="15.75" customHeight="1">
      <c r="C2534" s="15"/>
    </row>
    <row r="2535" ht="15.75" customHeight="1">
      <c r="C2535" s="15"/>
    </row>
    <row r="2536" ht="15.75" customHeight="1">
      <c r="C2536" s="15"/>
    </row>
    <row r="2537" ht="15.75" customHeight="1">
      <c r="C2537" s="15"/>
    </row>
    <row r="2538" ht="15.75" customHeight="1">
      <c r="C2538" s="15"/>
    </row>
    <row r="2539" ht="15.75" customHeight="1">
      <c r="C2539" s="15"/>
    </row>
    <row r="2540" ht="15.75" customHeight="1">
      <c r="C2540" s="15"/>
    </row>
    <row r="2541" ht="15.75" customHeight="1">
      <c r="C2541" s="15"/>
    </row>
    <row r="2542" ht="15.75" customHeight="1">
      <c r="C2542" s="15"/>
    </row>
    <row r="2543" ht="15.75" customHeight="1">
      <c r="C2543" s="15"/>
    </row>
    <row r="2544" ht="15.75" customHeight="1">
      <c r="C2544" s="15"/>
    </row>
    <row r="2545" ht="15.75" customHeight="1">
      <c r="C2545" s="15"/>
    </row>
    <row r="2546" ht="15.75" customHeight="1">
      <c r="C2546" s="15"/>
    </row>
    <row r="2547" ht="15.75" customHeight="1">
      <c r="C2547" s="15"/>
    </row>
    <row r="2548" ht="15.75" customHeight="1">
      <c r="C2548" s="15"/>
    </row>
    <row r="2549" ht="15.75" customHeight="1">
      <c r="C2549" s="15"/>
    </row>
    <row r="2550" ht="15.75" customHeight="1">
      <c r="C2550" s="15"/>
    </row>
    <row r="2551" ht="15.75" customHeight="1">
      <c r="C2551" s="15"/>
    </row>
    <row r="2552" ht="15.75" customHeight="1">
      <c r="C2552" s="15"/>
    </row>
    <row r="2553" ht="15.75" customHeight="1">
      <c r="C2553" s="15"/>
    </row>
    <row r="2554" ht="15.75" customHeight="1">
      <c r="C2554" s="15"/>
    </row>
    <row r="2555" ht="15.75" customHeight="1">
      <c r="C2555" s="15"/>
    </row>
    <row r="2556" ht="15.75" customHeight="1">
      <c r="C2556" s="15"/>
    </row>
    <row r="2557" ht="15.75" customHeight="1">
      <c r="C2557" s="15"/>
    </row>
    <row r="2558" ht="15.75" customHeight="1">
      <c r="C2558" s="15"/>
    </row>
    <row r="2559" ht="15.75" customHeight="1">
      <c r="C2559" s="15"/>
    </row>
    <row r="2560" ht="15.75" customHeight="1">
      <c r="C2560" s="15"/>
    </row>
    <row r="2561" ht="15.75" customHeight="1">
      <c r="C2561" s="15"/>
    </row>
    <row r="2562" ht="15.75" customHeight="1">
      <c r="C2562" s="15"/>
    </row>
    <row r="2563" ht="15.75" customHeight="1">
      <c r="C2563" s="15"/>
    </row>
    <row r="2564" ht="15.75" customHeight="1">
      <c r="C2564" s="15"/>
    </row>
    <row r="2565" ht="15.75" customHeight="1">
      <c r="C2565" s="15"/>
    </row>
    <row r="2566" ht="15.75" customHeight="1">
      <c r="C2566" s="15"/>
    </row>
    <row r="2567" ht="15.75" customHeight="1">
      <c r="C2567" s="15"/>
    </row>
    <row r="2568" ht="15.75" customHeight="1">
      <c r="C2568" s="15"/>
    </row>
    <row r="2569" ht="15.75" customHeight="1">
      <c r="C2569" s="15"/>
    </row>
    <row r="2570" ht="15.75" customHeight="1">
      <c r="C2570" s="15"/>
    </row>
    <row r="2571" ht="15.75" customHeight="1">
      <c r="C2571" s="15"/>
    </row>
    <row r="2572" ht="15.75" customHeight="1">
      <c r="C2572" s="15"/>
    </row>
    <row r="2573" ht="15.75" customHeight="1">
      <c r="C2573" s="15"/>
    </row>
    <row r="2574" ht="15.75" customHeight="1">
      <c r="C2574" s="15"/>
    </row>
    <row r="2575" ht="15.75" customHeight="1">
      <c r="C2575" s="15"/>
    </row>
    <row r="2576" ht="15.75" customHeight="1">
      <c r="C2576" s="15"/>
    </row>
    <row r="2577" ht="15.75" customHeight="1">
      <c r="C2577" s="15"/>
    </row>
    <row r="2578" ht="15.75" customHeight="1">
      <c r="C2578" s="15"/>
    </row>
    <row r="2579" ht="15.75" customHeight="1">
      <c r="C2579" s="15"/>
    </row>
    <row r="2580" ht="15.75" customHeight="1">
      <c r="C2580" s="15"/>
    </row>
    <row r="2581" ht="15.75" customHeight="1">
      <c r="C2581" s="15"/>
    </row>
    <row r="2582" ht="15.75" customHeight="1">
      <c r="C2582" s="15"/>
    </row>
    <row r="2583" ht="15.75" customHeight="1">
      <c r="C2583" s="15"/>
    </row>
    <row r="2584" ht="15.75" customHeight="1">
      <c r="C2584" s="15"/>
    </row>
    <row r="2585" ht="15.75" customHeight="1">
      <c r="C2585" s="15"/>
    </row>
    <row r="2586" ht="15.75" customHeight="1">
      <c r="C2586" s="15"/>
    </row>
    <row r="2587" ht="15.75" customHeight="1">
      <c r="C2587" s="15"/>
    </row>
    <row r="2588" ht="15.75" customHeight="1">
      <c r="C2588" s="15"/>
    </row>
    <row r="2589" ht="15.75" customHeight="1">
      <c r="C2589" s="15"/>
    </row>
    <row r="2590" ht="15.75" customHeight="1">
      <c r="C2590" s="15"/>
    </row>
    <row r="2591" ht="15.75" customHeight="1">
      <c r="C2591" s="15"/>
    </row>
    <row r="2592" ht="15.75" customHeight="1">
      <c r="C2592" s="15"/>
    </row>
    <row r="2593" ht="15.75" customHeight="1">
      <c r="C2593" s="15"/>
    </row>
    <row r="2594" ht="15.75" customHeight="1">
      <c r="C2594" s="15"/>
    </row>
    <row r="2595" ht="15.75" customHeight="1">
      <c r="C2595" s="15"/>
    </row>
    <row r="2596" ht="15.75" customHeight="1">
      <c r="C2596" s="15"/>
    </row>
    <row r="2597" ht="15.75" customHeight="1">
      <c r="C2597" s="15"/>
    </row>
    <row r="2598" ht="15.75" customHeight="1">
      <c r="C2598" s="15"/>
    </row>
    <row r="2599" ht="15.75" customHeight="1">
      <c r="C2599" s="15"/>
    </row>
    <row r="2600" ht="15.75" customHeight="1">
      <c r="C2600" s="15"/>
    </row>
    <row r="2601" ht="15.75" customHeight="1">
      <c r="C2601" s="15"/>
    </row>
    <row r="2602" ht="15.75" customHeight="1">
      <c r="C2602" s="15"/>
    </row>
    <row r="2603" ht="15.75" customHeight="1">
      <c r="C2603" s="15"/>
    </row>
    <row r="2604" ht="15.75" customHeight="1">
      <c r="C2604" s="15"/>
    </row>
    <row r="2605" ht="15.75" customHeight="1">
      <c r="C2605" s="15"/>
    </row>
    <row r="2606" ht="15.75" customHeight="1">
      <c r="C2606" s="15"/>
    </row>
    <row r="2607" ht="15.75" customHeight="1">
      <c r="C2607" s="15"/>
    </row>
    <row r="2608" ht="15.75" customHeight="1">
      <c r="C2608" s="15"/>
    </row>
    <row r="2609" ht="15.75" customHeight="1">
      <c r="C2609" s="15"/>
    </row>
    <row r="2610" ht="15.75" customHeight="1">
      <c r="C2610" s="15"/>
    </row>
    <row r="2611" ht="15.75" customHeight="1">
      <c r="C2611" s="15"/>
    </row>
    <row r="2612" ht="15.75" customHeight="1">
      <c r="C2612" s="15"/>
    </row>
    <row r="2613" ht="15.75" customHeight="1">
      <c r="C2613" s="15"/>
    </row>
    <row r="2614" ht="15.75" customHeight="1">
      <c r="C2614" s="15"/>
    </row>
    <row r="2615" ht="15.75" customHeight="1">
      <c r="C2615" s="15"/>
    </row>
    <row r="2616" ht="15.75" customHeight="1">
      <c r="C2616" s="15"/>
    </row>
    <row r="2617" ht="15.75" customHeight="1">
      <c r="C2617" s="15"/>
    </row>
    <row r="2618" ht="15.75" customHeight="1">
      <c r="C2618" s="15"/>
    </row>
    <row r="2619" ht="15.75" customHeight="1">
      <c r="C2619" s="15"/>
    </row>
    <row r="2620" ht="15.75" customHeight="1">
      <c r="C2620" s="15"/>
    </row>
    <row r="2621" ht="15.75" customHeight="1">
      <c r="C2621" s="15"/>
    </row>
    <row r="2622" ht="15.75" customHeight="1">
      <c r="C2622" s="15"/>
    </row>
    <row r="2623" ht="15.75" customHeight="1">
      <c r="C2623" s="15"/>
    </row>
    <row r="2624" ht="15.75" customHeight="1">
      <c r="C2624" s="15"/>
    </row>
    <row r="2625" ht="15.75" customHeight="1">
      <c r="C2625" s="15"/>
    </row>
    <row r="2626" ht="15.75" customHeight="1">
      <c r="C2626" s="15"/>
    </row>
    <row r="2627" ht="15.75" customHeight="1">
      <c r="C2627" s="15"/>
    </row>
    <row r="2628" ht="15.75" customHeight="1">
      <c r="C2628" s="15"/>
    </row>
    <row r="2629" ht="15.75" customHeight="1">
      <c r="C2629" s="15"/>
    </row>
    <row r="2630" ht="15.75" customHeight="1">
      <c r="C2630" s="15"/>
    </row>
    <row r="2631" ht="15.75" customHeight="1">
      <c r="C2631" s="15"/>
    </row>
    <row r="2632" ht="15.75" customHeight="1">
      <c r="C2632" s="15"/>
    </row>
    <row r="2633" ht="15.75" customHeight="1">
      <c r="C2633" s="15"/>
    </row>
    <row r="2634" ht="15.75" customHeight="1">
      <c r="C2634" s="15"/>
    </row>
    <row r="2635" ht="15.75" customHeight="1">
      <c r="C2635" s="15"/>
    </row>
    <row r="2636" ht="15.75" customHeight="1">
      <c r="C2636" s="15"/>
    </row>
    <row r="2637" ht="15.75" customHeight="1">
      <c r="C2637" s="15"/>
    </row>
    <row r="2638" ht="15.75" customHeight="1">
      <c r="C2638" s="15"/>
    </row>
    <row r="2639" ht="15.75" customHeight="1">
      <c r="C2639" s="15"/>
    </row>
    <row r="2640" ht="15.75" customHeight="1">
      <c r="C2640" s="15"/>
    </row>
    <row r="2641" ht="15.75" customHeight="1">
      <c r="C2641" s="15"/>
    </row>
    <row r="2642" ht="15.75" customHeight="1">
      <c r="C2642" s="15"/>
    </row>
    <row r="2643" ht="15.75" customHeight="1">
      <c r="C2643" s="15"/>
    </row>
    <row r="2644" ht="15.75" customHeight="1">
      <c r="C2644" s="15"/>
    </row>
    <row r="2645" ht="15.75" customHeight="1">
      <c r="C2645" s="15"/>
    </row>
    <row r="2646" ht="15.75" customHeight="1">
      <c r="C2646" s="15"/>
    </row>
    <row r="2647" ht="15.75" customHeight="1">
      <c r="C2647" s="15"/>
    </row>
    <row r="2648" ht="15.75" customHeight="1">
      <c r="C2648" s="15"/>
    </row>
    <row r="2649" ht="15.75" customHeight="1">
      <c r="C2649" s="15"/>
    </row>
    <row r="2650" ht="15.75" customHeight="1">
      <c r="C2650" s="15"/>
    </row>
    <row r="2651" ht="15.75" customHeight="1">
      <c r="C2651" s="15"/>
    </row>
    <row r="2652" ht="15.75" customHeight="1">
      <c r="C2652" s="15"/>
    </row>
    <row r="2653" ht="15.75" customHeight="1">
      <c r="C2653" s="15"/>
    </row>
    <row r="2654" ht="15.75" customHeight="1">
      <c r="C2654" s="15"/>
    </row>
    <row r="2655" ht="15.75" customHeight="1">
      <c r="C2655" s="15"/>
    </row>
    <row r="2656" ht="15.75" customHeight="1">
      <c r="C2656" s="15"/>
    </row>
    <row r="2657" ht="15.75" customHeight="1">
      <c r="C2657" s="15"/>
    </row>
    <row r="2658" ht="15.75" customHeight="1">
      <c r="C2658" s="15"/>
    </row>
    <row r="2659" ht="15.75" customHeight="1">
      <c r="C2659" s="15"/>
    </row>
    <row r="2660" ht="15.75" customHeight="1">
      <c r="C2660" s="15"/>
    </row>
    <row r="2661" ht="15.75" customHeight="1">
      <c r="C2661" s="15"/>
    </row>
    <row r="2662" ht="15.75" customHeight="1">
      <c r="C2662" s="15"/>
    </row>
    <row r="2663" ht="15.75" customHeight="1">
      <c r="C2663" s="15"/>
    </row>
    <row r="2664" ht="15.75" customHeight="1">
      <c r="C2664" s="15"/>
    </row>
    <row r="2665" ht="15.75" customHeight="1">
      <c r="C2665" s="15"/>
    </row>
    <row r="2666" ht="15.75" customHeight="1">
      <c r="C2666" s="15"/>
    </row>
    <row r="2667" ht="15.75" customHeight="1">
      <c r="C2667" s="15"/>
    </row>
    <row r="2668" ht="15.75" customHeight="1">
      <c r="C2668" s="15"/>
    </row>
    <row r="2669" ht="15.75" customHeight="1">
      <c r="C2669" s="15"/>
    </row>
    <row r="2670" ht="15.75" customHeight="1">
      <c r="C2670" s="15"/>
    </row>
    <row r="2671" ht="15.75" customHeight="1">
      <c r="C2671" s="15"/>
    </row>
    <row r="2672" ht="15.75" customHeight="1">
      <c r="C2672" s="15"/>
    </row>
    <row r="2673" ht="15.75" customHeight="1">
      <c r="C2673" s="15"/>
    </row>
    <row r="2674" ht="15.75" customHeight="1">
      <c r="C2674" s="15"/>
    </row>
    <row r="2675" ht="15.75" customHeight="1">
      <c r="C2675" s="15"/>
    </row>
    <row r="2676" ht="15.75" customHeight="1">
      <c r="C2676" s="15"/>
    </row>
    <row r="2677" ht="15.75" customHeight="1">
      <c r="C2677" s="15"/>
    </row>
    <row r="2678" ht="15.75" customHeight="1">
      <c r="C2678" s="15"/>
    </row>
    <row r="2679" ht="15.75" customHeight="1">
      <c r="C2679" s="15"/>
    </row>
    <row r="2680" ht="15.75" customHeight="1">
      <c r="C2680" s="15"/>
    </row>
    <row r="2681" ht="15.75" customHeight="1">
      <c r="C2681" s="15"/>
    </row>
    <row r="2682" ht="15.75" customHeight="1">
      <c r="C2682" s="15"/>
    </row>
    <row r="2683" ht="15.75" customHeight="1">
      <c r="C2683" s="15"/>
    </row>
    <row r="2684" ht="15.75" customHeight="1">
      <c r="C2684" s="15"/>
    </row>
    <row r="2685" ht="15.75" customHeight="1">
      <c r="C2685" s="15"/>
    </row>
    <row r="2686" ht="15.75" customHeight="1">
      <c r="C2686" s="15"/>
    </row>
    <row r="2687" ht="15.75" customHeight="1">
      <c r="C2687" s="15"/>
    </row>
    <row r="2688" ht="15.75" customHeight="1">
      <c r="C2688" s="15"/>
    </row>
    <row r="2689" ht="15.75" customHeight="1">
      <c r="C2689" s="15"/>
    </row>
    <row r="2690" ht="15.75" customHeight="1">
      <c r="C2690" s="15"/>
    </row>
    <row r="2691" ht="15.75" customHeight="1">
      <c r="C2691" s="15"/>
    </row>
    <row r="2692" ht="15.75" customHeight="1">
      <c r="C2692" s="15"/>
    </row>
    <row r="2693" ht="15.75" customHeight="1">
      <c r="C2693" s="15"/>
    </row>
    <row r="2694" ht="15.75" customHeight="1">
      <c r="C2694" s="15"/>
    </row>
    <row r="2695" ht="15.75" customHeight="1">
      <c r="C2695" s="15"/>
    </row>
    <row r="2696" ht="15.75" customHeight="1">
      <c r="C2696" s="15"/>
    </row>
    <row r="2697" ht="15.75" customHeight="1">
      <c r="C2697" s="15"/>
    </row>
    <row r="2698" ht="15.75" customHeight="1">
      <c r="C2698" s="15"/>
    </row>
    <row r="2699" ht="15.75" customHeight="1">
      <c r="C2699" s="15"/>
    </row>
    <row r="2700" ht="15.75" customHeight="1">
      <c r="C2700" s="15"/>
    </row>
    <row r="2701" ht="15.75" customHeight="1">
      <c r="C2701" s="15"/>
    </row>
    <row r="2702" ht="15.75" customHeight="1">
      <c r="C2702" s="15"/>
    </row>
    <row r="2703" ht="15.75" customHeight="1">
      <c r="C2703" s="15"/>
    </row>
    <row r="2704" ht="15.75" customHeight="1">
      <c r="C2704" s="15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3" width="14.43"/>
    <col customWidth="1" min="4" max="4" width="18.57"/>
    <col customWidth="1" min="5" max="6" width="14.43"/>
  </cols>
  <sheetData>
    <row r="1">
      <c r="A1" s="4" t="s">
        <v>5</v>
      </c>
      <c r="B1" s="5" t="s">
        <v>4258</v>
      </c>
      <c r="C1" s="15" t="s">
        <v>4259</v>
      </c>
      <c r="D1" s="18" t="s">
        <v>4260</v>
      </c>
      <c r="E1" s="19" t="s">
        <v>4261</v>
      </c>
      <c r="F1" s="20" t="s">
        <v>4246</v>
      </c>
      <c r="G1" s="20" t="s">
        <v>4247</v>
      </c>
      <c r="H1" s="20" t="s">
        <v>46</v>
      </c>
      <c r="I1" s="20" t="s">
        <v>4262</v>
      </c>
      <c r="L1" s="21" t="s">
        <v>4263</v>
      </c>
      <c r="M1" s="22">
        <f>TODAY()</f>
        <v>45075</v>
      </c>
    </row>
    <row r="2">
      <c r="A2" s="4">
        <v>12346.0</v>
      </c>
      <c r="B2" s="5">
        <v>1.0</v>
      </c>
      <c r="C2" s="15">
        <v>44395.42847222222</v>
      </c>
      <c r="D2" s="16">
        <v>77183.6</v>
      </c>
      <c r="E2" s="5">
        <f t="shared" ref="E2:E2504" si="1">DATEDIF(C2,$M$1,"d")</f>
        <v>680</v>
      </c>
      <c r="F2" s="5">
        <f t="shared" ref="F2:F2504" si="2">VLOOKUP(E2,$N$4:$O$8,2,1)</f>
        <v>2</v>
      </c>
      <c r="G2" s="5">
        <f t="shared" ref="G2:G2504" si="3">VLOOKUP(B2,$N$11:$O$15,2,1)</f>
        <v>2</v>
      </c>
      <c r="H2" s="5">
        <f t="shared" ref="H2:H2504" si="4">VLOOKUP(D2,$N$18:$O$22,2,1)</f>
        <v>5</v>
      </c>
      <c r="I2" s="5" t="str">
        <f t="shared" ref="I2:I2504" si="5">F2&amp;G2&amp;H2</f>
        <v>225</v>
      </c>
    </row>
    <row r="3">
      <c r="A3" s="4">
        <v>12747.0</v>
      </c>
      <c r="B3" s="5">
        <v>4.0</v>
      </c>
      <c r="C3" s="15">
        <v>44719.60694444444</v>
      </c>
      <c r="D3" s="16">
        <v>236.10000000000002</v>
      </c>
      <c r="E3" s="5">
        <f t="shared" si="1"/>
        <v>356</v>
      </c>
      <c r="F3" s="5">
        <f t="shared" si="2"/>
        <v>5</v>
      </c>
      <c r="G3" s="5">
        <f t="shared" si="3"/>
        <v>4</v>
      </c>
      <c r="H3" s="5">
        <f t="shared" si="4"/>
        <v>4</v>
      </c>
      <c r="I3" s="5" t="str">
        <f t="shared" si="5"/>
        <v>544</v>
      </c>
      <c r="L3" s="23" t="s">
        <v>4264</v>
      </c>
      <c r="M3" s="24"/>
      <c r="N3" s="24"/>
      <c r="O3" s="25"/>
      <c r="P3" s="21" t="s">
        <v>4265</v>
      </c>
    </row>
    <row r="4">
      <c r="A4" s="4">
        <v>12748.0</v>
      </c>
      <c r="B4" s="5">
        <v>95.0</v>
      </c>
      <c r="C4" s="15">
        <v>44717.49236111111</v>
      </c>
      <c r="D4" s="16">
        <v>3794.7399999999984</v>
      </c>
      <c r="E4" s="5">
        <f t="shared" si="1"/>
        <v>358</v>
      </c>
      <c r="F4" s="5">
        <f t="shared" si="2"/>
        <v>5</v>
      </c>
      <c r="G4" s="5">
        <f t="shared" si="3"/>
        <v>4</v>
      </c>
      <c r="H4" s="5">
        <f t="shared" si="4"/>
        <v>4</v>
      </c>
      <c r="I4" s="5" t="str">
        <f t="shared" si="5"/>
        <v>544</v>
      </c>
      <c r="L4" s="26" t="s">
        <v>4266</v>
      </c>
      <c r="M4" s="25"/>
      <c r="N4" s="21">
        <f>MIN(E2:E2505)</f>
        <v>354</v>
      </c>
      <c r="O4" s="21">
        <v>5.0</v>
      </c>
      <c r="P4" s="27" t="s">
        <v>4267</v>
      </c>
      <c r="Q4" s="24"/>
      <c r="R4" s="24"/>
      <c r="S4" s="25"/>
    </row>
    <row r="5">
      <c r="A5" s="4">
        <v>12749.0</v>
      </c>
      <c r="B5" s="5">
        <v>4.0</v>
      </c>
      <c r="C5" s="15">
        <v>44718.41388888889</v>
      </c>
      <c r="D5" s="16">
        <v>84.75</v>
      </c>
      <c r="E5" s="5">
        <f t="shared" si="1"/>
        <v>357</v>
      </c>
      <c r="F5" s="5">
        <f t="shared" si="2"/>
        <v>5</v>
      </c>
      <c r="G5" s="5">
        <f t="shared" si="3"/>
        <v>4</v>
      </c>
      <c r="H5" s="5">
        <f t="shared" si="4"/>
        <v>4</v>
      </c>
      <c r="I5" s="5" t="str">
        <f t="shared" si="5"/>
        <v>544</v>
      </c>
      <c r="L5" s="26" t="s">
        <v>4268</v>
      </c>
      <c r="M5" s="25"/>
      <c r="N5" s="21">
        <f>_xlfn.PERCENTILE.INC(E2:E2505,0.25)</f>
        <v>381</v>
      </c>
      <c r="O5" s="21">
        <v>4.0</v>
      </c>
      <c r="P5" s="27" t="s">
        <v>4269</v>
      </c>
      <c r="Q5" s="24"/>
      <c r="R5" s="24"/>
      <c r="S5" s="25"/>
    </row>
    <row r="6">
      <c r="A6" s="4">
        <v>12824.0</v>
      </c>
      <c r="B6" s="5">
        <v>1.0</v>
      </c>
      <c r="C6" s="15">
        <v>44662.53402777778</v>
      </c>
      <c r="D6" s="16">
        <v>10.2</v>
      </c>
      <c r="E6" s="5">
        <f t="shared" si="1"/>
        <v>413</v>
      </c>
      <c r="F6" s="5">
        <f t="shared" si="2"/>
        <v>4</v>
      </c>
      <c r="G6" s="5">
        <f t="shared" si="3"/>
        <v>2</v>
      </c>
      <c r="H6" s="5">
        <f t="shared" si="4"/>
        <v>1</v>
      </c>
      <c r="I6" s="5" t="str">
        <f t="shared" si="5"/>
        <v>421</v>
      </c>
      <c r="L6" s="26" t="s">
        <v>4270</v>
      </c>
      <c r="M6" s="25"/>
      <c r="N6" s="21">
        <f>_xlfn.PERCENTILE.INC(E2:E2505,0.5)</f>
        <v>430</v>
      </c>
      <c r="O6" s="21">
        <v>3.0</v>
      </c>
      <c r="P6" s="27" t="s">
        <v>4271</v>
      </c>
      <c r="Q6" s="24"/>
      <c r="R6" s="24"/>
      <c r="S6" s="25"/>
    </row>
    <row r="7">
      <c r="A7" s="4">
        <v>12826.0</v>
      </c>
      <c r="B7" s="5">
        <v>3.0</v>
      </c>
      <c r="C7" s="15">
        <v>44554.49097222222</v>
      </c>
      <c r="D7" s="16">
        <v>45.449999999999996</v>
      </c>
      <c r="E7" s="5">
        <f t="shared" si="1"/>
        <v>521</v>
      </c>
      <c r="F7" s="5">
        <f t="shared" si="2"/>
        <v>3</v>
      </c>
      <c r="G7" s="5">
        <f t="shared" si="3"/>
        <v>4</v>
      </c>
      <c r="H7" s="5">
        <f t="shared" si="4"/>
        <v>3</v>
      </c>
      <c r="I7" s="5" t="str">
        <f t="shared" si="5"/>
        <v>343</v>
      </c>
      <c r="L7" s="26" t="s">
        <v>4272</v>
      </c>
      <c r="M7" s="25"/>
      <c r="N7" s="21">
        <f>_xlfn.PERCENTILE.INC(E2:E2505,0.75)</f>
        <v>542.5</v>
      </c>
      <c r="O7" s="21">
        <v>2.0</v>
      </c>
      <c r="P7" s="27" t="s">
        <v>4273</v>
      </c>
      <c r="Q7" s="24"/>
      <c r="R7" s="24"/>
      <c r="S7" s="25"/>
    </row>
    <row r="8">
      <c r="A8" s="4">
        <v>12827.0</v>
      </c>
      <c r="B8" s="5">
        <v>1.0</v>
      </c>
      <c r="C8" s="15">
        <v>44677.65555555555</v>
      </c>
      <c r="D8" s="16">
        <v>28.1</v>
      </c>
      <c r="E8" s="5">
        <f t="shared" si="1"/>
        <v>398</v>
      </c>
      <c r="F8" s="5">
        <f t="shared" si="2"/>
        <v>4</v>
      </c>
      <c r="G8" s="5">
        <f t="shared" si="3"/>
        <v>2</v>
      </c>
      <c r="H8" s="5">
        <f t="shared" si="4"/>
        <v>2</v>
      </c>
      <c r="I8" s="5" t="str">
        <f t="shared" si="5"/>
        <v>422</v>
      </c>
      <c r="L8" s="26" t="s">
        <v>4274</v>
      </c>
      <c r="M8" s="25"/>
      <c r="N8" s="21">
        <f>MAX(E2:E2505)</f>
        <v>727</v>
      </c>
      <c r="O8" s="21">
        <v>1.0</v>
      </c>
      <c r="P8" s="28" t="s">
        <v>4275</v>
      </c>
      <c r="Q8" s="24"/>
      <c r="R8" s="24"/>
      <c r="S8" s="25"/>
    </row>
    <row r="9">
      <c r="A9" s="4">
        <v>12828.0</v>
      </c>
      <c r="B9" s="5">
        <v>2.0</v>
      </c>
      <c r="C9" s="15">
        <v>44714.46666666667</v>
      </c>
      <c r="D9" s="16">
        <v>36.75</v>
      </c>
      <c r="E9" s="5">
        <f t="shared" si="1"/>
        <v>361</v>
      </c>
      <c r="F9" s="5">
        <f t="shared" si="2"/>
        <v>5</v>
      </c>
      <c r="G9" s="5">
        <f t="shared" si="3"/>
        <v>3</v>
      </c>
      <c r="H9" s="5">
        <f t="shared" si="4"/>
        <v>3</v>
      </c>
      <c r="I9" s="5" t="str">
        <f t="shared" si="5"/>
        <v>533</v>
      </c>
    </row>
    <row r="10">
      <c r="A10" s="4">
        <v>12830.0</v>
      </c>
      <c r="B10" s="5">
        <v>1.0</v>
      </c>
      <c r="C10" s="15">
        <v>44582.60555555556</v>
      </c>
      <c r="D10" s="16">
        <v>66.24</v>
      </c>
      <c r="E10" s="5">
        <f t="shared" si="1"/>
        <v>493</v>
      </c>
      <c r="F10" s="5">
        <f t="shared" si="2"/>
        <v>3</v>
      </c>
      <c r="G10" s="5">
        <f t="shared" si="3"/>
        <v>2</v>
      </c>
      <c r="H10" s="5">
        <f t="shared" si="4"/>
        <v>3</v>
      </c>
      <c r="I10" s="5" t="str">
        <f t="shared" si="5"/>
        <v>323</v>
      </c>
      <c r="L10" s="29" t="s">
        <v>4276</v>
      </c>
      <c r="M10" s="24"/>
      <c r="N10" s="24"/>
      <c r="O10" s="25"/>
      <c r="P10" s="21" t="s">
        <v>4265</v>
      </c>
    </row>
    <row r="11">
      <c r="A11" s="4">
        <v>12836.0</v>
      </c>
      <c r="B11" s="5">
        <v>3.0</v>
      </c>
      <c r="C11" s="15">
        <v>44662.63194444445</v>
      </c>
      <c r="D11" s="16">
        <v>124.55</v>
      </c>
      <c r="E11" s="5">
        <f t="shared" si="1"/>
        <v>413</v>
      </c>
      <c r="F11" s="5">
        <f t="shared" si="2"/>
        <v>4</v>
      </c>
      <c r="G11" s="5">
        <f t="shared" si="3"/>
        <v>4</v>
      </c>
      <c r="H11" s="5">
        <f t="shared" si="4"/>
        <v>4</v>
      </c>
      <c r="I11" s="5" t="str">
        <f t="shared" si="5"/>
        <v>444</v>
      </c>
      <c r="L11" s="26" t="s">
        <v>4266</v>
      </c>
      <c r="M11" s="25"/>
      <c r="N11" s="21">
        <f>MIN(B2:B22505)</f>
        <v>1</v>
      </c>
      <c r="O11" s="21">
        <v>1.0</v>
      </c>
      <c r="P11" s="27" t="s">
        <v>4267</v>
      </c>
      <c r="Q11" s="24"/>
      <c r="R11" s="24"/>
      <c r="S11" s="25"/>
    </row>
    <row r="12">
      <c r="A12" s="4">
        <v>12838.0</v>
      </c>
      <c r="B12" s="5">
        <v>1.0</v>
      </c>
      <c r="C12" s="15">
        <v>44687.51388888889</v>
      </c>
      <c r="D12" s="16">
        <v>4.15</v>
      </c>
      <c r="E12" s="5">
        <f t="shared" si="1"/>
        <v>388</v>
      </c>
      <c r="F12" s="5">
        <f t="shared" si="2"/>
        <v>4</v>
      </c>
      <c r="G12" s="5">
        <f t="shared" si="3"/>
        <v>2</v>
      </c>
      <c r="H12" s="5">
        <f t="shared" si="4"/>
        <v>1</v>
      </c>
      <c r="I12" s="5" t="str">
        <f t="shared" si="5"/>
        <v>421</v>
      </c>
      <c r="L12" s="26" t="s">
        <v>4268</v>
      </c>
      <c r="M12" s="25"/>
      <c r="N12" s="21">
        <f>_xlfn.PERCENTILE.INC(B2:B2505,0.25)</f>
        <v>1</v>
      </c>
      <c r="O12" s="21">
        <v>2.0</v>
      </c>
      <c r="P12" s="27" t="s">
        <v>4269</v>
      </c>
      <c r="Q12" s="24"/>
      <c r="R12" s="24"/>
      <c r="S12" s="25"/>
    </row>
    <row r="13">
      <c r="A13" s="4">
        <v>12839.0</v>
      </c>
      <c r="B13" s="5">
        <v>7.0</v>
      </c>
      <c r="C13" s="15">
        <v>44719.52291666667</v>
      </c>
      <c r="D13" s="16">
        <v>189.2</v>
      </c>
      <c r="E13" s="5">
        <f t="shared" si="1"/>
        <v>356</v>
      </c>
      <c r="F13" s="5">
        <f t="shared" si="2"/>
        <v>5</v>
      </c>
      <c r="G13" s="5">
        <f t="shared" si="3"/>
        <v>4</v>
      </c>
      <c r="H13" s="5">
        <f t="shared" si="4"/>
        <v>4</v>
      </c>
      <c r="I13" s="5" t="str">
        <f t="shared" si="5"/>
        <v>544</v>
      </c>
      <c r="L13" s="26" t="s">
        <v>4270</v>
      </c>
      <c r="M13" s="25"/>
      <c r="N13" s="21">
        <f>_xlfn.PERCENTILE.INC(B2:B2505,0.5)</f>
        <v>2</v>
      </c>
      <c r="O13" s="21">
        <v>3.0</v>
      </c>
      <c r="P13" s="27" t="s">
        <v>4271</v>
      </c>
      <c r="Q13" s="24"/>
      <c r="R13" s="24"/>
      <c r="S13" s="25"/>
    </row>
    <row r="14">
      <c r="A14" s="4">
        <v>12840.0</v>
      </c>
      <c r="B14" s="5">
        <v>4.0</v>
      </c>
      <c r="C14" s="15">
        <v>44509.59027777778</v>
      </c>
      <c r="D14" s="16">
        <v>64.3</v>
      </c>
      <c r="E14" s="5">
        <f t="shared" si="1"/>
        <v>566</v>
      </c>
      <c r="F14" s="5">
        <f t="shared" si="2"/>
        <v>2</v>
      </c>
      <c r="G14" s="5">
        <f t="shared" si="3"/>
        <v>4</v>
      </c>
      <c r="H14" s="5">
        <f t="shared" si="4"/>
        <v>3</v>
      </c>
      <c r="I14" s="5" t="str">
        <f t="shared" si="5"/>
        <v>243</v>
      </c>
      <c r="L14" s="26" t="s">
        <v>4272</v>
      </c>
      <c r="M14" s="25"/>
      <c r="N14" s="21">
        <f>_xlfn.PERCENTILE.INC(B2:B2505,0.75)</f>
        <v>3</v>
      </c>
      <c r="O14" s="21">
        <v>4.0</v>
      </c>
      <c r="P14" s="27" t="s">
        <v>4273</v>
      </c>
      <c r="Q14" s="24"/>
      <c r="R14" s="24"/>
      <c r="S14" s="25"/>
    </row>
    <row r="15">
      <c r="A15" s="4">
        <v>12841.0</v>
      </c>
      <c r="B15" s="5">
        <v>11.0</v>
      </c>
      <c r="C15" s="15">
        <v>44717.46736111111</v>
      </c>
      <c r="D15" s="16">
        <v>170.64000000000001</v>
      </c>
      <c r="E15" s="5">
        <f t="shared" si="1"/>
        <v>358</v>
      </c>
      <c r="F15" s="5">
        <f t="shared" si="2"/>
        <v>5</v>
      </c>
      <c r="G15" s="5">
        <f t="shared" si="3"/>
        <v>4</v>
      </c>
      <c r="H15" s="5">
        <f t="shared" si="4"/>
        <v>4</v>
      </c>
      <c r="I15" s="5" t="str">
        <f t="shared" si="5"/>
        <v>544</v>
      </c>
      <c r="L15" s="26" t="s">
        <v>4274</v>
      </c>
      <c r="M15" s="25"/>
      <c r="N15" s="21">
        <f>MAX(B2:B2505)</f>
        <v>119</v>
      </c>
      <c r="O15" s="21">
        <v>5.0</v>
      </c>
      <c r="P15" s="28" t="s">
        <v>4275</v>
      </c>
      <c r="Q15" s="24"/>
      <c r="R15" s="24"/>
      <c r="S15" s="25"/>
    </row>
    <row r="16">
      <c r="A16" s="4">
        <v>12843.0</v>
      </c>
      <c r="B16" s="5">
        <v>5.0</v>
      </c>
      <c r="C16" s="15">
        <v>44564.51458333333</v>
      </c>
      <c r="D16" s="16">
        <v>77.55000000000001</v>
      </c>
      <c r="E16" s="5">
        <f t="shared" si="1"/>
        <v>511</v>
      </c>
      <c r="F16" s="5">
        <f t="shared" si="2"/>
        <v>3</v>
      </c>
      <c r="G16" s="5">
        <f t="shared" si="3"/>
        <v>4</v>
      </c>
      <c r="H16" s="5">
        <f t="shared" si="4"/>
        <v>4</v>
      </c>
      <c r="I16" s="5" t="str">
        <f t="shared" si="5"/>
        <v>344</v>
      </c>
    </row>
    <row r="17">
      <c r="A17" s="4">
        <v>12845.0</v>
      </c>
      <c r="B17" s="5">
        <v>1.0</v>
      </c>
      <c r="C17" s="15">
        <v>44453.45486111111</v>
      </c>
      <c r="D17" s="16">
        <v>208.79999999999998</v>
      </c>
      <c r="E17" s="5">
        <f t="shared" si="1"/>
        <v>622</v>
      </c>
      <c r="F17" s="5">
        <f t="shared" si="2"/>
        <v>2</v>
      </c>
      <c r="G17" s="5">
        <f t="shared" si="3"/>
        <v>2</v>
      </c>
      <c r="H17" s="5">
        <f t="shared" si="4"/>
        <v>4</v>
      </c>
      <c r="I17" s="5" t="str">
        <f t="shared" si="5"/>
        <v>224</v>
      </c>
      <c r="L17" s="30" t="s">
        <v>4277</v>
      </c>
      <c r="M17" s="24"/>
      <c r="N17" s="24"/>
      <c r="O17" s="25"/>
      <c r="P17" s="21" t="s">
        <v>4265</v>
      </c>
    </row>
    <row r="18">
      <c r="A18" s="4">
        <v>12847.0</v>
      </c>
      <c r="B18" s="5">
        <v>1.0</v>
      </c>
      <c r="C18" s="15">
        <v>44698.55277777778</v>
      </c>
      <c r="D18" s="16">
        <v>32.55</v>
      </c>
      <c r="E18" s="5">
        <f t="shared" si="1"/>
        <v>377</v>
      </c>
      <c r="F18" s="5">
        <f t="shared" si="2"/>
        <v>5</v>
      </c>
      <c r="G18" s="5">
        <f t="shared" si="3"/>
        <v>2</v>
      </c>
      <c r="H18" s="5">
        <f t="shared" si="4"/>
        <v>2</v>
      </c>
      <c r="I18" s="5" t="str">
        <f t="shared" si="5"/>
        <v>522</v>
      </c>
      <c r="L18" s="26" t="s">
        <v>4266</v>
      </c>
      <c r="M18" s="25"/>
      <c r="N18" s="31">
        <f>MIN(D2:D2505)</f>
        <v>0.001</v>
      </c>
      <c r="O18" s="21">
        <v>1.0</v>
      </c>
      <c r="P18" s="27" t="s">
        <v>4267</v>
      </c>
      <c r="Q18" s="24"/>
      <c r="R18" s="24"/>
      <c r="S18" s="25"/>
    </row>
    <row r="19">
      <c r="A19" s="4">
        <v>12849.0</v>
      </c>
      <c r="B19" s="5">
        <v>1.0</v>
      </c>
      <c r="C19" s="15">
        <v>44455.51805555556</v>
      </c>
      <c r="D19" s="16">
        <v>55.89</v>
      </c>
      <c r="E19" s="5">
        <f t="shared" si="1"/>
        <v>620</v>
      </c>
      <c r="F19" s="5">
        <f t="shared" si="2"/>
        <v>2</v>
      </c>
      <c r="G19" s="5">
        <f t="shared" si="3"/>
        <v>2</v>
      </c>
      <c r="H19" s="5">
        <f t="shared" si="4"/>
        <v>3</v>
      </c>
      <c r="I19" s="5" t="str">
        <f t="shared" si="5"/>
        <v>223</v>
      </c>
      <c r="L19" s="26" t="s">
        <v>4268</v>
      </c>
      <c r="M19" s="25"/>
      <c r="N19" s="21">
        <f>_xlfn.PERCENTILE.INC(D2:D2505,0.25)</f>
        <v>14.825</v>
      </c>
      <c r="O19" s="21">
        <v>2.0</v>
      </c>
      <c r="P19" s="27" t="s">
        <v>4269</v>
      </c>
      <c r="Q19" s="24"/>
      <c r="R19" s="24"/>
      <c r="S19" s="25"/>
    </row>
    <row r="20">
      <c r="A20" s="4">
        <v>12852.0</v>
      </c>
      <c r="B20" s="5">
        <v>1.0</v>
      </c>
      <c r="C20" s="15">
        <v>44430.62222222222</v>
      </c>
      <c r="D20" s="16">
        <v>2.95</v>
      </c>
      <c r="E20" s="5">
        <f t="shared" si="1"/>
        <v>645</v>
      </c>
      <c r="F20" s="5">
        <f t="shared" si="2"/>
        <v>2</v>
      </c>
      <c r="G20" s="5">
        <f t="shared" si="3"/>
        <v>2</v>
      </c>
      <c r="H20" s="5">
        <f t="shared" si="4"/>
        <v>1</v>
      </c>
      <c r="I20" s="5" t="str">
        <f t="shared" si="5"/>
        <v>221</v>
      </c>
      <c r="L20" s="26" t="s">
        <v>4270</v>
      </c>
      <c r="M20" s="25"/>
      <c r="N20" s="21">
        <f>_xlfn.PERCENTILE.INC(D2:D2505,0.5)</f>
        <v>32.7</v>
      </c>
      <c r="O20" s="21">
        <v>3.0</v>
      </c>
      <c r="P20" s="27" t="s">
        <v>4271</v>
      </c>
      <c r="Q20" s="24"/>
      <c r="R20" s="24"/>
      <c r="S20" s="25"/>
    </row>
    <row r="21" ht="15.75" customHeight="1">
      <c r="A21" s="4">
        <v>12853.0</v>
      </c>
      <c r="B21" s="5">
        <v>2.0</v>
      </c>
      <c r="C21" s="15">
        <v>44589.47361111111</v>
      </c>
      <c r="D21" s="16">
        <v>22.45</v>
      </c>
      <c r="E21" s="5">
        <f t="shared" si="1"/>
        <v>486</v>
      </c>
      <c r="F21" s="5">
        <f t="shared" si="2"/>
        <v>3</v>
      </c>
      <c r="G21" s="5">
        <f t="shared" si="3"/>
        <v>3</v>
      </c>
      <c r="H21" s="5">
        <f t="shared" si="4"/>
        <v>2</v>
      </c>
      <c r="I21" s="5" t="str">
        <f t="shared" si="5"/>
        <v>332</v>
      </c>
      <c r="L21" s="26" t="s">
        <v>4272</v>
      </c>
      <c r="M21" s="25"/>
      <c r="N21" s="21">
        <f>_xlfn.PERCENTILE.INC(D2:D2505,0.75)</f>
        <v>77.55</v>
      </c>
      <c r="O21" s="21">
        <v>4.0</v>
      </c>
      <c r="P21" s="27" t="s">
        <v>4273</v>
      </c>
      <c r="Q21" s="24"/>
      <c r="R21" s="24"/>
      <c r="S21" s="25"/>
    </row>
    <row r="22" ht="15.75" customHeight="1">
      <c r="A22" s="4">
        <v>12854.0</v>
      </c>
      <c r="B22" s="5">
        <v>3.0</v>
      </c>
      <c r="C22" s="15">
        <v>44642.51041666666</v>
      </c>
      <c r="D22" s="16">
        <v>41.870000000000005</v>
      </c>
      <c r="E22" s="5">
        <f t="shared" si="1"/>
        <v>433</v>
      </c>
      <c r="F22" s="5">
        <f t="shared" si="2"/>
        <v>3</v>
      </c>
      <c r="G22" s="5">
        <f t="shared" si="3"/>
        <v>4</v>
      </c>
      <c r="H22" s="5">
        <f t="shared" si="4"/>
        <v>3</v>
      </c>
      <c r="I22" s="5" t="str">
        <f t="shared" si="5"/>
        <v>343</v>
      </c>
      <c r="L22" s="26" t="s">
        <v>4274</v>
      </c>
      <c r="M22" s="25"/>
      <c r="N22" s="31">
        <f>MAX(D2:D2505)</f>
        <v>77183.6</v>
      </c>
      <c r="O22" s="21">
        <v>5.0</v>
      </c>
      <c r="P22" s="28" t="s">
        <v>4275</v>
      </c>
      <c r="Q22" s="24"/>
      <c r="R22" s="24"/>
      <c r="S22" s="25"/>
    </row>
    <row r="23" ht="15.75" customHeight="1">
      <c r="A23" s="4">
        <v>12856.0</v>
      </c>
      <c r="B23" s="5">
        <v>6.0</v>
      </c>
      <c r="C23" s="15">
        <v>44714.45277777778</v>
      </c>
      <c r="D23" s="16">
        <v>33.6</v>
      </c>
      <c r="E23" s="5">
        <f t="shared" si="1"/>
        <v>361</v>
      </c>
      <c r="F23" s="5">
        <f t="shared" si="2"/>
        <v>5</v>
      </c>
      <c r="G23" s="5">
        <f t="shared" si="3"/>
        <v>4</v>
      </c>
      <c r="H23" s="5">
        <f t="shared" si="4"/>
        <v>3</v>
      </c>
      <c r="I23" s="5" t="str">
        <f t="shared" si="5"/>
        <v>543</v>
      </c>
    </row>
    <row r="24" ht="15.75" customHeight="1">
      <c r="A24" s="4">
        <v>12867.0</v>
      </c>
      <c r="B24" s="5">
        <v>7.0</v>
      </c>
      <c r="C24" s="15">
        <v>44694.64583333334</v>
      </c>
      <c r="D24" s="16">
        <v>106.54999999999998</v>
      </c>
      <c r="E24" s="5">
        <f t="shared" si="1"/>
        <v>381</v>
      </c>
      <c r="F24" s="5">
        <f t="shared" si="2"/>
        <v>4</v>
      </c>
      <c r="G24" s="5">
        <f t="shared" si="3"/>
        <v>4</v>
      </c>
      <c r="H24" s="5">
        <f t="shared" si="4"/>
        <v>4</v>
      </c>
      <c r="I24" s="5" t="str">
        <f t="shared" si="5"/>
        <v>444</v>
      </c>
    </row>
    <row r="25" ht="15.75" customHeight="1">
      <c r="A25" s="4">
        <v>12868.0</v>
      </c>
      <c r="B25" s="5">
        <v>3.0</v>
      </c>
      <c r="C25" s="15">
        <v>44505.65416666667</v>
      </c>
      <c r="D25" s="16">
        <v>27.780000000000005</v>
      </c>
      <c r="E25" s="5">
        <f t="shared" si="1"/>
        <v>570</v>
      </c>
      <c r="F25" s="5">
        <f t="shared" si="2"/>
        <v>2</v>
      </c>
      <c r="G25" s="5">
        <f t="shared" si="3"/>
        <v>4</v>
      </c>
      <c r="H25" s="5">
        <f t="shared" si="4"/>
        <v>2</v>
      </c>
      <c r="I25" s="5" t="str">
        <f t="shared" si="5"/>
        <v>242</v>
      </c>
    </row>
    <row r="26" ht="15.75" customHeight="1">
      <c r="A26" s="4">
        <v>12871.0</v>
      </c>
      <c r="B26" s="5">
        <v>1.0</v>
      </c>
      <c r="C26" s="15">
        <v>44516.56388888889</v>
      </c>
      <c r="D26" s="16">
        <v>81.6</v>
      </c>
      <c r="E26" s="5">
        <f t="shared" si="1"/>
        <v>559</v>
      </c>
      <c r="F26" s="5">
        <f t="shared" si="2"/>
        <v>2</v>
      </c>
      <c r="G26" s="5">
        <f t="shared" si="3"/>
        <v>2</v>
      </c>
      <c r="H26" s="5">
        <f t="shared" si="4"/>
        <v>4</v>
      </c>
      <c r="I26" s="5" t="str">
        <f t="shared" si="5"/>
        <v>224</v>
      </c>
    </row>
    <row r="27" ht="15.75" customHeight="1">
      <c r="A27" s="4">
        <v>12872.0</v>
      </c>
      <c r="B27" s="5">
        <v>2.0</v>
      </c>
      <c r="C27" s="15">
        <v>44394.45277777778</v>
      </c>
      <c r="D27" s="16">
        <v>82.2</v>
      </c>
      <c r="E27" s="5">
        <f t="shared" si="1"/>
        <v>681</v>
      </c>
      <c r="F27" s="5">
        <f t="shared" si="2"/>
        <v>2</v>
      </c>
      <c r="G27" s="5">
        <f t="shared" si="3"/>
        <v>3</v>
      </c>
      <c r="H27" s="5">
        <f t="shared" si="4"/>
        <v>4</v>
      </c>
      <c r="I27" s="5" t="str">
        <f t="shared" si="5"/>
        <v>234</v>
      </c>
    </row>
    <row r="28" ht="15.75" customHeight="1">
      <c r="A28" s="4">
        <v>12877.0</v>
      </c>
      <c r="B28" s="5">
        <v>4.0</v>
      </c>
      <c r="C28" s="15">
        <v>44696.55625</v>
      </c>
      <c r="D28" s="16">
        <v>63.150000000000006</v>
      </c>
      <c r="E28" s="5">
        <f t="shared" si="1"/>
        <v>379</v>
      </c>
      <c r="F28" s="5">
        <f t="shared" si="2"/>
        <v>5</v>
      </c>
      <c r="G28" s="5">
        <f t="shared" si="3"/>
        <v>4</v>
      </c>
      <c r="H28" s="5">
        <f t="shared" si="4"/>
        <v>3</v>
      </c>
      <c r="I28" s="5" t="str">
        <f t="shared" si="5"/>
        <v>543</v>
      </c>
    </row>
    <row r="29" ht="15.75" customHeight="1">
      <c r="A29" s="4">
        <v>12878.0</v>
      </c>
      <c r="B29" s="5">
        <v>3.0</v>
      </c>
      <c r="C29" s="15">
        <v>44702.60416666666</v>
      </c>
      <c r="D29" s="16">
        <v>32.7</v>
      </c>
      <c r="E29" s="5">
        <f t="shared" si="1"/>
        <v>373</v>
      </c>
      <c r="F29" s="5">
        <f t="shared" si="2"/>
        <v>5</v>
      </c>
      <c r="G29" s="5">
        <f t="shared" si="3"/>
        <v>4</v>
      </c>
      <c r="H29" s="5">
        <f t="shared" si="4"/>
        <v>3</v>
      </c>
      <c r="I29" s="5" t="str">
        <f t="shared" si="5"/>
        <v>543</v>
      </c>
    </row>
    <row r="30" ht="15.75" customHeight="1">
      <c r="A30" s="4">
        <v>12882.0</v>
      </c>
      <c r="B30" s="5">
        <v>1.0</v>
      </c>
      <c r="C30" s="15">
        <v>44711.67916666667</v>
      </c>
      <c r="D30" s="16">
        <v>70.8</v>
      </c>
      <c r="E30" s="5">
        <f t="shared" si="1"/>
        <v>364</v>
      </c>
      <c r="F30" s="5">
        <f t="shared" si="2"/>
        <v>5</v>
      </c>
      <c r="G30" s="5">
        <f t="shared" si="3"/>
        <v>2</v>
      </c>
      <c r="H30" s="5">
        <f t="shared" si="4"/>
        <v>3</v>
      </c>
      <c r="I30" s="5" t="str">
        <f t="shared" si="5"/>
        <v>523</v>
      </c>
    </row>
    <row r="31" ht="15.75" customHeight="1">
      <c r="A31" s="4">
        <v>12884.0</v>
      </c>
      <c r="B31" s="5">
        <v>1.0</v>
      </c>
      <c r="C31" s="15">
        <v>44632.54861111111</v>
      </c>
      <c r="D31" s="16">
        <v>20.8</v>
      </c>
      <c r="E31" s="5">
        <f t="shared" si="1"/>
        <v>443</v>
      </c>
      <c r="F31" s="5">
        <f t="shared" si="2"/>
        <v>3</v>
      </c>
      <c r="G31" s="5">
        <f t="shared" si="3"/>
        <v>2</v>
      </c>
      <c r="H31" s="5">
        <f t="shared" si="4"/>
        <v>2</v>
      </c>
      <c r="I31" s="5" t="str">
        <f t="shared" si="5"/>
        <v>322</v>
      </c>
    </row>
    <row r="32" ht="15.75" customHeight="1">
      <c r="A32" s="4">
        <v>12886.0</v>
      </c>
      <c r="B32" s="5">
        <v>1.0</v>
      </c>
      <c r="C32" s="15">
        <v>44510.68541666667</v>
      </c>
      <c r="D32" s="16">
        <v>12.360000000000001</v>
      </c>
      <c r="E32" s="5">
        <f t="shared" si="1"/>
        <v>565</v>
      </c>
      <c r="F32" s="5">
        <f t="shared" si="2"/>
        <v>2</v>
      </c>
      <c r="G32" s="5">
        <f t="shared" si="3"/>
        <v>2</v>
      </c>
      <c r="H32" s="5">
        <f t="shared" si="4"/>
        <v>1</v>
      </c>
      <c r="I32" s="5" t="str">
        <f t="shared" si="5"/>
        <v>221</v>
      </c>
    </row>
    <row r="33" ht="15.75" customHeight="1">
      <c r="A33" s="4">
        <v>12890.0</v>
      </c>
      <c r="B33" s="5">
        <v>1.0</v>
      </c>
      <c r="C33" s="15">
        <v>44696.72638888889</v>
      </c>
      <c r="D33" s="16">
        <v>8.4</v>
      </c>
      <c r="E33" s="5">
        <f t="shared" si="1"/>
        <v>379</v>
      </c>
      <c r="F33" s="5">
        <f t="shared" si="2"/>
        <v>5</v>
      </c>
      <c r="G33" s="5">
        <f t="shared" si="3"/>
        <v>2</v>
      </c>
      <c r="H33" s="5">
        <f t="shared" si="4"/>
        <v>1</v>
      </c>
      <c r="I33" s="5" t="str">
        <f t="shared" si="5"/>
        <v>521</v>
      </c>
    </row>
    <row r="34" ht="15.75" customHeight="1">
      <c r="A34" s="4">
        <v>12893.0</v>
      </c>
      <c r="B34" s="5">
        <v>1.0</v>
      </c>
      <c r="C34" s="15">
        <v>44690.52361111111</v>
      </c>
      <c r="D34" s="16">
        <v>2.89</v>
      </c>
      <c r="E34" s="5">
        <f t="shared" si="1"/>
        <v>385</v>
      </c>
      <c r="F34" s="5">
        <f t="shared" si="2"/>
        <v>4</v>
      </c>
      <c r="G34" s="5">
        <f t="shared" si="3"/>
        <v>2</v>
      </c>
      <c r="H34" s="5">
        <f t="shared" si="4"/>
        <v>1</v>
      </c>
      <c r="I34" s="5" t="str">
        <f t="shared" si="5"/>
        <v>421</v>
      </c>
    </row>
    <row r="35" ht="15.75" customHeight="1">
      <c r="A35" s="4">
        <v>12901.0</v>
      </c>
      <c r="B35" s="5">
        <v>4.0</v>
      </c>
      <c r="C35" s="15">
        <v>44620.6875</v>
      </c>
      <c r="D35" s="16">
        <v>253.44</v>
      </c>
      <c r="E35" s="5">
        <f t="shared" si="1"/>
        <v>455</v>
      </c>
      <c r="F35" s="5">
        <f t="shared" si="2"/>
        <v>3</v>
      </c>
      <c r="G35" s="5">
        <f t="shared" si="3"/>
        <v>4</v>
      </c>
      <c r="H35" s="5">
        <f t="shared" si="4"/>
        <v>4</v>
      </c>
      <c r="I35" s="5" t="str">
        <f t="shared" si="5"/>
        <v>344</v>
      </c>
    </row>
    <row r="36" ht="15.75" customHeight="1">
      <c r="A36" s="4">
        <v>12904.0</v>
      </c>
      <c r="B36" s="5">
        <v>1.0</v>
      </c>
      <c r="C36" s="15">
        <v>44550.55416666667</v>
      </c>
      <c r="D36" s="16">
        <v>5.4399999999999995</v>
      </c>
      <c r="E36" s="5">
        <f t="shared" si="1"/>
        <v>525</v>
      </c>
      <c r="F36" s="5">
        <f t="shared" si="2"/>
        <v>3</v>
      </c>
      <c r="G36" s="5">
        <f t="shared" si="3"/>
        <v>2</v>
      </c>
      <c r="H36" s="5">
        <f t="shared" si="4"/>
        <v>1</v>
      </c>
      <c r="I36" s="5" t="str">
        <f t="shared" si="5"/>
        <v>321</v>
      </c>
    </row>
    <row r="37" ht="15.75" customHeight="1">
      <c r="A37" s="4">
        <v>12908.0</v>
      </c>
      <c r="B37" s="5">
        <v>1.0</v>
      </c>
      <c r="C37" s="15">
        <v>44663.42430555556</v>
      </c>
      <c r="D37" s="16">
        <v>114.0</v>
      </c>
      <c r="E37" s="5">
        <f t="shared" si="1"/>
        <v>412</v>
      </c>
      <c r="F37" s="5">
        <f t="shared" si="2"/>
        <v>4</v>
      </c>
      <c r="G37" s="5">
        <f t="shared" si="3"/>
        <v>2</v>
      </c>
      <c r="H37" s="5">
        <f t="shared" si="4"/>
        <v>4</v>
      </c>
      <c r="I37" s="5" t="str">
        <f t="shared" si="5"/>
        <v>424</v>
      </c>
    </row>
    <row r="38" ht="15.75" customHeight="1">
      <c r="A38" s="4">
        <v>12909.0</v>
      </c>
      <c r="B38" s="5">
        <v>6.0</v>
      </c>
      <c r="C38" s="15">
        <v>44681.52986111111</v>
      </c>
      <c r="D38" s="16">
        <v>147.0</v>
      </c>
      <c r="E38" s="5">
        <f t="shared" si="1"/>
        <v>394</v>
      </c>
      <c r="F38" s="5">
        <f t="shared" si="2"/>
        <v>4</v>
      </c>
      <c r="G38" s="5">
        <f t="shared" si="3"/>
        <v>4</v>
      </c>
      <c r="H38" s="5">
        <f t="shared" si="4"/>
        <v>4</v>
      </c>
      <c r="I38" s="5" t="str">
        <f t="shared" si="5"/>
        <v>444</v>
      </c>
    </row>
    <row r="39" ht="15.75" customHeight="1">
      <c r="A39" s="4">
        <v>12910.0</v>
      </c>
      <c r="B39" s="5">
        <v>1.0</v>
      </c>
      <c r="C39" s="15">
        <v>44642.53819444445</v>
      </c>
      <c r="D39" s="16">
        <v>8.5</v>
      </c>
      <c r="E39" s="5">
        <f t="shared" si="1"/>
        <v>433</v>
      </c>
      <c r="F39" s="5">
        <f t="shared" si="2"/>
        <v>3</v>
      </c>
      <c r="G39" s="5">
        <f t="shared" si="3"/>
        <v>2</v>
      </c>
      <c r="H39" s="5">
        <f t="shared" si="4"/>
        <v>1</v>
      </c>
      <c r="I39" s="5" t="str">
        <f t="shared" si="5"/>
        <v>321</v>
      </c>
    </row>
    <row r="40" ht="15.75" customHeight="1">
      <c r="A40" s="4">
        <v>12913.0</v>
      </c>
      <c r="B40" s="5">
        <v>2.0</v>
      </c>
      <c r="C40" s="15">
        <v>44705.44375</v>
      </c>
      <c r="D40" s="16">
        <v>67.1</v>
      </c>
      <c r="E40" s="5">
        <f t="shared" si="1"/>
        <v>370</v>
      </c>
      <c r="F40" s="5">
        <f t="shared" si="2"/>
        <v>5</v>
      </c>
      <c r="G40" s="5">
        <f t="shared" si="3"/>
        <v>3</v>
      </c>
      <c r="H40" s="5">
        <f t="shared" si="4"/>
        <v>3</v>
      </c>
      <c r="I40" s="5" t="str">
        <f t="shared" si="5"/>
        <v>533</v>
      </c>
    </row>
    <row r="41" ht="15.75" customHeight="1">
      <c r="A41" s="4">
        <v>12915.0</v>
      </c>
      <c r="B41" s="5">
        <v>1.0</v>
      </c>
      <c r="C41" s="15">
        <v>44575.48194444444</v>
      </c>
      <c r="D41" s="16">
        <v>19.8</v>
      </c>
      <c r="E41" s="5">
        <f t="shared" si="1"/>
        <v>500</v>
      </c>
      <c r="F41" s="5">
        <f t="shared" si="2"/>
        <v>3</v>
      </c>
      <c r="G41" s="5">
        <f t="shared" si="3"/>
        <v>2</v>
      </c>
      <c r="H41" s="5">
        <f t="shared" si="4"/>
        <v>2</v>
      </c>
      <c r="I41" s="5" t="str">
        <f t="shared" si="5"/>
        <v>322</v>
      </c>
    </row>
    <row r="42" ht="15.75" customHeight="1">
      <c r="A42" s="4">
        <v>12916.0</v>
      </c>
      <c r="B42" s="5">
        <v>3.0</v>
      </c>
      <c r="C42" s="15">
        <v>44585.44097222222</v>
      </c>
      <c r="D42" s="16">
        <v>286.29999999999995</v>
      </c>
      <c r="E42" s="5">
        <f t="shared" si="1"/>
        <v>490</v>
      </c>
      <c r="F42" s="5">
        <f t="shared" si="2"/>
        <v>3</v>
      </c>
      <c r="G42" s="5">
        <f t="shared" si="3"/>
        <v>4</v>
      </c>
      <c r="H42" s="5">
        <f t="shared" si="4"/>
        <v>4</v>
      </c>
      <c r="I42" s="5" t="str">
        <f t="shared" si="5"/>
        <v>344</v>
      </c>
    </row>
    <row r="43" ht="15.75" customHeight="1">
      <c r="A43" s="4">
        <v>12920.0</v>
      </c>
      <c r="B43" s="5">
        <v>1.0</v>
      </c>
      <c r="C43" s="15">
        <v>44703.62847222222</v>
      </c>
      <c r="D43" s="16">
        <v>1.45</v>
      </c>
      <c r="E43" s="5">
        <f t="shared" si="1"/>
        <v>372</v>
      </c>
      <c r="F43" s="5">
        <f t="shared" si="2"/>
        <v>5</v>
      </c>
      <c r="G43" s="5">
        <f t="shared" si="3"/>
        <v>2</v>
      </c>
      <c r="H43" s="5">
        <f t="shared" si="4"/>
        <v>1</v>
      </c>
      <c r="I43" s="5" t="str">
        <f t="shared" si="5"/>
        <v>521</v>
      </c>
    </row>
    <row r="44" ht="15.75" customHeight="1">
      <c r="A44" s="4">
        <v>12921.0</v>
      </c>
      <c r="B44" s="5">
        <v>17.0</v>
      </c>
      <c r="C44" s="15">
        <v>44705.53611111111</v>
      </c>
      <c r="D44" s="16">
        <v>486.20000000000005</v>
      </c>
      <c r="E44" s="5">
        <f t="shared" si="1"/>
        <v>370</v>
      </c>
      <c r="F44" s="5">
        <f t="shared" si="2"/>
        <v>5</v>
      </c>
      <c r="G44" s="5">
        <f t="shared" si="3"/>
        <v>4</v>
      </c>
      <c r="H44" s="5">
        <f t="shared" si="4"/>
        <v>4</v>
      </c>
      <c r="I44" s="5" t="str">
        <f t="shared" si="5"/>
        <v>544</v>
      </c>
    </row>
    <row r="45" ht="15.75" customHeight="1">
      <c r="A45" s="4">
        <v>12922.0</v>
      </c>
      <c r="B45" s="5">
        <v>1.0</v>
      </c>
      <c r="C45" s="15">
        <v>44562.64930555555</v>
      </c>
      <c r="D45" s="16">
        <v>19.8</v>
      </c>
      <c r="E45" s="5">
        <f t="shared" si="1"/>
        <v>513</v>
      </c>
      <c r="F45" s="5">
        <f t="shared" si="2"/>
        <v>3</v>
      </c>
      <c r="G45" s="5">
        <f t="shared" si="3"/>
        <v>2</v>
      </c>
      <c r="H45" s="5">
        <f t="shared" si="4"/>
        <v>2</v>
      </c>
      <c r="I45" s="5" t="str">
        <f t="shared" si="5"/>
        <v>322</v>
      </c>
    </row>
    <row r="46" ht="15.75" customHeight="1">
      <c r="A46" s="4">
        <v>12923.0</v>
      </c>
      <c r="B46" s="5">
        <v>1.0</v>
      </c>
      <c r="C46" s="15">
        <v>44657.68055555555</v>
      </c>
      <c r="D46" s="16">
        <v>9.55</v>
      </c>
      <c r="E46" s="5">
        <f t="shared" si="1"/>
        <v>418</v>
      </c>
      <c r="F46" s="5">
        <f t="shared" si="2"/>
        <v>4</v>
      </c>
      <c r="G46" s="5">
        <f t="shared" si="3"/>
        <v>2</v>
      </c>
      <c r="H46" s="5">
        <f t="shared" si="4"/>
        <v>1</v>
      </c>
      <c r="I46" s="5" t="str">
        <f t="shared" si="5"/>
        <v>421</v>
      </c>
    </row>
    <row r="47" ht="15.75" customHeight="1">
      <c r="A47" s="4">
        <v>12928.0</v>
      </c>
      <c r="B47" s="5">
        <v>2.0</v>
      </c>
      <c r="C47" s="15">
        <v>44576.33958333333</v>
      </c>
      <c r="D47" s="16">
        <v>38.5</v>
      </c>
      <c r="E47" s="5">
        <f t="shared" si="1"/>
        <v>499</v>
      </c>
      <c r="F47" s="5">
        <f t="shared" si="2"/>
        <v>3</v>
      </c>
      <c r="G47" s="5">
        <f t="shared" si="3"/>
        <v>3</v>
      </c>
      <c r="H47" s="5">
        <f t="shared" si="4"/>
        <v>3</v>
      </c>
      <c r="I47" s="5" t="str">
        <f t="shared" si="5"/>
        <v>333</v>
      </c>
    </row>
    <row r="48" ht="15.75" customHeight="1">
      <c r="A48" s="4">
        <v>12930.0</v>
      </c>
      <c r="B48" s="5">
        <v>1.0</v>
      </c>
      <c r="C48" s="15">
        <v>44551.55902777778</v>
      </c>
      <c r="D48" s="16">
        <v>10.2</v>
      </c>
      <c r="E48" s="5">
        <f t="shared" si="1"/>
        <v>524</v>
      </c>
      <c r="F48" s="5">
        <f t="shared" si="2"/>
        <v>3</v>
      </c>
      <c r="G48" s="5">
        <f t="shared" si="3"/>
        <v>2</v>
      </c>
      <c r="H48" s="5">
        <f t="shared" si="4"/>
        <v>1</v>
      </c>
      <c r="I48" s="5" t="str">
        <f t="shared" si="5"/>
        <v>321</v>
      </c>
    </row>
    <row r="49" ht="15.75" customHeight="1">
      <c r="A49" s="4">
        <v>12931.0</v>
      </c>
      <c r="B49" s="5">
        <v>2.0</v>
      </c>
      <c r="C49" s="15">
        <v>44620.70972222222</v>
      </c>
      <c r="D49" s="16">
        <v>990.3000000000001</v>
      </c>
      <c r="E49" s="5">
        <f t="shared" si="1"/>
        <v>455</v>
      </c>
      <c r="F49" s="5">
        <f t="shared" si="2"/>
        <v>3</v>
      </c>
      <c r="G49" s="5">
        <f t="shared" si="3"/>
        <v>3</v>
      </c>
      <c r="H49" s="5">
        <f t="shared" si="4"/>
        <v>4</v>
      </c>
      <c r="I49" s="5" t="str">
        <f t="shared" si="5"/>
        <v>334</v>
      </c>
    </row>
    <row r="50" ht="15.75" customHeight="1">
      <c r="A50" s="4">
        <v>12933.0</v>
      </c>
      <c r="B50" s="5">
        <v>1.0</v>
      </c>
      <c r="C50" s="15">
        <v>44696.69305555556</v>
      </c>
      <c r="D50" s="16">
        <v>11.58</v>
      </c>
      <c r="E50" s="5">
        <f t="shared" si="1"/>
        <v>379</v>
      </c>
      <c r="F50" s="5">
        <f t="shared" si="2"/>
        <v>5</v>
      </c>
      <c r="G50" s="5">
        <f t="shared" si="3"/>
        <v>2</v>
      </c>
      <c r="H50" s="5">
        <f t="shared" si="4"/>
        <v>1</v>
      </c>
      <c r="I50" s="5" t="str">
        <f t="shared" si="5"/>
        <v>521</v>
      </c>
    </row>
    <row r="51" ht="15.75" customHeight="1">
      <c r="A51" s="4">
        <v>12935.0</v>
      </c>
      <c r="B51" s="5">
        <v>3.0</v>
      </c>
      <c r="C51" s="15">
        <v>44694.475</v>
      </c>
      <c r="D51" s="16">
        <v>62.2</v>
      </c>
      <c r="E51" s="5">
        <f t="shared" si="1"/>
        <v>381</v>
      </c>
      <c r="F51" s="5">
        <f t="shared" si="2"/>
        <v>4</v>
      </c>
      <c r="G51" s="5">
        <f t="shared" si="3"/>
        <v>4</v>
      </c>
      <c r="H51" s="5">
        <f t="shared" si="4"/>
        <v>3</v>
      </c>
      <c r="I51" s="5" t="str">
        <f t="shared" si="5"/>
        <v>443</v>
      </c>
    </row>
    <row r="52" ht="15.75" customHeight="1">
      <c r="A52" s="4">
        <v>12936.0</v>
      </c>
      <c r="B52" s="5">
        <v>2.0</v>
      </c>
      <c r="C52" s="15">
        <v>44703.73055555556</v>
      </c>
      <c r="D52" s="16">
        <v>53.1</v>
      </c>
      <c r="E52" s="5">
        <f t="shared" si="1"/>
        <v>372</v>
      </c>
      <c r="F52" s="5">
        <f t="shared" si="2"/>
        <v>5</v>
      </c>
      <c r="G52" s="5">
        <f t="shared" si="3"/>
        <v>3</v>
      </c>
      <c r="H52" s="5">
        <f t="shared" si="4"/>
        <v>3</v>
      </c>
      <c r="I52" s="5" t="str">
        <f t="shared" si="5"/>
        <v>533</v>
      </c>
    </row>
    <row r="53" ht="15.75" customHeight="1">
      <c r="A53" s="4">
        <v>12937.0</v>
      </c>
      <c r="B53" s="5">
        <v>2.0</v>
      </c>
      <c r="C53" s="15">
        <v>44705.62847222222</v>
      </c>
      <c r="D53" s="16">
        <v>87.1</v>
      </c>
      <c r="E53" s="5">
        <f t="shared" si="1"/>
        <v>370</v>
      </c>
      <c r="F53" s="5">
        <f t="shared" si="2"/>
        <v>5</v>
      </c>
      <c r="G53" s="5">
        <f t="shared" si="3"/>
        <v>3</v>
      </c>
      <c r="H53" s="5">
        <f t="shared" si="4"/>
        <v>4</v>
      </c>
      <c r="I53" s="5" t="str">
        <f t="shared" si="5"/>
        <v>534</v>
      </c>
    </row>
    <row r="54" ht="15.75" customHeight="1">
      <c r="A54" s="4">
        <v>12939.0</v>
      </c>
      <c r="B54" s="5">
        <v>4.0</v>
      </c>
      <c r="C54" s="15">
        <v>44657.60625</v>
      </c>
      <c r="D54" s="16">
        <v>865.44</v>
      </c>
      <c r="E54" s="5">
        <f t="shared" si="1"/>
        <v>418</v>
      </c>
      <c r="F54" s="5">
        <f t="shared" si="2"/>
        <v>4</v>
      </c>
      <c r="G54" s="5">
        <f t="shared" si="3"/>
        <v>4</v>
      </c>
      <c r="H54" s="5">
        <f t="shared" si="4"/>
        <v>4</v>
      </c>
      <c r="I54" s="5" t="str">
        <f t="shared" si="5"/>
        <v>444</v>
      </c>
    </row>
    <row r="55" ht="15.75" customHeight="1">
      <c r="A55" s="4">
        <v>12940.0</v>
      </c>
      <c r="B55" s="5">
        <v>3.0</v>
      </c>
      <c r="C55" s="15">
        <v>44667.50625</v>
      </c>
      <c r="D55" s="16">
        <v>51.050000000000004</v>
      </c>
      <c r="E55" s="5">
        <f t="shared" si="1"/>
        <v>408</v>
      </c>
      <c r="F55" s="5">
        <f t="shared" si="2"/>
        <v>4</v>
      </c>
      <c r="G55" s="5">
        <f t="shared" si="3"/>
        <v>4</v>
      </c>
      <c r="H55" s="5">
        <f t="shared" si="4"/>
        <v>3</v>
      </c>
      <c r="I55" s="5" t="str">
        <f t="shared" si="5"/>
        <v>443</v>
      </c>
    </row>
    <row r="56" ht="15.75" customHeight="1">
      <c r="A56" s="4">
        <v>12942.0</v>
      </c>
      <c r="B56" s="5">
        <v>1.0</v>
      </c>
      <c r="C56" s="15">
        <v>44592.61041666667</v>
      </c>
      <c r="D56" s="16">
        <v>0.39</v>
      </c>
      <c r="E56" s="5">
        <f t="shared" si="1"/>
        <v>483</v>
      </c>
      <c r="F56" s="5">
        <f t="shared" si="2"/>
        <v>3</v>
      </c>
      <c r="G56" s="5">
        <f t="shared" si="3"/>
        <v>2</v>
      </c>
      <c r="H56" s="5">
        <f t="shared" si="4"/>
        <v>1</v>
      </c>
      <c r="I56" s="5" t="str">
        <f t="shared" si="5"/>
        <v>321</v>
      </c>
    </row>
    <row r="57" ht="15.75" customHeight="1">
      <c r="A57" s="4">
        <v>12945.0</v>
      </c>
      <c r="B57" s="5">
        <v>1.0</v>
      </c>
      <c r="C57" s="15">
        <v>44432.59375</v>
      </c>
      <c r="D57" s="16">
        <v>57.1</v>
      </c>
      <c r="E57" s="5">
        <f t="shared" si="1"/>
        <v>643</v>
      </c>
      <c r="F57" s="5">
        <f t="shared" si="2"/>
        <v>2</v>
      </c>
      <c r="G57" s="5">
        <f t="shared" si="3"/>
        <v>2</v>
      </c>
      <c r="H57" s="5">
        <f t="shared" si="4"/>
        <v>3</v>
      </c>
      <c r="I57" s="5" t="str">
        <f t="shared" si="5"/>
        <v>223</v>
      </c>
    </row>
    <row r="58" ht="15.75" customHeight="1">
      <c r="A58" s="4">
        <v>12947.0</v>
      </c>
      <c r="B58" s="5">
        <v>5.0</v>
      </c>
      <c r="C58" s="15">
        <v>44551.75208333333</v>
      </c>
      <c r="D58" s="16">
        <v>182.35</v>
      </c>
      <c r="E58" s="5">
        <f t="shared" si="1"/>
        <v>524</v>
      </c>
      <c r="F58" s="5">
        <f t="shared" si="2"/>
        <v>3</v>
      </c>
      <c r="G58" s="5">
        <f t="shared" si="3"/>
        <v>4</v>
      </c>
      <c r="H58" s="5">
        <f t="shared" si="4"/>
        <v>4</v>
      </c>
      <c r="I58" s="5" t="str">
        <f t="shared" si="5"/>
        <v>344</v>
      </c>
    </row>
    <row r="59" ht="15.75" customHeight="1">
      <c r="A59" s="4">
        <v>12948.0</v>
      </c>
      <c r="B59" s="5">
        <v>1.0</v>
      </c>
      <c r="C59" s="15">
        <v>44620.48194444444</v>
      </c>
      <c r="D59" s="16">
        <v>11.25</v>
      </c>
      <c r="E59" s="5">
        <f t="shared" si="1"/>
        <v>455</v>
      </c>
      <c r="F59" s="5">
        <f t="shared" si="2"/>
        <v>3</v>
      </c>
      <c r="G59" s="5">
        <f t="shared" si="3"/>
        <v>2</v>
      </c>
      <c r="H59" s="5">
        <f t="shared" si="4"/>
        <v>1</v>
      </c>
      <c r="I59" s="5" t="str">
        <f t="shared" si="5"/>
        <v>321</v>
      </c>
    </row>
    <row r="60" ht="15.75" customHeight="1">
      <c r="A60" s="4">
        <v>12949.0</v>
      </c>
      <c r="B60" s="5">
        <v>2.0</v>
      </c>
      <c r="C60" s="15">
        <v>44593.53888888889</v>
      </c>
      <c r="D60" s="16">
        <v>55.800000000000004</v>
      </c>
      <c r="E60" s="5">
        <f t="shared" si="1"/>
        <v>482</v>
      </c>
      <c r="F60" s="5">
        <f t="shared" si="2"/>
        <v>3</v>
      </c>
      <c r="G60" s="5">
        <f t="shared" si="3"/>
        <v>3</v>
      </c>
      <c r="H60" s="5">
        <f t="shared" si="4"/>
        <v>3</v>
      </c>
      <c r="I60" s="5" t="str">
        <f t="shared" si="5"/>
        <v>333</v>
      </c>
    </row>
    <row r="61" ht="15.75" customHeight="1">
      <c r="A61" s="4">
        <v>12950.0</v>
      </c>
      <c r="B61" s="5">
        <v>2.0</v>
      </c>
      <c r="C61" s="15">
        <v>44713.66319444445</v>
      </c>
      <c r="D61" s="16">
        <v>40.8</v>
      </c>
      <c r="E61" s="5">
        <f t="shared" si="1"/>
        <v>362</v>
      </c>
      <c r="F61" s="5">
        <f t="shared" si="2"/>
        <v>5</v>
      </c>
      <c r="G61" s="5">
        <f t="shared" si="3"/>
        <v>3</v>
      </c>
      <c r="H61" s="5">
        <f t="shared" si="4"/>
        <v>3</v>
      </c>
      <c r="I61" s="5" t="str">
        <f t="shared" si="5"/>
        <v>533</v>
      </c>
    </row>
    <row r="62" ht="15.75" customHeight="1">
      <c r="A62" s="4">
        <v>12951.0</v>
      </c>
      <c r="B62" s="5">
        <v>1.0</v>
      </c>
      <c r="C62" s="15">
        <v>44390.43958333333</v>
      </c>
      <c r="D62" s="16">
        <v>14.299999999999999</v>
      </c>
      <c r="E62" s="5">
        <f t="shared" si="1"/>
        <v>685</v>
      </c>
      <c r="F62" s="5">
        <f t="shared" si="2"/>
        <v>2</v>
      </c>
      <c r="G62" s="5">
        <f t="shared" si="3"/>
        <v>2</v>
      </c>
      <c r="H62" s="5">
        <f t="shared" si="4"/>
        <v>1</v>
      </c>
      <c r="I62" s="5" t="str">
        <f t="shared" si="5"/>
        <v>221</v>
      </c>
    </row>
    <row r="63" ht="15.75" customHeight="1">
      <c r="A63" s="4">
        <v>12952.0</v>
      </c>
      <c r="B63" s="5">
        <v>1.0</v>
      </c>
      <c r="C63" s="15">
        <v>44642.69236111111</v>
      </c>
      <c r="D63" s="16">
        <v>45.1</v>
      </c>
      <c r="E63" s="5">
        <f t="shared" si="1"/>
        <v>433</v>
      </c>
      <c r="F63" s="5">
        <f t="shared" si="2"/>
        <v>3</v>
      </c>
      <c r="G63" s="5">
        <f t="shared" si="3"/>
        <v>2</v>
      </c>
      <c r="H63" s="5">
        <f t="shared" si="4"/>
        <v>3</v>
      </c>
      <c r="I63" s="5" t="str">
        <f t="shared" si="5"/>
        <v>323</v>
      </c>
    </row>
    <row r="64" ht="15.75" customHeight="1">
      <c r="A64" s="4">
        <v>12953.0</v>
      </c>
      <c r="B64" s="5">
        <v>1.0</v>
      </c>
      <c r="C64" s="15">
        <v>44711.39166666667</v>
      </c>
      <c r="D64" s="16">
        <v>35.400000000000006</v>
      </c>
      <c r="E64" s="5">
        <f t="shared" si="1"/>
        <v>364</v>
      </c>
      <c r="F64" s="5">
        <f t="shared" si="2"/>
        <v>5</v>
      </c>
      <c r="G64" s="5">
        <f t="shared" si="3"/>
        <v>2</v>
      </c>
      <c r="H64" s="5">
        <f t="shared" si="4"/>
        <v>3</v>
      </c>
      <c r="I64" s="5" t="str">
        <f t="shared" si="5"/>
        <v>523</v>
      </c>
    </row>
    <row r="65" ht="15.75" customHeight="1">
      <c r="A65" s="4">
        <v>12956.0</v>
      </c>
      <c r="B65" s="5">
        <v>1.0</v>
      </c>
      <c r="C65" s="15">
        <v>44414.67222222222</v>
      </c>
      <c r="D65" s="16">
        <v>3.75</v>
      </c>
      <c r="E65" s="5">
        <f t="shared" si="1"/>
        <v>661</v>
      </c>
      <c r="F65" s="5">
        <f t="shared" si="2"/>
        <v>2</v>
      </c>
      <c r="G65" s="5">
        <f t="shared" si="3"/>
        <v>2</v>
      </c>
      <c r="H65" s="5">
        <f t="shared" si="4"/>
        <v>1</v>
      </c>
      <c r="I65" s="5" t="str">
        <f t="shared" si="5"/>
        <v>221</v>
      </c>
    </row>
    <row r="66" ht="15.75" customHeight="1">
      <c r="A66" s="4">
        <v>12957.0</v>
      </c>
      <c r="B66" s="5">
        <v>5.0</v>
      </c>
      <c r="C66" s="15">
        <v>44717.68888888889</v>
      </c>
      <c r="D66" s="16">
        <v>43.25</v>
      </c>
      <c r="E66" s="5">
        <f t="shared" si="1"/>
        <v>358</v>
      </c>
      <c r="F66" s="5">
        <f t="shared" si="2"/>
        <v>5</v>
      </c>
      <c r="G66" s="5">
        <f t="shared" si="3"/>
        <v>4</v>
      </c>
      <c r="H66" s="5">
        <f t="shared" si="4"/>
        <v>3</v>
      </c>
      <c r="I66" s="5" t="str">
        <f t="shared" si="5"/>
        <v>543</v>
      </c>
    </row>
    <row r="67" ht="15.75" customHeight="1">
      <c r="A67" s="4">
        <v>12963.0</v>
      </c>
      <c r="B67" s="5">
        <v>1.0</v>
      </c>
      <c r="C67" s="15">
        <v>44697.49166666667</v>
      </c>
      <c r="D67" s="16">
        <v>14.850000000000001</v>
      </c>
      <c r="E67" s="5">
        <f t="shared" si="1"/>
        <v>378</v>
      </c>
      <c r="F67" s="5">
        <f t="shared" si="2"/>
        <v>5</v>
      </c>
      <c r="G67" s="5">
        <f t="shared" si="3"/>
        <v>2</v>
      </c>
      <c r="H67" s="5">
        <f t="shared" si="4"/>
        <v>2</v>
      </c>
      <c r="I67" s="5" t="str">
        <f t="shared" si="5"/>
        <v>522</v>
      </c>
    </row>
    <row r="68" ht="15.75" customHeight="1">
      <c r="A68" s="4">
        <v>12967.0</v>
      </c>
      <c r="B68" s="5">
        <v>2.0</v>
      </c>
      <c r="C68" s="15">
        <v>44718.59652777778</v>
      </c>
      <c r="D68" s="16">
        <v>186.4</v>
      </c>
      <c r="E68" s="5">
        <f t="shared" si="1"/>
        <v>357</v>
      </c>
      <c r="F68" s="5">
        <f t="shared" si="2"/>
        <v>5</v>
      </c>
      <c r="G68" s="5">
        <f t="shared" si="3"/>
        <v>3</v>
      </c>
      <c r="H68" s="5">
        <f t="shared" si="4"/>
        <v>4</v>
      </c>
      <c r="I68" s="5" t="str">
        <f t="shared" si="5"/>
        <v>534</v>
      </c>
    </row>
    <row r="69" ht="15.75" customHeight="1">
      <c r="A69" s="4">
        <v>12970.0</v>
      </c>
      <c r="B69" s="5">
        <v>1.0</v>
      </c>
      <c r="C69" s="15">
        <v>44714.60138888889</v>
      </c>
      <c r="D69" s="16">
        <v>9.75</v>
      </c>
      <c r="E69" s="5">
        <f t="shared" si="1"/>
        <v>361</v>
      </c>
      <c r="F69" s="5">
        <f t="shared" si="2"/>
        <v>5</v>
      </c>
      <c r="G69" s="5">
        <f t="shared" si="3"/>
        <v>2</v>
      </c>
      <c r="H69" s="5">
        <f t="shared" si="4"/>
        <v>1</v>
      </c>
      <c r="I69" s="5" t="str">
        <f t="shared" si="5"/>
        <v>521</v>
      </c>
    </row>
    <row r="70" ht="15.75" customHeight="1">
      <c r="A70" s="4">
        <v>12971.0</v>
      </c>
      <c r="B70" s="5">
        <v>8.0</v>
      </c>
      <c r="C70" s="15">
        <v>44634.43958333333</v>
      </c>
      <c r="D70" s="16">
        <v>184.16</v>
      </c>
      <c r="E70" s="5">
        <f t="shared" si="1"/>
        <v>441</v>
      </c>
      <c r="F70" s="5">
        <f t="shared" si="2"/>
        <v>3</v>
      </c>
      <c r="G70" s="5">
        <f t="shared" si="3"/>
        <v>4</v>
      </c>
      <c r="H70" s="5">
        <f t="shared" si="4"/>
        <v>4</v>
      </c>
      <c r="I70" s="5" t="str">
        <f t="shared" si="5"/>
        <v>344</v>
      </c>
    </row>
    <row r="71" ht="15.75" customHeight="1">
      <c r="A71" s="4">
        <v>12974.0</v>
      </c>
      <c r="B71" s="5">
        <v>1.0</v>
      </c>
      <c r="C71" s="15">
        <v>44526.39791666667</v>
      </c>
      <c r="D71" s="16">
        <v>35.7</v>
      </c>
      <c r="E71" s="5">
        <f t="shared" si="1"/>
        <v>549</v>
      </c>
      <c r="F71" s="5">
        <f t="shared" si="2"/>
        <v>2</v>
      </c>
      <c r="G71" s="5">
        <f t="shared" si="3"/>
        <v>2</v>
      </c>
      <c r="H71" s="5">
        <f t="shared" si="4"/>
        <v>3</v>
      </c>
      <c r="I71" s="5" t="str">
        <f t="shared" si="5"/>
        <v>223</v>
      </c>
    </row>
    <row r="72" ht="15.75" customHeight="1">
      <c r="A72" s="4">
        <v>12977.0</v>
      </c>
      <c r="B72" s="5">
        <v>1.0</v>
      </c>
      <c r="C72" s="15">
        <v>44567.69444444445</v>
      </c>
      <c r="D72" s="16">
        <v>0.78</v>
      </c>
      <c r="E72" s="5">
        <f t="shared" si="1"/>
        <v>508</v>
      </c>
      <c r="F72" s="5">
        <f t="shared" si="2"/>
        <v>3</v>
      </c>
      <c r="G72" s="5">
        <f t="shared" si="3"/>
        <v>2</v>
      </c>
      <c r="H72" s="5">
        <f t="shared" si="4"/>
        <v>1</v>
      </c>
      <c r="I72" s="5" t="str">
        <f t="shared" si="5"/>
        <v>321</v>
      </c>
    </row>
    <row r="73" ht="15.75" customHeight="1">
      <c r="A73" s="4">
        <v>12980.0</v>
      </c>
      <c r="B73" s="5">
        <v>4.0</v>
      </c>
      <c r="C73" s="15">
        <v>44566.39861111111</v>
      </c>
      <c r="D73" s="16">
        <v>2259.7200000000003</v>
      </c>
      <c r="E73" s="5">
        <f t="shared" si="1"/>
        <v>509</v>
      </c>
      <c r="F73" s="5">
        <f t="shared" si="2"/>
        <v>3</v>
      </c>
      <c r="G73" s="5">
        <f t="shared" si="3"/>
        <v>4</v>
      </c>
      <c r="H73" s="5">
        <f t="shared" si="4"/>
        <v>4</v>
      </c>
      <c r="I73" s="5" t="str">
        <f t="shared" si="5"/>
        <v>344</v>
      </c>
    </row>
    <row r="74" ht="15.75" customHeight="1">
      <c r="A74" s="4">
        <v>12982.0</v>
      </c>
      <c r="B74" s="5">
        <v>2.0</v>
      </c>
      <c r="C74" s="15">
        <v>44483.45069444444</v>
      </c>
      <c r="D74" s="16">
        <v>44.3</v>
      </c>
      <c r="E74" s="5">
        <f t="shared" si="1"/>
        <v>592</v>
      </c>
      <c r="F74" s="5">
        <f t="shared" si="2"/>
        <v>2</v>
      </c>
      <c r="G74" s="5">
        <f t="shared" si="3"/>
        <v>3</v>
      </c>
      <c r="H74" s="5">
        <f t="shared" si="4"/>
        <v>3</v>
      </c>
      <c r="I74" s="5" t="str">
        <f t="shared" si="5"/>
        <v>233</v>
      </c>
    </row>
    <row r="75" ht="15.75" customHeight="1">
      <c r="A75" s="4">
        <v>12985.0</v>
      </c>
      <c r="B75" s="5">
        <v>1.0</v>
      </c>
      <c r="C75" s="15">
        <v>44720.78541666667</v>
      </c>
      <c r="D75" s="16">
        <v>20.88</v>
      </c>
      <c r="E75" s="5">
        <f t="shared" si="1"/>
        <v>355</v>
      </c>
      <c r="F75" s="5">
        <f t="shared" si="2"/>
        <v>5</v>
      </c>
      <c r="G75" s="5">
        <f t="shared" si="3"/>
        <v>2</v>
      </c>
      <c r="H75" s="5">
        <f t="shared" si="4"/>
        <v>2</v>
      </c>
      <c r="I75" s="5" t="str">
        <f t="shared" si="5"/>
        <v>522</v>
      </c>
    </row>
    <row r="76" ht="15.75" customHeight="1">
      <c r="A76" s="4">
        <v>12988.0</v>
      </c>
      <c r="B76" s="5">
        <v>1.0</v>
      </c>
      <c r="C76" s="15">
        <v>44428.60486111111</v>
      </c>
      <c r="D76" s="16">
        <v>40.900000000000006</v>
      </c>
      <c r="E76" s="5">
        <f t="shared" si="1"/>
        <v>647</v>
      </c>
      <c r="F76" s="5">
        <f t="shared" si="2"/>
        <v>2</v>
      </c>
      <c r="G76" s="5">
        <f t="shared" si="3"/>
        <v>2</v>
      </c>
      <c r="H76" s="5">
        <f t="shared" si="4"/>
        <v>3</v>
      </c>
      <c r="I76" s="5" t="str">
        <f t="shared" si="5"/>
        <v>223</v>
      </c>
    </row>
    <row r="77" ht="15.75" customHeight="1">
      <c r="A77" s="4">
        <v>12989.0</v>
      </c>
      <c r="B77" s="5">
        <v>1.0</v>
      </c>
      <c r="C77" s="15">
        <v>44718.56736111111</v>
      </c>
      <c r="D77" s="16">
        <v>61.199999999999996</v>
      </c>
      <c r="E77" s="5">
        <f t="shared" si="1"/>
        <v>357</v>
      </c>
      <c r="F77" s="5">
        <f t="shared" si="2"/>
        <v>5</v>
      </c>
      <c r="G77" s="5">
        <f t="shared" si="3"/>
        <v>2</v>
      </c>
      <c r="H77" s="5">
        <f t="shared" si="4"/>
        <v>3</v>
      </c>
      <c r="I77" s="5" t="str">
        <f t="shared" si="5"/>
        <v>523</v>
      </c>
    </row>
    <row r="78" ht="15.75" customHeight="1">
      <c r="A78" s="4">
        <v>12990.0</v>
      </c>
      <c r="B78" s="5">
        <v>3.0</v>
      </c>
      <c r="C78" s="15">
        <v>44689.54236111111</v>
      </c>
      <c r="D78" s="16">
        <v>185.9</v>
      </c>
      <c r="E78" s="5">
        <f t="shared" si="1"/>
        <v>386</v>
      </c>
      <c r="F78" s="5">
        <f t="shared" si="2"/>
        <v>4</v>
      </c>
      <c r="G78" s="5">
        <f t="shared" si="3"/>
        <v>4</v>
      </c>
      <c r="H78" s="5">
        <f t="shared" si="4"/>
        <v>4</v>
      </c>
      <c r="I78" s="5" t="str">
        <f t="shared" si="5"/>
        <v>444</v>
      </c>
    </row>
    <row r="79" ht="15.75" customHeight="1">
      <c r="A79" s="4">
        <v>12994.0</v>
      </c>
      <c r="B79" s="5">
        <v>3.0</v>
      </c>
      <c r="C79" s="15">
        <v>44616.39166666667</v>
      </c>
      <c r="D79" s="16">
        <v>21.47</v>
      </c>
      <c r="E79" s="5">
        <f t="shared" si="1"/>
        <v>459</v>
      </c>
      <c r="F79" s="5">
        <f t="shared" si="2"/>
        <v>3</v>
      </c>
      <c r="G79" s="5">
        <f t="shared" si="3"/>
        <v>4</v>
      </c>
      <c r="H79" s="5">
        <f t="shared" si="4"/>
        <v>2</v>
      </c>
      <c r="I79" s="5" t="str">
        <f t="shared" si="5"/>
        <v>342</v>
      </c>
    </row>
    <row r="80" ht="15.75" customHeight="1">
      <c r="A80" s="4">
        <v>12997.0</v>
      </c>
      <c r="B80" s="5">
        <v>3.0</v>
      </c>
      <c r="C80" s="15">
        <v>44632.35</v>
      </c>
      <c r="D80" s="16">
        <v>7.12</v>
      </c>
      <c r="E80" s="5">
        <f t="shared" si="1"/>
        <v>443</v>
      </c>
      <c r="F80" s="5">
        <f t="shared" si="2"/>
        <v>3</v>
      </c>
      <c r="G80" s="5">
        <f t="shared" si="3"/>
        <v>4</v>
      </c>
      <c r="H80" s="5">
        <f t="shared" si="4"/>
        <v>1</v>
      </c>
      <c r="I80" s="5" t="str">
        <f t="shared" si="5"/>
        <v>341</v>
      </c>
    </row>
    <row r="81" ht="15.75" customHeight="1">
      <c r="A81" s="4">
        <v>13000.0</v>
      </c>
      <c r="B81" s="5">
        <v>2.0</v>
      </c>
      <c r="C81" s="15">
        <v>44464.42638888889</v>
      </c>
      <c r="D81" s="16">
        <v>53.10000000000001</v>
      </c>
      <c r="E81" s="5">
        <f t="shared" si="1"/>
        <v>611</v>
      </c>
      <c r="F81" s="5">
        <f t="shared" si="2"/>
        <v>2</v>
      </c>
      <c r="G81" s="5">
        <f t="shared" si="3"/>
        <v>3</v>
      </c>
      <c r="H81" s="5">
        <f t="shared" si="4"/>
        <v>3</v>
      </c>
      <c r="I81" s="5" t="str">
        <f t="shared" si="5"/>
        <v>233</v>
      </c>
    </row>
    <row r="82" ht="15.75" customHeight="1">
      <c r="A82" s="4">
        <v>13001.0</v>
      </c>
      <c r="B82" s="5">
        <v>11.0</v>
      </c>
      <c r="C82" s="15">
        <v>44717.61875</v>
      </c>
      <c r="D82" s="16">
        <v>248.01000000000002</v>
      </c>
      <c r="E82" s="5">
        <f t="shared" si="1"/>
        <v>358</v>
      </c>
      <c r="F82" s="5">
        <f t="shared" si="2"/>
        <v>5</v>
      </c>
      <c r="G82" s="5">
        <f t="shared" si="3"/>
        <v>4</v>
      </c>
      <c r="H82" s="5">
        <f t="shared" si="4"/>
        <v>4</v>
      </c>
      <c r="I82" s="5" t="str">
        <f t="shared" si="5"/>
        <v>544</v>
      </c>
    </row>
    <row r="83" ht="15.75" customHeight="1">
      <c r="A83" s="4">
        <v>13004.0</v>
      </c>
      <c r="B83" s="5">
        <v>7.0</v>
      </c>
      <c r="C83" s="15">
        <v>44685.45763888889</v>
      </c>
      <c r="D83" s="16">
        <v>166.24</v>
      </c>
      <c r="E83" s="5">
        <f t="shared" si="1"/>
        <v>390</v>
      </c>
      <c r="F83" s="5">
        <f t="shared" si="2"/>
        <v>4</v>
      </c>
      <c r="G83" s="5">
        <f t="shared" si="3"/>
        <v>4</v>
      </c>
      <c r="H83" s="5">
        <f t="shared" si="4"/>
        <v>4</v>
      </c>
      <c r="I83" s="5" t="str">
        <f t="shared" si="5"/>
        <v>444</v>
      </c>
    </row>
    <row r="84" ht="15.75" customHeight="1">
      <c r="A84" s="4">
        <v>13005.0</v>
      </c>
      <c r="B84" s="5">
        <v>1.0</v>
      </c>
      <c r="C84" s="15">
        <v>44477.52569444444</v>
      </c>
      <c r="D84" s="16">
        <v>19.9</v>
      </c>
      <c r="E84" s="5">
        <f t="shared" si="1"/>
        <v>598</v>
      </c>
      <c r="F84" s="5">
        <f t="shared" si="2"/>
        <v>2</v>
      </c>
      <c r="G84" s="5">
        <f t="shared" si="3"/>
        <v>2</v>
      </c>
      <c r="H84" s="5">
        <f t="shared" si="4"/>
        <v>2</v>
      </c>
      <c r="I84" s="5" t="str">
        <f t="shared" si="5"/>
        <v>222</v>
      </c>
    </row>
    <row r="85" ht="15.75" customHeight="1">
      <c r="A85" s="4">
        <v>13008.0</v>
      </c>
      <c r="B85" s="5">
        <v>1.0</v>
      </c>
      <c r="C85" s="15">
        <v>44361.43611111111</v>
      </c>
      <c r="D85" s="16">
        <v>51.0</v>
      </c>
      <c r="E85" s="5">
        <f t="shared" si="1"/>
        <v>714</v>
      </c>
      <c r="F85" s="5">
        <f t="shared" si="2"/>
        <v>2</v>
      </c>
      <c r="G85" s="5">
        <f t="shared" si="3"/>
        <v>2</v>
      </c>
      <c r="H85" s="5">
        <f t="shared" si="4"/>
        <v>3</v>
      </c>
      <c r="I85" s="5" t="str">
        <f t="shared" si="5"/>
        <v>223</v>
      </c>
    </row>
    <row r="86" ht="15.75" customHeight="1">
      <c r="A86" s="4">
        <v>13012.0</v>
      </c>
      <c r="B86" s="5">
        <v>3.0</v>
      </c>
      <c r="C86" s="15">
        <v>44642.70347222222</v>
      </c>
      <c r="D86" s="16">
        <v>90.3</v>
      </c>
      <c r="E86" s="5">
        <f t="shared" si="1"/>
        <v>433</v>
      </c>
      <c r="F86" s="5">
        <f t="shared" si="2"/>
        <v>3</v>
      </c>
      <c r="G86" s="5">
        <f t="shared" si="3"/>
        <v>4</v>
      </c>
      <c r="H86" s="5">
        <f t="shared" si="4"/>
        <v>4</v>
      </c>
      <c r="I86" s="5" t="str">
        <f t="shared" si="5"/>
        <v>344</v>
      </c>
    </row>
    <row r="87" ht="15.75" customHeight="1">
      <c r="A87" s="4">
        <v>13013.0</v>
      </c>
      <c r="B87" s="5">
        <v>6.0</v>
      </c>
      <c r="C87" s="15">
        <v>44657.45</v>
      </c>
      <c r="D87" s="16">
        <v>116.45</v>
      </c>
      <c r="E87" s="5">
        <f t="shared" si="1"/>
        <v>418</v>
      </c>
      <c r="F87" s="5">
        <f t="shared" si="2"/>
        <v>4</v>
      </c>
      <c r="G87" s="5">
        <f t="shared" si="3"/>
        <v>4</v>
      </c>
      <c r="H87" s="5">
        <f t="shared" si="4"/>
        <v>4</v>
      </c>
      <c r="I87" s="5" t="str">
        <f t="shared" si="5"/>
        <v>444</v>
      </c>
    </row>
    <row r="88" ht="15.75" customHeight="1">
      <c r="A88" s="4">
        <v>13014.0</v>
      </c>
      <c r="B88" s="5">
        <v>6.0</v>
      </c>
      <c r="C88" s="15">
        <v>44648.41805555556</v>
      </c>
      <c r="D88" s="16">
        <v>77.05</v>
      </c>
      <c r="E88" s="5">
        <f t="shared" si="1"/>
        <v>427</v>
      </c>
      <c r="F88" s="5">
        <f t="shared" si="2"/>
        <v>4</v>
      </c>
      <c r="G88" s="5">
        <f t="shared" si="3"/>
        <v>4</v>
      </c>
      <c r="H88" s="5">
        <f t="shared" si="4"/>
        <v>3</v>
      </c>
      <c r="I88" s="5" t="str">
        <f t="shared" si="5"/>
        <v>443</v>
      </c>
    </row>
    <row r="89" ht="15.75" customHeight="1">
      <c r="A89" s="4">
        <v>13015.0</v>
      </c>
      <c r="B89" s="5">
        <v>1.0</v>
      </c>
      <c r="C89" s="15">
        <v>44526.68402777778</v>
      </c>
      <c r="D89" s="16">
        <v>32.85</v>
      </c>
      <c r="E89" s="5">
        <f t="shared" si="1"/>
        <v>549</v>
      </c>
      <c r="F89" s="5">
        <f t="shared" si="2"/>
        <v>2</v>
      </c>
      <c r="G89" s="5">
        <f t="shared" si="3"/>
        <v>2</v>
      </c>
      <c r="H89" s="5">
        <f t="shared" si="4"/>
        <v>3</v>
      </c>
      <c r="I89" s="5" t="str">
        <f t="shared" si="5"/>
        <v>223</v>
      </c>
    </row>
    <row r="90" ht="15.75" customHeight="1">
      <c r="A90" s="4">
        <v>13018.0</v>
      </c>
      <c r="B90" s="5">
        <v>7.0</v>
      </c>
      <c r="C90" s="15">
        <v>44657.62430555555</v>
      </c>
      <c r="D90" s="16">
        <v>99.80000000000001</v>
      </c>
      <c r="E90" s="5">
        <f t="shared" si="1"/>
        <v>418</v>
      </c>
      <c r="F90" s="5">
        <f t="shared" si="2"/>
        <v>4</v>
      </c>
      <c r="G90" s="5">
        <f t="shared" si="3"/>
        <v>4</v>
      </c>
      <c r="H90" s="5">
        <f t="shared" si="4"/>
        <v>4</v>
      </c>
      <c r="I90" s="5" t="str">
        <f t="shared" si="5"/>
        <v>444</v>
      </c>
    </row>
    <row r="91" ht="15.75" customHeight="1">
      <c r="A91" s="4">
        <v>13021.0</v>
      </c>
      <c r="B91" s="5">
        <v>2.0</v>
      </c>
      <c r="C91" s="15">
        <v>44695.43611111111</v>
      </c>
      <c r="D91" s="16">
        <v>72.48</v>
      </c>
      <c r="E91" s="5">
        <f t="shared" si="1"/>
        <v>380</v>
      </c>
      <c r="F91" s="5">
        <f t="shared" si="2"/>
        <v>5</v>
      </c>
      <c r="G91" s="5">
        <f t="shared" si="3"/>
        <v>3</v>
      </c>
      <c r="H91" s="5">
        <f t="shared" si="4"/>
        <v>3</v>
      </c>
      <c r="I91" s="5" t="str">
        <f t="shared" si="5"/>
        <v>533</v>
      </c>
    </row>
    <row r="92" ht="15.75" customHeight="1">
      <c r="A92" s="4">
        <v>13023.0</v>
      </c>
      <c r="B92" s="5">
        <v>1.0</v>
      </c>
      <c r="C92" s="15">
        <v>44594.39861111111</v>
      </c>
      <c r="D92" s="16">
        <v>45.0</v>
      </c>
      <c r="E92" s="5">
        <f t="shared" si="1"/>
        <v>481</v>
      </c>
      <c r="F92" s="5">
        <f t="shared" si="2"/>
        <v>3</v>
      </c>
      <c r="G92" s="5">
        <f t="shared" si="3"/>
        <v>2</v>
      </c>
      <c r="H92" s="5">
        <f t="shared" si="4"/>
        <v>3</v>
      </c>
      <c r="I92" s="5" t="str">
        <f t="shared" si="5"/>
        <v>323</v>
      </c>
    </row>
    <row r="93" ht="15.75" customHeight="1">
      <c r="A93" s="4">
        <v>13026.0</v>
      </c>
      <c r="B93" s="5">
        <v>2.0</v>
      </c>
      <c r="C93" s="15">
        <v>44635.69583333333</v>
      </c>
      <c r="D93" s="16">
        <v>36.989999999999995</v>
      </c>
      <c r="E93" s="5">
        <f t="shared" si="1"/>
        <v>440</v>
      </c>
      <c r="F93" s="5">
        <f t="shared" si="2"/>
        <v>3</v>
      </c>
      <c r="G93" s="5">
        <f t="shared" si="3"/>
        <v>3</v>
      </c>
      <c r="H93" s="5">
        <f t="shared" si="4"/>
        <v>3</v>
      </c>
      <c r="I93" s="5" t="str">
        <f t="shared" si="5"/>
        <v>333</v>
      </c>
    </row>
    <row r="94" ht="15.75" customHeight="1">
      <c r="A94" s="4">
        <v>13028.0</v>
      </c>
      <c r="B94" s="5">
        <v>3.0</v>
      </c>
      <c r="C94" s="15">
        <v>44698.46527777778</v>
      </c>
      <c r="D94" s="16">
        <v>90.01</v>
      </c>
      <c r="E94" s="5">
        <f t="shared" si="1"/>
        <v>377</v>
      </c>
      <c r="F94" s="5">
        <f t="shared" si="2"/>
        <v>5</v>
      </c>
      <c r="G94" s="5">
        <f t="shared" si="3"/>
        <v>4</v>
      </c>
      <c r="H94" s="5">
        <f t="shared" si="4"/>
        <v>4</v>
      </c>
      <c r="I94" s="5" t="str">
        <f t="shared" si="5"/>
        <v>544</v>
      </c>
    </row>
    <row r="95" ht="15.75" customHeight="1">
      <c r="A95" s="4">
        <v>13029.0</v>
      </c>
      <c r="B95" s="5">
        <v>1.0</v>
      </c>
      <c r="C95" s="15">
        <v>44585.48402777778</v>
      </c>
      <c r="D95" s="16">
        <v>16.5</v>
      </c>
      <c r="E95" s="5">
        <f t="shared" si="1"/>
        <v>490</v>
      </c>
      <c r="F95" s="5">
        <f t="shared" si="2"/>
        <v>3</v>
      </c>
      <c r="G95" s="5">
        <f t="shared" si="3"/>
        <v>2</v>
      </c>
      <c r="H95" s="5">
        <f t="shared" si="4"/>
        <v>2</v>
      </c>
      <c r="I95" s="5" t="str">
        <f t="shared" si="5"/>
        <v>322</v>
      </c>
    </row>
    <row r="96" ht="15.75" customHeight="1">
      <c r="A96" s="4">
        <v>13030.0</v>
      </c>
      <c r="B96" s="5">
        <v>1.0</v>
      </c>
      <c r="C96" s="15">
        <v>44353.60486111111</v>
      </c>
      <c r="D96" s="16">
        <v>15.299999999999999</v>
      </c>
      <c r="E96" s="5">
        <f t="shared" si="1"/>
        <v>722</v>
      </c>
      <c r="F96" s="5">
        <f t="shared" si="2"/>
        <v>2</v>
      </c>
      <c r="G96" s="5">
        <f t="shared" si="3"/>
        <v>2</v>
      </c>
      <c r="H96" s="5">
        <f t="shared" si="4"/>
        <v>2</v>
      </c>
      <c r="I96" s="5" t="str">
        <f t="shared" si="5"/>
        <v>222</v>
      </c>
    </row>
    <row r="97" ht="15.75" customHeight="1">
      <c r="A97" s="4">
        <v>13032.0</v>
      </c>
      <c r="B97" s="5">
        <v>1.0</v>
      </c>
      <c r="C97" s="15">
        <v>44682.41388888889</v>
      </c>
      <c r="D97" s="16">
        <v>2.9</v>
      </c>
      <c r="E97" s="5">
        <f t="shared" si="1"/>
        <v>393</v>
      </c>
      <c r="F97" s="5">
        <f t="shared" si="2"/>
        <v>4</v>
      </c>
      <c r="G97" s="5">
        <f t="shared" si="3"/>
        <v>2</v>
      </c>
      <c r="H97" s="5">
        <f t="shared" si="4"/>
        <v>1</v>
      </c>
      <c r="I97" s="5" t="str">
        <f t="shared" si="5"/>
        <v>421</v>
      </c>
    </row>
    <row r="98" ht="15.75" customHeight="1">
      <c r="A98" s="4">
        <v>13037.0</v>
      </c>
      <c r="B98" s="5">
        <v>1.0</v>
      </c>
      <c r="C98" s="15">
        <v>44585.65694444445</v>
      </c>
      <c r="D98" s="16">
        <v>15.0</v>
      </c>
      <c r="E98" s="5">
        <f t="shared" si="1"/>
        <v>490</v>
      </c>
      <c r="F98" s="5">
        <f t="shared" si="2"/>
        <v>3</v>
      </c>
      <c r="G98" s="5">
        <f t="shared" si="3"/>
        <v>2</v>
      </c>
      <c r="H98" s="5">
        <f t="shared" si="4"/>
        <v>2</v>
      </c>
      <c r="I98" s="5" t="str">
        <f t="shared" si="5"/>
        <v>322</v>
      </c>
    </row>
    <row r="99" ht="15.75" customHeight="1">
      <c r="A99" s="4">
        <v>13043.0</v>
      </c>
      <c r="B99" s="5">
        <v>1.0</v>
      </c>
      <c r="C99" s="15">
        <v>44469.50972222222</v>
      </c>
      <c r="D99" s="16">
        <v>44.849999999999994</v>
      </c>
      <c r="E99" s="5">
        <f t="shared" si="1"/>
        <v>606</v>
      </c>
      <c r="F99" s="5">
        <f t="shared" si="2"/>
        <v>2</v>
      </c>
      <c r="G99" s="5">
        <f t="shared" si="3"/>
        <v>2</v>
      </c>
      <c r="H99" s="5">
        <f t="shared" si="4"/>
        <v>3</v>
      </c>
      <c r="I99" s="5" t="str">
        <f t="shared" si="5"/>
        <v>223</v>
      </c>
    </row>
    <row r="100" ht="15.75" customHeight="1">
      <c r="A100" s="4">
        <v>13046.0</v>
      </c>
      <c r="B100" s="5">
        <v>1.0</v>
      </c>
      <c r="C100" s="15">
        <v>44457.65486111111</v>
      </c>
      <c r="D100" s="16">
        <v>10.0</v>
      </c>
      <c r="E100" s="5">
        <f t="shared" si="1"/>
        <v>618</v>
      </c>
      <c r="F100" s="5">
        <f t="shared" si="2"/>
        <v>2</v>
      </c>
      <c r="G100" s="5">
        <f t="shared" si="3"/>
        <v>2</v>
      </c>
      <c r="H100" s="5">
        <f t="shared" si="4"/>
        <v>1</v>
      </c>
      <c r="I100" s="5" t="str">
        <f t="shared" si="5"/>
        <v>221</v>
      </c>
    </row>
    <row r="101" ht="15.75" customHeight="1">
      <c r="A101" s="4">
        <v>13047.0</v>
      </c>
      <c r="B101" s="5">
        <v>8.0</v>
      </c>
      <c r="C101" s="15">
        <v>44689.50416666667</v>
      </c>
      <c r="D101" s="16">
        <v>134.75</v>
      </c>
      <c r="E101" s="5">
        <f t="shared" si="1"/>
        <v>386</v>
      </c>
      <c r="F101" s="5">
        <f t="shared" si="2"/>
        <v>4</v>
      </c>
      <c r="G101" s="5">
        <f t="shared" si="3"/>
        <v>4</v>
      </c>
      <c r="H101" s="5">
        <f t="shared" si="4"/>
        <v>4</v>
      </c>
      <c r="I101" s="5" t="str">
        <f t="shared" si="5"/>
        <v>444</v>
      </c>
    </row>
    <row r="102" ht="15.75" customHeight="1">
      <c r="A102" s="4">
        <v>13048.0</v>
      </c>
      <c r="B102" s="5">
        <v>3.0</v>
      </c>
      <c r="C102" s="15">
        <v>44610.47430555556</v>
      </c>
      <c r="D102" s="16">
        <v>80.6</v>
      </c>
      <c r="E102" s="5">
        <f t="shared" si="1"/>
        <v>465</v>
      </c>
      <c r="F102" s="5">
        <f t="shared" si="2"/>
        <v>3</v>
      </c>
      <c r="G102" s="5">
        <f t="shared" si="3"/>
        <v>4</v>
      </c>
      <c r="H102" s="5">
        <f t="shared" si="4"/>
        <v>4</v>
      </c>
      <c r="I102" s="5" t="str">
        <f t="shared" si="5"/>
        <v>344</v>
      </c>
    </row>
    <row r="103" ht="15.75" customHeight="1">
      <c r="A103" s="4">
        <v>13050.0</v>
      </c>
      <c r="B103" s="5">
        <v>15.0</v>
      </c>
      <c r="C103" s="15">
        <v>44676.42847222222</v>
      </c>
      <c r="D103" s="16">
        <v>208.58</v>
      </c>
      <c r="E103" s="5">
        <f t="shared" si="1"/>
        <v>399</v>
      </c>
      <c r="F103" s="5">
        <f t="shared" si="2"/>
        <v>4</v>
      </c>
      <c r="G103" s="5">
        <f t="shared" si="3"/>
        <v>4</v>
      </c>
      <c r="H103" s="5">
        <f t="shared" si="4"/>
        <v>4</v>
      </c>
      <c r="I103" s="5" t="str">
        <f t="shared" si="5"/>
        <v>444</v>
      </c>
    </row>
    <row r="104" ht="15.75" customHeight="1">
      <c r="A104" s="4">
        <v>13058.0</v>
      </c>
      <c r="B104" s="5">
        <v>1.0</v>
      </c>
      <c r="C104" s="15">
        <v>44663.56111111111</v>
      </c>
      <c r="D104" s="16">
        <v>32.7</v>
      </c>
      <c r="E104" s="5">
        <f t="shared" si="1"/>
        <v>412</v>
      </c>
      <c r="F104" s="5">
        <f t="shared" si="2"/>
        <v>4</v>
      </c>
      <c r="G104" s="5">
        <f t="shared" si="3"/>
        <v>2</v>
      </c>
      <c r="H104" s="5">
        <f t="shared" si="4"/>
        <v>3</v>
      </c>
      <c r="I104" s="5" t="str">
        <f t="shared" si="5"/>
        <v>423</v>
      </c>
    </row>
    <row r="105" ht="15.75" customHeight="1">
      <c r="A105" s="4">
        <v>13060.0</v>
      </c>
      <c r="B105" s="5">
        <v>1.0</v>
      </c>
      <c r="C105" s="15">
        <v>44469.48402777778</v>
      </c>
      <c r="D105" s="16">
        <v>53.25000000000001</v>
      </c>
      <c r="E105" s="5">
        <f t="shared" si="1"/>
        <v>606</v>
      </c>
      <c r="F105" s="5">
        <f t="shared" si="2"/>
        <v>2</v>
      </c>
      <c r="G105" s="5">
        <f t="shared" si="3"/>
        <v>2</v>
      </c>
      <c r="H105" s="5">
        <f t="shared" si="4"/>
        <v>3</v>
      </c>
      <c r="I105" s="5" t="str">
        <f t="shared" si="5"/>
        <v>223</v>
      </c>
    </row>
    <row r="106" ht="15.75" customHeight="1">
      <c r="A106" s="4">
        <v>13064.0</v>
      </c>
      <c r="B106" s="5">
        <v>3.0</v>
      </c>
      <c r="C106" s="15">
        <v>44708.52152777778</v>
      </c>
      <c r="D106" s="16">
        <v>97.86</v>
      </c>
      <c r="E106" s="5">
        <f t="shared" si="1"/>
        <v>367</v>
      </c>
      <c r="F106" s="5">
        <f t="shared" si="2"/>
        <v>5</v>
      </c>
      <c r="G106" s="5">
        <f t="shared" si="3"/>
        <v>4</v>
      </c>
      <c r="H106" s="5">
        <f t="shared" si="4"/>
        <v>4</v>
      </c>
      <c r="I106" s="5" t="str">
        <f t="shared" si="5"/>
        <v>544</v>
      </c>
    </row>
    <row r="107" ht="15.75" customHeight="1">
      <c r="A107" s="4">
        <v>13065.0</v>
      </c>
      <c r="B107" s="5">
        <v>1.0</v>
      </c>
      <c r="C107" s="15">
        <v>44348.70277777778</v>
      </c>
      <c r="D107" s="16">
        <v>17.700000000000003</v>
      </c>
      <c r="E107" s="5">
        <f t="shared" si="1"/>
        <v>727</v>
      </c>
      <c r="F107" s="5">
        <f t="shared" si="2"/>
        <v>1</v>
      </c>
      <c r="G107" s="5">
        <f t="shared" si="3"/>
        <v>2</v>
      </c>
      <c r="H107" s="5">
        <f t="shared" si="4"/>
        <v>2</v>
      </c>
      <c r="I107" s="5" t="str">
        <f t="shared" si="5"/>
        <v>122</v>
      </c>
    </row>
    <row r="108" ht="15.75" customHeight="1">
      <c r="A108" s="4">
        <v>13066.0</v>
      </c>
      <c r="B108" s="5">
        <v>2.0</v>
      </c>
      <c r="C108" s="15">
        <v>44696.56875</v>
      </c>
      <c r="D108" s="16">
        <v>57.6</v>
      </c>
      <c r="E108" s="5">
        <f t="shared" si="1"/>
        <v>379</v>
      </c>
      <c r="F108" s="5">
        <f t="shared" si="2"/>
        <v>5</v>
      </c>
      <c r="G108" s="5">
        <f t="shared" si="3"/>
        <v>3</v>
      </c>
      <c r="H108" s="5">
        <f t="shared" si="4"/>
        <v>3</v>
      </c>
      <c r="I108" s="5" t="str">
        <f t="shared" si="5"/>
        <v>533</v>
      </c>
    </row>
    <row r="109" ht="15.75" customHeight="1">
      <c r="A109" s="4">
        <v>13067.0</v>
      </c>
      <c r="B109" s="5">
        <v>1.0</v>
      </c>
      <c r="C109" s="15">
        <v>44638.56805555556</v>
      </c>
      <c r="D109" s="16">
        <v>9.9</v>
      </c>
      <c r="E109" s="5">
        <f t="shared" si="1"/>
        <v>437</v>
      </c>
      <c r="F109" s="5">
        <f t="shared" si="2"/>
        <v>3</v>
      </c>
      <c r="G109" s="5">
        <f t="shared" si="3"/>
        <v>2</v>
      </c>
      <c r="H109" s="5">
        <f t="shared" si="4"/>
        <v>1</v>
      </c>
      <c r="I109" s="5" t="str">
        <f t="shared" si="5"/>
        <v>321</v>
      </c>
    </row>
    <row r="110" ht="15.75" customHeight="1">
      <c r="A110" s="4">
        <v>13068.0</v>
      </c>
      <c r="B110" s="5">
        <v>1.0</v>
      </c>
      <c r="C110" s="15">
        <v>44401.34722222222</v>
      </c>
      <c r="D110" s="16">
        <v>165.0</v>
      </c>
      <c r="E110" s="5">
        <f t="shared" si="1"/>
        <v>674</v>
      </c>
      <c r="F110" s="5">
        <f t="shared" si="2"/>
        <v>2</v>
      </c>
      <c r="G110" s="5">
        <f t="shared" si="3"/>
        <v>2</v>
      </c>
      <c r="H110" s="5">
        <f t="shared" si="4"/>
        <v>4</v>
      </c>
      <c r="I110" s="5" t="str">
        <f t="shared" si="5"/>
        <v>224</v>
      </c>
    </row>
    <row r="111" ht="15.75" customHeight="1">
      <c r="A111" s="4">
        <v>13069.0</v>
      </c>
      <c r="B111" s="5">
        <v>7.0</v>
      </c>
      <c r="C111" s="15">
        <v>44706.65763888889</v>
      </c>
      <c r="D111" s="16">
        <v>265.18</v>
      </c>
      <c r="E111" s="5">
        <f t="shared" si="1"/>
        <v>369</v>
      </c>
      <c r="F111" s="5">
        <f t="shared" si="2"/>
        <v>5</v>
      </c>
      <c r="G111" s="5">
        <f t="shared" si="3"/>
        <v>4</v>
      </c>
      <c r="H111" s="5">
        <f t="shared" si="4"/>
        <v>4</v>
      </c>
      <c r="I111" s="5" t="str">
        <f t="shared" si="5"/>
        <v>544</v>
      </c>
    </row>
    <row r="112" ht="15.75" customHeight="1">
      <c r="A112" s="4">
        <v>13070.0</v>
      </c>
      <c r="B112" s="5">
        <v>1.0</v>
      </c>
      <c r="C112" s="15">
        <v>44530.57291666666</v>
      </c>
      <c r="D112" s="16">
        <v>62.400000000000006</v>
      </c>
      <c r="E112" s="5">
        <f t="shared" si="1"/>
        <v>545</v>
      </c>
      <c r="F112" s="5">
        <f t="shared" si="2"/>
        <v>2</v>
      </c>
      <c r="G112" s="5">
        <f t="shared" si="3"/>
        <v>2</v>
      </c>
      <c r="H112" s="5">
        <f t="shared" si="4"/>
        <v>3</v>
      </c>
      <c r="I112" s="5" t="str">
        <f t="shared" si="5"/>
        <v>223</v>
      </c>
    </row>
    <row r="113" ht="15.75" customHeight="1">
      <c r="A113" s="4">
        <v>13077.0</v>
      </c>
      <c r="B113" s="5">
        <v>3.0</v>
      </c>
      <c r="C113" s="15">
        <v>44720.80833333333</v>
      </c>
      <c r="D113" s="16">
        <v>79.81</v>
      </c>
      <c r="E113" s="5">
        <f t="shared" si="1"/>
        <v>355</v>
      </c>
      <c r="F113" s="5">
        <f t="shared" si="2"/>
        <v>5</v>
      </c>
      <c r="G113" s="5">
        <f t="shared" si="3"/>
        <v>4</v>
      </c>
      <c r="H113" s="5">
        <f t="shared" si="4"/>
        <v>4</v>
      </c>
      <c r="I113" s="5" t="str">
        <f t="shared" si="5"/>
        <v>544</v>
      </c>
    </row>
    <row r="114" ht="15.75" customHeight="1">
      <c r="A114" s="4">
        <v>13078.0</v>
      </c>
      <c r="B114" s="5">
        <v>15.0</v>
      </c>
      <c r="C114" s="15">
        <v>44699.71041666667</v>
      </c>
      <c r="D114" s="16">
        <v>333.1799999999999</v>
      </c>
      <c r="E114" s="5">
        <f t="shared" si="1"/>
        <v>376</v>
      </c>
      <c r="F114" s="5">
        <f t="shared" si="2"/>
        <v>5</v>
      </c>
      <c r="G114" s="5">
        <f t="shared" si="3"/>
        <v>4</v>
      </c>
      <c r="H114" s="5">
        <f t="shared" si="4"/>
        <v>4</v>
      </c>
      <c r="I114" s="5" t="str">
        <f t="shared" si="5"/>
        <v>544</v>
      </c>
    </row>
    <row r="115" ht="15.75" customHeight="1">
      <c r="A115" s="4">
        <v>13081.0</v>
      </c>
      <c r="B115" s="5">
        <v>8.0</v>
      </c>
      <c r="C115" s="15">
        <v>44720.55069444444</v>
      </c>
      <c r="D115" s="16">
        <v>1075.7000000000003</v>
      </c>
      <c r="E115" s="5">
        <f t="shared" si="1"/>
        <v>355</v>
      </c>
      <c r="F115" s="5">
        <f t="shared" si="2"/>
        <v>5</v>
      </c>
      <c r="G115" s="5">
        <f t="shared" si="3"/>
        <v>4</v>
      </c>
      <c r="H115" s="5">
        <f t="shared" si="4"/>
        <v>4</v>
      </c>
      <c r="I115" s="5" t="str">
        <f t="shared" si="5"/>
        <v>544</v>
      </c>
    </row>
    <row r="116" ht="15.75" customHeight="1">
      <c r="A116" s="4">
        <v>13085.0</v>
      </c>
      <c r="B116" s="5">
        <v>1.0</v>
      </c>
      <c r="C116" s="15">
        <v>44497.67708333334</v>
      </c>
      <c r="D116" s="16">
        <v>17.4</v>
      </c>
      <c r="E116" s="5">
        <f t="shared" si="1"/>
        <v>578</v>
      </c>
      <c r="F116" s="5">
        <f t="shared" si="2"/>
        <v>2</v>
      </c>
      <c r="G116" s="5">
        <f t="shared" si="3"/>
        <v>2</v>
      </c>
      <c r="H116" s="5">
        <f t="shared" si="4"/>
        <v>2</v>
      </c>
      <c r="I116" s="5" t="str">
        <f t="shared" si="5"/>
        <v>222</v>
      </c>
    </row>
    <row r="117" ht="15.75" customHeight="1">
      <c r="A117" s="4">
        <v>13089.0</v>
      </c>
      <c r="B117" s="5">
        <v>26.0</v>
      </c>
      <c r="C117" s="15">
        <v>44717.60416666666</v>
      </c>
      <c r="D117" s="16">
        <v>1603.3</v>
      </c>
      <c r="E117" s="5">
        <f t="shared" si="1"/>
        <v>358</v>
      </c>
      <c r="F117" s="5">
        <f t="shared" si="2"/>
        <v>5</v>
      </c>
      <c r="G117" s="5">
        <f t="shared" si="3"/>
        <v>4</v>
      </c>
      <c r="H117" s="5">
        <f t="shared" si="4"/>
        <v>4</v>
      </c>
      <c r="I117" s="5" t="str">
        <f t="shared" si="5"/>
        <v>544</v>
      </c>
    </row>
    <row r="118" ht="15.75" customHeight="1">
      <c r="A118" s="4">
        <v>13090.0</v>
      </c>
      <c r="B118" s="5">
        <v>2.0</v>
      </c>
      <c r="C118" s="15">
        <v>44657.49166666667</v>
      </c>
      <c r="D118" s="16">
        <v>25.509999999999998</v>
      </c>
      <c r="E118" s="5">
        <f t="shared" si="1"/>
        <v>418</v>
      </c>
      <c r="F118" s="5">
        <f t="shared" si="2"/>
        <v>4</v>
      </c>
      <c r="G118" s="5">
        <f t="shared" si="3"/>
        <v>3</v>
      </c>
      <c r="H118" s="5">
        <f t="shared" si="4"/>
        <v>2</v>
      </c>
      <c r="I118" s="5" t="str">
        <f t="shared" si="5"/>
        <v>432</v>
      </c>
    </row>
    <row r="119" ht="15.75" customHeight="1">
      <c r="A119" s="4">
        <v>13093.0</v>
      </c>
      <c r="B119" s="5">
        <v>7.0</v>
      </c>
      <c r="C119" s="15">
        <v>44456.71944444445</v>
      </c>
      <c r="D119" s="16">
        <v>453.15</v>
      </c>
      <c r="E119" s="5">
        <f t="shared" si="1"/>
        <v>619</v>
      </c>
      <c r="F119" s="5">
        <f t="shared" si="2"/>
        <v>2</v>
      </c>
      <c r="G119" s="5">
        <f t="shared" si="3"/>
        <v>4</v>
      </c>
      <c r="H119" s="5">
        <f t="shared" si="4"/>
        <v>4</v>
      </c>
      <c r="I119" s="5" t="str">
        <f t="shared" si="5"/>
        <v>244</v>
      </c>
    </row>
    <row r="120" ht="15.75" customHeight="1">
      <c r="A120" s="4">
        <v>13094.0</v>
      </c>
      <c r="B120" s="5">
        <v>3.0</v>
      </c>
      <c r="C120" s="15">
        <v>44540.39583333334</v>
      </c>
      <c r="D120" s="16">
        <v>135.78</v>
      </c>
      <c r="E120" s="5">
        <f t="shared" si="1"/>
        <v>535</v>
      </c>
      <c r="F120" s="5">
        <f t="shared" si="2"/>
        <v>3</v>
      </c>
      <c r="G120" s="5">
        <f t="shared" si="3"/>
        <v>4</v>
      </c>
      <c r="H120" s="5">
        <f t="shared" si="4"/>
        <v>4</v>
      </c>
      <c r="I120" s="5" t="str">
        <f t="shared" si="5"/>
        <v>344</v>
      </c>
    </row>
    <row r="121" ht="15.75" customHeight="1">
      <c r="A121" s="4">
        <v>13097.0</v>
      </c>
      <c r="B121" s="5">
        <v>11.0</v>
      </c>
      <c r="C121" s="15">
        <v>44688.44652777778</v>
      </c>
      <c r="D121" s="16">
        <v>274.58</v>
      </c>
      <c r="E121" s="5">
        <f t="shared" si="1"/>
        <v>387</v>
      </c>
      <c r="F121" s="5">
        <f t="shared" si="2"/>
        <v>4</v>
      </c>
      <c r="G121" s="5">
        <f t="shared" si="3"/>
        <v>4</v>
      </c>
      <c r="H121" s="5">
        <f t="shared" si="4"/>
        <v>4</v>
      </c>
      <c r="I121" s="5" t="str">
        <f t="shared" si="5"/>
        <v>444</v>
      </c>
    </row>
    <row r="122" ht="15.75" customHeight="1">
      <c r="A122" s="4">
        <v>13098.0</v>
      </c>
      <c r="B122" s="5">
        <v>9.0</v>
      </c>
      <c r="C122" s="15">
        <v>44691.62708333333</v>
      </c>
      <c r="D122" s="16">
        <v>245.99</v>
      </c>
      <c r="E122" s="5">
        <f t="shared" si="1"/>
        <v>384</v>
      </c>
      <c r="F122" s="5">
        <f t="shared" si="2"/>
        <v>4</v>
      </c>
      <c r="G122" s="5">
        <f t="shared" si="3"/>
        <v>4</v>
      </c>
      <c r="H122" s="5">
        <f t="shared" si="4"/>
        <v>4</v>
      </c>
      <c r="I122" s="5" t="str">
        <f t="shared" si="5"/>
        <v>444</v>
      </c>
    </row>
    <row r="123" ht="15.75" customHeight="1">
      <c r="A123" s="4">
        <v>13102.0</v>
      </c>
      <c r="B123" s="5">
        <v>3.0</v>
      </c>
      <c r="C123" s="15">
        <v>44569.37708333333</v>
      </c>
      <c r="D123" s="16">
        <v>137.3</v>
      </c>
      <c r="E123" s="5">
        <f t="shared" si="1"/>
        <v>506</v>
      </c>
      <c r="F123" s="5">
        <f t="shared" si="2"/>
        <v>3</v>
      </c>
      <c r="G123" s="5">
        <f t="shared" si="3"/>
        <v>4</v>
      </c>
      <c r="H123" s="5">
        <f t="shared" si="4"/>
        <v>4</v>
      </c>
      <c r="I123" s="5" t="str">
        <f t="shared" si="5"/>
        <v>344</v>
      </c>
    </row>
    <row r="124" ht="15.75" customHeight="1">
      <c r="A124" s="4">
        <v>13103.0</v>
      </c>
      <c r="B124" s="5">
        <v>1.0</v>
      </c>
      <c r="C124" s="15">
        <v>44681.40138888889</v>
      </c>
      <c r="D124" s="16">
        <v>15.0</v>
      </c>
      <c r="E124" s="5">
        <f t="shared" si="1"/>
        <v>394</v>
      </c>
      <c r="F124" s="5">
        <f t="shared" si="2"/>
        <v>4</v>
      </c>
      <c r="G124" s="5">
        <f t="shared" si="3"/>
        <v>2</v>
      </c>
      <c r="H124" s="5">
        <f t="shared" si="4"/>
        <v>2</v>
      </c>
      <c r="I124" s="5" t="str">
        <f t="shared" si="5"/>
        <v>422</v>
      </c>
    </row>
    <row r="125" ht="15.75" customHeight="1">
      <c r="A125" s="4">
        <v>13109.0</v>
      </c>
      <c r="B125" s="5">
        <v>1.0</v>
      </c>
      <c r="C125" s="15">
        <v>44589.47708333333</v>
      </c>
      <c r="D125" s="16">
        <v>4.95</v>
      </c>
      <c r="E125" s="5">
        <f t="shared" si="1"/>
        <v>486</v>
      </c>
      <c r="F125" s="5">
        <f t="shared" si="2"/>
        <v>3</v>
      </c>
      <c r="G125" s="5">
        <f t="shared" si="3"/>
        <v>2</v>
      </c>
      <c r="H125" s="5">
        <f t="shared" si="4"/>
        <v>1</v>
      </c>
      <c r="I125" s="5" t="str">
        <f t="shared" si="5"/>
        <v>321</v>
      </c>
    </row>
    <row r="126" ht="15.75" customHeight="1">
      <c r="A126" s="4">
        <v>13110.0</v>
      </c>
      <c r="B126" s="5">
        <v>2.0</v>
      </c>
      <c r="C126" s="15">
        <v>44466.67222222222</v>
      </c>
      <c r="D126" s="16">
        <v>15.16</v>
      </c>
      <c r="E126" s="5">
        <f t="shared" si="1"/>
        <v>609</v>
      </c>
      <c r="F126" s="5">
        <f t="shared" si="2"/>
        <v>2</v>
      </c>
      <c r="G126" s="5">
        <f t="shared" si="3"/>
        <v>3</v>
      </c>
      <c r="H126" s="5">
        <f t="shared" si="4"/>
        <v>2</v>
      </c>
      <c r="I126" s="5" t="str">
        <f t="shared" si="5"/>
        <v>232</v>
      </c>
    </row>
    <row r="127" ht="15.75" customHeight="1">
      <c r="A127" s="4">
        <v>13113.0</v>
      </c>
      <c r="B127" s="5">
        <v>14.0</v>
      </c>
      <c r="C127" s="15">
        <v>44706.43194444444</v>
      </c>
      <c r="D127" s="16">
        <v>1092.9400000000003</v>
      </c>
      <c r="E127" s="5">
        <f t="shared" si="1"/>
        <v>369</v>
      </c>
      <c r="F127" s="5">
        <f t="shared" si="2"/>
        <v>5</v>
      </c>
      <c r="G127" s="5">
        <f t="shared" si="3"/>
        <v>4</v>
      </c>
      <c r="H127" s="5">
        <f t="shared" si="4"/>
        <v>4</v>
      </c>
      <c r="I127" s="5" t="str">
        <f t="shared" si="5"/>
        <v>544</v>
      </c>
    </row>
    <row r="128" ht="15.75" customHeight="1">
      <c r="A128" s="4">
        <v>13115.0</v>
      </c>
      <c r="B128" s="5">
        <v>5.0</v>
      </c>
      <c r="C128" s="15">
        <v>44670.68819444445</v>
      </c>
      <c r="D128" s="16">
        <v>149.0</v>
      </c>
      <c r="E128" s="5">
        <f t="shared" si="1"/>
        <v>405</v>
      </c>
      <c r="F128" s="5">
        <f t="shared" si="2"/>
        <v>4</v>
      </c>
      <c r="G128" s="5">
        <f t="shared" si="3"/>
        <v>4</v>
      </c>
      <c r="H128" s="5">
        <f t="shared" si="4"/>
        <v>4</v>
      </c>
      <c r="I128" s="5" t="str">
        <f t="shared" si="5"/>
        <v>444</v>
      </c>
    </row>
    <row r="129" ht="15.75" customHeight="1">
      <c r="A129" s="4">
        <v>13116.0</v>
      </c>
      <c r="B129" s="5">
        <v>1.0</v>
      </c>
      <c r="C129" s="15">
        <v>44606.60833333333</v>
      </c>
      <c r="D129" s="16">
        <v>15.95</v>
      </c>
      <c r="E129" s="5">
        <f t="shared" si="1"/>
        <v>469</v>
      </c>
      <c r="F129" s="5">
        <f t="shared" si="2"/>
        <v>3</v>
      </c>
      <c r="G129" s="5">
        <f t="shared" si="3"/>
        <v>2</v>
      </c>
      <c r="H129" s="5">
        <f t="shared" si="4"/>
        <v>2</v>
      </c>
      <c r="I129" s="5" t="str">
        <f t="shared" si="5"/>
        <v>322</v>
      </c>
    </row>
    <row r="130" ht="15.75" customHeight="1">
      <c r="A130" s="4">
        <v>13117.0</v>
      </c>
      <c r="B130" s="5">
        <v>2.0</v>
      </c>
      <c r="C130" s="15">
        <v>44446.41111111111</v>
      </c>
      <c r="D130" s="16">
        <v>30.299999999999997</v>
      </c>
      <c r="E130" s="5">
        <f t="shared" si="1"/>
        <v>629</v>
      </c>
      <c r="F130" s="5">
        <f t="shared" si="2"/>
        <v>2</v>
      </c>
      <c r="G130" s="5">
        <f t="shared" si="3"/>
        <v>3</v>
      </c>
      <c r="H130" s="5">
        <f t="shared" si="4"/>
        <v>2</v>
      </c>
      <c r="I130" s="5" t="str">
        <f t="shared" si="5"/>
        <v>232</v>
      </c>
    </row>
    <row r="131" ht="15.75" customHeight="1">
      <c r="A131" s="4">
        <v>13118.0</v>
      </c>
      <c r="B131" s="5">
        <v>3.0</v>
      </c>
      <c r="C131" s="15">
        <v>44701.52569444444</v>
      </c>
      <c r="D131" s="16">
        <v>25.990000000000002</v>
      </c>
      <c r="E131" s="5">
        <f t="shared" si="1"/>
        <v>374</v>
      </c>
      <c r="F131" s="5">
        <f t="shared" si="2"/>
        <v>5</v>
      </c>
      <c r="G131" s="5">
        <f t="shared" si="3"/>
        <v>4</v>
      </c>
      <c r="H131" s="5">
        <f t="shared" si="4"/>
        <v>2</v>
      </c>
      <c r="I131" s="5" t="str">
        <f t="shared" si="5"/>
        <v>542</v>
      </c>
    </row>
    <row r="132" ht="15.75" customHeight="1">
      <c r="A132" s="4">
        <v>13121.0</v>
      </c>
      <c r="B132" s="5">
        <v>2.0</v>
      </c>
      <c r="C132" s="15">
        <v>44454.70208333333</v>
      </c>
      <c r="D132" s="16">
        <v>12.149999999999999</v>
      </c>
      <c r="E132" s="5">
        <f t="shared" si="1"/>
        <v>621</v>
      </c>
      <c r="F132" s="5">
        <f t="shared" si="2"/>
        <v>2</v>
      </c>
      <c r="G132" s="5">
        <f t="shared" si="3"/>
        <v>3</v>
      </c>
      <c r="H132" s="5">
        <f t="shared" si="4"/>
        <v>1</v>
      </c>
      <c r="I132" s="5" t="str">
        <f t="shared" si="5"/>
        <v>231</v>
      </c>
    </row>
    <row r="133" ht="15.75" customHeight="1">
      <c r="A133" s="4">
        <v>13122.0</v>
      </c>
      <c r="B133" s="5">
        <v>1.0</v>
      </c>
      <c r="C133" s="15">
        <v>44482.59166666667</v>
      </c>
      <c r="D133" s="16">
        <v>17.700000000000003</v>
      </c>
      <c r="E133" s="5">
        <f t="shared" si="1"/>
        <v>593</v>
      </c>
      <c r="F133" s="5">
        <f t="shared" si="2"/>
        <v>2</v>
      </c>
      <c r="G133" s="5">
        <f t="shared" si="3"/>
        <v>2</v>
      </c>
      <c r="H133" s="5">
        <f t="shared" si="4"/>
        <v>2</v>
      </c>
      <c r="I133" s="5" t="str">
        <f t="shared" si="5"/>
        <v>222</v>
      </c>
    </row>
    <row r="134" ht="15.75" customHeight="1">
      <c r="A134" s="4">
        <v>13124.0</v>
      </c>
      <c r="B134" s="5">
        <v>3.0</v>
      </c>
      <c r="C134" s="15">
        <v>44631.53125</v>
      </c>
      <c r="D134" s="16">
        <v>116.48000000000002</v>
      </c>
      <c r="E134" s="5">
        <f t="shared" si="1"/>
        <v>444</v>
      </c>
      <c r="F134" s="5">
        <f t="shared" si="2"/>
        <v>3</v>
      </c>
      <c r="G134" s="5">
        <f t="shared" si="3"/>
        <v>4</v>
      </c>
      <c r="H134" s="5">
        <f t="shared" si="4"/>
        <v>4</v>
      </c>
      <c r="I134" s="5" t="str">
        <f t="shared" si="5"/>
        <v>344</v>
      </c>
    </row>
    <row r="135" ht="15.75" customHeight="1">
      <c r="A135" s="4">
        <v>13126.0</v>
      </c>
      <c r="B135" s="5">
        <v>2.0</v>
      </c>
      <c r="C135" s="15">
        <v>44648.43680555555</v>
      </c>
      <c r="D135" s="16">
        <v>19.439999999999998</v>
      </c>
      <c r="E135" s="5">
        <f t="shared" si="1"/>
        <v>427</v>
      </c>
      <c r="F135" s="5">
        <f t="shared" si="2"/>
        <v>4</v>
      </c>
      <c r="G135" s="5">
        <f t="shared" si="3"/>
        <v>3</v>
      </c>
      <c r="H135" s="5">
        <f t="shared" si="4"/>
        <v>2</v>
      </c>
      <c r="I135" s="5" t="str">
        <f t="shared" si="5"/>
        <v>432</v>
      </c>
    </row>
    <row r="136" ht="15.75" customHeight="1">
      <c r="A136" s="4">
        <v>13127.0</v>
      </c>
      <c r="B136" s="5">
        <v>1.0</v>
      </c>
      <c r="C136" s="15">
        <v>44643.43472222222</v>
      </c>
      <c r="D136" s="16">
        <v>32.7</v>
      </c>
      <c r="E136" s="5">
        <f t="shared" si="1"/>
        <v>432</v>
      </c>
      <c r="F136" s="5">
        <f t="shared" si="2"/>
        <v>3</v>
      </c>
      <c r="G136" s="5">
        <f t="shared" si="3"/>
        <v>2</v>
      </c>
      <c r="H136" s="5">
        <f t="shared" si="4"/>
        <v>3</v>
      </c>
      <c r="I136" s="5" t="str">
        <f t="shared" si="5"/>
        <v>323</v>
      </c>
    </row>
    <row r="137" ht="15.75" customHeight="1">
      <c r="A137" s="4">
        <v>13131.0</v>
      </c>
      <c r="B137" s="5">
        <v>1.0</v>
      </c>
      <c r="C137" s="15">
        <v>44657.78125</v>
      </c>
      <c r="D137" s="16">
        <v>25.5</v>
      </c>
      <c r="E137" s="5">
        <f t="shared" si="1"/>
        <v>418</v>
      </c>
      <c r="F137" s="5">
        <f t="shared" si="2"/>
        <v>4</v>
      </c>
      <c r="G137" s="5">
        <f t="shared" si="3"/>
        <v>2</v>
      </c>
      <c r="H137" s="5">
        <f t="shared" si="4"/>
        <v>2</v>
      </c>
      <c r="I137" s="5" t="str">
        <f t="shared" si="5"/>
        <v>422</v>
      </c>
    </row>
    <row r="138" ht="15.75" customHeight="1">
      <c r="A138" s="4">
        <v>13134.0</v>
      </c>
      <c r="B138" s="5">
        <v>4.0</v>
      </c>
      <c r="C138" s="15">
        <v>44648.39027777778</v>
      </c>
      <c r="D138" s="16">
        <v>54.150000000000006</v>
      </c>
      <c r="E138" s="5">
        <f t="shared" si="1"/>
        <v>427</v>
      </c>
      <c r="F138" s="5">
        <f t="shared" si="2"/>
        <v>4</v>
      </c>
      <c r="G138" s="5">
        <f t="shared" si="3"/>
        <v>4</v>
      </c>
      <c r="H138" s="5">
        <f t="shared" si="4"/>
        <v>3</v>
      </c>
      <c r="I138" s="5" t="str">
        <f t="shared" si="5"/>
        <v>443</v>
      </c>
    </row>
    <row r="139" ht="15.75" customHeight="1">
      <c r="A139" s="4">
        <v>13136.0</v>
      </c>
      <c r="B139" s="5">
        <v>4.0</v>
      </c>
      <c r="C139" s="15">
        <v>44633.48541666667</v>
      </c>
      <c r="D139" s="16">
        <v>58.900000000000006</v>
      </c>
      <c r="E139" s="5">
        <f t="shared" si="1"/>
        <v>442</v>
      </c>
      <c r="F139" s="5">
        <f t="shared" si="2"/>
        <v>3</v>
      </c>
      <c r="G139" s="5">
        <f t="shared" si="3"/>
        <v>4</v>
      </c>
      <c r="H139" s="5">
        <f t="shared" si="4"/>
        <v>3</v>
      </c>
      <c r="I139" s="5" t="str">
        <f t="shared" si="5"/>
        <v>343</v>
      </c>
    </row>
    <row r="140" ht="15.75" customHeight="1">
      <c r="A140" s="4">
        <v>13137.0</v>
      </c>
      <c r="B140" s="5">
        <v>8.0</v>
      </c>
      <c r="C140" s="15">
        <v>44710.50625</v>
      </c>
      <c r="D140" s="16">
        <v>129.05</v>
      </c>
      <c r="E140" s="5">
        <f t="shared" si="1"/>
        <v>365</v>
      </c>
      <c r="F140" s="5">
        <f t="shared" si="2"/>
        <v>5</v>
      </c>
      <c r="G140" s="5">
        <f t="shared" si="3"/>
        <v>4</v>
      </c>
      <c r="H140" s="5">
        <f t="shared" si="4"/>
        <v>4</v>
      </c>
      <c r="I140" s="5" t="str">
        <f t="shared" si="5"/>
        <v>544</v>
      </c>
    </row>
    <row r="141" ht="15.75" customHeight="1">
      <c r="A141" s="4">
        <v>13139.0</v>
      </c>
      <c r="B141" s="5">
        <v>3.0</v>
      </c>
      <c r="C141" s="15">
        <v>44695.57083333333</v>
      </c>
      <c r="D141" s="16">
        <v>138.25</v>
      </c>
      <c r="E141" s="5">
        <f t="shared" si="1"/>
        <v>380</v>
      </c>
      <c r="F141" s="5">
        <f t="shared" si="2"/>
        <v>5</v>
      </c>
      <c r="G141" s="5">
        <f t="shared" si="3"/>
        <v>4</v>
      </c>
      <c r="H141" s="5">
        <f t="shared" si="4"/>
        <v>4</v>
      </c>
      <c r="I141" s="5" t="str">
        <f t="shared" si="5"/>
        <v>544</v>
      </c>
    </row>
    <row r="142" ht="15.75" customHeight="1">
      <c r="A142" s="4">
        <v>13140.0</v>
      </c>
      <c r="B142" s="5">
        <v>1.0</v>
      </c>
      <c r="C142" s="15">
        <v>44608.55069444444</v>
      </c>
      <c r="D142" s="16">
        <v>7.5</v>
      </c>
      <c r="E142" s="5">
        <f t="shared" si="1"/>
        <v>467</v>
      </c>
      <c r="F142" s="5">
        <f t="shared" si="2"/>
        <v>3</v>
      </c>
      <c r="G142" s="5">
        <f t="shared" si="3"/>
        <v>2</v>
      </c>
      <c r="H142" s="5">
        <f t="shared" si="4"/>
        <v>1</v>
      </c>
      <c r="I142" s="5" t="str">
        <f t="shared" si="5"/>
        <v>321</v>
      </c>
    </row>
    <row r="143" ht="15.75" customHeight="1">
      <c r="A143" s="4">
        <v>13141.0</v>
      </c>
      <c r="B143" s="5">
        <v>2.0</v>
      </c>
      <c r="C143" s="15">
        <v>44636.4125</v>
      </c>
      <c r="D143" s="16">
        <v>113.0</v>
      </c>
      <c r="E143" s="5">
        <f t="shared" si="1"/>
        <v>439</v>
      </c>
      <c r="F143" s="5">
        <f t="shared" si="2"/>
        <v>3</v>
      </c>
      <c r="G143" s="5">
        <f t="shared" si="3"/>
        <v>3</v>
      </c>
      <c r="H143" s="5">
        <f t="shared" si="4"/>
        <v>4</v>
      </c>
      <c r="I143" s="5" t="str">
        <f t="shared" si="5"/>
        <v>334</v>
      </c>
    </row>
    <row r="144" ht="15.75" customHeight="1">
      <c r="A144" s="4">
        <v>13148.0</v>
      </c>
      <c r="B144" s="5">
        <v>10.0</v>
      </c>
      <c r="C144" s="15">
        <v>44691.64097222222</v>
      </c>
      <c r="D144" s="16">
        <v>163.81</v>
      </c>
      <c r="E144" s="5">
        <f t="shared" si="1"/>
        <v>384</v>
      </c>
      <c r="F144" s="5">
        <f t="shared" si="2"/>
        <v>4</v>
      </c>
      <c r="G144" s="5">
        <f t="shared" si="3"/>
        <v>4</v>
      </c>
      <c r="H144" s="5">
        <f t="shared" si="4"/>
        <v>4</v>
      </c>
      <c r="I144" s="5" t="str">
        <f t="shared" si="5"/>
        <v>444</v>
      </c>
    </row>
    <row r="145" ht="15.75" customHeight="1">
      <c r="A145" s="4">
        <v>13149.0</v>
      </c>
      <c r="B145" s="5">
        <v>2.0</v>
      </c>
      <c r="C145" s="15">
        <v>44706.54791666667</v>
      </c>
      <c r="D145" s="16">
        <v>20.04</v>
      </c>
      <c r="E145" s="5">
        <f t="shared" si="1"/>
        <v>369</v>
      </c>
      <c r="F145" s="5">
        <f t="shared" si="2"/>
        <v>5</v>
      </c>
      <c r="G145" s="5">
        <f t="shared" si="3"/>
        <v>3</v>
      </c>
      <c r="H145" s="5">
        <f t="shared" si="4"/>
        <v>2</v>
      </c>
      <c r="I145" s="5" t="str">
        <f t="shared" si="5"/>
        <v>532</v>
      </c>
    </row>
    <row r="146" ht="15.75" customHeight="1">
      <c r="A146" s="4">
        <v>13151.0</v>
      </c>
      <c r="B146" s="5">
        <v>1.0</v>
      </c>
      <c r="C146" s="15">
        <v>44425.52013888889</v>
      </c>
      <c r="D146" s="16">
        <v>20.650000000000002</v>
      </c>
      <c r="E146" s="5">
        <f t="shared" si="1"/>
        <v>650</v>
      </c>
      <c r="F146" s="5">
        <f t="shared" si="2"/>
        <v>2</v>
      </c>
      <c r="G146" s="5">
        <f t="shared" si="3"/>
        <v>2</v>
      </c>
      <c r="H146" s="5">
        <f t="shared" si="4"/>
        <v>2</v>
      </c>
      <c r="I146" s="5" t="str">
        <f t="shared" si="5"/>
        <v>222</v>
      </c>
    </row>
    <row r="147" ht="15.75" customHeight="1">
      <c r="A147" s="4">
        <v>13153.0</v>
      </c>
      <c r="B147" s="5">
        <v>1.0</v>
      </c>
      <c r="C147" s="15">
        <v>44716.50972222222</v>
      </c>
      <c r="D147" s="16">
        <v>118.0</v>
      </c>
      <c r="E147" s="5">
        <f t="shared" si="1"/>
        <v>359</v>
      </c>
      <c r="F147" s="5">
        <f t="shared" si="2"/>
        <v>5</v>
      </c>
      <c r="G147" s="5">
        <f t="shared" si="3"/>
        <v>2</v>
      </c>
      <c r="H147" s="5">
        <f t="shared" si="4"/>
        <v>4</v>
      </c>
      <c r="I147" s="5" t="str">
        <f t="shared" si="5"/>
        <v>524</v>
      </c>
    </row>
    <row r="148" ht="15.75" customHeight="1">
      <c r="A148" s="4">
        <v>13155.0</v>
      </c>
      <c r="B148" s="5">
        <v>1.0</v>
      </c>
      <c r="C148" s="15">
        <v>44353.53055555555</v>
      </c>
      <c r="D148" s="16">
        <v>0.85</v>
      </c>
      <c r="E148" s="5">
        <f t="shared" si="1"/>
        <v>722</v>
      </c>
      <c r="F148" s="5">
        <f t="shared" si="2"/>
        <v>2</v>
      </c>
      <c r="G148" s="5">
        <f t="shared" si="3"/>
        <v>2</v>
      </c>
      <c r="H148" s="5">
        <f t="shared" si="4"/>
        <v>1</v>
      </c>
      <c r="I148" s="5" t="str">
        <f t="shared" si="5"/>
        <v>221</v>
      </c>
    </row>
    <row r="149" ht="15.75" customHeight="1">
      <c r="A149" s="4">
        <v>13158.0</v>
      </c>
      <c r="B149" s="5">
        <v>1.0</v>
      </c>
      <c r="C149" s="15">
        <v>44402.41527777778</v>
      </c>
      <c r="D149" s="16">
        <v>22.5</v>
      </c>
      <c r="E149" s="5">
        <f t="shared" si="1"/>
        <v>673</v>
      </c>
      <c r="F149" s="5">
        <f t="shared" si="2"/>
        <v>2</v>
      </c>
      <c r="G149" s="5">
        <f t="shared" si="3"/>
        <v>2</v>
      </c>
      <c r="H149" s="5">
        <f t="shared" si="4"/>
        <v>2</v>
      </c>
      <c r="I149" s="5" t="str">
        <f t="shared" si="5"/>
        <v>222</v>
      </c>
    </row>
    <row r="150" ht="15.75" customHeight="1">
      <c r="A150" s="4">
        <v>13159.0</v>
      </c>
      <c r="B150" s="5">
        <v>3.0</v>
      </c>
      <c r="C150" s="15">
        <v>44671.55555555555</v>
      </c>
      <c r="D150" s="16">
        <v>64.7</v>
      </c>
      <c r="E150" s="5">
        <f t="shared" si="1"/>
        <v>404</v>
      </c>
      <c r="F150" s="5">
        <f t="shared" si="2"/>
        <v>4</v>
      </c>
      <c r="G150" s="5">
        <f t="shared" si="3"/>
        <v>4</v>
      </c>
      <c r="H150" s="5">
        <f t="shared" si="4"/>
        <v>3</v>
      </c>
      <c r="I150" s="5" t="str">
        <f t="shared" si="5"/>
        <v>443</v>
      </c>
    </row>
    <row r="151" ht="15.75" customHeight="1">
      <c r="A151" s="4">
        <v>13161.0</v>
      </c>
      <c r="B151" s="5">
        <v>1.0</v>
      </c>
      <c r="C151" s="15">
        <v>44407.58541666667</v>
      </c>
      <c r="D151" s="16">
        <v>17.700000000000003</v>
      </c>
      <c r="E151" s="5">
        <f t="shared" si="1"/>
        <v>668</v>
      </c>
      <c r="F151" s="5">
        <f t="shared" si="2"/>
        <v>2</v>
      </c>
      <c r="G151" s="5">
        <f t="shared" si="3"/>
        <v>2</v>
      </c>
      <c r="H151" s="5">
        <f t="shared" si="4"/>
        <v>2</v>
      </c>
      <c r="I151" s="5" t="str">
        <f t="shared" si="5"/>
        <v>222</v>
      </c>
    </row>
    <row r="152" ht="15.75" customHeight="1">
      <c r="A152" s="4">
        <v>13162.0</v>
      </c>
      <c r="B152" s="5">
        <v>2.0</v>
      </c>
      <c r="C152" s="15">
        <v>44489.65138888889</v>
      </c>
      <c r="D152" s="16">
        <v>68.4</v>
      </c>
      <c r="E152" s="5">
        <f t="shared" si="1"/>
        <v>586</v>
      </c>
      <c r="F152" s="5">
        <f t="shared" si="2"/>
        <v>2</v>
      </c>
      <c r="G152" s="5">
        <f t="shared" si="3"/>
        <v>3</v>
      </c>
      <c r="H152" s="5">
        <f t="shared" si="4"/>
        <v>3</v>
      </c>
      <c r="I152" s="5" t="str">
        <f t="shared" si="5"/>
        <v>233</v>
      </c>
    </row>
    <row r="153" ht="15.75" customHeight="1">
      <c r="A153" s="4">
        <v>13165.0</v>
      </c>
      <c r="B153" s="5">
        <v>2.0</v>
      </c>
      <c r="C153" s="15">
        <v>44675.62847222222</v>
      </c>
      <c r="D153" s="16">
        <v>100.08</v>
      </c>
      <c r="E153" s="5">
        <f t="shared" si="1"/>
        <v>400</v>
      </c>
      <c r="F153" s="5">
        <f t="shared" si="2"/>
        <v>4</v>
      </c>
      <c r="G153" s="5">
        <f t="shared" si="3"/>
        <v>3</v>
      </c>
      <c r="H153" s="5">
        <f t="shared" si="4"/>
        <v>4</v>
      </c>
      <c r="I153" s="5" t="str">
        <f t="shared" si="5"/>
        <v>434</v>
      </c>
    </row>
    <row r="154" ht="15.75" customHeight="1">
      <c r="A154" s="4">
        <v>13167.0</v>
      </c>
      <c r="B154" s="5">
        <v>2.0</v>
      </c>
      <c r="C154" s="15">
        <v>44654.63194444445</v>
      </c>
      <c r="D154" s="16">
        <v>47.3</v>
      </c>
      <c r="E154" s="5">
        <f t="shared" si="1"/>
        <v>421</v>
      </c>
      <c r="F154" s="5">
        <f t="shared" si="2"/>
        <v>4</v>
      </c>
      <c r="G154" s="5">
        <f t="shared" si="3"/>
        <v>3</v>
      </c>
      <c r="H154" s="5">
        <f t="shared" si="4"/>
        <v>3</v>
      </c>
      <c r="I154" s="5" t="str">
        <f t="shared" si="5"/>
        <v>433</v>
      </c>
    </row>
    <row r="155" ht="15.75" customHeight="1">
      <c r="A155" s="4">
        <v>13168.0</v>
      </c>
      <c r="B155" s="5">
        <v>4.0</v>
      </c>
      <c r="C155" s="15">
        <v>44684.53888888889</v>
      </c>
      <c r="D155" s="16">
        <v>96.94999999999999</v>
      </c>
      <c r="E155" s="5">
        <f t="shared" si="1"/>
        <v>391</v>
      </c>
      <c r="F155" s="5">
        <f t="shared" si="2"/>
        <v>4</v>
      </c>
      <c r="G155" s="5">
        <f t="shared" si="3"/>
        <v>4</v>
      </c>
      <c r="H155" s="5">
        <f t="shared" si="4"/>
        <v>4</v>
      </c>
      <c r="I155" s="5" t="str">
        <f t="shared" si="5"/>
        <v>444</v>
      </c>
    </row>
    <row r="156" ht="15.75" customHeight="1">
      <c r="A156" s="4">
        <v>13170.0</v>
      </c>
      <c r="B156" s="5">
        <v>1.0</v>
      </c>
      <c r="C156" s="15">
        <v>44694.51319444444</v>
      </c>
      <c r="D156" s="16">
        <v>8.18</v>
      </c>
      <c r="E156" s="5">
        <f t="shared" si="1"/>
        <v>381</v>
      </c>
      <c r="F156" s="5">
        <f t="shared" si="2"/>
        <v>4</v>
      </c>
      <c r="G156" s="5">
        <f t="shared" si="3"/>
        <v>2</v>
      </c>
      <c r="H156" s="5">
        <f t="shared" si="4"/>
        <v>1</v>
      </c>
      <c r="I156" s="5" t="str">
        <f t="shared" si="5"/>
        <v>421</v>
      </c>
    </row>
    <row r="157" ht="15.75" customHeight="1">
      <c r="A157" s="4">
        <v>13171.0</v>
      </c>
      <c r="B157" s="5">
        <v>1.0</v>
      </c>
      <c r="C157" s="15">
        <v>44704.45069444444</v>
      </c>
      <c r="D157" s="16">
        <v>20.8</v>
      </c>
      <c r="E157" s="5">
        <f t="shared" si="1"/>
        <v>371</v>
      </c>
      <c r="F157" s="5">
        <f t="shared" si="2"/>
        <v>5</v>
      </c>
      <c r="G157" s="5">
        <f t="shared" si="3"/>
        <v>2</v>
      </c>
      <c r="H157" s="5">
        <f t="shared" si="4"/>
        <v>2</v>
      </c>
      <c r="I157" s="5" t="str">
        <f t="shared" si="5"/>
        <v>522</v>
      </c>
    </row>
    <row r="158" ht="15.75" customHeight="1">
      <c r="A158" s="4">
        <v>13173.0</v>
      </c>
      <c r="B158" s="5">
        <v>2.0</v>
      </c>
      <c r="C158" s="15">
        <v>44717.66041666667</v>
      </c>
      <c r="D158" s="16">
        <v>17.8</v>
      </c>
      <c r="E158" s="5">
        <f t="shared" si="1"/>
        <v>358</v>
      </c>
      <c r="F158" s="5">
        <f t="shared" si="2"/>
        <v>5</v>
      </c>
      <c r="G158" s="5">
        <f t="shared" si="3"/>
        <v>3</v>
      </c>
      <c r="H158" s="5">
        <f t="shared" si="4"/>
        <v>2</v>
      </c>
      <c r="I158" s="5" t="str">
        <f t="shared" si="5"/>
        <v>532</v>
      </c>
    </row>
    <row r="159" ht="15.75" customHeight="1">
      <c r="A159" s="4">
        <v>13174.0</v>
      </c>
      <c r="B159" s="5">
        <v>3.0</v>
      </c>
      <c r="C159" s="15">
        <v>44704.60763888889</v>
      </c>
      <c r="D159" s="16">
        <v>128.54</v>
      </c>
      <c r="E159" s="5">
        <f t="shared" si="1"/>
        <v>371</v>
      </c>
      <c r="F159" s="5">
        <f t="shared" si="2"/>
        <v>5</v>
      </c>
      <c r="G159" s="5">
        <f t="shared" si="3"/>
        <v>4</v>
      </c>
      <c r="H159" s="5">
        <f t="shared" si="4"/>
        <v>4</v>
      </c>
      <c r="I159" s="5" t="str">
        <f t="shared" si="5"/>
        <v>544</v>
      </c>
    </row>
    <row r="160" ht="15.75" customHeight="1">
      <c r="A160" s="4">
        <v>13176.0</v>
      </c>
      <c r="B160" s="5">
        <v>1.0</v>
      </c>
      <c r="C160" s="15">
        <v>44675.65486111111</v>
      </c>
      <c r="D160" s="16">
        <v>39.9</v>
      </c>
      <c r="E160" s="5">
        <f t="shared" si="1"/>
        <v>400</v>
      </c>
      <c r="F160" s="5">
        <f t="shared" si="2"/>
        <v>4</v>
      </c>
      <c r="G160" s="5">
        <f t="shared" si="3"/>
        <v>2</v>
      </c>
      <c r="H160" s="5">
        <f t="shared" si="4"/>
        <v>3</v>
      </c>
      <c r="I160" s="5" t="str">
        <f t="shared" si="5"/>
        <v>423</v>
      </c>
    </row>
    <row r="161" ht="15.75" customHeight="1">
      <c r="A161" s="4">
        <v>13178.0</v>
      </c>
      <c r="B161" s="5">
        <v>4.0</v>
      </c>
      <c r="C161" s="15">
        <v>44685.39166666667</v>
      </c>
      <c r="D161" s="16">
        <v>139.5</v>
      </c>
      <c r="E161" s="5">
        <f t="shared" si="1"/>
        <v>390</v>
      </c>
      <c r="F161" s="5">
        <f t="shared" si="2"/>
        <v>4</v>
      </c>
      <c r="G161" s="5">
        <f t="shared" si="3"/>
        <v>4</v>
      </c>
      <c r="H161" s="5">
        <f t="shared" si="4"/>
        <v>4</v>
      </c>
      <c r="I161" s="5" t="str">
        <f t="shared" si="5"/>
        <v>444</v>
      </c>
    </row>
    <row r="162" ht="15.75" customHeight="1">
      <c r="A162" s="4">
        <v>13182.0</v>
      </c>
      <c r="B162" s="5">
        <v>1.0</v>
      </c>
      <c r="C162" s="15">
        <v>44676.57361111111</v>
      </c>
      <c r="D162" s="16">
        <v>10.5</v>
      </c>
      <c r="E162" s="5">
        <f t="shared" si="1"/>
        <v>399</v>
      </c>
      <c r="F162" s="5">
        <f t="shared" si="2"/>
        <v>4</v>
      </c>
      <c r="G162" s="5">
        <f t="shared" si="3"/>
        <v>2</v>
      </c>
      <c r="H162" s="5">
        <f t="shared" si="4"/>
        <v>1</v>
      </c>
      <c r="I162" s="5" t="str">
        <f t="shared" si="5"/>
        <v>421</v>
      </c>
    </row>
    <row r="163" ht="15.75" customHeight="1">
      <c r="A163" s="4">
        <v>13183.0</v>
      </c>
      <c r="B163" s="5">
        <v>1.0</v>
      </c>
      <c r="C163" s="15">
        <v>44620.70347222222</v>
      </c>
      <c r="D163" s="16">
        <v>15.0</v>
      </c>
      <c r="E163" s="5">
        <f t="shared" si="1"/>
        <v>455</v>
      </c>
      <c r="F163" s="5">
        <f t="shared" si="2"/>
        <v>3</v>
      </c>
      <c r="G163" s="5">
        <f t="shared" si="3"/>
        <v>2</v>
      </c>
      <c r="H163" s="5">
        <f t="shared" si="4"/>
        <v>2</v>
      </c>
      <c r="I163" s="5" t="str">
        <f t="shared" si="5"/>
        <v>322</v>
      </c>
    </row>
    <row r="164" ht="15.75" customHeight="1">
      <c r="A164" s="4">
        <v>13184.0</v>
      </c>
      <c r="B164" s="5">
        <v>5.0</v>
      </c>
      <c r="C164" s="15">
        <v>44593.46388888889</v>
      </c>
      <c r="D164" s="16">
        <v>97.71000000000001</v>
      </c>
      <c r="E164" s="5">
        <f t="shared" si="1"/>
        <v>482</v>
      </c>
      <c r="F164" s="5">
        <f t="shared" si="2"/>
        <v>3</v>
      </c>
      <c r="G164" s="5">
        <f t="shared" si="3"/>
        <v>4</v>
      </c>
      <c r="H164" s="5">
        <f t="shared" si="4"/>
        <v>4</v>
      </c>
      <c r="I164" s="5" t="str">
        <f t="shared" si="5"/>
        <v>344</v>
      </c>
    </row>
    <row r="165" ht="15.75" customHeight="1">
      <c r="A165" s="4">
        <v>13186.0</v>
      </c>
      <c r="B165" s="5">
        <v>3.0</v>
      </c>
      <c r="C165" s="15">
        <v>44627.49027777778</v>
      </c>
      <c r="D165" s="16">
        <v>32.800000000000004</v>
      </c>
      <c r="E165" s="5">
        <f t="shared" si="1"/>
        <v>448</v>
      </c>
      <c r="F165" s="5">
        <f t="shared" si="2"/>
        <v>3</v>
      </c>
      <c r="G165" s="5">
        <f t="shared" si="3"/>
        <v>4</v>
      </c>
      <c r="H165" s="5">
        <f t="shared" si="4"/>
        <v>3</v>
      </c>
      <c r="I165" s="5" t="str">
        <f t="shared" si="5"/>
        <v>343</v>
      </c>
    </row>
    <row r="166" ht="15.75" customHeight="1">
      <c r="A166" s="4">
        <v>13187.0</v>
      </c>
      <c r="B166" s="5">
        <v>1.0</v>
      </c>
      <c r="C166" s="15">
        <v>44383.78958333333</v>
      </c>
      <c r="D166" s="16">
        <v>7.59</v>
      </c>
      <c r="E166" s="5">
        <f t="shared" si="1"/>
        <v>692</v>
      </c>
      <c r="F166" s="5">
        <f t="shared" si="2"/>
        <v>2</v>
      </c>
      <c r="G166" s="5">
        <f t="shared" si="3"/>
        <v>2</v>
      </c>
      <c r="H166" s="5">
        <f t="shared" si="4"/>
        <v>1</v>
      </c>
      <c r="I166" s="5" t="str">
        <f t="shared" si="5"/>
        <v>221</v>
      </c>
    </row>
    <row r="167" ht="15.75" customHeight="1">
      <c r="A167" s="4">
        <v>13189.0</v>
      </c>
      <c r="B167" s="5">
        <v>1.0</v>
      </c>
      <c r="C167" s="15">
        <v>44608.55</v>
      </c>
      <c r="D167" s="16">
        <v>16.08</v>
      </c>
      <c r="E167" s="5">
        <f t="shared" si="1"/>
        <v>467</v>
      </c>
      <c r="F167" s="5">
        <f t="shared" si="2"/>
        <v>3</v>
      </c>
      <c r="G167" s="5">
        <f t="shared" si="3"/>
        <v>2</v>
      </c>
      <c r="H167" s="5">
        <f t="shared" si="4"/>
        <v>2</v>
      </c>
      <c r="I167" s="5" t="str">
        <f t="shared" si="5"/>
        <v>322</v>
      </c>
    </row>
    <row r="168" ht="15.75" customHeight="1">
      <c r="A168" s="4">
        <v>13193.0</v>
      </c>
      <c r="B168" s="5">
        <v>1.0</v>
      </c>
      <c r="C168" s="15">
        <v>44660.60416666666</v>
      </c>
      <c r="D168" s="16">
        <v>1.25</v>
      </c>
      <c r="E168" s="5">
        <f t="shared" si="1"/>
        <v>415</v>
      </c>
      <c r="F168" s="5">
        <f t="shared" si="2"/>
        <v>4</v>
      </c>
      <c r="G168" s="5">
        <f t="shared" si="3"/>
        <v>2</v>
      </c>
      <c r="H168" s="5">
        <f t="shared" si="4"/>
        <v>1</v>
      </c>
      <c r="I168" s="5" t="str">
        <f t="shared" si="5"/>
        <v>421</v>
      </c>
    </row>
    <row r="169" ht="15.75" customHeight="1">
      <c r="A169" s="4">
        <v>13196.0</v>
      </c>
      <c r="B169" s="5">
        <v>1.0</v>
      </c>
      <c r="C169" s="15">
        <v>44636.53333333333</v>
      </c>
      <c r="D169" s="16">
        <v>15.0</v>
      </c>
      <c r="E169" s="5">
        <f t="shared" si="1"/>
        <v>439</v>
      </c>
      <c r="F169" s="5">
        <f t="shared" si="2"/>
        <v>3</v>
      </c>
      <c r="G169" s="5">
        <f t="shared" si="3"/>
        <v>2</v>
      </c>
      <c r="H169" s="5">
        <f t="shared" si="4"/>
        <v>2</v>
      </c>
      <c r="I169" s="5" t="str">
        <f t="shared" si="5"/>
        <v>322</v>
      </c>
    </row>
    <row r="170" ht="15.75" customHeight="1">
      <c r="A170" s="4">
        <v>13198.0</v>
      </c>
      <c r="B170" s="5">
        <v>5.0</v>
      </c>
      <c r="C170" s="15">
        <v>44710.63680555556</v>
      </c>
      <c r="D170" s="16">
        <v>138.55</v>
      </c>
      <c r="E170" s="5">
        <f t="shared" si="1"/>
        <v>365</v>
      </c>
      <c r="F170" s="5">
        <f t="shared" si="2"/>
        <v>5</v>
      </c>
      <c r="G170" s="5">
        <f t="shared" si="3"/>
        <v>4</v>
      </c>
      <c r="H170" s="5">
        <f t="shared" si="4"/>
        <v>4</v>
      </c>
      <c r="I170" s="5" t="str">
        <f t="shared" si="5"/>
        <v>544</v>
      </c>
    </row>
    <row r="171" ht="15.75" customHeight="1">
      <c r="A171" s="4">
        <v>13200.0</v>
      </c>
      <c r="B171" s="5">
        <v>1.0</v>
      </c>
      <c r="C171" s="15">
        <v>44646.58333333334</v>
      </c>
      <c r="D171" s="16">
        <v>17.85</v>
      </c>
      <c r="E171" s="5">
        <f t="shared" si="1"/>
        <v>429</v>
      </c>
      <c r="F171" s="5">
        <f t="shared" si="2"/>
        <v>4</v>
      </c>
      <c r="G171" s="5">
        <f t="shared" si="3"/>
        <v>2</v>
      </c>
      <c r="H171" s="5">
        <f t="shared" si="4"/>
        <v>2</v>
      </c>
      <c r="I171" s="5" t="str">
        <f t="shared" si="5"/>
        <v>422</v>
      </c>
    </row>
    <row r="172" ht="15.75" customHeight="1">
      <c r="A172" s="4">
        <v>13203.0</v>
      </c>
      <c r="B172" s="5">
        <v>3.0</v>
      </c>
      <c r="C172" s="15">
        <v>44711.44791666666</v>
      </c>
      <c r="D172" s="16">
        <v>70.31</v>
      </c>
      <c r="E172" s="5">
        <f t="shared" si="1"/>
        <v>364</v>
      </c>
      <c r="F172" s="5">
        <f t="shared" si="2"/>
        <v>5</v>
      </c>
      <c r="G172" s="5">
        <f t="shared" si="3"/>
        <v>4</v>
      </c>
      <c r="H172" s="5">
        <f t="shared" si="4"/>
        <v>3</v>
      </c>
      <c r="I172" s="5" t="str">
        <f t="shared" si="5"/>
        <v>543</v>
      </c>
    </row>
    <row r="173" ht="15.75" customHeight="1">
      <c r="A173" s="4">
        <v>13207.0</v>
      </c>
      <c r="B173" s="5">
        <v>1.0</v>
      </c>
      <c r="C173" s="15">
        <v>44573.48263888889</v>
      </c>
      <c r="D173" s="16">
        <v>106.20000000000002</v>
      </c>
      <c r="E173" s="5">
        <f t="shared" si="1"/>
        <v>502</v>
      </c>
      <c r="F173" s="5">
        <f t="shared" si="2"/>
        <v>3</v>
      </c>
      <c r="G173" s="5">
        <f t="shared" si="3"/>
        <v>2</v>
      </c>
      <c r="H173" s="5">
        <f t="shared" si="4"/>
        <v>4</v>
      </c>
      <c r="I173" s="5" t="str">
        <f t="shared" si="5"/>
        <v>324</v>
      </c>
    </row>
    <row r="174" ht="15.75" customHeight="1">
      <c r="A174" s="4">
        <v>13208.0</v>
      </c>
      <c r="B174" s="5">
        <v>5.0</v>
      </c>
      <c r="C174" s="15">
        <v>44663.4125</v>
      </c>
      <c r="D174" s="16">
        <v>31.28</v>
      </c>
      <c r="E174" s="5">
        <f t="shared" si="1"/>
        <v>412</v>
      </c>
      <c r="F174" s="5">
        <f t="shared" si="2"/>
        <v>4</v>
      </c>
      <c r="G174" s="5">
        <f t="shared" si="3"/>
        <v>4</v>
      </c>
      <c r="H174" s="5">
        <f t="shared" si="4"/>
        <v>2</v>
      </c>
      <c r="I174" s="5" t="str">
        <f t="shared" si="5"/>
        <v>442</v>
      </c>
    </row>
    <row r="175" ht="15.75" customHeight="1">
      <c r="A175" s="4">
        <v>13209.0</v>
      </c>
      <c r="B175" s="5">
        <v>5.0</v>
      </c>
      <c r="C175" s="15">
        <v>44690.57777777778</v>
      </c>
      <c r="D175" s="16">
        <v>155.3</v>
      </c>
      <c r="E175" s="5">
        <f t="shared" si="1"/>
        <v>385</v>
      </c>
      <c r="F175" s="5">
        <f t="shared" si="2"/>
        <v>4</v>
      </c>
      <c r="G175" s="5">
        <f t="shared" si="3"/>
        <v>4</v>
      </c>
      <c r="H175" s="5">
        <f t="shared" si="4"/>
        <v>4</v>
      </c>
      <c r="I175" s="5" t="str">
        <f t="shared" si="5"/>
        <v>444</v>
      </c>
    </row>
    <row r="176" ht="15.75" customHeight="1">
      <c r="A176" s="4">
        <v>13210.0</v>
      </c>
      <c r="B176" s="5">
        <v>1.0</v>
      </c>
      <c r="C176" s="15">
        <v>44627.34583333333</v>
      </c>
      <c r="D176" s="16">
        <v>15.0</v>
      </c>
      <c r="E176" s="5">
        <f t="shared" si="1"/>
        <v>448</v>
      </c>
      <c r="F176" s="5">
        <f t="shared" si="2"/>
        <v>3</v>
      </c>
      <c r="G176" s="5">
        <f t="shared" si="3"/>
        <v>2</v>
      </c>
      <c r="H176" s="5">
        <f t="shared" si="4"/>
        <v>2</v>
      </c>
      <c r="I176" s="5" t="str">
        <f t="shared" si="5"/>
        <v>322</v>
      </c>
    </row>
    <row r="177" ht="15.75" customHeight="1">
      <c r="A177" s="4">
        <v>13211.0</v>
      </c>
      <c r="B177" s="5">
        <v>1.0</v>
      </c>
      <c r="C177" s="15">
        <v>44625.73333333333</v>
      </c>
      <c r="D177" s="16">
        <v>123.8</v>
      </c>
      <c r="E177" s="5">
        <f t="shared" si="1"/>
        <v>450</v>
      </c>
      <c r="F177" s="5">
        <f t="shared" si="2"/>
        <v>3</v>
      </c>
      <c r="G177" s="5">
        <f t="shared" si="3"/>
        <v>2</v>
      </c>
      <c r="H177" s="5">
        <f t="shared" si="4"/>
        <v>4</v>
      </c>
      <c r="I177" s="5" t="str">
        <f t="shared" si="5"/>
        <v>324</v>
      </c>
    </row>
    <row r="178" ht="15.75" customHeight="1">
      <c r="A178" s="4">
        <v>13212.0</v>
      </c>
      <c r="B178" s="5">
        <v>2.0</v>
      </c>
      <c r="C178" s="15">
        <v>44711.63333333333</v>
      </c>
      <c r="D178" s="16">
        <v>43.589999999999996</v>
      </c>
      <c r="E178" s="5">
        <f t="shared" si="1"/>
        <v>364</v>
      </c>
      <c r="F178" s="5">
        <f t="shared" si="2"/>
        <v>5</v>
      </c>
      <c r="G178" s="5">
        <f t="shared" si="3"/>
        <v>3</v>
      </c>
      <c r="H178" s="5">
        <f t="shared" si="4"/>
        <v>3</v>
      </c>
      <c r="I178" s="5" t="str">
        <f t="shared" si="5"/>
        <v>533</v>
      </c>
    </row>
    <row r="179" ht="15.75" customHeight="1">
      <c r="A179" s="4">
        <v>13213.0</v>
      </c>
      <c r="B179" s="5">
        <v>2.0</v>
      </c>
      <c r="C179" s="15">
        <v>44539.70625</v>
      </c>
      <c r="D179" s="16">
        <v>36.75</v>
      </c>
      <c r="E179" s="5">
        <f t="shared" si="1"/>
        <v>536</v>
      </c>
      <c r="F179" s="5">
        <f t="shared" si="2"/>
        <v>3</v>
      </c>
      <c r="G179" s="5">
        <f t="shared" si="3"/>
        <v>3</v>
      </c>
      <c r="H179" s="5">
        <f t="shared" si="4"/>
        <v>3</v>
      </c>
      <c r="I179" s="5" t="str">
        <f t="shared" si="5"/>
        <v>333</v>
      </c>
    </row>
    <row r="180" ht="15.75" customHeight="1">
      <c r="A180" s="4">
        <v>13217.0</v>
      </c>
      <c r="B180" s="5">
        <v>2.0</v>
      </c>
      <c r="C180" s="15">
        <v>44601.64583333334</v>
      </c>
      <c r="D180" s="16">
        <v>242.44000000000003</v>
      </c>
      <c r="E180" s="5">
        <f t="shared" si="1"/>
        <v>474</v>
      </c>
      <c r="F180" s="5">
        <f t="shared" si="2"/>
        <v>3</v>
      </c>
      <c r="G180" s="5">
        <f t="shared" si="3"/>
        <v>3</v>
      </c>
      <c r="H180" s="5">
        <f t="shared" si="4"/>
        <v>4</v>
      </c>
      <c r="I180" s="5" t="str">
        <f t="shared" si="5"/>
        <v>334</v>
      </c>
    </row>
    <row r="181" ht="15.75" customHeight="1">
      <c r="A181" s="4">
        <v>13220.0</v>
      </c>
      <c r="B181" s="5">
        <v>1.0</v>
      </c>
      <c r="C181" s="15">
        <v>44642.56805555556</v>
      </c>
      <c r="D181" s="16">
        <v>10.5</v>
      </c>
      <c r="E181" s="5">
        <f t="shared" si="1"/>
        <v>433</v>
      </c>
      <c r="F181" s="5">
        <f t="shared" si="2"/>
        <v>3</v>
      </c>
      <c r="G181" s="5">
        <f t="shared" si="3"/>
        <v>2</v>
      </c>
      <c r="H181" s="5">
        <f t="shared" si="4"/>
        <v>1</v>
      </c>
      <c r="I181" s="5" t="str">
        <f t="shared" si="5"/>
        <v>321</v>
      </c>
    </row>
    <row r="182" ht="15.75" customHeight="1">
      <c r="A182" s="4">
        <v>13221.0</v>
      </c>
      <c r="B182" s="5">
        <v>2.0</v>
      </c>
      <c r="C182" s="15">
        <v>44482.70694444444</v>
      </c>
      <c r="D182" s="16">
        <v>61.62999999999999</v>
      </c>
      <c r="E182" s="5">
        <f t="shared" si="1"/>
        <v>593</v>
      </c>
      <c r="F182" s="5">
        <f t="shared" si="2"/>
        <v>2</v>
      </c>
      <c r="G182" s="5">
        <f t="shared" si="3"/>
        <v>3</v>
      </c>
      <c r="H182" s="5">
        <f t="shared" si="4"/>
        <v>3</v>
      </c>
      <c r="I182" s="5" t="str">
        <f t="shared" si="5"/>
        <v>233</v>
      </c>
    </row>
    <row r="183" ht="15.75" customHeight="1">
      <c r="A183" s="4">
        <v>13224.0</v>
      </c>
      <c r="B183" s="5">
        <v>1.0</v>
      </c>
      <c r="C183" s="15">
        <v>44661.62152777778</v>
      </c>
      <c r="D183" s="16">
        <v>35.05</v>
      </c>
      <c r="E183" s="5">
        <f t="shared" si="1"/>
        <v>414</v>
      </c>
      <c r="F183" s="5">
        <f t="shared" si="2"/>
        <v>4</v>
      </c>
      <c r="G183" s="5">
        <f t="shared" si="3"/>
        <v>2</v>
      </c>
      <c r="H183" s="5">
        <f t="shared" si="4"/>
        <v>3</v>
      </c>
      <c r="I183" s="5" t="str">
        <f t="shared" si="5"/>
        <v>423</v>
      </c>
    </row>
    <row r="184" ht="15.75" customHeight="1">
      <c r="A184" s="4">
        <v>13225.0</v>
      </c>
      <c r="B184" s="5">
        <v>2.0</v>
      </c>
      <c r="C184" s="15">
        <v>44453.45625</v>
      </c>
      <c r="D184" s="16">
        <v>525.0</v>
      </c>
      <c r="E184" s="5">
        <f t="shared" si="1"/>
        <v>622</v>
      </c>
      <c r="F184" s="5">
        <f t="shared" si="2"/>
        <v>2</v>
      </c>
      <c r="G184" s="5">
        <f t="shared" si="3"/>
        <v>3</v>
      </c>
      <c r="H184" s="5">
        <f t="shared" si="4"/>
        <v>4</v>
      </c>
      <c r="I184" s="5" t="str">
        <f t="shared" si="5"/>
        <v>234</v>
      </c>
    </row>
    <row r="185" ht="15.75" customHeight="1">
      <c r="A185" s="4">
        <v>13226.0</v>
      </c>
      <c r="B185" s="5">
        <v>1.0</v>
      </c>
      <c r="C185" s="15">
        <v>44450.60763888889</v>
      </c>
      <c r="D185" s="16">
        <v>18.3</v>
      </c>
      <c r="E185" s="5">
        <f t="shared" si="1"/>
        <v>625</v>
      </c>
      <c r="F185" s="5">
        <f t="shared" si="2"/>
        <v>2</v>
      </c>
      <c r="G185" s="5">
        <f t="shared" si="3"/>
        <v>2</v>
      </c>
      <c r="H185" s="5">
        <f t="shared" si="4"/>
        <v>2</v>
      </c>
      <c r="I185" s="5" t="str">
        <f t="shared" si="5"/>
        <v>222</v>
      </c>
    </row>
    <row r="186" ht="15.75" customHeight="1">
      <c r="A186" s="4">
        <v>13230.0</v>
      </c>
      <c r="B186" s="5">
        <v>10.0</v>
      </c>
      <c r="C186" s="15">
        <v>44717.66875</v>
      </c>
      <c r="D186" s="16">
        <v>61.61</v>
      </c>
      <c r="E186" s="5">
        <f t="shared" si="1"/>
        <v>358</v>
      </c>
      <c r="F186" s="5">
        <f t="shared" si="2"/>
        <v>5</v>
      </c>
      <c r="G186" s="5">
        <f t="shared" si="3"/>
        <v>4</v>
      </c>
      <c r="H186" s="5">
        <f t="shared" si="4"/>
        <v>3</v>
      </c>
      <c r="I186" s="5" t="str">
        <f t="shared" si="5"/>
        <v>543</v>
      </c>
    </row>
    <row r="187" ht="15.75" customHeight="1">
      <c r="A187" s="4">
        <v>13232.0</v>
      </c>
      <c r="B187" s="5">
        <v>4.0</v>
      </c>
      <c r="C187" s="15">
        <v>44622.55416666667</v>
      </c>
      <c r="D187" s="16">
        <v>45.1</v>
      </c>
      <c r="E187" s="5">
        <f t="shared" si="1"/>
        <v>453</v>
      </c>
      <c r="F187" s="5">
        <f t="shared" si="2"/>
        <v>3</v>
      </c>
      <c r="G187" s="5">
        <f t="shared" si="3"/>
        <v>4</v>
      </c>
      <c r="H187" s="5">
        <f t="shared" si="4"/>
        <v>3</v>
      </c>
      <c r="I187" s="5" t="str">
        <f t="shared" si="5"/>
        <v>343</v>
      </c>
    </row>
    <row r="188" ht="15.75" customHeight="1">
      <c r="A188" s="4">
        <v>13233.0</v>
      </c>
      <c r="B188" s="5">
        <v>1.0</v>
      </c>
      <c r="C188" s="15">
        <v>44646.55902777778</v>
      </c>
      <c r="D188" s="16">
        <v>6.72</v>
      </c>
      <c r="E188" s="5">
        <f t="shared" si="1"/>
        <v>429</v>
      </c>
      <c r="F188" s="5">
        <f t="shared" si="2"/>
        <v>4</v>
      </c>
      <c r="G188" s="5">
        <f t="shared" si="3"/>
        <v>2</v>
      </c>
      <c r="H188" s="5">
        <f t="shared" si="4"/>
        <v>1</v>
      </c>
      <c r="I188" s="5" t="str">
        <f t="shared" si="5"/>
        <v>421</v>
      </c>
    </row>
    <row r="189" ht="15.75" customHeight="1">
      <c r="A189" s="4">
        <v>13238.0</v>
      </c>
      <c r="B189" s="5">
        <v>1.0</v>
      </c>
      <c r="C189" s="15">
        <v>44559.50833333333</v>
      </c>
      <c r="D189" s="16">
        <v>20.8</v>
      </c>
      <c r="E189" s="5">
        <f t="shared" si="1"/>
        <v>516</v>
      </c>
      <c r="F189" s="5">
        <f t="shared" si="2"/>
        <v>3</v>
      </c>
      <c r="G189" s="5">
        <f t="shared" si="3"/>
        <v>2</v>
      </c>
      <c r="H189" s="5">
        <f t="shared" si="4"/>
        <v>2</v>
      </c>
      <c r="I189" s="5" t="str">
        <f t="shared" si="5"/>
        <v>322</v>
      </c>
    </row>
    <row r="190" ht="15.75" customHeight="1">
      <c r="A190" s="4">
        <v>13239.0</v>
      </c>
      <c r="B190" s="5">
        <v>1.0</v>
      </c>
      <c r="C190" s="15">
        <v>44462.43402777778</v>
      </c>
      <c r="D190" s="16">
        <v>84.97999999999999</v>
      </c>
      <c r="E190" s="5">
        <f t="shared" si="1"/>
        <v>613</v>
      </c>
      <c r="F190" s="5">
        <f t="shared" si="2"/>
        <v>2</v>
      </c>
      <c r="G190" s="5">
        <f t="shared" si="3"/>
        <v>2</v>
      </c>
      <c r="H190" s="5">
        <f t="shared" si="4"/>
        <v>4</v>
      </c>
      <c r="I190" s="5" t="str">
        <f t="shared" si="5"/>
        <v>224</v>
      </c>
    </row>
    <row r="191" ht="15.75" customHeight="1">
      <c r="A191" s="4">
        <v>13240.0</v>
      </c>
      <c r="B191" s="5">
        <v>2.0</v>
      </c>
      <c r="C191" s="15">
        <v>44466.64791666667</v>
      </c>
      <c r="D191" s="16">
        <v>10.709999999999999</v>
      </c>
      <c r="E191" s="5">
        <f t="shared" si="1"/>
        <v>609</v>
      </c>
      <c r="F191" s="5">
        <f t="shared" si="2"/>
        <v>2</v>
      </c>
      <c r="G191" s="5">
        <f t="shared" si="3"/>
        <v>3</v>
      </c>
      <c r="H191" s="5">
        <f t="shared" si="4"/>
        <v>1</v>
      </c>
      <c r="I191" s="5" t="str">
        <f t="shared" si="5"/>
        <v>231</v>
      </c>
    </row>
    <row r="192" ht="15.75" customHeight="1">
      <c r="A192" s="4">
        <v>13242.0</v>
      </c>
      <c r="B192" s="5">
        <v>1.0</v>
      </c>
      <c r="C192" s="15">
        <v>44510.51944444444</v>
      </c>
      <c r="D192" s="16">
        <v>20.8</v>
      </c>
      <c r="E192" s="5">
        <f t="shared" si="1"/>
        <v>565</v>
      </c>
      <c r="F192" s="5">
        <f t="shared" si="2"/>
        <v>2</v>
      </c>
      <c r="G192" s="5">
        <f t="shared" si="3"/>
        <v>2</v>
      </c>
      <c r="H192" s="5">
        <f t="shared" si="4"/>
        <v>2</v>
      </c>
      <c r="I192" s="5" t="str">
        <f t="shared" si="5"/>
        <v>222</v>
      </c>
    </row>
    <row r="193" ht="15.75" customHeight="1">
      <c r="A193" s="4">
        <v>13243.0</v>
      </c>
      <c r="B193" s="5">
        <v>1.0</v>
      </c>
      <c r="C193" s="15">
        <v>44520.55138888889</v>
      </c>
      <c r="D193" s="16">
        <v>4.74</v>
      </c>
      <c r="E193" s="5">
        <f t="shared" si="1"/>
        <v>555</v>
      </c>
      <c r="F193" s="5">
        <f t="shared" si="2"/>
        <v>2</v>
      </c>
      <c r="G193" s="5">
        <f t="shared" si="3"/>
        <v>2</v>
      </c>
      <c r="H193" s="5">
        <f t="shared" si="4"/>
        <v>1</v>
      </c>
      <c r="I193" s="5" t="str">
        <f t="shared" si="5"/>
        <v>221</v>
      </c>
    </row>
    <row r="194" ht="15.75" customHeight="1">
      <c r="A194" s="4">
        <v>13246.0</v>
      </c>
      <c r="B194" s="5">
        <v>4.0</v>
      </c>
      <c r="C194" s="15">
        <v>44546.53541666667</v>
      </c>
      <c r="D194" s="16">
        <v>31.980000000000004</v>
      </c>
      <c r="E194" s="5">
        <f t="shared" si="1"/>
        <v>529</v>
      </c>
      <c r="F194" s="5">
        <f t="shared" si="2"/>
        <v>3</v>
      </c>
      <c r="G194" s="5">
        <f t="shared" si="3"/>
        <v>4</v>
      </c>
      <c r="H194" s="5">
        <f t="shared" si="4"/>
        <v>2</v>
      </c>
      <c r="I194" s="5" t="str">
        <f t="shared" si="5"/>
        <v>342</v>
      </c>
    </row>
    <row r="195" ht="15.75" customHeight="1">
      <c r="A195" s="4">
        <v>13247.0</v>
      </c>
      <c r="B195" s="5">
        <v>1.0</v>
      </c>
      <c r="C195" s="15">
        <v>44698.57638888889</v>
      </c>
      <c r="D195" s="16">
        <v>15.6</v>
      </c>
      <c r="E195" s="5">
        <f t="shared" si="1"/>
        <v>377</v>
      </c>
      <c r="F195" s="5">
        <f t="shared" si="2"/>
        <v>5</v>
      </c>
      <c r="G195" s="5">
        <f t="shared" si="3"/>
        <v>2</v>
      </c>
      <c r="H195" s="5">
        <f t="shared" si="4"/>
        <v>2</v>
      </c>
      <c r="I195" s="5" t="str">
        <f t="shared" si="5"/>
        <v>522</v>
      </c>
    </row>
    <row r="196" ht="15.75" customHeight="1">
      <c r="A196" s="4">
        <v>13248.0</v>
      </c>
      <c r="B196" s="5">
        <v>2.0</v>
      </c>
      <c r="C196" s="15">
        <v>44599.52777777778</v>
      </c>
      <c r="D196" s="16">
        <v>29.22</v>
      </c>
      <c r="E196" s="5">
        <f t="shared" si="1"/>
        <v>476</v>
      </c>
      <c r="F196" s="5">
        <f t="shared" si="2"/>
        <v>3</v>
      </c>
      <c r="G196" s="5">
        <f t="shared" si="3"/>
        <v>3</v>
      </c>
      <c r="H196" s="5">
        <f t="shared" si="4"/>
        <v>2</v>
      </c>
      <c r="I196" s="5" t="str">
        <f t="shared" si="5"/>
        <v>332</v>
      </c>
    </row>
    <row r="197" ht="15.75" customHeight="1">
      <c r="A197" s="4">
        <v>13253.0</v>
      </c>
      <c r="B197" s="5">
        <v>2.0</v>
      </c>
      <c r="C197" s="15">
        <v>44567.42291666667</v>
      </c>
      <c r="D197" s="16">
        <v>46.2</v>
      </c>
      <c r="E197" s="5">
        <f t="shared" si="1"/>
        <v>508</v>
      </c>
      <c r="F197" s="5">
        <f t="shared" si="2"/>
        <v>3</v>
      </c>
      <c r="G197" s="5">
        <f t="shared" si="3"/>
        <v>3</v>
      </c>
      <c r="H197" s="5">
        <f t="shared" si="4"/>
        <v>3</v>
      </c>
      <c r="I197" s="5" t="str">
        <f t="shared" si="5"/>
        <v>333</v>
      </c>
    </row>
    <row r="198" ht="15.75" customHeight="1">
      <c r="A198" s="4">
        <v>13255.0</v>
      </c>
      <c r="B198" s="5">
        <v>2.0</v>
      </c>
      <c r="C198" s="15">
        <v>44718.45555555556</v>
      </c>
      <c r="D198" s="16">
        <v>26.550000000000004</v>
      </c>
      <c r="E198" s="5">
        <f t="shared" si="1"/>
        <v>357</v>
      </c>
      <c r="F198" s="5">
        <f t="shared" si="2"/>
        <v>5</v>
      </c>
      <c r="G198" s="5">
        <f t="shared" si="3"/>
        <v>3</v>
      </c>
      <c r="H198" s="5">
        <f t="shared" si="4"/>
        <v>2</v>
      </c>
      <c r="I198" s="5" t="str">
        <f t="shared" si="5"/>
        <v>532</v>
      </c>
    </row>
    <row r="199" ht="15.75" customHeight="1">
      <c r="A199" s="4">
        <v>13258.0</v>
      </c>
      <c r="B199" s="5">
        <v>1.0</v>
      </c>
      <c r="C199" s="15">
        <v>44518.54930555556</v>
      </c>
      <c r="D199" s="16">
        <v>5.95</v>
      </c>
      <c r="E199" s="5">
        <f t="shared" si="1"/>
        <v>557</v>
      </c>
      <c r="F199" s="5">
        <f t="shared" si="2"/>
        <v>2</v>
      </c>
      <c r="G199" s="5">
        <f t="shared" si="3"/>
        <v>2</v>
      </c>
      <c r="H199" s="5">
        <f t="shared" si="4"/>
        <v>1</v>
      </c>
      <c r="I199" s="5" t="str">
        <f t="shared" si="5"/>
        <v>221</v>
      </c>
    </row>
    <row r="200" ht="15.75" customHeight="1">
      <c r="A200" s="4">
        <v>13259.0</v>
      </c>
      <c r="B200" s="5">
        <v>1.0</v>
      </c>
      <c r="C200" s="15">
        <v>44660.45</v>
      </c>
      <c r="D200" s="16">
        <v>18.63</v>
      </c>
      <c r="E200" s="5">
        <f t="shared" si="1"/>
        <v>415</v>
      </c>
      <c r="F200" s="5">
        <f t="shared" si="2"/>
        <v>4</v>
      </c>
      <c r="G200" s="5">
        <f t="shared" si="3"/>
        <v>2</v>
      </c>
      <c r="H200" s="5">
        <f t="shared" si="4"/>
        <v>2</v>
      </c>
      <c r="I200" s="5" t="str">
        <f t="shared" si="5"/>
        <v>422</v>
      </c>
    </row>
    <row r="201" ht="15.75" customHeight="1">
      <c r="A201" s="4">
        <v>13263.0</v>
      </c>
      <c r="B201" s="5">
        <v>23.0</v>
      </c>
      <c r="C201" s="15">
        <v>44713.46944444445</v>
      </c>
      <c r="D201" s="16">
        <v>278.82</v>
      </c>
      <c r="E201" s="5">
        <f t="shared" si="1"/>
        <v>362</v>
      </c>
      <c r="F201" s="5">
        <f t="shared" si="2"/>
        <v>5</v>
      </c>
      <c r="G201" s="5">
        <f t="shared" si="3"/>
        <v>4</v>
      </c>
      <c r="H201" s="5">
        <f t="shared" si="4"/>
        <v>4</v>
      </c>
      <c r="I201" s="5" t="str">
        <f t="shared" si="5"/>
        <v>544</v>
      </c>
    </row>
    <row r="202" ht="15.75" customHeight="1">
      <c r="A202" s="4">
        <v>13265.0</v>
      </c>
      <c r="B202" s="5">
        <v>1.0</v>
      </c>
      <c r="C202" s="15">
        <v>44539.39444444444</v>
      </c>
      <c r="D202" s="16">
        <v>15.0</v>
      </c>
      <c r="E202" s="5">
        <f t="shared" si="1"/>
        <v>536</v>
      </c>
      <c r="F202" s="5">
        <f t="shared" si="2"/>
        <v>3</v>
      </c>
      <c r="G202" s="5">
        <f t="shared" si="3"/>
        <v>2</v>
      </c>
      <c r="H202" s="5">
        <f t="shared" si="4"/>
        <v>2</v>
      </c>
      <c r="I202" s="5" t="str">
        <f t="shared" si="5"/>
        <v>322</v>
      </c>
    </row>
    <row r="203" ht="15.75" customHeight="1">
      <c r="A203" s="4">
        <v>13266.0</v>
      </c>
      <c r="B203" s="5">
        <v>8.0</v>
      </c>
      <c r="C203" s="15">
        <v>44699.4125</v>
      </c>
      <c r="D203" s="16">
        <v>223.69</v>
      </c>
      <c r="E203" s="5">
        <f t="shared" si="1"/>
        <v>376</v>
      </c>
      <c r="F203" s="5">
        <f t="shared" si="2"/>
        <v>5</v>
      </c>
      <c r="G203" s="5">
        <f t="shared" si="3"/>
        <v>4</v>
      </c>
      <c r="H203" s="5">
        <f t="shared" si="4"/>
        <v>4</v>
      </c>
      <c r="I203" s="5" t="str">
        <f t="shared" si="5"/>
        <v>544</v>
      </c>
    </row>
    <row r="204" ht="15.75" customHeight="1">
      <c r="A204" s="4">
        <v>13267.0</v>
      </c>
      <c r="B204" s="5">
        <v>7.0</v>
      </c>
      <c r="C204" s="15">
        <v>44703.46111111111</v>
      </c>
      <c r="D204" s="16">
        <v>114.40000000000002</v>
      </c>
      <c r="E204" s="5">
        <f t="shared" si="1"/>
        <v>372</v>
      </c>
      <c r="F204" s="5">
        <f t="shared" si="2"/>
        <v>5</v>
      </c>
      <c r="G204" s="5">
        <f t="shared" si="3"/>
        <v>4</v>
      </c>
      <c r="H204" s="5">
        <f t="shared" si="4"/>
        <v>4</v>
      </c>
      <c r="I204" s="5" t="str">
        <f t="shared" si="5"/>
        <v>544</v>
      </c>
    </row>
    <row r="205" ht="15.75" customHeight="1">
      <c r="A205" s="4">
        <v>13268.0</v>
      </c>
      <c r="B205" s="5">
        <v>5.0</v>
      </c>
      <c r="C205" s="15">
        <v>44682.47986111111</v>
      </c>
      <c r="D205" s="16">
        <v>84.30000000000001</v>
      </c>
      <c r="E205" s="5">
        <f t="shared" si="1"/>
        <v>393</v>
      </c>
      <c r="F205" s="5">
        <f t="shared" si="2"/>
        <v>4</v>
      </c>
      <c r="G205" s="5">
        <f t="shared" si="3"/>
        <v>4</v>
      </c>
      <c r="H205" s="5">
        <f t="shared" si="4"/>
        <v>4</v>
      </c>
      <c r="I205" s="5" t="str">
        <f t="shared" si="5"/>
        <v>444</v>
      </c>
    </row>
    <row r="206" ht="15.75" customHeight="1">
      <c r="A206" s="4">
        <v>13269.0</v>
      </c>
      <c r="B206" s="5">
        <v>4.0</v>
      </c>
      <c r="C206" s="15">
        <v>44699.38263888889</v>
      </c>
      <c r="D206" s="16">
        <v>82.17</v>
      </c>
      <c r="E206" s="5">
        <f t="shared" si="1"/>
        <v>376</v>
      </c>
      <c r="F206" s="5">
        <f t="shared" si="2"/>
        <v>5</v>
      </c>
      <c r="G206" s="5">
        <f t="shared" si="3"/>
        <v>4</v>
      </c>
      <c r="H206" s="5">
        <f t="shared" si="4"/>
        <v>4</v>
      </c>
      <c r="I206" s="5" t="str">
        <f t="shared" si="5"/>
        <v>544</v>
      </c>
    </row>
    <row r="207" ht="15.75" customHeight="1">
      <c r="A207" s="4">
        <v>13271.0</v>
      </c>
      <c r="B207" s="5">
        <v>2.0</v>
      </c>
      <c r="C207" s="15">
        <v>44683.61319444444</v>
      </c>
      <c r="D207" s="16">
        <v>17.71</v>
      </c>
      <c r="E207" s="5">
        <f t="shared" si="1"/>
        <v>392</v>
      </c>
      <c r="F207" s="5">
        <f t="shared" si="2"/>
        <v>4</v>
      </c>
      <c r="G207" s="5">
        <f t="shared" si="3"/>
        <v>3</v>
      </c>
      <c r="H207" s="5">
        <f t="shared" si="4"/>
        <v>2</v>
      </c>
      <c r="I207" s="5" t="str">
        <f t="shared" si="5"/>
        <v>432</v>
      </c>
    </row>
    <row r="208" ht="15.75" customHeight="1">
      <c r="A208" s="4">
        <v>13272.0</v>
      </c>
      <c r="B208" s="5">
        <v>1.0</v>
      </c>
      <c r="C208" s="15">
        <v>44631.50416666667</v>
      </c>
      <c r="D208" s="16">
        <v>15.0</v>
      </c>
      <c r="E208" s="5">
        <f t="shared" si="1"/>
        <v>444</v>
      </c>
      <c r="F208" s="5">
        <f t="shared" si="2"/>
        <v>3</v>
      </c>
      <c r="G208" s="5">
        <f t="shared" si="3"/>
        <v>2</v>
      </c>
      <c r="H208" s="5">
        <f t="shared" si="4"/>
        <v>2</v>
      </c>
      <c r="I208" s="5" t="str">
        <f t="shared" si="5"/>
        <v>322</v>
      </c>
    </row>
    <row r="209" ht="15.75" customHeight="1">
      <c r="A209" s="4">
        <v>13279.0</v>
      </c>
      <c r="B209" s="5">
        <v>1.0</v>
      </c>
      <c r="C209" s="15">
        <v>44657.78541666667</v>
      </c>
      <c r="D209" s="16">
        <v>2.95</v>
      </c>
      <c r="E209" s="5">
        <f t="shared" si="1"/>
        <v>418</v>
      </c>
      <c r="F209" s="5">
        <f t="shared" si="2"/>
        <v>4</v>
      </c>
      <c r="G209" s="5">
        <f t="shared" si="3"/>
        <v>2</v>
      </c>
      <c r="H209" s="5">
        <f t="shared" si="4"/>
        <v>1</v>
      </c>
      <c r="I209" s="5" t="str">
        <f t="shared" si="5"/>
        <v>421</v>
      </c>
    </row>
    <row r="210" ht="15.75" customHeight="1">
      <c r="A210" s="4">
        <v>13280.0</v>
      </c>
      <c r="B210" s="5">
        <v>1.0</v>
      </c>
      <c r="C210" s="15">
        <v>44383.71527777778</v>
      </c>
      <c r="D210" s="16">
        <v>4.95</v>
      </c>
      <c r="E210" s="5">
        <f t="shared" si="1"/>
        <v>692</v>
      </c>
      <c r="F210" s="5">
        <f t="shared" si="2"/>
        <v>2</v>
      </c>
      <c r="G210" s="5">
        <f t="shared" si="3"/>
        <v>2</v>
      </c>
      <c r="H210" s="5">
        <f t="shared" si="4"/>
        <v>1</v>
      </c>
      <c r="I210" s="5" t="str">
        <f t="shared" si="5"/>
        <v>221</v>
      </c>
    </row>
    <row r="211" ht="15.75" customHeight="1">
      <c r="A211" s="4">
        <v>13282.0</v>
      </c>
      <c r="B211" s="5">
        <v>1.0</v>
      </c>
      <c r="C211" s="15">
        <v>44512.47430555556</v>
      </c>
      <c r="D211" s="16">
        <v>2.55</v>
      </c>
      <c r="E211" s="5">
        <f t="shared" si="1"/>
        <v>563</v>
      </c>
      <c r="F211" s="5">
        <f t="shared" si="2"/>
        <v>2</v>
      </c>
      <c r="G211" s="5">
        <f t="shared" si="3"/>
        <v>2</v>
      </c>
      <c r="H211" s="5">
        <f t="shared" si="4"/>
        <v>1</v>
      </c>
      <c r="I211" s="5" t="str">
        <f t="shared" si="5"/>
        <v>221</v>
      </c>
    </row>
    <row r="212" ht="15.75" customHeight="1">
      <c r="A212" s="4">
        <v>13284.0</v>
      </c>
      <c r="B212" s="5">
        <v>1.0</v>
      </c>
      <c r="C212" s="15">
        <v>44390.39097222222</v>
      </c>
      <c r="D212" s="16">
        <v>11.7</v>
      </c>
      <c r="E212" s="5">
        <f t="shared" si="1"/>
        <v>685</v>
      </c>
      <c r="F212" s="5">
        <f t="shared" si="2"/>
        <v>2</v>
      </c>
      <c r="G212" s="5">
        <f t="shared" si="3"/>
        <v>2</v>
      </c>
      <c r="H212" s="5">
        <f t="shared" si="4"/>
        <v>1</v>
      </c>
      <c r="I212" s="5" t="str">
        <f t="shared" si="5"/>
        <v>221</v>
      </c>
    </row>
    <row r="213" ht="15.75" customHeight="1">
      <c r="A213" s="4">
        <v>13285.0</v>
      </c>
      <c r="B213" s="5">
        <v>2.0</v>
      </c>
      <c r="C213" s="15">
        <v>44496.54375</v>
      </c>
      <c r="D213" s="16">
        <v>26.55</v>
      </c>
      <c r="E213" s="5">
        <f t="shared" si="1"/>
        <v>579</v>
      </c>
      <c r="F213" s="5">
        <f t="shared" si="2"/>
        <v>2</v>
      </c>
      <c r="G213" s="5">
        <f t="shared" si="3"/>
        <v>3</v>
      </c>
      <c r="H213" s="5">
        <f t="shared" si="4"/>
        <v>2</v>
      </c>
      <c r="I213" s="5" t="str">
        <f t="shared" si="5"/>
        <v>232</v>
      </c>
    </row>
    <row r="214" ht="15.75" customHeight="1">
      <c r="A214" s="4">
        <v>13292.0</v>
      </c>
      <c r="B214" s="5">
        <v>1.0</v>
      </c>
      <c r="C214" s="15">
        <v>44436.625</v>
      </c>
      <c r="D214" s="16">
        <v>45.0</v>
      </c>
      <c r="E214" s="5">
        <f t="shared" si="1"/>
        <v>639</v>
      </c>
      <c r="F214" s="5">
        <f t="shared" si="2"/>
        <v>2</v>
      </c>
      <c r="G214" s="5">
        <f t="shared" si="3"/>
        <v>2</v>
      </c>
      <c r="H214" s="5">
        <f t="shared" si="4"/>
        <v>3</v>
      </c>
      <c r="I214" s="5" t="str">
        <f t="shared" si="5"/>
        <v>223</v>
      </c>
    </row>
    <row r="215" ht="15.75" customHeight="1">
      <c r="A215" s="4">
        <v>13294.0</v>
      </c>
      <c r="B215" s="5">
        <v>1.0</v>
      </c>
      <c r="C215" s="15">
        <v>44473.52569444444</v>
      </c>
      <c r="D215" s="16">
        <v>30.0</v>
      </c>
      <c r="E215" s="5">
        <f t="shared" si="1"/>
        <v>602</v>
      </c>
      <c r="F215" s="5">
        <f t="shared" si="2"/>
        <v>2</v>
      </c>
      <c r="G215" s="5">
        <f t="shared" si="3"/>
        <v>2</v>
      </c>
      <c r="H215" s="5">
        <f t="shared" si="4"/>
        <v>2</v>
      </c>
      <c r="I215" s="5" t="str">
        <f t="shared" si="5"/>
        <v>222</v>
      </c>
    </row>
    <row r="216" ht="15.75" customHeight="1">
      <c r="A216" s="4">
        <v>13295.0</v>
      </c>
      <c r="B216" s="5">
        <v>2.0</v>
      </c>
      <c r="C216" s="15">
        <v>44362.47291666667</v>
      </c>
      <c r="D216" s="16">
        <v>53.650000000000006</v>
      </c>
      <c r="E216" s="5">
        <f t="shared" si="1"/>
        <v>713</v>
      </c>
      <c r="F216" s="5">
        <f t="shared" si="2"/>
        <v>2</v>
      </c>
      <c r="G216" s="5">
        <f t="shared" si="3"/>
        <v>3</v>
      </c>
      <c r="H216" s="5">
        <f t="shared" si="4"/>
        <v>3</v>
      </c>
      <c r="I216" s="5" t="str">
        <f t="shared" si="5"/>
        <v>233</v>
      </c>
    </row>
    <row r="217" ht="15.75" customHeight="1">
      <c r="A217" s="4">
        <v>13296.0</v>
      </c>
      <c r="B217" s="5">
        <v>1.0</v>
      </c>
      <c r="C217" s="15">
        <v>44586.57361111111</v>
      </c>
      <c r="D217" s="16">
        <v>10.5</v>
      </c>
      <c r="E217" s="5">
        <f t="shared" si="1"/>
        <v>489</v>
      </c>
      <c r="F217" s="5">
        <f t="shared" si="2"/>
        <v>3</v>
      </c>
      <c r="G217" s="5">
        <f t="shared" si="3"/>
        <v>2</v>
      </c>
      <c r="H217" s="5">
        <f t="shared" si="4"/>
        <v>1</v>
      </c>
      <c r="I217" s="5" t="str">
        <f t="shared" si="5"/>
        <v>321</v>
      </c>
    </row>
    <row r="218" ht="15.75" customHeight="1">
      <c r="A218" s="4">
        <v>13297.0</v>
      </c>
      <c r="B218" s="5">
        <v>1.0</v>
      </c>
      <c r="C218" s="15">
        <v>44697.39375</v>
      </c>
      <c r="D218" s="16">
        <v>81.36</v>
      </c>
      <c r="E218" s="5">
        <f t="shared" si="1"/>
        <v>378</v>
      </c>
      <c r="F218" s="5">
        <f t="shared" si="2"/>
        <v>5</v>
      </c>
      <c r="G218" s="5">
        <f t="shared" si="3"/>
        <v>2</v>
      </c>
      <c r="H218" s="5">
        <f t="shared" si="4"/>
        <v>4</v>
      </c>
      <c r="I218" s="5" t="str">
        <f t="shared" si="5"/>
        <v>524</v>
      </c>
    </row>
    <row r="219" ht="15.75" customHeight="1">
      <c r="A219" s="4">
        <v>13298.0</v>
      </c>
      <c r="B219" s="5">
        <v>1.0</v>
      </c>
      <c r="C219" s="15">
        <v>44720.54930555556</v>
      </c>
      <c r="D219" s="16">
        <v>90.0</v>
      </c>
      <c r="E219" s="5">
        <f t="shared" si="1"/>
        <v>355</v>
      </c>
      <c r="F219" s="5">
        <f t="shared" si="2"/>
        <v>5</v>
      </c>
      <c r="G219" s="5">
        <f t="shared" si="3"/>
        <v>2</v>
      </c>
      <c r="H219" s="5">
        <f t="shared" si="4"/>
        <v>4</v>
      </c>
      <c r="I219" s="5" t="str">
        <f t="shared" si="5"/>
        <v>524</v>
      </c>
    </row>
    <row r="220" ht="15.75" customHeight="1">
      <c r="A220" s="4">
        <v>13300.0</v>
      </c>
      <c r="B220" s="5">
        <v>1.0</v>
      </c>
      <c r="C220" s="15">
        <v>44558.49930555555</v>
      </c>
      <c r="D220" s="16">
        <v>1.65</v>
      </c>
      <c r="E220" s="5">
        <f t="shared" si="1"/>
        <v>517</v>
      </c>
      <c r="F220" s="5">
        <f t="shared" si="2"/>
        <v>3</v>
      </c>
      <c r="G220" s="5">
        <f t="shared" si="3"/>
        <v>2</v>
      </c>
      <c r="H220" s="5">
        <f t="shared" si="4"/>
        <v>1</v>
      </c>
      <c r="I220" s="5" t="str">
        <f t="shared" si="5"/>
        <v>321</v>
      </c>
    </row>
    <row r="221" ht="15.75" customHeight="1">
      <c r="A221" s="4">
        <v>13301.0</v>
      </c>
      <c r="B221" s="5">
        <v>4.0</v>
      </c>
      <c r="C221" s="15">
        <v>44620.47569444445</v>
      </c>
      <c r="D221" s="16">
        <v>44.4</v>
      </c>
      <c r="E221" s="5">
        <f t="shared" si="1"/>
        <v>455</v>
      </c>
      <c r="F221" s="5">
        <f t="shared" si="2"/>
        <v>3</v>
      </c>
      <c r="G221" s="5">
        <f t="shared" si="3"/>
        <v>4</v>
      </c>
      <c r="H221" s="5">
        <f t="shared" si="4"/>
        <v>3</v>
      </c>
      <c r="I221" s="5" t="str">
        <f t="shared" si="5"/>
        <v>343</v>
      </c>
    </row>
    <row r="222" ht="15.75" customHeight="1">
      <c r="A222" s="4">
        <v>13304.0</v>
      </c>
      <c r="B222" s="5">
        <v>1.0</v>
      </c>
      <c r="C222" s="15">
        <v>44370.60763888889</v>
      </c>
      <c r="D222" s="16">
        <v>19.5</v>
      </c>
      <c r="E222" s="5">
        <f t="shared" si="1"/>
        <v>705</v>
      </c>
      <c r="F222" s="5">
        <f t="shared" si="2"/>
        <v>2</v>
      </c>
      <c r="G222" s="5">
        <f t="shared" si="3"/>
        <v>2</v>
      </c>
      <c r="H222" s="5">
        <f t="shared" si="4"/>
        <v>2</v>
      </c>
      <c r="I222" s="5" t="str">
        <f t="shared" si="5"/>
        <v>222</v>
      </c>
    </row>
    <row r="223" ht="15.75" customHeight="1">
      <c r="A223" s="4">
        <v>13305.0</v>
      </c>
      <c r="B223" s="5">
        <v>3.0</v>
      </c>
      <c r="C223" s="15">
        <v>44608.61180555556</v>
      </c>
      <c r="D223" s="16">
        <v>61.199999999999996</v>
      </c>
      <c r="E223" s="5">
        <f t="shared" si="1"/>
        <v>467</v>
      </c>
      <c r="F223" s="5">
        <f t="shared" si="2"/>
        <v>3</v>
      </c>
      <c r="G223" s="5">
        <f t="shared" si="3"/>
        <v>4</v>
      </c>
      <c r="H223" s="5">
        <f t="shared" si="4"/>
        <v>3</v>
      </c>
      <c r="I223" s="5" t="str">
        <f t="shared" si="5"/>
        <v>343</v>
      </c>
    </row>
    <row r="224" ht="15.75" customHeight="1">
      <c r="A224" s="4">
        <v>13308.0</v>
      </c>
      <c r="B224" s="5">
        <v>1.0</v>
      </c>
      <c r="C224" s="15">
        <v>44669.61388888889</v>
      </c>
      <c r="D224" s="16">
        <v>15.0</v>
      </c>
      <c r="E224" s="5">
        <f t="shared" si="1"/>
        <v>406</v>
      </c>
      <c r="F224" s="5">
        <f t="shared" si="2"/>
        <v>4</v>
      </c>
      <c r="G224" s="5">
        <f t="shared" si="3"/>
        <v>2</v>
      </c>
      <c r="H224" s="5">
        <f t="shared" si="4"/>
        <v>2</v>
      </c>
      <c r="I224" s="5" t="str">
        <f t="shared" si="5"/>
        <v>422</v>
      </c>
    </row>
    <row r="225" ht="15.75" customHeight="1">
      <c r="A225" s="4">
        <v>13309.0</v>
      </c>
      <c r="B225" s="5">
        <v>2.0</v>
      </c>
      <c r="C225" s="15">
        <v>44632.59375</v>
      </c>
      <c r="D225" s="16">
        <v>21.0</v>
      </c>
      <c r="E225" s="5">
        <f t="shared" si="1"/>
        <v>443</v>
      </c>
      <c r="F225" s="5">
        <f t="shared" si="2"/>
        <v>3</v>
      </c>
      <c r="G225" s="5">
        <f t="shared" si="3"/>
        <v>3</v>
      </c>
      <c r="H225" s="5">
        <f t="shared" si="4"/>
        <v>2</v>
      </c>
      <c r="I225" s="5" t="str">
        <f t="shared" si="5"/>
        <v>332</v>
      </c>
    </row>
    <row r="226" ht="15.75" customHeight="1">
      <c r="A226" s="4">
        <v>13310.0</v>
      </c>
      <c r="B226" s="5">
        <v>1.0</v>
      </c>
      <c r="C226" s="15">
        <v>44713.34930555556</v>
      </c>
      <c r="D226" s="16">
        <v>16.6</v>
      </c>
      <c r="E226" s="5">
        <f t="shared" si="1"/>
        <v>362</v>
      </c>
      <c r="F226" s="5">
        <f t="shared" si="2"/>
        <v>5</v>
      </c>
      <c r="G226" s="5">
        <f t="shared" si="3"/>
        <v>2</v>
      </c>
      <c r="H226" s="5">
        <f t="shared" si="4"/>
        <v>2</v>
      </c>
      <c r="I226" s="5" t="str">
        <f t="shared" si="5"/>
        <v>522</v>
      </c>
    </row>
    <row r="227" ht="15.75" customHeight="1">
      <c r="A227" s="4">
        <v>13311.0</v>
      </c>
      <c r="B227" s="5">
        <v>1.0</v>
      </c>
      <c r="C227" s="15">
        <v>44573.60138888889</v>
      </c>
      <c r="D227" s="16">
        <v>25.5</v>
      </c>
      <c r="E227" s="5">
        <f t="shared" si="1"/>
        <v>502</v>
      </c>
      <c r="F227" s="5">
        <f t="shared" si="2"/>
        <v>3</v>
      </c>
      <c r="G227" s="5">
        <f t="shared" si="3"/>
        <v>2</v>
      </c>
      <c r="H227" s="5">
        <f t="shared" si="4"/>
        <v>2</v>
      </c>
      <c r="I227" s="5" t="str">
        <f t="shared" si="5"/>
        <v>322</v>
      </c>
    </row>
    <row r="228" ht="15.75" customHeight="1">
      <c r="A228" s="4">
        <v>13313.0</v>
      </c>
      <c r="B228" s="5">
        <v>4.0</v>
      </c>
      <c r="C228" s="15">
        <v>44685.4625</v>
      </c>
      <c r="D228" s="16">
        <v>96.5</v>
      </c>
      <c r="E228" s="5">
        <f t="shared" si="1"/>
        <v>390</v>
      </c>
      <c r="F228" s="5">
        <f t="shared" si="2"/>
        <v>4</v>
      </c>
      <c r="G228" s="5">
        <f t="shared" si="3"/>
        <v>4</v>
      </c>
      <c r="H228" s="5">
        <f t="shared" si="4"/>
        <v>4</v>
      </c>
      <c r="I228" s="5" t="str">
        <f t="shared" si="5"/>
        <v>444</v>
      </c>
    </row>
    <row r="229" ht="15.75" customHeight="1">
      <c r="A229" s="4">
        <v>13314.0</v>
      </c>
      <c r="B229" s="5">
        <v>2.0</v>
      </c>
      <c r="C229" s="15">
        <v>44720.52013888889</v>
      </c>
      <c r="D229" s="16">
        <v>27.0</v>
      </c>
      <c r="E229" s="5">
        <f t="shared" si="1"/>
        <v>355</v>
      </c>
      <c r="F229" s="5">
        <f t="shared" si="2"/>
        <v>5</v>
      </c>
      <c r="G229" s="5">
        <f t="shared" si="3"/>
        <v>3</v>
      </c>
      <c r="H229" s="5">
        <f t="shared" si="4"/>
        <v>2</v>
      </c>
      <c r="I229" s="5" t="str">
        <f t="shared" si="5"/>
        <v>532</v>
      </c>
    </row>
    <row r="230" ht="15.75" customHeight="1">
      <c r="A230" s="4">
        <v>13316.0</v>
      </c>
      <c r="B230" s="5">
        <v>2.0</v>
      </c>
      <c r="C230" s="15">
        <v>44641.50972222222</v>
      </c>
      <c r="D230" s="16">
        <v>172.74</v>
      </c>
      <c r="E230" s="5">
        <f t="shared" si="1"/>
        <v>434</v>
      </c>
      <c r="F230" s="5">
        <f t="shared" si="2"/>
        <v>3</v>
      </c>
      <c r="G230" s="5">
        <f t="shared" si="3"/>
        <v>3</v>
      </c>
      <c r="H230" s="5">
        <f t="shared" si="4"/>
        <v>4</v>
      </c>
      <c r="I230" s="5" t="str">
        <f t="shared" si="5"/>
        <v>334</v>
      </c>
    </row>
    <row r="231" ht="15.75" customHeight="1">
      <c r="A231" s="4">
        <v>13317.0</v>
      </c>
      <c r="B231" s="5">
        <v>1.0</v>
      </c>
      <c r="C231" s="15">
        <v>44539.81527777778</v>
      </c>
      <c r="D231" s="16">
        <v>1.25</v>
      </c>
      <c r="E231" s="5">
        <f t="shared" si="1"/>
        <v>536</v>
      </c>
      <c r="F231" s="5">
        <f t="shared" si="2"/>
        <v>3</v>
      </c>
      <c r="G231" s="5">
        <f t="shared" si="3"/>
        <v>2</v>
      </c>
      <c r="H231" s="5">
        <f t="shared" si="4"/>
        <v>1</v>
      </c>
      <c r="I231" s="5" t="str">
        <f t="shared" si="5"/>
        <v>321</v>
      </c>
    </row>
    <row r="232" ht="15.75" customHeight="1">
      <c r="A232" s="4">
        <v>13319.0</v>
      </c>
      <c r="B232" s="5">
        <v>8.0</v>
      </c>
      <c r="C232" s="15">
        <v>44632.75972222222</v>
      </c>
      <c r="D232" s="16">
        <v>88.07</v>
      </c>
      <c r="E232" s="5">
        <f t="shared" si="1"/>
        <v>443</v>
      </c>
      <c r="F232" s="5">
        <f t="shared" si="2"/>
        <v>3</v>
      </c>
      <c r="G232" s="5">
        <f t="shared" si="3"/>
        <v>4</v>
      </c>
      <c r="H232" s="5">
        <f t="shared" si="4"/>
        <v>4</v>
      </c>
      <c r="I232" s="5" t="str">
        <f t="shared" si="5"/>
        <v>344</v>
      </c>
    </row>
    <row r="233" ht="15.75" customHeight="1">
      <c r="A233" s="4">
        <v>13320.0</v>
      </c>
      <c r="B233" s="5">
        <v>2.0</v>
      </c>
      <c r="C233" s="15">
        <v>44642.75486111111</v>
      </c>
      <c r="D233" s="16">
        <v>27.0</v>
      </c>
      <c r="E233" s="5">
        <f t="shared" si="1"/>
        <v>433</v>
      </c>
      <c r="F233" s="5">
        <f t="shared" si="2"/>
        <v>3</v>
      </c>
      <c r="G233" s="5">
        <f t="shared" si="3"/>
        <v>3</v>
      </c>
      <c r="H233" s="5">
        <f t="shared" si="4"/>
        <v>2</v>
      </c>
      <c r="I233" s="5" t="str">
        <f t="shared" si="5"/>
        <v>332</v>
      </c>
    </row>
    <row r="234" ht="15.75" customHeight="1">
      <c r="A234" s="4">
        <v>13322.0</v>
      </c>
      <c r="B234" s="5">
        <v>1.0</v>
      </c>
      <c r="C234" s="15">
        <v>44703.59791666667</v>
      </c>
      <c r="D234" s="16">
        <v>5.0</v>
      </c>
      <c r="E234" s="5">
        <f t="shared" si="1"/>
        <v>372</v>
      </c>
      <c r="F234" s="5">
        <f t="shared" si="2"/>
        <v>5</v>
      </c>
      <c r="G234" s="5">
        <f t="shared" si="3"/>
        <v>2</v>
      </c>
      <c r="H234" s="5">
        <f t="shared" si="4"/>
        <v>1</v>
      </c>
      <c r="I234" s="5" t="str">
        <f t="shared" si="5"/>
        <v>521</v>
      </c>
    </row>
    <row r="235" ht="15.75" customHeight="1">
      <c r="A235" s="4">
        <v>13323.0</v>
      </c>
      <c r="B235" s="5">
        <v>1.0</v>
      </c>
      <c r="C235" s="15">
        <v>44718.71666666667</v>
      </c>
      <c r="D235" s="16">
        <v>17.0</v>
      </c>
      <c r="E235" s="5">
        <f t="shared" si="1"/>
        <v>357</v>
      </c>
      <c r="F235" s="5">
        <f t="shared" si="2"/>
        <v>5</v>
      </c>
      <c r="G235" s="5">
        <f t="shared" si="3"/>
        <v>2</v>
      </c>
      <c r="H235" s="5">
        <f t="shared" si="4"/>
        <v>2</v>
      </c>
      <c r="I235" s="5" t="str">
        <f t="shared" si="5"/>
        <v>522</v>
      </c>
    </row>
    <row r="236" ht="15.75" customHeight="1">
      <c r="A236" s="4">
        <v>13324.0</v>
      </c>
      <c r="B236" s="5">
        <v>2.0</v>
      </c>
      <c r="C236" s="15">
        <v>44480.45763888889</v>
      </c>
      <c r="D236" s="16">
        <v>232.05</v>
      </c>
      <c r="E236" s="5">
        <f t="shared" si="1"/>
        <v>595</v>
      </c>
      <c r="F236" s="5">
        <f t="shared" si="2"/>
        <v>2</v>
      </c>
      <c r="G236" s="5">
        <f t="shared" si="3"/>
        <v>3</v>
      </c>
      <c r="H236" s="5">
        <f t="shared" si="4"/>
        <v>4</v>
      </c>
      <c r="I236" s="5" t="str">
        <f t="shared" si="5"/>
        <v>234</v>
      </c>
    </row>
    <row r="237" ht="15.75" customHeight="1">
      <c r="A237" s="4">
        <v>13327.0</v>
      </c>
      <c r="B237" s="5">
        <v>6.0</v>
      </c>
      <c r="C237" s="15">
        <v>44682.43125</v>
      </c>
      <c r="D237" s="16">
        <v>270.2</v>
      </c>
      <c r="E237" s="5">
        <f t="shared" si="1"/>
        <v>393</v>
      </c>
      <c r="F237" s="5">
        <f t="shared" si="2"/>
        <v>4</v>
      </c>
      <c r="G237" s="5">
        <f t="shared" si="3"/>
        <v>4</v>
      </c>
      <c r="H237" s="5">
        <f t="shared" si="4"/>
        <v>4</v>
      </c>
      <c r="I237" s="5" t="str">
        <f t="shared" si="5"/>
        <v>444</v>
      </c>
    </row>
    <row r="238" ht="15.75" customHeight="1">
      <c r="A238" s="4">
        <v>13329.0</v>
      </c>
      <c r="B238" s="5">
        <v>1.0</v>
      </c>
      <c r="C238" s="15">
        <v>44361.43125</v>
      </c>
      <c r="D238" s="16">
        <v>13.200000000000001</v>
      </c>
      <c r="E238" s="5">
        <f t="shared" si="1"/>
        <v>714</v>
      </c>
      <c r="F238" s="5">
        <f t="shared" si="2"/>
        <v>2</v>
      </c>
      <c r="G238" s="5">
        <f t="shared" si="3"/>
        <v>2</v>
      </c>
      <c r="H238" s="5">
        <f t="shared" si="4"/>
        <v>1</v>
      </c>
      <c r="I238" s="5" t="str">
        <f t="shared" si="5"/>
        <v>221</v>
      </c>
    </row>
    <row r="239" ht="15.75" customHeight="1">
      <c r="A239" s="4">
        <v>13334.0</v>
      </c>
      <c r="B239" s="5">
        <v>3.0</v>
      </c>
      <c r="C239" s="15">
        <v>44638.63958333333</v>
      </c>
      <c r="D239" s="16">
        <v>175.62</v>
      </c>
      <c r="E239" s="5">
        <f t="shared" si="1"/>
        <v>437</v>
      </c>
      <c r="F239" s="5">
        <f t="shared" si="2"/>
        <v>3</v>
      </c>
      <c r="G239" s="5">
        <f t="shared" si="3"/>
        <v>4</v>
      </c>
      <c r="H239" s="5">
        <f t="shared" si="4"/>
        <v>4</v>
      </c>
      <c r="I239" s="5" t="str">
        <f t="shared" si="5"/>
        <v>344</v>
      </c>
    </row>
    <row r="240" ht="15.75" customHeight="1">
      <c r="A240" s="4">
        <v>13339.0</v>
      </c>
      <c r="B240" s="5">
        <v>1.0</v>
      </c>
      <c r="C240" s="15">
        <v>44523.35486111111</v>
      </c>
      <c r="D240" s="16">
        <v>32.7</v>
      </c>
      <c r="E240" s="5">
        <f t="shared" si="1"/>
        <v>552</v>
      </c>
      <c r="F240" s="5">
        <f t="shared" si="2"/>
        <v>2</v>
      </c>
      <c r="G240" s="5">
        <f t="shared" si="3"/>
        <v>2</v>
      </c>
      <c r="H240" s="5">
        <f t="shared" si="4"/>
        <v>3</v>
      </c>
      <c r="I240" s="5" t="str">
        <f t="shared" si="5"/>
        <v>223</v>
      </c>
    </row>
    <row r="241" ht="15.75" customHeight="1">
      <c r="A241" s="4">
        <v>13340.0</v>
      </c>
      <c r="B241" s="5">
        <v>1.0</v>
      </c>
      <c r="C241" s="15">
        <v>44447.48541666667</v>
      </c>
      <c r="D241" s="16">
        <v>170.4</v>
      </c>
      <c r="E241" s="5">
        <f t="shared" si="1"/>
        <v>628</v>
      </c>
      <c r="F241" s="5">
        <f t="shared" si="2"/>
        <v>2</v>
      </c>
      <c r="G241" s="5">
        <f t="shared" si="3"/>
        <v>2</v>
      </c>
      <c r="H241" s="5">
        <f t="shared" si="4"/>
        <v>4</v>
      </c>
      <c r="I241" s="5" t="str">
        <f t="shared" si="5"/>
        <v>224</v>
      </c>
    </row>
    <row r="242" ht="15.75" customHeight="1">
      <c r="A242" s="4">
        <v>13343.0</v>
      </c>
      <c r="B242" s="5">
        <v>1.0</v>
      </c>
      <c r="C242" s="15">
        <v>44550.48402777778</v>
      </c>
      <c r="D242" s="16">
        <v>25.5</v>
      </c>
      <c r="E242" s="5">
        <f t="shared" si="1"/>
        <v>525</v>
      </c>
      <c r="F242" s="5">
        <f t="shared" si="2"/>
        <v>3</v>
      </c>
      <c r="G242" s="5">
        <f t="shared" si="3"/>
        <v>2</v>
      </c>
      <c r="H242" s="5">
        <f t="shared" si="4"/>
        <v>2</v>
      </c>
      <c r="I242" s="5" t="str">
        <f t="shared" si="5"/>
        <v>322</v>
      </c>
    </row>
    <row r="243" ht="15.75" customHeight="1">
      <c r="A243" s="4">
        <v>13344.0</v>
      </c>
      <c r="B243" s="5">
        <v>1.0</v>
      </c>
      <c r="C243" s="15">
        <v>44446.43611111111</v>
      </c>
      <c r="D243" s="16">
        <v>15.6</v>
      </c>
      <c r="E243" s="5">
        <f t="shared" si="1"/>
        <v>629</v>
      </c>
      <c r="F243" s="5">
        <f t="shared" si="2"/>
        <v>2</v>
      </c>
      <c r="G243" s="5">
        <f t="shared" si="3"/>
        <v>2</v>
      </c>
      <c r="H243" s="5">
        <f t="shared" si="4"/>
        <v>2</v>
      </c>
      <c r="I243" s="5" t="str">
        <f t="shared" si="5"/>
        <v>222</v>
      </c>
    </row>
    <row r="244" ht="15.75" customHeight="1">
      <c r="A244" s="4">
        <v>13345.0</v>
      </c>
      <c r="B244" s="5">
        <v>1.0</v>
      </c>
      <c r="C244" s="15">
        <v>44433.37569444445</v>
      </c>
      <c r="D244" s="16">
        <v>50.0</v>
      </c>
      <c r="E244" s="5">
        <f t="shared" si="1"/>
        <v>642</v>
      </c>
      <c r="F244" s="5">
        <f t="shared" si="2"/>
        <v>2</v>
      </c>
      <c r="G244" s="5">
        <f t="shared" si="3"/>
        <v>2</v>
      </c>
      <c r="H244" s="5">
        <f t="shared" si="4"/>
        <v>3</v>
      </c>
      <c r="I244" s="5" t="str">
        <f t="shared" si="5"/>
        <v>223</v>
      </c>
    </row>
    <row r="245" ht="15.75" customHeight="1">
      <c r="A245" s="4">
        <v>13350.0</v>
      </c>
      <c r="B245" s="5">
        <v>1.0</v>
      </c>
      <c r="C245" s="15">
        <v>44704.68958333333</v>
      </c>
      <c r="D245" s="16">
        <v>50.0</v>
      </c>
      <c r="E245" s="5">
        <f t="shared" si="1"/>
        <v>371</v>
      </c>
      <c r="F245" s="5">
        <f t="shared" si="2"/>
        <v>5</v>
      </c>
      <c r="G245" s="5">
        <f t="shared" si="3"/>
        <v>2</v>
      </c>
      <c r="H245" s="5">
        <f t="shared" si="4"/>
        <v>3</v>
      </c>
      <c r="I245" s="5" t="str">
        <f t="shared" si="5"/>
        <v>523</v>
      </c>
    </row>
    <row r="246" ht="15.75" customHeight="1">
      <c r="A246" s="4">
        <v>13351.0</v>
      </c>
      <c r="B246" s="5">
        <v>1.0</v>
      </c>
      <c r="C246" s="15">
        <v>44655.53819444445</v>
      </c>
      <c r="D246" s="16">
        <v>50.0</v>
      </c>
      <c r="E246" s="5">
        <f t="shared" si="1"/>
        <v>420</v>
      </c>
      <c r="F246" s="5">
        <f t="shared" si="2"/>
        <v>4</v>
      </c>
      <c r="G246" s="5">
        <f t="shared" si="3"/>
        <v>2</v>
      </c>
      <c r="H246" s="5">
        <f t="shared" si="4"/>
        <v>3</v>
      </c>
      <c r="I246" s="5" t="str">
        <f t="shared" si="5"/>
        <v>423</v>
      </c>
    </row>
    <row r="247" ht="15.75" customHeight="1">
      <c r="A247" s="4">
        <v>13352.0</v>
      </c>
      <c r="B247" s="5">
        <v>1.0</v>
      </c>
      <c r="C247" s="15">
        <v>44661.57986111111</v>
      </c>
      <c r="D247" s="16">
        <v>69.8</v>
      </c>
      <c r="E247" s="5">
        <f t="shared" si="1"/>
        <v>414</v>
      </c>
      <c r="F247" s="5">
        <f t="shared" si="2"/>
        <v>4</v>
      </c>
      <c r="G247" s="5">
        <f t="shared" si="3"/>
        <v>2</v>
      </c>
      <c r="H247" s="5">
        <f t="shared" si="4"/>
        <v>3</v>
      </c>
      <c r="I247" s="5" t="str">
        <f t="shared" si="5"/>
        <v>423</v>
      </c>
    </row>
    <row r="248" ht="15.75" customHeight="1">
      <c r="A248" s="4">
        <v>13354.0</v>
      </c>
      <c r="B248" s="5">
        <v>1.0</v>
      </c>
      <c r="C248" s="15">
        <v>44649.55347222222</v>
      </c>
      <c r="D248" s="16">
        <v>6.72</v>
      </c>
      <c r="E248" s="5">
        <f t="shared" si="1"/>
        <v>426</v>
      </c>
      <c r="F248" s="5">
        <f t="shared" si="2"/>
        <v>4</v>
      </c>
      <c r="G248" s="5">
        <f t="shared" si="3"/>
        <v>2</v>
      </c>
      <c r="H248" s="5">
        <f t="shared" si="4"/>
        <v>1</v>
      </c>
      <c r="I248" s="5" t="str">
        <f t="shared" si="5"/>
        <v>421</v>
      </c>
    </row>
    <row r="249" ht="15.75" customHeight="1">
      <c r="A249" s="4">
        <v>13355.0</v>
      </c>
      <c r="B249" s="5">
        <v>1.0</v>
      </c>
      <c r="C249" s="15">
        <v>44601.61666666667</v>
      </c>
      <c r="D249" s="16">
        <v>20.8</v>
      </c>
      <c r="E249" s="5">
        <f t="shared" si="1"/>
        <v>474</v>
      </c>
      <c r="F249" s="5">
        <f t="shared" si="2"/>
        <v>3</v>
      </c>
      <c r="G249" s="5">
        <f t="shared" si="3"/>
        <v>2</v>
      </c>
      <c r="H249" s="5">
        <f t="shared" si="4"/>
        <v>2</v>
      </c>
      <c r="I249" s="5" t="str">
        <f t="shared" si="5"/>
        <v>322</v>
      </c>
    </row>
    <row r="250" ht="15.75" customHeight="1">
      <c r="A250" s="4">
        <v>13357.0</v>
      </c>
      <c r="B250" s="5">
        <v>1.0</v>
      </c>
      <c r="C250" s="15">
        <v>44466.58055555556</v>
      </c>
      <c r="D250" s="16">
        <v>2.5</v>
      </c>
      <c r="E250" s="5">
        <f t="shared" si="1"/>
        <v>609</v>
      </c>
      <c r="F250" s="5">
        <f t="shared" si="2"/>
        <v>2</v>
      </c>
      <c r="G250" s="5">
        <f t="shared" si="3"/>
        <v>2</v>
      </c>
      <c r="H250" s="5">
        <f t="shared" si="4"/>
        <v>1</v>
      </c>
      <c r="I250" s="5" t="str">
        <f t="shared" si="5"/>
        <v>221</v>
      </c>
    </row>
    <row r="251" ht="15.75" customHeight="1">
      <c r="A251" s="4">
        <v>13362.0</v>
      </c>
      <c r="B251" s="5">
        <v>3.0</v>
      </c>
      <c r="C251" s="15">
        <v>44718.58125</v>
      </c>
      <c r="D251" s="16">
        <v>43.32</v>
      </c>
      <c r="E251" s="5">
        <f t="shared" si="1"/>
        <v>357</v>
      </c>
      <c r="F251" s="5">
        <f t="shared" si="2"/>
        <v>5</v>
      </c>
      <c r="G251" s="5">
        <f t="shared" si="3"/>
        <v>4</v>
      </c>
      <c r="H251" s="5">
        <f t="shared" si="4"/>
        <v>3</v>
      </c>
      <c r="I251" s="5" t="str">
        <f t="shared" si="5"/>
        <v>543</v>
      </c>
    </row>
    <row r="252" ht="15.75" customHeight="1">
      <c r="A252" s="4">
        <v>13364.0</v>
      </c>
      <c r="B252" s="5">
        <v>1.0</v>
      </c>
      <c r="C252" s="15">
        <v>44655.40833333333</v>
      </c>
      <c r="D252" s="16">
        <v>32.4</v>
      </c>
      <c r="E252" s="5">
        <f t="shared" si="1"/>
        <v>420</v>
      </c>
      <c r="F252" s="5">
        <f t="shared" si="2"/>
        <v>4</v>
      </c>
      <c r="G252" s="5">
        <f t="shared" si="3"/>
        <v>2</v>
      </c>
      <c r="H252" s="5">
        <f t="shared" si="4"/>
        <v>2</v>
      </c>
      <c r="I252" s="5" t="str">
        <f t="shared" si="5"/>
        <v>422</v>
      </c>
    </row>
    <row r="253" ht="15.75" customHeight="1">
      <c r="A253" s="4">
        <v>13365.0</v>
      </c>
      <c r="B253" s="5">
        <v>2.0</v>
      </c>
      <c r="C253" s="15">
        <v>44713.36041666667</v>
      </c>
      <c r="D253" s="16">
        <v>60.6</v>
      </c>
      <c r="E253" s="5">
        <f t="shared" si="1"/>
        <v>362</v>
      </c>
      <c r="F253" s="5">
        <f t="shared" si="2"/>
        <v>5</v>
      </c>
      <c r="G253" s="5">
        <f t="shared" si="3"/>
        <v>3</v>
      </c>
      <c r="H253" s="5">
        <f t="shared" si="4"/>
        <v>3</v>
      </c>
      <c r="I253" s="5" t="str">
        <f t="shared" si="5"/>
        <v>533</v>
      </c>
    </row>
    <row r="254" ht="15.75" customHeight="1">
      <c r="A254" s="4">
        <v>13369.0</v>
      </c>
      <c r="B254" s="5">
        <v>2.0</v>
      </c>
      <c r="C254" s="15">
        <v>44367.58472222222</v>
      </c>
      <c r="D254" s="16">
        <v>55.400000000000006</v>
      </c>
      <c r="E254" s="5">
        <f t="shared" si="1"/>
        <v>708</v>
      </c>
      <c r="F254" s="5">
        <f t="shared" si="2"/>
        <v>2</v>
      </c>
      <c r="G254" s="5">
        <f t="shared" si="3"/>
        <v>3</v>
      </c>
      <c r="H254" s="5">
        <f t="shared" si="4"/>
        <v>3</v>
      </c>
      <c r="I254" s="5" t="str">
        <f t="shared" si="5"/>
        <v>233</v>
      </c>
    </row>
    <row r="255" ht="15.75" customHeight="1">
      <c r="A255" s="4">
        <v>13370.0</v>
      </c>
      <c r="B255" s="5">
        <v>1.0</v>
      </c>
      <c r="C255" s="15">
        <v>44355.66458333333</v>
      </c>
      <c r="D255" s="16">
        <v>8.5</v>
      </c>
      <c r="E255" s="5">
        <f t="shared" si="1"/>
        <v>720</v>
      </c>
      <c r="F255" s="5">
        <f t="shared" si="2"/>
        <v>2</v>
      </c>
      <c r="G255" s="5">
        <f t="shared" si="3"/>
        <v>2</v>
      </c>
      <c r="H255" s="5">
        <f t="shared" si="4"/>
        <v>1</v>
      </c>
      <c r="I255" s="5" t="str">
        <f t="shared" si="5"/>
        <v>221</v>
      </c>
    </row>
    <row r="256" ht="15.75" customHeight="1">
      <c r="A256" s="4">
        <v>13372.0</v>
      </c>
      <c r="B256" s="5">
        <v>1.0</v>
      </c>
      <c r="C256" s="15">
        <v>44631.53194444445</v>
      </c>
      <c r="D256" s="16">
        <v>60.2</v>
      </c>
      <c r="E256" s="5">
        <f t="shared" si="1"/>
        <v>444</v>
      </c>
      <c r="F256" s="5">
        <f t="shared" si="2"/>
        <v>3</v>
      </c>
      <c r="G256" s="5">
        <f t="shared" si="3"/>
        <v>2</v>
      </c>
      <c r="H256" s="5">
        <f t="shared" si="4"/>
        <v>3</v>
      </c>
      <c r="I256" s="5" t="str">
        <f t="shared" si="5"/>
        <v>323</v>
      </c>
    </row>
    <row r="257" ht="15.75" customHeight="1">
      <c r="A257" s="4">
        <v>13373.0</v>
      </c>
      <c r="B257" s="5">
        <v>1.0</v>
      </c>
      <c r="C257" s="15">
        <v>44565.51319444444</v>
      </c>
      <c r="D257" s="16">
        <v>17.85</v>
      </c>
      <c r="E257" s="5">
        <f t="shared" si="1"/>
        <v>510</v>
      </c>
      <c r="F257" s="5">
        <f t="shared" si="2"/>
        <v>3</v>
      </c>
      <c r="G257" s="5">
        <f t="shared" si="3"/>
        <v>2</v>
      </c>
      <c r="H257" s="5">
        <f t="shared" si="4"/>
        <v>2</v>
      </c>
      <c r="I257" s="5" t="str">
        <f t="shared" si="5"/>
        <v>322</v>
      </c>
    </row>
    <row r="258" ht="15.75" customHeight="1">
      <c r="A258" s="4">
        <v>13376.0</v>
      </c>
      <c r="B258" s="5">
        <v>3.0</v>
      </c>
      <c r="C258" s="15">
        <v>44621.67777777778</v>
      </c>
      <c r="D258" s="16">
        <v>123.9</v>
      </c>
      <c r="E258" s="5">
        <f t="shared" si="1"/>
        <v>454</v>
      </c>
      <c r="F258" s="5">
        <f t="shared" si="2"/>
        <v>3</v>
      </c>
      <c r="G258" s="5">
        <f t="shared" si="3"/>
        <v>4</v>
      </c>
      <c r="H258" s="5">
        <f t="shared" si="4"/>
        <v>4</v>
      </c>
      <c r="I258" s="5" t="str">
        <f t="shared" si="5"/>
        <v>344</v>
      </c>
    </row>
    <row r="259" ht="15.75" customHeight="1">
      <c r="A259" s="4">
        <v>13379.0</v>
      </c>
      <c r="B259" s="5">
        <v>1.0</v>
      </c>
      <c r="C259" s="15">
        <v>44653.6375</v>
      </c>
      <c r="D259" s="16">
        <v>17.700000000000003</v>
      </c>
      <c r="E259" s="5">
        <f t="shared" si="1"/>
        <v>422</v>
      </c>
      <c r="F259" s="5">
        <f t="shared" si="2"/>
        <v>4</v>
      </c>
      <c r="G259" s="5">
        <f t="shared" si="3"/>
        <v>2</v>
      </c>
      <c r="H259" s="5">
        <f t="shared" si="4"/>
        <v>2</v>
      </c>
      <c r="I259" s="5" t="str">
        <f t="shared" si="5"/>
        <v>422</v>
      </c>
    </row>
    <row r="260" ht="15.75" customHeight="1">
      <c r="A260" s="4">
        <v>13381.0</v>
      </c>
      <c r="B260" s="5">
        <v>2.0</v>
      </c>
      <c r="C260" s="15">
        <v>44699.70763888889</v>
      </c>
      <c r="D260" s="16">
        <v>46.5</v>
      </c>
      <c r="E260" s="5">
        <f t="shared" si="1"/>
        <v>376</v>
      </c>
      <c r="F260" s="5">
        <f t="shared" si="2"/>
        <v>5</v>
      </c>
      <c r="G260" s="5">
        <f t="shared" si="3"/>
        <v>3</v>
      </c>
      <c r="H260" s="5">
        <f t="shared" si="4"/>
        <v>3</v>
      </c>
      <c r="I260" s="5" t="str">
        <f t="shared" si="5"/>
        <v>533</v>
      </c>
    </row>
    <row r="261" ht="15.75" customHeight="1">
      <c r="A261" s="4">
        <v>13384.0</v>
      </c>
      <c r="B261" s="5">
        <v>1.0</v>
      </c>
      <c r="C261" s="15">
        <v>44647.48194444444</v>
      </c>
      <c r="D261" s="16">
        <v>17.0</v>
      </c>
      <c r="E261" s="5">
        <f t="shared" si="1"/>
        <v>428</v>
      </c>
      <c r="F261" s="5">
        <f t="shared" si="2"/>
        <v>4</v>
      </c>
      <c r="G261" s="5">
        <f t="shared" si="3"/>
        <v>2</v>
      </c>
      <c r="H261" s="5">
        <f t="shared" si="4"/>
        <v>2</v>
      </c>
      <c r="I261" s="5" t="str">
        <f t="shared" si="5"/>
        <v>422</v>
      </c>
    </row>
    <row r="262" ht="15.75" customHeight="1">
      <c r="A262" s="4">
        <v>13389.0</v>
      </c>
      <c r="B262" s="5">
        <v>1.0</v>
      </c>
      <c r="C262" s="15">
        <v>44709.58402777778</v>
      </c>
      <c r="D262" s="16">
        <v>38.01</v>
      </c>
      <c r="E262" s="5">
        <f t="shared" si="1"/>
        <v>366</v>
      </c>
      <c r="F262" s="5">
        <f t="shared" si="2"/>
        <v>5</v>
      </c>
      <c r="G262" s="5">
        <f t="shared" si="3"/>
        <v>2</v>
      </c>
      <c r="H262" s="5">
        <f t="shared" si="4"/>
        <v>3</v>
      </c>
      <c r="I262" s="5" t="str">
        <f t="shared" si="5"/>
        <v>523</v>
      </c>
    </row>
    <row r="263" ht="15.75" customHeight="1">
      <c r="A263" s="4">
        <v>13394.0</v>
      </c>
      <c r="B263" s="5">
        <v>3.0</v>
      </c>
      <c r="C263" s="15">
        <v>44683.525</v>
      </c>
      <c r="D263" s="16">
        <v>61.03999999999999</v>
      </c>
      <c r="E263" s="5">
        <f t="shared" si="1"/>
        <v>392</v>
      </c>
      <c r="F263" s="5">
        <f t="shared" si="2"/>
        <v>4</v>
      </c>
      <c r="G263" s="5">
        <f t="shared" si="3"/>
        <v>4</v>
      </c>
      <c r="H263" s="5">
        <f t="shared" si="4"/>
        <v>3</v>
      </c>
      <c r="I263" s="5" t="str">
        <f t="shared" si="5"/>
        <v>443</v>
      </c>
    </row>
    <row r="264" ht="15.75" customHeight="1">
      <c r="A264" s="4">
        <v>13396.0</v>
      </c>
      <c r="B264" s="5">
        <v>2.0</v>
      </c>
      <c r="C264" s="15">
        <v>44699.40416666667</v>
      </c>
      <c r="D264" s="16">
        <v>29.1</v>
      </c>
      <c r="E264" s="5">
        <f t="shared" si="1"/>
        <v>376</v>
      </c>
      <c r="F264" s="5">
        <f t="shared" si="2"/>
        <v>5</v>
      </c>
      <c r="G264" s="5">
        <f t="shared" si="3"/>
        <v>3</v>
      </c>
      <c r="H264" s="5">
        <f t="shared" si="4"/>
        <v>2</v>
      </c>
      <c r="I264" s="5" t="str">
        <f t="shared" si="5"/>
        <v>532</v>
      </c>
    </row>
    <row r="265" ht="15.75" customHeight="1">
      <c r="A265" s="4">
        <v>13402.0</v>
      </c>
      <c r="B265" s="5">
        <v>1.0</v>
      </c>
      <c r="C265" s="15">
        <v>44596.66041666667</v>
      </c>
      <c r="D265" s="16">
        <v>2.2800000000000002</v>
      </c>
      <c r="E265" s="5">
        <f t="shared" si="1"/>
        <v>479</v>
      </c>
      <c r="F265" s="5">
        <f t="shared" si="2"/>
        <v>3</v>
      </c>
      <c r="G265" s="5">
        <f t="shared" si="3"/>
        <v>2</v>
      </c>
      <c r="H265" s="5">
        <f t="shared" si="4"/>
        <v>1</v>
      </c>
      <c r="I265" s="5" t="str">
        <f t="shared" si="5"/>
        <v>321</v>
      </c>
    </row>
    <row r="266" ht="15.75" customHeight="1">
      <c r="A266" s="4">
        <v>13408.0</v>
      </c>
      <c r="B266" s="5">
        <v>14.0</v>
      </c>
      <c r="C266" s="15">
        <v>44684.52708333333</v>
      </c>
      <c r="D266" s="16">
        <v>738.8399999999999</v>
      </c>
      <c r="E266" s="5">
        <f t="shared" si="1"/>
        <v>391</v>
      </c>
      <c r="F266" s="5">
        <f t="shared" si="2"/>
        <v>4</v>
      </c>
      <c r="G266" s="5">
        <f t="shared" si="3"/>
        <v>4</v>
      </c>
      <c r="H266" s="5">
        <f t="shared" si="4"/>
        <v>4</v>
      </c>
      <c r="I266" s="5" t="str">
        <f t="shared" si="5"/>
        <v>444</v>
      </c>
    </row>
    <row r="267" ht="15.75" customHeight="1">
      <c r="A267" s="4">
        <v>13410.0</v>
      </c>
      <c r="B267" s="5">
        <v>1.0</v>
      </c>
      <c r="C267" s="15">
        <v>44441.64166666667</v>
      </c>
      <c r="D267" s="16">
        <v>5.85</v>
      </c>
      <c r="E267" s="5">
        <f t="shared" si="1"/>
        <v>634</v>
      </c>
      <c r="F267" s="5">
        <f t="shared" si="2"/>
        <v>2</v>
      </c>
      <c r="G267" s="5">
        <f t="shared" si="3"/>
        <v>2</v>
      </c>
      <c r="H267" s="5">
        <f t="shared" si="4"/>
        <v>1</v>
      </c>
      <c r="I267" s="5" t="str">
        <f t="shared" si="5"/>
        <v>221</v>
      </c>
    </row>
    <row r="268" ht="15.75" customHeight="1">
      <c r="A268" s="4">
        <v>13411.0</v>
      </c>
      <c r="B268" s="5">
        <v>1.0</v>
      </c>
      <c r="C268" s="15">
        <v>44616.58125</v>
      </c>
      <c r="D268" s="16">
        <v>6.25</v>
      </c>
      <c r="E268" s="5">
        <f t="shared" si="1"/>
        <v>459</v>
      </c>
      <c r="F268" s="5">
        <f t="shared" si="2"/>
        <v>3</v>
      </c>
      <c r="G268" s="5">
        <f t="shared" si="3"/>
        <v>2</v>
      </c>
      <c r="H268" s="5">
        <f t="shared" si="4"/>
        <v>1</v>
      </c>
      <c r="I268" s="5" t="str">
        <f t="shared" si="5"/>
        <v>321</v>
      </c>
    </row>
    <row r="269" ht="15.75" customHeight="1">
      <c r="A269" s="4">
        <v>13416.0</v>
      </c>
      <c r="B269" s="5">
        <v>1.0</v>
      </c>
      <c r="C269" s="15">
        <v>44678.37222222222</v>
      </c>
      <c r="D269" s="16">
        <v>68.0</v>
      </c>
      <c r="E269" s="5">
        <f t="shared" si="1"/>
        <v>397</v>
      </c>
      <c r="F269" s="5">
        <f t="shared" si="2"/>
        <v>4</v>
      </c>
      <c r="G269" s="5">
        <f t="shared" si="3"/>
        <v>2</v>
      </c>
      <c r="H269" s="5">
        <f t="shared" si="4"/>
        <v>3</v>
      </c>
      <c r="I269" s="5" t="str">
        <f t="shared" si="5"/>
        <v>423</v>
      </c>
    </row>
    <row r="270" ht="15.75" customHeight="1">
      <c r="A270" s="4">
        <v>13418.0</v>
      </c>
      <c r="B270" s="5">
        <v>5.0</v>
      </c>
      <c r="C270" s="15">
        <v>44662.68541666667</v>
      </c>
      <c r="D270" s="16">
        <v>55.92</v>
      </c>
      <c r="E270" s="5">
        <f t="shared" si="1"/>
        <v>413</v>
      </c>
      <c r="F270" s="5">
        <f t="shared" si="2"/>
        <v>4</v>
      </c>
      <c r="G270" s="5">
        <f t="shared" si="3"/>
        <v>4</v>
      </c>
      <c r="H270" s="5">
        <f t="shared" si="4"/>
        <v>3</v>
      </c>
      <c r="I270" s="5" t="str">
        <f t="shared" si="5"/>
        <v>443</v>
      </c>
    </row>
    <row r="271" ht="15.75" customHeight="1">
      <c r="A271" s="4">
        <v>13420.0</v>
      </c>
      <c r="B271" s="5">
        <v>1.0</v>
      </c>
      <c r="C271" s="15">
        <v>44567.57083333333</v>
      </c>
      <c r="D271" s="16">
        <v>17.4</v>
      </c>
      <c r="E271" s="5">
        <f t="shared" si="1"/>
        <v>508</v>
      </c>
      <c r="F271" s="5">
        <f t="shared" si="2"/>
        <v>3</v>
      </c>
      <c r="G271" s="5">
        <f t="shared" si="3"/>
        <v>2</v>
      </c>
      <c r="H271" s="5">
        <f t="shared" si="4"/>
        <v>2</v>
      </c>
      <c r="I271" s="5" t="str">
        <f t="shared" si="5"/>
        <v>322</v>
      </c>
    </row>
    <row r="272" ht="15.75" customHeight="1">
      <c r="A272" s="4">
        <v>13421.0</v>
      </c>
      <c r="B272" s="5">
        <v>3.0</v>
      </c>
      <c r="C272" s="15">
        <v>44681.59791666667</v>
      </c>
      <c r="D272" s="16">
        <v>100.69999999999999</v>
      </c>
      <c r="E272" s="5">
        <f t="shared" si="1"/>
        <v>394</v>
      </c>
      <c r="F272" s="5">
        <f t="shared" si="2"/>
        <v>4</v>
      </c>
      <c r="G272" s="5">
        <f t="shared" si="3"/>
        <v>4</v>
      </c>
      <c r="H272" s="5">
        <f t="shared" si="4"/>
        <v>4</v>
      </c>
      <c r="I272" s="5" t="str">
        <f t="shared" si="5"/>
        <v>444</v>
      </c>
    </row>
    <row r="273" ht="15.75" customHeight="1">
      <c r="A273" s="4">
        <v>13425.0</v>
      </c>
      <c r="B273" s="5">
        <v>2.0</v>
      </c>
      <c r="C273" s="15">
        <v>44554.56111111111</v>
      </c>
      <c r="D273" s="16">
        <v>34.300000000000004</v>
      </c>
      <c r="E273" s="5">
        <f t="shared" si="1"/>
        <v>521</v>
      </c>
      <c r="F273" s="5">
        <f t="shared" si="2"/>
        <v>3</v>
      </c>
      <c r="G273" s="5">
        <f t="shared" si="3"/>
        <v>3</v>
      </c>
      <c r="H273" s="5">
        <f t="shared" si="4"/>
        <v>3</v>
      </c>
      <c r="I273" s="5" t="str">
        <f t="shared" si="5"/>
        <v>333</v>
      </c>
    </row>
    <row r="274" ht="15.75" customHeight="1">
      <c r="A274" s="4">
        <v>13428.0</v>
      </c>
      <c r="B274" s="5">
        <v>1.0</v>
      </c>
      <c r="C274" s="15">
        <v>44710.59722222222</v>
      </c>
      <c r="D274" s="16">
        <v>12.7</v>
      </c>
      <c r="E274" s="5">
        <f t="shared" si="1"/>
        <v>365</v>
      </c>
      <c r="F274" s="5">
        <f t="shared" si="2"/>
        <v>5</v>
      </c>
      <c r="G274" s="5">
        <f t="shared" si="3"/>
        <v>2</v>
      </c>
      <c r="H274" s="5">
        <f t="shared" si="4"/>
        <v>1</v>
      </c>
      <c r="I274" s="5" t="str">
        <f t="shared" si="5"/>
        <v>521</v>
      </c>
    </row>
    <row r="275" ht="15.75" customHeight="1">
      <c r="A275" s="4">
        <v>13430.0</v>
      </c>
      <c r="B275" s="5">
        <v>1.0</v>
      </c>
      <c r="C275" s="15">
        <v>44643.38611111111</v>
      </c>
      <c r="D275" s="16">
        <v>3.3</v>
      </c>
      <c r="E275" s="5">
        <f t="shared" si="1"/>
        <v>432</v>
      </c>
      <c r="F275" s="5">
        <f t="shared" si="2"/>
        <v>3</v>
      </c>
      <c r="G275" s="5">
        <f t="shared" si="3"/>
        <v>2</v>
      </c>
      <c r="H275" s="5">
        <f t="shared" si="4"/>
        <v>1</v>
      </c>
      <c r="I275" s="5" t="str">
        <f t="shared" si="5"/>
        <v>321</v>
      </c>
    </row>
    <row r="276" ht="15.75" customHeight="1">
      <c r="A276" s="4">
        <v>13437.0</v>
      </c>
      <c r="B276" s="5">
        <v>1.0</v>
      </c>
      <c r="C276" s="15">
        <v>44532.60416666666</v>
      </c>
      <c r="D276" s="16">
        <v>12.5</v>
      </c>
      <c r="E276" s="5">
        <f t="shared" si="1"/>
        <v>543</v>
      </c>
      <c r="F276" s="5">
        <f t="shared" si="2"/>
        <v>2</v>
      </c>
      <c r="G276" s="5">
        <f t="shared" si="3"/>
        <v>2</v>
      </c>
      <c r="H276" s="5">
        <f t="shared" si="4"/>
        <v>1</v>
      </c>
      <c r="I276" s="5" t="str">
        <f t="shared" si="5"/>
        <v>221</v>
      </c>
    </row>
    <row r="277" ht="15.75" customHeight="1">
      <c r="A277" s="4">
        <v>13439.0</v>
      </c>
      <c r="B277" s="5">
        <v>1.0</v>
      </c>
      <c r="C277" s="15">
        <v>44468.59722222222</v>
      </c>
      <c r="D277" s="16">
        <v>2.1</v>
      </c>
      <c r="E277" s="5">
        <f t="shared" si="1"/>
        <v>607</v>
      </c>
      <c r="F277" s="5">
        <f t="shared" si="2"/>
        <v>2</v>
      </c>
      <c r="G277" s="5">
        <f t="shared" si="3"/>
        <v>2</v>
      </c>
      <c r="H277" s="5">
        <f t="shared" si="4"/>
        <v>1</v>
      </c>
      <c r="I277" s="5" t="str">
        <f t="shared" si="5"/>
        <v>221</v>
      </c>
    </row>
    <row r="278" ht="15.75" customHeight="1">
      <c r="A278" s="4">
        <v>13447.0</v>
      </c>
      <c r="B278" s="5">
        <v>3.0</v>
      </c>
      <c r="C278" s="15">
        <v>44697.56805555556</v>
      </c>
      <c r="D278" s="16">
        <v>36.47</v>
      </c>
      <c r="E278" s="5">
        <f t="shared" si="1"/>
        <v>378</v>
      </c>
      <c r="F278" s="5">
        <f t="shared" si="2"/>
        <v>5</v>
      </c>
      <c r="G278" s="5">
        <f t="shared" si="3"/>
        <v>4</v>
      </c>
      <c r="H278" s="5">
        <f t="shared" si="4"/>
        <v>3</v>
      </c>
      <c r="I278" s="5" t="str">
        <f t="shared" si="5"/>
        <v>543</v>
      </c>
    </row>
    <row r="279" ht="15.75" customHeight="1">
      <c r="A279" s="4">
        <v>13448.0</v>
      </c>
      <c r="B279" s="5">
        <v>1.0</v>
      </c>
      <c r="C279" s="15">
        <v>44641.53472222222</v>
      </c>
      <c r="D279" s="16">
        <v>29.75</v>
      </c>
      <c r="E279" s="5">
        <f t="shared" si="1"/>
        <v>434</v>
      </c>
      <c r="F279" s="5">
        <f t="shared" si="2"/>
        <v>3</v>
      </c>
      <c r="G279" s="5">
        <f t="shared" si="3"/>
        <v>2</v>
      </c>
      <c r="H279" s="5">
        <f t="shared" si="4"/>
        <v>2</v>
      </c>
      <c r="I279" s="5" t="str">
        <f t="shared" si="5"/>
        <v>322</v>
      </c>
    </row>
    <row r="280" ht="15.75" customHeight="1">
      <c r="A280" s="4">
        <v>13449.0</v>
      </c>
      <c r="B280" s="5">
        <v>1.0</v>
      </c>
      <c r="C280" s="15">
        <v>44697.35277777778</v>
      </c>
      <c r="D280" s="16">
        <v>17.700000000000003</v>
      </c>
      <c r="E280" s="5">
        <f t="shared" si="1"/>
        <v>378</v>
      </c>
      <c r="F280" s="5">
        <f t="shared" si="2"/>
        <v>5</v>
      </c>
      <c r="G280" s="5">
        <f t="shared" si="3"/>
        <v>2</v>
      </c>
      <c r="H280" s="5">
        <f t="shared" si="4"/>
        <v>2</v>
      </c>
      <c r="I280" s="5" t="str">
        <f t="shared" si="5"/>
        <v>522</v>
      </c>
    </row>
    <row r="281" ht="15.75" customHeight="1">
      <c r="A281" s="4">
        <v>13450.0</v>
      </c>
      <c r="B281" s="5">
        <v>1.0</v>
      </c>
      <c r="C281" s="15">
        <v>44631.58333333334</v>
      </c>
      <c r="D281" s="16">
        <v>10.5</v>
      </c>
      <c r="E281" s="5">
        <f t="shared" si="1"/>
        <v>444</v>
      </c>
      <c r="F281" s="5">
        <f t="shared" si="2"/>
        <v>3</v>
      </c>
      <c r="G281" s="5">
        <f t="shared" si="3"/>
        <v>2</v>
      </c>
      <c r="H281" s="5">
        <f t="shared" si="4"/>
        <v>1</v>
      </c>
      <c r="I281" s="5" t="str">
        <f t="shared" si="5"/>
        <v>321</v>
      </c>
    </row>
    <row r="282" ht="15.75" customHeight="1">
      <c r="A282" s="4">
        <v>13451.0</v>
      </c>
      <c r="B282" s="5">
        <v>4.0</v>
      </c>
      <c r="C282" s="15">
        <v>44597.69652777778</v>
      </c>
      <c r="D282" s="16">
        <v>99.4</v>
      </c>
      <c r="E282" s="5">
        <f t="shared" si="1"/>
        <v>478</v>
      </c>
      <c r="F282" s="5">
        <f t="shared" si="2"/>
        <v>3</v>
      </c>
      <c r="G282" s="5">
        <f t="shared" si="3"/>
        <v>4</v>
      </c>
      <c r="H282" s="5">
        <f t="shared" si="4"/>
        <v>4</v>
      </c>
      <c r="I282" s="5" t="str">
        <f t="shared" si="5"/>
        <v>344</v>
      </c>
    </row>
    <row r="283" ht="15.75" customHeight="1">
      <c r="A283" s="4">
        <v>13455.0</v>
      </c>
      <c r="B283" s="5">
        <v>2.0</v>
      </c>
      <c r="C283" s="15">
        <v>44523.60625</v>
      </c>
      <c r="D283" s="16">
        <v>12.7</v>
      </c>
      <c r="E283" s="5">
        <f t="shared" si="1"/>
        <v>552</v>
      </c>
      <c r="F283" s="5">
        <f t="shared" si="2"/>
        <v>2</v>
      </c>
      <c r="G283" s="5">
        <f t="shared" si="3"/>
        <v>3</v>
      </c>
      <c r="H283" s="5">
        <f t="shared" si="4"/>
        <v>1</v>
      </c>
      <c r="I283" s="5" t="str">
        <f t="shared" si="5"/>
        <v>231</v>
      </c>
    </row>
    <row r="284" ht="15.75" customHeight="1">
      <c r="A284" s="4">
        <v>13456.0</v>
      </c>
      <c r="B284" s="5">
        <v>1.0</v>
      </c>
      <c r="C284" s="15">
        <v>44539.81666666667</v>
      </c>
      <c r="D284" s="16">
        <v>20.4</v>
      </c>
      <c r="E284" s="5">
        <f t="shared" si="1"/>
        <v>536</v>
      </c>
      <c r="F284" s="5">
        <f t="shared" si="2"/>
        <v>3</v>
      </c>
      <c r="G284" s="5">
        <f t="shared" si="3"/>
        <v>2</v>
      </c>
      <c r="H284" s="5">
        <f t="shared" si="4"/>
        <v>2</v>
      </c>
      <c r="I284" s="5" t="str">
        <f t="shared" si="5"/>
        <v>322</v>
      </c>
    </row>
    <row r="285" ht="15.75" customHeight="1">
      <c r="A285" s="4">
        <v>13458.0</v>
      </c>
      <c r="B285" s="5">
        <v>8.0</v>
      </c>
      <c r="C285" s="15">
        <v>44588.44444444445</v>
      </c>
      <c r="D285" s="16">
        <v>325.3299999999999</v>
      </c>
      <c r="E285" s="5">
        <f t="shared" si="1"/>
        <v>487</v>
      </c>
      <c r="F285" s="5">
        <f t="shared" si="2"/>
        <v>3</v>
      </c>
      <c r="G285" s="5">
        <f t="shared" si="3"/>
        <v>4</v>
      </c>
      <c r="H285" s="5">
        <f t="shared" si="4"/>
        <v>4</v>
      </c>
      <c r="I285" s="5" t="str">
        <f t="shared" si="5"/>
        <v>344</v>
      </c>
    </row>
    <row r="286" ht="15.75" customHeight="1">
      <c r="A286" s="4">
        <v>13460.0</v>
      </c>
      <c r="B286" s="5">
        <v>1.0</v>
      </c>
      <c r="C286" s="15">
        <v>44672.40972222222</v>
      </c>
      <c r="D286" s="16">
        <v>18.3</v>
      </c>
      <c r="E286" s="5">
        <f t="shared" si="1"/>
        <v>403</v>
      </c>
      <c r="F286" s="5">
        <f t="shared" si="2"/>
        <v>4</v>
      </c>
      <c r="G286" s="5">
        <f t="shared" si="3"/>
        <v>2</v>
      </c>
      <c r="H286" s="5">
        <f t="shared" si="4"/>
        <v>2</v>
      </c>
      <c r="I286" s="5" t="str">
        <f t="shared" si="5"/>
        <v>422</v>
      </c>
    </row>
    <row r="287" ht="15.75" customHeight="1">
      <c r="A287" s="4">
        <v>13461.0</v>
      </c>
      <c r="B287" s="5">
        <v>1.0</v>
      </c>
      <c r="C287" s="15">
        <v>44682.37569444445</v>
      </c>
      <c r="D287" s="16">
        <v>62.400000000000006</v>
      </c>
      <c r="E287" s="5">
        <f t="shared" si="1"/>
        <v>393</v>
      </c>
      <c r="F287" s="5">
        <f t="shared" si="2"/>
        <v>4</v>
      </c>
      <c r="G287" s="5">
        <f t="shared" si="3"/>
        <v>2</v>
      </c>
      <c r="H287" s="5">
        <f t="shared" si="4"/>
        <v>3</v>
      </c>
      <c r="I287" s="5" t="str">
        <f t="shared" si="5"/>
        <v>423</v>
      </c>
    </row>
    <row r="288" ht="15.75" customHeight="1">
      <c r="A288" s="4">
        <v>13462.0</v>
      </c>
      <c r="B288" s="5">
        <v>1.0</v>
      </c>
      <c r="C288" s="15">
        <v>44539.82847222222</v>
      </c>
      <c r="D288" s="16">
        <v>8.25</v>
      </c>
      <c r="E288" s="5">
        <f t="shared" si="1"/>
        <v>536</v>
      </c>
      <c r="F288" s="5">
        <f t="shared" si="2"/>
        <v>3</v>
      </c>
      <c r="G288" s="5">
        <f t="shared" si="3"/>
        <v>2</v>
      </c>
      <c r="H288" s="5">
        <f t="shared" si="4"/>
        <v>1</v>
      </c>
      <c r="I288" s="5" t="str">
        <f t="shared" si="5"/>
        <v>321</v>
      </c>
    </row>
    <row r="289" ht="15.75" customHeight="1">
      <c r="A289" s="4">
        <v>13464.0</v>
      </c>
      <c r="B289" s="5">
        <v>1.0</v>
      </c>
      <c r="C289" s="15">
        <v>44663.62569444445</v>
      </c>
      <c r="D289" s="16">
        <v>10.5</v>
      </c>
      <c r="E289" s="5">
        <f t="shared" si="1"/>
        <v>412</v>
      </c>
      <c r="F289" s="5">
        <f t="shared" si="2"/>
        <v>4</v>
      </c>
      <c r="G289" s="5">
        <f t="shared" si="3"/>
        <v>2</v>
      </c>
      <c r="H289" s="5">
        <f t="shared" si="4"/>
        <v>1</v>
      </c>
      <c r="I289" s="5" t="str">
        <f t="shared" si="5"/>
        <v>421</v>
      </c>
    </row>
    <row r="290" ht="15.75" customHeight="1">
      <c r="A290" s="4">
        <v>13466.0</v>
      </c>
      <c r="B290" s="5">
        <v>1.0</v>
      </c>
      <c r="C290" s="15">
        <v>44620.64513888889</v>
      </c>
      <c r="D290" s="16">
        <v>9.95</v>
      </c>
      <c r="E290" s="5">
        <f t="shared" si="1"/>
        <v>455</v>
      </c>
      <c r="F290" s="5">
        <f t="shared" si="2"/>
        <v>3</v>
      </c>
      <c r="G290" s="5">
        <f t="shared" si="3"/>
        <v>2</v>
      </c>
      <c r="H290" s="5">
        <f t="shared" si="4"/>
        <v>1</v>
      </c>
      <c r="I290" s="5" t="str">
        <f t="shared" si="5"/>
        <v>321</v>
      </c>
    </row>
    <row r="291" ht="15.75" customHeight="1">
      <c r="A291" s="4">
        <v>13467.0</v>
      </c>
      <c r="B291" s="5">
        <v>2.0</v>
      </c>
      <c r="C291" s="15">
        <v>44710.41736111111</v>
      </c>
      <c r="D291" s="16">
        <v>22.3</v>
      </c>
      <c r="E291" s="5">
        <f t="shared" si="1"/>
        <v>365</v>
      </c>
      <c r="F291" s="5">
        <f t="shared" si="2"/>
        <v>5</v>
      </c>
      <c r="G291" s="5">
        <f t="shared" si="3"/>
        <v>3</v>
      </c>
      <c r="H291" s="5">
        <f t="shared" si="4"/>
        <v>2</v>
      </c>
      <c r="I291" s="5" t="str">
        <f t="shared" si="5"/>
        <v>532</v>
      </c>
    </row>
    <row r="292" ht="15.75" customHeight="1">
      <c r="A292" s="4">
        <v>13468.0</v>
      </c>
      <c r="B292" s="5">
        <v>15.0</v>
      </c>
      <c r="C292" s="15">
        <v>44646.41597222222</v>
      </c>
      <c r="D292" s="16">
        <v>393.86999999999995</v>
      </c>
      <c r="E292" s="5">
        <f t="shared" si="1"/>
        <v>429</v>
      </c>
      <c r="F292" s="5">
        <f t="shared" si="2"/>
        <v>4</v>
      </c>
      <c r="G292" s="5">
        <f t="shared" si="3"/>
        <v>4</v>
      </c>
      <c r="H292" s="5">
        <f t="shared" si="4"/>
        <v>4</v>
      </c>
      <c r="I292" s="5" t="str">
        <f t="shared" si="5"/>
        <v>444</v>
      </c>
    </row>
    <row r="293" ht="15.75" customHeight="1">
      <c r="A293" s="4">
        <v>13471.0</v>
      </c>
      <c r="B293" s="5">
        <v>2.0</v>
      </c>
      <c r="C293" s="15">
        <v>44716.48958333334</v>
      </c>
      <c r="D293" s="16">
        <v>40.52</v>
      </c>
      <c r="E293" s="5">
        <f t="shared" si="1"/>
        <v>359</v>
      </c>
      <c r="F293" s="5">
        <f t="shared" si="2"/>
        <v>5</v>
      </c>
      <c r="G293" s="5">
        <f t="shared" si="3"/>
        <v>3</v>
      </c>
      <c r="H293" s="5">
        <f t="shared" si="4"/>
        <v>3</v>
      </c>
      <c r="I293" s="5" t="str">
        <f t="shared" si="5"/>
        <v>533</v>
      </c>
    </row>
    <row r="294" ht="15.75" customHeight="1">
      <c r="A294" s="4">
        <v>13473.0</v>
      </c>
      <c r="B294" s="5">
        <v>1.0</v>
      </c>
      <c r="C294" s="15">
        <v>44388.36458333334</v>
      </c>
      <c r="D294" s="16">
        <v>10.08</v>
      </c>
      <c r="E294" s="5">
        <f t="shared" si="1"/>
        <v>687</v>
      </c>
      <c r="F294" s="5">
        <f t="shared" si="2"/>
        <v>2</v>
      </c>
      <c r="G294" s="5">
        <f t="shared" si="3"/>
        <v>2</v>
      </c>
      <c r="H294" s="5">
        <f t="shared" si="4"/>
        <v>1</v>
      </c>
      <c r="I294" s="5" t="str">
        <f t="shared" si="5"/>
        <v>221</v>
      </c>
    </row>
    <row r="295" ht="15.75" customHeight="1">
      <c r="A295" s="4">
        <v>13474.0</v>
      </c>
      <c r="B295" s="5">
        <v>1.0</v>
      </c>
      <c r="C295" s="15">
        <v>44486.57847222222</v>
      </c>
      <c r="D295" s="16">
        <v>4.4399999999999995</v>
      </c>
      <c r="E295" s="5">
        <f t="shared" si="1"/>
        <v>589</v>
      </c>
      <c r="F295" s="5">
        <f t="shared" si="2"/>
        <v>2</v>
      </c>
      <c r="G295" s="5">
        <f t="shared" si="3"/>
        <v>2</v>
      </c>
      <c r="H295" s="5">
        <f t="shared" si="4"/>
        <v>1</v>
      </c>
      <c r="I295" s="5" t="str">
        <f t="shared" si="5"/>
        <v>221</v>
      </c>
    </row>
    <row r="296" ht="15.75" customHeight="1">
      <c r="A296" s="4">
        <v>13475.0</v>
      </c>
      <c r="B296" s="5">
        <v>2.0</v>
      </c>
      <c r="C296" s="15">
        <v>44506.51458333333</v>
      </c>
      <c r="D296" s="16">
        <v>31.68</v>
      </c>
      <c r="E296" s="5">
        <f t="shared" si="1"/>
        <v>569</v>
      </c>
      <c r="F296" s="5">
        <f t="shared" si="2"/>
        <v>2</v>
      </c>
      <c r="G296" s="5">
        <f t="shared" si="3"/>
        <v>3</v>
      </c>
      <c r="H296" s="5">
        <f t="shared" si="4"/>
        <v>2</v>
      </c>
      <c r="I296" s="5" t="str">
        <f t="shared" si="5"/>
        <v>232</v>
      </c>
    </row>
    <row r="297" ht="15.75" customHeight="1">
      <c r="A297" s="4">
        <v>13476.0</v>
      </c>
      <c r="B297" s="5">
        <v>1.0</v>
      </c>
      <c r="C297" s="15">
        <v>44544.5</v>
      </c>
      <c r="D297" s="16">
        <v>17.85</v>
      </c>
      <c r="E297" s="5">
        <f t="shared" si="1"/>
        <v>531</v>
      </c>
      <c r="F297" s="5">
        <f t="shared" si="2"/>
        <v>3</v>
      </c>
      <c r="G297" s="5">
        <f t="shared" si="3"/>
        <v>2</v>
      </c>
      <c r="H297" s="5">
        <f t="shared" si="4"/>
        <v>2</v>
      </c>
      <c r="I297" s="5" t="str">
        <f t="shared" si="5"/>
        <v>322</v>
      </c>
    </row>
    <row r="298" ht="15.75" customHeight="1">
      <c r="A298" s="4">
        <v>13477.0</v>
      </c>
      <c r="B298" s="5">
        <v>3.0</v>
      </c>
      <c r="C298" s="15">
        <v>44512.54861111111</v>
      </c>
      <c r="D298" s="16">
        <v>47.85</v>
      </c>
      <c r="E298" s="5">
        <f t="shared" si="1"/>
        <v>563</v>
      </c>
      <c r="F298" s="5">
        <f t="shared" si="2"/>
        <v>2</v>
      </c>
      <c r="G298" s="5">
        <f t="shared" si="3"/>
        <v>4</v>
      </c>
      <c r="H298" s="5">
        <f t="shared" si="4"/>
        <v>3</v>
      </c>
      <c r="I298" s="5" t="str">
        <f t="shared" si="5"/>
        <v>243</v>
      </c>
    </row>
    <row r="299" ht="15.75" customHeight="1">
      <c r="A299" s="4">
        <v>13486.0</v>
      </c>
      <c r="B299" s="5">
        <v>1.0</v>
      </c>
      <c r="C299" s="15">
        <v>44595.54861111111</v>
      </c>
      <c r="D299" s="16">
        <v>33.300000000000004</v>
      </c>
      <c r="E299" s="5">
        <f t="shared" si="1"/>
        <v>480</v>
      </c>
      <c r="F299" s="5">
        <f t="shared" si="2"/>
        <v>3</v>
      </c>
      <c r="G299" s="5">
        <f t="shared" si="3"/>
        <v>2</v>
      </c>
      <c r="H299" s="5">
        <f t="shared" si="4"/>
        <v>3</v>
      </c>
      <c r="I299" s="5" t="str">
        <f t="shared" si="5"/>
        <v>323</v>
      </c>
    </row>
    <row r="300" ht="15.75" customHeight="1">
      <c r="A300" s="4">
        <v>13488.0</v>
      </c>
      <c r="B300" s="5">
        <v>7.0</v>
      </c>
      <c r="C300" s="15">
        <v>44678.58680555555</v>
      </c>
      <c r="D300" s="16">
        <v>135.20000000000002</v>
      </c>
      <c r="E300" s="5">
        <f t="shared" si="1"/>
        <v>397</v>
      </c>
      <c r="F300" s="5">
        <f t="shared" si="2"/>
        <v>4</v>
      </c>
      <c r="G300" s="5">
        <f t="shared" si="3"/>
        <v>4</v>
      </c>
      <c r="H300" s="5">
        <f t="shared" si="4"/>
        <v>4</v>
      </c>
      <c r="I300" s="5" t="str">
        <f t="shared" si="5"/>
        <v>444</v>
      </c>
    </row>
    <row r="301" ht="15.75" customHeight="1">
      <c r="A301" s="4">
        <v>13489.0</v>
      </c>
      <c r="B301" s="5">
        <v>1.0</v>
      </c>
      <c r="C301" s="15">
        <v>44426.44583333333</v>
      </c>
      <c r="D301" s="16">
        <v>11.399999999999999</v>
      </c>
      <c r="E301" s="5">
        <f t="shared" si="1"/>
        <v>649</v>
      </c>
      <c r="F301" s="5">
        <f t="shared" si="2"/>
        <v>2</v>
      </c>
      <c r="G301" s="5">
        <f t="shared" si="3"/>
        <v>2</v>
      </c>
      <c r="H301" s="5">
        <f t="shared" si="4"/>
        <v>1</v>
      </c>
      <c r="I301" s="5" t="str">
        <f t="shared" si="5"/>
        <v>221</v>
      </c>
    </row>
    <row r="302" ht="15.75" customHeight="1">
      <c r="A302" s="4">
        <v>13491.0</v>
      </c>
      <c r="B302" s="5">
        <v>6.0</v>
      </c>
      <c r="C302" s="15">
        <v>44576.375</v>
      </c>
      <c r="D302" s="16">
        <v>75.83000000000001</v>
      </c>
      <c r="E302" s="5">
        <f t="shared" si="1"/>
        <v>499</v>
      </c>
      <c r="F302" s="5">
        <f t="shared" si="2"/>
        <v>3</v>
      </c>
      <c r="G302" s="5">
        <f t="shared" si="3"/>
        <v>4</v>
      </c>
      <c r="H302" s="5">
        <f t="shared" si="4"/>
        <v>3</v>
      </c>
      <c r="I302" s="5" t="str">
        <f t="shared" si="5"/>
        <v>343</v>
      </c>
    </row>
    <row r="303" ht="15.75" customHeight="1">
      <c r="A303" s="4">
        <v>13494.0</v>
      </c>
      <c r="B303" s="5">
        <v>1.0</v>
      </c>
      <c r="C303" s="15">
        <v>44409.49861111111</v>
      </c>
      <c r="D303" s="16">
        <v>71.10000000000001</v>
      </c>
      <c r="E303" s="5">
        <f t="shared" si="1"/>
        <v>666</v>
      </c>
      <c r="F303" s="5">
        <f t="shared" si="2"/>
        <v>2</v>
      </c>
      <c r="G303" s="5">
        <f t="shared" si="3"/>
        <v>2</v>
      </c>
      <c r="H303" s="5">
        <f t="shared" si="4"/>
        <v>3</v>
      </c>
      <c r="I303" s="5" t="str">
        <f t="shared" si="5"/>
        <v>223</v>
      </c>
    </row>
    <row r="304" ht="15.75" customHeight="1">
      <c r="A304" s="4">
        <v>13495.0</v>
      </c>
      <c r="B304" s="5">
        <v>4.0</v>
      </c>
      <c r="C304" s="15">
        <v>44685.43680555555</v>
      </c>
      <c r="D304" s="16">
        <v>90.18</v>
      </c>
      <c r="E304" s="5">
        <f t="shared" si="1"/>
        <v>390</v>
      </c>
      <c r="F304" s="5">
        <f t="shared" si="2"/>
        <v>4</v>
      </c>
      <c r="G304" s="5">
        <f t="shared" si="3"/>
        <v>4</v>
      </c>
      <c r="H304" s="5">
        <f t="shared" si="4"/>
        <v>4</v>
      </c>
      <c r="I304" s="5" t="str">
        <f t="shared" si="5"/>
        <v>444</v>
      </c>
    </row>
    <row r="305" ht="15.75" customHeight="1">
      <c r="A305" s="4">
        <v>13496.0</v>
      </c>
      <c r="B305" s="5">
        <v>1.0</v>
      </c>
      <c r="C305" s="15">
        <v>44710.45694444444</v>
      </c>
      <c r="D305" s="16">
        <v>10.2</v>
      </c>
      <c r="E305" s="5">
        <f t="shared" si="1"/>
        <v>365</v>
      </c>
      <c r="F305" s="5">
        <f t="shared" si="2"/>
        <v>5</v>
      </c>
      <c r="G305" s="5">
        <f t="shared" si="3"/>
        <v>2</v>
      </c>
      <c r="H305" s="5">
        <f t="shared" si="4"/>
        <v>1</v>
      </c>
      <c r="I305" s="5" t="str">
        <f t="shared" si="5"/>
        <v>521</v>
      </c>
    </row>
    <row r="306" ht="15.75" customHeight="1">
      <c r="A306" s="4">
        <v>13497.0</v>
      </c>
      <c r="B306" s="5">
        <v>1.0</v>
      </c>
      <c r="C306" s="15">
        <v>44353.4875</v>
      </c>
      <c r="D306" s="16">
        <v>27.0</v>
      </c>
      <c r="E306" s="5">
        <f t="shared" si="1"/>
        <v>722</v>
      </c>
      <c r="F306" s="5">
        <f t="shared" si="2"/>
        <v>2</v>
      </c>
      <c r="G306" s="5">
        <f t="shared" si="3"/>
        <v>2</v>
      </c>
      <c r="H306" s="5">
        <f t="shared" si="4"/>
        <v>2</v>
      </c>
      <c r="I306" s="5" t="str">
        <f t="shared" si="5"/>
        <v>222</v>
      </c>
    </row>
    <row r="307" ht="15.75" customHeight="1">
      <c r="A307" s="4">
        <v>13499.0</v>
      </c>
      <c r="B307" s="5">
        <v>1.0</v>
      </c>
      <c r="C307" s="15">
        <v>44506.63194444445</v>
      </c>
      <c r="D307" s="16">
        <v>4.2</v>
      </c>
      <c r="E307" s="5">
        <f t="shared" si="1"/>
        <v>569</v>
      </c>
      <c r="F307" s="5">
        <f t="shared" si="2"/>
        <v>2</v>
      </c>
      <c r="G307" s="5">
        <f t="shared" si="3"/>
        <v>2</v>
      </c>
      <c r="H307" s="5">
        <f t="shared" si="4"/>
        <v>1</v>
      </c>
      <c r="I307" s="5" t="str">
        <f t="shared" si="5"/>
        <v>221</v>
      </c>
    </row>
    <row r="308" ht="15.75" customHeight="1">
      <c r="A308" s="4">
        <v>13500.0</v>
      </c>
      <c r="B308" s="5">
        <v>1.0</v>
      </c>
      <c r="C308" s="15">
        <v>44692.44444444445</v>
      </c>
      <c r="D308" s="16">
        <v>15.0</v>
      </c>
      <c r="E308" s="5">
        <f t="shared" si="1"/>
        <v>383</v>
      </c>
      <c r="F308" s="5">
        <f t="shared" si="2"/>
        <v>4</v>
      </c>
      <c r="G308" s="5">
        <f t="shared" si="3"/>
        <v>2</v>
      </c>
      <c r="H308" s="5">
        <f t="shared" si="4"/>
        <v>2</v>
      </c>
      <c r="I308" s="5" t="str">
        <f t="shared" si="5"/>
        <v>422</v>
      </c>
    </row>
    <row r="309" ht="15.75" customHeight="1">
      <c r="A309" s="4">
        <v>13506.0</v>
      </c>
      <c r="B309" s="5">
        <v>2.0</v>
      </c>
      <c r="C309" s="15">
        <v>44408.64375</v>
      </c>
      <c r="D309" s="16">
        <v>21.049999999999997</v>
      </c>
      <c r="E309" s="5">
        <f t="shared" si="1"/>
        <v>667</v>
      </c>
      <c r="F309" s="5">
        <f t="shared" si="2"/>
        <v>2</v>
      </c>
      <c r="G309" s="5">
        <f t="shared" si="3"/>
        <v>3</v>
      </c>
      <c r="H309" s="5">
        <f t="shared" si="4"/>
        <v>2</v>
      </c>
      <c r="I309" s="5" t="str">
        <f t="shared" si="5"/>
        <v>232</v>
      </c>
    </row>
    <row r="310" ht="15.75" customHeight="1">
      <c r="A310" s="4">
        <v>13507.0</v>
      </c>
      <c r="B310" s="5">
        <v>4.0</v>
      </c>
      <c r="C310" s="15">
        <v>44718.55069444444</v>
      </c>
      <c r="D310" s="16">
        <v>75.75</v>
      </c>
      <c r="E310" s="5">
        <f t="shared" si="1"/>
        <v>357</v>
      </c>
      <c r="F310" s="5">
        <f t="shared" si="2"/>
        <v>5</v>
      </c>
      <c r="G310" s="5">
        <f t="shared" si="3"/>
        <v>4</v>
      </c>
      <c r="H310" s="5">
        <f t="shared" si="4"/>
        <v>3</v>
      </c>
      <c r="I310" s="5" t="str">
        <f t="shared" si="5"/>
        <v>543</v>
      </c>
    </row>
    <row r="311" ht="15.75" customHeight="1">
      <c r="A311" s="4">
        <v>13508.0</v>
      </c>
      <c r="B311" s="5">
        <v>1.0</v>
      </c>
      <c r="C311" s="15">
        <v>44479.49861111111</v>
      </c>
      <c r="D311" s="16">
        <v>2.5</v>
      </c>
      <c r="E311" s="5">
        <f t="shared" si="1"/>
        <v>596</v>
      </c>
      <c r="F311" s="5">
        <f t="shared" si="2"/>
        <v>2</v>
      </c>
      <c r="G311" s="5">
        <f t="shared" si="3"/>
        <v>2</v>
      </c>
      <c r="H311" s="5">
        <f t="shared" si="4"/>
        <v>1</v>
      </c>
      <c r="I311" s="5" t="str">
        <f t="shared" si="5"/>
        <v>221</v>
      </c>
    </row>
    <row r="312" ht="15.75" customHeight="1">
      <c r="A312" s="4">
        <v>13510.0</v>
      </c>
      <c r="B312" s="5">
        <v>3.0</v>
      </c>
      <c r="C312" s="15">
        <v>44720.57361111111</v>
      </c>
      <c r="D312" s="16">
        <v>59.7</v>
      </c>
      <c r="E312" s="5">
        <f t="shared" si="1"/>
        <v>355</v>
      </c>
      <c r="F312" s="5">
        <f t="shared" si="2"/>
        <v>5</v>
      </c>
      <c r="G312" s="5">
        <f t="shared" si="3"/>
        <v>4</v>
      </c>
      <c r="H312" s="5">
        <f t="shared" si="4"/>
        <v>3</v>
      </c>
      <c r="I312" s="5" t="str">
        <f t="shared" si="5"/>
        <v>543</v>
      </c>
    </row>
    <row r="313" ht="15.75" customHeight="1">
      <c r="A313" s="4">
        <v>13515.0</v>
      </c>
      <c r="B313" s="5">
        <v>2.0</v>
      </c>
      <c r="C313" s="15">
        <v>44648.47638888889</v>
      </c>
      <c r="D313" s="16">
        <v>28.200000000000003</v>
      </c>
      <c r="E313" s="5">
        <f t="shared" si="1"/>
        <v>427</v>
      </c>
      <c r="F313" s="5">
        <f t="shared" si="2"/>
        <v>4</v>
      </c>
      <c r="G313" s="5">
        <f t="shared" si="3"/>
        <v>3</v>
      </c>
      <c r="H313" s="5">
        <f t="shared" si="4"/>
        <v>2</v>
      </c>
      <c r="I313" s="5" t="str">
        <f t="shared" si="5"/>
        <v>432</v>
      </c>
    </row>
    <row r="314" ht="15.75" customHeight="1">
      <c r="A314" s="4">
        <v>13517.0</v>
      </c>
      <c r="B314" s="5">
        <v>2.0</v>
      </c>
      <c r="C314" s="15">
        <v>44617.48611111111</v>
      </c>
      <c r="D314" s="16">
        <v>88.20000000000002</v>
      </c>
      <c r="E314" s="5">
        <f t="shared" si="1"/>
        <v>458</v>
      </c>
      <c r="F314" s="5">
        <f t="shared" si="2"/>
        <v>3</v>
      </c>
      <c r="G314" s="5">
        <f t="shared" si="3"/>
        <v>3</v>
      </c>
      <c r="H314" s="5">
        <f t="shared" si="4"/>
        <v>4</v>
      </c>
      <c r="I314" s="5" t="str">
        <f t="shared" si="5"/>
        <v>334</v>
      </c>
    </row>
    <row r="315" ht="15.75" customHeight="1">
      <c r="A315" s="4">
        <v>13519.0</v>
      </c>
      <c r="B315" s="5">
        <v>1.0</v>
      </c>
      <c r="C315" s="15">
        <v>44671.66388888889</v>
      </c>
      <c r="D315" s="16">
        <v>11.95</v>
      </c>
      <c r="E315" s="5">
        <f t="shared" si="1"/>
        <v>404</v>
      </c>
      <c r="F315" s="5">
        <f t="shared" si="2"/>
        <v>4</v>
      </c>
      <c r="G315" s="5">
        <f t="shared" si="3"/>
        <v>2</v>
      </c>
      <c r="H315" s="5">
        <f t="shared" si="4"/>
        <v>1</v>
      </c>
      <c r="I315" s="5" t="str">
        <f t="shared" si="5"/>
        <v>421</v>
      </c>
    </row>
    <row r="316" ht="15.75" customHeight="1">
      <c r="A316" s="4">
        <v>13521.0</v>
      </c>
      <c r="B316" s="5">
        <v>3.0</v>
      </c>
      <c r="C316" s="15">
        <v>44720.57638888889</v>
      </c>
      <c r="D316" s="16">
        <v>20.87</v>
      </c>
      <c r="E316" s="5">
        <f t="shared" si="1"/>
        <v>355</v>
      </c>
      <c r="F316" s="5">
        <f t="shared" si="2"/>
        <v>5</v>
      </c>
      <c r="G316" s="5">
        <f t="shared" si="3"/>
        <v>4</v>
      </c>
      <c r="H316" s="5">
        <f t="shared" si="4"/>
        <v>2</v>
      </c>
      <c r="I316" s="5" t="str">
        <f t="shared" si="5"/>
        <v>542</v>
      </c>
    </row>
    <row r="317" ht="15.75" customHeight="1">
      <c r="A317" s="4">
        <v>13523.0</v>
      </c>
      <c r="B317" s="5">
        <v>1.0</v>
      </c>
      <c r="C317" s="15">
        <v>44546.41319444445</v>
      </c>
      <c r="D317" s="16">
        <v>7.5</v>
      </c>
      <c r="E317" s="5">
        <f t="shared" si="1"/>
        <v>529</v>
      </c>
      <c r="F317" s="5">
        <f t="shared" si="2"/>
        <v>3</v>
      </c>
      <c r="G317" s="5">
        <f t="shared" si="3"/>
        <v>2</v>
      </c>
      <c r="H317" s="5">
        <f t="shared" si="4"/>
        <v>1</v>
      </c>
      <c r="I317" s="5" t="str">
        <f t="shared" si="5"/>
        <v>321</v>
      </c>
    </row>
    <row r="318" ht="15.75" customHeight="1">
      <c r="A318" s="4">
        <v>13524.0</v>
      </c>
      <c r="B318" s="5">
        <v>3.0</v>
      </c>
      <c r="C318" s="15">
        <v>44681.52361111111</v>
      </c>
      <c r="D318" s="16">
        <v>71.30000000000001</v>
      </c>
      <c r="E318" s="5">
        <f t="shared" si="1"/>
        <v>394</v>
      </c>
      <c r="F318" s="5">
        <f t="shared" si="2"/>
        <v>4</v>
      </c>
      <c r="G318" s="5">
        <f t="shared" si="3"/>
        <v>4</v>
      </c>
      <c r="H318" s="5">
        <f t="shared" si="4"/>
        <v>3</v>
      </c>
      <c r="I318" s="5" t="str">
        <f t="shared" si="5"/>
        <v>443</v>
      </c>
    </row>
    <row r="319" ht="15.75" customHeight="1">
      <c r="A319" s="4">
        <v>13527.0</v>
      </c>
      <c r="B319" s="5">
        <v>4.0</v>
      </c>
      <c r="C319" s="15">
        <v>44631.50972222222</v>
      </c>
      <c r="D319" s="16">
        <v>47.75</v>
      </c>
      <c r="E319" s="5">
        <f t="shared" si="1"/>
        <v>444</v>
      </c>
      <c r="F319" s="5">
        <f t="shared" si="2"/>
        <v>3</v>
      </c>
      <c r="G319" s="5">
        <f t="shared" si="3"/>
        <v>4</v>
      </c>
      <c r="H319" s="5">
        <f t="shared" si="4"/>
        <v>3</v>
      </c>
      <c r="I319" s="5" t="str">
        <f t="shared" si="5"/>
        <v>343</v>
      </c>
    </row>
    <row r="320" ht="15.75" customHeight="1">
      <c r="A320" s="4">
        <v>13531.0</v>
      </c>
      <c r="B320" s="5">
        <v>1.0</v>
      </c>
      <c r="C320" s="15">
        <v>44355.62708333333</v>
      </c>
      <c r="D320" s="16">
        <v>76.35</v>
      </c>
      <c r="E320" s="5">
        <f t="shared" si="1"/>
        <v>720</v>
      </c>
      <c r="F320" s="5">
        <f t="shared" si="2"/>
        <v>2</v>
      </c>
      <c r="G320" s="5">
        <f t="shared" si="3"/>
        <v>2</v>
      </c>
      <c r="H320" s="5">
        <f t="shared" si="4"/>
        <v>3</v>
      </c>
      <c r="I320" s="5" t="str">
        <f t="shared" si="5"/>
        <v>223</v>
      </c>
    </row>
    <row r="321" ht="15.75" customHeight="1">
      <c r="A321" s="4">
        <v>13533.0</v>
      </c>
      <c r="B321" s="5">
        <v>2.0</v>
      </c>
      <c r="C321" s="15">
        <v>44540.49583333333</v>
      </c>
      <c r="D321" s="16">
        <v>10.08</v>
      </c>
      <c r="E321" s="5">
        <f t="shared" si="1"/>
        <v>535</v>
      </c>
      <c r="F321" s="5">
        <f t="shared" si="2"/>
        <v>3</v>
      </c>
      <c r="G321" s="5">
        <f t="shared" si="3"/>
        <v>3</v>
      </c>
      <c r="H321" s="5">
        <f t="shared" si="4"/>
        <v>1</v>
      </c>
      <c r="I321" s="5" t="str">
        <f t="shared" si="5"/>
        <v>331</v>
      </c>
    </row>
    <row r="322" ht="15.75" customHeight="1">
      <c r="A322" s="4">
        <v>13534.0</v>
      </c>
      <c r="B322" s="5">
        <v>19.0</v>
      </c>
      <c r="C322" s="15">
        <v>44719.61944444444</v>
      </c>
      <c r="D322" s="16">
        <v>311.74000000000007</v>
      </c>
      <c r="E322" s="5">
        <f t="shared" si="1"/>
        <v>356</v>
      </c>
      <c r="F322" s="5">
        <f t="shared" si="2"/>
        <v>5</v>
      </c>
      <c r="G322" s="5">
        <f t="shared" si="3"/>
        <v>4</v>
      </c>
      <c r="H322" s="5">
        <f t="shared" si="4"/>
        <v>4</v>
      </c>
      <c r="I322" s="5" t="str">
        <f t="shared" si="5"/>
        <v>544</v>
      </c>
    </row>
    <row r="323" ht="15.75" customHeight="1">
      <c r="A323" s="4">
        <v>13536.0</v>
      </c>
      <c r="B323" s="5">
        <v>1.0</v>
      </c>
      <c r="C323" s="15">
        <v>44716.49652777778</v>
      </c>
      <c r="D323" s="16">
        <v>3.9000000000000004</v>
      </c>
      <c r="E323" s="5">
        <f t="shared" si="1"/>
        <v>359</v>
      </c>
      <c r="F323" s="5">
        <f t="shared" si="2"/>
        <v>5</v>
      </c>
      <c r="G323" s="5">
        <f t="shared" si="3"/>
        <v>2</v>
      </c>
      <c r="H323" s="5">
        <f t="shared" si="4"/>
        <v>1</v>
      </c>
      <c r="I323" s="5" t="str">
        <f t="shared" si="5"/>
        <v>521</v>
      </c>
    </row>
    <row r="324" ht="15.75" customHeight="1">
      <c r="A324" s="4">
        <v>13539.0</v>
      </c>
      <c r="B324" s="5">
        <v>4.0</v>
      </c>
      <c r="C324" s="15">
        <v>44635.42916666667</v>
      </c>
      <c r="D324" s="16">
        <v>94.3</v>
      </c>
      <c r="E324" s="5">
        <f t="shared" si="1"/>
        <v>440</v>
      </c>
      <c r="F324" s="5">
        <f t="shared" si="2"/>
        <v>3</v>
      </c>
      <c r="G324" s="5">
        <f t="shared" si="3"/>
        <v>4</v>
      </c>
      <c r="H324" s="5">
        <f t="shared" si="4"/>
        <v>4</v>
      </c>
      <c r="I324" s="5" t="str">
        <f t="shared" si="5"/>
        <v>344</v>
      </c>
    </row>
    <row r="325" ht="15.75" customHeight="1">
      <c r="A325" s="4">
        <v>13544.0</v>
      </c>
      <c r="B325" s="5">
        <v>2.0</v>
      </c>
      <c r="C325" s="15">
        <v>44681.49791666667</v>
      </c>
      <c r="D325" s="16">
        <v>17.950000000000003</v>
      </c>
      <c r="E325" s="5">
        <f t="shared" si="1"/>
        <v>394</v>
      </c>
      <c r="F325" s="5">
        <f t="shared" si="2"/>
        <v>4</v>
      </c>
      <c r="G325" s="5">
        <f t="shared" si="3"/>
        <v>3</v>
      </c>
      <c r="H325" s="5">
        <f t="shared" si="4"/>
        <v>2</v>
      </c>
      <c r="I325" s="5" t="str">
        <f t="shared" si="5"/>
        <v>432</v>
      </c>
    </row>
    <row r="326" ht="15.75" customHeight="1">
      <c r="A326" s="4">
        <v>13546.0</v>
      </c>
      <c r="B326" s="5">
        <v>2.0</v>
      </c>
      <c r="C326" s="15">
        <v>44708.61805555555</v>
      </c>
      <c r="D326" s="16">
        <v>17.95</v>
      </c>
      <c r="E326" s="5">
        <f t="shared" si="1"/>
        <v>367</v>
      </c>
      <c r="F326" s="5">
        <f t="shared" si="2"/>
        <v>5</v>
      </c>
      <c r="G326" s="5">
        <f t="shared" si="3"/>
        <v>3</v>
      </c>
      <c r="H326" s="5">
        <f t="shared" si="4"/>
        <v>2</v>
      </c>
      <c r="I326" s="5" t="str">
        <f t="shared" si="5"/>
        <v>532</v>
      </c>
    </row>
    <row r="327" ht="15.75" customHeight="1">
      <c r="A327" s="4">
        <v>13548.0</v>
      </c>
      <c r="B327" s="5">
        <v>2.0</v>
      </c>
      <c r="C327" s="15">
        <v>44624.61805555555</v>
      </c>
      <c r="D327" s="16">
        <v>33.12</v>
      </c>
      <c r="E327" s="5">
        <f t="shared" si="1"/>
        <v>451</v>
      </c>
      <c r="F327" s="5">
        <f t="shared" si="2"/>
        <v>3</v>
      </c>
      <c r="G327" s="5">
        <f t="shared" si="3"/>
        <v>3</v>
      </c>
      <c r="H327" s="5">
        <f t="shared" si="4"/>
        <v>3</v>
      </c>
      <c r="I327" s="5" t="str">
        <f t="shared" si="5"/>
        <v>333</v>
      </c>
    </row>
    <row r="328" ht="15.75" customHeight="1">
      <c r="A328" s="4">
        <v>13549.0</v>
      </c>
      <c r="B328" s="5">
        <v>1.0</v>
      </c>
      <c r="C328" s="15">
        <v>44695.38888888889</v>
      </c>
      <c r="D328" s="16">
        <v>20.8</v>
      </c>
      <c r="E328" s="5">
        <f t="shared" si="1"/>
        <v>380</v>
      </c>
      <c r="F328" s="5">
        <f t="shared" si="2"/>
        <v>5</v>
      </c>
      <c r="G328" s="5">
        <f t="shared" si="3"/>
        <v>2</v>
      </c>
      <c r="H328" s="5">
        <f t="shared" si="4"/>
        <v>2</v>
      </c>
      <c r="I328" s="5" t="str">
        <f t="shared" si="5"/>
        <v>522</v>
      </c>
    </row>
    <row r="329" ht="15.75" customHeight="1">
      <c r="A329" s="4">
        <v>13552.0</v>
      </c>
      <c r="B329" s="5">
        <v>2.0</v>
      </c>
      <c r="C329" s="15">
        <v>44655.63819444444</v>
      </c>
      <c r="D329" s="16">
        <v>54.8</v>
      </c>
      <c r="E329" s="5">
        <f t="shared" si="1"/>
        <v>420</v>
      </c>
      <c r="F329" s="5">
        <f t="shared" si="2"/>
        <v>4</v>
      </c>
      <c r="G329" s="5">
        <f t="shared" si="3"/>
        <v>3</v>
      </c>
      <c r="H329" s="5">
        <f t="shared" si="4"/>
        <v>3</v>
      </c>
      <c r="I329" s="5" t="str">
        <f t="shared" si="5"/>
        <v>433</v>
      </c>
    </row>
    <row r="330" ht="15.75" customHeight="1">
      <c r="A330" s="4">
        <v>13555.0</v>
      </c>
      <c r="B330" s="5">
        <v>3.0</v>
      </c>
      <c r="C330" s="15">
        <v>44647.525</v>
      </c>
      <c r="D330" s="16">
        <v>84.05000000000001</v>
      </c>
      <c r="E330" s="5">
        <f t="shared" si="1"/>
        <v>428</v>
      </c>
      <c r="F330" s="5">
        <f t="shared" si="2"/>
        <v>4</v>
      </c>
      <c r="G330" s="5">
        <f t="shared" si="3"/>
        <v>4</v>
      </c>
      <c r="H330" s="5">
        <f t="shared" si="4"/>
        <v>4</v>
      </c>
      <c r="I330" s="5" t="str">
        <f t="shared" si="5"/>
        <v>444</v>
      </c>
    </row>
    <row r="331" ht="15.75" customHeight="1">
      <c r="A331" s="4">
        <v>13557.0</v>
      </c>
      <c r="B331" s="5">
        <v>1.0</v>
      </c>
      <c r="C331" s="15">
        <v>44443.50972222222</v>
      </c>
      <c r="D331" s="16">
        <v>10.5</v>
      </c>
      <c r="E331" s="5">
        <f t="shared" si="1"/>
        <v>632</v>
      </c>
      <c r="F331" s="5">
        <f t="shared" si="2"/>
        <v>2</v>
      </c>
      <c r="G331" s="5">
        <f t="shared" si="3"/>
        <v>2</v>
      </c>
      <c r="H331" s="5">
        <f t="shared" si="4"/>
        <v>1</v>
      </c>
      <c r="I331" s="5" t="str">
        <f t="shared" si="5"/>
        <v>221</v>
      </c>
    </row>
    <row r="332" ht="15.75" customHeight="1">
      <c r="A332" s="4">
        <v>13558.0</v>
      </c>
      <c r="B332" s="5">
        <v>3.0</v>
      </c>
      <c r="C332" s="15">
        <v>44697.50902777778</v>
      </c>
      <c r="D332" s="16">
        <v>11.3</v>
      </c>
      <c r="E332" s="5">
        <f t="shared" si="1"/>
        <v>378</v>
      </c>
      <c r="F332" s="5">
        <f t="shared" si="2"/>
        <v>5</v>
      </c>
      <c r="G332" s="5">
        <f t="shared" si="3"/>
        <v>4</v>
      </c>
      <c r="H332" s="5">
        <f t="shared" si="4"/>
        <v>1</v>
      </c>
      <c r="I332" s="5" t="str">
        <f t="shared" si="5"/>
        <v>541</v>
      </c>
    </row>
    <row r="333" ht="15.75" customHeight="1">
      <c r="A333" s="4">
        <v>13560.0</v>
      </c>
      <c r="B333" s="5">
        <v>1.0</v>
      </c>
      <c r="C333" s="15">
        <v>44714.54930555556</v>
      </c>
      <c r="D333" s="16">
        <v>3.74</v>
      </c>
      <c r="E333" s="5">
        <f t="shared" si="1"/>
        <v>361</v>
      </c>
      <c r="F333" s="5">
        <f t="shared" si="2"/>
        <v>5</v>
      </c>
      <c r="G333" s="5">
        <f t="shared" si="3"/>
        <v>2</v>
      </c>
      <c r="H333" s="5">
        <f t="shared" si="4"/>
        <v>1</v>
      </c>
      <c r="I333" s="5" t="str">
        <f t="shared" si="5"/>
        <v>521</v>
      </c>
    </row>
    <row r="334" ht="15.75" customHeight="1">
      <c r="A334" s="4">
        <v>13561.0</v>
      </c>
      <c r="B334" s="5">
        <v>1.0</v>
      </c>
      <c r="C334" s="15">
        <v>44508.52708333333</v>
      </c>
      <c r="D334" s="16">
        <v>81.6</v>
      </c>
      <c r="E334" s="5">
        <f t="shared" si="1"/>
        <v>567</v>
      </c>
      <c r="F334" s="5">
        <f t="shared" si="2"/>
        <v>2</v>
      </c>
      <c r="G334" s="5">
        <f t="shared" si="3"/>
        <v>2</v>
      </c>
      <c r="H334" s="5">
        <f t="shared" si="4"/>
        <v>4</v>
      </c>
      <c r="I334" s="5" t="str">
        <f t="shared" si="5"/>
        <v>224</v>
      </c>
    </row>
    <row r="335" ht="15.75" customHeight="1">
      <c r="A335" s="4">
        <v>13562.0</v>
      </c>
      <c r="B335" s="5">
        <v>2.0</v>
      </c>
      <c r="C335" s="15">
        <v>44639.45208333333</v>
      </c>
      <c r="D335" s="16">
        <v>112.7</v>
      </c>
      <c r="E335" s="5">
        <f t="shared" si="1"/>
        <v>436</v>
      </c>
      <c r="F335" s="5">
        <f t="shared" si="2"/>
        <v>3</v>
      </c>
      <c r="G335" s="5">
        <f t="shared" si="3"/>
        <v>3</v>
      </c>
      <c r="H335" s="5">
        <f t="shared" si="4"/>
        <v>4</v>
      </c>
      <c r="I335" s="5" t="str">
        <f t="shared" si="5"/>
        <v>334</v>
      </c>
    </row>
    <row r="336" ht="15.75" customHeight="1">
      <c r="A336" s="4">
        <v>13563.0</v>
      </c>
      <c r="B336" s="5">
        <v>1.0</v>
      </c>
      <c r="C336" s="15">
        <v>44583.72291666667</v>
      </c>
      <c r="D336" s="16">
        <v>21.76</v>
      </c>
      <c r="E336" s="5">
        <f t="shared" si="1"/>
        <v>492</v>
      </c>
      <c r="F336" s="5">
        <f t="shared" si="2"/>
        <v>3</v>
      </c>
      <c r="G336" s="5">
        <f t="shared" si="3"/>
        <v>2</v>
      </c>
      <c r="H336" s="5">
        <f t="shared" si="4"/>
        <v>2</v>
      </c>
      <c r="I336" s="5" t="str">
        <f t="shared" si="5"/>
        <v>322</v>
      </c>
    </row>
    <row r="337" ht="15.75" customHeight="1">
      <c r="A337" s="4">
        <v>13564.0</v>
      </c>
      <c r="B337" s="5">
        <v>2.0</v>
      </c>
      <c r="C337" s="15">
        <v>44579.60763888889</v>
      </c>
      <c r="D337" s="16">
        <v>567.54</v>
      </c>
      <c r="E337" s="5">
        <f t="shared" si="1"/>
        <v>496</v>
      </c>
      <c r="F337" s="5">
        <f t="shared" si="2"/>
        <v>3</v>
      </c>
      <c r="G337" s="5">
        <f t="shared" si="3"/>
        <v>3</v>
      </c>
      <c r="H337" s="5">
        <f t="shared" si="4"/>
        <v>4</v>
      </c>
      <c r="I337" s="5" t="str">
        <f t="shared" si="5"/>
        <v>334</v>
      </c>
    </row>
    <row r="338" ht="15.75" customHeight="1">
      <c r="A338" s="4">
        <v>13566.0</v>
      </c>
      <c r="B338" s="5">
        <v>2.0</v>
      </c>
      <c r="C338" s="15">
        <v>44681.49930555555</v>
      </c>
      <c r="D338" s="16">
        <v>10.48</v>
      </c>
      <c r="E338" s="5">
        <f t="shared" si="1"/>
        <v>394</v>
      </c>
      <c r="F338" s="5">
        <f t="shared" si="2"/>
        <v>4</v>
      </c>
      <c r="G338" s="5">
        <f t="shared" si="3"/>
        <v>3</v>
      </c>
      <c r="H338" s="5">
        <f t="shared" si="4"/>
        <v>1</v>
      </c>
      <c r="I338" s="5" t="str">
        <f t="shared" si="5"/>
        <v>431</v>
      </c>
    </row>
    <row r="339" ht="15.75" customHeight="1">
      <c r="A339" s="4">
        <v>13569.0</v>
      </c>
      <c r="B339" s="5">
        <v>2.0</v>
      </c>
      <c r="C339" s="15">
        <v>44703.54652777778</v>
      </c>
      <c r="D339" s="16">
        <v>4.9</v>
      </c>
      <c r="E339" s="5">
        <f t="shared" si="1"/>
        <v>372</v>
      </c>
      <c r="F339" s="5">
        <f t="shared" si="2"/>
        <v>5</v>
      </c>
      <c r="G339" s="5">
        <f t="shared" si="3"/>
        <v>3</v>
      </c>
      <c r="H339" s="5">
        <f t="shared" si="4"/>
        <v>1</v>
      </c>
      <c r="I339" s="5" t="str">
        <f t="shared" si="5"/>
        <v>531</v>
      </c>
    </row>
    <row r="340" ht="15.75" customHeight="1">
      <c r="A340" s="4">
        <v>13571.0</v>
      </c>
      <c r="B340" s="5">
        <v>8.0</v>
      </c>
      <c r="C340" s="15">
        <v>44708.44930555556</v>
      </c>
      <c r="D340" s="16">
        <v>82.24</v>
      </c>
      <c r="E340" s="5">
        <f t="shared" si="1"/>
        <v>367</v>
      </c>
      <c r="F340" s="5">
        <f t="shared" si="2"/>
        <v>5</v>
      </c>
      <c r="G340" s="5">
        <f t="shared" si="3"/>
        <v>4</v>
      </c>
      <c r="H340" s="5">
        <f t="shared" si="4"/>
        <v>4</v>
      </c>
      <c r="I340" s="5" t="str">
        <f t="shared" si="5"/>
        <v>544</v>
      </c>
    </row>
    <row r="341" ht="15.75" customHeight="1">
      <c r="A341" s="4">
        <v>13572.0</v>
      </c>
      <c r="B341" s="5">
        <v>1.0</v>
      </c>
      <c r="C341" s="15">
        <v>44518.49930555555</v>
      </c>
      <c r="D341" s="16">
        <v>35.400000000000006</v>
      </c>
      <c r="E341" s="5">
        <f t="shared" si="1"/>
        <v>557</v>
      </c>
      <c r="F341" s="5">
        <f t="shared" si="2"/>
        <v>2</v>
      </c>
      <c r="G341" s="5">
        <f t="shared" si="3"/>
        <v>2</v>
      </c>
      <c r="H341" s="5">
        <f t="shared" si="4"/>
        <v>3</v>
      </c>
      <c r="I341" s="5" t="str">
        <f t="shared" si="5"/>
        <v>223</v>
      </c>
    </row>
    <row r="342" ht="15.75" customHeight="1">
      <c r="A342" s="4">
        <v>13573.0</v>
      </c>
      <c r="B342" s="5">
        <v>1.0</v>
      </c>
      <c r="C342" s="15">
        <v>44671.60625</v>
      </c>
      <c r="D342" s="16">
        <v>4.15</v>
      </c>
      <c r="E342" s="5">
        <f t="shared" si="1"/>
        <v>404</v>
      </c>
      <c r="F342" s="5">
        <f t="shared" si="2"/>
        <v>4</v>
      </c>
      <c r="G342" s="5">
        <f t="shared" si="3"/>
        <v>2</v>
      </c>
      <c r="H342" s="5">
        <f t="shared" si="4"/>
        <v>1</v>
      </c>
      <c r="I342" s="5" t="str">
        <f t="shared" si="5"/>
        <v>421</v>
      </c>
    </row>
    <row r="343" ht="15.75" customHeight="1">
      <c r="A343" s="4">
        <v>13576.0</v>
      </c>
      <c r="B343" s="5">
        <v>5.0</v>
      </c>
      <c r="C343" s="15">
        <v>44710.64861111111</v>
      </c>
      <c r="D343" s="16">
        <v>309.53000000000003</v>
      </c>
      <c r="E343" s="5">
        <f t="shared" si="1"/>
        <v>365</v>
      </c>
      <c r="F343" s="5">
        <f t="shared" si="2"/>
        <v>5</v>
      </c>
      <c r="G343" s="5">
        <f t="shared" si="3"/>
        <v>4</v>
      </c>
      <c r="H343" s="5">
        <f t="shared" si="4"/>
        <v>4</v>
      </c>
      <c r="I343" s="5" t="str">
        <f t="shared" si="5"/>
        <v>544</v>
      </c>
    </row>
    <row r="344" ht="15.75" customHeight="1">
      <c r="A344" s="4">
        <v>13577.0</v>
      </c>
      <c r="B344" s="5">
        <v>2.0</v>
      </c>
      <c r="C344" s="15">
        <v>44628.48888888889</v>
      </c>
      <c r="D344" s="16">
        <v>83.2</v>
      </c>
      <c r="E344" s="5">
        <f t="shared" si="1"/>
        <v>447</v>
      </c>
      <c r="F344" s="5">
        <f t="shared" si="2"/>
        <v>3</v>
      </c>
      <c r="G344" s="5">
        <f t="shared" si="3"/>
        <v>3</v>
      </c>
      <c r="H344" s="5">
        <f t="shared" si="4"/>
        <v>4</v>
      </c>
      <c r="I344" s="5" t="str">
        <f t="shared" si="5"/>
        <v>334</v>
      </c>
    </row>
    <row r="345" ht="15.75" customHeight="1">
      <c r="A345" s="4">
        <v>13583.0</v>
      </c>
      <c r="B345" s="5">
        <v>1.0</v>
      </c>
      <c r="C345" s="15">
        <v>44568.44444444445</v>
      </c>
      <c r="D345" s="16">
        <v>89.17999999999999</v>
      </c>
      <c r="E345" s="5">
        <f t="shared" si="1"/>
        <v>507</v>
      </c>
      <c r="F345" s="5">
        <f t="shared" si="2"/>
        <v>3</v>
      </c>
      <c r="G345" s="5">
        <f t="shared" si="3"/>
        <v>2</v>
      </c>
      <c r="H345" s="5">
        <f t="shared" si="4"/>
        <v>4</v>
      </c>
      <c r="I345" s="5" t="str">
        <f t="shared" si="5"/>
        <v>324</v>
      </c>
    </row>
    <row r="346" ht="15.75" customHeight="1">
      <c r="A346" s="4">
        <v>13584.0</v>
      </c>
      <c r="B346" s="5">
        <v>1.0</v>
      </c>
      <c r="C346" s="15">
        <v>44414.53402777778</v>
      </c>
      <c r="D346" s="16">
        <v>8.95</v>
      </c>
      <c r="E346" s="5">
        <f t="shared" si="1"/>
        <v>661</v>
      </c>
      <c r="F346" s="5">
        <f t="shared" si="2"/>
        <v>2</v>
      </c>
      <c r="G346" s="5">
        <f t="shared" si="3"/>
        <v>2</v>
      </c>
      <c r="H346" s="5">
        <f t="shared" si="4"/>
        <v>1</v>
      </c>
      <c r="I346" s="5" t="str">
        <f t="shared" si="5"/>
        <v>221</v>
      </c>
    </row>
    <row r="347" ht="15.75" customHeight="1">
      <c r="A347" s="4">
        <v>13587.0</v>
      </c>
      <c r="B347" s="5">
        <v>2.0</v>
      </c>
      <c r="C347" s="15">
        <v>44689.47013888889</v>
      </c>
      <c r="D347" s="16">
        <v>365.4</v>
      </c>
      <c r="E347" s="5">
        <f t="shared" si="1"/>
        <v>386</v>
      </c>
      <c r="F347" s="5">
        <f t="shared" si="2"/>
        <v>4</v>
      </c>
      <c r="G347" s="5">
        <f t="shared" si="3"/>
        <v>3</v>
      </c>
      <c r="H347" s="5">
        <f t="shared" si="4"/>
        <v>4</v>
      </c>
      <c r="I347" s="5" t="str">
        <f t="shared" si="5"/>
        <v>434</v>
      </c>
    </row>
    <row r="348" ht="15.75" customHeight="1">
      <c r="A348" s="4">
        <v>13588.0</v>
      </c>
      <c r="B348" s="5">
        <v>3.0</v>
      </c>
      <c r="C348" s="15">
        <v>44621.46875</v>
      </c>
      <c r="D348" s="16">
        <v>34.44</v>
      </c>
      <c r="E348" s="5">
        <f t="shared" si="1"/>
        <v>454</v>
      </c>
      <c r="F348" s="5">
        <f t="shared" si="2"/>
        <v>3</v>
      </c>
      <c r="G348" s="5">
        <f t="shared" si="3"/>
        <v>4</v>
      </c>
      <c r="H348" s="5">
        <f t="shared" si="4"/>
        <v>3</v>
      </c>
      <c r="I348" s="5" t="str">
        <f t="shared" si="5"/>
        <v>343</v>
      </c>
    </row>
    <row r="349" ht="15.75" customHeight="1">
      <c r="A349" s="4">
        <v>13589.0</v>
      </c>
      <c r="B349" s="5">
        <v>1.0</v>
      </c>
      <c r="C349" s="15">
        <v>44543.53055555555</v>
      </c>
      <c r="D349" s="16">
        <v>2.9</v>
      </c>
      <c r="E349" s="5">
        <f t="shared" si="1"/>
        <v>532</v>
      </c>
      <c r="F349" s="5">
        <f t="shared" si="2"/>
        <v>3</v>
      </c>
      <c r="G349" s="5">
        <f t="shared" si="3"/>
        <v>2</v>
      </c>
      <c r="H349" s="5">
        <f t="shared" si="4"/>
        <v>1</v>
      </c>
      <c r="I349" s="5" t="str">
        <f t="shared" si="5"/>
        <v>321</v>
      </c>
    </row>
    <row r="350" ht="15.75" customHeight="1">
      <c r="A350" s="4">
        <v>13590.0</v>
      </c>
      <c r="B350" s="5">
        <v>4.0</v>
      </c>
      <c r="C350" s="15">
        <v>44582.74722222222</v>
      </c>
      <c r="D350" s="16">
        <v>113.06</v>
      </c>
      <c r="E350" s="5">
        <f t="shared" si="1"/>
        <v>493</v>
      </c>
      <c r="F350" s="5">
        <f t="shared" si="2"/>
        <v>3</v>
      </c>
      <c r="G350" s="5">
        <f t="shared" si="3"/>
        <v>4</v>
      </c>
      <c r="H350" s="5">
        <f t="shared" si="4"/>
        <v>4</v>
      </c>
      <c r="I350" s="5" t="str">
        <f t="shared" si="5"/>
        <v>344</v>
      </c>
    </row>
    <row r="351" ht="15.75" customHeight="1">
      <c r="A351" s="4">
        <v>13591.0</v>
      </c>
      <c r="B351" s="5">
        <v>1.0</v>
      </c>
      <c r="C351" s="15">
        <v>44457.5125</v>
      </c>
      <c r="D351" s="16">
        <v>37.45</v>
      </c>
      <c r="E351" s="5">
        <f t="shared" si="1"/>
        <v>618</v>
      </c>
      <c r="F351" s="5">
        <f t="shared" si="2"/>
        <v>2</v>
      </c>
      <c r="G351" s="5">
        <f t="shared" si="3"/>
        <v>2</v>
      </c>
      <c r="H351" s="5">
        <f t="shared" si="4"/>
        <v>3</v>
      </c>
      <c r="I351" s="5" t="str">
        <f t="shared" si="5"/>
        <v>223</v>
      </c>
    </row>
    <row r="352" ht="15.75" customHeight="1">
      <c r="A352" s="4">
        <v>13593.0</v>
      </c>
      <c r="B352" s="5">
        <v>4.0</v>
      </c>
      <c r="C352" s="15">
        <v>44615.56597222222</v>
      </c>
      <c r="D352" s="16">
        <v>133.10000000000002</v>
      </c>
      <c r="E352" s="5">
        <f t="shared" si="1"/>
        <v>460</v>
      </c>
      <c r="F352" s="5">
        <f t="shared" si="2"/>
        <v>3</v>
      </c>
      <c r="G352" s="5">
        <f t="shared" si="3"/>
        <v>4</v>
      </c>
      <c r="H352" s="5">
        <f t="shared" si="4"/>
        <v>4</v>
      </c>
      <c r="I352" s="5" t="str">
        <f t="shared" si="5"/>
        <v>344</v>
      </c>
    </row>
    <row r="353" ht="15.75" customHeight="1">
      <c r="A353" s="4">
        <v>13596.0</v>
      </c>
      <c r="B353" s="5">
        <v>1.0</v>
      </c>
      <c r="C353" s="15">
        <v>44708.49791666667</v>
      </c>
      <c r="D353" s="16">
        <v>2.5</v>
      </c>
      <c r="E353" s="5">
        <f t="shared" si="1"/>
        <v>367</v>
      </c>
      <c r="F353" s="5">
        <f t="shared" si="2"/>
        <v>5</v>
      </c>
      <c r="G353" s="5">
        <f t="shared" si="3"/>
        <v>2</v>
      </c>
      <c r="H353" s="5">
        <f t="shared" si="4"/>
        <v>1</v>
      </c>
      <c r="I353" s="5" t="str">
        <f t="shared" si="5"/>
        <v>521</v>
      </c>
    </row>
    <row r="354" ht="15.75" customHeight="1">
      <c r="A354" s="4">
        <v>13598.0</v>
      </c>
      <c r="B354" s="5">
        <v>1.0</v>
      </c>
      <c r="C354" s="15">
        <v>44674.60277777778</v>
      </c>
      <c r="D354" s="16">
        <v>8.3</v>
      </c>
      <c r="E354" s="5">
        <f t="shared" si="1"/>
        <v>401</v>
      </c>
      <c r="F354" s="5">
        <f t="shared" si="2"/>
        <v>4</v>
      </c>
      <c r="G354" s="5">
        <f t="shared" si="3"/>
        <v>2</v>
      </c>
      <c r="H354" s="5">
        <f t="shared" si="4"/>
        <v>1</v>
      </c>
      <c r="I354" s="5" t="str">
        <f t="shared" si="5"/>
        <v>421</v>
      </c>
    </row>
    <row r="355" ht="15.75" customHeight="1">
      <c r="A355" s="4">
        <v>13599.0</v>
      </c>
      <c r="B355" s="5">
        <v>13.0</v>
      </c>
      <c r="C355" s="15">
        <v>44710.38541666666</v>
      </c>
      <c r="D355" s="16">
        <v>325.96</v>
      </c>
      <c r="E355" s="5">
        <f t="shared" si="1"/>
        <v>365</v>
      </c>
      <c r="F355" s="5">
        <f t="shared" si="2"/>
        <v>5</v>
      </c>
      <c r="G355" s="5">
        <f t="shared" si="3"/>
        <v>4</v>
      </c>
      <c r="H355" s="5">
        <f t="shared" si="4"/>
        <v>4</v>
      </c>
      <c r="I355" s="5" t="str">
        <f t="shared" si="5"/>
        <v>544</v>
      </c>
    </row>
    <row r="356" ht="15.75" customHeight="1">
      <c r="A356" s="4">
        <v>13600.0</v>
      </c>
      <c r="B356" s="5">
        <v>1.0</v>
      </c>
      <c r="C356" s="15">
        <v>44408.64375</v>
      </c>
      <c r="D356" s="16">
        <v>23.52</v>
      </c>
      <c r="E356" s="5">
        <f t="shared" si="1"/>
        <v>667</v>
      </c>
      <c r="F356" s="5">
        <f t="shared" si="2"/>
        <v>2</v>
      </c>
      <c r="G356" s="5">
        <f t="shared" si="3"/>
        <v>2</v>
      </c>
      <c r="H356" s="5">
        <f t="shared" si="4"/>
        <v>2</v>
      </c>
      <c r="I356" s="5" t="str">
        <f t="shared" si="5"/>
        <v>222</v>
      </c>
    </row>
    <row r="357" ht="15.75" customHeight="1">
      <c r="A357" s="4">
        <v>13601.0</v>
      </c>
      <c r="B357" s="5">
        <v>2.0</v>
      </c>
      <c r="C357" s="15">
        <v>44676.72986111111</v>
      </c>
      <c r="D357" s="16">
        <v>21.43</v>
      </c>
      <c r="E357" s="5">
        <f t="shared" si="1"/>
        <v>399</v>
      </c>
      <c r="F357" s="5">
        <f t="shared" si="2"/>
        <v>4</v>
      </c>
      <c r="G357" s="5">
        <f t="shared" si="3"/>
        <v>3</v>
      </c>
      <c r="H357" s="5">
        <f t="shared" si="4"/>
        <v>2</v>
      </c>
      <c r="I357" s="5" t="str">
        <f t="shared" si="5"/>
        <v>432</v>
      </c>
    </row>
    <row r="358" ht="15.75" customHeight="1">
      <c r="A358" s="4">
        <v>13607.0</v>
      </c>
      <c r="B358" s="5">
        <v>1.0</v>
      </c>
      <c r="C358" s="15">
        <v>44681.67847222222</v>
      </c>
      <c r="D358" s="16">
        <v>10.100000000000001</v>
      </c>
      <c r="E358" s="5">
        <f t="shared" si="1"/>
        <v>394</v>
      </c>
      <c r="F358" s="5">
        <f t="shared" si="2"/>
        <v>4</v>
      </c>
      <c r="G358" s="5">
        <f t="shared" si="3"/>
        <v>2</v>
      </c>
      <c r="H358" s="5">
        <f t="shared" si="4"/>
        <v>1</v>
      </c>
      <c r="I358" s="5" t="str">
        <f t="shared" si="5"/>
        <v>421</v>
      </c>
    </row>
    <row r="359" ht="15.75" customHeight="1">
      <c r="A359" s="4">
        <v>13610.0</v>
      </c>
      <c r="B359" s="5">
        <v>7.0</v>
      </c>
      <c r="C359" s="15">
        <v>44708.65138888889</v>
      </c>
      <c r="D359" s="16">
        <v>51.54</v>
      </c>
      <c r="E359" s="5">
        <f t="shared" si="1"/>
        <v>367</v>
      </c>
      <c r="F359" s="5">
        <f t="shared" si="2"/>
        <v>5</v>
      </c>
      <c r="G359" s="5">
        <f t="shared" si="3"/>
        <v>4</v>
      </c>
      <c r="H359" s="5">
        <f t="shared" si="4"/>
        <v>3</v>
      </c>
      <c r="I359" s="5" t="str">
        <f t="shared" si="5"/>
        <v>543</v>
      </c>
    </row>
    <row r="360" ht="15.75" customHeight="1">
      <c r="A360" s="4">
        <v>13614.0</v>
      </c>
      <c r="B360" s="5">
        <v>2.0</v>
      </c>
      <c r="C360" s="15">
        <v>44696.61597222222</v>
      </c>
      <c r="D360" s="16">
        <v>9.58</v>
      </c>
      <c r="E360" s="5">
        <f t="shared" si="1"/>
        <v>379</v>
      </c>
      <c r="F360" s="5">
        <f t="shared" si="2"/>
        <v>5</v>
      </c>
      <c r="G360" s="5">
        <f t="shared" si="3"/>
        <v>3</v>
      </c>
      <c r="H360" s="5">
        <f t="shared" si="4"/>
        <v>1</v>
      </c>
      <c r="I360" s="5" t="str">
        <f t="shared" si="5"/>
        <v>531</v>
      </c>
    </row>
    <row r="361" ht="15.75" customHeight="1">
      <c r="A361" s="4">
        <v>13615.0</v>
      </c>
      <c r="B361" s="5">
        <v>1.0</v>
      </c>
      <c r="C361" s="15">
        <v>44402.34791666667</v>
      </c>
      <c r="D361" s="16">
        <v>35.7</v>
      </c>
      <c r="E361" s="5">
        <f t="shared" si="1"/>
        <v>673</v>
      </c>
      <c r="F361" s="5">
        <f t="shared" si="2"/>
        <v>2</v>
      </c>
      <c r="G361" s="5">
        <f t="shared" si="3"/>
        <v>2</v>
      </c>
      <c r="H361" s="5">
        <f t="shared" si="4"/>
        <v>3</v>
      </c>
      <c r="I361" s="5" t="str">
        <f t="shared" si="5"/>
        <v>223</v>
      </c>
    </row>
    <row r="362" ht="15.75" customHeight="1">
      <c r="A362" s="4">
        <v>13617.0</v>
      </c>
      <c r="B362" s="5">
        <v>1.0</v>
      </c>
      <c r="C362" s="15">
        <v>44681.57638888889</v>
      </c>
      <c r="D362" s="16">
        <v>8.05</v>
      </c>
      <c r="E362" s="5">
        <f t="shared" si="1"/>
        <v>394</v>
      </c>
      <c r="F362" s="5">
        <f t="shared" si="2"/>
        <v>4</v>
      </c>
      <c r="G362" s="5">
        <f t="shared" si="3"/>
        <v>2</v>
      </c>
      <c r="H362" s="5">
        <f t="shared" si="4"/>
        <v>1</v>
      </c>
      <c r="I362" s="5" t="str">
        <f t="shared" si="5"/>
        <v>421</v>
      </c>
    </row>
    <row r="363" ht="15.75" customHeight="1">
      <c r="A363" s="4">
        <v>13623.0</v>
      </c>
      <c r="B363" s="5">
        <v>4.0</v>
      </c>
      <c r="C363" s="15">
        <v>44690.5</v>
      </c>
      <c r="D363" s="16">
        <v>51.1</v>
      </c>
      <c r="E363" s="5">
        <f t="shared" si="1"/>
        <v>385</v>
      </c>
      <c r="F363" s="5">
        <f t="shared" si="2"/>
        <v>4</v>
      </c>
      <c r="G363" s="5">
        <f t="shared" si="3"/>
        <v>4</v>
      </c>
      <c r="H363" s="5">
        <f t="shared" si="4"/>
        <v>3</v>
      </c>
      <c r="I363" s="5" t="str">
        <f t="shared" si="5"/>
        <v>443</v>
      </c>
    </row>
    <row r="364" ht="15.75" customHeight="1">
      <c r="A364" s="4">
        <v>13627.0</v>
      </c>
      <c r="B364" s="5">
        <v>1.0</v>
      </c>
      <c r="C364" s="15">
        <v>44519.40763888889</v>
      </c>
      <c r="D364" s="16">
        <v>37.2</v>
      </c>
      <c r="E364" s="5">
        <f t="shared" si="1"/>
        <v>556</v>
      </c>
      <c r="F364" s="5">
        <f t="shared" si="2"/>
        <v>2</v>
      </c>
      <c r="G364" s="5">
        <f t="shared" si="3"/>
        <v>2</v>
      </c>
      <c r="H364" s="5">
        <f t="shared" si="4"/>
        <v>3</v>
      </c>
      <c r="I364" s="5" t="str">
        <f t="shared" si="5"/>
        <v>223</v>
      </c>
    </row>
    <row r="365" ht="15.75" customHeight="1">
      <c r="A365" s="4">
        <v>13629.0</v>
      </c>
      <c r="B365" s="5">
        <v>7.0</v>
      </c>
      <c r="C365" s="15">
        <v>44697.55625</v>
      </c>
      <c r="D365" s="16">
        <v>1969.0</v>
      </c>
      <c r="E365" s="5">
        <f t="shared" si="1"/>
        <v>378</v>
      </c>
      <c r="F365" s="5">
        <f t="shared" si="2"/>
        <v>5</v>
      </c>
      <c r="G365" s="5">
        <f t="shared" si="3"/>
        <v>4</v>
      </c>
      <c r="H365" s="5">
        <f t="shared" si="4"/>
        <v>4</v>
      </c>
      <c r="I365" s="5" t="str">
        <f t="shared" si="5"/>
        <v>544</v>
      </c>
    </row>
    <row r="366" ht="15.75" customHeight="1">
      <c r="A366" s="4">
        <v>13630.0</v>
      </c>
      <c r="B366" s="5">
        <v>3.0</v>
      </c>
      <c r="C366" s="15">
        <v>44551.73680555556</v>
      </c>
      <c r="D366" s="16">
        <v>23.749999999999996</v>
      </c>
      <c r="E366" s="5">
        <f t="shared" si="1"/>
        <v>524</v>
      </c>
      <c r="F366" s="5">
        <f t="shared" si="2"/>
        <v>3</v>
      </c>
      <c r="G366" s="5">
        <f t="shared" si="3"/>
        <v>4</v>
      </c>
      <c r="H366" s="5">
        <f t="shared" si="4"/>
        <v>2</v>
      </c>
      <c r="I366" s="5" t="str">
        <f t="shared" si="5"/>
        <v>342</v>
      </c>
    </row>
    <row r="367" ht="15.75" customHeight="1">
      <c r="A367" s="4">
        <v>13632.0</v>
      </c>
      <c r="B367" s="5">
        <v>3.0</v>
      </c>
      <c r="C367" s="15">
        <v>44696.45208333333</v>
      </c>
      <c r="D367" s="16">
        <v>96.07000000000001</v>
      </c>
      <c r="E367" s="5">
        <f t="shared" si="1"/>
        <v>379</v>
      </c>
      <c r="F367" s="5">
        <f t="shared" si="2"/>
        <v>5</v>
      </c>
      <c r="G367" s="5">
        <f t="shared" si="3"/>
        <v>4</v>
      </c>
      <c r="H367" s="5">
        <f t="shared" si="4"/>
        <v>4</v>
      </c>
      <c r="I367" s="5" t="str">
        <f t="shared" si="5"/>
        <v>544</v>
      </c>
    </row>
    <row r="368" ht="15.75" customHeight="1">
      <c r="A368" s="4">
        <v>13634.0</v>
      </c>
      <c r="B368" s="5">
        <v>2.0</v>
      </c>
      <c r="C368" s="15">
        <v>44480.67847222222</v>
      </c>
      <c r="D368" s="16">
        <v>40.660000000000004</v>
      </c>
      <c r="E368" s="5">
        <f t="shared" si="1"/>
        <v>595</v>
      </c>
      <c r="F368" s="5">
        <f t="shared" si="2"/>
        <v>2</v>
      </c>
      <c r="G368" s="5">
        <f t="shared" si="3"/>
        <v>3</v>
      </c>
      <c r="H368" s="5">
        <f t="shared" si="4"/>
        <v>3</v>
      </c>
      <c r="I368" s="5" t="str">
        <f t="shared" si="5"/>
        <v>233</v>
      </c>
    </row>
    <row r="369" ht="15.75" customHeight="1">
      <c r="A369" s="4">
        <v>13635.0</v>
      </c>
      <c r="B369" s="5">
        <v>1.0</v>
      </c>
      <c r="C369" s="15">
        <v>44654.45486111111</v>
      </c>
      <c r="D369" s="16">
        <v>35.400000000000006</v>
      </c>
      <c r="E369" s="5">
        <f t="shared" si="1"/>
        <v>421</v>
      </c>
      <c r="F369" s="5">
        <f t="shared" si="2"/>
        <v>4</v>
      </c>
      <c r="G369" s="5">
        <f t="shared" si="3"/>
        <v>2</v>
      </c>
      <c r="H369" s="5">
        <f t="shared" si="4"/>
        <v>3</v>
      </c>
      <c r="I369" s="5" t="str">
        <f t="shared" si="5"/>
        <v>423</v>
      </c>
    </row>
    <row r="370" ht="15.75" customHeight="1">
      <c r="A370" s="4">
        <v>13636.0</v>
      </c>
      <c r="B370" s="5">
        <v>2.0</v>
      </c>
      <c r="C370" s="15">
        <v>44470.50625</v>
      </c>
      <c r="D370" s="16">
        <v>45.599999999999994</v>
      </c>
      <c r="E370" s="5">
        <f t="shared" si="1"/>
        <v>605</v>
      </c>
      <c r="F370" s="5">
        <f t="shared" si="2"/>
        <v>2</v>
      </c>
      <c r="G370" s="5">
        <f t="shared" si="3"/>
        <v>3</v>
      </c>
      <c r="H370" s="5">
        <f t="shared" si="4"/>
        <v>3</v>
      </c>
      <c r="I370" s="5" t="str">
        <f t="shared" si="5"/>
        <v>233</v>
      </c>
    </row>
    <row r="371" ht="15.75" customHeight="1">
      <c r="A371" s="4">
        <v>13637.0</v>
      </c>
      <c r="B371" s="5">
        <v>2.0</v>
      </c>
      <c r="C371" s="15">
        <v>44535.55833333333</v>
      </c>
      <c r="D371" s="16">
        <v>19.75</v>
      </c>
      <c r="E371" s="5">
        <f t="shared" si="1"/>
        <v>540</v>
      </c>
      <c r="F371" s="5">
        <f t="shared" si="2"/>
        <v>3</v>
      </c>
      <c r="G371" s="5">
        <f t="shared" si="3"/>
        <v>3</v>
      </c>
      <c r="H371" s="5">
        <f t="shared" si="4"/>
        <v>2</v>
      </c>
      <c r="I371" s="5" t="str">
        <f t="shared" si="5"/>
        <v>332</v>
      </c>
    </row>
    <row r="372" ht="15.75" customHeight="1">
      <c r="A372" s="4">
        <v>13642.0</v>
      </c>
      <c r="B372" s="5">
        <v>1.0</v>
      </c>
      <c r="C372" s="15">
        <v>44508.52361111111</v>
      </c>
      <c r="D372" s="16">
        <v>13.77</v>
      </c>
      <c r="E372" s="5">
        <f t="shared" si="1"/>
        <v>567</v>
      </c>
      <c r="F372" s="5">
        <f t="shared" si="2"/>
        <v>2</v>
      </c>
      <c r="G372" s="5">
        <f t="shared" si="3"/>
        <v>2</v>
      </c>
      <c r="H372" s="5">
        <f t="shared" si="4"/>
        <v>1</v>
      </c>
      <c r="I372" s="5" t="str">
        <f t="shared" si="5"/>
        <v>221</v>
      </c>
    </row>
    <row r="373" ht="15.75" customHeight="1">
      <c r="A373" s="4">
        <v>13644.0</v>
      </c>
      <c r="B373" s="5">
        <v>4.0</v>
      </c>
      <c r="C373" s="15">
        <v>44713.34583333333</v>
      </c>
      <c r="D373" s="16">
        <v>88.58</v>
      </c>
      <c r="E373" s="5">
        <f t="shared" si="1"/>
        <v>362</v>
      </c>
      <c r="F373" s="5">
        <f t="shared" si="2"/>
        <v>5</v>
      </c>
      <c r="G373" s="5">
        <f t="shared" si="3"/>
        <v>4</v>
      </c>
      <c r="H373" s="5">
        <f t="shared" si="4"/>
        <v>4</v>
      </c>
      <c r="I373" s="5" t="str">
        <f t="shared" si="5"/>
        <v>544</v>
      </c>
    </row>
    <row r="374" ht="15.75" customHeight="1">
      <c r="A374" s="4">
        <v>13647.0</v>
      </c>
      <c r="B374" s="5">
        <v>1.0</v>
      </c>
      <c r="C374" s="15">
        <v>44711.5</v>
      </c>
      <c r="D374" s="16">
        <v>30.0</v>
      </c>
      <c r="E374" s="5">
        <f t="shared" si="1"/>
        <v>364</v>
      </c>
      <c r="F374" s="5">
        <f t="shared" si="2"/>
        <v>5</v>
      </c>
      <c r="G374" s="5">
        <f t="shared" si="3"/>
        <v>2</v>
      </c>
      <c r="H374" s="5">
        <f t="shared" si="4"/>
        <v>2</v>
      </c>
      <c r="I374" s="5" t="str">
        <f t="shared" si="5"/>
        <v>522</v>
      </c>
    </row>
    <row r="375" ht="15.75" customHeight="1">
      <c r="A375" s="4">
        <v>13649.0</v>
      </c>
      <c r="B375" s="5">
        <v>2.0</v>
      </c>
      <c r="C375" s="15">
        <v>44467.49375</v>
      </c>
      <c r="D375" s="16">
        <v>22.099999999999998</v>
      </c>
      <c r="E375" s="5">
        <f t="shared" si="1"/>
        <v>608</v>
      </c>
      <c r="F375" s="5">
        <f t="shared" si="2"/>
        <v>2</v>
      </c>
      <c r="G375" s="5">
        <f t="shared" si="3"/>
        <v>3</v>
      </c>
      <c r="H375" s="5">
        <f t="shared" si="4"/>
        <v>2</v>
      </c>
      <c r="I375" s="5" t="str">
        <f t="shared" si="5"/>
        <v>232</v>
      </c>
    </row>
    <row r="376" ht="15.75" customHeight="1">
      <c r="A376" s="4">
        <v>13650.0</v>
      </c>
      <c r="B376" s="5">
        <v>3.0</v>
      </c>
      <c r="C376" s="15">
        <v>44518.38888888889</v>
      </c>
      <c r="D376" s="16">
        <v>58.35000000000001</v>
      </c>
      <c r="E376" s="5">
        <f t="shared" si="1"/>
        <v>557</v>
      </c>
      <c r="F376" s="5">
        <f t="shared" si="2"/>
        <v>2</v>
      </c>
      <c r="G376" s="5">
        <f t="shared" si="3"/>
        <v>4</v>
      </c>
      <c r="H376" s="5">
        <f t="shared" si="4"/>
        <v>3</v>
      </c>
      <c r="I376" s="5" t="str">
        <f t="shared" si="5"/>
        <v>243</v>
      </c>
    </row>
    <row r="377" ht="15.75" customHeight="1">
      <c r="A377" s="4">
        <v>13652.0</v>
      </c>
      <c r="B377" s="5">
        <v>1.0</v>
      </c>
      <c r="C377" s="15">
        <v>44353.38958333333</v>
      </c>
      <c r="D377" s="16">
        <v>17.0</v>
      </c>
      <c r="E377" s="5">
        <f t="shared" si="1"/>
        <v>722</v>
      </c>
      <c r="F377" s="5">
        <f t="shared" si="2"/>
        <v>2</v>
      </c>
      <c r="G377" s="5">
        <f t="shared" si="3"/>
        <v>2</v>
      </c>
      <c r="H377" s="5">
        <f t="shared" si="4"/>
        <v>2</v>
      </c>
      <c r="I377" s="5" t="str">
        <f t="shared" si="5"/>
        <v>222</v>
      </c>
    </row>
    <row r="378" ht="15.75" customHeight="1">
      <c r="A378" s="4">
        <v>13654.0</v>
      </c>
      <c r="B378" s="5">
        <v>5.0</v>
      </c>
      <c r="C378" s="15">
        <v>44678.68333333333</v>
      </c>
      <c r="D378" s="16">
        <v>94.56</v>
      </c>
      <c r="E378" s="5">
        <f t="shared" si="1"/>
        <v>397</v>
      </c>
      <c r="F378" s="5">
        <f t="shared" si="2"/>
        <v>4</v>
      </c>
      <c r="G378" s="5">
        <f t="shared" si="3"/>
        <v>4</v>
      </c>
      <c r="H378" s="5">
        <f t="shared" si="4"/>
        <v>4</v>
      </c>
      <c r="I378" s="5" t="str">
        <f t="shared" si="5"/>
        <v>444</v>
      </c>
    </row>
    <row r="379" ht="15.75" customHeight="1">
      <c r="A379" s="4">
        <v>13656.0</v>
      </c>
      <c r="B379" s="5">
        <v>1.0</v>
      </c>
      <c r="C379" s="15">
        <v>44383.65416666667</v>
      </c>
      <c r="D379" s="16">
        <v>4.2</v>
      </c>
      <c r="E379" s="5">
        <f t="shared" si="1"/>
        <v>692</v>
      </c>
      <c r="F379" s="5">
        <f t="shared" si="2"/>
        <v>2</v>
      </c>
      <c r="G379" s="5">
        <f t="shared" si="3"/>
        <v>2</v>
      </c>
      <c r="H379" s="5">
        <f t="shared" si="4"/>
        <v>1</v>
      </c>
      <c r="I379" s="5" t="str">
        <f t="shared" si="5"/>
        <v>221</v>
      </c>
    </row>
    <row r="380" ht="15.75" customHeight="1">
      <c r="A380" s="4">
        <v>13658.0</v>
      </c>
      <c r="B380" s="5">
        <v>2.0</v>
      </c>
      <c r="C380" s="15">
        <v>44711.42430555556</v>
      </c>
      <c r="D380" s="16">
        <v>26.3</v>
      </c>
      <c r="E380" s="5">
        <f t="shared" si="1"/>
        <v>364</v>
      </c>
      <c r="F380" s="5">
        <f t="shared" si="2"/>
        <v>5</v>
      </c>
      <c r="G380" s="5">
        <f t="shared" si="3"/>
        <v>3</v>
      </c>
      <c r="H380" s="5">
        <f t="shared" si="4"/>
        <v>2</v>
      </c>
      <c r="I380" s="5" t="str">
        <f t="shared" si="5"/>
        <v>532</v>
      </c>
    </row>
    <row r="381" ht="15.75" customHeight="1">
      <c r="A381" s="4">
        <v>13659.0</v>
      </c>
      <c r="B381" s="5">
        <v>2.0</v>
      </c>
      <c r="C381" s="15">
        <v>44518.52569444444</v>
      </c>
      <c r="D381" s="16">
        <v>124.35</v>
      </c>
      <c r="E381" s="5">
        <f t="shared" si="1"/>
        <v>557</v>
      </c>
      <c r="F381" s="5">
        <f t="shared" si="2"/>
        <v>2</v>
      </c>
      <c r="G381" s="5">
        <f t="shared" si="3"/>
        <v>3</v>
      </c>
      <c r="H381" s="5">
        <f t="shared" si="4"/>
        <v>4</v>
      </c>
      <c r="I381" s="5" t="str">
        <f t="shared" si="5"/>
        <v>234</v>
      </c>
    </row>
    <row r="382" ht="15.75" customHeight="1">
      <c r="A382" s="4">
        <v>13662.0</v>
      </c>
      <c r="B382" s="5">
        <v>1.0</v>
      </c>
      <c r="C382" s="15">
        <v>44531.60625</v>
      </c>
      <c r="D382" s="16">
        <v>6.25</v>
      </c>
      <c r="E382" s="5">
        <f t="shared" si="1"/>
        <v>544</v>
      </c>
      <c r="F382" s="5">
        <f t="shared" si="2"/>
        <v>2</v>
      </c>
      <c r="G382" s="5">
        <f t="shared" si="3"/>
        <v>2</v>
      </c>
      <c r="H382" s="5">
        <f t="shared" si="4"/>
        <v>1</v>
      </c>
      <c r="I382" s="5" t="str">
        <f t="shared" si="5"/>
        <v>221</v>
      </c>
    </row>
    <row r="383" ht="15.75" customHeight="1">
      <c r="A383" s="4">
        <v>13667.0</v>
      </c>
      <c r="B383" s="5">
        <v>1.0</v>
      </c>
      <c r="C383" s="15">
        <v>44574.65416666667</v>
      </c>
      <c r="D383" s="16">
        <v>22.97</v>
      </c>
      <c r="E383" s="5">
        <f t="shared" si="1"/>
        <v>501</v>
      </c>
      <c r="F383" s="5">
        <f t="shared" si="2"/>
        <v>3</v>
      </c>
      <c r="G383" s="5">
        <f t="shared" si="3"/>
        <v>2</v>
      </c>
      <c r="H383" s="5">
        <f t="shared" si="4"/>
        <v>2</v>
      </c>
      <c r="I383" s="5" t="str">
        <f t="shared" si="5"/>
        <v>322</v>
      </c>
    </row>
    <row r="384" ht="15.75" customHeight="1">
      <c r="A384" s="4">
        <v>13668.0</v>
      </c>
      <c r="B384" s="5">
        <v>14.0</v>
      </c>
      <c r="C384" s="15">
        <v>44719.50972222222</v>
      </c>
      <c r="D384" s="16">
        <v>167.01</v>
      </c>
      <c r="E384" s="5">
        <f t="shared" si="1"/>
        <v>356</v>
      </c>
      <c r="F384" s="5">
        <f t="shared" si="2"/>
        <v>5</v>
      </c>
      <c r="G384" s="5">
        <f t="shared" si="3"/>
        <v>4</v>
      </c>
      <c r="H384" s="5">
        <f t="shared" si="4"/>
        <v>4</v>
      </c>
      <c r="I384" s="5" t="str">
        <f t="shared" si="5"/>
        <v>544</v>
      </c>
    </row>
    <row r="385" ht="15.75" customHeight="1">
      <c r="A385" s="4">
        <v>13672.0</v>
      </c>
      <c r="B385" s="5">
        <v>5.0</v>
      </c>
      <c r="C385" s="15">
        <v>44419.57986111111</v>
      </c>
      <c r="D385" s="16">
        <v>157.85999999999999</v>
      </c>
      <c r="E385" s="5">
        <f t="shared" si="1"/>
        <v>656</v>
      </c>
      <c r="F385" s="5">
        <f t="shared" si="2"/>
        <v>2</v>
      </c>
      <c r="G385" s="5">
        <f t="shared" si="3"/>
        <v>4</v>
      </c>
      <c r="H385" s="5">
        <f t="shared" si="4"/>
        <v>4</v>
      </c>
      <c r="I385" s="5" t="str">
        <f t="shared" si="5"/>
        <v>244</v>
      </c>
    </row>
    <row r="386" ht="15.75" customHeight="1">
      <c r="A386" s="4">
        <v>13673.0</v>
      </c>
      <c r="B386" s="5">
        <v>1.0</v>
      </c>
      <c r="C386" s="15">
        <v>44688.65277777778</v>
      </c>
      <c r="D386" s="16">
        <v>6.15</v>
      </c>
      <c r="E386" s="5">
        <f t="shared" si="1"/>
        <v>387</v>
      </c>
      <c r="F386" s="5">
        <f t="shared" si="2"/>
        <v>4</v>
      </c>
      <c r="G386" s="5">
        <f t="shared" si="3"/>
        <v>2</v>
      </c>
      <c r="H386" s="5">
        <f t="shared" si="4"/>
        <v>1</v>
      </c>
      <c r="I386" s="5" t="str">
        <f t="shared" si="5"/>
        <v>421</v>
      </c>
    </row>
    <row r="387" ht="15.75" customHeight="1">
      <c r="A387" s="4">
        <v>13678.0</v>
      </c>
      <c r="B387" s="5">
        <v>1.0</v>
      </c>
      <c r="C387" s="15">
        <v>44572.42638888889</v>
      </c>
      <c r="D387" s="16">
        <v>31.6</v>
      </c>
      <c r="E387" s="5">
        <f t="shared" si="1"/>
        <v>503</v>
      </c>
      <c r="F387" s="5">
        <f t="shared" si="2"/>
        <v>3</v>
      </c>
      <c r="G387" s="5">
        <f t="shared" si="3"/>
        <v>2</v>
      </c>
      <c r="H387" s="5">
        <f t="shared" si="4"/>
        <v>2</v>
      </c>
      <c r="I387" s="5" t="str">
        <f t="shared" si="5"/>
        <v>322</v>
      </c>
    </row>
    <row r="388" ht="15.75" customHeight="1">
      <c r="A388" s="4">
        <v>13680.0</v>
      </c>
      <c r="B388" s="5">
        <v>4.0</v>
      </c>
      <c r="C388" s="15">
        <v>44681.55694444444</v>
      </c>
      <c r="D388" s="16">
        <v>1115.95</v>
      </c>
      <c r="E388" s="5">
        <f t="shared" si="1"/>
        <v>394</v>
      </c>
      <c r="F388" s="5">
        <f t="shared" si="2"/>
        <v>4</v>
      </c>
      <c r="G388" s="5">
        <f t="shared" si="3"/>
        <v>4</v>
      </c>
      <c r="H388" s="5">
        <f t="shared" si="4"/>
        <v>4</v>
      </c>
      <c r="I388" s="5" t="str">
        <f t="shared" si="5"/>
        <v>444</v>
      </c>
    </row>
    <row r="389" ht="15.75" customHeight="1">
      <c r="A389" s="4">
        <v>13682.0</v>
      </c>
      <c r="B389" s="5">
        <v>1.0</v>
      </c>
      <c r="C389" s="15">
        <v>44535.5875</v>
      </c>
      <c r="D389" s="16">
        <v>17.0</v>
      </c>
      <c r="E389" s="5">
        <f t="shared" si="1"/>
        <v>540</v>
      </c>
      <c r="F389" s="5">
        <f t="shared" si="2"/>
        <v>3</v>
      </c>
      <c r="G389" s="5">
        <f t="shared" si="3"/>
        <v>2</v>
      </c>
      <c r="H389" s="5">
        <f t="shared" si="4"/>
        <v>2</v>
      </c>
      <c r="I389" s="5" t="str">
        <f t="shared" si="5"/>
        <v>322</v>
      </c>
    </row>
    <row r="390" ht="15.75" customHeight="1">
      <c r="A390" s="4">
        <v>13684.0</v>
      </c>
      <c r="B390" s="5">
        <v>1.0</v>
      </c>
      <c r="C390" s="15">
        <v>44435.42569444444</v>
      </c>
      <c r="D390" s="16">
        <v>9.6</v>
      </c>
      <c r="E390" s="5">
        <f t="shared" si="1"/>
        <v>640</v>
      </c>
      <c r="F390" s="5">
        <f t="shared" si="2"/>
        <v>2</v>
      </c>
      <c r="G390" s="5">
        <f t="shared" si="3"/>
        <v>2</v>
      </c>
      <c r="H390" s="5">
        <f t="shared" si="4"/>
        <v>1</v>
      </c>
      <c r="I390" s="5" t="str">
        <f t="shared" si="5"/>
        <v>221</v>
      </c>
    </row>
    <row r="391" ht="15.75" customHeight="1">
      <c r="A391" s="4">
        <v>13685.0</v>
      </c>
      <c r="B391" s="5">
        <v>1.0</v>
      </c>
      <c r="C391" s="15">
        <v>44718.57291666666</v>
      </c>
      <c r="D391" s="16">
        <v>0.79</v>
      </c>
      <c r="E391" s="5">
        <f t="shared" si="1"/>
        <v>357</v>
      </c>
      <c r="F391" s="5">
        <f t="shared" si="2"/>
        <v>5</v>
      </c>
      <c r="G391" s="5">
        <f t="shared" si="3"/>
        <v>2</v>
      </c>
      <c r="H391" s="5">
        <f t="shared" si="4"/>
        <v>1</v>
      </c>
      <c r="I391" s="5" t="str">
        <f t="shared" si="5"/>
        <v>521</v>
      </c>
    </row>
    <row r="392" ht="15.75" customHeight="1">
      <c r="A392" s="4">
        <v>13689.0</v>
      </c>
      <c r="B392" s="5">
        <v>1.0</v>
      </c>
      <c r="C392" s="15">
        <v>44658.55625</v>
      </c>
      <c r="D392" s="16">
        <v>179.0</v>
      </c>
      <c r="E392" s="5">
        <f t="shared" si="1"/>
        <v>417</v>
      </c>
      <c r="F392" s="5">
        <f t="shared" si="2"/>
        <v>4</v>
      </c>
      <c r="G392" s="5">
        <f t="shared" si="3"/>
        <v>2</v>
      </c>
      <c r="H392" s="5">
        <f t="shared" si="4"/>
        <v>4</v>
      </c>
      <c r="I392" s="5" t="str">
        <f t="shared" si="5"/>
        <v>424</v>
      </c>
    </row>
    <row r="393" ht="15.75" customHeight="1">
      <c r="A393" s="4">
        <v>13692.0</v>
      </c>
      <c r="B393" s="5">
        <v>2.0</v>
      </c>
      <c r="C393" s="15">
        <v>44696.47013888889</v>
      </c>
      <c r="D393" s="16">
        <v>17.0</v>
      </c>
      <c r="E393" s="5">
        <f t="shared" si="1"/>
        <v>379</v>
      </c>
      <c r="F393" s="5">
        <f t="shared" si="2"/>
        <v>5</v>
      </c>
      <c r="G393" s="5">
        <f t="shared" si="3"/>
        <v>3</v>
      </c>
      <c r="H393" s="5">
        <f t="shared" si="4"/>
        <v>2</v>
      </c>
      <c r="I393" s="5" t="str">
        <f t="shared" si="5"/>
        <v>532</v>
      </c>
    </row>
    <row r="394" ht="15.75" customHeight="1">
      <c r="A394" s="4">
        <v>13693.0</v>
      </c>
      <c r="B394" s="5">
        <v>1.0</v>
      </c>
      <c r="C394" s="15">
        <v>44395.63958333333</v>
      </c>
      <c r="D394" s="16">
        <v>9.95</v>
      </c>
      <c r="E394" s="5">
        <f t="shared" si="1"/>
        <v>680</v>
      </c>
      <c r="F394" s="5">
        <f t="shared" si="2"/>
        <v>2</v>
      </c>
      <c r="G394" s="5">
        <f t="shared" si="3"/>
        <v>2</v>
      </c>
      <c r="H394" s="5">
        <f t="shared" si="4"/>
        <v>1</v>
      </c>
      <c r="I394" s="5" t="str">
        <f t="shared" si="5"/>
        <v>221</v>
      </c>
    </row>
    <row r="395" ht="15.75" customHeight="1">
      <c r="A395" s="4">
        <v>13694.0</v>
      </c>
      <c r="B395" s="5">
        <v>18.0</v>
      </c>
      <c r="C395" s="15">
        <v>44695.46458333333</v>
      </c>
      <c r="D395" s="16">
        <v>3563.85</v>
      </c>
      <c r="E395" s="5">
        <f t="shared" si="1"/>
        <v>380</v>
      </c>
      <c r="F395" s="5">
        <f t="shared" si="2"/>
        <v>5</v>
      </c>
      <c r="G395" s="5">
        <f t="shared" si="3"/>
        <v>4</v>
      </c>
      <c r="H395" s="5">
        <f t="shared" si="4"/>
        <v>4</v>
      </c>
      <c r="I395" s="5" t="str">
        <f t="shared" si="5"/>
        <v>544</v>
      </c>
    </row>
    <row r="396" ht="15.75" customHeight="1">
      <c r="A396" s="4">
        <v>13695.0</v>
      </c>
      <c r="B396" s="5">
        <v>1.0</v>
      </c>
      <c r="C396" s="15">
        <v>44586.62569444445</v>
      </c>
      <c r="D396" s="16">
        <v>12.600000000000001</v>
      </c>
      <c r="E396" s="5">
        <f t="shared" si="1"/>
        <v>489</v>
      </c>
      <c r="F396" s="5">
        <f t="shared" si="2"/>
        <v>3</v>
      </c>
      <c r="G396" s="5">
        <f t="shared" si="3"/>
        <v>2</v>
      </c>
      <c r="H396" s="5">
        <f t="shared" si="4"/>
        <v>1</v>
      </c>
      <c r="I396" s="5" t="str">
        <f t="shared" si="5"/>
        <v>321</v>
      </c>
    </row>
    <row r="397" ht="15.75" customHeight="1">
      <c r="A397" s="4">
        <v>13700.0</v>
      </c>
      <c r="B397" s="5">
        <v>3.0</v>
      </c>
      <c r="C397" s="15">
        <v>44481.48055555556</v>
      </c>
      <c r="D397" s="16">
        <v>31.6</v>
      </c>
      <c r="E397" s="5">
        <f t="shared" si="1"/>
        <v>594</v>
      </c>
      <c r="F397" s="5">
        <f t="shared" si="2"/>
        <v>2</v>
      </c>
      <c r="G397" s="5">
        <f t="shared" si="3"/>
        <v>4</v>
      </c>
      <c r="H397" s="5">
        <f t="shared" si="4"/>
        <v>2</v>
      </c>
      <c r="I397" s="5" t="str">
        <f t="shared" si="5"/>
        <v>242</v>
      </c>
    </row>
    <row r="398" ht="15.75" customHeight="1">
      <c r="A398" s="4">
        <v>13704.0</v>
      </c>
      <c r="B398" s="5">
        <v>5.0</v>
      </c>
      <c r="C398" s="15">
        <v>44663.53055555555</v>
      </c>
      <c r="D398" s="16">
        <v>95.60999999999999</v>
      </c>
      <c r="E398" s="5">
        <f t="shared" si="1"/>
        <v>412</v>
      </c>
      <c r="F398" s="5">
        <f t="shared" si="2"/>
        <v>4</v>
      </c>
      <c r="G398" s="5">
        <f t="shared" si="3"/>
        <v>4</v>
      </c>
      <c r="H398" s="5">
        <f t="shared" si="4"/>
        <v>4</v>
      </c>
      <c r="I398" s="5" t="str">
        <f t="shared" si="5"/>
        <v>444</v>
      </c>
    </row>
    <row r="399" ht="15.75" customHeight="1">
      <c r="A399" s="4">
        <v>13707.0</v>
      </c>
      <c r="B399" s="5">
        <v>1.0</v>
      </c>
      <c r="C399" s="15">
        <v>44405.56041666667</v>
      </c>
      <c r="D399" s="16">
        <v>59.5</v>
      </c>
      <c r="E399" s="5">
        <f t="shared" si="1"/>
        <v>670</v>
      </c>
      <c r="F399" s="5">
        <f t="shared" si="2"/>
        <v>2</v>
      </c>
      <c r="G399" s="5">
        <f t="shared" si="3"/>
        <v>2</v>
      </c>
      <c r="H399" s="5">
        <f t="shared" si="4"/>
        <v>3</v>
      </c>
      <c r="I399" s="5" t="str">
        <f t="shared" si="5"/>
        <v>223</v>
      </c>
    </row>
    <row r="400" ht="15.75" customHeight="1">
      <c r="A400" s="4">
        <v>13708.0</v>
      </c>
      <c r="B400" s="5">
        <v>1.0</v>
      </c>
      <c r="C400" s="15">
        <v>44452.57361111111</v>
      </c>
      <c r="D400" s="16">
        <v>7.470000000000001</v>
      </c>
      <c r="E400" s="5">
        <f t="shared" si="1"/>
        <v>623</v>
      </c>
      <c r="F400" s="5">
        <f t="shared" si="2"/>
        <v>2</v>
      </c>
      <c r="G400" s="5">
        <f t="shared" si="3"/>
        <v>2</v>
      </c>
      <c r="H400" s="5">
        <f t="shared" si="4"/>
        <v>1</v>
      </c>
      <c r="I400" s="5" t="str">
        <f t="shared" si="5"/>
        <v>221</v>
      </c>
    </row>
    <row r="401" ht="15.75" customHeight="1">
      <c r="A401" s="4">
        <v>13709.0</v>
      </c>
      <c r="B401" s="5">
        <v>5.0</v>
      </c>
      <c r="C401" s="15">
        <v>44718.43541666667</v>
      </c>
      <c r="D401" s="16">
        <v>139.0</v>
      </c>
      <c r="E401" s="5">
        <f t="shared" si="1"/>
        <v>357</v>
      </c>
      <c r="F401" s="5">
        <f t="shared" si="2"/>
        <v>5</v>
      </c>
      <c r="G401" s="5">
        <f t="shared" si="3"/>
        <v>4</v>
      </c>
      <c r="H401" s="5">
        <f t="shared" si="4"/>
        <v>4</v>
      </c>
      <c r="I401" s="5" t="str">
        <f t="shared" si="5"/>
        <v>544</v>
      </c>
    </row>
    <row r="402" ht="15.75" customHeight="1">
      <c r="A402" s="4">
        <v>13711.0</v>
      </c>
      <c r="B402" s="5">
        <v>1.0</v>
      </c>
      <c r="C402" s="15">
        <v>44505.43819444445</v>
      </c>
      <c r="D402" s="16">
        <v>17.700000000000003</v>
      </c>
      <c r="E402" s="5">
        <f t="shared" si="1"/>
        <v>570</v>
      </c>
      <c r="F402" s="5">
        <f t="shared" si="2"/>
        <v>2</v>
      </c>
      <c r="G402" s="5">
        <f t="shared" si="3"/>
        <v>2</v>
      </c>
      <c r="H402" s="5">
        <f t="shared" si="4"/>
        <v>2</v>
      </c>
      <c r="I402" s="5" t="str">
        <f t="shared" si="5"/>
        <v>222</v>
      </c>
    </row>
    <row r="403" ht="15.75" customHeight="1">
      <c r="A403" s="4">
        <v>13715.0</v>
      </c>
      <c r="B403" s="5">
        <v>1.0</v>
      </c>
      <c r="C403" s="15">
        <v>44382.51041666666</v>
      </c>
      <c r="D403" s="16">
        <v>6.300000000000001</v>
      </c>
      <c r="E403" s="5">
        <f t="shared" si="1"/>
        <v>693</v>
      </c>
      <c r="F403" s="5">
        <f t="shared" si="2"/>
        <v>2</v>
      </c>
      <c r="G403" s="5">
        <f t="shared" si="3"/>
        <v>2</v>
      </c>
      <c r="H403" s="5">
        <f t="shared" si="4"/>
        <v>1</v>
      </c>
      <c r="I403" s="5" t="str">
        <f t="shared" si="5"/>
        <v>221</v>
      </c>
    </row>
    <row r="404" ht="15.75" customHeight="1">
      <c r="A404" s="4">
        <v>13717.0</v>
      </c>
      <c r="B404" s="5">
        <v>3.0</v>
      </c>
      <c r="C404" s="15">
        <v>44595.34791666667</v>
      </c>
      <c r="D404" s="16">
        <v>96.96000000000001</v>
      </c>
      <c r="E404" s="5">
        <f t="shared" si="1"/>
        <v>480</v>
      </c>
      <c r="F404" s="5">
        <f t="shared" si="2"/>
        <v>3</v>
      </c>
      <c r="G404" s="5">
        <f t="shared" si="3"/>
        <v>4</v>
      </c>
      <c r="H404" s="5">
        <f t="shared" si="4"/>
        <v>4</v>
      </c>
      <c r="I404" s="5" t="str">
        <f t="shared" si="5"/>
        <v>344</v>
      </c>
    </row>
    <row r="405" ht="15.75" customHeight="1">
      <c r="A405" s="4">
        <v>13718.0</v>
      </c>
      <c r="B405" s="5">
        <v>1.0</v>
      </c>
      <c r="C405" s="15">
        <v>44476.55833333333</v>
      </c>
      <c r="D405" s="16">
        <v>25.4</v>
      </c>
      <c r="E405" s="5">
        <f t="shared" si="1"/>
        <v>599</v>
      </c>
      <c r="F405" s="5">
        <f t="shared" si="2"/>
        <v>2</v>
      </c>
      <c r="G405" s="5">
        <f t="shared" si="3"/>
        <v>2</v>
      </c>
      <c r="H405" s="5">
        <f t="shared" si="4"/>
        <v>2</v>
      </c>
      <c r="I405" s="5" t="str">
        <f t="shared" si="5"/>
        <v>222</v>
      </c>
    </row>
    <row r="406" ht="15.75" customHeight="1">
      <c r="A406" s="4">
        <v>13719.0</v>
      </c>
      <c r="B406" s="5">
        <v>1.0</v>
      </c>
      <c r="C406" s="15">
        <v>44488.58055555556</v>
      </c>
      <c r="D406" s="16">
        <v>52.199999999999996</v>
      </c>
      <c r="E406" s="5">
        <f t="shared" si="1"/>
        <v>587</v>
      </c>
      <c r="F406" s="5">
        <f t="shared" si="2"/>
        <v>2</v>
      </c>
      <c r="G406" s="5">
        <f t="shared" si="3"/>
        <v>2</v>
      </c>
      <c r="H406" s="5">
        <f t="shared" si="4"/>
        <v>3</v>
      </c>
      <c r="I406" s="5" t="str">
        <f t="shared" si="5"/>
        <v>223</v>
      </c>
    </row>
    <row r="407" ht="15.75" customHeight="1">
      <c r="A407" s="4">
        <v>13721.0</v>
      </c>
      <c r="B407" s="5">
        <v>1.0</v>
      </c>
      <c r="C407" s="15">
        <v>44684.58680555555</v>
      </c>
      <c r="D407" s="16">
        <v>32.0</v>
      </c>
      <c r="E407" s="5">
        <f t="shared" si="1"/>
        <v>391</v>
      </c>
      <c r="F407" s="5">
        <f t="shared" si="2"/>
        <v>4</v>
      </c>
      <c r="G407" s="5">
        <f t="shared" si="3"/>
        <v>2</v>
      </c>
      <c r="H407" s="5">
        <f t="shared" si="4"/>
        <v>2</v>
      </c>
      <c r="I407" s="5" t="str">
        <f t="shared" si="5"/>
        <v>422</v>
      </c>
    </row>
    <row r="408" ht="15.75" customHeight="1">
      <c r="A408" s="4">
        <v>13722.0</v>
      </c>
      <c r="B408" s="5">
        <v>1.0</v>
      </c>
      <c r="C408" s="15">
        <v>44441.48819444444</v>
      </c>
      <c r="D408" s="16">
        <v>59.400000000000006</v>
      </c>
      <c r="E408" s="5">
        <f t="shared" si="1"/>
        <v>634</v>
      </c>
      <c r="F408" s="5">
        <f t="shared" si="2"/>
        <v>2</v>
      </c>
      <c r="G408" s="5">
        <f t="shared" si="3"/>
        <v>2</v>
      </c>
      <c r="H408" s="5">
        <f t="shared" si="4"/>
        <v>3</v>
      </c>
      <c r="I408" s="5" t="str">
        <f t="shared" si="5"/>
        <v>223</v>
      </c>
    </row>
    <row r="409" ht="15.75" customHeight="1">
      <c r="A409" s="4">
        <v>13725.0</v>
      </c>
      <c r="B409" s="5">
        <v>6.0</v>
      </c>
      <c r="C409" s="15">
        <v>44649.48194444444</v>
      </c>
      <c r="D409" s="16">
        <v>221.14999999999998</v>
      </c>
      <c r="E409" s="5">
        <f t="shared" si="1"/>
        <v>426</v>
      </c>
      <c r="F409" s="5">
        <f t="shared" si="2"/>
        <v>4</v>
      </c>
      <c r="G409" s="5">
        <f t="shared" si="3"/>
        <v>4</v>
      </c>
      <c r="H409" s="5">
        <f t="shared" si="4"/>
        <v>4</v>
      </c>
      <c r="I409" s="5" t="str">
        <f t="shared" si="5"/>
        <v>444</v>
      </c>
    </row>
    <row r="410" ht="15.75" customHeight="1">
      <c r="A410" s="4">
        <v>13731.0</v>
      </c>
      <c r="B410" s="5">
        <v>1.0</v>
      </c>
      <c r="C410" s="15">
        <v>44476.42361111111</v>
      </c>
      <c r="D410" s="16">
        <v>60.78</v>
      </c>
      <c r="E410" s="5">
        <f t="shared" si="1"/>
        <v>599</v>
      </c>
      <c r="F410" s="5">
        <f t="shared" si="2"/>
        <v>2</v>
      </c>
      <c r="G410" s="5">
        <f t="shared" si="3"/>
        <v>2</v>
      </c>
      <c r="H410" s="5">
        <f t="shared" si="4"/>
        <v>3</v>
      </c>
      <c r="I410" s="5" t="str">
        <f t="shared" si="5"/>
        <v>223</v>
      </c>
    </row>
    <row r="411" ht="15.75" customHeight="1">
      <c r="A411" s="4">
        <v>13732.0</v>
      </c>
      <c r="B411" s="5">
        <v>1.0</v>
      </c>
      <c r="C411" s="15">
        <v>44692.65902777778</v>
      </c>
      <c r="D411" s="16">
        <v>6.959999999999999</v>
      </c>
      <c r="E411" s="5">
        <f t="shared" si="1"/>
        <v>383</v>
      </c>
      <c r="F411" s="5">
        <f t="shared" si="2"/>
        <v>4</v>
      </c>
      <c r="G411" s="5">
        <f t="shared" si="3"/>
        <v>2</v>
      </c>
      <c r="H411" s="5">
        <f t="shared" si="4"/>
        <v>1</v>
      </c>
      <c r="I411" s="5" t="str">
        <f t="shared" si="5"/>
        <v>421</v>
      </c>
    </row>
    <row r="412" ht="15.75" customHeight="1">
      <c r="A412" s="4">
        <v>13735.0</v>
      </c>
      <c r="B412" s="5">
        <v>5.0</v>
      </c>
      <c r="C412" s="15">
        <v>44696.44027777778</v>
      </c>
      <c r="D412" s="16">
        <v>68.72</v>
      </c>
      <c r="E412" s="5">
        <f t="shared" si="1"/>
        <v>379</v>
      </c>
      <c r="F412" s="5">
        <f t="shared" si="2"/>
        <v>5</v>
      </c>
      <c r="G412" s="5">
        <f t="shared" si="3"/>
        <v>4</v>
      </c>
      <c r="H412" s="5">
        <f t="shared" si="4"/>
        <v>3</v>
      </c>
      <c r="I412" s="5" t="str">
        <f t="shared" si="5"/>
        <v>543</v>
      </c>
    </row>
    <row r="413" ht="15.75" customHeight="1">
      <c r="A413" s="4">
        <v>13736.0</v>
      </c>
      <c r="B413" s="5">
        <v>2.0</v>
      </c>
      <c r="C413" s="15">
        <v>44716.63819444444</v>
      </c>
      <c r="D413" s="16">
        <v>16.3</v>
      </c>
      <c r="E413" s="5">
        <f t="shared" si="1"/>
        <v>359</v>
      </c>
      <c r="F413" s="5">
        <f t="shared" si="2"/>
        <v>5</v>
      </c>
      <c r="G413" s="5">
        <f t="shared" si="3"/>
        <v>3</v>
      </c>
      <c r="H413" s="5">
        <f t="shared" si="4"/>
        <v>2</v>
      </c>
      <c r="I413" s="5" t="str">
        <f t="shared" si="5"/>
        <v>532</v>
      </c>
    </row>
    <row r="414" ht="15.75" customHeight="1">
      <c r="A414" s="4">
        <v>13737.0</v>
      </c>
      <c r="B414" s="5">
        <v>1.0</v>
      </c>
      <c r="C414" s="15">
        <v>44523.68888888889</v>
      </c>
      <c r="D414" s="16">
        <v>42.099999999999994</v>
      </c>
      <c r="E414" s="5">
        <f t="shared" si="1"/>
        <v>552</v>
      </c>
      <c r="F414" s="5">
        <f t="shared" si="2"/>
        <v>2</v>
      </c>
      <c r="G414" s="5">
        <f t="shared" si="3"/>
        <v>2</v>
      </c>
      <c r="H414" s="5">
        <f t="shared" si="4"/>
        <v>3</v>
      </c>
      <c r="I414" s="5" t="str">
        <f t="shared" si="5"/>
        <v>223</v>
      </c>
    </row>
    <row r="415" ht="15.75" customHeight="1">
      <c r="A415" s="4">
        <v>13740.0</v>
      </c>
      <c r="B415" s="5">
        <v>1.0</v>
      </c>
      <c r="C415" s="15">
        <v>44482.43888888889</v>
      </c>
      <c r="D415" s="16">
        <v>43.5</v>
      </c>
      <c r="E415" s="5">
        <f t="shared" si="1"/>
        <v>593</v>
      </c>
      <c r="F415" s="5">
        <f t="shared" si="2"/>
        <v>2</v>
      </c>
      <c r="G415" s="5">
        <f t="shared" si="3"/>
        <v>2</v>
      </c>
      <c r="H415" s="5">
        <f t="shared" si="4"/>
        <v>3</v>
      </c>
      <c r="I415" s="5" t="str">
        <f t="shared" si="5"/>
        <v>223</v>
      </c>
    </row>
    <row r="416" ht="15.75" customHeight="1">
      <c r="A416" s="4">
        <v>13741.0</v>
      </c>
      <c r="B416" s="5">
        <v>2.0</v>
      </c>
      <c r="C416" s="15">
        <v>44649.38819444444</v>
      </c>
      <c r="D416" s="16">
        <v>14.799999999999999</v>
      </c>
      <c r="E416" s="5">
        <f t="shared" si="1"/>
        <v>426</v>
      </c>
      <c r="F416" s="5">
        <f t="shared" si="2"/>
        <v>4</v>
      </c>
      <c r="G416" s="5">
        <f t="shared" si="3"/>
        <v>3</v>
      </c>
      <c r="H416" s="5">
        <f t="shared" si="4"/>
        <v>1</v>
      </c>
      <c r="I416" s="5" t="str">
        <f t="shared" si="5"/>
        <v>431</v>
      </c>
    </row>
    <row r="417" ht="15.75" customHeight="1">
      <c r="A417" s="4">
        <v>13742.0</v>
      </c>
      <c r="B417" s="5">
        <v>6.0</v>
      </c>
      <c r="C417" s="15">
        <v>44704.46319444444</v>
      </c>
      <c r="D417" s="16">
        <v>101.9</v>
      </c>
      <c r="E417" s="5">
        <f t="shared" si="1"/>
        <v>371</v>
      </c>
      <c r="F417" s="5">
        <f t="shared" si="2"/>
        <v>5</v>
      </c>
      <c r="G417" s="5">
        <f t="shared" si="3"/>
        <v>4</v>
      </c>
      <c r="H417" s="5">
        <f t="shared" si="4"/>
        <v>4</v>
      </c>
      <c r="I417" s="5" t="str">
        <f t="shared" si="5"/>
        <v>544</v>
      </c>
    </row>
    <row r="418" ht="15.75" customHeight="1">
      <c r="A418" s="4">
        <v>13744.0</v>
      </c>
      <c r="B418" s="5">
        <v>1.0</v>
      </c>
      <c r="C418" s="15">
        <v>44428.58888888889</v>
      </c>
      <c r="D418" s="16">
        <v>54.22</v>
      </c>
      <c r="E418" s="5">
        <f t="shared" si="1"/>
        <v>647</v>
      </c>
      <c r="F418" s="5">
        <f t="shared" si="2"/>
        <v>2</v>
      </c>
      <c r="G418" s="5">
        <f t="shared" si="3"/>
        <v>2</v>
      </c>
      <c r="H418" s="5">
        <f t="shared" si="4"/>
        <v>3</v>
      </c>
      <c r="I418" s="5" t="str">
        <f t="shared" si="5"/>
        <v>223</v>
      </c>
    </row>
    <row r="419" ht="15.75" customHeight="1">
      <c r="A419" s="4">
        <v>13752.0</v>
      </c>
      <c r="B419" s="5">
        <v>2.0</v>
      </c>
      <c r="C419" s="15">
        <v>44599.59444444445</v>
      </c>
      <c r="D419" s="16">
        <v>40.2</v>
      </c>
      <c r="E419" s="5">
        <f t="shared" si="1"/>
        <v>476</v>
      </c>
      <c r="F419" s="5">
        <f t="shared" si="2"/>
        <v>3</v>
      </c>
      <c r="G419" s="5">
        <f t="shared" si="3"/>
        <v>3</v>
      </c>
      <c r="H419" s="5">
        <f t="shared" si="4"/>
        <v>3</v>
      </c>
      <c r="I419" s="5" t="str">
        <f t="shared" si="5"/>
        <v>333</v>
      </c>
    </row>
    <row r="420" ht="15.75" customHeight="1">
      <c r="A420" s="4">
        <v>13755.0</v>
      </c>
      <c r="B420" s="5">
        <v>7.0</v>
      </c>
      <c r="C420" s="15">
        <v>44718.51805555556</v>
      </c>
      <c r="D420" s="16">
        <v>146.54</v>
      </c>
      <c r="E420" s="5">
        <f t="shared" si="1"/>
        <v>357</v>
      </c>
      <c r="F420" s="5">
        <f t="shared" si="2"/>
        <v>5</v>
      </c>
      <c r="G420" s="5">
        <f t="shared" si="3"/>
        <v>4</v>
      </c>
      <c r="H420" s="5">
        <f t="shared" si="4"/>
        <v>4</v>
      </c>
      <c r="I420" s="5" t="str">
        <f t="shared" si="5"/>
        <v>544</v>
      </c>
    </row>
    <row r="421" ht="15.75" customHeight="1">
      <c r="A421" s="4">
        <v>13756.0</v>
      </c>
      <c r="B421" s="5">
        <v>1.0</v>
      </c>
      <c r="C421" s="15">
        <v>44702.61111111111</v>
      </c>
      <c r="D421" s="16">
        <v>44.400000000000006</v>
      </c>
      <c r="E421" s="5">
        <f t="shared" si="1"/>
        <v>373</v>
      </c>
      <c r="F421" s="5">
        <f t="shared" si="2"/>
        <v>5</v>
      </c>
      <c r="G421" s="5">
        <f t="shared" si="3"/>
        <v>2</v>
      </c>
      <c r="H421" s="5">
        <f t="shared" si="4"/>
        <v>3</v>
      </c>
      <c r="I421" s="5" t="str">
        <f t="shared" si="5"/>
        <v>523</v>
      </c>
    </row>
    <row r="422" ht="15.75" customHeight="1">
      <c r="A422" s="4">
        <v>13758.0</v>
      </c>
      <c r="B422" s="5">
        <v>2.0</v>
      </c>
      <c r="C422" s="15">
        <v>44522.63333333333</v>
      </c>
      <c r="D422" s="16">
        <v>163.2</v>
      </c>
      <c r="E422" s="5">
        <f t="shared" si="1"/>
        <v>553</v>
      </c>
      <c r="F422" s="5">
        <f t="shared" si="2"/>
        <v>2</v>
      </c>
      <c r="G422" s="5">
        <f t="shared" si="3"/>
        <v>3</v>
      </c>
      <c r="H422" s="5">
        <f t="shared" si="4"/>
        <v>4</v>
      </c>
      <c r="I422" s="5" t="str">
        <f t="shared" si="5"/>
        <v>234</v>
      </c>
    </row>
    <row r="423" ht="15.75" customHeight="1">
      <c r="A423" s="4">
        <v>13760.0</v>
      </c>
      <c r="B423" s="5">
        <v>1.0</v>
      </c>
      <c r="C423" s="15">
        <v>44467.53611111111</v>
      </c>
      <c r="D423" s="16">
        <v>5.9</v>
      </c>
      <c r="E423" s="5">
        <f t="shared" si="1"/>
        <v>608</v>
      </c>
      <c r="F423" s="5">
        <f t="shared" si="2"/>
        <v>2</v>
      </c>
      <c r="G423" s="5">
        <f t="shared" si="3"/>
        <v>2</v>
      </c>
      <c r="H423" s="5">
        <f t="shared" si="4"/>
        <v>1</v>
      </c>
      <c r="I423" s="5" t="str">
        <f t="shared" si="5"/>
        <v>221</v>
      </c>
    </row>
    <row r="424" ht="15.75" customHeight="1">
      <c r="A424" s="4">
        <v>13762.0</v>
      </c>
      <c r="B424" s="5">
        <v>1.0</v>
      </c>
      <c r="C424" s="15">
        <v>44519.64097222222</v>
      </c>
      <c r="D424" s="16">
        <v>82.32000000000001</v>
      </c>
      <c r="E424" s="5">
        <f t="shared" si="1"/>
        <v>556</v>
      </c>
      <c r="F424" s="5">
        <f t="shared" si="2"/>
        <v>2</v>
      </c>
      <c r="G424" s="5">
        <f t="shared" si="3"/>
        <v>2</v>
      </c>
      <c r="H424" s="5">
        <f t="shared" si="4"/>
        <v>4</v>
      </c>
      <c r="I424" s="5" t="str">
        <f t="shared" si="5"/>
        <v>224</v>
      </c>
    </row>
    <row r="425" ht="15.75" customHeight="1">
      <c r="A425" s="4">
        <v>13763.0</v>
      </c>
      <c r="B425" s="5">
        <v>1.0</v>
      </c>
      <c r="C425" s="15">
        <v>44565.62013888889</v>
      </c>
      <c r="D425" s="16">
        <v>8.5</v>
      </c>
      <c r="E425" s="5">
        <f t="shared" si="1"/>
        <v>510</v>
      </c>
      <c r="F425" s="5">
        <f t="shared" si="2"/>
        <v>3</v>
      </c>
      <c r="G425" s="5">
        <f t="shared" si="3"/>
        <v>2</v>
      </c>
      <c r="H425" s="5">
        <f t="shared" si="4"/>
        <v>1</v>
      </c>
      <c r="I425" s="5" t="str">
        <f t="shared" si="5"/>
        <v>321</v>
      </c>
    </row>
    <row r="426" ht="15.75" customHeight="1">
      <c r="A426" s="4">
        <v>13764.0</v>
      </c>
      <c r="B426" s="5">
        <v>3.0</v>
      </c>
      <c r="C426" s="15">
        <v>44650.50208333333</v>
      </c>
      <c r="D426" s="16">
        <v>34.69</v>
      </c>
      <c r="E426" s="5">
        <f t="shared" si="1"/>
        <v>425</v>
      </c>
      <c r="F426" s="5">
        <f t="shared" si="2"/>
        <v>4</v>
      </c>
      <c r="G426" s="5">
        <f t="shared" si="3"/>
        <v>4</v>
      </c>
      <c r="H426" s="5">
        <f t="shared" si="4"/>
        <v>3</v>
      </c>
      <c r="I426" s="5" t="str">
        <f t="shared" si="5"/>
        <v>443</v>
      </c>
    </row>
    <row r="427" ht="15.75" customHeight="1">
      <c r="A427" s="4">
        <v>13767.0</v>
      </c>
      <c r="B427" s="5">
        <v>16.0</v>
      </c>
      <c r="C427" s="15">
        <v>44691.61666666667</v>
      </c>
      <c r="D427" s="16">
        <v>532.05</v>
      </c>
      <c r="E427" s="5">
        <f t="shared" si="1"/>
        <v>384</v>
      </c>
      <c r="F427" s="5">
        <f t="shared" si="2"/>
        <v>4</v>
      </c>
      <c r="G427" s="5">
        <f t="shared" si="3"/>
        <v>4</v>
      </c>
      <c r="H427" s="5">
        <f t="shared" si="4"/>
        <v>4</v>
      </c>
      <c r="I427" s="5" t="str">
        <f t="shared" si="5"/>
        <v>444</v>
      </c>
    </row>
    <row r="428" ht="15.75" customHeight="1">
      <c r="A428" s="4">
        <v>13769.0</v>
      </c>
      <c r="B428" s="5">
        <v>5.0</v>
      </c>
      <c r="C428" s="15">
        <v>44610.26041666666</v>
      </c>
      <c r="D428" s="16">
        <v>79.80000000000001</v>
      </c>
      <c r="E428" s="5">
        <f t="shared" si="1"/>
        <v>465</v>
      </c>
      <c r="F428" s="5">
        <f t="shared" si="2"/>
        <v>3</v>
      </c>
      <c r="G428" s="5">
        <f t="shared" si="3"/>
        <v>4</v>
      </c>
      <c r="H428" s="5">
        <f t="shared" si="4"/>
        <v>4</v>
      </c>
      <c r="I428" s="5" t="str">
        <f t="shared" si="5"/>
        <v>344</v>
      </c>
    </row>
    <row r="429" ht="15.75" customHeight="1">
      <c r="A429" s="4">
        <v>13772.0</v>
      </c>
      <c r="B429" s="5">
        <v>1.0</v>
      </c>
      <c r="C429" s="15">
        <v>44624.47361111111</v>
      </c>
      <c r="D429" s="16">
        <v>0.39</v>
      </c>
      <c r="E429" s="5">
        <f t="shared" si="1"/>
        <v>451</v>
      </c>
      <c r="F429" s="5">
        <f t="shared" si="2"/>
        <v>3</v>
      </c>
      <c r="G429" s="5">
        <f t="shared" si="3"/>
        <v>2</v>
      </c>
      <c r="H429" s="5">
        <f t="shared" si="4"/>
        <v>1</v>
      </c>
      <c r="I429" s="5" t="str">
        <f t="shared" si="5"/>
        <v>321</v>
      </c>
    </row>
    <row r="430" ht="15.75" customHeight="1">
      <c r="A430" s="4">
        <v>13777.0</v>
      </c>
      <c r="B430" s="5">
        <v>18.0</v>
      </c>
      <c r="C430" s="15">
        <v>44713.47083333333</v>
      </c>
      <c r="D430" s="16">
        <v>2463.48</v>
      </c>
      <c r="E430" s="5">
        <f t="shared" si="1"/>
        <v>362</v>
      </c>
      <c r="F430" s="5">
        <f t="shared" si="2"/>
        <v>5</v>
      </c>
      <c r="G430" s="5">
        <f t="shared" si="3"/>
        <v>4</v>
      </c>
      <c r="H430" s="5">
        <f t="shared" si="4"/>
        <v>4</v>
      </c>
      <c r="I430" s="5" t="str">
        <f t="shared" si="5"/>
        <v>544</v>
      </c>
    </row>
    <row r="431" ht="15.75" customHeight="1">
      <c r="A431" s="4">
        <v>13778.0</v>
      </c>
      <c r="B431" s="5">
        <v>1.0</v>
      </c>
      <c r="C431" s="15">
        <v>44620.64236111111</v>
      </c>
      <c r="D431" s="16">
        <v>27.25</v>
      </c>
      <c r="E431" s="5">
        <f t="shared" si="1"/>
        <v>455</v>
      </c>
      <c r="F431" s="5">
        <f t="shared" si="2"/>
        <v>3</v>
      </c>
      <c r="G431" s="5">
        <f t="shared" si="3"/>
        <v>2</v>
      </c>
      <c r="H431" s="5">
        <f t="shared" si="4"/>
        <v>2</v>
      </c>
      <c r="I431" s="5" t="str">
        <f t="shared" si="5"/>
        <v>322</v>
      </c>
    </row>
    <row r="432" ht="15.75" customHeight="1">
      <c r="A432" s="4">
        <v>13780.0</v>
      </c>
      <c r="B432" s="5">
        <v>2.0</v>
      </c>
      <c r="C432" s="15">
        <v>44714.57569444444</v>
      </c>
      <c r="D432" s="16">
        <v>11.25</v>
      </c>
      <c r="E432" s="5">
        <f t="shared" si="1"/>
        <v>361</v>
      </c>
      <c r="F432" s="5">
        <f t="shared" si="2"/>
        <v>5</v>
      </c>
      <c r="G432" s="5">
        <f t="shared" si="3"/>
        <v>3</v>
      </c>
      <c r="H432" s="5">
        <f t="shared" si="4"/>
        <v>1</v>
      </c>
      <c r="I432" s="5" t="str">
        <f t="shared" si="5"/>
        <v>531</v>
      </c>
    </row>
    <row r="433" ht="15.75" customHeight="1">
      <c r="A433" s="4">
        <v>13782.0</v>
      </c>
      <c r="B433" s="5">
        <v>3.0</v>
      </c>
      <c r="C433" s="15">
        <v>44674.52569444444</v>
      </c>
      <c r="D433" s="16">
        <v>38.13</v>
      </c>
      <c r="E433" s="5">
        <f t="shared" si="1"/>
        <v>401</v>
      </c>
      <c r="F433" s="5">
        <f t="shared" si="2"/>
        <v>4</v>
      </c>
      <c r="G433" s="5">
        <f t="shared" si="3"/>
        <v>4</v>
      </c>
      <c r="H433" s="5">
        <f t="shared" si="4"/>
        <v>3</v>
      </c>
      <c r="I433" s="5" t="str">
        <f t="shared" si="5"/>
        <v>443</v>
      </c>
    </row>
    <row r="434" ht="15.75" customHeight="1">
      <c r="A434" s="4">
        <v>13784.0</v>
      </c>
      <c r="B434" s="5">
        <v>2.0</v>
      </c>
      <c r="C434" s="15">
        <v>44554.63680555556</v>
      </c>
      <c r="D434" s="16">
        <v>175.2</v>
      </c>
      <c r="E434" s="5">
        <f t="shared" si="1"/>
        <v>521</v>
      </c>
      <c r="F434" s="5">
        <f t="shared" si="2"/>
        <v>3</v>
      </c>
      <c r="G434" s="5">
        <f t="shared" si="3"/>
        <v>3</v>
      </c>
      <c r="H434" s="5">
        <f t="shared" si="4"/>
        <v>4</v>
      </c>
      <c r="I434" s="5" t="str">
        <f t="shared" si="5"/>
        <v>334</v>
      </c>
    </row>
    <row r="435" ht="15.75" customHeight="1">
      <c r="A435" s="4">
        <v>13786.0</v>
      </c>
      <c r="B435" s="5">
        <v>1.0</v>
      </c>
      <c r="C435" s="15">
        <v>44354.57847222222</v>
      </c>
      <c r="D435" s="16">
        <v>28.799999999999997</v>
      </c>
      <c r="E435" s="5">
        <f t="shared" si="1"/>
        <v>721</v>
      </c>
      <c r="F435" s="5">
        <f t="shared" si="2"/>
        <v>2</v>
      </c>
      <c r="G435" s="5">
        <f t="shared" si="3"/>
        <v>2</v>
      </c>
      <c r="H435" s="5">
        <f t="shared" si="4"/>
        <v>2</v>
      </c>
      <c r="I435" s="5" t="str">
        <f t="shared" si="5"/>
        <v>222</v>
      </c>
    </row>
    <row r="436" ht="15.75" customHeight="1">
      <c r="A436" s="4">
        <v>13790.0</v>
      </c>
      <c r="B436" s="5">
        <v>1.0</v>
      </c>
      <c r="C436" s="15">
        <v>44717.65833333333</v>
      </c>
      <c r="D436" s="16">
        <v>45.239999999999995</v>
      </c>
      <c r="E436" s="5">
        <f t="shared" si="1"/>
        <v>358</v>
      </c>
      <c r="F436" s="5">
        <f t="shared" si="2"/>
        <v>5</v>
      </c>
      <c r="G436" s="5">
        <f t="shared" si="3"/>
        <v>2</v>
      </c>
      <c r="H436" s="5">
        <f t="shared" si="4"/>
        <v>3</v>
      </c>
      <c r="I436" s="5" t="str">
        <f t="shared" si="5"/>
        <v>523</v>
      </c>
    </row>
    <row r="437" ht="15.75" customHeight="1">
      <c r="A437" s="4">
        <v>13798.0</v>
      </c>
      <c r="B437" s="5">
        <v>19.0</v>
      </c>
      <c r="C437" s="15">
        <v>44668.35416666666</v>
      </c>
      <c r="D437" s="16">
        <v>3136.039999999999</v>
      </c>
      <c r="E437" s="5">
        <f t="shared" si="1"/>
        <v>407</v>
      </c>
      <c r="F437" s="5">
        <f t="shared" si="2"/>
        <v>4</v>
      </c>
      <c r="G437" s="5">
        <f t="shared" si="3"/>
        <v>4</v>
      </c>
      <c r="H437" s="5">
        <f t="shared" si="4"/>
        <v>4</v>
      </c>
      <c r="I437" s="5" t="str">
        <f t="shared" si="5"/>
        <v>444</v>
      </c>
    </row>
    <row r="438" ht="15.75" customHeight="1">
      <c r="A438" s="4">
        <v>13801.0</v>
      </c>
      <c r="B438" s="5">
        <v>1.0</v>
      </c>
      <c r="C438" s="15">
        <v>44655.42708333334</v>
      </c>
      <c r="D438" s="16">
        <v>12.5</v>
      </c>
      <c r="E438" s="5">
        <f t="shared" si="1"/>
        <v>420</v>
      </c>
      <c r="F438" s="5">
        <f t="shared" si="2"/>
        <v>4</v>
      </c>
      <c r="G438" s="5">
        <f t="shared" si="3"/>
        <v>2</v>
      </c>
      <c r="H438" s="5">
        <f t="shared" si="4"/>
        <v>1</v>
      </c>
      <c r="I438" s="5" t="str">
        <f t="shared" si="5"/>
        <v>421</v>
      </c>
    </row>
    <row r="439" ht="15.75" customHeight="1">
      <c r="A439" s="4">
        <v>13802.0</v>
      </c>
      <c r="B439" s="5">
        <v>5.0</v>
      </c>
      <c r="C439" s="15">
        <v>44585.55972222222</v>
      </c>
      <c r="D439" s="16">
        <v>528.5999999999999</v>
      </c>
      <c r="E439" s="5">
        <f t="shared" si="1"/>
        <v>490</v>
      </c>
      <c r="F439" s="5">
        <f t="shared" si="2"/>
        <v>3</v>
      </c>
      <c r="G439" s="5">
        <f t="shared" si="3"/>
        <v>4</v>
      </c>
      <c r="H439" s="5">
        <f t="shared" si="4"/>
        <v>4</v>
      </c>
      <c r="I439" s="5" t="str">
        <f t="shared" si="5"/>
        <v>344</v>
      </c>
    </row>
    <row r="440" ht="15.75" customHeight="1">
      <c r="A440" s="4">
        <v>13803.0</v>
      </c>
      <c r="B440" s="5">
        <v>1.0</v>
      </c>
      <c r="C440" s="15">
        <v>44468.53958333333</v>
      </c>
      <c r="D440" s="16">
        <v>16.6</v>
      </c>
      <c r="E440" s="5">
        <f t="shared" si="1"/>
        <v>607</v>
      </c>
      <c r="F440" s="5">
        <f t="shared" si="2"/>
        <v>2</v>
      </c>
      <c r="G440" s="5">
        <f t="shared" si="3"/>
        <v>2</v>
      </c>
      <c r="H440" s="5">
        <f t="shared" si="4"/>
        <v>2</v>
      </c>
      <c r="I440" s="5" t="str">
        <f t="shared" si="5"/>
        <v>222</v>
      </c>
    </row>
    <row r="441" ht="15.75" customHeight="1">
      <c r="A441" s="4">
        <v>13804.0</v>
      </c>
      <c r="B441" s="5">
        <v>1.0</v>
      </c>
      <c r="C441" s="15">
        <v>44582.71388888889</v>
      </c>
      <c r="D441" s="16">
        <v>34.2</v>
      </c>
      <c r="E441" s="5">
        <f t="shared" si="1"/>
        <v>493</v>
      </c>
      <c r="F441" s="5">
        <f t="shared" si="2"/>
        <v>3</v>
      </c>
      <c r="G441" s="5">
        <f t="shared" si="3"/>
        <v>2</v>
      </c>
      <c r="H441" s="5">
        <f t="shared" si="4"/>
        <v>3</v>
      </c>
      <c r="I441" s="5" t="str">
        <f t="shared" si="5"/>
        <v>323</v>
      </c>
    </row>
    <row r="442" ht="15.75" customHeight="1">
      <c r="A442" s="4">
        <v>13805.0</v>
      </c>
      <c r="B442" s="5">
        <v>2.0</v>
      </c>
      <c r="C442" s="15">
        <v>44669.61805555555</v>
      </c>
      <c r="D442" s="16">
        <v>425.04</v>
      </c>
      <c r="E442" s="5">
        <f t="shared" si="1"/>
        <v>406</v>
      </c>
      <c r="F442" s="5">
        <f t="shared" si="2"/>
        <v>4</v>
      </c>
      <c r="G442" s="5">
        <f t="shared" si="3"/>
        <v>3</v>
      </c>
      <c r="H442" s="5">
        <f t="shared" si="4"/>
        <v>4</v>
      </c>
      <c r="I442" s="5" t="str">
        <f t="shared" si="5"/>
        <v>434</v>
      </c>
    </row>
    <row r="443" ht="15.75" customHeight="1">
      <c r="A443" s="4">
        <v>13808.0</v>
      </c>
      <c r="B443" s="5">
        <v>3.0</v>
      </c>
      <c r="C443" s="15">
        <v>44716.5125</v>
      </c>
      <c r="D443" s="16">
        <v>145.89999999999998</v>
      </c>
      <c r="E443" s="5">
        <f t="shared" si="1"/>
        <v>359</v>
      </c>
      <c r="F443" s="5">
        <f t="shared" si="2"/>
        <v>5</v>
      </c>
      <c r="G443" s="5">
        <f t="shared" si="3"/>
        <v>4</v>
      </c>
      <c r="H443" s="5">
        <f t="shared" si="4"/>
        <v>4</v>
      </c>
      <c r="I443" s="5" t="str">
        <f t="shared" si="5"/>
        <v>544</v>
      </c>
    </row>
    <row r="444" ht="15.75" customHeight="1">
      <c r="A444" s="4">
        <v>13819.0</v>
      </c>
      <c r="B444" s="5">
        <v>1.0</v>
      </c>
      <c r="C444" s="15">
        <v>44419.44305555556</v>
      </c>
      <c r="D444" s="16">
        <v>15.0</v>
      </c>
      <c r="E444" s="5">
        <f t="shared" si="1"/>
        <v>656</v>
      </c>
      <c r="F444" s="5">
        <f t="shared" si="2"/>
        <v>2</v>
      </c>
      <c r="G444" s="5">
        <f t="shared" si="3"/>
        <v>2</v>
      </c>
      <c r="H444" s="5">
        <f t="shared" si="4"/>
        <v>2</v>
      </c>
      <c r="I444" s="5" t="str">
        <f t="shared" si="5"/>
        <v>222</v>
      </c>
    </row>
    <row r="445" ht="15.75" customHeight="1">
      <c r="A445" s="4">
        <v>13821.0</v>
      </c>
      <c r="B445" s="5">
        <v>1.0</v>
      </c>
      <c r="C445" s="15">
        <v>44462.47916666666</v>
      </c>
      <c r="D445" s="16">
        <v>3.9</v>
      </c>
      <c r="E445" s="5">
        <f t="shared" si="1"/>
        <v>613</v>
      </c>
      <c r="F445" s="5">
        <f t="shared" si="2"/>
        <v>2</v>
      </c>
      <c r="G445" s="5">
        <f t="shared" si="3"/>
        <v>2</v>
      </c>
      <c r="H445" s="5">
        <f t="shared" si="4"/>
        <v>1</v>
      </c>
      <c r="I445" s="5" t="str">
        <f t="shared" si="5"/>
        <v>221</v>
      </c>
    </row>
    <row r="446" ht="15.75" customHeight="1">
      <c r="A446" s="4">
        <v>13822.0</v>
      </c>
      <c r="B446" s="5">
        <v>2.0</v>
      </c>
      <c r="C446" s="15">
        <v>44716.50902777778</v>
      </c>
      <c r="D446" s="16">
        <v>16.13</v>
      </c>
      <c r="E446" s="5">
        <f t="shared" si="1"/>
        <v>359</v>
      </c>
      <c r="F446" s="5">
        <f t="shared" si="2"/>
        <v>5</v>
      </c>
      <c r="G446" s="5">
        <f t="shared" si="3"/>
        <v>3</v>
      </c>
      <c r="H446" s="5">
        <f t="shared" si="4"/>
        <v>2</v>
      </c>
      <c r="I446" s="5" t="str">
        <f t="shared" si="5"/>
        <v>532</v>
      </c>
    </row>
    <row r="447" ht="15.75" customHeight="1">
      <c r="A447" s="4">
        <v>13826.0</v>
      </c>
      <c r="B447" s="5">
        <v>2.0</v>
      </c>
      <c r="C447" s="15">
        <v>44565.68541666667</v>
      </c>
      <c r="D447" s="16">
        <v>24.799999999999997</v>
      </c>
      <c r="E447" s="5">
        <f t="shared" si="1"/>
        <v>510</v>
      </c>
      <c r="F447" s="5">
        <f t="shared" si="2"/>
        <v>3</v>
      </c>
      <c r="G447" s="5">
        <f t="shared" si="3"/>
        <v>3</v>
      </c>
      <c r="H447" s="5">
        <f t="shared" si="4"/>
        <v>2</v>
      </c>
      <c r="I447" s="5" t="str">
        <f t="shared" si="5"/>
        <v>332</v>
      </c>
    </row>
    <row r="448" ht="15.75" customHeight="1">
      <c r="A448" s="4">
        <v>13827.0</v>
      </c>
      <c r="B448" s="5">
        <v>2.0</v>
      </c>
      <c r="C448" s="15">
        <v>44664.52638888889</v>
      </c>
      <c r="D448" s="16">
        <v>11.100000000000001</v>
      </c>
      <c r="E448" s="5">
        <f t="shared" si="1"/>
        <v>411</v>
      </c>
      <c r="F448" s="5">
        <f t="shared" si="2"/>
        <v>4</v>
      </c>
      <c r="G448" s="5">
        <f t="shared" si="3"/>
        <v>3</v>
      </c>
      <c r="H448" s="5">
        <f t="shared" si="4"/>
        <v>1</v>
      </c>
      <c r="I448" s="5" t="str">
        <f t="shared" si="5"/>
        <v>431</v>
      </c>
    </row>
    <row r="449" ht="15.75" customHeight="1">
      <c r="A449" s="4">
        <v>13831.0</v>
      </c>
      <c r="B449" s="5">
        <v>3.0</v>
      </c>
      <c r="C449" s="15">
        <v>44633.37986111111</v>
      </c>
      <c r="D449" s="16">
        <v>302.53</v>
      </c>
      <c r="E449" s="5">
        <f t="shared" si="1"/>
        <v>442</v>
      </c>
      <c r="F449" s="5">
        <f t="shared" si="2"/>
        <v>3</v>
      </c>
      <c r="G449" s="5">
        <f t="shared" si="3"/>
        <v>4</v>
      </c>
      <c r="H449" s="5">
        <f t="shared" si="4"/>
        <v>4</v>
      </c>
      <c r="I449" s="5" t="str">
        <f t="shared" si="5"/>
        <v>344</v>
      </c>
    </row>
    <row r="450" ht="15.75" customHeight="1">
      <c r="A450" s="4">
        <v>13833.0</v>
      </c>
      <c r="B450" s="5">
        <v>1.0</v>
      </c>
      <c r="C450" s="15">
        <v>44564.56041666667</v>
      </c>
      <c r="D450" s="16">
        <v>0.95</v>
      </c>
      <c r="E450" s="5">
        <f t="shared" si="1"/>
        <v>511</v>
      </c>
      <c r="F450" s="5">
        <f t="shared" si="2"/>
        <v>3</v>
      </c>
      <c r="G450" s="5">
        <f t="shared" si="3"/>
        <v>2</v>
      </c>
      <c r="H450" s="5">
        <f t="shared" si="4"/>
        <v>1</v>
      </c>
      <c r="I450" s="5" t="str">
        <f t="shared" si="5"/>
        <v>321</v>
      </c>
    </row>
    <row r="451" ht="15.75" customHeight="1">
      <c r="A451" s="4">
        <v>13835.0</v>
      </c>
      <c r="B451" s="5">
        <v>2.0</v>
      </c>
      <c r="C451" s="15">
        <v>44568.63611111111</v>
      </c>
      <c r="D451" s="16">
        <v>32.6</v>
      </c>
      <c r="E451" s="5">
        <f t="shared" si="1"/>
        <v>507</v>
      </c>
      <c r="F451" s="5">
        <f t="shared" si="2"/>
        <v>3</v>
      </c>
      <c r="G451" s="5">
        <f t="shared" si="3"/>
        <v>3</v>
      </c>
      <c r="H451" s="5">
        <f t="shared" si="4"/>
        <v>2</v>
      </c>
      <c r="I451" s="5" t="str">
        <f t="shared" si="5"/>
        <v>332</v>
      </c>
    </row>
    <row r="452" ht="15.75" customHeight="1">
      <c r="A452" s="4">
        <v>13837.0</v>
      </c>
      <c r="B452" s="5">
        <v>1.0</v>
      </c>
      <c r="C452" s="15">
        <v>44512.50694444445</v>
      </c>
      <c r="D452" s="16">
        <v>12.48</v>
      </c>
      <c r="E452" s="5">
        <f t="shared" si="1"/>
        <v>563</v>
      </c>
      <c r="F452" s="5">
        <f t="shared" si="2"/>
        <v>2</v>
      </c>
      <c r="G452" s="5">
        <f t="shared" si="3"/>
        <v>2</v>
      </c>
      <c r="H452" s="5">
        <f t="shared" si="4"/>
        <v>1</v>
      </c>
      <c r="I452" s="5" t="str">
        <f t="shared" si="5"/>
        <v>221</v>
      </c>
    </row>
    <row r="453" ht="15.75" customHeight="1">
      <c r="A453" s="4">
        <v>13838.0</v>
      </c>
      <c r="B453" s="5">
        <v>4.0</v>
      </c>
      <c r="C453" s="15">
        <v>44716.45833333334</v>
      </c>
      <c r="D453" s="16">
        <v>15.809999999999999</v>
      </c>
      <c r="E453" s="5">
        <f t="shared" si="1"/>
        <v>359</v>
      </c>
      <c r="F453" s="5">
        <f t="shared" si="2"/>
        <v>5</v>
      </c>
      <c r="G453" s="5">
        <f t="shared" si="3"/>
        <v>4</v>
      </c>
      <c r="H453" s="5">
        <f t="shared" si="4"/>
        <v>2</v>
      </c>
      <c r="I453" s="5" t="str">
        <f t="shared" si="5"/>
        <v>542</v>
      </c>
    </row>
    <row r="454" ht="15.75" customHeight="1">
      <c r="A454" s="4">
        <v>13842.0</v>
      </c>
      <c r="B454" s="5">
        <v>1.0</v>
      </c>
      <c r="C454" s="15">
        <v>44648.62222222222</v>
      </c>
      <c r="D454" s="16">
        <v>54.36000000000001</v>
      </c>
      <c r="E454" s="5">
        <f t="shared" si="1"/>
        <v>427</v>
      </c>
      <c r="F454" s="5">
        <f t="shared" si="2"/>
        <v>4</v>
      </c>
      <c r="G454" s="5">
        <f t="shared" si="3"/>
        <v>2</v>
      </c>
      <c r="H454" s="5">
        <f t="shared" si="4"/>
        <v>3</v>
      </c>
      <c r="I454" s="5" t="str">
        <f t="shared" si="5"/>
        <v>423</v>
      </c>
    </row>
    <row r="455" ht="15.75" customHeight="1">
      <c r="A455" s="4">
        <v>13846.0</v>
      </c>
      <c r="B455" s="5">
        <v>1.0</v>
      </c>
      <c r="C455" s="15">
        <v>44477.50625</v>
      </c>
      <c r="D455" s="16">
        <v>9.95</v>
      </c>
      <c r="E455" s="5">
        <f t="shared" si="1"/>
        <v>598</v>
      </c>
      <c r="F455" s="5">
        <f t="shared" si="2"/>
        <v>2</v>
      </c>
      <c r="G455" s="5">
        <f t="shared" si="3"/>
        <v>2</v>
      </c>
      <c r="H455" s="5">
        <f t="shared" si="4"/>
        <v>1</v>
      </c>
      <c r="I455" s="5" t="str">
        <f t="shared" si="5"/>
        <v>221</v>
      </c>
    </row>
    <row r="456" ht="15.75" customHeight="1">
      <c r="A456" s="4">
        <v>13849.0</v>
      </c>
      <c r="B456" s="5">
        <v>2.0</v>
      </c>
      <c r="C456" s="15">
        <v>44670.45763888889</v>
      </c>
      <c r="D456" s="16">
        <v>61.599999999999994</v>
      </c>
      <c r="E456" s="5">
        <f t="shared" si="1"/>
        <v>405</v>
      </c>
      <c r="F456" s="5">
        <f t="shared" si="2"/>
        <v>4</v>
      </c>
      <c r="G456" s="5">
        <f t="shared" si="3"/>
        <v>3</v>
      </c>
      <c r="H456" s="5">
        <f t="shared" si="4"/>
        <v>3</v>
      </c>
      <c r="I456" s="5" t="str">
        <f t="shared" si="5"/>
        <v>433</v>
      </c>
    </row>
    <row r="457" ht="15.75" customHeight="1">
      <c r="A457" s="4">
        <v>13850.0</v>
      </c>
      <c r="B457" s="5">
        <v>1.0</v>
      </c>
      <c r="C457" s="15">
        <v>44594.58611111111</v>
      </c>
      <c r="D457" s="16">
        <v>20.8</v>
      </c>
      <c r="E457" s="5">
        <f t="shared" si="1"/>
        <v>481</v>
      </c>
      <c r="F457" s="5">
        <f t="shared" si="2"/>
        <v>3</v>
      </c>
      <c r="G457" s="5">
        <f t="shared" si="3"/>
        <v>2</v>
      </c>
      <c r="H457" s="5">
        <f t="shared" si="4"/>
        <v>2</v>
      </c>
      <c r="I457" s="5" t="str">
        <f t="shared" si="5"/>
        <v>322</v>
      </c>
    </row>
    <row r="458" ht="15.75" customHeight="1">
      <c r="A458" s="4">
        <v>13851.0</v>
      </c>
      <c r="B458" s="5">
        <v>1.0</v>
      </c>
      <c r="C458" s="15">
        <v>44595.58819444444</v>
      </c>
      <c r="D458" s="16">
        <v>35.400000000000006</v>
      </c>
      <c r="E458" s="5">
        <f t="shared" si="1"/>
        <v>480</v>
      </c>
      <c r="F458" s="5">
        <f t="shared" si="2"/>
        <v>3</v>
      </c>
      <c r="G458" s="5">
        <f t="shared" si="3"/>
        <v>2</v>
      </c>
      <c r="H458" s="5">
        <f t="shared" si="4"/>
        <v>3</v>
      </c>
      <c r="I458" s="5" t="str">
        <f t="shared" si="5"/>
        <v>323</v>
      </c>
    </row>
    <row r="459" ht="15.75" customHeight="1">
      <c r="A459" s="4">
        <v>13853.0</v>
      </c>
      <c r="B459" s="5">
        <v>1.0</v>
      </c>
      <c r="C459" s="15">
        <v>44713.34166666667</v>
      </c>
      <c r="D459" s="16">
        <v>33.2</v>
      </c>
      <c r="E459" s="5">
        <f t="shared" si="1"/>
        <v>362</v>
      </c>
      <c r="F459" s="5">
        <f t="shared" si="2"/>
        <v>5</v>
      </c>
      <c r="G459" s="5">
        <f t="shared" si="3"/>
        <v>2</v>
      </c>
      <c r="H459" s="5">
        <f t="shared" si="4"/>
        <v>3</v>
      </c>
      <c r="I459" s="5" t="str">
        <f t="shared" si="5"/>
        <v>523</v>
      </c>
    </row>
    <row r="460" ht="15.75" customHeight="1">
      <c r="A460" s="4">
        <v>13854.0</v>
      </c>
      <c r="B460" s="5">
        <v>2.0</v>
      </c>
      <c r="C460" s="15">
        <v>44632.62777777778</v>
      </c>
      <c r="D460" s="16">
        <v>76.8</v>
      </c>
      <c r="E460" s="5">
        <f t="shared" si="1"/>
        <v>443</v>
      </c>
      <c r="F460" s="5">
        <f t="shared" si="2"/>
        <v>3</v>
      </c>
      <c r="G460" s="5">
        <f t="shared" si="3"/>
        <v>3</v>
      </c>
      <c r="H460" s="5">
        <f t="shared" si="4"/>
        <v>3</v>
      </c>
      <c r="I460" s="5" t="str">
        <f t="shared" si="5"/>
        <v>333</v>
      </c>
    </row>
    <row r="461" ht="15.75" customHeight="1">
      <c r="A461" s="4">
        <v>13856.0</v>
      </c>
      <c r="B461" s="5">
        <v>2.0</v>
      </c>
      <c r="C461" s="15">
        <v>44543.49513888889</v>
      </c>
      <c r="D461" s="16">
        <v>13.999999999999998</v>
      </c>
      <c r="E461" s="5">
        <f t="shared" si="1"/>
        <v>532</v>
      </c>
      <c r="F461" s="5">
        <f t="shared" si="2"/>
        <v>3</v>
      </c>
      <c r="G461" s="5">
        <f t="shared" si="3"/>
        <v>3</v>
      </c>
      <c r="H461" s="5">
        <f t="shared" si="4"/>
        <v>1</v>
      </c>
      <c r="I461" s="5" t="str">
        <f t="shared" si="5"/>
        <v>331</v>
      </c>
    </row>
    <row r="462" ht="15.75" customHeight="1">
      <c r="A462" s="4">
        <v>13859.0</v>
      </c>
      <c r="B462" s="5">
        <v>1.0</v>
      </c>
      <c r="C462" s="15">
        <v>44394.67638888889</v>
      </c>
      <c r="D462" s="16">
        <v>8.850000000000001</v>
      </c>
      <c r="E462" s="5">
        <f t="shared" si="1"/>
        <v>681</v>
      </c>
      <c r="F462" s="5">
        <f t="shared" si="2"/>
        <v>2</v>
      </c>
      <c r="G462" s="5">
        <f t="shared" si="3"/>
        <v>2</v>
      </c>
      <c r="H462" s="5">
        <f t="shared" si="4"/>
        <v>1</v>
      </c>
      <c r="I462" s="5" t="str">
        <f t="shared" si="5"/>
        <v>221</v>
      </c>
    </row>
    <row r="463" ht="15.75" customHeight="1">
      <c r="A463" s="4">
        <v>13860.0</v>
      </c>
      <c r="B463" s="5">
        <v>1.0</v>
      </c>
      <c r="C463" s="15">
        <v>44634.39375</v>
      </c>
      <c r="D463" s="16">
        <v>17.700000000000003</v>
      </c>
      <c r="E463" s="5">
        <f t="shared" si="1"/>
        <v>441</v>
      </c>
      <c r="F463" s="5">
        <f t="shared" si="2"/>
        <v>3</v>
      </c>
      <c r="G463" s="5">
        <f t="shared" si="3"/>
        <v>2</v>
      </c>
      <c r="H463" s="5">
        <f t="shared" si="4"/>
        <v>2</v>
      </c>
      <c r="I463" s="5" t="str">
        <f t="shared" si="5"/>
        <v>322</v>
      </c>
    </row>
    <row r="464" ht="15.75" customHeight="1">
      <c r="A464" s="4">
        <v>13862.0</v>
      </c>
      <c r="B464" s="5">
        <v>3.0</v>
      </c>
      <c r="C464" s="15">
        <v>44537.65416666667</v>
      </c>
      <c r="D464" s="16">
        <v>34.550000000000004</v>
      </c>
      <c r="E464" s="5">
        <f t="shared" si="1"/>
        <v>538</v>
      </c>
      <c r="F464" s="5">
        <f t="shared" si="2"/>
        <v>3</v>
      </c>
      <c r="G464" s="5">
        <f t="shared" si="3"/>
        <v>4</v>
      </c>
      <c r="H464" s="5">
        <f t="shared" si="4"/>
        <v>3</v>
      </c>
      <c r="I464" s="5" t="str">
        <f t="shared" si="5"/>
        <v>343</v>
      </c>
    </row>
    <row r="465" ht="15.75" customHeight="1">
      <c r="A465" s="4">
        <v>13863.0</v>
      </c>
      <c r="B465" s="5">
        <v>1.0</v>
      </c>
      <c r="C465" s="15">
        <v>44475.43055555555</v>
      </c>
      <c r="D465" s="16">
        <v>19.979999999999997</v>
      </c>
      <c r="E465" s="5">
        <f t="shared" si="1"/>
        <v>600</v>
      </c>
      <c r="F465" s="5">
        <f t="shared" si="2"/>
        <v>2</v>
      </c>
      <c r="G465" s="5">
        <f t="shared" si="3"/>
        <v>2</v>
      </c>
      <c r="H465" s="5">
        <f t="shared" si="4"/>
        <v>2</v>
      </c>
      <c r="I465" s="5" t="str">
        <f t="shared" si="5"/>
        <v>222</v>
      </c>
    </row>
    <row r="466" ht="15.75" customHeight="1">
      <c r="A466" s="4">
        <v>13868.0</v>
      </c>
      <c r="B466" s="5">
        <v>1.0</v>
      </c>
      <c r="C466" s="15">
        <v>44682.53125</v>
      </c>
      <c r="D466" s="16">
        <v>42.25</v>
      </c>
      <c r="E466" s="5">
        <f t="shared" si="1"/>
        <v>393</v>
      </c>
      <c r="F466" s="5">
        <f t="shared" si="2"/>
        <v>4</v>
      </c>
      <c r="G466" s="5">
        <f t="shared" si="3"/>
        <v>2</v>
      </c>
      <c r="H466" s="5">
        <f t="shared" si="4"/>
        <v>3</v>
      </c>
      <c r="I466" s="5" t="str">
        <f t="shared" si="5"/>
        <v>423</v>
      </c>
    </row>
    <row r="467" ht="15.75" customHeight="1">
      <c r="A467" s="4">
        <v>13869.0</v>
      </c>
      <c r="B467" s="5">
        <v>3.0</v>
      </c>
      <c r="C467" s="15">
        <v>44600.57847222222</v>
      </c>
      <c r="D467" s="16">
        <v>50.25</v>
      </c>
      <c r="E467" s="5">
        <f t="shared" si="1"/>
        <v>475</v>
      </c>
      <c r="F467" s="5">
        <f t="shared" si="2"/>
        <v>3</v>
      </c>
      <c r="G467" s="5">
        <f t="shared" si="3"/>
        <v>4</v>
      </c>
      <c r="H467" s="5">
        <f t="shared" si="4"/>
        <v>3</v>
      </c>
      <c r="I467" s="5" t="str">
        <f t="shared" si="5"/>
        <v>343</v>
      </c>
    </row>
    <row r="468" ht="15.75" customHeight="1">
      <c r="A468" s="4">
        <v>13870.0</v>
      </c>
      <c r="B468" s="5">
        <v>1.0</v>
      </c>
      <c r="C468" s="15">
        <v>44558.47986111111</v>
      </c>
      <c r="D468" s="16">
        <v>14.850000000000001</v>
      </c>
      <c r="E468" s="5">
        <f t="shared" si="1"/>
        <v>517</v>
      </c>
      <c r="F468" s="5">
        <f t="shared" si="2"/>
        <v>3</v>
      </c>
      <c r="G468" s="5">
        <f t="shared" si="3"/>
        <v>2</v>
      </c>
      <c r="H468" s="5">
        <f t="shared" si="4"/>
        <v>2</v>
      </c>
      <c r="I468" s="5" t="str">
        <f t="shared" si="5"/>
        <v>322</v>
      </c>
    </row>
    <row r="469" ht="15.75" customHeight="1">
      <c r="A469" s="4">
        <v>13871.0</v>
      </c>
      <c r="B469" s="5">
        <v>3.0</v>
      </c>
      <c r="C469" s="15">
        <v>44698.45069444444</v>
      </c>
      <c r="D469" s="16">
        <v>85.30000000000001</v>
      </c>
      <c r="E469" s="5">
        <f t="shared" si="1"/>
        <v>377</v>
      </c>
      <c r="F469" s="5">
        <f t="shared" si="2"/>
        <v>5</v>
      </c>
      <c r="G469" s="5">
        <f t="shared" si="3"/>
        <v>4</v>
      </c>
      <c r="H469" s="5">
        <f t="shared" si="4"/>
        <v>4</v>
      </c>
      <c r="I469" s="5" t="str">
        <f t="shared" si="5"/>
        <v>544</v>
      </c>
    </row>
    <row r="470" ht="15.75" customHeight="1">
      <c r="A470" s="4">
        <v>13874.0</v>
      </c>
      <c r="B470" s="5">
        <v>1.0</v>
      </c>
      <c r="C470" s="15">
        <v>44363.76388888889</v>
      </c>
      <c r="D470" s="16">
        <v>46.4</v>
      </c>
      <c r="E470" s="5">
        <f t="shared" si="1"/>
        <v>712</v>
      </c>
      <c r="F470" s="5">
        <f t="shared" si="2"/>
        <v>2</v>
      </c>
      <c r="G470" s="5">
        <f t="shared" si="3"/>
        <v>2</v>
      </c>
      <c r="H470" s="5">
        <f t="shared" si="4"/>
        <v>3</v>
      </c>
      <c r="I470" s="5" t="str">
        <f t="shared" si="5"/>
        <v>223</v>
      </c>
    </row>
    <row r="471" ht="15.75" customHeight="1">
      <c r="A471" s="4">
        <v>13875.0</v>
      </c>
      <c r="B471" s="5">
        <v>3.0</v>
      </c>
      <c r="C471" s="15">
        <v>44668.4</v>
      </c>
      <c r="D471" s="16">
        <v>43.260000000000005</v>
      </c>
      <c r="E471" s="5">
        <f t="shared" si="1"/>
        <v>407</v>
      </c>
      <c r="F471" s="5">
        <f t="shared" si="2"/>
        <v>4</v>
      </c>
      <c r="G471" s="5">
        <f t="shared" si="3"/>
        <v>4</v>
      </c>
      <c r="H471" s="5">
        <f t="shared" si="4"/>
        <v>3</v>
      </c>
      <c r="I471" s="5" t="str">
        <f t="shared" si="5"/>
        <v>443</v>
      </c>
    </row>
    <row r="472" ht="15.75" customHeight="1">
      <c r="A472" s="4">
        <v>13878.0</v>
      </c>
      <c r="B472" s="5">
        <v>1.0</v>
      </c>
      <c r="C472" s="15">
        <v>44667.51319444444</v>
      </c>
      <c r="D472" s="16">
        <v>9.959999999999999</v>
      </c>
      <c r="E472" s="5">
        <f t="shared" si="1"/>
        <v>408</v>
      </c>
      <c r="F472" s="5">
        <f t="shared" si="2"/>
        <v>4</v>
      </c>
      <c r="G472" s="5">
        <f t="shared" si="3"/>
        <v>2</v>
      </c>
      <c r="H472" s="5">
        <f t="shared" si="4"/>
        <v>1</v>
      </c>
      <c r="I472" s="5" t="str">
        <f t="shared" si="5"/>
        <v>421</v>
      </c>
    </row>
    <row r="473" ht="15.75" customHeight="1">
      <c r="A473" s="4">
        <v>13880.0</v>
      </c>
      <c r="B473" s="5">
        <v>5.0</v>
      </c>
      <c r="C473" s="15">
        <v>44699.57222222222</v>
      </c>
      <c r="D473" s="16">
        <v>116.10000000000001</v>
      </c>
      <c r="E473" s="5">
        <f t="shared" si="1"/>
        <v>376</v>
      </c>
      <c r="F473" s="5">
        <f t="shared" si="2"/>
        <v>5</v>
      </c>
      <c r="G473" s="5">
        <f t="shared" si="3"/>
        <v>4</v>
      </c>
      <c r="H473" s="5">
        <f t="shared" si="4"/>
        <v>4</v>
      </c>
      <c r="I473" s="5" t="str">
        <f t="shared" si="5"/>
        <v>544</v>
      </c>
    </row>
    <row r="474" ht="15.75" customHeight="1">
      <c r="A474" s="4">
        <v>13882.0</v>
      </c>
      <c r="B474" s="5">
        <v>2.0</v>
      </c>
      <c r="C474" s="15">
        <v>44678.53680555556</v>
      </c>
      <c r="D474" s="16">
        <v>50.4</v>
      </c>
      <c r="E474" s="5">
        <f t="shared" si="1"/>
        <v>397</v>
      </c>
      <c r="F474" s="5">
        <f t="shared" si="2"/>
        <v>4</v>
      </c>
      <c r="G474" s="5">
        <f t="shared" si="3"/>
        <v>3</v>
      </c>
      <c r="H474" s="5">
        <f t="shared" si="4"/>
        <v>3</v>
      </c>
      <c r="I474" s="5" t="str">
        <f t="shared" si="5"/>
        <v>433</v>
      </c>
    </row>
    <row r="475" ht="15.75" customHeight="1">
      <c r="A475" s="4">
        <v>13883.0</v>
      </c>
      <c r="B475" s="5">
        <v>2.0</v>
      </c>
      <c r="C475" s="15">
        <v>44720.80555555555</v>
      </c>
      <c r="D475" s="16">
        <v>55.6</v>
      </c>
      <c r="E475" s="5">
        <f t="shared" si="1"/>
        <v>355</v>
      </c>
      <c r="F475" s="5">
        <f t="shared" si="2"/>
        <v>5</v>
      </c>
      <c r="G475" s="5">
        <f t="shared" si="3"/>
        <v>3</v>
      </c>
      <c r="H475" s="5">
        <f t="shared" si="4"/>
        <v>3</v>
      </c>
      <c r="I475" s="5" t="str">
        <f t="shared" si="5"/>
        <v>533</v>
      </c>
    </row>
    <row r="476" ht="15.75" customHeight="1">
      <c r="A476" s="4">
        <v>13884.0</v>
      </c>
      <c r="B476" s="5">
        <v>2.0</v>
      </c>
      <c r="C476" s="15">
        <v>44714.6875</v>
      </c>
      <c r="D476" s="16">
        <v>50.150000000000006</v>
      </c>
      <c r="E476" s="5">
        <f t="shared" si="1"/>
        <v>361</v>
      </c>
      <c r="F476" s="5">
        <f t="shared" si="2"/>
        <v>5</v>
      </c>
      <c r="G476" s="5">
        <f t="shared" si="3"/>
        <v>3</v>
      </c>
      <c r="H476" s="5">
        <f t="shared" si="4"/>
        <v>3</v>
      </c>
      <c r="I476" s="5" t="str">
        <f t="shared" si="5"/>
        <v>533</v>
      </c>
    </row>
    <row r="477" ht="15.75" customHeight="1">
      <c r="A477" s="4">
        <v>13885.0</v>
      </c>
      <c r="B477" s="5">
        <v>1.0</v>
      </c>
      <c r="C477" s="15">
        <v>44523.36944444444</v>
      </c>
      <c r="D477" s="16">
        <v>12.600000000000001</v>
      </c>
      <c r="E477" s="5">
        <f t="shared" si="1"/>
        <v>552</v>
      </c>
      <c r="F477" s="5">
        <f t="shared" si="2"/>
        <v>2</v>
      </c>
      <c r="G477" s="5">
        <f t="shared" si="3"/>
        <v>2</v>
      </c>
      <c r="H477" s="5">
        <f t="shared" si="4"/>
        <v>1</v>
      </c>
      <c r="I477" s="5" t="str">
        <f t="shared" si="5"/>
        <v>221</v>
      </c>
    </row>
    <row r="478" ht="15.75" customHeight="1">
      <c r="A478" s="4">
        <v>13887.0</v>
      </c>
      <c r="B478" s="5">
        <v>1.0</v>
      </c>
      <c r="C478" s="15">
        <v>44519.72361111111</v>
      </c>
      <c r="D478" s="16">
        <v>9.959999999999999</v>
      </c>
      <c r="E478" s="5">
        <f t="shared" si="1"/>
        <v>556</v>
      </c>
      <c r="F478" s="5">
        <f t="shared" si="2"/>
        <v>2</v>
      </c>
      <c r="G478" s="5">
        <f t="shared" si="3"/>
        <v>2</v>
      </c>
      <c r="H478" s="5">
        <f t="shared" si="4"/>
        <v>1</v>
      </c>
      <c r="I478" s="5" t="str">
        <f t="shared" si="5"/>
        <v>221</v>
      </c>
    </row>
    <row r="479" ht="15.75" customHeight="1">
      <c r="A479" s="4">
        <v>13888.0</v>
      </c>
      <c r="B479" s="5">
        <v>1.0</v>
      </c>
      <c r="C479" s="15">
        <v>44505.61180555556</v>
      </c>
      <c r="D479" s="16">
        <v>9.9</v>
      </c>
      <c r="E479" s="5">
        <f t="shared" si="1"/>
        <v>570</v>
      </c>
      <c r="F479" s="5">
        <f t="shared" si="2"/>
        <v>2</v>
      </c>
      <c r="G479" s="5">
        <f t="shared" si="3"/>
        <v>2</v>
      </c>
      <c r="H479" s="5">
        <f t="shared" si="4"/>
        <v>1</v>
      </c>
      <c r="I479" s="5" t="str">
        <f t="shared" si="5"/>
        <v>221</v>
      </c>
    </row>
    <row r="480" ht="15.75" customHeight="1">
      <c r="A480" s="4">
        <v>13890.0</v>
      </c>
      <c r="B480" s="5">
        <v>3.0</v>
      </c>
      <c r="C480" s="15">
        <v>44698.61527777778</v>
      </c>
      <c r="D480" s="16">
        <v>60.72</v>
      </c>
      <c r="E480" s="5">
        <f t="shared" si="1"/>
        <v>377</v>
      </c>
      <c r="F480" s="5">
        <f t="shared" si="2"/>
        <v>5</v>
      </c>
      <c r="G480" s="5">
        <f t="shared" si="3"/>
        <v>4</v>
      </c>
      <c r="H480" s="5">
        <f t="shared" si="4"/>
        <v>3</v>
      </c>
      <c r="I480" s="5" t="str">
        <f t="shared" si="5"/>
        <v>543</v>
      </c>
    </row>
    <row r="481" ht="15.75" customHeight="1">
      <c r="A481" s="4">
        <v>13892.0</v>
      </c>
      <c r="B481" s="5">
        <v>1.0</v>
      </c>
      <c r="C481" s="15">
        <v>44657.68402777778</v>
      </c>
      <c r="D481" s="16">
        <v>30.0</v>
      </c>
      <c r="E481" s="5">
        <f t="shared" si="1"/>
        <v>418</v>
      </c>
      <c r="F481" s="5">
        <f t="shared" si="2"/>
        <v>4</v>
      </c>
      <c r="G481" s="5">
        <f t="shared" si="3"/>
        <v>2</v>
      </c>
      <c r="H481" s="5">
        <f t="shared" si="4"/>
        <v>2</v>
      </c>
      <c r="I481" s="5" t="str">
        <f t="shared" si="5"/>
        <v>422</v>
      </c>
    </row>
    <row r="482" ht="15.75" customHeight="1">
      <c r="A482" s="4">
        <v>13894.0</v>
      </c>
      <c r="B482" s="5">
        <v>2.0</v>
      </c>
      <c r="C482" s="15">
        <v>44698.56597222222</v>
      </c>
      <c r="D482" s="16">
        <v>37.5</v>
      </c>
      <c r="E482" s="5">
        <f t="shared" si="1"/>
        <v>377</v>
      </c>
      <c r="F482" s="5">
        <f t="shared" si="2"/>
        <v>5</v>
      </c>
      <c r="G482" s="5">
        <f t="shared" si="3"/>
        <v>3</v>
      </c>
      <c r="H482" s="5">
        <f t="shared" si="4"/>
        <v>3</v>
      </c>
      <c r="I482" s="5" t="str">
        <f t="shared" si="5"/>
        <v>533</v>
      </c>
    </row>
    <row r="483" ht="15.75" customHeight="1">
      <c r="A483" s="4">
        <v>13895.0</v>
      </c>
      <c r="B483" s="5">
        <v>3.0</v>
      </c>
      <c r="C483" s="15">
        <v>44692.70625</v>
      </c>
      <c r="D483" s="16">
        <v>178.24999999999997</v>
      </c>
      <c r="E483" s="5">
        <f t="shared" si="1"/>
        <v>383</v>
      </c>
      <c r="F483" s="5">
        <f t="shared" si="2"/>
        <v>4</v>
      </c>
      <c r="G483" s="5">
        <f t="shared" si="3"/>
        <v>4</v>
      </c>
      <c r="H483" s="5">
        <f t="shared" si="4"/>
        <v>4</v>
      </c>
      <c r="I483" s="5" t="str">
        <f t="shared" si="5"/>
        <v>444</v>
      </c>
    </row>
    <row r="484" ht="15.75" customHeight="1">
      <c r="A484" s="4">
        <v>13901.0</v>
      </c>
      <c r="B484" s="5">
        <v>2.0</v>
      </c>
      <c r="C484" s="15">
        <v>44565.51736111111</v>
      </c>
      <c r="D484" s="16">
        <v>86.22</v>
      </c>
      <c r="E484" s="5">
        <f t="shared" si="1"/>
        <v>510</v>
      </c>
      <c r="F484" s="5">
        <f t="shared" si="2"/>
        <v>3</v>
      </c>
      <c r="G484" s="5">
        <f t="shared" si="3"/>
        <v>3</v>
      </c>
      <c r="H484" s="5">
        <f t="shared" si="4"/>
        <v>4</v>
      </c>
      <c r="I484" s="5" t="str">
        <f t="shared" si="5"/>
        <v>334</v>
      </c>
    </row>
    <row r="485" ht="15.75" customHeight="1">
      <c r="A485" s="4">
        <v>13908.0</v>
      </c>
      <c r="B485" s="5">
        <v>4.0</v>
      </c>
      <c r="C485" s="15">
        <v>44641.49236111111</v>
      </c>
      <c r="D485" s="16">
        <v>78.75</v>
      </c>
      <c r="E485" s="5">
        <f t="shared" si="1"/>
        <v>434</v>
      </c>
      <c r="F485" s="5">
        <f t="shared" si="2"/>
        <v>3</v>
      </c>
      <c r="G485" s="5">
        <f t="shared" si="3"/>
        <v>4</v>
      </c>
      <c r="H485" s="5">
        <f t="shared" si="4"/>
        <v>4</v>
      </c>
      <c r="I485" s="5" t="str">
        <f t="shared" si="5"/>
        <v>344</v>
      </c>
    </row>
    <row r="486" ht="15.75" customHeight="1">
      <c r="A486" s="4">
        <v>13911.0</v>
      </c>
      <c r="B486" s="5">
        <v>4.0</v>
      </c>
      <c r="C486" s="15">
        <v>44664.65486111111</v>
      </c>
      <c r="D486" s="16">
        <v>80.60000000000001</v>
      </c>
      <c r="E486" s="5">
        <f t="shared" si="1"/>
        <v>411</v>
      </c>
      <c r="F486" s="5">
        <f t="shared" si="2"/>
        <v>4</v>
      </c>
      <c r="G486" s="5">
        <f t="shared" si="3"/>
        <v>4</v>
      </c>
      <c r="H486" s="5">
        <f t="shared" si="4"/>
        <v>4</v>
      </c>
      <c r="I486" s="5" t="str">
        <f t="shared" si="5"/>
        <v>444</v>
      </c>
    </row>
    <row r="487" ht="15.75" customHeight="1">
      <c r="A487" s="4">
        <v>13922.0</v>
      </c>
      <c r="B487" s="5">
        <v>1.0</v>
      </c>
      <c r="C487" s="15">
        <v>44370.44305555556</v>
      </c>
      <c r="D487" s="16">
        <v>47.7</v>
      </c>
      <c r="E487" s="5">
        <f t="shared" si="1"/>
        <v>705</v>
      </c>
      <c r="F487" s="5">
        <f t="shared" si="2"/>
        <v>2</v>
      </c>
      <c r="G487" s="5">
        <f t="shared" si="3"/>
        <v>2</v>
      </c>
      <c r="H487" s="5">
        <f t="shared" si="4"/>
        <v>3</v>
      </c>
      <c r="I487" s="5" t="str">
        <f t="shared" si="5"/>
        <v>223</v>
      </c>
    </row>
    <row r="488" ht="15.75" customHeight="1">
      <c r="A488" s="4">
        <v>13924.0</v>
      </c>
      <c r="B488" s="5">
        <v>3.0</v>
      </c>
      <c r="C488" s="15">
        <v>44703.47777777778</v>
      </c>
      <c r="D488" s="16">
        <v>44.76</v>
      </c>
      <c r="E488" s="5">
        <f t="shared" si="1"/>
        <v>372</v>
      </c>
      <c r="F488" s="5">
        <f t="shared" si="2"/>
        <v>5</v>
      </c>
      <c r="G488" s="5">
        <f t="shared" si="3"/>
        <v>4</v>
      </c>
      <c r="H488" s="5">
        <f t="shared" si="4"/>
        <v>3</v>
      </c>
      <c r="I488" s="5" t="str">
        <f t="shared" si="5"/>
        <v>543</v>
      </c>
    </row>
    <row r="489" ht="15.75" customHeight="1">
      <c r="A489" s="4">
        <v>13929.0</v>
      </c>
      <c r="B489" s="5">
        <v>1.0</v>
      </c>
      <c r="C489" s="15">
        <v>44553.64305555556</v>
      </c>
      <c r="D489" s="16">
        <v>17.700000000000003</v>
      </c>
      <c r="E489" s="5">
        <f t="shared" si="1"/>
        <v>522</v>
      </c>
      <c r="F489" s="5">
        <f t="shared" si="2"/>
        <v>3</v>
      </c>
      <c r="G489" s="5">
        <f t="shared" si="3"/>
        <v>2</v>
      </c>
      <c r="H489" s="5">
        <f t="shared" si="4"/>
        <v>2</v>
      </c>
      <c r="I489" s="5" t="str">
        <f t="shared" si="5"/>
        <v>322</v>
      </c>
    </row>
    <row r="490" ht="15.75" customHeight="1">
      <c r="A490" s="4">
        <v>13931.0</v>
      </c>
      <c r="B490" s="5">
        <v>1.0</v>
      </c>
      <c r="C490" s="15">
        <v>44443.36319444444</v>
      </c>
      <c r="D490" s="16">
        <v>39.0</v>
      </c>
      <c r="E490" s="5">
        <f t="shared" si="1"/>
        <v>632</v>
      </c>
      <c r="F490" s="5">
        <f t="shared" si="2"/>
        <v>2</v>
      </c>
      <c r="G490" s="5">
        <f t="shared" si="3"/>
        <v>2</v>
      </c>
      <c r="H490" s="5">
        <f t="shared" si="4"/>
        <v>3</v>
      </c>
      <c r="I490" s="5" t="str">
        <f t="shared" si="5"/>
        <v>223</v>
      </c>
    </row>
    <row r="491" ht="15.75" customHeight="1">
      <c r="A491" s="4">
        <v>13936.0</v>
      </c>
      <c r="B491" s="5">
        <v>1.0</v>
      </c>
      <c r="C491" s="15">
        <v>44543.36597222222</v>
      </c>
      <c r="D491" s="16">
        <v>34.8</v>
      </c>
      <c r="E491" s="5">
        <f t="shared" si="1"/>
        <v>532</v>
      </c>
      <c r="F491" s="5">
        <f t="shared" si="2"/>
        <v>3</v>
      </c>
      <c r="G491" s="5">
        <f t="shared" si="3"/>
        <v>2</v>
      </c>
      <c r="H491" s="5">
        <f t="shared" si="4"/>
        <v>3</v>
      </c>
      <c r="I491" s="5" t="str">
        <f t="shared" si="5"/>
        <v>323</v>
      </c>
    </row>
    <row r="492" ht="15.75" customHeight="1">
      <c r="A492" s="4">
        <v>13939.0</v>
      </c>
      <c r="B492" s="5">
        <v>4.0</v>
      </c>
      <c r="C492" s="15">
        <v>44697.56458333333</v>
      </c>
      <c r="D492" s="16">
        <v>79.53999999999999</v>
      </c>
      <c r="E492" s="5">
        <f t="shared" si="1"/>
        <v>378</v>
      </c>
      <c r="F492" s="5">
        <f t="shared" si="2"/>
        <v>5</v>
      </c>
      <c r="G492" s="5">
        <f t="shared" si="3"/>
        <v>4</v>
      </c>
      <c r="H492" s="5">
        <f t="shared" si="4"/>
        <v>4</v>
      </c>
      <c r="I492" s="5" t="str">
        <f t="shared" si="5"/>
        <v>544</v>
      </c>
    </row>
    <row r="493" ht="15.75" customHeight="1">
      <c r="A493" s="4">
        <v>13941.0</v>
      </c>
      <c r="B493" s="5">
        <v>4.0</v>
      </c>
      <c r="C493" s="15">
        <v>44631.5</v>
      </c>
      <c r="D493" s="16">
        <v>235.74</v>
      </c>
      <c r="E493" s="5">
        <f t="shared" si="1"/>
        <v>444</v>
      </c>
      <c r="F493" s="5">
        <f t="shared" si="2"/>
        <v>3</v>
      </c>
      <c r="G493" s="5">
        <f t="shared" si="3"/>
        <v>4</v>
      </c>
      <c r="H493" s="5">
        <f t="shared" si="4"/>
        <v>4</v>
      </c>
      <c r="I493" s="5" t="str">
        <f t="shared" si="5"/>
        <v>344</v>
      </c>
    </row>
    <row r="494" ht="15.75" customHeight="1">
      <c r="A494" s="4">
        <v>13949.0</v>
      </c>
      <c r="B494" s="5">
        <v>1.0</v>
      </c>
      <c r="C494" s="15">
        <v>44626.49652777778</v>
      </c>
      <c r="D494" s="16">
        <v>20.4</v>
      </c>
      <c r="E494" s="5">
        <f t="shared" si="1"/>
        <v>449</v>
      </c>
      <c r="F494" s="5">
        <f t="shared" si="2"/>
        <v>3</v>
      </c>
      <c r="G494" s="5">
        <f t="shared" si="3"/>
        <v>2</v>
      </c>
      <c r="H494" s="5">
        <f t="shared" si="4"/>
        <v>2</v>
      </c>
      <c r="I494" s="5" t="str">
        <f t="shared" si="5"/>
        <v>322</v>
      </c>
    </row>
    <row r="495" ht="15.75" customHeight="1">
      <c r="A495" s="4">
        <v>13950.0</v>
      </c>
      <c r="B495" s="5">
        <v>2.0</v>
      </c>
      <c r="C495" s="15">
        <v>44696.51111111111</v>
      </c>
      <c r="D495" s="16">
        <v>34.2</v>
      </c>
      <c r="E495" s="5">
        <f t="shared" si="1"/>
        <v>379</v>
      </c>
      <c r="F495" s="5">
        <f t="shared" si="2"/>
        <v>5</v>
      </c>
      <c r="G495" s="5">
        <f t="shared" si="3"/>
        <v>3</v>
      </c>
      <c r="H495" s="5">
        <f t="shared" si="4"/>
        <v>3</v>
      </c>
      <c r="I495" s="5" t="str">
        <f t="shared" si="5"/>
        <v>533</v>
      </c>
    </row>
    <row r="496" ht="15.75" customHeight="1">
      <c r="A496" s="4">
        <v>13952.0</v>
      </c>
      <c r="B496" s="5">
        <v>1.0</v>
      </c>
      <c r="C496" s="15">
        <v>44484.39375</v>
      </c>
      <c r="D496" s="16">
        <v>136.02</v>
      </c>
      <c r="E496" s="5">
        <f t="shared" si="1"/>
        <v>591</v>
      </c>
      <c r="F496" s="5">
        <f t="shared" si="2"/>
        <v>2</v>
      </c>
      <c r="G496" s="5">
        <f t="shared" si="3"/>
        <v>2</v>
      </c>
      <c r="H496" s="5">
        <f t="shared" si="4"/>
        <v>4</v>
      </c>
      <c r="I496" s="5" t="str">
        <f t="shared" si="5"/>
        <v>224</v>
      </c>
    </row>
    <row r="497" ht="15.75" customHeight="1">
      <c r="A497" s="4">
        <v>13953.0</v>
      </c>
      <c r="B497" s="5">
        <v>1.0</v>
      </c>
      <c r="C497" s="15">
        <v>44608.41875</v>
      </c>
      <c r="D497" s="16">
        <v>34.400000000000006</v>
      </c>
      <c r="E497" s="5">
        <f t="shared" si="1"/>
        <v>467</v>
      </c>
      <c r="F497" s="5">
        <f t="shared" si="2"/>
        <v>3</v>
      </c>
      <c r="G497" s="5">
        <f t="shared" si="3"/>
        <v>2</v>
      </c>
      <c r="H497" s="5">
        <f t="shared" si="4"/>
        <v>3</v>
      </c>
      <c r="I497" s="5" t="str">
        <f t="shared" si="5"/>
        <v>323</v>
      </c>
    </row>
    <row r="498" ht="15.75" customHeight="1">
      <c r="A498" s="4">
        <v>13954.0</v>
      </c>
      <c r="B498" s="5">
        <v>1.0</v>
      </c>
      <c r="C498" s="15">
        <v>44664.45069444444</v>
      </c>
      <c r="D498" s="16">
        <v>10.83</v>
      </c>
      <c r="E498" s="5">
        <f t="shared" si="1"/>
        <v>411</v>
      </c>
      <c r="F498" s="5">
        <f t="shared" si="2"/>
        <v>4</v>
      </c>
      <c r="G498" s="5">
        <f t="shared" si="3"/>
        <v>2</v>
      </c>
      <c r="H498" s="5">
        <f t="shared" si="4"/>
        <v>1</v>
      </c>
      <c r="I498" s="5" t="str">
        <f t="shared" si="5"/>
        <v>421</v>
      </c>
    </row>
    <row r="499" ht="15.75" customHeight="1">
      <c r="A499" s="4">
        <v>13956.0</v>
      </c>
      <c r="B499" s="5">
        <v>2.0</v>
      </c>
      <c r="C499" s="15">
        <v>44585.675</v>
      </c>
      <c r="D499" s="16">
        <v>9.25</v>
      </c>
      <c r="E499" s="5">
        <f t="shared" si="1"/>
        <v>490</v>
      </c>
      <c r="F499" s="5">
        <f t="shared" si="2"/>
        <v>3</v>
      </c>
      <c r="G499" s="5">
        <f t="shared" si="3"/>
        <v>3</v>
      </c>
      <c r="H499" s="5">
        <f t="shared" si="4"/>
        <v>1</v>
      </c>
      <c r="I499" s="5" t="str">
        <f t="shared" si="5"/>
        <v>331</v>
      </c>
    </row>
    <row r="500" ht="15.75" customHeight="1">
      <c r="A500" s="4">
        <v>13959.0</v>
      </c>
      <c r="B500" s="5">
        <v>3.0</v>
      </c>
      <c r="C500" s="15">
        <v>44641.62916666667</v>
      </c>
      <c r="D500" s="16">
        <v>48.72</v>
      </c>
      <c r="E500" s="5">
        <f t="shared" si="1"/>
        <v>434</v>
      </c>
      <c r="F500" s="5">
        <f t="shared" si="2"/>
        <v>3</v>
      </c>
      <c r="G500" s="5">
        <f t="shared" si="3"/>
        <v>4</v>
      </c>
      <c r="H500" s="5">
        <f t="shared" si="4"/>
        <v>3</v>
      </c>
      <c r="I500" s="5" t="str">
        <f t="shared" si="5"/>
        <v>343</v>
      </c>
    </row>
    <row r="501" ht="15.75" customHeight="1">
      <c r="A501" s="4">
        <v>13963.0</v>
      </c>
      <c r="B501" s="5">
        <v>1.0</v>
      </c>
      <c r="C501" s="15">
        <v>44412.61319444444</v>
      </c>
      <c r="D501" s="16">
        <v>60.0</v>
      </c>
      <c r="E501" s="5">
        <f t="shared" si="1"/>
        <v>663</v>
      </c>
      <c r="F501" s="5">
        <f t="shared" si="2"/>
        <v>2</v>
      </c>
      <c r="G501" s="5">
        <f t="shared" si="3"/>
        <v>2</v>
      </c>
      <c r="H501" s="5">
        <f t="shared" si="4"/>
        <v>3</v>
      </c>
      <c r="I501" s="5" t="str">
        <f t="shared" si="5"/>
        <v>223</v>
      </c>
    </row>
    <row r="502" ht="15.75" customHeight="1">
      <c r="A502" s="4">
        <v>13969.0</v>
      </c>
      <c r="B502" s="5">
        <v>9.0</v>
      </c>
      <c r="C502" s="15">
        <v>44698.62222222222</v>
      </c>
      <c r="D502" s="16">
        <v>167.29000000000002</v>
      </c>
      <c r="E502" s="5">
        <f t="shared" si="1"/>
        <v>377</v>
      </c>
      <c r="F502" s="5">
        <f t="shared" si="2"/>
        <v>5</v>
      </c>
      <c r="G502" s="5">
        <f t="shared" si="3"/>
        <v>4</v>
      </c>
      <c r="H502" s="5">
        <f t="shared" si="4"/>
        <v>4</v>
      </c>
      <c r="I502" s="5" t="str">
        <f t="shared" si="5"/>
        <v>544</v>
      </c>
    </row>
    <row r="503" ht="15.75" customHeight="1">
      <c r="A503" s="4">
        <v>13971.0</v>
      </c>
      <c r="B503" s="5">
        <v>5.0</v>
      </c>
      <c r="C503" s="15">
        <v>44617.59930555556</v>
      </c>
      <c r="D503" s="16">
        <v>54.50999999999999</v>
      </c>
      <c r="E503" s="5">
        <f t="shared" si="1"/>
        <v>458</v>
      </c>
      <c r="F503" s="5">
        <f t="shared" si="2"/>
        <v>3</v>
      </c>
      <c r="G503" s="5">
        <f t="shared" si="3"/>
        <v>4</v>
      </c>
      <c r="H503" s="5">
        <f t="shared" si="4"/>
        <v>3</v>
      </c>
      <c r="I503" s="5" t="str">
        <f t="shared" si="5"/>
        <v>343</v>
      </c>
    </row>
    <row r="504" ht="15.75" customHeight="1">
      <c r="A504" s="4">
        <v>13975.0</v>
      </c>
      <c r="B504" s="5">
        <v>4.0</v>
      </c>
      <c r="C504" s="15">
        <v>44689.54861111111</v>
      </c>
      <c r="D504" s="16">
        <v>63.52</v>
      </c>
      <c r="E504" s="5">
        <f t="shared" si="1"/>
        <v>386</v>
      </c>
      <c r="F504" s="5">
        <f t="shared" si="2"/>
        <v>4</v>
      </c>
      <c r="G504" s="5">
        <f t="shared" si="3"/>
        <v>4</v>
      </c>
      <c r="H504" s="5">
        <f t="shared" si="4"/>
        <v>3</v>
      </c>
      <c r="I504" s="5" t="str">
        <f t="shared" si="5"/>
        <v>443</v>
      </c>
    </row>
    <row r="505" ht="15.75" customHeight="1">
      <c r="A505" s="4">
        <v>13976.0</v>
      </c>
      <c r="B505" s="5">
        <v>1.0</v>
      </c>
      <c r="C505" s="15">
        <v>44517.38402777778</v>
      </c>
      <c r="D505" s="16">
        <v>15.0</v>
      </c>
      <c r="E505" s="5">
        <f t="shared" si="1"/>
        <v>558</v>
      </c>
      <c r="F505" s="5">
        <f t="shared" si="2"/>
        <v>2</v>
      </c>
      <c r="G505" s="5">
        <f t="shared" si="3"/>
        <v>2</v>
      </c>
      <c r="H505" s="5">
        <f t="shared" si="4"/>
        <v>2</v>
      </c>
      <c r="I505" s="5" t="str">
        <f t="shared" si="5"/>
        <v>222</v>
      </c>
    </row>
    <row r="506" ht="15.75" customHeight="1">
      <c r="A506" s="4">
        <v>13978.0</v>
      </c>
      <c r="B506" s="5">
        <v>1.0</v>
      </c>
      <c r="C506" s="15">
        <v>44676.62777777778</v>
      </c>
      <c r="D506" s="16">
        <v>0.85</v>
      </c>
      <c r="E506" s="5">
        <f t="shared" si="1"/>
        <v>399</v>
      </c>
      <c r="F506" s="5">
        <f t="shared" si="2"/>
        <v>4</v>
      </c>
      <c r="G506" s="5">
        <f t="shared" si="3"/>
        <v>2</v>
      </c>
      <c r="H506" s="5">
        <f t="shared" si="4"/>
        <v>1</v>
      </c>
      <c r="I506" s="5" t="str">
        <f t="shared" si="5"/>
        <v>421</v>
      </c>
    </row>
    <row r="507" ht="15.75" customHeight="1">
      <c r="A507" s="4">
        <v>13982.0</v>
      </c>
      <c r="B507" s="5">
        <v>3.0</v>
      </c>
      <c r="C507" s="15">
        <v>44681.68333333333</v>
      </c>
      <c r="D507" s="16">
        <v>99.14999999999999</v>
      </c>
      <c r="E507" s="5">
        <f t="shared" si="1"/>
        <v>394</v>
      </c>
      <c r="F507" s="5">
        <f t="shared" si="2"/>
        <v>4</v>
      </c>
      <c r="G507" s="5">
        <f t="shared" si="3"/>
        <v>4</v>
      </c>
      <c r="H507" s="5">
        <f t="shared" si="4"/>
        <v>4</v>
      </c>
      <c r="I507" s="5" t="str">
        <f t="shared" si="5"/>
        <v>444</v>
      </c>
    </row>
    <row r="508" ht="15.75" customHeight="1">
      <c r="A508" s="4">
        <v>13983.0</v>
      </c>
      <c r="B508" s="5">
        <v>2.0</v>
      </c>
      <c r="C508" s="15">
        <v>44657.77708333333</v>
      </c>
      <c r="D508" s="16">
        <v>16.8</v>
      </c>
      <c r="E508" s="5">
        <f t="shared" si="1"/>
        <v>418</v>
      </c>
      <c r="F508" s="5">
        <f t="shared" si="2"/>
        <v>4</v>
      </c>
      <c r="G508" s="5">
        <f t="shared" si="3"/>
        <v>3</v>
      </c>
      <c r="H508" s="5">
        <f t="shared" si="4"/>
        <v>2</v>
      </c>
      <c r="I508" s="5" t="str">
        <f t="shared" si="5"/>
        <v>432</v>
      </c>
    </row>
    <row r="509" ht="15.75" customHeight="1">
      <c r="A509" s="4">
        <v>13984.0</v>
      </c>
      <c r="B509" s="5">
        <v>2.0</v>
      </c>
      <c r="C509" s="15">
        <v>44597.60416666666</v>
      </c>
      <c r="D509" s="16">
        <v>154.79999999999998</v>
      </c>
      <c r="E509" s="5">
        <f t="shared" si="1"/>
        <v>478</v>
      </c>
      <c r="F509" s="5">
        <f t="shared" si="2"/>
        <v>3</v>
      </c>
      <c r="G509" s="5">
        <f t="shared" si="3"/>
        <v>3</v>
      </c>
      <c r="H509" s="5">
        <f t="shared" si="4"/>
        <v>4</v>
      </c>
      <c r="I509" s="5" t="str">
        <f t="shared" si="5"/>
        <v>334</v>
      </c>
    </row>
    <row r="510" ht="15.75" customHeight="1">
      <c r="A510" s="4">
        <v>13985.0</v>
      </c>
      <c r="B510" s="5">
        <v>4.0</v>
      </c>
      <c r="C510" s="15">
        <v>44706.41805555556</v>
      </c>
      <c r="D510" s="16">
        <v>107.74999999999999</v>
      </c>
      <c r="E510" s="5">
        <f t="shared" si="1"/>
        <v>369</v>
      </c>
      <c r="F510" s="5">
        <f t="shared" si="2"/>
        <v>5</v>
      </c>
      <c r="G510" s="5">
        <f t="shared" si="3"/>
        <v>4</v>
      </c>
      <c r="H510" s="5">
        <f t="shared" si="4"/>
        <v>4</v>
      </c>
      <c r="I510" s="5" t="str">
        <f t="shared" si="5"/>
        <v>544</v>
      </c>
    </row>
    <row r="511" ht="15.75" customHeight="1">
      <c r="A511" s="4">
        <v>13988.0</v>
      </c>
      <c r="B511" s="5">
        <v>7.0</v>
      </c>
      <c r="C511" s="15">
        <v>44701.42708333334</v>
      </c>
      <c r="D511" s="16">
        <v>174.71</v>
      </c>
      <c r="E511" s="5">
        <f t="shared" si="1"/>
        <v>374</v>
      </c>
      <c r="F511" s="5">
        <f t="shared" si="2"/>
        <v>5</v>
      </c>
      <c r="G511" s="5">
        <f t="shared" si="3"/>
        <v>4</v>
      </c>
      <c r="H511" s="5">
        <f t="shared" si="4"/>
        <v>4</v>
      </c>
      <c r="I511" s="5" t="str">
        <f t="shared" si="5"/>
        <v>544</v>
      </c>
    </row>
    <row r="512" ht="15.75" customHeight="1">
      <c r="A512" s="4">
        <v>13990.0</v>
      </c>
      <c r="B512" s="5">
        <v>1.0</v>
      </c>
      <c r="C512" s="15">
        <v>44510.63819444444</v>
      </c>
      <c r="D512" s="16">
        <v>16.6</v>
      </c>
      <c r="E512" s="5">
        <f t="shared" si="1"/>
        <v>565</v>
      </c>
      <c r="F512" s="5">
        <f t="shared" si="2"/>
        <v>2</v>
      </c>
      <c r="G512" s="5">
        <f t="shared" si="3"/>
        <v>2</v>
      </c>
      <c r="H512" s="5">
        <f t="shared" si="4"/>
        <v>2</v>
      </c>
      <c r="I512" s="5" t="str">
        <f t="shared" si="5"/>
        <v>222</v>
      </c>
    </row>
    <row r="513" ht="15.75" customHeight="1">
      <c r="A513" s="4">
        <v>13991.0</v>
      </c>
      <c r="B513" s="5">
        <v>1.0</v>
      </c>
      <c r="C513" s="15">
        <v>44678.60208333333</v>
      </c>
      <c r="D513" s="16">
        <v>0.39</v>
      </c>
      <c r="E513" s="5">
        <f t="shared" si="1"/>
        <v>397</v>
      </c>
      <c r="F513" s="5">
        <f t="shared" si="2"/>
        <v>4</v>
      </c>
      <c r="G513" s="5">
        <f t="shared" si="3"/>
        <v>2</v>
      </c>
      <c r="H513" s="5">
        <f t="shared" si="4"/>
        <v>1</v>
      </c>
      <c r="I513" s="5" t="str">
        <f t="shared" si="5"/>
        <v>421</v>
      </c>
    </row>
    <row r="514" ht="15.75" customHeight="1">
      <c r="A514" s="4">
        <v>13993.0</v>
      </c>
      <c r="B514" s="5">
        <v>6.0</v>
      </c>
      <c r="C514" s="15">
        <v>44657.78125</v>
      </c>
      <c r="D514" s="16">
        <v>291.95000000000005</v>
      </c>
      <c r="E514" s="5">
        <f t="shared" si="1"/>
        <v>418</v>
      </c>
      <c r="F514" s="5">
        <f t="shared" si="2"/>
        <v>4</v>
      </c>
      <c r="G514" s="5">
        <f t="shared" si="3"/>
        <v>4</v>
      </c>
      <c r="H514" s="5">
        <f t="shared" si="4"/>
        <v>4</v>
      </c>
      <c r="I514" s="5" t="str">
        <f t="shared" si="5"/>
        <v>444</v>
      </c>
    </row>
    <row r="515" ht="15.75" customHeight="1">
      <c r="A515" s="4">
        <v>13994.0</v>
      </c>
      <c r="B515" s="5">
        <v>2.0</v>
      </c>
      <c r="C515" s="15">
        <v>44654.64444444444</v>
      </c>
      <c r="D515" s="16">
        <v>45.85</v>
      </c>
      <c r="E515" s="5">
        <f t="shared" si="1"/>
        <v>421</v>
      </c>
      <c r="F515" s="5">
        <f t="shared" si="2"/>
        <v>4</v>
      </c>
      <c r="G515" s="5">
        <f t="shared" si="3"/>
        <v>3</v>
      </c>
      <c r="H515" s="5">
        <f t="shared" si="4"/>
        <v>3</v>
      </c>
      <c r="I515" s="5" t="str">
        <f t="shared" si="5"/>
        <v>433</v>
      </c>
    </row>
    <row r="516" ht="15.75" customHeight="1">
      <c r="A516" s="4">
        <v>13995.0</v>
      </c>
      <c r="B516" s="5">
        <v>1.0</v>
      </c>
      <c r="C516" s="15">
        <v>44480.67013888889</v>
      </c>
      <c r="D516" s="16">
        <v>10.2</v>
      </c>
      <c r="E516" s="5">
        <f t="shared" si="1"/>
        <v>595</v>
      </c>
      <c r="F516" s="5">
        <f t="shared" si="2"/>
        <v>2</v>
      </c>
      <c r="G516" s="5">
        <f t="shared" si="3"/>
        <v>2</v>
      </c>
      <c r="H516" s="5">
        <f t="shared" si="4"/>
        <v>1</v>
      </c>
      <c r="I516" s="5" t="str">
        <f t="shared" si="5"/>
        <v>221</v>
      </c>
    </row>
    <row r="517" ht="15.75" customHeight="1">
      <c r="A517" s="4">
        <v>13999.0</v>
      </c>
      <c r="B517" s="5">
        <v>3.0</v>
      </c>
      <c r="C517" s="15">
        <v>44634.65138888889</v>
      </c>
      <c r="D517" s="16">
        <v>45.25</v>
      </c>
      <c r="E517" s="5">
        <f t="shared" si="1"/>
        <v>441</v>
      </c>
      <c r="F517" s="5">
        <f t="shared" si="2"/>
        <v>3</v>
      </c>
      <c r="G517" s="5">
        <f t="shared" si="3"/>
        <v>4</v>
      </c>
      <c r="H517" s="5">
        <f t="shared" si="4"/>
        <v>3</v>
      </c>
      <c r="I517" s="5" t="str">
        <f t="shared" si="5"/>
        <v>343</v>
      </c>
    </row>
    <row r="518" ht="15.75" customHeight="1">
      <c r="A518" s="4">
        <v>14000.0</v>
      </c>
      <c r="B518" s="5">
        <v>2.0</v>
      </c>
      <c r="C518" s="15">
        <v>44517.57222222222</v>
      </c>
      <c r="D518" s="16">
        <v>77.55</v>
      </c>
      <c r="E518" s="5">
        <f t="shared" si="1"/>
        <v>558</v>
      </c>
      <c r="F518" s="5">
        <f t="shared" si="2"/>
        <v>2</v>
      </c>
      <c r="G518" s="5">
        <f t="shared" si="3"/>
        <v>3</v>
      </c>
      <c r="H518" s="5">
        <f t="shared" si="4"/>
        <v>4</v>
      </c>
      <c r="I518" s="5" t="str">
        <f t="shared" si="5"/>
        <v>234</v>
      </c>
    </row>
    <row r="519" ht="15.75" customHeight="1">
      <c r="A519" s="4">
        <v>14002.0</v>
      </c>
      <c r="B519" s="5">
        <v>1.0</v>
      </c>
      <c r="C519" s="15">
        <v>44589.66319444445</v>
      </c>
      <c r="D519" s="16">
        <v>1.9</v>
      </c>
      <c r="E519" s="5">
        <f t="shared" si="1"/>
        <v>486</v>
      </c>
      <c r="F519" s="5">
        <f t="shared" si="2"/>
        <v>3</v>
      </c>
      <c r="G519" s="5">
        <f t="shared" si="3"/>
        <v>2</v>
      </c>
      <c r="H519" s="5">
        <f t="shared" si="4"/>
        <v>1</v>
      </c>
      <c r="I519" s="5" t="str">
        <f t="shared" si="5"/>
        <v>321</v>
      </c>
    </row>
    <row r="520" ht="15.75" customHeight="1">
      <c r="A520" s="4">
        <v>14004.0</v>
      </c>
      <c r="B520" s="5">
        <v>2.0</v>
      </c>
      <c r="C520" s="15">
        <v>44642.52916666667</v>
      </c>
      <c r="D520" s="16">
        <v>62.400000000000006</v>
      </c>
      <c r="E520" s="5">
        <f t="shared" si="1"/>
        <v>433</v>
      </c>
      <c r="F520" s="5">
        <f t="shared" si="2"/>
        <v>3</v>
      </c>
      <c r="G520" s="5">
        <f t="shared" si="3"/>
        <v>3</v>
      </c>
      <c r="H520" s="5">
        <f t="shared" si="4"/>
        <v>3</v>
      </c>
      <c r="I520" s="5" t="str">
        <f t="shared" si="5"/>
        <v>333</v>
      </c>
    </row>
    <row r="521" ht="15.75" customHeight="1">
      <c r="A521" s="4">
        <v>14009.0</v>
      </c>
      <c r="B521" s="5">
        <v>1.0</v>
      </c>
      <c r="C521" s="15">
        <v>44523.71805555555</v>
      </c>
      <c r="D521" s="16">
        <v>8.850000000000001</v>
      </c>
      <c r="E521" s="5">
        <f t="shared" si="1"/>
        <v>552</v>
      </c>
      <c r="F521" s="5">
        <f t="shared" si="2"/>
        <v>2</v>
      </c>
      <c r="G521" s="5">
        <f t="shared" si="3"/>
        <v>2</v>
      </c>
      <c r="H521" s="5">
        <f t="shared" si="4"/>
        <v>1</v>
      </c>
      <c r="I521" s="5" t="str">
        <f t="shared" si="5"/>
        <v>221</v>
      </c>
    </row>
    <row r="522" ht="15.75" customHeight="1">
      <c r="A522" s="4">
        <v>14012.0</v>
      </c>
      <c r="B522" s="5">
        <v>1.0</v>
      </c>
      <c r="C522" s="15">
        <v>44446.51805555556</v>
      </c>
      <c r="D522" s="16">
        <v>32.7</v>
      </c>
      <c r="E522" s="5">
        <f t="shared" si="1"/>
        <v>629</v>
      </c>
      <c r="F522" s="5">
        <f t="shared" si="2"/>
        <v>2</v>
      </c>
      <c r="G522" s="5">
        <f t="shared" si="3"/>
        <v>2</v>
      </c>
      <c r="H522" s="5">
        <f t="shared" si="4"/>
        <v>3</v>
      </c>
      <c r="I522" s="5" t="str">
        <f t="shared" si="5"/>
        <v>223</v>
      </c>
    </row>
    <row r="523" ht="15.75" customHeight="1">
      <c r="A523" s="4">
        <v>14014.0</v>
      </c>
      <c r="B523" s="5">
        <v>1.0</v>
      </c>
      <c r="C523" s="15">
        <v>44643.55416666667</v>
      </c>
      <c r="D523" s="16">
        <v>24.42</v>
      </c>
      <c r="E523" s="5">
        <f t="shared" si="1"/>
        <v>432</v>
      </c>
      <c r="F523" s="5">
        <f t="shared" si="2"/>
        <v>3</v>
      </c>
      <c r="G523" s="5">
        <f t="shared" si="3"/>
        <v>2</v>
      </c>
      <c r="H523" s="5">
        <f t="shared" si="4"/>
        <v>2</v>
      </c>
      <c r="I523" s="5" t="str">
        <f t="shared" si="5"/>
        <v>322</v>
      </c>
    </row>
    <row r="524" ht="15.75" customHeight="1">
      <c r="A524" s="4">
        <v>14022.0</v>
      </c>
      <c r="B524" s="5">
        <v>1.0</v>
      </c>
      <c r="C524" s="15">
        <v>44497.61041666667</v>
      </c>
      <c r="D524" s="16">
        <v>21.0</v>
      </c>
      <c r="E524" s="5">
        <f t="shared" si="1"/>
        <v>578</v>
      </c>
      <c r="F524" s="5">
        <f t="shared" si="2"/>
        <v>2</v>
      </c>
      <c r="G524" s="5">
        <f t="shared" si="3"/>
        <v>2</v>
      </c>
      <c r="H524" s="5">
        <f t="shared" si="4"/>
        <v>2</v>
      </c>
      <c r="I524" s="5" t="str">
        <f t="shared" si="5"/>
        <v>222</v>
      </c>
    </row>
    <row r="525" ht="15.75" customHeight="1">
      <c r="A525" s="4">
        <v>14024.0</v>
      </c>
      <c r="B525" s="5">
        <v>1.0</v>
      </c>
      <c r="C525" s="15">
        <v>44599.56319444445</v>
      </c>
      <c r="D525" s="16">
        <v>20.8</v>
      </c>
      <c r="E525" s="5">
        <f t="shared" si="1"/>
        <v>476</v>
      </c>
      <c r="F525" s="5">
        <f t="shared" si="2"/>
        <v>3</v>
      </c>
      <c r="G525" s="5">
        <f t="shared" si="3"/>
        <v>2</v>
      </c>
      <c r="H525" s="5">
        <f t="shared" si="4"/>
        <v>2</v>
      </c>
      <c r="I525" s="5" t="str">
        <f t="shared" si="5"/>
        <v>322</v>
      </c>
    </row>
    <row r="526" ht="15.75" customHeight="1">
      <c r="A526" s="4">
        <v>14030.0</v>
      </c>
      <c r="B526" s="5">
        <v>4.0</v>
      </c>
      <c r="C526" s="15">
        <v>44702.7</v>
      </c>
      <c r="D526" s="16">
        <v>27.849999999999998</v>
      </c>
      <c r="E526" s="5">
        <f t="shared" si="1"/>
        <v>373</v>
      </c>
      <c r="F526" s="5">
        <f t="shared" si="2"/>
        <v>5</v>
      </c>
      <c r="G526" s="5">
        <f t="shared" si="3"/>
        <v>4</v>
      </c>
      <c r="H526" s="5">
        <f t="shared" si="4"/>
        <v>2</v>
      </c>
      <c r="I526" s="5" t="str">
        <f t="shared" si="5"/>
        <v>542</v>
      </c>
    </row>
    <row r="527" ht="15.75" customHeight="1">
      <c r="A527" s="4">
        <v>14031.0</v>
      </c>
      <c r="B527" s="5">
        <v>8.0</v>
      </c>
      <c r="C527" s="15">
        <v>44646.72222222222</v>
      </c>
      <c r="D527" s="16">
        <v>1222.4799999999998</v>
      </c>
      <c r="E527" s="5">
        <f t="shared" si="1"/>
        <v>429</v>
      </c>
      <c r="F527" s="5">
        <f t="shared" si="2"/>
        <v>4</v>
      </c>
      <c r="G527" s="5">
        <f t="shared" si="3"/>
        <v>4</v>
      </c>
      <c r="H527" s="5">
        <f t="shared" si="4"/>
        <v>4</v>
      </c>
      <c r="I527" s="5" t="str">
        <f t="shared" si="5"/>
        <v>444</v>
      </c>
    </row>
    <row r="528" ht="15.75" customHeight="1">
      <c r="A528" s="4">
        <v>14032.0</v>
      </c>
      <c r="B528" s="5">
        <v>4.0</v>
      </c>
      <c r="C528" s="15">
        <v>44704.48194444444</v>
      </c>
      <c r="D528" s="16">
        <v>28.25</v>
      </c>
      <c r="E528" s="5">
        <f t="shared" si="1"/>
        <v>371</v>
      </c>
      <c r="F528" s="5">
        <f t="shared" si="2"/>
        <v>5</v>
      </c>
      <c r="G528" s="5">
        <f t="shared" si="3"/>
        <v>4</v>
      </c>
      <c r="H528" s="5">
        <f t="shared" si="4"/>
        <v>2</v>
      </c>
      <c r="I528" s="5" t="str">
        <f t="shared" si="5"/>
        <v>542</v>
      </c>
    </row>
    <row r="529" ht="15.75" customHeight="1">
      <c r="A529" s="4">
        <v>14035.0</v>
      </c>
      <c r="B529" s="5">
        <v>2.0</v>
      </c>
      <c r="C529" s="15">
        <v>44692.41875</v>
      </c>
      <c r="D529" s="16">
        <v>30.740000000000002</v>
      </c>
      <c r="E529" s="5">
        <f t="shared" si="1"/>
        <v>383</v>
      </c>
      <c r="F529" s="5">
        <f t="shared" si="2"/>
        <v>4</v>
      </c>
      <c r="G529" s="5">
        <f t="shared" si="3"/>
        <v>3</v>
      </c>
      <c r="H529" s="5">
        <f t="shared" si="4"/>
        <v>2</v>
      </c>
      <c r="I529" s="5" t="str">
        <f t="shared" si="5"/>
        <v>432</v>
      </c>
    </row>
    <row r="530" ht="15.75" customHeight="1">
      <c r="A530" s="4">
        <v>14037.0</v>
      </c>
      <c r="B530" s="5">
        <v>1.0</v>
      </c>
      <c r="C530" s="15">
        <v>44357.48541666667</v>
      </c>
      <c r="D530" s="16">
        <v>1.25</v>
      </c>
      <c r="E530" s="5">
        <f t="shared" si="1"/>
        <v>718</v>
      </c>
      <c r="F530" s="5">
        <f t="shared" si="2"/>
        <v>2</v>
      </c>
      <c r="G530" s="5">
        <f t="shared" si="3"/>
        <v>2</v>
      </c>
      <c r="H530" s="5">
        <f t="shared" si="4"/>
        <v>1</v>
      </c>
      <c r="I530" s="5" t="str">
        <f t="shared" si="5"/>
        <v>221</v>
      </c>
    </row>
    <row r="531" ht="15.75" customHeight="1">
      <c r="A531" s="4">
        <v>14038.0</v>
      </c>
      <c r="B531" s="5">
        <v>2.0</v>
      </c>
      <c r="C531" s="15">
        <v>44523.72847222222</v>
      </c>
      <c r="D531" s="16">
        <v>21.5</v>
      </c>
      <c r="E531" s="5">
        <f t="shared" si="1"/>
        <v>552</v>
      </c>
      <c r="F531" s="5">
        <f t="shared" si="2"/>
        <v>2</v>
      </c>
      <c r="G531" s="5">
        <f t="shared" si="3"/>
        <v>3</v>
      </c>
      <c r="H531" s="5">
        <f t="shared" si="4"/>
        <v>2</v>
      </c>
      <c r="I531" s="5" t="str">
        <f t="shared" si="5"/>
        <v>232</v>
      </c>
    </row>
    <row r="532" ht="15.75" customHeight="1">
      <c r="A532" s="4">
        <v>14040.0</v>
      </c>
      <c r="B532" s="5">
        <v>7.0</v>
      </c>
      <c r="C532" s="15">
        <v>44660.58194444444</v>
      </c>
      <c r="D532" s="16">
        <v>140.0</v>
      </c>
      <c r="E532" s="5">
        <f t="shared" si="1"/>
        <v>415</v>
      </c>
      <c r="F532" s="5">
        <f t="shared" si="2"/>
        <v>4</v>
      </c>
      <c r="G532" s="5">
        <f t="shared" si="3"/>
        <v>4</v>
      </c>
      <c r="H532" s="5">
        <f t="shared" si="4"/>
        <v>4</v>
      </c>
      <c r="I532" s="5" t="str">
        <f t="shared" si="5"/>
        <v>444</v>
      </c>
    </row>
    <row r="533" ht="15.75" customHeight="1">
      <c r="A533" s="4">
        <v>14041.0</v>
      </c>
      <c r="B533" s="5">
        <v>1.0</v>
      </c>
      <c r="C533" s="15">
        <v>44457.55902777778</v>
      </c>
      <c r="D533" s="16">
        <v>4.15</v>
      </c>
      <c r="E533" s="5">
        <f t="shared" si="1"/>
        <v>618</v>
      </c>
      <c r="F533" s="5">
        <f t="shared" si="2"/>
        <v>2</v>
      </c>
      <c r="G533" s="5">
        <f t="shared" si="3"/>
        <v>2</v>
      </c>
      <c r="H533" s="5">
        <f t="shared" si="4"/>
        <v>1</v>
      </c>
      <c r="I533" s="5" t="str">
        <f t="shared" si="5"/>
        <v>221</v>
      </c>
    </row>
    <row r="534" ht="15.75" customHeight="1">
      <c r="A534" s="4">
        <v>14044.0</v>
      </c>
      <c r="B534" s="5">
        <v>3.0</v>
      </c>
      <c r="C534" s="15">
        <v>44620.61041666667</v>
      </c>
      <c r="D534" s="16">
        <v>21.1</v>
      </c>
      <c r="E534" s="5">
        <f t="shared" si="1"/>
        <v>455</v>
      </c>
      <c r="F534" s="5">
        <f t="shared" si="2"/>
        <v>3</v>
      </c>
      <c r="G534" s="5">
        <f t="shared" si="3"/>
        <v>4</v>
      </c>
      <c r="H534" s="5">
        <f t="shared" si="4"/>
        <v>2</v>
      </c>
      <c r="I534" s="5" t="str">
        <f t="shared" si="5"/>
        <v>342</v>
      </c>
    </row>
    <row r="535" ht="15.75" customHeight="1">
      <c r="A535" s="4">
        <v>14045.0</v>
      </c>
      <c r="B535" s="5">
        <v>1.0</v>
      </c>
      <c r="C535" s="15">
        <v>44383.41736111111</v>
      </c>
      <c r="D535" s="16">
        <v>242.54999999999998</v>
      </c>
      <c r="E535" s="5">
        <f t="shared" si="1"/>
        <v>692</v>
      </c>
      <c r="F535" s="5">
        <f t="shared" si="2"/>
        <v>2</v>
      </c>
      <c r="G535" s="5">
        <f t="shared" si="3"/>
        <v>2</v>
      </c>
      <c r="H535" s="5">
        <f t="shared" si="4"/>
        <v>4</v>
      </c>
      <c r="I535" s="5" t="str">
        <f t="shared" si="5"/>
        <v>224</v>
      </c>
    </row>
    <row r="536" ht="15.75" customHeight="1">
      <c r="A536" s="4">
        <v>14047.0</v>
      </c>
      <c r="B536" s="5">
        <v>1.0</v>
      </c>
      <c r="C536" s="15">
        <v>44524.48263888889</v>
      </c>
      <c r="D536" s="16">
        <v>81.6</v>
      </c>
      <c r="E536" s="5">
        <f t="shared" si="1"/>
        <v>551</v>
      </c>
      <c r="F536" s="5">
        <f t="shared" si="2"/>
        <v>2</v>
      </c>
      <c r="G536" s="5">
        <f t="shared" si="3"/>
        <v>2</v>
      </c>
      <c r="H536" s="5">
        <f t="shared" si="4"/>
        <v>4</v>
      </c>
      <c r="I536" s="5" t="str">
        <f t="shared" si="5"/>
        <v>224</v>
      </c>
    </row>
    <row r="537" ht="15.75" customHeight="1">
      <c r="A537" s="4">
        <v>14048.0</v>
      </c>
      <c r="B537" s="5">
        <v>2.0</v>
      </c>
      <c r="C537" s="15">
        <v>44446.57569444444</v>
      </c>
      <c r="D537" s="16">
        <v>26.1</v>
      </c>
      <c r="E537" s="5">
        <f t="shared" si="1"/>
        <v>629</v>
      </c>
      <c r="F537" s="5">
        <f t="shared" si="2"/>
        <v>2</v>
      </c>
      <c r="G537" s="5">
        <f t="shared" si="3"/>
        <v>3</v>
      </c>
      <c r="H537" s="5">
        <f t="shared" si="4"/>
        <v>2</v>
      </c>
      <c r="I537" s="5" t="str">
        <f t="shared" si="5"/>
        <v>232</v>
      </c>
    </row>
    <row r="538" ht="15.75" customHeight="1">
      <c r="A538" s="4">
        <v>14049.0</v>
      </c>
      <c r="B538" s="5">
        <v>5.0</v>
      </c>
      <c r="C538" s="15">
        <v>44704.51388888889</v>
      </c>
      <c r="D538" s="16">
        <v>55.91</v>
      </c>
      <c r="E538" s="5">
        <f t="shared" si="1"/>
        <v>371</v>
      </c>
      <c r="F538" s="5">
        <f t="shared" si="2"/>
        <v>5</v>
      </c>
      <c r="G538" s="5">
        <f t="shared" si="3"/>
        <v>4</v>
      </c>
      <c r="H538" s="5">
        <f t="shared" si="4"/>
        <v>3</v>
      </c>
      <c r="I538" s="5" t="str">
        <f t="shared" si="5"/>
        <v>543</v>
      </c>
    </row>
    <row r="539" ht="15.75" customHeight="1">
      <c r="A539" s="4">
        <v>14050.0</v>
      </c>
      <c r="B539" s="5">
        <v>1.0</v>
      </c>
      <c r="C539" s="15">
        <v>44617.57361111111</v>
      </c>
      <c r="D539" s="16">
        <v>17.700000000000003</v>
      </c>
      <c r="E539" s="5">
        <f t="shared" si="1"/>
        <v>458</v>
      </c>
      <c r="F539" s="5">
        <f t="shared" si="2"/>
        <v>3</v>
      </c>
      <c r="G539" s="5">
        <f t="shared" si="3"/>
        <v>2</v>
      </c>
      <c r="H539" s="5">
        <f t="shared" si="4"/>
        <v>2</v>
      </c>
      <c r="I539" s="5" t="str">
        <f t="shared" si="5"/>
        <v>322</v>
      </c>
    </row>
    <row r="540" ht="15.75" customHeight="1">
      <c r="A540" s="4">
        <v>14051.0</v>
      </c>
      <c r="B540" s="5">
        <v>11.0</v>
      </c>
      <c r="C540" s="15">
        <v>44721.43055555555</v>
      </c>
      <c r="D540" s="16">
        <v>2221.5</v>
      </c>
      <c r="E540" s="5">
        <f t="shared" si="1"/>
        <v>354</v>
      </c>
      <c r="F540" s="5">
        <f t="shared" si="2"/>
        <v>5</v>
      </c>
      <c r="G540" s="5">
        <f t="shared" si="3"/>
        <v>4</v>
      </c>
      <c r="H540" s="5">
        <f t="shared" si="4"/>
        <v>4</v>
      </c>
      <c r="I540" s="5" t="str">
        <f t="shared" si="5"/>
        <v>544</v>
      </c>
    </row>
    <row r="541" ht="15.75" customHeight="1">
      <c r="A541" s="4">
        <v>14056.0</v>
      </c>
      <c r="B541" s="5">
        <v>12.0</v>
      </c>
      <c r="C541" s="15">
        <v>44705.55902777778</v>
      </c>
      <c r="D541" s="16">
        <v>66.42</v>
      </c>
      <c r="E541" s="5">
        <f t="shared" si="1"/>
        <v>370</v>
      </c>
      <c r="F541" s="5">
        <f t="shared" si="2"/>
        <v>5</v>
      </c>
      <c r="G541" s="5">
        <f t="shared" si="3"/>
        <v>4</v>
      </c>
      <c r="H541" s="5">
        <f t="shared" si="4"/>
        <v>3</v>
      </c>
      <c r="I541" s="5" t="str">
        <f t="shared" si="5"/>
        <v>543</v>
      </c>
    </row>
    <row r="542" ht="15.75" customHeight="1">
      <c r="A542" s="4">
        <v>14057.0</v>
      </c>
      <c r="B542" s="5">
        <v>2.0</v>
      </c>
      <c r="C542" s="15">
        <v>44449.50277777778</v>
      </c>
      <c r="D542" s="16">
        <v>23.18</v>
      </c>
      <c r="E542" s="5">
        <f t="shared" si="1"/>
        <v>626</v>
      </c>
      <c r="F542" s="5">
        <f t="shared" si="2"/>
        <v>2</v>
      </c>
      <c r="G542" s="5">
        <f t="shared" si="3"/>
        <v>3</v>
      </c>
      <c r="H542" s="5">
        <f t="shared" si="4"/>
        <v>2</v>
      </c>
      <c r="I542" s="5" t="str">
        <f t="shared" si="5"/>
        <v>232</v>
      </c>
    </row>
    <row r="543" ht="15.75" customHeight="1">
      <c r="A543" s="4">
        <v>14060.0</v>
      </c>
      <c r="B543" s="5">
        <v>1.0</v>
      </c>
      <c r="C543" s="15">
        <v>44355.52777777778</v>
      </c>
      <c r="D543" s="16">
        <v>23.400000000000002</v>
      </c>
      <c r="E543" s="5">
        <f t="shared" si="1"/>
        <v>720</v>
      </c>
      <c r="F543" s="5">
        <f t="shared" si="2"/>
        <v>2</v>
      </c>
      <c r="G543" s="5">
        <f t="shared" si="3"/>
        <v>2</v>
      </c>
      <c r="H543" s="5">
        <f t="shared" si="4"/>
        <v>2</v>
      </c>
      <c r="I543" s="5" t="str">
        <f t="shared" si="5"/>
        <v>222</v>
      </c>
    </row>
    <row r="544" ht="15.75" customHeight="1">
      <c r="A544" s="4">
        <v>14062.0</v>
      </c>
      <c r="B544" s="5">
        <v>5.0</v>
      </c>
      <c r="C544" s="15">
        <v>44611.49722222222</v>
      </c>
      <c r="D544" s="16">
        <v>987.9200000000001</v>
      </c>
      <c r="E544" s="5">
        <f t="shared" si="1"/>
        <v>464</v>
      </c>
      <c r="F544" s="5">
        <f t="shared" si="2"/>
        <v>3</v>
      </c>
      <c r="G544" s="5">
        <f t="shared" si="3"/>
        <v>4</v>
      </c>
      <c r="H544" s="5">
        <f t="shared" si="4"/>
        <v>4</v>
      </c>
      <c r="I544" s="5" t="str">
        <f t="shared" si="5"/>
        <v>344</v>
      </c>
    </row>
    <row r="545" ht="15.75" customHeight="1">
      <c r="A545" s="4">
        <v>14064.0</v>
      </c>
      <c r="B545" s="5">
        <v>3.0</v>
      </c>
      <c r="C545" s="15">
        <v>44610.75763888889</v>
      </c>
      <c r="D545" s="16">
        <v>2.79</v>
      </c>
      <c r="E545" s="5">
        <f t="shared" si="1"/>
        <v>465</v>
      </c>
      <c r="F545" s="5">
        <f t="shared" si="2"/>
        <v>3</v>
      </c>
      <c r="G545" s="5">
        <f t="shared" si="3"/>
        <v>4</v>
      </c>
      <c r="H545" s="5">
        <f t="shared" si="4"/>
        <v>1</v>
      </c>
      <c r="I545" s="5" t="str">
        <f t="shared" si="5"/>
        <v>341</v>
      </c>
    </row>
    <row r="546" ht="15.75" customHeight="1">
      <c r="A546" s="4">
        <v>14067.0</v>
      </c>
      <c r="B546" s="5">
        <v>2.0</v>
      </c>
      <c r="C546" s="15">
        <v>44658.43125</v>
      </c>
      <c r="D546" s="16">
        <v>24.95</v>
      </c>
      <c r="E546" s="5">
        <f t="shared" si="1"/>
        <v>417</v>
      </c>
      <c r="F546" s="5">
        <f t="shared" si="2"/>
        <v>4</v>
      </c>
      <c r="G546" s="5">
        <f t="shared" si="3"/>
        <v>3</v>
      </c>
      <c r="H546" s="5">
        <f t="shared" si="4"/>
        <v>2</v>
      </c>
      <c r="I546" s="5" t="str">
        <f t="shared" si="5"/>
        <v>432</v>
      </c>
    </row>
    <row r="547" ht="15.75" customHeight="1">
      <c r="A547" s="4">
        <v>14071.0</v>
      </c>
      <c r="B547" s="5">
        <v>4.0</v>
      </c>
      <c r="C547" s="15">
        <v>44718.50833333333</v>
      </c>
      <c r="D547" s="16">
        <v>60.03</v>
      </c>
      <c r="E547" s="5">
        <f t="shared" si="1"/>
        <v>357</v>
      </c>
      <c r="F547" s="5">
        <f t="shared" si="2"/>
        <v>5</v>
      </c>
      <c r="G547" s="5">
        <f t="shared" si="3"/>
        <v>4</v>
      </c>
      <c r="H547" s="5">
        <f t="shared" si="4"/>
        <v>3</v>
      </c>
      <c r="I547" s="5" t="str">
        <f t="shared" si="5"/>
        <v>543</v>
      </c>
    </row>
    <row r="548" ht="15.75" customHeight="1">
      <c r="A548" s="4">
        <v>14073.0</v>
      </c>
      <c r="B548" s="5">
        <v>1.0</v>
      </c>
      <c r="C548" s="15">
        <v>44688.65902777778</v>
      </c>
      <c r="D548" s="16">
        <v>8.5</v>
      </c>
      <c r="E548" s="5">
        <f t="shared" si="1"/>
        <v>387</v>
      </c>
      <c r="F548" s="5">
        <f t="shared" si="2"/>
        <v>4</v>
      </c>
      <c r="G548" s="5">
        <f t="shared" si="3"/>
        <v>2</v>
      </c>
      <c r="H548" s="5">
        <f t="shared" si="4"/>
        <v>1</v>
      </c>
      <c r="I548" s="5" t="str">
        <f t="shared" si="5"/>
        <v>421</v>
      </c>
    </row>
    <row r="549" ht="15.75" customHeight="1">
      <c r="A549" s="4">
        <v>14076.0</v>
      </c>
      <c r="B549" s="5">
        <v>1.0</v>
      </c>
      <c r="C549" s="15">
        <v>44594.63819444444</v>
      </c>
      <c r="D549" s="16">
        <v>1.95</v>
      </c>
      <c r="E549" s="5">
        <f t="shared" si="1"/>
        <v>481</v>
      </c>
      <c r="F549" s="5">
        <f t="shared" si="2"/>
        <v>3</v>
      </c>
      <c r="G549" s="5">
        <f t="shared" si="3"/>
        <v>2</v>
      </c>
      <c r="H549" s="5">
        <f t="shared" si="4"/>
        <v>1</v>
      </c>
      <c r="I549" s="5" t="str">
        <f t="shared" si="5"/>
        <v>321</v>
      </c>
    </row>
    <row r="550" ht="15.75" customHeight="1">
      <c r="A550" s="4">
        <v>14078.0</v>
      </c>
      <c r="B550" s="5">
        <v>2.0</v>
      </c>
      <c r="C550" s="15">
        <v>44538.53402777778</v>
      </c>
      <c r="D550" s="16">
        <v>7.8500000000000005</v>
      </c>
      <c r="E550" s="5">
        <f t="shared" si="1"/>
        <v>537</v>
      </c>
      <c r="F550" s="5">
        <f t="shared" si="2"/>
        <v>3</v>
      </c>
      <c r="G550" s="5">
        <f t="shared" si="3"/>
        <v>3</v>
      </c>
      <c r="H550" s="5">
        <f t="shared" si="4"/>
        <v>1</v>
      </c>
      <c r="I550" s="5" t="str">
        <f t="shared" si="5"/>
        <v>331</v>
      </c>
    </row>
    <row r="551" ht="15.75" customHeight="1">
      <c r="A551" s="4">
        <v>14081.0</v>
      </c>
      <c r="B551" s="5">
        <v>3.0</v>
      </c>
      <c r="C551" s="15">
        <v>44418.67847222222</v>
      </c>
      <c r="D551" s="16">
        <v>51.85</v>
      </c>
      <c r="E551" s="5">
        <f t="shared" si="1"/>
        <v>657</v>
      </c>
      <c r="F551" s="5">
        <f t="shared" si="2"/>
        <v>2</v>
      </c>
      <c r="G551" s="5">
        <f t="shared" si="3"/>
        <v>4</v>
      </c>
      <c r="H551" s="5">
        <f t="shared" si="4"/>
        <v>3</v>
      </c>
      <c r="I551" s="5" t="str">
        <f t="shared" si="5"/>
        <v>243</v>
      </c>
    </row>
    <row r="552" ht="15.75" customHeight="1">
      <c r="A552" s="4">
        <v>14083.0</v>
      </c>
      <c r="B552" s="5">
        <v>2.0</v>
      </c>
      <c r="C552" s="15">
        <v>44367.64027777778</v>
      </c>
      <c r="D552" s="16">
        <v>17.05</v>
      </c>
      <c r="E552" s="5">
        <f t="shared" si="1"/>
        <v>708</v>
      </c>
      <c r="F552" s="5">
        <f t="shared" si="2"/>
        <v>2</v>
      </c>
      <c r="G552" s="5">
        <f t="shared" si="3"/>
        <v>3</v>
      </c>
      <c r="H552" s="5">
        <f t="shared" si="4"/>
        <v>2</v>
      </c>
      <c r="I552" s="5" t="str">
        <f t="shared" si="5"/>
        <v>232</v>
      </c>
    </row>
    <row r="553" ht="15.75" customHeight="1">
      <c r="A553" s="4">
        <v>14085.0</v>
      </c>
      <c r="B553" s="5">
        <v>8.0</v>
      </c>
      <c r="C553" s="15">
        <v>44714.58472222222</v>
      </c>
      <c r="D553" s="16">
        <v>141.0</v>
      </c>
      <c r="E553" s="5">
        <f t="shared" si="1"/>
        <v>361</v>
      </c>
      <c r="F553" s="5">
        <f t="shared" si="2"/>
        <v>5</v>
      </c>
      <c r="G553" s="5">
        <f t="shared" si="3"/>
        <v>4</v>
      </c>
      <c r="H553" s="5">
        <f t="shared" si="4"/>
        <v>4</v>
      </c>
      <c r="I553" s="5" t="str">
        <f t="shared" si="5"/>
        <v>544</v>
      </c>
    </row>
    <row r="554" ht="15.75" customHeight="1">
      <c r="A554" s="4">
        <v>14087.0</v>
      </c>
      <c r="B554" s="5">
        <v>2.0</v>
      </c>
      <c r="C554" s="15">
        <v>44719.52847222222</v>
      </c>
      <c r="D554" s="16">
        <v>13.54</v>
      </c>
      <c r="E554" s="5">
        <f t="shared" si="1"/>
        <v>356</v>
      </c>
      <c r="F554" s="5">
        <f t="shared" si="2"/>
        <v>5</v>
      </c>
      <c r="G554" s="5">
        <f t="shared" si="3"/>
        <v>3</v>
      </c>
      <c r="H554" s="5">
        <f t="shared" si="4"/>
        <v>1</v>
      </c>
      <c r="I554" s="5" t="str">
        <f t="shared" si="5"/>
        <v>531</v>
      </c>
    </row>
    <row r="555" ht="15.75" customHeight="1">
      <c r="A555" s="4">
        <v>14088.0</v>
      </c>
      <c r="B555" s="5">
        <v>6.0</v>
      </c>
      <c r="C555" s="15">
        <v>44704.65555555555</v>
      </c>
      <c r="D555" s="16">
        <v>865.9300000000002</v>
      </c>
      <c r="E555" s="5">
        <f t="shared" si="1"/>
        <v>371</v>
      </c>
      <c r="F555" s="5">
        <f t="shared" si="2"/>
        <v>5</v>
      </c>
      <c r="G555" s="5">
        <f t="shared" si="3"/>
        <v>4</v>
      </c>
      <c r="H555" s="5">
        <f t="shared" si="4"/>
        <v>4</v>
      </c>
      <c r="I555" s="5" t="str">
        <f t="shared" si="5"/>
        <v>544</v>
      </c>
    </row>
    <row r="556" ht="15.75" customHeight="1">
      <c r="A556" s="4">
        <v>14089.0</v>
      </c>
      <c r="B556" s="5">
        <v>1.0</v>
      </c>
      <c r="C556" s="15">
        <v>44665.44305555556</v>
      </c>
      <c r="D556" s="16">
        <v>2.25</v>
      </c>
      <c r="E556" s="5">
        <f t="shared" si="1"/>
        <v>410</v>
      </c>
      <c r="F556" s="5">
        <f t="shared" si="2"/>
        <v>4</v>
      </c>
      <c r="G556" s="5">
        <f t="shared" si="3"/>
        <v>2</v>
      </c>
      <c r="H556" s="5">
        <f t="shared" si="4"/>
        <v>1</v>
      </c>
      <c r="I556" s="5" t="str">
        <f t="shared" si="5"/>
        <v>421</v>
      </c>
    </row>
    <row r="557" ht="15.75" customHeight="1">
      <c r="A557" s="4">
        <v>14092.0</v>
      </c>
      <c r="B557" s="5">
        <v>2.0</v>
      </c>
      <c r="C557" s="15">
        <v>44454.53888888889</v>
      </c>
      <c r="D557" s="16">
        <v>23.6</v>
      </c>
      <c r="E557" s="5">
        <f t="shared" si="1"/>
        <v>621</v>
      </c>
      <c r="F557" s="5">
        <f t="shared" si="2"/>
        <v>2</v>
      </c>
      <c r="G557" s="5">
        <f t="shared" si="3"/>
        <v>3</v>
      </c>
      <c r="H557" s="5">
        <f t="shared" si="4"/>
        <v>2</v>
      </c>
      <c r="I557" s="5" t="str">
        <f t="shared" si="5"/>
        <v>232</v>
      </c>
    </row>
    <row r="558" ht="15.75" customHeight="1">
      <c r="A558" s="4">
        <v>14093.0</v>
      </c>
      <c r="B558" s="5">
        <v>1.0</v>
      </c>
      <c r="C558" s="15">
        <v>44708.68541666667</v>
      </c>
      <c r="D558" s="16">
        <v>8.6</v>
      </c>
      <c r="E558" s="5">
        <f t="shared" si="1"/>
        <v>367</v>
      </c>
      <c r="F558" s="5">
        <f t="shared" si="2"/>
        <v>5</v>
      </c>
      <c r="G558" s="5">
        <f t="shared" si="3"/>
        <v>2</v>
      </c>
      <c r="H558" s="5">
        <f t="shared" si="4"/>
        <v>1</v>
      </c>
      <c r="I558" s="5" t="str">
        <f t="shared" si="5"/>
        <v>521</v>
      </c>
    </row>
    <row r="559" ht="15.75" customHeight="1">
      <c r="A559" s="4">
        <v>14096.0</v>
      </c>
      <c r="B559" s="5">
        <v>20.0</v>
      </c>
      <c r="C559" s="15">
        <v>44717.72013888889</v>
      </c>
      <c r="D559" s="16">
        <v>3826.4500000000003</v>
      </c>
      <c r="E559" s="5">
        <f t="shared" si="1"/>
        <v>358</v>
      </c>
      <c r="F559" s="5">
        <f t="shared" si="2"/>
        <v>5</v>
      </c>
      <c r="G559" s="5">
        <f t="shared" si="3"/>
        <v>4</v>
      </c>
      <c r="H559" s="5">
        <f t="shared" si="4"/>
        <v>4</v>
      </c>
      <c r="I559" s="5" t="str">
        <f t="shared" si="5"/>
        <v>544</v>
      </c>
    </row>
    <row r="560" ht="15.75" customHeight="1">
      <c r="A560" s="4">
        <v>14099.0</v>
      </c>
      <c r="B560" s="5">
        <v>5.0</v>
      </c>
      <c r="C560" s="15">
        <v>44656.54444444444</v>
      </c>
      <c r="D560" s="16">
        <v>185.08</v>
      </c>
      <c r="E560" s="5">
        <f t="shared" si="1"/>
        <v>419</v>
      </c>
      <c r="F560" s="5">
        <f t="shared" si="2"/>
        <v>4</v>
      </c>
      <c r="G560" s="5">
        <f t="shared" si="3"/>
        <v>4</v>
      </c>
      <c r="H560" s="5">
        <f t="shared" si="4"/>
        <v>4</v>
      </c>
      <c r="I560" s="5" t="str">
        <f t="shared" si="5"/>
        <v>444</v>
      </c>
    </row>
    <row r="561" ht="15.75" customHeight="1">
      <c r="A561" s="4">
        <v>14102.0</v>
      </c>
      <c r="B561" s="5">
        <v>1.0</v>
      </c>
      <c r="C561" s="15">
        <v>44677.53194444445</v>
      </c>
      <c r="D561" s="16">
        <v>32.9</v>
      </c>
      <c r="E561" s="5">
        <f t="shared" si="1"/>
        <v>398</v>
      </c>
      <c r="F561" s="5">
        <f t="shared" si="2"/>
        <v>4</v>
      </c>
      <c r="G561" s="5">
        <f t="shared" si="3"/>
        <v>2</v>
      </c>
      <c r="H561" s="5">
        <f t="shared" si="4"/>
        <v>3</v>
      </c>
      <c r="I561" s="5" t="str">
        <f t="shared" si="5"/>
        <v>423</v>
      </c>
    </row>
    <row r="562" ht="15.75" customHeight="1">
      <c r="A562" s="4">
        <v>14104.0</v>
      </c>
      <c r="B562" s="5">
        <v>1.0</v>
      </c>
      <c r="C562" s="15">
        <v>44557.53402777778</v>
      </c>
      <c r="D562" s="16">
        <v>6.6899999999999995</v>
      </c>
      <c r="E562" s="5">
        <f t="shared" si="1"/>
        <v>518</v>
      </c>
      <c r="F562" s="5">
        <f t="shared" si="2"/>
        <v>3</v>
      </c>
      <c r="G562" s="5">
        <f t="shared" si="3"/>
        <v>2</v>
      </c>
      <c r="H562" s="5">
        <f t="shared" si="4"/>
        <v>1</v>
      </c>
      <c r="I562" s="5" t="str">
        <f t="shared" si="5"/>
        <v>321</v>
      </c>
    </row>
    <row r="563" ht="15.75" customHeight="1">
      <c r="A563" s="4">
        <v>14107.0</v>
      </c>
      <c r="B563" s="5">
        <v>3.0</v>
      </c>
      <c r="C563" s="15">
        <v>44624.63888888889</v>
      </c>
      <c r="D563" s="16">
        <v>121.85000000000001</v>
      </c>
      <c r="E563" s="5">
        <f t="shared" si="1"/>
        <v>451</v>
      </c>
      <c r="F563" s="5">
        <f t="shared" si="2"/>
        <v>3</v>
      </c>
      <c r="G563" s="5">
        <f t="shared" si="3"/>
        <v>4</v>
      </c>
      <c r="H563" s="5">
        <f t="shared" si="4"/>
        <v>4</v>
      </c>
      <c r="I563" s="5" t="str">
        <f t="shared" si="5"/>
        <v>344</v>
      </c>
    </row>
    <row r="564" ht="15.75" customHeight="1">
      <c r="A564" s="4">
        <v>14108.0</v>
      </c>
      <c r="B564" s="5">
        <v>2.0</v>
      </c>
      <c r="C564" s="15">
        <v>44629.52638888889</v>
      </c>
      <c r="D564" s="16">
        <v>13.23</v>
      </c>
      <c r="E564" s="5">
        <f t="shared" si="1"/>
        <v>446</v>
      </c>
      <c r="F564" s="5">
        <f t="shared" si="2"/>
        <v>3</v>
      </c>
      <c r="G564" s="5">
        <f t="shared" si="3"/>
        <v>3</v>
      </c>
      <c r="H564" s="5">
        <f t="shared" si="4"/>
        <v>1</v>
      </c>
      <c r="I564" s="5" t="str">
        <f t="shared" si="5"/>
        <v>331</v>
      </c>
    </row>
    <row r="565" ht="15.75" customHeight="1">
      <c r="A565" s="4">
        <v>14109.0</v>
      </c>
      <c r="B565" s="5">
        <v>1.0</v>
      </c>
      <c r="C565" s="15">
        <v>44697.57708333333</v>
      </c>
      <c r="D565" s="16">
        <v>10.2</v>
      </c>
      <c r="E565" s="5">
        <f t="shared" si="1"/>
        <v>378</v>
      </c>
      <c r="F565" s="5">
        <f t="shared" si="2"/>
        <v>5</v>
      </c>
      <c r="G565" s="5">
        <f t="shared" si="3"/>
        <v>2</v>
      </c>
      <c r="H565" s="5">
        <f t="shared" si="4"/>
        <v>1</v>
      </c>
      <c r="I565" s="5" t="str">
        <f t="shared" si="5"/>
        <v>521</v>
      </c>
    </row>
    <row r="566" ht="15.75" customHeight="1">
      <c r="A566" s="4">
        <v>14110.0</v>
      </c>
      <c r="B566" s="5">
        <v>3.0</v>
      </c>
      <c r="C566" s="15">
        <v>44551.49791666667</v>
      </c>
      <c r="D566" s="16">
        <v>97.0</v>
      </c>
      <c r="E566" s="5">
        <f t="shared" si="1"/>
        <v>524</v>
      </c>
      <c r="F566" s="5">
        <f t="shared" si="2"/>
        <v>3</v>
      </c>
      <c r="G566" s="5">
        <f t="shared" si="3"/>
        <v>4</v>
      </c>
      <c r="H566" s="5">
        <f t="shared" si="4"/>
        <v>4</v>
      </c>
      <c r="I566" s="5" t="str">
        <f t="shared" si="5"/>
        <v>344</v>
      </c>
    </row>
    <row r="567" ht="15.75" customHeight="1">
      <c r="A567" s="4">
        <v>14112.0</v>
      </c>
      <c r="B567" s="5">
        <v>4.0</v>
      </c>
      <c r="C567" s="15">
        <v>44685.53958333333</v>
      </c>
      <c r="D567" s="16">
        <v>57.0</v>
      </c>
      <c r="E567" s="5">
        <f t="shared" si="1"/>
        <v>390</v>
      </c>
      <c r="F567" s="5">
        <f t="shared" si="2"/>
        <v>4</v>
      </c>
      <c r="G567" s="5">
        <f t="shared" si="3"/>
        <v>4</v>
      </c>
      <c r="H567" s="5">
        <f t="shared" si="4"/>
        <v>3</v>
      </c>
      <c r="I567" s="5" t="str">
        <f t="shared" si="5"/>
        <v>443</v>
      </c>
    </row>
    <row r="568" ht="15.75" customHeight="1">
      <c r="A568" s="4">
        <v>14113.0</v>
      </c>
      <c r="B568" s="5">
        <v>2.0</v>
      </c>
      <c r="C568" s="15">
        <v>44698.45763888889</v>
      </c>
      <c r="D568" s="16">
        <v>100.70000000000002</v>
      </c>
      <c r="E568" s="5">
        <f t="shared" si="1"/>
        <v>377</v>
      </c>
      <c r="F568" s="5">
        <f t="shared" si="2"/>
        <v>5</v>
      </c>
      <c r="G568" s="5">
        <f t="shared" si="3"/>
        <v>3</v>
      </c>
      <c r="H568" s="5">
        <f t="shared" si="4"/>
        <v>4</v>
      </c>
      <c r="I568" s="5" t="str">
        <f t="shared" si="5"/>
        <v>534</v>
      </c>
    </row>
    <row r="569" ht="15.75" customHeight="1">
      <c r="A569" s="4">
        <v>14116.0</v>
      </c>
      <c r="B569" s="5">
        <v>1.0</v>
      </c>
      <c r="C569" s="15">
        <v>44602.53055555555</v>
      </c>
      <c r="D569" s="16">
        <v>26.43</v>
      </c>
      <c r="E569" s="5">
        <f t="shared" si="1"/>
        <v>473</v>
      </c>
      <c r="F569" s="5">
        <f t="shared" si="2"/>
        <v>3</v>
      </c>
      <c r="G569" s="5">
        <f t="shared" si="3"/>
        <v>2</v>
      </c>
      <c r="H569" s="5">
        <f t="shared" si="4"/>
        <v>2</v>
      </c>
      <c r="I569" s="5" t="str">
        <f t="shared" si="5"/>
        <v>322</v>
      </c>
    </row>
    <row r="570" ht="15.75" customHeight="1">
      <c r="A570" s="4">
        <v>14121.0</v>
      </c>
      <c r="B570" s="5">
        <v>4.0</v>
      </c>
      <c r="C570" s="15">
        <v>44718.51319444444</v>
      </c>
      <c r="D570" s="16">
        <v>123.29000000000002</v>
      </c>
      <c r="E570" s="5">
        <f t="shared" si="1"/>
        <v>357</v>
      </c>
      <c r="F570" s="5">
        <f t="shared" si="2"/>
        <v>5</v>
      </c>
      <c r="G570" s="5">
        <f t="shared" si="3"/>
        <v>4</v>
      </c>
      <c r="H570" s="5">
        <f t="shared" si="4"/>
        <v>4</v>
      </c>
      <c r="I570" s="5" t="str">
        <f t="shared" si="5"/>
        <v>544</v>
      </c>
    </row>
    <row r="571" ht="15.75" customHeight="1">
      <c r="A571" s="4">
        <v>14125.0</v>
      </c>
      <c r="B571" s="5">
        <v>2.0</v>
      </c>
      <c r="C571" s="15">
        <v>44710.53263888889</v>
      </c>
      <c r="D571" s="16">
        <v>30.299999999999997</v>
      </c>
      <c r="E571" s="5">
        <f t="shared" si="1"/>
        <v>365</v>
      </c>
      <c r="F571" s="5">
        <f t="shared" si="2"/>
        <v>5</v>
      </c>
      <c r="G571" s="5">
        <f t="shared" si="3"/>
        <v>3</v>
      </c>
      <c r="H571" s="5">
        <f t="shared" si="4"/>
        <v>2</v>
      </c>
      <c r="I571" s="5" t="str">
        <f t="shared" si="5"/>
        <v>532</v>
      </c>
    </row>
    <row r="572" ht="15.75" customHeight="1">
      <c r="A572" s="4">
        <v>14127.0</v>
      </c>
      <c r="B572" s="5">
        <v>1.0</v>
      </c>
      <c r="C572" s="15">
        <v>44410.51805555556</v>
      </c>
      <c r="D572" s="16">
        <v>49.8</v>
      </c>
      <c r="E572" s="5">
        <f t="shared" si="1"/>
        <v>665</v>
      </c>
      <c r="F572" s="5">
        <f t="shared" si="2"/>
        <v>2</v>
      </c>
      <c r="G572" s="5">
        <f t="shared" si="3"/>
        <v>2</v>
      </c>
      <c r="H572" s="5">
        <f t="shared" si="4"/>
        <v>3</v>
      </c>
      <c r="I572" s="5" t="str">
        <f t="shared" si="5"/>
        <v>223</v>
      </c>
    </row>
    <row r="573" ht="15.75" customHeight="1">
      <c r="A573" s="4">
        <v>14128.0</v>
      </c>
      <c r="B573" s="5">
        <v>1.0</v>
      </c>
      <c r="C573" s="15">
        <v>44661.5</v>
      </c>
      <c r="D573" s="16">
        <v>15.0</v>
      </c>
      <c r="E573" s="5">
        <f t="shared" si="1"/>
        <v>414</v>
      </c>
      <c r="F573" s="5">
        <f t="shared" si="2"/>
        <v>4</v>
      </c>
      <c r="G573" s="5">
        <f t="shared" si="3"/>
        <v>2</v>
      </c>
      <c r="H573" s="5">
        <f t="shared" si="4"/>
        <v>2</v>
      </c>
      <c r="I573" s="5" t="str">
        <f t="shared" si="5"/>
        <v>422</v>
      </c>
    </row>
    <row r="574" ht="15.75" customHeight="1">
      <c r="A574" s="4">
        <v>14132.0</v>
      </c>
      <c r="B574" s="5">
        <v>2.0</v>
      </c>
      <c r="C574" s="15">
        <v>44595.45069444444</v>
      </c>
      <c r="D574" s="16">
        <v>40.800000000000004</v>
      </c>
      <c r="E574" s="5">
        <f t="shared" si="1"/>
        <v>480</v>
      </c>
      <c r="F574" s="5">
        <f t="shared" si="2"/>
        <v>3</v>
      </c>
      <c r="G574" s="5">
        <f t="shared" si="3"/>
        <v>3</v>
      </c>
      <c r="H574" s="5">
        <f t="shared" si="4"/>
        <v>3</v>
      </c>
      <c r="I574" s="5" t="str">
        <f t="shared" si="5"/>
        <v>333</v>
      </c>
    </row>
    <row r="575" ht="15.75" customHeight="1">
      <c r="A575" s="4">
        <v>14133.0</v>
      </c>
      <c r="B575" s="5">
        <v>2.0</v>
      </c>
      <c r="C575" s="15">
        <v>44419.675</v>
      </c>
      <c r="D575" s="16">
        <v>57.85000000000001</v>
      </c>
      <c r="E575" s="5">
        <f t="shared" si="1"/>
        <v>656</v>
      </c>
      <c r="F575" s="5">
        <f t="shared" si="2"/>
        <v>2</v>
      </c>
      <c r="G575" s="5">
        <f t="shared" si="3"/>
        <v>3</v>
      </c>
      <c r="H575" s="5">
        <f t="shared" si="4"/>
        <v>3</v>
      </c>
      <c r="I575" s="5" t="str">
        <f t="shared" si="5"/>
        <v>233</v>
      </c>
    </row>
    <row r="576" ht="15.75" customHeight="1">
      <c r="A576" s="4">
        <v>14135.0</v>
      </c>
      <c r="B576" s="5">
        <v>4.0</v>
      </c>
      <c r="C576" s="15">
        <v>44618.61388888889</v>
      </c>
      <c r="D576" s="16">
        <v>96.0</v>
      </c>
      <c r="E576" s="5">
        <f t="shared" si="1"/>
        <v>457</v>
      </c>
      <c r="F576" s="5">
        <f t="shared" si="2"/>
        <v>3</v>
      </c>
      <c r="G576" s="5">
        <f t="shared" si="3"/>
        <v>4</v>
      </c>
      <c r="H576" s="5">
        <f t="shared" si="4"/>
        <v>4</v>
      </c>
      <c r="I576" s="5" t="str">
        <f t="shared" si="5"/>
        <v>344</v>
      </c>
    </row>
    <row r="577" ht="15.75" customHeight="1">
      <c r="A577" s="4">
        <v>14141.0</v>
      </c>
      <c r="B577" s="5">
        <v>1.0</v>
      </c>
      <c r="C577" s="15">
        <v>44643.38819444444</v>
      </c>
      <c r="D577" s="16">
        <v>4.95</v>
      </c>
      <c r="E577" s="5">
        <f t="shared" si="1"/>
        <v>432</v>
      </c>
      <c r="F577" s="5">
        <f t="shared" si="2"/>
        <v>3</v>
      </c>
      <c r="G577" s="5">
        <f t="shared" si="3"/>
        <v>2</v>
      </c>
      <c r="H577" s="5">
        <f t="shared" si="4"/>
        <v>1</v>
      </c>
      <c r="I577" s="5" t="str">
        <f t="shared" si="5"/>
        <v>321</v>
      </c>
    </row>
    <row r="578" ht="15.75" customHeight="1">
      <c r="A578" s="4">
        <v>14145.0</v>
      </c>
      <c r="B578" s="5">
        <v>4.0</v>
      </c>
      <c r="C578" s="15">
        <v>44675.50694444445</v>
      </c>
      <c r="D578" s="16">
        <v>1425.6</v>
      </c>
      <c r="E578" s="5">
        <f t="shared" si="1"/>
        <v>400</v>
      </c>
      <c r="F578" s="5">
        <f t="shared" si="2"/>
        <v>4</v>
      </c>
      <c r="G578" s="5">
        <f t="shared" si="3"/>
        <v>4</v>
      </c>
      <c r="H578" s="5">
        <f t="shared" si="4"/>
        <v>4</v>
      </c>
      <c r="I578" s="5" t="str">
        <f t="shared" si="5"/>
        <v>444</v>
      </c>
    </row>
    <row r="579" ht="15.75" customHeight="1">
      <c r="A579" s="4">
        <v>14146.0</v>
      </c>
      <c r="B579" s="5">
        <v>3.0</v>
      </c>
      <c r="C579" s="15">
        <v>44639.625</v>
      </c>
      <c r="D579" s="16">
        <v>363.7</v>
      </c>
      <c r="E579" s="5">
        <f t="shared" si="1"/>
        <v>436</v>
      </c>
      <c r="F579" s="5">
        <f t="shared" si="2"/>
        <v>3</v>
      </c>
      <c r="G579" s="5">
        <f t="shared" si="3"/>
        <v>4</v>
      </c>
      <c r="H579" s="5">
        <f t="shared" si="4"/>
        <v>4</v>
      </c>
      <c r="I579" s="5" t="str">
        <f t="shared" si="5"/>
        <v>344</v>
      </c>
    </row>
    <row r="580" ht="15.75" customHeight="1">
      <c r="A580" s="4">
        <v>14149.0</v>
      </c>
      <c r="B580" s="5">
        <v>1.0</v>
      </c>
      <c r="C580" s="15">
        <v>44511.52361111111</v>
      </c>
      <c r="D580" s="16">
        <v>67.65</v>
      </c>
      <c r="E580" s="5">
        <f t="shared" si="1"/>
        <v>564</v>
      </c>
      <c r="F580" s="5">
        <f t="shared" si="2"/>
        <v>2</v>
      </c>
      <c r="G580" s="5">
        <f t="shared" si="3"/>
        <v>2</v>
      </c>
      <c r="H580" s="5">
        <f t="shared" si="4"/>
        <v>3</v>
      </c>
      <c r="I580" s="5" t="str">
        <f t="shared" si="5"/>
        <v>223</v>
      </c>
    </row>
    <row r="581" ht="15.75" customHeight="1">
      <c r="A581" s="4">
        <v>14150.0</v>
      </c>
      <c r="B581" s="5">
        <v>1.0</v>
      </c>
      <c r="C581" s="15">
        <v>44362.41944444444</v>
      </c>
      <c r="D581" s="16">
        <v>15.0</v>
      </c>
      <c r="E581" s="5">
        <f t="shared" si="1"/>
        <v>713</v>
      </c>
      <c r="F581" s="5">
        <f t="shared" si="2"/>
        <v>2</v>
      </c>
      <c r="G581" s="5">
        <f t="shared" si="3"/>
        <v>2</v>
      </c>
      <c r="H581" s="5">
        <f t="shared" si="4"/>
        <v>2</v>
      </c>
      <c r="I581" s="5" t="str">
        <f t="shared" si="5"/>
        <v>222</v>
      </c>
    </row>
    <row r="582" ht="15.75" customHeight="1">
      <c r="A582" s="4">
        <v>14152.0</v>
      </c>
      <c r="B582" s="5">
        <v>1.0</v>
      </c>
      <c r="C582" s="15">
        <v>44490.70833333334</v>
      </c>
      <c r="D582" s="16">
        <v>10.2</v>
      </c>
      <c r="E582" s="5">
        <f t="shared" si="1"/>
        <v>585</v>
      </c>
      <c r="F582" s="5">
        <f t="shared" si="2"/>
        <v>2</v>
      </c>
      <c r="G582" s="5">
        <f t="shared" si="3"/>
        <v>2</v>
      </c>
      <c r="H582" s="5">
        <f t="shared" si="4"/>
        <v>1</v>
      </c>
      <c r="I582" s="5" t="str">
        <f t="shared" si="5"/>
        <v>221</v>
      </c>
    </row>
    <row r="583" ht="15.75" customHeight="1">
      <c r="A583" s="4">
        <v>14155.0</v>
      </c>
      <c r="B583" s="5">
        <v>1.0</v>
      </c>
      <c r="C583" s="15">
        <v>44457.59236111111</v>
      </c>
      <c r="D583" s="16">
        <v>47.35</v>
      </c>
      <c r="E583" s="5">
        <f t="shared" si="1"/>
        <v>618</v>
      </c>
      <c r="F583" s="5">
        <f t="shared" si="2"/>
        <v>2</v>
      </c>
      <c r="G583" s="5">
        <f t="shared" si="3"/>
        <v>2</v>
      </c>
      <c r="H583" s="5">
        <f t="shared" si="4"/>
        <v>3</v>
      </c>
      <c r="I583" s="5" t="str">
        <f t="shared" si="5"/>
        <v>223</v>
      </c>
    </row>
    <row r="584" ht="15.75" customHeight="1">
      <c r="A584" s="4">
        <v>14157.0</v>
      </c>
      <c r="B584" s="5">
        <v>1.0</v>
      </c>
      <c r="C584" s="15">
        <v>44435.54444444444</v>
      </c>
      <c r="D584" s="16">
        <v>13.440000000000001</v>
      </c>
      <c r="E584" s="5">
        <f t="shared" si="1"/>
        <v>640</v>
      </c>
      <c r="F584" s="5">
        <f t="shared" si="2"/>
        <v>2</v>
      </c>
      <c r="G584" s="5">
        <f t="shared" si="3"/>
        <v>2</v>
      </c>
      <c r="H584" s="5">
        <f t="shared" si="4"/>
        <v>1</v>
      </c>
      <c r="I584" s="5" t="str">
        <f t="shared" si="5"/>
        <v>221</v>
      </c>
    </row>
    <row r="585" ht="15.75" customHeight="1">
      <c r="A585" s="4">
        <v>14159.0</v>
      </c>
      <c r="B585" s="5">
        <v>13.0</v>
      </c>
      <c r="C585" s="15">
        <v>44701.525</v>
      </c>
      <c r="D585" s="16">
        <v>189.49000000000007</v>
      </c>
      <c r="E585" s="5">
        <f t="shared" si="1"/>
        <v>374</v>
      </c>
      <c r="F585" s="5">
        <f t="shared" si="2"/>
        <v>5</v>
      </c>
      <c r="G585" s="5">
        <f t="shared" si="3"/>
        <v>4</v>
      </c>
      <c r="H585" s="5">
        <f t="shared" si="4"/>
        <v>4</v>
      </c>
      <c r="I585" s="5" t="str">
        <f t="shared" si="5"/>
        <v>544</v>
      </c>
    </row>
    <row r="586" ht="15.75" customHeight="1">
      <c r="A586" s="4">
        <v>14161.0</v>
      </c>
      <c r="B586" s="5">
        <v>1.0</v>
      </c>
      <c r="C586" s="15">
        <v>44508.48680555556</v>
      </c>
      <c r="D586" s="16">
        <v>15.299999999999999</v>
      </c>
      <c r="E586" s="5">
        <f t="shared" si="1"/>
        <v>567</v>
      </c>
      <c r="F586" s="5">
        <f t="shared" si="2"/>
        <v>2</v>
      </c>
      <c r="G586" s="5">
        <f t="shared" si="3"/>
        <v>2</v>
      </c>
      <c r="H586" s="5">
        <f t="shared" si="4"/>
        <v>2</v>
      </c>
      <c r="I586" s="5" t="str">
        <f t="shared" si="5"/>
        <v>222</v>
      </c>
    </row>
    <row r="587" ht="15.75" customHeight="1">
      <c r="A587" s="4">
        <v>14163.0</v>
      </c>
      <c r="B587" s="5">
        <v>3.0</v>
      </c>
      <c r="C587" s="15">
        <v>44633.6375</v>
      </c>
      <c r="D587" s="16">
        <v>423.24999999999994</v>
      </c>
      <c r="E587" s="5">
        <f t="shared" si="1"/>
        <v>442</v>
      </c>
      <c r="F587" s="5">
        <f t="shared" si="2"/>
        <v>3</v>
      </c>
      <c r="G587" s="5">
        <f t="shared" si="3"/>
        <v>4</v>
      </c>
      <c r="H587" s="5">
        <f t="shared" si="4"/>
        <v>4</v>
      </c>
      <c r="I587" s="5" t="str">
        <f t="shared" si="5"/>
        <v>344</v>
      </c>
    </row>
    <row r="588" ht="15.75" customHeight="1">
      <c r="A588" s="4">
        <v>14165.0</v>
      </c>
      <c r="B588" s="5">
        <v>1.0</v>
      </c>
      <c r="C588" s="15">
        <v>44448.52708333333</v>
      </c>
      <c r="D588" s="16">
        <v>6.29</v>
      </c>
      <c r="E588" s="5">
        <f t="shared" si="1"/>
        <v>627</v>
      </c>
      <c r="F588" s="5">
        <f t="shared" si="2"/>
        <v>2</v>
      </c>
      <c r="G588" s="5">
        <f t="shared" si="3"/>
        <v>2</v>
      </c>
      <c r="H588" s="5">
        <f t="shared" si="4"/>
        <v>1</v>
      </c>
      <c r="I588" s="5" t="str">
        <f t="shared" si="5"/>
        <v>221</v>
      </c>
    </row>
    <row r="589" ht="15.75" customHeight="1">
      <c r="A589" s="4">
        <v>14167.0</v>
      </c>
      <c r="B589" s="5">
        <v>4.0</v>
      </c>
      <c r="C589" s="15">
        <v>44681.60347222222</v>
      </c>
      <c r="D589" s="16">
        <v>88.75</v>
      </c>
      <c r="E589" s="5">
        <f t="shared" si="1"/>
        <v>394</v>
      </c>
      <c r="F589" s="5">
        <f t="shared" si="2"/>
        <v>4</v>
      </c>
      <c r="G589" s="5">
        <f t="shared" si="3"/>
        <v>4</v>
      </c>
      <c r="H589" s="5">
        <f t="shared" si="4"/>
        <v>4</v>
      </c>
      <c r="I589" s="5" t="str">
        <f t="shared" si="5"/>
        <v>444</v>
      </c>
    </row>
    <row r="590" ht="15.75" customHeight="1">
      <c r="A590" s="4">
        <v>14171.0</v>
      </c>
      <c r="B590" s="5">
        <v>1.0</v>
      </c>
      <c r="C590" s="15">
        <v>44622.69652777778</v>
      </c>
      <c r="D590" s="16">
        <v>4.68</v>
      </c>
      <c r="E590" s="5">
        <f t="shared" si="1"/>
        <v>453</v>
      </c>
      <c r="F590" s="5">
        <f t="shared" si="2"/>
        <v>3</v>
      </c>
      <c r="G590" s="5">
        <f t="shared" si="3"/>
        <v>2</v>
      </c>
      <c r="H590" s="5">
        <f t="shared" si="4"/>
        <v>1</v>
      </c>
      <c r="I590" s="5" t="str">
        <f t="shared" si="5"/>
        <v>321</v>
      </c>
    </row>
    <row r="591" ht="15.75" customHeight="1">
      <c r="A591" s="4">
        <v>14174.0</v>
      </c>
      <c r="B591" s="5">
        <v>1.0</v>
      </c>
      <c r="C591" s="15">
        <v>44687.55347222222</v>
      </c>
      <c r="D591" s="16">
        <v>2.55</v>
      </c>
      <c r="E591" s="5">
        <f t="shared" si="1"/>
        <v>388</v>
      </c>
      <c r="F591" s="5">
        <f t="shared" si="2"/>
        <v>4</v>
      </c>
      <c r="G591" s="5">
        <f t="shared" si="3"/>
        <v>2</v>
      </c>
      <c r="H591" s="5">
        <f t="shared" si="4"/>
        <v>1</v>
      </c>
      <c r="I591" s="5" t="str">
        <f t="shared" si="5"/>
        <v>421</v>
      </c>
    </row>
    <row r="592" ht="15.75" customHeight="1">
      <c r="A592" s="4">
        <v>14175.0</v>
      </c>
      <c r="B592" s="5">
        <v>6.0</v>
      </c>
      <c r="C592" s="15">
        <v>44670.57083333333</v>
      </c>
      <c r="D592" s="16">
        <v>95.79999999999998</v>
      </c>
      <c r="E592" s="5">
        <f t="shared" si="1"/>
        <v>405</v>
      </c>
      <c r="F592" s="5">
        <f t="shared" si="2"/>
        <v>4</v>
      </c>
      <c r="G592" s="5">
        <f t="shared" si="3"/>
        <v>4</v>
      </c>
      <c r="H592" s="5">
        <f t="shared" si="4"/>
        <v>4</v>
      </c>
      <c r="I592" s="5" t="str">
        <f t="shared" si="5"/>
        <v>444</v>
      </c>
    </row>
    <row r="593" ht="15.75" customHeight="1">
      <c r="A593" s="4">
        <v>14176.0</v>
      </c>
      <c r="B593" s="5">
        <v>3.0</v>
      </c>
      <c r="C593" s="15">
        <v>44423.53888888889</v>
      </c>
      <c r="D593" s="16">
        <v>96.00000000000001</v>
      </c>
      <c r="E593" s="5">
        <f t="shared" si="1"/>
        <v>652</v>
      </c>
      <c r="F593" s="5">
        <f t="shared" si="2"/>
        <v>2</v>
      </c>
      <c r="G593" s="5">
        <f t="shared" si="3"/>
        <v>4</v>
      </c>
      <c r="H593" s="5">
        <f t="shared" si="4"/>
        <v>4</v>
      </c>
      <c r="I593" s="5" t="str">
        <f t="shared" si="5"/>
        <v>244</v>
      </c>
    </row>
    <row r="594" ht="15.75" customHeight="1">
      <c r="A594" s="4">
        <v>14177.0</v>
      </c>
      <c r="B594" s="5">
        <v>3.0</v>
      </c>
      <c r="C594" s="15">
        <v>44636.41111111111</v>
      </c>
      <c r="D594" s="16">
        <v>14.149999999999999</v>
      </c>
      <c r="E594" s="5">
        <f t="shared" si="1"/>
        <v>439</v>
      </c>
      <c r="F594" s="5">
        <f t="shared" si="2"/>
        <v>3</v>
      </c>
      <c r="G594" s="5">
        <f t="shared" si="3"/>
        <v>4</v>
      </c>
      <c r="H594" s="5">
        <f t="shared" si="4"/>
        <v>1</v>
      </c>
      <c r="I594" s="5" t="str">
        <f t="shared" si="5"/>
        <v>341</v>
      </c>
    </row>
    <row r="595" ht="15.75" customHeight="1">
      <c r="A595" s="4">
        <v>14178.0</v>
      </c>
      <c r="B595" s="5">
        <v>5.0</v>
      </c>
      <c r="C595" s="15">
        <v>44681.53333333333</v>
      </c>
      <c r="D595" s="16">
        <v>21.070000000000004</v>
      </c>
      <c r="E595" s="5">
        <f t="shared" si="1"/>
        <v>394</v>
      </c>
      <c r="F595" s="5">
        <f t="shared" si="2"/>
        <v>4</v>
      </c>
      <c r="G595" s="5">
        <f t="shared" si="3"/>
        <v>4</v>
      </c>
      <c r="H595" s="5">
        <f t="shared" si="4"/>
        <v>2</v>
      </c>
      <c r="I595" s="5" t="str">
        <f t="shared" si="5"/>
        <v>442</v>
      </c>
    </row>
    <row r="596" ht="15.75" customHeight="1">
      <c r="A596" s="4">
        <v>14179.0</v>
      </c>
      <c r="B596" s="5">
        <v>2.0</v>
      </c>
      <c r="C596" s="15">
        <v>44681.50486111111</v>
      </c>
      <c r="D596" s="16">
        <v>9.48</v>
      </c>
      <c r="E596" s="5">
        <f t="shared" si="1"/>
        <v>394</v>
      </c>
      <c r="F596" s="5">
        <f t="shared" si="2"/>
        <v>4</v>
      </c>
      <c r="G596" s="5">
        <f t="shared" si="3"/>
        <v>3</v>
      </c>
      <c r="H596" s="5">
        <f t="shared" si="4"/>
        <v>1</v>
      </c>
      <c r="I596" s="5" t="str">
        <f t="shared" si="5"/>
        <v>431</v>
      </c>
    </row>
    <row r="597" ht="15.75" customHeight="1">
      <c r="A597" s="4">
        <v>14180.0</v>
      </c>
      <c r="B597" s="5">
        <v>8.0</v>
      </c>
      <c r="C597" s="15">
        <v>44554.50972222222</v>
      </c>
      <c r="D597" s="16">
        <v>140.6</v>
      </c>
      <c r="E597" s="5">
        <f t="shared" si="1"/>
        <v>521</v>
      </c>
      <c r="F597" s="5">
        <f t="shared" si="2"/>
        <v>3</v>
      </c>
      <c r="G597" s="5">
        <f t="shared" si="3"/>
        <v>4</v>
      </c>
      <c r="H597" s="5">
        <f t="shared" si="4"/>
        <v>4</v>
      </c>
      <c r="I597" s="5" t="str">
        <f t="shared" si="5"/>
        <v>344</v>
      </c>
    </row>
    <row r="598" ht="15.75" customHeight="1">
      <c r="A598" s="4">
        <v>14188.0</v>
      </c>
      <c r="B598" s="5">
        <v>3.0</v>
      </c>
      <c r="C598" s="15">
        <v>44690.53125</v>
      </c>
      <c r="D598" s="16">
        <v>84.05000000000001</v>
      </c>
      <c r="E598" s="5">
        <f t="shared" si="1"/>
        <v>385</v>
      </c>
      <c r="F598" s="5">
        <f t="shared" si="2"/>
        <v>4</v>
      </c>
      <c r="G598" s="5">
        <f t="shared" si="3"/>
        <v>4</v>
      </c>
      <c r="H598" s="5">
        <f t="shared" si="4"/>
        <v>4</v>
      </c>
      <c r="I598" s="5" t="str">
        <f t="shared" si="5"/>
        <v>444</v>
      </c>
    </row>
    <row r="599" ht="15.75" customHeight="1">
      <c r="A599" s="4">
        <v>14189.0</v>
      </c>
      <c r="B599" s="5">
        <v>6.0</v>
      </c>
      <c r="C599" s="15">
        <v>44713.46736111111</v>
      </c>
      <c r="D599" s="16">
        <v>114.75000000000001</v>
      </c>
      <c r="E599" s="5">
        <f t="shared" si="1"/>
        <v>362</v>
      </c>
      <c r="F599" s="5">
        <f t="shared" si="2"/>
        <v>5</v>
      </c>
      <c r="G599" s="5">
        <f t="shared" si="3"/>
        <v>4</v>
      </c>
      <c r="H599" s="5">
        <f t="shared" si="4"/>
        <v>4</v>
      </c>
      <c r="I599" s="5" t="str">
        <f t="shared" si="5"/>
        <v>544</v>
      </c>
    </row>
    <row r="600" ht="15.75" customHeight="1">
      <c r="A600" s="4">
        <v>14191.0</v>
      </c>
      <c r="B600" s="5">
        <v>7.0</v>
      </c>
      <c r="C600" s="15">
        <v>44669.60555555556</v>
      </c>
      <c r="D600" s="16">
        <v>292.25</v>
      </c>
      <c r="E600" s="5">
        <f t="shared" si="1"/>
        <v>406</v>
      </c>
      <c r="F600" s="5">
        <f t="shared" si="2"/>
        <v>4</v>
      </c>
      <c r="G600" s="5">
        <f t="shared" si="3"/>
        <v>4</v>
      </c>
      <c r="H600" s="5">
        <f t="shared" si="4"/>
        <v>4</v>
      </c>
      <c r="I600" s="5" t="str">
        <f t="shared" si="5"/>
        <v>444</v>
      </c>
    </row>
    <row r="601" ht="15.75" customHeight="1">
      <c r="A601" s="4">
        <v>14193.0</v>
      </c>
      <c r="B601" s="5">
        <v>1.0</v>
      </c>
      <c r="C601" s="15">
        <v>44654.39861111111</v>
      </c>
      <c r="D601" s="16">
        <v>15.0</v>
      </c>
      <c r="E601" s="5">
        <f t="shared" si="1"/>
        <v>421</v>
      </c>
      <c r="F601" s="5">
        <f t="shared" si="2"/>
        <v>4</v>
      </c>
      <c r="G601" s="5">
        <f t="shared" si="3"/>
        <v>2</v>
      </c>
      <c r="H601" s="5">
        <f t="shared" si="4"/>
        <v>2</v>
      </c>
      <c r="I601" s="5" t="str">
        <f t="shared" si="5"/>
        <v>422</v>
      </c>
    </row>
    <row r="602" ht="15.75" customHeight="1">
      <c r="A602" s="4">
        <v>14194.0</v>
      </c>
      <c r="B602" s="5">
        <v>13.0</v>
      </c>
      <c r="C602" s="15">
        <v>44717.44305555556</v>
      </c>
      <c r="D602" s="16">
        <v>223.45000000000002</v>
      </c>
      <c r="E602" s="5">
        <f t="shared" si="1"/>
        <v>358</v>
      </c>
      <c r="F602" s="5">
        <f t="shared" si="2"/>
        <v>5</v>
      </c>
      <c r="G602" s="5">
        <f t="shared" si="3"/>
        <v>4</v>
      </c>
      <c r="H602" s="5">
        <f t="shared" si="4"/>
        <v>4</v>
      </c>
      <c r="I602" s="5" t="str">
        <f t="shared" si="5"/>
        <v>544</v>
      </c>
    </row>
    <row r="603" ht="15.75" customHeight="1">
      <c r="A603" s="4">
        <v>14198.0</v>
      </c>
      <c r="B603" s="5">
        <v>3.0</v>
      </c>
      <c r="C603" s="15">
        <v>44641.4125</v>
      </c>
      <c r="D603" s="16">
        <v>42.45</v>
      </c>
      <c r="E603" s="5">
        <f t="shared" si="1"/>
        <v>434</v>
      </c>
      <c r="F603" s="5">
        <f t="shared" si="2"/>
        <v>3</v>
      </c>
      <c r="G603" s="5">
        <f t="shared" si="3"/>
        <v>4</v>
      </c>
      <c r="H603" s="5">
        <f t="shared" si="4"/>
        <v>3</v>
      </c>
      <c r="I603" s="5" t="str">
        <f t="shared" si="5"/>
        <v>343</v>
      </c>
    </row>
    <row r="604" ht="15.75" customHeight="1">
      <c r="A604" s="4">
        <v>14201.0</v>
      </c>
      <c r="B604" s="5">
        <v>1.0</v>
      </c>
      <c r="C604" s="15">
        <v>44362.55902777778</v>
      </c>
      <c r="D604" s="16">
        <v>7.5</v>
      </c>
      <c r="E604" s="5">
        <f t="shared" si="1"/>
        <v>713</v>
      </c>
      <c r="F604" s="5">
        <f t="shared" si="2"/>
        <v>2</v>
      </c>
      <c r="G604" s="5">
        <f t="shared" si="3"/>
        <v>2</v>
      </c>
      <c r="H604" s="5">
        <f t="shared" si="4"/>
        <v>1</v>
      </c>
      <c r="I604" s="5" t="str">
        <f t="shared" si="5"/>
        <v>221</v>
      </c>
    </row>
    <row r="605" ht="15.75" customHeight="1">
      <c r="A605" s="4">
        <v>14204.0</v>
      </c>
      <c r="B605" s="5">
        <v>1.0</v>
      </c>
      <c r="C605" s="15">
        <v>44719.56805555556</v>
      </c>
      <c r="D605" s="16">
        <v>8.780000000000001</v>
      </c>
      <c r="E605" s="5">
        <f t="shared" si="1"/>
        <v>356</v>
      </c>
      <c r="F605" s="5">
        <f t="shared" si="2"/>
        <v>5</v>
      </c>
      <c r="G605" s="5">
        <f t="shared" si="3"/>
        <v>2</v>
      </c>
      <c r="H605" s="5">
        <f t="shared" si="4"/>
        <v>1</v>
      </c>
      <c r="I605" s="5" t="str">
        <f t="shared" si="5"/>
        <v>521</v>
      </c>
    </row>
    <row r="606" ht="15.75" customHeight="1">
      <c r="A606" s="4">
        <v>14205.0</v>
      </c>
      <c r="B606" s="5">
        <v>3.0</v>
      </c>
      <c r="C606" s="15">
        <v>44710.49722222222</v>
      </c>
      <c r="D606" s="16">
        <v>57.32</v>
      </c>
      <c r="E606" s="5">
        <f t="shared" si="1"/>
        <v>365</v>
      </c>
      <c r="F606" s="5">
        <f t="shared" si="2"/>
        <v>5</v>
      </c>
      <c r="G606" s="5">
        <f t="shared" si="3"/>
        <v>4</v>
      </c>
      <c r="H606" s="5">
        <f t="shared" si="4"/>
        <v>3</v>
      </c>
      <c r="I606" s="5" t="str">
        <f t="shared" si="5"/>
        <v>543</v>
      </c>
    </row>
    <row r="607" ht="15.75" customHeight="1">
      <c r="A607" s="4">
        <v>14208.0</v>
      </c>
      <c r="B607" s="5">
        <v>1.0</v>
      </c>
      <c r="C607" s="15">
        <v>44626.53333333333</v>
      </c>
      <c r="D607" s="16">
        <v>10.5</v>
      </c>
      <c r="E607" s="5">
        <f t="shared" si="1"/>
        <v>449</v>
      </c>
      <c r="F607" s="5">
        <f t="shared" si="2"/>
        <v>3</v>
      </c>
      <c r="G607" s="5">
        <f t="shared" si="3"/>
        <v>2</v>
      </c>
      <c r="H607" s="5">
        <f t="shared" si="4"/>
        <v>1</v>
      </c>
      <c r="I607" s="5" t="str">
        <f t="shared" si="5"/>
        <v>321</v>
      </c>
    </row>
    <row r="608" ht="15.75" customHeight="1">
      <c r="A608" s="4">
        <v>14209.0</v>
      </c>
      <c r="B608" s="5">
        <v>3.0</v>
      </c>
      <c r="C608" s="15">
        <v>44517.58958333333</v>
      </c>
      <c r="D608" s="16">
        <v>169.5</v>
      </c>
      <c r="E608" s="5">
        <f t="shared" si="1"/>
        <v>558</v>
      </c>
      <c r="F608" s="5">
        <f t="shared" si="2"/>
        <v>2</v>
      </c>
      <c r="G608" s="5">
        <f t="shared" si="3"/>
        <v>4</v>
      </c>
      <c r="H608" s="5">
        <f t="shared" si="4"/>
        <v>4</v>
      </c>
      <c r="I608" s="5" t="str">
        <f t="shared" si="5"/>
        <v>244</v>
      </c>
    </row>
    <row r="609" ht="15.75" customHeight="1">
      <c r="A609" s="4">
        <v>14210.0</v>
      </c>
      <c r="B609" s="5">
        <v>3.0</v>
      </c>
      <c r="C609" s="15">
        <v>44526.53194444445</v>
      </c>
      <c r="D609" s="16">
        <v>107.36000000000001</v>
      </c>
      <c r="E609" s="5">
        <f t="shared" si="1"/>
        <v>549</v>
      </c>
      <c r="F609" s="5">
        <f t="shared" si="2"/>
        <v>2</v>
      </c>
      <c r="G609" s="5">
        <f t="shared" si="3"/>
        <v>4</v>
      </c>
      <c r="H609" s="5">
        <f t="shared" si="4"/>
        <v>4</v>
      </c>
      <c r="I609" s="5" t="str">
        <f t="shared" si="5"/>
        <v>244</v>
      </c>
    </row>
    <row r="610" ht="15.75" customHeight="1">
      <c r="A610" s="4">
        <v>14211.0</v>
      </c>
      <c r="B610" s="5">
        <v>1.0</v>
      </c>
      <c r="C610" s="15">
        <v>44449.47013888889</v>
      </c>
      <c r="D610" s="16">
        <v>6.75</v>
      </c>
      <c r="E610" s="5">
        <f t="shared" si="1"/>
        <v>626</v>
      </c>
      <c r="F610" s="5">
        <f t="shared" si="2"/>
        <v>2</v>
      </c>
      <c r="G610" s="5">
        <f t="shared" si="3"/>
        <v>2</v>
      </c>
      <c r="H610" s="5">
        <f t="shared" si="4"/>
        <v>1</v>
      </c>
      <c r="I610" s="5" t="str">
        <f t="shared" si="5"/>
        <v>221</v>
      </c>
    </row>
    <row r="611" ht="15.75" customHeight="1">
      <c r="A611" s="4">
        <v>14213.0</v>
      </c>
      <c r="B611" s="5">
        <v>1.0</v>
      </c>
      <c r="C611" s="15">
        <v>44350.40763888889</v>
      </c>
      <c r="D611" s="16">
        <v>604.8000000000001</v>
      </c>
      <c r="E611" s="5">
        <f t="shared" si="1"/>
        <v>725</v>
      </c>
      <c r="F611" s="5">
        <f t="shared" si="2"/>
        <v>2</v>
      </c>
      <c r="G611" s="5">
        <f t="shared" si="3"/>
        <v>2</v>
      </c>
      <c r="H611" s="5">
        <f t="shared" si="4"/>
        <v>4</v>
      </c>
      <c r="I611" s="5" t="str">
        <f t="shared" si="5"/>
        <v>224</v>
      </c>
    </row>
    <row r="612" ht="15.75" customHeight="1">
      <c r="A612" s="4">
        <v>14214.0</v>
      </c>
      <c r="B612" s="5">
        <v>3.0</v>
      </c>
      <c r="C612" s="15">
        <v>44552.58263888889</v>
      </c>
      <c r="D612" s="16">
        <v>62.15</v>
      </c>
      <c r="E612" s="5">
        <f t="shared" si="1"/>
        <v>523</v>
      </c>
      <c r="F612" s="5">
        <f t="shared" si="2"/>
        <v>3</v>
      </c>
      <c r="G612" s="5">
        <f t="shared" si="3"/>
        <v>4</v>
      </c>
      <c r="H612" s="5">
        <f t="shared" si="4"/>
        <v>3</v>
      </c>
      <c r="I612" s="5" t="str">
        <f t="shared" si="5"/>
        <v>343</v>
      </c>
    </row>
    <row r="613" ht="15.75" customHeight="1">
      <c r="A613" s="4">
        <v>14215.0</v>
      </c>
      <c r="B613" s="5">
        <v>2.0</v>
      </c>
      <c r="C613" s="15">
        <v>44709.51319444444</v>
      </c>
      <c r="D613" s="16">
        <v>43.8</v>
      </c>
      <c r="E613" s="5">
        <f t="shared" si="1"/>
        <v>366</v>
      </c>
      <c r="F613" s="5">
        <f t="shared" si="2"/>
        <v>5</v>
      </c>
      <c r="G613" s="5">
        <f t="shared" si="3"/>
        <v>3</v>
      </c>
      <c r="H613" s="5">
        <f t="shared" si="4"/>
        <v>3</v>
      </c>
      <c r="I613" s="5" t="str">
        <f t="shared" si="5"/>
        <v>533</v>
      </c>
    </row>
    <row r="614" ht="15.75" customHeight="1">
      <c r="A614" s="4">
        <v>14216.0</v>
      </c>
      <c r="B614" s="5">
        <v>1.0</v>
      </c>
      <c r="C614" s="15">
        <v>44704.55833333333</v>
      </c>
      <c r="D614" s="16">
        <v>61.199999999999996</v>
      </c>
      <c r="E614" s="5">
        <f t="shared" si="1"/>
        <v>371</v>
      </c>
      <c r="F614" s="5">
        <f t="shared" si="2"/>
        <v>5</v>
      </c>
      <c r="G614" s="5">
        <f t="shared" si="3"/>
        <v>2</v>
      </c>
      <c r="H614" s="5">
        <f t="shared" si="4"/>
        <v>3</v>
      </c>
      <c r="I614" s="5" t="str">
        <f t="shared" si="5"/>
        <v>523</v>
      </c>
    </row>
    <row r="615" ht="15.75" customHeight="1">
      <c r="A615" s="4">
        <v>14217.0</v>
      </c>
      <c r="B615" s="5">
        <v>4.0</v>
      </c>
      <c r="C615" s="15">
        <v>44696.71597222222</v>
      </c>
      <c r="D615" s="16">
        <v>60.120000000000005</v>
      </c>
      <c r="E615" s="5">
        <f t="shared" si="1"/>
        <v>379</v>
      </c>
      <c r="F615" s="5">
        <f t="shared" si="2"/>
        <v>5</v>
      </c>
      <c r="G615" s="5">
        <f t="shared" si="3"/>
        <v>4</v>
      </c>
      <c r="H615" s="5">
        <f t="shared" si="4"/>
        <v>3</v>
      </c>
      <c r="I615" s="5" t="str">
        <f t="shared" si="5"/>
        <v>543</v>
      </c>
    </row>
    <row r="616" ht="15.75" customHeight="1">
      <c r="A616" s="4">
        <v>14218.0</v>
      </c>
      <c r="B616" s="5">
        <v>1.0</v>
      </c>
      <c r="C616" s="15">
        <v>44679.41666666666</v>
      </c>
      <c r="D616" s="16">
        <v>18.72</v>
      </c>
      <c r="E616" s="5">
        <f t="shared" si="1"/>
        <v>396</v>
      </c>
      <c r="F616" s="5">
        <f t="shared" si="2"/>
        <v>4</v>
      </c>
      <c r="G616" s="5">
        <f t="shared" si="3"/>
        <v>2</v>
      </c>
      <c r="H616" s="5">
        <f t="shared" si="4"/>
        <v>2</v>
      </c>
      <c r="I616" s="5" t="str">
        <f t="shared" si="5"/>
        <v>422</v>
      </c>
    </row>
    <row r="617" ht="15.75" customHeight="1">
      <c r="A617" s="4">
        <v>14221.0</v>
      </c>
      <c r="B617" s="5">
        <v>2.0</v>
      </c>
      <c r="C617" s="15">
        <v>44538.57638888889</v>
      </c>
      <c r="D617" s="16">
        <v>29.25</v>
      </c>
      <c r="E617" s="5">
        <f t="shared" si="1"/>
        <v>537</v>
      </c>
      <c r="F617" s="5">
        <f t="shared" si="2"/>
        <v>3</v>
      </c>
      <c r="G617" s="5">
        <f t="shared" si="3"/>
        <v>3</v>
      </c>
      <c r="H617" s="5">
        <f t="shared" si="4"/>
        <v>2</v>
      </c>
      <c r="I617" s="5" t="str">
        <f t="shared" si="5"/>
        <v>332</v>
      </c>
    </row>
    <row r="618" ht="15.75" customHeight="1">
      <c r="A618" s="4">
        <v>14222.0</v>
      </c>
      <c r="B618" s="5">
        <v>1.0</v>
      </c>
      <c r="C618" s="15">
        <v>44545.69583333333</v>
      </c>
      <c r="D618" s="16">
        <v>36.4</v>
      </c>
      <c r="E618" s="5">
        <f t="shared" si="1"/>
        <v>530</v>
      </c>
      <c r="F618" s="5">
        <f t="shared" si="2"/>
        <v>3</v>
      </c>
      <c r="G618" s="5">
        <f t="shared" si="3"/>
        <v>2</v>
      </c>
      <c r="H618" s="5">
        <f t="shared" si="4"/>
        <v>3</v>
      </c>
      <c r="I618" s="5" t="str">
        <f t="shared" si="5"/>
        <v>323</v>
      </c>
    </row>
    <row r="619" ht="15.75" customHeight="1">
      <c r="A619" s="4">
        <v>14223.0</v>
      </c>
      <c r="B619" s="5">
        <v>1.0</v>
      </c>
      <c r="C619" s="15">
        <v>44463.42569444444</v>
      </c>
      <c r="D619" s="16">
        <v>15.9</v>
      </c>
      <c r="E619" s="5">
        <f t="shared" si="1"/>
        <v>612</v>
      </c>
      <c r="F619" s="5">
        <f t="shared" si="2"/>
        <v>2</v>
      </c>
      <c r="G619" s="5">
        <f t="shared" si="3"/>
        <v>2</v>
      </c>
      <c r="H619" s="5">
        <f t="shared" si="4"/>
        <v>2</v>
      </c>
      <c r="I619" s="5" t="str">
        <f t="shared" si="5"/>
        <v>222</v>
      </c>
    </row>
    <row r="620" ht="15.75" customHeight="1">
      <c r="A620" s="4">
        <v>14224.0</v>
      </c>
      <c r="B620" s="5">
        <v>2.0</v>
      </c>
      <c r="C620" s="15">
        <v>44508.58888888889</v>
      </c>
      <c r="D620" s="16">
        <v>3.34</v>
      </c>
      <c r="E620" s="5">
        <f t="shared" si="1"/>
        <v>567</v>
      </c>
      <c r="F620" s="5">
        <f t="shared" si="2"/>
        <v>2</v>
      </c>
      <c r="G620" s="5">
        <f t="shared" si="3"/>
        <v>3</v>
      </c>
      <c r="H620" s="5">
        <f t="shared" si="4"/>
        <v>1</v>
      </c>
      <c r="I620" s="5" t="str">
        <f t="shared" si="5"/>
        <v>231</v>
      </c>
    </row>
    <row r="621" ht="15.75" customHeight="1">
      <c r="A621" s="4">
        <v>14226.0</v>
      </c>
      <c r="B621" s="5">
        <v>1.0</v>
      </c>
      <c r="C621" s="15">
        <v>44456.65694444445</v>
      </c>
      <c r="D621" s="16">
        <v>6.550000000000001</v>
      </c>
      <c r="E621" s="5">
        <f t="shared" si="1"/>
        <v>619</v>
      </c>
      <c r="F621" s="5">
        <f t="shared" si="2"/>
        <v>2</v>
      </c>
      <c r="G621" s="5">
        <f t="shared" si="3"/>
        <v>2</v>
      </c>
      <c r="H621" s="5">
        <f t="shared" si="4"/>
        <v>1</v>
      </c>
      <c r="I621" s="5" t="str">
        <f t="shared" si="5"/>
        <v>221</v>
      </c>
    </row>
    <row r="622" ht="15.75" customHeight="1">
      <c r="A622" s="4">
        <v>14227.0</v>
      </c>
      <c r="B622" s="5">
        <v>5.0</v>
      </c>
      <c r="C622" s="15">
        <v>44537.66875</v>
      </c>
      <c r="D622" s="16">
        <v>75.5</v>
      </c>
      <c r="E622" s="5">
        <f t="shared" si="1"/>
        <v>538</v>
      </c>
      <c r="F622" s="5">
        <f t="shared" si="2"/>
        <v>3</v>
      </c>
      <c r="G622" s="5">
        <f t="shared" si="3"/>
        <v>4</v>
      </c>
      <c r="H622" s="5">
        <f t="shared" si="4"/>
        <v>3</v>
      </c>
      <c r="I622" s="5" t="str">
        <f t="shared" si="5"/>
        <v>343</v>
      </c>
    </row>
    <row r="623" ht="15.75" customHeight="1">
      <c r="A623" s="4">
        <v>14231.0</v>
      </c>
      <c r="B623" s="5">
        <v>4.0</v>
      </c>
      <c r="C623" s="15">
        <v>44543.64930555555</v>
      </c>
      <c r="D623" s="16">
        <v>183.55</v>
      </c>
      <c r="E623" s="5">
        <f t="shared" si="1"/>
        <v>532</v>
      </c>
      <c r="F623" s="5">
        <f t="shared" si="2"/>
        <v>3</v>
      </c>
      <c r="G623" s="5">
        <f t="shared" si="3"/>
        <v>4</v>
      </c>
      <c r="H623" s="5">
        <f t="shared" si="4"/>
        <v>4</v>
      </c>
      <c r="I623" s="5" t="str">
        <f t="shared" si="5"/>
        <v>344</v>
      </c>
    </row>
    <row r="624" ht="15.75" customHeight="1">
      <c r="A624" s="4">
        <v>14232.0</v>
      </c>
      <c r="B624" s="5">
        <v>3.0</v>
      </c>
      <c r="C624" s="15">
        <v>44679.46458333333</v>
      </c>
      <c r="D624" s="16">
        <v>23.64</v>
      </c>
      <c r="E624" s="5">
        <f t="shared" si="1"/>
        <v>396</v>
      </c>
      <c r="F624" s="5">
        <f t="shared" si="2"/>
        <v>4</v>
      </c>
      <c r="G624" s="5">
        <f t="shared" si="3"/>
        <v>4</v>
      </c>
      <c r="H624" s="5">
        <f t="shared" si="4"/>
        <v>2</v>
      </c>
      <c r="I624" s="5" t="str">
        <f t="shared" si="5"/>
        <v>442</v>
      </c>
    </row>
    <row r="625" ht="15.75" customHeight="1">
      <c r="A625" s="4">
        <v>14233.0</v>
      </c>
      <c r="B625" s="5">
        <v>1.0</v>
      </c>
      <c r="C625" s="15">
        <v>44678.39236111111</v>
      </c>
      <c r="D625" s="16">
        <v>15.209999999999999</v>
      </c>
      <c r="E625" s="5">
        <f t="shared" si="1"/>
        <v>397</v>
      </c>
      <c r="F625" s="5">
        <f t="shared" si="2"/>
        <v>4</v>
      </c>
      <c r="G625" s="5">
        <f t="shared" si="3"/>
        <v>2</v>
      </c>
      <c r="H625" s="5">
        <f t="shared" si="4"/>
        <v>2</v>
      </c>
      <c r="I625" s="5" t="str">
        <f t="shared" si="5"/>
        <v>422</v>
      </c>
    </row>
    <row r="626" ht="15.75" customHeight="1">
      <c r="A626" s="4">
        <v>14234.0</v>
      </c>
      <c r="B626" s="5">
        <v>2.0</v>
      </c>
      <c r="C626" s="15">
        <v>44690.65416666667</v>
      </c>
      <c r="D626" s="16">
        <v>24.689999999999994</v>
      </c>
      <c r="E626" s="5">
        <f t="shared" si="1"/>
        <v>385</v>
      </c>
      <c r="F626" s="5">
        <f t="shared" si="2"/>
        <v>4</v>
      </c>
      <c r="G626" s="5">
        <f t="shared" si="3"/>
        <v>3</v>
      </c>
      <c r="H626" s="5">
        <f t="shared" si="4"/>
        <v>2</v>
      </c>
      <c r="I626" s="5" t="str">
        <f t="shared" si="5"/>
        <v>432</v>
      </c>
    </row>
    <row r="627" ht="15.75" customHeight="1">
      <c r="A627" s="4">
        <v>14235.0</v>
      </c>
      <c r="B627" s="5">
        <v>1.0</v>
      </c>
      <c r="C627" s="15">
        <v>44566.45625</v>
      </c>
      <c r="D627" s="16">
        <v>260.6</v>
      </c>
      <c r="E627" s="5">
        <f t="shared" si="1"/>
        <v>509</v>
      </c>
      <c r="F627" s="5">
        <f t="shared" si="2"/>
        <v>3</v>
      </c>
      <c r="G627" s="5">
        <f t="shared" si="3"/>
        <v>2</v>
      </c>
      <c r="H627" s="5">
        <f t="shared" si="4"/>
        <v>4</v>
      </c>
      <c r="I627" s="5" t="str">
        <f t="shared" si="5"/>
        <v>324</v>
      </c>
    </row>
    <row r="628" ht="15.75" customHeight="1">
      <c r="A628" s="4">
        <v>14236.0</v>
      </c>
      <c r="B628" s="5">
        <v>1.0</v>
      </c>
      <c r="C628" s="15">
        <v>44640.38402777778</v>
      </c>
      <c r="D628" s="16">
        <v>6.72</v>
      </c>
      <c r="E628" s="5">
        <f t="shared" si="1"/>
        <v>435</v>
      </c>
      <c r="F628" s="5">
        <f t="shared" si="2"/>
        <v>3</v>
      </c>
      <c r="G628" s="5">
        <f t="shared" si="3"/>
        <v>2</v>
      </c>
      <c r="H628" s="5">
        <f t="shared" si="4"/>
        <v>1</v>
      </c>
      <c r="I628" s="5" t="str">
        <f t="shared" si="5"/>
        <v>321</v>
      </c>
    </row>
    <row r="629" ht="15.75" customHeight="1">
      <c r="A629" s="4">
        <v>14239.0</v>
      </c>
      <c r="B629" s="5">
        <v>5.0</v>
      </c>
      <c r="C629" s="15">
        <v>44626.52638888889</v>
      </c>
      <c r="D629" s="16">
        <v>139.60000000000002</v>
      </c>
      <c r="E629" s="5">
        <f t="shared" si="1"/>
        <v>449</v>
      </c>
      <c r="F629" s="5">
        <f t="shared" si="2"/>
        <v>3</v>
      </c>
      <c r="G629" s="5">
        <f t="shared" si="3"/>
        <v>4</v>
      </c>
      <c r="H629" s="5">
        <f t="shared" si="4"/>
        <v>4</v>
      </c>
      <c r="I629" s="5" t="str">
        <f t="shared" si="5"/>
        <v>344</v>
      </c>
    </row>
    <row r="630" ht="15.75" customHeight="1">
      <c r="A630" s="4">
        <v>14240.0</v>
      </c>
      <c r="B630" s="5">
        <v>1.0</v>
      </c>
      <c r="C630" s="15">
        <v>44690.57291666666</v>
      </c>
      <c r="D630" s="16">
        <v>51.7</v>
      </c>
      <c r="E630" s="5">
        <f t="shared" si="1"/>
        <v>385</v>
      </c>
      <c r="F630" s="5">
        <f t="shared" si="2"/>
        <v>4</v>
      </c>
      <c r="G630" s="5">
        <f t="shared" si="3"/>
        <v>2</v>
      </c>
      <c r="H630" s="5">
        <f t="shared" si="4"/>
        <v>3</v>
      </c>
      <c r="I630" s="5" t="str">
        <f t="shared" si="5"/>
        <v>423</v>
      </c>
    </row>
    <row r="631" ht="15.75" customHeight="1">
      <c r="A631" s="4">
        <v>14243.0</v>
      </c>
      <c r="B631" s="5">
        <v>6.0</v>
      </c>
      <c r="C631" s="15">
        <v>44713.46666666667</v>
      </c>
      <c r="D631" s="16">
        <v>127.08000000000001</v>
      </c>
      <c r="E631" s="5">
        <f t="shared" si="1"/>
        <v>362</v>
      </c>
      <c r="F631" s="5">
        <f t="shared" si="2"/>
        <v>5</v>
      </c>
      <c r="G631" s="5">
        <f t="shared" si="3"/>
        <v>4</v>
      </c>
      <c r="H631" s="5">
        <f t="shared" si="4"/>
        <v>4</v>
      </c>
      <c r="I631" s="5" t="str">
        <f t="shared" si="5"/>
        <v>544</v>
      </c>
    </row>
    <row r="632" ht="15.75" customHeight="1">
      <c r="A632" s="4">
        <v>14245.0</v>
      </c>
      <c r="B632" s="5">
        <v>3.0</v>
      </c>
      <c r="C632" s="15">
        <v>44546.60625</v>
      </c>
      <c r="D632" s="16">
        <v>28.61</v>
      </c>
      <c r="E632" s="5">
        <f t="shared" si="1"/>
        <v>529</v>
      </c>
      <c r="F632" s="5">
        <f t="shared" si="2"/>
        <v>3</v>
      </c>
      <c r="G632" s="5">
        <f t="shared" si="3"/>
        <v>4</v>
      </c>
      <c r="H632" s="5">
        <f t="shared" si="4"/>
        <v>2</v>
      </c>
      <c r="I632" s="5" t="str">
        <f t="shared" si="5"/>
        <v>342</v>
      </c>
    </row>
    <row r="633" ht="15.75" customHeight="1">
      <c r="A633" s="4">
        <v>14247.0</v>
      </c>
      <c r="B633" s="5">
        <v>1.0</v>
      </c>
      <c r="C633" s="15">
        <v>44445.63958333333</v>
      </c>
      <c r="D633" s="16">
        <v>2.5</v>
      </c>
      <c r="E633" s="5">
        <f t="shared" si="1"/>
        <v>630</v>
      </c>
      <c r="F633" s="5">
        <f t="shared" si="2"/>
        <v>2</v>
      </c>
      <c r="G633" s="5">
        <f t="shared" si="3"/>
        <v>2</v>
      </c>
      <c r="H633" s="5">
        <f t="shared" si="4"/>
        <v>1</v>
      </c>
      <c r="I633" s="5" t="str">
        <f t="shared" si="5"/>
        <v>221</v>
      </c>
    </row>
    <row r="634" ht="15.75" customHeight="1">
      <c r="A634" s="4">
        <v>14257.0</v>
      </c>
      <c r="B634" s="5">
        <v>2.0</v>
      </c>
      <c r="C634" s="15">
        <v>44600.64930555555</v>
      </c>
      <c r="D634" s="16">
        <v>52.650000000000006</v>
      </c>
      <c r="E634" s="5">
        <f t="shared" si="1"/>
        <v>475</v>
      </c>
      <c r="F634" s="5">
        <f t="shared" si="2"/>
        <v>3</v>
      </c>
      <c r="G634" s="5">
        <f t="shared" si="3"/>
        <v>3</v>
      </c>
      <c r="H634" s="5">
        <f t="shared" si="4"/>
        <v>3</v>
      </c>
      <c r="I634" s="5" t="str">
        <f t="shared" si="5"/>
        <v>333</v>
      </c>
    </row>
    <row r="635" ht="15.75" customHeight="1">
      <c r="A635" s="4">
        <v>14258.0</v>
      </c>
      <c r="B635" s="5">
        <v>5.0</v>
      </c>
      <c r="C635" s="15">
        <v>44711.64375</v>
      </c>
      <c r="D635" s="16">
        <v>1238.68</v>
      </c>
      <c r="E635" s="5">
        <f t="shared" si="1"/>
        <v>364</v>
      </c>
      <c r="F635" s="5">
        <f t="shared" si="2"/>
        <v>5</v>
      </c>
      <c r="G635" s="5">
        <f t="shared" si="3"/>
        <v>4</v>
      </c>
      <c r="H635" s="5">
        <f t="shared" si="4"/>
        <v>4</v>
      </c>
      <c r="I635" s="5" t="str">
        <f t="shared" si="5"/>
        <v>544</v>
      </c>
    </row>
    <row r="636" ht="15.75" customHeight="1">
      <c r="A636" s="4">
        <v>14261.0</v>
      </c>
      <c r="B636" s="5">
        <v>1.0</v>
      </c>
      <c r="C636" s="15">
        <v>44642.44930555556</v>
      </c>
      <c r="D636" s="16">
        <v>15.0</v>
      </c>
      <c r="E636" s="5">
        <f t="shared" si="1"/>
        <v>433</v>
      </c>
      <c r="F636" s="5">
        <f t="shared" si="2"/>
        <v>3</v>
      </c>
      <c r="G636" s="5">
        <f t="shared" si="3"/>
        <v>2</v>
      </c>
      <c r="H636" s="5">
        <f t="shared" si="4"/>
        <v>2</v>
      </c>
      <c r="I636" s="5" t="str">
        <f t="shared" si="5"/>
        <v>322</v>
      </c>
    </row>
    <row r="637" ht="15.75" customHeight="1">
      <c r="A637" s="4">
        <v>14264.0</v>
      </c>
      <c r="B637" s="5">
        <v>1.0</v>
      </c>
      <c r="C637" s="15">
        <v>44349.73263888889</v>
      </c>
      <c r="D637" s="16">
        <v>10.75</v>
      </c>
      <c r="E637" s="5">
        <f t="shared" si="1"/>
        <v>726</v>
      </c>
      <c r="F637" s="5">
        <f t="shared" si="2"/>
        <v>2</v>
      </c>
      <c r="G637" s="5">
        <f t="shared" si="3"/>
        <v>2</v>
      </c>
      <c r="H637" s="5">
        <f t="shared" si="4"/>
        <v>1</v>
      </c>
      <c r="I637" s="5" t="str">
        <f t="shared" si="5"/>
        <v>221</v>
      </c>
    </row>
    <row r="638" ht="15.75" customHeight="1">
      <c r="A638" s="4">
        <v>14267.0</v>
      </c>
      <c r="B638" s="5">
        <v>3.0</v>
      </c>
      <c r="C638" s="15">
        <v>44573.46597222222</v>
      </c>
      <c r="D638" s="16">
        <v>77.6</v>
      </c>
      <c r="E638" s="5">
        <f t="shared" si="1"/>
        <v>502</v>
      </c>
      <c r="F638" s="5">
        <f t="shared" si="2"/>
        <v>3</v>
      </c>
      <c r="G638" s="5">
        <f t="shared" si="3"/>
        <v>4</v>
      </c>
      <c r="H638" s="5">
        <f t="shared" si="4"/>
        <v>4</v>
      </c>
      <c r="I638" s="5" t="str">
        <f t="shared" si="5"/>
        <v>344</v>
      </c>
    </row>
    <row r="639" ht="15.75" customHeight="1">
      <c r="A639" s="4">
        <v>14271.0</v>
      </c>
      <c r="B639" s="5">
        <v>1.0</v>
      </c>
      <c r="C639" s="15">
        <v>44497.53263888889</v>
      </c>
      <c r="D639" s="16">
        <v>7.800000000000001</v>
      </c>
      <c r="E639" s="5">
        <f t="shared" si="1"/>
        <v>578</v>
      </c>
      <c r="F639" s="5">
        <f t="shared" si="2"/>
        <v>2</v>
      </c>
      <c r="G639" s="5">
        <f t="shared" si="3"/>
        <v>2</v>
      </c>
      <c r="H639" s="5">
        <f t="shared" si="4"/>
        <v>1</v>
      </c>
      <c r="I639" s="5" t="str">
        <f t="shared" si="5"/>
        <v>221</v>
      </c>
    </row>
    <row r="640" ht="15.75" customHeight="1">
      <c r="A640" s="4">
        <v>14272.0</v>
      </c>
      <c r="B640" s="5">
        <v>1.0</v>
      </c>
      <c r="C640" s="15">
        <v>44647.42222222222</v>
      </c>
      <c r="D640" s="16">
        <v>17.880000000000003</v>
      </c>
      <c r="E640" s="5">
        <f t="shared" si="1"/>
        <v>428</v>
      </c>
      <c r="F640" s="5">
        <f t="shared" si="2"/>
        <v>4</v>
      </c>
      <c r="G640" s="5">
        <f t="shared" si="3"/>
        <v>2</v>
      </c>
      <c r="H640" s="5">
        <f t="shared" si="4"/>
        <v>2</v>
      </c>
      <c r="I640" s="5" t="str">
        <f t="shared" si="5"/>
        <v>422</v>
      </c>
    </row>
    <row r="641" ht="15.75" customHeight="1">
      <c r="A641" s="4">
        <v>14273.0</v>
      </c>
      <c r="B641" s="5">
        <v>1.0</v>
      </c>
      <c r="C641" s="15">
        <v>44587.62222222222</v>
      </c>
      <c r="D641" s="16">
        <v>38.650000000000006</v>
      </c>
      <c r="E641" s="5">
        <f t="shared" si="1"/>
        <v>488</v>
      </c>
      <c r="F641" s="5">
        <f t="shared" si="2"/>
        <v>3</v>
      </c>
      <c r="G641" s="5">
        <f t="shared" si="3"/>
        <v>2</v>
      </c>
      <c r="H641" s="5">
        <f t="shared" si="4"/>
        <v>3</v>
      </c>
      <c r="I641" s="5" t="str">
        <f t="shared" si="5"/>
        <v>323</v>
      </c>
    </row>
    <row r="642" ht="15.75" customHeight="1">
      <c r="A642" s="4">
        <v>14276.0</v>
      </c>
      <c r="B642" s="5">
        <v>2.0</v>
      </c>
      <c r="C642" s="15">
        <v>44622.40625</v>
      </c>
      <c r="D642" s="16">
        <v>44.6</v>
      </c>
      <c r="E642" s="5">
        <f t="shared" si="1"/>
        <v>453</v>
      </c>
      <c r="F642" s="5">
        <f t="shared" si="2"/>
        <v>3</v>
      </c>
      <c r="G642" s="5">
        <f t="shared" si="3"/>
        <v>3</v>
      </c>
      <c r="H642" s="5">
        <f t="shared" si="4"/>
        <v>3</v>
      </c>
      <c r="I642" s="5" t="str">
        <f t="shared" si="5"/>
        <v>333</v>
      </c>
    </row>
    <row r="643" ht="15.75" customHeight="1">
      <c r="A643" s="4">
        <v>14280.0</v>
      </c>
      <c r="B643" s="5">
        <v>1.0</v>
      </c>
      <c r="C643" s="15">
        <v>44527.44236111111</v>
      </c>
      <c r="D643" s="16">
        <v>5.04</v>
      </c>
      <c r="E643" s="5">
        <f t="shared" si="1"/>
        <v>548</v>
      </c>
      <c r="F643" s="5">
        <f t="shared" si="2"/>
        <v>2</v>
      </c>
      <c r="G643" s="5">
        <f t="shared" si="3"/>
        <v>2</v>
      </c>
      <c r="H643" s="5">
        <f t="shared" si="4"/>
        <v>1</v>
      </c>
      <c r="I643" s="5" t="str">
        <f t="shared" si="5"/>
        <v>221</v>
      </c>
    </row>
    <row r="644" ht="15.75" customHeight="1">
      <c r="A644" s="4">
        <v>14282.0</v>
      </c>
      <c r="B644" s="5">
        <v>5.0</v>
      </c>
      <c r="C644" s="15">
        <v>44698.56805555556</v>
      </c>
      <c r="D644" s="16">
        <v>342.08000000000004</v>
      </c>
      <c r="E644" s="5">
        <f t="shared" si="1"/>
        <v>377</v>
      </c>
      <c r="F644" s="5">
        <f t="shared" si="2"/>
        <v>5</v>
      </c>
      <c r="G644" s="5">
        <f t="shared" si="3"/>
        <v>4</v>
      </c>
      <c r="H644" s="5">
        <f t="shared" si="4"/>
        <v>4</v>
      </c>
      <c r="I644" s="5" t="str">
        <f t="shared" si="5"/>
        <v>544</v>
      </c>
    </row>
    <row r="645" ht="15.75" customHeight="1">
      <c r="A645" s="4">
        <v>14284.0</v>
      </c>
      <c r="B645" s="5">
        <v>1.0</v>
      </c>
      <c r="C645" s="15">
        <v>44690.34097222222</v>
      </c>
      <c r="D645" s="16">
        <v>17.0</v>
      </c>
      <c r="E645" s="5">
        <f t="shared" si="1"/>
        <v>385</v>
      </c>
      <c r="F645" s="5">
        <f t="shared" si="2"/>
        <v>4</v>
      </c>
      <c r="G645" s="5">
        <f t="shared" si="3"/>
        <v>2</v>
      </c>
      <c r="H645" s="5">
        <f t="shared" si="4"/>
        <v>2</v>
      </c>
      <c r="I645" s="5" t="str">
        <f t="shared" si="5"/>
        <v>422</v>
      </c>
    </row>
    <row r="646" ht="15.75" customHeight="1">
      <c r="A646" s="4">
        <v>14286.0</v>
      </c>
      <c r="B646" s="5">
        <v>3.0</v>
      </c>
      <c r="C646" s="15">
        <v>44676.35138888889</v>
      </c>
      <c r="D646" s="16">
        <v>57.449999999999996</v>
      </c>
      <c r="E646" s="5">
        <f t="shared" si="1"/>
        <v>399</v>
      </c>
      <c r="F646" s="5">
        <f t="shared" si="2"/>
        <v>4</v>
      </c>
      <c r="G646" s="5">
        <f t="shared" si="3"/>
        <v>4</v>
      </c>
      <c r="H646" s="5">
        <f t="shared" si="4"/>
        <v>3</v>
      </c>
      <c r="I646" s="5" t="str">
        <f t="shared" si="5"/>
        <v>443</v>
      </c>
    </row>
    <row r="647" ht="15.75" customHeight="1">
      <c r="A647" s="4">
        <v>14288.0</v>
      </c>
      <c r="B647" s="5">
        <v>1.0</v>
      </c>
      <c r="C647" s="15">
        <v>44511.63680555556</v>
      </c>
      <c r="D647" s="16">
        <v>12.75</v>
      </c>
      <c r="E647" s="5">
        <f t="shared" si="1"/>
        <v>564</v>
      </c>
      <c r="F647" s="5">
        <f t="shared" si="2"/>
        <v>2</v>
      </c>
      <c r="G647" s="5">
        <f t="shared" si="3"/>
        <v>2</v>
      </c>
      <c r="H647" s="5">
        <f t="shared" si="4"/>
        <v>1</v>
      </c>
      <c r="I647" s="5" t="str">
        <f t="shared" si="5"/>
        <v>221</v>
      </c>
    </row>
    <row r="648" ht="15.75" customHeight="1">
      <c r="A648" s="4">
        <v>14290.0</v>
      </c>
      <c r="B648" s="5">
        <v>3.0</v>
      </c>
      <c r="C648" s="15">
        <v>44654.51180555556</v>
      </c>
      <c r="D648" s="16">
        <v>142.11</v>
      </c>
      <c r="E648" s="5">
        <f t="shared" si="1"/>
        <v>421</v>
      </c>
      <c r="F648" s="5">
        <f t="shared" si="2"/>
        <v>4</v>
      </c>
      <c r="G648" s="5">
        <f t="shared" si="3"/>
        <v>4</v>
      </c>
      <c r="H648" s="5">
        <f t="shared" si="4"/>
        <v>4</v>
      </c>
      <c r="I648" s="5" t="str">
        <f t="shared" si="5"/>
        <v>444</v>
      </c>
    </row>
    <row r="649" ht="15.75" customHeight="1">
      <c r="A649" s="4">
        <v>14292.0</v>
      </c>
      <c r="B649" s="5">
        <v>3.0</v>
      </c>
      <c r="C649" s="15">
        <v>44714.49236111111</v>
      </c>
      <c r="D649" s="16">
        <v>785.2</v>
      </c>
      <c r="E649" s="5">
        <f t="shared" si="1"/>
        <v>361</v>
      </c>
      <c r="F649" s="5">
        <f t="shared" si="2"/>
        <v>5</v>
      </c>
      <c r="G649" s="5">
        <f t="shared" si="3"/>
        <v>4</v>
      </c>
      <c r="H649" s="5">
        <f t="shared" si="4"/>
        <v>4</v>
      </c>
      <c r="I649" s="5" t="str">
        <f t="shared" si="5"/>
        <v>544</v>
      </c>
    </row>
    <row r="650" ht="15.75" customHeight="1">
      <c r="A650" s="4">
        <v>14293.0</v>
      </c>
      <c r="B650" s="5">
        <v>1.0</v>
      </c>
      <c r="C650" s="15">
        <v>44718.63680555556</v>
      </c>
      <c r="D650" s="16">
        <v>17.700000000000003</v>
      </c>
      <c r="E650" s="5">
        <f t="shared" si="1"/>
        <v>357</v>
      </c>
      <c r="F650" s="5">
        <f t="shared" si="2"/>
        <v>5</v>
      </c>
      <c r="G650" s="5">
        <f t="shared" si="3"/>
        <v>2</v>
      </c>
      <c r="H650" s="5">
        <f t="shared" si="4"/>
        <v>2</v>
      </c>
      <c r="I650" s="5" t="str">
        <f t="shared" si="5"/>
        <v>522</v>
      </c>
    </row>
    <row r="651" ht="15.75" customHeight="1">
      <c r="A651" s="4">
        <v>14295.0</v>
      </c>
      <c r="B651" s="5">
        <v>1.0</v>
      </c>
      <c r="C651" s="15">
        <v>44388.49513888889</v>
      </c>
      <c r="D651" s="16">
        <v>3.0</v>
      </c>
      <c r="E651" s="5">
        <f t="shared" si="1"/>
        <v>687</v>
      </c>
      <c r="F651" s="5">
        <f t="shared" si="2"/>
        <v>2</v>
      </c>
      <c r="G651" s="5">
        <f t="shared" si="3"/>
        <v>2</v>
      </c>
      <c r="H651" s="5">
        <f t="shared" si="4"/>
        <v>1</v>
      </c>
      <c r="I651" s="5" t="str">
        <f t="shared" si="5"/>
        <v>221</v>
      </c>
    </row>
    <row r="652" ht="15.75" customHeight="1">
      <c r="A652" s="4">
        <v>14297.0</v>
      </c>
      <c r="B652" s="5">
        <v>2.0</v>
      </c>
      <c r="C652" s="15">
        <v>44703.37916666667</v>
      </c>
      <c r="D652" s="16">
        <v>34.0</v>
      </c>
      <c r="E652" s="5">
        <f t="shared" si="1"/>
        <v>372</v>
      </c>
      <c r="F652" s="5">
        <f t="shared" si="2"/>
        <v>5</v>
      </c>
      <c r="G652" s="5">
        <f t="shared" si="3"/>
        <v>3</v>
      </c>
      <c r="H652" s="5">
        <f t="shared" si="4"/>
        <v>3</v>
      </c>
      <c r="I652" s="5" t="str">
        <f t="shared" si="5"/>
        <v>533</v>
      </c>
    </row>
    <row r="653" ht="15.75" customHeight="1">
      <c r="A653" s="4">
        <v>14298.0</v>
      </c>
      <c r="B653" s="5">
        <v>22.0</v>
      </c>
      <c r="C653" s="15">
        <v>44718.62777777778</v>
      </c>
      <c r="D653" s="16">
        <v>3361.1099999999988</v>
      </c>
      <c r="E653" s="5">
        <f t="shared" si="1"/>
        <v>357</v>
      </c>
      <c r="F653" s="5">
        <f t="shared" si="2"/>
        <v>5</v>
      </c>
      <c r="G653" s="5">
        <f t="shared" si="3"/>
        <v>4</v>
      </c>
      <c r="H653" s="5">
        <f t="shared" si="4"/>
        <v>4</v>
      </c>
      <c r="I653" s="5" t="str">
        <f t="shared" si="5"/>
        <v>544</v>
      </c>
    </row>
    <row r="654" ht="15.75" customHeight="1">
      <c r="A654" s="4">
        <v>14299.0</v>
      </c>
      <c r="B654" s="5">
        <v>7.0</v>
      </c>
      <c r="C654" s="15">
        <v>44713.35555555556</v>
      </c>
      <c r="D654" s="16">
        <v>394.2</v>
      </c>
      <c r="E654" s="5">
        <f t="shared" si="1"/>
        <v>362</v>
      </c>
      <c r="F654" s="5">
        <f t="shared" si="2"/>
        <v>5</v>
      </c>
      <c r="G654" s="5">
        <f t="shared" si="3"/>
        <v>4</v>
      </c>
      <c r="H654" s="5">
        <f t="shared" si="4"/>
        <v>4</v>
      </c>
      <c r="I654" s="5" t="str">
        <f t="shared" si="5"/>
        <v>544</v>
      </c>
    </row>
    <row r="655" ht="15.75" customHeight="1">
      <c r="A655" s="4">
        <v>14301.0</v>
      </c>
      <c r="B655" s="5">
        <v>1.0</v>
      </c>
      <c r="C655" s="15">
        <v>44616.37777777778</v>
      </c>
      <c r="D655" s="16">
        <v>1.25</v>
      </c>
      <c r="E655" s="5">
        <f t="shared" si="1"/>
        <v>459</v>
      </c>
      <c r="F655" s="5">
        <f t="shared" si="2"/>
        <v>3</v>
      </c>
      <c r="G655" s="5">
        <f t="shared" si="3"/>
        <v>2</v>
      </c>
      <c r="H655" s="5">
        <f t="shared" si="4"/>
        <v>1</v>
      </c>
      <c r="I655" s="5" t="str">
        <f t="shared" si="5"/>
        <v>321</v>
      </c>
    </row>
    <row r="656" ht="15.75" customHeight="1">
      <c r="A656" s="4">
        <v>14304.0</v>
      </c>
      <c r="B656" s="5">
        <v>1.0</v>
      </c>
      <c r="C656" s="15">
        <v>44419.61666666667</v>
      </c>
      <c r="D656" s="16">
        <v>29.85</v>
      </c>
      <c r="E656" s="5">
        <f t="shared" si="1"/>
        <v>656</v>
      </c>
      <c r="F656" s="5">
        <f t="shared" si="2"/>
        <v>2</v>
      </c>
      <c r="G656" s="5">
        <f t="shared" si="3"/>
        <v>2</v>
      </c>
      <c r="H656" s="5">
        <f t="shared" si="4"/>
        <v>2</v>
      </c>
      <c r="I656" s="5" t="str">
        <f t="shared" si="5"/>
        <v>222</v>
      </c>
    </row>
    <row r="657" ht="15.75" customHeight="1">
      <c r="A657" s="4">
        <v>14305.0</v>
      </c>
      <c r="B657" s="5">
        <v>3.0</v>
      </c>
      <c r="C657" s="15">
        <v>44649.64513888889</v>
      </c>
      <c r="D657" s="16">
        <v>69.05</v>
      </c>
      <c r="E657" s="5">
        <f t="shared" si="1"/>
        <v>426</v>
      </c>
      <c r="F657" s="5">
        <f t="shared" si="2"/>
        <v>4</v>
      </c>
      <c r="G657" s="5">
        <f t="shared" si="3"/>
        <v>4</v>
      </c>
      <c r="H657" s="5">
        <f t="shared" si="4"/>
        <v>3</v>
      </c>
      <c r="I657" s="5" t="str">
        <f t="shared" si="5"/>
        <v>443</v>
      </c>
    </row>
    <row r="658" ht="15.75" customHeight="1">
      <c r="A658" s="4">
        <v>14307.0</v>
      </c>
      <c r="B658" s="5">
        <v>1.0</v>
      </c>
      <c r="C658" s="15">
        <v>44348.48680555556</v>
      </c>
      <c r="D658" s="16">
        <v>26.4</v>
      </c>
      <c r="E658" s="5">
        <f t="shared" si="1"/>
        <v>727</v>
      </c>
      <c r="F658" s="5">
        <f t="shared" si="2"/>
        <v>1</v>
      </c>
      <c r="G658" s="5">
        <f t="shared" si="3"/>
        <v>2</v>
      </c>
      <c r="H658" s="5">
        <f t="shared" si="4"/>
        <v>2</v>
      </c>
      <c r="I658" s="5" t="str">
        <f t="shared" si="5"/>
        <v>122</v>
      </c>
    </row>
    <row r="659" ht="15.75" customHeight="1">
      <c r="A659" s="4">
        <v>14309.0</v>
      </c>
      <c r="B659" s="5">
        <v>1.0</v>
      </c>
      <c r="C659" s="15">
        <v>44539.73402777778</v>
      </c>
      <c r="D659" s="16">
        <v>15.600000000000001</v>
      </c>
      <c r="E659" s="5">
        <f t="shared" si="1"/>
        <v>536</v>
      </c>
      <c r="F659" s="5">
        <f t="shared" si="2"/>
        <v>3</v>
      </c>
      <c r="G659" s="5">
        <f t="shared" si="3"/>
        <v>2</v>
      </c>
      <c r="H659" s="5">
        <f t="shared" si="4"/>
        <v>2</v>
      </c>
      <c r="I659" s="5" t="str">
        <f t="shared" si="5"/>
        <v>322</v>
      </c>
    </row>
    <row r="660" ht="15.75" customHeight="1">
      <c r="A660" s="4">
        <v>14311.0</v>
      </c>
      <c r="B660" s="5">
        <v>2.0</v>
      </c>
      <c r="C660" s="15">
        <v>44497.82569444444</v>
      </c>
      <c r="D660" s="16">
        <v>54.50000000000001</v>
      </c>
      <c r="E660" s="5">
        <f t="shared" si="1"/>
        <v>578</v>
      </c>
      <c r="F660" s="5">
        <f t="shared" si="2"/>
        <v>2</v>
      </c>
      <c r="G660" s="5">
        <f t="shared" si="3"/>
        <v>3</v>
      </c>
      <c r="H660" s="5">
        <f t="shared" si="4"/>
        <v>3</v>
      </c>
      <c r="I660" s="5" t="str">
        <f t="shared" si="5"/>
        <v>233</v>
      </c>
    </row>
    <row r="661" ht="15.75" customHeight="1">
      <c r="A661" s="4">
        <v>14312.0</v>
      </c>
      <c r="B661" s="5">
        <v>2.0</v>
      </c>
      <c r="C661" s="15">
        <v>44450.56319444445</v>
      </c>
      <c r="D661" s="16">
        <v>65.30000000000001</v>
      </c>
      <c r="E661" s="5">
        <f t="shared" si="1"/>
        <v>625</v>
      </c>
      <c r="F661" s="5">
        <f t="shared" si="2"/>
        <v>2</v>
      </c>
      <c r="G661" s="5">
        <f t="shared" si="3"/>
        <v>3</v>
      </c>
      <c r="H661" s="5">
        <f t="shared" si="4"/>
        <v>3</v>
      </c>
      <c r="I661" s="5" t="str">
        <f t="shared" si="5"/>
        <v>233</v>
      </c>
    </row>
    <row r="662" ht="15.75" customHeight="1">
      <c r="A662" s="4">
        <v>14315.0</v>
      </c>
      <c r="B662" s="5">
        <v>6.0</v>
      </c>
      <c r="C662" s="15">
        <v>44699.64930555555</v>
      </c>
      <c r="D662" s="16">
        <v>161.95000000000002</v>
      </c>
      <c r="E662" s="5">
        <f t="shared" si="1"/>
        <v>376</v>
      </c>
      <c r="F662" s="5">
        <f t="shared" si="2"/>
        <v>5</v>
      </c>
      <c r="G662" s="5">
        <f t="shared" si="3"/>
        <v>4</v>
      </c>
      <c r="H662" s="5">
        <f t="shared" si="4"/>
        <v>4</v>
      </c>
      <c r="I662" s="5" t="str">
        <f t="shared" si="5"/>
        <v>544</v>
      </c>
    </row>
    <row r="663" ht="15.75" customHeight="1">
      <c r="A663" s="4">
        <v>14320.0</v>
      </c>
      <c r="B663" s="5">
        <v>1.0</v>
      </c>
      <c r="C663" s="15">
        <v>44398.47013888889</v>
      </c>
      <c r="D663" s="16">
        <v>27.599999999999998</v>
      </c>
      <c r="E663" s="5">
        <f t="shared" si="1"/>
        <v>677</v>
      </c>
      <c r="F663" s="5">
        <f t="shared" si="2"/>
        <v>2</v>
      </c>
      <c r="G663" s="5">
        <f t="shared" si="3"/>
        <v>2</v>
      </c>
      <c r="H663" s="5">
        <f t="shared" si="4"/>
        <v>2</v>
      </c>
      <c r="I663" s="5" t="str">
        <f t="shared" si="5"/>
        <v>222</v>
      </c>
    </row>
    <row r="664" ht="15.75" customHeight="1">
      <c r="A664" s="4">
        <v>14321.0</v>
      </c>
      <c r="B664" s="5">
        <v>3.0</v>
      </c>
      <c r="C664" s="15">
        <v>44647.39166666667</v>
      </c>
      <c r="D664" s="16">
        <v>68.03999999999999</v>
      </c>
      <c r="E664" s="5">
        <f t="shared" si="1"/>
        <v>428</v>
      </c>
      <c r="F664" s="5">
        <f t="shared" si="2"/>
        <v>4</v>
      </c>
      <c r="G664" s="5">
        <f t="shared" si="3"/>
        <v>4</v>
      </c>
      <c r="H664" s="5">
        <f t="shared" si="4"/>
        <v>3</v>
      </c>
      <c r="I664" s="5" t="str">
        <f t="shared" si="5"/>
        <v>443</v>
      </c>
    </row>
    <row r="665" ht="15.75" customHeight="1">
      <c r="A665" s="4">
        <v>14327.0</v>
      </c>
      <c r="B665" s="5">
        <v>1.0</v>
      </c>
      <c r="C665" s="15">
        <v>44559.58194444444</v>
      </c>
      <c r="D665" s="16">
        <v>70.80000000000001</v>
      </c>
      <c r="E665" s="5">
        <f t="shared" si="1"/>
        <v>516</v>
      </c>
      <c r="F665" s="5">
        <f t="shared" si="2"/>
        <v>3</v>
      </c>
      <c r="G665" s="5">
        <f t="shared" si="3"/>
        <v>2</v>
      </c>
      <c r="H665" s="5">
        <f t="shared" si="4"/>
        <v>3</v>
      </c>
      <c r="I665" s="5" t="str">
        <f t="shared" si="5"/>
        <v>323</v>
      </c>
    </row>
    <row r="666" ht="15.75" customHeight="1">
      <c r="A666" s="4">
        <v>14329.0</v>
      </c>
      <c r="B666" s="5">
        <v>5.0</v>
      </c>
      <c r="C666" s="15">
        <v>44713.35208333333</v>
      </c>
      <c r="D666" s="16">
        <v>91.50000000000001</v>
      </c>
      <c r="E666" s="5">
        <f t="shared" si="1"/>
        <v>362</v>
      </c>
      <c r="F666" s="5">
        <f t="shared" si="2"/>
        <v>5</v>
      </c>
      <c r="G666" s="5">
        <f t="shared" si="3"/>
        <v>4</v>
      </c>
      <c r="H666" s="5">
        <f t="shared" si="4"/>
        <v>4</v>
      </c>
      <c r="I666" s="5" t="str">
        <f t="shared" si="5"/>
        <v>544</v>
      </c>
    </row>
    <row r="667" ht="15.75" customHeight="1">
      <c r="A667" s="4">
        <v>14332.0</v>
      </c>
      <c r="B667" s="5">
        <v>1.0</v>
      </c>
      <c r="C667" s="15">
        <v>44655.57986111111</v>
      </c>
      <c r="D667" s="16">
        <v>26.099999999999998</v>
      </c>
      <c r="E667" s="5">
        <f t="shared" si="1"/>
        <v>420</v>
      </c>
      <c r="F667" s="5">
        <f t="shared" si="2"/>
        <v>4</v>
      </c>
      <c r="G667" s="5">
        <f t="shared" si="3"/>
        <v>2</v>
      </c>
      <c r="H667" s="5">
        <f t="shared" si="4"/>
        <v>2</v>
      </c>
      <c r="I667" s="5" t="str">
        <f t="shared" si="5"/>
        <v>422</v>
      </c>
    </row>
    <row r="668" ht="15.75" customHeight="1">
      <c r="A668" s="4">
        <v>14333.0</v>
      </c>
      <c r="B668" s="5">
        <v>1.0</v>
      </c>
      <c r="C668" s="15">
        <v>44657.80902777778</v>
      </c>
      <c r="D668" s="16">
        <v>12.5</v>
      </c>
      <c r="E668" s="5">
        <f t="shared" si="1"/>
        <v>418</v>
      </c>
      <c r="F668" s="5">
        <f t="shared" si="2"/>
        <v>4</v>
      </c>
      <c r="G668" s="5">
        <f t="shared" si="3"/>
        <v>2</v>
      </c>
      <c r="H668" s="5">
        <f t="shared" si="4"/>
        <v>1</v>
      </c>
      <c r="I668" s="5" t="str">
        <f t="shared" si="5"/>
        <v>421</v>
      </c>
    </row>
    <row r="669" ht="15.75" customHeight="1">
      <c r="A669" s="4">
        <v>14334.0</v>
      </c>
      <c r="B669" s="5">
        <v>3.0</v>
      </c>
      <c r="C669" s="15">
        <v>44489.65555555555</v>
      </c>
      <c r="D669" s="16">
        <v>53.43</v>
      </c>
      <c r="E669" s="5">
        <f t="shared" si="1"/>
        <v>586</v>
      </c>
      <c r="F669" s="5">
        <f t="shared" si="2"/>
        <v>2</v>
      </c>
      <c r="G669" s="5">
        <f t="shared" si="3"/>
        <v>4</v>
      </c>
      <c r="H669" s="5">
        <f t="shared" si="4"/>
        <v>3</v>
      </c>
      <c r="I669" s="5" t="str">
        <f t="shared" si="5"/>
        <v>243</v>
      </c>
    </row>
    <row r="670" ht="15.75" customHeight="1">
      <c r="A670" s="4">
        <v>14336.0</v>
      </c>
      <c r="B670" s="5">
        <v>1.0</v>
      </c>
      <c r="C670" s="15">
        <v>44704.48611111111</v>
      </c>
      <c r="D670" s="16">
        <v>10.4</v>
      </c>
      <c r="E670" s="5">
        <f t="shared" si="1"/>
        <v>371</v>
      </c>
      <c r="F670" s="5">
        <f t="shared" si="2"/>
        <v>5</v>
      </c>
      <c r="G670" s="5">
        <f t="shared" si="3"/>
        <v>2</v>
      </c>
      <c r="H670" s="5">
        <f t="shared" si="4"/>
        <v>1</v>
      </c>
      <c r="I670" s="5" t="str">
        <f t="shared" si="5"/>
        <v>521</v>
      </c>
    </row>
    <row r="671" ht="15.75" customHeight="1">
      <c r="A671" s="4">
        <v>14338.0</v>
      </c>
      <c r="B671" s="5">
        <v>1.0</v>
      </c>
      <c r="C671" s="15">
        <v>44531.68472222222</v>
      </c>
      <c r="D671" s="16">
        <v>24.75</v>
      </c>
      <c r="E671" s="5">
        <f t="shared" si="1"/>
        <v>544</v>
      </c>
      <c r="F671" s="5">
        <f t="shared" si="2"/>
        <v>2</v>
      </c>
      <c r="G671" s="5">
        <f t="shared" si="3"/>
        <v>2</v>
      </c>
      <c r="H671" s="5">
        <f t="shared" si="4"/>
        <v>2</v>
      </c>
      <c r="I671" s="5" t="str">
        <f t="shared" si="5"/>
        <v>222</v>
      </c>
    </row>
    <row r="672" ht="15.75" customHeight="1">
      <c r="A672" s="4">
        <v>14339.0</v>
      </c>
      <c r="B672" s="5">
        <v>3.0</v>
      </c>
      <c r="C672" s="15">
        <v>44488.47986111111</v>
      </c>
      <c r="D672" s="16">
        <v>19.61</v>
      </c>
      <c r="E672" s="5">
        <f t="shared" si="1"/>
        <v>587</v>
      </c>
      <c r="F672" s="5">
        <f t="shared" si="2"/>
        <v>2</v>
      </c>
      <c r="G672" s="5">
        <f t="shared" si="3"/>
        <v>4</v>
      </c>
      <c r="H672" s="5">
        <f t="shared" si="4"/>
        <v>2</v>
      </c>
      <c r="I672" s="5" t="str">
        <f t="shared" si="5"/>
        <v>242</v>
      </c>
    </row>
    <row r="673" ht="15.75" customHeight="1">
      <c r="A673" s="4">
        <v>14341.0</v>
      </c>
      <c r="B673" s="5">
        <v>2.0</v>
      </c>
      <c r="C673" s="15">
        <v>44593.58680555555</v>
      </c>
      <c r="D673" s="16">
        <v>40.3</v>
      </c>
      <c r="E673" s="5">
        <f t="shared" si="1"/>
        <v>482</v>
      </c>
      <c r="F673" s="5">
        <f t="shared" si="2"/>
        <v>3</v>
      </c>
      <c r="G673" s="5">
        <f t="shared" si="3"/>
        <v>3</v>
      </c>
      <c r="H673" s="5">
        <f t="shared" si="4"/>
        <v>3</v>
      </c>
      <c r="I673" s="5" t="str">
        <f t="shared" si="5"/>
        <v>333</v>
      </c>
    </row>
    <row r="674" ht="15.75" customHeight="1">
      <c r="A674" s="4">
        <v>14344.0</v>
      </c>
      <c r="B674" s="5">
        <v>3.0</v>
      </c>
      <c r="C674" s="15">
        <v>44586.54166666666</v>
      </c>
      <c r="D674" s="16">
        <v>127.4</v>
      </c>
      <c r="E674" s="5">
        <f t="shared" si="1"/>
        <v>489</v>
      </c>
      <c r="F674" s="5">
        <f t="shared" si="2"/>
        <v>3</v>
      </c>
      <c r="G674" s="5">
        <f t="shared" si="3"/>
        <v>4</v>
      </c>
      <c r="H674" s="5">
        <f t="shared" si="4"/>
        <v>4</v>
      </c>
      <c r="I674" s="5" t="str">
        <f t="shared" si="5"/>
        <v>344</v>
      </c>
    </row>
    <row r="675" ht="15.75" customHeight="1">
      <c r="A675" s="4">
        <v>14345.0</v>
      </c>
      <c r="B675" s="5">
        <v>1.0</v>
      </c>
      <c r="C675" s="15">
        <v>44682.41041666667</v>
      </c>
      <c r="D675" s="16">
        <v>17.0</v>
      </c>
      <c r="E675" s="5">
        <f t="shared" si="1"/>
        <v>393</v>
      </c>
      <c r="F675" s="5">
        <f t="shared" si="2"/>
        <v>4</v>
      </c>
      <c r="G675" s="5">
        <f t="shared" si="3"/>
        <v>2</v>
      </c>
      <c r="H675" s="5">
        <f t="shared" si="4"/>
        <v>2</v>
      </c>
      <c r="I675" s="5" t="str">
        <f t="shared" si="5"/>
        <v>422</v>
      </c>
    </row>
    <row r="676" ht="15.75" customHeight="1">
      <c r="A676" s="4">
        <v>14346.0</v>
      </c>
      <c r="B676" s="5">
        <v>2.0</v>
      </c>
      <c r="C676" s="15">
        <v>44603.40763888889</v>
      </c>
      <c r="D676" s="16">
        <v>85.86</v>
      </c>
      <c r="E676" s="5">
        <f t="shared" si="1"/>
        <v>472</v>
      </c>
      <c r="F676" s="5">
        <f t="shared" si="2"/>
        <v>3</v>
      </c>
      <c r="G676" s="5">
        <f t="shared" si="3"/>
        <v>3</v>
      </c>
      <c r="H676" s="5">
        <f t="shared" si="4"/>
        <v>4</v>
      </c>
      <c r="I676" s="5" t="str">
        <f t="shared" si="5"/>
        <v>334</v>
      </c>
    </row>
    <row r="677" ht="15.75" customHeight="1">
      <c r="A677" s="4">
        <v>14349.0</v>
      </c>
      <c r="B677" s="5">
        <v>1.0</v>
      </c>
      <c r="C677" s="15">
        <v>44710.65208333333</v>
      </c>
      <c r="D677" s="16">
        <v>12.05</v>
      </c>
      <c r="E677" s="5">
        <f t="shared" si="1"/>
        <v>365</v>
      </c>
      <c r="F677" s="5">
        <f t="shared" si="2"/>
        <v>5</v>
      </c>
      <c r="G677" s="5">
        <f t="shared" si="3"/>
        <v>2</v>
      </c>
      <c r="H677" s="5">
        <f t="shared" si="4"/>
        <v>1</v>
      </c>
      <c r="I677" s="5" t="str">
        <f t="shared" si="5"/>
        <v>521</v>
      </c>
    </row>
    <row r="678" ht="15.75" customHeight="1">
      <c r="A678" s="4">
        <v>14350.0</v>
      </c>
      <c r="B678" s="5">
        <v>2.0</v>
      </c>
      <c r="C678" s="15">
        <v>44453.51875</v>
      </c>
      <c r="D678" s="16">
        <v>39.16</v>
      </c>
      <c r="E678" s="5">
        <f t="shared" si="1"/>
        <v>622</v>
      </c>
      <c r="F678" s="5">
        <f t="shared" si="2"/>
        <v>2</v>
      </c>
      <c r="G678" s="5">
        <f t="shared" si="3"/>
        <v>3</v>
      </c>
      <c r="H678" s="5">
        <f t="shared" si="4"/>
        <v>3</v>
      </c>
      <c r="I678" s="5" t="str">
        <f t="shared" si="5"/>
        <v>233</v>
      </c>
    </row>
    <row r="679" ht="15.75" customHeight="1">
      <c r="A679" s="4">
        <v>14352.0</v>
      </c>
      <c r="B679" s="5">
        <v>1.0</v>
      </c>
      <c r="C679" s="15">
        <v>44566.65277777778</v>
      </c>
      <c r="D679" s="16">
        <v>30.0</v>
      </c>
      <c r="E679" s="5">
        <f t="shared" si="1"/>
        <v>509</v>
      </c>
      <c r="F679" s="5">
        <f t="shared" si="2"/>
        <v>3</v>
      </c>
      <c r="G679" s="5">
        <f t="shared" si="3"/>
        <v>2</v>
      </c>
      <c r="H679" s="5">
        <f t="shared" si="4"/>
        <v>2</v>
      </c>
      <c r="I679" s="5" t="str">
        <f t="shared" si="5"/>
        <v>322</v>
      </c>
    </row>
    <row r="680" ht="15.75" customHeight="1">
      <c r="A680" s="4">
        <v>14354.0</v>
      </c>
      <c r="B680" s="5">
        <v>1.0</v>
      </c>
      <c r="C680" s="15">
        <v>44690.65</v>
      </c>
      <c r="D680" s="16">
        <v>7.800000000000001</v>
      </c>
      <c r="E680" s="5">
        <f t="shared" si="1"/>
        <v>385</v>
      </c>
      <c r="F680" s="5">
        <f t="shared" si="2"/>
        <v>4</v>
      </c>
      <c r="G680" s="5">
        <f t="shared" si="3"/>
        <v>2</v>
      </c>
      <c r="H680" s="5">
        <f t="shared" si="4"/>
        <v>1</v>
      </c>
      <c r="I680" s="5" t="str">
        <f t="shared" si="5"/>
        <v>421</v>
      </c>
    </row>
    <row r="681" ht="15.75" customHeight="1">
      <c r="A681" s="4">
        <v>14356.0</v>
      </c>
      <c r="B681" s="5">
        <v>1.0</v>
      </c>
      <c r="C681" s="15">
        <v>44661.71944444445</v>
      </c>
      <c r="D681" s="16">
        <v>3.9</v>
      </c>
      <c r="E681" s="5">
        <f t="shared" si="1"/>
        <v>414</v>
      </c>
      <c r="F681" s="5">
        <f t="shared" si="2"/>
        <v>4</v>
      </c>
      <c r="G681" s="5">
        <f t="shared" si="3"/>
        <v>2</v>
      </c>
      <c r="H681" s="5">
        <f t="shared" si="4"/>
        <v>1</v>
      </c>
      <c r="I681" s="5" t="str">
        <f t="shared" si="5"/>
        <v>421</v>
      </c>
    </row>
    <row r="682" ht="15.75" customHeight="1">
      <c r="A682" s="4">
        <v>14357.0</v>
      </c>
      <c r="B682" s="5">
        <v>1.0</v>
      </c>
      <c r="C682" s="15">
        <v>44678.68263888889</v>
      </c>
      <c r="D682" s="16">
        <v>6.24</v>
      </c>
      <c r="E682" s="5">
        <f t="shared" si="1"/>
        <v>397</v>
      </c>
      <c r="F682" s="5">
        <f t="shared" si="2"/>
        <v>4</v>
      </c>
      <c r="G682" s="5">
        <f t="shared" si="3"/>
        <v>2</v>
      </c>
      <c r="H682" s="5">
        <f t="shared" si="4"/>
        <v>1</v>
      </c>
      <c r="I682" s="5" t="str">
        <f t="shared" si="5"/>
        <v>421</v>
      </c>
    </row>
    <row r="683" ht="15.75" customHeight="1">
      <c r="A683" s="4">
        <v>14359.0</v>
      </c>
      <c r="B683" s="5">
        <v>2.0</v>
      </c>
      <c r="C683" s="15">
        <v>44698.62638888889</v>
      </c>
      <c r="D683" s="16">
        <v>23.85</v>
      </c>
      <c r="E683" s="5">
        <f t="shared" si="1"/>
        <v>377</v>
      </c>
      <c r="F683" s="5">
        <f t="shared" si="2"/>
        <v>5</v>
      </c>
      <c r="G683" s="5">
        <f t="shared" si="3"/>
        <v>3</v>
      </c>
      <c r="H683" s="5">
        <f t="shared" si="4"/>
        <v>2</v>
      </c>
      <c r="I683" s="5" t="str">
        <f t="shared" si="5"/>
        <v>532</v>
      </c>
    </row>
    <row r="684" ht="15.75" customHeight="1">
      <c r="A684" s="4">
        <v>14364.0</v>
      </c>
      <c r="B684" s="5">
        <v>2.0</v>
      </c>
      <c r="C684" s="15">
        <v>44552.65972222222</v>
      </c>
      <c r="D684" s="16">
        <v>187.5</v>
      </c>
      <c r="E684" s="5">
        <f t="shared" si="1"/>
        <v>523</v>
      </c>
      <c r="F684" s="5">
        <f t="shared" si="2"/>
        <v>3</v>
      </c>
      <c r="G684" s="5">
        <f t="shared" si="3"/>
        <v>3</v>
      </c>
      <c r="H684" s="5">
        <f t="shared" si="4"/>
        <v>4</v>
      </c>
      <c r="I684" s="5" t="str">
        <f t="shared" si="5"/>
        <v>334</v>
      </c>
    </row>
    <row r="685" ht="15.75" customHeight="1">
      <c r="A685" s="4">
        <v>14367.0</v>
      </c>
      <c r="B685" s="5">
        <v>11.0</v>
      </c>
      <c r="C685" s="15">
        <v>44645.5125</v>
      </c>
      <c r="D685" s="16">
        <v>407.13000000000005</v>
      </c>
      <c r="E685" s="5">
        <f t="shared" si="1"/>
        <v>430</v>
      </c>
      <c r="F685" s="5">
        <f t="shared" si="2"/>
        <v>3</v>
      </c>
      <c r="G685" s="5">
        <f t="shared" si="3"/>
        <v>4</v>
      </c>
      <c r="H685" s="5">
        <f t="shared" si="4"/>
        <v>4</v>
      </c>
      <c r="I685" s="5" t="str">
        <f t="shared" si="5"/>
        <v>344</v>
      </c>
    </row>
    <row r="686" ht="15.75" customHeight="1">
      <c r="A686" s="4">
        <v>14375.0</v>
      </c>
      <c r="B686" s="5">
        <v>1.0</v>
      </c>
      <c r="C686" s="15">
        <v>44537.57222222222</v>
      </c>
      <c r="D686" s="16">
        <v>12.48</v>
      </c>
      <c r="E686" s="5">
        <f t="shared" si="1"/>
        <v>538</v>
      </c>
      <c r="F686" s="5">
        <f t="shared" si="2"/>
        <v>3</v>
      </c>
      <c r="G686" s="5">
        <f t="shared" si="3"/>
        <v>2</v>
      </c>
      <c r="H686" s="5">
        <f t="shared" si="4"/>
        <v>1</v>
      </c>
      <c r="I686" s="5" t="str">
        <f t="shared" si="5"/>
        <v>321</v>
      </c>
    </row>
    <row r="687" ht="15.75" customHeight="1">
      <c r="A687" s="4">
        <v>14377.0</v>
      </c>
      <c r="B687" s="5">
        <v>1.0</v>
      </c>
      <c r="C687" s="15">
        <v>44461.56805555556</v>
      </c>
      <c r="D687" s="16">
        <v>35.400000000000006</v>
      </c>
      <c r="E687" s="5">
        <f t="shared" si="1"/>
        <v>614</v>
      </c>
      <c r="F687" s="5">
        <f t="shared" si="2"/>
        <v>2</v>
      </c>
      <c r="G687" s="5">
        <f t="shared" si="3"/>
        <v>2</v>
      </c>
      <c r="H687" s="5">
        <f t="shared" si="4"/>
        <v>3</v>
      </c>
      <c r="I687" s="5" t="str">
        <f t="shared" si="5"/>
        <v>223</v>
      </c>
    </row>
    <row r="688" ht="15.75" customHeight="1">
      <c r="A688" s="4">
        <v>14379.0</v>
      </c>
      <c r="B688" s="5">
        <v>1.0</v>
      </c>
      <c r="C688" s="15">
        <v>44677.69652777778</v>
      </c>
      <c r="D688" s="16">
        <v>27.700000000000003</v>
      </c>
      <c r="E688" s="5">
        <f t="shared" si="1"/>
        <v>398</v>
      </c>
      <c r="F688" s="5">
        <f t="shared" si="2"/>
        <v>4</v>
      </c>
      <c r="G688" s="5">
        <f t="shared" si="3"/>
        <v>2</v>
      </c>
      <c r="H688" s="5">
        <f t="shared" si="4"/>
        <v>2</v>
      </c>
      <c r="I688" s="5" t="str">
        <f t="shared" si="5"/>
        <v>422</v>
      </c>
    </row>
    <row r="689" ht="15.75" customHeight="1">
      <c r="A689" s="4">
        <v>14381.0</v>
      </c>
      <c r="B689" s="5">
        <v>1.0</v>
      </c>
      <c r="C689" s="15">
        <v>44669.71527777778</v>
      </c>
      <c r="D689" s="16">
        <v>11.25</v>
      </c>
      <c r="E689" s="5">
        <f t="shared" si="1"/>
        <v>406</v>
      </c>
      <c r="F689" s="5">
        <f t="shared" si="2"/>
        <v>4</v>
      </c>
      <c r="G689" s="5">
        <f t="shared" si="3"/>
        <v>2</v>
      </c>
      <c r="H689" s="5">
        <f t="shared" si="4"/>
        <v>1</v>
      </c>
      <c r="I689" s="5" t="str">
        <f t="shared" si="5"/>
        <v>421</v>
      </c>
    </row>
    <row r="690" ht="15.75" customHeight="1">
      <c r="A690" s="4">
        <v>14382.0</v>
      </c>
      <c r="B690" s="5">
        <v>1.0</v>
      </c>
      <c r="C690" s="15">
        <v>44694.67916666667</v>
      </c>
      <c r="D690" s="16">
        <v>23.830000000000002</v>
      </c>
      <c r="E690" s="5">
        <f t="shared" si="1"/>
        <v>381</v>
      </c>
      <c r="F690" s="5">
        <f t="shared" si="2"/>
        <v>4</v>
      </c>
      <c r="G690" s="5">
        <f t="shared" si="3"/>
        <v>2</v>
      </c>
      <c r="H690" s="5">
        <f t="shared" si="4"/>
        <v>2</v>
      </c>
      <c r="I690" s="5" t="str">
        <f t="shared" si="5"/>
        <v>422</v>
      </c>
    </row>
    <row r="691" ht="15.75" customHeight="1">
      <c r="A691" s="4">
        <v>14383.0</v>
      </c>
      <c r="B691" s="5">
        <v>2.0</v>
      </c>
      <c r="C691" s="15">
        <v>44657.54166666666</v>
      </c>
      <c r="D691" s="16">
        <v>50.92</v>
      </c>
      <c r="E691" s="5">
        <f t="shared" si="1"/>
        <v>418</v>
      </c>
      <c r="F691" s="5">
        <f t="shared" si="2"/>
        <v>4</v>
      </c>
      <c r="G691" s="5">
        <f t="shared" si="3"/>
        <v>3</v>
      </c>
      <c r="H691" s="5">
        <f t="shared" si="4"/>
        <v>3</v>
      </c>
      <c r="I691" s="5" t="str">
        <f t="shared" si="5"/>
        <v>433</v>
      </c>
    </row>
    <row r="692" ht="15.75" customHeight="1">
      <c r="A692" s="4">
        <v>14387.0</v>
      </c>
      <c r="B692" s="5">
        <v>2.0</v>
      </c>
      <c r="C692" s="15">
        <v>44688.52013888889</v>
      </c>
      <c r="D692" s="16">
        <v>81.47</v>
      </c>
      <c r="E692" s="5">
        <f t="shared" si="1"/>
        <v>387</v>
      </c>
      <c r="F692" s="5">
        <f t="shared" si="2"/>
        <v>4</v>
      </c>
      <c r="G692" s="5">
        <f t="shared" si="3"/>
        <v>3</v>
      </c>
      <c r="H692" s="5">
        <f t="shared" si="4"/>
        <v>4</v>
      </c>
      <c r="I692" s="5" t="str">
        <f t="shared" si="5"/>
        <v>434</v>
      </c>
    </row>
    <row r="693" ht="15.75" customHeight="1">
      <c r="A693" s="4">
        <v>14388.0</v>
      </c>
      <c r="B693" s="5">
        <v>1.0</v>
      </c>
      <c r="C693" s="15">
        <v>44442.35</v>
      </c>
      <c r="D693" s="16">
        <v>19.5</v>
      </c>
      <c r="E693" s="5">
        <f t="shared" si="1"/>
        <v>633</v>
      </c>
      <c r="F693" s="5">
        <f t="shared" si="2"/>
        <v>2</v>
      </c>
      <c r="G693" s="5">
        <f t="shared" si="3"/>
        <v>2</v>
      </c>
      <c r="H693" s="5">
        <f t="shared" si="4"/>
        <v>2</v>
      </c>
      <c r="I693" s="5" t="str">
        <f t="shared" si="5"/>
        <v>222</v>
      </c>
    </row>
    <row r="694" ht="15.75" customHeight="1">
      <c r="A694" s="4">
        <v>14389.0</v>
      </c>
      <c r="B694" s="5">
        <v>4.0</v>
      </c>
      <c r="C694" s="15">
        <v>44713.38819444444</v>
      </c>
      <c r="D694" s="16">
        <v>68.38000000000001</v>
      </c>
      <c r="E694" s="5">
        <f t="shared" si="1"/>
        <v>362</v>
      </c>
      <c r="F694" s="5">
        <f t="shared" si="2"/>
        <v>5</v>
      </c>
      <c r="G694" s="5">
        <f t="shared" si="3"/>
        <v>4</v>
      </c>
      <c r="H694" s="5">
        <f t="shared" si="4"/>
        <v>3</v>
      </c>
      <c r="I694" s="5" t="str">
        <f t="shared" si="5"/>
        <v>543</v>
      </c>
    </row>
    <row r="695" ht="15.75" customHeight="1">
      <c r="A695" s="4">
        <v>14390.0</v>
      </c>
      <c r="B695" s="5">
        <v>8.0</v>
      </c>
      <c r="C695" s="15">
        <v>44710.57361111111</v>
      </c>
      <c r="D695" s="16">
        <v>272.14000000000004</v>
      </c>
      <c r="E695" s="5">
        <f t="shared" si="1"/>
        <v>365</v>
      </c>
      <c r="F695" s="5">
        <f t="shared" si="2"/>
        <v>5</v>
      </c>
      <c r="G695" s="5">
        <f t="shared" si="3"/>
        <v>4</v>
      </c>
      <c r="H695" s="5">
        <f t="shared" si="4"/>
        <v>4</v>
      </c>
      <c r="I695" s="5" t="str">
        <f t="shared" si="5"/>
        <v>544</v>
      </c>
    </row>
    <row r="696" ht="15.75" customHeight="1">
      <c r="A696" s="4">
        <v>14395.0</v>
      </c>
      <c r="B696" s="5">
        <v>7.0</v>
      </c>
      <c r="C696" s="15">
        <v>44719.60694444444</v>
      </c>
      <c r="D696" s="16">
        <v>125.05999999999999</v>
      </c>
      <c r="E696" s="5">
        <f t="shared" si="1"/>
        <v>356</v>
      </c>
      <c r="F696" s="5">
        <f t="shared" si="2"/>
        <v>5</v>
      </c>
      <c r="G696" s="5">
        <f t="shared" si="3"/>
        <v>4</v>
      </c>
      <c r="H696" s="5">
        <f t="shared" si="4"/>
        <v>4</v>
      </c>
      <c r="I696" s="5" t="str">
        <f t="shared" si="5"/>
        <v>544</v>
      </c>
    </row>
    <row r="697" ht="15.75" customHeight="1">
      <c r="A697" s="4">
        <v>14396.0</v>
      </c>
      <c r="B697" s="5">
        <v>2.0</v>
      </c>
      <c r="C697" s="15">
        <v>44656.67291666667</v>
      </c>
      <c r="D697" s="16">
        <v>40.4</v>
      </c>
      <c r="E697" s="5">
        <f t="shared" si="1"/>
        <v>419</v>
      </c>
      <c r="F697" s="5">
        <f t="shared" si="2"/>
        <v>4</v>
      </c>
      <c r="G697" s="5">
        <f t="shared" si="3"/>
        <v>3</v>
      </c>
      <c r="H697" s="5">
        <f t="shared" si="4"/>
        <v>3</v>
      </c>
      <c r="I697" s="5" t="str">
        <f t="shared" si="5"/>
        <v>433</v>
      </c>
    </row>
    <row r="698" ht="15.75" customHeight="1">
      <c r="A698" s="4">
        <v>14400.0</v>
      </c>
      <c r="B698" s="5">
        <v>1.0</v>
      </c>
      <c r="C698" s="15">
        <v>44582.75347222222</v>
      </c>
      <c r="D698" s="16">
        <v>15.0</v>
      </c>
      <c r="E698" s="5">
        <f t="shared" si="1"/>
        <v>493</v>
      </c>
      <c r="F698" s="5">
        <f t="shared" si="2"/>
        <v>3</v>
      </c>
      <c r="G698" s="5">
        <f t="shared" si="3"/>
        <v>2</v>
      </c>
      <c r="H698" s="5">
        <f t="shared" si="4"/>
        <v>2</v>
      </c>
      <c r="I698" s="5" t="str">
        <f t="shared" si="5"/>
        <v>322</v>
      </c>
    </row>
    <row r="699" ht="15.75" customHeight="1">
      <c r="A699" s="4">
        <v>14401.0</v>
      </c>
      <c r="B699" s="5">
        <v>4.0</v>
      </c>
      <c r="C699" s="15">
        <v>44640.62847222222</v>
      </c>
      <c r="D699" s="16">
        <v>101.67999999999999</v>
      </c>
      <c r="E699" s="5">
        <f t="shared" si="1"/>
        <v>435</v>
      </c>
      <c r="F699" s="5">
        <f t="shared" si="2"/>
        <v>3</v>
      </c>
      <c r="G699" s="5">
        <f t="shared" si="3"/>
        <v>4</v>
      </c>
      <c r="H699" s="5">
        <f t="shared" si="4"/>
        <v>4</v>
      </c>
      <c r="I699" s="5" t="str">
        <f t="shared" si="5"/>
        <v>344</v>
      </c>
    </row>
    <row r="700" ht="15.75" customHeight="1">
      <c r="A700" s="4">
        <v>14403.0</v>
      </c>
      <c r="B700" s="5">
        <v>1.0</v>
      </c>
      <c r="C700" s="15">
        <v>44487.50416666667</v>
      </c>
      <c r="D700" s="16">
        <v>8.25</v>
      </c>
      <c r="E700" s="5">
        <f t="shared" si="1"/>
        <v>588</v>
      </c>
      <c r="F700" s="5">
        <f t="shared" si="2"/>
        <v>2</v>
      </c>
      <c r="G700" s="5">
        <f t="shared" si="3"/>
        <v>2</v>
      </c>
      <c r="H700" s="5">
        <f t="shared" si="4"/>
        <v>1</v>
      </c>
      <c r="I700" s="5" t="str">
        <f t="shared" si="5"/>
        <v>221</v>
      </c>
    </row>
    <row r="701" ht="15.75" customHeight="1">
      <c r="A701" s="4">
        <v>14404.0</v>
      </c>
      <c r="B701" s="5">
        <v>3.0</v>
      </c>
      <c r="C701" s="15">
        <v>44553.525</v>
      </c>
      <c r="D701" s="16">
        <v>61.550000000000004</v>
      </c>
      <c r="E701" s="5">
        <f t="shared" si="1"/>
        <v>522</v>
      </c>
      <c r="F701" s="5">
        <f t="shared" si="2"/>
        <v>3</v>
      </c>
      <c r="G701" s="5">
        <f t="shared" si="3"/>
        <v>4</v>
      </c>
      <c r="H701" s="5">
        <f t="shared" si="4"/>
        <v>3</v>
      </c>
      <c r="I701" s="5" t="str">
        <f t="shared" si="5"/>
        <v>343</v>
      </c>
    </row>
    <row r="702" ht="15.75" customHeight="1">
      <c r="A702" s="4">
        <v>14406.0</v>
      </c>
      <c r="B702" s="5">
        <v>1.0</v>
      </c>
      <c r="C702" s="15">
        <v>44604.70416666667</v>
      </c>
      <c r="D702" s="16">
        <v>20.8</v>
      </c>
      <c r="E702" s="5">
        <f t="shared" si="1"/>
        <v>471</v>
      </c>
      <c r="F702" s="5">
        <f t="shared" si="2"/>
        <v>3</v>
      </c>
      <c r="G702" s="5">
        <f t="shared" si="3"/>
        <v>2</v>
      </c>
      <c r="H702" s="5">
        <f t="shared" si="4"/>
        <v>2</v>
      </c>
      <c r="I702" s="5" t="str">
        <f t="shared" si="5"/>
        <v>322</v>
      </c>
    </row>
    <row r="703" ht="15.75" customHeight="1">
      <c r="A703" s="4">
        <v>14407.0</v>
      </c>
      <c r="B703" s="5">
        <v>5.0</v>
      </c>
      <c r="C703" s="15">
        <v>44616.58472222222</v>
      </c>
      <c r="D703" s="16">
        <v>137.76</v>
      </c>
      <c r="E703" s="5">
        <f t="shared" si="1"/>
        <v>459</v>
      </c>
      <c r="F703" s="5">
        <f t="shared" si="2"/>
        <v>3</v>
      </c>
      <c r="G703" s="5">
        <f t="shared" si="3"/>
        <v>4</v>
      </c>
      <c r="H703" s="5">
        <f t="shared" si="4"/>
        <v>4</v>
      </c>
      <c r="I703" s="5" t="str">
        <f t="shared" si="5"/>
        <v>344</v>
      </c>
    </row>
    <row r="704" ht="15.75" customHeight="1">
      <c r="A704" s="4">
        <v>14408.0</v>
      </c>
      <c r="B704" s="5">
        <v>1.0</v>
      </c>
      <c r="C704" s="15">
        <v>44593.47430555556</v>
      </c>
      <c r="D704" s="16">
        <v>7.5</v>
      </c>
      <c r="E704" s="5">
        <f t="shared" si="1"/>
        <v>482</v>
      </c>
      <c r="F704" s="5">
        <f t="shared" si="2"/>
        <v>3</v>
      </c>
      <c r="G704" s="5">
        <f t="shared" si="3"/>
        <v>2</v>
      </c>
      <c r="H704" s="5">
        <f t="shared" si="4"/>
        <v>1</v>
      </c>
      <c r="I704" s="5" t="str">
        <f t="shared" si="5"/>
        <v>321</v>
      </c>
    </row>
    <row r="705" ht="15.75" customHeight="1">
      <c r="A705" s="4">
        <v>14409.0</v>
      </c>
      <c r="B705" s="5">
        <v>2.0</v>
      </c>
      <c r="C705" s="15">
        <v>44649.7625</v>
      </c>
      <c r="D705" s="16">
        <v>31.3</v>
      </c>
      <c r="E705" s="5">
        <f t="shared" si="1"/>
        <v>426</v>
      </c>
      <c r="F705" s="5">
        <f t="shared" si="2"/>
        <v>4</v>
      </c>
      <c r="G705" s="5">
        <f t="shared" si="3"/>
        <v>3</v>
      </c>
      <c r="H705" s="5">
        <f t="shared" si="4"/>
        <v>2</v>
      </c>
      <c r="I705" s="5" t="str">
        <f t="shared" si="5"/>
        <v>432</v>
      </c>
    </row>
    <row r="706" ht="15.75" customHeight="1">
      <c r="A706" s="4">
        <v>14410.0</v>
      </c>
      <c r="B706" s="5">
        <v>8.0</v>
      </c>
      <c r="C706" s="15">
        <v>44705.46944444445</v>
      </c>
      <c r="D706" s="16">
        <v>161.66</v>
      </c>
      <c r="E706" s="5">
        <f t="shared" si="1"/>
        <v>370</v>
      </c>
      <c r="F706" s="5">
        <f t="shared" si="2"/>
        <v>5</v>
      </c>
      <c r="G706" s="5">
        <f t="shared" si="3"/>
        <v>4</v>
      </c>
      <c r="H706" s="5">
        <f t="shared" si="4"/>
        <v>4</v>
      </c>
      <c r="I706" s="5" t="str">
        <f t="shared" si="5"/>
        <v>544</v>
      </c>
    </row>
    <row r="707" ht="15.75" customHeight="1">
      <c r="A707" s="4">
        <v>14414.0</v>
      </c>
      <c r="B707" s="5">
        <v>4.0</v>
      </c>
      <c r="C707" s="15">
        <v>44629.50625</v>
      </c>
      <c r="D707" s="16">
        <v>95.12</v>
      </c>
      <c r="E707" s="5">
        <f t="shared" si="1"/>
        <v>446</v>
      </c>
      <c r="F707" s="5">
        <f t="shared" si="2"/>
        <v>3</v>
      </c>
      <c r="G707" s="5">
        <f t="shared" si="3"/>
        <v>4</v>
      </c>
      <c r="H707" s="5">
        <f t="shared" si="4"/>
        <v>4</v>
      </c>
      <c r="I707" s="5" t="str">
        <f t="shared" si="5"/>
        <v>344</v>
      </c>
    </row>
    <row r="708" ht="15.75" customHeight="1">
      <c r="A708" s="4">
        <v>14415.0</v>
      </c>
      <c r="B708" s="5">
        <v>12.0</v>
      </c>
      <c r="C708" s="15">
        <v>44720.60972222222</v>
      </c>
      <c r="D708" s="16">
        <v>212.79</v>
      </c>
      <c r="E708" s="5">
        <f t="shared" si="1"/>
        <v>355</v>
      </c>
      <c r="F708" s="5">
        <f t="shared" si="2"/>
        <v>5</v>
      </c>
      <c r="G708" s="5">
        <f t="shared" si="3"/>
        <v>4</v>
      </c>
      <c r="H708" s="5">
        <f t="shared" si="4"/>
        <v>4</v>
      </c>
      <c r="I708" s="5" t="str">
        <f t="shared" si="5"/>
        <v>544</v>
      </c>
    </row>
    <row r="709" ht="15.75" customHeight="1">
      <c r="A709" s="4">
        <v>14418.0</v>
      </c>
      <c r="B709" s="5">
        <v>1.0</v>
      </c>
      <c r="C709" s="15">
        <v>44695.57986111111</v>
      </c>
      <c r="D709" s="16">
        <v>8.5</v>
      </c>
      <c r="E709" s="5">
        <f t="shared" si="1"/>
        <v>380</v>
      </c>
      <c r="F709" s="5">
        <f t="shared" si="2"/>
        <v>5</v>
      </c>
      <c r="G709" s="5">
        <f t="shared" si="3"/>
        <v>2</v>
      </c>
      <c r="H709" s="5">
        <f t="shared" si="4"/>
        <v>1</v>
      </c>
      <c r="I709" s="5" t="str">
        <f t="shared" si="5"/>
        <v>521</v>
      </c>
    </row>
    <row r="710" ht="15.75" customHeight="1">
      <c r="A710" s="4">
        <v>14422.0</v>
      </c>
      <c r="B710" s="5">
        <v>2.0</v>
      </c>
      <c r="C710" s="15">
        <v>44668.6375</v>
      </c>
      <c r="D710" s="16">
        <v>94.2</v>
      </c>
      <c r="E710" s="5">
        <f t="shared" si="1"/>
        <v>407</v>
      </c>
      <c r="F710" s="5">
        <f t="shared" si="2"/>
        <v>4</v>
      </c>
      <c r="G710" s="5">
        <f t="shared" si="3"/>
        <v>3</v>
      </c>
      <c r="H710" s="5">
        <f t="shared" si="4"/>
        <v>4</v>
      </c>
      <c r="I710" s="5" t="str">
        <f t="shared" si="5"/>
        <v>434</v>
      </c>
    </row>
    <row r="711" ht="15.75" customHeight="1">
      <c r="A711" s="4">
        <v>14426.0</v>
      </c>
      <c r="B711" s="5">
        <v>6.0</v>
      </c>
      <c r="C711" s="15">
        <v>44688.55069444444</v>
      </c>
      <c r="D711" s="16">
        <v>285.25000000000006</v>
      </c>
      <c r="E711" s="5">
        <f t="shared" si="1"/>
        <v>387</v>
      </c>
      <c r="F711" s="5">
        <f t="shared" si="2"/>
        <v>4</v>
      </c>
      <c r="G711" s="5">
        <f t="shared" si="3"/>
        <v>4</v>
      </c>
      <c r="H711" s="5">
        <f t="shared" si="4"/>
        <v>4</v>
      </c>
      <c r="I711" s="5" t="str">
        <f t="shared" si="5"/>
        <v>444</v>
      </c>
    </row>
    <row r="712" ht="15.75" customHeight="1">
      <c r="A712" s="4">
        <v>14428.0</v>
      </c>
      <c r="B712" s="5">
        <v>4.0</v>
      </c>
      <c r="C712" s="15">
        <v>44684.6875</v>
      </c>
      <c r="D712" s="16">
        <v>34.2</v>
      </c>
      <c r="E712" s="5">
        <f t="shared" si="1"/>
        <v>391</v>
      </c>
      <c r="F712" s="5">
        <f t="shared" si="2"/>
        <v>4</v>
      </c>
      <c r="G712" s="5">
        <f t="shared" si="3"/>
        <v>4</v>
      </c>
      <c r="H712" s="5">
        <f t="shared" si="4"/>
        <v>3</v>
      </c>
      <c r="I712" s="5" t="str">
        <f t="shared" si="5"/>
        <v>443</v>
      </c>
    </row>
    <row r="713" ht="15.75" customHeight="1">
      <c r="A713" s="4">
        <v>14431.0</v>
      </c>
      <c r="B713" s="5">
        <v>1.0</v>
      </c>
      <c r="C713" s="15">
        <v>44422.45555555556</v>
      </c>
      <c r="D713" s="16">
        <v>5.9</v>
      </c>
      <c r="E713" s="5">
        <f t="shared" si="1"/>
        <v>653</v>
      </c>
      <c r="F713" s="5">
        <f t="shared" si="2"/>
        <v>2</v>
      </c>
      <c r="G713" s="5">
        <f t="shared" si="3"/>
        <v>2</v>
      </c>
      <c r="H713" s="5">
        <f t="shared" si="4"/>
        <v>1</v>
      </c>
      <c r="I713" s="5" t="str">
        <f t="shared" si="5"/>
        <v>221</v>
      </c>
    </row>
    <row r="714" ht="15.75" customHeight="1">
      <c r="A714" s="4">
        <v>14432.0</v>
      </c>
      <c r="B714" s="5">
        <v>4.0</v>
      </c>
      <c r="C714" s="15">
        <v>44694.68194444444</v>
      </c>
      <c r="D714" s="16">
        <v>81.88</v>
      </c>
      <c r="E714" s="5">
        <f t="shared" si="1"/>
        <v>381</v>
      </c>
      <c r="F714" s="5">
        <f t="shared" si="2"/>
        <v>4</v>
      </c>
      <c r="G714" s="5">
        <f t="shared" si="3"/>
        <v>4</v>
      </c>
      <c r="H714" s="5">
        <f t="shared" si="4"/>
        <v>4</v>
      </c>
      <c r="I714" s="5" t="str">
        <f t="shared" si="5"/>
        <v>444</v>
      </c>
    </row>
    <row r="715" ht="15.75" customHeight="1">
      <c r="A715" s="4">
        <v>14437.0</v>
      </c>
      <c r="B715" s="5">
        <v>1.0</v>
      </c>
      <c r="C715" s="15">
        <v>44580.62222222222</v>
      </c>
      <c r="D715" s="16">
        <v>106.4</v>
      </c>
      <c r="E715" s="5">
        <f t="shared" si="1"/>
        <v>495</v>
      </c>
      <c r="F715" s="5">
        <f t="shared" si="2"/>
        <v>3</v>
      </c>
      <c r="G715" s="5">
        <f t="shared" si="3"/>
        <v>2</v>
      </c>
      <c r="H715" s="5">
        <f t="shared" si="4"/>
        <v>4</v>
      </c>
      <c r="I715" s="5" t="str">
        <f t="shared" si="5"/>
        <v>324</v>
      </c>
    </row>
    <row r="716" ht="15.75" customHeight="1">
      <c r="A716" s="4">
        <v>14440.0</v>
      </c>
      <c r="B716" s="5">
        <v>3.0</v>
      </c>
      <c r="C716" s="15">
        <v>44713.65416666667</v>
      </c>
      <c r="D716" s="16">
        <v>130.60000000000002</v>
      </c>
      <c r="E716" s="5">
        <f t="shared" si="1"/>
        <v>362</v>
      </c>
      <c r="F716" s="5">
        <f t="shared" si="2"/>
        <v>5</v>
      </c>
      <c r="G716" s="5">
        <f t="shared" si="3"/>
        <v>4</v>
      </c>
      <c r="H716" s="5">
        <f t="shared" si="4"/>
        <v>4</v>
      </c>
      <c r="I716" s="5" t="str">
        <f t="shared" si="5"/>
        <v>544</v>
      </c>
    </row>
    <row r="717" ht="15.75" customHeight="1">
      <c r="A717" s="4">
        <v>14441.0</v>
      </c>
      <c r="B717" s="5">
        <v>2.0</v>
      </c>
      <c r="C717" s="15">
        <v>44697.68263888889</v>
      </c>
      <c r="D717" s="16">
        <v>78.5</v>
      </c>
      <c r="E717" s="5">
        <f t="shared" si="1"/>
        <v>378</v>
      </c>
      <c r="F717" s="5">
        <f t="shared" si="2"/>
        <v>5</v>
      </c>
      <c r="G717" s="5">
        <f t="shared" si="3"/>
        <v>3</v>
      </c>
      <c r="H717" s="5">
        <f t="shared" si="4"/>
        <v>4</v>
      </c>
      <c r="I717" s="5" t="str">
        <f t="shared" si="5"/>
        <v>534</v>
      </c>
    </row>
    <row r="718" ht="15.75" customHeight="1">
      <c r="A718" s="4">
        <v>14443.0</v>
      </c>
      <c r="B718" s="5">
        <v>3.0</v>
      </c>
      <c r="C718" s="15">
        <v>44585.48611111111</v>
      </c>
      <c r="D718" s="16">
        <v>28.15</v>
      </c>
      <c r="E718" s="5">
        <f t="shared" si="1"/>
        <v>490</v>
      </c>
      <c r="F718" s="5">
        <f t="shared" si="2"/>
        <v>3</v>
      </c>
      <c r="G718" s="5">
        <f t="shared" si="3"/>
        <v>4</v>
      </c>
      <c r="H718" s="5">
        <f t="shared" si="4"/>
        <v>2</v>
      </c>
      <c r="I718" s="5" t="str">
        <f t="shared" si="5"/>
        <v>342</v>
      </c>
    </row>
    <row r="719" ht="15.75" customHeight="1">
      <c r="A719" s="4">
        <v>14446.0</v>
      </c>
      <c r="B719" s="5">
        <v>4.0</v>
      </c>
      <c r="C719" s="15">
        <v>44721.48194444444</v>
      </c>
      <c r="D719" s="16">
        <v>34.120000000000005</v>
      </c>
      <c r="E719" s="5">
        <f t="shared" si="1"/>
        <v>354</v>
      </c>
      <c r="F719" s="5">
        <f t="shared" si="2"/>
        <v>5</v>
      </c>
      <c r="G719" s="5">
        <f t="shared" si="3"/>
        <v>4</v>
      </c>
      <c r="H719" s="5">
        <f t="shared" si="4"/>
        <v>3</v>
      </c>
      <c r="I719" s="5" t="str">
        <f t="shared" si="5"/>
        <v>543</v>
      </c>
    </row>
    <row r="720" ht="15.75" customHeight="1">
      <c r="A720" s="4">
        <v>14447.0</v>
      </c>
      <c r="B720" s="5">
        <v>2.0</v>
      </c>
      <c r="C720" s="15">
        <v>44527.60347222222</v>
      </c>
      <c r="D720" s="16">
        <v>66.4</v>
      </c>
      <c r="E720" s="5">
        <f t="shared" si="1"/>
        <v>548</v>
      </c>
      <c r="F720" s="5">
        <f t="shared" si="2"/>
        <v>2</v>
      </c>
      <c r="G720" s="5">
        <f t="shared" si="3"/>
        <v>3</v>
      </c>
      <c r="H720" s="5">
        <f t="shared" si="4"/>
        <v>3</v>
      </c>
      <c r="I720" s="5" t="str">
        <f t="shared" si="5"/>
        <v>233</v>
      </c>
    </row>
    <row r="721" ht="15.75" customHeight="1">
      <c r="A721" s="4">
        <v>14448.0</v>
      </c>
      <c r="B721" s="5">
        <v>1.0</v>
      </c>
      <c r="C721" s="15">
        <v>44711.57638888889</v>
      </c>
      <c r="D721" s="16">
        <v>273.0</v>
      </c>
      <c r="E721" s="5">
        <f t="shared" si="1"/>
        <v>364</v>
      </c>
      <c r="F721" s="5">
        <f t="shared" si="2"/>
        <v>5</v>
      </c>
      <c r="G721" s="5">
        <f t="shared" si="3"/>
        <v>2</v>
      </c>
      <c r="H721" s="5">
        <f t="shared" si="4"/>
        <v>4</v>
      </c>
      <c r="I721" s="5" t="str">
        <f t="shared" si="5"/>
        <v>524</v>
      </c>
    </row>
    <row r="722" ht="15.75" customHeight="1">
      <c r="A722" s="4">
        <v>14449.0</v>
      </c>
      <c r="B722" s="5">
        <v>3.0</v>
      </c>
      <c r="C722" s="15">
        <v>44702.50416666667</v>
      </c>
      <c r="D722" s="16">
        <v>18.02</v>
      </c>
      <c r="E722" s="5">
        <f t="shared" si="1"/>
        <v>373</v>
      </c>
      <c r="F722" s="5">
        <f t="shared" si="2"/>
        <v>5</v>
      </c>
      <c r="G722" s="5">
        <f t="shared" si="3"/>
        <v>4</v>
      </c>
      <c r="H722" s="5">
        <f t="shared" si="4"/>
        <v>2</v>
      </c>
      <c r="I722" s="5" t="str">
        <f t="shared" si="5"/>
        <v>542</v>
      </c>
    </row>
    <row r="723" ht="15.75" customHeight="1">
      <c r="A723" s="4">
        <v>14450.0</v>
      </c>
      <c r="B723" s="5">
        <v>1.0</v>
      </c>
      <c r="C723" s="15">
        <v>44400.49513888889</v>
      </c>
      <c r="D723" s="16">
        <v>21.8</v>
      </c>
      <c r="E723" s="5">
        <f t="shared" si="1"/>
        <v>675</v>
      </c>
      <c r="F723" s="5">
        <f t="shared" si="2"/>
        <v>2</v>
      </c>
      <c r="G723" s="5">
        <f t="shared" si="3"/>
        <v>2</v>
      </c>
      <c r="H723" s="5">
        <f t="shared" si="4"/>
        <v>2</v>
      </c>
      <c r="I723" s="5" t="str">
        <f t="shared" si="5"/>
        <v>222</v>
      </c>
    </row>
    <row r="724" ht="15.75" customHeight="1">
      <c r="A724" s="4">
        <v>14451.0</v>
      </c>
      <c r="B724" s="5">
        <v>2.0</v>
      </c>
      <c r="C724" s="15">
        <v>44661.56805555556</v>
      </c>
      <c r="D724" s="16">
        <v>15.31</v>
      </c>
      <c r="E724" s="5">
        <f t="shared" si="1"/>
        <v>414</v>
      </c>
      <c r="F724" s="5">
        <f t="shared" si="2"/>
        <v>4</v>
      </c>
      <c r="G724" s="5">
        <f t="shared" si="3"/>
        <v>3</v>
      </c>
      <c r="H724" s="5">
        <f t="shared" si="4"/>
        <v>2</v>
      </c>
      <c r="I724" s="5" t="str">
        <f t="shared" si="5"/>
        <v>432</v>
      </c>
    </row>
    <row r="725" ht="15.75" customHeight="1">
      <c r="A725" s="4">
        <v>14452.0</v>
      </c>
      <c r="B725" s="5">
        <v>2.0</v>
      </c>
      <c r="C725" s="15">
        <v>44710.50416666667</v>
      </c>
      <c r="D725" s="16">
        <v>18.69</v>
      </c>
      <c r="E725" s="5">
        <f t="shared" si="1"/>
        <v>365</v>
      </c>
      <c r="F725" s="5">
        <f t="shared" si="2"/>
        <v>5</v>
      </c>
      <c r="G725" s="5">
        <f t="shared" si="3"/>
        <v>3</v>
      </c>
      <c r="H725" s="5">
        <f t="shared" si="4"/>
        <v>2</v>
      </c>
      <c r="I725" s="5" t="str">
        <f t="shared" si="5"/>
        <v>532</v>
      </c>
    </row>
    <row r="726" ht="15.75" customHeight="1">
      <c r="A726" s="4">
        <v>14453.0</v>
      </c>
      <c r="B726" s="5">
        <v>1.0</v>
      </c>
      <c r="C726" s="15">
        <v>44532.59375</v>
      </c>
      <c r="D726" s="16">
        <v>5.95</v>
      </c>
      <c r="E726" s="5">
        <f t="shared" si="1"/>
        <v>543</v>
      </c>
      <c r="F726" s="5">
        <f t="shared" si="2"/>
        <v>2</v>
      </c>
      <c r="G726" s="5">
        <f t="shared" si="3"/>
        <v>2</v>
      </c>
      <c r="H726" s="5">
        <f t="shared" si="4"/>
        <v>1</v>
      </c>
      <c r="I726" s="5" t="str">
        <f t="shared" si="5"/>
        <v>221</v>
      </c>
    </row>
    <row r="727" ht="15.75" customHeight="1">
      <c r="A727" s="4">
        <v>14456.0</v>
      </c>
      <c r="B727" s="5">
        <v>11.0</v>
      </c>
      <c r="C727" s="15">
        <v>44716.58263888889</v>
      </c>
      <c r="D727" s="16">
        <v>73.5</v>
      </c>
      <c r="E727" s="5">
        <f t="shared" si="1"/>
        <v>359</v>
      </c>
      <c r="F727" s="5">
        <f t="shared" si="2"/>
        <v>5</v>
      </c>
      <c r="G727" s="5">
        <f t="shared" si="3"/>
        <v>4</v>
      </c>
      <c r="H727" s="5">
        <f t="shared" si="4"/>
        <v>3</v>
      </c>
      <c r="I727" s="5" t="str">
        <f t="shared" si="5"/>
        <v>543</v>
      </c>
    </row>
    <row r="728" ht="15.75" customHeight="1">
      <c r="A728" s="4">
        <v>14459.0</v>
      </c>
      <c r="B728" s="5">
        <v>1.0</v>
      </c>
      <c r="C728" s="15">
        <v>44568.56597222222</v>
      </c>
      <c r="D728" s="16">
        <v>39.0</v>
      </c>
      <c r="E728" s="5">
        <f t="shared" si="1"/>
        <v>507</v>
      </c>
      <c r="F728" s="5">
        <f t="shared" si="2"/>
        <v>3</v>
      </c>
      <c r="G728" s="5">
        <f t="shared" si="3"/>
        <v>2</v>
      </c>
      <c r="H728" s="5">
        <f t="shared" si="4"/>
        <v>3</v>
      </c>
      <c r="I728" s="5" t="str">
        <f t="shared" si="5"/>
        <v>323</v>
      </c>
    </row>
    <row r="729" ht="15.75" customHeight="1">
      <c r="A729" s="4">
        <v>14460.0</v>
      </c>
      <c r="B729" s="5">
        <v>2.0</v>
      </c>
      <c r="C729" s="15">
        <v>44613.59652777778</v>
      </c>
      <c r="D729" s="16">
        <v>88.44</v>
      </c>
      <c r="E729" s="5">
        <f t="shared" si="1"/>
        <v>462</v>
      </c>
      <c r="F729" s="5">
        <f t="shared" si="2"/>
        <v>3</v>
      </c>
      <c r="G729" s="5">
        <f t="shared" si="3"/>
        <v>3</v>
      </c>
      <c r="H729" s="5">
        <f t="shared" si="4"/>
        <v>4</v>
      </c>
      <c r="I729" s="5" t="str">
        <f t="shared" si="5"/>
        <v>334</v>
      </c>
    </row>
    <row r="730" ht="15.75" customHeight="1">
      <c r="A730" s="4">
        <v>14461.0</v>
      </c>
      <c r="B730" s="5">
        <v>2.0</v>
      </c>
      <c r="C730" s="15">
        <v>44544.55208333334</v>
      </c>
      <c r="D730" s="16">
        <v>131.02</v>
      </c>
      <c r="E730" s="5">
        <f t="shared" si="1"/>
        <v>531</v>
      </c>
      <c r="F730" s="5">
        <f t="shared" si="2"/>
        <v>3</v>
      </c>
      <c r="G730" s="5">
        <f t="shared" si="3"/>
        <v>3</v>
      </c>
      <c r="H730" s="5">
        <f t="shared" si="4"/>
        <v>4</v>
      </c>
      <c r="I730" s="5" t="str">
        <f t="shared" si="5"/>
        <v>334</v>
      </c>
    </row>
    <row r="731" ht="15.75" customHeight="1">
      <c r="A731" s="4">
        <v>14462.0</v>
      </c>
      <c r="B731" s="5">
        <v>7.0</v>
      </c>
      <c r="C731" s="15">
        <v>44578.55833333333</v>
      </c>
      <c r="D731" s="16">
        <v>99.07000000000001</v>
      </c>
      <c r="E731" s="5">
        <f t="shared" si="1"/>
        <v>497</v>
      </c>
      <c r="F731" s="5">
        <f t="shared" si="2"/>
        <v>3</v>
      </c>
      <c r="G731" s="5">
        <f t="shared" si="3"/>
        <v>4</v>
      </c>
      <c r="H731" s="5">
        <f t="shared" si="4"/>
        <v>4</v>
      </c>
      <c r="I731" s="5" t="str">
        <f t="shared" si="5"/>
        <v>344</v>
      </c>
    </row>
    <row r="732" ht="15.75" customHeight="1">
      <c r="A732" s="4">
        <v>14465.0</v>
      </c>
      <c r="B732" s="5">
        <v>3.0</v>
      </c>
      <c r="C732" s="15">
        <v>44476.52638888889</v>
      </c>
      <c r="D732" s="16">
        <v>231.35</v>
      </c>
      <c r="E732" s="5">
        <f t="shared" si="1"/>
        <v>599</v>
      </c>
      <c r="F732" s="5">
        <f t="shared" si="2"/>
        <v>2</v>
      </c>
      <c r="G732" s="5">
        <f t="shared" si="3"/>
        <v>4</v>
      </c>
      <c r="H732" s="5">
        <f t="shared" si="4"/>
        <v>4</v>
      </c>
      <c r="I732" s="5" t="str">
        <f t="shared" si="5"/>
        <v>244</v>
      </c>
    </row>
    <row r="733" ht="15.75" customHeight="1">
      <c r="A733" s="4">
        <v>14466.0</v>
      </c>
      <c r="B733" s="5">
        <v>1.0</v>
      </c>
      <c r="C733" s="15">
        <v>44349.56666666667</v>
      </c>
      <c r="D733" s="16">
        <v>82.5</v>
      </c>
      <c r="E733" s="5">
        <f t="shared" si="1"/>
        <v>726</v>
      </c>
      <c r="F733" s="5">
        <f t="shared" si="2"/>
        <v>2</v>
      </c>
      <c r="G733" s="5">
        <f t="shared" si="3"/>
        <v>2</v>
      </c>
      <c r="H733" s="5">
        <f t="shared" si="4"/>
        <v>4</v>
      </c>
      <c r="I733" s="5" t="str">
        <f t="shared" si="5"/>
        <v>224</v>
      </c>
    </row>
    <row r="734" ht="15.75" customHeight="1">
      <c r="A734" s="4">
        <v>14470.0</v>
      </c>
      <c r="B734" s="5">
        <v>1.0</v>
      </c>
      <c r="C734" s="15">
        <v>44433.49722222222</v>
      </c>
      <c r="D734" s="16">
        <v>8.5</v>
      </c>
      <c r="E734" s="5">
        <f t="shared" si="1"/>
        <v>642</v>
      </c>
      <c r="F734" s="5">
        <f t="shared" si="2"/>
        <v>2</v>
      </c>
      <c r="G734" s="5">
        <f t="shared" si="3"/>
        <v>2</v>
      </c>
      <c r="H734" s="5">
        <f t="shared" si="4"/>
        <v>1</v>
      </c>
      <c r="I734" s="5" t="str">
        <f t="shared" si="5"/>
        <v>221</v>
      </c>
    </row>
    <row r="735" ht="15.75" customHeight="1">
      <c r="A735" s="4">
        <v>14472.0</v>
      </c>
      <c r="B735" s="5">
        <v>5.0</v>
      </c>
      <c r="C735" s="15">
        <v>44571.51597222222</v>
      </c>
      <c r="D735" s="16">
        <v>104.55</v>
      </c>
      <c r="E735" s="5">
        <f t="shared" si="1"/>
        <v>504</v>
      </c>
      <c r="F735" s="5">
        <f t="shared" si="2"/>
        <v>3</v>
      </c>
      <c r="G735" s="5">
        <f t="shared" si="3"/>
        <v>4</v>
      </c>
      <c r="H735" s="5">
        <f t="shared" si="4"/>
        <v>4</v>
      </c>
      <c r="I735" s="5" t="str">
        <f t="shared" si="5"/>
        <v>344</v>
      </c>
    </row>
    <row r="736" ht="15.75" customHeight="1">
      <c r="A736" s="4">
        <v>14475.0</v>
      </c>
      <c r="B736" s="5">
        <v>3.0</v>
      </c>
      <c r="C736" s="15">
        <v>44649.44861111111</v>
      </c>
      <c r="D736" s="16">
        <v>70.9</v>
      </c>
      <c r="E736" s="5">
        <f t="shared" si="1"/>
        <v>426</v>
      </c>
      <c r="F736" s="5">
        <f t="shared" si="2"/>
        <v>4</v>
      </c>
      <c r="G736" s="5">
        <f t="shared" si="3"/>
        <v>4</v>
      </c>
      <c r="H736" s="5">
        <f t="shared" si="4"/>
        <v>3</v>
      </c>
      <c r="I736" s="5" t="str">
        <f t="shared" si="5"/>
        <v>443</v>
      </c>
    </row>
    <row r="737" ht="15.75" customHeight="1">
      <c r="A737" s="4">
        <v>14476.0</v>
      </c>
      <c r="B737" s="5">
        <v>1.0</v>
      </c>
      <c r="C737" s="15">
        <v>44466.65208333333</v>
      </c>
      <c r="D737" s="16">
        <v>27.25</v>
      </c>
      <c r="E737" s="5">
        <f t="shared" si="1"/>
        <v>609</v>
      </c>
      <c r="F737" s="5">
        <f t="shared" si="2"/>
        <v>2</v>
      </c>
      <c r="G737" s="5">
        <f t="shared" si="3"/>
        <v>2</v>
      </c>
      <c r="H737" s="5">
        <f t="shared" si="4"/>
        <v>2</v>
      </c>
      <c r="I737" s="5" t="str">
        <f t="shared" si="5"/>
        <v>222</v>
      </c>
    </row>
    <row r="738" ht="15.75" customHeight="1">
      <c r="A738" s="4">
        <v>14477.0</v>
      </c>
      <c r="B738" s="5">
        <v>1.0</v>
      </c>
      <c r="C738" s="15">
        <v>44670.48958333334</v>
      </c>
      <c r="D738" s="16">
        <v>1.79</v>
      </c>
      <c r="E738" s="5">
        <f t="shared" si="1"/>
        <v>405</v>
      </c>
      <c r="F738" s="5">
        <f t="shared" si="2"/>
        <v>4</v>
      </c>
      <c r="G738" s="5">
        <f t="shared" si="3"/>
        <v>2</v>
      </c>
      <c r="H738" s="5">
        <f t="shared" si="4"/>
        <v>1</v>
      </c>
      <c r="I738" s="5" t="str">
        <f t="shared" si="5"/>
        <v>421</v>
      </c>
    </row>
    <row r="739" ht="15.75" customHeight="1">
      <c r="A739" s="4">
        <v>14482.0</v>
      </c>
      <c r="B739" s="5">
        <v>4.0</v>
      </c>
      <c r="C739" s="15">
        <v>44690.62986111111</v>
      </c>
      <c r="D739" s="16">
        <v>235.88</v>
      </c>
      <c r="E739" s="5">
        <f t="shared" si="1"/>
        <v>385</v>
      </c>
      <c r="F739" s="5">
        <f t="shared" si="2"/>
        <v>4</v>
      </c>
      <c r="G739" s="5">
        <f t="shared" si="3"/>
        <v>4</v>
      </c>
      <c r="H739" s="5">
        <f t="shared" si="4"/>
        <v>4</v>
      </c>
      <c r="I739" s="5" t="str">
        <f t="shared" si="5"/>
        <v>444</v>
      </c>
    </row>
    <row r="740" ht="15.75" customHeight="1">
      <c r="A740" s="4">
        <v>14483.0</v>
      </c>
      <c r="B740" s="5">
        <v>1.0</v>
      </c>
      <c r="C740" s="15">
        <v>44574.40625</v>
      </c>
      <c r="D740" s="16">
        <v>7.9</v>
      </c>
      <c r="E740" s="5">
        <f t="shared" si="1"/>
        <v>501</v>
      </c>
      <c r="F740" s="5">
        <f t="shared" si="2"/>
        <v>3</v>
      </c>
      <c r="G740" s="5">
        <f t="shared" si="3"/>
        <v>2</v>
      </c>
      <c r="H740" s="5">
        <f t="shared" si="4"/>
        <v>1</v>
      </c>
      <c r="I740" s="5" t="str">
        <f t="shared" si="5"/>
        <v>321</v>
      </c>
    </row>
    <row r="741" ht="15.75" customHeight="1">
      <c r="A741" s="4">
        <v>14487.0</v>
      </c>
      <c r="B741" s="5">
        <v>5.0</v>
      </c>
      <c r="C741" s="15">
        <v>44694.51180555556</v>
      </c>
      <c r="D741" s="16">
        <v>61.739999999999995</v>
      </c>
      <c r="E741" s="5">
        <f t="shared" si="1"/>
        <v>381</v>
      </c>
      <c r="F741" s="5">
        <f t="shared" si="2"/>
        <v>4</v>
      </c>
      <c r="G741" s="5">
        <f t="shared" si="3"/>
        <v>4</v>
      </c>
      <c r="H741" s="5">
        <f t="shared" si="4"/>
        <v>3</v>
      </c>
      <c r="I741" s="5" t="str">
        <f t="shared" si="5"/>
        <v>443</v>
      </c>
    </row>
    <row r="742" ht="15.75" customHeight="1">
      <c r="A742" s="4">
        <v>14488.0</v>
      </c>
      <c r="B742" s="5">
        <v>1.0</v>
      </c>
      <c r="C742" s="15">
        <v>44654.39583333334</v>
      </c>
      <c r="D742" s="16">
        <v>15.0</v>
      </c>
      <c r="E742" s="5">
        <f t="shared" si="1"/>
        <v>421</v>
      </c>
      <c r="F742" s="5">
        <f t="shared" si="2"/>
        <v>4</v>
      </c>
      <c r="G742" s="5">
        <f t="shared" si="3"/>
        <v>2</v>
      </c>
      <c r="H742" s="5">
        <f t="shared" si="4"/>
        <v>2</v>
      </c>
      <c r="I742" s="5" t="str">
        <f t="shared" si="5"/>
        <v>422</v>
      </c>
    </row>
    <row r="743" ht="15.75" customHeight="1">
      <c r="A743" s="4">
        <v>14489.0</v>
      </c>
      <c r="B743" s="5">
        <v>1.0</v>
      </c>
      <c r="C743" s="15">
        <v>44516.61875</v>
      </c>
      <c r="D743" s="16">
        <v>20.8</v>
      </c>
      <c r="E743" s="5">
        <f t="shared" si="1"/>
        <v>559</v>
      </c>
      <c r="F743" s="5">
        <f t="shared" si="2"/>
        <v>2</v>
      </c>
      <c r="G743" s="5">
        <f t="shared" si="3"/>
        <v>2</v>
      </c>
      <c r="H743" s="5">
        <f t="shared" si="4"/>
        <v>2</v>
      </c>
      <c r="I743" s="5" t="str">
        <f t="shared" si="5"/>
        <v>222</v>
      </c>
    </row>
    <row r="744" ht="15.75" customHeight="1">
      <c r="A744" s="4">
        <v>14493.0</v>
      </c>
      <c r="B744" s="5">
        <v>3.0</v>
      </c>
      <c r="C744" s="15">
        <v>44714.67638888889</v>
      </c>
      <c r="D744" s="16">
        <v>87.80000000000001</v>
      </c>
      <c r="E744" s="5">
        <f t="shared" si="1"/>
        <v>361</v>
      </c>
      <c r="F744" s="5">
        <f t="shared" si="2"/>
        <v>5</v>
      </c>
      <c r="G744" s="5">
        <f t="shared" si="3"/>
        <v>4</v>
      </c>
      <c r="H744" s="5">
        <f t="shared" si="4"/>
        <v>4</v>
      </c>
      <c r="I744" s="5" t="str">
        <f t="shared" si="5"/>
        <v>544</v>
      </c>
    </row>
    <row r="745" ht="15.75" customHeight="1">
      <c r="A745" s="4">
        <v>14497.0</v>
      </c>
      <c r="B745" s="5">
        <v>1.0</v>
      </c>
      <c r="C745" s="15">
        <v>44419.63888888889</v>
      </c>
      <c r="D745" s="16">
        <v>17.9</v>
      </c>
      <c r="E745" s="5">
        <f t="shared" si="1"/>
        <v>656</v>
      </c>
      <c r="F745" s="5">
        <f t="shared" si="2"/>
        <v>2</v>
      </c>
      <c r="G745" s="5">
        <f t="shared" si="3"/>
        <v>2</v>
      </c>
      <c r="H745" s="5">
        <f t="shared" si="4"/>
        <v>2</v>
      </c>
      <c r="I745" s="5" t="str">
        <f t="shared" si="5"/>
        <v>222</v>
      </c>
    </row>
    <row r="746" ht="15.75" customHeight="1">
      <c r="A746" s="4">
        <v>14498.0</v>
      </c>
      <c r="B746" s="5">
        <v>4.0</v>
      </c>
      <c r="C746" s="15">
        <v>44679.50625</v>
      </c>
      <c r="D746" s="16">
        <v>33.49</v>
      </c>
      <c r="E746" s="5">
        <f t="shared" si="1"/>
        <v>396</v>
      </c>
      <c r="F746" s="5">
        <f t="shared" si="2"/>
        <v>4</v>
      </c>
      <c r="G746" s="5">
        <f t="shared" si="3"/>
        <v>4</v>
      </c>
      <c r="H746" s="5">
        <f t="shared" si="4"/>
        <v>3</v>
      </c>
      <c r="I746" s="5" t="str">
        <f t="shared" si="5"/>
        <v>443</v>
      </c>
    </row>
    <row r="747" ht="15.75" customHeight="1">
      <c r="A747" s="4">
        <v>14499.0</v>
      </c>
      <c r="B747" s="5">
        <v>2.0</v>
      </c>
      <c r="C747" s="15">
        <v>44694.54236111111</v>
      </c>
      <c r="D747" s="16">
        <v>17.28</v>
      </c>
      <c r="E747" s="5">
        <f t="shared" si="1"/>
        <v>381</v>
      </c>
      <c r="F747" s="5">
        <f t="shared" si="2"/>
        <v>4</v>
      </c>
      <c r="G747" s="5">
        <f t="shared" si="3"/>
        <v>3</v>
      </c>
      <c r="H747" s="5">
        <f t="shared" si="4"/>
        <v>2</v>
      </c>
      <c r="I747" s="5" t="str">
        <f t="shared" si="5"/>
        <v>432</v>
      </c>
    </row>
    <row r="748" ht="15.75" customHeight="1">
      <c r="A748" s="4">
        <v>14501.0</v>
      </c>
      <c r="B748" s="5">
        <v>1.0</v>
      </c>
      <c r="C748" s="15">
        <v>44657.84375</v>
      </c>
      <c r="D748" s="16">
        <v>26.099999999999998</v>
      </c>
      <c r="E748" s="5">
        <f t="shared" si="1"/>
        <v>418</v>
      </c>
      <c r="F748" s="5">
        <f t="shared" si="2"/>
        <v>4</v>
      </c>
      <c r="G748" s="5">
        <f t="shared" si="3"/>
        <v>2</v>
      </c>
      <c r="H748" s="5">
        <f t="shared" si="4"/>
        <v>2</v>
      </c>
      <c r="I748" s="5" t="str">
        <f t="shared" si="5"/>
        <v>422</v>
      </c>
    </row>
    <row r="749" ht="15.75" customHeight="1">
      <c r="A749" s="4">
        <v>14502.0</v>
      </c>
      <c r="B749" s="5">
        <v>10.0</v>
      </c>
      <c r="C749" s="15">
        <v>44701.49305555555</v>
      </c>
      <c r="D749" s="16">
        <v>78.61000000000001</v>
      </c>
      <c r="E749" s="5">
        <f t="shared" si="1"/>
        <v>374</v>
      </c>
      <c r="F749" s="5">
        <f t="shared" si="2"/>
        <v>5</v>
      </c>
      <c r="G749" s="5">
        <f t="shared" si="3"/>
        <v>4</v>
      </c>
      <c r="H749" s="5">
        <f t="shared" si="4"/>
        <v>4</v>
      </c>
      <c r="I749" s="5" t="str">
        <f t="shared" si="5"/>
        <v>544</v>
      </c>
    </row>
    <row r="750" ht="15.75" customHeight="1">
      <c r="A750" s="4">
        <v>14503.0</v>
      </c>
      <c r="B750" s="5">
        <v>4.0</v>
      </c>
      <c r="C750" s="15">
        <v>44718.5625</v>
      </c>
      <c r="D750" s="16">
        <v>107.46000000000001</v>
      </c>
      <c r="E750" s="5">
        <f t="shared" si="1"/>
        <v>357</v>
      </c>
      <c r="F750" s="5">
        <f t="shared" si="2"/>
        <v>5</v>
      </c>
      <c r="G750" s="5">
        <f t="shared" si="3"/>
        <v>4</v>
      </c>
      <c r="H750" s="5">
        <f t="shared" si="4"/>
        <v>4</v>
      </c>
      <c r="I750" s="5" t="str">
        <f t="shared" si="5"/>
        <v>544</v>
      </c>
    </row>
    <row r="751" ht="15.75" customHeight="1">
      <c r="A751" s="4">
        <v>14504.0</v>
      </c>
      <c r="B751" s="5">
        <v>1.0</v>
      </c>
      <c r="C751" s="15">
        <v>44479.66736111111</v>
      </c>
      <c r="D751" s="16">
        <v>41.25</v>
      </c>
      <c r="E751" s="5">
        <f t="shared" si="1"/>
        <v>596</v>
      </c>
      <c r="F751" s="5">
        <f t="shared" si="2"/>
        <v>2</v>
      </c>
      <c r="G751" s="5">
        <f t="shared" si="3"/>
        <v>2</v>
      </c>
      <c r="H751" s="5">
        <f t="shared" si="4"/>
        <v>3</v>
      </c>
      <c r="I751" s="5" t="str">
        <f t="shared" si="5"/>
        <v>223</v>
      </c>
    </row>
    <row r="752" ht="15.75" customHeight="1">
      <c r="A752" s="4">
        <v>14505.0</v>
      </c>
      <c r="B752" s="5">
        <v>8.0</v>
      </c>
      <c r="C752" s="15">
        <v>44703.65625</v>
      </c>
      <c r="D752" s="16">
        <v>289.45</v>
      </c>
      <c r="E752" s="5">
        <f t="shared" si="1"/>
        <v>372</v>
      </c>
      <c r="F752" s="5">
        <f t="shared" si="2"/>
        <v>5</v>
      </c>
      <c r="G752" s="5">
        <f t="shared" si="3"/>
        <v>4</v>
      </c>
      <c r="H752" s="5">
        <f t="shared" si="4"/>
        <v>4</v>
      </c>
      <c r="I752" s="5" t="str">
        <f t="shared" si="5"/>
        <v>544</v>
      </c>
    </row>
    <row r="753" ht="15.75" customHeight="1">
      <c r="A753" s="4">
        <v>14506.0</v>
      </c>
      <c r="B753" s="5">
        <v>4.0</v>
      </c>
      <c r="C753" s="15">
        <v>44703.54305555556</v>
      </c>
      <c r="D753" s="16">
        <v>61.2</v>
      </c>
      <c r="E753" s="5">
        <f t="shared" si="1"/>
        <v>372</v>
      </c>
      <c r="F753" s="5">
        <f t="shared" si="2"/>
        <v>5</v>
      </c>
      <c r="G753" s="5">
        <f t="shared" si="3"/>
        <v>4</v>
      </c>
      <c r="H753" s="5">
        <f t="shared" si="4"/>
        <v>3</v>
      </c>
      <c r="I753" s="5" t="str">
        <f t="shared" si="5"/>
        <v>543</v>
      </c>
    </row>
    <row r="754" ht="15.75" customHeight="1">
      <c r="A754" s="4">
        <v>14507.0</v>
      </c>
      <c r="B754" s="5">
        <v>2.0</v>
      </c>
      <c r="C754" s="15">
        <v>44620.63611111111</v>
      </c>
      <c r="D754" s="16">
        <v>20.25</v>
      </c>
      <c r="E754" s="5">
        <f t="shared" si="1"/>
        <v>455</v>
      </c>
      <c r="F754" s="5">
        <f t="shared" si="2"/>
        <v>3</v>
      </c>
      <c r="G754" s="5">
        <f t="shared" si="3"/>
        <v>3</v>
      </c>
      <c r="H754" s="5">
        <f t="shared" si="4"/>
        <v>2</v>
      </c>
      <c r="I754" s="5" t="str">
        <f t="shared" si="5"/>
        <v>332</v>
      </c>
    </row>
    <row r="755" ht="15.75" customHeight="1">
      <c r="A755" s="4">
        <v>14511.0</v>
      </c>
      <c r="B755" s="5">
        <v>1.0</v>
      </c>
      <c r="C755" s="15">
        <v>44709.71180555555</v>
      </c>
      <c r="D755" s="16">
        <v>11.6</v>
      </c>
      <c r="E755" s="5">
        <f t="shared" si="1"/>
        <v>366</v>
      </c>
      <c r="F755" s="5">
        <f t="shared" si="2"/>
        <v>5</v>
      </c>
      <c r="G755" s="5">
        <f t="shared" si="3"/>
        <v>2</v>
      </c>
      <c r="H755" s="5">
        <f t="shared" si="4"/>
        <v>1</v>
      </c>
      <c r="I755" s="5" t="str">
        <f t="shared" si="5"/>
        <v>521</v>
      </c>
    </row>
    <row r="756" ht="15.75" customHeight="1">
      <c r="A756" s="4">
        <v>14513.0</v>
      </c>
      <c r="B756" s="5">
        <v>1.0</v>
      </c>
      <c r="C756" s="15">
        <v>44462.52916666667</v>
      </c>
      <c r="D756" s="16">
        <v>8.55</v>
      </c>
      <c r="E756" s="5">
        <f t="shared" si="1"/>
        <v>613</v>
      </c>
      <c r="F756" s="5">
        <f t="shared" si="2"/>
        <v>2</v>
      </c>
      <c r="G756" s="5">
        <f t="shared" si="3"/>
        <v>2</v>
      </c>
      <c r="H756" s="5">
        <f t="shared" si="4"/>
        <v>1</v>
      </c>
      <c r="I756" s="5" t="str">
        <f t="shared" si="5"/>
        <v>221</v>
      </c>
    </row>
    <row r="757" ht="15.75" customHeight="1">
      <c r="A757" s="4">
        <v>14514.0</v>
      </c>
      <c r="B757" s="5">
        <v>2.0</v>
      </c>
      <c r="C757" s="15">
        <v>44660.67013888889</v>
      </c>
      <c r="D757" s="16">
        <v>77.65</v>
      </c>
      <c r="E757" s="5">
        <f t="shared" si="1"/>
        <v>415</v>
      </c>
      <c r="F757" s="5">
        <f t="shared" si="2"/>
        <v>4</v>
      </c>
      <c r="G757" s="5">
        <f t="shared" si="3"/>
        <v>3</v>
      </c>
      <c r="H757" s="5">
        <f t="shared" si="4"/>
        <v>4</v>
      </c>
      <c r="I757" s="5" t="str">
        <f t="shared" si="5"/>
        <v>434</v>
      </c>
    </row>
    <row r="758" ht="15.75" customHeight="1">
      <c r="A758" s="4">
        <v>14515.0</v>
      </c>
      <c r="B758" s="5">
        <v>3.0</v>
      </c>
      <c r="C758" s="15">
        <v>44698.49166666667</v>
      </c>
      <c r="D758" s="16">
        <v>41.35</v>
      </c>
      <c r="E758" s="5">
        <f t="shared" si="1"/>
        <v>377</v>
      </c>
      <c r="F758" s="5">
        <f t="shared" si="2"/>
        <v>5</v>
      </c>
      <c r="G758" s="5">
        <f t="shared" si="3"/>
        <v>4</v>
      </c>
      <c r="H758" s="5">
        <f t="shared" si="4"/>
        <v>3</v>
      </c>
      <c r="I758" s="5" t="str">
        <f t="shared" si="5"/>
        <v>543</v>
      </c>
    </row>
    <row r="759" ht="15.75" customHeight="1">
      <c r="A759" s="4">
        <v>14517.0</v>
      </c>
      <c r="B759" s="5">
        <v>1.0</v>
      </c>
      <c r="C759" s="15">
        <v>44582.4875</v>
      </c>
      <c r="D759" s="16">
        <v>12.5</v>
      </c>
      <c r="E759" s="5">
        <f t="shared" si="1"/>
        <v>493</v>
      </c>
      <c r="F759" s="5">
        <f t="shared" si="2"/>
        <v>3</v>
      </c>
      <c r="G759" s="5">
        <f t="shared" si="3"/>
        <v>2</v>
      </c>
      <c r="H759" s="5">
        <f t="shared" si="4"/>
        <v>1</v>
      </c>
      <c r="I759" s="5" t="str">
        <f t="shared" si="5"/>
        <v>321</v>
      </c>
    </row>
    <row r="760" ht="15.75" customHeight="1">
      <c r="A760" s="4">
        <v>14524.0</v>
      </c>
      <c r="B760" s="5">
        <v>6.0</v>
      </c>
      <c r="C760" s="15">
        <v>44649.52708333333</v>
      </c>
      <c r="D760" s="16">
        <v>88.55000000000001</v>
      </c>
      <c r="E760" s="5">
        <f t="shared" si="1"/>
        <v>426</v>
      </c>
      <c r="F760" s="5">
        <f t="shared" si="2"/>
        <v>4</v>
      </c>
      <c r="G760" s="5">
        <f t="shared" si="3"/>
        <v>4</v>
      </c>
      <c r="H760" s="5">
        <f t="shared" si="4"/>
        <v>4</v>
      </c>
      <c r="I760" s="5" t="str">
        <f t="shared" si="5"/>
        <v>444</v>
      </c>
    </row>
    <row r="761" ht="15.75" customHeight="1">
      <c r="A761" s="4">
        <v>14525.0</v>
      </c>
      <c r="B761" s="5">
        <v>9.0</v>
      </c>
      <c r="C761" s="15">
        <v>44713.37013888889</v>
      </c>
      <c r="D761" s="16">
        <v>525.1500000000001</v>
      </c>
      <c r="E761" s="5">
        <f t="shared" si="1"/>
        <v>362</v>
      </c>
      <c r="F761" s="5">
        <f t="shared" si="2"/>
        <v>5</v>
      </c>
      <c r="G761" s="5">
        <f t="shared" si="3"/>
        <v>4</v>
      </c>
      <c r="H761" s="5">
        <f t="shared" si="4"/>
        <v>4</v>
      </c>
      <c r="I761" s="5" t="str">
        <f t="shared" si="5"/>
        <v>544</v>
      </c>
    </row>
    <row r="762" ht="15.75" customHeight="1">
      <c r="A762" s="4">
        <v>14527.0</v>
      </c>
      <c r="B762" s="5">
        <v>26.0</v>
      </c>
      <c r="C762" s="15">
        <v>44719.51319444444</v>
      </c>
      <c r="D762" s="16">
        <v>289.17999999999995</v>
      </c>
      <c r="E762" s="5">
        <f t="shared" si="1"/>
        <v>356</v>
      </c>
      <c r="F762" s="5">
        <f t="shared" si="2"/>
        <v>5</v>
      </c>
      <c r="G762" s="5">
        <f t="shared" si="3"/>
        <v>4</v>
      </c>
      <c r="H762" s="5">
        <f t="shared" si="4"/>
        <v>4</v>
      </c>
      <c r="I762" s="5" t="str">
        <f t="shared" si="5"/>
        <v>544</v>
      </c>
    </row>
    <row r="763" ht="15.75" customHeight="1">
      <c r="A763" s="4">
        <v>14529.0</v>
      </c>
      <c r="B763" s="5">
        <v>2.0</v>
      </c>
      <c r="C763" s="15">
        <v>44661.64375</v>
      </c>
      <c r="D763" s="16">
        <v>17.869999999999997</v>
      </c>
      <c r="E763" s="5">
        <f t="shared" si="1"/>
        <v>414</v>
      </c>
      <c r="F763" s="5">
        <f t="shared" si="2"/>
        <v>4</v>
      </c>
      <c r="G763" s="5">
        <f t="shared" si="3"/>
        <v>3</v>
      </c>
      <c r="H763" s="5">
        <f t="shared" si="4"/>
        <v>2</v>
      </c>
      <c r="I763" s="5" t="str">
        <f t="shared" si="5"/>
        <v>432</v>
      </c>
    </row>
    <row r="764" ht="15.75" customHeight="1">
      <c r="A764" s="4">
        <v>14530.0</v>
      </c>
      <c r="B764" s="5">
        <v>5.0</v>
      </c>
      <c r="C764" s="15">
        <v>44627.53819444445</v>
      </c>
      <c r="D764" s="16">
        <v>53.29</v>
      </c>
      <c r="E764" s="5">
        <f t="shared" si="1"/>
        <v>448</v>
      </c>
      <c r="F764" s="5">
        <f t="shared" si="2"/>
        <v>3</v>
      </c>
      <c r="G764" s="5">
        <f t="shared" si="3"/>
        <v>4</v>
      </c>
      <c r="H764" s="5">
        <f t="shared" si="4"/>
        <v>3</v>
      </c>
      <c r="I764" s="5" t="str">
        <f t="shared" si="5"/>
        <v>343</v>
      </c>
    </row>
    <row r="765" ht="15.75" customHeight="1">
      <c r="A765" s="4">
        <v>14532.0</v>
      </c>
      <c r="B765" s="5">
        <v>2.0</v>
      </c>
      <c r="C765" s="15">
        <v>44486.54513888889</v>
      </c>
      <c r="D765" s="16">
        <v>36.65</v>
      </c>
      <c r="E765" s="5">
        <f t="shared" si="1"/>
        <v>589</v>
      </c>
      <c r="F765" s="5">
        <f t="shared" si="2"/>
        <v>2</v>
      </c>
      <c r="G765" s="5">
        <f t="shared" si="3"/>
        <v>3</v>
      </c>
      <c r="H765" s="5">
        <f t="shared" si="4"/>
        <v>3</v>
      </c>
      <c r="I765" s="5" t="str">
        <f t="shared" si="5"/>
        <v>233</v>
      </c>
    </row>
    <row r="766" ht="15.75" customHeight="1">
      <c r="A766" s="4">
        <v>14533.0</v>
      </c>
      <c r="B766" s="5">
        <v>1.0</v>
      </c>
      <c r="C766" s="15">
        <v>44661.71597222222</v>
      </c>
      <c r="D766" s="16">
        <v>29.700000000000003</v>
      </c>
      <c r="E766" s="5">
        <f t="shared" si="1"/>
        <v>414</v>
      </c>
      <c r="F766" s="5">
        <f t="shared" si="2"/>
        <v>4</v>
      </c>
      <c r="G766" s="5">
        <f t="shared" si="3"/>
        <v>2</v>
      </c>
      <c r="H766" s="5">
        <f t="shared" si="4"/>
        <v>2</v>
      </c>
      <c r="I766" s="5" t="str">
        <f t="shared" si="5"/>
        <v>422</v>
      </c>
    </row>
    <row r="767" ht="15.75" customHeight="1">
      <c r="A767" s="4">
        <v>14534.0</v>
      </c>
      <c r="B767" s="5">
        <v>14.0</v>
      </c>
      <c r="C767" s="15">
        <v>44719.51319444444</v>
      </c>
      <c r="D767" s="16">
        <v>176.37999999999997</v>
      </c>
      <c r="E767" s="5">
        <f t="shared" si="1"/>
        <v>356</v>
      </c>
      <c r="F767" s="5">
        <f t="shared" si="2"/>
        <v>5</v>
      </c>
      <c r="G767" s="5">
        <f t="shared" si="3"/>
        <v>4</v>
      </c>
      <c r="H767" s="5">
        <f t="shared" si="4"/>
        <v>4</v>
      </c>
      <c r="I767" s="5" t="str">
        <f t="shared" si="5"/>
        <v>544</v>
      </c>
    </row>
    <row r="768" ht="15.75" customHeight="1">
      <c r="A768" s="4">
        <v>14535.0</v>
      </c>
      <c r="B768" s="5">
        <v>4.0</v>
      </c>
      <c r="C768" s="15">
        <v>44662.68333333333</v>
      </c>
      <c r="D768" s="16">
        <v>109.52000000000001</v>
      </c>
      <c r="E768" s="5">
        <f t="shared" si="1"/>
        <v>413</v>
      </c>
      <c r="F768" s="5">
        <f t="shared" si="2"/>
        <v>4</v>
      </c>
      <c r="G768" s="5">
        <f t="shared" si="3"/>
        <v>4</v>
      </c>
      <c r="H768" s="5">
        <f t="shared" si="4"/>
        <v>4</v>
      </c>
      <c r="I768" s="5" t="str">
        <f t="shared" si="5"/>
        <v>444</v>
      </c>
    </row>
    <row r="769" ht="15.75" customHeight="1">
      <c r="A769" s="4">
        <v>14536.0</v>
      </c>
      <c r="B769" s="5">
        <v>1.0</v>
      </c>
      <c r="C769" s="15">
        <v>44464.51458333333</v>
      </c>
      <c r="D769" s="16">
        <v>2.55</v>
      </c>
      <c r="E769" s="5">
        <f t="shared" si="1"/>
        <v>611</v>
      </c>
      <c r="F769" s="5">
        <f t="shared" si="2"/>
        <v>2</v>
      </c>
      <c r="G769" s="5">
        <f t="shared" si="3"/>
        <v>2</v>
      </c>
      <c r="H769" s="5">
        <f t="shared" si="4"/>
        <v>1</v>
      </c>
      <c r="I769" s="5" t="str">
        <f t="shared" si="5"/>
        <v>221</v>
      </c>
    </row>
    <row r="770" ht="15.75" customHeight="1">
      <c r="A770" s="4">
        <v>14540.0</v>
      </c>
      <c r="B770" s="5">
        <v>1.0</v>
      </c>
      <c r="C770" s="15">
        <v>44711.42708333334</v>
      </c>
      <c r="D770" s="16">
        <v>18.6</v>
      </c>
      <c r="E770" s="5">
        <f t="shared" si="1"/>
        <v>364</v>
      </c>
      <c r="F770" s="5">
        <f t="shared" si="2"/>
        <v>5</v>
      </c>
      <c r="G770" s="5">
        <f t="shared" si="3"/>
        <v>2</v>
      </c>
      <c r="H770" s="5">
        <f t="shared" si="4"/>
        <v>2</v>
      </c>
      <c r="I770" s="5" t="str">
        <f t="shared" si="5"/>
        <v>522</v>
      </c>
    </row>
    <row r="771" ht="15.75" customHeight="1">
      <c r="A771" s="4">
        <v>14541.0</v>
      </c>
      <c r="B771" s="5">
        <v>5.0</v>
      </c>
      <c r="C771" s="15">
        <v>44663.42222222222</v>
      </c>
      <c r="D771" s="16">
        <v>214.6</v>
      </c>
      <c r="E771" s="5">
        <f t="shared" si="1"/>
        <v>412</v>
      </c>
      <c r="F771" s="5">
        <f t="shared" si="2"/>
        <v>4</v>
      </c>
      <c r="G771" s="5">
        <f t="shared" si="3"/>
        <v>4</v>
      </c>
      <c r="H771" s="5">
        <f t="shared" si="4"/>
        <v>4</v>
      </c>
      <c r="I771" s="5" t="str">
        <f t="shared" si="5"/>
        <v>444</v>
      </c>
    </row>
    <row r="772" ht="15.75" customHeight="1">
      <c r="A772" s="4">
        <v>14543.0</v>
      </c>
      <c r="B772" s="5">
        <v>9.0</v>
      </c>
      <c r="C772" s="15">
        <v>44718.43888888889</v>
      </c>
      <c r="D772" s="16">
        <v>260.36</v>
      </c>
      <c r="E772" s="5">
        <f t="shared" si="1"/>
        <v>357</v>
      </c>
      <c r="F772" s="5">
        <f t="shared" si="2"/>
        <v>5</v>
      </c>
      <c r="G772" s="5">
        <f t="shared" si="3"/>
        <v>4</v>
      </c>
      <c r="H772" s="5">
        <f t="shared" si="4"/>
        <v>4</v>
      </c>
      <c r="I772" s="5" t="str">
        <f t="shared" si="5"/>
        <v>544</v>
      </c>
    </row>
    <row r="773" ht="15.75" customHeight="1">
      <c r="A773" s="4">
        <v>14544.0</v>
      </c>
      <c r="B773" s="5">
        <v>1.0</v>
      </c>
      <c r="C773" s="15">
        <v>44360.53472222222</v>
      </c>
      <c r="D773" s="16">
        <v>2.1</v>
      </c>
      <c r="E773" s="5">
        <f t="shared" si="1"/>
        <v>715</v>
      </c>
      <c r="F773" s="5">
        <f t="shared" si="2"/>
        <v>2</v>
      </c>
      <c r="G773" s="5">
        <f t="shared" si="3"/>
        <v>2</v>
      </c>
      <c r="H773" s="5">
        <f t="shared" si="4"/>
        <v>1</v>
      </c>
      <c r="I773" s="5" t="str">
        <f t="shared" si="5"/>
        <v>221</v>
      </c>
    </row>
    <row r="774" ht="15.75" customHeight="1">
      <c r="A774" s="4">
        <v>14546.0</v>
      </c>
      <c r="B774" s="5">
        <v>7.0</v>
      </c>
      <c r="C774" s="15">
        <v>44716.54166666666</v>
      </c>
      <c r="D774" s="16">
        <v>111.80000000000001</v>
      </c>
      <c r="E774" s="5">
        <f t="shared" si="1"/>
        <v>359</v>
      </c>
      <c r="F774" s="5">
        <f t="shared" si="2"/>
        <v>5</v>
      </c>
      <c r="G774" s="5">
        <f t="shared" si="3"/>
        <v>4</v>
      </c>
      <c r="H774" s="5">
        <f t="shared" si="4"/>
        <v>4</v>
      </c>
      <c r="I774" s="5" t="str">
        <f t="shared" si="5"/>
        <v>544</v>
      </c>
    </row>
    <row r="775" ht="15.75" customHeight="1">
      <c r="A775" s="4">
        <v>14547.0</v>
      </c>
      <c r="B775" s="5">
        <v>6.0</v>
      </c>
      <c r="C775" s="15">
        <v>44708.57569444444</v>
      </c>
      <c r="D775" s="16">
        <v>134.07000000000002</v>
      </c>
      <c r="E775" s="5">
        <f t="shared" si="1"/>
        <v>367</v>
      </c>
      <c r="F775" s="5">
        <f t="shared" si="2"/>
        <v>5</v>
      </c>
      <c r="G775" s="5">
        <f t="shared" si="3"/>
        <v>4</v>
      </c>
      <c r="H775" s="5">
        <f t="shared" si="4"/>
        <v>4</v>
      </c>
      <c r="I775" s="5" t="str">
        <f t="shared" si="5"/>
        <v>544</v>
      </c>
    </row>
    <row r="776" ht="15.75" customHeight="1">
      <c r="A776" s="4">
        <v>14548.0</v>
      </c>
      <c r="B776" s="5">
        <v>2.0</v>
      </c>
      <c r="C776" s="15">
        <v>44573.51319444444</v>
      </c>
      <c r="D776" s="16">
        <v>489.59999999999997</v>
      </c>
      <c r="E776" s="5">
        <f t="shared" si="1"/>
        <v>502</v>
      </c>
      <c r="F776" s="5">
        <f t="shared" si="2"/>
        <v>3</v>
      </c>
      <c r="G776" s="5">
        <f t="shared" si="3"/>
        <v>3</v>
      </c>
      <c r="H776" s="5">
        <f t="shared" si="4"/>
        <v>4</v>
      </c>
      <c r="I776" s="5" t="str">
        <f t="shared" si="5"/>
        <v>334</v>
      </c>
    </row>
    <row r="777" ht="15.75" customHeight="1">
      <c r="A777" s="4">
        <v>14552.0</v>
      </c>
      <c r="B777" s="5">
        <v>1.0</v>
      </c>
      <c r="C777" s="15">
        <v>44572.53402777778</v>
      </c>
      <c r="D777" s="16">
        <v>8.850000000000001</v>
      </c>
      <c r="E777" s="5">
        <f t="shared" si="1"/>
        <v>503</v>
      </c>
      <c r="F777" s="5">
        <f t="shared" si="2"/>
        <v>3</v>
      </c>
      <c r="G777" s="5">
        <f t="shared" si="3"/>
        <v>2</v>
      </c>
      <c r="H777" s="5">
        <f t="shared" si="4"/>
        <v>1</v>
      </c>
      <c r="I777" s="5" t="str">
        <f t="shared" si="5"/>
        <v>321</v>
      </c>
    </row>
    <row r="778" ht="15.75" customHeight="1">
      <c r="A778" s="4">
        <v>14553.0</v>
      </c>
      <c r="B778" s="5">
        <v>1.0</v>
      </c>
      <c r="C778" s="15">
        <v>44687.56388888889</v>
      </c>
      <c r="D778" s="16">
        <v>8.850000000000001</v>
      </c>
      <c r="E778" s="5">
        <f t="shared" si="1"/>
        <v>388</v>
      </c>
      <c r="F778" s="5">
        <f t="shared" si="2"/>
        <v>4</v>
      </c>
      <c r="G778" s="5">
        <f t="shared" si="3"/>
        <v>2</v>
      </c>
      <c r="H778" s="5">
        <f t="shared" si="4"/>
        <v>1</v>
      </c>
      <c r="I778" s="5" t="str">
        <f t="shared" si="5"/>
        <v>421</v>
      </c>
    </row>
    <row r="779" ht="15.75" customHeight="1">
      <c r="A779" s="4">
        <v>14554.0</v>
      </c>
      <c r="B779" s="5">
        <v>2.0</v>
      </c>
      <c r="C779" s="15">
        <v>44697.55902777778</v>
      </c>
      <c r="D779" s="16">
        <v>5.33</v>
      </c>
      <c r="E779" s="5">
        <f t="shared" si="1"/>
        <v>378</v>
      </c>
      <c r="F779" s="5">
        <f t="shared" si="2"/>
        <v>5</v>
      </c>
      <c r="G779" s="5">
        <f t="shared" si="3"/>
        <v>3</v>
      </c>
      <c r="H779" s="5">
        <f t="shared" si="4"/>
        <v>1</v>
      </c>
      <c r="I779" s="5" t="str">
        <f t="shared" si="5"/>
        <v>531</v>
      </c>
    </row>
    <row r="780" ht="15.75" customHeight="1">
      <c r="A780" s="4">
        <v>14557.0</v>
      </c>
      <c r="B780" s="5">
        <v>1.0</v>
      </c>
      <c r="C780" s="15">
        <v>44657.85833333333</v>
      </c>
      <c r="D780" s="16">
        <v>189.6</v>
      </c>
      <c r="E780" s="5">
        <f t="shared" si="1"/>
        <v>418</v>
      </c>
      <c r="F780" s="5">
        <f t="shared" si="2"/>
        <v>4</v>
      </c>
      <c r="G780" s="5">
        <f t="shared" si="3"/>
        <v>2</v>
      </c>
      <c r="H780" s="5">
        <f t="shared" si="4"/>
        <v>4</v>
      </c>
      <c r="I780" s="5" t="str">
        <f t="shared" si="5"/>
        <v>424</v>
      </c>
    </row>
    <row r="781" ht="15.75" customHeight="1">
      <c r="A781" s="4">
        <v>14560.0</v>
      </c>
      <c r="B781" s="5">
        <v>1.0</v>
      </c>
      <c r="C781" s="15">
        <v>44463.57291666666</v>
      </c>
      <c r="D781" s="16">
        <v>10.5</v>
      </c>
      <c r="E781" s="5">
        <f t="shared" si="1"/>
        <v>612</v>
      </c>
      <c r="F781" s="5">
        <f t="shared" si="2"/>
        <v>2</v>
      </c>
      <c r="G781" s="5">
        <f t="shared" si="3"/>
        <v>2</v>
      </c>
      <c r="H781" s="5">
        <f t="shared" si="4"/>
        <v>1</v>
      </c>
      <c r="I781" s="5" t="str">
        <f t="shared" si="5"/>
        <v>221</v>
      </c>
    </row>
    <row r="782" ht="15.75" customHeight="1">
      <c r="A782" s="4">
        <v>14562.0</v>
      </c>
      <c r="B782" s="5">
        <v>6.0</v>
      </c>
      <c r="C782" s="15">
        <v>44718.44861111111</v>
      </c>
      <c r="D782" s="16">
        <v>178.10000000000002</v>
      </c>
      <c r="E782" s="5">
        <f t="shared" si="1"/>
        <v>357</v>
      </c>
      <c r="F782" s="5">
        <f t="shared" si="2"/>
        <v>5</v>
      </c>
      <c r="G782" s="5">
        <f t="shared" si="3"/>
        <v>4</v>
      </c>
      <c r="H782" s="5">
        <f t="shared" si="4"/>
        <v>4</v>
      </c>
      <c r="I782" s="5" t="str">
        <f t="shared" si="5"/>
        <v>544</v>
      </c>
    </row>
    <row r="783" ht="15.75" customHeight="1">
      <c r="A783" s="4">
        <v>14565.0</v>
      </c>
      <c r="B783" s="5">
        <v>3.0</v>
      </c>
      <c r="C783" s="15">
        <v>44625.37986111111</v>
      </c>
      <c r="D783" s="16">
        <v>148.05</v>
      </c>
      <c r="E783" s="5">
        <f t="shared" si="1"/>
        <v>450</v>
      </c>
      <c r="F783" s="5">
        <f t="shared" si="2"/>
        <v>3</v>
      </c>
      <c r="G783" s="5">
        <f t="shared" si="3"/>
        <v>4</v>
      </c>
      <c r="H783" s="5">
        <f t="shared" si="4"/>
        <v>4</v>
      </c>
      <c r="I783" s="5" t="str">
        <f t="shared" si="5"/>
        <v>344</v>
      </c>
    </row>
    <row r="784" ht="15.75" customHeight="1">
      <c r="A784" s="4">
        <v>14570.0</v>
      </c>
      <c r="B784" s="5">
        <v>1.0</v>
      </c>
      <c r="C784" s="15">
        <v>44443.45694444444</v>
      </c>
      <c r="D784" s="16">
        <v>13.45</v>
      </c>
      <c r="E784" s="5">
        <f t="shared" si="1"/>
        <v>632</v>
      </c>
      <c r="F784" s="5">
        <f t="shared" si="2"/>
        <v>2</v>
      </c>
      <c r="G784" s="5">
        <f t="shared" si="3"/>
        <v>2</v>
      </c>
      <c r="H784" s="5">
        <f t="shared" si="4"/>
        <v>1</v>
      </c>
      <c r="I784" s="5" t="str">
        <f t="shared" si="5"/>
        <v>221</v>
      </c>
    </row>
    <row r="785" ht="15.75" customHeight="1">
      <c r="A785" s="4">
        <v>14572.0</v>
      </c>
      <c r="B785" s="5">
        <v>6.0</v>
      </c>
      <c r="C785" s="15">
        <v>44681.58611111111</v>
      </c>
      <c r="D785" s="16">
        <v>134.28000000000003</v>
      </c>
      <c r="E785" s="5">
        <f t="shared" si="1"/>
        <v>394</v>
      </c>
      <c r="F785" s="5">
        <f t="shared" si="2"/>
        <v>4</v>
      </c>
      <c r="G785" s="5">
        <f t="shared" si="3"/>
        <v>4</v>
      </c>
      <c r="H785" s="5">
        <f t="shared" si="4"/>
        <v>4</v>
      </c>
      <c r="I785" s="5" t="str">
        <f t="shared" si="5"/>
        <v>444</v>
      </c>
    </row>
    <row r="786" ht="15.75" customHeight="1">
      <c r="A786" s="4">
        <v>14573.0</v>
      </c>
      <c r="B786" s="5">
        <v>9.0</v>
      </c>
      <c r="C786" s="15">
        <v>44523.51111111111</v>
      </c>
      <c r="D786" s="16">
        <v>48.14000000000001</v>
      </c>
      <c r="E786" s="5">
        <f t="shared" si="1"/>
        <v>552</v>
      </c>
      <c r="F786" s="5">
        <f t="shared" si="2"/>
        <v>2</v>
      </c>
      <c r="G786" s="5">
        <f t="shared" si="3"/>
        <v>4</v>
      </c>
      <c r="H786" s="5">
        <f t="shared" si="4"/>
        <v>3</v>
      </c>
      <c r="I786" s="5" t="str">
        <f t="shared" si="5"/>
        <v>243</v>
      </c>
    </row>
    <row r="787" ht="15.75" customHeight="1">
      <c r="A787" s="4">
        <v>14577.0</v>
      </c>
      <c r="B787" s="5">
        <v>1.0</v>
      </c>
      <c r="C787" s="15">
        <v>44359.47638888889</v>
      </c>
      <c r="D787" s="16">
        <v>11.25</v>
      </c>
      <c r="E787" s="5">
        <f t="shared" si="1"/>
        <v>716</v>
      </c>
      <c r="F787" s="5">
        <f t="shared" si="2"/>
        <v>2</v>
      </c>
      <c r="G787" s="5">
        <f t="shared" si="3"/>
        <v>2</v>
      </c>
      <c r="H787" s="5">
        <f t="shared" si="4"/>
        <v>1</v>
      </c>
      <c r="I787" s="5" t="str">
        <f t="shared" si="5"/>
        <v>221</v>
      </c>
    </row>
    <row r="788" ht="15.75" customHeight="1">
      <c r="A788" s="4">
        <v>14578.0</v>
      </c>
      <c r="B788" s="5">
        <v>1.0</v>
      </c>
      <c r="C788" s="15">
        <v>44718.72083333333</v>
      </c>
      <c r="D788" s="16">
        <v>8.5</v>
      </c>
      <c r="E788" s="5">
        <f t="shared" si="1"/>
        <v>357</v>
      </c>
      <c r="F788" s="5">
        <f t="shared" si="2"/>
        <v>5</v>
      </c>
      <c r="G788" s="5">
        <f t="shared" si="3"/>
        <v>2</v>
      </c>
      <c r="H788" s="5">
        <f t="shared" si="4"/>
        <v>1</v>
      </c>
      <c r="I788" s="5" t="str">
        <f t="shared" si="5"/>
        <v>521</v>
      </c>
    </row>
    <row r="789" ht="15.75" customHeight="1">
      <c r="A789" s="4">
        <v>14583.0</v>
      </c>
      <c r="B789" s="5">
        <v>5.0</v>
      </c>
      <c r="C789" s="15">
        <v>44716.52222222222</v>
      </c>
      <c r="D789" s="16">
        <v>73.86000000000001</v>
      </c>
      <c r="E789" s="5">
        <f t="shared" si="1"/>
        <v>359</v>
      </c>
      <c r="F789" s="5">
        <f t="shared" si="2"/>
        <v>5</v>
      </c>
      <c r="G789" s="5">
        <f t="shared" si="3"/>
        <v>4</v>
      </c>
      <c r="H789" s="5">
        <f t="shared" si="4"/>
        <v>3</v>
      </c>
      <c r="I789" s="5" t="str">
        <f t="shared" si="5"/>
        <v>543</v>
      </c>
    </row>
    <row r="790" ht="15.75" customHeight="1">
      <c r="A790" s="4">
        <v>14584.0</v>
      </c>
      <c r="B790" s="5">
        <v>1.0</v>
      </c>
      <c r="C790" s="15">
        <v>44539.83541666667</v>
      </c>
      <c r="D790" s="16">
        <v>4.25</v>
      </c>
      <c r="E790" s="5">
        <f t="shared" si="1"/>
        <v>536</v>
      </c>
      <c r="F790" s="5">
        <f t="shared" si="2"/>
        <v>3</v>
      </c>
      <c r="G790" s="5">
        <f t="shared" si="3"/>
        <v>2</v>
      </c>
      <c r="H790" s="5">
        <f t="shared" si="4"/>
        <v>1</v>
      </c>
      <c r="I790" s="5" t="str">
        <f t="shared" si="5"/>
        <v>321</v>
      </c>
    </row>
    <row r="791" ht="15.75" customHeight="1">
      <c r="A791" s="4">
        <v>14586.0</v>
      </c>
      <c r="B791" s="5">
        <v>2.0</v>
      </c>
      <c r="C791" s="15">
        <v>44495.73055555556</v>
      </c>
      <c r="D791" s="16">
        <v>23.52</v>
      </c>
      <c r="E791" s="5">
        <f t="shared" si="1"/>
        <v>580</v>
      </c>
      <c r="F791" s="5">
        <f t="shared" si="2"/>
        <v>2</v>
      </c>
      <c r="G791" s="5">
        <f t="shared" si="3"/>
        <v>3</v>
      </c>
      <c r="H791" s="5">
        <f t="shared" si="4"/>
        <v>2</v>
      </c>
      <c r="I791" s="5" t="str">
        <f t="shared" si="5"/>
        <v>232</v>
      </c>
    </row>
    <row r="792" ht="15.75" customHeight="1">
      <c r="A792" s="4">
        <v>14587.0</v>
      </c>
      <c r="B792" s="5">
        <v>7.0</v>
      </c>
      <c r="C792" s="15">
        <v>44702.48194444444</v>
      </c>
      <c r="D792" s="16">
        <v>85.70000000000002</v>
      </c>
      <c r="E792" s="5">
        <f t="shared" si="1"/>
        <v>373</v>
      </c>
      <c r="F792" s="5">
        <f t="shared" si="2"/>
        <v>5</v>
      </c>
      <c r="G792" s="5">
        <f t="shared" si="3"/>
        <v>4</v>
      </c>
      <c r="H792" s="5">
        <f t="shared" si="4"/>
        <v>4</v>
      </c>
      <c r="I792" s="5" t="str">
        <f t="shared" si="5"/>
        <v>544</v>
      </c>
    </row>
    <row r="793" ht="15.75" customHeight="1">
      <c r="A793" s="4">
        <v>14591.0</v>
      </c>
      <c r="B793" s="5">
        <v>3.0</v>
      </c>
      <c r="C793" s="15">
        <v>44705.58055555556</v>
      </c>
      <c r="D793" s="16">
        <v>85.65</v>
      </c>
      <c r="E793" s="5">
        <f t="shared" si="1"/>
        <v>370</v>
      </c>
      <c r="F793" s="5">
        <f t="shared" si="2"/>
        <v>5</v>
      </c>
      <c r="G793" s="5">
        <f t="shared" si="3"/>
        <v>4</v>
      </c>
      <c r="H793" s="5">
        <f t="shared" si="4"/>
        <v>4</v>
      </c>
      <c r="I793" s="5" t="str">
        <f t="shared" si="5"/>
        <v>544</v>
      </c>
    </row>
    <row r="794" ht="15.75" customHeight="1">
      <c r="A794" s="4">
        <v>14592.0</v>
      </c>
      <c r="B794" s="5">
        <v>3.0</v>
      </c>
      <c r="C794" s="15">
        <v>44685.69097222222</v>
      </c>
      <c r="D794" s="16">
        <v>12.49</v>
      </c>
      <c r="E794" s="5">
        <f t="shared" si="1"/>
        <v>390</v>
      </c>
      <c r="F794" s="5">
        <f t="shared" si="2"/>
        <v>4</v>
      </c>
      <c r="G794" s="5">
        <f t="shared" si="3"/>
        <v>4</v>
      </c>
      <c r="H794" s="5">
        <f t="shared" si="4"/>
        <v>1</v>
      </c>
      <c r="I794" s="5" t="str">
        <f t="shared" si="5"/>
        <v>441</v>
      </c>
    </row>
    <row r="795" ht="15.75" customHeight="1">
      <c r="A795" s="4">
        <v>14593.0</v>
      </c>
      <c r="B795" s="5">
        <v>2.0</v>
      </c>
      <c r="C795" s="15">
        <v>44699.53333333333</v>
      </c>
      <c r="D795" s="16">
        <v>3.38</v>
      </c>
      <c r="E795" s="5">
        <f t="shared" si="1"/>
        <v>376</v>
      </c>
      <c r="F795" s="5">
        <f t="shared" si="2"/>
        <v>5</v>
      </c>
      <c r="G795" s="5">
        <f t="shared" si="3"/>
        <v>3</v>
      </c>
      <c r="H795" s="5">
        <f t="shared" si="4"/>
        <v>1</v>
      </c>
      <c r="I795" s="5" t="str">
        <f t="shared" si="5"/>
        <v>531</v>
      </c>
    </row>
    <row r="796" ht="15.75" customHeight="1">
      <c r="A796" s="4">
        <v>14594.0</v>
      </c>
      <c r="B796" s="5">
        <v>1.0</v>
      </c>
      <c r="C796" s="15">
        <v>44714.56111111111</v>
      </c>
      <c r="D796" s="16">
        <v>6.75</v>
      </c>
      <c r="E796" s="5">
        <f t="shared" si="1"/>
        <v>361</v>
      </c>
      <c r="F796" s="5">
        <f t="shared" si="2"/>
        <v>5</v>
      </c>
      <c r="G796" s="5">
        <f t="shared" si="3"/>
        <v>2</v>
      </c>
      <c r="H796" s="5">
        <f t="shared" si="4"/>
        <v>1</v>
      </c>
      <c r="I796" s="5" t="str">
        <f t="shared" si="5"/>
        <v>521</v>
      </c>
    </row>
    <row r="797" ht="15.75" customHeight="1">
      <c r="A797" s="4">
        <v>14595.0</v>
      </c>
      <c r="B797" s="5">
        <v>1.0</v>
      </c>
      <c r="C797" s="15">
        <v>44665.64305555556</v>
      </c>
      <c r="D797" s="16">
        <v>33.2</v>
      </c>
      <c r="E797" s="5">
        <f t="shared" si="1"/>
        <v>410</v>
      </c>
      <c r="F797" s="5">
        <f t="shared" si="2"/>
        <v>4</v>
      </c>
      <c r="G797" s="5">
        <f t="shared" si="3"/>
        <v>2</v>
      </c>
      <c r="H797" s="5">
        <f t="shared" si="4"/>
        <v>3</v>
      </c>
      <c r="I797" s="5" t="str">
        <f t="shared" si="5"/>
        <v>423</v>
      </c>
    </row>
    <row r="798" ht="15.75" customHeight="1">
      <c r="A798" s="4">
        <v>14600.0</v>
      </c>
      <c r="B798" s="5">
        <v>1.0</v>
      </c>
      <c r="C798" s="15">
        <v>44415.40833333333</v>
      </c>
      <c r="D798" s="16">
        <v>17.0</v>
      </c>
      <c r="E798" s="5">
        <f t="shared" si="1"/>
        <v>660</v>
      </c>
      <c r="F798" s="5">
        <f t="shared" si="2"/>
        <v>2</v>
      </c>
      <c r="G798" s="5">
        <f t="shared" si="3"/>
        <v>2</v>
      </c>
      <c r="H798" s="5">
        <f t="shared" si="4"/>
        <v>2</v>
      </c>
      <c r="I798" s="5" t="str">
        <f t="shared" si="5"/>
        <v>222</v>
      </c>
    </row>
    <row r="799" ht="15.75" customHeight="1">
      <c r="A799" s="4">
        <v>14601.0</v>
      </c>
      <c r="B799" s="5">
        <v>1.0</v>
      </c>
      <c r="C799" s="15">
        <v>44710.40833333333</v>
      </c>
      <c r="D799" s="16">
        <v>36.96</v>
      </c>
      <c r="E799" s="5">
        <f t="shared" si="1"/>
        <v>365</v>
      </c>
      <c r="F799" s="5">
        <f t="shared" si="2"/>
        <v>5</v>
      </c>
      <c r="G799" s="5">
        <f t="shared" si="3"/>
        <v>2</v>
      </c>
      <c r="H799" s="5">
        <f t="shared" si="4"/>
        <v>3</v>
      </c>
      <c r="I799" s="5" t="str">
        <f t="shared" si="5"/>
        <v>523</v>
      </c>
    </row>
    <row r="800" ht="15.75" customHeight="1">
      <c r="A800" s="4">
        <v>14606.0</v>
      </c>
      <c r="B800" s="5">
        <v>73.0</v>
      </c>
      <c r="C800" s="15">
        <v>44720.81111111111</v>
      </c>
      <c r="D800" s="16">
        <v>550.11</v>
      </c>
      <c r="E800" s="5">
        <f t="shared" si="1"/>
        <v>355</v>
      </c>
      <c r="F800" s="5">
        <f t="shared" si="2"/>
        <v>5</v>
      </c>
      <c r="G800" s="5">
        <f t="shared" si="3"/>
        <v>4</v>
      </c>
      <c r="H800" s="5">
        <f t="shared" si="4"/>
        <v>4</v>
      </c>
      <c r="I800" s="5" t="str">
        <f t="shared" si="5"/>
        <v>544</v>
      </c>
    </row>
    <row r="801" ht="15.75" customHeight="1">
      <c r="A801" s="4">
        <v>14607.0</v>
      </c>
      <c r="B801" s="5">
        <v>2.0</v>
      </c>
      <c r="C801" s="15">
        <v>44675.43402777778</v>
      </c>
      <c r="D801" s="16">
        <v>467.48</v>
      </c>
      <c r="E801" s="5">
        <f t="shared" si="1"/>
        <v>400</v>
      </c>
      <c r="F801" s="5">
        <f t="shared" si="2"/>
        <v>4</v>
      </c>
      <c r="G801" s="5">
        <f t="shared" si="3"/>
        <v>3</v>
      </c>
      <c r="H801" s="5">
        <f t="shared" si="4"/>
        <v>4</v>
      </c>
      <c r="I801" s="5" t="str">
        <f t="shared" si="5"/>
        <v>434</v>
      </c>
    </row>
    <row r="802" ht="15.75" customHeight="1">
      <c r="A802" s="4">
        <v>14608.0</v>
      </c>
      <c r="B802" s="5">
        <v>1.0</v>
      </c>
      <c r="C802" s="15">
        <v>44691.77569444444</v>
      </c>
      <c r="D802" s="16">
        <v>17.0</v>
      </c>
      <c r="E802" s="5">
        <f t="shared" si="1"/>
        <v>384</v>
      </c>
      <c r="F802" s="5">
        <f t="shared" si="2"/>
        <v>4</v>
      </c>
      <c r="G802" s="5">
        <f t="shared" si="3"/>
        <v>2</v>
      </c>
      <c r="H802" s="5">
        <f t="shared" si="4"/>
        <v>2</v>
      </c>
      <c r="I802" s="5" t="str">
        <f t="shared" si="5"/>
        <v>422</v>
      </c>
    </row>
    <row r="803" ht="15.75" customHeight="1">
      <c r="A803" s="4">
        <v>14619.0</v>
      </c>
      <c r="B803" s="5">
        <v>1.0</v>
      </c>
      <c r="C803" s="15">
        <v>44483.71736111111</v>
      </c>
      <c r="D803" s="16">
        <v>9.95</v>
      </c>
      <c r="E803" s="5">
        <f t="shared" si="1"/>
        <v>592</v>
      </c>
      <c r="F803" s="5">
        <f t="shared" si="2"/>
        <v>2</v>
      </c>
      <c r="G803" s="5">
        <f t="shared" si="3"/>
        <v>2</v>
      </c>
      <c r="H803" s="5">
        <f t="shared" si="4"/>
        <v>1</v>
      </c>
      <c r="I803" s="5" t="str">
        <f t="shared" si="5"/>
        <v>221</v>
      </c>
    </row>
    <row r="804" ht="15.75" customHeight="1">
      <c r="A804" s="4">
        <v>14620.0</v>
      </c>
      <c r="B804" s="5">
        <v>2.0</v>
      </c>
      <c r="C804" s="15">
        <v>44519.59305555555</v>
      </c>
      <c r="D804" s="16">
        <v>17.200000000000003</v>
      </c>
      <c r="E804" s="5">
        <f t="shared" si="1"/>
        <v>556</v>
      </c>
      <c r="F804" s="5">
        <f t="shared" si="2"/>
        <v>2</v>
      </c>
      <c r="G804" s="5">
        <f t="shared" si="3"/>
        <v>3</v>
      </c>
      <c r="H804" s="5">
        <f t="shared" si="4"/>
        <v>2</v>
      </c>
      <c r="I804" s="5" t="str">
        <f t="shared" si="5"/>
        <v>232</v>
      </c>
    </row>
    <row r="805" ht="15.75" customHeight="1">
      <c r="A805" s="4">
        <v>14621.0</v>
      </c>
      <c r="B805" s="5">
        <v>2.0</v>
      </c>
      <c r="C805" s="15">
        <v>44596.74861111111</v>
      </c>
      <c r="D805" s="16">
        <v>22.5</v>
      </c>
      <c r="E805" s="5">
        <f t="shared" si="1"/>
        <v>479</v>
      </c>
      <c r="F805" s="5">
        <f t="shared" si="2"/>
        <v>3</v>
      </c>
      <c r="G805" s="5">
        <f t="shared" si="3"/>
        <v>3</v>
      </c>
      <c r="H805" s="5">
        <f t="shared" si="4"/>
        <v>2</v>
      </c>
      <c r="I805" s="5" t="str">
        <f t="shared" si="5"/>
        <v>332</v>
      </c>
    </row>
    <row r="806" ht="15.75" customHeight="1">
      <c r="A806" s="4">
        <v>14622.0</v>
      </c>
      <c r="B806" s="5">
        <v>1.0</v>
      </c>
      <c r="C806" s="15">
        <v>44538.52916666667</v>
      </c>
      <c r="D806" s="16">
        <v>6.25</v>
      </c>
      <c r="E806" s="5">
        <f t="shared" si="1"/>
        <v>537</v>
      </c>
      <c r="F806" s="5">
        <f t="shared" si="2"/>
        <v>3</v>
      </c>
      <c r="G806" s="5">
        <f t="shared" si="3"/>
        <v>2</v>
      </c>
      <c r="H806" s="5">
        <f t="shared" si="4"/>
        <v>1</v>
      </c>
      <c r="I806" s="5" t="str">
        <f t="shared" si="5"/>
        <v>321</v>
      </c>
    </row>
    <row r="807" ht="15.75" customHeight="1">
      <c r="A807" s="4">
        <v>14623.0</v>
      </c>
      <c r="B807" s="5">
        <v>3.0</v>
      </c>
      <c r="C807" s="15">
        <v>44688.58055555556</v>
      </c>
      <c r="D807" s="16">
        <v>54.21</v>
      </c>
      <c r="E807" s="5">
        <f t="shared" si="1"/>
        <v>387</v>
      </c>
      <c r="F807" s="5">
        <f t="shared" si="2"/>
        <v>4</v>
      </c>
      <c r="G807" s="5">
        <f t="shared" si="3"/>
        <v>4</v>
      </c>
      <c r="H807" s="5">
        <f t="shared" si="4"/>
        <v>3</v>
      </c>
      <c r="I807" s="5" t="str">
        <f t="shared" si="5"/>
        <v>443</v>
      </c>
    </row>
    <row r="808" ht="15.75" customHeight="1">
      <c r="A808" s="4">
        <v>14625.0</v>
      </c>
      <c r="B808" s="5">
        <v>1.0</v>
      </c>
      <c r="C808" s="15">
        <v>44537.65277777778</v>
      </c>
      <c r="D808" s="16">
        <v>6.75</v>
      </c>
      <c r="E808" s="5">
        <f t="shared" si="1"/>
        <v>538</v>
      </c>
      <c r="F808" s="5">
        <f t="shared" si="2"/>
        <v>3</v>
      </c>
      <c r="G808" s="5">
        <f t="shared" si="3"/>
        <v>2</v>
      </c>
      <c r="H808" s="5">
        <f t="shared" si="4"/>
        <v>1</v>
      </c>
      <c r="I808" s="5" t="str">
        <f t="shared" si="5"/>
        <v>321</v>
      </c>
    </row>
    <row r="809" ht="15.75" customHeight="1">
      <c r="A809" s="4">
        <v>14626.0</v>
      </c>
      <c r="B809" s="5">
        <v>4.0</v>
      </c>
      <c r="C809" s="15">
        <v>44664.57569444444</v>
      </c>
      <c r="D809" s="16">
        <v>201.75</v>
      </c>
      <c r="E809" s="5">
        <f t="shared" si="1"/>
        <v>411</v>
      </c>
      <c r="F809" s="5">
        <f t="shared" si="2"/>
        <v>4</v>
      </c>
      <c r="G809" s="5">
        <f t="shared" si="3"/>
        <v>4</v>
      </c>
      <c r="H809" s="5">
        <f t="shared" si="4"/>
        <v>4</v>
      </c>
      <c r="I809" s="5" t="str">
        <f t="shared" si="5"/>
        <v>444</v>
      </c>
    </row>
    <row r="810" ht="15.75" customHeight="1">
      <c r="A810" s="4">
        <v>14627.0</v>
      </c>
      <c r="B810" s="5">
        <v>1.0</v>
      </c>
      <c r="C810" s="15">
        <v>44409.45069444444</v>
      </c>
      <c r="D810" s="16">
        <v>4.95</v>
      </c>
      <c r="E810" s="5">
        <f t="shared" si="1"/>
        <v>666</v>
      </c>
      <c r="F810" s="5">
        <f t="shared" si="2"/>
        <v>2</v>
      </c>
      <c r="G810" s="5">
        <f t="shared" si="3"/>
        <v>2</v>
      </c>
      <c r="H810" s="5">
        <f t="shared" si="4"/>
        <v>1</v>
      </c>
      <c r="I810" s="5" t="str">
        <f t="shared" si="5"/>
        <v>221</v>
      </c>
    </row>
    <row r="811" ht="15.75" customHeight="1">
      <c r="A811" s="4">
        <v>14628.0</v>
      </c>
      <c r="B811" s="5">
        <v>2.0</v>
      </c>
      <c r="C811" s="15">
        <v>44629.62361111111</v>
      </c>
      <c r="D811" s="16">
        <v>134.55</v>
      </c>
      <c r="E811" s="5">
        <f t="shared" si="1"/>
        <v>446</v>
      </c>
      <c r="F811" s="5">
        <f t="shared" si="2"/>
        <v>3</v>
      </c>
      <c r="G811" s="5">
        <f t="shared" si="3"/>
        <v>3</v>
      </c>
      <c r="H811" s="5">
        <f t="shared" si="4"/>
        <v>4</v>
      </c>
      <c r="I811" s="5" t="str">
        <f t="shared" si="5"/>
        <v>334</v>
      </c>
    </row>
    <row r="812" ht="15.75" customHeight="1">
      <c r="A812" s="4">
        <v>14629.0</v>
      </c>
      <c r="B812" s="5">
        <v>1.0</v>
      </c>
      <c r="C812" s="15">
        <v>44674.67569444444</v>
      </c>
      <c r="D812" s="16">
        <v>1.25</v>
      </c>
      <c r="E812" s="5">
        <f t="shared" si="1"/>
        <v>401</v>
      </c>
      <c r="F812" s="5">
        <f t="shared" si="2"/>
        <v>4</v>
      </c>
      <c r="G812" s="5">
        <f t="shared" si="3"/>
        <v>2</v>
      </c>
      <c r="H812" s="5">
        <f t="shared" si="4"/>
        <v>1</v>
      </c>
      <c r="I812" s="5" t="str">
        <f t="shared" si="5"/>
        <v>421</v>
      </c>
    </row>
    <row r="813" ht="15.75" customHeight="1">
      <c r="A813" s="4">
        <v>14631.0</v>
      </c>
      <c r="B813" s="5">
        <v>1.0</v>
      </c>
      <c r="C813" s="15">
        <v>44671.47013888889</v>
      </c>
      <c r="D813" s="16">
        <v>9.36</v>
      </c>
      <c r="E813" s="5">
        <f t="shared" si="1"/>
        <v>404</v>
      </c>
      <c r="F813" s="5">
        <f t="shared" si="2"/>
        <v>4</v>
      </c>
      <c r="G813" s="5">
        <f t="shared" si="3"/>
        <v>2</v>
      </c>
      <c r="H813" s="5">
        <f t="shared" si="4"/>
        <v>1</v>
      </c>
      <c r="I813" s="5" t="str">
        <f t="shared" si="5"/>
        <v>421</v>
      </c>
    </row>
    <row r="814" ht="15.75" customHeight="1">
      <c r="A814" s="4">
        <v>14633.0</v>
      </c>
      <c r="B814" s="5">
        <v>1.0</v>
      </c>
      <c r="C814" s="15">
        <v>44457.71319444444</v>
      </c>
      <c r="D814" s="16">
        <v>10.2</v>
      </c>
      <c r="E814" s="5">
        <f t="shared" si="1"/>
        <v>618</v>
      </c>
      <c r="F814" s="5">
        <f t="shared" si="2"/>
        <v>2</v>
      </c>
      <c r="G814" s="5">
        <f t="shared" si="3"/>
        <v>2</v>
      </c>
      <c r="H814" s="5">
        <f t="shared" si="4"/>
        <v>1</v>
      </c>
      <c r="I814" s="5" t="str">
        <f t="shared" si="5"/>
        <v>221</v>
      </c>
    </row>
    <row r="815" ht="15.75" customHeight="1">
      <c r="A815" s="4">
        <v>14640.0</v>
      </c>
      <c r="B815" s="5">
        <v>4.0</v>
      </c>
      <c r="C815" s="15">
        <v>44705.45833333334</v>
      </c>
      <c r="D815" s="16">
        <v>51.099999999999994</v>
      </c>
      <c r="E815" s="5">
        <f t="shared" si="1"/>
        <v>370</v>
      </c>
      <c r="F815" s="5">
        <f t="shared" si="2"/>
        <v>5</v>
      </c>
      <c r="G815" s="5">
        <f t="shared" si="3"/>
        <v>4</v>
      </c>
      <c r="H815" s="5">
        <f t="shared" si="4"/>
        <v>3</v>
      </c>
      <c r="I815" s="5" t="str">
        <f t="shared" si="5"/>
        <v>543</v>
      </c>
    </row>
    <row r="816" ht="15.75" customHeight="1">
      <c r="A816" s="4">
        <v>14643.0</v>
      </c>
      <c r="B816" s="5">
        <v>2.0</v>
      </c>
      <c r="C816" s="15">
        <v>44368.55208333334</v>
      </c>
      <c r="D816" s="16">
        <v>42.0</v>
      </c>
      <c r="E816" s="5">
        <f t="shared" si="1"/>
        <v>707</v>
      </c>
      <c r="F816" s="5">
        <f t="shared" si="2"/>
        <v>2</v>
      </c>
      <c r="G816" s="5">
        <f t="shared" si="3"/>
        <v>3</v>
      </c>
      <c r="H816" s="5">
        <f t="shared" si="4"/>
        <v>3</v>
      </c>
      <c r="I816" s="5" t="str">
        <f t="shared" si="5"/>
        <v>233</v>
      </c>
    </row>
    <row r="817" ht="15.75" customHeight="1">
      <c r="A817" s="4">
        <v>14644.0</v>
      </c>
      <c r="B817" s="5">
        <v>1.0</v>
      </c>
      <c r="C817" s="15">
        <v>44661.70486111111</v>
      </c>
      <c r="D817" s="16">
        <v>32.849999999999994</v>
      </c>
      <c r="E817" s="5">
        <f t="shared" si="1"/>
        <v>414</v>
      </c>
      <c r="F817" s="5">
        <f t="shared" si="2"/>
        <v>4</v>
      </c>
      <c r="G817" s="5">
        <f t="shared" si="3"/>
        <v>2</v>
      </c>
      <c r="H817" s="5">
        <f t="shared" si="4"/>
        <v>3</v>
      </c>
      <c r="I817" s="5" t="str">
        <f t="shared" si="5"/>
        <v>423</v>
      </c>
    </row>
    <row r="818" ht="15.75" customHeight="1">
      <c r="A818" s="4">
        <v>14645.0</v>
      </c>
      <c r="B818" s="5">
        <v>1.0</v>
      </c>
      <c r="C818" s="15">
        <v>44567.38541666666</v>
      </c>
      <c r="D818" s="16">
        <v>78.35</v>
      </c>
      <c r="E818" s="5">
        <f t="shared" si="1"/>
        <v>508</v>
      </c>
      <c r="F818" s="5">
        <f t="shared" si="2"/>
        <v>3</v>
      </c>
      <c r="G818" s="5">
        <f t="shared" si="3"/>
        <v>2</v>
      </c>
      <c r="H818" s="5">
        <f t="shared" si="4"/>
        <v>4</v>
      </c>
      <c r="I818" s="5" t="str">
        <f t="shared" si="5"/>
        <v>324</v>
      </c>
    </row>
    <row r="819" ht="15.75" customHeight="1">
      <c r="A819" s="4">
        <v>14647.0</v>
      </c>
      <c r="B819" s="5">
        <v>1.0</v>
      </c>
      <c r="C819" s="15">
        <v>44522.56944444445</v>
      </c>
      <c r="D819" s="16">
        <v>2.98</v>
      </c>
      <c r="E819" s="5">
        <f t="shared" si="1"/>
        <v>553</v>
      </c>
      <c r="F819" s="5">
        <f t="shared" si="2"/>
        <v>2</v>
      </c>
      <c r="G819" s="5">
        <f t="shared" si="3"/>
        <v>2</v>
      </c>
      <c r="H819" s="5">
        <f t="shared" si="4"/>
        <v>1</v>
      </c>
      <c r="I819" s="5" t="str">
        <f t="shared" si="5"/>
        <v>221</v>
      </c>
    </row>
    <row r="820" ht="15.75" customHeight="1">
      <c r="A820" s="4">
        <v>14649.0</v>
      </c>
      <c r="B820" s="5">
        <v>4.0</v>
      </c>
      <c r="C820" s="15">
        <v>44717.52083333334</v>
      </c>
      <c r="D820" s="16">
        <v>149.22999999999996</v>
      </c>
      <c r="E820" s="5">
        <f t="shared" si="1"/>
        <v>358</v>
      </c>
      <c r="F820" s="5">
        <f t="shared" si="2"/>
        <v>5</v>
      </c>
      <c r="G820" s="5">
        <f t="shared" si="3"/>
        <v>4</v>
      </c>
      <c r="H820" s="5">
        <f t="shared" si="4"/>
        <v>4</v>
      </c>
      <c r="I820" s="5" t="str">
        <f t="shared" si="5"/>
        <v>544</v>
      </c>
    </row>
    <row r="821" ht="15.75" customHeight="1">
      <c r="A821" s="4">
        <v>14651.0</v>
      </c>
      <c r="B821" s="5">
        <v>2.0</v>
      </c>
      <c r="C821" s="15">
        <v>44654.66111111111</v>
      </c>
      <c r="D821" s="16">
        <v>10.92</v>
      </c>
      <c r="E821" s="5">
        <f t="shared" si="1"/>
        <v>421</v>
      </c>
      <c r="F821" s="5">
        <f t="shared" si="2"/>
        <v>4</v>
      </c>
      <c r="G821" s="5">
        <f t="shared" si="3"/>
        <v>3</v>
      </c>
      <c r="H821" s="5">
        <f t="shared" si="4"/>
        <v>1</v>
      </c>
      <c r="I821" s="5" t="str">
        <f t="shared" si="5"/>
        <v>431</v>
      </c>
    </row>
    <row r="822" ht="15.75" customHeight="1">
      <c r="A822" s="4">
        <v>14652.0</v>
      </c>
      <c r="B822" s="5">
        <v>1.0</v>
      </c>
      <c r="C822" s="15">
        <v>44643.59791666667</v>
      </c>
      <c r="D822" s="16">
        <v>1.17</v>
      </c>
      <c r="E822" s="5">
        <f t="shared" si="1"/>
        <v>432</v>
      </c>
      <c r="F822" s="5">
        <f t="shared" si="2"/>
        <v>3</v>
      </c>
      <c r="G822" s="5">
        <f t="shared" si="3"/>
        <v>2</v>
      </c>
      <c r="H822" s="5">
        <f t="shared" si="4"/>
        <v>1</v>
      </c>
      <c r="I822" s="5" t="str">
        <f t="shared" si="5"/>
        <v>321</v>
      </c>
    </row>
    <row r="823" ht="15.75" customHeight="1">
      <c r="A823" s="4">
        <v>14653.0</v>
      </c>
      <c r="B823" s="5">
        <v>3.0</v>
      </c>
      <c r="C823" s="15">
        <v>44681.57708333333</v>
      </c>
      <c r="D823" s="16">
        <v>59.650000000000006</v>
      </c>
      <c r="E823" s="5">
        <f t="shared" si="1"/>
        <v>394</v>
      </c>
      <c r="F823" s="5">
        <f t="shared" si="2"/>
        <v>4</v>
      </c>
      <c r="G823" s="5">
        <f t="shared" si="3"/>
        <v>4</v>
      </c>
      <c r="H823" s="5">
        <f t="shared" si="4"/>
        <v>3</v>
      </c>
      <c r="I823" s="5" t="str">
        <f t="shared" si="5"/>
        <v>443</v>
      </c>
    </row>
    <row r="824" ht="15.75" customHeight="1">
      <c r="A824" s="4">
        <v>14655.0</v>
      </c>
      <c r="B824" s="5">
        <v>2.0</v>
      </c>
      <c r="C824" s="15">
        <v>44713.68611111111</v>
      </c>
      <c r="D824" s="16">
        <v>90.15</v>
      </c>
      <c r="E824" s="5">
        <f t="shared" si="1"/>
        <v>362</v>
      </c>
      <c r="F824" s="5">
        <f t="shared" si="2"/>
        <v>5</v>
      </c>
      <c r="G824" s="5">
        <f t="shared" si="3"/>
        <v>3</v>
      </c>
      <c r="H824" s="5">
        <f t="shared" si="4"/>
        <v>4</v>
      </c>
      <c r="I824" s="5" t="str">
        <f t="shared" si="5"/>
        <v>534</v>
      </c>
    </row>
    <row r="825" ht="15.75" customHeight="1">
      <c r="A825" s="4">
        <v>14656.0</v>
      </c>
      <c r="B825" s="5">
        <v>1.0</v>
      </c>
      <c r="C825" s="15">
        <v>44553.57708333333</v>
      </c>
      <c r="D825" s="16">
        <v>7.15</v>
      </c>
      <c r="E825" s="5">
        <f t="shared" si="1"/>
        <v>522</v>
      </c>
      <c r="F825" s="5">
        <f t="shared" si="2"/>
        <v>3</v>
      </c>
      <c r="G825" s="5">
        <f t="shared" si="3"/>
        <v>2</v>
      </c>
      <c r="H825" s="5">
        <f t="shared" si="4"/>
        <v>1</v>
      </c>
      <c r="I825" s="5" t="str">
        <f t="shared" si="5"/>
        <v>321</v>
      </c>
    </row>
    <row r="826" ht="15.75" customHeight="1">
      <c r="A826" s="4">
        <v>14657.0</v>
      </c>
      <c r="B826" s="5">
        <v>2.0</v>
      </c>
      <c r="C826" s="15">
        <v>44568.82916666667</v>
      </c>
      <c r="D826" s="16">
        <v>14.869999999999997</v>
      </c>
      <c r="E826" s="5">
        <f t="shared" si="1"/>
        <v>507</v>
      </c>
      <c r="F826" s="5">
        <f t="shared" si="2"/>
        <v>3</v>
      </c>
      <c r="G826" s="5">
        <f t="shared" si="3"/>
        <v>3</v>
      </c>
      <c r="H826" s="5">
        <f t="shared" si="4"/>
        <v>2</v>
      </c>
      <c r="I826" s="5" t="str">
        <f t="shared" si="5"/>
        <v>332</v>
      </c>
    </row>
    <row r="827" ht="15.75" customHeight="1">
      <c r="A827" s="4">
        <v>14659.0</v>
      </c>
      <c r="B827" s="5">
        <v>9.0</v>
      </c>
      <c r="C827" s="15">
        <v>44713.51180555556</v>
      </c>
      <c r="D827" s="16">
        <v>141.24</v>
      </c>
      <c r="E827" s="5">
        <f t="shared" si="1"/>
        <v>362</v>
      </c>
      <c r="F827" s="5">
        <f t="shared" si="2"/>
        <v>5</v>
      </c>
      <c r="G827" s="5">
        <f t="shared" si="3"/>
        <v>4</v>
      </c>
      <c r="H827" s="5">
        <f t="shared" si="4"/>
        <v>4</v>
      </c>
      <c r="I827" s="5" t="str">
        <f t="shared" si="5"/>
        <v>544</v>
      </c>
    </row>
    <row r="828" ht="15.75" customHeight="1">
      <c r="A828" s="4">
        <v>14662.0</v>
      </c>
      <c r="B828" s="5">
        <v>3.0</v>
      </c>
      <c r="C828" s="15">
        <v>44692.50902777778</v>
      </c>
      <c r="D828" s="16">
        <v>17.67</v>
      </c>
      <c r="E828" s="5">
        <f t="shared" si="1"/>
        <v>383</v>
      </c>
      <c r="F828" s="5">
        <f t="shared" si="2"/>
        <v>4</v>
      </c>
      <c r="G828" s="5">
        <f t="shared" si="3"/>
        <v>4</v>
      </c>
      <c r="H828" s="5">
        <f t="shared" si="4"/>
        <v>2</v>
      </c>
      <c r="I828" s="5" t="str">
        <f t="shared" si="5"/>
        <v>442</v>
      </c>
    </row>
    <row r="829" ht="15.75" customHeight="1">
      <c r="A829" s="4">
        <v>14664.0</v>
      </c>
      <c r="B829" s="5">
        <v>2.0</v>
      </c>
      <c r="C829" s="15">
        <v>44701.45763888889</v>
      </c>
      <c r="D829" s="16">
        <v>17.08</v>
      </c>
      <c r="E829" s="5">
        <f t="shared" si="1"/>
        <v>374</v>
      </c>
      <c r="F829" s="5">
        <f t="shared" si="2"/>
        <v>5</v>
      </c>
      <c r="G829" s="5">
        <f t="shared" si="3"/>
        <v>3</v>
      </c>
      <c r="H829" s="5">
        <f t="shared" si="4"/>
        <v>2</v>
      </c>
      <c r="I829" s="5" t="str">
        <f t="shared" si="5"/>
        <v>532</v>
      </c>
    </row>
    <row r="830" ht="15.75" customHeight="1">
      <c r="A830" s="4">
        <v>14665.0</v>
      </c>
      <c r="B830" s="5">
        <v>5.0</v>
      </c>
      <c r="C830" s="15">
        <v>44661.49583333333</v>
      </c>
      <c r="D830" s="16">
        <v>213.23000000000002</v>
      </c>
      <c r="E830" s="5">
        <f t="shared" si="1"/>
        <v>414</v>
      </c>
      <c r="F830" s="5">
        <f t="shared" si="2"/>
        <v>4</v>
      </c>
      <c r="G830" s="5">
        <f t="shared" si="3"/>
        <v>4</v>
      </c>
      <c r="H830" s="5">
        <f t="shared" si="4"/>
        <v>4</v>
      </c>
      <c r="I830" s="5" t="str">
        <f t="shared" si="5"/>
        <v>444</v>
      </c>
    </row>
    <row r="831" ht="15.75" customHeight="1">
      <c r="A831" s="4">
        <v>14667.0</v>
      </c>
      <c r="B831" s="5">
        <v>20.0</v>
      </c>
      <c r="C831" s="15">
        <v>44710.47916666666</v>
      </c>
      <c r="D831" s="16">
        <v>523.8500000000001</v>
      </c>
      <c r="E831" s="5">
        <f t="shared" si="1"/>
        <v>365</v>
      </c>
      <c r="F831" s="5">
        <f t="shared" si="2"/>
        <v>5</v>
      </c>
      <c r="G831" s="5">
        <f t="shared" si="3"/>
        <v>4</v>
      </c>
      <c r="H831" s="5">
        <f t="shared" si="4"/>
        <v>4</v>
      </c>
      <c r="I831" s="5" t="str">
        <f t="shared" si="5"/>
        <v>544</v>
      </c>
    </row>
    <row r="832" ht="15.75" customHeight="1">
      <c r="A832" s="4">
        <v>14669.0</v>
      </c>
      <c r="B832" s="5">
        <v>3.0</v>
      </c>
      <c r="C832" s="15">
        <v>44481.48819444444</v>
      </c>
      <c r="D832" s="16">
        <v>32.78</v>
      </c>
      <c r="E832" s="5">
        <f t="shared" si="1"/>
        <v>594</v>
      </c>
      <c r="F832" s="5">
        <f t="shared" si="2"/>
        <v>2</v>
      </c>
      <c r="G832" s="5">
        <f t="shared" si="3"/>
        <v>4</v>
      </c>
      <c r="H832" s="5">
        <f t="shared" si="4"/>
        <v>3</v>
      </c>
      <c r="I832" s="5" t="str">
        <f t="shared" si="5"/>
        <v>243</v>
      </c>
    </row>
    <row r="833" ht="15.75" customHeight="1">
      <c r="A833" s="4">
        <v>14670.0</v>
      </c>
      <c r="B833" s="5">
        <v>2.0</v>
      </c>
      <c r="C833" s="15">
        <v>44443.59236111111</v>
      </c>
      <c r="D833" s="16">
        <v>19.540000000000003</v>
      </c>
      <c r="E833" s="5">
        <f t="shared" si="1"/>
        <v>632</v>
      </c>
      <c r="F833" s="5">
        <f t="shared" si="2"/>
        <v>2</v>
      </c>
      <c r="G833" s="5">
        <f t="shared" si="3"/>
        <v>3</v>
      </c>
      <c r="H833" s="5">
        <f t="shared" si="4"/>
        <v>2</v>
      </c>
      <c r="I833" s="5" t="str">
        <f t="shared" si="5"/>
        <v>232</v>
      </c>
    </row>
    <row r="834" ht="15.75" customHeight="1">
      <c r="A834" s="4">
        <v>14673.0</v>
      </c>
      <c r="B834" s="5">
        <v>1.0</v>
      </c>
      <c r="C834" s="15">
        <v>44354.53402777778</v>
      </c>
      <c r="D834" s="16">
        <v>11.399999999999999</v>
      </c>
      <c r="E834" s="5">
        <f t="shared" si="1"/>
        <v>721</v>
      </c>
      <c r="F834" s="5">
        <f t="shared" si="2"/>
        <v>2</v>
      </c>
      <c r="G834" s="5">
        <f t="shared" si="3"/>
        <v>2</v>
      </c>
      <c r="H834" s="5">
        <f t="shared" si="4"/>
        <v>1</v>
      </c>
      <c r="I834" s="5" t="str">
        <f t="shared" si="5"/>
        <v>221</v>
      </c>
    </row>
    <row r="835" ht="15.75" customHeight="1">
      <c r="A835" s="4">
        <v>14675.0</v>
      </c>
      <c r="B835" s="5">
        <v>1.0</v>
      </c>
      <c r="C835" s="15">
        <v>44704.54027777778</v>
      </c>
      <c r="D835" s="16">
        <v>6.7</v>
      </c>
      <c r="E835" s="5">
        <f t="shared" si="1"/>
        <v>371</v>
      </c>
      <c r="F835" s="5">
        <f t="shared" si="2"/>
        <v>5</v>
      </c>
      <c r="G835" s="5">
        <f t="shared" si="3"/>
        <v>2</v>
      </c>
      <c r="H835" s="5">
        <f t="shared" si="4"/>
        <v>1</v>
      </c>
      <c r="I835" s="5" t="str">
        <f t="shared" si="5"/>
        <v>521</v>
      </c>
    </row>
    <row r="836" ht="15.75" customHeight="1">
      <c r="A836" s="4">
        <v>14680.0</v>
      </c>
      <c r="B836" s="5">
        <v>19.0</v>
      </c>
      <c r="C836" s="15">
        <v>44649.53402777778</v>
      </c>
      <c r="D836" s="16">
        <v>3330.53</v>
      </c>
      <c r="E836" s="5">
        <f t="shared" si="1"/>
        <v>426</v>
      </c>
      <c r="F836" s="5">
        <f t="shared" si="2"/>
        <v>4</v>
      </c>
      <c r="G836" s="5">
        <f t="shared" si="3"/>
        <v>4</v>
      </c>
      <c r="H836" s="5">
        <f t="shared" si="4"/>
        <v>4</v>
      </c>
      <c r="I836" s="5" t="str">
        <f t="shared" si="5"/>
        <v>444</v>
      </c>
    </row>
    <row r="837" ht="15.75" customHeight="1">
      <c r="A837" s="4">
        <v>14684.0</v>
      </c>
      <c r="B837" s="5">
        <v>2.0</v>
      </c>
      <c r="C837" s="15">
        <v>44695.48125</v>
      </c>
      <c r="D837" s="16">
        <v>31.090000000000003</v>
      </c>
      <c r="E837" s="5">
        <f t="shared" si="1"/>
        <v>380</v>
      </c>
      <c r="F837" s="5">
        <f t="shared" si="2"/>
        <v>5</v>
      </c>
      <c r="G837" s="5">
        <f t="shared" si="3"/>
        <v>3</v>
      </c>
      <c r="H837" s="5">
        <f t="shared" si="4"/>
        <v>2</v>
      </c>
      <c r="I837" s="5" t="str">
        <f t="shared" si="5"/>
        <v>532</v>
      </c>
    </row>
    <row r="838" ht="15.75" customHeight="1">
      <c r="A838" s="4">
        <v>14688.0</v>
      </c>
      <c r="B838" s="5">
        <v>8.0</v>
      </c>
      <c r="C838" s="15">
        <v>44714.51666666667</v>
      </c>
      <c r="D838" s="16">
        <v>227.16</v>
      </c>
      <c r="E838" s="5">
        <f t="shared" si="1"/>
        <v>361</v>
      </c>
      <c r="F838" s="5">
        <f t="shared" si="2"/>
        <v>5</v>
      </c>
      <c r="G838" s="5">
        <f t="shared" si="3"/>
        <v>4</v>
      </c>
      <c r="H838" s="5">
        <f t="shared" si="4"/>
        <v>4</v>
      </c>
      <c r="I838" s="5" t="str">
        <f t="shared" si="5"/>
        <v>544</v>
      </c>
    </row>
    <row r="839" ht="15.75" customHeight="1">
      <c r="A839" s="4">
        <v>14689.0</v>
      </c>
      <c r="B839" s="5">
        <v>1.0</v>
      </c>
      <c r="C839" s="15">
        <v>44515.47361111111</v>
      </c>
      <c r="D839" s="16">
        <v>8.850000000000001</v>
      </c>
      <c r="E839" s="5">
        <f t="shared" si="1"/>
        <v>560</v>
      </c>
      <c r="F839" s="5">
        <f t="shared" si="2"/>
        <v>2</v>
      </c>
      <c r="G839" s="5">
        <f t="shared" si="3"/>
        <v>2</v>
      </c>
      <c r="H839" s="5">
        <f t="shared" si="4"/>
        <v>1</v>
      </c>
      <c r="I839" s="5" t="str">
        <f t="shared" si="5"/>
        <v>221</v>
      </c>
    </row>
    <row r="840" ht="15.75" customHeight="1">
      <c r="A840" s="4">
        <v>14690.0</v>
      </c>
      <c r="B840" s="5">
        <v>2.0</v>
      </c>
      <c r="C840" s="15">
        <v>44677.65208333333</v>
      </c>
      <c r="D840" s="16">
        <v>33.25</v>
      </c>
      <c r="E840" s="5">
        <f t="shared" si="1"/>
        <v>398</v>
      </c>
      <c r="F840" s="5">
        <f t="shared" si="2"/>
        <v>4</v>
      </c>
      <c r="G840" s="5">
        <f t="shared" si="3"/>
        <v>3</v>
      </c>
      <c r="H840" s="5">
        <f t="shared" si="4"/>
        <v>3</v>
      </c>
      <c r="I840" s="5" t="str">
        <f t="shared" si="5"/>
        <v>433</v>
      </c>
    </row>
    <row r="841" ht="15.75" customHeight="1">
      <c r="A841" s="4">
        <v>14692.0</v>
      </c>
      <c r="B841" s="5">
        <v>1.0</v>
      </c>
      <c r="C841" s="15">
        <v>44487.63472222222</v>
      </c>
      <c r="D841" s="16">
        <v>8.850000000000001</v>
      </c>
      <c r="E841" s="5">
        <f t="shared" si="1"/>
        <v>588</v>
      </c>
      <c r="F841" s="5">
        <f t="shared" si="2"/>
        <v>2</v>
      </c>
      <c r="G841" s="5">
        <f t="shared" si="3"/>
        <v>2</v>
      </c>
      <c r="H841" s="5">
        <f t="shared" si="4"/>
        <v>1</v>
      </c>
      <c r="I841" s="5" t="str">
        <f t="shared" si="5"/>
        <v>221</v>
      </c>
    </row>
    <row r="842" ht="15.75" customHeight="1">
      <c r="A842" s="4">
        <v>14693.0</v>
      </c>
      <c r="B842" s="5">
        <v>1.0</v>
      </c>
      <c r="C842" s="15">
        <v>44459.53472222222</v>
      </c>
      <c r="D842" s="16">
        <v>5.9</v>
      </c>
      <c r="E842" s="5">
        <f t="shared" si="1"/>
        <v>616</v>
      </c>
      <c r="F842" s="5">
        <f t="shared" si="2"/>
        <v>2</v>
      </c>
      <c r="G842" s="5">
        <f t="shared" si="3"/>
        <v>2</v>
      </c>
      <c r="H842" s="5">
        <f t="shared" si="4"/>
        <v>1</v>
      </c>
      <c r="I842" s="5" t="str">
        <f t="shared" si="5"/>
        <v>221</v>
      </c>
    </row>
    <row r="843" ht="15.75" customHeight="1">
      <c r="A843" s="4">
        <v>14696.0</v>
      </c>
      <c r="B843" s="5">
        <v>6.0</v>
      </c>
      <c r="C843" s="15">
        <v>44649.62777777778</v>
      </c>
      <c r="D843" s="16">
        <v>122.00000000000001</v>
      </c>
      <c r="E843" s="5">
        <f t="shared" si="1"/>
        <v>426</v>
      </c>
      <c r="F843" s="5">
        <f t="shared" si="2"/>
        <v>4</v>
      </c>
      <c r="G843" s="5">
        <f t="shared" si="3"/>
        <v>4</v>
      </c>
      <c r="H843" s="5">
        <f t="shared" si="4"/>
        <v>4</v>
      </c>
      <c r="I843" s="5" t="str">
        <f t="shared" si="5"/>
        <v>444</v>
      </c>
    </row>
    <row r="844" ht="15.75" customHeight="1">
      <c r="A844" s="4">
        <v>14697.0</v>
      </c>
      <c r="B844" s="5">
        <v>1.0</v>
      </c>
      <c r="C844" s="15">
        <v>44505.64513888889</v>
      </c>
      <c r="D844" s="16">
        <v>7.5</v>
      </c>
      <c r="E844" s="5">
        <f t="shared" si="1"/>
        <v>570</v>
      </c>
      <c r="F844" s="5">
        <f t="shared" si="2"/>
        <v>2</v>
      </c>
      <c r="G844" s="5">
        <f t="shared" si="3"/>
        <v>2</v>
      </c>
      <c r="H844" s="5">
        <f t="shared" si="4"/>
        <v>1</v>
      </c>
      <c r="I844" s="5" t="str">
        <f t="shared" si="5"/>
        <v>221</v>
      </c>
    </row>
    <row r="845" ht="15.75" customHeight="1">
      <c r="A845" s="4">
        <v>14698.0</v>
      </c>
      <c r="B845" s="5">
        <v>3.0</v>
      </c>
      <c r="C845" s="15">
        <v>44720.51805555556</v>
      </c>
      <c r="D845" s="16">
        <v>44.71</v>
      </c>
      <c r="E845" s="5">
        <f t="shared" si="1"/>
        <v>355</v>
      </c>
      <c r="F845" s="5">
        <f t="shared" si="2"/>
        <v>5</v>
      </c>
      <c r="G845" s="5">
        <f t="shared" si="3"/>
        <v>4</v>
      </c>
      <c r="H845" s="5">
        <f t="shared" si="4"/>
        <v>3</v>
      </c>
      <c r="I845" s="5" t="str">
        <f t="shared" si="5"/>
        <v>543</v>
      </c>
    </row>
    <row r="846" ht="15.75" customHeight="1">
      <c r="A846" s="4">
        <v>14700.0</v>
      </c>
      <c r="B846" s="5">
        <v>2.0</v>
      </c>
      <c r="C846" s="15">
        <v>44688.61111111111</v>
      </c>
      <c r="D846" s="16">
        <v>48.28</v>
      </c>
      <c r="E846" s="5">
        <f t="shared" si="1"/>
        <v>387</v>
      </c>
      <c r="F846" s="5">
        <f t="shared" si="2"/>
        <v>4</v>
      </c>
      <c r="G846" s="5">
        <f t="shared" si="3"/>
        <v>3</v>
      </c>
      <c r="H846" s="5">
        <f t="shared" si="4"/>
        <v>3</v>
      </c>
      <c r="I846" s="5" t="str">
        <f t="shared" si="5"/>
        <v>433</v>
      </c>
    </row>
    <row r="847" ht="15.75" customHeight="1">
      <c r="A847" s="4">
        <v>14701.0</v>
      </c>
      <c r="B847" s="5">
        <v>8.0</v>
      </c>
      <c r="C847" s="15">
        <v>44710.52361111111</v>
      </c>
      <c r="D847" s="16">
        <v>54.97</v>
      </c>
      <c r="E847" s="5">
        <f t="shared" si="1"/>
        <v>365</v>
      </c>
      <c r="F847" s="5">
        <f t="shared" si="2"/>
        <v>5</v>
      </c>
      <c r="G847" s="5">
        <f t="shared" si="3"/>
        <v>4</v>
      </c>
      <c r="H847" s="5">
        <f t="shared" si="4"/>
        <v>3</v>
      </c>
      <c r="I847" s="5" t="str">
        <f t="shared" si="5"/>
        <v>543</v>
      </c>
    </row>
    <row r="848" ht="15.75" customHeight="1">
      <c r="A848" s="4">
        <v>14702.0</v>
      </c>
      <c r="B848" s="5">
        <v>4.0</v>
      </c>
      <c r="C848" s="15">
        <v>44657.81041666667</v>
      </c>
      <c r="D848" s="16">
        <v>26.349999999999998</v>
      </c>
      <c r="E848" s="5">
        <f t="shared" si="1"/>
        <v>418</v>
      </c>
      <c r="F848" s="5">
        <f t="shared" si="2"/>
        <v>4</v>
      </c>
      <c r="G848" s="5">
        <f t="shared" si="3"/>
        <v>4</v>
      </c>
      <c r="H848" s="5">
        <f t="shared" si="4"/>
        <v>2</v>
      </c>
      <c r="I848" s="5" t="str">
        <f t="shared" si="5"/>
        <v>442</v>
      </c>
    </row>
    <row r="849" ht="15.75" customHeight="1">
      <c r="A849" s="4">
        <v>14704.0</v>
      </c>
      <c r="B849" s="5">
        <v>6.0</v>
      </c>
      <c r="C849" s="15">
        <v>44709.53541666667</v>
      </c>
      <c r="D849" s="16">
        <v>42.75</v>
      </c>
      <c r="E849" s="5">
        <f t="shared" si="1"/>
        <v>366</v>
      </c>
      <c r="F849" s="5">
        <f t="shared" si="2"/>
        <v>5</v>
      </c>
      <c r="G849" s="5">
        <f t="shared" si="3"/>
        <v>4</v>
      </c>
      <c r="H849" s="5">
        <f t="shared" si="4"/>
        <v>3</v>
      </c>
      <c r="I849" s="5" t="str">
        <f t="shared" si="5"/>
        <v>543</v>
      </c>
    </row>
    <row r="850" ht="15.75" customHeight="1">
      <c r="A850" s="4">
        <v>14709.0</v>
      </c>
      <c r="B850" s="5">
        <v>5.0</v>
      </c>
      <c r="C850" s="15">
        <v>44690.34791666667</v>
      </c>
      <c r="D850" s="16">
        <v>249.6</v>
      </c>
      <c r="E850" s="5">
        <f t="shared" si="1"/>
        <v>385</v>
      </c>
      <c r="F850" s="5">
        <f t="shared" si="2"/>
        <v>4</v>
      </c>
      <c r="G850" s="5">
        <f t="shared" si="3"/>
        <v>4</v>
      </c>
      <c r="H850" s="5">
        <f t="shared" si="4"/>
        <v>4</v>
      </c>
      <c r="I850" s="5" t="str">
        <f t="shared" si="5"/>
        <v>444</v>
      </c>
    </row>
    <row r="851" ht="15.75" customHeight="1">
      <c r="A851" s="4">
        <v>14710.0</v>
      </c>
      <c r="B851" s="5">
        <v>3.0</v>
      </c>
      <c r="C851" s="15">
        <v>44701.52916666667</v>
      </c>
      <c r="D851" s="16">
        <v>4.17</v>
      </c>
      <c r="E851" s="5">
        <f t="shared" si="1"/>
        <v>374</v>
      </c>
      <c r="F851" s="5">
        <f t="shared" si="2"/>
        <v>5</v>
      </c>
      <c r="G851" s="5">
        <f t="shared" si="3"/>
        <v>4</v>
      </c>
      <c r="H851" s="5">
        <f t="shared" si="4"/>
        <v>1</v>
      </c>
      <c r="I851" s="5" t="str">
        <f t="shared" si="5"/>
        <v>541</v>
      </c>
    </row>
    <row r="852" ht="15.75" customHeight="1">
      <c r="A852" s="4">
        <v>14711.0</v>
      </c>
      <c r="B852" s="5">
        <v>6.0</v>
      </c>
      <c r="C852" s="15">
        <v>44696.55486111111</v>
      </c>
      <c r="D852" s="16">
        <v>45.92</v>
      </c>
      <c r="E852" s="5">
        <f t="shared" si="1"/>
        <v>379</v>
      </c>
      <c r="F852" s="5">
        <f t="shared" si="2"/>
        <v>5</v>
      </c>
      <c r="G852" s="5">
        <f t="shared" si="3"/>
        <v>4</v>
      </c>
      <c r="H852" s="5">
        <f t="shared" si="4"/>
        <v>3</v>
      </c>
      <c r="I852" s="5" t="str">
        <f t="shared" si="5"/>
        <v>543</v>
      </c>
    </row>
    <row r="853" ht="15.75" customHeight="1">
      <c r="A853" s="4">
        <v>14712.0</v>
      </c>
      <c r="B853" s="5">
        <v>1.0</v>
      </c>
      <c r="C853" s="15">
        <v>44645.62361111111</v>
      </c>
      <c r="D853" s="16">
        <v>24.3</v>
      </c>
      <c r="E853" s="5">
        <f t="shared" si="1"/>
        <v>430</v>
      </c>
      <c r="F853" s="5">
        <f t="shared" si="2"/>
        <v>3</v>
      </c>
      <c r="G853" s="5">
        <f t="shared" si="3"/>
        <v>2</v>
      </c>
      <c r="H853" s="5">
        <f t="shared" si="4"/>
        <v>2</v>
      </c>
      <c r="I853" s="5" t="str">
        <f t="shared" si="5"/>
        <v>322</v>
      </c>
    </row>
    <row r="854" ht="15.75" customHeight="1">
      <c r="A854" s="4">
        <v>14713.0</v>
      </c>
      <c r="B854" s="5">
        <v>7.0</v>
      </c>
      <c r="C854" s="15">
        <v>44691.71736111111</v>
      </c>
      <c r="D854" s="16">
        <v>66.63</v>
      </c>
      <c r="E854" s="5">
        <f t="shared" si="1"/>
        <v>384</v>
      </c>
      <c r="F854" s="5">
        <f t="shared" si="2"/>
        <v>4</v>
      </c>
      <c r="G854" s="5">
        <f t="shared" si="3"/>
        <v>4</v>
      </c>
      <c r="H854" s="5">
        <f t="shared" si="4"/>
        <v>3</v>
      </c>
      <c r="I854" s="5" t="str">
        <f t="shared" si="5"/>
        <v>443</v>
      </c>
    </row>
    <row r="855" ht="15.75" customHeight="1">
      <c r="A855" s="4">
        <v>14715.0</v>
      </c>
      <c r="B855" s="5">
        <v>2.0</v>
      </c>
      <c r="C855" s="15">
        <v>44696.50694444445</v>
      </c>
      <c r="D855" s="16">
        <v>13.15</v>
      </c>
      <c r="E855" s="5">
        <f t="shared" si="1"/>
        <v>379</v>
      </c>
      <c r="F855" s="5">
        <f t="shared" si="2"/>
        <v>5</v>
      </c>
      <c r="G855" s="5">
        <f t="shared" si="3"/>
        <v>3</v>
      </c>
      <c r="H855" s="5">
        <f t="shared" si="4"/>
        <v>1</v>
      </c>
      <c r="I855" s="5" t="str">
        <f t="shared" si="5"/>
        <v>531</v>
      </c>
    </row>
    <row r="856" ht="15.75" customHeight="1">
      <c r="A856" s="4">
        <v>14716.0</v>
      </c>
      <c r="B856" s="5">
        <v>2.0</v>
      </c>
      <c r="C856" s="15">
        <v>44678.72847222222</v>
      </c>
      <c r="D856" s="16">
        <v>44.18</v>
      </c>
      <c r="E856" s="5">
        <f t="shared" si="1"/>
        <v>397</v>
      </c>
      <c r="F856" s="5">
        <f t="shared" si="2"/>
        <v>4</v>
      </c>
      <c r="G856" s="5">
        <f t="shared" si="3"/>
        <v>3</v>
      </c>
      <c r="H856" s="5">
        <f t="shared" si="4"/>
        <v>3</v>
      </c>
      <c r="I856" s="5" t="str">
        <f t="shared" si="5"/>
        <v>433</v>
      </c>
    </row>
    <row r="857" ht="15.75" customHeight="1">
      <c r="A857" s="4">
        <v>14719.0</v>
      </c>
      <c r="B857" s="5">
        <v>1.0</v>
      </c>
      <c r="C857" s="15">
        <v>44720.52986111111</v>
      </c>
      <c r="D857" s="16">
        <v>3.8</v>
      </c>
      <c r="E857" s="5">
        <f t="shared" si="1"/>
        <v>355</v>
      </c>
      <c r="F857" s="5">
        <f t="shared" si="2"/>
        <v>5</v>
      </c>
      <c r="G857" s="5">
        <f t="shared" si="3"/>
        <v>2</v>
      </c>
      <c r="H857" s="5">
        <f t="shared" si="4"/>
        <v>1</v>
      </c>
      <c r="I857" s="5" t="str">
        <f t="shared" si="5"/>
        <v>521</v>
      </c>
    </row>
    <row r="858" ht="15.75" customHeight="1">
      <c r="A858" s="4">
        <v>14723.0</v>
      </c>
      <c r="B858" s="5">
        <v>5.0</v>
      </c>
      <c r="C858" s="15">
        <v>44710.64097222222</v>
      </c>
      <c r="D858" s="16">
        <v>67.71000000000001</v>
      </c>
      <c r="E858" s="5">
        <f t="shared" si="1"/>
        <v>365</v>
      </c>
      <c r="F858" s="5">
        <f t="shared" si="2"/>
        <v>5</v>
      </c>
      <c r="G858" s="5">
        <f t="shared" si="3"/>
        <v>4</v>
      </c>
      <c r="H858" s="5">
        <f t="shared" si="4"/>
        <v>3</v>
      </c>
      <c r="I858" s="5" t="str">
        <f t="shared" si="5"/>
        <v>543</v>
      </c>
    </row>
    <row r="859" ht="15.75" customHeight="1">
      <c r="A859" s="4">
        <v>14725.0</v>
      </c>
      <c r="B859" s="5">
        <v>1.0</v>
      </c>
      <c r="C859" s="15">
        <v>44696.52916666667</v>
      </c>
      <c r="D859" s="16">
        <v>38.8</v>
      </c>
      <c r="E859" s="5">
        <f t="shared" si="1"/>
        <v>379</v>
      </c>
      <c r="F859" s="5">
        <f t="shared" si="2"/>
        <v>5</v>
      </c>
      <c r="G859" s="5">
        <f t="shared" si="3"/>
        <v>2</v>
      </c>
      <c r="H859" s="5">
        <f t="shared" si="4"/>
        <v>3</v>
      </c>
      <c r="I859" s="5" t="str">
        <f t="shared" si="5"/>
        <v>523</v>
      </c>
    </row>
    <row r="860" ht="15.75" customHeight="1">
      <c r="A860" s="4">
        <v>14729.0</v>
      </c>
      <c r="B860" s="5">
        <v>1.0</v>
      </c>
      <c r="C860" s="15">
        <v>44348.52986111111</v>
      </c>
      <c r="D860" s="16">
        <v>1.45</v>
      </c>
      <c r="E860" s="5">
        <f t="shared" si="1"/>
        <v>727</v>
      </c>
      <c r="F860" s="5">
        <f t="shared" si="2"/>
        <v>1</v>
      </c>
      <c r="G860" s="5">
        <f t="shared" si="3"/>
        <v>2</v>
      </c>
      <c r="H860" s="5">
        <f t="shared" si="4"/>
        <v>1</v>
      </c>
      <c r="I860" s="5" t="str">
        <f t="shared" si="5"/>
        <v>121</v>
      </c>
    </row>
    <row r="861" ht="15.75" customHeight="1">
      <c r="A861" s="4">
        <v>14730.0</v>
      </c>
      <c r="B861" s="5">
        <v>6.0</v>
      </c>
      <c r="C861" s="15">
        <v>44720.61041666667</v>
      </c>
      <c r="D861" s="16">
        <v>94.34</v>
      </c>
      <c r="E861" s="5">
        <f t="shared" si="1"/>
        <v>355</v>
      </c>
      <c r="F861" s="5">
        <f t="shared" si="2"/>
        <v>5</v>
      </c>
      <c r="G861" s="5">
        <f t="shared" si="3"/>
        <v>4</v>
      </c>
      <c r="H861" s="5">
        <f t="shared" si="4"/>
        <v>4</v>
      </c>
      <c r="I861" s="5" t="str">
        <f t="shared" si="5"/>
        <v>544</v>
      </c>
    </row>
    <row r="862" ht="15.75" customHeight="1">
      <c r="A862" s="4">
        <v>14731.0</v>
      </c>
      <c r="B862" s="5">
        <v>3.0</v>
      </c>
      <c r="C862" s="15">
        <v>44674.6625</v>
      </c>
      <c r="D862" s="16">
        <v>61.96</v>
      </c>
      <c r="E862" s="5">
        <f t="shared" si="1"/>
        <v>401</v>
      </c>
      <c r="F862" s="5">
        <f t="shared" si="2"/>
        <v>4</v>
      </c>
      <c r="G862" s="5">
        <f t="shared" si="3"/>
        <v>4</v>
      </c>
      <c r="H862" s="5">
        <f t="shared" si="4"/>
        <v>3</v>
      </c>
      <c r="I862" s="5" t="str">
        <f t="shared" si="5"/>
        <v>443</v>
      </c>
    </row>
    <row r="863" ht="15.75" customHeight="1">
      <c r="A863" s="4">
        <v>14732.0</v>
      </c>
      <c r="B863" s="5">
        <v>3.0</v>
      </c>
      <c r="C863" s="15">
        <v>44699.65972222222</v>
      </c>
      <c r="D863" s="16">
        <v>39.61</v>
      </c>
      <c r="E863" s="5">
        <f t="shared" si="1"/>
        <v>376</v>
      </c>
      <c r="F863" s="5">
        <f t="shared" si="2"/>
        <v>5</v>
      </c>
      <c r="G863" s="5">
        <f t="shared" si="3"/>
        <v>4</v>
      </c>
      <c r="H863" s="5">
        <f t="shared" si="4"/>
        <v>3</v>
      </c>
      <c r="I863" s="5" t="str">
        <f t="shared" si="5"/>
        <v>543</v>
      </c>
    </row>
    <row r="864" ht="15.75" customHeight="1">
      <c r="A864" s="4">
        <v>14733.0</v>
      </c>
      <c r="B864" s="5">
        <v>6.0</v>
      </c>
      <c r="C864" s="15">
        <v>44711.62083333333</v>
      </c>
      <c r="D864" s="16">
        <v>180.45000000000002</v>
      </c>
      <c r="E864" s="5">
        <f t="shared" si="1"/>
        <v>364</v>
      </c>
      <c r="F864" s="5">
        <f t="shared" si="2"/>
        <v>5</v>
      </c>
      <c r="G864" s="5">
        <f t="shared" si="3"/>
        <v>4</v>
      </c>
      <c r="H864" s="5">
        <f t="shared" si="4"/>
        <v>4</v>
      </c>
      <c r="I864" s="5" t="str">
        <f t="shared" si="5"/>
        <v>544</v>
      </c>
    </row>
    <row r="865" ht="15.75" customHeight="1">
      <c r="A865" s="4">
        <v>14735.0</v>
      </c>
      <c r="B865" s="5">
        <v>1.0</v>
      </c>
      <c r="C865" s="15">
        <v>44503.36597222222</v>
      </c>
      <c r="D865" s="16">
        <v>19.799999999999997</v>
      </c>
      <c r="E865" s="5">
        <f t="shared" si="1"/>
        <v>572</v>
      </c>
      <c r="F865" s="5">
        <f t="shared" si="2"/>
        <v>2</v>
      </c>
      <c r="G865" s="5">
        <f t="shared" si="3"/>
        <v>2</v>
      </c>
      <c r="H865" s="5">
        <f t="shared" si="4"/>
        <v>2</v>
      </c>
      <c r="I865" s="5" t="str">
        <f t="shared" si="5"/>
        <v>222</v>
      </c>
    </row>
    <row r="866" ht="15.75" customHeight="1">
      <c r="A866" s="4">
        <v>14738.0</v>
      </c>
      <c r="B866" s="5">
        <v>4.0</v>
      </c>
      <c r="C866" s="15">
        <v>44679.37222222222</v>
      </c>
      <c r="D866" s="16">
        <v>55.11000000000001</v>
      </c>
      <c r="E866" s="5">
        <f t="shared" si="1"/>
        <v>396</v>
      </c>
      <c r="F866" s="5">
        <f t="shared" si="2"/>
        <v>4</v>
      </c>
      <c r="G866" s="5">
        <f t="shared" si="3"/>
        <v>4</v>
      </c>
      <c r="H866" s="5">
        <f t="shared" si="4"/>
        <v>3</v>
      </c>
      <c r="I866" s="5" t="str">
        <f t="shared" si="5"/>
        <v>443</v>
      </c>
    </row>
    <row r="867" ht="15.75" customHeight="1">
      <c r="A867" s="4">
        <v>14739.0</v>
      </c>
      <c r="B867" s="5">
        <v>2.0</v>
      </c>
      <c r="C867" s="15">
        <v>44701.44236111111</v>
      </c>
      <c r="D867" s="16">
        <v>75.0</v>
      </c>
      <c r="E867" s="5">
        <f t="shared" si="1"/>
        <v>374</v>
      </c>
      <c r="F867" s="5">
        <f t="shared" si="2"/>
        <v>5</v>
      </c>
      <c r="G867" s="5">
        <f t="shared" si="3"/>
        <v>3</v>
      </c>
      <c r="H867" s="5">
        <f t="shared" si="4"/>
        <v>3</v>
      </c>
      <c r="I867" s="5" t="str">
        <f t="shared" si="5"/>
        <v>533</v>
      </c>
    </row>
    <row r="868" ht="15.75" customHeight="1">
      <c r="A868" s="4">
        <v>14740.0</v>
      </c>
      <c r="B868" s="5">
        <v>2.0</v>
      </c>
      <c r="C868" s="15">
        <v>44531.63680555556</v>
      </c>
      <c r="D868" s="16">
        <v>23.049999999999997</v>
      </c>
      <c r="E868" s="5">
        <f t="shared" si="1"/>
        <v>544</v>
      </c>
      <c r="F868" s="5">
        <f t="shared" si="2"/>
        <v>2</v>
      </c>
      <c r="G868" s="5">
        <f t="shared" si="3"/>
        <v>3</v>
      </c>
      <c r="H868" s="5">
        <f t="shared" si="4"/>
        <v>2</v>
      </c>
      <c r="I868" s="5" t="str">
        <f t="shared" si="5"/>
        <v>232</v>
      </c>
    </row>
    <row r="869" ht="15.75" customHeight="1">
      <c r="A869" s="4">
        <v>14741.0</v>
      </c>
      <c r="B869" s="5">
        <v>2.0</v>
      </c>
      <c r="C869" s="15">
        <v>44360.48888888889</v>
      </c>
      <c r="D869" s="16">
        <v>30.599999999999998</v>
      </c>
      <c r="E869" s="5">
        <f t="shared" si="1"/>
        <v>715</v>
      </c>
      <c r="F869" s="5">
        <f t="shared" si="2"/>
        <v>2</v>
      </c>
      <c r="G869" s="5">
        <f t="shared" si="3"/>
        <v>3</v>
      </c>
      <c r="H869" s="5">
        <f t="shared" si="4"/>
        <v>2</v>
      </c>
      <c r="I869" s="5" t="str">
        <f t="shared" si="5"/>
        <v>232</v>
      </c>
    </row>
    <row r="870" ht="15.75" customHeight="1">
      <c r="A870" s="4">
        <v>14747.0</v>
      </c>
      <c r="B870" s="5">
        <v>2.0</v>
      </c>
      <c r="C870" s="15">
        <v>44475.42847222222</v>
      </c>
      <c r="D870" s="16">
        <v>51.6</v>
      </c>
      <c r="E870" s="5">
        <f t="shared" si="1"/>
        <v>600</v>
      </c>
      <c r="F870" s="5">
        <f t="shared" si="2"/>
        <v>2</v>
      </c>
      <c r="G870" s="5">
        <f t="shared" si="3"/>
        <v>3</v>
      </c>
      <c r="H870" s="5">
        <f t="shared" si="4"/>
        <v>3</v>
      </c>
      <c r="I870" s="5" t="str">
        <f t="shared" si="5"/>
        <v>233</v>
      </c>
    </row>
    <row r="871" ht="15.75" customHeight="1">
      <c r="A871" s="4">
        <v>14748.0</v>
      </c>
      <c r="B871" s="5">
        <v>2.0</v>
      </c>
      <c r="C871" s="15">
        <v>44511.63611111111</v>
      </c>
      <c r="D871" s="16">
        <v>48.75000000000001</v>
      </c>
      <c r="E871" s="5">
        <f t="shared" si="1"/>
        <v>564</v>
      </c>
      <c r="F871" s="5">
        <f t="shared" si="2"/>
        <v>2</v>
      </c>
      <c r="G871" s="5">
        <f t="shared" si="3"/>
        <v>3</v>
      </c>
      <c r="H871" s="5">
        <f t="shared" si="4"/>
        <v>3</v>
      </c>
      <c r="I871" s="5" t="str">
        <f t="shared" si="5"/>
        <v>233</v>
      </c>
    </row>
    <row r="872" ht="15.75" customHeight="1">
      <c r="A872" s="4">
        <v>14753.0</v>
      </c>
      <c r="B872" s="5">
        <v>1.0</v>
      </c>
      <c r="C872" s="15">
        <v>44633.61805555555</v>
      </c>
      <c r="D872" s="16">
        <v>37.8</v>
      </c>
      <c r="E872" s="5">
        <f t="shared" si="1"/>
        <v>442</v>
      </c>
      <c r="F872" s="5">
        <f t="shared" si="2"/>
        <v>3</v>
      </c>
      <c r="G872" s="5">
        <f t="shared" si="3"/>
        <v>2</v>
      </c>
      <c r="H872" s="5">
        <f t="shared" si="4"/>
        <v>3</v>
      </c>
      <c r="I872" s="5" t="str">
        <f t="shared" si="5"/>
        <v>323</v>
      </c>
    </row>
    <row r="873" ht="15.75" customHeight="1">
      <c r="A873" s="4">
        <v>14755.0</v>
      </c>
      <c r="B873" s="5">
        <v>2.0</v>
      </c>
      <c r="C873" s="15">
        <v>44681.56875</v>
      </c>
      <c r="D873" s="16">
        <v>51.00000000000001</v>
      </c>
      <c r="E873" s="5">
        <f t="shared" si="1"/>
        <v>394</v>
      </c>
      <c r="F873" s="5">
        <f t="shared" si="2"/>
        <v>4</v>
      </c>
      <c r="G873" s="5">
        <f t="shared" si="3"/>
        <v>3</v>
      </c>
      <c r="H873" s="5">
        <f t="shared" si="4"/>
        <v>3</v>
      </c>
      <c r="I873" s="5" t="str">
        <f t="shared" si="5"/>
        <v>433</v>
      </c>
    </row>
    <row r="874" ht="15.75" customHeight="1">
      <c r="A874" s="4">
        <v>14759.0</v>
      </c>
      <c r="B874" s="5">
        <v>1.0</v>
      </c>
      <c r="C874" s="15">
        <v>44490.45486111111</v>
      </c>
      <c r="D874" s="16">
        <v>19.9</v>
      </c>
      <c r="E874" s="5">
        <f t="shared" si="1"/>
        <v>585</v>
      </c>
      <c r="F874" s="5">
        <f t="shared" si="2"/>
        <v>2</v>
      </c>
      <c r="G874" s="5">
        <f t="shared" si="3"/>
        <v>2</v>
      </c>
      <c r="H874" s="5">
        <f t="shared" si="4"/>
        <v>2</v>
      </c>
      <c r="I874" s="5" t="str">
        <f t="shared" si="5"/>
        <v>222</v>
      </c>
    </row>
    <row r="875" ht="15.75" customHeight="1">
      <c r="A875" s="4">
        <v>14760.0</v>
      </c>
      <c r="B875" s="5">
        <v>1.0</v>
      </c>
      <c r="C875" s="15">
        <v>44426.60833333333</v>
      </c>
      <c r="D875" s="16">
        <v>17.700000000000003</v>
      </c>
      <c r="E875" s="5">
        <f t="shared" si="1"/>
        <v>649</v>
      </c>
      <c r="F875" s="5">
        <f t="shared" si="2"/>
        <v>2</v>
      </c>
      <c r="G875" s="5">
        <f t="shared" si="3"/>
        <v>2</v>
      </c>
      <c r="H875" s="5">
        <f t="shared" si="4"/>
        <v>2</v>
      </c>
      <c r="I875" s="5" t="str">
        <f t="shared" si="5"/>
        <v>222</v>
      </c>
    </row>
    <row r="876" ht="15.75" customHeight="1">
      <c r="A876" s="4">
        <v>14761.0</v>
      </c>
      <c r="B876" s="5">
        <v>1.0</v>
      </c>
      <c r="C876" s="15">
        <v>44386.50208333333</v>
      </c>
      <c r="D876" s="16">
        <v>19.799999999999997</v>
      </c>
      <c r="E876" s="5">
        <f t="shared" si="1"/>
        <v>689</v>
      </c>
      <c r="F876" s="5">
        <f t="shared" si="2"/>
        <v>2</v>
      </c>
      <c r="G876" s="5">
        <f t="shared" si="3"/>
        <v>2</v>
      </c>
      <c r="H876" s="5">
        <f t="shared" si="4"/>
        <v>2</v>
      </c>
      <c r="I876" s="5" t="str">
        <f t="shared" si="5"/>
        <v>222</v>
      </c>
    </row>
    <row r="877" ht="15.75" customHeight="1">
      <c r="A877" s="4">
        <v>14765.0</v>
      </c>
      <c r="B877" s="5">
        <v>1.0</v>
      </c>
      <c r="C877" s="15">
        <v>44691.82847222222</v>
      </c>
      <c r="D877" s="16">
        <v>10.5</v>
      </c>
      <c r="E877" s="5">
        <f t="shared" si="1"/>
        <v>384</v>
      </c>
      <c r="F877" s="5">
        <f t="shared" si="2"/>
        <v>4</v>
      </c>
      <c r="G877" s="5">
        <f t="shared" si="3"/>
        <v>2</v>
      </c>
      <c r="H877" s="5">
        <f t="shared" si="4"/>
        <v>1</v>
      </c>
      <c r="I877" s="5" t="str">
        <f t="shared" si="5"/>
        <v>421</v>
      </c>
    </row>
    <row r="878" ht="15.75" customHeight="1">
      <c r="A878" s="4">
        <v>14766.0</v>
      </c>
      <c r="B878" s="5">
        <v>3.0</v>
      </c>
      <c r="C878" s="15">
        <v>44640.40625</v>
      </c>
      <c r="D878" s="16">
        <v>142.0</v>
      </c>
      <c r="E878" s="5">
        <f t="shared" si="1"/>
        <v>435</v>
      </c>
      <c r="F878" s="5">
        <f t="shared" si="2"/>
        <v>3</v>
      </c>
      <c r="G878" s="5">
        <f t="shared" si="3"/>
        <v>4</v>
      </c>
      <c r="H878" s="5">
        <f t="shared" si="4"/>
        <v>4</v>
      </c>
      <c r="I878" s="5" t="str">
        <f t="shared" si="5"/>
        <v>344</v>
      </c>
    </row>
    <row r="879" ht="15.75" customHeight="1">
      <c r="A879" s="4">
        <v>14769.0</v>
      </c>
      <c r="B879" s="5">
        <v>4.0</v>
      </c>
      <c r="C879" s="15">
        <v>44638.64722222222</v>
      </c>
      <c r="D879" s="16">
        <v>247.9</v>
      </c>
      <c r="E879" s="5">
        <f t="shared" si="1"/>
        <v>437</v>
      </c>
      <c r="F879" s="5">
        <f t="shared" si="2"/>
        <v>3</v>
      </c>
      <c r="G879" s="5">
        <f t="shared" si="3"/>
        <v>4</v>
      </c>
      <c r="H879" s="5">
        <f t="shared" si="4"/>
        <v>4</v>
      </c>
      <c r="I879" s="5" t="str">
        <f t="shared" si="5"/>
        <v>344</v>
      </c>
    </row>
    <row r="880" ht="15.75" customHeight="1">
      <c r="A880" s="4">
        <v>14776.0</v>
      </c>
      <c r="B880" s="5">
        <v>1.0</v>
      </c>
      <c r="C880" s="15">
        <v>44669.61527777778</v>
      </c>
      <c r="D880" s="16">
        <v>83.28</v>
      </c>
      <c r="E880" s="5">
        <f t="shared" si="1"/>
        <v>406</v>
      </c>
      <c r="F880" s="5">
        <f t="shared" si="2"/>
        <v>4</v>
      </c>
      <c r="G880" s="5">
        <f t="shared" si="3"/>
        <v>2</v>
      </c>
      <c r="H880" s="5">
        <f t="shared" si="4"/>
        <v>4</v>
      </c>
      <c r="I880" s="5" t="str">
        <f t="shared" si="5"/>
        <v>424</v>
      </c>
    </row>
    <row r="881" ht="15.75" customHeight="1">
      <c r="A881" s="4">
        <v>14779.0</v>
      </c>
      <c r="B881" s="5">
        <v>1.0</v>
      </c>
      <c r="C881" s="15">
        <v>44443.52916666667</v>
      </c>
      <c r="D881" s="16">
        <v>2.55</v>
      </c>
      <c r="E881" s="5">
        <f t="shared" si="1"/>
        <v>632</v>
      </c>
      <c r="F881" s="5">
        <f t="shared" si="2"/>
        <v>2</v>
      </c>
      <c r="G881" s="5">
        <f t="shared" si="3"/>
        <v>2</v>
      </c>
      <c r="H881" s="5">
        <f t="shared" si="4"/>
        <v>1</v>
      </c>
      <c r="I881" s="5" t="str">
        <f t="shared" si="5"/>
        <v>221</v>
      </c>
    </row>
    <row r="882" ht="15.75" customHeight="1">
      <c r="A882" s="4">
        <v>14784.0</v>
      </c>
      <c r="B882" s="5">
        <v>1.0</v>
      </c>
      <c r="C882" s="15">
        <v>44397.39236111111</v>
      </c>
      <c r="D882" s="16">
        <v>35.400000000000006</v>
      </c>
      <c r="E882" s="5">
        <f t="shared" si="1"/>
        <v>678</v>
      </c>
      <c r="F882" s="5">
        <f t="shared" si="2"/>
        <v>2</v>
      </c>
      <c r="G882" s="5">
        <f t="shared" si="3"/>
        <v>2</v>
      </c>
      <c r="H882" s="5">
        <f t="shared" si="4"/>
        <v>3</v>
      </c>
      <c r="I882" s="5" t="str">
        <f t="shared" si="5"/>
        <v>223</v>
      </c>
    </row>
    <row r="883" ht="15.75" customHeight="1">
      <c r="A883" s="4">
        <v>14785.0</v>
      </c>
      <c r="B883" s="5">
        <v>1.0</v>
      </c>
      <c r="C883" s="15">
        <v>44705.56944444445</v>
      </c>
      <c r="D883" s="16">
        <v>30.0</v>
      </c>
      <c r="E883" s="5">
        <f t="shared" si="1"/>
        <v>370</v>
      </c>
      <c r="F883" s="5">
        <f t="shared" si="2"/>
        <v>5</v>
      </c>
      <c r="G883" s="5">
        <f t="shared" si="3"/>
        <v>2</v>
      </c>
      <c r="H883" s="5">
        <f t="shared" si="4"/>
        <v>2</v>
      </c>
      <c r="I883" s="5" t="str">
        <f t="shared" si="5"/>
        <v>522</v>
      </c>
    </row>
    <row r="884" ht="15.75" customHeight="1">
      <c r="A884" s="4">
        <v>14790.0</v>
      </c>
      <c r="B884" s="5">
        <v>2.0</v>
      </c>
      <c r="C884" s="15">
        <v>44604.51041666666</v>
      </c>
      <c r="D884" s="16">
        <v>47.580000000000005</v>
      </c>
      <c r="E884" s="5">
        <f t="shared" si="1"/>
        <v>471</v>
      </c>
      <c r="F884" s="5">
        <f t="shared" si="2"/>
        <v>3</v>
      </c>
      <c r="G884" s="5">
        <f t="shared" si="3"/>
        <v>3</v>
      </c>
      <c r="H884" s="5">
        <f t="shared" si="4"/>
        <v>3</v>
      </c>
      <c r="I884" s="5" t="str">
        <f t="shared" si="5"/>
        <v>333</v>
      </c>
    </row>
    <row r="885" ht="15.75" customHeight="1">
      <c r="A885" s="4">
        <v>14792.0</v>
      </c>
      <c r="B885" s="5">
        <v>1.0</v>
      </c>
      <c r="C885" s="15">
        <v>44657.77361111111</v>
      </c>
      <c r="D885" s="16">
        <v>6.2</v>
      </c>
      <c r="E885" s="5">
        <f t="shared" si="1"/>
        <v>418</v>
      </c>
      <c r="F885" s="5">
        <f t="shared" si="2"/>
        <v>4</v>
      </c>
      <c r="G885" s="5">
        <f t="shared" si="3"/>
        <v>2</v>
      </c>
      <c r="H885" s="5">
        <f t="shared" si="4"/>
        <v>1</v>
      </c>
      <c r="I885" s="5" t="str">
        <f t="shared" si="5"/>
        <v>421</v>
      </c>
    </row>
    <row r="886" ht="15.75" customHeight="1">
      <c r="A886" s="4">
        <v>14794.0</v>
      </c>
      <c r="B886" s="5">
        <v>2.0</v>
      </c>
      <c r="C886" s="15">
        <v>44719.42430555556</v>
      </c>
      <c r="D886" s="16">
        <v>30.92</v>
      </c>
      <c r="E886" s="5">
        <f t="shared" si="1"/>
        <v>356</v>
      </c>
      <c r="F886" s="5">
        <f t="shared" si="2"/>
        <v>5</v>
      </c>
      <c r="G886" s="5">
        <f t="shared" si="3"/>
        <v>3</v>
      </c>
      <c r="H886" s="5">
        <f t="shared" si="4"/>
        <v>2</v>
      </c>
      <c r="I886" s="5" t="str">
        <f t="shared" si="5"/>
        <v>532</v>
      </c>
    </row>
    <row r="887" ht="15.75" customHeight="1">
      <c r="A887" s="4">
        <v>14796.0</v>
      </c>
      <c r="B887" s="5">
        <v>14.0</v>
      </c>
      <c r="C887" s="15">
        <v>44720.64652777778</v>
      </c>
      <c r="D887" s="16">
        <v>174.85999999999996</v>
      </c>
      <c r="E887" s="5">
        <f t="shared" si="1"/>
        <v>355</v>
      </c>
      <c r="F887" s="5">
        <f t="shared" si="2"/>
        <v>5</v>
      </c>
      <c r="G887" s="5">
        <f t="shared" si="3"/>
        <v>4</v>
      </c>
      <c r="H887" s="5">
        <f t="shared" si="4"/>
        <v>4</v>
      </c>
      <c r="I887" s="5" t="str">
        <f t="shared" si="5"/>
        <v>544</v>
      </c>
    </row>
    <row r="888" ht="15.75" customHeight="1">
      <c r="A888" s="4">
        <v>14799.0</v>
      </c>
      <c r="B888" s="5">
        <v>1.0</v>
      </c>
      <c r="C888" s="15">
        <v>44670.67777777778</v>
      </c>
      <c r="D888" s="16">
        <v>44.65</v>
      </c>
      <c r="E888" s="5">
        <f t="shared" si="1"/>
        <v>405</v>
      </c>
      <c r="F888" s="5">
        <f t="shared" si="2"/>
        <v>4</v>
      </c>
      <c r="G888" s="5">
        <f t="shared" si="3"/>
        <v>2</v>
      </c>
      <c r="H888" s="5">
        <f t="shared" si="4"/>
        <v>3</v>
      </c>
      <c r="I888" s="5" t="str">
        <f t="shared" si="5"/>
        <v>423</v>
      </c>
    </row>
    <row r="889" ht="15.75" customHeight="1">
      <c r="A889" s="4">
        <v>14800.0</v>
      </c>
      <c r="B889" s="5">
        <v>6.0</v>
      </c>
      <c r="C889" s="15">
        <v>44674.53194444445</v>
      </c>
      <c r="D889" s="16">
        <v>72.78</v>
      </c>
      <c r="E889" s="5">
        <f t="shared" si="1"/>
        <v>401</v>
      </c>
      <c r="F889" s="5">
        <f t="shared" si="2"/>
        <v>4</v>
      </c>
      <c r="G889" s="5">
        <f t="shared" si="3"/>
        <v>4</v>
      </c>
      <c r="H889" s="5">
        <f t="shared" si="4"/>
        <v>3</v>
      </c>
      <c r="I889" s="5" t="str">
        <f t="shared" si="5"/>
        <v>443</v>
      </c>
    </row>
    <row r="890" ht="15.75" customHeight="1">
      <c r="A890" s="4">
        <v>14801.0</v>
      </c>
      <c r="B890" s="5">
        <v>1.0</v>
      </c>
      <c r="C890" s="15">
        <v>44660.64166666667</v>
      </c>
      <c r="D890" s="16">
        <v>30.389999999999997</v>
      </c>
      <c r="E890" s="5">
        <f t="shared" si="1"/>
        <v>415</v>
      </c>
      <c r="F890" s="5">
        <f t="shared" si="2"/>
        <v>4</v>
      </c>
      <c r="G890" s="5">
        <f t="shared" si="3"/>
        <v>2</v>
      </c>
      <c r="H890" s="5">
        <f t="shared" si="4"/>
        <v>2</v>
      </c>
      <c r="I890" s="5" t="str">
        <f t="shared" si="5"/>
        <v>422</v>
      </c>
    </row>
    <row r="891" ht="15.75" customHeight="1">
      <c r="A891" s="4">
        <v>14803.0</v>
      </c>
      <c r="B891" s="5">
        <v>2.0</v>
      </c>
      <c r="C891" s="15">
        <v>44560.58194444444</v>
      </c>
      <c r="D891" s="16">
        <v>12.7</v>
      </c>
      <c r="E891" s="5">
        <f t="shared" si="1"/>
        <v>515</v>
      </c>
      <c r="F891" s="5">
        <f t="shared" si="2"/>
        <v>3</v>
      </c>
      <c r="G891" s="5">
        <f t="shared" si="3"/>
        <v>3</v>
      </c>
      <c r="H891" s="5">
        <f t="shared" si="4"/>
        <v>1</v>
      </c>
      <c r="I891" s="5" t="str">
        <f t="shared" si="5"/>
        <v>331</v>
      </c>
    </row>
    <row r="892" ht="15.75" customHeight="1">
      <c r="A892" s="4">
        <v>14804.0</v>
      </c>
      <c r="B892" s="5">
        <v>1.0</v>
      </c>
      <c r="C892" s="15">
        <v>44713.47222222222</v>
      </c>
      <c r="D892" s="16">
        <v>10.2</v>
      </c>
      <c r="E892" s="5">
        <f t="shared" si="1"/>
        <v>362</v>
      </c>
      <c r="F892" s="5">
        <f t="shared" si="2"/>
        <v>5</v>
      </c>
      <c r="G892" s="5">
        <f t="shared" si="3"/>
        <v>2</v>
      </c>
      <c r="H892" s="5">
        <f t="shared" si="4"/>
        <v>1</v>
      </c>
      <c r="I892" s="5" t="str">
        <f t="shared" si="5"/>
        <v>521</v>
      </c>
    </row>
    <row r="893" ht="15.75" customHeight="1">
      <c r="A893" s="4">
        <v>14806.0</v>
      </c>
      <c r="B893" s="5">
        <v>1.0</v>
      </c>
      <c r="C893" s="15">
        <v>44645.64722222222</v>
      </c>
      <c r="D893" s="16">
        <v>15.299999999999999</v>
      </c>
      <c r="E893" s="5">
        <f t="shared" si="1"/>
        <v>430</v>
      </c>
      <c r="F893" s="5">
        <f t="shared" si="2"/>
        <v>3</v>
      </c>
      <c r="G893" s="5">
        <f t="shared" si="3"/>
        <v>2</v>
      </c>
      <c r="H893" s="5">
        <f t="shared" si="4"/>
        <v>2</v>
      </c>
      <c r="I893" s="5" t="str">
        <f t="shared" si="5"/>
        <v>322</v>
      </c>
    </row>
    <row r="894" ht="15.75" customHeight="1">
      <c r="A894" s="4">
        <v>14808.0</v>
      </c>
      <c r="B894" s="5">
        <v>8.0</v>
      </c>
      <c r="C894" s="15">
        <v>44681.50138888889</v>
      </c>
      <c r="D894" s="16">
        <v>333.44</v>
      </c>
      <c r="E894" s="5">
        <f t="shared" si="1"/>
        <v>394</v>
      </c>
      <c r="F894" s="5">
        <f t="shared" si="2"/>
        <v>4</v>
      </c>
      <c r="G894" s="5">
        <f t="shared" si="3"/>
        <v>4</v>
      </c>
      <c r="H894" s="5">
        <f t="shared" si="4"/>
        <v>4</v>
      </c>
      <c r="I894" s="5" t="str">
        <f t="shared" si="5"/>
        <v>444</v>
      </c>
    </row>
    <row r="895" ht="15.75" customHeight="1">
      <c r="A895" s="4">
        <v>14810.0</v>
      </c>
      <c r="B895" s="5">
        <v>7.0</v>
      </c>
      <c r="C895" s="15">
        <v>44681.47152777778</v>
      </c>
      <c r="D895" s="16">
        <v>120.49000000000004</v>
      </c>
      <c r="E895" s="5">
        <f t="shared" si="1"/>
        <v>394</v>
      </c>
      <c r="F895" s="5">
        <f t="shared" si="2"/>
        <v>4</v>
      </c>
      <c r="G895" s="5">
        <f t="shared" si="3"/>
        <v>4</v>
      </c>
      <c r="H895" s="5">
        <f t="shared" si="4"/>
        <v>4</v>
      </c>
      <c r="I895" s="5" t="str">
        <f t="shared" si="5"/>
        <v>444</v>
      </c>
    </row>
    <row r="896" ht="15.75" customHeight="1">
      <c r="A896" s="4">
        <v>14813.0</v>
      </c>
      <c r="B896" s="5">
        <v>2.0</v>
      </c>
      <c r="C896" s="15">
        <v>44352.49791666667</v>
      </c>
      <c r="D896" s="16">
        <v>7.6499999999999995</v>
      </c>
      <c r="E896" s="5">
        <f t="shared" si="1"/>
        <v>723</v>
      </c>
      <c r="F896" s="5">
        <f t="shared" si="2"/>
        <v>2</v>
      </c>
      <c r="G896" s="5">
        <f t="shared" si="3"/>
        <v>3</v>
      </c>
      <c r="H896" s="5">
        <f t="shared" si="4"/>
        <v>1</v>
      </c>
      <c r="I896" s="5" t="str">
        <f t="shared" si="5"/>
        <v>231</v>
      </c>
    </row>
    <row r="897" ht="15.75" customHeight="1">
      <c r="A897" s="4">
        <v>14815.0</v>
      </c>
      <c r="B897" s="5">
        <v>2.0</v>
      </c>
      <c r="C897" s="15">
        <v>44684.48333333333</v>
      </c>
      <c r="D897" s="16">
        <v>27.78</v>
      </c>
      <c r="E897" s="5">
        <f t="shared" si="1"/>
        <v>391</v>
      </c>
      <c r="F897" s="5">
        <f t="shared" si="2"/>
        <v>4</v>
      </c>
      <c r="G897" s="5">
        <f t="shared" si="3"/>
        <v>3</v>
      </c>
      <c r="H897" s="5">
        <f t="shared" si="4"/>
        <v>2</v>
      </c>
      <c r="I897" s="5" t="str">
        <f t="shared" si="5"/>
        <v>432</v>
      </c>
    </row>
    <row r="898" ht="15.75" customHeight="1">
      <c r="A898" s="4">
        <v>14817.0</v>
      </c>
      <c r="B898" s="5">
        <v>2.0</v>
      </c>
      <c r="C898" s="15">
        <v>44523.56597222222</v>
      </c>
      <c r="D898" s="16">
        <v>80.88</v>
      </c>
      <c r="E898" s="5">
        <f t="shared" si="1"/>
        <v>552</v>
      </c>
      <c r="F898" s="5">
        <f t="shared" si="2"/>
        <v>2</v>
      </c>
      <c r="G898" s="5">
        <f t="shared" si="3"/>
        <v>3</v>
      </c>
      <c r="H898" s="5">
        <f t="shared" si="4"/>
        <v>4</v>
      </c>
      <c r="I898" s="5" t="str">
        <f t="shared" si="5"/>
        <v>234</v>
      </c>
    </row>
    <row r="899" ht="15.75" customHeight="1">
      <c r="A899" s="4">
        <v>14819.0</v>
      </c>
      <c r="B899" s="5">
        <v>1.0</v>
      </c>
      <c r="C899" s="15">
        <v>44657.57013888889</v>
      </c>
      <c r="D899" s="16">
        <v>17.4</v>
      </c>
      <c r="E899" s="5">
        <f t="shared" si="1"/>
        <v>418</v>
      </c>
      <c r="F899" s="5">
        <f t="shared" si="2"/>
        <v>4</v>
      </c>
      <c r="G899" s="5">
        <f t="shared" si="3"/>
        <v>2</v>
      </c>
      <c r="H899" s="5">
        <f t="shared" si="4"/>
        <v>2</v>
      </c>
      <c r="I899" s="5" t="str">
        <f t="shared" si="5"/>
        <v>422</v>
      </c>
    </row>
    <row r="900" ht="15.75" customHeight="1">
      <c r="A900" s="4">
        <v>14823.0</v>
      </c>
      <c r="B900" s="5">
        <v>1.0</v>
      </c>
      <c r="C900" s="15">
        <v>44529.58541666667</v>
      </c>
      <c r="D900" s="16">
        <v>2.2</v>
      </c>
      <c r="E900" s="5">
        <f t="shared" si="1"/>
        <v>546</v>
      </c>
      <c r="F900" s="5">
        <f t="shared" si="2"/>
        <v>2</v>
      </c>
      <c r="G900" s="5">
        <f t="shared" si="3"/>
        <v>2</v>
      </c>
      <c r="H900" s="5">
        <f t="shared" si="4"/>
        <v>1</v>
      </c>
      <c r="I900" s="5" t="str">
        <f t="shared" si="5"/>
        <v>221</v>
      </c>
    </row>
    <row r="901" ht="15.75" customHeight="1">
      <c r="A901" s="4">
        <v>14824.0</v>
      </c>
      <c r="B901" s="5">
        <v>1.0</v>
      </c>
      <c r="C901" s="15">
        <v>44710.59722222222</v>
      </c>
      <c r="D901" s="16">
        <v>62.400000000000006</v>
      </c>
      <c r="E901" s="5">
        <f t="shared" si="1"/>
        <v>365</v>
      </c>
      <c r="F901" s="5">
        <f t="shared" si="2"/>
        <v>5</v>
      </c>
      <c r="G901" s="5">
        <f t="shared" si="3"/>
        <v>2</v>
      </c>
      <c r="H901" s="5">
        <f t="shared" si="4"/>
        <v>3</v>
      </c>
      <c r="I901" s="5" t="str">
        <f t="shared" si="5"/>
        <v>523</v>
      </c>
    </row>
    <row r="902" ht="15.75" customHeight="1">
      <c r="A902" s="4">
        <v>14825.0</v>
      </c>
      <c r="B902" s="5">
        <v>4.0</v>
      </c>
      <c r="C902" s="15">
        <v>44718.48472222222</v>
      </c>
      <c r="D902" s="16">
        <v>96.48</v>
      </c>
      <c r="E902" s="5">
        <f t="shared" si="1"/>
        <v>357</v>
      </c>
      <c r="F902" s="5">
        <f t="shared" si="2"/>
        <v>5</v>
      </c>
      <c r="G902" s="5">
        <f t="shared" si="3"/>
        <v>4</v>
      </c>
      <c r="H902" s="5">
        <f t="shared" si="4"/>
        <v>4</v>
      </c>
      <c r="I902" s="5" t="str">
        <f t="shared" si="5"/>
        <v>544</v>
      </c>
    </row>
    <row r="903" ht="15.75" customHeight="1">
      <c r="A903" s="4">
        <v>14829.0</v>
      </c>
      <c r="B903" s="5">
        <v>3.0</v>
      </c>
      <c r="C903" s="15">
        <v>44361.48194444444</v>
      </c>
      <c r="D903" s="16">
        <v>82.35</v>
      </c>
      <c r="E903" s="5">
        <f t="shared" si="1"/>
        <v>714</v>
      </c>
      <c r="F903" s="5">
        <f t="shared" si="2"/>
        <v>2</v>
      </c>
      <c r="G903" s="5">
        <f t="shared" si="3"/>
        <v>4</v>
      </c>
      <c r="H903" s="5">
        <f t="shared" si="4"/>
        <v>4</v>
      </c>
      <c r="I903" s="5" t="str">
        <f t="shared" si="5"/>
        <v>244</v>
      </c>
    </row>
    <row r="904" ht="15.75" customHeight="1">
      <c r="A904" s="4">
        <v>14830.0</v>
      </c>
      <c r="B904" s="5">
        <v>1.0</v>
      </c>
      <c r="C904" s="15">
        <v>44668.60347222222</v>
      </c>
      <c r="D904" s="16">
        <v>2.93</v>
      </c>
      <c r="E904" s="5">
        <f t="shared" si="1"/>
        <v>407</v>
      </c>
      <c r="F904" s="5">
        <f t="shared" si="2"/>
        <v>4</v>
      </c>
      <c r="G904" s="5">
        <f t="shared" si="3"/>
        <v>2</v>
      </c>
      <c r="H904" s="5">
        <f t="shared" si="4"/>
        <v>1</v>
      </c>
      <c r="I904" s="5" t="str">
        <f t="shared" si="5"/>
        <v>421</v>
      </c>
    </row>
    <row r="905" ht="15.75" customHeight="1">
      <c r="A905" s="4">
        <v>14834.0</v>
      </c>
      <c r="B905" s="5">
        <v>1.0</v>
      </c>
      <c r="C905" s="15">
        <v>44490.69583333333</v>
      </c>
      <c r="D905" s="16">
        <v>8.5</v>
      </c>
      <c r="E905" s="5">
        <f t="shared" si="1"/>
        <v>585</v>
      </c>
      <c r="F905" s="5">
        <f t="shared" si="2"/>
        <v>2</v>
      </c>
      <c r="G905" s="5">
        <f t="shared" si="3"/>
        <v>2</v>
      </c>
      <c r="H905" s="5">
        <f t="shared" si="4"/>
        <v>1</v>
      </c>
      <c r="I905" s="5" t="str">
        <f t="shared" si="5"/>
        <v>221</v>
      </c>
    </row>
    <row r="906" ht="15.75" customHeight="1">
      <c r="A906" s="4">
        <v>14837.0</v>
      </c>
      <c r="B906" s="5">
        <v>2.0</v>
      </c>
      <c r="C906" s="15">
        <v>44629.54097222222</v>
      </c>
      <c r="D906" s="16">
        <v>17.6</v>
      </c>
      <c r="E906" s="5">
        <f t="shared" si="1"/>
        <v>446</v>
      </c>
      <c r="F906" s="5">
        <f t="shared" si="2"/>
        <v>3</v>
      </c>
      <c r="G906" s="5">
        <f t="shared" si="3"/>
        <v>3</v>
      </c>
      <c r="H906" s="5">
        <f t="shared" si="4"/>
        <v>2</v>
      </c>
      <c r="I906" s="5" t="str">
        <f t="shared" si="5"/>
        <v>332</v>
      </c>
    </row>
    <row r="907" ht="15.75" customHeight="1">
      <c r="A907" s="4">
        <v>14841.0</v>
      </c>
      <c r="B907" s="5">
        <v>2.0</v>
      </c>
      <c r="C907" s="15">
        <v>44668.62708333333</v>
      </c>
      <c r="D907" s="16">
        <v>109.30000000000001</v>
      </c>
      <c r="E907" s="5">
        <f t="shared" si="1"/>
        <v>407</v>
      </c>
      <c r="F907" s="5">
        <f t="shared" si="2"/>
        <v>4</v>
      </c>
      <c r="G907" s="5">
        <f t="shared" si="3"/>
        <v>3</v>
      </c>
      <c r="H907" s="5">
        <f t="shared" si="4"/>
        <v>4</v>
      </c>
      <c r="I907" s="5" t="str">
        <f t="shared" si="5"/>
        <v>434</v>
      </c>
    </row>
    <row r="908" ht="15.75" customHeight="1">
      <c r="A908" s="4">
        <v>14842.0</v>
      </c>
      <c r="B908" s="5">
        <v>2.0</v>
      </c>
      <c r="C908" s="15">
        <v>44685.54791666667</v>
      </c>
      <c r="D908" s="16">
        <v>15.98</v>
      </c>
      <c r="E908" s="5">
        <f t="shared" si="1"/>
        <v>390</v>
      </c>
      <c r="F908" s="5">
        <f t="shared" si="2"/>
        <v>4</v>
      </c>
      <c r="G908" s="5">
        <f t="shared" si="3"/>
        <v>3</v>
      </c>
      <c r="H908" s="5">
        <f t="shared" si="4"/>
        <v>2</v>
      </c>
      <c r="I908" s="5" t="str">
        <f t="shared" si="5"/>
        <v>432</v>
      </c>
    </row>
    <row r="909" ht="15.75" customHeight="1">
      <c r="A909" s="4">
        <v>14844.0</v>
      </c>
      <c r="B909" s="5">
        <v>2.0</v>
      </c>
      <c r="C909" s="15">
        <v>44658.44513888889</v>
      </c>
      <c r="D909" s="16">
        <v>368.5</v>
      </c>
      <c r="E909" s="5">
        <f t="shared" si="1"/>
        <v>417</v>
      </c>
      <c r="F909" s="5">
        <f t="shared" si="2"/>
        <v>4</v>
      </c>
      <c r="G909" s="5">
        <f t="shared" si="3"/>
        <v>3</v>
      </c>
      <c r="H909" s="5">
        <f t="shared" si="4"/>
        <v>4</v>
      </c>
      <c r="I909" s="5" t="str">
        <f t="shared" si="5"/>
        <v>434</v>
      </c>
    </row>
    <row r="910" ht="15.75" customHeight="1">
      <c r="A910" s="4">
        <v>14847.0</v>
      </c>
      <c r="B910" s="5">
        <v>1.0</v>
      </c>
      <c r="C910" s="15">
        <v>44575.45277777778</v>
      </c>
      <c r="D910" s="16">
        <v>53.1</v>
      </c>
      <c r="E910" s="5">
        <f t="shared" si="1"/>
        <v>500</v>
      </c>
      <c r="F910" s="5">
        <f t="shared" si="2"/>
        <v>3</v>
      </c>
      <c r="G910" s="5">
        <f t="shared" si="3"/>
        <v>2</v>
      </c>
      <c r="H910" s="5">
        <f t="shared" si="4"/>
        <v>3</v>
      </c>
      <c r="I910" s="5" t="str">
        <f t="shared" si="5"/>
        <v>323</v>
      </c>
    </row>
    <row r="911" ht="15.75" customHeight="1">
      <c r="A911" s="4">
        <v>14849.0</v>
      </c>
      <c r="B911" s="5">
        <v>4.0</v>
      </c>
      <c r="C911" s="15">
        <v>44699.45694444444</v>
      </c>
      <c r="D911" s="16">
        <v>62.68</v>
      </c>
      <c r="E911" s="5">
        <f t="shared" si="1"/>
        <v>376</v>
      </c>
      <c r="F911" s="5">
        <f t="shared" si="2"/>
        <v>5</v>
      </c>
      <c r="G911" s="5">
        <f t="shared" si="3"/>
        <v>4</v>
      </c>
      <c r="H911" s="5">
        <f t="shared" si="4"/>
        <v>3</v>
      </c>
      <c r="I911" s="5" t="str">
        <f t="shared" si="5"/>
        <v>543</v>
      </c>
    </row>
    <row r="912" ht="15.75" customHeight="1">
      <c r="A912" s="4">
        <v>14850.0</v>
      </c>
      <c r="B912" s="5">
        <v>1.0</v>
      </c>
      <c r="C912" s="15">
        <v>44354.3625</v>
      </c>
      <c r="D912" s="16">
        <v>47.6</v>
      </c>
      <c r="E912" s="5">
        <f t="shared" si="1"/>
        <v>721</v>
      </c>
      <c r="F912" s="5">
        <f t="shared" si="2"/>
        <v>2</v>
      </c>
      <c r="G912" s="5">
        <f t="shared" si="3"/>
        <v>2</v>
      </c>
      <c r="H912" s="5">
        <f t="shared" si="4"/>
        <v>3</v>
      </c>
      <c r="I912" s="5" t="str">
        <f t="shared" si="5"/>
        <v>223</v>
      </c>
    </row>
    <row r="913" ht="15.75" customHeight="1">
      <c r="A913" s="4">
        <v>14851.0</v>
      </c>
      <c r="B913" s="5">
        <v>1.0</v>
      </c>
      <c r="C913" s="15">
        <v>44467.62430555555</v>
      </c>
      <c r="D913" s="16">
        <v>10.08</v>
      </c>
      <c r="E913" s="5">
        <f t="shared" si="1"/>
        <v>608</v>
      </c>
      <c r="F913" s="5">
        <f t="shared" si="2"/>
        <v>2</v>
      </c>
      <c r="G913" s="5">
        <f t="shared" si="3"/>
        <v>2</v>
      </c>
      <c r="H913" s="5">
        <f t="shared" si="4"/>
        <v>1</v>
      </c>
      <c r="I913" s="5" t="str">
        <f t="shared" si="5"/>
        <v>221</v>
      </c>
    </row>
    <row r="914" ht="15.75" customHeight="1">
      <c r="A914" s="4">
        <v>14852.0</v>
      </c>
      <c r="B914" s="5">
        <v>3.0</v>
      </c>
      <c r="C914" s="15">
        <v>44663.55555555555</v>
      </c>
      <c r="D914" s="16">
        <v>70.15</v>
      </c>
      <c r="E914" s="5">
        <f t="shared" si="1"/>
        <v>412</v>
      </c>
      <c r="F914" s="5">
        <f t="shared" si="2"/>
        <v>4</v>
      </c>
      <c r="G914" s="5">
        <f t="shared" si="3"/>
        <v>4</v>
      </c>
      <c r="H914" s="5">
        <f t="shared" si="4"/>
        <v>3</v>
      </c>
      <c r="I914" s="5" t="str">
        <f t="shared" si="5"/>
        <v>443</v>
      </c>
    </row>
    <row r="915" ht="15.75" customHeight="1">
      <c r="A915" s="4">
        <v>14854.0</v>
      </c>
      <c r="B915" s="5">
        <v>2.0</v>
      </c>
      <c r="C915" s="15">
        <v>44495.52013888889</v>
      </c>
      <c r="D915" s="16">
        <v>48.300000000000004</v>
      </c>
      <c r="E915" s="5">
        <f t="shared" si="1"/>
        <v>580</v>
      </c>
      <c r="F915" s="5">
        <f t="shared" si="2"/>
        <v>2</v>
      </c>
      <c r="G915" s="5">
        <f t="shared" si="3"/>
        <v>3</v>
      </c>
      <c r="H915" s="5">
        <f t="shared" si="4"/>
        <v>3</v>
      </c>
      <c r="I915" s="5" t="str">
        <f t="shared" si="5"/>
        <v>233</v>
      </c>
    </row>
    <row r="916" ht="15.75" customHeight="1">
      <c r="A916" s="4">
        <v>14859.0</v>
      </c>
      <c r="B916" s="5">
        <v>1.0</v>
      </c>
      <c r="C916" s="15">
        <v>44519.6125</v>
      </c>
      <c r="D916" s="16">
        <v>41.6</v>
      </c>
      <c r="E916" s="5">
        <f t="shared" si="1"/>
        <v>556</v>
      </c>
      <c r="F916" s="5">
        <f t="shared" si="2"/>
        <v>2</v>
      </c>
      <c r="G916" s="5">
        <f t="shared" si="3"/>
        <v>2</v>
      </c>
      <c r="H916" s="5">
        <f t="shared" si="4"/>
        <v>3</v>
      </c>
      <c r="I916" s="5" t="str">
        <f t="shared" si="5"/>
        <v>223</v>
      </c>
    </row>
    <row r="917" ht="15.75" customHeight="1">
      <c r="A917" s="4">
        <v>14866.0</v>
      </c>
      <c r="B917" s="5">
        <v>1.0</v>
      </c>
      <c r="C917" s="15">
        <v>44640.43541666667</v>
      </c>
      <c r="D917" s="16">
        <v>183.6</v>
      </c>
      <c r="E917" s="5">
        <f t="shared" si="1"/>
        <v>435</v>
      </c>
      <c r="F917" s="5">
        <f t="shared" si="2"/>
        <v>3</v>
      </c>
      <c r="G917" s="5">
        <f t="shared" si="3"/>
        <v>2</v>
      </c>
      <c r="H917" s="5">
        <f t="shared" si="4"/>
        <v>4</v>
      </c>
      <c r="I917" s="5" t="str">
        <f t="shared" si="5"/>
        <v>324</v>
      </c>
    </row>
    <row r="918" ht="15.75" customHeight="1">
      <c r="A918" s="4">
        <v>14867.0</v>
      </c>
      <c r="B918" s="5">
        <v>2.0</v>
      </c>
      <c r="C918" s="15">
        <v>44384.69027777778</v>
      </c>
      <c r="D918" s="16">
        <v>19.03</v>
      </c>
      <c r="E918" s="5">
        <f t="shared" si="1"/>
        <v>691</v>
      </c>
      <c r="F918" s="5">
        <f t="shared" si="2"/>
        <v>2</v>
      </c>
      <c r="G918" s="5">
        <f t="shared" si="3"/>
        <v>3</v>
      </c>
      <c r="H918" s="5">
        <f t="shared" si="4"/>
        <v>2</v>
      </c>
      <c r="I918" s="5" t="str">
        <f t="shared" si="5"/>
        <v>232</v>
      </c>
    </row>
    <row r="919" ht="15.75" customHeight="1">
      <c r="A919" s="4">
        <v>14868.0</v>
      </c>
      <c r="B919" s="5">
        <v>1.0</v>
      </c>
      <c r="C919" s="15">
        <v>44695.55833333333</v>
      </c>
      <c r="D919" s="16">
        <v>2.1</v>
      </c>
      <c r="E919" s="5">
        <f t="shared" si="1"/>
        <v>380</v>
      </c>
      <c r="F919" s="5">
        <f t="shared" si="2"/>
        <v>5</v>
      </c>
      <c r="G919" s="5">
        <f t="shared" si="3"/>
        <v>2</v>
      </c>
      <c r="H919" s="5">
        <f t="shared" si="4"/>
        <v>1</v>
      </c>
      <c r="I919" s="5" t="str">
        <f t="shared" si="5"/>
        <v>521</v>
      </c>
    </row>
    <row r="920" ht="15.75" customHeight="1">
      <c r="A920" s="4">
        <v>14869.0</v>
      </c>
      <c r="B920" s="5">
        <v>2.0</v>
      </c>
      <c r="C920" s="15">
        <v>44713.525</v>
      </c>
      <c r="D920" s="16">
        <v>23.200000000000003</v>
      </c>
      <c r="E920" s="5">
        <f t="shared" si="1"/>
        <v>362</v>
      </c>
      <c r="F920" s="5">
        <f t="shared" si="2"/>
        <v>5</v>
      </c>
      <c r="G920" s="5">
        <f t="shared" si="3"/>
        <v>3</v>
      </c>
      <c r="H920" s="5">
        <f t="shared" si="4"/>
        <v>2</v>
      </c>
      <c r="I920" s="5" t="str">
        <f t="shared" si="5"/>
        <v>532</v>
      </c>
    </row>
    <row r="921" ht="15.75" customHeight="1">
      <c r="A921" s="4">
        <v>14871.0</v>
      </c>
      <c r="B921" s="5">
        <v>2.0</v>
      </c>
      <c r="C921" s="15">
        <v>44718.57083333333</v>
      </c>
      <c r="D921" s="16">
        <v>22.4</v>
      </c>
      <c r="E921" s="5">
        <f t="shared" si="1"/>
        <v>357</v>
      </c>
      <c r="F921" s="5">
        <f t="shared" si="2"/>
        <v>5</v>
      </c>
      <c r="G921" s="5">
        <f t="shared" si="3"/>
        <v>3</v>
      </c>
      <c r="H921" s="5">
        <f t="shared" si="4"/>
        <v>2</v>
      </c>
      <c r="I921" s="5" t="str">
        <f t="shared" si="5"/>
        <v>532</v>
      </c>
    </row>
    <row r="922" ht="15.75" customHeight="1">
      <c r="A922" s="4">
        <v>14875.0</v>
      </c>
      <c r="B922" s="5">
        <v>2.0</v>
      </c>
      <c r="C922" s="15">
        <v>44616.51388888889</v>
      </c>
      <c r="D922" s="16">
        <v>169.55</v>
      </c>
      <c r="E922" s="5">
        <f t="shared" si="1"/>
        <v>459</v>
      </c>
      <c r="F922" s="5">
        <f t="shared" si="2"/>
        <v>3</v>
      </c>
      <c r="G922" s="5">
        <f t="shared" si="3"/>
        <v>3</v>
      </c>
      <c r="H922" s="5">
        <f t="shared" si="4"/>
        <v>4</v>
      </c>
      <c r="I922" s="5" t="str">
        <f t="shared" si="5"/>
        <v>334</v>
      </c>
    </row>
    <row r="923" ht="15.75" customHeight="1">
      <c r="A923" s="4">
        <v>14878.0</v>
      </c>
      <c r="B923" s="5">
        <v>1.0</v>
      </c>
      <c r="C923" s="15">
        <v>44466.55625</v>
      </c>
      <c r="D923" s="16">
        <v>17.85</v>
      </c>
      <c r="E923" s="5">
        <f t="shared" si="1"/>
        <v>609</v>
      </c>
      <c r="F923" s="5">
        <f t="shared" si="2"/>
        <v>2</v>
      </c>
      <c r="G923" s="5">
        <f t="shared" si="3"/>
        <v>2</v>
      </c>
      <c r="H923" s="5">
        <f t="shared" si="4"/>
        <v>2</v>
      </c>
      <c r="I923" s="5" t="str">
        <f t="shared" si="5"/>
        <v>222</v>
      </c>
    </row>
    <row r="924" ht="15.75" customHeight="1">
      <c r="A924" s="4">
        <v>14881.0</v>
      </c>
      <c r="B924" s="5">
        <v>1.0</v>
      </c>
      <c r="C924" s="15">
        <v>44701.4625</v>
      </c>
      <c r="D924" s="16">
        <v>6.959999999999999</v>
      </c>
      <c r="E924" s="5">
        <f t="shared" si="1"/>
        <v>374</v>
      </c>
      <c r="F924" s="5">
        <f t="shared" si="2"/>
        <v>5</v>
      </c>
      <c r="G924" s="5">
        <f t="shared" si="3"/>
        <v>2</v>
      </c>
      <c r="H924" s="5">
        <f t="shared" si="4"/>
        <v>1</v>
      </c>
      <c r="I924" s="5" t="str">
        <f t="shared" si="5"/>
        <v>521</v>
      </c>
    </row>
    <row r="925" ht="15.75" customHeight="1">
      <c r="A925" s="4">
        <v>14883.0</v>
      </c>
      <c r="B925" s="5">
        <v>2.0</v>
      </c>
      <c r="C925" s="15">
        <v>44559.39722222222</v>
      </c>
      <c r="D925" s="16">
        <v>33.78</v>
      </c>
      <c r="E925" s="5">
        <f t="shared" si="1"/>
        <v>516</v>
      </c>
      <c r="F925" s="5">
        <f t="shared" si="2"/>
        <v>3</v>
      </c>
      <c r="G925" s="5">
        <f t="shared" si="3"/>
        <v>3</v>
      </c>
      <c r="H925" s="5">
        <f t="shared" si="4"/>
        <v>3</v>
      </c>
      <c r="I925" s="5" t="str">
        <f t="shared" si="5"/>
        <v>333</v>
      </c>
    </row>
    <row r="926" ht="15.75" customHeight="1">
      <c r="A926" s="4">
        <v>14887.0</v>
      </c>
      <c r="B926" s="5">
        <v>1.0</v>
      </c>
      <c r="C926" s="15">
        <v>44641.64722222222</v>
      </c>
      <c r="D926" s="16">
        <v>358.0</v>
      </c>
      <c r="E926" s="5">
        <f t="shared" si="1"/>
        <v>434</v>
      </c>
      <c r="F926" s="5">
        <f t="shared" si="2"/>
        <v>3</v>
      </c>
      <c r="G926" s="5">
        <f t="shared" si="3"/>
        <v>2</v>
      </c>
      <c r="H926" s="5">
        <f t="shared" si="4"/>
        <v>4</v>
      </c>
      <c r="I926" s="5" t="str">
        <f t="shared" si="5"/>
        <v>324</v>
      </c>
    </row>
    <row r="927" ht="15.75" customHeight="1">
      <c r="A927" s="4">
        <v>14893.0</v>
      </c>
      <c r="B927" s="5">
        <v>2.0</v>
      </c>
      <c r="C927" s="15">
        <v>44711.52152777778</v>
      </c>
      <c r="D927" s="16">
        <v>79.55</v>
      </c>
      <c r="E927" s="5">
        <f t="shared" si="1"/>
        <v>364</v>
      </c>
      <c r="F927" s="5">
        <f t="shared" si="2"/>
        <v>5</v>
      </c>
      <c r="G927" s="5">
        <f t="shared" si="3"/>
        <v>3</v>
      </c>
      <c r="H927" s="5">
        <f t="shared" si="4"/>
        <v>4</v>
      </c>
      <c r="I927" s="5" t="str">
        <f t="shared" si="5"/>
        <v>534</v>
      </c>
    </row>
    <row r="928" ht="15.75" customHeight="1">
      <c r="A928" s="4">
        <v>14895.0</v>
      </c>
      <c r="B928" s="5">
        <v>6.0</v>
      </c>
      <c r="C928" s="15">
        <v>44677.48402777778</v>
      </c>
      <c r="D928" s="16">
        <v>115.9</v>
      </c>
      <c r="E928" s="5">
        <f t="shared" si="1"/>
        <v>398</v>
      </c>
      <c r="F928" s="5">
        <f t="shared" si="2"/>
        <v>4</v>
      </c>
      <c r="G928" s="5">
        <f t="shared" si="3"/>
        <v>4</v>
      </c>
      <c r="H928" s="5">
        <f t="shared" si="4"/>
        <v>4</v>
      </c>
      <c r="I928" s="5" t="str">
        <f t="shared" si="5"/>
        <v>444</v>
      </c>
    </row>
    <row r="929" ht="15.75" customHeight="1">
      <c r="A929" s="4">
        <v>14896.0</v>
      </c>
      <c r="B929" s="5">
        <v>1.0</v>
      </c>
      <c r="C929" s="15">
        <v>44519.43055555555</v>
      </c>
      <c r="D929" s="16">
        <v>1.66</v>
      </c>
      <c r="E929" s="5">
        <f t="shared" si="1"/>
        <v>556</v>
      </c>
      <c r="F929" s="5">
        <f t="shared" si="2"/>
        <v>2</v>
      </c>
      <c r="G929" s="5">
        <f t="shared" si="3"/>
        <v>2</v>
      </c>
      <c r="H929" s="5">
        <f t="shared" si="4"/>
        <v>1</v>
      </c>
      <c r="I929" s="5" t="str">
        <f t="shared" si="5"/>
        <v>221</v>
      </c>
    </row>
    <row r="930" ht="15.75" customHeight="1">
      <c r="A930" s="4">
        <v>14898.0</v>
      </c>
      <c r="B930" s="5">
        <v>4.0</v>
      </c>
      <c r="C930" s="15">
        <v>44697.62083333333</v>
      </c>
      <c r="D930" s="16">
        <v>39.040000000000006</v>
      </c>
      <c r="E930" s="5">
        <f t="shared" si="1"/>
        <v>378</v>
      </c>
      <c r="F930" s="5">
        <f t="shared" si="2"/>
        <v>5</v>
      </c>
      <c r="G930" s="5">
        <f t="shared" si="3"/>
        <v>4</v>
      </c>
      <c r="H930" s="5">
        <f t="shared" si="4"/>
        <v>3</v>
      </c>
      <c r="I930" s="5" t="str">
        <f t="shared" si="5"/>
        <v>543</v>
      </c>
    </row>
    <row r="931" ht="15.75" customHeight="1">
      <c r="A931" s="4">
        <v>14901.0</v>
      </c>
      <c r="B931" s="5">
        <v>1.0</v>
      </c>
      <c r="C931" s="15">
        <v>44355.42916666667</v>
      </c>
      <c r="D931" s="16">
        <v>2.55</v>
      </c>
      <c r="E931" s="5">
        <f t="shared" si="1"/>
        <v>720</v>
      </c>
      <c r="F931" s="5">
        <f t="shared" si="2"/>
        <v>2</v>
      </c>
      <c r="G931" s="5">
        <f t="shared" si="3"/>
        <v>2</v>
      </c>
      <c r="H931" s="5">
        <f t="shared" si="4"/>
        <v>1</v>
      </c>
      <c r="I931" s="5" t="str">
        <f t="shared" si="5"/>
        <v>221</v>
      </c>
    </row>
    <row r="932" ht="15.75" customHeight="1">
      <c r="A932" s="4">
        <v>14902.0</v>
      </c>
      <c r="B932" s="5">
        <v>2.0</v>
      </c>
      <c r="C932" s="15">
        <v>44699.71458333333</v>
      </c>
      <c r="D932" s="16">
        <v>21.6</v>
      </c>
      <c r="E932" s="5">
        <f t="shared" si="1"/>
        <v>376</v>
      </c>
      <c r="F932" s="5">
        <f t="shared" si="2"/>
        <v>5</v>
      </c>
      <c r="G932" s="5">
        <f t="shared" si="3"/>
        <v>3</v>
      </c>
      <c r="H932" s="5">
        <f t="shared" si="4"/>
        <v>2</v>
      </c>
      <c r="I932" s="5" t="str">
        <f t="shared" si="5"/>
        <v>532</v>
      </c>
    </row>
    <row r="933" ht="15.75" customHeight="1">
      <c r="A933" s="4">
        <v>14903.0</v>
      </c>
      <c r="B933" s="5">
        <v>4.0</v>
      </c>
      <c r="C933" s="15">
        <v>44602.38958333333</v>
      </c>
      <c r="D933" s="16">
        <v>33.67</v>
      </c>
      <c r="E933" s="5">
        <f t="shared" si="1"/>
        <v>473</v>
      </c>
      <c r="F933" s="5">
        <f t="shared" si="2"/>
        <v>3</v>
      </c>
      <c r="G933" s="5">
        <f t="shared" si="3"/>
        <v>4</v>
      </c>
      <c r="H933" s="5">
        <f t="shared" si="4"/>
        <v>3</v>
      </c>
      <c r="I933" s="5" t="str">
        <f t="shared" si="5"/>
        <v>343</v>
      </c>
    </row>
    <row r="934" ht="15.75" customHeight="1">
      <c r="A934" s="4">
        <v>14904.0</v>
      </c>
      <c r="B934" s="5">
        <v>1.0</v>
      </c>
      <c r="C934" s="15">
        <v>44719.53819444445</v>
      </c>
      <c r="D934" s="16">
        <v>18.84</v>
      </c>
      <c r="E934" s="5">
        <f t="shared" si="1"/>
        <v>356</v>
      </c>
      <c r="F934" s="5">
        <f t="shared" si="2"/>
        <v>5</v>
      </c>
      <c r="G934" s="5">
        <f t="shared" si="3"/>
        <v>2</v>
      </c>
      <c r="H934" s="5">
        <f t="shared" si="4"/>
        <v>2</v>
      </c>
      <c r="I934" s="5" t="str">
        <f t="shared" si="5"/>
        <v>522</v>
      </c>
    </row>
    <row r="935" ht="15.75" customHeight="1">
      <c r="A935" s="4">
        <v>14905.0</v>
      </c>
      <c r="B935" s="5">
        <v>1.0</v>
      </c>
      <c r="C935" s="15">
        <v>44566.52847222222</v>
      </c>
      <c r="D935" s="16">
        <v>20.8</v>
      </c>
      <c r="E935" s="5">
        <f t="shared" si="1"/>
        <v>509</v>
      </c>
      <c r="F935" s="5">
        <f t="shared" si="2"/>
        <v>3</v>
      </c>
      <c r="G935" s="5">
        <f t="shared" si="3"/>
        <v>2</v>
      </c>
      <c r="H935" s="5">
        <f t="shared" si="4"/>
        <v>2</v>
      </c>
      <c r="I935" s="5" t="str">
        <f t="shared" si="5"/>
        <v>322</v>
      </c>
    </row>
    <row r="936" ht="15.75" customHeight="1">
      <c r="A936" s="4">
        <v>14907.0</v>
      </c>
      <c r="B936" s="5">
        <v>3.0</v>
      </c>
      <c r="C936" s="15">
        <v>44718.59305555555</v>
      </c>
      <c r="D936" s="16">
        <v>77.7</v>
      </c>
      <c r="E936" s="5">
        <f t="shared" si="1"/>
        <v>357</v>
      </c>
      <c r="F936" s="5">
        <f t="shared" si="2"/>
        <v>5</v>
      </c>
      <c r="G936" s="5">
        <f t="shared" si="3"/>
        <v>4</v>
      </c>
      <c r="H936" s="5">
        <f t="shared" si="4"/>
        <v>4</v>
      </c>
      <c r="I936" s="5" t="str">
        <f t="shared" si="5"/>
        <v>544</v>
      </c>
    </row>
    <row r="937" ht="15.75" customHeight="1">
      <c r="A937" s="4">
        <v>14913.0</v>
      </c>
      <c r="B937" s="5">
        <v>1.0</v>
      </c>
      <c r="C937" s="15">
        <v>44685.35347222222</v>
      </c>
      <c r="D937" s="16">
        <v>32.22</v>
      </c>
      <c r="E937" s="5">
        <f t="shared" si="1"/>
        <v>390</v>
      </c>
      <c r="F937" s="5">
        <f t="shared" si="2"/>
        <v>4</v>
      </c>
      <c r="G937" s="5">
        <f t="shared" si="3"/>
        <v>2</v>
      </c>
      <c r="H937" s="5">
        <f t="shared" si="4"/>
        <v>2</v>
      </c>
      <c r="I937" s="5" t="str">
        <f t="shared" si="5"/>
        <v>422</v>
      </c>
    </row>
    <row r="938" ht="15.75" customHeight="1">
      <c r="A938" s="4">
        <v>14915.0</v>
      </c>
      <c r="B938" s="5">
        <v>2.0</v>
      </c>
      <c r="C938" s="15">
        <v>44635.43541666667</v>
      </c>
      <c r="D938" s="16">
        <v>58.849999999999994</v>
      </c>
      <c r="E938" s="5">
        <f t="shared" si="1"/>
        <v>440</v>
      </c>
      <c r="F938" s="5">
        <f t="shared" si="2"/>
        <v>3</v>
      </c>
      <c r="G938" s="5">
        <f t="shared" si="3"/>
        <v>3</v>
      </c>
      <c r="H938" s="5">
        <f t="shared" si="4"/>
        <v>3</v>
      </c>
      <c r="I938" s="5" t="str">
        <f t="shared" si="5"/>
        <v>333</v>
      </c>
    </row>
    <row r="939" ht="15.75" customHeight="1">
      <c r="A939" s="4">
        <v>14916.0</v>
      </c>
      <c r="B939" s="5">
        <v>2.0</v>
      </c>
      <c r="C939" s="15">
        <v>44650.38888888889</v>
      </c>
      <c r="D939" s="16">
        <v>23.29</v>
      </c>
      <c r="E939" s="5">
        <f t="shared" si="1"/>
        <v>425</v>
      </c>
      <c r="F939" s="5">
        <f t="shared" si="2"/>
        <v>4</v>
      </c>
      <c r="G939" s="5">
        <f t="shared" si="3"/>
        <v>3</v>
      </c>
      <c r="H939" s="5">
        <f t="shared" si="4"/>
        <v>2</v>
      </c>
      <c r="I939" s="5" t="str">
        <f t="shared" si="5"/>
        <v>432</v>
      </c>
    </row>
    <row r="940" ht="15.75" customHeight="1">
      <c r="A940" s="4">
        <v>14918.0</v>
      </c>
      <c r="B940" s="5">
        <v>1.0</v>
      </c>
      <c r="C940" s="15">
        <v>44608.49305555555</v>
      </c>
      <c r="D940" s="16">
        <v>6.959999999999999</v>
      </c>
      <c r="E940" s="5">
        <f t="shared" si="1"/>
        <v>467</v>
      </c>
      <c r="F940" s="5">
        <f t="shared" si="2"/>
        <v>3</v>
      </c>
      <c r="G940" s="5">
        <f t="shared" si="3"/>
        <v>2</v>
      </c>
      <c r="H940" s="5">
        <f t="shared" si="4"/>
        <v>1</v>
      </c>
      <c r="I940" s="5" t="str">
        <f t="shared" si="5"/>
        <v>321</v>
      </c>
    </row>
    <row r="941" ht="15.75" customHeight="1">
      <c r="A941" s="4">
        <v>14920.0</v>
      </c>
      <c r="B941" s="5">
        <v>1.0</v>
      </c>
      <c r="C941" s="15">
        <v>44511.43888888889</v>
      </c>
      <c r="D941" s="16">
        <v>30.599999999999998</v>
      </c>
      <c r="E941" s="5">
        <f t="shared" si="1"/>
        <v>564</v>
      </c>
      <c r="F941" s="5">
        <f t="shared" si="2"/>
        <v>2</v>
      </c>
      <c r="G941" s="5">
        <f t="shared" si="3"/>
        <v>2</v>
      </c>
      <c r="H941" s="5">
        <f t="shared" si="4"/>
        <v>2</v>
      </c>
      <c r="I941" s="5" t="str">
        <f t="shared" si="5"/>
        <v>222</v>
      </c>
    </row>
    <row r="942" ht="15.75" customHeight="1">
      <c r="A942" s="4">
        <v>14921.0</v>
      </c>
      <c r="B942" s="5">
        <v>1.0</v>
      </c>
      <c r="C942" s="15">
        <v>44522.53541666667</v>
      </c>
      <c r="D942" s="16">
        <v>65.4</v>
      </c>
      <c r="E942" s="5">
        <f t="shared" si="1"/>
        <v>553</v>
      </c>
      <c r="F942" s="5">
        <f t="shared" si="2"/>
        <v>2</v>
      </c>
      <c r="G942" s="5">
        <f t="shared" si="3"/>
        <v>2</v>
      </c>
      <c r="H942" s="5">
        <f t="shared" si="4"/>
        <v>3</v>
      </c>
      <c r="I942" s="5" t="str">
        <f t="shared" si="5"/>
        <v>223</v>
      </c>
    </row>
    <row r="943" ht="15.75" customHeight="1">
      <c r="A943" s="4">
        <v>14944.0</v>
      </c>
      <c r="B943" s="5">
        <v>3.0</v>
      </c>
      <c r="C943" s="15">
        <v>44643.60972222222</v>
      </c>
      <c r="D943" s="16">
        <v>92.7</v>
      </c>
      <c r="E943" s="5">
        <f t="shared" si="1"/>
        <v>432</v>
      </c>
      <c r="F943" s="5">
        <f t="shared" si="2"/>
        <v>3</v>
      </c>
      <c r="G943" s="5">
        <f t="shared" si="3"/>
        <v>4</v>
      </c>
      <c r="H943" s="5">
        <f t="shared" si="4"/>
        <v>4</v>
      </c>
      <c r="I943" s="5" t="str">
        <f t="shared" si="5"/>
        <v>344</v>
      </c>
    </row>
    <row r="944" ht="15.75" customHeight="1">
      <c r="A944" s="4">
        <v>14950.0</v>
      </c>
      <c r="B944" s="5">
        <v>1.0</v>
      </c>
      <c r="C944" s="15">
        <v>44713.40416666667</v>
      </c>
      <c r="D944" s="16">
        <v>9.95</v>
      </c>
      <c r="E944" s="5">
        <f t="shared" si="1"/>
        <v>362</v>
      </c>
      <c r="F944" s="5">
        <f t="shared" si="2"/>
        <v>5</v>
      </c>
      <c r="G944" s="5">
        <f t="shared" si="3"/>
        <v>2</v>
      </c>
      <c r="H944" s="5">
        <f t="shared" si="4"/>
        <v>1</v>
      </c>
      <c r="I944" s="5" t="str">
        <f t="shared" si="5"/>
        <v>521</v>
      </c>
    </row>
    <row r="945" ht="15.75" customHeight="1">
      <c r="A945" s="4">
        <v>14951.0</v>
      </c>
      <c r="B945" s="5">
        <v>1.0</v>
      </c>
      <c r="C945" s="15">
        <v>44641.63541666666</v>
      </c>
      <c r="D945" s="16">
        <v>12.84</v>
      </c>
      <c r="E945" s="5">
        <f t="shared" si="1"/>
        <v>434</v>
      </c>
      <c r="F945" s="5">
        <f t="shared" si="2"/>
        <v>3</v>
      </c>
      <c r="G945" s="5">
        <f t="shared" si="3"/>
        <v>2</v>
      </c>
      <c r="H945" s="5">
        <f t="shared" si="4"/>
        <v>1</v>
      </c>
      <c r="I945" s="5" t="str">
        <f t="shared" si="5"/>
        <v>321</v>
      </c>
    </row>
    <row r="946" ht="15.75" customHeight="1">
      <c r="A946" s="4">
        <v>14952.0</v>
      </c>
      <c r="B946" s="5">
        <v>3.0</v>
      </c>
      <c r="C946" s="15">
        <v>44675.57638888889</v>
      </c>
      <c r="D946" s="16">
        <v>210.43</v>
      </c>
      <c r="E946" s="5">
        <f t="shared" si="1"/>
        <v>400</v>
      </c>
      <c r="F946" s="5">
        <f t="shared" si="2"/>
        <v>4</v>
      </c>
      <c r="G946" s="5">
        <f t="shared" si="3"/>
        <v>4</v>
      </c>
      <c r="H946" s="5">
        <f t="shared" si="4"/>
        <v>4</v>
      </c>
      <c r="I946" s="5" t="str">
        <f t="shared" si="5"/>
        <v>444</v>
      </c>
    </row>
    <row r="947" ht="15.75" customHeight="1">
      <c r="A947" s="4">
        <v>14953.0</v>
      </c>
      <c r="B947" s="5">
        <v>1.0</v>
      </c>
      <c r="C947" s="15">
        <v>44695.62430555555</v>
      </c>
      <c r="D947" s="16">
        <v>2.5</v>
      </c>
      <c r="E947" s="5">
        <f t="shared" si="1"/>
        <v>380</v>
      </c>
      <c r="F947" s="5">
        <f t="shared" si="2"/>
        <v>5</v>
      </c>
      <c r="G947" s="5">
        <f t="shared" si="3"/>
        <v>2</v>
      </c>
      <c r="H947" s="5">
        <f t="shared" si="4"/>
        <v>1</v>
      </c>
      <c r="I947" s="5" t="str">
        <f t="shared" si="5"/>
        <v>521</v>
      </c>
    </row>
    <row r="948" ht="15.75" customHeight="1">
      <c r="A948" s="4">
        <v>14954.0</v>
      </c>
      <c r="B948" s="5">
        <v>1.0</v>
      </c>
      <c r="C948" s="15">
        <v>44708.60416666666</v>
      </c>
      <c r="D948" s="16">
        <v>8.760000000000002</v>
      </c>
      <c r="E948" s="5">
        <f t="shared" si="1"/>
        <v>367</v>
      </c>
      <c r="F948" s="5">
        <f t="shared" si="2"/>
        <v>5</v>
      </c>
      <c r="G948" s="5">
        <f t="shared" si="3"/>
        <v>2</v>
      </c>
      <c r="H948" s="5">
        <f t="shared" si="4"/>
        <v>1</v>
      </c>
      <c r="I948" s="5" t="str">
        <f t="shared" si="5"/>
        <v>521</v>
      </c>
    </row>
    <row r="949" ht="15.75" customHeight="1">
      <c r="A949" s="4">
        <v>14957.0</v>
      </c>
      <c r="B949" s="5">
        <v>1.0</v>
      </c>
      <c r="C949" s="15">
        <v>44469.74930555555</v>
      </c>
      <c r="D949" s="16">
        <v>1.7399999999999998</v>
      </c>
      <c r="E949" s="5">
        <f t="shared" si="1"/>
        <v>606</v>
      </c>
      <c r="F949" s="5">
        <f t="shared" si="2"/>
        <v>2</v>
      </c>
      <c r="G949" s="5">
        <f t="shared" si="3"/>
        <v>2</v>
      </c>
      <c r="H949" s="5">
        <f t="shared" si="4"/>
        <v>1</v>
      </c>
      <c r="I949" s="5" t="str">
        <f t="shared" si="5"/>
        <v>221</v>
      </c>
    </row>
    <row r="950" ht="15.75" customHeight="1">
      <c r="A950" s="4">
        <v>14958.0</v>
      </c>
      <c r="B950" s="5">
        <v>1.0</v>
      </c>
      <c r="C950" s="15">
        <v>44537.67777777778</v>
      </c>
      <c r="D950" s="16">
        <v>6.300000000000001</v>
      </c>
      <c r="E950" s="5">
        <f t="shared" si="1"/>
        <v>538</v>
      </c>
      <c r="F950" s="5">
        <f t="shared" si="2"/>
        <v>3</v>
      </c>
      <c r="G950" s="5">
        <f t="shared" si="3"/>
        <v>2</v>
      </c>
      <c r="H950" s="5">
        <f t="shared" si="4"/>
        <v>1</v>
      </c>
      <c r="I950" s="5" t="str">
        <f t="shared" si="5"/>
        <v>321</v>
      </c>
    </row>
    <row r="951" ht="15.75" customHeight="1">
      <c r="A951" s="4">
        <v>14961.0</v>
      </c>
      <c r="B951" s="5">
        <v>2.0</v>
      </c>
      <c r="C951" s="15">
        <v>44639.62777777778</v>
      </c>
      <c r="D951" s="16">
        <v>30.700000000000003</v>
      </c>
      <c r="E951" s="5">
        <f t="shared" si="1"/>
        <v>436</v>
      </c>
      <c r="F951" s="5">
        <f t="shared" si="2"/>
        <v>3</v>
      </c>
      <c r="G951" s="5">
        <f t="shared" si="3"/>
        <v>3</v>
      </c>
      <c r="H951" s="5">
        <f t="shared" si="4"/>
        <v>2</v>
      </c>
      <c r="I951" s="5" t="str">
        <f t="shared" si="5"/>
        <v>332</v>
      </c>
    </row>
    <row r="952" ht="15.75" customHeight="1">
      <c r="A952" s="4">
        <v>14963.0</v>
      </c>
      <c r="B952" s="5">
        <v>4.0</v>
      </c>
      <c r="C952" s="15">
        <v>44702.50347222222</v>
      </c>
      <c r="D952" s="16">
        <v>25.96</v>
      </c>
      <c r="E952" s="5">
        <f t="shared" si="1"/>
        <v>373</v>
      </c>
      <c r="F952" s="5">
        <f t="shared" si="2"/>
        <v>5</v>
      </c>
      <c r="G952" s="5">
        <f t="shared" si="3"/>
        <v>4</v>
      </c>
      <c r="H952" s="5">
        <f t="shared" si="4"/>
        <v>2</v>
      </c>
      <c r="I952" s="5" t="str">
        <f t="shared" si="5"/>
        <v>542</v>
      </c>
    </row>
    <row r="953" ht="15.75" customHeight="1">
      <c r="A953" s="4">
        <v>14965.0</v>
      </c>
      <c r="B953" s="5">
        <v>1.0</v>
      </c>
      <c r="C953" s="15">
        <v>44624.55208333334</v>
      </c>
      <c r="D953" s="16">
        <v>18.9</v>
      </c>
      <c r="E953" s="5">
        <f t="shared" si="1"/>
        <v>451</v>
      </c>
      <c r="F953" s="5">
        <f t="shared" si="2"/>
        <v>3</v>
      </c>
      <c r="G953" s="5">
        <f t="shared" si="3"/>
        <v>2</v>
      </c>
      <c r="H953" s="5">
        <f t="shared" si="4"/>
        <v>2</v>
      </c>
      <c r="I953" s="5" t="str">
        <f t="shared" si="5"/>
        <v>322</v>
      </c>
    </row>
    <row r="954" ht="15.75" customHeight="1">
      <c r="A954" s="4">
        <v>14966.0</v>
      </c>
      <c r="B954" s="5">
        <v>1.0</v>
      </c>
      <c r="C954" s="15">
        <v>44706.51388888889</v>
      </c>
      <c r="D954" s="16">
        <v>1.95</v>
      </c>
      <c r="E954" s="5">
        <f t="shared" si="1"/>
        <v>369</v>
      </c>
      <c r="F954" s="5">
        <f t="shared" si="2"/>
        <v>5</v>
      </c>
      <c r="G954" s="5">
        <f t="shared" si="3"/>
        <v>2</v>
      </c>
      <c r="H954" s="5">
        <f t="shared" si="4"/>
        <v>1</v>
      </c>
      <c r="I954" s="5" t="str">
        <f t="shared" si="5"/>
        <v>521</v>
      </c>
    </row>
    <row r="955" ht="15.75" customHeight="1">
      <c r="A955" s="4">
        <v>14970.0</v>
      </c>
      <c r="B955" s="5">
        <v>1.0</v>
      </c>
      <c r="C955" s="15">
        <v>44653.57222222222</v>
      </c>
      <c r="D955" s="16">
        <v>11.9</v>
      </c>
      <c r="E955" s="5">
        <f t="shared" si="1"/>
        <v>422</v>
      </c>
      <c r="F955" s="5">
        <f t="shared" si="2"/>
        <v>4</v>
      </c>
      <c r="G955" s="5">
        <f t="shared" si="3"/>
        <v>2</v>
      </c>
      <c r="H955" s="5">
        <f t="shared" si="4"/>
        <v>1</v>
      </c>
      <c r="I955" s="5" t="str">
        <f t="shared" si="5"/>
        <v>421</v>
      </c>
    </row>
    <row r="956" ht="15.75" customHeight="1">
      <c r="A956" s="4">
        <v>14971.0</v>
      </c>
      <c r="B956" s="5">
        <v>2.0</v>
      </c>
      <c r="C956" s="15">
        <v>44685.71041666667</v>
      </c>
      <c r="D956" s="16">
        <v>19.55</v>
      </c>
      <c r="E956" s="5">
        <f t="shared" si="1"/>
        <v>390</v>
      </c>
      <c r="F956" s="5">
        <f t="shared" si="2"/>
        <v>4</v>
      </c>
      <c r="G956" s="5">
        <f t="shared" si="3"/>
        <v>3</v>
      </c>
      <c r="H956" s="5">
        <f t="shared" si="4"/>
        <v>2</v>
      </c>
      <c r="I956" s="5" t="str">
        <f t="shared" si="5"/>
        <v>432</v>
      </c>
    </row>
    <row r="957" ht="15.75" customHeight="1">
      <c r="A957" s="4">
        <v>14974.0</v>
      </c>
      <c r="B957" s="5">
        <v>1.0</v>
      </c>
      <c r="C957" s="15">
        <v>44683.54236111111</v>
      </c>
      <c r="D957" s="16">
        <v>4.16</v>
      </c>
      <c r="E957" s="5">
        <f t="shared" si="1"/>
        <v>392</v>
      </c>
      <c r="F957" s="5">
        <f t="shared" si="2"/>
        <v>4</v>
      </c>
      <c r="G957" s="5">
        <f t="shared" si="3"/>
        <v>2</v>
      </c>
      <c r="H957" s="5">
        <f t="shared" si="4"/>
        <v>1</v>
      </c>
      <c r="I957" s="5" t="str">
        <f t="shared" si="5"/>
        <v>421</v>
      </c>
    </row>
    <row r="958" ht="15.75" customHeight="1">
      <c r="A958" s="4">
        <v>14976.0</v>
      </c>
      <c r="B958" s="5">
        <v>2.0</v>
      </c>
      <c r="C958" s="15">
        <v>44527.7</v>
      </c>
      <c r="D958" s="16">
        <v>27.55</v>
      </c>
      <c r="E958" s="5">
        <f t="shared" si="1"/>
        <v>548</v>
      </c>
      <c r="F958" s="5">
        <f t="shared" si="2"/>
        <v>2</v>
      </c>
      <c r="G958" s="5">
        <f t="shared" si="3"/>
        <v>3</v>
      </c>
      <c r="H958" s="5">
        <f t="shared" si="4"/>
        <v>2</v>
      </c>
      <c r="I958" s="5" t="str">
        <f t="shared" si="5"/>
        <v>232</v>
      </c>
    </row>
    <row r="959" ht="15.75" customHeight="1">
      <c r="A959" s="4">
        <v>14978.0</v>
      </c>
      <c r="B959" s="5">
        <v>4.0</v>
      </c>
      <c r="C959" s="15">
        <v>44487.45486111111</v>
      </c>
      <c r="D959" s="16">
        <v>71.85000000000001</v>
      </c>
      <c r="E959" s="5">
        <f t="shared" si="1"/>
        <v>588</v>
      </c>
      <c r="F959" s="5">
        <f t="shared" si="2"/>
        <v>2</v>
      </c>
      <c r="G959" s="5">
        <f t="shared" si="3"/>
        <v>4</v>
      </c>
      <c r="H959" s="5">
        <f t="shared" si="4"/>
        <v>3</v>
      </c>
      <c r="I959" s="5" t="str">
        <f t="shared" si="5"/>
        <v>243</v>
      </c>
    </row>
    <row r="960" ht="15.75" customHeight="1">
      <c r="A960" s="4">
        <v>14984.0</v>
      </c>
      <c r="B960" s="5">
        <v>2.0</v>
      </c>
      <c r="C960" s="15">
        <v>44701.60277777778</v>
      </c>
      <c r="D960" s="16">
        <v>24.15</v>
      </c>
      <c r="E960" s="5">
        <f t="shared" si="1"/>
        <v>374</v>
      </c>
      <c r="F960" s="5">
        <f t="shared" si="2"/>
        <v>5</v>
      </c>
      <c r="G960" s="5">
        <f t="shared" si="3"/>
        <v>3</v>
      </c>
      <c r="H960" s="5">
        <f t="shared" si="4"/>
        <v>2</v>
      </c>
      <c r="I960" s="5" t="str">
        <f t="shared" si="5"/>
        <v>532</v>
      </c>
    </row>
    <row r="961" ht="15.75" customHeight="1">
      <c r="A961" s="4">
        <v>14985.0</v>
      </c>
      <c r="B961" s="5">
        <v>2.0</v>
      </c>
      <c r="C961" s="15">
        <v>44525.60347222222</v>
      </c>
      <c r="D961" s="16">
        <v>11.52</v>
      </c>
      <c r="E961" s="5">
        <f t="shared" si="1"/>
        <v>550</v>
      </c>
      <c r="F961" s="5">
        <f t="shared" si="2"/>
        <v>2</v>
      </c>
      <c r="G961" s="5">
        <f t="shared" si="3"/>
        <v>3</v>
      </c>
      <c r="H961" s="5">
        <f t="shared" si="4"/>
        <v>1</v>
      </c>
      <c r="I961" s="5" t="str">
        <f t="shared" si="5"/>
        <v>231</v>
      </c>
    </row>
    <row r="962" ht="15.75" customHeight="1">
      <c r="A962" s="4">
        <v>14987.0</v>
      </c>
      <c r="B962" s="5">
        <v>2.0</v>
      </c>
      <c r="C962" s="15">
        <v>44705.41597222222</v>
      </c>
      <c r="D962" s="16">
        <v>163.2</v>
      </c>
      <c r="E962" s="5">
        <f t="shared" si="1"/>
        <v>370</v>
      </c>
      <c r="F962" s="5">
        <f t="shared" si="2"/>
        <v>5</v>
      </c>
      <c r="G962" s="5">
        <f t="shared" si="3"/>
        <v>3</v>
      </c>
      <c r="H962" s="5">
        <f t="shared" si="4"/>
        <v>4</v>
      </c>
      <c r="I962" s="5" t="str">
        <f t="shared" si="5"/>
        <v>534</v>
      </c>
    </row>
    <row r="963" ht="15.75" customHeight="1">
      <c r="A963" s="4">
        <v>14988.0</v>
      </c>
      <c r="B963" s="5">
        <v>1.0</v>
      </c>
      <c r="C963" s="15">
        <v>44512.50347222222</v>
      </c>
      <c r="D963" s="16">
        <v>31.7</v>
      </c>
      <c r="E963" s="5">
        <f t="shared" si="1"/>
        <v>563</v>
      </c>
      <c r="F963" s="5">
        <f t="shared" si="2"/>
        <v>2</v>
      </c>
      <c r="G963" s="5">
        <f t="shared" si="3"/>
        <v>2</v>
      </c>
      <c r="H963" s="5">
        <f t="shared" si="4"/>
        <v>2</v>
      </c>
      <c r="I963" s="5" t="str">
        <f t="shared" si="5"/>
        <v>222</v>
      </c>
    </row>
    <row r="964" ht="15.75" customHeight="1">
      <c r="A964" s="4">
        <v>14995.0</v>
      </c>
      <c r="B964" s="5">
        <v>2.0</v>
      </c>
      <c r="C964" s="15">
        <v>44682.48541666667</v>
      </c>
      <c r="D964" s="16">
        <v>23.380000000000003</v>
      </c>
      <c r="E964" s="5">
        <f t="shared" si="1"/>
        <v>393</v>
      </c>
      <c r="F964" s="5">
        <f t="shared" si="2"/>
        <v>4</v>
      </c>
      <c r="G964" s="5">
        <f t="shared" si="3"/>
        <v>3</v>
      </c>
      <c r="H964" s="5">
        <f t="shared" si="4"/>
        <v>2</v>
      </c>
      <c r="I964" s="5" t="str">
        <f t="shared" si="5"/>
        <v>432</v>
      </c>
    </row>
    <row r="965" ht="15.75" customHeight="1">
      <c r="A965" s="4">
        <v>14997.0</v>
      </c>
      <c r="B965" s="5">
        <v>1.0</v>
      </c>
      <c r="C965" s="15">
        <v>44544.70277777778</v>
      </c>
      <c r="D965" s="16">
        <v>46.8</v>
      </c>
      <c r="E965" s="5">
        <f t="shared" si="1"/>
        <v>531</v>
      </c>
      <c r="F965" s="5">
        <f t="shared" si="2"/>
        <v>3</v>
      </c>
      <c r="G965" s="5">
        <f t="shared" si="3"/>
        <v>2</v>
      </c>
      <c r="H965" s="5">
        <f t="shared" si="4"/>
        <v>3</v>
      </c>
      <c r="I965" s="5" t="str">
        <f t="shared" si="5"/>
        <v>323</v>
      </c>
    </row>
    <row r="966" ht="15.75" customHeight="1">
      <c r="A966" s="4">
        <v>14998.0</v>
      </c>
      <c r="B966" s="5">
        <v>2.0</v>
      </c>
      <c r="C966" s="15">
        <v>44552.72916666666</v>
      </c>
      <c r="D966" s="16">
        <v>25.2</v>
      </c>
      <c r="E966" s="5">
        <f t="shared" si="1"/>
        <v>523</v>
      </c>
      <c r="F966" s="5">
        <f t="shared" si="2"/>
        <v>3</v>
      </c>
      <c r="G966" s="5">
        <f t="shared" si="3"/>
        <v>3</v>
      </c>
      <c r="H966" s="5">
        <f t="shared" si="4"/>
        <v>2</v>
      </c>
      <c r="I966" s="5" t="str">
        <f t="shared" si="5"/>
        <v>332</v>
      </c>
    </row>
    <row r="967" ht="15.75" customHeight="1">
      <c r="A967" s="4">
        <v>15000.0</v>
      </c>
      <c r="B967" s="5">
        <v>1.0</v>
      </c>
      <c r="C967" s="15">
        <v>44674.4875</v>
      </c>
      <c r="D967" s="16">
        <v>24.3</v>
      </c>
      <c r="E967" s="5">
        <f t="shared" si="1"/>
        <v>401</v>
      </c>
      <c r="F967" s="5">
        <f t="shared" si="2"/>
        <v>4</v>
      </c>
      <c r="G967" s="5">
        <f t="shared" si="3"/>
        <v>2</v>
      </c>
      <c r="H967" s="5">
        <f t="shared" si="4"/>
        <v>2</v>
      </c>
      <c r="I967" s="5" t="str">
        <f t="shared" si="5"/>
        <v>422</v>
      </c>
    </row>
    <row r="968" ht="15.75" customHeight="1">
      <c r="A968" s="4">
        <v>15002.0</v>
      </c>
      <c r="B968" s="5">
        <v>3.0</v>
      </c>
      <c r="C968" s="15">
        <v>44608.44722222222</v>
      </c>
      <c r="D968" s="16">
        <v>70.5</v>
      </c>
      <c r="E968" s="5">
        <f t="shared" si="1"/>
        <v>467</v>
      </c>
      <c r="F968" s="5">
        <f t="shared" si="2"/>
        <v>3</v>
      </c>
      <c r="G968" s="5">
        <f t="shared" si="3"/>
        <v>4</v>
      </c>
      <c r="H968" s="5">
        <f t="shared" si="4"/>
        <v>3</v>
      </c>
      <c r="I968" s="5" t="str">
        <f t="shared" si="5"/>
        <v>343</v>
      </c>
    </row>
    <row r="969" ht="15.75" customHeight="1">
      <c r="A969" s="4">
        <v>15004.0</v>
      </c>
      <c r="B969" s="5">
        <v>1.0</v>
      </c>
      <c r="C969" s="15">
        <v>44576.58680555555</v>
      </c>
      <c r="D969" s="16">
        <v>24.29</v>
      </c>
      <c r="E969" s="5">
        <f t="shared" si="1"/>
        <v>499</v>
      </c>
      <c r="F969" s="5">
        <f t="shared" si="2"/>
        <v>3</v>
      </c>
      <c r="G969" s="5">
        <f t="shared" si="3"/>
        <v>2</v>
      </c>
      <c r="H969" s="5">
        <f t="shared" si="4"/>
        <v>2</v>
      </c>
      <c r="I969" s="5" t="str">
        <f t="shared" si="5"/>
        <v>322</v>
      </c>
    </row>
    <row r="970" ht="15.75" customHeight="1">
      <c r="A970" s="4">
        <v>15005.0</v>
      </c>
      <c r="B970" s="5">
        <v>25.0</v>
      </c>
      <c r="C970" s="15">
        <v>44705.51736111111</v>
      </c>
      <c r="D970" s="16">
        <v>290.1199999999999</v>
      </c>
      <c r="E970" s="5">
        <f t="shared" si="1"/>
        <v>370</v>
      </c>
      <c r="F970" s="5">
        <f t="shared" si="2"/>
        <v>5</v>
      </c>
      <c r="G970" s="5">
        <f t="shared" si="3"/>
        <v>4</v>
      </c>
      <c r="H970" s="5">
        <f t="shared" si="4"/>
        <v>4</v>
      </c>
      <c r="I970" s="5" t="str">
        <f t="shared" si="5"/>
        <v>544</v>
      </c>
    </row>
    <row r="971" ht="15.75" customHeight="1">
      <c r="A971" s="4">
        <v>15006.0</v>
      </c>
      <c r="B971" s="5">
        <v>1.0</v>
      </c>
      <c r="C971" s="15">
        <v>44670.63055555556</v>
      </c>
      <c r="D971" s="16">
        <v>33.04</v>
      </c>
      <c r="E971" s="5">
        <f t="shared" si="1"/>
        <v>405</v>
      </c>
      <c r="F971" s="5">
        <f t="shared" si="2"/>
        <v>4</v>
      </c>
      <c r="G971" s="5">
        <f t="shared" si="3"/>
        <v>2</v>
      </c>
      <c r="H971" s="5">
        <f t="shared" si="4"/>
        <v>3</v>
      </c>
      <c r="I971" s="5" t="str">
        <f t="shared" si="5"/>
        <v>423</v>
      </c>
    </row>
    <row r="972" ht="15.75" customHeight="1">
      <c r="A972" s="4">
        <v>15009.0</v>
      </c>
      <c r="B972" s="5">
        <v>1.0</v>
      </c>
      <c r="C972" s="15">
        <v>44695.73611111111</v>
      </c>
      <c r="D972" s="16">
        <v>6.41</v>
      </c>
      <c r="E972" s="5">
        <f t="shared" si="1"/>
        <v>380</v>
      </c>
      <c r="F972" s="5">
        <f t="shared" si="2"/>
        <v>5</v>
      </c>
      <c r="G972" s="5">
        <f t="shared" si="3"/>
        <v>2</v>
      </c>
      <c r="H972" s="5">
        <f t="shared" si="4"/>
        <v>1</v>
      </c>
      <c r="I972" s="5" t="str">
        <f t="shared" si="5"/>
        <v>521</v>
      </c>
    </row>
    <row r="973" ht="15.75" customHeight="1">
      <c r="A973" s="4">
        <v>15012.0</v>
      </c>
      <c r="B973" s="5">
        <v>2.0</v>
      </c>
      <c r="C973" s="15">
        <v>44668.51527777778</v>
      </c>
      <c r="D973" s="16">
        <v>51.06</v>
      </c>
      <c r="E973" s="5">
        <f t="shared" si="1"/>
        <v>407</v>
      </c>
      <c r="F973" s="5">
        <f t="shared" si="2"/>
        <v>4</v>
      </c>
      <c r="G973" s="5">
        <f t="shared" si="3"/>
        <v>3</v>
      </c>
      <c r="H973" s="5">
        <f t="shared" si="4"/>
        <v>3</v>
      </c>
      <c r="I973" s="5" t="str">
        <f t="shared" si="5"/>
        <v>433</v>
      </c>
    </row>
    <row r="974" ht="15.75" customHeight="1">
      <c r="A974" s="4">
        <v>15018.0</v>
      </c>
      <c r="B974" s="5">
        <v>3.0</v>
      </c>
      <c r="C974" s="15">
        <v>44682.53263888889</v>
      </c>
      <c r="D974" s="16">
        <v>69.8</v>
      </c>
      <c r="E974" s="5">
        <f t="shared" si="1"/>
        <v>393</v>
      </c>
      <c r="F974" s="5">
        <f t="shared" si="2"/>
        <v>4</v>
      </c>
      <c r="G974" s="5">
        <f t="shared" si="3"/>
        <v>4</v>
      </c>
      <c r="H974" s="5">
        <f t="shared" si="4"/>
        <v>3</v>
      </c>
      <c r="I974" s="5" t="str">
        <f t="shared" si="5"/>
        <v>443</v>
      </c>
    </row>
    <row r="975" ht="15.75" customHeight="1">
      <c r="A975" s="4">
        <v>15019.0</v>
      </c>
      <c r="B975" s="5">
        <v>1.0</v>
      </c>
      <c r="C975" s="15">
        <v>44457.52430555555</v>
      </c>
      <c r="D975" s="16">
        <v>6.25</v>
      </c>
      <c r="E975" s="5">
        <f t="shared" si="1"/>
        <v>618</v>
      </c>
      <c r="F975" s="5">
        <f t="shared" si="2"/>
        <v>2</v>
      </c>
      <c r="G975" s="5">
        <f t="shared" si="3"/>
        <v>2</v>
      </c>
      <c r="H975" s="5">
        <f t="shared" si="4"/>
        <v>1</v>
      </c>
      <c r="I975" s="5" t="str">
        <f t="shared" si="5"/>
        <v>221</v>
      </c>
    </row>
    <row r="976" ht="15.75" customHeight="1">
      <c r="A976" s="4">
        <v>15021.0</v>
      </c>
      <c r="B976" s="5">
        <v>9.0</v>
      </c>
      <c r="C976" s="15">
        <v>44713.49513888889</v>
      </c>
      <c r="D976" s="16">
        <v>81.14000000000001</v>
      </c>
      <c r="E976" s="5">
        <f t="shared" si="1"/>
        <v>362</v>
      </c>
      <c r="F976" s="5">
        <f t="shared" si="2"/>
        <v>5</v>
      </c>
      <c r="G976" s="5">
        <f t="shared" si="3"/>
        <v>4</v>
      </c>
      <c r="H976" s="5">
        <f t="shared" si="4"/>
        <v>4</v>
      </c>
      <c r="I976" s="5" t="str">
        <f t="shared" si="5"/>
        <v>544</v>
      </c>
    </row>
    <row r="977" ht="15.75" customHeight="1">
      <c r="A977" s="4">
        <v>15022.0</v>
      </c>
      <c r="B977" s="5">
        <v>3.0</v>
      </c>
      <c r="C977" s="15">
        <v>44709.52430555555</v>
      </c>
      <c r="D977" s="16">
        <v>31.35</v>
      </c>
      <c r="E977" s="5">
        <f t="shared" si="1"/>
        <v>366</v>
      </c>
      <c r="F977" s="5">
        <f t="shared" si="2"/>
        <v>5</v>
      </c>
      <c r="G977" s="5">
        <f t="shared" si="3"/>
        <v>4</v>
      </c>
      <c r="H977" s="5">
        <f t="shared" si="4"/>
        <v>2</v>
      </c>
      <c r="I977" s="5" t="str">
        <f t="shared" si="5"/>
        <v>542</v>
      </c>
    </row>
    <row r="978" ht="15.75" customHeight="1">
      <c r="A978" s="4">
        <v>15023.0</v>
      </c>
      <c r="B978" s="5">
        <v>7.0</v>
      </c>
      <c r="C978" s="15">
        <v>44718.72430555556</v>
      </c>
      <c r="D978" s="16">
        <v>284.41</v>
      </c>
      <c r="E978" s="5">
        <f t="shared" si="1"/>
        <v>357</v>
      </c>
      <c r="F978" s="5">
        <f t="shared" si="2"/>
        <v>5</v>
      </c>
      <c r="G978" s="5">
        <f t="shared" si="3"/>
        <v>4</v>
      </c>
      <c r="H978" s="5">
        <f t="shared" si="4"/>
        <v>4</v>
      </c>
      <c r="I978" s="5" t="str">
        <f t="shared" si="5"/>
        <v>544</v>
      </c>
    </row>
    <row r="979" ht="15.75" customHeight="1">
      <c r="A979" s="4">
        <v>15025.0</v>
      </c>
      <c r="B979" s="5">
        <v>1.0</v>
      </c>
      <c r="C979" s="15">
        <v>44687.63888888889</v>
      </c>
      <c r="D979" s="16">
        <v>6.6</v>
      </c>
      <c r="E979" s="5">
        <f t="shared" si="1"/>
        <v>388</v>
      </c>
      <c r="F979" s="5">
        <f t="shared" si="2"/>
        <v>4</v>
      </c>
      <c r="G979" s="5">
        <f t="shared" si="3"/>
        <v>2</v>
      </c>
      <c r="H979" s="5">
        <f t="shared" si="4"/>
        <v>1</v>
      </c>
      <c r="I979" s="5" t="str">
        <f t="shared" si="5"/>
        <v>421</v>
      </c>
    </row>
    <row r="980" ht="15.75" customHeight="1">
      <c r="A980" s="4">
        <v>15026.0</v>
      </c>
      <c r="B980" s="5">
        <v>2.0</v>
      </c>
      <c r="C980" s="15">
        <v>44640.57777777778</v>
      </c>
      <c r="D980" s="16">
        <v>30.2</v>
      </c>
      <c r="E980" s="5">
        <f t="shared" si="1"/>
        <v>435</v>
      </c>
      <c r="F980" s="5">
        <f t="shared" si="2"/>
        <v>3</v>
      </c>
      <c r="G980" s="5">
        <f t="shared" si="3"/>
        <v>3</v>
      </c>
      <c r="H980" s="5">
        <f t="shared" si="4"/>
        <v>2</v>
      </c>
      <c r="I980" s="5" t="str">
        <f t="shared" si="5"/>
        <v>332</v>
      </c>
    </row>
    <row r="981" ht="15.75" customHeight="1">
      <c r="A981" s="4">
        <v>15027.0</v>
      </c>
      <c r="B981" s="5">
        <v>1.0</v>
      </c>
      <c r="C981" s="15">
        <v>44488.67291666667</v>
      </c>
      <c r="D981" s="16">
        <v>12.75</v>
      </c>
      <c r="E981" s="5">
        <f t="shared" si="1"/>
        <v>587</v>
      </c>
      <c r="F981" s="5">
        <f t="shared" si="2"/>
        <v>2</v>
      </c>
      <c r="G981" s="5">
        <f t="shared" si="3"/>
        <v>2</v>
      </c>
      <c r="H981" s="5">
        <f t="shared" si="4"/>
        <v>1</v>
      </c>
      <c r="I981" s="5" t="str">
        <f t="shared" si="5"/>
        <v>221</v>
      </c>
    </row>
    <row r="982" ht="15.75" customHeight="1">
      <c r="A982" s="4">
        <v>15028.0</v>
      </c>
      <c r="B982" s="5">
        <v>2.0</v>
      </c>
      <c r="C982" s="15">
        <v>44713.5875</v>
      </c>
      <c r="D982" s="16">
        <v>13.75</v>
      </c>
      <c r="E982" s="5">
        <f t="shared" si="1"/>
        <v>362</v>
      </c>
      <c r="F982" s="5">
        <f t="shared" si="2"/>
        <v>5</v>
      </c>
      <c r="G982" s="5">
        <f t="shared" si="3"/>
        <v>3</v>
      </c>
      <c r="H982" s="5">
        <f t="shared" si="4"/>
        <v>1</v>
      </c>
      <c r="I982" s="5" t="str">
        <f t="shared" si="5"/>
        <v>531</v>
      </c>
    </row>
    <row r="983" ht="15.75" customHeight="1">
      <c r="A983" s="4">
        <v>15031.0</v>
      </c>
      <c r="B983" s="5">
        <v>2.0</v>
      </c>
      <c r="C983" s="15">
        <v>44717.59652777778</v>
      </c>
      <c r="D983" s="16">
        <v>33.4</v>
      </c>
      <c r="E983" s="5">
        <f t="shared" si="1"/>
        <v>358</v>
      </c>
      <c r="F983" s="5">
        <f t="shared" si="2"/>
        <v>5</v>
      </c>
      <c r="G983" s="5">
        <f t="shared" si="3"/>
        <v>3</v>
      </c>
      <c r="H983" s="5">
        <f t="shared" si="4"/>
        <v>3</v>
      </c>
      <c r="I983" s="5" t="str">
        <f t="shared" si="5"/>
        <v>533</v>
      </c>
    </row>
    <row r="984" ht="15.75" customHeight="1">
      <c r="A984" s="4">
        <v>15032.0</v>
      </c>
      <c r="B984" s="5">
        <v>2.0</v>
      </c>
      <c r="C984" s="15">
        <v>44467.62708333333</v>
      </c>
      <c r="D984" s="16">
        <v>495.0</v>
      </c>
      <c r="E984" s="5">
        <f t="shared" si="1"/>
        <v>608</v>
      </c>
      <c r="F984" s="5">
        <f t="shared" si="2"/>
        <v>2</v>
      </c>
      <c r="G984" s="5">
        <f t="shared" si="3"/>
        <v>3</v>
      </c>
      <c r="H984" s="5">
        <f t="shared" si="4"/>
        <v>4</v>
      </c>
      <c r="I984" s="5" t="str">
        <f t="shared" si="5"/>
        <v>234</v>
      </c>
    </row>
    <row r="985" ht="15.75" customHeight="1">
      <c r="A985" s="4">
        <v>15033.0</v>
      </c>
      <c r="B985" s="5">
        <v>8.0</v>
      </c>
      <c r="C985" s="15">
        <v>44695.55</v>
      </c>
      <c r="D985" s="16">
        <v>39.82</v>
      </c>
      <c r="E985" s="5">
        <f t="shared" si="1"/>
        <v>380</v>
      </c>
      <c r="F985" s="5">
        <f t="shared" si="2"/>
        <v>5</v>
      </c>
      <c r="G985" s="5">
        <f t="shared" si="3"/>
        <v>4</v>
      </c>
      <c r="H985" s="5">
        <f t="shared" si="4"/>
        <v>3</v>
      </c>
      <c r="I985" s="5" t="str">
        <f t="shared" si="5"/>
        <v>543</v>
      </c>
    </row>
    <row r="986" ht="15.75" customHeight="1">
      <c r="A986" s="4">
        <v>15034.0</v>
      </c>
      <c r="B986" s="5">
        <v>6.0</v>
      </c>
      <c r="C986" s="15">
        <v>44692.53055555555</v>
      </c>
      <c r="D986" s="16">
        <v>71.18</v>
      </c>
      <c r="E986" s="5">
        <f t="shared" si="1"/>
        <v>383</v>
      </c>
      <c r="F986" s="5">
        <f t="shared" si="2"/>
        <v>4</v>
      </c>
      <c r="G986" s="5">
        <f t="shared" si="3"/>
        <v>4</v>
      </c>
      <c r="H986" s="5">
        <f t="shared" si="4"/>
        <v>3</v>
      </c>
      <c r="I986" s="5" t="str">
        <f t="shared" si="5"/>
        <v>443</v>
      </c>
    </row>
    <row r="987" ht="15.75" customHeight="1">
      <c r="A987" s="4">
        <v>15036.0</v>
      </c>
      <c r="B987" s="5">
        <v>2.0</v>
      </c>
      <c r="C987" s="15">
        <v>44648.65416666667</v>
      </c>
      <c r="D987" s="16">
        <v>15.829999999999998</v>
      </c>
      <c r="E987" s="5">
        <f t="shared" si="1"/>
        <v>427</v>
      </c>
      <c r="F987" s="5">
        <f t="shared" si="2"/>
        <v>4</v>
      </c>
      <c r="G987" s="5">
        <f t="shared" si="3"/>
        <v>3</v>
      </c>
      <c r="H987" s="5">
        <f t="shared" si="4"/>
        <v>2</v>
      </c>
      <c r="I987" s="5" t="str">
        <f t="shared" si="5"/>
        <v>432</v>
      </c>
    </row>
    <row r="988" ht="15.75" customHeight="1">
      <c r="A988" s="4">
        <v>15038.0</v>
      </c>
      <c r="B988" s="5">
        <v>5.0</v>
      </c>
      <c r="C988" s="15">
        <v>44678.6125</v>
      </c>
      <c r="D988" s="16">
        <v>93.1</v>
      </c>
      <c r="E988" s="5">
        <f t="shared" si="1"/>
        <v>397</v>
      </c>
      <c r="F988" s="5">
        <f t="shared" si="2"/>
        <v>4</v>
      </c>
      <c r="G988" s="5">
        <f t="shared" si="3"/>
        <v>4</v>
      </c>
      <c r="H988" s="5">
        <f t="shared" si="4"/>
        <v>4</v>
      </c>
      <c r="I988" s="5" t="str">
        <f t="shared" si="5"/>
        <v>444</v>
      </c>
    </row>
    <row r="989" ht="15.75" customHeight="1">
      <c r="A989" s="4">
        <v>15039.0</v>
      </c>
      <c r="B989" s="5">
        <v>36.0</v>
      </c>
      <c r="C989" s="15">
        <v>44711.47986111111</v>
      </c>
      <c r="D989" s="16">
        <v>854.3099999999998</v>
      </c>
      <c r="E989" s="5">
        <f t="shared" si="1"/>
        <v>364</v>
      </c>
      <c r="F989" s="5">
        <f t="shared" si="2"/>
        <v>5</v>
      </c>
      <c r="G989" s="5">
        <f t="shared" si="3"/>
        <v>4</v>
      </c>
      <c r="H989" s="5">
        <f t="shared" si="4"/>
        <v>4</v>
      </c>
      <c r="I989" s="5" t="str">
        <f t="shared" si="5"/>
        <v>544</v>
      </c>
    </row>
    <row r="990" ht="15.75" customHeight="1">
      <c r="A990" s="4">
        <v>15041.0</v>
      </c>
      <c r="B990" s="5">
        <v>1.0</v>
      </c>
      <c r="C990" s="15">
        <v>44552.67777777778</v>
      </c>
      <c r="D990" s="16">
        <v>2.95</v>
      </c>
      <c r="E990" s="5">
        <f t="shared" si="1"/>
        <v>523</v>
      </c>
      <c r="F990" s="5">
        <f t="shared" si="2"/>
        <v>3</v>
      </c>
      <c r="G990" s="5">
        <f t="shared" si="3"/>
        <v>2</v>
      </c>
      <c r="H990" s="5">
        <f t="shared" si="4"/>
        <v>1</v>
      </c>
      <c r="I990" s="5" t="str">
        <f t="shared" si="5"/>
        <v>321</v>
      </c>
    </row>
    <row r="991" ht="15.75" customHeight="1">
      <c r="A991" s="4">
        <v>15044.0</v>
      </c>
      <c r="B991" s="5">
        <v>11.0</v>
      </c>
      <c r="C991" s="15">
        <v>44681.56597222222</v>
      </c>
      <c r="D991" s="16">
        <v>254.1</v>
      </c>
      <c r="E991" s="5">
        <f t="shared" si="1"/>
        <v>394</v>
      </c>
      <c r="F991" s="5">
        <f t="shared" si="2"/>
        <v>4</v>
      </c>
      <c r="G991" s="5">
        <f t="shared" si="3"/>
        <v>4</v>
      </c>
      <c r="H991" s="5">
        <f t="shared" si="4"/>
        <v>4</v>
      </c>
      <c r="I991" s="5" t="str">
        <f t="shared" si="5"/>
        <v>444</v>
      </c>
    </row>
    <row r="992" ht="15.75" customHeight="1">
      <c r="A992" s="4">
        <v>15046.0</v>
      </c>
      <c r="B992" s="5">
        <v>7.0</v>
      </c>
      <c r="C992" s="15">
        <v>44690.67361111111</v>
      </c>
      <c r="D992" s="16">
        <v>349.65999999999997</v>
      </c>
      <c r="E992" s="5">
        <f t="shared" si="1"/>
        <v>385</v>
      </c>
      <c r="F992" s="5">
        <f t="shared" si="2"/>
        <v>4</v>
      </c>
      <c r="G992" s="5">
        <f t="shared" si="3"/>
        <v>4</v>
      </c>
      <c r="H992" s="5">
        <f t="shared" si="4"/>
        <v>4</v>
      </c>
      <c r="I992" s="5" t="str">
        <f t="shared" si="5"/>
        <v>444</v>
      </c>
    </row>
    <row r="993" ht="15.75" customHeight="1">
      <c r="A993" s="4">
        <v>15048.0</v>
      </c>
      <c r="B993" s="5">
        <v>3.0</v>
      </c>
      <c r="C993" s="15">
        <v>44607.41805555556</v>
      </c>
      <c r="D993" s="16">
        <v>9.350000000000001</v>
      </c>
      <c r="E993" s="5">
        <f t="shared" si="1"/>
        <v>468</v>
      </c>
      <c r="F993" s="5">
        <f t="shared" si="2"/>
        <v>3</v>
      </c>
      <c r="G993" s="5">
        <f t="shared" si="3"/>
        <v>4</v>
      </c>
      <c r="H993" s="5">
        <f t="shared" si="4"/>
        <v>1</v>
      </c>
      <c r="I993" s="5" t="str">
        <f t="shared" si="5"/>
        <v>341</v>
      </c>
    </row>
    <row r="994" ht="15.75" customHeight="1">
      <c r="A994" s="4">
        <v>15050.0</v>
      </c>
      <c r="B994" s="5">
        <v>1.0</v>
      </c>
      <c r="C994" s="15">
        <v>44649.55694444444</v>
      </c>
      <c r="D994" s="16">
        <v>11.9</v>
      </c>
      <c r="E994" s="5">
        <f t="shared" si="1"/>
        <v>426</v>
      </c>
      <c r="F994" s="5">
        <f t="shared" si="2"/>
        <v>4</v>
      </c>
      <c r="G994" s="5">
        <f t="shared" si="3"/>
        <v>2</v>
      </c>
      <c r="H994" s="5">
        <f t="shared" si="4"/>
        <v>1</v>
      </c>
      <c r="I994" s="5" t="str">
        <f t="shared" si="5"/>
        <v>421</v>
      </c>
    </row>
    <row r="995" ht="15.75" customHeight="1">
      <c r="A995" s="4">
        <v>15051.0</v>
      </c>
      <c r="B995" s="5">
        <v>3.0</v>
      </c>
      <c r="C995" s="15">
        <v>44697.65138888889</v>
      </c>
      <c r="D995" s="16">
        <v>38.91</v>
      </c>
      <c r="E995" s="5">
        <f t="shared" si="1"/>
        <v>378</v>
      </c>
      <c r="F995" s="5">
        <f t="shared" si="2"/>
        <v>5</v>
      </c>
      <c r="G995" s="5">
        <f t="shared" si="3"/>
        <v>4</v>
      </c>
      <c r="H995" s="5">
        <f t="shared" si="4"/>
        <v>3</v>
      </c>
      <c r="I995" s="5" t="str">
        <f t="shared" si="5"/>
        <v>543</v>
      </c>
    </row>
    <row r="996" ht="15.75" customHeight="1">
      <c r="A996" s="4">
        <v>15052.0</v>
      </c>
      <c r="B996" s="5">
        <v>1.0</v>
      </c>
      <c r="C996" s="15">
        <v>44401.66111111111</v>
      </c>
      <c r="D996" s="16">
        <v>5.9</v>
      </c>
      <c r="E996" s="5">
        <f t="shared" si="1"/>
        <v>674</v>
      </c>
      <c r="F996" s="5">
        <f t="shared" si="2"/>
        <v>2</v>
      </c>
      <c r="G996" s="5">
        <f t="shared" si="3"/>
        <v>2</v>
      </c>
      <c r="H996" s="5">
        <f t="shared" si="4"/>
        <v>1</v>
      </c>
      <c r="I996" s="5" t="str">
        <f t="shared" si="5"/>
        <v>221</v>
      </c>
    </row>
    <row r="997" ht="15.75" customHeight="1">
      <c r="A997" s="4">
        <v>15053.0</v>
      </c>
      <c r="B997" s="5">
        <v>1.0</v>
      </c>
      <c r="C997" s="15">
        <v>44567.54583333333</v>
      </c>
      <c r="D997" s="16">
        <v>0.65</v>
      </c>
      <c r="E997" s="5">
        <f t="shared" si="1"/>
        <v>508</v>
      </c>
      <c r="F997" s="5">
        <f t="shared" si="2"/>
        <v>3</v>
      </c>
      <c r="G997" s="5">
        <f t="shared" si="3"/>
        <v>2</v>
      </c>
      <c r="H997" s="5">
        <f t="shared" si="4"/>
        <v>1</v>
      </c>
      <c r="I997" s="5" t="str">
        <f t="shared" si="5"/>
        <v>321</v>
      </c>
    </row>
    <row r="998" ht="15.75" customHeight="1">
      <c r="A998" s="4">
        <v>15054.0</v>
      </c>
      <c r="B998" s="5">
        <v>1.0</v>
      </c>
      <c r="C998" s="15">
        <v>44708.62638888889</v>
      </c>
      <c r="D998" s="16">
        <v>8.45</v>
      </c>
      <c r="E998" s="5">
        <f t="shared" si="1"/>
        <v>367</v>
      </c>
      <c r="F998" s="5">
        <f t="shared" si="2"/>
        <v>5</v>
      </c>
      <c r="G998" s="5">
        <f t="shared" si="3"/>
        <v>2</v>
      </c>
      <c r="H998" s="5">
        <f t="shared" si="4"/>
        <v>1</v>
      </c>
      <c r="I998" s="5" t="str">
        <f t="shared" si="5"/>
        <v>521</v>
      </c>
    </row>
    <row r="999" ht="15.75" customHeight="1">
      <c r="A999" s="4">
        <v>15058.0</v>
      </c>
      <c r="B999" s="5">
        <v>4.0</v>
      </c>
      <c r="C999" s="15">
        <v>44695.61041666667</v>
      </c>
      <c r="D999" s="16">
        <v>29.899999999999995</v>
      </c>
      <c r="E999" s="5">
        <f t="shared" si="1"/>
        <v>380</v>
      </c>
      <c r="F999" s="5">
        <f t="shared" si="2"/>
        <v>5</v>
      </c>
      <c r="G999" s="5">
        <f t="shared" si="3"/>
        <v>4</v>
      </c>
      <c r="H999" s="5">
        <f t="shared" si="4"/>
        <v>2</v>
      </c>
      <c r="I999" s="5" t="str">
        <f t="shared" si="5"/>
        <v>542</v>
      </c>
    </row>
    <row r="1000" ht="15.75" customHeight="1">
      <c r="A1000" s="4">
        <v>15059.0</v>
      </c>
      <c r="B1000" s="5">
        <v>4.0</v>
      </c>
      <c r="C1000" s="15">
        <v>44681.48263888889</v>
      </c>
      <c r="D1000" s="16">
        <v>32.35</v>
      </c>
      <c r="E1000" s="5">
        <f t="shared" si="1"/>
        <v>394</v>
      </c>
      <c r="F1000" s="5">
        <f t="shared" si="2"/>
        <v>4</v>
      </c>
      <c r="G1000" s="5">
        <f t="shared" si="3"/>
        <v>4</v>
      </c>
      <c r="H1000" s="5">
        <f t="shared" si="4"/>
        <v>2</v>
      </c>
      <c r="I1000" s="5" t="str">
        <f t="shared" si="5"/>
        <v>442</v>
      </c>
    </row>
    <row r="1001" ht="15.75" customHeight="1">
      <c r="A1001" s="4">
        <v>15060.0</v>
      </c>
      <c r="B1001" s="5">
        <v>2.0</v>
      </c>
      <c r="C1001" s="15">
        <v>44711.59513888889</v>
      </c>
      <c r="D1001" s="16">
        <v>7.45</v>
      </c>
      <c r="E1001" s="5">
        <f t="shared" si="1"/>
        <v>364</v>
      </c>
      <c r="F1001" s="5">
        <f t="shared" si="2"/>
        <v>5</v>
      </c>
      <c r="G1001" s="5">
        <f t="shared" si="3"/>
        <v>3</v>
      </c>
      <c r="H1001" s="5">
        <f t="shared" si="4"/>
        <v>1</v>
      </c>
      <c r="I1001" s="5" t="str">
        <f t="shared" si="5"/>
        <v>531</v>
      </c>
    </row>
    <row r="1002" ht="15.75" customHeight="1">
      <c r="A1002" s="4">
        <v>15061.0</v>
      </c>
      <c r="B1002" s="5">
        <v>9.0</v>
      </c>
      <c r="C1002" s="15">
        <v>44685.60138888889</v>
      </c>
      <c r="D1002" s="16">
        <v>278.40000000000003</v>
      </c>
      <c r="E1002" s="5">
        <f t="shared" si="1"/>
        <v>390</v>
      </c>
      <c r="F1002" s="5">
        <f t="shared" si="2"/>
        <v>4</v>
      </c>
      <c r="G1002" s="5">
        <f t="shared" si="3"/>
        <v>4</v>
      </c>
      <c r="H1002" s="5">
        <f t="shared" si="4"/>
        <v>4</v>
      </c>
      <c r="I1002" s="5" t="str">
        <f t="shared" si="5"/>
        <v>444</v>
      </c>
    </row>
    <row r="1003" ht="15.75" customHeight="1">
      <c r="A1003" s="4">
        <v>15062.0</v>
      </c>
      <c r="B1003" s="5">
        <v>2.0</v>
      </c>
      <c r="C1003" s="15">
        <v>44649.70208333333</v>
      </c>
      <c r="D1003" s="16">
        <v>99.0</v>
      </c>
      <c r="E1003" s="5">
        <f t="shared" si="1"/>
        <v>426</v>
      </c>
      <c r="F1003" s="5">
        <f t="shared" si="2"/>
        <v>4</v>
      </c>
      <c r="G1003" s="5">
        <f t="shared" si="3"/>
        <v>3</v>
      </c>
      <c r="H1003" s="5">
        <f t="shared" si="4"/>
        <v>4</v>
      </c>
      <c r="I1003" s="5" t="str">
        <f t="shared" si="5"/>
        <v>434</v>
      </c>
    </row>
    <row r="1004" ht="15.75" customHeight="1">
      <c r="A1004" s="4">
        <v>15065.0</v>
      </c>
      <c r="B1004" s="5">
        <v>1.0</v>
      </c>
      <c r="C1004" s="15">
        <v>44457.69166666667</v>
      </c>
      <c r="D1004" s="16">
        <v>1.7</v>
      </c>
      <c r="E1004" s="5">
        <f t="shared" si="1"/>
        <v>618</v>
      </c>
      <c r="F1004" s="5">
        <f t="shared" si="2"/>
        <v>2</v>
      </c>
      <c r="G1004" s="5">
        <f t="shared" si="3"/>
        <v>2</v>
      </c>
      <c r="H1004" s="5">
        <f t="shared" si="4"/>
        <v>1</v>
      </c>
      <c r="I1004" s="5" t="str">
        <f t="shared" si="5"/>
        <v>221</v>
      </c>
    </row>
    <row r="1005" ht="15.75" customHeight="1">
      <c r="A1005" s="4">
        <v>15066.0</v>
      </c>
      <c r="B1005" s="5">
        <v>1.0</v>
      </c>
      <c r="C1005" s="15">
        <v>44689.41388888889</v>
      </c>
      <c r="D1005" s="16">
        <v>48.15</v>
      </c>
      <c r="E1005" s="5">
        <f t="shared" si="1"/>
        <v>386</v>
      </c>
      <c r="F1005" s="5">
        <f t="shared" si="2"/>
        <v>4</v>
      </c>
      <c r="G1005" s="5">
        <f t="shared" si="3"/>
        <v>2</v>
      </c>
      <c r="H1005" s="5">
        <f t="shared" si="4"/>
        <v>3</v>
      </c>
      <c r="I1005" s="5" t="str">
        <f t="shared" si="5"/>
        <v>423</v>
      </c>
    </row>
    <row r="1006" ht="15.75" customHeight="1">
      <c r="A1006" s="4">
        <v>15067.0</v>
      </c>
      <c r="B1006" s="5">
        <v>1.0</v>
      </c>
      <c r="C1006" s="15">
        <v>44441.50694444445</v>
      </c>
      <c r="D1006" s="16">
        <v>15.6</v>
      </c>
      <c r="E1006" s="5">
        <f t="shared" si="1"/>
        <v>634</v>
      </c>
      <c r="F1006" s="5">
        <f t="shared" si="2"/>
        <v>2</v>
      </c>
      <c r="G1006" s="5">
        <f t="shared" si="3"/>
        <v>2</v>
      </c>
      <c r="H1006" s="5">
        <f t="shared" si="4"/>
        <v>2</v>
      </c>
      <c r="I1006" s="5" t="str">
        <f t="shared" si="5"/>
        <v>222</v>
      </c>
    </row>
    <row r="1007" ht="15.75" customHeight="1">
      <c r="A1007" s="4">
        <v>15068.0</v>
      </c>
      <c r="B1007" s="5">
        <v>1.0</v>
      </c>
      <c r="C1007" s="15">
        <v>44675.61597222222</v>
      </c>
      <c r="D1007" s="16">
        <v>3.75</v>
      </c>
      <c r="E1007" s="5">
        <f t="shared" si="1"/>
        <v>400</v>
      </c>
      <c r="F1007" s="5">
        <f t="shared" si="2"/>
        <v>4</v>
      </c>
      <c r="G1007" s="5">
        <f t="shared" si="3"/>
        <v>2</v>
      </c>
      <c r="H1007" s="5">
        <f t="shared" si="4"/>
        <v>1</v>
      </c>
      <c r="I1007" s="5" t="str">
        <f t="shared" si="5"/>
        <v>421</v>
      </c>
    </row>
    <row r="1008" ht="15.75" customHeight="1">
      <c r="A1008" s="4">
        <v>15069.0</v>
      </c>
      <c r="B1008" s="5">
        <v>1.0</v>
      </c>
      <c r="C1008" s="15">
        <v>44543.59444444445</v>
      </c>
      <c r="D1008" s="16">
        <v>49.1</v>
      </c>
      <c r="E1008" s="5">
        <f t="shared" si="1"/>
        <v>532</v>
      </c>
      <c r="F1008" s="5">
        <f t="shared" si="2"/>
        <v>3</v>
      </c>
      <c r="G1008" s="5">
        <f t="shared" si="3"/>
        <v>2</v>
      </c>
      <c r="H1008" s="5">
        <f t="shared" si="4"/>
        <v>3</v>
      </c>
      <c r="I1008" s="5" t="str">
        <f t="shared" si="5"/>
        <v>323</v>
      </c>
    </row>
    <row r="1009" ht="15.75" customHeight="1">
      <c r="A1009" s="4">
        <v>15073.0</v>
      </c>
      <c r="B1009" s="5">
        <v>2.0</v>
      </c>
      <c r="C1009" s="15">
        <v>44711.44722222222</v>
      </c>
      <c r="D1009" s="16">
        <v>197.32999999999998</v>
      </c>
      <c r="E1009" s="5">
        <f t="shared" si="1"/>
        <v>364</v>
      </c>
      <c r="F1009" s="5">
        <f t="shared" si="2"/>
        <v>5</v>
      </c>
      <c r="G1009" s="5">
        <f t="shared" si="3"/>
        <v>3</v>
      </c>
      <c r="H1009" s="5">
        <f t="shared" si="4"/>
        <v>4</v>
      </c>
      <c r="I1009" s="5" t="str">
        <f t="shared" si="5"/>
        <v>534</v>
      </c>
    </row>
    <row r="1010" ht="15.75" customHeight="1">
      <c r="A1010" s="4">
        <v>15076.0</v>
      </c>
      <c r="B1010" s="5">
        <v>1.0</v>
      </c>
      <c r="C1010" s="15">
        <v>44550.34930555556</v>
      </c>
      <c r="D1010" s="16">
        <v>16.6</v>
      </c>
      <c r="E1010" s="5">
        <f t="shared" si="1"/>
        <v>525</v>
      </c>
      <c r="F1010" s="5">
        <f t="shared" si="2"/>
        <v>3</v>
      </c>
      <c r="G1010" s="5">
        <f t="shared" si="3"/>
        <v>2</v>
      </c>
      <c r="H1010" s="5">
        <f t="shared" si="4"/>
        <v>2</v>
      </c>
      <c r="I1010" s="5" t="str">
        <f t="shared" si="5"/>
        <v>322</v>
      </c>
    </row>
    <row r="1011" ht="15.75" customHeight="1">
      <c r="A1011" s="4">
        <v>15078.0</v>
      </c>
      <c r="B1011" s="5">
        <v>16.0</v>
      </c>
      <c r="C1011" s="15">
        <v>44709.40277777778</v>
      </c>
      <c r="D1011" s="16">
        <v>499.1500000000001</v>
      </c>
      <c r="E1011" s="5">
        <f t="shared" si="1"/>
        <v>366</v>
      </c>
      <c r="F1011" s="5">
        <f t="shared" si="2"/>
        <v>5</v>
      </c>
      <c r="G1011" s="5">
        <f t="shared" si="3"/>
        <v>4</v>
      </c>
      <c r="H1011" s="5">
        <f t="shared" si="4"/>
        <v>4</v>
      </c>
      <c r="I1011" s="5" t="str">
        <f t="shared" si="5"/>
        <v>544</v>
      </c>
    </row>
    <row r="1012" ht="15.75" customHeight="1">
      <c r="A1012" s="4">
        <v>15081.0</v>
      </c>
      <c r="B1012" s="5">
        <v>5.0</v>
      </c>
      <c r="C1012" s="15">
        <v>44698.71388888889</v>
      </c>
      <c r="D1012" s="16">
        <v>154.1</v>
      </c>
      <c r="E1012" s="5">
        <f t="shared" si="1"/>
        <v>377</v>
      </c>
      <c r="F1012" s="5">
        <f t="shared" si="2"/>
        <v>5</v>
      </c>
      <c r="G1012" s="5">
        <f t="shared" si="3"/>
        <v>4</v>
      </c>
      <c r="H1012" s="5">
        <f t="shared" si="4"/>
        <v>4</v>
      </c>
      <c r="I1012" s="5" t="str">
        <f t="shared" si="5"/>
        <v>544</v>
      </c>
    </row>
    <row r="1013" ht="15.75" customHeight="1">
      <c r="A1013" s="4">
        <v>15083.0</v>
      </c>
      <c r="B1013" s="5">
        <v>1.0</v>
      </c>
      <c r="C1013" s="15">
        <v>44467.5125</v>
      </c>
      <c r="D1013" s="16">
        <v>12.75</v>
      </c>
      <c r="E1013" s="5">
        <f t="shared" si="1"/>
        <v>608</v>
      </c>
      <c r="F1013" s="5">
        <f t="shared" si="2"/>
        <v>2</v>
      </c>
      <c r="G1013" s="5">
        <f t="shared" si="3"/>
        <v>2</v>
      </c>
      <c r="H1013" s="5">
        <f t="shared" si="4"/>
        <v>1</v>
      </c>
      <c r="I1013" s="5" t="str">
        <f t="shared" si="5"/>
        <v>221</v>
      </c>
    </row>
    <row r="1014" ht="15.75" customHeight="1">
      <c r="A1014" s="4">
        <v>15088.0</v>
      </c>
      <c r="B1014" s="5">
        <v>1.0</v>
      </c>
      <c r="C1014" s="15">
        <v>44678.61458333334</v>
      </c>
      <c r="D1014" s="16">
        <v>7.9</v>
      </c>
      <c r="E1014" s="5">
        <f t="shared" si="1"/>
        <v>397</v>
      </c>
      <c r="F1014" s="5">
        <f t="shared" si="2"/>
        <v>4</v>
      </c>
      <c r="G1014" s="5">
        <f t="shared" si="3"/>
        <v>2</v>
      </c>
      <c r="H1014" s="5">
        <f t="shared" si="4"/>
        <v>1</v>
      </c>
      <c r="I1014" s="5" t="str">
        <f t="shared" si="5"/>
        <v>421</v>
      </c>
    </row>
    <row r="1015" ht="15.75" customHeight="1">
      <c r="A1015" s="4">
        <v>15089.0</v>
      </c>
      <c r="B1015" s="5">
        <v>4.0</v>
      </c>
      <c r="C1015" s="15">
        <v>44677.47152777778</v>
      </c>
      <c r="D1015" s="16">
        <v>166.28</v>
      </c>
      <c r="E1015" s="5">
        <f t="shared" si="1"/>
        <v>398</v>
      </c>
      <c r="F1015" s="5">
        <f t="shared" si="2"/>
        <v>4</v>
      </c>
      <c r="G1015" s="5">
        <f t="shared" si="3"/>
        <v>4</v>
      </c>
      <c r="H1015" s="5">
        <f t="shared" si="4"/>
        <v>4</v>
      </c>
      <c r="I1015" s="5" t="str">
        <f t="shared" si="5"/>
        <v>444</v>
      </c>
    </row>
    <row r="1016" ht="15.75" customHeight="1">
      <c r="A1016" s="4">
        <v>15091.0</v>
      </c>
      <c r="B1016" s="5">
        <v>1.0</v>
      </c>
      <c r="C1016" s="15">
        <v>44654.53263888889</v>
      </c>
      <c r="D1016" s="16">
        <v>20.8</v>
      </c>
      <c r="E1016" s="5">
        <f t="shared" si="1"/>
        <v>421</v>
      </c>
      <c r="F1016" s="5">
        <f t="shared" si="2"/>
        <v>4</v>
      </c>
      <c r="G1016" s="5">
        <f t="shared" si="3"/>
        <v>2</v>
      </c>
      <c r="H1016" s="5">
        <f t="shared" si="4"/>
        <v>2</v>
      </c>
      <c r="I1016" s="5" t="str">
        <f t="shared" si="5"/>
        <v>422</v>
      </c>
    </row>
    <row r="1017" ht="15.75" customHeight="1">
      <c r="A1017" s="4">
        <v>15093.0</v>
      </c>
      <c r="B1017" s="5">
        <v>2.0</v>
      </c>
      <c r="C1017" s="15">
        <v>44449.62638888889</v>
      </c>
      <c r="D1017" s="16">
        <v>178.98</v>
      </c>
      <c r="E1017" s="5">
        <f t="shared" si="1"/>
        <v>626</v>
      </c>
      <c r="F1017" s="5">
        <f t="shared" si="2"/>
        <v>2</v>
      </c>
      <c r="G1017" s="5">
        <f t="shared" si="3"/>
        <v>3</v>
      </c>
      <c r="H1017" s="5">
        <f t="shared" si="4"/>
        <v>4</v>
      </c>
      <c r="I1017" s="5" t="str">
        <f t="shared" si="5"/>
        <v>234</v>
      </c>
    </row>
    <row r="1018" ht="15.75" customHeight="1">
      <c r="A1018" s="4">
        <v>15095.0</v>
      </c>
      <c r="B1018" s="5">
        <v>1.0</v>
      </c>
      <c r="C1018" s="15">
        <v>44536.45625</v>
      </c>
      <c r="D1018" s="16">
        <v>2.95</v>
      </c>
      <c r="E1018" s="5">
        <f t="shared" si="1"/>
        <v>539</v>
      </c>
      <c r="F1018" s="5">
        <f t="shared" si="2"/>
        <v>3</v>
      </c>
      <c r="G1018" s="5">
        <f t="shared" si="3"/>
        <v>2</v>
      </c>
      <c r="H1018" s="5">
        <f t="shared" si="4"/>
        <v>1</v>
      </c>
      <c r="I1018" s="5" t="str">
        <f t="shared" si="5"/>
        <v>321</v>
      </c>
    </row>
    <row r="1019" ht="15.75" customHeight="1">
      <c r="A1019" s="4">
        <v>15097.0</v>
      </c>
      <c r="B1019" s="5">
        <v>1.0</v>
      </c>
      <c r="C1019" s="15">
        <v>44717.58541666667</v>
      </c>
      <c r="D1019" s="16">
        <v>4.5600000000000005</v>
      </c>
      <c r="E1019" s="5">
        <f t="shared" si="1"/>
        <v>358</v>
      </c>
      <c r="F1019" s="5">
        <f t="shared" si="2"/>
        <v>5</v>
      </c>
      <c r="G1019" s="5">
        <f t="shared" si="3"/>
        <v>2</v>
      </c>
      <c r="H1019" s="5">
        <f t="shared" si="4"/>
        <v>1</v>
      </c>
      <c r="I1019" s="5" t="str">
        <f t="shared" si="5"/>
        <v>521</v>
      </c>
    </row>
    <row r="1020" ht="15.75" customHeight="1">
      <c r="A1020" s="4">
        <v>15098.0</v>
      </c>
      <c r="B1020" s="5">
        <v>1.0</v>
      </c>
      <c r="C1020" s="15">
        <v>44540.64652777778</v>
      </c>
      <c r="D1020" s="16">
        <v>38970.0</v>
      </c>
      <c r="E1020" s="5">
        <f t="shared" si="1"/>
        <v>535</v>
      </c>
      <c r="F1020" s="5">
        <f t="shared" si="2"/>
        <v>3</v>
      </c>
      <c r="G1020" s="5">
        <f t="shared" si="3"/>
        <v>2</v>
      </c>
      <c r="H1020" s="5">
        <f t="shared" si="4"/>
        <v>4</v>
      </c>
      <c r="I1020" s="5" t="str">
        <f t="shared" si="5"/>
        <v>324</v>
      </c>
    </row>
    <row r="1021" ht="15.75" customHeight="1">
      <c r="A1021" s="4">
        <v>15099.0</v>
      </c>
      <c r="B1021" s="5">
        <v>1.0</v>
      </c>
      <c r="C1021" s="15">
        <v>44636.55069444444</v>
      </c>
      <c r="D1021" s="16">
        <v>100.75</v>
      </c>
      <c r="E1021" s="5">
        <f t="shared" si="1"/>
        <v>439</v>
      </c>
      <c r="F1021" s="5">
        <f t="shared" si="2"/>
        <v>3</v>
      </c>
      <c r="G1021" s="5">
        <f t="shared" si="3"/>
        <v>2</v>
      </c>
      <c r="H1021" s="5">
        <f t="shared" si="4"/>
        <v>4</v>
      </c>
      <c r="I1021" s="5" t="str">
        <f t="shared" si="5"/>
        <v>324</v>
      </c>
    </row>
    <row r="1022" ht="15.75" customHeight="1">
      <c r="A1022" s="4">
        <v>15100.0</v>
      </c>
      <c r="B1022" s="5">
        <v>2.0</v>
      </c>
      <c r="C1022" s="15">
        <v>44390.71458333333</v>
      </c>
      <c r="D1022" s="16">
        <v>164.24999999999997</v>
      </c>
      <c r="E1022" s="5">
        <f t="shared" si="1"/>
        <v>685</v>
      </c>
      <c r="F1022" s="5">
        <f t="shared" si="2"/>
        <v>2</v>
      </c>
      <c r="G1022" s="5">
        <f t="shared" si="3"/>
        <v>3</v>
      </c>
      <c r="H1022" s="5">
        <f t="shared" si="4"/>
        <v>4</v>
      </c>
      <c r="I1022" s="5" t="str">
        <f t="shared" si="5"/>
        <v>234</v>
      </c>
    </row>
    <row r="1023" ht="15.75" customHeight="1">
      <c r="A1023" s="4">
        <v>15101.0</v>
      </c>
      <c r="B1023" s="5">
        <v>1.0</v>
      </c>
      <c r="C1023" s="15">
        <v>44713.42916666667</v>
      </c>
      <c r="D1023" s="16">
        <v>17.85</v>
      </c>
      <c r="E1023" s="5">
        <f t="shared" si="1"/>
        <v>362</v>
      </c>
      <c r="F1023" s="5">
        <f t="shared" si="2"/>
        <v>5</v>
      </c>
      <c r="G1023" s="5">
        <f t="shared" si="3"/>
        <v>2</v>
      </c>
      <c r="H1023" s="5">
        <f t="shared" si="4"/>
        <v>2</v>
      </c>
      <c r="I1023" s="5" t="str">
        <f t="shared" si="5"/>
        <v>522</v>
      </c>
    </row>
    <row r="1024" ht="15.75" customHeight="1">
      <c r="A1024" s="4">
        <v>15103.0</v>
      </c>
      <c r="B1024" s="5">
        <v>1.0</v>
      </c>
      <c r="C1024" s="15">
        <v>44689.62013888889</v>
      </c>
      <c r="D1024" s="16">
        <v>15.0</v>
      </c>
      <c r="E1024" s="5">
        <f t="shared" si="1"/>
        <v>386</v>
      </c>
      <c r="F1024" s="5">
        <f t="shared" si="2"/>
        <v>4</v>
      </c>
      <c r="G1024" s="5">
        <f t="shared" si="3"/>
        <v>2</v>
      </c>
      <c r="H1024" s="5">
        <f t="shared" si="4"/>
        <v>2</v>
      </c>
      <c r="I1024" s="5" t="str">
        <f t="shared" si="5"/>
        <v>422</v>
      </c>
    </row>
    <row r="1025" ht="15.75" customHeight="1">
      <c r="A1025" s="4">
        <v>15104.0</v>
      </c>
      <c r="B1025" s="5">
        <v>2.0</v>
      </c>
      <c r="C1025" s="15">
        <v>44556.48263888889</v>
      </c>
      <c r="D1025" s="16">
        <v>37.83</v>
      </c>
      <c r="E1025" s="5">
        <f t="shared" si="1"/>
        <v>519</v>
      </c>
      <c r="F1025" s="5">
        <f t="shared" si="2"/>
        <v>3</v>
      </c>
      <c r="G1025" s="5">
        <f t="shared" si="3"/>
        <v>3</v>
      </c>
      <c r="H1025" s="5">
        <f t="shared" si="4"/>
        <v>3</v>
      </c>
      <c r="I1025" s="5" t="str">
        <f t="shared" si="5"/>
        <v>333</v>
      </c>
    </row>
    <row r="1026" ht="15.75" customHeight="1">
      <c r="A1026" s="4">
        <v>15105.0</v>
      </c>
      <c r="B1026" s="5">
        <v>1.0</v>
      </c>
      <c r="C1026" s="15">
        <v>44702.70347222222</v>
      </c>
      <c r="D1026" s="16">
        <v>15.299999999999999</v>
      </c>
      <c r="E1026" s="5">
        <f t="shared" si="1"/>
        <v>373</v>
      </c>
      <c r="F1026" s="5">
        <f t="shared" si="2"/>
        <v>5</v>
      </c>
      <c r="G1026" s="5">
        <f t="shared" si="3"/>
        <v>2</v>
      </c>
      <c r="H1026" s="5">
        <f t="shared" si="4"/>
        <v>2</v>
      </c>
      <c r="I1026" s="5" t="str">
        <f t="shared" si="5"/>
        <v>522</v>
      </c>
    </row>
    <row r="1027" ht="15.75" customHeight="1">
      <c r="A1027" s="4">
        <v>15106.0</v>
      </c>
      <c r="B1027" s="5">
        <v>1.0</v>
      </c>
      <c r="C1027" s="15">
        <v>44587.52986111111</v>
      </c>
      <c r="D1027" s="16">
        <v>6.84</v>
      </c>
      <c r="E1027" s="5">
        <f t="shared" si="1"/>
        <v>488</v>
      </c>
      <c r="F1027" s="5">
        <f t="shared" si="2"/>
        <v>3</v>
      </c>
      <c r="G1027" s="5">
        <f t="shared" si="3"/>
        <v>2</v>
      </c>
      <c r="H1027" s="5">
        <f t="shared" si="4"/>
        <v>1</v>
      </c>
      <c r="I1027" s="5" t="str">
        <f t="shared" si="5"/>
        <v>321</v>
      </c>
    </row>
    <row r="1028" ht="15.75" customHeight="1">
      <c r="A1028" s="4">
        <v>15107.0</v>
      </c>
      <c r="B1028" s="5">
        <v>3.0</v>
      </c>
      <c r="C1028" s="15">
        <v>44362.70138888889</v>
      </c>
      <c r="D1028" s="16">
        <v>83.65</v>
      </c>
      <c r="E1028" s="5">
        <f t="shared" si="1"/>
        <v>713</v>
      </c>
      <c r="F1028" s="5">
        <f t="shared" si="2"/>
        <v>2</v>
      </c>
      <c r="G1028" s="5">
        <f t="shared" si="3"/>
        <v>4</v>
      </c>
      <c r="H1028" s="5">
        <f t="shared" si="4"/>
        <v>4</v>
      </c>
      <c r="I1028" s="5" t="str">
        <f t="shared" si="5"/>
        <v>244</v>
      </c>
    </row>
    <row r="1029" ht="15.75" customHeight="1">
      <c r="A1029" s="4">
        <v>15109.0</v>
      </c>
      <c r="B1029" s="5">
        <v>2.0</v>
      </c>
      <c r="C1029" s="15">
        <v>44482.41180555556</v>
      </c>
      <c r="D1029" s="16">
        <v>41.650000000000006</v>
      </c>
      <c r="E1029" s="5">
        <f t="shared" si="1"/>
        <v>593</v>
      </c>
      <c r="F1029" s="5">
        <f t="shared" si="2"/>
        <v>2</v>
      </c>
      <c r="G1029" s="5">
        <f t="shared" si="3"/>
        <v>3</v>
      </c>
      <c r="H1029" s="5">
        <f t="shared" si="4"/>
        <v>3</v>
      </c>
      <c r="I1029" s="5" t="str">
        <f t="shared" si="5"/>
        <v>233</v>
      </c>
    </row>
    <row r="1030" ht="15.75" customHeight="1">
      <c r="A1030" s="4">
        <v>15110.0</v>
      </c>
      <c r="B1030" s="5">
        <v>3.0</v>
      </c>
      <c r="C1030" s="15">
        <v>44685.55902777778</v>
      </c>
      <c r="D1030" s="16">
        <v>136.85000000000002</v>
      </c>
      <c r="E1030" s="5">
        <f t="shared" si="1"/>
        <v>390</v>
      </c>
      <c r="F1030" s="5">
        <f t="shared" si="2"/>
        <v>4</v>
      </c>
      <c r="G1030" s="5">
        <f t="shared" si="3"/>
        <v>4</v>
      </c>
      <c r="H1030" s="5">
        <f t="shared" si="4"/>
        <v>4</v>
      </c>
      <c r="I1030" s="5" t="str">
        <f t="shared" si="5"/>
        <v>444</v>
      </c>
    </row>
    <row r="1031" ht="15.75" customHeight="1">
      <c r="A1031" s="4">
        <v>15113.0</v>
      </c>
      <c r="B1031" s="5">
        <v>1.0</v>
      </c>
      <c r="C1031" s="15">
        <v>44667.64375</v>
      </c>
      <c r="D1031" s="16">
        <v>78.3</v>
      </c>
      <c r="E1031" s="5">
        <f t="shared" si="1"/>
        <v>408</v>
      </c>
      <c r="F1031" s="5">
        <f t="shared" si="2"/>
        <v>4</v>
      </c>
      <c r="G1031" s="5">
        <f t="shared" si="3"/>
        <v>2</v>
      </c>
      <c r="H1031" s="5">
        <f t="shared" si="4"/>
        <v>4</v>
      </c>
      <c r="I1031" s="5" t="str">
        <f t="shared" si="5"/>
        <v>424</v>
      </c>
    </row>
    <row r="1032" ht="15.75" customHeight="1">
      <c r="A1032" s="4">
        <v>15114.0</v>
      </c>
      <c r="B1032" s="5">
        <v>2.0</v>
      </c>
      <c r="C1032" s="15">
        <v>44690.62847222222</v>
      </c>
      <c r="D1032" s="16">
        <v>20.58</v>
      </c>
      <c r="E1032" s="5">
        <f t="shared" si="1"/>
        <v>385</v>
      </c>
      <c r="F1032" s="5">
        <f t="shared" si="2"/>
        <v>4</v>
      </c>
      <c r="G1032" s="5">
        <f t="shared" si="3"/>
        <v>3</v>
      </c>
      <c r="H1032" s="5">
        <f t="shared" si="4"/>
        <v>2</v>
      </c>
      <c r="I1032" s="5" t="str">
        <f t="shared" si="5"/>
        <v>432</v>
      </c>
    </row>
    <row r="1033" ht="15.75" customHeight="1">
      <c r="A1033" s="4">
        <v>15119.0</v>
      </c>
      <c r="B1033" s="5">
        <v>1.0</v>
      </c>
      <c r="C1033" s="15">
        <v>44477.38055555556</v>
      </c>
      <c r="D1033" s="16">
        <v>12.600000000000001</v>
      </c>
      <c r="E1033" s="5">
        <f t="shared" si="1"/>
        <v>598</v>
      </c>
      <c r="F1033" s="5">
        <f t="shared" si="2"/>
        <v>2</v>
      </c>
      <c r="G1033" s="5">
        <f t="shared" si="3"/>
        <v>2</v>
      </c>
      <c r="H1033" s="5">
        <f t="shared" si="4"/>
        <v>1</v>
      </c>
      <c r="I1033" s="5" t="str">
        <f t="shared" si="5"/>
        <v>221</v>
      </c>
    </row>
    <row r="1034" ht="15.75" customHeight="1">
      <c r="A1034" s="4">
        <v>15120.0</v>
      </c>
      <c r="B1034" s="5">
        <v>1.0</v>
      </c>
      <c r="C1034" s="15">
        <v>44590.40833333333</v>
      </c>
      <c r="D1034" s="16">
        <v>17.0</v>
      </c>
      <c r="E1034" s="5">
        <f t="shared" si="1"/>
        <v>485</v>
      </c>
      <c r="F1034" s="5">
        <f t="shared" si="2"/>
        <v>3</v>
      </c>
      <c r="G1034" s="5">
        <f t="shared" si="3"/>
        <v>2</v>
      </c>
      <c r="H1034" s="5">
        <f t="shared" si="4"/>
        <v>2</v>
      </c>
      <c r="I1034" s="5" t="str">
        <f t="shared" si="5"/>
        <v>322</v>
      </c>
    </row>
    <row r="1035" ht="15.75" customHeight="1">
      <c r="A1035" s="4">
        <v>15121.0</v>
      </c>
      <c r="B1035" s="5">
        <v>1.0</v>
      </c>
      <c r="C1035" s="15">
        <v>44432.52847222222</v>
      </c>
      <c r="D1035" s="16">
        <v>11.399999999999999</v>
      </c>
      <c r="E1035" s="5">
        <f t="shared" si="1"/>
        <v>643</v>
      </c>
      <c r="F1035" s="5">
        <f t="shared" si="2"/>
        <v>2</v>
      </c>
      <c r="G1035" s="5">
        <f t="shared" si="3"/>
        <v>2</v>
      </c>
      <c r="H1035" s="5">
        <f t="shared" si="4"/>
        <v>1</v>
      </c>
      <c r="I1035" s="5" t="str">
        <f t="shared" si="5"/>
        <v>221</v>
      </c>
    </row>
    <row r="1036" ht="15.75" customHeight="1">
      <c r="A1036" s="4">
        <v>15122.0</v>
      </c>
      <c r="B1036" s="5">
        <v>1.0</v>
      </c>
      <c r="C1036" s="15">
        <v>44423.41597222222</v>
      </c>
      <c r="D1036" s="16">
        <v>58.5</v>
      </c>
      <c r="E1036" s="5">
        <f t="shared" si="1"/>
        <v>652</v>
      </c>
      <c r="F1036" s="5">
        <f t="shared" si="2"/>
        <v>2</v>
      </c>
      <c r="G1036" s="5">
        <f t="shared" si="3"/>
        <v>2</v>
      </c>
      <c r="H1036" s="5">
        <f t="shared" si="4"/>
        <v>3</v>
      </c>
      <c r="I1036" s="5" t="str">
        <f t="shared" si="5"/>
        <v>223</v>
      </c>
    </row>
    <row r="1037" ht="15.75" customHeight="1">
      <c r="A1037" s="4">
        <v>15123.0</v>
      </c>
      <c r="B1037" s="5">
        <v>1.0</v>
      </c>
      <c r="C1037" s="15">
        <v>44517.62291666667</v>
      </c>
      <c r="D1037" s="16">
        <v>16.6</v>
      </c>
      <c r="E1037" s="5">
        <f t="shared" si="1"/>
        <v>558</v>
      </c>
      <c r="F1037" s="5">
        <f t="shared" si="2"/>
        <v>2</v>
      </c>
      <c r="G1037" s="5">
        <f t="shared" si="3"/>
        <v>2</v>
      </c>
      <c r="H1037" s="5">
        <f t="shared" si="4"/>
        <v>2</v>
      </c>
      <c r="I1037" s="5" t="str">
        <f t="shared" si="5"/>
        <v>222</v>
      </c>
    </row>
    <row r="1038" ht="15.75" customHeight="1">
      <c r="A1038" s="4">
        <v>15125.0</v>
      </c>
      <c r="B1038" s="5">
        <v>4.0</v>
      </c>
      <c r="C1038" s="15">
        <v>44551.73333333333</v>
      </c>
      <c r="D1038" s="16">
        <v>222.04</v>
      </c>
      <c r="E1038" s="5">
        <f t="shared" si="1"/>
        <v>524</v>
      </c>
      <c r="F1038" s="5">
        <f t="shared" si="2"/>
        <v>3</v>
      </c>
      <c r="G1038" s="5">
        <f t="shared" si="3"/>
        <v>4</v>
      </c>
      <c r="H1038" s="5">
        <f t="shared" si="4"/>
        <v>4</v>
      </c>
      <c r="I1038" s="5" t="str">
        <f t="shared" si="5"/>
        <v>344</v>
      </c>
    </row>
    <row r="1039" ht="15.75" customHeight="1">
      <c r="A1039" s="4">
        <v>15128.0</v>
      </c>
      <c r="B1039" s="5">
        <v>6.0</v>
      </c>
      <c r="C1039" s="15">
        <v>44661.57916666667</v>
      </c>
      <c r="D1039" s="16">
        <v>98.94999999999999</v>
      </c>
      <c r="E1039" s="5">
        <f t="shared" si="1"/>
        <v>414</v>
      </c>
      <c r="F1039" s="5">
        <f t="shared" si="2"/>
        <v>4</v>
      </c>
      <c r="G1039" s="5">
        <f t="shared" si="3"/>
        <v>4</v>
      </c>
      <c r="H1039" s="5">
        <f t="shared" si="4"/>
        <v>4</v>
      </c>
      <c r="I1039" s="5" t="str">
        <f t="shared" si="5"/>
        <v>444</v>
      </c>
    </row>
    <row r="1040" ht="15.75" customHeight="1">
      <c r="A1040" s="4">
        <v>15132.0</v>
      </c>
      <c r="B1040" s="5">
        <v>3.0</v>
      </c>
      <c r="C1040" s="15">
        <v>44665.58333333334</v>
      </c>
      <c r="D1040" s="16">
        <v>69.70000000000002</v>
      </c>
      <c r="E1040" s="5">
        <f t="shared" si="1"/>
        <v>410</v>
      </c>
      <c r="F1040" s="5">
        <f t="shared" si="2"/>
        <v>4</v>
      </c>
      <c r="G1040" s="5">
        <f t="shared" si="3"/>
        <v>4</v>
      </c>
      <c r="H1040" s="5">
        <f t="shared" si="4"/>
        <v>3</v>
      </c>
      <c r="I1040" s="5" t="str">
        <f t="shared" si="5"/>
        <v>443</v>
      </c>
    </row>
    <row r="1041" ht="15.75" customHeight="1">
      <c r="A1041" s="4">
        <v>15133.0</v>
      </c>
      <c r="B1041" s="5">
        <v>3.0</v>
      </c>
      <c r="C1041" s="15">
        <v>44596.44722222222</v>
      </c>
      <c r="D1041" s="16">
        <v>245.2</v>
      </c>
      <c r="E1041" s="5">
        <f t="shared" si="1"/>
        <v>479</v>
      </c>
      <c r="F1041" s="5">
        <f t="shared" si="2"/>
        <v>3</v>
      </c>
      <c r="G1041" s="5">
        <f t="shared" si="3"/>
        <v>4</v>
      </c>
      <c r="H1041" s="5">
        <f t="shared" si="4"/>
        <v>4</v>
      </c>
      <c r="I1041" s="5" t="str">
        <f t="shared" si="5"/>
        <v>344</v>
      </c>
    </row>
    <row r="1042" ht="15.75" customHeight="1">
      <c r="A1042" s="4">
        <v>15134.0</v>
      </c>
      <c r="B1042" s="5">
        <v>1.0</v>
      </c>
      <c r="C1042" s="15">
        <v>44706.37152777778</v>
      </c>
      <c r="D1042" s="16">
        <v>53.1</v>
      </c>
      <c r="E1042" s="5">
        <f t="shared" si="1"/>
        <v>369</v>
      </c>
      <c r="F1042" s="5">
        <f t="shared" si="2"/>
        <v>5</v>
      </c>
      <c r="G1042" s="5">
        <f t="shared" si="3"/>
        <v>2</v>
      </c>
      <c r="H1042" s="5">
        <f t="shared" si="4"/>
        <v>3</v>
      </c>
      <c r="I1042" s="5" t="str">
        <f t="shared" si="5"/>
        <v>523</v>
      </c>
    </row>
    <row r="1043" ht="15.75" customHeight="1">
      <c r="A1043" s="4">
        <v>15136.0</v>
      </c>
      <c r="B1043" s="5">
        <v>1.0</v>
      </c>
      <c r="C1043" s="15">
        <v>44698.69097222222</v>
      </c>
      <c r="D1043" s="16">
        <v>38.5</v>
      </c>
      <c r="E1043" s="5">
        <f t="shared" si="1"/>
        <v>377</v>
      </c>
      <c r="F1043" s="5">
        <f t="shared" si="2"/>
        <v>5</v>
      </c>
      <c r="G1043" s="5">
        <f t="shared" si="3"/>
        <v>2</v>
      </c>
      <c r="H1043" s="5">
        <f t="shared" si="4"/>
        <v>3</v>
      </c>
      <c r="I1043" s="5" t="str">
        <f t="shared" si="5"/>
        <v>523</v>
      </c>
    </row>
    <row r="1044" ht="15.75" customHeight="1">
      <c r="A1044" s="4">
        <v>15140.0</v>
      </c>
      <c r="B1044" s="5">
        <v>1.0</v>
      </c>
      <c r="C1044" s="15">
        <v>44525.45902777778</v>
      </c>
      <c r="D1044" s="16">
        <v>30.599999999999998</v>
      </c>
      <c r="E1044" s="5">
        <f t="shared" si="1"/>
        <v>550</v>
      </c>
      <c r="F1044" s="5">
        <f t="shared" si="2"/>
        <v>2</v>
      </c>
      <c r="G1044" s="5">
        <f t="shared" si="3"/>
        <v>2</v>
      </c>
      <c r="H1044" s="5">
        <f t="shared" si="4"/>
        <v>2</v>
      </c>
      <c r="I1044" s="5" t="str">
        <f t="shared" si="5"/>
        <v>222</v>
      </c>
    </row>
    <row r="1045" ht="15.75" customHeight="1">
      <c r="A1045" s="4">
        <v>15144.0</v>
      </c>
      <c r="B1045" s="5">
        <v>5.0</v>
      </c>
      <c r="C1045" s="15">
        <v>44696.35555555556</v>
      </c>
      <c r="D1045" s="16">
        <v>180.6</v>
      </c>
      <c r="E1045" s="5">
        <f t="shared" si="1"/>
        <v>379</v>
      </c>
      <c r="F1045" s="5">
        <f t="shared" si="2"/>
        <v>5</v>
      </c>
      <c r="G1045" s="5">
        <f t="shared" si="3"/>
        <v>4</v>
      </c>
      <c r="H1045" s="5">
        <f t="shared" si="4"/>
        <v>4</v>
      </c>
      <c r="I1045" s="5" t="str">
        <f t="shared" si="5"/>
        <v>544</v>
      </c>
    </row>
    <row r="1046" ht="15.75" customHeight="1">
      <c r="A1046" s="4">
        <v>15146.0</v>
      </c>
      <c r="B1046" s="5">
        <v>3.0</v>
      </c>
      <c r="C1046" s="15">
        <v>44558.50625</v>
      </c>
      <c r="D1046" s="16">
        <v>42.5</v>
      </c>
      <c r="E1046" s="5">
        <f t="shared" si="1"/>
        <v>517</v>
      </c>
      <c r="F1046" s="5">
        <f t="shared" si="2"/>
        <v>3</v>
      </c>
      <c r="G1046" s="5">
        <f t="shared" si="3"/>
        <v>4</v>
      </c>
      <c r="H1046" s="5">
        <f t="shared" si="4"/>
        <v>3</v>
      </c>
      <c r="I1046" s="5" t="str">
        <f t="shared" si="5"/>
        <v>343</v>
      </c>
    </row>
    <row r="1047" ht="15.75" customHeight="1">
      <c r="A1047" s="4">
        <v>15149.0</v>
      </c>
      <c r="B1047" s="5">
        <v>1.0</v>
      </c>
      <c r="C1047" s="15">
        <v>44590.45694444444</v>
      </c>
      <c r="D1047" s="16">
        <v>17.700000000000003</v>
      </c>
      <c r="E1047" s="5">
        <f t="shared" si="1"/>
        <v>485</v>
      </c>
      <c r="F1047" s="5">
        <f t="shared" si="2"/>
        <v>3</v>
      </c>
      <c r="G1047" s="5">
        <f t="shared" si="3"/>
        <v>2</v>
      </c>
      <c r="H1047" s="5">
        <f t="shared" si="4"/>
        <v>2</v>
      </c>
      <c r="I1047" s="5" t="str">
        <f t="shared" si="5"/>
        <v>322</v>
      </c>
    </row>
    <row r="1048" ht="15.75" customHeight="1">
      <c r="A1048" s="4">
        <v>15150.0</v>
      </c>
      <c r="B1048" s="5">
        <v>5.0</v>
      </c>
      <c r="C1048" s="15">
        <v>44688.37083333333</v>
      </c>
      <c r="D1048" s="16">
        <v>117.23</v>
      </c>
      <c r="E1048" s="5">
        <f t="shared" si="1"/>
        <v>387</v>
      </c>
      <c r="F1048" s="5">
        <f t="shared" si="2"/>
        <v>4</v>
      </c>
      <c r="G1048" s="5">
        <f t="shared" si="3"/>
        <v>4</v>
      </c>
      <c r="H1048" s="5">
        <f t="shared" si="4"/>
        <v>4</v>
      </c>
      <c r="I1048" s="5" t="str">
        <f t="shared" si="5"/>
        <v>444</v>
      </c>
    </row>
    <row r="1049" ht="15.75" customHeight="1">
      <c r="A1049" s="4">
        <v>15152.0</v>
      </c>
      <c r="B1049" s="5">
        <v>4.0</v>
      </c>
      <c r="C1049" s="15">
        <v>44710.56736111111</v>
      </c>
      <c r="D1049" s="16">
        <v>65.83</v>
      </c>
      <c r="E1049" s="5">
        <f t="shared" si="1"/>
        <v>365</v>
      </c>
      <c r="F1049" s="5">
        <f t="shared" si="2"/>
        <v>5</v>
      </c>
      <c r="G1049" s="5">
        <f t="shared" si="3"/>
        <v>4</v>
      </c>
      <c r="H1049" s="5">
        <f t="shared" si="4"/>
        <v>3</v>
      </c>
      <c r="I1049" s="5" t="str">
        <f t="shared" si="5"/>
        <v>543</v>
      </c>
    </row>
    <row r="1050" ht="15.75" customHeight="1">
      <c r="A1050" s="4">
        <v>15153.0</v>
      </c>
      <c r="B1050" s="5">
        <v>1.0</v>
      </c>
      <c r="C1050" s="15">
        <v>44689.71458333333</v>
      </c>
      <c r="D1050" s="16">
        <v>17.700000000000003</v>
      </c>
      <c r="E1050" s="5">
        <f t="shared" si="1"/>
        <v>386</v>
      </c>
      <c r="F1050" s="5">
        <f t="shared" si="2"/>
        <v>4</v>
      </c>
      <c r="G1050" s="5">
        <f t="shared" si="3"/>
        <v>2</v>
      </c>
      <c r="H1050" s="5">
        <f t="shared" si="4"/>
        <v>2</v>
      </c>
      <c r="I1050" s="5" t="str">
        <f t="shared" si="5"/>
        <v>422</v>
      </c>
    </row>
    <row r="1051" ht="15.75" customHeight="1">
      <c r="A1051" s="4">
        <v>15154.0</v>
      </c>
      <c r="B1051" s="5">
        <v>2.0</v>
      </c>
      <c r="C1051" s="15">
        <v>44646.69652777778</v>
      </c>
      <c r="D1051" s="16">
        <v>51.35</v>
      </c>
      <c r="E1051" s="5">
        <f t="shared" si="1"/>
        <v>429</v>
      </c>
      <c r="F1051" s="5">
        <f t="shared" si="2"/>
        <v>4</v>
      </c>
      <c r="G1051" s="5">
        <f t="shared" si="3"/>
        <v>3</v>
      </c>
      <c r="H1051" s="5">
        <f t="shared" si="4"/>
        <v>3</v>
      </c>
      <c r="I1051" s="5" t="str">
        <f t="shared" si="5"/>
        <v>433</v>
      </c>
    </row>
    <row r="1052" ht="15.75" customHeight="1">
      <c r="A1052" s="4">
        <v>15157.0</v>
      </c>
      <c r="B1052" s="5">
        <v>5.0</v>
      </c>
      <c r="C1052" s="15">
        <v>44718.47777777778</v>
      </c>
      <c r="D1052" s="16">
        <v>94.34000000000002</v>
      </c>
      <c r="E1052" s="5">
        <f t="shared" si="1"/>
        <v>357</v>
      </c>
      <c r="F1052" s="5">
        <f t="shared" si="2"/>
        <v>5</v>
      </c>
      <c r="G1052" s="5">
        <f t="shared" si="3"/>
        <v>4</v>
      </c>
      <c r="H1052" s="5">
        <f t="shared" si="4"/>
        <v>4</v>
      </c>
      <c r="I1052" s="5" t="str">
        <f t="shared" si="5"/>
        <v>544</v>
      </c>
    </row>
    <row r="1053" ht="15.75" customHeight="1">
      <c r="A1053" s="4">
        <v>15159.0</v>
      </c>
      <c r="B1053" s="5">
        <v>17.0</v>
      </c>
      <c r="C1053" s="15">
        <v>44717.60138888889</v>
      </c>
      <c r="D1053" s="16">
        <v>605.82</v>
      </c>
      <c r="E1053" s="5">
        <f t="shared" si="1"/>
        <v>358</v>
      </c>
      <c r="F1053" s="5">
        <f t="shared" si="2"/>
        <v>5</v>
      </c>
      <c r="G1053" s="5">
        <f t="shared" si="3"/>
        <v>4</v>
      </c>
      <c r="H1053" s="5">
        <f t="shared" si="4"/>
        <v>4</v>
      </c>
      <c r="I1053" s="5" t="str">
        <f t="shared" si="5"/>
        <v>544</v>
      </c>
    </row>
    <row r="1054" ht="15.75" customHeight="1">
      <c r="A1054" s="4">
        <v>15165.0</v>
      </c>
      <c r="B1054" s="5">
        <v>1.0</v>
      </c>
      <c r="C1054" s="15">
        <v>44348.58541666667</v>
      </c>
      <c r="D1054" s="16">
        <v>17.0</v>
      </c>
      <c r="E1054" s="5">
        <f t="shared" si="1"/>
        <v>727</v>
      </c>
      <c r="F1054" s="5">
        <f t="shared" si="2"/>
        <v>1</v>
      </c>
      <c r="G1054" s="5">
        <f t="shared" si="3"/>
        <v>2</v>
      </c>
      <c r="H1054" s="5">
        <f t="shared" si="4"/>
        <v>2</v>
      </c>
      <c r="I1054" s="5" t="str">
        <f t="shared" si="5"/>
        <v>122</v>
      </c>
    </row>
    <row r="1055" ht="15.75" customHeight="1">
      <c r="A1055" s="4">
        <v>15167.0</v>
      </c>
      <c r="B1055" s="5">
        <v>1.0</v>
      </c>
      <c r="C1055" s="15">
        <v>44400.52847222222</v>
      </c>
      <c r="D1055" s="16">
        <v>1.25</v>
      </c>
      <c r="E1055" s="5">
        <f t="shared" si="1"/>
        <v>675</v>
      </c>
      <c r="F1055" s="5">
        <f t="shared" si="2"/>
        <v>2</v>
      </c>
      <c r="G1055" s="5">
        <f t="shared" si="3"/>
        <v>2</v>
      </c>
      <c r="H1055" s="5">
        <f t="shared" si="4"/>
        <v>1</v>
      </c>
      <c r="I1055" s="5" t="str">
        <f t="shared" si="5"/>
        <v>221</v>
      </c>
    </row>
    <row r="1056" ht="15.75" customHeight="1">
      <c r="A1056" s="4">
        <v>15171.0</v>
      </c>
      <c r="B1056" s="5">
        <v>1.0</v>
      </c>
      <c r="C1056" s="15">
        <v>44389.65</v>
      </c>
      <c r="D1056" s="16">
        <v>187.5</v>
      </c>
      <c r="E1056" s="5">
        <f t="shared" si="1"/>
        <v>686</v>
      </c>
      <c r="F1056" s="5">
        <f t="shared" si="2"/>
        <v>2</v>
      </c>
      <c r="G1056" s="5">
        <f t="shared" si="3"/>
        <v>2</v>
      </c>
      <c r="H1056" s="5">
        <f t="shared" si="4"/>
        <v>4</v>
      </c>
      <c r="I1056" s="5" t="str">
        <f t="shared" si="5"/>
        <v>224</v>
      </c>
    </row>
    <row r="1057" ht="15.75" customHeight="1">
      <c r="A1057" s="4">
        <v>15172.0</v>
      </c>
      <c r="B1057" s="5">
        <v>1.0</v>
      </c>
      <c r="C1057" s="15">
        <v>44650.55208333334</v>
      </c>
      <c r="D1057" s="16">
        <v>15.8</v>
      </c>
      <c r="E1057" s="5">
        <f t="shared" si="1"/>
        <v>425</v>
      </c>
      <c r="F1057" s="5">
        <f t="shared" si="2"/>
        <v>4</v>
      </c>
      <c r="G1057" s="5">
        <f t="shared" si="3"/>
        <v>2</v>
      </c>
      <c r="H1057" s="5">
        <f t="shared" si="4"/>
        <v>2</v>
      </c>
      <c r="I1057" s="5" t="str">
        <f t="shared" si="5"/>
        <v>422</v>
      </c>
    </row>
    <row r="1058" ht="15.75" customHeight="1">
      <c r="A1058" s="4">
        <v>15179.0</v>
      </c>
      <c r="B1058" s="5">
        <v>2.0</v>
      </c>
      <c r="C1058" s="15">
        <v>44702.53680555556</v>
      </c>
      <c r="D1058" s="16">
        <v>20.6</v>
      </c>
      <c r="E1058" s="5">
        <f t="shared" si="1"/>
        <v>373</v>
      </c>
      <c r="F1058" s="5">
        <f t="shared" si="2"/>
        <v>5</v>
      </c>
      <c r="G1058" s="5">
        <f t="shared" si="3"/>
        <v>3</v>
      </c>
      <c r="H1058" s="5">
        <f t="shared" si="4"/>
        <v>2</v>
      </c>
      <c r="I1058" s="5" t="str">
        <f t="shared" si="5"/>
        <v>532</v>
      </c>
    </row>
    <row r="1059" ht="15.75" customHeight="1">
      <c r="A1059" s="4">
        <v>15182.0</v>
      </c>
      <c r="B1059" s="5">
        <v>1.0</v>
      </c>
      <c r="C1059" s="15">
        <v>44455.52916666667</v>
      </c>
      <c r="D1059" s="16">
        <v>19.75</v>
      </c>
      <c r="E1059" s="5">
        <f t="shared" si="1"/>
        <v>620</v>
      </c>
      <c r="F1059" s="5">
        <f t="shared" si="2"/>
        <v>2</v>
      </c>
      <c r="G1059" s="5">
        <f t="shared" si="3"/>
        <v>2</v>
      </c>
      <c r="H1059" s="5">
        <f t="shared" si="4"/>
        <v>2</v>
      </c>
      <c r="I1059" s="5" t="str">
        <f t="shared" si="5"/>
        <v>222</v>
      </c>
    </row>
    <row r="1060" ht="15.75" customHeight="1">
      <c r="A1060" s="4">
        <v>15184.0</v>
      </c>
      <c r="B1060" s="5">
        <v>1.0</v>
      </c>
      <c r="C1060" s="15">
        <v>44691.57013888889</v>
      </c>
      <c r="D1060" s="16">
        <v>4.5600000000000005</v>
      </c>
      <c r="E1060" s="5">
        <f t="shared" si="1"/>
        <v>384</v>
      </c>
      <c r="F1060" s="5">
        <f t="shared" si="2"/>
        <v>4</v>
      </c>
      <c r="G1060" s="5">
        <f t="shared" si="3"/>
        <v>2</v>
      </c>
      <c r="H1060" s="5">
        <f t="shared" si="4"/>
        <v>1</v>
      </c>
      <c r="I1060" s="5" t="str">
        <f t="shared" si="5"/>
        <v>421</v>
      </c>
    </row>
    <row r="1061" ht="15.75" customHeight="1">
      <c r="A1061" s="4">
        <v>15185.0</v>
      </c>
      <c r="B1061" s="5">
        <v>1.0</v>
      </c>
      <c r="C1061" s="15">
        <v>44650.5875</v>
      </c>
      <c r="D1061" s="16">
        <v>6.959999999999999</v>
      </c>
      <c r="E1061" s="5">
        <f t="shared" si="1"/>
        <v>425</v>
      </c>
      <c r="F1061" s="5">
        <f t="shared" si="2"/>
        <v>4</v>
      </c>
      <c r="G1061" s="5">
        <f t="shared" si="3"/>
        <v>2</v>
      </c>
      <c r="H1061" s="5">
        <f t="shared" si="4"/>
        <v>1</v>
      </c>
      <c r="I1061" s="5" t="str">
        <f t="shared" si="5"/>
        <v>421</v>
      </c>
    </row>
    <row r="1062" ht="15.75" customHeight="1">
      <c r="A1062" s="4">
        <v>15187.0</v>
      </c>
      <c r="B1062" s="5">
        <v>3.0</v>
      </c>
      <c r="C1062" s="15">
        <v>44629.42013888889</v>
      </c>
      <c r="D1062" s="16">
        <v>70.8</v>
      </c>
      <c r="E1062" s="5">
        <f t="shared" si="1"/>
        <v>446</v>
      </c>
      <c r="F1062" s="5">
        <f t="shared" si="2"/>
        <v>3</v>
      </c>
      <c r="G1062" s="5">
        <f t="shared" si="3"/>
        <v>4</v>
      </c>
      <c r="H1062" s="5">
        <f t="shared" si="4"/>
        <v>3</v>
      </c>
      <c r="I1062" s="5" t="str">
        <f t="shared" si="5"/>
        <v>343</v>
      </c>
    </row>
    <row r="1063" ht="15.75" customHeight="1">
      <c r="A1063" s="4">
        <v>15189.0</v>
      </c>
      <c r="B1063" s="5">
        <v>3.0</v>
      </c>
      <c r="C1063" s="15">
        <v>44481.57708333333</v>
      </c>
      <c r="D1063" s="16">
        <v>118.7</v>
      </c>
      <c r="E1063" s="5">
        <f t="shared" si="1"/>
        <v>594</v>
      </c>
      <c r="F1063" s="5">
        <f t="shared" si="2"/>
        <v>2</v>
      </c>
      <c r="G1063" s="5">
        <f t="shared" si="3"/>
        <v>4</v>
      </c>
      <c r="H1063" s="5">
        <f t="shared" si="4"/>
        <v>4</v>
      </c>
      <c r="I1063" s="5" t="str">
        <f t="shared" si="5"/>
        <v>244</v>
      </c>
    </row>
    <row r="1064" ht="15.75" customHeight="1">
      <c r="A1064" s="4">
        <v>15192.0</v>
      </c>
      <c r="B1064" s="5">
        <v>3.0</v>
      </c>
      <c r="C1064" s="15">
        <v>44604.48680555556</v>
      </c>
      <c r="D1064" s="16">
        <v>140.87</v>
      </c>
      <c r="E1064" s="5">
        <f t="shared" si="1"/>
        <v>471</v>
      </c>
      <c r="F1064" s="5">
        <f t="shared" si="2"/>
        <v>3</v>
      </c>
      <c r="G1064" s="5">
        <f t="shared" si="3"/>
        <v>4</v>
      </c>
      <c r="H1064" s="5">
        <f t="shared" si="4"/>
        <v>4</v>
      </c>
      <c r="I1064" s="5" t="str">
        <f t="shared" si="5"/>
        <v>344</v>
      </c>
    </row>
    <row r="1065" ht="15.75" customHeight="1">
      <c r="A1065" s="4">
        <v>15194.0</v>
      </c>
      <c r="B1065" s="5">
        <v>8.0</v>
      </c>
      <c r="C1065" s="15">
        <v>44633.68958333333</v>
      </c>
      <c r="D1065" s="16">
        <v>258.36</v>
      </c>
      <c r="E1065" s="5">
        <f t="shared" si="1"/>
        <v>442</v>
      </c>
      <c r="F1065" s="5">
        <f t="shared" si="2"/>
        <v>3</v>
      </c>
      <c r="G1065" s="5">
        <f t="shared" si="3"/>
        <v>4</v>
      </c>
      <c r="H1065" s="5">
        <f t="shared" si="4"/>
        <v>4</v>
      </c>
      <c r="I1065" s="5" t="str">
        <f t="shared" si="5"/>
        <v>344</v>
      </c>
    </row>
    <row r="1066" ht="15.75" customHeight="1">
      <c r="A1066" s="4">
        <v>15197.0</v>
      </c>
      <c r="B1066" s="5">
        <v>2.0</v>
      </c>
      <c r="C1066" s="15">
        <v>44713.34305555555</v>
      </c>
      <c r="D1066" s="16">
        <v>420.22</v>
      </c>
      <c r="E1066" s="5">
        <f t="shared" si="1"/>
        <v>362</v>
      </c>
      <c r="F1066" s="5">
        <f t="shared" si="2"/>
        <v>5</v>
      </c>
      <c r="G1066" s="5">
        <f t="shared" si="3"/>
        <v>3</v>
      </c>
      <c r="H1066" s="5">
        <f t="shared" si="4"/>
        <v>4</v>
      </c>
      <c r="I1066" s="5" t="str">
        <f t="shared" si="5"/>
        <v>534</v>
      </c>
    </row>
    <row r="1067" ht="15.75" customHeight="1">
      <c r="A1067" s="4">
        <v>15198.0</v>
      </c>
      <c r="B1067" s="5">
        <v>1.0</v>
      </c>
      <c r="C1067" s="15">
        <v>44628.6125</v>
      </c>
      <c r="D1067" s="16">
        <v>9.48</v>
      </c>
      <c r="E1067" s="5">
        <f t="shared" si="1"/>
        <v>447</v>
      </c>
      <c r="F1067" s="5">
        <f t="shared" si="2"/>
        <v>3</v>
      </c>
      <c r="G1067" s="5">
        <f t="shared" si="3"/>
        <v>2</v>
      </c>
      <c r="H1067" s="5">
        <f t="shared" si="4"/>
        <v>1</v>
      </c>
      <c r="I1067" s="5" t="str">
        <f t="shared" si="5"/>
        <v>321</v>
      </c>
    </row>
    <row r="1068" ht="15.75" customHeight="1">
      <c r="A1068" s="4">
        <v>15199.0</v>
      </c>
      <c r="B1068" s="5">
        <v>2.0</v>
      </c>
      <c r="C1068" s="15">
        <v>44626.425</v>
      </c>
      <c r="D1068" s="16">
        <v>81.75</v>
      </c>
      <c r="E1068" s="5">
        <f t="shared" si="1"/>
        <v>449</v>
      </c>
      <c r="F1068" s="5">
        <f t="shared" si="2"/>
        <v>3</v>
      </c>
      <c r="G1068" s="5">
        <f t="shared" si="3"/>
        <v>3</v>
      </c>
      <c r="H1068" s="5">
        <f t="shared" si="4"/>
        <v>4</v>
      </c>
      <c r="I1068" s="5" t="str">
        <f t="shared" si="5"/>
        <v>334</v>
      </c>
    </row>
    <row r="1069" ht="15.75" customHeight="1">
      <c r="A1069" s="4">
        <v>15201.0</v>
      </c>
      <c r="B1069" s="5">
        <v>7.0</v>
      </c>
      <c r="C1069" s="15">
        <v>44642.41180555556</v>
      </c>
      <c r="D1069" s="16">
        <v>226.11</v>
      </c>
      <c r="E1069" s="5">
        <f t="shared" si="1"/>
        <v>433</v>
      </c>
      <c r="F1069" s="5">
        <f t="shared" si="2"/>
        <v>3</v>
      </c>
      <c r="G1069" s="5">
        <f t="shared" si="3"/>
        <v>4</v>
      </c>
      <c r="H1069" s="5">
        <f t="shared" si="4"/>
        <v>4</v>
      </c>
      <c r="I1069" s="5" t="str">
        <f t="shared" si="5"/>
        <v>344</v>
      </c>
    </row>
    <row r="1070" ht="15.75" customHeight="1">
      <c r="A1070" s="4">
        <v>15203.0</v>
      </c>
      <c r="B1070" s="5">
        <v>2.0</v>
      </c>
      <c r="C1070" s="15">
        <v>44695.34444444445</v>
      </c>
      <c r="D1070" s="16">
        <v>28.86</v>
      </c>
      <c r="E1070" s="5">
        <f t="shared" si="1"/>
        <v>380</v>
      </c>
      <c r="F1070" s="5">
        <f t="shared" si="2"/>
        <v>5</v>
      </c>
      <c r="G1070" s="5">
        <f t="shared" si="3"/>
        <v>3</v>
      </c>
      <c r="H1070" s="5">
        <f t="shared" si="4"/>
        <v>2</v>
      </c>
      <c r="I1070" s="5" t="str">
        <f t="shared" si="5"/>
        <v>532</v>
      </c>
    </row>
    <row r="1071" ht="15.75" customHeight="1">
      <c r="A1071" s="4">
        <v>15205.0</v>
      </c>
      <c r="B1071" s="5">
        <v>1.0</v>
      </c>
      <c r="C1071" s="15">
        <v>44596.67152777778</v>
      </c>
      <c r="D1071" s="16">
        <v>17.85</v>
      </c>
      <c r="E1071" s="5">
        <f t="shared" si="1"/>
        <v>479</v>
      </c>
      <c r="F1071" s="5">
        <f t="shared" si="2"/>
        <v>3</v>
      </c>
      <c r="G1071" s="5">
        <f t="shared" si="3"/>
        <v>2</v>
      </c>
      <c r="H1071" s="5">
        <f t="shared" si="4"/>
        <v>2</v>
      </c>
      <c r="I1071" s="5" t="str">
        <f t="shared" si="5"/>
        <v>322</v>
      </c>
    </row>
    <row r="1072" ht="15.75" customHeight="1">
      <c r="A1072" s="4">
        <v>15211.0</v>
      </c>
      <c r="B1072" s="5">
        <v>1.0</v>
      </c>
      <c r="C1072" s="15">
        <v>44356.67222222222</v>
      </c>
      <c r="D1072" s="16">
        <v>48.00000000000001</v>
      </c>
      <c r="E1072" s="5">
        <f t="shared" si="1"/>
        <v>719</v>
      </c>
      <c r="F1072" s="5">
        <f t="shared" si="2"/>
        <v>2</v>
      </c>
      <c r="G1072" s="5">
        <f t="shared" si="3"/>
        <v>2</v>
      </c>
      <c r="H1072" s="5">
        <f t="shared" si="4"/>
        <v>3</v>
      </c>
      <c r="I1072" s="5" t="str">
        <f t="shared" si="5"/>
        <v>223</v>
      </c>
    </row>
    <row r="1073" ht="15.75" customHeight="1">
      <c r="A1073" s="4">
        <v>15212.0</v>
      </c>
      <c r="B1073" s="5">
        <v>1.0</v>
      </c>
      <c r="C1073" s="15">
        <v>44483.55</v>
      </c>
      <c r="D1073" s="16">
        <v>9.95</v>
      </c>
      <c r="E1073" s="5">
        <f t="shared" si="1"/>
        <v>592</v>
      </c>
      <c r="F1073" s="5">
        <f t="shared" si="2"/>
        <v>2</v>
      </c>
      <c r="G1073" s="5">
        <f t="shared" si="3"/>
        <v>2</v>
      </c>
      <c r="H1073" s="5">
        <f t="shared" si="4"/>
        <v>1</v>
      </c>
      <c r="I1073" s="5" t="str">
        <f t="shared" si="5"/>
        <v>221</v>
      </c>
    </row>
    <row r="1074" ht="15.75" customHeight="1">
      <c r="A1074" s="4">
        <v>15213.0</v>
      </c>
      <c r="B1074" s="5">
        <v>1.0</v>
      </c>
      <c r="C1074" s="15">
        <v>44402.51736111111</v>
      </c>
      <c r="D1074" s="16">
        <v>3.3</v>
      </c>
      <c r="E1074" s="5">
        <f t="shared" si="1"/>
        <v>673</v>
      </c>
      <c r="F1074" s="5">
        <f t="shared" si="2"/>
        <v>2</v>
      </c>
      <c r="G1074" s="5">
        <f t="shared" si="3"/>
        <v>2</v>
      </c>
      <c r="H1074" s="5">
        <f t="shared" si="4"/>
        <v>1</v>
      </c>
      <c r="I1074" s="5" t="str">
        <f t="shared" si="5"/>
        <v>221</v>
      </c>
    </row>
    <row r="1075" ht="15.75" customHeight="1">
      <c r="A1075" s="4">
        <v>15214.0</v>
      </c>
      <c r="B1075" s="5">
        <v>3.0</v>
      </c>
      <c r="C1075" s="15">
        <v>44696.45555555556</v>
      </c>
      <c r="D1075" s="16">
        <v>32.88</v>
      </c>
      <c r="E1075" s="5">
        <f t="shared" si="1"/>
        <v>379</v>
      </c>
      <c r="F1075" s="5">
        <f t="shared" si="2"/>
        <v>5</v>
      </c>
      <c r="G1075" s="5">
        <f t="shared" si="3"/>
        <v>4</v>
      </c>
      <c r="H1075" s="5">
        <f t="shared" si="4"/>
        <v>3</v>
      </c>
      <c r="I1075" s="5" t="str">
        <f t="shared" si="5"/>
        <v>543</v>
      </c>
    </row>
    <row r="1076" ht="15.75" customHeight="1">
      <c r="A1076" s="4">
        <v>15215.0</v>
      </c>
      <c r="B1076" s="5">
        <v>3.0</v>
      </c>
      <c r="C1076" s="15">
        <v>44677.51944444444</v>
      </c>
      <c r="D1076" s="16">
        <v>41.15</v>
      </c>
      <c r="E1076" s="5">
        <f t="shared" si="1"/>
        <v>398</v>
      </c>
      <c r="F1076" s="5">
        <f t="shared" si="2"/>
        <v>4</v>
      </c>
      <c r="G1076" s="5">
        <f t="shared" si="3"/>
        <v>4</v>
      </c>
      <c r="H1076" s="5">
        <f t="shared" si="4"/>
        <v>3</v>
      </c>
      <c r="I1076" s="5" t="str">
        <f t="shared" si="5"/>
        <v>443</v>
      </c>
    </row>
    <row r="1077" ht="15.75" customHeight="1">
      <c r="A1077" s="4">
        <v>15218.0</v>
      </c>
      <c r="B1077" s="5">
        <v>7.0</v>
      </c>
      <c r="C1077" s="15">
        <v>44668.37430555555</v>
      </c>
      <c r="D1077" s="16">
        <v>449.7</v>
      </c>
      <c r="E1077" s="5">
        <f t="shared" si="1"/>
        <v>407</v>
      </c>
      <c r="F1077" s="5">
        <f t="shared" si="2"/>
        <v>4</v>
      </c>
      <c r="G1077" s="5">
        <f t="shared" si="3"/>
        <v>4</v>
      </c>
      <c r="H1077" s="5">
        <f t="shared" si="4"/>
        <v>4</v>
      </c>
      <c r="I1077" s="5" t="str">
        <f t="shared" si="5"/>
        <v>444</v>
      </c>
    </row>
    <row r="1078" ht="15.75" customHeight="1">
      <c r="A1078" s="4">
        <v>15219.0</v>
      </c>
      <c r="B1078" s="5">
        <v>1.0</v>
      </c>
      <c r="C1078" s="15">
        <v>44546.70625</v>
      </c>
      <c r="D1078" s="16">
        <v>12.75</v>
      </c>
      <c r="E1078" s="5">
        <f t="shared" si="1"/>
        <v>529</v>
      </c>
      <c r="F1078" s="5">
        <f t="shared" si="2"/>
        <v>3</v>
      </c>
      <c r="G1078" s="5">
        <f t="shared" si="3"/>
        <v>2</v>
      </c>
      <c r="H1078" s="5">
        <f t="shared" si="4"/>
        <v>1</v>
      </c>
      <c r="I1078" s="5" t="str">
        <f t="shared" si="5"/>
        <v>321</v>
      </c>
    </row>
    <row r="1079" ht="15.75" customHeight="1">
      <c r="A1079" s="4">
        <v>15221.0</v>
      </c>
      <c r="B1079" s="5">
        <v>1.0</v>
      </c>
      <c r="C1079" s="15">
        <v>44352.52013888889</v>
      </c>
      <c r="D1079" s="16">
        <v>8.5</v>
      </c>
      <c r="E1079" s="5">
        <f t="shared" si="1"/>
        <v>723</v>
      </c>
      <c r="F1079" s="5">
        <f t="shared" si="2"/>
        <v>2</v>
      </c>
      <c r="G1079" s="5">
        <f t="shared" si="3"/>
        <v>2</v>
      </c>
      <c r="H1079" s="5">
        <f t="shared" si="4"/>
        <v>1</v>
      </c>
      <c r="I1079" s="5" t="str">
        <f t="shared" si="5"/>
        <v>221</v>
      </c>
    </row>
    <row r="1080" ht="15.75" customHeight="1">
      <c r="A1080" s="4">
        <v>15223.0</v>
      </c>
      <c r="B1080" s="5">
        <v>1.0</v>
      </c>
      <c r="C1080" s="15">
        <v>44473.51944444444</v>
      </c>
      <c r="D1080" s="16">
        <v>13.200000000000001</v>
      </c>
      <c r="E1080" s="5">
        <f t="shared" si="1"/>
        <v>602</v>
      </c>
      <c r="F1080" s="5">
        <f t="shared" si="2"/>
        <v>2</v>
      </c>
      <c r="G1080" s="5">
        <f t="shared" si="3"/>
        <v>2</v>
      </c>
      <c r="H1080" s="5">
        <f t="shared" si="4"/>
        <v>1</v>
      </c>
      <c r="I1080" s="5" t="str">
        <f t="shared" si="5"/>
        <v>221</v>
      </c>
    </row>
    <row r="1081" ht="15.75" customHeight="1">
      <c r="A1081" s="4">
        <v>15225.0</v>
      </c>
      <c r="B1081" s="5">
        <v>1.0</v>
      </c>
      <c r="C1081" s="15">
        <v>44488.61875</v>
      </c>
      <c r="D1081" s="16">
        <v>35.400000000000006</v>
      </c>
      <c r="E1081" s="5">
        <f t="shared" si="1"/>
        <v>587</v>
      </c>
      <c r="F1081" s="5">
        <f t="shared" si="2"/>
        <v>2</v>
      </c>
      <c r="G1081" s="5">
        <f t="shared" si="3"/>
        <v>2</v>
      </c>
      <c r="H1081" s="5">
        <f t="shared" si="4"/>
        <v>3</v>
      </c>
      <c r="I1081" s="5" t="str">
        <f t="shared" si="5"/>
        <v>223</v>
      </c>
    </row>
    <row r="1082" ht="15.75" customHeight="1">
      <c r="A1082" s="4">
        <v>15228.0</v>
      </c>
      <c r="B1082" s="5">
        <v>2.0</v>
      </c>
      <c r="C1082" s="15">
        <v>44655.58055555556</v>
      </c>
      <c r="D1082" s="16">
        <v>69.75</v>
      </c>
      <c r="E1082" s="5">
        <f t="shared" si="1"/>
        <v>420</v>
      </c>
      <c r="F1082" s="5">
        <f t="shared" si="2"/>
        <v>4</v>
      </c>
      <c r="G1082" s="5">
        <f t="shared" si="3"/>
        <v>3</v>
      </c>
      <c r="H1082" s="5">
        <f t="shared" si="4"/>
        <v>3</v>
      </c>
      <c r="I1082" s="5" t="str">
        <f t="shared" si="5"/>
        <v>433</v>
      </c>
    </row>
    <row r="1083" ht="15.75" customHeight="1">
      <c r="A1083" s="4">
        <v>15232.0</v>
      </c>
      <c r="B1083" s="5">
        <v>1.0</v>
      </c>
      <c r="C1083" s="15">
        <v>44583.51458333333</v>
      </c>
      <c r="D1083" s="16">
        <v>30.0</v>
      </c>
      <c r="E1083" s="5">
        <f t="shared" si="1"/>
        <v>492</v>
      </c>
      <c r="F1083" s="5">
        <f t="shared" si="2"/>
        <v>3</v>
      </c>
      <c r="G1083" s="5">
        <f t="shared" si="3"/>
        <v>2</v>
      </c>
      <c r="H1083" s="5">
        <f t="shared" si="4"/>
        <v>2</v>
      </c>
      <c r="I1083" s="5" t="str">
        <f t="shared" si="5"/>
        <v>322</v>
      </c>
    </row>
    <row r="1084" ht="15.75" customHeight="1">
      <c r="A1084" s="4">
        <v>15234.0</v>
      </c>
      <c r="B1084" s="5">
        <v>1.0</v>
      </c>
      <c r="C1084" s="15">
        <v>44447.37013888889</v>
      </c>
      <c r="D1084" s="16">
        <v>19.620000000000005</v>
      </c>
      <c r="E1084" s="5">
        <f t="shared" si="1"/>
        <v>628</v>
      </c>
      <c r="F1084" s="5">
        <f t="shared" si="2"/>
        <v>2</v>
      </c>
      <c r="G1084" s="5">
        <f t="shared" si="3"/>
        <v>2</v>
      </c>
      <c r="H1084" s="5">
        <f t="shared" si="4"/>
        <v>2</v>
      </c>
      <c r="I1084" s="5" t="str">
        <f t="shared" si="5"/>
        <v>222</v>
      </c>
    </row>
    <row r="1085" ht="15.75" customHeight="1">
      <c r="A1085" s="4">
        <v>15235.0</v>
      </c>
      <c r="B1085" s="5">
        <v>4.0</v>
      </c>
      <c r="C1085" s="15">
        <v>44506.40555555555</v>
      </c>
      <c r="D1085" s="16">
        <v>85.17</v>
      </c>
      <c r="E1085" s="5">
        <f t="shared" si="1"/>
        <v>569</v>
      </c>
      <c r="F1085" s="5">
        <f t="shared" si="2"/>
        <v>2</v>
      </c>
      <c r="G1085" s="5">
        <f t="shared" si="3"/>
        <v>4</v>
      </c>
      <c r="H1085" s="5">
        <f t="shared" si="4"/>
        <v>4</v>
      </c>
      <c r="I1085" s="5" t="str">
        <f t="shared" si="5"/>
        <v>244</v>
      </c>
    </row>
    <row r="1086" ht="15.75" customHeight="1">
      <c r="A1086" s="4">
        <v>15237.0</v>
      </c>
      <c r="B1086" s="5">
        <v>1.0</v>
      </c>
      <c r="C1086" s="15">
        <v>44495.62777777778</v>
      </c>
      <c r="D1086" s="16">
        <v>17.85</v>
      </c>
      <c r="E1086" s="5">
        <f t="shared" si="1"/>
        <v>580</v>
      </c>
      <c r="F1086" s="5">
        <f t="shared" si="2"/>
        <v>2</v>
      </c>
      <c r="G1086" s="5">
        <f t="shared" si="3"/>
        <v>2</v>
      </c>
      <c r="H1086" s="5">
        <f t="shared" si="4"/>
        <v>2</v>
      </c>
      <c r="I1086" s="5" t="str">
        <f t="shared" si="5"/>
        <v>222</v>
      </c>
    </row>
    <row r="1087" ht="15.75" customHeight="1">
      <c r="A1087" s="4">
        <v>15238.0</v>
      </c>
      <c r="B1087" s="5">
        <v>1.0</v>
      </c>
      <c r="C1087" s="15">
        <v>44543.67708333334</v>
      </c>
      <c r="D1087" s="16">
        <v>12.5</v>
      </c>
      <c r="E1087" s="5">
        <f t="shared" si="1"/>
        <v>532</v>
      </c>
      <c r="F1087" s="5">
        <f t="shared" si="2"/>
        <v>3</v>
      </c>
      <c r="G1087" s="5">
        <f t="shared" si="3"/>
        <v>2</v>
      </c>
      <c r="H1087" s="5">
        <f t="shared" si="4"/>
        <v>1</v>
      </c>
      <c r="I1087" s="5" t="str">
        <f t="shared" si="5"/>
        <v>321</v>
      </c>
    </row>
    <row r="1088" ht="15.75" customHeight="1">
      <c r="A1088" s="4">
        <v>15239.0</v>
      </c>
      <c r="B1088" s="5">
        <v>3.0</v>
      </c>
      <c r="C1088" s="15">
        <v>44710.59305555555</v>
      </c>
      <c r="D1088" s="16">
        <v>54.35000000000001</v>
      </c>
      <c r="E1088" s="5">
        <f t="shared" si="1"/>
        <v>365</v>
      </c>
      <c r="F1088" s="5">
        <f t="shared" si="2"/>
        <v>5</v>
      </c>
      <c r="G1088" s="5">
        <f t="shared" si="3"/>
        <v>4</v>
      </c>
      <c r="H1088" s="5">
        <f t="shared" si="4"/>
        <v>3</v>
      </c>
      <c r="I1088" s="5" t="str">
        <f t="shared" si="5"/>
        <v>543</v>
      </c>
    </row>
    <row r="1089" ht="15.75" customHeight="1">
      <c r="A1089" s="4">
        <v>15240.0</v>
      </c>
      <c r="B1089" s="5">
        <v>2.0</v>
      </c>
      <c r="C1089" s="15">
        <v>44409.34930555556</v>
      </c>
      <c r="D1089" s="16">
        <v>41.57</v>
      </c>
      <c r="E1089" s="5">
        <f t="shared" si="1"/>
        <v>666</v>
      </c>
      <c r="F1089" s="5">
        <f t="shared" si="2"/>
        <v>2</v>
      </c>
      <c r="G1089" s="5">
        <f t="shared" si="3"/>
        <v>3</v>
      </c>
      <c r="H1089" s="5">
        <f t="shared" si="4"/>
        <v>3</v>
      </c>
      <c r="I1089" s="5" t="str">
        <f t="shared" si="5"/>
        <v>233</v>
      </c>
    </row>
    <row r="1090" ht="15.75" customHeight="1">
      <c r="A1090" s="4">
        <v>15244.0</v>
      </c>
      <c r="B1090" s="5">
        <v>1.0</v>
      </c>
      <c r="C1090" s="15">
        <v>44656.55486111111</v>
      </c>
      <c r="D1090" s="16">
        <v>35.400000000000006</v>
      </c>
      <c r="E1090" s="5">
        <f t="shared" si="1"/>
        <v>419</v>
      </c>
      <c r="F1090" s="5">
        <f t="shared" si="2"/>
        <v>4</v>
      </c>
      <c r="G1090" s="5">
        <f t="shared" si="3"/>
        <v>2</v>
      </c>
      <c r="H1090" s="5">
        <f t="shared" si="4"/>
        <v>3</v>
      </c>
      <c r="I1090" s="5" t="str">
        <f t="shared" si="5"/>
        <v>423</v>
      </c>
    </row>
    <row r="1091" ht="15.75" customHeight="1">
      <c r="A1091" s="4">
        <v>15245.0</v>
      </c>
      <c r="B1091" s="5">
        <v>1.0</v>
      </c>
      <c r="C1091" s="15">
        <v>44462.57083333333</v>
      </c>
      <c r="D1091" s="16">
        <v>19.5</v>
      </c>
      <c r="E1091" s="5">
        <f t="shared" si="1"/>
        <v>613</v>
      </c>
      <c r="F1091" s="5">
        <f t="shared" si="2"/>
        <v>2</v>
      </c>
      <c r="G1091" s="5">
        <f t="shared" si="3"/>
        <v>2</v>
      </c>
      <c r="H1091" s="5">
        <f t="shared" si="4"/>
        <v>2</v>
      </c>
      <c r="I1091" s="5" t="str">
        <f t="shared" si="5"/>
        <v>222</v>
      </c>
    </row>
    <row r="1092" ht="15.75" customHeight="1">
      <c r="A1092" s="4">
        <v>15249.0</v>
      </c>
      <c r="B1092" s="5">
        <v>8.0</v>
      </c>
      <c r="C1092" s="15">
        <v>44580.65972222222</v>
      </c>
      <c r="D1092" s="16">
        <v>146.35</v>
      </c>
      <c r="E1092" s="5">
        <f t="shared" si="1"/>
        <v>495</v>
      </c>
      <c r="F1092" s="5">
        <f t="shared" si="2"/>
        <v>3</v>
      </c>
      <c r="G1092" s="5">
        <f t="shared" si="3"/>
        <v>4</v>
      </c>
      <c r="H1092" s="5">
        <f t="shared" si="4"/>
        <v>4</v>
      </c>
      <c r="I1092" s="5" t="str">
        <f t="shared" si="5"/>
        <v>344</v>
      </c>
    </row>
    <row r="1093" ht="15.75" customHeight="1">
      <c r="A1093" s="4">
        <v>15251.0</v>
      </c>
      <c r="B1093" s="5">
        <v>2.0</v>
      </c>
      <c r="C1093" s="15">
        <v>44639.67013888889</v>
      </c>
      <c r="D1093" s="16">
        <v>37.14</v>
      </c>
      <c r="E1093" s="5">
        <f t="shared" si="1"/>
        <v>436</v>
      </c>
      <c r="F1093" s="5">
        <f t="shared" si="2"/>
        <v>3</v>
      </c>
      <c r="G1093" s="5">
        <f t="shared" si="3"/>
        <v>3</v>
      </c>
      <c r="H1093" s="5">
        <f t="shared" si="4"/>
        <v>3</v>
      </c>
      <c r="I1093" s="5" t="str">
        <f t="shared" si="5"/>
        <v>333</v>
      </c>
    </row>
    <row r="1094" ht="15.75" customHeight="1">
      <c r="A1094" s="4">
        <v>15252.0</v>
      </c>
      <c r="B1094" s="5">
        <v>1.0</v>
      </c>
      <c r="C1094" s="15">
        <v>44539.59375</v>
      </c>
      <c r="D1094" s="16">
        <v>39.599999999999994</v>
      </c>
      <c r="E1094" s="5">
        <f t="shared" si="1"/>
        <v>536</v>
      </c>
      <c r="F1094" s="5">
        <f t="shared" si="2"/>
        <v>3</v>
      </c>
      <c r="G1094" s="5">
        <f t="shared" si="3"/>
        <v>2</v>
      </c>
      <c r="H1094" s="5">
        <f t="shared" si="4"/>
        <v>3</v>
      </c>
      <c r="I1094" s="5" t="str">
        <f t="shared" si="5"/>
        <v>323</v>
      </c>
    </row>
    <row r="1095" ht="15.75" customHeight="1">
      <c r="A1095" s="4">
        <v>15253.0</v>
      </c>
      <c r="B1095" s="5">
        <v>2.0</v>
      </c>
      <c r="C1095" s="15">
        <v>44641.40972222222</v>
      </c>
      <c r="D1095" s="16">
        <v>18.25</v>
      </c>
      <c r="E1095" s="5">
        <f t="shared" si="1"/>
        <v>434</v>
      </c>
      <c r="F1095" s="5">
        <f t="shared" si="2"/>
        <v>3</v>
      </c>
      <c r="G1095" s="5">
        <f t="shared" si="3"/>
        <v>3</v>
      </c>
      <c r="H1095" s="5">
        <f t="shared" si="4"/>
        <v>2</v>
      </c>
      <c r="I1095" s="5" t="str">
        <f t="shared" si="5"/>
        <v>332</v>
      </c>
    </row>
    <row r="1096" ht="15.75" customHeight="1">
      <c r="A1096" s="4">
        <v>15255.0</v>
      </c>
      <c r="B1096" s="5">
        <v>1.0</v>
      </c>
      <c r="C1096" s="15">
        <v>44655.52986111111</v>
      </c>
      <c r="D1096" s="16">
        <v>10.5</v>
      </c>
      <c r="E1096" s="5">
        <f t="shared" si="1"/>
        <v>420</v>
      </c>
      <c r="F1096" s="5">
        <f t="shared" si="2"/>
        <v>4</v>
      </c>
      <c r="G1096" s="5">
        <f t="shared" si="3"/>
        <v>2</v>
      </c>
      <c r="H1096" s="5">
        <f t="shared" si="4"/>
        <v>1</v>
      </c>
      <c r="I1096" s="5" t="str">
        <f t="shared" si="5"/>
        <v>421</v>
      </c>
    </row>
    <row r="1097" ht="15.75" customHeight="1">
      <c r="A1097" s="4">
        <v>15257.0</v>
      </c>
      <c r="B1097" s="5">
        <v>1.0</v>
      </c>
      <c r="C1097" s="15">
        <v>44442.58125</v>
      </c>
      <c r="D1097" s="16">
        <v>85.0</v>
      </c>
      <c r="E1097" s="5">
        <f t="shared" si="1"/>
        <v>633</v>
      </c>
      <c r="F1097" s="5">
        <f t="shared" si="2"/>
        <v>2</v>
      </c>
      <c r="G1097" s="5">
        <f t="shared" si="3"/>
        <v>2</v>
      </c>
      <c r="H1097" s="5">
        <f t="shared" si="4"/>
        <v>4</v>
      </c>
      <c r="I1097" s="5" t="str">
        <f t="shared" si="5"/>
        <v>224</v>
      </c>
    </row>
    <row r="1098" ht="15.75" customHeight="1">
      <c r="A1098" s="4">
        <v>15260.0</v>
      </c>
      <c r="B1098" s="5">
        <v>2.0</v>
      </c>
      <c r="C1098" s="15">
        <v>44536.49930555555</v>
      </c>
      <c r="D1098" s="16">
        <v>45.60000000000001</v>
      </c>
      <c r="E1098" s="5">
        <f t="shared" si="1"/>
        <v>539</v>
      </c>
      <c r="F1098" s="5">
        <f t="shared" si="2"/>
        <v>3</v>
      </c>
      <c r="G1098" s="5">
        <f t="shared" si="3"/>
        <v>3</v>
      </c>
      <c r="H1098" s="5">
        <f t="shared" si="4"/>
        <v>3</v>
      </c>
      <c r="I1098" s="5" t="str">
        <f t="shared" si="5"/>
        <v>333</v>
      </c>
    </row>
    <row r="1099" ht="15.75" customHeight="1">
      <c r="A1099" s="4">
        <v>15263.0</v>
      </c>
      <c r="B1099" s="5">
        <v>1.0</v>
      </c>
      <c r="C1099" s="15">
        <v>44617.43472222222</v>
      </c>
      <c r="D1099" s="16">
        <v>17.0</v>
      </c>
      <c r="E1099" s="5">
        <f t="shared" si="1"/>
        <v>458</v>
      </c>
      <c r="F1099" s="5">
        <f t="shared" si="2"/>
        <v>3</v>
      </c>
      <c r="G1099" s="5">
        <f t="shared" si="3"/>
        <v>2</v>
      </c>
      <c r="H1099" s="5">
        <f t="shared" si="4"/>
        <v>2</v>
      </c>
      <c r="I1099" s="5" t="str">
        <f t="shared" si="5"/>
        <v>322</v>
      </c>
    </row>
    <row r="1100" ht="15.75" customHeight="1">
      <c r="A1100" s="4">
        <v>15264.0</v>
      </c>
      <c r="B1100" s="5">
        <v>1.0</v>
      </c>
      <c r="C1100" s="15">
        <v>44657.57569444444</v>
      </c>
      <c r="D1100" s="16">
        <v>20.8</v>
      </c>
      <c r="E1100" s="5">
        <f t="shared" si="1"/>
        <v>418</v>
      </c>
      <c r="F1100" s="5">
        <f t="shared" si="2"/>
        <v>4</v>
      </c>
      <c r="G1100" s="5">
        <f t="shared" si="3"/>
        <v>2</v>
      </c>
      <c r="H1100" s="5">
        <f t="shared" si="4"/>
        <v>2</v>
      </c>
      <c r="I1100" s="5" t="str">
        <f t="shared" si="5"/>
        <v>422</v>
      </c>
    </row>
    <row r="1101" ht="15.75" customHeight="1">
      <c r="A1101" s="4">
        <v>15265.0</v>
      </c>
      <c r="B1101" s="5">
        <v>1.0</v>
      </c>
      <c r="C1101" s="15">
        <v>44487.51111111111</v>
      </c>
      <c r="D1101" s="16">
        <v>11.399999999999999</v>
      </c>
      <c r="E1101" s="5">
        <f t="shared" si="1"/>
        <v>588</v>
      </c>
      <c r="F1101" s="5">
        <f t="shared" si="2"/>
        <v>2</v>
      </c>
      <c r="G1101" s="5">
        <f t="shared" si="3"/>
        <v>2</v>
      </c>
      <c r="H1101" s="5">
        <f t="shared" si="4"/>
        <v>1</v>
      </c>
      <c r="I1101" s="5" t="str">
        <f t="shared" si="5"/>
        <v>221</v>
      </c>
    </row>
    <row r="1102" ht="15.75" customHeight="1">
      <c r="A1102" s="4">
        <v>15270.0</v>
      </c>
      <c r="B1102" s="5">
        <v>4.0</v>
      </c>
      <c r="C1102" s="15">
        <v>44616.37916666667</v>
      </c>
      <c r="D1102" s="16">
        <v>296.3</v>
      </c>
      <c r="E1102" s="5">
        <f t="shared" si="1"/>
        <v>459</v>
      </c>
      <c r="F1102" s="5">
        <f t="shared" si="2"/>
        <v>3</v>
      </c>
      <c r="G1102" s="5">
        <f t="shared" si="3"/>
        <v>4</v>
      </c>
      <c r="H1102" s="5">
        <f t="shared" si="4"/>
        <v>4</v>
      </c>
      <c r="I1102" s="5" t="str">
        <f t="shared" si="5"/>
        <v>344</v>
      </c>
    </row>
    <row r="1103" ht="15.75" customHeight="1">
      <c r="A1103" s="4">
        <v>15271.0</v>
      </c>
      <c r="B1103" s="5">
        <v>5.0</v>
      </c>
      <c r="C1103" s="15">
        <v>44689.68402777778</v>
      </c>
      <c r="D1103" s="16">
        <v>74.99</v>
      </c>
      <c r="E1103" s="5">
        <f t="shared" si="1"/>
        <v>386</v>
      </c>
      <c r="F1103" s="5">
        <f t="shared" si="2"/>
        <v>4</v>
      </c>
      <c r="G1103" s="5">
        <f t="shared" si="3"/>
        <v>4</v>
      </c>
      <c r="H1103" s="5">
        <f t="shared" si="4"/>
        <v>3</v>
      </c>
      <c r="I1103" s="5" t="str">
        <f t="shared" si="5"/>
        <v>443</v>
      </c>
    </row>
    <row r="1104" ht="15.75" customHeight="1">
      <c r="A1104" s="4">
        <v>15272.0</v>
      </c>
      <c r="B1104" s="5">
        <v>1.0</v>
      </c>
      <c r="C1104" s="15">
        <v>44634.69166666667</v>
      </c>
      <c r="D1104" s="16">
        <v>17.85</v>
      </c>
      <c r="E1104" s="5">
        <f t="shared" si="1"/>
        <v>441</v>
      </c>
      <c r="F1104" s="5">
        <f t="shared" si="2"/>
        <v>3</v>
      </c>
      <c r="G1104" s="5">
        <f t="shared" si="3"/>
        <v>2</v>
      </c>
      <c r="H1104" s="5">
        <f t="shared" si="4"/>
        <v>2</v>
      </c>
      <c r="I1104" s="5" t="str">
        <f t="shared" si="5"/>
        <v>322</v>
      </c>
    </row>
    <row r="1105" ht="15.75" customHeight="1">
      <c r="A1105" s="4">
        <v>15275.0</v>
      </c>
      <c r="B1105" s="5">
        <v>1.0</v>
      </c>
      <c r="C1105" s="15">
        <v>44689.74583333333</v>
      </c>
      <c r="D1105" s="16">
        <v>5.95</v>
      </c>
      <c r="E1105" s="5">
        <f t="shared" si="1"/>
        <v>386</v>
      </c>
      <c r="F1105" s="5">
        <f t="shared" si="2"/>
        <v>4</v>
      </c>
      <c r="G1105" s="5">
        <f t="shared" si="3"/>
        <v>2</v>
      </c>
      <c r="H1105" s="5">
        <f t="shared" si="4"/>
        <v>1</v>
      </c>
      <c r="I1105" s="5" t="str">
        <f t="shared" si="5"/>
        <v>421</v>
      </c>
    </row>
    <row r="1106" ht="15.75" customHeight="1">
      <c r="A1106" s="4">
        <v>15276.0</v>
      </c>
      <c r="B1106" s="5">
        <v>1.0</v>
      </c>
      <c r="C1106" s="15">
        <v>44655.69375</v>
      </c>
      <c r="D1106" s="16">
        <v>3.73</v>
      </c>
      <c r="E1106" s="5">
        <f t="shared" si="1"/>
        <v>420</v>
      </c>
      <c r="F1106" s="5">
        <f t="shared" si="2"/>
        <v>4</v>
      </c>
      <c r="G1106" s="5">
        <f t="shared" si="3"/>
        <v>2</v>
      </c>
      <c r="H1106" s="5">
        <f t="shared" si="4"/>
        <v>1</v>
      </c>
      <c r="I1106" s="5" t="str">
        <f t="shared" si="5"/>
        <v>421</v>
      </c>
    </row>
    <row r="1107" ht="15.75" customHeight="1">
      <c r="A1107" s="4">
        <v>15279.0</v>
      </c>
      <c r="B1107" s="5">
        <v>1.0</v>
      </c>
      <c r="C1107" s="15">
        <v>44367.45</v>
      </c>
      <c r="D1107" s="16">
        <v>11.8</v>
      </c>
      <c r="E1107" s="5">
        <f t="shared" si="1"/>
        <v>708</v>
      </c>
      <c r="F1107" s="5">
        <f t="shared" si="2"/>
        <v>2</v>
      </c>
      <c r="G1107" s="5">
        <f t="shared" si="3"/>
        <v>2</v>
      </c>
      <c r="H1107" s="5">
        <f t="shared" si="4"/>
        <v>1</v>
      </c>
      <c r="I1107" s="5" t="str">
        <f t="shared" si="5"/>
        <v>221</v>
      </c>
    </row>
    <row r="1108" ht="15.75" customHeight="1">
      <c r="A1108" s="4">
        <v>15280.0</v>
      </c>
      <c r="B1108" s="5">
        <v>1.0</v>
      </c>
      <c r="C1108" s="15">
        <v>44550.71805555555</v>
      </c>
      <c r="D1108" s="16">
        <v>0.39</v>
      </c>
      <c r="E1108" s="5">
        <f t="shared" si="1"/>
        <v>525</v>
      </c>
      <c r="F1108" s="5">
        <f t="shared" si="2"/>
        <v>3</v>
      </c>
      <c r="G1108" s="5">
        <f t="shared" si="3"/>
        <v>2</v>
      </c>
      <c r="H1108" s="5">
        <f t="shared" si="4"/>
        <v>1</v>
      </c>
      <c r="I1108" s="5" t="str">
        <f t="shared" si="5"/>
        <v>321</v>
      </c>
    </row>
    <row r="1109" ht="15.75" customHeight="1">
      <c r="A1109" s="4">
        <v>15281.0</v>
      </c>
      <c r="B1109" s="5">
        <v>3.0</v>
      </c>
      <c r="C1109" s="15">
        <v>44490.69236111111</v>
      </c>
      <c r="D1109" s="16">
        <v>68.55000000000001</v>
      </c>
      <c r="E1109" s="5">
        <f t="shared" si="1"/>
        <v>585</v>
      </c>
      <c r="F1109" s="5">
        <f t="shared" si="2"/>
        <v>2</v>
      </c>
      <c r="G1109" s="5">
        <f t="shared" si="3"/>
        <v>4</v>
      </c>
      <c r="H1109" s="5">
        <f t="shared" si="4"/>
        <v>3</v>
      </c>
      <c r="I1109" s="5" t="str">
        <f t="shared" si="5"/>
        <v>243</v>
      </c>
    </row>
    <row r="1110" ht="15.75" customHeight="1">
      <c r="A1110" s="4">
        <v>15287.0</v>
      </c>
      <c r="B1110" s="5">
        <v>2.0</v>
      </c>
      <c r="C1110" s="15">
        <v>44698.64861111111</v>
      </c>
      <c r="D1110" s="16">
        <v>50.7</v>
      </c>
      <c r="E1110" s="5">
        <f t="shared" si="1"/>
        <v>377</v>
      </c>
      <c r="F1110" s="5">
        <f t="shared" si="2"/>
        <v>5</v>
      </c>
      <c r="G1110" s="5">
        <f t="shared" si="3"/>
        <v>3</v>
      </c>
      <c r="H1110" s="5">
        <f t="shared" si="4"/>
        <v>3</v>
      </c>
      <c r="I1110" s="5" t="str">
        <f t="shared" si="5"/>
        <v>533</v>
      </c>
    </row>
    <row r="1111" ht="15.75" customHeight="1">
      <c r="A1111" s="4">
        <v>15289.0</v>
      </c>
      <c r="B1111" s="5">
        <v>1.0</v>
      </c>
      <c r="C1111" s="15">
        <v>44588.55069444444</v>
      </c>
      <c r="D1111" s="16">
        <v>4.68</v>
      </c>
      <c r="E1111" s="5">
        <f t="shared" si="1"/>
        <v>487</v>
      </c>
      <c r="F1111" s="5">
        <f t="shared" si="2"/>
        <v>3</v>
      </c>
      <c r="G1111" s="5">
        <f t="shared" si="3"/>
        <v>2</v>
      </c>
      <c r="H1111" s="5">
        <f t="shared" si="4"/>
        <v>1</v>
      </c>
      <c r="I1111" s="5" t="str">
        <f t="shared" si="5"/>
        <v>321</v>
      </c>
    </row>
    <row r="1112" ht="15.75" customHeight="1">
      <c r="A1112" s="4">
        <v>15290.0</v>
      </c>
      <c r="B1112" s="5">
        <v>3.0</v>
      </c>
      <c r="C1112" s="15">
        <v>44684.63819444444</v>
      </c>
      <c r="D1112" s="16">
        <v>48.0</v>
      </c>
      <c r="E1112" s="5">
        <f t="shared" si="1"/>
        <v>391</v>
      </c>
      <c r="F1112" s="5">
        <f t="shared" si="2"/>
        <v>4</v>
      </c>
      <c r="G1112" s="5">
        <f t="shared" si="3"/>
        <v>4</v>
      </c>
      <c r="H1112" s="5">
        <f t="shared" si="4"/>
        <v>3</v>
      </c>
      <c r="I1112" s="5" t="str">
        <f t="shared" si="5"/>
        <v>443</v>
      </c>
    </row>
    <row r="1113" ht="15.75" customHeight="1">
      <c r="A1113" s="4">
        <v>15291.0</v>
      </c>
      <c r="B1113" s="5">
        <v>4.0</v>
      </c>
      <c r="C1113" s="15">
        <v>44550.72083333333</v>
      </c>
      <c r="D1113" s="16">
        <v>33.8</v>
      </c>
      <c r="E1113" s="5">
        <f t="shared" si="1"/>
        <v>525</v>
      </c>
      <c r="F1113" s="5">
        <f t="shared" si="2"/>
        <v>3</v>
      </c>
      <c r="G1113" s="5">
        <f t="shared" si="3"/>
        <v>4</v>
      </c>
      <c r="H1113" s="5">
        <f t="shared" si="4"/>
        <v>3</v>
      </c>
      <c r="I1113" s="5" t="str">
        <f t="shared" si="5"/>
        <v>343</v>
      </c>
    </row>
    <row r="1114" ht="15.75" customHeight="1">
      <c r="A1114" s="4">
        <v>15296.0</v>
      </c>
      <c r="B1114" s="5">
        <v>3.0</v>
      </c>
      <c r="C1114" s="15">
        <v>44671.49097222222</v>
      </c>
      <c r="D1114" s="16">
        <v>117.15</v>
      </c>
      <c r="E1114" s="5">
        <f t="shared" si="1"/>
        <v>404</v>
      </c>
      <c r="F1114" s="5">
        <f t="shared" si="2"/>
        <v>4</v>
      </c>
      <c r="G1114" s="5">
        <f t="shared" si="3"/>
        <v>4</v>
      </c>
      <c r="H1114" s="5">
        <f t="shared" si="4"/>
        <v>4</v>
      </c>
      <c r="I1114" s="5" t="str">
        <f t="shared" si="5"/>
        <v>444</v>
      </c>
    </row>
    <row r="1115" ht="15.75" customHeight="1">
      <c r="A1115" s="4">
        <v>15297.0</v>
      </c>
      <c r="B1115" s="5">
        <v>1.0</v>
      </c>
      <c r="C1115" s="15">
        <v>44699.68333333333</v>
      </c>
      <c r="D1115" s="16">
        <v>3.95</v>
      </c>
      <c r="E1115" s="5">
        <f t="shared" si="1"/>
        <v>376</v>
      </c>
      <c r="F1115" s="5">
        <f t="shared" si="2"/>
        <v>5</v>
      </c>
      <c r="G1115" s="5">
        <f t="shared" si="3"/>
        <v>2</v>
      </c>
      <c r="H1115" s="5">
        <f t="shared" si="4"/>
        <v>1</v>
      </c>
      <c r="I1115" s="5" t="str">
        <f t="shared" si="5"/>
        <v>521</v>
      </c>
    </row>
    <row r="1116" ht="15.75" customHeight="1">
      <c r="A1116" s="4">
        <v>15298.0</v>
      </c>
      <c r="B1116" s="5">
        <v>4.0</v>
      </c>
      <c r="C1116" s="15">
        <v>44719.72013888889</v>
      </c>
      <c r="D1116" s="16">
        <v>70.80000000000001</v>
      </c>
      <c r="E1116" s="5">
        <f t="shared" si="1"/>
        <v>356</v>
      </c>
      <c r="F1116" s="5">
        <f t="shared" si="2"/>
        <v>5</v>
      </c>
      <c r="G1116" s="5">
        <f t="shared" si="3"/>
        <v>4</v>
      </c>
      <c r="H1116" s="5">
        <f t="shared" si="4"/>
        <v>3</v>
      </c>
      <c r="I1116" s="5" t="str">
        <f t="shared" si="5"/>
        <v>543</v>
      </c>
    </row>
    <row r="1117" ht="15.75" customHeight="1">
      <c r="A1117" s="4">
        <v>15299.0</v>
      </c>
      <c r="B1117" s="5">
        <v>3.0</v>
      </c>
      <c r="C1117" s="15">
        <v>44558.70902777778</v>
      </c>
      <c r="D1117" s="16">
        <v>1203.81</v>
      </c>
      <c r="E1117" s="5">
        <f t="shared" si="1"/>
        <v>517</v>
      </c>
      <c r="F1117" s="5">
        <f t="shared" si="2"/>
        <v>3</v>
      </c>
      <c r="G1117" s="5">
        <f t="shared" si="3"/>
        <v>4</v>
      </c>
      <c r="H1117" s="5">
        <f t="shared" si="4"/>
        <v>4</v>
      </c>
      <c r="I1117" s="5" t="str">
        <f t="shared" si="5"/>
        <v>344</v>
      </c>
    </row>
    <row r="1118" ht="15.75" customHeight="1">
      <c r="A1118" s="4">
        <v>15301.0</v>
      </c>
      <c r="B1118" s="5">
        <v>8.0</v>
      </c>
      <c r="C1118" s="15">
        <v>44671.41458333333</v>
      </c>
      <c r="D1118" s="16">
        <v>149.9</v>
      </c>
      <c r="E1118" s="5">
        <f t="shared" si="1"/>
        <v>404</v>
      </c>
      <c r="F1118" s="5">
        <f t="shared" si="2"/>
        <v>4</v>
      </c>
      <c r="G1118" s="5">
        <f t="shared" si="3"/>
        <v>4</v>
      </c>
      <c r="H1118" s="5">
        <f t="shared" si="4"/>
        <v>4</v>
      </c>
      <c r="I1118" s="5" t="str">
        <f t="shared" si="5"/>
        <v>444</v>
      </c>
    </row>
    <row r="1119" ht="15.75" customHeight="1">
      <c r="A1119" s="4">
        <v>15306.0</v>
      </c>
      <c r="B1119" s="5">
        <v>1.0</v>
      </c>
      <c r="C1119" s="15">
        <v>44657.53888888889</v>
      </c>
      <c r="D1119" s="16">
        <v>19.9</v>
      </c>
      <c r="E1119" s="5">
        <f t="shared" si="1"/>
        <v>418</v>
      </c>
      <c r="F1119" s="5">
        <f t="shared" si="2"/>
        <v>4</v>
      </c>
      <c r="G1119" s="5">
        <f t="shared" si="3"/>
        <v>2</v>
      </c>
      <c r="H1119" s="5">
        <f t="shared" si="4"/>
        <v>2</v>
      </c>
      <c r="I1119" s="5" t="str">
        <f t="shared" si="5"/>
        <v>422</v>
      </c>
    </row>
    <row r="1120" ht="15.75" customHeight="1">
      <c r="A1120" s="4">
        <v>15307.0</v>
      </c>
      <c r="B1120" s="5">
        <v>1.0</v>
      </c>
      <c r="C1120" s="15">
        <v>44625.48472222222</v>
      </c>
      <c r="D1120" s="16">
        <v>35.8</v>
      </c>
      <c r="E1120" s="5">
        <f t="shared" si="1"/>
        <v>450</v>
      </c>
      <c r="F1120" s="5">
        <f t="shared" si="2"/>
        <v>3</v>
      </c>
      <c r="G1120" s="5">
        <f t="shared" si="3"/>
        <v>2</v>
      </c>
      <c r="H1120" s="5">
        <f t="shared" si="4"/>
        <v>3</v>
      </c>
      <c r="I1120" s="5" t="str">
        <f t="shared" si="5"/>
        <v>323</v>
      </c>
    </row>
    <row r="1121" ht="15.75" customHeight="1">
      <c r="A1121" s="4">
        <v>15308.0</v>
      </c>
      <c r="B1121" s="5">
        <v>1.0</v>
      </c>
      <c r="C1121" s="15">
        <v>44449.54722222222</v>
      </c>
      <c r="D1121" s="16">
        <v>17.700000000000003</v>
      </c>
      <c r="E1121" s="5">
        <f t="shared" si="1"/>
        <v>626</v>
      </c>
      <c r="F1121" s="5">
        <f t="shared" si="2"/>
        <v>2</v>
      </c>
      <c r="G1121" s="5">
        <f t="shared" si="3"/>
        <v>2</v>
      </c>
      <c r="H1121" s="5">
        <f t="shared" si="4"/>
        <v>2</v>
      </c>
      <c r="I1121" s="5" t="str">
        <f t="shared" si="5"/>
        <v>222</v>
      </c>
    </row>
    <row r="1122" ht="15.75" customHeight="1">
      <c r="A1122" s="4">
        <v>15311.0</v>
      </c>
      <c r="B1122" s="5">
        <v>70.0</v>
      </c>
      <c r="C1122" s="15">
        <v>44718.54097222222</v>
      </c>
      <c r="D1122" s="16">
        <v>3331.0199999999986</v>
      </c>
      <c r="E1122" s="5">
        <f t="shared" si="1"/>
        <v>357</v>
      </c>
      <c r="F1122" s="5">
        <f t="shared" si="2"/>
        <v>5</v>
      </c>
      <c r="G1122" s="5">
        <f t="shared" si="3"/>
        <v>4</v>
      </c>
      <c r="H1122" s="5">
        <f t="shared" si="4"/>
        <v>4</v>
      </c>
      <c r="I1122" s="5" t="str">
        <f t="shared" si="5"/>
        <v>544</v>
      </c>
    </row>
    <row r="1123" ht="15.75" customHeight="1">
      <c r="A1123" s="4">
        <v>15312.0</v>
      </c>
      <c r="B1123" s="5">
        <v>5.0</v>
      </c>
      <c r="C1123" s="15">
        <v>44645.54861111111</v>
      </c>
      <c r="D1123" s="16">
        <v>171.15</v>
      </c>
      <c r="E1123" s="5">
        <f t="shared" si="1"/>
        <v>430</v>
      </c>
      <c r="F1123" s="5">
        <f t="shared" si="2"/>
        <v>3</v>
      </c>
      <c r="G1123" s="5">
        <f t="shared" si="3"/>
        <v>4</v>
      </c>
      <c r="H1123" s="5">
        <f t="shared" si="4"/>
        <v>4</v>
      </c>
      <c r="I1123" s="5" t="str">
        <f t="shared" si="5"/>
        <v>344</v>
      </c>
    </row>
    <row r="1124" ht="15.75" customHeight="1">
      <c r="A1124" s="4">
        <v>15314.0</v>
      </c>
      <c r="B1124" s="5">
        <v>1.0</v>
      </c>
      <c r="C1124" s="15">
        <v>44524.61041666667</v>
      </c>
      <c r="D1124" s="16">
        <v>12.600000000000001</v>
      </c>
      <c r="E1124" s="5">
        <f t="shared" si="1"/>
        <v>551</v>
      </c>
      <c r="F1124" s="5">
        <f t="shared" si="2"/>
        <v>2</v>
      </c>
      <c r="G1124" s="5">
        <f t="shared" si="3"/>
        <v>2</v>
      </c>
      <c r="H1124" s="5">
        <f t="shared" si="4"/>
        <v>1</v>
      </c>
      <c r="I1124" s="5" t="str">
        <f t="shared" si="5"/>
        <v>221</v>
      </c>
    </row>
    <row r="1125" ht="15.75" customHeight="1">
      <c r="A1125" s="4">
        <v>15315.0</v>
      </c>
      <c r="B1125" s="5">
        <v>1.0</v>
      </c>
      <c r="C1125" s="15">
        <v>44657.53541666667</v>
      </c>
      <c r="D1125" s="16">
        <v>9.36</v>
      </c>
      <c r="E1125" s="5">
        <f t="shared" si="1"/>
        <v>418</v>
      </c>
      <c r="F1125" s="5">
        <f t="shared" si="2"/>
        <v>4</v>
      </c>
      <c r="G1125" s="5">
        <f t="shared" si="3"/>
        <v>2</v>
      </c>
      <c r="H1125" s="5">
        <f t="shared" si="4"/>
        <v>1</v>
      </c>
      <c r="I1125" s="5" t="str">
        <f t="shared" si="5"/>
        <v>421</v>
      </c>
    </row>
    <row r="1126" ht="15.75" customHeight="1">
      <c r="A1126" s="4">
        <v>15321.0</v>
      </c>
      <c r="B1126" s="5">
        <v>1.0</v>
      </c>
      <c r="C1126" s="15">
        <v>44672.58194444444</v>
      </c>
      <c r="D1126" s="16">
        <v>22.43</v>
      </c>
      <c r="E1126" s="5">
        <f t="shared" si="1"/>
        <v>403</v>
      </c>
      <c r="F1126" s="5">
        <f t="shared" si="2"/>
        <v>4</v>
      </c>
      <c r="G1126" s="5">
        <f t="shared" si="3"/>
        <v>2</v>
      </c>
      <c r="H1126" s="5">
        <f t="shared" si="4"/>
        <v>2</v>
      </c>
      <c r="I1126" s="5" t="str">
        <f t="shared" si="5"/>
        <v>422</v>
      </c>
    </row>
    <row r="1127" ht="15.75" customHeight="1">
      <c r="A1127" s="4">
        <v>15322.0</v>
      </c>
      <c r="B1127" s="5">
        <v>2.0</v>
      </c>
      <c r="C1127" s="15">
        <v>44657.85972222222</v>
      </c>
      <c r="D1127" s="16">
        <v>18.46</v>
      </c>
      <c r="E1127" s="5">
        <f t="shared" si="1"/>
        <v>418</v>
      </c>
      <c r="F1127" s="5">
        <f t="shared" si="2"/>
        <v>4</v>
      </c>
      <c r="G1127" s="5">
        <f t="shared" si="3"/>
        <v>3</v>
      </c>
      <c r="H1127" s="5">
        <f t="shared" si="4"/>
        <v>2</v>
      </c>
      <c r="I1127" s="5" t="str">
        <f t="shared" si="5"/>
        <v>432</v>
      </c>
    </row>
    <row r="1128" ht="15.75" customHeight="1">
      <c r="A1128" s="4">
        <v>15325.0</v>
      </c>
      <c r="B1128" s="5">
        <v>1.0</v>
      </c>
      <c r="C1128" s="15">
        <v>44620.49652777778</v>
      </c>
      <c r="D1128" s="16">
        <v>2.25</v>
      </c>
      <c r="E1128" s="5">
        <f t="shared" si="1"/>
        <v>455</v>
      </c>
      <c r="F1128" s="5">
        <f t="shared" si="2"/>
        <v>3</v>
      </c>
      <c r="G1128" s="5">
        <f t="shared" si="3"/>
        <v>2</v>
      </c>
      <c r="H1128" s="5">
        <f t="shared" si="4"/>
        <v>1</v>
      </c>
      <c r="I1128" s="5" t="str">
        <f t="shared" si="5"/>
        <v>321</v>
      </c>
    </row>
    <row r="1129" ht="15.75" customHeight="1">
      <c r="A1129" s="4">
        <v>15326.0</v>
      </c>
      <c r="B1129" s="5">
        <v>1.0</v>
      </c>
      <c r="C1129" s="15">
        <v>44387.48472222222</v>
      </c>
      <c r="D1129" s="16">
        <v>24.450000000000003</v>
      </c>
      <c r="E1129" s="5">
        <f t="shared" si="1"/>
        <v>688</v>
      </c>
      <c r="F1129" s="5">
        <f t="shared" si="2"/>
        <v>2</v>
      </c>
      <c r="G1129" s="5">
        <f t="shared" si="3"/>
        <v>2</v>
      </c>
      <c r="H1129" s="5">
        <f t="shared" si="4"/>
        <v>2</v>
      </c>
      <c r="I1129" s="5" t="str">
        <f t="shared" si="5"/>
        <v>222</v>
      </c>
    </row>
    <row r="1130" ht="15.75" customHeight="1">
      <c r="A1130" s="4">
        <v>15329.0</v>
      </c>
      <c r="B1130" s="5">
        <v>3.0</v>
      </c>
      <c r="C1130" s="15">
        <v>44685.53888888889</v>
      </c>
      <c r="D1130" s="16">
        <v>28.5</v>
      </c>
      <c r="E1130" s="5">
        <f t="shared" si="1"/>
        <v>390</v>
      </c>
      <c r="F1130" s="5">
        <f t="shared" si="2"/>
        <v>4</v>
      </c>
      <c r="G1130" s="5">
        <f t="shared" si="3"/>
        <v>4</v>
      </c>
      <c r="H1130" s="5">
        <f t="shared" si="4"/>
        <v>2</v>
      </c>
      <c r="I1130" s="5" t="str">
        <f t="shared" si="5"/>
        <v>442</v>
      </c>
    </row>
    <row r="1131" ht="15.75" customHeight="1">
      <c r="A1131" s="4">
        <v>15334.0</v>
      </c>
      <c r="B1131" s="5">
        <v>1.0</v>
      </c>
      <c r="C1131" s="15">
        <v>44567.47361111111</v>
      </c>
      <c r="D1131" s="16">
        <v>2.95</v>
      </c>
      <c r="E1131" s="5">
        <f t="shared" si="1"/>
        <v>508</v>
      </c>
      <c r="F1131" s="5">
        <f t="shared" si="2"/>
        <v>3</v>
      </c>
      <c r="G1131" s="5">
        <f t="shared" si="3"/>
        <v>2</v>
      </c>
      <c r="H1131" s="5">
        <f t="shared" si="4"/>
        <v>1</v>
      </c>
      <c r="I1131" s="5" t="str">
        <f t="shared" si="5"/>
        <v>321</v>
      </c>
    </row>
    <row r="1132" ht="15.75" customHeight="1">
      <c r="A1132" s="4">
        <v>15339.0</v>
      </c>
      <c r="B1132" s="5">
        <v>3.0</v>
      </c>
      <c r="C1132" s="15">
        <v>44655.53541666667</v>
      </c>
      <c r="D1132" s="16">
        <v>38.2</v>
      </c>
      <c r="E1132" s="5">
        <f t="shared" si="1"/>
        <v>420</v>
      </c>
      <c r="F1132" s="5">
        <f t="shared" si="2"/>
        <v>4</v>
      </c>
      <c r="G1132" s="5">
        <f t="shared" si="3"/>
        <v>4</v>
      </c>
      <c r="H1132" s="5">
        <f t="shared" si="4"/>
        <v>3</v>
      </c>
      <c r="I1132" s="5" t="str">
        <f t="shared" si="5"/>
        <v>443</v>
      </c>
    </row>
    <row r="1133" ht="15.75" customHeight="1">
      <c r="A1133" s="4">
        <v>15342.0</v>
      </c>
      <c r="B1133" s="5">
        <v>1.0</v>
      </c>
      <c r="C1133" s="15">
        <v>44594.42986111111</v>
      </c>
      <c r="D1133" s="16">
        <v>23.4</v>
      </c>
      <c r="E1133" s="5">
        <f t="shared" si="1"/>
        <v>481</v>
      </c>
      <c r="F1133" s="5">
        <f t="shared" si="2"/>
        <v>3</v>
      </c>
      <c r="G1133" s="5">
        <f t="shared" si="3"/>
        <v>2</v>
      </c>
      <c r="H1133" s="5">
        <f t="shared" si="4"/>
        <v>2</v>
      </c>
      <c r="I1133" s="5" t="str">
        <f t="shared" si="5"/>
        <v>322</v>
      </c>
    </row>
    <row r="1134" ht="15.75" customHeight="1">
      <c r="A1134" s="4">
        <v>15343.0</v>
      </c>
      <c r="B1134" s="5">
        <v>1.0</v>
      </c>
      <c r="C1134" s="15">
        <v>44633.57986111111</v>
      </c>
      <c r="D1134" s="16">
        <v>5.8</v>
      </c>
      <c r="E1134" s="5">
        <f t="shared" si="1"/>
        <v>442</v>
      </c>
      <c r="F1134" s="5">
        <f t="shared" si="2"/>
        <v>3</v>
      </c>
      <c r="G1134" s="5">
        <f t="shared" si="3"/>
        <v>2</v>
      </c>
      <c r="H1134" s="5">
        <f t="shared" si="4"/>
        <v>1</v>
      </c>
      <c r="I1134" s="5" t="str">
        <f t="shared" si="5"/>
        <v>321</v>
      </c>
    </row>
    <row r="1135" ht="15.75" customHeight="1">
      <c r="A1135" s="4">
        <v>15344.0</v>
      </c>
      <c r="B1135" s="5">
        <v>2.0</v>
      </c>
      <c r="C1135" s="15">
        <v>44697.58055555556</v>
      </c>
      <c r="D1135" s="16">
        <v>31.56</v>
      </c>
      <c r="E1135" s="5">
        <f t="shared" si="1"/>
        <v>378</v>
      </c>
      <c r="F1135" s="5">
        <f t="shared" si="2"/>
        <v>5</v>
      </c>
      <c r="G1135" s="5">
        <f t="shared" si="3"/>
        <v>3</v>
      </c>
      <c r="H1135" s="5">
        <f t="shared" si="4"/>
        <v>2</v>
      </c>
      <c r="I1135" s="5" t="str">
        <f t="shared" si="5"/>
        <v>532</v>
      </c>
    </row>
    <row r="1136" ht="15.75" customHeight="1">
      <c r="A1136" s="4">
        <v>15345.0</v>
      </c>
      <c r="B1136" s="5">
        <v>1.0</v>
      </c>
      <c r="C1136" s="15">
        <v>44685.55833333333</v>
      </c>
      <c r="D1136" s="16">
        <v>2.95</v>
      </c>
      <c r="E1136" s="5">
        <f t="shared" si="1"/>
        <v>390</v>
      </c>
      <c r="F1136" s="5">
        <f t="shared" si="2"/>
        <v>4</v>
      </c>
      <c r="G1136" s="5">
        <f t="shared" si="3"/>
        <v>2</v>
      </c>
      <c r="H1136" s="5">
        <f t="shared" si="4"/>
        <v>1</v>
      </c>
      <c r="I1136" s="5" t="str">
        <f t="shared" si="5"/>
        <v>421</v>
      </c>
    </row>
    <row r="1137" ht="15.75" customHeight="1">
      <c r="A1137" s="4">
        <v>15346.0</v>
      </c>
      <c r="B1137" s="5">
        <v>1.0</v>
      </c>
      <c r="C1137" s="15">
        <v>44388.47083333333</v>
      </c>
      <c r="D1137" s="16">
        <v>19.75</v>
      </c>
      <c r="E1137" s="5">
        <f t="shared" si="1"/>
        <v>687</v>
      </c>
      <c r="F1137" s="5">
        <f t="shared" si="2"/>
        <v>2</v>
      </c>
      <c r="G1137" s="5">
        <f t="shared" si="3"/>
        <v>2</v>
      </c>
      <c r="H1137" s="5">
        <f t="shared" si="4"/>
        <v>2</v>
      </c>
      <c r="I1137" s="5" t="str">
        <f t="shared" si="5"/>
        <v>222</v>
      </c>
    </row>
    <row r="1138" ht="15.75" customHeight="1">
      <c r="A1138" s="4">
        <v>15349.0</v>
      </c>
      <c r="B1138" s="5">
        <v>2.0</v>
      </c>
      <c r="C1138" s="15">
        <v>44565.67083333333</v>
      </c>
      <c r="D1138" s="16">
        <v>21.45</v>
      </c>
      <c r="E1138" s="5">
        <f t="shared" si="1"/>
        <v>510</v>
      </c>
      <c r="F1138" s="5">
        <f t="shared" si="2"/>
        <v>3</v>
      </c>
      <c r="G1138" s="5">
        <f t="shared" si="3"/>
        <v>3</v>
      </c>
      <c r="H1138" s="5">
        <f t="shared" si="4"/>
        <v>2</v>
      </c>
      <c r="I1138" s="5" t="str">
        <f t="shared" si="5"/>
        <v>332</v>
      </c>
    </row>
    <row r="1139" ht="15.75" customHeight="1">
      <c r="A1139" s="4">
        <v>15351.0</v>
      </c>
      <c r="B1139" s="5">
        <v>7.0</v>
      </c>
      <c r="C1139" s="15">
        <v>44708.53611111111</v>
      </c>
      <c r="D1139" s="16">
        <v>126.30000000000001</v>
      </c>
      <c r="E1139" s="5">
        <f t="shared" si="1"/>
        <v>367</v>
      </c>
      <c r="F1139" s="5">
        <f t="shared" si="2"/>
        <v>5</v>
      </c>
      <c r="G1139" s="5">
        <f t="shared" si="3"/>
        <v>4</v>
      </c>
      <c r="H1139" s="5">
        <f t="shared" si="4"/>
        <v>4</v>
      </c>
      <c r="I1139" s="5" t="str">
        <f t="shared" si="5"/>
        <v>544</v>
      </c>
    </row>
    <row r="1140" ht="15.75" customHeight="1">
      <c r="A1140" s="4">
        <v>15353.0</v>
      </c>
      <c r="B1140" s="5">
        <v>1.0</v>
      </c>
      <c r="C1140" s="15">
        <v>44469.51041666666</v>
      </c>
      <c r="D1140" s="16">
        <v>5.95</v>
      </c>
      <c r="E1140" s="5">
        <f t="shared" si="1"/>
        <v>606</v>
      </c>
      <c r="F1140" s="5">
        <f t="shared" si="2"/>
        <v>2</v>
      </c>
      <c r="G1140" s="5">
        <f t="shared" si="3"/>
        <v>2</v>
      </c>
      <c r="H1140" s="5">
        <f t="shared" si="4"/>
        <v>1</v>
      </c>
      <c r="I1140" s="5" t="str">
        <f t="shared" si="5"/>
        <v>221</v>
      </c>
    </row>
    <row r="1141" ht="15.75" customHeight="1">
      <c r="A1141" s="4">
        <v>15355.0</v>
      </c>
      <c r="B1141" s="5">
        <v>2.0</v>
      </c>
      <c r="C1141" s="15">
        <v>44691.57222222222</v>
      </c>
      <c r="D1141" s="16">
        <v>35.7</v>
      </c>
      <c r="E1141" s="5">
        <f t="shared" si="1"/>
        <v>384</v>
      </c>
      <c r="F1141" s="5">
        <f t="shared" si="2"/>
        <v>4</v>
      </c>
      <c r="G1141" s="5">
        <f t="shared" si="3"/>
        <v>3</v>
      </c>
      <c r="H1141" s="5">
        <f t="shared" si="4"/>
        <v>3</v>
      </c>
      <c r="I1141" s="5" t="str">
        <f t="shared" si="5"/>
        <v>433</v>
      </c>
    </row>
    <row r="1142" ht="15.75" customHeight="1">
      <c r="A1142" s="4">
        <v>15356.0</v>
      </c>
      <c r="B1142" s="5">
        <v>8.0</v>
      </c>
      <c r="C1142" s="15">
        <v>44649.54930555556</v>
      </c>
      <c r="D1142" s="16">
        <v>76.88</v>
      </c>
      <c r="E1142" s="5">
        <f t="shared" si="1"/>
        <v>426</v>
      </c>
      <c r="F1142" s="5">
        <f t="shared" si="2"/>
        <v>4</v>
      </c>
      <c r="G1142" s="5">
        <f t="shared" si="3"/>
        <v>4</v>
      </c>
      <c r="H1142" s="5">
        <f t="shared" si="4"/>
        <v>3</v>
      </c>
      <c r="I1142" s="5" t="str">
        <f t="shared" si="5"/>
        <v>443</v>
      </c>
    </row>
    <row r="1143" ht="15.75" customHeight="1">
      <c r="A1143" s="4">
        <v>15358.0</v>
      </c>
      <c r="B1143" s="5">
        <v>12.0</v>
      </c>
      <c r="C1143" s="15">
        <v>44672.53055555555</v>
      </c>
      <c r="D1143" s="16">
        <v>202.66</v>
      </c>
      <c r="E1143" s="5">
        <f t="shared" si="1"/>
        <v>403</v>
      </c>
      <c r="F1143" s="5">
        <f t="shared" si="2"/>
        <v>4</v>
      </c>
      <c r="G1143" s="5">
        <f t="shared" si="3"/>
        <v>4</v>
      </c>
      <c r="H1143" s="5">
        <f t="shared" si="4"/>
        <v>4</v>
      </c>
      <c r="I1143" s="5" t="str">
        <f t="shared" si="5"/>
        <v>444</v>
      </c>
    </row>
    <row r="1144" ht="15.75" customHeight="1">
      <c r="A1144" s="4">
        <v>15361.0</v>
      </c>
      <c r="B1144" s="5">
        <v>1.0</v>
      </c>
      <c r="C1144" s="15">
        <v>44360.41111111111</v>
      </c>
      <c r="D1144" s="16">
        <v>30.0</v>
      </c>
      <c r="E1144" s="5">
        <f t="shared" si="1"/>
        <v>715</v>
      </c>
      <c r="F1144" s="5">
        <f t="shared" si="2"/>
        <v>2</v>
      </c>
      <c r="G1144" s="5">
        <f t="shared" si="3"/>
        <v>2</v>
      </c>
      <c r="H1144" s="5">
        <f t="shared" si="4"/>
        <v>2</v>
      </c>
      <c r="I1144" s="5" t="str">
        <f t="shared" si="5"/>
        <v>222</v>
      </c>
    </row>
    <row r="1145" ht="15.75" customHeight="1">
      <c r="A1145" s="4">
        <v>15365.0</v>
      </c>
      <c r="B1145" s="5">
        <v>2.0</v>
      </c>
      <c r="C1145" s="15">
        <v>44657.82708333333</v>
      </c>
      <c r="D1145" s="16">
        <v>59.74</v>
      </c>
      <c r="E1145" s="5">
        <f t="shared" si="1"/>
        <v>418</v>
      </c>
      <c r="F1145" s="5">
        <f t="shared" si="2"/>
        <v>4</v>
      </c>
      <c r="G1145" s="5">
        <f t="shared" si="3"/>
        <v>3</v>
      </c>
      <c r="H1145" s="5">
        <f t="shared" si="4"/>
        <v>3</v>
      </c>
      <c r="I1145" s="5" t="str">
        <f t="shared" si="5"/>
        <v>433</v>
      </c>
    </row>
    <row r="1146" ht="15.75" customHeight="1">
      <c r="A1146" s="4">
        <v>15367.0</v>
      </c>
      <c r="B1146" s="5">
        <v>2.0</v>
      </c>
      <c r="C1146" s="15">
        <v>44477.49305555555</v>
      </c>
      <c r="D1146" s="16">
        <v>65.69999999999999</v>
      </c>
      <c r="E1146" s="5">
        <f t="shared" si="1"/>
        <v>598</v>
      </c>
      <c r="F1146" s="5">
        <f t="shared" si="2"/>
        <v>2</v>
      </c>
      <c r="G1146" s="5">
        <f t="shared" si="3"/>
        <v>3</v>
      </c>
      <c r="H1146" s="5">
        <f t="shared" si="4"/>
        <v>3</v>
      </c>
      <c r="I1146" s="5" t="str">
        <f t="shared" si="5"/>
        <v>233</v>
      </c>
    </row>
    <row r="1147" ht="15.75" customHeight="1">
      <c r="A1147" s="4">
        <v>15369.0</v>
      </c>
      <c r="B1147" s="5">
        <v>1.0</v>
      </c>
      <c r="C1147" s="15">
        <v>44579.63263888889</v>
      </c>
      <c r="D1147" s="16">
        <v>1592.49</v>
      </c>
      <c r="E1147" s="5">
        <f t="shared" si="1"/>
        <v>496</v>
      </c>
      <c r="F1147" s="5">
        <f t="shared" si="2"/>
        <v>3</v>
      </c>
      <c r="G1147" s="5">
        <f t="shared" si="3"/>
        <v>2</v>
      </c>
      <c r="H1147" s="5">
        <f t="shared" si="4"/>
        <v>4</v>
      </c>
      <c r="I1147" s="5" t="str">
        <f t="shared" si="5"/>
        <v>324</v>
      </c>
    </row>
    <row r="1148" ht="15.75" customHeight="1">
      <c r="A1148" s="4">
        <v>15370.0</v>
      </c>
      <c r="B1148" s="5">
        <v>5.0</v>
      </c>
      <c r="C1148" s="15">
        <v>44649.56597222222</v>
      </c>
      <c r="D1148" s="16">
        <v>269.9</v>
      </c>
      <c r="E1148" s="5">
        <f t="shared" si="1"/>
        <v>426</v>
      </c>
      <c r="F1148" s="5">
        <f t="shared" si="2"/>
        <v>4</v>
      </c>
      <c r="G1148" s="5">
        <f t="shared" si="3"/>
        <v>4</v>
      </c>
      <c r="H1148" s="5">
        <f t="shared" si="4"/>
        <v>4</v>
      </c>
      <c r="I1148" s="5" t="str">
        <f t="shared" si="5"/>
        <v>444</v>
      </c>
    </row>
    <row r="1149" ht="15.75" customHeight="1">
      <c r="A1149" s="4">
        <v>15373.0</v>
      </c>
      <c r="B1149" s="5">
        <v>1.0</v>
      </c>
      <c r="C1149" s="15">
        <v>44381.65694444445</v>
      </c>
      <c r="D1149" s="16">
        <v>65.69999999999999</v>
      </c>
      <c r="E1149" s="5">
        <f t="shared" si="1"/>
        <v>694</v>
      </c>
      <c r="F1149" s="5">
        <f t="shared" si="2"/>
        <v>2</v>
      </c>
      <c r="G1149" s="5">
        <f t="shared" si="3"/>
        <v>2</v>
      </c>
      <c r="H1149" s="5">
        <f t="shared" si="4"/>
        <v>3</v>
      </c>
      <c r="I1149" s="5" t="str">
        <f t="shared" si="5"/>
        <v>223</v>
      </c>
    </row>
    <row r="1150" ht="15.75" customHeight="1">
      <c r="A1150" s="4">
        <v>15376.0</v>
      </c>
      <c r="B1150" s="5">
        <v>2.0</v>
      </c>
      <c r="C1150" s="15">
        <v>44681.62777777778</v>
      </c>
      <c r="D1150" s="16">
        <v>39.21</v>
      </c>
      <c r="E1150" s="5">
        <f t="shared" si="1"/>
        <v>394</v>
      </c>
      <c r="F1150" s="5">
        <f t="shared" si="2"/>
        <v>4</v>
      </c>
      <c r="G1150" s="5">
        <f t="shared" si="3"/>
        <v>3</v>
      </c>
      <c r="H1150" s="5">
        <f t="shared" si="4"/>
        <v>3</v>
      </c>
      <c r="I1150" s="5" t="str">
        <f t="shared" si="5"/>
        <v>433</v>
      </c>
    </row>
    <row r="1151" ht="15.75" customHeight="1">
      <c r="A1151" s="4">
        <v>15379.0</v>
      </c>
      <c r="B1151" s="5">
        <v>2.0</v>
      </c>
      <c r="C1151" s="15">
        <v>44383.58819444444</v>
      </c>
      <c r="D1151" s="16">
        <v>55.8</v>
      </c>
      <c r="E1151" s="5">
        <f t="shared" si="1"/>
        <v>692</v>
      </c>
      <c r="F1151" s="5">
        <f t="shared" si="2"/>
        <v>2</v>
      </c>
      <c r="G1151" s="5">
        <f t="shared" si="3"/>
        <v>3</v>
      </c>
      <c r="H1151" s="5">
        <f t="shared" si="4"/>
        <v>3</v>
      </c>
      <c r="I1151" s="5" t="str">
        <f t="shared" si="5"/>
        <v>233</v>
      </c>
    </row>
    <row r="1152" ht="15.75" customHeight="1">
      <c r="A1152" s="4">
        <v>15380.0</v>
      </c>
      <c r="B1152" s="5">
        <v>3.0</v>
      </c>
      <c r="C1152" s="15">
        <v>44675.4375</v>
      </c>
      <c r="D1152" s="16">
        <v>253.30000000000004</v>
      </c>
      <c r="E1152" s="5">
        <f t="shared" si="1"/>
        <v>400</v>
      </c>
      <c r="F1152" s="5">
        <f t="shared" si="2"/>
        <v>4</v>
      </c>
      <c r="G1152" s="5">
        <f t="shared" si="3"/>
        <v>4</v>
      </c>
      <c r="H1152" s="5">
        <f t="shared" si="4"/>
        <v>4</v>
      </c>
      <c r="I1152" s="5" t="str">
        <f t="shared" si="5"/>
        <v>444</v>
      </c>
    </row>
    <row r="1153" ht="15.75" customHeight="1">
      <c r="A1153" s="4">
        <v>15382.0</v>
      </c>
      <c r="B1153" s="5">
        <v>2.0</v>
      </c>
      <c r="C1153" s="15">
        <v>44636.39375</v>
      </c>
      <c r="D1153" s="16">
        <v>24.1</v>
      </c>
      <c r="E1153" s="5">
        <f t="shared" si="1"/>
        <v>439</v>
      </c>
      <c r="F1153" s="5">
        <f t="shared" si="2"/>
        <v>3</v>
      </c>
      <c r="G1153" s="5">
        <f t="shared" si="3"/>
        <v>3</v>
      </c>
      <c r="H1153" s="5">
        <f t="shared" si="4"/>
        <v>2</v>
      </c>
      <c r="I1153" s="5" t="str">
        <f t="shared" si="5"/>
        <v>332</v>
      </c>
    </row>
    <row r="1154" ht="15.75" customHeight="1">
      <c r="A1154" s="4">
        <v>15384.0</v>
      </c>
      <c r="B1154" s="5">
        <v>1.0</v>
      </c>
      <c r="C1154" s="15">
        <v>44349.72708333333</v>
      </c>
      <c r="D1154" s="16">
        <v>1.7</v>
      </c>
      <c r="E1154" s="5">
        <f t="shared" si="1"/>
        <v>726</v>
      </c>
      <c r="F1154" s="5">
        <f t="shared" si="2"/>
        <v>2</v>
      </c>
      <c r="G1154" s="5">
        <f t="shared" si="3"/>
        <v>2</v>
      </c>
      <c r="H1154" s="5">
        <f t="shared" si="4"/>
        <v>1</v>
      </c>
      <c r="I1154" s="5" t="str">
        <f t="shared" si="5"/>
        <v>221</v>
      </c>
    </row>
    <row r="1155" ht="15.75" customHeight="1">
      <c r="A1155" s="4">
        <v>15386.0</v>
      </c>
      <c r="B1155" s="5">
        <v>1.0</v>
      </c>
      <c r="C1155" s="15">
        <v>44536.57430555556</v>
      </c>
      <c r="D1155" s="16">
        <v>7.800000000000001</v>
      </c>
      <c r="E1155" s="5">
        <f t="shared" si="1"/>
        <v>539</v>
      </c>
      <c r="F1155" s="5">
        <f t="shared" si="2"/>
        <v>3</v>
      </c>
      <c r="G1155" s="5">
        <f t="shared" si="3"/>
        <v>2</v>
      </c>
      <c r="H1155" s="5">
        <f t="shared" si="4"/>
        <v>1</v>
      </c>
      <c r="I1155" s="5" t="str">
        <f t="shared" si="5"/>
        <v>321</v>
      </c>
    </row>
    <row r="1156" ht="15.75" customHeight="1">
      <c r="A1156" s="4">
        <v>15392.0</v>
      </c>
      <c r="B1156" s="5">
        <v>2.0</v>
      </c>
      <c r="C1156" s="15">
        <v>44717.45902777778</v>
      </c>
      <c r="D1156" s="16">
        <v>26.31</v>
      </c>
      <c r="E1156" s="5">
        <f t="shared" si="1"/>
        <v>358</v>
      </c>
      <c r="F1156" s="5">
        <f t="shared" si="2"/>
        <v>5</v>
      </c>
      <c r="G1156" s="5">
        <f t="shared" si="3"/>
        <v>3</v>
      </c>
      <c r="H1156" s="5">
        <f t="shared" si="4"/>
        <v>2</v>
      </c>
      <c r="I1156" s="5" t="str">
        <f t="shared" si="5"/>
        <v>532</v>
      </c>
    </row>
    <row r="1157" ht="15.75" customHeight="1">
      <c r="A1157" s="4">
        <v>15394.0</v>
      </c>
      <c r="B1157" s="5">
        <v>3.0</v>
      </c>
      <c r="C1157" s="15">
        <v>44711.49236111111</v>
      </c>
      <c r="D1157" s="16">
        <v>156.3</v>
      </c>
      <c r="E1157" s="5">
        <f t="shared" si="1"/>
        <v>364</v>
      </c>
      <c r="F1157" s="5">
        <f t="shared" si="2"/>
        <v>5</v>
      </c>
      <c r="G1157" s="5">
        <f t="shared" si="3"/>
        <v>4</v>
      </c>
      <c r="H1157" s="5">
        <f t="shared" si="4"/>
        <v>4</v>
      </c>
      <c r="I1157" s="5" t="str">
        <f t="shared" si="5"/>
        <v>544</v>
      </c>
    </row>
    <row r="1158" ht="15.75" customHeight="1">
      <c r="A1158" s="4">
        <v>15398.0</v>
      </c>
      <c r="B1158" s="5">
        <v>1.0</v>
      </c>
      <c r="C1158" s="15">
        <v>44647.41041666667</v>
      </c>
      <c r="D1158" s="16">
        <v>5.9</v>
      </c>
      <c r="E1158" s="5">
        <f t="shared" si="1"/>
        <v>428</v>
      </c>
      <c r="F1158" s="5">
        <f t="shared" si="2"/>
        <v>4</v>
      </c>
      <c r="G1158" s="5">
        <f t="shared" si="3"/>
        <v>2</v>
      </c>
      <c r="H1158" s="5">
        <f t="shared" si="4"/>
        <v>1</v>
      </c>
      <c r="I1158" s="5" t="str">
        <f t="shared" si="5"/>
        <v>421</v>
      </c>
    </row>
    <row r="1159" ht="15.75" customHeight="1">
      <c r="A1159" s="4">
        <v>15402.0</v>
      </c>
      <c r="B1159" s="5">
        <v>1.0</v>
      </c>
      <c r="C1159" s="15">
        <v>44527.56388888889</v>
      </c>
      <c r="D1159" s="16">
        <v>5.9</v>
      </c>
      <c r="E1159" s="5">
        <f t="shared" si="1"/>
        <v>548</v>
      </c>
      <c r="F1159" s="5">
        <f t="shared" si="2"/>
        <v>2</v>
      </c>
      <c r="G1159" s="5">
        <f t="shared" si="3"/>
        <v>2</v>
      </c>
      <c r="H1159" s="5">
        <f t="shared" si="4"/>
        <v>1</v>
      </c>
      <c r="I1159" s="5" t="str">
        <f t="shared" si="5"/>
        <v>221</v>
      </c>
    </row>
    <row r="1160" ht="15.75" customHeight="1">
      <c r="A1160" s="4">
        <v>15406.0</v>
      </c>
      <c r="B1160" s="5">
        <v>2.0</v>
      </c>
      <c r="C1160" s="15">
        <v>44699.41527777778</v>
      </c>
      <c r="D1160" s="16">
        <v>50.0</v>
      </c>
      <c r="E1160" s="5">
        <f t="shared" si="1"/>
        <v>376</v>
      </c>
      <c r="F1160" s="5">
        <f t="shared" si="2"/>
        <v>5</v>
      </c>
      <c r="G1160" s="5">
        <f t="shared" si="3"/>
        <v>3</v>
      </c>
      <c r="H1160" s="5">
        <f t="shared" si="4"/>
        <v>3</v>
      </c>
      <c r="I1160" s="5" t="str">
        <f t="shared" si="5"/>
        <v>533</v>
      </c>
    </row>
    <row r="1161" ht="15.75" customHeight="1">
      <c r="A1161" s="4">
        <v>15407.0</v>
      </c>
      <c r="B1161" s="5">
        <v>2.0</v>
      </c>
      <c r="C1161" s="15">
        <v>44687.49652777778</v>
      </c>
      <c r="D1161" s="16">
        <v>18.6</v>
      </c>
      <c r="E1161" s="5">
        <f t="shared" si="1"/>
        <v>388</v>
      </c>
      <c r="F1161" s="5">
        <f t="shared" si="2"/>
        <v>4</v>
      </c>
      <c r="G1161" s="5">
        <f t="shared" si="3"/>
        <v>3</v>
      </c>
      <c r="H1161" s="5">
        <f t="shared" si="4"/>
        <v>2</v>
      </c>
      <c r="I1161" s="5" t="str">
        <f t="shared" si="5"/>
        <v>432</v>
      </c>
    </row>
    <row r="1162" ht="15.75" customHeight="1">
      <c r="A1162" s="4">
        <v>15408.0</v>
      </c>
      <c r="B1162" s="5">
        <v>1.0</v>
      </c>
      <c r="C1162" s="15">
        <v>44459.62638888889</v>
      </c>
      <c r="D1162" s="16">
        <v>5.9</v>
      </c>
      <c r="E1162" s="5">
        <f t="shared" si="1"/>
        <v>616</v>
      </c>
      <c r="F1162" s="5">
        <f t="shared" si="2"/>
        <v>2</v>
      </c>
      <c r="G1162" s="5">
        <f t="shared" si="3"/>
        <v>2</v>
      </c>
      <c r="H1162" s="5">
        <f t="shared" si="4"/>
        <v>1</v>
      </c>
      <c r="I1162" s="5" t="str">
        <f t="shared" si="5"/>
        <v>221</v>
      </c>
    </row>
    <row r="1163" ht="15.75" customHeight="1">
      <c r="A1163" s="4">
        <v>15410.0</v>
      </c>
      <c r="B1163" s="5">
        <v>1.0</v>
      </c>
      <c r="C1163" s="15">
        <v>44636.61597222222</v>
      </c>
      <c r="D1163" s="16">
        <v>34.0</v>
      </c>
      <c r="E1163" s="5">
        <f t="shared" si="1"/>
        <v>439</v>
      </c>
      <c r="F1163" s="5">
        <f t="shared" si="2"/>
        <v>3</v>
      </c>
      <c r="G1163" s="5">
        <f t="shared" si="3"/>
        <v>2</v>
      </c>
      <c r="H1163" s="5">
        <f t="shared" si="4"/>
        <v>3</v>
      </c>
      <c r="I1163" s="5" t="str">
        <f t="shared" si="5"/>
        <v>323</v>
      </c>
    </row>
    <row r="1164" ht="15.75" customHeight="1">
      <c r="A1164" s="4">
        <v>15411.0</v>
      </c>
      <c r="B1164" s="5">
        <v>2.0</v>
      </c>
      <c r="C1164" s="15">
        <v>44694.63819444444</v>
      </c>
      <c r="D1164" s="16">
        <v>27.650000000000002</v>
      </c>
      <c r="E1164" s="5">
        <f t="shared" si="1"/>
        <v>381</v>
      </c>
      <c r="F1164" s="5">
        <f t="shared" si="2"/>
        <v>4</v>
      </c>
      <c r="G1164" s="5">
        <f t="shared" si="3"/>
        <v>3</v>
      </c>
      <c r="H1164" s="5">
        <f t="shared" si="4"/>
        <v>2</v>
      </c>
      <c r="I1164" s="5" t="str">
        <f t="shared" si="5"/>
        <v>432</v>
      </c>
    </row>
    <row r="1165" ht="15.75" customHeight="1">
      <c r="A1165" s="4">
        <v>15415.0</v>
      </c>
      <c r="B1165" s="5">
        <v>1.0</v>
      </c>
      <c r="C1165" s="15">
        <v>44407.59236111111</v>
      </c>
      <c r="D1165" s="16">
        <v>23.200000000000003</v>
      </c>
      <c r="E1165" s="5">
        <f t="shared" si="1"/>
        <v>668</v>
      </c>
      <c r="F1165" s="5">
        <f t="shared" si="2"/>
        <v>2</v>
      </c>
      <c r="G1165" s="5">
        <f t="shared" si="3"/>
        <v>2</v>
      </c>
      <c r="H1165" s="5">
        <f t="shared" si="4"/>
        <v>2</v>
      </c>
      <c r="I1165" s="5" t="str">
        <f t="shared" si="5"/>
        <v>222</v>
      </c>
    </row>
    <row r="1166" ht="15.75" customHeight="1">
      <c r="A1166" s="4">
        <v>15416.0</v>
      </c>
      <c r="B1166" s="5">
        <v>2.0</v>
      </c>
      <c r="C1166" s="15">
        <v>44568.77013888889</v>
      </c>
      <c r="D1166" s="16">
        <v>134.4</v>
      </c>
      <c r="E1166" s="5">
        <f t="shared" si="1"/>
        <v>507</v>
      </c>
      <c r="F1166" s="5">
        <f t="shared" si="2"/>
        <v>3</v>
      </c>
      <c r="G1166" s="5">
        <f t="shared" si="3"/>
        <v>3</v>
      </c>
      <c r="H1166" s="5">
        <f t="shared" si="4"/>
        <v>4</v>
      </c>
      <c r="I1166" s="5" t="str">
        <f t="shared" si="5"/>
        <v>334</v>
      </c>
    </row>
    <row r="1167" ht="15.75" customHeight="1">
      <c r="A1167" s="4">
        <v>15417.0</v>
      </c>
      <c r="B1167" s="5">
        <v>1.0</v>
      </c>
      <c r="C1167" s="15">
        <v>44635.64305555556</v>
      </c>
      <c r="D1167" s="16">
        <v>41.6</v>
      </c>
      <c r="E1167" s="5">
        <f t="shared" si="1"/>
        <v>440</v>
      </c>
      <c r="F1167" s="5">
        <f t="shared" si="2"/>
        <v>3</v>
      </c>
      <c r="G1167" s="5">
        <f t="shared" si="3"/>
        <v>2</v>
      </c>
      <c r="H1167" s="5">
        <f t="shared" si="4"/>
        <v>3</v>
      </c>
      <c r="I1167" s="5" t="str">
        <f t="shared" si="5"/>
        <v>323</v>
      </c>
    </row>
    <row r="1168" ht="15.75" customHeight="1">
      <c r="A1168" s="4">
        <v>15426.0</v>
      </c>
      <c r="B1168" s="5">
        <v>5.0</v>
      </c>
      <c r="C1168" s="15">
        <v>44701.65</v>
      </c>
      <c r="D1168" s="16">
        <v>66.57000000000001</v>
      </c>
      <c r="E1168" s="5">
        <f t="shared" si="1"/>
        <v>374</v>
      </c>
      <c r="F1168" s="5">
        <f t="shared" si="2"/>
        <v>5</v>
      </c>
      <c r="G1168" s="5">
        <f t="shared" si="3"/>
        <v>4</v>
      </c>
      <c r="H1168" s="5">
        <f t="shared" si="4"/>
        <v>3</v>
      </c>
      <c r="I1168" s="5" t="str">
        <f t="shared" si="5"/>
        <v>543</v>
      </c>
    </row>
    <row r="1169" ht="15.75" customHeight="1">
      <c r="A1169" s="4">
        <v>15427.0</v>
      </c>
      <c r="B1169" s="5">
        <v>3.0</v>
      </c>
      <c r="C1169" s="15">
        <v>44687.60347222222</v>
      </c>
      <c r="D1169" s="16">
        <v>54.650000000000006</v>
      </c>
      <c r="E1169" s="5">
        <f t="shared" si="1"/>
        <v>388</v>
      </c>
      <c r="F1169" s="5">
        <f t="shared" si="2"/>
        <v>4</v>
      </c>
      <c r="G1169" s="5">
        <f t="shared" si="3"/>
        <v>4</v>
      </c>
      <c r="H1169" s="5">
        <f t="shared" si="4"/>
        <v>3</v>
      </c>
      <c r="I1169" s="5" t="str">
        <f t="shared" si="5"/>
        <v>443</v>
      </c>
    </row>
    <row r="1170" ht="15.75" customHeight="1">
      <c r="A1170" s="4">
        <v>15428.0</v>
      </c>
      <c r="B1170" s="5">
        <v>1.0</v>
      </c>
      <c r="C1170" s="15">
        <v>44705.70416666667</v>
      </c>
      <c r="D1170" s="16">
        <v>17.700000000000003</v>
      </c>
      <c r="E1170" s="5">
        <f t="shared" si="1"/>
        <v>370</v>
      </c>
      <c r="F1170" s="5">
        <f t="shared" si="2"/>
        <v>5</v>
      </c>
      <c r="G1170" s="5">
        <f t="shared" si="3"/>
        <v>2</v>
      </c>
      <c r="H1170" s="5">
        <f t="shared" si="4"/>
        <v>2</v>
      </c>
      <c r="I1170" s="5" t="str">
        <f t="shared" si="5"/>
        <v>522</v>
      </c>
    </row>
    <row r="1171" ht="15.75" customHeight="1">
      <c r="A1171" s="4">
        <v>15429.0</v>
      </c>
      <c r="B1171" s="5">
        <v>1.0</v>
      </c>
      <c r="C1171" s="15">
        <v>44645.57083333333</v>
      </c>
      <c r="D1171" s="16">
        <v>5.04</v>
      </c>
      <c r="E1171" s="5">
        <f t="shared" si="1"/>
        <v>430</v>
      </c>
      <c r="F1171" s="5">
        <f t="shared" si="2"/>
        <v>3</v>
      </c>
      <c r="G1171" s="5">
        <f t="shared" si="3"/>
        <v>2</v>
      </c>
      <c r="H1171" s="5">
        <f t="shared" si="4"/>
        <v>1</v>
      </c>
      <c r="I1171" s="5" t="str">
        <f t="shared" si="5"/>
        <v>321</v>
      </c>
    </row>
    <row r="1172" ht="15.75" customHeight="1">
      <c r="A1172" s="4">
        <v>15433.0</v>
      </c>
      <c r="B1172" s="5">
        <v>1.0</v>
      </c>
      <c r="C1172" s="15">
        <v>44641.68333333333</v>
      </c>
      <c r="D1172" s="16">
        <v>37.65</v>
      </c>
      <c r="E1172" s="5">
        <f t="shared" si="1"/>
        <v>434</v>
      </c>
      <c r="F1172" s="5">
        <f t="shared" si="2"/>
        <v>3</v>
      </c>
      <c r="G1172" s="5">
        <f t="shared" si="3"/>
        <v>2</v>
      </c>
      <c r="H1172" s="5">
        <f t="shared" si="4"/>
        <v>3</v>
      </c>
      <c r="I1172" s="5" t="str">
        <f t="shared" si="5"/>
        <v>323</v>
      </c>
    </row>
    <row r="1173" ht="15.75" customHeight="1">
      <c r="A1173" s="4">
        <v>15434.0</v>
      </c>
      <c r="B1173" s="5">
        <v>2.0</v>
      </c>
      <c r="C1173" s="15">
        <v>44616.68263888889</v>
      </c>
      <c r="D1173" s="16">
        <v>26.5</v>
      </c>
      <c r="E1173" s="5">
        <f t="shared" si="1"/>
        <v>459</v>
      </c>
      <c r="F1173" s="5">
        <f t="shared" si="2"/>
        <v>3</v>
      </c>
      <c r="G1173" s="5">
        <f t="shared" si="3"/>
        <v>3</v>
      </c>
      <c r="H1173" s="5">
        <f t="shared" si="4"/>
        <v>2</v>
      </c>
      <c r="I1173" s="5" t="str">
        <f t="shared" si="5"/>
        <v>332</v>
      </c>
    </row>
    <row r="1174" ht="15.75" customHeight="1">
      <c r="A1174" s="4">
        <v>15436.0</v>
      </c>
      <c r="B1174" s="5">
        <v>3.0</v>
      </c>
      <c r="C1174" s="15">
        <v>44708.67013888889</v>
      </c>
      <c r="D1174" s="16">
        <v>42.33</v>
      </c>
      <c r="E1174" s="5">
        <f t="shared" si="1"/>
        <v>367</v>
      </c>
      <c r="F1174" s="5">
        <f t="shared" si="2"/>
        <v>5</v>
      </c>
      <c r="G1174" s="5">
        <f t="shared" si="3"/>
        <v>4</v>
      </c>
      <c r="H1174" s="5">
        <f t="shared" si="4"/>
        <v>3</v>
      </c>
      <c r="I1174" s="5" t="str">
        <f t="shared" si="5"/>
        <v>543</v>
      </c>
    </row>
    <row r="1175" ht="15.75" customHeight="1">
      <c r="A1175" s="4">
        <v>15437.0</v>
      </c>
      <c r="B1175" s="5">
        <v>1.0</v>
      </c>
      <c r="C1175" s="15">
        <v>44461.54930555556</v>
      </c>
      <c r="D1175" s="16">
        <v>2.95</v>
      </c>
      <c r="E1175" s="5">
        <f t="shared" si="1"/>
        <v>614</v>
      </c>
      <c r="F1175" s="5">
        <f t="shared" si="2"/>
        <v>2</v>
      </c>
      <c r="G1175" s="5">
        <f t="shared" si="3"/>
        <v>2</v>
      </c>
      <c r="H1175" s="5">
        <f t="shared" si="4"/>
        <v>1</v>
      </c>
      <c r="I1175" s="5" t="str">
        <f t="shared" si="5"/>
        <v>221</v>
      </c>
    </row>
    <row r="1176" ht="15.75" customHeight="1">
      <c r="A1176" s="4">
        <v>15438.0</v>
      </c>
      <c r="B1176" s="5">
        <v>1.0</v>
      </c>
      <c r="C1176" s="15">
        <v>44592.59652777778</v>
      </c>
      <c r="D1176" s="16">
        <v>6.8</v>
      </c>
      <c r="E1176" s="5">
        <f t="shared" si="1"/>
        <v>483</v>
      </c>
      <c r="F1176" s="5">
        <f t="shared" si="2"/>
        <v>3</v>
      </c>
      <c r="G1176" s="5">
        <f t="shared" si="3"/>
        <v>2</v>
      </c>
      <c r="H1176" s="5">
        <f t="shared" si="4"/>
        <v>1</v>
      </c>
      <c r="I1176" s="5" t="str">
        <f t="shared" si="5"/>
        <v>321</v>
      </c>
    </row>
    <row r="1177" ht="15.75" customHeight="1">
      <c r="A1177" s="4">
        <v>15440.0</v>
      </c>
      <c r="B1177" s="5">
        <v>1.0</v>
      </c>
      <c r="C1177" s="15">
        <v>44667.51111111111</v>
      </c>
      <c r="D1177" s="16">
        <v>9.64</v>
      </c>
      <c r="E1177" s="5">
        <f t="shared" si="1"/>
        <v>408</v>
      </c>
      <c r="F1177" s="5">
        <f t="shared" si="2"/>
        <v>4</v>
      </c>
      <c r="G1177" s="5">
        <f t="shared" si="3"/>
        <v>2</v>
      </c>
      <c r="H1177" s="5">
        <f t="shared" si="4"/>
        <v>1</v>
      </c>
      <c r="I1177" s="5" t="str">
        <f t="shared" si="5"/>
        <v>421</v>
      </c>
    </row>
    <row r="1178" ht="15.75" customHeight="1">
      <c r="A1178" s="4">
        <v>15443.0</v>
      </c>
      <c r="B1178" s="5">
        <v>3.0</v>
      </c>
      <c r="C1178" s="15">
        <v>44720.44444444445</v>
      </c>
      <c r="D1178" s="16">
        <v>21.189999999999998</v>
      </c>
      <c r="E1178" s="5">
        <f t="shared" si="1"/>
        <v>355</v>
      </c>
      <c r="F1178" s="5">
        <f t="shared" si="2"/>
        <v>5</v>
      </c>
      <c r="G1178" s="5">
        <f t="shared" si="3"/>
        <v>4</v>
      </c>
      <c r="H1178" s="5">
        <f t="shared" si="4"/>
        <v>2</v>
      </c>
      <c r="I1178" s="5" t="str">
        <f t="shared" si="5"/>
        <v>542</v>
      </c>
    </row>
    <row r="1179" ht="15.75" customHeight="1">
      <c r="A1179" s="4">
        <v>15444.0</v>
      </c>
      <c r="B1179" s="5">
        <v>2.0</v>
      </c>
      <c r="C1179" s="15">
        <v>44711.73402777778</v>
      </c>
      <c r="D1179" s="16">
        <v>17.92</v>
      </c>
      <c r="E1179" s="5">
        <f t="shared" si="1"/>
        <v>364</v>
      </c>
      <c r="F1179" s="5">
        <f t="shared" si="2"/>
        <v>5</v>
      </c>
      <c r="G1179" s="5">
        <f t="shared" si="3"/>
        <v>3</v>
      </c>
      <c r="H1179" s="5">
        <f t="shared" si="4"/>
        <v>2</v>
      </c>
      <c r="I1179" s="5" t="str">
        <f t="shared" si="5"/>
        <v>532</v>
      </c>
    </row>
    <row r="1180" ht="15.75" customHeight="1">
      <c r="A1180" s="4">
        <v>15450.0</v>
      </c>
      <c r="B1180" s="5">
        <v>1.0</v>
      </c>
      <c r="C1180" s="15">
        <v>44690.71597222222</v>
      </c>
      <c r="D1180" s="16">
        <v>21.4</v>
      </c>
      <c r="E1180" s="5">
        <f t="shared" si="1"/>
        <v>385</v>
      </c>
      <c r="F1180" s="5">
        <f t="shared" si="2"/>
        <v>4</v>
      </c>
      <c r="G1180" s="5">
        <f t="shared" si="3"/>
        <v>2</v>
      </c>
      <c r="H1180" s="5">
        <f t="shared" si="4"/>
        <v>2</v>
      </c>
      <c r="I1180" s="5" t="str">
        <f t="shared" si="5"/>
        <v>422</v>
      </c>
    </row>
    <row r="1181" ht="15.75" customHeight="1">
      <c r="A1181" s="4">
        <v>15452.0</v>
      </c>
      <c r="B1181" s="5">
        <v>1.0</v>
      </c>
      <c r="C1181" s="15">
        <v>44459.63958333333</v>
      </c>
      <c r="D1181" s="16">
        <v>24.650000000000002</v>
      </c>
      <c r="E1181" s="5">
        <f t="shared" si="1"/>
        <v>616</v>
      </c>
      <c r="F1181" s="5">
        <f t="shared" si="2"/>
        <v>2</v>
      </c>
      <c r="G1181" s="5">
        <f t="shared" si="3"/>
        <v>2</v>
      </c>
      <c r="H1181" s="5">
        <f t="shared" si="4"/>
        <v>2</v>
      </c>
      <c r="I1181" s="5" t="str">
        <f t="shared" si="5"/>
        <v>222</v>
      </c>
    </row>
    <row r="1182" ht="15.75" customHeight="1">
      <c r="A1182" s="4">
        <v>15453.0</v>
      </c>
      <c r="B1182" s="5">
        <v>4.0</v>
      </c>
      <c r="C1182" s="15">
        <v>44720.45763888889</v>
      </c>
      <c r="D1182" s="16">
        <v>18.78</v>
      </c>
      <c r="E1182" s="5">
        <f t="shared" si="1"/>
        <v>355</v>
      </c>
      <c r="F1182" s="5">
        <f t="shared" si="2"/>
        <v>5</v>
      </c>
      <c r="G1182" s="5">
        <f t="shared" si="3"/>
        <v>4</v>
      </c>
      <c r="H1182" s="5">
        <f t="shared" si="4"/>
        <v>2</v>
      </c>
      <c r="I1182" s="5" t="str">
        <f t="shared" si="5"/>
        <v>542</v>
      </c>
    </row>
    <row r="1183" ht="15.75" customHeight="1">
      <c r="A1183" s="4">
        <v>15456.0</v>
      </c>
      <c r="B1183" s="5">
        <v>1.0</v>
      </c>
      <c r="C1183" s="15">
        <v>44362.64861111111</v>
      </c>
      <c r="D1183" s="16">
        <v>12.0</v>
      </c>
      <c r="E1183" s="5">
        <f t="shared" si="1"/>
        <v>713</v>
      </c>
      <c r="F1183" s="5">
        <f t="shared" si="2"/>
        <v>2</v>
      </c>
      <c r="G1183" s="5">
        <f t="shared" si="3"/>
        <v>2</v>
      </c>
      <c r="H1183" s="5">
        <f t="shared" si="4"/>
        <v>1</v>
      </c>
      <c r="I1183" s="5" t="str">
        <f t="shared" si="5"/>
        <v>221</v>
      </c>
    </row>
    <row r="1184" ht="15.75" customHeight="1">
      <c r="A1184" s="4">
        <v>15460.0</v>
      </c>
      <c r="B1184" s="5">
        <v>1.0</v>
      </c>
      <c r="C1184" s="15">
        <v>44367.67222222222</v>
      </c>
      <c r="D1184" s="16">
        <v>10.859999999999998</v>
      </c>
      <c r="E1184" s="5">
        <f t="shared" si="1"/>
        <v>708</v>
      </c>
      <c r="F1184" s="5">
        <f t="shared" si="2"/>
        <v>2</v>
      </c>
      <c r="G1184" s="5">
        <f t="shared" si="3"/>
        <v>2</v>
      </c>
      <c r="H1184" s="5">
        <f t="shared" si="4"/>
        <v>1</v>
      </c>
      <c r="I1184" s="5" t="str">
        <f t="shared" si="5"/>
        <v>221</v>
      </c>
    </row>
    <row r="1185" ht="15.75" customHeight="1">
      <c r="A1185" s="4">
        <v>15464.0</v>
      </c>
      <c r="B1185" s="5">
        <v>1.0</v>
      </c>
      <c r="C1185" s="15">
        <v>44382.66388888889</v>
      </c>
      <c r="D1185" s="16">
        <v>15.07</v>
      </c>
      <c r="E1185" s="5">
        <f t="shared" si="1"/>
        <v>693</v>
      </c>
      <c r="F1185" s="5">
        <f t="shared" si="2"/>
        <v>2</v>
      </c>
      <c r="G1185" s="5">
        <f t="shared" si="3"/>
        <v>2</v>
      </c>
      <c r="H1185" s="5">
        <f t="shared" si="4"/>
        <v>2</v>
      </c>
      <c r="I1185" s="5" t="str">
        <f t="shared" si="5"/>
        <v>222</v>
      </c>
    </row>
    <row r="1186" ht="15.75" customHeight="1">
      <c r="A1186" s="4">
        <v>15465.0</v>
      </c>
      <c r="B1186" s="5">
        <v>2.0</v>
      </c>
      <c r="C1186" s="15">
        <v>44489.49166666667</v>
      </c>
      <c r="D1186" s="16">
        <v>58.349999999999994</v>
      </c>
      <c r="E1186" s="5">
        <f t="shared" si="1"/>
        <v>586</v>
      </c>
      <c r="F1186" s="5">
        <f t="shared" si="2"/>
        <v>2</v>
      </c>
      <c r="G1186" s="5">
        <f t="shared" si="3"/>
        <v>3</v>
      </c>
      <c r="H1186" s="5">
        <f t="shared" si="4"/>
        <v>3</v>
      </c>
      <c r="I1186" s="5" t="str">
        <f t="shared" si="5"/>
        <v>233</v>
      </c>
    </row>
    <row r="1187" ht="15.75" customHeight="1">
      <c r="A1187" s="4">
        <v>15466.0</v>
      </c>
      <c r="B1187" s="5">
        <v>1.0</v>
      </c>
      <c r="C1187" s="15">
        <v>44635.58888888889</v>
      </c>
      <c r="D1187" s="16">
        <v>7.5</v>
      </c>
      <c r="E1187" s="5">
        <f t="shared" si="1"/>
        <v>440</v>
      </c>
      <c r="F1187" s="5">
        <f t="shared" si="2"/>
        <v>3</v>
      </c>
      <c r="G1187" s="5">
        <f t="shared" si="3"/>
        <v>2</v>
      </c>
      <c r="H1187" s="5">
        <f t="shared" si="4"/>
        <v>1</v>
      </c>
      <c r="I1187" s="5" t="str">
        <f t="shared" si="5"/>
        <v>321</v>
      </c>
    </row>
    <row r="1188" ht="15.75" customHeight="1">
      <c r="A1188" s="4">
        <v>15467.0</v>
      </c>
      <c r="B1188" s="5">
        <v>1.0</v>
      </c>
      <c r="C1188" s="15">
        <v>44711.59444444445</v>
      </c>
      <c r="D1188" s="16">
        <v>13.0</v>
      </c>
      <c r="E1188" s="5">
        <f t="shared" si="1"/>
        <v>364</v>
      </c>
      <c r="F1188" s="5">
        <f t="shared" si="2"/>
        <v>5</v>
      </c>
      <c r="G1188" s="5">
        <f t="shared" si="3"/>
        <v>2</v>
      </c>
      <c r="H1188" s="5">
        <f t="shared" si="4"/>
        <v>1</v>
      </c>
      <c r="I1188" s="5" t="str">
        <f t="shared" si="5"/>
        <v>521</v>
      </c>
    </row>
    <row r="1189" ht="15.75" customHeight="1">
      <c r="A1189" s="4">
        <v>15468.0</v>
      </c>
      <c r="B1189" s="5">
        <v>2.0</v>
      </c>
      <c r="C1189" s="15">
        <v>44685.54930555556</v>
      </c>
      <c r="D1189" s="16">
        <v>9.2</v>
      </c>
      <c r="E1189" s="5">
        <f t="shared" si="1"/>
        <v>390</v>
      </c>
      <c r="F1189" s="5">
        <f t="shared" si="2"/>
        <v>4</v>
      </c>
      <c r="G1189" s="5">
        <f t="shared" si="3"/>
        <v>3</v>
      </c>
      <c r="H1189" s="5">
        <f t="shared" si="4"/>
        <v>1</v>
      </c>
      <c r="I1189" s="5" t="str">
        <f t="shared" si="5"/>
        <v>431</v>
      </c>
    </row>
    <row r="1190" ht="15.75" customHeight="1">
      <c r="A1190" s="4">
        <v>15469.0</v>
      </c>
      <c r="B1190" s="5">
        <v>1.0</v>
      </c>
      <c r="C1190" s="15">
        <v>44616.37986111111</v>
      </c>
      <c r="D1190" s="16">
        <v>9.95</v>
      </c>
      <c r="E1190" s="5">
        <f t="shared" si="1"/>
        <v>459</v>
      </c>
      <c r="F1190" s="5">
        <f t="shared" si="2"/>
        <v>3</v>
      </c>
      <c r="G1190" s="5">
        <f t="shared" si="3"/>
        <v>2</v>
      </c>
      <c r="H1190" s="5">
        <f t="shared" si="4"/>
        <v>1</v>
      </c>
      <c r="I1190" s="5" t="str">
        <f t="shared" si="5"/>
        <v>321</v>
      </c>
    </row>
    <row r="1191" ht="15.75" customHeight="1">
      <c r="A1191" s="4">
        <v>15471.0</v>
      </c>
      <c r="B1191" s="5">
        <v>1.0</v>
      </c>
      <c r="C1191" s="15">
        <v>44719.59166666667</v>
      </c>
      <c r="D1191" s="16">
        <v>8.29</v>
      </c>
      <c r="E1191" s="5">
        <f t="shared" si="1"/>
        <v>356</v>
      </c>
      <c r="F1191" s="5">
        <f t="shared" si="2"/>
        <v>5</v>
      </c>
      <c r="G1191" s="5">
        <f t="shared" si="3"/>
        <v>2</v>
      </c>
      <c r="H1191" s="5">
        <f t="shared" si="4"/>
        <v>1</v>
      </c>
      <c r="I1191" s="5" t="str">
        <f t="shared" si="5"/>
        <v>521</v>
      </c>
    </row>
    <row r="1192" ht="15.75" customHeight="1">
      <c r="A1192" s="4">
        <v>15472.0</v>
      </c>
      <c r="B1192" s="5">
        <v>1.0</v>
      </c>
      <c r="C1192" s="15">
        <v>44610.63680555556</v>
      </c>
      <c r="D1192" s="16">
        <v>2.52</v>
      </c>
      <c r="E1192" s="5">
        <f t="shared" si="1"/>
        <v>465</v>
      </c>
      <c r="F1192" s="5">
        <f t="shared" si="2"/>
        <v>3</v>
      </c>
      <c r="G1192" s="5">
        <f t="shared" si="3"/>
        <v>2</v>
      </c>
      <c r="H1192" s="5">
        <f t="shared" si="4"/>
        <v>1</v>
      </c>
      <c r="I1192" s="5" t="str">
        <f t="shared" si="5"/>
        <v>321</v>
      </c>
    </row>
    <row r="1193" ht="15.75" customHeight="1">
      <c r="A1193" s="4">
        <v>15473.0</v>
      </c>
      <c r="B1193" s="5">
        <v>2.0</v>
      </c>
      <c r="C1193" s="15">
        <v>44663.62152777778</v>
      </c>
      <c r="D1193" s="16">
        <v>204.0</v>
      </c>
      <c r="E1193" s="5">
        <f t="shared" si="1"/>
        <v>412</v>
      </c>
      <c r="F1193" s="5">
        <f t="shared" si="2"/>
        <v>4</v>
      </c>
      <c r="G1193" s="5">
        <f t="shared" si="3"/>
        <v>3</v>
      </c>
      <c r="H1193" s="5">
        <f t="shared" si="4"/>
        <v>4</v>
      </c>
      <c r="I1193" s="5" t="str">
        <f t="shared" si="5"/>
        <v>434</v>
      </c>
    </row>
    <row r="1194" ht="15.75" customHeight="1">
      <c r="A1194" s="4">
        <v>15478.0</v>
      </c>
      <c r="B1194" s="5">
        <v>1.0</v>
      </c>
      <c r="C1194" s="15">
        <v>44665.46458333333</v>
      </c>
      <c r="D1194" s="16">
        <v>41.6</v>
      </c>
      <c r="E1194" s="5">
        <f t="shared" si="1"/>
        <v>410</v>
      </c>
      <c r="F1194" s="5">
        <f t="shared" si="2"/>
        <v>4</v>
      </c>
      <c r="G1194" s="5">
        <f t="shared" si="3"/>
        <v>2</v>
      </c>
      <c r="H1194" s="5">
        <f t="shared" si="4"/>
        <v>3</v>
      </c>
      <c r="I1194" s="5" t="str">
        <f t="shared" si="5"/>
        <v>423</v>
      </c>
    </row>
    <row r="1195" ht="15.75" customHeight="1">
      <c r="A1195" s="4">
        <v>15482.0</v>
      </c>
      <c r="B1195" s="5">
        <v>10.0</v>
      </c>
      <c r="C1195" s="15">
        <v>44705.44861111111</v>
      </c>
      <c r="D1195" s="16">
        <v>1456.8</v>
      </c>
      <c r="E1195" s="5">
        <f t="shared" si="1"/>
        <v>370</v>
      </c>
      <c r="F1195" s="5">
        <f t="shared" si="2"/>
        <v>5</v>
      </c>
      <c r="G1195" s="5">
        <f t="shared" si="3"/>
        <v>4</v>
      </c>
      <c r="H1195" s="5">
        <f t="shared" si="4"/>
        <v>4</v>
      </c>
      <c r="I1195" s="5" t="str">
        <f t="shared" si="5"/>
        <v>544</v>
      </c>
    </row>
    <row r="1196" ht="15.75" customHeight="1">
      <c r="A1196" s="4">
        <v>15483.0</v>
      </c>
      <c r="B1196" s="5">
        <v>2.0</v>
      </c>
      <c r="C1196" s="15">
        <v>44562.54444444444</v>
      </c>
      <c r="D1196" s="16">
        <v>15.14</v>
      </c>
      <c r="E1196" s="5">
        <f t="shared" si="1"/>
        <v>513</v>
      </c>
      <c r="F1196" s="5">
        <f t="shared" si="2"/>
        <v>3</v>
      </c>
      <c r="G1196" s="5">
        <f t="shared" si="3"/>
        <v>3</v>
      </c>
      <c r="H1196" s="5">
        <f t="shared" si="4"/>
        <v>2</v>
      </c>
      <c r="I1196" s="5" t="str">
        <f t="shared" si="5"/>
        <v>332</v>
      </c>
    </row>
    <row r="1197" ht="15.75" customHeight="1">
      <c r="A1197" s="4">
        <v>15484.0</v>
      </c>
      <c r="B1197" s="5">
        <v>3.0</v>
      </c>
      <c r="C1197" s="15">
        <v>44711.61666666667</v>
      </c>
      <c r="D1197" s="16">
        <v>56.599999999999994</v>
      </c>
      <c r="E1197" s="5">
        <f t="shared" si="1"/>
        <v>364</v>
      </c>
      <c r="F1197" s="5">
        <f t="shared" si="2"/>
        <v>5</v>
      </c>
      <c r="G1197" s="5">
        <f t="shared" si="3"/>
        <v>4</v>
      </c>
      <c r="H1197" s="5">
        <f t="shared" si="4"/>
        <v>3</v>
      </c>
      <c r="I1197" s="5" t="str">
        <f t="shared" si="5"/>
        <v>543</v>
      </c>
    </row>
    <row r="1198" ht="15.75" customHeight="1">
      <c r="A1198" s="4">
        <v>15489.0</v>
      </c>
      <c r="B1198" s="5">
        <v>1.0</v>
      </c>
      <c r="C1198" s="15">
        <v>44682.41319444445</v>
      </c>
      <c r="D1198" s="16">
        <v>26.550000000000004</v>
      </c>
      <c r="E1198" s="5">
        <f t="shared" si="1"/>
        <v>393</v>
      </c>
      <c r="F1198" s="5">
        <f t="shared" si="2"/>
        <v>4</v>
      </c>
      <c r="G1198" s="5">
        <f t="shared" si="3"/>
        <v>2</v>
      </c>
      <c r="H1198" s="5">
        <f t="shared" si="4"/>
        <v>2</v>
      </c>
      <c r="I1198" s="5" t="str">
        <f t="shared" si="5"/>
        <v>422</v>
      </c>
    </row>
    <row r="1199" ht="15.75" customHeight="1">
      <c r="A1199" s="4">
        <v>15491.0</v>
      </c>
      <c r="B1199" s="5">
        <v>3.0</v>
      </c>
      <c r="C1199" s="15">
        <v>44543.49236111111</v>
      </c>
      <c r="D1199" s="16">
        <v>61.35000000000001</v>
      </c>
      <c r="E1199" s="5">
        <f t="shared" si="1"/>
        <v>532</v>
      </c>
      <c r="F1199" s="5">
        <f t="shared" si="2"/>
        <v>3</v>
      </c>
      <c r="G1199" s="5">
        <f t="shared" si="3"/>
        <v>4</v>
      </c>
      <c r="H1199" s="5">
        <f t="shared" si="4"/>
        <v>3</v>
      </c>
      <c r="I1199" s="5" t="str">
        <f t="shared" si="5"/>
        <v>343</v>
      </c>
    </row>
    <row r="1200" ht="15.75" customHeight="1">
      <c r="A1200" s="4">
        <v>15493.0</v>
      </c>
      <c r="B1200" s="5">
        <v>5.0</v>
      </c>
      <c r="C1200" s="15">
        <v>44688.48611111111</v>
      </c>
      <c r="D1200" s="16">
        <v>94.58999999999999</v>
      </c>
      <c r="E1200" s="5">
        <f t="shared" si="1"/>
        <v>387</v>
      </c>
      <c r="F1200" s="5">
        <f t="shared" si="2"/>
        <v>4</v>
      </c>
      <c r="G1200" s="5">
        <f t="shared" si="3"/>
        <v>4</v>
      </c>
      <c r="H1200" s="5">
        <f t="shared" si="4"/>
        <v>4</v>
      </c>
      <c r="I1200" s="5" t="str">
        <f t="shared" si="5"/>
        <v>444</v>
      </c>
    </row>
    <row r="1201" ht="15.75" customHeight="1">
      <c r="A1201" s="4">
        <v>15494.0</v>
      </c>
      <c r="B1201" s="5">
        <v>2.0</v>
      </c>
      <c r="C1201" s="15">
        <v>44699.61875</v>
      </c>
      <c r="D1201" s="16">
        <v>54.56</v>
      </c>
      <c r="E1201" s="5">
        <f t="shared" si="1"/>
        <v>376</v>
      </c>
      <c r="F1201" s="5">
        <f t="shared" si="2"/>
        <v>5</v>
      </c>
      <c r="G1201" s="5">
        <f t="shared" si="3"/>
        <v>3</v>
      </c>
      <c r="H1201" s="5">
        <f t="shared" si="4"/>
        <v>3</v>
      </c>
      <c r="I1201" s="5" t="str">
        <f t="shared" si="5"/>
        <v>533</v>
      </c>
    </row>
    <row r="1202" ht="15.75" customHeight="1">
      <c r="A1202" s="4">
        <v>15498.0</v>
      </c>
      <c r="B1202" s="5">
        <v>12.0</v>
      </c>
      <c r="C1202" s="15">
        <v>44719.53333333333</v>
      </c>
      <c r="D1202" s="16">
        <v>678.15</v>
      </c>
      <c r="E1202" s="5">
        <f t="shared" si="1"/>
        <v>356</v>
      </c>
      <c r="F1202" s="5">
        <f t="shared" si="2"/>
        <v>5</v>
      </c>
      <c r="G1202" s="5">
        <f t="shared" si="3"/>
        <v>4</v>
      </c>
      <c r="H1202" s="5">
        <f t="shared" si="4"/>
        <v>4</v>
      </c>
      <c r="I1202" s="5" t="str">
        <f t="shared" si="5"/>
        <v>544</v>
      </c>
    </row>
    <row r="1203" ht="15.75" customHeight="1">
      <c r="A1203" s="4">
        <v>15500.0</v>
      </c>
      <c r="B1203" s="5">
        <v>1.0</v>
      </c>
      <c r="C1203" s="15">
        <v>44639.57430555556</v>
      </c>
      <c r="D1203" s="16">
        <v>16.6</v>
      </c>
      <c r="E1203" s="5">
        <f t="shared" si="1"/>
        <v>436</v>
      </c>
      <c r="F1203" s="5">
        <f t="shared" si="2"/>
        <v>3</v>
      </c>
      <c r="G1203" s="5">
        <f t="shared" si="3"/>
        <v>2</v>
      </c>
      <c r="H1203" s="5">
        <f t="shared" si="4"/>
        <v>2</v>
      </c>
      <c r="I1203" s="5" t="str">
        <f t="shared" si="5"/>
        <v>322</v>
      </c>
    </row>
    <row r="1204" ht="15.75" customHeight="1">
      <c r="A1204" s="4">
        <v>15502.0</v>
      </c>
      <c r="B1204" s="5">
        <v>9.0</v>
      </c>
      <c r="C1204" s="15">
        <v>44688.69375</v>
      </c>
      <c r="D1204" s="16">
        <v>3609.5600000000004</v>
      </c>
      <c r="E1204" s="5">
        <f t="shared" si="1"/>
        <v>387</v>
      </c>
      <c r="F1204" s="5">
        <f t="shared" si="2"/>
        <v>4</v>
      </c>
      <c r="G1204" s="5">
        <f t="shared" si="3"/>
        <v>4</v>
      </c>
      <c r="H1204" s="5">
        <f t="shared" si="4"/>
        <v>4</v>
      </c>
      <c r="I1204" s="5" t="str">
        <f t="shared" si="5"/>
        <v>444</v>
      </c>
    </row>
    <row r="1205" ht="15.75" customHeight="1">
      <c r="A1205" s="4">
        <v>15503.0</v>
      </c>
      <c r="B1205" s="5">
        <v>1.0</v>
      </c>
      <c r="C1205" s="15">
        <v>44359.45625</v>
      </c>
      <c r="D1205" s="16">
        <v>4.17</v>
      </c>
      <c r="E1205" s="5">
        <f t="shared" si="1"/>
        <v>716</v>
      </c>
      <c r="F1205" s="5">
        <f t="shared" si="2"/>
        <v>2</v>
      </c>
      <c r="G1205" s="5">
        <f t="shared" si="3"/>
        <v>2</v>
      </c>
      <c r="H1205" s="5">
        <f t="shared" si="4"/>
        <v>1</v>
      </c>
      <c r="I1205" s="5" t="str">
        <f t="shared" si="5"/>
        <v>221</v>
      </c>
    </row>
    <row r="1206" ht="15.75" customHeight="1">
      <c r="A1206" s="4">
        <v>15504.0</v>
      </c>
      <c r="B1206" s="5">
        <v>1.0</v>
      </c>
      <c r="C1206" s="15">
        <v>44639.57291666666</v>
      </c>
      <c r="D1206" s="16">
        <v>4.25</v>
      </c>
      <c r="E1206" s="5">
        <f t="shared" si="1"/>
        <v>436</v>
      </c>
      <c r="F1206" s="5">
        <f t="shared" si="2"/>
        <v>3</v>
      </c>
      <c r="G1206" s="5">
        <f t="shared" si="3"/>
        <v>2</v>
      </c>
      <c r="H1206" s="5">
        <f t="shared" si="4"/>
        <v>1</v>
      </c>
      <c r="I1206" s="5" t="str">
        <f t="shared" si="5"/>
        <v>321</v>
      </c>
    </row>
    <row r="1207" ht="15.75" customHeight="1">
      <c r="A1207" s="4">
        <v>15505.0</v>
      </c>
      <c r="B1207" s="5">
        <v>4.0</v>
      </c>
      <c r="C1207" s="15">
        <v>44636.51875</v>
      </c>
      <c r="D1207" s="16">
        <v>229.58</v>
      </c>
      <c r="E1207" s="5">
        <f t="shared" si="1"/>
        <v>439</v>
      </c>
      <c r="F1207" s="5">
        <f t="shared" si="2"/>
        <v>3</v>
      </c>
      <c r="G1207" s="5">
        <f t="shared" si="3"/>
        <v>4</v>
      </c>
      <c r="H1207" s="5">
        <f t="shared" si="4"/>
        <v>4</v>
      </c>
      <c r="I1207" s="5" t="str">
        <f t="shared" si="5"/>
        <v>344</v>
      </c>
    </row>
    <row r="1208" ht="15.75" customHeight="1">
      <c r="A1208" s="4">
        <v>15506.0</v>
      </c>
      <c r="B1208" s="5">
        <v>2.0</v>
      </c>
      <c r="C1208" s="15">
        <v>44698.50763888889</v>
      </c>
      <c r="D1208" s="16">
        <v>5.819999999999999</v>
      </c>
      <c r="E1208" s="5">
        <f t="shared" si="1"/>
        <v>377</v>
      </c>
      <c r="F1208" s="5">
        <f t="shared" si="2"/>
        <v>5</v>
      </c>
      <c r="G1208" s="5">
        <f t="shared" si="3"/>
        <v>3</v>
      </c>
      <c r="H1208" s="5">
        <f t="shared" si="4"/>
        <v>1</v>
      </c>
      <c r="I1208" s="5" t="str">
        <f t="shared" si="5"/>
        <v>531</v>
      </c>
    </row>
    <row r="1209" ht="15.75" customHeight="1">
      <c r="A1209" s="4">
        <v>15507.0</v>
      </c>
      <c r="B1209" s="5">
        <v>1.0</v>
      </c>
      <c r="C1209" s="15">
        <v>44551.47152777778</v>
      </c>
      <c r="D1209" s="16">
        <v>20.66</v>
      </c>
      <c r="E1209" s="5">
        <f t="shared" si="1"/>
        <v>524</v>
      </c>
      <c r="F1209" s="5">
        <f t="shared" si="2"/>
        <v>3</v>
      </c>
      <c r="G1209" s="5">
        <f t="shared" si="3"/>
        <v>2</v>
      </c>
      <c r="H1209" s="5">
        <f t="shared" si="4"/>
        <v>2</v>
      </c>
      <c r="I1209" s="5" t="str">
        <f t="shared" si="5"/>
        <v>322</v>
      </c>
    </row>
    <row r="1210" ht="15.75" customHeight="1">
      <c r="A1210" s="4">
        <v>15508.0</v>
      </c>
      <c r="B1210" s="5">
        <v>2.0</v>
      </c>
      <c r="C1210" s="15">
        <v>44497.56319444445</v>
      </c>
      <c r="D1210" s="16">
        <v>32.6</v>
      </c>
      <c r="E1210" s="5">
        <f t="shared" si="1"/>
        <v>578</v>
      </c>
      <c r="F1210" s="5">
        <f t="shared" si="2"/>
        <v>2</v>
      </c>
      <c r="G1210" s="5">
        <f t="shared" si="3"/>
        <v>3</v>
      </c>
      <c r="H1210" s="5">
        <f t="shared" si="4"/>
        <v>2</v>
      </c>
      <c r="I1210" s="5" t="str">
        <f t="shared" si="5"/>
        <v>232</v>
      </c>
    </row>
    <row r="1211" ht="15.75" customHeight="1">
      <c r="A1211" s="4">
        <v>15511.0</v>
      </c>
      <c r="B1211" s="5">
        <v>5.0</v>
      </c>
      <c r="C1211" s="15">
        <v>44709.40486111111</v>
      </c>
      <c r="D1211" s="16">
        <v>56.150000000000006</v>
      </c>
      <c r="E1211" s="5">
        <f t="shared" si="1"/>
        <v>366</v>
      </c>
      <c r="F1211" s="5">
        <f t="shared" si="2"/>
        <v>5</v>
      </c>
      <c r="G1211" s="5">
        <f t="shared" si="3"/>
        <v>4</v>
      </c>
      <c r="H1211" s="5">
        <f t="shared" si="4"/>
        <v>3</v>
      </c>
      <c r="I1211" s="5" t="str">
        <f t="shared" si="5"/>
        <v>543</v>
      </c>
    </row>
    <row r="1212" ht="15.75" customHeight="1">
      <c r="A1212" s="4">
        <v>15512.0</v>
      </c>
      <c r="B1212" s="5">
        <v>1.0</v>
      </c>
      <c r="C1212" s="15">
        <v>44362.50069444445</v>
      </c>
      <c r="D1212" s="16">
        <v>45.3</v>
      </c>
      <c r="E1212" s="5">
        <f t="shared" si="1"/>
        <v>713</v>
      </c>
      <c r="F1212" s="5">
        <f t="shared" si="2"/>
        <v>2</v>
      </c>
      <c r="G1212" s="5">
        <f t="shared" si="3"/>
        <v>2</v>
      </c>
      <c r="H1212" s="5">
        <f t="shared" si="4"/>
        <v>3</v>
      </c>
      <c r="I1212" s="5" t="str">
        <f t="shared" si="5"/>
        <v>223</v>
      </c>
    </row>
    <row r="1213" ht="15.75" customHeight="1">
      <c r="A1213" s="4">
        <v>15513.0</v>
      </c>
      <c r="B1213" s="5">
        <v>4.0</v>
      </c>
      <c r="C1213" s="15">
        <v>44689.68125</v>
      </c>
      <c r="D1213" s="16">
        <v>139.04999999999998</v>
      </c>
      <c r="E1213" s="5">
        <f t="shared" si="1"/>
        <v>386</v>
      </c>
      <c r="F1213" s="5">
        <f t="shared" si="2"/>
        <v>4</v>
      </c>
      <c r="G1213" s="5">
        <f t="shared" si="3"/>
        <v>4</v>
      </c>
      <c r="H1213" s="5">
        <f t="shared" si="4"/>
        <v>4</v>
      </c>
      <c r="I1213" s="5" t="str">
        <f t="shared" si="5"/>
        <v>444</v>
      </c>
    </row>
    <row r="1214" ht="15.75" customHeight="1">
      <c r="A1214" s="4">
        <v>15514.0</v>
      </c>
      <c r="B1214" s="5">
        <v>2.0</v>
      </c>
      <c r="C1214" s="15">
        <v>44357.58541666667</v>
      </c>
      <c r="D1214" s="16">
        <v>70.92</v>
      </c>
      <c r="E1214" s="5">
        <f t="shared" si="1"/>
        <v>718</v>
      </c>
      <c r="F1214" s="5">
        <f t="shared" si="2"/>
        <v>2</v>
      </c>
      <c r="G1214" s="5">
        <f t="shared" si="3"/>
        <v>3</v>
      </c>
      <c r="H1214" s="5">
        <f t="shared" si="4"/>
        <v>3</v>
      </c>
      <c r="I1214" s="5" t="str">
        <f t="shared" si="5"/>
        <v>233</v>
      </c>
    </row>
    <row r="1215" ht="15.75" customHeight="1">
      <c r="A1215" s="4">
        <v>15517.0</v>
      </c>
      <c r="B1215" s="5">
        <v>1.0</v>
      </c>
      <c r="C1215" s="15">
        <v>44489.58472222222</v>
      </c>
      <c r="D1215" s="16">
        <v>3.4799999999999995</v>
      </c>
      <c r="E1215" s="5">
        <f t="shared" si="1"/>
        <v>586</v>
      </c>
      <c r="F1215" s="5">
        <f t="shared" si="2"/>
        <v>2</v>
      </c>
      <c r="G1215" s="5">
        <f t="shared" si="3"/>
        <v>2</v>
      </c>
      <c r="H1215" s="5">
        <f t="shared" si="4"/>
        <v>1</v>
      </c>
      <c r="I1215" s="5" t="str">
        <f t="shared" si="5"/>
        <v>221</v>
      </c>
    </row>
    <row r="1216" ht="15.75" customHeight="1">
      <c r="A1216" s="4">
        <v>15518.0</v>
      </c>
      <c r="B1216" s="5">
        <v>4.0</v>
      </c>
      <c r="C1216" s="15">
        <v>44599.54791666667</v>
      </c>
      <c r="D1216" s="16">
        <v>25.950000000000003</v>
      </c>
      <c r="E1216" s="5">
        <f t="shared" si="1"/>
        <v>476</v>
      </c>
      <c r="F1216" s="5">
        <f t="shared" si="2"/>
        <v>3</v>
      </c>
      <c r="G1216" s="5">
        <f t="shared" si="3"/>
        <v>4</v>
      </c>
      <c r="H1216" s="5">
        <f t="shared" si="4"/>
        <v>2</v>
      </c>
      <c r="I1216" s="5" t="str">
        <f t="shared" si="5"/>
        <v>342</v>
      </c>
    </row>
    <row r="1217" ht="15.75" customHeight="1">
      <c r="A1217" s="4">
        <v>15521.0</v>
      </c>
      <c r="B1217" s="5">
        <v>4.0</v>
      </c>
      <c r="C1217" s="15">
        <v>44684.57777777778</v>
      </c>
      <c r="D1217" s="16">
        <v>260.9</v>
      </c>
      <c r="E1217" s="5">
        <f t="shared" si="1"/>
        <v>391</v>
      </c>
      <c r="F1217" s="5">
        <f t="shared" si="2"/>
        <v>4</v>
      </c>
      <c r="G1217" s="5">
        <f t="shared" si="3"/>
        <v>4</v>
      </c>
      <c r="H1217" s="5">
        <f t="shared" si="4"/>
        <v>4</v>
      </c>
      <c r="I1217" s="5" t="str">
        <f t="shared" si="5"/>
        <v>444</v>
      </c>
    </row>
    <row r="1218" ht="15.75" customHeight="1">
      <c r="A1218" s="4">
        <v>15522.0</v>
      </c>
      <c r="B1218" s="5">
        <v>1.0</v>
      </c>
      <c r="C1218" s="15">
        <v>44633.51805555556</v>
      </c>
      <c r="D1218" s="16">
        <v>0.85</v>
      </c>
      <c r="E1218" s="5">
        <f t="shared" si="1"/>
        <v>442</v>
      </c>
      <c r="F1218" s="5">
        <f t="shared" si="2"/>
        <v>3</v>
      </c>
      <c r="G1218" s="5">
        <f t="shared" si="3"/>
        <v>2</v>
      </c>
      <c r="H1218" s="5">
        <f t="shared" si="4"/>
        <v>1</v>
      </c>
      <c r="I1218" s="5" t="str">
        <f t="shared" si="5"/>
        <v>321</v>
      </c>
    </row>
    <row r="1219" ht="15.75" customHeight="1">
      <c r="A1219" s="4">
        <v>15523.0</v>
      </c>
      <c r="B1219" s="5">
        <v>1.0</v>
      </c>
      <c r="C1219" s="15">
        <v>44636.68680555555</v>
      </c>
      <c r="D1219" s="16">
        <v>232.50000000000003</v>
      </c>
      <c r="E1219" s="5">
        <f t="shared" si="1"/>
        <v>439</v>
      </c>
      <c r="F1219" s="5">
        <f t="shared" si="2"/>
        <v>3</v>
      </c>
      <c r="G1219" s="5">
        <f t="shared" si="3"/>
        <v>2</v>
      </c>
      <c r="H1219" s="5">
        <f t="shared" si="4"/>
        <v>4</v>
      </c>
      <c r="I1219" s="5" t="str">
        <f t="shared" si="5"/>
        <v>324</v>
      </c>
    </row>
    <row r="1220" ht="15.75" customHeight="1">
      <c r="A1220" s="4">
        <v>15525.0</v>
      </c>
      <c r="B1220" s="5">
        <v>4.0</v>
      </c>
      <c r="C1220" s="15">
        <v>44719.65208333333</v>
      </c>
      <c r="D1220" s="16">
        <v>59.669999999999995</v>
      </c>
      <c r="E1220" s="5">
        <f t="shared" si="1"/>
        <v>356</v>
      </c>
      <c r="F1220" s="5">
        <f t="shared" si="2"/>
        <v>5</v>
      </c>
      <c r="G1220" s="5">
        <f t="shared" si="3"/>
        <v>4</v>
      </c>
      <c r="H1220" s="5">
        <f t="shared" si="4"/>
        <v>3</v>
      </c>
      <c r="I1220" s="5" t="str">
        <f t="shared" si="5"/>
        <v>543</v>
      </c>
    </row>
    <row r="1221" ht="15.75" customHeight="1">
      <c r="A1221" s="4">
        <v>15527.0</v>
      </c>
      <c r="B1221" s="5">
        <v>3.0</v>
      </c>
      <c r="C1221" s="15">
        <v>44702.51180555556</v>
      </c>
      <c r="D1221" s="16">
        <v>30.86</v>
      </c>
      <c r="E1221" s="5">
        <f t="shared" si="1"/>
        <v>373</v>
      </c>
      <c r="F1221" s="5">
        <f t="shared" si="2"/>
        <v>5</v>
      </c>
      <c r="G1221" s="5">
        <f t="shared" si="3"/>
        <v>4</v>
      </c>
      <c r="H1221" s="5">
        <f t="shared" si="4"/>
        <v>2</v>
      </c>
      <c r="I1221" s="5" t="str">
        <f t="shared" si="5"/>
        <v>542</v>
      </c>
    </row>
    <row r="1222" ht="15.75" customHeight="1">
      <c r="A1222" s="4">
        <v>15528.0</v>
      </c>
      <c r="B1222" s="5">
        <v>1.0</v>
      </c>
      <c r="C1222" s="15">
        <v>44469.67638888889</v>
      </c>
      <c r="D1222" s="16">
        <v>58.0</v>
      </c>
      <c r="E1222" s="5">
        <f t="shared" si="1"/>
        <v>606</v>
      </c>
      <c r="F1222" s="5">
        <f t="shared" si="2"/>
        <v>2</v>
      </c>
      <c r="G1222" s="5">
        <f t="shared" si="3"/>
        <v>2</v>
      </c>
      <c r="H1222" s="5">
        <f t="shared" si="4"/>
        <v>3</v>
      </c>
      <c r="I1222" s="5" t="str">
        <f t="shared" si="5"/>
        <v>223</v>
      </c>
    </row>
    <row r="1223" ht="15.75" customHeight="1">
      <c r="A1223" s="4">
        <v>15529.0</v>
      </c>
      <c r="B1223" s="5">
        <v>8.0</v>
      </c>
      <c r="C1223" s="15">
        <v>44698.47847222222</v>
      </c>
      <c r="D1223" s="16">
        <v>91.72000000000003</v>
      </c>
      <c r="E1223" s="5">
        <f t="shared" si="1"/>
        <v>377</v>
      </c>
      <c r="F1223" s="5">
        <f t="shared" si="2"/>
        <v>5</v>
      </c>
      <c r="G1223" s="5">
        <f t="shared" si="3"/>
        <v>4</v>
      </c>
      <c r="H1223" s="5">
        <f t="shared" si="4"/>
        <v>4</v>
      </c>
      <c r="I1223" s="5" t="str">
        <f t="shared" si="5"/>
        <v>544</v>
      </c>
    </row>
    <row r="1224" ht="15.75" customHeight="1">
      <c r="A1224" s="4">
        <v>15530.0</v>
      </c>
      <c r="B1224" s="5">
        <v>1.0</v>
      </c>
      <c r="C1224" s="15">
        <v>44476.46944444445</v>
      </c>
      <c r="D1224" s="16">
        <v>14.75</v>
      </c>
      <c r="E1224" s="5">
        <f t="shared" si="1"/>
        <v>599</v>
      </c>
      <c r="F1224" s="5">
        <f t="shared" si="2"/>
        <v>2</v>
      </c>
      <c r="G1224" s="5">
        <f t="shared" si="3"/>
        <v>2</v>
      </c>
      <c r="H1224" s="5">
        <f t="shared" si="4"/>
        <v>1</v>
      </c>
      <c r="I1224" s="5" t="str">
        <f t="shared" si="5"/>
        <v>221</v>
      </c>
    </row>
    <row r="1225" ht="15.75" customHeight="1">
      <c r="A1225" s="4">
        <v>15531.0</v>
      </c>
      <c r="B1225" s="5">
        <v>2.0</v>
      </c>
      <c r="C1225" s="15">
        <v>44713.77986111111</v>
      </c>
      <c r="D1225" s="16">
        <v>75.24</v>
      </c>
      <c r="E1225" s="5">
        <f t="shared" si="1"/>
        <v>362</v>
      </c>
      <c r="F1225" s="5">
        <f t="shared" si="2"/>
        <v>5</v>
      </c>
      <c r="G1225" s="5">
        <f t="shared" si="3"/>
        <v>3</v>
      </c>
      <c r="H1225" s="5">
        <f t="shared" si="4"/>
        <v>3</v>
      </c>
      <c r="I1225" s="5" t="str">
        <f t="shared" si="5"/>
        <v>533</v>
      </c>
    </row>
    <row r="1226" ht="15.75" customHeight="1">
      <c r="A1226" s="4">
        <v>15532.0</v>
      </c>
      <c r="B1226" s="5">
        <v>4.0</v>
      </c>
      <c r="C1226" s="15">
        <v>44695.61875</v>
      </c>
      <c r="D1226" s="16">
        <v>34.69</v>
      </c>
      <c r="E1226" s="5">
        <f t="shared" si="1"/>
        <v>380</v>
      </c>
      <c r="F1226" s="5">
        <f t="shared" si="2"/>
        <v>5</v>
      </c>
      <c r="G1226" s="5">
        <f t="shared" si="3"/>
        <v>4</v>
      </c>
      <c r="H1226" s="5">
        <f t="shared" si="4"/>
        <v>3</v>
      </c>
      <c r="I1226" s="5" t="str">
        <f t="shared" si="5"/>
        <v>543</v>
      </c>
    </row>
    <row r="1227" ht="15.75" customHeight="1">
      <c r="A1227" s="4">
        <v>15533.0</v>
      </c>
      <c r="B1227" s="5">
        <v>3.0</v>
      </c>
      <c r="C1227" s="15">
        <v>44701.64930555555</v>
      </c>
      <c r="D1227" s="16">
        <v>21.84</v>
      </c>
      <c r="E1227" s="5">
        <f t="shared" si="1"/>
        <v>374</v>
      </c>
      <c r="F1227" s="5">
        <f t="shared" si="2"/>
        <v>5</v>
      </c>
      <c r="G1227" s="5">
        <f t="shared" si="3"/>
        <v>4</v>
      </c>
      <c r="H1227" s="5">
        <f t="shared" si="4"/>
        <v>2</v>
      </c>
      <c r="I1227" s="5" t="str">
        <f t="shared" si="5"/>
        <v>542</v>
      </c>
    </row>
    <row r="1228" ht="15.75" customHeight="1">
      <c r="A1228" s="4">
        <v>15535.0</v>
      </c>
      <c r="B1228" s="5">
        <v>3.0</v>
      </c>
      <c r="C1228" s="15">
        <v>44549.66805555556</v>
      </c>
      <c r="D1228" s="16">
        <v>83.89999999999999</v>
      </c>
      <c r="E1228" s="5">
        <f t="shared" si="1"/>
        <v>526</v>
      </c>
      <c r="F1228" s="5">
        <f t="shared" si="2"/>
        <v>3</v>
      </c>
      <c r="G1228" s="5">
        <f t="shared" si="3"/>
        <v>4</v>
      </c>
      <c r="H1228" s="5">
        <f t="shared" si="4"/>
        <v>4</v>
      </c>
      <c r="I1228" s="5" t="str">
        <f t="shared" si="5"/>
        <v>344</v>
      </c>
    </row>
    <row r="1229" ht="15.75" customHeight="1">
      <c r="A1229" s="4">
        <v>15537.0</v>
      </c>
      <c r="B1229" s="5">
        <v>1.0</v>
      </c>
      <c r="C1229" s="15">
        <v>44559.54861111111</v>
      </c>
      <c r="D1229" s="16">
        <v>1.25</v>
      </c>
      <c r="E1229" s="5">
        <f t="shared" si="1"/>
        <v>516</v>
      </c>
      <c r="F1229" s="5">
        <f t="shared" si="2"/>
        <v>3</v>
      </c>
      <c r="G1229" s="5">
        <f t="shared" si="3"/>
        <v>2</v>
      </c>
      <c r="H1229" s="5">
        <f t="shared" si="4"/>
        <v>1</v>
      </c>
      <c r="I1229" s="5" t="str">
        <f t="shared" si="5"/>
        <v>321</v>
      </c>
    </row>
    <row r="1230" ht="15.75" customHeight="1">
      <c r="A1230" s="4">
        <v>15540.0</v>
      </c>
      <c r="B1230" s="5">
        <v>1.0</v>
      </c>
      <c r="C1230" s="15">
        <v>44709.57708333333</v>
      </c>
      <c r="D1230" s="16">
        <v>15.02</v>
      </c>
      <c r="E1230" s="5">
        <f t="shared" si="1"/>
        <v>366</v>
      </c>
      <c r="F1230" s="5">
        <f t="shared" si="2"/>
        <v>5</v>
      </c>
      <c r="G1230" s="5">
        <f t="shared" si="3"/>
        <v>2</v>
      </c>
      <c r="H1230" s="5">
        <f t="shared" si="4"/>
        <v>2</v>
      </c>
      <c r="I1230" s="5" t="str">
        <f t="shared" si="5"/>
        <v>522</v>
      </c>
    </row>
    <row r="1231" ht="15.75" customHeight="1">
      <c r="A1231" s="4">
        <v>15541.0</v>
      </c>
      <c r="B1231" s="5">
        <v>1.0</v>
      </c>
      <c r="C1231" s="15">
        <v>44609.62361111111</v>
      </c>
      <c r="D1231" s="16">
        <v>13.98</v>
      </c>
      <c r="E1231" s="5">
        <f t="shared" si="1"/>
        <v>466</v>
      </c>
      <c r="F1231" s="5">
        <f t="shared" si="2"/>
        <v>3</v>
      </c>
      <c r="G1231" s="5">
        <f t="shared" si="3"/>
        <v>2</v>
      </c>
      <c r="H1231" s="5">
        <f t="shared" si="4"/>
        <v>1</v>
      </c>
      <c r="I1231" s="5" t="str">
        <f t="shared" si="5"/>
        <v>321</v>
      </c>
    </row>
    <row r="1232" ht="15.75" customHeight="1">
      <c r="A1232" s="4">
        <v>15543.0</v>
      </c>
      <c r="B1232" s="5">
        <v>1.0</v>
      </c>
      <c r="C1232" s="15">
        <v>44432.64305555556</v>
      </c>
      <c r="D1232" s="16">
        <v>6.65</v>
      </c>
      <c r="E1232" s="5">
        <f t="shared" si="1"/>
        <v>643</v>
      </c>
      <c r="F1232" s="5">
        <f t="shared" si="2"/>
        <v>2</v>
      </c>
      <c r="G1232" s="5">
        <f t="shared" si="3"/>
        <v>2</v>
      </c>
      <c r="H1232" s="5">
        <f t="shared" si="4"/>
        <v>1</v>
      </c>
      <c r="I1232" s="5" t="str">
        <f t="shared" si="5"/>
        <v>221</v>
      </c>
    </row>
    <row r="1233" ht="15.75" customHeight="1">
      <c r="A1233" s="4">
        <v>15544.0</v>
      </c>
      <c r="B1233" s="5">
        <v>10.0</v>
      </c>
      <c r="C1233" s="15">
        <v>44711.69652777778</v>
      </c>
      <c r="D1233" s="16">
        <v>238.97</v>
      </c>
      <c r="E1233" s="5">
        <f t="shared" si="1"/>
        <v>364</v>
      </c>
      <c r="F1233" s="5">
        <f t="shared" si="2"/>
        <v>5</v>
      </c>
      <c r="G1233" s="5">
        <f t="shared" si="3"/>
        <v>4</v>
      </c>
      <c r="H1233" s="5">
        <f t="shared" si="4"/>
        <v>4</v>
      </c>
      <c r="I1233" s="5" t="str">
        <f t="shared" si="5"/>
        <v>544</v>
      </c>
    </row>
    <row r="1234" ht="15.75" customHeight="1">
      <c r="A1234" s="4">
        <v>15545.0</v>
      </c>
      <c r="B1234" s="5">
        <v>2.0</v>
      </c>
      <c r="C1234" s="15">
        <v>44667.55833333333</v>
      </c>
      <c r="D1234" s="16">
        <v>12.95</v>
      </c>
      <c r="E1234" s="5">
        <f t="shared" si="1"/>
        <v>408</v>
      </c>
      <c r="F1234" s="5">
        <f t="shared" si="2"/>
        <v>4</v>
      </c>
      <c r="G1234" s="5">
        <f t="shared" si="3"/>
        <v>3</v>
      </c>
      <c r="H1234" s="5">
        <f t="shared" si="4"/>
        <v>1</v>
      </c>
      <c r="I1234" s="5" t="str">
        <f t="shared" si="5"/>
        <v>431</v>
      </c>
    </row>
    <row r="1235" ht="15.75" customHeight="1">
      <c r="A1235" s="4">
        <v>15547.0</v>
      </c>
      <c r="B1235" s="5">
        <v>12.0</v>
      </c>
      <c r="C1235" s="15">
        <v>44714.53611111111</v>
      </c>
      <c r="D1235" s="16">
        <v>176.25</v>
      </c>
      <c r="E1235" s="5">
        <f t="shared" si="1"/>
        <v>361</v>
      </c>
      <c r="F1235" s="5">
        <f t="shared" si="2"/>
        <v>5</v>
      </c>
      <c r="G1235" s="5">
        <f t="shared" si="3"/>
        <v>4</v>
      </c>
      <c r="H1235" s="5">
        <f t="shared" si="4"/>
        <v>4</v>
      </c>
      <c r="I1235" s="5" t="str">
        <f t="shared" si="5"/>
        <v>544</v>
      </c>
    </row>
    <row r="1236" ht="15.75" customHeight="1">
      <c r="A1236" s="4">
        <v>15549.0</v>
      </c>
      <c r="B1236" s="5">
        <v>2.0</v>
      </c>
      <c r="C1236" s="15">
        <v>44643.68194444444</v>
      </c>
      <c r="D1236" s="16">
        <v>12.030000000000001</v>
      </c>
      <c r="E1236" s="5">
        <f t="shared" si="1"/>
        <v>432</v>
      </c>
      <c r="F1236" s="5">
        <f t="shared" si="2"/>
        <v>3</v>
      </c>
      <c r="G1236" s="5">
        <f t="shared" si="3"/>
        <v>3</v>
      </c>
      <c r="H1236" s="5">
        <f t="shared" si="4"/>
        <v>1</v>
      </c>
      <c r="I1236" s="5" t="str">
        <f t="shared" si="5"/>
        <v>331</v>
      </c>
    </row>
    <row r="1237" ht="15.75" customHeight="1">
      <c r="A1237" s="4">
        <v>15550.0</v>
      </c>
      <c r="B1237" s="5">
        <v>2.0</v>
      </c>
      <c r="C1237" s="15">
        <v>44617.6375</v>
      </c>
      <c r="D1237" s="16">
        <v>20.58</v>
      </c>
      <c r="E1237" s="5">
        <f t="shared" si="1"/>
        <v>458</v>
      </c>
      <c r="F1237" s="5">
        <f t="shared" si="2"/>
        <v>3</v>
      </c>
      <c r="G1237" s="5">
        <f t="shared" si="3"/>
        <v>3</v>
      </c>
      <c r="H1237" s="5">
        <f t="shared" si="4"/>
        <v>2</v>
      </c>
      <c r="I1237" s="5" t="str">
        <f t="shared" si="5"/>
        <v>332</v>
      </c>
    </row>
    <row r="1238" ht="15.75" customHeight="1">
      <c r="A1238" s="4">
        <v>15551.0</v>
      </c>
      <c r="B1238" s="5">
        <v>1.0</v>
      </c>
      <c r="C1238" s="15">
        <v>44684.52569444444</v>
      </c>
      <c r="D1238" s="16">
        <v>6.630000000000001</v>
      </c>
      <c r="E1238" s="5">
        <f t="shared" si="1"/>
        <v>391</v>
      </c>
      <c r="F1238" s="5">
        <f t="shared" si="2"/>
        <v>4</v>
      </c>
      <c r="G1238" s="5">
        <f t="shared" si="3"/>
        <v>2</v>
      </c>
      <c r="H1238" s="5">
        <f t="shared" si="4"/>
        <v>1</v>
      </c>
      <c r="I1238" s="5" t="str">
        <f t="shared" si="5"/>
        <v>421</v>
      </c>
    </row>
    <row r="1239" ht="15.75" customHeight="1">
      <c r="A1239" s="4">
        <v>15553.0</v>
      </c>
      <c r="B1239" s="5">
        <v>1.0</v>
      </c>
      <c r="C1239" s="15">
        <v>44661.58472222222</v>
      </c>
      <c r="D1239" s="16">
        <v>13.850000000000001</v>
      </c>
      <c r="E1239" s="5">
        <f t="shared" si="1"/>
        <v>414</v>
      </c>
      <c r="F1239" s="5">
        <f t="shared" si="2"/>
        <v>4</v>
      </c>
      <c r="G1239" s="5">
        <f t="shared" si="3"/>
        <v>2</v>
      </c>
      <c r="H1239" s="5">
        <f t="shared" si="4"/>
        <v>1</v>
      </c>
      <c r="I1239" s="5" t="str">
        <f t="shared" si="5"/>
        <v>421</v>
      </c>
    </row>
    <row r="1240" ht="15.75" customHeight="1">
      <c r="A1240" s="4">
        <v>15555.0</v>
      </c>
      <c r="B1240" s="5">
        <v>14.0</v>
      </c>
      <c r="C1240" s="15">
        <v>44708.64652777778</v>
      </c>
      <c r="D1240" s="16">
        <v>164.11000000000004</v>
      </c>
      <c r="E1240" s="5">
        <f t="shared" si="1"/>
        <v>367</v>
      </c>
      <c r="F1240" s="5">
        <f t="shared" si="2"/>
        <v>5</v>
      </c>
      <c r="G1240" s="5">
        <f t="shared" si="3"/>
        <v>4</v>
      </c>
      <c r="H1240" s="5">
        <f t="shared" si="4"/>
        <v>4</v>
      </c>
      <c r="I1240" s="5" t="str">
        <f t="shared" si="5"/>
        <v>544</v>
      </c>
    </row>
    <row r="1241" ht="15.75" customHeight="1">
      <c r="A1241" s="4">
        <v>15556.0</v>
      </c>
      <c r="B1241" s="5">
        <v>1.0</v>
      </c>
      <c r="C1241" s="15">
        <v>44696.67222222222</v>
      </c>
      <c r="D1241" s="16">
        <v>3.4799999999999995</v>
      </c>
      <c r="E1241" s="5">
        <f t="shared" si="1"/>
        <v>379</v>
      </c>
      <c r="F1241" s="5">
        <f t="shared" si="2"/>
        <v>5</v>
      </c>
      <c r="G1241" s="5">
        <f t="shared" si="3"/>
        <v>2</v>
      </c>
      <c r="H1241" s="5">
        <f t="shared" si="4"/>
        <v>1</v>
      </c>
      <c r="I1241" s="5" t="str">
        <f t="shared" si="5"/>
        <v>521</v>
      </c>
    </row>
    <row r="1242" ht="15.75" customHeight="1">
      <c r="A1242" s="4">
        <v>15557.0</v>
      </c>
      <c r="B1242" s="5">
        <v>1.0</v>
      </c>
      <c r="C1242" s="15">
        <v>44692.53194444445</v>
      </c>
      <c r="D1242" s="16">
        <v>35.400000000000006</v>
      </c>
      <c r="E1242" s="5">
        <f t="shared" si="1"/>
        <v>383</v>
      </c>
      <c r="F1242" s="5">
        <f t="shared" si="2"/>
        <v>4</v>
      </c>
      <c r="G1242" s="5">
        <f t="shared" si="3"/>
        <v>2</v>
      </c>
      <c r="H1242" s="5">
        <f t="shared" si="4"/>
        <v>3</v>
      </c>
      <c r="I1242" s="5" t="str">
        <f t="shared" si="5"/>
        <v>423</v>
      </c>
    </row>
    <row r="1243" ht="15.75" customHeight="1">
      <c r="A1243" s="4">
        <v>15561.0</v>
      </c>
      <c r="B1243" s="5">
        <v>1.0</v>
      </c>
      <c r="C1243" s="15">
        <v>44624.52777777778</v>
      </c>
      <c r="D1243" s="16">
        <v>24.75</v>
      </c>
      <c r="E1243" s="5">
        <f t="shared" si="1"/>
        <v>451</v>
      </c>
      <c r="F1243" s="5">
        <f t="shared" si="2"/>
        <v>3</v>
      </c>
      <c r="G1243" s="5">
        <f t="shared" si="3"/>
        <v>2</v>
      </c>
      <c r="H1243" s="5">
        <f t="shared" si="4"/>
        <v>2</v>
      </c>
      <c r="I1243" s="5" t="str">
        <f t="shared" si="5"/>
        <v>322</v>
      </c>
    </row>
    <row r="1244" ht="15.75" customHeight="1">
      <c r="A1244" s="4">
        <v>15563.0</v>
      </c>
      <c r="B1244" s="5">
        <v>3.0</v>
      </c>
      <c r="C1244" s="15">
        <v>44699.63611111111</v>
      </c>
      <c r="D1244" s="16">
        <v>78.6</v>
      </c>
      <c r="E1244" s="5">
        <f t="shared" si="1"/>
        <v>376</v>
      </c>
      <c r="F1244" s="5">
        <f t="shared" si="2"/>
        <v>5</v>
      </c>
      <c r="G1244" s="5">
        <f t="shared" si="3"/>
        <v>4</v>
      </c>
      <c r="H1244" s="5">
        <f t="shared" si="4"/>
        <v>4</v>
      </c>
      <c r="I1244" s="5" t="str">
        <f t="shared" si="5"/>
        <v>544</v>
      </c>
    </row>
    <row r="1245" ht="15.75" customHeight="1">
      <c r="A1245" s="4">
        <v>15568.0</v>
      </c>
      <c r="B1245" s="5">
        <v>1.0</v>
      </c>
      <c r="C1245" s="15">
        <v>44677.49375</v>
      </c>
      <c r="D1245" s="16">
        <v>4.25</v>
      </c>
      <c r="E1245" s="5">
        <f t="shared" si="1"/>
        <v>398</v>
      </c>
      <c r="F1245" s="5">
        <f t="shared" si="2"/>
        <v>4</v>
      </c>
      <c r="G1245" s="5">
        <f t="shared" si="3"/>
        <v>2</v>
      </c>
      <c r="H1245" s="5">
        <f t="shared" si="4"/>
        <v>1</v>
      </c>
      <c r="I1245" s="5" t="str">
        <f t="shared" si="5"/>
        <v>421</v>
      </c>
    </row>
    <row r="1246" ht="15.75" customHeight="1">
      <c r="A1246" s="4">
        <v>15569.0</v>
      </c>
      <c r="B1246" s="5">
        <v>1.0</v>
      </c>
      <c r="C1246" s="15">
        <v>44592.44305555556</v>
      </c>
      <c r="D1246" s="16">
        <v>70.2</v>
      </c>
      <c r="E1246" s="5">
        <f t="shared" si="1"/>
        <v>483</v>
      </c>
      <c r="F1246" s="5">
        <f t="shared" si="2"/>
        <v>3</v>
      </c>
      <c r="G1246" s="5">
        <f t="shared" si="3"/>
        <v>2</v>
      </c>
      <c r="H1246" s="5">
        <f t="shared" si="4"/>
        <v>3</v>
      </c>
      <c r="I1246" s="5" t="str">
        <f t="shared" si="5"/>
        <v>323</v>
      </c>
    </row>
    <row r="1247" ht="15.75" customHeight="1">
      <c r="A1247" s="4">
        <v>15570.0</v>
      </c>
      <c r="B1247" s="5">
        <v>6.0</v>
      </c>
      <c r="C1247" s="15">
        <v>44684.60208333333</v>
      </c>
      <c r="D1247" s="16">
        <v>70.93</v>
      </c>
      <c r="E1247" s="5">
        <f t="shared" si="1"/>
        <v>391</v>
      </c>
      <c r="F1247" s="5">
        <f t="shared" si="2"/>
        <v>4</v>
      </c>
      <c r="G1247" s="5">
        <f t="shared" si="3"/>
        <v>4</v>
      </c>
      <c r="H1247" s="5">
        <f t="shared" si="4"/>
        <v>3</v>
      </c>
      <c r="I1247" s="5" t="str">
        <f t="shared" si="5"/>
        <v>443</v>
      </c>
    </row>
    <row r="1248" ht="15.75" customHeight="1">
      <c r="A1248" s="4">
        <v>15572.0</v>
      </c>
      <c r="B1248" s="5">
        <v>2.0</v>
      </c>
      <c r="C1248" s="15">
        <v>44695.47152777778</v>
      </c>
      <c r="D1248" s="16">
        <v>6.53</v>
      </c>
      <c r="E1248" s="5">
        <f t="shared" si="1"/>
        <v>380</v>
      </c>
      <c r="F1248" s="5">
        <f t="shared" si="2"/>
        <v>5</v>
      </c>
      <c r="G1248" s="5">
        <f t="shared" si="3"/>
        <v>3</v>
      </c>
      <c r="H1248" s="5">
        <f t="shared" si="4"/>
        <v>1</v>
      </c>
      <c r="I1248" s="5" t="str">
        <f t="shared" si="5"/>
        <v>531</v>
      </c>
    </row>
    <row r="1249" ht="15.75" customHeight="1">
      <c r="A1249" s="4">
        <v>15573.0</v>
      </c>
      <c r="B1249" s="5">
        <v>2.0</v>
      </c>
      <c r="C1249" s="15">
        <v>44689.48472222222</v>
      </c>
      <c r="D1249" s="16">
        <v>46.42</v>
      </c>
      <c r="E1249" s="5">
        <f t="shared" si="1"/>
        <v>386</v>
      </c>
      <c r="F1249" s="5">
        <f t="shared" si="2"/>
        <v>4</v>
      </c>
      <c r="G1249" s="5">
        <f t="shared" si="3"/>
        <v>3</v>
      </c>
      <c r="H1249" s="5">
        <f t="shared" si="4"/>
        <v>3</v>
      </c>
      <c r="I1249" s="5" t="str">
        <f t="shared" si="5"/>
        <v>433</v>
      </c>
    </row>
    <row r="1250" ht="15.75" customHeight="1">
      <c r="A1250" s="4">
        <v>15574.0</v>
      </c>
      <c r="B1250" s="5">
        <v>2.0</v>
      </c>
      <c r="C1250" s="15">
        <v>44363.52916666667</v>
      </c>
      <c r="D1250" s="16">
        <v>23.6</v>
      </c>
      <c r="E1250" s="5">
        <f t="shared" si="1"/>
        <v>712</v>
      </c>
      <c r="F1250" s="5">
        <f t="shared" si="2"/>
        <v>2</v>
      </c>
      <c r="G1250" s="5">
        <f t="shared" si="3"/>
        <v>3</v>
      </c>
      <c r="H1250" s="5">
        <f t="shared" si="4"/>
        <v>2</v>
      </c>
      <c r="I1250" s="5" t="str">
        <f t="shared" si="5"/>
        <v>232</v>
      </c>
    </row>
    <row r="1251" ht="15.75" customHeight="1">
      <c r="A1251" s="4">
        <v>15577.0</v>
      </c>
      <c r="B1251" s="5">
        <v>1.0</v>
      </c>
      <c r="C1251" s="15">
        <v>44572.71041666667</v>
      </c>
      <c r="D1251" s="16">
        <v>5.45</v>
      </c>
      <c r="E1251" s="5">
        <f t="shared" si="1"/>
        <v>503</v>
      </c>
      <c r="F1251" s="5">
        <f t="shared" si="2"/>
        <v>3</v>
      </c>
      <c r="G1251" s="5">
        <f t="shared" si="3"/>
        <v>2</v>
      </c>
      <c r="H1251" s="5">
        <f t="shared" si="4"/>
        <v>1</v>
      </c>
      <c r="I1251" s="5" t="str">
        <f t="shared" si="5"/>
        <v>321</v>
      </c>
    </row>
    <row r="1252" ht="15.75" customHeight="1">
      <c r="A1252" s="4">
        <v>15579.0</v>
      </c>
      <c r="B1252" s="5">
        <v>1.0</v>
      </c>
      <c r="C1252" s="15">
        <v>44653.53125</v>
      </c>
      <c r="D1252" s="16">
        <v>8.5</v>
      </c>
      <c r="E1252" s="5">
        <f t="shared" si="1"/>
        <v>422</v>
      </c>
      <c r="F1252" s="5">
        <f t="shared" si="2"/>
        <v>4</v>
      </c>
      <c r="G1252" s="5">
        <f t="shared" si="3"/>
        <v>2</v>
      </c>
      <c r="H1252" s="5">
        <f t="shared" si="4"/>
        <v>1</v>
      </c>
      <c r="I1252" s="5" t="str">
        <f t="shared" si="5"/>
        <v>421</v>
      </c>
    </row>
    <row r="1253" ht="15.75" customHeight="1">
      <c r="A1253" s="4">
        <v>15581.0</v>
      </c>
      <c r="B1253" s="5">
        <v>5.0</v>
      </c>
      <c r="C1253" s="15">
        <v>44603.40138888889</v>
      </c>
      <c r="D1253" s="16">
        <v>2779.0</v>
      </c>
      <c r="E1253" s="5">
        <f t="shared" si="1"/>
        <v>472</v>
      </c>
      <c r="F1253" s="5">
        <f t="shared" si="2"/>
        <v>3</v>
      </c>
      <c r="G1253" s="5">
        <f t="shared" si="3"/>
        <v>4</v>
      </c>
      <c r="H1253" s="5">
        <f t="shared" si="4"/>
        <v>4</v>
      </c>
      <c r="I1253" s="5" t="str">
        <f t="shared" si="5"/>
        <v>344</v>
      </c>
    </row>
    <row r="1254" ht="15.75" customHeight="1">
      <c r="A1254" s="4">
        <v>15582.0</v>
      </c>
      <c r="B1254" s="5">
        <v>2.0</v>
      </c>
      <c r="C1254" s="15">
        <v>44696.41319444445</v>
      </c>
      <c r="D1254" s="16">
        <v>33.400000000000006</v>
      </c>
      <c r="E1254" s="5">
        <f t="shared" si="1"/>
        <v>379</v>
      </c>
      <c r="F1254" s="5">
        <f t="shared" si="2"/>
        <v>5</v>
      </c>
      <c r="G1254" s="5">
        <f t="shared" si="3"/>
        <v>3</v>
      </c>
      <c r="H1254" s="5">
        <f t="shared" si="4"/>
        <v>3</v>
      </c>
      <c r="I1254" s="5" t="str">
        <f t="shared" si="5"/>
        <v>533</v>
      </c>
    </row>
    <row r="1255" ht="15.75" customHeight="1">
      <c r="A1255" s="4">
        <v>15584.0</v>
      </c>
      <c r="B1255" s="5">
        <v>3.0</v>
      </c>
      <c r="C1255" s="15">
        <v>44697.45486111111</v>
      </c>
      <c r="D1255" s="16">
        <v>27.15</v>
      </c>
      <c r="E1255" s="5">
        <f t="shared" si="1"/>
        <v>378</v>
      </c>
      <c r="F1255" s="5">
        <f t="shared" si="2"/>
        <v>5</v>
      </c>
      <c r="G1255" s="5">
        <f t="shared" si="3"/>
        <v>4</v>
      </c>
      <c r="H1255" s="5">
        <f t="shared" si="4"/>
        <v>2</v>
      </c>
      <c r="I1255" s="5" t="str">
        <f t="shared" si="5"/>
        <v>542</v>
      </c>
    </row>
    <row r="1256" ht="15.75" customHeight="1">
      <c r="A1256" s="4">
        <v>15585.0</v>
      </c>
      <c r="B1256" s="5">
        <v>1.0</v>
      </c>
      <c r="C1256" s="15">
        <v>44546.35972222222</v>
      </c>
      <c r="D1256" s="16">
        <v>29.28</v>
      </c>
      <c r="E1256" s="5">
        <f t="shared" si="1"/>
        <v>529</v>
      </c>
      <c r="F1256" s="5">
        <f t="shared" si="2"/>
        <v>3</v>
      </c>
      <c r="G1256" s="5">
        <f t="shared" si="3"/>
        <v>2</v>
      </c>
      <c r="H1256" s="5">
        <f t="shared" si="4"/>
        <v>2</v>
      </c>
      <c r="I1256" s="5" t="str">
        <f t="shared" si="5"/>
        <v>322</v>
      </c>
    </row>
    <row r="1257" ht="15.75" customHeight="1">
      <c r="A1257" s="4">
        <v>15589.0</v>
      </c>
      <c r="B1257" s="5">
        <v>2.0</v>
      </c>
      <c r="C1257" s="15">
        <v>44470.47361111111</v>
      </c>
      <c r="D1257" s="16">
        <v>39.650000000000006</v>
      </c>
      <c r="E1257" s="5">
        <f t="shared" si="1"/>
        <v>605</v>
      </c>
      <c r="F1257" s="5">
        <f t="shared" si="2"/>
        <v>2</v>
      </c>
      <c r="G1257" s="5">
        <f t="shared" si="3"/>
        <v>3</v>
      </c>
      <c r="H1257" s="5">
        <f t="shared" si="4"/>
        <v>3</v>
      </c>
      <c r="I1257" s="5" t="str">
        <f t="shared" si="5"/>
        <v>233</v>
      </c>
    </row>
    <row r="1258" ht="15.75" customHeight="1">
      <c r="A1258" s="4">
        <v>15594.0</v>
      </c>
      <c r="B1258" s="5">
        <v>4.0</v>
      </c>
      <c r="C1258" s="15">
        <v>44690.68472222222</v>
      </c>
      <c r="D1258" s="16">
        <v>74.80000000000001</v>
      </c>
      <c r="E1258" s="5">
        <f t="shared" si="1"/>
        <v>385</v>
      </c>
      <c r="F1258" s="5">
        <f t="shared" si="2"/>
        <v>4</v>
      </c>
      <c r="G1258" s="5">
        <f t="shared" si="3"/>
        <v>4</v>
      </c>
      <c r="H1258" s="5">
        <f t="shared" si="4"/>
        <v>3</v>
      </c>
      <c r="I1258" s="5" t="str">
        <f t="shared" si="5"/>
        <v>443</v>
      </c>
    </row>
    <row r="1259" ht="15.75" customHeight="1">
      <c r="A1259" s="4">
        <v>15596.0</v>
      </c>
      <c r="B1259" s="5">
        <v>2.0</v>
      </c>
      <c r="C1259" s="15">
        <v>44524.72777777778</v>
      </c>
      <c r="D1259" s="16">
        <v>18.55</v>
      </c>
      <c r="E1259" s="5">
        <f t="shared" si="1"/>
        <v>551</v>
      </c>
      <c r="F1259" s="5">
        <f t="shared" si="2"/>
        <v>2</v>
      </c>
      <c r="G1259" s="5">
        <f t="shared" si="3"/>
        <v>3</v>
      </c>
      <c r="H1259" s="5">
        <f t="shared" si="4"/>
        <v>2</v>
      </c>
      <c r="I1259" s="5" t="str">
        <f t="shared" si="5"/>
        <v>232</v>
      </c>
    </row>
    <row r="1260" ht="15.75" customHeight="1">
      <c r="A1260" s="4">
        <v>15598.0</v>
      </c>
      <c r="B1260" s="5">
        <v>1.0</v>
      </c>
      <c r="C1260" s="15">
        <v>44668.66944444444</v>
      </c>
      <c r="D1260" s="16">
        <v>20.8</v>
      </c>
      <c r="E1260" s="5">
        <f t="shared" si="1"/>
        <v>407</v>
      </c>
      <c r="F1260" s="5">
        <f t="shared" si="2"/>
        <v>4</v>
      </c>
      <c r="G1260" s="5">
        <f t="shared" si="3"/>
        <v>2</v>
      </c>
      <c r="H1260" s="5">
        <f t="shared" si="4"/>
        <v>2</v>
      </c>
      <c r="I1260" s="5" t="str">
        <f t="shared" si="5"/>
        <v>422</v>
      </c>
    </row>
    <row r="1261" ht="15.75" customHeight="1">
      <c r="A1261" s="4">
        <v>15599.0</v>
      </c>
      <c r="B1261" s="5">
        <v>1.0</v>
      </c>
      <c r="C1261" s="15">
        <v>44519.54513888889</v>
      </c>
      <c r="D1261" s="16">
        <v>9.959999999999999</v>
      </c>
      <c r="E1261" s="5">
        <f t="shared" si="1"/>
        <v>556</v>
      </c>
      <c r="F1261" s="5">
        <f t="shared" si="2"/>
        <v>2</v>
      </c>
      <c r="G1261" s="5">
        <f t="shared" si="3"/>
        <v>2</v>
      </c>
      <c r="H1261" s="5">
        <f t="shared" si="4"/>
        <v>1</v>
      </c>
      <c r="I1261" s="5" t="str">
        <f t="shared" si="5"/>
        <v>221</v>
      </c>
    </row>
    <row r="1262" ht="15.75" customHeight="1">
      <c r="A1262" s="4">
        <v>15601.0</v>
      </c>
      <c r="B1262" s="5">
        <v>7.0</v>
      </c>
      <c r="C1262" s="15">
        <v>44642.43055555555</v>
      </c>
      <c r="D1262" s="16">
        <v>180.05</v>
      </c>
      <c r="E1262" s="5">
        <f t="shared" si="1"/>
        <v>433</v>
      </c>
      <c r="F1262" s="5">
        <f t="shared" si="2"/>
        <v>3</v>
      </c>
      <c r="G1262" s="5">
        <f t="shared" si="3"/>
        <v>4</v>
      </c>
      <c r="H1262" s="5">
        <f t="shared" si="4"/>
        <v>4</v>
      </c>
      <c r="I1262" s="5" t="str">
        <f t="shared" si="5"/>
        <v>344</v>
      </c>
    </row>
    <row r="1263" ht="15.75" customHeight="1">
      <c r="A1263" s="4">
        <v>15602.0</v>
      </c>
      <c r="B1263" s="5">
        <v>3.0</v>
      </c>
      <c r="C1263" s="15">
        <v>44594.49861111111</v>
      </c>
      <c r="D1263" s="16">
        <v>33.35</v>
      </c>
      <c r="E1263" s="5">
        <f t="shared" si="1"/>
        <v>481</v>
      </c>
      <c r="F1263" s="5">
        <f t="shared" si="2"/>
        <v>3</v>
      </c>
      <c r="G1263" s="5">
        <f t="shared" si="3"/>
        <v>4</v>
      </c>
      <c r="H1263" s="5">
        <f t="shared" si="4"/>
        <v>3</v>
      </c>
      <c r="I1263" s="5" t="str">
        <f t="shared" si="5"/>
        <v>343</v>
      </c>
    </row>
    <row r="1264" ht="15.75" customHeight="1">
      <c r="A1264" s="4">
        <v>15605.0</v>
      </c>
      <c r="B1264" s="5">
        <v>1.0</v>
      </c>
      <c r="C1264" s="15">
        <v>44684.59513888889</v>
      </c>
      <c r="D1264" s="16">
        <v>16.6</v>
      </c>
      <c r="E1264" s="5">
        <f t="shared" si="1"/>
        <v>391</v>
      </c>
      <c r="F1264" s="5">
        <f t="shared" si="2"/>
        <v>4</v>
      </c>
      <c r="G1264" s="5">
        <f t="shared" si="3"/>
        <v>2</v>
      </c>
      <c r="H1264" s="5">
        <f t="shared" si="4"/>
        <v>2</v>
      </c>
      <c r="I1264" s="5" t="str">
        <f t="shared" si="5"/>
        <v>422</v>
      </c>
    </row>
    <row r="1265" ht="15.75" customHeight="1">
      <c r="A1265" s="4">
        <v>15606.0</v>
      </c>
      <c r="B1265" s="5">
        <v>4.0</v>
      </c>
      <c r="C1265" s="15">
        <v>44660.65763888889</v>
      </c>
      <c r="D1265" s="16">
        <v>160.8</v>
      </c>
      <c r="E1265" s="5">
        <f t="shared" si="1"/>
        <v>415</v>
      </c>
      <c r="F1265" s="5">
        <f t="shared" si="2"/>
        <v>4</v>
      </c>
      <c r="G1265" s="5">
        <f t="shared" si="3"/>
        <v>4</v>
      </c>
      <c r="H1265" s="5">
        <f t="shared" si="4"/>
        <v>4</v>
      </c>
      <c r="I1265" s="5" t="str">
        <f t="shared" si="5"/>
        <v>444</v>
      </c>
    </row>
    <row r="1266" ht="15.75" customHeight="1">
      <c r="A1266" s="4">
        <v>15607.0</v>
      </c>
      <c r="B1266" s="5">
        <v>1.0</v>
      </c>
      <c r="C1266" s="15">
        <v>44384.53055555555</v>
      </c>
      <c r="D1266" s="16">
        <v>2.2800000000000002</v>
      </c>
      <c r="E1266" s="5">
        <f t="shared" si="1"/>
        <v>691</v>
      </c>
      <c r="F1266" s="5">
        <f t="shared" si="2"/>
        <v>2</v>
      </c>
      <c r="G1266" s="5">
        <f t="shared" si="3"/>
        <v>2</v>
      </c>
      <c r="H1266" s="5">
        <f t="shared" si="4"/>
        <v>1</v>
      </c>
      <c r="I1266" s="5" t="str">
        <f t="shared" si="5"/>
        <v>221</v>
      </c>
    </row>
    <row r="1267" ht="15.75" customHeight="1">
      <c r="A1267" s="4">
        <v>15609.0</v>
      </c>
      <c r="B1267" s="5">
        <v>2.0</v>
      </c>
      <c r="C1267" s="15">
        <v>44540.41319444445</v>
      </c>
      <c r="D1267" s="16">
        <v>31.78</v>
      </c>
      <c r="E1267" s="5">
        <f t="shared" si="1"/>
        <v>535</v>
      </c>
      <c r="F1267" s="5">
        <f t="shared" si="2"/>
        <v>3</v>
      </c>
      <c r="G1267" s="5">
        <f t="shared" si="3"/>
        <v>3</v>
      </c>
      <c r="H1267" s="5">
        <f t="shared" si="4"/>
        <v>2</v>
      </c>
      <c r="I1267" s="5" t="str">
        <f t="shared" si="5"/>
        <v>332</v>
      </c>
    </row>
    <row r="1268" ht="15.75" customHeight="1">
      <c r="A1268" s="4">
        <v>15610.0</v>
      </c>
      <c r="B1268" s="5">
        <v>1.0</v>
      </c>
      <c r="C1268" s="15">
        <v>44670.44166666667</v>
      </c>
      <c r="D1268" s="16">
        <v>20.8</v>
      </c>
      <c r="E1268" s="5">
        <f t="shared" si="1"/>
        <v>405</v>
      </c>
      <c r="F1268" s="5">
        <f t="shared" si="2"/>
        <v>4</v>
      </c>
      <c r="G1268" s="5">
        <f t="shared" si="3"/>
        <v>2</v>
      </c>
      <c r="H1268" s="5">
        <f t="shared" si="4"/>
        <v>2</v>
      </c>
      <c r="I1268" s="5" t="str">
        <f t="shared" si="5"/>
        <v>422</v>
      </c>
    </row>
    <row r="1269" ht="15.75" customHeight="1">
      <c r="A1269" s="4">
        <v>15611.0</v>
      </c>
      <c r="B1269" s="5">
        <v>1.0</v>
      </c>
      <c r="C1269" s="15">
        <v>44618.59236111111</v>
      </c>
      <c r="D1269" s="16">
        <v>15.0</v>
      </c>
      <c r="E1269" s="5">
        <f t="shared" si="1"/>
        <v>457</v>
      </c>
      <c r="F1269" s="5">
        <f t="shared" si="2"/>
        <v>3</v>
      </c>
      <c r="G1269" s="5">
        <f t="shared" si="3"/>
        <v>2</v>
      </c>
      <c r="H1269" s="5">
        <f t="shared" si="4"/>
        <v>2</v>
      </c>
      <c r="I1269" s="5" t="str">
        <f t="shared" si="5"/>
        <v>322</v>
      </c>
    </row>
    <row r="1270" ht="15.75" customHeight="1">
      <c r="A1270" s="4">
        <v>15615.0</v>
      </c>
      <c r="B1270" s="5">
        <v>12.0</v>
      </c>
      <c r="C1270" s="15">
        <v>44710.6125</v>
      </c>
      <c r="D1270" s="16">
        <v>537.5100000000001</v>
      </c>
      <c r="E1270" s="5">
        <f t="shared" si="1"/>
        <v>365</v>
      </c>
      <c r="F1270" s="5">
        <f t="shared" si="2"/>
        <v>5</v>
      </c>
      <c r="G1270" s="5">
        <f t="shared" si="3"/>
        <v>4</v>
      </c>
      <c r="H1270" s="5">
        <f t="shared" si="4"/>
        <v>4</v>
      </c>
      <c r="I1270" s="5" t="str">
        <f t="shared" si="5"/>
        <v>544</v>
      </c>
    </row>
    <row r="1271" ht="15.75" customHeight="1">
      <c r="A1271" s="4">
        <v>15618.0</v>
      </c>
      <c r="B1271" s="5">
        <v>2.0</v>
      </c>
      <c r="C1271" s="15">
        <v>44634.62152777778</v>
      </c>
      <c r="D1271" s="16">
        <v>9.960999999999999</v>
      </c>
      <c r="E1271" s="5">
        <f t="shared" si="1"/>
        <v>441</v>
      </c>
      <c r="F1271" s="5">
        <f t="shared" si="2"/>
        <v>3</v>
      </c>
      <c r="G1271" s="5">
        <f t="shared" si="3"/>
        <v>3</v>
      </c>
      <c r="H1271" s="5">
        <f t="shared" si="4"/>
        <v>1</v>
      </c>
      <c r="I1271" s="5" t="str">
        <f t="shared" si="5"/>
        <v>331</v>
      </c>
    </row>
    <row r="1272" ht="15.75" customHeight="1">
      <c r="A1272" s="4">
        <v>15620.0</v>
      </c>
      <c r="B1272" s="5">
        <v>1.0</v>
      </c>
      <c r="C1272" s="15">
        <v>44671.80347222222</v>
      </c>
      <c r="D1272" s="16">
        <v>6.58</v>
      </c>
      <c r="E1272" s="5">
        <f t="shared" si="1"/>
        <v>404</v>
      </c>
      <c r="F1272" s="5">
        <f t="shared" si="2"/>
        <v>4</v>
      </c>
      <c r="G1272" s="5">
        <f t="shared" si="3"/>
        <v>2</v>
      </c>
      <c r="H1272" s="5">
        <f t="shared" si="4"/>
        <v>1</v>
      </c>
      <c r="I1272" s="5" t="str">
        <f t="shared" si="5"/>
        <v>421</v>
      </c>
    </row>
    <row r="1273" ht="15.75" customHeight="1">
      <c r="A1273" s="4">
        <v>15621.0</v>
      </c>
      <c r="B1273" s="5">
        <v>1.0</v>
      </c>
      <c r="C1273" s="15">
        <v>44717.56944444445</v>
      </c>
      <c r="D1273" s="16">
        <v>37.92</v>
      </c>
      <c r="E1273" s="5">
        <f t="shared" si="1"/>
        <v>358</v>
      </c>
      <c r="F1273" s="5">
        <f t="shared" si="2"/>
        <v>5</v>
      </c>
      <c r="G1273" s="5">
        <f t="shared" si="3"/>
        <v>2</v>
      </c>
      <c r="H1273" s="5">
        <f t="shared" si="4"/>
        <v>3</v>
      </c>
      <c r="I1273" s="5" t="str">
        <f t="shared" si="5"/>
        <v>523</v>
      </c>
    </row>
    <row r="1274" ht="15.75" customHeight="1">
      <c r="A1274" s="4">
        <v>15622.0</v>
      </c>
      <c r="B1274" s="5">
        <v>4.0</v>
      </c>
      <c r="C1274" s="15">
        <v>44718.62291666667</v>
      </c>
      <c r="D1274" s="16">
        <v>158.25</v>
      </c>
      <c r="E1274" s="5">
        <f t="shared" si="1"/>
        <v>357</v>
      </c>
      <c r="F1274" s="5">
        <f t="shared" si="2"/>
        <v>5</v>
      </c>
      <c r="G1274" s="5">
        <f t="shared" si="3"/>
        <v>4</v>
      </c>
      <c r="H1274" s="5">
        <f t="shared" si="4"/>
        <v>4</v>
      </c>
      <c r="I1274" s="5" t="str">
        <f t="shared" si="5"/>
        <v>544</v>
      </c>
    </row>
    <row r="1275" ht="15.75" customHeight="1">
      <c r="A1275" s="4">
        <v>15624.0</v>
      </c>
      <c r="B1275" s="5">
        <v>1.0</v>
      </c>
      <c r="C1275" s="15">
        <v>44607.48472222222</v>
      </c>
      <c r="D1275" s="16">
        <v>35.400000000000006</v>
      </c>
      <c r="E1275" s="5">
        <f t="shared" si="1"/>
        <v>468</v>
      </c>
      <c r="F1275" s="5">
        <f t="shared" si="2"/>
        <v>3</v>
      </c>
      <c r="G1275" s="5">
        <f t="shared" si="3"/>
        <v>2</v>
      </c>
      <c r="H1275" s="5">
        <f t="shared" si="4"/>
        <v>3</v>
      </c>
      <c r="I1275" s="5" t="str">
        <f t="shared" si="5"/>
        <v>323</v>
      </c>
    </row>
    <row r="1276" ht="15.75" customHeight="1">
      <c r="A1276" s="4">
        <v>15625.0</v>
      </c>
      <c r="B1276" s="5">
        <v>1.0</v>
      </c>
      <c r="C1276" s="15">
        <v>44545.67708333334</v>
      </c>
      <c r="D1276" s="16">
        <v>1.25</v>
      </c>
      <c r="E1276" s="5">
        <f t="shared" si="1"/>
        <v>530</v>
      </c>
      <c r="F1276" s="5">
        <f t="shared" si="2"/>
        <v>3</v>
      </c>
      <c r="G1276" s="5">
        <f t="shared" si="3"/>
        <v>2</v>
      </c>
      <c r="H1276" s="5">
        <f t="shared" si="4"/>
        <v>1</v>
      </c>
      <c r="I1276" s="5" t="str">
        <f t="shared" si="5"/>
        <v>321</v>
      </c>
    </row>
    <row r="1277" ht="15.75" customHeight="1">
      <c r="A1277" s="4">
        <v>15626.0</v>
      </c>
      <c r="B1277" s="5">
        <v>2.0</v>
      </c>
      <c r="C1277" s="15">
        <v>44646.41875</v>
      </c>
      <c r="D1277" s="16">
        <v>21.78</v>
      </c>
      <c r="E1277" s="5">
        <f t="shared" si="1"/>
        <v>429</v>
      </c>
      <c r="F1277" s="5">
        <f t="shared" si="2"/>
        <v>4</v>
      </c>
      <c r="G1277" s="5">
        <f t="shared" si="3"/>
        <v>3</v>
      </c>
      <c r="H1277" s="5">
        <f t="shared" si="4"/>
        <v>2</v>
      </c>
      <c r="I1277" s="5" t="str">
        <f t="shared" si="5"/>
        <v>432</v>
      </c>
    </row>
    <row r="1278" ht="15.75" customHeight="1">
      <c r="A1278" s="4">
        <v>15628.0</v>
      </c>
      <c r="B1278" s="5">
        <v>2.0</v>
      </c>
      <c r="C1278" s="15">
        <v>44595.50416666667</v>
      </c>
      <c r="D1278" s="16">
        <v>86.4</v>
      </c>
      <c r="E1278" s="5">
        <f t="shared" si="1"/>
        <v>480</v>
      </c>
      <c r="F1278" s="5">
        <f t="shared" si="2"/>
        <v>3</v>
      </c>
      <c r="G1278" s="5">
        <f t="shared" si="3"/>
        <v>3</v>
      </c>
      <c r="H1278" s="5">
        <f t="shared" si="4"/>
        <v>4</v>
      </c>
      <c r="I1278" s="5" t="str">
        <f t="shared" si="5"/>
        <v>334</v>
      </c>
    </row>
    <row r="1279" ht="15.75" customHeight="1">
      <c r="A1279" s="4">
        <v>15630.0</v>
      </c>
      <c r="B1279" s="5">
        <v>2.0</v>
      </c>
      <c r="C1279" s="15">
        <v>44676.65</v>
      </c>
      <c r="D1279" s="16">
        <v>21.96</v>
      </c>
      <c r="E1279" s="5">
        <f t="shared" si="1"/>
        <v>399</v>
      </c>
      <c r="F1279" s="5">
        <f t="shared" si="2"/>
        <v>4</v>
      </c>
      <c r="G1279" s="5">
        <f t="shared" si="3"/>
        <v>3</v>
      </c>
      <c r="H1279" s="5">
        <f t="shared" si="4"/>
        <v>2</v>
      </c>
      <c r="I1279" s="5" t="str">
        <f t="shared" si="5"/>
        <v>432</v>
      </c>
    </row>
    <row r="1280" ht="15.75" customHeight="1">
      <c r="A1280" s="4">
        <v>15632.0</v>
      </c>
      <c r="B1280" s="5">
        <v>2.0</v>
      </c>
      <c r="C1280" s="15">
        <v>44675.575</v>
      </c>
      <c r="D1280" s="16">
        <v>68.88</v>
      </c>
      <c r="E1280" s="5">
        <f t="shared" si="1"/>
        <v>400</v>
      </c>
      <c r="F1280" s="5">
        <f t="shared" si="2"/>
        <v>4</v>
      </c>
      <c r="G1280" s="5">
        <f t="shared" si="3"/>
        <v>3</v>
      </c>
      <c r="H1280" s="5">
        <f t="shared" si="4"/>
        <v>3</v>
      </c>
      <c r="I1280" s="5" t="str">
        <f t="shared" si="5"/>
        <v>433</v>
      </c>
    </row>
    <row r="1281" ht="15.75" customHeight="1">
      <c r="A1281" s="4">
        <v>15639.0</v>
      </c>
      <c r="B1281" s="5">
        <v>1.0</v>
      </c>
      <c r="C1281" s="15">
        <v>44589.60416666666</v>
      </c>
      <c r="D1281" s="16">
        <v>10.5</v>
      </c>
      <c r="E1281" s="5">
        <f t="shared" si="1"/>
        <v>486</v>
      </c>
      <c r="F1281" s="5">
        <f t="shared" si="2"/>
        <v>3</v>
      </c>
      <c r="G1281" s="5">
        <f t="shared" si="3"/>
        <v>2</v>
      </c>
      <c r="H1281" s="5">
        <f t="shared" si="4"/>
        <v>1</v>
      </c>
      <c r="I1281" s="5" t="str">
        <f t="shared" si="5"/>
        <v>321</v>
      </c>
    </row>
    <row r="1282" ht="15.75" customHeight="1">
      <c r="A1282" s="4">
        <v>15640.0</v>
      </c>
      <c r="B1282" s="5">
        <v>9.0</v>
      </c>
      <c r="C1282" s="15">
        <v>44684.70555555556</v>
      </c>
      <c r="D1282" s="16">
        <v>484.7099999999999</v>
      </c>
      <c r="E1282" s="5">
        <f t="shared" si="1"/>
        <v>391</v>
      </c>
      <c r="F1282" s="5">
        <f t="shared" si="2"/>
        <v>4</v>
      </c>
      <c r="G1282" s="5">
        <f t="shared" si="3"/>
        <v>4</v>
      </c>
      <c r="H1282" s="5">
        <f t="shared" si="4"/>
        <v>4</v>
      </c>
      <c r="I1282" s="5" t="str">
        <f t="shared" si="5"/>
        <v>444</v>
      </c>
    </row>
    <row r="1283" ht="15.75" customHeight="1">
      <c r="A1283" s="4">
        <v>15641.0</v>
      </c>
      <c r="B1283" s="5">
        <v>3.0</v>
      </c>
      <c r="C1283" s="15">
        <v>44618.58611111111</v>
      </c>
      <c r="D1283" s="16">
        <v>80.54</v>
      </c>
      <c r="E1283" s="5">
        <f t="shared" si="1"/>
        <v>457</v>
      </c>
      <c r="F1283" s="5">
        <f t="shared" si="2"/>
        <v>3</v>
      </c>
      <c r="G1283" s="5">
        <f t="shared" si="3"/>
        <v>4</v>
      </c>
      <c r="H1283" s="5">
        <f t="shared" si="4"/>
        <v>4</v>
      </c>
      <c r="I1283" s="5" t="str">
        <f t="shared" si="5"/>
        <v>344</v>
      </c>
    </row>
    <row r="1284" ht="15.75" customHeight="1">
      <c r="A1284" s="4">
        <v>15643.0</v>
      </c>
      <c r="B1284" s="5">
        <v>2.0</v>
      </c>
      <c r="C1284" s="15">
        <v>44537.64722222222</v>
      </c>
      <c r="D1284" s="16">
        <v>36.85</v>
      </c>
      <c r="E1284" s="5">
        <f t="shared" si="1"/>
        <v>538</v>
      </c>
      <c r="F1284" s="5">
        <f t="shared" si="2"/>
        <v>3</v>
      </c>
      <c r="G1284" s="5">
        <f t="shared" si="3"/>
        <v>3</v>
      </c>
      <c r="H1284" s="5">
        <f t="shared" si="4"/>
        <v>3</v>
      </c>
      <c r="I1284" s="5" t="str">
        <f t="shared" si="5"/>
        <v>333</v>
      </c>
    </row>
    <row r="1285" ht="15.75" customHeight="1">
      <c r="A1285" s="4">
        <v>15644.0</v>
      </c>
      <c r="B1285" s="5">
        <v>2.0</v>
      </c>
      <c r="C1285" s="15">
        <v>44556.62083333333</v>
      </c>
      <c r="D1285" s="16">
        <v>13.75</v>
      </c>
      <c r="E1285" s="5">
        <f t="shared" si="1"/>
        <v>519</v>
      </c>
      <c r="F1285" s="5">
        <f t="shared" si="2"/>
        <v>3</v>
      </c>
      <c r="G1285" s="5">
        <f t="shared" si="3"/>
        <v>3</v>
      </c>
      <c r="H1285" s="5">
        <f t="shared" si="4"/>
        <v>1</v>
      </c>
      <c r="I1285" s="5" t="str">
        <f t="shared" si="5"/>
        <v>331</v>
      </c>
    </row>
    <row r="1286" ht="15.75" customHeight="1">
      <c r="A1286" s="4">
        <v>15645.0</v>
      </c>
      <c r="B1286" s="5">
        <v>1.0</v>
      </c>
      <c r="C1286" s="15">
        <v>44702.49652777778</v>
      </c>
      <c r="D1286" s="16">
        <v>1.98</v>
      </c>
      <c r="E1286" s="5">
        <f t="shared" si="1"/>
        <v>373</v>
      </c>
      <c r="F1286" s="5">
        <f t="shared" si="2"/>
        <v>5</v>
      </c>
      <c r="G1286" s="5">
        <f t="shared" si="3"/>
        <v>2</v>
      </c>
      <c r="H1286" s="5">
        <f t="shared" si="4"/>
        <v>1</v>
      </c>
      <c r="I1286" s="5" t="str">
        <f t="shared" si="5"/>
        <v>521</v>
      </c>
    </row>
    <row r="1287" ht="15.75" customHeight="1">
      <c r="A1287" s="4">
        <v>15646.0</v>
      </c>
      <c r="B1287" s="5">
        <v>1.0</v>
      </c>
      <c r="C1287" s="15">
        <v>44480.55972222222</v>
      </c>
      <c r="D1287" s="16">
        <v>22.5</v>
      </c>
      <c r="E1287" s="5">
        <f t="shared" si="1"/>
        <v>595</v>
      </c>
      <c r="F1287" s="5">
        <f t="shared" si="2"/>
        <v>2</v>
      </c>
      <c r="G1287" s="5">
        <f t="shared" si="3"/>
        <v>2</v>
      </c>
      <c r="H1287" s="5">
        <f t="shared" si="4"/>
        <v>2</v>
      </c>
      <c r="I1287" s="5" t="str">
        <f t="shared" si="5"/>
        <v>222</v>
      </c>
    </row>
    <row r="1288" ht="15.75" customHeight="1">
      <c r="A1288" s="4">
        <v>15648.0</v>
      </c>
      <c r="B1288" s="5">
        <v>3.0</v>
      </c>
      <c r="C1288" s="15">
        <v>44519.66180555556</v>
      </c>
      <c r="D1288" s="16">
        <v>39.650000000000006</v>
      </c>
      <c r="E1288" s="5">
        <f t="shared" si="1"/>
        <v>556</v>
      </c>
      <c r="F1288" s="5">
        <f t="shared" si="2"/>
        <v>2</v>
      </c>
      <c r="G1288" s="5">
        <f t="shared" si="3"/>
        <v>4</v>
      </c>
      <c r="H1288" s="5">
        <f t="shared" si="4"/>
        <v>3</v>
      </c>
      <c r="I1288" s="5" t="str">
        <f t="shared" si="5"/>
        <v>243</v>
      </c>
    </row>
    <row r="1289" ht="15.75" customHeight="1">
      <c r="A1289" s="4">
        <v>15652.0</v>
      </c>
      <c r="B1289" s="5">
        <v>1.0</v>
      </c>
      <c r="C1289" s="15">
        <v>44629.59861111111</v>
      </c>
      <c r="D1289" s="16">
        <v>9.9</v>
      </c>
      <c r="E1289" s="5">
        <f t="shared" si="1"/>
        <v>446</v>
      </c>
      <c r="F1289" s="5">
        <f t="shared" si="2"/>
        <v>3</v>
      </c>
      <c r="G1289" s="5">
        <f t="shared" si="3"/>
        <v>2</v>
      </c>
      <c r="H1289" s="5">
        <f t="shared" si="4"/>
        <v>1</v>
      </c>
      <c r="I1289" s="5" t="str">
        <f t="shared" si="5"/>
        <v>321</v>
      </c>
    </row>
    <row r="1290" ht="15.75" customHeight="1">
      <c r="A1290" s="4">
        <v>15654.0</v>
      </c>
      <c r="B1290" s="5">
        <v>1.0</v>
      </c>
      <c r="C1290" s="15">
        <v>44694.63541666666</v>
      </c>
      <c r="D1290" s="16">
        <v>88.5</v>
      </c>
      <c r="E1290" s="5">
        <f t="shared" si="1"/>
        <v>381</v>
      </c>
      <c r="F1290" s="5">
        <f t="shared" si="2"/>
        <v>4</v>
      </c>
      <c r="G1290" s="5">
        <f t="shared" si="3"/>
        <v>2</v>
      </c>
      <c r="H1290" s="5">
        <f t="shared" si="4"/>
        <v>4</v>
      </c>
      <c r="I1290" s="5" t="str">
        <f t="shared" si="5"/>
        <v>424</v>
      </c>
    </row>
    <row r="1291" ht="15.75" customHeight="1">
      <c r="A1291" s="4">
        <v>15655.0</v>
      </c>
      <c r="B1291" s="5">
        <v>2.0</v>
      </c>
      <c r="C1291" s="15">
        <v>44489.68611111111</v>
      </c>
      <c r="D1291" s="16">
        <v>50.8</v>
      </c>
      <c r="E1291" s="5">
        <f t="shared" si="1"/>
        <v>586</v>
      </c>
      <c r="F1291" s="5">
        <f t="shared" si="2"/>
        <v>2</v>
      </c>
      <c r="G1291" s="5">
        <f t="shared" si="3"/>
        <v>3</v>
      </c>
      <c r="H1291" s="5">
        <f t="shared" si="4"/>
        <v>3</v>
      </c>
      <c r="I1291" s="5" t="str">
        <f t="shared" si="5"/>
        <v>233</v>
      </c>
    </row>
    <row r="1292" ht="15.75" customHeight="1">
      <c r="A1292" s="4">
        <v>15656.0</v>
      </c>
      <c r="B1292" s="5">
        <v>1.0</v>
      </c>
      <c r="C1292" s="15">
        <v>44436.64722222222</v>
      </c>
      <c r="D1292" s="16">
        <v>17.700000000000003</v>
      </c>
      <c r="E1292" s="5">
        <f t="shared" si="1"/>
        <v>639</v>
      </c>
      <c r="F1292" s="5">
        <f t="shared" si="2"/>
        <v>2</v>
      </c>
      <c r="G1292" s="5">
        <f t="shared" si="3"/>
        <v>2</v>
      </c>
      <c r="H1292" s="5">
        <f t="shared" si="4"/>
        <v>2</v>
      </c>
      <c r="I1292" s="5" t="str">
        <f t="shared" si="5"/>
        <v>222</v>
      </c>
    </row>
    <row r="1293" ht="15.75" customHeight="1">
      <c r="A1293" s="4">
        <v>15658.0</v>
      </c>
      <c r="B1293" s="5">
        <v>1.0</v>
      </c>
      <c r="C1293" s="15">
        <v>44398.70347222222</v>
      </c>
      <c r="D1293" s="16">
        <v>11.850000000000001</v>
      </c>
      <c r="E1293" s="5">
        <f t="shared" si="1"/>
        <v>677</v>
      </c>
      <c r="F1293" s="5">
        <f t="shared" si="2"/>
        <v>2</v>
      </c>
      <c r="G1293" s="5">
        <f t="shared" si="3"/>
        <v>2</v>
      </c>
      <c r="H1293" s="5">
        <f t="shared" si="4"/>
        <v>1</v>
      </c>
      <c r="I1293" s="5" t="str">
        <f t="shared" si="5"/>
        <v>221</v>
      </c>
    </row>
    <row r="1294" ht="15.75" customHeight="1">
      <c r="A1294" s="4">
        <v>15659.0</v>
      </c>
      <c r="B1294" s="5">
        <v>1.0</v>
      </c>
      <c r="C1294" s="15">
        <v>44678.39097222222</v>
      </c>
      <c r="D1294" s="16">
        <v>49.5</v>
      </c>
      <c r="E1294" s="5">
        <f t="shared" si="1"/>
        <v>397</v>
      </c>
      <c r="F1294" s="5">
        <f t="shared" si="2"/>
        <v>4</v>
      </c>
      <c r="G1294" s="5">
        <f t="shared" si="3"/>
        <v>2</v>
      </c>
      <c r="H1294" s="5">
        <f t="shared" si="4"/>
        <v>3</v>
      </c>
      <c r="I1294" s="5" t="str">
        <f t="shared" si="5"/>
        <v>423</v>
      </c>
    </row>
    <row r="1295" ht="15.75" customHeight="1">
      <c r="A1295" s="4">
        <v>15663.0</v>
      </c>
      <c r="B1295" s="5">
        <v>1.0</v>
      </c>
      <c r="C1295" s="15">
        <v>44617.65972222222</v>
      </c>
      <c r="D1295" s="16">
        <v>11.9</v>
      </c>
      <c r="E1295" s="5">
        <f t="shared" si="1"/>
        <v>458</v>
      </c>
      <c r="F1295" s="5">
        <f t="shared" si="2"/>
        <v>3</v>
      </c>
      <c r="G1295" s="5">
        <f t="shared" si="3"/>
        <v>2</v>
      </c>
      <c r="H1295" s="5">
        <f t="shared" si="4"/>
        <v>1</v>
      </c>
      <c r="I1295" s="5" t="str">
        <f t="shared" si="5"/>
        <v>321</v>
      </c>
    </row>
    <row r="1296" ht="15.75" customHeight="1">
      <c r="A1296" s="4">
        <v>15665.0</v>
      </c>
      <c r="B1296" s="5">
        <v>1.0</v>
      </c>
      <c r="C1296" s="15">
        <v>44479.63125</v>
      </c>
      <c r="D1296" s="16">
        <v>42.400000000000006</v>
      </c>
      <c r="E1296" s="5">
        <f t="shared" si="1"/>
        <v>596</v>
      </c>
      <c r="F1296" s="5">
        <f t="shared" si="2"/>
        <v>2</v>
      </c>
      <c r="G1296" s="5">
        <f t="shared" si="3"/>
        <v>2</v>
      </c>
      <c r="H1296" s="5">
        <f t="shared" si="4"/>
        <v>3</v>
      </c>
      <c r="I1296" s="5" t="str">
        <f t="shared" si="5"/>
        <v>223</v>
      </c>
    </row>
    <row r="1297" ht="15.75" customHeight="1">
      <c r="A1297" s="4">
        <v>15669.0</v>
      </c>
      <c r="B1297" s="5">
        <v>1.0</v>
      </c>
      <c r="C1297" s="15">
        <v>44553.67361111111</v>
      </c>
      <c r="D1297" s="16">
        <v>2.5</v>
      </c>
      <c r="E1297" s="5">
        <f t="shared" si="1"/>
        <v>522</v>
      </c>
      <c r="F1297" s="5">
        <f t="shared" si="2"/>
        <v>3</v>
      </c>
      <c r="G1297" s="5">
        <f t="shared" si="3"/>
        <v>2</v>
      </c>
      <c r="H1297" s="5">
        <f t="shared" si="4"/>
        <v>1</v>
      </c>
      <c r="I1297" s="5" t="str">
        <f t="shared" si="5"/>
        <v>321</v>
      </c>
    </row>
    <row r="1298" ht="15.75" customHeight="1">
      <c r="A1298" s="4">
        <v>15670.0</v>
      </c>
      <c r="B1298" s="5">
        <v>1.0</v>
      </c>
      <c r="C1298" s="15">
        <v>44424.45138888889</v>
      </c>
      <c r="D1298" s="16">
        <v>19.8</v>
      </c>
      <c r="E1298" s="5">
        <f t="shared" si="1"/>
        <v>651</v>
      </c>
      <c r="F1298" s="5">
        <f t="shared" si="2"/>
        <v>2</v>
      </c>
      <c r="G1298" s="5">
        <f t="shared" si="3"/>
        <v>2</v>
      </c>
      <c r="H1298" s="5">
        <f t="shared" si="4"/>
        <v>2</v>
      </c>
      <c r="I1298" s="5" t="str">
        <f t="shared" si="5"/>
        <v>222</v>
      </c>
    </row>
    <row r="1299" ht="15.75" customHeight="1">
      <c r="A1299" s="4">
        <v>15671.0</v>
      </c>
      <c r="B1299" s="5">
        <v>4.0</v>
      </c>
      <c r="C1299" s="15">
        <v>44602.54375</v>
      </c>
      <c r="D1299" s="16">
        <v>34.24</v>
      </c>
      <c r="E1299" s="5">
        <f t="shared" si="1"/>
        <v>473</v>
      </c>
      <c r="F1299" s="5">
        <f t="shared" si="2"/>
        <v>3</v>
      </c>
      <c r="G1299" s="5">
        <f t="shared" si="3"/>
        <v>4</v>
      </c>
      <c r="H1299" s="5">
        <f t="shared" si="4"/>
        <v>3</v>
      </c>
      <c r="I1299" s="5" t="str">
        <f t="shared" si="5"/>
        <v>343</v>
      </c>
    </row>
    <row r="1300" ht="15.75" customHeight="1">
      <c r="A1300" s="4">
        <v>15673.0</v>
      </c>
      <c r="B1300" s="5">
        <v>2.0</v>
      </c>
      <c r="C1300" s="15">
        <v>44632.675</v>
      </c>
      <c r="D1300" s="16">
        <v>31.150000000000002</v>
      </c>
      <c r="E1300" s="5">
        <f t="shared" si="1"/>
        <v>443</v>
      </c>
      <c r="F1300" s="5">
        <f t="shared" si="2"/>
        <v>3</v>
      </c>
      <c r="G1300" s="5">
        <f t="shared" si="3"/>
        <v>3</v>
      </c>
      <c r="H1300" s="5">
        <f t="shared" si="4"/>
        <v>2</v>
      </c>
      <c r="I1300" s="5" t="str">
        <f t="shared" si="5"/>
        <v>332</v>
      </c>
    </row>
    <row r="1301" ht="15.75" customHeight="1">
      <c r="A1301" s="4">
        <v>15674.0</v>
      </c>
      <c r="B1301" s="5">
        <v>5.0</v>
      </c>
      <c r="C1301" s="15">
        <v>44647.63680555556</v>
      </c>
      <c r="D1301" s="16">
        <v>739.3199999999999</v>
      </c>
      <c r="E1301" s="5">
        <f t="shared" si="1"/>
        <v>428</v>
      </c>
      <c r="F1301" s="5">
        <f t="shared" si="2"/>
        <v>4</v>
      </c>
      <c r="G1301" s="5">
        <f t="shared" si="3"/>
        <v>4</v>
      </c>
      <c r="H1301" s="5">
        <f t="shared" si="4"/>
        <v>4</v>
      </c>
      <c r="I1301" s="5" t="str">
        <f t="shared" si="5"/>
        <v>444</v>
      </c>
    </row>
    <row r="1302" ht="15.75" customHeight="1">
      <c r="A1302" s="4">
        <v>15675.0</v>
      </c>
      <c r="B1302" s="5">
        <v>1.0</v>
      </c>
      <c r="C1302" s="15">
        <v>44568.80138888889</v>
      </c>
      <c r="D1302" s="16">
        <v>17.0</v>
      </c>
      <c r="E1302" s="5">
        <f t="shared" si="1"/>
        <v>507</v>
      </c>
      <c r="F1302" s="5">
        <f t="shared" si="2"/>
        <v>3</v>
      </c>
      <c r="G1302" s="5">
        <f t="shared" si="3"/>
        <v>2</v>
      </c>
      <c r="H1302" s="5">
        <f t="shared" si="4"/>
        <v>2</v>
      </c>
      <c r="I1302" s="5" t="str">
        <f t="shared" si="5"/>
        <v>322</v>
      </c>
    </row>
    <row r="1303" ht="15.75" customHeight="1">
      <c r="A1303" s="4">
        <v>15676.0</v>
      </c>
      <c r="B1303" s="5">
        <v>3.0</v>
      </c>
      <c r="C1303" s="15">
        <v>44711.73541666667</v>
      </c>
      <c r="D1303" s="16">
        <v>49.80000000000001</v>
      </c>
      <c r="E1303" s="5">
        <f t="shared" si="1"/>
        <v>364</v>
      </c>
      <c r="F1303" s="5">
        <f t="shared" si="2"/>
        <v>5</v>
      </c>
      <c r="G1303" s="5">
        <f t="shared" si="3"/>
        <v>4</v>
      </c>
      <c r="H1303" s="5">
        <f t="shared" si="4"/>
        <v>3</v>
      </c>
      <c r="I1303" s="5" t="str">
        <f t="shared" si="5"/>
        <v>543</v>
      </c>
    </row>
    <row r="1304" ht="15.75" customHeight="1">
      <c r="A1304" s="4">
        <v>15679.0</v>
      </c>
      <c r="B1304" s="5">
        <v>3.0</v>
      </c>
      <c r="C1304" s="15">
        <v>44690.68611111111</v>
      </c>
      <c r="D1304" s="16">
        <v>55.58</v>
      </c>
      <c r="E1304" s="5">
        <f t="shared" si="1"/>
        <v>385</v>
      </c>
      <c r="F1304" s="5">
        <f t="shared" si="2"/>
        <v>4</v>
      </c>
      <c r="G1304" s="5">
        <f t="shared" si="3"/>
        <v>4</v>
      </c>
      <c r="H1304" s="5">
        <f t="shared" si="4"/>
        <v>3</v>
      </c>
      <c r="I1304" s="5" t="str">
        <f t="shared" si="5"/>
        <v>443</v>
      </c>
    </row>
    <row r="1305" ht="15.75" customHeight="1">
      <c r="A1305" s="4">
        <v>15680.0</v>
      </c>
      <c r="B1305" s="5">
        <v>1.0</v>
      </c>
      <c r="C1305" s="15">
        <v>44355.61319444444</v>
      </c>
      <c r="D1305" s="16">
        <v>35.400000000000006</v>
      </c>
      <c r="E1305" s="5">
        <f t="shared" si="1"/>
        <v>720</v>
      </c>
      <c r="F1305" s="5">
        <f t="shared" si="2"/>
        <v>2</v>
      </c>
      <c r="G1305" s="5">
        <f t="shared" si="3"/>
        <v>2</v>
      </c>
      <c r="H1305" s="5">
        <f t="shared" si="4"/>
        <v>3</v>
      </c>
      <c r="I1305" s="5" t="str">
        <f t="shared" si="5"/>
        <v>223</v>
      </c>
    </row>
    <row r="1306" ht="15.75" customHeight="1">
      <c r="A1306" s="4">
        <v>15681.0</v>
      </c>
      <c r="B1306" s="5">
        <v>1.0</v>
      </c>
      <c r="C1306" s="15">
        <v>44702.55902777778</v>
      </c>
      <c r="D1306" s="16">
        <v>155.0</v>
      </c>
      <c r="E1306" s="5">
        <f t="shared" si="1"/>
        <v>373</v>
      </c>
      <c r="F1306" s="5">
        <f t="shared" si="2"/>
        <v>5</v>
      </c>
      <c r="G1306" s="5">
        <f t="shared" si="3"/>
        <v>2</v>
      </c>
      <c r="H1306" s="5">
        <f t="shared" si="4"/>
        <v>4</v>
      </c>
      <c r="I1306" s="5" t="str">
        <f t="shared" si="5"/>
        <v>524</v>
      </c>
    </row>
    <row r="1307" ht="15.75" customHeight="1">
      <c r="A1307" s="4">
        <v>15687.0</v>
      </c>
      <c r="B1307" s="5">
        <v>2.0</v>
      </c>
      <c r="C1307" s="15">
        <v>44656.58541666667</v>
      </c>
      <c r="D1307" s="16">
        <v>50.4</v>
      </c>
      <c r="E1307" s="5">
        <f t="shared" si="1"/>
        <v>419</v>
      </c>
      <c r="F1307" s="5">
        <f t="shared" si="2"/>
        <v>4</v>
      </c>
      <c r="G1307" s="5">
        <f t="shared" si="3"/>
        <v>3</v>
      </c>
      <c r="H1307" s="5">
        <f t="shared" si="4"/>
        <v>3</v>
      </c>
      <c r="I1307" s="5" t="str">
        <f t="shared" si="5"/>
        <v>433</v>
      </c>
    </row>
    <row r="1308" ht="15.75" customHeight="1">
      <c r="A1308" s="4">
        <v>15690.0</v>
      </c>
      <c r="B1308" s="5">
        <v>1.0</v>
      </c>
      <c r="C1308" s="15">
        <v>44620.48611111111</v>
      </c>
      <c r="D1308" s="16">
        <v>18.96</v>
      </c>
      <c r="E1308" s="5">
        <f t="shared" si="1"/>
        <v>455</v>
      </c>
      <c r="F1308" s="5">
        <f t="shared" si="2"/>
        <v>3</v>
      </c>
      <c r="G1308" s="5">
        <f t="shared" si="3"/>
        <v>2</v>
      </c>
      <c r="H1308" s="5">
        <f t="shared" si="4"/>
        <v>2</v>
      </c>
      <c r="I1308" s="5" t="str">
        <f t="shared" si="5"/>
        <v>322</v>
      </c>
    </row>
    <row r="1309" ht="15.75" customHeight="1">
      <c r="A1309" s="4">
        <v>15694.0</v>
      </c>
      <c r="B1309" s="5">
        <v>3.0</v>
      </c>
      <c r="C1309" s="15">
        <v>44655.38333333333</v>
      </c>
      <c r="D1309" s="16">
        <v>126.60000000000001</v>
      </c>
      <c r="E1309" s="5">
        <f t="shared" si="1"/>
        <v>420</v>
      </c>
      <c r="F1309" s="5">
        <f t="shared" si="2"/>
        <v>4</v>
      </c>
      <c r="G1309" s="5">
        <f t="shared" si="3"/>
        <v>4</v>
      </c>
      <c r="H1309" s="5">
        <f t="shared" si="4"/>
        <v>4</v>
      </c>
      <c r="I1309" s="5" t="str">
        <f t="shared" si="5"/>
        <v>444</v>
      </c>
    </row>
    <row r="1310" ht="15.75" customHeight="1">
      <c r="A1310" s="4">
        <v>15696.0</v>
      </c>
      <c r="B1310" s="5">
        <v>3.0</v>
      </c>
      <c r="C1310" s="15">
        <v>44505.73472222222</v>
      </c>
      <c r="D1310" s="16">
        <v>82.7</v>
      </c>
      <c r="E1310" s="5">
        <f t="shared" si="1"/>
        <v>570</v>
      </c>
      <c r="F1310" s="5">
        <f t="shared" si="2"/>
        <v>2</v>
      </c>
      <c r="G1310" s="5">
        <f t="shared" si="3"/>
        <v>4</v>
      </c>
      <c r="H1310" s="5">
        <f t="shared" si="4"/>
        <v>4</v>
      </c>
      <c r="I1310" s="5" t="str">
        <f t="shared" si="5"/>
        <v>244</v>
      </c>
    </row>
    <row r="1311" ht="15.75" customHeight="1">
      <c r="A1311" s="4">
        <v>15699.0</v>
      </c>
      <c r="B1311" s="5">
        <v>1.0</v>
      </c>
      <c r="C1311" s="15">
        <v>44703.35138888889</v>
      </c>
      <c r="D1311" s="16">
        <v>30.0</v>
      </c>
      <c r="E1311" s="5">
        <f t="shared" si="1"/>
        <v>372</v>
      </c>
      <c r="F1311" s="5">
        <f t="shared" si="2"/>
        <v>5</v>
      </c>
      <c r="G1311" s="5">
        <f t="shared" si="3"/>
        <v>2</v>
      </c>
      <c r="H1311" s="5">
        <f t="shared" si="4"/>
        <v>2</v>
      </c>
      <c r="I1311" s="5" t="str">
        <f t="shared" si="5"/>
        <v>522</v>
      </c>
    </row>
    <row r="1312" ht="15.75" customHeight="1">
      <c r="A1312" s="4">
        <v>15700.0</v>
      </c>
      <c r="B1312" s="5">
        <v>1.0</v>
      </c>
      <c r="C1312" s="15">
        <v>44549.65</v>
      </c>
      <c r="D1312" s="16">
        <v>1.26</v>
      </c>
      <c r="E1312" s="5">
        <f t="shared" si="1"/>
        <v>526</v>
      </c>
      <c r="F1312" s="5">
        <f t="shared" si="2"/>
        <v>3</v>
      </c>
      <c r="G1312" s="5">
        <f t="shared" si="3"/>
        <v>2</v>
      </c>
      <c r="H1312" s="5">
        <f t="shared" si="4"/>
        <v>1</v>
      </c>
      <c r="I1312" s="5" t="str">
        <f t="shared" si="5"/>
        <v>321</v>
      </c>
    </row>
    <row r="1313" ht="15.75" customHeight="1">
      <c r="A1313" s="4">
        <v>15701.0</v>
      </c>
      <c r="B1313" s="5">
        <v>1.0</v>
      </c>
      <c r="C1313" s="15">
        <v>44613.525</v>
      </c>
      <c r="D1313" s="16">
        <v>22.5</v>
      </c>
      <c r="E1313" s="5">
        <f t="shared" si="1"/>
        <v>462</v>
      </c>
      <c r="F1313" s="5">
        <f t="shared" si="2"/>
        <v>3</v>
      </c>
      <c r="G1313" s="5">
        <f t="shared" si="3"/>
        <v>2</v>
      </c>
      <c r="H1313" s="5">
        <f t="shared" si="4"/>
        <v>2</v>
      </c>
      <c r="I1313" s="5" t="str">
        <f t="shared" si="5"/>
        <v>322</v>
      </c>
    </row>
    <row r="1314" ht="15.75" customHeight="1">
      <c r="A1314" s="4">
        <v>15704.0</v>
      </c>
      <c r="B1314" s="5">
        <v>2.0</v>
      </c>
      <c r="C1314" s="15">
        <v>44583.55555555555</v>
      </c>
      <c r="D1314" s="16">
        <v>132.0</v>
      </c>
      <c r="E1314" s="5">
        <f t="shared" si="1"/>
        <v>492</v>
      </c>
      <c r="F1314" s="5">
        <f t="shared" si="2"/>
        <v>3</v>
      </c>
      <c r="G1314" s="5">
        <f t="shared" si="3"/>
        <v>3</v>
      </c>
      <c r="H1314" s="5">
        <f t="shared" si="4"/>
        <v>4</v>
      </c>
      <c r="I1314" s="5" t="str">
        <f t="shared" si="5"/>
        <v>334</v>
      </c>
    </row>
    <row r="1315" ht="15.75" customHeight="1">
      <c r="A1315" s="4">
        <v>15706.0</v>
      </c>
      <c r="B1315" s="5">
        <v>3.0</v>
      </c>
      <c r="C1315" s="15">
        <v>44648.42569444444</v>
      </c>
      <c r="D1315" s="16">
        <v>57.150000000000006</v>
      </c>
      <c r="E1315" s="5">
        <f t="shared" si="1"/>
        <v>427</v>
      </c>
      <c r="F1315" s="5">
        <f t="shared" si="2"/>
        <v>4</v>
      </c>
      <c r="G1315" s="5">
        <f t="shared" si="3"/>
        <v>4</v>
      </c>
      <c r="H1315" s="5">
        <f t="shared" si="4"/>
        <v>3</v>
      </c>
      <c r="I1315" s="5" t="str">
        <f t="shared" si="5"/>
        <v>443</v>
      </c>
    </row>
    <row r="1316" ht="15.75" customHeight="1">
      <c r="A1316" s="4">
        <v>15707.0</v>
      </c>
      <c r="B1316" s="5">
        <v>3.0</v>
      </c>
      <c r="C1316" s="15">
        <v>44685.60763888889</v>
      </c>
      <c r="D1316" s="16">
        <v>12.7</v>
      </c>
      <c r="E1316" s="5">
        <f t="shared" si="1"/>
        <v>390</v>
      </c>
      <c r="F1316" s="5">
        <f t="shared" si="2"/>
        <v>4</v>
      </c>
      <c r="G1316" s="5">
        <f t="shared" si="3"/>
        <v>4</v>
      </c>
      <c r="H1316" s="5">
        <f t="shared" si="4"/>
        <v>1</v>
      </c>
      <c r="I1316" s="5" t="str">
        <f t="shared" si="5"/>
        <v>441</v>
      </c>
    </row>
    <row r="1317" ht="15.75" customHeight="1">
      <c r="A1317" s="4">
        <v>15708.0</v>
      </c>
      <c r="B1317" s="5">
        <v>8.0</v>
      </c>
      <c r="C1317" s="15">
        <v>44681.45416666667</v>
      </c>
      <c r="D1317" s="16">
        <v>159.14</v>
      </c>
      <c r="E1317" s="5">
        <f t="shared" si="1"/>
        <v>394</v>
      </c>
      <c r="F1317" s="5">
        <f t="shared" si="2"/>
        <v>4</v>
      </c>
      <c r="G1317" s="5">
        <f t="shared" si="3"/>
        <v>4</v>
      </c>
      <c r="H1317" s="5">
        <f t="shared" si="4"/>
        <v>4</v>
      </c>
      <c r="I1317" s="5" t="str">
        <f t="shared" si="5"/>
        <v>444</v>
      </c>
    </row>
    <row r="1318" ht="15.75" customHeight="1">
      <c r="A1318" s="4">
        <v>15713.0</v>
      </c>
      <c r="B1318" s="5">
        <v>1.0</v>
      </c>
      <c r="C1318" s="15">
        <v>44580.56527777778</v>
      </c>
      <c r="D1318" s="16">
        <v>53.1</v>
      </c>
      <c r="E1318" s="5">
        <f t="shared" si="1"/>
        <v>495</v>
      </c>
      <c r="F1318" s="5">
        <f t="shared" si="2"/>
        <v>3</v>
      </c>
      <c r="G1318" s="5">
        <f t="shared" si="3"/>
        <v>2</v>
      </c>
      <c r="H1318" s="5">
        <f t="shared" si="4"/>
        <v>3</v>
      </c>
      <c r="I1318" s="5" t="str">
        <f t="shared" si="5"/>
        <v>323</v>
      </c>
    </row>
    <row r="1319" ht="15.75" customHeight="1">
      <c r="A1319" s="4">
        <v>15714.0</v>
      </c>
      <c r="B1319" s="5">
        <v>1.0</v>
      </c>
      <c r="C1319" s="15">
        <v>44709.47638888889</v>
      </c>
      <c r="D1319" s="16">
        <v>10.5</v>
      </c>
      <c r="E1319" s="5">
        <f t="shared" si="1"/>
        <v>366</v>
      </c>
      <c r="F1319" s="5">
        <f t="shared" si="2"/>
        <v>5</v>
      </c>
      <c r="G1319" s="5">
        <f t="shared" si="3"/>
        <v>2</v>
      </c>
      <c r="H1319" s="5">
        <f t="shared" si="4"/>
        <v>1</v>
      </c>
      <c r="I1319" s="5" t="str">
        <f t="shared" si="5"/>
        <v>521</v>
      </c>
    </row>
    <row r="1320" ht="15.75" customHeight="1">
      <c r="A1320" s="4">
        <v>15716.0</v>
      </c>
      <c r="B1320" s="5">
        <v>2.0</v>
      </c>
      <c r="C1320" s="15">
        <v>44522.53402777778</v>
      </c>
      <c r="D1320" s="16">
        <v>24.59</v>
      </c>
      <c r="E1320" s="5">
        <f t="shared" si="1"/>
        <v>553</v>
      </c>
      <c r="F1320" s="5">
        <f t="shared" si="2"/>
        <v>2</v>
      </c>
      <c r="G1320" s="5">
        <f t="shared" si="3"/>
        <v>3</v>
      </c>
      <c r="H1320" s="5">
        <f t="shared" si="4"/>
        <v>2</v>
      </c>
      <c r="I1320" s="5" t="str">
        <f t="shared" si="5"/>
        <v>232</v>
      </c>
    </row>
    <row r="1321" ht="15.75" customHeight="1">
      <c r="A1321" s="4">
        <v>15717.0</v>
      </c>
      <c r="B1321" s="5">
        <v>1.0</v>
      </c>
      <c r="C1321" s="15">
        <v>44488.55625</v>
      </c>
      <c r="D1321" s="16">
        <v>11.399999999999999</v>
      </c>
      <c r="E1321" s="5">
        <f t="shared" si="1"/>
        <v>587</v>
      </c>
      <c r="F1321" s="5">
        <f t="shared" si="2"/>
        <v>2</v>
      </c>
      <c r="G1321" s="5">
        <f t="shared" si="3"/>
        <v>2</v>
      </c>
      <c r="H1321" s="5">
        <f t="shared" si="4"/>
        <v>1</v>
      </c>
      <c r="I1321" s="5" t="str">
        <f t="shared" si="5"/>
        <v>221</v>
      </c>
    </row>
    <row r="1322" ht="15.75" customHeight="1">
      <c r="A1322" s="4">
        <v>15719.0</v>
      </c>
      <c r="B1322" s="5">
        <v>12.0</v>
      </c>
      <c r="C1322" s="15">
        <v>44688.52013888889</v>
      </c>
      <c r="D1322" s="16">
        <v>275.5</v>
      </c>
      <c r="E1322" s="5">
        <f t="shared" si="1"/>
        <v>387</v>
      </c>
      <c r="F1322" s="5">
        <f t="shared" si="2"/>
        <v>4</v>
      </c>
      <c r="G1322" s="5">
        <f t="shared" si="3"/>
        <v>4</v>
      </c>
      <c r="H1322" s="5">
        <f t="shared" si="4"/>
        <v>4</v>
      </c>
      <c r="I1322" s="5" t="str">
        <f t="shared" si="5"/>
        <v>444</v>
      </c>
    </row>
    <row r="1323" ht="15.75" customHeight="1">
      <c r="A1323" s="4">
        <v>15720.0</v>
      </c>
      <c r="B1323" s="5">
        <v>1.0</v>
      </c>
      <c r="C1323" s="15">
        <v>44696.61666666667</v>
      </c>
      <c r="D1323" s="16">
        <v>3.62</v>
      </c>
      <c r="E1323" s="5">
        <f t="shared" si="1"/>
        <v>379</v>
      </c>
      <c r="F1323" s="5">
        <f t="shared" si="2"/>
        <v>5</v>
      </c>
      <c r="G1323" s="5">
        <f t="shared" si="3"/>
        <v>2</v>
      </c>
      <c r="H1323" s="5">
        <f t="shared" si="4"/>
        <v>1</v>
      </c>
      <c r="I1323" s="5" t="str">
        <f t="shared" si="5"/>
        <v>521</v>
      </c>
    </row>
    <row r="1324" ht="15.75" customHeight="1">
      <c r="A1324" s="4">
        <v>15721.0</v>
      </c>
      <c r="B1324" s="5">
        <v>1.0</v>
      </c>
      <c r="C1324" s="15">
        <v>44709.50972222222</v>
      </c>
      <c r="D1324" s="16">
        <v>12.23</v>
      </c>
      <c r="E1324" s="5">
        <f t="shared" si="1"/>
        <v>366</v>
      </c>
      <c r="F1324" s="5">
        <f t="shared" si="2"/>
        <v>5</v>
      </c>
      <c r="G1324" s="5">
        <f t="shared" si="3"/>
        <v>2</v>
      </c>
      <c r="H1324" s="5">
        <f t="shared" si="4"/>
        <v>1</v>
      </c>
      <c r="I1324" s="5" t="str">
        <f t="shared" si="5"/>
        <v>521</v>
      </c>
    </row>
    <row r="1325" ht="15.75" customHeight="1">
      <c r="A1325" s="4">
        <v>15722.0</v>
      </c>
      <c r="B1325" s="5">
        <v>2.0</v>
      </c>
      <c r="C1325" s="15">
        <v>44615.47916666666</v>
      </c>
      <c r="D1325" s="16">
        <v>28.4</v>
      </c>
      <c r="E1325" s="5">
        <f t="shared" si="1"/>
        <v>460</v>
      </c>
      <c r="F1325" s="5">
        <f t="shared" si="2"/>
        <v>3</v>
      </c>
      <c r="G1325" s="5">
        <f t="shared" si="3"/>
        <v>3</v>
      </c>
      <c r="H1325" s="5">
        <f t="shared" si="4"/>
        <v>2</v>
      </c>
      <c r="I1325" s="5" t="str">
        <f t="shared" si="5"/>
        <v>332</v>
      </c>
    </row>
    <row r="1326" ht="15.75" customHeight="1">
      <c r="A1326" s="4">
        <v>15723.0</v>
      </c>
      <c r="B1326" s="5">
        <v>1.0</v>
      </c>
      <c r="C1326" s="15">
        <v>44357.46666666667</v>
      </c>
      <c r="D1326" s="16">
        <v>2.9</v>
      </c>
      <c r="E1326" s="5">
        <f t="shared" si="1"/>
        <v>718</v>
      </c>
      <c r="F1326" s="5">
        <f t="shared" si="2"/>
        <v>2</v>
      </c>
      <c r="G1326" s="5">
        <f t="shared" si="3"/>
        <v>2</v>
      </c>
      <c r="H1326" s="5">
        <f t="shared" si="4"/>
        <v>1</v>
      </c>
      <c r="I1326" s="5" t="str">
        <f t="shared" si="5"/>
        <v>221</v>
      </c>
    </row>
    <row r="1327" ht="15.75" customHeight="1">
      <c r="A1327" s="4">
        <v>15725.0</v>
      </c>
      <c r="B1327" s="5">
        <v>1.0</v>
      </c>
      <c r="C1327" s="15">
        <v>44705.61875</v>
      </c>
      <c r="D1327" s="16">
        <v>4.68</v>
      </c>
      <c r="E1327" s="5">
        <f t="shared" si="1"/>
        <v>370</v>
      </c>
      <c r="F1327" s="5">
        <f t="shared" si="2"/>
        <v>5</v>
      </c>
      <c r="G1327" s="5">
        <f t="shared" si="3"/>
        <v>2</v>
      </c>
      <c r="H1327" s="5">
        <f t="shared" si="4"/>
        <v>1</v>
      </c>
      <c r="I1327" s="5" t="str">
        <f t="shared" si="5"/>
        <v>521</v>
      </c>
    </row>
    <row r="1328" ht="15.75" customHeight="1">
      <c r="A1328" s="4">
        <v>15727.0</v>
      </c>
      <c r="B1328" s="5">
        <v>3.0</v>
      </c>
      <c r="C1328" s="15">
        <v>44616.62083333333</v>
      </c>
      <c r="D1328" s="16">
        <v>103.50000000000001</v>
      </c>
      <c r="E1328" s="5">
        <f t="shared" si="1"/>
        <v>459</v>
      </c>
      <c r="F1328" s="5">
        <f t="shared" si="2"/>
        <v>3</v>
      </c>
      <c r="G1328" s="5">
        <f t="shared" si="3"/>
        <v>4</v>
      </c>
      <c r="H1328" s="5">
        <f t="shared" si="4"/>
        <v>4</v>
      </c>
      <c r="I1328" s="5" t="str">
        <f t="shared" si="5"/>
        <v>344</v>
      </c>
    </row>
    <row r="1329" ht="15.75" customHeight="1">
      <c r="A1329" s="4">
        <v>15728.0</v>
      </c>
      <c r="B1329" s="5">
        <v>1.0</v>
      </c>
      <c r="C1329" s="15">
        <v>44672.58541666667</v>
      </c>
      <c r="D1329" s="16">
        <v>72.25</v>
      </c>
      <c r="E1329" s="5">
        <f t="shared" si="1"/>
        <v>403</v>
      </c>
      <c r="F1329" s="5">
        <f t="shared" si="2"/>
        <v>4</v>
      </c>
      <c r="G1329" s="5">
        <f t="shared" si="3"/>
        <v>2</v>
      </c>
      <c r="H1329" s="5">
        <f t="shared" si="4"/>
        <v>3</v>
      </c>
      <c r="I1329" s="5" t="str">
        <f t="shared" si="5"/>
        <v>423</v>
      </c>
    </row>
    <row r="1330" ht="15.75" customHeight="1">
      <c r="A1330" s="4">
        <v>15730.0</v>
      </c>
      <c r="B1330" s="5">
        <v>2.0</v>
      </c>
      <c r="C1330" s="15">
        <v>44628.60277777778</v>
      </c>
      <c r="D1330" s="16">
        <v>30.700000000000003</v>
      </c>
      <c r="E1330" s="5">
        <f t="shared" si="1"/>
        <v>447</v>
      </c>
      <c r="F1330" s="5">
        <f t="shared" si="2"/>
        <v>3</v>
      </c>
      <c r="G1330" s="5">
        <f t="shared" si="3"/>
        <v>3</v>
      </c>
      <c r="H1330" s="5">
        <f t="shared" si="4"/>
        <v>2</v>
      </c>
      <c r="I1330" s="5" t="str">
        <f t="shared" si="5"/>
        <v>332</v>
      </c>
    </row>
    <row r="1331" ht="15.75" customHeight="1">
      <c r="A1331" s="4">
        <v>15732.0</v>
      </c>
      <c r="B1331" s="5">
        <v>1.0</v>
      </c>
      <c r="C1331" s="15">
        <v>44349.625</v>
      </c>
      <c r="D1331" s="16">
        <v>39.0</v>
      </c>
      <c r="E1331" s="5">
        <f t="shared" si="1"/>
        <v>726</v>
      </c>
      <c r="F1331" s="5">
        <f t="shared" si="2"/>
        <v>2</v>
      </c>
      <c r="G1331" s="5">
        <f t="shared" si="3"/>
        <v>2</v>
      </c>
      <c r="H1331" s="5">
        <f t="shared" si="4"/>
        <v>3</v>
      </c>
      <c r="I1331" s="5" t="str">
        <f t="shared" si="5"/>
        <v>223</v>
      </c>
    </row>
    <row r="1332" ht="15.75" customHeight="1">
      <c r="A1332" s="4">
        <v>15734.0</v>
      </c>
      <c r="B1332" s="5">
        <v>1.0</v>
      </c>
      <c r="C1332" s="15">
        <v>44523.62430555555</v>
      </c>
      <c r="D1332" s="16">
        <v>83.0</v>
      </c>
      <c r="E1332" s="5">
        <f t="shared" si="1"/>
        <v>552</v>
      </c>
      <c r="F1332" s="5">
        <f t="shared" si="2"/>
        <v>2</v>
      </c>
      <c r="G1332" s="5">
        <f t="shared" si="3"/>
        <v>2</v>
      </c>
      <c r="H1332" s="5">
        <f t="shared" si="4"/>
        <v>4</v>
      </c>
      <c r="I1332" s="5" t="str">
        <f t="shared" si="5"/>
        <v>224</v>
      </c>
    </row>
    <row r="1333" ht="15.75" customHeight="1">
      <c r="A1333" s="4">
        <v>15737.0</v>
      </c>
      <c r="B1333" s="5">
        <v>2.0</v>
      </c>
      <c r="C1333" s="15">
        <v>44536.68333333333</v>
      </c>
      <c r="D1333" s="16">
        <v>34.0</v>
      </c>
      <c r="E1333" s="5">
        <f t="shared" si="1"/>
        <v>539</v>
      </c>
      <c r="F1333" s="5">
        <f t="shared" si="2"/>
        <v>3</v>
      </c>
      <c r="G1333" s="5">
        <f t="shared" si="3"/>
        <v>3</v>
      </c>
      <c r="H1333" s="5">
        <f t="shared" si="4"/>
        <v>3</v>
      </c>
      <c r="I1333" s="5" t="str">
        <f t="shared" si="5"/>
        <v>333</v>
      </c>
    </row>
    <row r="1334" ht="15.75" customHeight="1">
      <c r="A1334" s="4">
        <v>15738.0</v>
      </c>
      <c r="B1334" s="5">
        <v>7.0</v>
      </c>
      <c r="C1334" s="15">
        <v>44539.45</v>
      </c>
      <c r="D1334" s="16">
        <v>358.6000000000001</v>
      </c>
      <c r="E1334" s="5">
        <f t="shared" si="1"/>
        <v>536</v>
      </c>
      <c r="F1334" s="5">
        <f t="shared" si="2"/>
        <v>3</v>
      </c>
      <c r="G1334" s="5">
        <f t="shared" si="3"/>
        <v>4</v>
      </c>
      <c r="H1334" s="5">
        <f t="shared" si="4"/>
        <v>4</v>
      </c>
      <c r="I1334" s="5" t="str">
        <f t="shared" si="5"/>
        <v>344</v>
      </c>
    </row>
    <row r="1335" ht="15.75" customHeight="1">
      <c r="A1335" s="4">
        <v>15743.0</v>
      </c>
      <c r="B1335" s="5">
        <v>1.0</v>
      </c>
      <c r="C1335" s="15">
        <v>44704.72152777778</v>
      </c>
      <c r="D1335" s="16">
        <v>2.95</v>
      </c>
      <c r="E1335" s="5">
        <f t="shared" si="1"/>
        <v>371</v>
      </c>
      <c r="F1335" s="5">
        <f t="shared" si="2"/>
        <v>5</v>
      </c>
      <c r="G1335" s="5">
        <f t="shared" si="3"/>
        <v>2</v>
      </c>
      <c r="H1335" s="5">
        <f t="shared" si="4"/>
        <v>1</v>
      </c>
      <c r="I1335" s="5" t="str">
        <f t="shared" si="5"/>
        <v>521</v>
      </c>
    </row>
    <row r="1336" ht="15.75" customHeight="1">
      <c r="A1336" s="4">
        <v>15745.0</v>
      </c>
      <c r="B1336" s="5">
        <v>2.0</v>
      </c>
      <c r="C1336" s="15">
        <v>44713.47083333333</v>
      </c>
      <c r="D1336" s="16">
        <v>15.100000000000001</v>
      </c>
      <c r="E1336" s="5">
        <f t="shared" si="1"/>
        <v>362</v>
      </c>
      <c r="F1336" s="5">
        <f t="shared" si="2"/>
        <v>5</v>
      </c>
      <c r="G1336" s="5">
        <f t="shared" si="3"/>
        <v>3</v>
      </c>
      <c r="H1336" s="5">
        <f t="shared" si="4"/>
        <v>2</v>
      </c>
      <c r="I1336" s="5" t="str">
        <f t="shared" si="5"/>
        <v>532</v>
      </c>
    </row>
    <row r="1337" ht="15.75" customHeight="1">
      <c r="A1337" s="4">
        <v>15746.0</v>
      </c>
      <c r="B1337" s="5">
        <v>1.0</v>
      </c>
      <c r="C1337" s="15">
        <v>44589.63958333333</v>
      </c>
      <c r="D1337" s="16">
        <v>1.58</v>
      </c>
      <c r="E1337" s="5">
        <f t="shared" si="1"/>
        <v>486</v>
      </c>
      <c r="F1337" s="5">
        <f t="shared" si="2"/>
        <v>3</v>
      </c>
      <c r="G1337" s="5">
        <f t="shared" si="3"/>
        <v>2</v>
      </c>
      <c r="H1337" s="5">
        <f t="shared" si="4"/>
        <v>1</v>
      </c>
      <c r="I1337" s="5" t="str">
        <f t="shared" si="5"/>
        <v>321</v>
      </c>
    </row>
    <row r="1338" ht="15.75" customHeight="1">
      <c r="A1338" s="4">
        <v>15747.0</v>
      </c>
      <c r="B1338" s="5">
        <v>2.0</v>
      </c>
      <c r="C1338" s="15">
        <v>44708.51805555556</v>
      </c>
      <c r="D1338" s="16">
        <v>30.34</v>
      </c>
      <c r="E1338" s="5">
        <f t="shared" si="1"/>
        <v>367</v>
      </c>
      <c r="F1338" s="5">
        <f t="shared" si="2"/>
        <v>5</v>
      </c>
      <c r="G1338" s="5">
        <f t="shared" si="3"/>
        <v>3</v>
      </c>
      <c r="H1338" s="5">
        <f t="shared" si="4"/>
        <v>2</v>
      </c>
      <c r="I1338" s="5" t="str">
        <f t="shared" si="5"/>
        <v>532</v>
      </c>
    </row>
    <row r="1339" ht="15.75" customHeight="1">
      <c r="A1339" s="4">
        <v>15749.0</v>
      </c>
      <c r="B1339" s="5">
        <v>2.0</v>
      </c>
      <c r="C1339" s="15">
        <v>44487.55555555555</v>
      </c>
      <c r="D1339" s="16">
        <v>19407.9</v>
      </c>
      <c r="E1339" s="5">
        <f t="shared" si="1"/>
        <v>588</v>
      </c>
      <c r="F1339" s="5">
        <f t="shared" si="2"/>
        <v>2</v>
      </c>
      <c r="G1339" s="5">
        <f t="shared" si="3"/>
        <v>3</v>
      </c>
      <c r="H1339" s="5">
        <f t="shared" si="4"/>
        <v>4</v>
      </c>
      <c r="I1339" s="5" t="str">
        <f t="shared" si="5"/>
        <v>234</v>
      </c>
    </row>
    <row r="1340" ht="15.75" customHeight="1">
      <c r="A1340" s="4">
        <v>15750.0</v>
      </c>
      <c r="B1340" s="5">
        <v>4.0</v>
      </c>
      <c r="C1340" s="15">
        <v>44683.49236111111</v>
      </c>
      <c r="D1340" s="16">
        <v>62.45</v>
      </c>
      <c r="E1340" s="5">
        <f t="shared" si="1"/>
        <v>392</v>
      </c>
      <c r="F1340" s="5">
        <f t="shared" si="2"/>
        <v>4</v>
      </c>
      <c r="G1340" s="5">
        <f t="shared" si="3"/>
        <v>4</v>
      </c>
      <c r="H1340" s="5">
        <f t="shared" si="4"/>
        <v>3</v>
      </c>
      <c r="I1340" s="5" t="str">
        <f t="shared" si="5"/>
        <v>443</v>
      </c>
    </row>
    <row r="1341" ht="15.75" customHeight="1">
      <c r="A1341" s="4">
        <v>15752.0</v>
      </c>
      <c r="B1341" s="5">
        <v>7.0</v>
      </c>
      <c r="C1341" s="15">
        <v>44681.48402777778</v>
      </c>
      <c r="D1341" s="16">
        <v>76.16000000000001</v>
      </c>
      <c r="E1341" s="5">
        <f t="shared" si="1"/>
        <v>394</v>
      </c>
      <c r="F1341" s="5">
        <f t="shared" si="2"/>
        <v>4</v>
      </c>
      <c r="G1341" s="5">
        <f t="shared" si="3"/>
        <v>4</v>
      </c>
      <c r="H1341" s="5">
        <f t="shared" si="4"/>
        <v>3</v>
      </c>
      <c r="I1341" s="5" t="str">
        <f t="shared" si="5"/>
        <v>443</v>
      </c>
    </row>
    <row r="1342" ht="15.75" customHeight="1">
      <c r="A1342" s="4">
        <v>15755.0</v>
      </c>
      <c r="B1342" s="5">
        <v>5.0</v>
      </c>
      <c r="C1342" s="15">
        <v>44720.79097222222</v>
      </c>
      <c r="D1342" s="16">
        <v>89.2</v>
      </c>
      <c r="E1342" s="5">
        <f t="shared" si="1"/>
        <v>355</v>
      </c>
      <c r="F1342" s="5">
        <f t="shared" si="2"/>
        <v>5</v>
      </c>
      <c r="G1342" s="5">
        <f t="shared" si="3"/>
        <v>4</v>
      </c>
      <c r="H1342" s="5">
        <f t="shared" si="4"/>
        <v>4</v>
      </c>
      <c r="I1342" s="5" t="str">
        <f t="shared" si="5"/>
        <v>544</v>
      </c>
    </row>
    <row r="1343" ht="15.75" customHeight="1">
      <c r="A1343" s="4">
        <v>15756.0</v>
      </c>
      <c r="B1343" s="5">
        <v>2.0</v>
      </c>
      <c r="C1343" s="15">
        <v>44571.47152777778</v>
      </c>
      <c r="D1343" s="16">
        <v>6.6000000000000005</v>
      </c>
      <c r="E1343" s="5">
        <f t="shared" si="1"/>
        <v>504</v>
      </c>
      <c r="F1343" s="5">
        <f t="shared" si="2"/>
        <v>3</v>
      </c>
      <c r="G1343" s="5">
        <f t="shared" si="3"/>
        <v>3</v>
      </c>
      <c r="H1343" s="5">
        <f t="shared" si="4"/>
        <v>1</v>
      </c>
      <c r="I1343" s="5" t="str">
        <f t="shared" si="5"/>
        <v>331</v>
      </c>
    </row>
    <row r="1344" ht="15.75" customHeight="1">
      <c r="A1344" s="4">
        <v>15763.0</v>
      </c>
      <c r="B1344" s="5">
        <v>2.0</v>
      </c>
      <c r="C1344" s="15">
        <v>44689.40555555555</v>
      </c>
      <c r="D1344" s="16">
        <v>115.30000000000001</v>
      </c>
      <c r="E1344" s="5">
        <f t="shared" si="1"/>
        <v>386</v>
      </c>
      <c r="F1344" s="5">
        <f t="shared" si="2"/>
        <v>4</v>
      </c>
      <c r="G1344" s="5">
        <f t="shared" si="3"/>
        <v>3</v>
      </c>
      <c r="H1344" s="5">
        <f t="shared" si="4"/>
        <v>4</v>
      </c>
      <c r="I1344" s="5" t="str">
        <f t="shared" si="5"/>
        <v>434</v>
      </c>
    </row>
    <row r="1345" ht="15.75" customHeight="1">
      <c r="A1345" s="4">
        <v>15764.0</v>
      </c>
      <c r="B1345" s="5">
        <v>2.0</v>
      </c>
      <c r="C1345" s="15">
        <v>44632.74583333333</v>
      </c>
      <c r="D1345" s="16">
        <v>14.149999999999999</v>
      </c>
      <c r="E1345" s="5">
        <f t="shared" si="1"/>
        <v>443</v>
      </c>
      <c r="F1345" s="5">
        <f t="shared" si="2"/>
        <v>3</v>
      </c>
      <c r="G1345" s="5">
        <f t="shared" si="3"/>
        <v>3</v>
      </c>
      <c r="H1345" s="5">
        <f t="shared" si="4"/>
        <v>1</v>
      </c>
      <c r="I1345" s="5" t="str">
        <f t="shared" si="5"/>
        <v>331</v>
      </c>
    </row>
    <row r="1346" ht="15.75" customHeight="1">
      <c r="A1346" s="4">
        <v>15768.0</v>
      </c>
      <c r="B1346" s="5">
        <v>2.0</v>
      </c>
      <c r="C1346" s="15">
        <v>44517.37361111111</v>
      </c>
      <c r="D1346" s="16">
        <v>48.5</v>
      </c>
      <c r="E1346" s="5">
        <f t="shared" si="1"/>
        <v>558</v>
      </c>
      <c r="F1346" s="5">
        <f t="shared" si="2"/>
        <v>2</v>
      </c>
      <c r="G1346" s="5">
        <f t="shared" si="3"/>
        <v>3</v>
      </c>
      <c r="H1346" s="5">
        <f t="shared" si="4"/>
        <v>3</v>
      </c>
      <c r="I1346" s="5" t="str">
        <f t="shared" si="5"/>
        <v>233</v>
      </c>
    </row>
    <row r="1347" ht="15.75" customHeight="1">
      <c r="A1347" s="4">
        <v>15769.0</v>
      </c>
      <c r="B1347" s="5">
        <v>11.0</v>
      </c>
      <c r="C1347" s="15">
        <v>44714.57777777778</v>
      </c>
      <c r="D1347" s="16">
        <v>5015.2</v>
      </c>
      <c r="E1347" s="5">
        <f t="shared" si="1"/>
        <v>361</v>
      </c>
      <c r="F1347" s="5">
        <f t="shared" si="2"/>
        <v>5</v>
      </c>
      <c r="G1347" s="5">
        <f t="shared" si="3"/>
        <v>4</v>
      </c>
      <c r="H1347" s="5">
        <f t="shared" si="4"/>
        <v>4</v>
      </c>
      <c r="I1347" s="5" t="str">
        <f t="shared" si="5"/>
        <v>544</v>
      </c>
    </row>
    <row r="1348" ht="15.75" customHeight="1">
      <c r="A1348" s="4">
        <v>15774.0</v>
      </c>
      <c r="B1348" s="5">
        <v>1.0</v>
      </c>
      <c r="C1348" s="15">
        <v>44653.50277777778</v>
      </c>
      <c r="D1348" s="16">
        <v>11.8</v>
      </c>
      <c r="E1348" s="5">
        <f t="shared" si="1"/>
        <v>422</v>
      </c>
      <c r="F1348" s="5">
        <f t="shared" si="2"/>
        <v>4</v>
      </c>
      <c r="G1348" s="5">
        <f t="shared" si="3"/>
        <v>2</v>
      </c>
      <c r="H1348" s="5">
        <f t="shared" si="4"/>
        <v>1</v>
      </c>
      <c r="I1348" s="5" t="str">
        <f t="shared" si="5"/>
        <v>421</v>
      </c>
    </row>
    <row r="1349" ht="15.75" customHeight="1">
      <c r="A1349" s="4">
        <v>15777.0</v>
      </c>
      <c r="B1349" s="5">
        <v>1.0</v>
      </c>
      <c r="C1349" s="15">
        <v>44481.69652777778</v>
      </c>
      <c r="D1349" s="16">
        <v>81.6</v>
      </c>
      <c r="E1349" s="5">
        <f t="shared" si="1"/>
        <v>594</v>
      </c>
      <c r="F1349" s="5">
        <f t="shared" si="2"/>
        <v>2</v>
      </c>
      <c r="G1349" s="5">
        <f t="shared" si="3"/>
        <v>2</v>
      </c>
      <c r="H1349" s="5">
        <f t="shared" si="4"/>
        <v>4</v>
      </c>
      <c r="I1349" s="5" t="str">
        <f t="shared" si="5"/>
        <v>224</v>
      </c>
    </row>
    <row r="1350" ht="15.75" customHeight="1">
      <c r="A1350" s="4">
        <v>15780.0</v>
      </c>
      <c r="B1350" s="5">
        <v>1.0</v>
      </c>
      <c r="C1350" s="15">
        <v>44364.48819444444</v>
      </c>
      <c r="D1350" s="16">
        <v>35.7</v>
      </c>
      <c r="E1350" s="5">
        <f t="shared" si="1"/>
        <v>711</v>
      </c>
      <c r="F1350" s="5">
        <f t="shared" si="2"/>
        <v>2</v>
      </c>
      <c r="G1350" s="5">
        <f t="shared" si="3"/>
        <v>2</v>
      </c>
      <c r="H1350" s="5">
        <f t="shared" si="4"/>
        <v>3</v>
      </c>
      <c r="I1350" s="5" t="str">
        <f t="shared" si="5"/>
        <v>223</v>
      </c>
    </row>
    <row r="1351" ht="15.75" customHeight="1">
      <c r="A1351" s="4">
        <v>15781.0</v>
      </c>
      <c r="B1351" s="5">
        <v>1.0</v>
      </c>
      <c r="C1351" s="15">
        <v>44586.51736111111</v>
      </c>
      <c r="D1351" s="16">
        <v>17.85</v>
      </c>
      <c r="E1351" s="5">
        <f t="shared" si="1"/>
        <v>489</v>
      </c>
      <c r="F1351" s="5">
        <f t="shared" si="2"/>
        <v>3</v>
      </c>
      <c r="G1351" s="5">
        <f t="shared" si="3"/>
        <v>2</v>
      </c>
      <c r="H1351" s="5">
        <f t="shared" si="4"/>
        <v>2</v>
      </c>
      <c r="I1351" s="5" t="str">
        <f t="shared" si="5"/>
        <v>322</v>
      </c>
    </row>
    <row r="1352" ht="15.75" customHeight="1">
      <c r="A1352" s="4">
        <v>15785.0</v>
      </c>
      <c r="B1352" s="5">
        <v>2.0</v>
      </c>
      <c r="C1352" s="15">
        <v>44691.50555555556</v>
      </c>
      <c r="D1352" s="16">
        <v>18.15</v>
      </c>
      <c r="E1352" s="5">
        <f t="shared" si="1"/>
        <v>384</v>
      </c>
      <c r="F1352" s="5">
        <f t="shared" si="2"/>
        <v>4</v>
      </c>
      <c r="G1352" s="5">
        <f t="shared" si="3"/>
        <v>3</v>
      </c>
      <c r="H1352" s="5">
        <f t="shared" si="4"/>
        <v>2</v>
      </c>
      <c r="I1352" s="5" t="str">
        <f t="shared" si="5"/>
        <v>432</v>
      </c>
    </row>
    <row r="1353" ht="15.75" customHeight="1">
      <c r="A1353" s="4">
        <v>15786.0</v>
      </c>
      <c r="B1353" s="5">
        <v>4.0</v>
      </c>
      <c r="C1353" s="15">
        <v>44678.45347222222</v>
      </c>
      <c r="D1353" s="16">
        <v>58.800000000000004</v>
      </c>
      <c r="E1353" s="5">
        <f t="shared" si="1"/>
        <v>397</v>
      </c>
      <c r="F1353" s="5">
        <f t="shared" si="2"/>
        <v>4</v>
      </c>
      <c r="G1353" s="5">
        <f t="shared" si="3"/>
        <v>4</v>
      </c>
      <c r="H1353" s="5">
        <f t="shared" si="4"/>
        <v>3</v>
      </c>
      <c r="I1353" s="5" t="str">
        <f t="shared" si="5"/>
        <v>443</v>
      </c>
    </row>
    <row r="1354" ht="15.75" customHeight="1">
      <c r="A1354" s="4">
        <v>15789.0</v>
      </c>
      <c r="B1354" s="5">
        <v>1.0</v>
      </c>
      <c r="C1354" s="15">
        <v>44363.60763888889</v>
      </c>
      <c r="D1354" s="16">
        <v>10.2</v>
      </c>
      <c r="E1354" s="5">
        <f t="shared" si="1"/>
        <v>712</v>
      </c>
      <c r="F1354" s="5">
        <f t="shared" si="2"/>
        <v>2</v>
      </c>
      <c r="G1354" s="5">
        <f t="shared" si="3"/>
        <v>2</v>
      </c>
      <c r="H1354" s="5">
        <f t="shared" si="4"/>
        <v>1</v>
      </c>
      <c r="I1354" s="5" t="str">
        <f t="shared" si="5"/>
        <v>221</v>
      </c>
    </row>
    <row r="1355" ht="15.75" customHeight="1">
      <c r="A1355" s="4">
        <v>15791.0</v>
      </c>
      <c r="B1355" s="5">
        <v>1.0</v>
      </c>
      <c r="C1355" s="15">
        <v>44519.63541666666</v>
      </c>
      <c r="D1355" s="16">
        <v>40.3</v>
      </c>
      <c r="E1355" s="5">
        <f t="shared" si="1"/>
        <v>556</v>
      </c>
      <c r="F1355" s="5">
        <f t="shared" si="2"/>
        <v>2</v>
      </c>
      <c r="G1355" s="5">
        <f t="shared" si="3"/>
        <v>2</v>
      </c>
      <c r="H1355" s="5">
        <f t="shared" si="4"/>
        <v>3</v>
      </c>
      <c r="I1355" s="5" t="str">
        <f t="shared" si="5"/>
        <v>223</v>
      </c>
    </row>
    <row r="1356" ht="15.75" customHeight="1">
      <c r="A1356" s="4">
        <v>15793.0</v>
      </c>
      <c r="B1356" s="5">
        <v>3.0</v>
      </c>
      <c r="C1356" s="15">
        <v>44711.63055555556</v>
      </c>
      <c r="D1356" s="16">
        <v>179.85</v>
      </c>
      <c r="E1356" s="5">
        <f t="shared" si="1"/>
        <v>364</v>
      </c>
      <c r="F1356" s="5">
        <f t="shared" si="2"/>
        <v>5</v>
      </c>
      <c r="G1356" s="5">
        <f t="shared" si="3"/>
        <v>4</v>
      </c>
      <c r="H1356" s="5">
        <f t="shared" si="4"/>
        <v>4</v>
      </c>
      <c r="I1356" s="5" t="str">
        <f t="shared" si="5"/>
        <v>544</v>
      </c>
    </row>
    <row r="1357" ht="15.75" customHeight="1">
      <c r="A1357" s="4">
        <v>15795.0</v>
      </c>
      <c r="B1357" s="5">
        <v>1.0</v>
      </c>
      <c r="C1357" s="15">
        <v>44574.44652777778</v>
      </c>
      <c r="D1357" s="16">
        <v>38.82</v>
      </c>
      <c r="E1357" s="5">
        <f t="shared" si="1"/>
        <v>501</v>
      </c>
      <c r="F1357" s="5">
        <f t="shared" si="2"/>
        <v>3</v>
      </c>
      <c r="G1357" s="5">
        <f t="shared" si="3"/>
        <v>2</v>
      </c>
      <c r="H1357" s="5">
        <f t="shared" si="4"/>
        <v>3</v>
      </c>
      <c r="I1357" s="5" t="str">
        <f t="shared" si="5"/>
        <v>323</v>
      </c>
    </row>
    <row r="1358" ht="15.75" customHeight="1">
      <c r="A1358" s="4">
        <v>15796.0</v>
      </c>
      <c r="B1358" s="5">
        <v>2.0</v>
      </c>
      <c r="C1358" s="15">
        <v>44720.82986111111</v>
      </c>
      <c r="D1358" s="16">
        <v>53.10000000000001</v>
      </c>
      <c r="E1358" s="5">
        <f t="shared" si="1"/>
        <v>355</v>
      </c>
      <c r="F1358" s="5">
        <f t="shared" si="2"/>
        <v>5</v>
      </c>
      <c r="G1358" s="5">
        <f t="shared" si="3"/>
        <v>3</v>
      </c>
      <c r="H1358" s="5">
        <f t="shared" si="4"/>
        <v>3</v>
      </c>
      <c r="I1358" s="5" t="str">
        <f t="shared" si="5"/>
        <v>533</v>
      </c>
    </row>
    <row r="1359" ht="15.75" customHeight="1">
      <c r="A1359" s="4">
        <v>15799.0</v>
      </c>
      <c r="B1359" s="5">
        <v>2.0</v>
      </c>
      <c r="C1359" s="15">
        <v>44645.53194444445</v>
      </c>
      <c r="D1359" s="16">
        <v>28.65</v>
      </c>
      <c r="E1359" s="5">
        <f t="shared" si="1"/>
        <v>430</v>
      </c>
      <c r="F1359" s="5">
        <f t="shared" si="2"/>
        <v>3</v>
      </c>
      <c r="G1359" s="5">
        <f t="shared" si="3"/>
        <v>3</v>
      </c>
      <c r="H1359" s="5">
        <f t="shared" si="4"/>
        <v>2</v>
      </c>
      <c r="I1359" s="5" t="str">
        <f t="shared" si="5"/>
        <v>332</v>
      </c>
    </row>
    <row r="1360" ht="15.75" customHeight="1">
      <c r="A1360" s="4">
        <v>15800.0</v>
      </c>
      <c r="B1360" s="5">
        <v>1.0</v>
      </c>
      <c r="C1360" s="15">
        <v>44616.59930555556</v>
      </c>
      <c r="D1360" s="16">
        <v>2.66</v>
      </c>
      <c r="E1360" s="5">
        <f t="shared" si="1"/>
        <v>459</v>
      </c>
      <c r="F1360" s="5">
        <f t="shared" si="2"/>
        <v>3</v>
      </c>
      <c r="G1360" s="5">
        <f t="shared" si="3"/>
        <v>2</v>
      </c>
      <c r="H1360" s="5">
        <f t="shared" si="4"/>
        <v>1</v>
      </c>
      <c r="I1360" s="5" t="str">
        <f t="shared" si="5"/>
        <v>321</v>
      </c>
    </row>
    <row r="1361" ht="15.75" customHeight="1">
      <c r="A1361" s="4">
        <v>15801.0</v>
      </c>
      <c r="B1361" s="5">
        <v>3.0</v>
      </c>
      <c r="C1361" s="15">
        <v>44664.50277777778</v>
      </c>
      <c r="D1361" s="16">
        <v>55.300000000000004</v>
      </c>
      <c r="E1361" s="5">
        <f t="shared" si="1"/>
        <v>411</v>
      </c>
      <c r="F1361" s="5">
        <f t="shared" si="2"/>
        <v>4</v>
      </c>
      <c r="G1361" s="5">
        <f t="shared" si="3"/>
        <v>4</v>
      </c>
      <c r="H1361" s="5">
        <f t="shared" si="4"/>
        <v>3</v>
      </c>
      <c r="I1361" s="5" t="str">
        <f t="shared" si="5"/>
        <v>443</v>
      </c>
    </row>
    <row r="1362" ht="15.75" customHeight="1">
      <c r="A1362" s="4">
        <v>15804.0</v>
      </c>
      <c r="B1362" s="5">
        <v>8.0</v>
      </c>
      <c r="C1362" s="15">
        <v>44704.39097222222</v>
      </c>
      <c r="D1362" s="16">
        <v>117.13</v>
      </c>
      <c r="E1362" s="5">
        <f t="shared" si="1"/>
        <v>371</v>
      </c>
      <c r="F1362" s="5">
        <f t="shared" si="2"/>
        <v>5</v>
      </c>
      <c r="G1362" s="5">
        <f t="shared" si="3"/>
        <v>4</v>
      </c>
      <c r="H1362" s="5">
        <f t="shared" si="4"/>
        <v>4</v>
      </c>
      <c r="I1362" s="5" t="str">
        <f t="shared" si="5"/>
        <v>544</v>
      </c>
    </row>
    <row r="1363" ht="15.75" customHeight="1">
      <c r="A1363" s="4">
        <v>15805.0</v>
      </c>
      <c r="B1363" s="5">
        <v>7.0</v>
      </c>
      <c r="C1363" s="15">
        <v>44697.68888888889</v>
      </c>
      <c r="D1363" s="16">
        <v>147.32</v>
      </c>
      <c r="E1363" s="5">
        <f t="shared" si="1"/>
        <v>378</v>
      </c>
      <c r="F1363" s="5">
        <f t="shared" si="2"/>
        <v>5</v>
      </c>
      <c r="G1363" s="5">
        <f t="shared" si="3"/>
        <v>4</v>
      </c>
      <c r="H1363" s="5">
        <f t="shared" si="4"/>
        <v>4</v>
      </c>
      <c r="I1363" s="5" t="str">
        <f t="shared" si="5"/>
        <v>544</v>
      </c>
    </row>
    <row r="1364" ht="15.75" customHeight="1">
      <c r="A1364" s="4">
        <v>15806.0</v>
      </c>
      <c r="B1364" s="5">
        <v>1.0</v>
      </c>
      <c r="C1364" s="15">
        <v>44566.51041666666</v>
      </c>
      <c r="D1364" s="16">
        <v>16.35</v>
      </c>
      <c r="E1364" s="5">
        <f t="shared" si="1"/>
        <v>509</v>
      </c>
      <c r="F1364" s="5">
        <f t="shared" si="2"/>
        <v>3</v>
      </c>
      <c r="G1364" s="5">
        <f t="shared" si="3"/>
        <v>2</v>
      </c>
      <c r="H1364" s="5">
        <f t="shared" si="4"/>
        <v>2</v>
      </c>
      <c r="I1364" s="5" t="str">
        <f t="shared" si="5"/>
        <v>322</v>
      </c>
    </row>
    <row r="1365" ht="15.75" customHeight="1">
      <c r="A1365" s="4">
        <v>15808.0</v>
      </c>
      <c r="B1365" s="5">
        <v>3.0</v>
      </c>
      <c r="C1365" s="15">
        <v>44414.60625</v>
      </c>
      <c r="D1365" s="16">
        <v>105.80000000000001</v>
      </c>
      <c r="E1365" s="5">
        <f t="shared" si="1"/>
        <v>661</v>
      </c>
      <c r="F1365" s="5">
        <f t="shared" si="2"/>
        <v>2</v>
      </c>
      <c r="G1365" s="5">
        <f t="shared" si="3"/>
        <v>4</v>
      </c>
      <c r="H1365" s="5">
        <f t="shared" si="4"/>
        <v>4</v>
      </c>
      <c r="I1365" s="5" t="str">
        <f t="shared" si="5"/>
        <v>244</v>
      </c>
    </row>
    <row r="1366" ht="15.75" customHeight="1">
      <c r="A1366" s="4">
        <v>15809.0</v>
      </c>
      <c r="B1366" s="5">
        <v>1.0</v>
      </c>
      <c r="C1366" s="15">
        <v>44685.50347222222</v>
      </c>
      <c r="D1366" s="16">
        <v>61.620000000000005</v>
      </c>
      <c r="E1366" s="5">
        <f t="shared" si="1"/>
        <v>390</v>
      </c>
      <c r="F1366" s="5">
        <f t="shared" si="2"/>
        <v>4</v>
      </c>
      <c r="G1366" s="5">
        <f t="shared" si="3"/>
        <v>2</v>
      </c>
      <c r="H1366" s="5">
        <f t="shared" si="4"/>
        <v>3</v>
      </c>
      <c r="I1366" s="5" t="str">
        <f t="shared" si="5"/>
        <v>423</v>
      </c>
    </row>
    <row r="1367" ht="15.75" customHeight="1">
      <c r="A1367" s="4">
        <v>15810.0</v>
      </c>
      <c r="B1367" s="5">
        <v>6.0</v>
      </c>
      <c r="C1367" s="15">
        <v>44642.40138888889</v>
      </c>
      <c r="D1367" s="16">
        <v>112.92000000000002</v>
      </c>
      <c r="E1367" s="5">
        <f t="shared" si="1"/>
        <v>433</v>
      </c>
      <c r="F1367" s="5">
        <f t="shared" si="2"/>
        <v>3</v>
      </c>
      <c r="G1367" s="5">
        <f t="shared" si="3"/>
        <v>4</v>
      </c>
      <c r="H1367" s="5">
        <f t="shared" si="4"/>
        <v>4</v>
      </c>
      <c r="I1367" s="5" t="str">
        <f t="shared" si="5"/>
        <v>344</v>
      </c>
    </row>
    <row r="1368" ht="15.75" customHeight="1">
      <c r="A1368" s="4">
        <v>15811.0</v>
      </c>
      <c r="B1368" s="5">
        <v>5.0</v>
      </c>
      <c r="C1368" s="15">
        <v>44703.64513888889</v>
      </c>
      <c r="D1368" s="16">
        <v>145.60000000000002</v>
      </c>
      <c r="E1368" s="5">
        <f t="shared" si="1"/>
        <v>372</v>
      </c>
      <c r="F1368" s="5">
        <f t="shared" si="2"/>
        <v>5</v>
      </c>
      <c r="G1368" s="5">
        <f t="shared" si="3"/>
        <v>4</v>
      </c>
      <c r="H1368" s="5">
        <f t="shared" si="4"/>
        <v>4</v>
      </c>
      <c r="I1368" s="5" t="str">
        <f t="shared" si="5"/>
        <v>544</v>
      </c>
    </row>
    <row r="1369" ht="15.75" customHeight="1">
      <c r="A1369" s="4">
        <v>15815.0</v>
      </c>
      <c r="B1369" s="5">
        <v>2.0</v>
      </c>
      <c r="C1369" s="15">
        <v>44658.52916666667</v>
      </c>
      <c r="D1369" s="16">
        <v>96.30000000000001</v>
      </c>
      <c r="E1369" s="5">
        <f t="shared" si="1"/>
        <v>417</v>
      </c>
      <c r="F1369" s="5">
        <f t="shared" si="2"/>
        <v>4</v>
      </c>
      <c r="G1369" s="5">
        <f t="shared" si="3"/>
        <v>3</v>
      </c>
      <c r="H1369" s="5">
        <f t="shared" si="4"/>
        <v>4</v>
      </c>
      <c r="I1369" s="5" t="str">
        <f t="shared" si="5"/>
        <v>434</v>
      </c>
    </row>
    <row r="1370" ht="15.75" customHeight="1">
      <c r="A1370" s="4">
        <v>15819.0</v>
      </c>
      <c r="B1370" s="5">
        <v>1.0</v>
      </c>
      <c r="C1370" s="15">
        <v>44447.40625</v>
      </c>
      <c r="D1370" s="16">
        <v>35.400000000000006</v>
      </c>
      <c r="E1370" s="5">
        <f t="shared" si="1"/>
        <v>628</v>
      </c>
      <c r="F1370" s="5">
        <f t="shared" si="2"/>
        <v>2</v>
      </c>
      <c r="G1370" s="5">
        <f t="shared" si="3"/>
        <v>2</v>
      </c>
      <c r="H1370" s="5">
        <f t="shared" si="4"/>
        <v>3</v>
      </c>
      <c r="I1370" s="5" t="str">
        <f t="shared" si="5"/>
        <v>223</v>
      </c>
    </row>
    <row r="1371" ht="15.75" customHeight="1">
      <c r="A1371" s="4">
        <v>15821.0</v>
      </c>
      <c r="B1371" s="5">
        <v>1.0</v>
      </c>
      <c r="C1371" s="15">
        <v>44660.56111111111</v>
      </c>
      <c r="D1371" s="16">
        <v>16.65</v>
      </c>
      <c r="E1371" s="5">
        <f t="shared" si="1"/>
        <v>415</v>
      </c>
      <c r="F1371" s="5">
        <f t="shared" si="2"/>
        <v>4</v>
      </c>
      <c r="G1371" s="5">
        <f t="shared" si="3"/>
        <v>2</v>
      </c>
      <c r="H1371" s="5">
        <f t="shared" si="4"/>
        <v>2</v>
      </c>
      <c r="I1371" s="5" t="str">
        <f t="shared" si="5"/>
        <v>422</v>
      </c>
    </row>
    <row r="1372" ht="15.75" customHeight="1">
      <c r="A1372" s="4">
        <v>15823.0</v>
      </c>
      <c r="B1372" s="5">
        <v>2.0</v>
      </c>
      <c r="C1372" s="15">
        <v>44383.54027777778</v>
      </c>
      <c r="D1372" s="16">
        <v>188.20000000000002</v>
      </c>
      <c r="E1372" s="5">
        <f t="shared" si="1"/>
        <v>692</v>
      </c>
      <c r="F1372" s="5">
        <f t="shared" si="2"/>
        <v>2</v>
      </c>
      <c r="G1372" s="5">
        <f t="shared" si="3"/>
        <v>3</v>
      </c>
      <c r="H1372" s="5">
        <f t="shared" si="4"/>
        <v>4</v>
      </c>
      <c r="I1372" s="5" t="str">
        <f t="shared" si="5"/>
        <v>234</v>
      </c>
    </row>
    <row r="1373" ht="15.75" customHeight="1">
      <c r="A1373" s="4">
        <v>15825.0</v>
      </c>
      <c r="B1373" s="5">
        <v>1.0</v>
      </c>
      <c r="C1373" s="15">
        <v>44550.56041666667</v>
      </c>
      <c r="D1373" s="16">
        <v>31.980000000000004</v>
      </c>
      <c r="E1373" s="5">
        <f t="shared" si="1"/>
        <v>525</v>
      </c>
      <c r="F1373" s="5">
        <f t="shared" si="2"/>
        <v>3</v>
      </c>
      <c r="G1373" s="5">
        <f t="shared" si="3"/>
        <v>2</v>
      </c>
      <c r="H1373" s="5">
        <f t="shared" si="4"/>
        <v>2</v>
      </c>
      <c r="I1373" s="5" t="str">
        <f t="shared" si="5"/>
        <v>322</v>
      </c>
    </row>
    <row r="1374" ht="15.75" customHeight="1">
      <c r="A1374" s="4">
        <v>15826.0</v>
      </c>
      <c r="B1374" s="5">
        <v>2.0</v>
      </c>
      <c r="C1374" s="15">
        <v>44665.66944444444</v>
      </c>
      <c r="D1374" s="16">
        <v>35.4</v>
      </c>
      <c r="E1374" s="5">
        <f t="shared" si="1"/>
        <v>410</v>
      </c>
      <c r="F1374" s="5">
        <f t="shared" si="2"/>
        <v>4</v>
      </c>
      <c r="G1374" s="5">
        <f t="shared" si="3"/>
        <v>3</v>
      </c>
      <c r="H1374" s="5">
        <f t="shared" si="4"/>
        <v>3</v>
      </c>
      <c r="I1374" s="5" t="str">
        <f t="shared" si="5"/>
        <v>433</v>
      </c>
    </row>
    <row r="1375" ht="15.75" customHeight="1">
      <c r="A1375" s="4">
        <v>15827.0</v>
      </c>
      <c r="B1375" s="5">
        <v>6.0</v>
      </c>
      <c r="C1375" s="15">
        <v>44589.51319444444</v>
      </c>
      <c r="D1375" s="16">
        <v>76.50000000000001</v>
      </c>
      <c r="E1375" s="5">
        <f t="shared" si="1"/>
        <v>486</v>
      </c>
      <c r="F1375" s="5">
        <f t="shared" si="2"/>
        <v>3</v>
      </c>
      <c r="G1375" s="5">
        <f t="shared" si="3"/>
        <v>4</v>
      </c>
      <c r="H1375" s="5">
        <f t="shared" si="4"/>
        <v>3</v>
      </c>
      <c r="I1375" s="5" t="str">
        <f t="shared" si="5"/>
        <v>343</v>
      </c>
    </row>
    <row r="1376" ht="15.75" customHeight="1">
      <c r="A1376" s="4">
        <v>15829.0</v>
      </c>
      <c r="B1376" s="5">
        <v>2.0</v>
      </c>
      <c r="C1376" s="15">
        <v>44621.69791666666</v>
      </c>
      <c r="D1376" s="16">
        <v>77.48</v>
      </c>
      <c r="E1376" s="5">
        <f t="shared" si="1"/>
        <v>454</v>
      </c>
      <c r="F1376" s="5">
        <f t="shared" si="2"/>
        <v>3</v>
      </c>
      <c r="G1376" s="5">
        <f t="shared" si="3"/>
        <v>3</v>
      </c>
      <c r="H1376" s="5">
        <f t="shared" si="4"/>
        <v>3</v>
      </c>
      <c r="I1376" s="5" t="str">
        <f t="shared" si="5"/>
        <v>333</v>
      </c>
    </row>
    <row r="1377" ht="15.75" customHeight="1">
      <c r="A1377" s="4">
        <v>15830.0</v>
      </c>
      <c r="B1377" s="5">
        <v>2.0</v>
      </c>
      <c r="C1377" s="15">
        <v>44691.56597222222</v>
      </c>
      <c r="D1377" s="16">
        <v>53.8</v>
      </c>
      <c r="E1377" s="5">
        <f t="shared" si="1"/>
        <v>384</v>
      </c>
      <c r="F1377" s="5">
        <f t="shared" si="2"/>
        <v>4</v>
      </c>
      <c r="G1377" s="5">
        <f t="shared" si="3"/>
        <v>3</v>
      </c>
      <c r="H1377" s="5">
        <f t="shared" si="4"/>
        <v>3</v>
      </c>
      <c r="I1377" s="5" t="str">
        <f t="shared" si="5"/>
        <v>433</v>
      </c>
    </row>
    <row r="1378" ht="15.75" customHeight="1">
      <c r="A1378" s="4">
        <v>15831.0</v>
      </c>
      <c r="B1378" s="5">
        <v>1.0</v>
      </c>
      <c r="C1378" s="15">
        <v>44599.57916666667</v>
      </c>
      <c r="D1378" s="16">
        <v>64.35</v>
      </c>
      <c r="E1378" s="5">
        <f t="shared" si="1"/>
        <v>476</v>
      </c>
      <c r="F1378" s="5">
        <f t="shared" si="2"/>
        <v>3</v>
      </c>
      <c r="G1378" s="5">
        <f t="shared" si="3"/>
        <v>2</v>
      </c>
      <c r="H1378" s="5">
        <f t="shared" si="4"/>
        <v>3</v>
      </c>
      <c r="I1378" s="5" t="str">
        <f t="shared" si="5"/>
        <v>323</v>
      </c>
    </row>
    <row r="1379" ht="15.75" customHeight="1">
      <c r="A1379" s="4">
        <v>15832.0</v>
      </c>
      <c r="B1379" s="5">
        <v>1.0</v>
      </c>
      <c r="C1379" s="15">
        <v>44469.64513888889</v>
      </c>
      <c r="D1379" s="16">
        <v>11.399999999999999</v>
      </c>
      <c r="E1379" s="5">
        <f t="shared" si="1"/>
        <v>606</v>
      </c>
      <c r="F1379" s="5">
        <f t="shared" si="2"/>
        <v>2</v>
      </c>
      <c r="G1379" s="5">
        <f t="shared" si="3"/>
        <v>2</v>
      </c>
      <c r="H1379" s="5">
        <f t="shared" si="4"/>
        <v>1</v>
      </c>
      <c r="I1379" s="5" t="str">
        <f t="shared" si="5"/>
        <v>221</v>
      </c>
    </row>
    <row r="1380" ht="15.75" customHeight="1">
      <c r="A1380" s="4">
        <v>15834.0</v>
      </c>
      <c r="B1380" s="5">
        <v>3.0</v>
      </c>
      <c r="C1380" s="15">
        <v>44650.61180555556</v>
      </c>
      <c r="D1380" s="16">
        <v>157.47</v>
      </c>
      <c r="E1380" s="5">
        <f t="shared" si="1"/>
        <v>425</v>
      </c>
      <c r="F1380" s="5">
        <f t="shared" si="2"/>
        <v>4</v>
      </c>
      <c r="G1380" s="5">
        <f t="shared" si="3"/>
        <v>4</v>
      </c>
      <c r="H1380" s="5">
        <f t="shared" si="4"/>
        <v>4</v>
      </c>
      <c r="I1380" s="5" t="str">
        <f t="shared" si="5"/>
        <v>444</v>
      </c>
    </row>
    <row r="1381" ht="15.75" customHeight="1">
      <c r="A1381" s="4">
        <v>15835.0</v>
      </c>
      <c r="B1381" s="5">
        <v>1.0</v>
      </c>
      <c r="C1381" s="15">
        <v>44463.58263888889</v>
      </c>
      <c r="D1381" s="16">
        <v>19.5</v>
      </c>
      <c r="E1381" s="5">
        <f t="shared" si="1"/>
        <v>612</v>
      </c>
      <c r="F1381" s="5">
        <f t="shared" si="2"/>
        <v>2</v>
      </c>
      <c r="G1381" s="5">
        <f t="shared" si="3"/>
        <v>2</v>
      </c>
      <c r="H1381" s="5">
        <f t="shared" si="4"/>
        <v>2</v>
      </c>
      <c r="I1381" s="5" t="str">
        <f t="shared" si="5"/>
        <v>222</v>
      </c>
    </row>
    <row r="1382" ht="15.75" customHeight="1">
      <c r="A1382" s="4">
        <v>15836.0</v>
      </c>
      <c r="B1382" s="5">
        <v>1.0</v>
      </c>
      <c r="C1382" s="15">
        <v>44676.65069444444</v>
      </c>
      <c r="D1382" s="16">
        <v>19.9</v>
      </c>
      <c r="E1382" s="5">
        <f t="shared" si="1"/>
        <v>399</v>
      </c>
      <c r="F1382" s="5">
        <f t="shared" si="2"/>
        <v>4</v>
      </c>
      <c r="G1382" s="5">
        <f t="shared" si="3"/>
        <v>2</v>
      </c>
      <c r="H1382" s="5">
        <f t="shared" si="4"/>
        <v>2</v>
      </c>
      <c r="I1382" s="5" t="str">
        <f t="shared" si="5"/>
        <v>422</v>
      </c>
    </row>
    <row r="1383" ht="15.75" customHeight="1">
      <c r="A1383" s="4">
        <v>15838.0</v>
      </c>
      <c r="B1383" s="5">
        <v>10.0</v>
      </c>
      <c r="C1383" s="15">
        <v>44695.54027777778</v>
      </c>
      <c r="D1383" s="16">
        <v>5697.5</v>
      </c>
      <c r="E1383" s="5">
        <f t="shared" si="1"/>
        <v>380</v>
      </c>
      <c r="F1383" s="5">
        <f t="shared" si="2"/>
        <v>5</v>
      </c>
      <c r="G1383" s="5">
        <f t="shared" si="3"/>
        <v>4</v>
      </c>
      <c r="H1383" s="5">
        <f t="shared" si="4"/>
        <v>4</v>
      </c>
      <c r="I1383" s="5" t="str">
        <f t="shared" si="5"/>
        <v>544</v>
      </c>
    </row>
    <row r="1384" ht="15.75" customHeight="1">
      <c r="A1384" s="4">
        <v>15839.0</v>
      </c>
      <c r="B1384" s="5">
        <v>1.0</v>
      </c>
      <c r="C1384" s="15">
        <v>44695.55902777778</v>
      </c>
      <c r="D1384" s="16">
        <v>9.9</v>
      </c>
      <c r="E1384" s="5">
        <f t="shared" si="1"/>
        <v>380</v>
      </c>
      <c r="F1384" s="5">
        <f t="shared" si="2"/>
        <v>5</v>
      </c>
      <c r="G1384" s="5">
        <f t="shared" si="3"/>
        <v>2</v>
      </c>
      <c r="H1384" s="5">
        <f t="shared" si="4"/>
        <v>1</v>
      </c>
      <c r="I1384" s="5" t="str">
        <f t="shared" si="5"/>
        <v>521</v>
      </c>
    </row>
    <row r="1385" ht="15.75" customHeight="1">
      <c r="A1385" s="4">
        <v>15841.0</v>
      </c>
      <c r="B1385" s="5">
        <v>3.0</v>
      </c>
      <c r="C1385" s="15">
        <v>44657.77152777778</v>
      </c>
      <c r="D1385" s="16">
        <v>118.66</v>
      </c>
      <c r="E1385" s="5">
        <f t="shared" si="1"/>
        <v>418</v>
      </c>
      <c r="F1385" s="5">
        <f t="shared" si="2"/>
        <v>4</v>
      </c>
      <c r="G1385" s="5">
        <f t="shared" si="3"/>
        <v>4</v>
      </c>
      <c r="H1385" s="5">
        <f t="shared" si="4"/>
        <v>4</v>
      </c>
      <c r="I1385" s="5" t="str">
        <f t="shared" si="5"/>
        <v>444</v>
      </c>
    </row>
    <row r="1386" ht="15.75" customHeight="1">
      <c r="A1386" s="4">
        <v>15843.0</v>
      </c>
      <c r="B1386" s="5">
        <v>1.0</v>
      </c>
      <c r="C1386" s="15">
        <v>44417.42986111111</v>
      </c>
      <c r="D1386" s="16">
        <v>12.75</v>
      </c>
      <c r="E1386" s="5">
        <f t="shared" si="1"/>
        <v>658</v>
      </c>
      <c r="F1386" s="5">
        <f t="shared" si="2"/>
        <v>2</v>
      </c>
      <c r="G1386" s="5">
        <f t="shared" si="3"/>
        <v>2</v>
      </c>
      <c r="H1386" s="5">
        <f t="shared" si="4"/>
        <v>1</v>
      </c>
      <c r="I1386" s="5" t="str">
        <f t="shared" si="5"/>
        <v>221</v>
      </c>
    </row>
    <row r="1387" ht="15.75" customHeight="1">
      <c r="A1387" s="4">
        <v>15845.0</v>
      </c>
      <c r="B1387" s="5">
        <v>1.0</v>
      </c>
      <c r="C1387" s="15">
        <v>44589.56944444445</v>
      </c>
      <c r="D1387" s="16">
        <v>9.9</v>
      </c>
      <c r="E1387" s="5">
        <f t="shared" si="1"/>
        <v>486</v>
      </c>
      <c r="F1387" s="5">
        <f t="shared" si="2"/>
        <v>3</v>
      </c>
      <c r="G1387" s="5">
        <f t="shared" si="3"/>
        <v>2</v>
      </c>
      <c r="H1387" s="5">
        <f t="shared" si="4"/>
        <v>1</v>
      </c>
      <c r="I1387" s="5" t="str">
        <f t="shared" si="5"/>
        <v>321</v>
      </c>
    </row>
    <row r="1388" ht="15.75" customHeight="1">
      <c r="A1388" s="4">
        <v>15850.0</v>
      </c>
      <c r="B1388" s="5">
        <v>2.0</v>
      </c>
      <c r="C1388" s="15">
        <v>44701.59305555555</v>
      </c>
      <c r="D1388" s="16">
        <v>8.59</v>
      </c>
      <c r="E1388" s="5">
        <f t="shared" si="1"/>
        <v>374</v>
      </c>
      <c r="F1388" s="5">
        <f t="shared" si="2"/>
        <v>5</v>
      </c>
      <c r="G1388" s="5">
        <f t="shared" si="3"/>
        <v>3</v>
      </c>
      <c r="H1388" s="5">
        <f t="shared" si="4"/>
        <v>1</v>
      </c>
      <c r="I1388" s="5" t="str">
        <f t="shared" si="5"/>
        <v>531</v>
      </c>
    </row>
    <row r="1389" ht="15.75" customHeight="1">
      <c r="A1389" s="4">
        <v>15854.0</v>
      </c>
      <c r="B1389" s="5">
        <v>6.0</v>
      </c>
      <c r="C1389" s="15">
        <v>44717.56736111111</v>
      </c>
      <c r="D1389" s="16">
        <v>141.82000000000002</v>
      </c>
      <c r="E1389" s="5">
        <f t="shared" si="1"/>
        <v>358</v>
      </c>
      <c r="F1389" s="5">
        <f t="shared" si="2"/>
        <v>5</v>
      </c>
      <c r="G1389" s="5">
        <f t="shared" si="3"/>
        <v>4</v>
      </c>
      <c r="H1389" s="5">
        <f t="shared" si="4"/>
        <v>4</v>
      </c>
      <c r="I1389" s="5" t="str">
        <f t="shared" si="5"/>
        <v>544</v>
      </c>
    </row>
    <row r="1390" ht="15.75" customHeight="1">
      <c r="A1390" s="4">
        <v>15855.0</v>
      </c>
      <c r="B1390" s="5">
        <v>1.0</v>
      </c>
      <c r="C1390" s="15">
        <v>44460.52222222222</v>
      </c>
      <c r="D1390" s="16">
        <v>15.0</v>
      </c>
      <c r="E1390" s="5">
        <f t="shared" si="1"/>
        <v>615</v>
      </c>
      <c r="F1390" s="5">
        <f t="shared" si="2"/>
        <v>2</v>
      </c>
      <c r="G1390" s="5">
        <f t="shared" si="3"/>
        <v>2</v>
      </c>
      <c r="H1390" s="5">
        <f t="shared" si="4"/>
        <v>2</v>
      </c>
      <c r="I1390" s="5" t="str">
        <f t="shared" si="5"/>
        <v>222</v>
      </c>
    </row>
    <row r="1391" ht="15.75" customHeight="1">
      <c r="A1391" s="4">
        <v>15856.0</v>
      </c>
      <c r="B1391" s="5">
        <v>15.0</v>
      </c>
      <c r="C1391" s="15">
        <v>44717.71458333333</v>
      </c>
      <c r="D1391" s="16">
        <v>757.54</v>
      </c>
      <c r="E1391" s="5">
        <f t="shared" si="1"/>
        <v>358</v>
      </c>
      <c r="F1391" s="5">
        <f t="shared" si="2"/>
        <v>5</v>
      </c>
      <c r="G1391" s="5">
        <f t="shared" si="3"/>
        <v>4</v>
      </c>
      <c r="H1391" s="5">
        <f t="shared" si="4"/>
        <v>4</v>
      </c>
      <c r="I1391" s="5" t="str">
        <f t="shared" si="5"/>
        <v>544</v>
      </c>
    </row>
    <row r="1392" ht="15.75" customHeight="1">
      <c r="A1392" s="4">
        <v>15858.0</v>
      </c>
      <c r="B1392" s="5">
        <v>3.0</v>
      </c>
      <c r="C1392" s="15">
        <v>44705.53333333333</v>
      </c>
      <c r="D1392" s="16">
        <v>29.279999999999998</v>
      </c>
      <c r="E1392" s="5">
        <f t="shared" si="1"/>
        <v>370</v>
      </c>
      <c r="F1392" s="5">
        <f t="shared" si="2"/>
        <v>5</v>
      </c>
      <c r="G1392" s="5">
        <f t="shared" si="3"/>
        <v>4</v>
      </c>
      <c r="H1392" s="5">
        <f t="shared" si="4"/>
        <v>2</v>
      </c>
      <c r="I1392" s="5" t="str">
        <f t="shared" si="5"/>
        <v>542</v>
      </c>
    </row>
    <row r="1393" ht="15.75" customHeight="1">
      <c r="A1393" s="4">
        <v>15860.0</v>
      </c>
      <c r="B1393" s="5">
        <v>2.0</v>
      </c>
      <c r="C1393" s="15">
        <v>44579.70763888889</v>
      </c>
      <c r="D1393" s="16">
        <v>10.95</v>
      </c>
      <c r="E1393" s="5">
        <f t="shared" si="1"/>
        <v>496</v>
      </c>
      <c r="F1393" s="5">
        <f t="shared" si="2"/>
        <v>3</v>
      </c>
      <c r="G1393" s="5">
        <f t="shared" si="3"/>
        <v>3</v>
      </c>
      <c r="H1393" s="5">
        <f t="shared" si="4"/>
        <v>1</v>
      </c>
      <c r="I1393" s="5" t="str">
        <f t="shared" si="5"/>
        <v>331</v>
      </c>
    </row>
    <row r="1394" ht="15.75" customHeight="1">
      <c r="A1394" s="4">
        <v>15861.0</v>
      </c>
      <c r="B1394" s="5">
        <v>6.0</v>
      </c>
      <c r="C1394" s="15">
        <v>44698.83402777778</v>
      </c>
      <c r="D1394" s="16">
        <v>271.38</v>
      </c>
      <c r="E1394" s="5">
        <f t="shared" si="1"/>
        <v>377</v>
      </c>
      <c r="F1394" s="5">
        <f t="shared" si="2"/>
        <v>5</v>
      </c>
      <c r="G1394" s="5">
        <f t="shared" si="3"/>
        <v>4</v>
      </c>
      <c r="H1394" s="5">
        <f t="shared" si="4"/>
        <v>4</v>
      </c>
      <c r="I1394" s="5" t="str">
        <f t="shared" si="5"/>
        <v>544</v>
      </c>
    </row>
    <row r="1395" ht="15.75" customHeight="1">
      <c r="A1395" s="4">
        <v>15862.0</v>
      </c>
      <c r="B1395" s="5">
        <v>3.0</v>
      </c>
      <c r="C1395" s="15">
        <v>44713.56111111111</v>
      </c>
      <c r="D1395" s="16">
        <v>10.55</v>
      </c>
      <c r="E1395" s="5">
        <f t="shared" si="1"/>
        <v>362</v>
      </c>
      <c r="F1395" s="5">
        <f t="shared" si="2"/>
        <v>5</v>
      </c>
      <c r="G1395" s="5">
        <f t="shared" si="3"/>
        <v>4</v>
      </c>
      <c r="H1395" s="5">
        <f t="shared" si="4"/>
        <v>1</v>
      </c>
      <c r="I1395" s="5" t="str">
        <f t="shared" si="5"/>
        <v>541</v>
      </c>
    </row>
    <row r="1396" ht="15.75" customHeight="1">
      <c r="A1396" s="4">
        <v>15864.0</v>
      </c>
      <c r="B1396" s="5">
        <v>1.0</v>
      </c>
      <c r="C1396" s="15">
        <v>44698.56319444445</v>
      </c>
      <c r="D1396" s="16">
        <v>152.64000000000001</v>
      </c>
      <c r="E1396" s="5">
        <f t="shared" si="1"/>
        <v>377</v>
      </c>
      <c r="F1396" s="5">
        <f t="shared" si="2"/>
        <v>5</v>
      </c>
      <c r="G1396" s="5">
        <f t="shared" si="3"/>
        <v>2</v>
      </c>
      <c r="H1396" s="5">
        <f t="shared" si="4"/>
        <v>4</v>
      </c>
      <c r="I1396" s="5" t="str">
        <f t="shared" si="5"/>
        <v>524</v>
      </c>
    </row>
    <row r="1397" ht="15.75" customHeight="1">
      <c r="A1397" s="4">
        <v>15866.0</v>
      </c>
      <c r="B1397" s="5">
        <v>1.0</v>
      </c>
      <c r="C1397" s="15">
        <v>44620.58958333333</v>
      </c>
      <c r="D1397" s="16">
        <v>3.75</v>
      </c>
      <c r="E1397" s="5">
        <f t="shared" si="1"/>
        <v>455</v>
      </c>
      <c r="F1397" s="5">
        <f t="shared" si="2"/>
        <v>3</v>
      </c>
      <c r="G1397" s="5">
        <f t="shared" si="3"/>
        <v>2</v>
      </c>
      <c r="H1397" s="5">
        <f t="shared" si="4"/>
        <v>1</v>
      </c>
      <c r="I1397" s="5" t="str">
        <f t="shared" si="5"/>
        <v>321</v>
      </c>
    </row>
    <row r="1398" ht="15.75" customHeight="1">
      <c r="A1398" s="4">
        <v>15867.0</v>
      </c>
      <c r="B1398" s="5">
        <v>9.0</v>
      </c>
      <c r="C1398" s="15">
        <v>44698.69375</v>
      </c>
      <c r="D1398" s="16">
        <v>168.99</v>
      </c>
      <c r="E1398" s="5">
        <f t="shared" si="1"/>
        <v>377</v>
      </c>
      <c r="F1398" s="5">
        <f t="shared" si="2"/>
        <v>5</v>
      </c>
      <c r="G1398" s="5">
        <f t="shared" si="3"/>
        <v>4</v>
      </c>
      <c r="H1398" s="5">
        <f t="shared" si="4"/>
        <v>4</v>
      </c>
      <c r="I1398" s="5" t="str">
        <f t="shared" si="5"/>
        <v>544</v>
      </c>
    </row>
    <row r="1399" ht="15.75" customHeight="1">
      <c r="A1399" s="4">
        <v>15869.0</v>
      </c>
      <c r="B1399" s="5">
        <v>1.0</v>
      </c>
      <c r="C1399" s="15">
        <v>44446.72430555556</v>
      </c>
      <c r="D1399" s="16">
        <v>5.8</v>
      </c>
      <c r="E1399" s="5">
        <f t="shared" si="1"/>
        <v>629</v>
      </c>
      <c r="F1399" s="5">
        <f t="shared" si="2"/>
        <v>2</v>
      </c>
      <c r="G1399" s="5">
        <f t="shared" si="3"/>
        <v>2</v>
      </c>
      <c r="H1399" s="5">
        <f t="shared" si="4"/>
        <v>1</v>
      </c>
      <c r="I1399" s="5" t="str">
        <f t="shared" si="5"/>
        <v>221</v>
      </c>
    </row>
    <row r="1400" ht="15.75" customHeight="1">
      <c r="A1400" s="4">
        <v>15870.0</v>
      </c>
      <c r="B1400" s="5">
        <v>1.0</v>
      </c>
      <c r="C1400" s="15">
        <v>44688.45694444444</v>
      </c>
      <c r="D1400" s="16">
        <v>3.75</v>
      </c>
      <c r="E1400" s="5">
        <f t="shared" si="1"/>
        <v>387</v>
      </c>
      <c r="F1400" s="5">
        <f t="shared" si="2"/>
        <v>4</v>
      </c>
      <c r="G1400" s="5">
        <f t="shared" si="3"/>
        <v>2</v>
      </c>
      <c r="H1400" s="5">
        <f t="shared" si="4"/>
        <v>1</v>
      </c>
      <c r="I1400" s="5" t="str">
        <f t="shared" si="5"/>
        <v>421</v>
      </c>
    </row>
    <row r="1401" ht="15.75" customHeight="1">
      <c r="A1401" s="4">
        <v>15872.0</v>
      </c>
      <c r="B1401" s="5">
        <v>1.0</v>
      </c>
      <c r="C1401" s="15">
        <v>44706.49583333333</v>
      </c>
      <c r="D1401" s="16">
        <v>7.93</v>
      </c>
      <c r="E1401" s="5">
        <f t="shared" si="1"/>
        <v>369</v>
      </c>
      <c r="F1401" s="5">
        <f t="shared" si="2"/>
        <v>5</v>
      </c>
      <c r="G1401" s="5">
        <f t="shared" si="3"/>
        <v>2</v>
      </c>
      <c r="H1401" s="5">
        <f t="shared" si="4"/>
        <v>1</v>
      </c>
      <c r="I1401" s="5" t="str">
        <f t="shared" si="5"/>
        <v>521</v>
      </c>
    </row>
    <row r="1402" ht="15.75" customHeight="1">
      <c r="A1402" s="4">
        <v>15874.0</v>
      </c>
      <c r="B1402" s="5">
        <v>5.0</v>
      </c>
      <c r="C1402" s="15">
        <v>44658.54027777778</v>
      </c>
      <c r="D1402" s="16">
        <v>215.76999999999998</v>
      </c>
      <c r="E1402" s="5">
        <f t="shared" si="1"/>
        <v>417</v>
      </c>
      <c r="F1402" s="5">
        <f t="shared" si="2"/>
        <v>4</v>
      </c>
      <c r="G1402" s="5">
        <f t="shared" si="3"/>
        <v>4</v>
      </c>
      <c r="H1402" s="5">
        <f t="shared" si="4"/>
        <v>4</v>
      </c>
      <c r="I1402" s="5" t="str">
        <f t="shared" si="5"/>
        <v>444</v>
      </c>
    </row>
    <row r="1403" ht="15.75" customHeight="1">
      <c r="A1403" s="4">
        <v>15877.0</v>
      </c>
      <c r="B1403" s="5">
        <v>2.0</v>
      </c>
      <c r="C1403" s="15">
        <v>44720.49791666667</v>
      </c>
      <c r="D1403" s="16">
        <v>15.45</v>
      </c>
      <c r="E1403" s="5">
        <f t="shared" si="1"/>
        <v>355</v>
      </c>
      <c r="F1403" s="5">
        <f t="shared" si="2"/>
        <v>5</v>
      </c>
      <c r="G1403" s="5">
        <f t="shared" si="3"/>
        <v>3</v>
      </c>
      <c r="H1403" s="5">
        <f t="shared" si="4"/>
        <v>2</v>
      </c>
      <c r="I1403" s="5" t="str">
        <f t="shared" si="5"/>
        <v>532</v>
      </c>
    </row>
    <row r="1404" ht="15.75" customHeight="1">
      <c r="A1404" s="4">
        <v>15880.0</v>
      </c>
      <c r="B1404" s="5">
        <v>2.0</v>
      </c>
      <c r="C1404" s="15">
        <v>44352.54791666667</v>
      </c>
      <c r="D1404" s="16">
        <v>40.400000000000006</v>
      </c>
      <c r="E1404" s="5">
        <f t="shared" si="1"/>
        <v>723</v>
      </c>
      <c r="F1404" s="5">
        <f t="shared" si="2"/>
        <v>2</v>
      </c>
      <c r="G1404" s="5">
        <f t="shared" si="3"/>
        <v>3</v>
      </c>
      <c r="H1404" s="5">
        <f t="shared" si="4"/>
        <v>3</v>
      </c>
      <c r="I1404" s="5" t="str">
        <f t="shared" si="5"/>
        <v>233</v>
      </c>
    </row>
    <row r="1405" ht="15.75" customHeight="1">
      <c r="A1405" s="4">
        <v>15881.0</v>
      </c>
      <c r="B1405" s="5">
        <v>3.0</v>
      </c>
      <c r="C1405" s="15">
        <v>44408.70625</v>
      </c>
      <c r="D1405" s="16">
        <v>63.15</v>
      </c>
      <c r="E1405" s="5">
        <f t="shared" si="1"/>
        <v>667</v>
      </c>
      <c r="F1405" s="5">
        <f t="shared" si="2"/>
        <v>2</v>
      </c>
      <c r="G1405" s="5">
        <f t="shared" si="3"/>
        <v>4</v>
      </c>
      <c r="H1405" s="5">
        <f t="shared" si="4"/>
        <v>3</v>
      </c>
      <c r="I1405" s="5" t="str">
        <f t="shared" si="5"/>
        <v>243</v>
      </c>
    </row>
    <row r="1406" ht="15.75" customHeight="1">
      <c r="A1406" s="4">
        <v>15882.0</v>
      </c>
      <c r="B1406" s="5">
        <v>2.0</v>
      </c>
      <c r="C1406" s="15">
        <v>44525.48194444444</v>
      </c>
      <c r="D1406" s="16">
        <v>65.88</v>
      </c>
      <c r="E1406" s="5">
        <f t="shared" si="1"/>
        <v>550</v>
      </c>
      <c r="F1406" s="5">
        <f t="shared" si="2"/>
        <v>2</v>
      </c>
      <c r="G1406" s="5">
        <f t="shared" si="3"/>
        <v>3</v>
      </c>
      <c r="H1406" s="5">
        <f t="shared" si="4"/>
        <v>3</v>
      </c>
      <c r="I1406" s="5" t="str">
        <f t="shared" si="5"/>
        <v>233</v>
      </c>
    </row>
    <row r="1407" ht="15.75" customHeight="1">
      <c r="A1407" s="4">
        <v>15883.0</v>
      </c>
      <c r="B1407" s="5">
        <v>2.0</v>
      </c>
      <c r="C1407" s="15">
        <v>44719.71180555555</v>
      </c>
      <c r="D1407" s="16">
        <v>8.8</v>
      </c>
      <c r="E1407" s="5">
        <f t="shared" si="1"/>
        <v>356</v>
      </c>
      <c r="F1407" s="5">
        <f t="shared" si="2"/>
        <v>5</v>
      </c>
      <c r="G1407" s="5">
        <f t="shared" si="3"/>
        <v>3</v>
      </c>
      <c r="H1407" s="5">
        <f t="shared" si="4"/>
        <v>1</v>
      </c>
      <c r="I1407" s="5" t="str">
        <f t="shared" si="5"/>
        <v>531</v>
      </c>
    </row>
    <row r="1408" ht="15.75" customHeight="1">
      <c r="A1408" s="4">
        <v>15889.0</v>
      </c>
      <c r="B1408" s="5">
        <v>2.0</v>
      </c>
      <c r="C1408" s="15">
        <v>44567.46527777778</v>
      </c>
      <c r="D1408" s="16">
        <v>20.099999999999998</v>
      </c>
      <c r="E1408" s="5">
        <f t="shared" si="1"/>
        <v>508</v>
      </c>
      <c r="F1408" s="5">
        <f t="shared" si="2"/>
        <v>3</v>
      </c>
      <c r="G1408" s="5">
        <f t="shared" si="3"/>
        <v>3</v>
      </c>
      <c r="H1408" s="5">
        <f t="shared" si="4"/>
        <v>2</v>
      </c>
      <c r="I1408" s="5" t="str">
        <f t="shared" si="5"/>
        <v>332</v>
      </c>
    </row>
    <row r="1409" ht="15.75" customHeight="1">
      <c r="A1409" s="4">
        <v>15891.0</v>
      </c>
      <c r="B1409" s="5">
        <v>1.0</v>
      </c>
      <c r="C1409" s="15">
        <v>44496.52430555555</v>
      </c>
      <c r="D1409" s="16">
        <v>80.35</v>
      </c>
      <c r="E1409" s="5">
        <f t="shared" si="1"/>
        <v>579</v>
      </c>
      <c r="F1409" s="5">
        <f t="shared" si="2"/>
        <v>2</v>
      </c>
      <c r="G1409" s="5">
        <f t="shared" si="3"/>
        <v>2</v>
      </c>
      <c r="H1409" s="5">
        <f t="shared" si="4"/>
        <v>4</v>
      </c>
      <c r="I1409" s="5" t="str">
        <f t="shared" si="5"/>
        <v>224</v>
      </c>
    </row>
    <row r="1410" ht="15.75" customHeight="1">
      <c r="A1410" s="4">
        <v>15894.0</v>
      </c>
      <c r="B1410" s="5">
        <v>1.0</v>
      </c>
      <c r="C1410" s="15">
        <v>44352.5875</v>
      </c>
      <c r="D1410" s="16">
        <v>0.55</v>
      </c>
      <c r="E1410" s="5">
        <f t="shared" si="1"/>
        <v>723</v>
      </c>
      <c r="F1410" s="5">
        <f t="shared" si="2"/>
        <v>2</v>
      </c>
      <c r="G1410" s="5">
        <f t="shared" si="3"/>
        <v>2</v>
      </c>
      <c r="H1410" s="5">
        <f t="shared" si="4"/>
        <v>1</v>
      </c>
      <c r="I1410" s="5" t="str">
        <f t="shared" si="5"/>
        <v>221</v>
      </c>
    </row>
    <row r="1411" ht="15.75" customHeight="1">
      <c r="A1411" s="4">
        <v>15897.0</v>
      </c>
      <c r="B1411" s="5">
        <v>1.0</v>
      </c>
      <c r="C1411" s="15">
        <v>44529.57638888889</v>
      </c>
      <c r="D1411" s="16">
        <v>5.9</v>
      </c>
      <c r="E1411" s="5">
        <f t="shared" si="1"/>
        <v>546</v>
      </c>
      <c r="F1411" s="5">
        <f t="shared" si="2"/>
        <v>2</v>
      </c>
      <c r="G1411" s="5">
        <f t="shared" si="3"/>
        <v>2</v>
      </c>
      <c r="H1411" s="5">
        <f t="shared" si="4"/>
        <v>1</v>
      </c>
      <c r="I1411" s="5" t="str">
        <f t="shared" si="5"/>
        <v>221</v>
      </c>
    </row>
    <row r="1412" ht="15.75" customHeight="1">
      <c r="A1412" s="4">
        <v>15898.0</v>
      </c>
      <c r="B1412" s="5">
        <v>3.0</v>
      </c>
      <c r="C1412" s="15">
        <v>44720.64097222222</v>
      </c>
      <c r="D1412" s="16">
        <v>67.05</v>
      </c>
      <c r="E1412" s="5">
        <f t="shared" si="1"/>
        <v>355</v>
      </c>
      <c r="F1412" s="5">
        <f t="shared" si="2"/>
        <v>5</v>
      </c>
      <c r="G1412" s="5">
        <f t="shared" si="3"/>
        <v>4</v>
      </c>
      <c r="H1412" s="5">
        <f t="shared" si="4"/>
        <v>3</v>
      </c>
      <c r="I1412" s="5" t="str">
        <f t="shared" si="5"/>
        <v>543</v>
      </c>
    </row>
    <row r="1413" ht="15.75" customHeight="1">
      <c r="A1413" s="4">
        <v>15899.0</v>
      </c>
      <c r="B1413" s="5">
        <v>1.0</v>
      </c>
      <c r="C1413" s="15">
        <v>44353.44166666667</v>
      </c>
      <c r="D1413" s="16">
        <v>9.899999999999999</v>
      </c>
      <c r="E1413" s="5">
        <f t="shared" si="1"/>
        <v>722</v>
      </c>
      <c r="F1413" s="5">
        <f t="shared" si="2"/>
        <v>2</v>
      </c>
      <c r="G1413" s="5">
        <f t="shared" si="3"/>
        <v>2</v>
      </c>
      <c r="H1413" s="5">
        <f t="shared" si="4"/>
        <v>1</v>
      </c>
      <c r="I1413" s="5" t="str">
        <f t="shared" si="5"/>
        <v>221</v>
      </c>
    </row>
    <row r="1414" ht="15.75" customHeight="1">
      <c r="A1414" s="4">
        <v>15900.0</v>
      </c>
      <c r="B1414" s="5">
        <v>1.0</v>
      </c>
      <c r="C1414" s="15">
        <v>44697.51319444444</v>
      </c>
      <c r="D1414" s="16">
        <v>6.9</v>
      </c>
      <c r="E1414" s="5">
        <f t="shared" si="1"/>
        <v>378</v>
      </c>
      <c r="F1414" s="5">
        <f t="shared" si="2"/>
        <v>5</v>
      </c>
      <c r="G1414" s="5">
        <f t="shared" si="3"/>
        <v>2</v>
      </c>
      <c r="H1414" s="5">
        <f t="shared" si="4"/>
        <v>1</v>
      </c>
      <c r="I1414" s="5" t="str">
        <f t="shared" si="5"/>
        <v>521</v>
      </c>
    </row>
    <row r="1415" ht="15.75" customHeight="1">
      <c r="A1415" s="4">
        <v>15901.0</v>
      </c>
      <c r="B1415" s="5">
        <v>3.0</v>
      </c>
      <c r="C1415" s="15">
        <v>44704.52986111111</v>
      </c>
      <c r="D1415" s="16">
        <v>15.890000000000002</v>
      </c>
      <c r="E1415" s="5">
        <f t="shared" si="1"/>
        <v>371</v>
      </c>
      <c r="F1415" s="5">
        <f t="shared" si="2"/>
        <v>5</v>
      </c>
      <c r="G1415" s="5">
        <f t="shared" si="3"/>
        <v>4</v>
      </c>
      <c r="H1415" s="5">
        <f t="shared" si="4"/>
        <v>2</v>
      </c>
      <c r="I1415" s="5" t="str">
        <f t="shared" si="5"/>
        <v>542</v>
      </c>
    </row>
    <row r="1416" ht="15.75" customHeight="1">
      <c r="A1416" s="4">
        <v>15903.0</v>
      </c>
      <c r="B1416" s="5">
        <v>3.0</v>
      </c>
      <c r="C1416" s="15">
        <v>44711.33888888889</v>
      </c>
      <c r="D1416" s="16">
        <v>630.42</v>
      </c>
      <c r="E1416" s="5">
        <f t="shared" si="1"/>
        <v>364</v>
      </c>
      <c r="F1416" s="5">
        <f t="shared" si="2"/>
        <v>5</v>
      </c>
      <c r="G1416" s="5">
        <f t="shared" si="3"/>
        <v>4</v>
      </c>
      <c r="H1416" s="5">
        <f t="shared" si="4"/>
        <v>4</v>
      </c>
      <c r="I1416" s="5" t="str">
        <f t="shared" si="5"/>
        <v>544</v>
      </c>
    </row>
    <row r="1417" ht="15.75" customHeight="1">
      <c r="A1417" s="4">
        <v>15907.0</v>
      </c>
      <c r="B1417" s="5">
        <v>3.0</v>
      </c>
      <c r="C1417" s="15">
        <v>44718.51458333333</v>
      </c>
      <c r="D1417" s="16">
        <v>69.13000000000001</v>
      </c>
      <c r="E1417" s="5">
        <f t="shared" si="1"/>
        <v>357</v>
      </c>
      <c r="F1417" s="5">
        <f t="shared" si="2"/>
        <v>5</v>
      </c>
      <c r="G1417" s="5">
        <f t="shared" si="3"/>
        <v>4</v>
      </c>
      <c r="H1417" s="5">
        <f t="shared" si="4"/>
        <v>3</v>
      </c>
      <c r="I1417" s="5" t="str">
        <f t="shared" si="5"/>
        <v>543</v>
      </c>
    </row>
    <row r="1418" ht="15.75" customHeight="1">
      <c r="A1418" s="4">
        <v>15910.0</v>
      </c>
      <c r="B1418" s="5">
        <v>2.0</v>
      </c>
      <c r="C1418" s="15">
        <v>44721.45208333333</v>
      </c>
      <c r="D1418" s="16">
        <v>10.01</v>
      </c>
      <c r="E1418" s="5">
        <f t="shared" si="1"/>
        <v>354</v>
      </c>
      <c r="F1418" s="5">
        <f t="shared" si="2"/>
        <v>5</v>
      </c>
      <c r="G1418" s="5">
        <f t="shared" si="3"/>
        <v>3</v>
      </c>
      <c r="H1418" s="5">
        <f t="shared" si="4"/>
        <v>1</v>
      </c>
      <c r="I1418" s="5" t="str">
        <f t="shared" si="5"/>
        <v>531</v>
      </c>
    </row>
    <row r="1419" ht="15.75" customHeight="1">
      <c r="A1419" s="4">
        <v>15912.0</v>
      </c>
      <c r="B1419" s="5">
        <v>1.0</v>
      </c>
      <c r="C1419" s="15">
        <v>44544.60347222222</v>
      </c>
      <c r="D1419" s="16">
        <v>9.66</v>
      </c>
      <c r="E1419" s="5">
        <f t="shared" si="1"/>
        <v>531</v>
      </c>
      <c r="F1419" s="5">
        <f t="shared" si="2"/>
        <v>3</v>
      </c>
      <c r="G1419" s="5">
        <f t="shared" si="3"/>
        <v>2</v>
      </c>
      <c r="H1419" s="5">
        <f t="shared" si="4"/>
        <v>1</v>
      </c>
      <c r="I1419" s="5" t="str">
        <f t="shared" si="5"/>
        <v>321</v>
      </c>
    </row>
    <row r="1420" ht="15.75" customHeight="1">
      <c r="A1420" s="4">
        <v>15916.0</v>
      </c>
      <c r="B1420" s="5">
        <v>5.0</v>
      </c>
      <c r="C1420" s="15">
        <v>44690.68958333333</v>
      </c>
      <c r="D1420" s="16">
        <v>86.57</v>
      </c>
      <c r="E1420" s="5">
        <f t="shared" si="1"/>
        <v>385</v>
      </c>
      <c r="F1420" s="5">
        <f t="shared" si="2"/>
        <v>4</v>
      </c>
      <c r="G1420" s="5">
        <f t="shared" si="3"/>
        <v>4</v>
      </c>
      <c r="H1420" s="5">
        <f t="shared" si="4"/>
        <v>4</v>
      </c>
      <c r="I1420" s="5" t="str">
        <f t="shared" si="5"/>
        <v>444</v>
      </c>
    </row>
    <row r="1421" ht="15.75" customHeight="1">
      <c r="A1421" s="4">
        <v>15917.0</v>
      </c>
      <c r="B1421" s="5">
        <v>1.0</v>
      </c>
      <c r="C1421" s="15">
        <v>44475.44444444445</v>
      </c>
      <c r="D1421" s="16">
        <v>10.2</v>
      </c>
      <c r="E1421" s="5">
        <f t="shared" si="1"/>
        <v>600</v>
      </c>
      <c r="F1421" s="5">
        <f t="shared" si="2"/>
        <v>2</v>
      </c>
      <c r="G1421" s="5">
        <f t="shared" si="3"/>
        <v>2</v>
      </c>
      <c r="H1421" s="5">
        <f t="shared" si="4"/>
        <v>1</v>
      </c>
      <c r="I1421" s="5" t="str">
        <f t="shared" si="5"/>
        <v>221</v>
      </c>
    </row>
    <row r="1422" ht="15.75" customHeight="1">
      <c r="A1422" s="4">
        <v>15918.0</v>
      </c>
      <c r="B1422" s="5">
        <v>1.0</v>
      </c>
      <c r="C1422" s="15">
        <v>44532.4875</v>
      </c>
      <c r="D1422" s="16">
        <v>1.7</v>
      </c>
      <c r="E1422" s="5">
        <f t="shared" si="1"/>
        <v>543</v>
      </c>
      <c r="F1422" s="5">
        <f t="shared" si="2"/>
        <v>2</v>
      </c>
      <c r="G1422" s="5">
        <f t="shared" si="3"/>
        <v>2</v>
      </c>
      <c r="H1422" s="5">
        <f t="shared" si="4"/>
        <v>1</v>
      </c>
      <c r="I1422" s="5" t="str">
        <f t="shared" si="5"/>
        <v>221</v>
      </c>
    </row>
    <row r="1423" ht="15.75" customHeight="1">
      <c r="A1423" s="4">
        <v>15919.0</v>
      </c>
      <c r="B1423" s="5">
        <v>2.0</v>
      </c>
      <c r="C1423" s="15">
        <v>44701.47777777778</v>
      </c>
      <c r="D1423" s="16">
        <v>72.76</v>
      </c>
      <c r="E1423" s="5">
        <f t="shared" si="1"/>
        <v>374</v>
      </c>
      <c r="F1423" s="5">
        <f t="shared" si="2"/>
        <v>5</v>
      </c>
      <c r="G1423" s="5">
        <f t="shared" si="3"/>
        <v>3</v>
      </c>
      <c r="H1423" s="5">
        <f t="shared" si="4"/>
        <v>3</v>
      </c>
      <c r="I1423" s="5" t="str">
        <f t="shared" si="5"/>
        <v>533</v>
      </c>
    </row>
    <row r="1424" ht="15.75" customHeight="1">
      <c r="A1424" s="4">
        <v>15920.0</v>
      </c>
      <c r="B1424" s="5">
        <v>3.0</v>
      </c>
      <c r="C1424" s="15">
        <v>44569.64652777778</v>
      </c>
      <c r="D1424" s="16">
        <v>13.420000000000002</v>
      </c>
      <c r="E1424" s="5">
        <f t="shared" si="1"/>
        <v>506</v>
      </c>
      <c r="F1424" s="5">
        <f t="shared" si="2"/>
        <v>3</v>
      </c>
      <c r="G1424" s="5">
        <f t="shared" si="3"/>
        <v>4</v>
      </c>
      <c r="H1424" s="5">
        <f t="shared" si="4"/>
        <v>1</v>
      </c>
      <c r="I1424" s="5" t="str">
        <f t="shared" si="5"/>
        <v>341</v>
      </c>
    </row>
    <row r="1425" ht="15.75" customHeight="1">
      <c r="A1425" s="4">
        <v>15932.0</v>
      </c>
      <c r="B1425" s="5">
        <v>5.0</v>
      </c>
      <c r="C1425" s="15">
        <v>44632.6</v>
      </c>
      <c r="D1425" s="16">
        <v>52.16000000000001</v>
      </c>
      <c r="E1425" s="5">
        <f t="shared" si="1"/>
        <v>443</v>
      </c>
      <c r="F1425" s="5">
        <f t="shared" si="2"/>
        <v>3</v>
      </c>
      <c r="G1425" s="5">
        <f t="shared" si="3"/>
        <v>4</v>
      </c>
      <c r="H1425" s="5">
        <f t="shared" si="4"/>
        <v>3</v>
      </c>
      <c r="I1425" s="5" t="str">
        <f t="shared" si="5"/>
        <v>343</v>
      </c>
    </row>
    <row r="1426" ht="15.75" customHeight="1">
      <c r="A1426" s="4">
        <v>15933.0</v>
      </c>
      <c r="B1426" s="5">
        <v>1.0</v>
      </c>
      <c r="C1426" s="15">
        <v>44634.50347222222</v>
      </c>
      <c r="D1426" s="16">
        <v>27.180000000000003</v>
      </c>
      <c r="E1426" s="5">
        <f t="shared" si="1"/>
        <v>441</v>
      </c>
      <c r="F1426" s="5">
        <f t="shared" si="2"/>
        <v>3</v>
      </c>
      <c r="G1426" s="5">
        <f t="shared" si="3"/>
        <v>2</v>
      </c>
      <c r="H1426" s="5">
        <f t="shared" si="4"/>
        <v>2</v>
      </c>
      <c r="I1426" s="5" t="str">
        <f t="shared" si="5"/>
        <v>322</v>
      </c>
    </row>
    <row r="1427" ht="15.75" customHeight="1">
      <c r="A1427" s="4">
        <v>15935.0</v>
      </c>
      <c r="B1427" s="5">
        <v>1.0</v>
      </c>
      <c r="C1427" s="15">
        <v>44481.39930555555</v>
      </c>
      <c r="D1427" s="16">
        <v>308.82</v>
      </c>
      <c r="E1427" s="5">
        <f t="shared" si="1"/>
        <v>594</v>
      </c>
      <c r="F1427" s="5">
        <f t="shared" si="2"/>
        <v>2</v>
      </c>
      <c r="G1427" s="5">
        <f t="shared" si="3"/>
        <v>2</v>
      </c>
      <c r="H1427" s="5">
        <f t="shared" si="4"/>
        <v>4</v>
      </c>
      <c r="I1427" s="5" t="str">
        <f t="shared" si="5"/>
        <v>224</v>
      </c>
    </row>
    <row r="1428" ht="15.75" customHeight="1">
      <c r="A1428" s="4">
        <v>15938.0</v>
      </c>
      <c r="B1428" s="5">
        <v>1.0</v>
      </c>
      <c r="C1428" s="15">
        <v>44522.62708333333</v>
      </c>
      <c r="D1428" s="16">
        <v>17.700000000000003</v>
      </c>
      <c r="E1428" s="5">
        <f t="shared" si="1"/>
        <v>553</v>
      </c>
      <c r="F1428" s="5">
        <f t="shared" si="2"/>
        <v>2</v>
      </c>
      <c r="G1428" s="5">
        <f t="shared" si="3"/>
        <v>2</v>
      </c>
      <c r="H1428" s="5">
        <f t="shared" si="4"/>
        <v>2</v>
      </c>
      <c r="I1428" s="5" t="str">
        <f t="shared" si="5"/>
        <v>222</v>
      </c>
    </row>
    <row r="1429" ht="15.75" customHeight="1">
      <c r="A1429" s="4">
        <v>15939.0</v>
      </c>
      <c r="B1429" s="5">
        <v>6.0</v>
      </c>
      <c r="C1429" s="15">
        <v>44631.47916666666</v>
      </c>
      <c r="D1429" s="16">
        <v>890.3199999999999</v>
      </c>
      <c r="E1429" s="5">
        <f t="shared" si="1"/>
        <v>444</v>
      </c>
      <c r="F1429" s="5">
        <f t="shared" si="2"/>
        <v>3</v>
      </c>
      <c r="G1429" s="5">
        <f t="shared" si="3"/>
        <v>4</v>
      </c>
      <c r="H1429" s="5">
        <f t="shared" si="4"/>
        <v>4</v>
      </c>
      <c r="I1429" s="5" t="str">
        <f t="shared" si="5"/>
        <v>344</v>
      </c>
    </row>
    <row r="1430" ht="15.75" customHeight="1">
      <c r="A1430" s="4">
        <v>15947.0</v>
      </c>
      <c r="B1430" s="5">
        <v>1.0</v>
      </c>
      <c r="C1430" s="15">
        <v>44638.44861111111</v>
      </c>
      <c r="D1430" s="16">
        <v>179.0</v>
      </c>
      <c r="E1430" s="5">
        <f t="shared" si="1"/>
        <v>437</v>
      </c>
      <c r="F1430" s="5">
        <f t="shared" si="2"/>
        <v>3</v>
      </c>
      <c r="G1430" s="5">
        <f t="shared" si="3"/>
        <v>2</v>
      </c>
      <c r="H1430" s="5">
        <f t="shared" si="4"/>
        <v>4</v>
      </c>
      <c r="I1430" s="5" t="str">
        <f t="shared" si="5"/>
        <v>324</v>
      </c>
    </row>
    <row r="1431" ht="15.75" customHeight="1">
      <c r="A1431" s="4">
        <v>15948.0</v>
      </c>
      <c r="B1431" s="5">
        <v>1.0</v>
      </c>
      <c r="C1431" s="15">
        <v>44678.35763888889</v>
      </c>
      <c r="D1431" s="16">
        <v>10.5</v>
      </c>
      <c r="E1431" s="5">
        <f t="shared" si="1"/>
        <v>397</v>
      </c>
      <c r="F1431" s="5">
        <f t="shared" si="2"/>
        <v>4</v>
      </c>
      <c r="G1431" s="5">
        <f t="shared" si="3"/>
        <v>2</v>
      </c>
      <c r="H1431" s="5">
        <f t="shared" si="4"/>
        <v>1</v>
      </c>
      <c r="I1431" s="5" t="str">
        <f t="shared" si="5"/>
        <v>421</v>
      </c>
    </row>
    <row r="1432" ht="15.75" customHeight="1">
      <c r="A1432" s="4">
        <v>15949.0</v>
      </c>
      <c r="B1432" s="5">
        <v>1.0</v>
      </c>
      <c r="C1432" s="15">
        <v>44704.38125</v>
      </c>
      <c r="D1432" s="16">
        <v>15.12</v>
      </c>
      <c r="E1432" s="5">
        <f t="shared" si="1"/>
        <v>371</v>
      </c>
      <c r="F1432" s="5">
        <f t="shared" si="2"/>
        <v>5</v>
      </c>
      <c r="G1432" s="5">
        <f t="shared" si="3"/>
        <v>2</v>
      </c>
      <c r="H1432" s="5">
        <f t="shared" si="4"/>
        <v>2</v>
      </c>
      <c r="I1432" s="5" t="str">
        <f t="shared" si="5"/>
        <v>522</v>
      </c>
    </row>
    <row r="1433" ht="15.75" customHeight="1">
      <c r="A1433" s="4">
        <v>15950.0</v>
      </c>
      <c r="B1433" s="5">
        <v>3.0</v>
      </c>
      <c r="C1433" s="15">
        <v>44720.44027777778</v>
      </c>
      <c r="D1433" s="16">
        <v>122.60000000000001</v>
      </c>
      <c r="E1433" s="5">
        <f t="shared" si="1"/>
        <v>355</v>
      </c>
      <c r="F1433" s="5">
        <f t="shared" si="2"/>
        <v>5</v>
      </c>
      <c r="G1433" s="5">
        <f t="shared" si="3"/>
        <v>4</v>
      </c>
      <c r="H1433" s="5">
        <f t="shared" si="4"/>
        <v>4</v>
      </c>
      <c r="I1433" s="5" t="str">
        <f t="shared" si="5"/>
        <v>544</v>
      </c>
    </row>
    <row r="1434" ht="15.75" customHeight="1">
      <c r="A1434" s="4">
        <v>15951.0</v>
      </c>
      <c r="B1434" s="5">
        <v>1.0</v>
      </c>
      <c r="C1434" s="15">
        <v>44713.35694444444</v>
      </c>
      <c r="D1434" s="16">
        <v>17.700000000000003</v>
      </c>
      <c r="E1434" s="5">
        <f t="shared" si="1"/>
        <v>362</v>
      </c>
      <c r="F1434" s="5">
        <f t="shared" si="2"/>
        <v>5</v>
      </c>
      <c r="G1434" s="5">
        <f t="shared" si="3"/>
        <v>2</v>
      </c>
      <c r="H1434" s="5">
        <f t="shared" si="4"/>
        <v>2</v>
      </c>
      <c r="I1434" s="5" t="str">
        <f t="shared" si="5"/>
        <v>522</v>
      </c>
    </row>
    <row r="1435" ht="15.75" customHeight="1">
      <c r="A1435" s="4">
        <v>15952.0</v>
      </c>
      <c r="B1435" s="5">
        <v>3.0</v>
      </c>
      <c r="C1435" s="15">
        <v>44687.47083333333</v>
      </c>
      <c r="D1435" s="16">
        <v>42.71000000000001</v>
      </c>
      <c r="E1435" s="5">
        <f t="shared" si="1"/>
        <v>388</v>
      </c>
      <c r="F1435" s="5">
        <f t="shared" si="2"/>
        <v>4</v>
      </c>
      <c r="G1435" s="5">
        <f t="shared" si="3"/>
        <v>4</v>
      </c>
      <c r="H1435" s="5">
        <f t="shared" si="4"/>
        <v>3</v>
      </c>
      <c r="I1435" s="5" t="str">
        <f t="shared" si="5"/>
        <v>443</v>
      </c>
    </row>
    <row r="1436" ht="15.75" customHeight="1">
      <c r="A1436" s="4">
        <v>15953.0</v>
      </c>
      <c r="B1436" s="5">
        <v>5.0</v>
      </c>
      <c r="C1436" s="15">
        <v>44705.64722222222</v>
      </c>
      <c r="D1436" s="16">
        <v>354.0</v>
      </c>
      <c r="E1436" s="5">
        <f t="shared" si="1"/>
        <v>370</v>
      </c>
      <c r="F1436" s="5">
        <f t="shared" si="2"/>
        <v>5</v>
      </c>
      <c r="G1436" s="5">
        <f t="shared" si="3"/>
        <v>4</v>
      </c>
      <c r="H1436" s="5">
        <f t="shared" si="4"/>
        <v>4</v>
      </c>
      <c r="I1436" s="5" t="str">
        <f t="shared" si="5"/>
        <v>544</v>
      </c>
    </row>
    <row r="1437" ht="15.75" customHeight="1">
      <c r="A1437" s="4">
        <v>15955.0</v>
      </c>
      <c r="B1437" s="5">
        <v>2.0</v>
      </c>
      <c r="C1437" s="15">
        <v>44696.59375</v>
      </c>
      <c r="D1437" s="16">
        <v>71.6</v>
      </c>
      <c r="E1437" s="5">
        <f t="shared" si="1"/>
        <v>379</v>
      </c>
      <c r="F1437" s="5">
        <f t="shared" si="2"/>
        <v>5</v>
      </c>
      <c r="G1437" s="5">
        <f t="shared" si="3"/>
        <v>3</v>
      </c>
      <c r="H1437" s="5">
        <f t="shared" si="4"/>
        <v>3</v>
      </c>
      <c r="I1437" s="5" t="str">
        <f t="shared" si="5"/>
        <v>533</v>
      </c>
    </row>
    <row r="1438" ht="15.75" customHeight="1">
      <c r="A1438" s="4">
        <v>15957.0</v>
      </c>
      <c r="B1438" s="5">
        <v>1.0</v>
      </c>
      <c r="C1438" s="15">
        <v>44689.50972222222</v>
      </c>
      <c r="D1438" s="16">
        <v>16.64</v>
      </c>
      <c r="E1438" s="5">
        <f t="shared" si="1"/>
        <v>386</v>
      </c>
      <c r="F1438" s="5">
        <f t="shared" si="2"/>
        <v>4</v>
      </c>
      <c r="G1438" s="5">
        <f t="shared" si="3"/>
        <v>2</v>
      </c>
      <c r="H1438" s="5">
        <f t="shared" si="4"/>
        <v>2</v>
      </c>
      <c r="I1438" s="5" t="str">
        <f t="shared" si="5"/>
        <v>422</v>
      </c>
    </row>
    <row r="1439" ht="15.75" customHeight="1">
      <c r="A1439" s="4">
        <v>15965.0</v>
      </c>
      <c r="B1439" s="5">
        <v>2.0</v>
      </c>
      <c r="C1439" s="15">
        <v>44703.69722222222</v>
      </c>
      <c r="D1439" s="16">
        <v>43.14</v>
      </c>
      <c r="E1439" s="5">
        <f t="shared" si="1"/>
        <v>372</v>
      </c>
      <c r="F1439" s="5">
        <f t="shared" si="2"/>
        <v>5</v>
      </c>
      <c r="G1439" s="5">
        <f t="shared" si="3"/>
        <v>3</v>
      </c>
      <c r="H1439" s="5">
        <f t="shared" si="4"/>
        <v>3</v>
      </c>
      <c r="I1439" s="5" t="str">
        <f t="shared" si="5"/>
        <v>533</v>
      </c>
    </row>
    <row r="1440" ht="15.75" customHeight="1">
      <c r="A1440" s="4">
        <v>15967.0</v>
      </c>
      <c r="B1440" s="5">
        <v>2.0</v>
      </c>
      <c r="C1440" s="15">
        <v>44697.65347222222</v>
      </c>
      <c r="D1440" s="16">
        <v>22.349999999999998</v>
      </c>
      <c r="E1440" s="5">
        <f t="shared" si="1"/>
        <v>378</v>
      </c>
      <c r="F1440" s="5">
        <f t="shared" si="2"/>
        <v>5</v>
      </c>
      <c r="G1440" s="5">
        <f t="shared" si="3"/>
        <v>3</v>
      </c>
      <c r="H1440" s="5">
        <f t="shared" si="4"/>
        <v>2</v>
      </c>
      <c r="I1440" s="5" t="str">
        <f t="shared" si="5"/>
        <v>532</v>
      </c>
    </row>
    <row r="1441" ht="15.75" customHeight="1">
      <c r="A1441" s="4">
        <v>15970.0</v>
      </c>
      <c r="B1441" s="5">
        <v>1.0</v>
      </c>
      <c r="C1441" s="15">
        <v>44417.50555555556</v>
      </c>
      <c r="D1441" s="16">
        <v>99.60000000000001</v>
      </c>
      <c r="E1441" s="5">
        <f t="shared" si="1"/>
        <v>658</v>
      </c>
      <c r="F1441" s="5">
        <f t="shared" si="2"/>
        <v>2</v>
      </c>
      <c r="G1441" s="5">
        <f t="shared" si="3"/>
        <v>2</v>
      </c>
      <c r="H1441" s="5">
        <f t="shared" si="4"/>
        <v>4</v>
      </c>
      <c r="I1441" s="5" t="str">
        <f t="shared" si="5"/>
        <v>224</v>
      </c>
    </row>
    <row r="1442" ht="15.75" customHeight="1">
      <c r="A1442" s="4">
        <v>15971.0</v>
      </c>
      <c r="B1442" s="5">
        <v>1.0</v>
      </c>
      <c r="C1442" s="15">
        <v>44409.69930555556</v>
      </c>
      <c r="D1442" s="16">
        <v>195.0</v>
      </c>
      <c r="E1442" s="5">
        <f t="shared" si="1"/>
        <v>666</v>
      </c>
      <c r="F1442" s="5">
        <f t="shared" si="2"/>
        <v>2</v>
      </c>
      <c r="G1442" s="5">
        <f t="shared" si="3"/>
        <v>2</v>
      </c>
      <c r="H1442" s="5">
        <f t="shared" si="4"/>
        <v>4</v>
      </c>
      <c r="I1442" s="5" t="str">
        <f t="shared" si="5"/>
        <v>224</v>
      </c>
    </row>
    <row r="1443" ht="15.75" customHeight="1">
      <c r="A1443" s="4">
        <v>15974.0</v>
      </c>
      <c r="B1443" s="5">
        <v>5.0</v>
      </c>
      <c r="C1443" s="15">
        <v>44681.55069444444</v>
      </c>
      <c r="D1443" s="16">
        <v>103.13</v>
      </c>
      <c r="E1443" s="5">
        <f t="shared" si="1"/>
        <v>394</v>
      </c>
      <c r="F1443" s="5">
        <f t="shared" si="2"/>
        <v>4</v>
      </c>
      <c r="G1443" s="5">
        <f t="shared" si="3"/>
        <v>4</v>
      </c>
      <c r="H1443" s="5">
        <f t="shared" si="4"/>
        <v>4</v>
      </c>
      <c r="I1443" s="5" t="str">
        <f t="shared" si="5"/>
        <v>444</v>
      </c>
    </row>
    <row r="1444" ht="15.75" customHeight="1">
      <c r="A1444" s="4">
        <v>15976.0</v>
      </c>
      <c r="B1444" s="5">
        <v>2.0</v>
      </c>
      <c r="C1444" s="15">
        <v>44557.54166666666</v>
      </c>
      <c r="D1444" s="16">
        <v>16.95</v>
      </c>
      <c r="E1444" s="5">
        <f t="shared" si="1"/>
        <v>518</v>
      </c>
      <c r="F1444" s="5">
        <f t="shared" si="2"/>
        <v>3</v>
      </c>
      <c r="G1444" s="5">
        <f t="shared" si="3"/>
        <v>3</v>
      </c>
      <c r="H1444" s="5">
        <f t="shared" si="4"/>
        <v>2</v>
      </c>
      <c r="I1444" s="5" t="str">
        <f t="shared" si="5"/>
        <v>332</v>
      </c>
    </row>
    <row r="1445" ht="15.75" customHeight="1">
      <c r="A1445" s="4">
        <v>15977.0</v>
      </c>
      <c r="B1445" s="5">
        <v>2.0</v>
      </c>
      <c r="C1445" s="15">
        <v>44703.56180555555</v>
      </c>
      <c r="D1445" s="16">
        <v>25.5</v>
      </c>
      <c r="E1445" s="5">
        <f t="shared" si="1"/>
        <v>372</v>
      </c>
      <c r="F1445" s="5">
        <f t="shared" si="2"/>
        <v>5</v>
      </c>
      <c r="G1445" s="5">
        <f t="shared" si="3"/>
        <v>3</v>
      </c>
      <c r="H1445" s="5">
        <f t="shared" si="4"/>
        <v>2</v>
      </c>
      <c r="I1445" s="5" t="str">
        <f t="shared" si="5"/>
        <v>532</v>
      </c>
    </row>
    <row r="1446" ht="15.75" customHeight="1">
      <c r="A1446" s="4">
        <v>15978.0</v>
      </c>
      <c r="B1446" s="5">
        <v>1.0</v>
      </c>
      <c r="C1446" s="15">
        <v>44643.63958333333</v>
      </c>
      <c r="D1446" s="16">
        <v>49.0</v>
      </c>
      <c r="E1446" s="5">
        <f t="shared" si="1"/>
        <v>432</v>
      </c>
      <c r="F1446" s="5">
        <f t="shared" si="2"/>
        <v>3</v>
      </c>
      <c r="G1446" s="5">
        <f t="shared" si="3"/>
        <v>2</v>
      </c>
      <c r="H1446" s="5">
        <f t="shared" si="4"/>
        <v>3</v>
      </c>
      <c r="I1446" s="5" t="str">
        <f t="shared" si="5"/>
        <v>323</v>
      </c>
    </row>
    <row r="1447" ht="15.75" customHeight="1">
      <c r="A1447" s="4">
        <v>15983.0</v>
      </c>
      <c r="B1447" s="5">
        <v>3.0</v>
      </c>
      <c r="C1447" s="15">
        <v>44361.52083333334</v>
      </c>
      <c r="D1447" s="16">
        <v>130.60000000000002</v>
      </c>
      <c r="E1447" s="5">
        <f t="shared" si="1"/>
        <v>714</v>
      </c>
      <c r="F1447" s="5">
        <f t="shared" si="2"/>
        <v>2</v>
      </c>
      <c r="G1447" s="5">
        <f t="shared" si="3"/>
        <v>4</v>
      </c>
      <c r="H1447" s="5">
        <f t="shared" si="4"/>
        <v>4</v>
      </c>
      <c r="I1447" s="5" t="str">
        <f t="shared" si="5"/>
        <v>244</v>
      </c>
    </row>
    <row r="1448" ht="15.75" customHeight="1">
      <c r="A1448" s="4">
        <v>15984.0</v>
      </c>
      <c r="B1448" s="5">
        <v>4.0</v>
      </c>
      <c r="C1448" s="15">
        <v>44717.67013888889</v>
      </c>
      <c r="D1448" s="16">
        <v>55.14</v>
      </c>
      <c r="E1448" s="5">
        <f t="shared" si="1"/>
        <v>358</v>
      </c>
      <c r="F1448" s="5">
        <f t="shared" si="2"/>
        <v>5</v>
      </c>
      <c r="G1448" s="5">
        <f t="shared" si="3"/>
        <v>4</v>
      </c>
      <c r="H1448" s="5">
        <f t="shared" si="4"/>
        <v>3</v>
      </c>
      <c r="I1448" s="5" t="str">
        <f t="shared" si="5"/>
        <v>543</v>
      </c>
    </row>
    <row r="1449" ht="15.75" customHeight="1">
      <c r="A1449" s="4">
        <v>15985.0</v>
      </c>
      <c r="B1449" s="5">
        <v>1.0</v>
      </c>
      <c r="C1449" s="15">
        <v>44566.62013888889</v>
      </c>
      <c r="D1449" s="16">
        <v>105.0</v>
      </c>
      <c r="E1449" s="5">
        <f t="shared" si="1"/>
        <v>509</v>
      </c>
      <c r="F1449" s="5">
        <f t="shared" si="2"/>
        <v>3</v>
      </c>
      <c r="G1449" s="5">
        <f t="shared" si="3"/>
        <v>2</v>
      </c>
      <c r="H1449" s="5">
        <f t="shared" si="4"/>
        <v>4</v>
      </c>
      <c r="I1449" s="5" t="str">
        <f t="shared" si="5"/>
        <v>324</v>
      </c>
    </row>
    <row r="1450" ht="15.75" customHeight="1">
      <c r="A1450" s="4">
        <v>15987.0</v>
      </c>
      <c r="B1450" s="5">
        <v>2.0</v>
      </c>
      <c r="C1450" s="15">
        <v>44708.65138888889</v>
      </c>
      <c r="D1450" s="16">
        <v>14.0</v>
      </c>
      <c r="E1450" s="5">
        <f t="shared" si="1"/>
        <v>367</v>
      </c>
      <c r="F1450" s="5">
        <f t="shared" si="2"/>
        <v>5</v>
      </c>
      <c r="G1450" s="5">
        <f t="shared" si="3"/>
        <v>3</v>
      </c>
      <c r="H1450" s="5">
        <f t="shared" si="4"/>
        <v>1</v>
      </c>
      <c r="I1450" s="5" t="str">
        <f t="shared" si="5"/>
        <v>531</v>
      </c>
    </row>
    <row r="1451" ht="15.75" customHeight="1">
      <c r="A1451" s="4">
        <v>15990.0</v>
      </c>
      <c r="B1451" s="5">
        <v>1.0</v>
      </c>
      <c r="C1451" s="15">
        <v>44433.64930555555</v>
      </c>
      <c r="D1451" s="16">
        <v>51.32</v>
      </c>
      <c r="E1451" s="5">
        <f t="shared" si="1"/>
        <v>642</v>
      </c>
      <c r="F1451" s="5">
        <f t="shared" si="2"/>
        <v>2</v>
      </c>
      <c r="G1451" s="5">
        <f t="shared" si="3"/>
        <v>2</v>
      </c>
      <c r="H1451" s="5">
        <f t="shared" si="4"/>
        <v>3</v>
      </c>
      <c r="I1451" s="5" t="str">
        <f t="shared" si="5"/>
        <v>223</v>
      </c>
    </row>
    <row r="1452" ht="15.75" customHeight="1">
      <c r="A1452" s="4">
        <v>15993.0</v>
      </c>
      <c r="B1452" s="5">
        <v>6.0</v>
      </c>
      <c r="C1452" s="15">
        <v>44705.38541666666</v>
      </c>
      <c r="D1452" s="16">
        <v>52.83</v>
      </c>
      <c r="E1452" s="5">
        <f t="shared" si="1"/>
        <v>370</v>
      </c>
      <c r="F1452" s="5">
        <f t="shared" si="2"/>
        <v>5</v>
      </c>
      <c r="G1452" s="5">
        <f t="shared" si="3"/>
        <v>4</v>
      </c>
      <c r="H1452" s="5">
        <f t="shared" si="4"/>
        <v>3</v>
      </c>
      <c r="I1452" s="5" t="str">
        <f t="shared" si="5"/>
        <v>543</v>
      </c>
    </row>
    <row r="1453" ht="15.75" customHeight="1">
      <c r="A1453" s="4">
        <v>15996.0</v>
      </c>
      <c r="B1453" s="5">
        <v>3.0</v>
      </c>
      <c r="C1453" s="15">
        <v>44557.50902777778</v>
      </c>
      <c r="D1453" s="16">
        <v>36.85</v>
      </c>
      <c r="E1453" s="5">
        <f t="shared" si="1"/>
        <v>518</v>
      </c>
      <c r="F1453" s="5">
        <f t="shared" si="2"/>
        <v>3</v>
      </c>
      <c r="G1453" s="5">
        <f t="shared" si="3"/>
        <v>4</v>
      </c>
      <c r="H1453" s="5">
        <f t="shared" si="4"/>
        <v>3</v>
      </c>
      <c r="I1453" s="5" t="str">
        <f t="shared" si="5"/>
        <v>343</v>
      </c>
    </row>
    <row r="1454" ht="15.75" customHeight="1">
      <c r="A1454" s="4">
        <v>15998.0</v>
      </c>
      <c r="B1454" s="5">
        <v>6.0</v>
      </c>
      <c r="C1454" s="15">
        <v>44684.53125</v>
      </c>
      <c r="D1454" s="16">
        <v>70.58</v>
      </c>
      <c r="E1454" s="5">
        <f t="shared" si="1"/>
        <v>391</v>
      </c>
      <c r="F1454" s="5">
        <f t="shared" si="2"/>
        <v>4</v>
      </c>
      <c r="G1454" s="5">
        <f t="shared" si="3"/>
        <v>4</v>
      </c>
      <c r="H1454" s="5">
        <f t="shared" si="4"/>
        <v>3</v>
      </c>
      <c r="I1454" s="5" t="str">
        <f t="shared" si="5"/>
        <v>443</v>
      </c>
    </row>
    <row r="1455" ht="15.75" customHeight="1">
      <c r="A1455" s="4">
        <v>16003.0</v>
      </c>
      <c r="B1455" s="5">
        <v>2.0</v>
      </c>
      <c r="C1455" s="15">
        <v>44557.36805555555</v>
      </c>
      <c r="D1455" s="16">
        <v>45.900000000000006</v>
      </c>
      <c r="E1455" s="5">
        <f t="shared" si="1"/>
        <v>518</v>
      </c>
      <c r="F1455" s="5">
        <f t="shared" si="2"/>
        <v>3</v>
      </c>
      <c r="G1455" s="5">
        <f t="shared" si="3"/>
        <v>3</v>
      </c>
      <c r="H1455" s="5">
        <f t="shared" si="4"/>
        <v>3</v>
      </c>
      <c r="I1455" s="5" t="str">
        <f t="shared" si="5"/>
        <v>333</v>
      </c>
    </row>
    <row r="1456" ht="15.75" customHeight="1">
      <c r="A1456" s="4">
        <v>16005.0</v>
      </c>
      <c r="B1456" s="5">
        <v>3.0</v>
      </c>
      <c r="C1456" s="15">
        <v>44708.57430555556</v>
      </c>
      <c r="D1456" s="16">
        <v>26.630000000000003</v>
      </c>
      <c r="E1456" s="5">
        <f t="shared" si="1"/>
        <v>367</v>
      </c>
      <c r="F1456" s="5">
        <f t="shared" si="2"/>
        <v>5</v>
      </c>
      <c r="G1456" s="5">
        <f t="shared" si="3"/>
        <v>4</v>
      </c>
      <c r="H1456" s="5">
        <f t="shared" si="4"/>
        <v>2</v>
      </c>
      <c r="I1456" s="5" t="str">
        <f t="shared" si="5"/>
        <v>542</v>
      </c>
    </row>
    <row r="1457" ht="15.75" customHeight="1">
      <c r="A1457" s="4">
        <v>16007.0</v>
      </c>
      <c r="B1457" s="5">
        <v>4.0</v>
      </c>
      <c r="C1457" s="15">
        <v>44674.46180555555</v>
      </c>
      <c r="D1457" s="16">
        <v>59.39000000000001</v>
      </c>
      <c r="E1457" s="5">
        <f t="shared" si="1"/>
        <v>401</v>
      </c>
      <c r="F1457" s="5">
        <f t="shared" si="2"/>
        <v>4</v>
      </c>
      <c r="G1457" s="5">
        <f t="shared" si="3"/>
        <v>4</v>
      </c>
      <c r="H1457" s="5">
        <f t="shared" si="4"/>
        <v>3</v>
      </c>
      <c r="I1457" s="5" t="str">
        <f t="shared" si="5"/>
        <v>443</v>
      </c>
    </row>
    <row r="1458" ht="15.75" customHeight="1">
      <c r="A1458" s="4">
        <v>16008.0</v>
      </c>
      <c r="B1458" s="5">
        <v>2.0</v>
      </c>
      <c r="C1458" s="15">
        <v>44697.43888888889</v>
      </c>
      <c r="D1458" s="16">
        <v>70.9</v>
      </c>
      <c r="E1458" s="5">
        <f t="shared" si="1"/>
        <v>378</v>
      </c>
      <c r="F1458" s="5">
        <f t="shared" si="2"/>
        <v>5</v>
      </c>
      <c r="G1458" s="5">
        <f t="shared" si="3"/>
        <v>3</v>
      </c>
      <c r="H1458" s="5">
        <f t="shared" si="4"/>
        <v>3</v>
      </c>
      <c r="I1458" s="5" t="str">
        <f t="shared" si="5"/>
        <v>533</v>
      </c>
    </row>
    <row r="1459" ht="15.75" customHeight="1">
      <c r="A1459" s="4">
        <v>16009.0</v>
      </c>
      <c r="B1459" s="5">
        <v>1.0</v>
      </c>
      <c r="C1459" s="15">
        <v>44564.47638888889</v>
      </c>
      <c r="D1459" s="16">
        <v>22.35</v>
      </c>
      <c r="E1459" s="5">
        <f t="shared" si="1"/>
        <v>511</v>
      </c>
      <c r="F1459" s="5">
        <f t="shared" si="2"/>
        <v>3</v>
      </c>
      <c r="G1459" s="5">
        <f t="shared" si="3"/>
        <v>2</v>
      </c>
      <c r="H1459" s="5">
        <f t="shared" si="4"/>
        <v>2</v>
      </c>
      <c r="I1459" s="5" t="str">
        <f t="shared" si="5"/>
        <v>322</v>
      </c>
    </row>
    <row r="1460" ht="15.75" customHeight="1">
      <c r="A1460" s="4">
        <v>16010.0</v>
      </c>
      <c r="B1460" s="5">
        <v>2.0</v>
      </c>
      <c r="C1460" s="15">
        <v>44472.48402777778</v>
      </c>
      <c r="D1460" s="16">
        <v>11.1</v>
      </c>
      <c r="E1460" s="5">
        <f t="shared" si="1"/>
        <v>603</v>
      </c>
      <c r="F1460" s="5">
        <f t="shared" si="2"/>
        <v>2</v>
      </c>
      <c r="G1460" s="5">
        <f t="shared" si="3"/>
        <v>3</v>
      </c>
      <c r="H1460" s="5">
        <f t="shared" si="4"/>
        <v>1</v>
      </c>
      <c r="I1460" s="5" t="str">
        <f t="shared" si="5"/>
        <v>231</v>
      </c>
    </row>
    <row r="1461" ht="15.75" customHeight="1">
      <c r="A1461" s="4">
        <v>16011.0</v>
      </c>
      <c r="B1461" s="5">
        <v>3.0</v>
      </c>
      <c r="C1461" s="15">
        <v>44649.41319444445</v>
      </c>
      <c r="D1461" s="16">
        <v>35.7</v>
      </c>
      <c r="E1461" s="5">
        <f t="shared" si="1"/>
        <v>426</v>
      </c>
      <c r="F1461" s="5">
        <f t="shared" si="2"/>
        <v>4</v>
      </c>
      <c r="G1461" s="5">
        <f t="shared" si="3"/>
        <v>4</v>
      </c>
      <c r="H1461" s="5">
        <f t="shared" si="4"/>
        <v>3</v>
      </c>
      <c r="I1461" s="5" t="str">
        <f t="shared" si="5"/>
        <v>443</v>
      </c>
    </row>
    <row r="1462" ht="15.75" customHeight="1">
      <c r="A1462" s="4">
        <v>16013.0</v>
      </c>
      <c r="B1462" s="5">
        <v>8.0</v>
      </c>
      <c r="C1462" s="15">
        <v>44544.61111111111</v>
      </c>
      <c r="D1462" s="16">
        <v>3924.2299999999996</v>
      </c>
      <c r="E1462" s="5">
        <f t="shared" si="1"/>
        <v>531</v>
      </c>
      <c r="F1462" s="5">
        <f t="shared" si="2"/>
        <v>3</v>
      </c>
      <c r="G1462" s="5">
        <f t="shared" si="3"/>
        <v>4</v>
      </c>
      <c r="H1462" s="5">
        <f t="shared" si="4"/>
        <v>4</v>
      </c>
      <c r="I1462" s="5" t="str">
        <f t="shared" si="5"/>
        <v>344</v>
      </c>
    </row>
    <row r="1463" ht="15.75" customHeight="1">
      <c r="A1463" s="4">
        <v>16014.0</v>
      </c>
      <c r="B1463" s="5">
        <v>3.0</v>
      </c>
      <c r="C1463" s="15">
        <v>44685.47430555556</v>
      </c>
      <c r="D1463" s="16">
        <v>15.450000000000001</v>
      </c>
      <c r="E1463" s="5">
        <f t="shared" si="1"/>
        <v>390</v>
      </c>
      <c r="F1463" s="5">
        <f t="shared" si="2"/>
        <v>4</v>
      </c>
      <c r="G1463" s="5">
        <f t="shared" si="3"/>
        <v>4</v>
      </c>
      <c r="H1463" s="5">
        <f t="shared" si="4"/>
        <v>2</v>
      </c>
      <c r="I1463" s="5" t="str">
        <f t="shared" si="5"/>
        <v>442</v>
      </c>
    </row>
    <row r="1464" ht="15.75" customHeight="1">
      <c r="A1464" s="4">
        <v>16015.0</v>
      </c>
      <c r="B1464" s="5">
        <v>3.0</v>
      </c>
      <c r="C1464" s="15">
        <v>44694.49722222222</v>
      </c>
      <c r="D1464" s="16">
        <v>18.0</v>
      </c>
      <c r="E1464" s="5">
        <f t="shared" si="1"/>
        <v>381</v>
      </c>
      <c r="F1464" s="5">
        <f t="shared" si="2"/>
        <v>4</v>
      </c>
      <c r="G1464" s="5">
        <f t="shared" si="3"/>
        <v>4</v>
      </c>
      <c r="H1464" s="5">
        <f t="shared" si="4"/>
        <v>2</v>
      </c>
      <c r="I1464" s="5" t="str">
        <f t="shared" si="5"/>
        <v>442</v>
      </c>
    </row>
    <row r="1465" ht="15.75" customHeight="1">
      <c r="A1465" s="4">
        <v>16016.0</v>
      </c>
      <c r="B1465" s="5">
        <v>6.0</v>
      </c>
      <c r="C1465" s="15">
        <v>44718.60763888889</v>
      </c>
      <c r="D1465" s="16">
        <v>55.61999999999999</v>
      </c>
      <c r="E1465" s="5">
        <f t="shared" si="1"/>
        <v>357</v>
      </c>
      <c r="F1465" s="5">
        <f t="shared" si="2"/>
        <v>5</v>
      </c>
      <c r="G1465" s="5">
        <f t="shared" si="3"/>
        <v>4</v>
      </c>
      <c r="H1465" s="5">
        <f t="shared" si="4"/>
        <v>3</v>
      </c>
      <c r="I1465" s="5" t="str">
        <f t="shared" si="5"/>
        <v>543</v>
      </c>
    </row>
    <row r="1466" ht="15.75" customHeight="1">
      <c r="A1466" s="4">
        <v>16017.0</v>
      </c>
      <c r="B1466" s="5">
        <v>1.0</v>
      </c>
      <c r="C1466" s="15">
        <v>44674.53888888889</v>
      </c>
      <c r="D1466" s="16">
        <v>15.0</v>
      </c>
      <c r="E1466" s="5">
        <f t="shared" si="1"/>
        <v>401</v>
      </c>
      <c r="F1466" s="5">
        <f t="shared" si="2"/>
        <v>4</v>
      </c>
      <c r="G1466" s="5">
        <f t="shared" si="3"/>
        <v>2</v>
      </c>
      <c r="H1466" s="5">
        <f t="shared" si="4"/>
        <v>2</v>
      </c>
      <c r="I1466" s="5" t="str">
        <f t="shared" si="5"/>
        <v>422</v>
      </c>
    </row>
    <row r="1467" ht="15.75" customHeight="1">
      <c r="A1467" s="4">
        <v>16019.0</v>
      </c>
      <c r="B1467" s="5">
        <v>5.0</v>
      </c>
      <c r="C1467" s="15">
        <v>44587.58541666667</v>
      </c>
      <c r="D1467" s="16">
        <v>147.14999999999998</v>
      </c>
      <c r="E1467" s="5">
        <f t="shared" si="1"/>
        <v>488</v>
      </c>
      <c r="F1467" s="5">
        <f t="shared" si="2"/>
        <v>3</v>
      </c>
      <c r="G1467" s="5">
        <f t="shared" si="3"/>
        <v>4</v>
      </c>
      <c r="H1467" s="5">
        <f t="shared" si="4"/>
        <v>4</v>
      </c>
      <c r="I1467" s="5" t="str">
        <f t="shared" si="5"/>
        <v>344</v>
      </c>
    </row>
    <row r="1468" ht="15.75" customHeight="1">
      <c r="A1468" s="4">
        <v>16020.0</v>
      </c>
      <c r="B1468" s="5">
        <v>1.0</v>
      </c>
      <c r="C1468" s="15">
        <v>44656.57916666667</v>
      </c>
      <c r="D1468" s="16">
        <v>15.6</v>
      </c>
      <c r="E1468" s="5">
        <f t="shared" si="1"/>
        <v>419</v>
      </c>
      <c r="F1468" s="5">
        <f t="shared" si="2"/>
        <v>4</v>
      </c>
      <c r="G1468" s="5">
        <f t="shared" si="3"/>
        <v>2</v>
      </c>
      <c r="H1468" s="5">
        <f t="shared" si="4"/>
        <v>2</v>
      </c>
      <c r="I1468" s="5" t="str">
        <f t="shared" si="5"/>
        <v>422</v>
      </c>
    </row>
    <row r="1469" ht="15.75" customHeight="1">
      <c r="A1469" s="4">
        <v>16022.0</v>
      </c>
      <c r="B1469" s="5">
        <v>1.0</v>
      </c>
      <c r="C1469" s="15">
        <v>44463.55277777778</v>
      </c>
      <c r="D1469" s="16">
        <v>15.75</v>
      </c>
      <c r="E1469" s="5">
        <f t="shared" si="1"/>
        <v>612</v>
      </c>
      <c r="F1469" s="5">
        <f t="shared" si="2"/>
        <v>2</v>
      </c>
      <c r="G1469" s="5">
        <f t="shared" si="3"/>
        <v>2</v>
      </c>
      <c r="H1469" s="5">
        <f t="shared" si="4"/>
        <v>2</v>
      </c>
      <c r="I1469" s="5" t="str">
        <f t="shared" si="5"/>
        <v>222</v>
      </c>
    </row>
    <row r="1470" ht="15.75" customHeight="1">
      <c r="A1470" s="4">
        <v>16023.0</v>
      </c>
      <c r="B1470" s="5">
        <v>3.0</v>
      </c>
      <c r="C1470" s="15">
        <v>44675.69027777778</v>
      </c>
      <c r="D1470" s="16">
        <v>22.13</v>
      </c>
      <c r="E1470" s="5">
        <f t="shared" si="1"/>
        <v>400</v>
      </c>
      <c r="F1470" s="5">
        <f t="shared" si="2"/>
        <v>4</v>
      </c>
      <c r="G1470" s="5">
        <f t="shared" si="3"/>
        <v>4</v>
      </c>
      <c r="H1470" s="5">
        <f t="shared" si="4"/>
        <v>2</v>
      </c>
      <c r="I1470" s="5" t="str">
        <f t="shared" si="5"/>
        <v>442</v>
      </c>
    </row>
    <row r="1471" ht="15.75" customHeight="1">
      <c r="A1471" s="4">
        <v>16024.0</v>
      </c>
      <c r="B1471" s="5">
        <v>1.0</v>
      </c>
      <c r="C1471" s="15">
        <v>44708.55972222222</v>
      </c>
      <c r="D1471" s="16">
        <v>15.49</v>
      </c>
      <c r="E1471" s="5">
        <f t="shared" si="1"/>
        <v>367</v>
      </c>
      <c r="F1471" s="5">
        <f t="shared" si="2"/>
        <v>5</v>
      </c>
      <c r="G1471" s="5">
        <f t="shared" si="3"/>
        <v>2</v>
      </c>
      <c r="H1471" s="5">
        <f t="shared" si="4"/>
        <v>2</v>
      </c>
      <c r="I1471" s="5" t="str">
        <f t="shared" si="5"/>
        <v>522</v>
      </c>
    </row>
    <row r="1472" ht="15.75" customHeight="1">
      <c r="A1472" s="4">
        <v>16027.0</v>
      </c>
      <c r="B1472" s="5">
        <v>1.0</v>
      </c>
      <c r="C1472" s="15">
        <v>44426.72152777778</v>
      </c>
      <c r="D1472" s="16">
        <v>82.5</v>
      </c>
      <c r="E1472" s="5">
        <f t="shared" si="1"/>
        <v>649</v>
      </c>
      <c r="F1472" s="5">
        <f t="shared" si="2"/>
        <v>2</v>
      </c>
      <c r="G1472" s="5">
        <f t="shared" si="3"/>
        <v>2</v>
      </c>
      <c r="H1472" s="5">
        <f t="shared" si="4"/>
        <v>4</v>
      </c>
      <c r="I1472" s="5" t="str">
        <f t="shared" si="5"/>
        <v>224</v>
      </c>
    </row>
    <row r="1473" ht="15.75" customHeight="1">
      <c r="A1473" s="4">
        <v>16029.0</v>
      </c>
      <c r="B1473" s="5">
        <v>14.0</v>
      </c>
      <c r="C1473" s="15">
        <v>44662.46527777778</v>
      </c>
      <c r="D1473" s="16">
        <v>18069.149999999998</v>
      </c>
      <c r="E1473" s="5">
        <f t="shared" si="1"/>
        <v>413</v>
      </c>
      <c r="F1473" s="5">
        <f t="shared" si="2"/>
        <v>4</v>
      </c>
      <c r="G1473" s="5">
        <f t="shared" si="3"/>
        <v>4</v>
      </c>
      <c r="H1473" s="5">
        <f t="shared" si="4"/>
        <v>4</v>
      </c>
      <c r="I1473" s="5" t="str">
        <f t="shared" si="5"/>
        <v>444</v>
      </c>
    </row>
    <row r="1474" ht="15.75" customHeight="1">
      <c r="A1474" s="4">
        <v>16033.0</v>
      </c>
      <c r="B1474" s="5">
        <v>15.0</v>
      </c>
      <c r="C1474" s="15">
        <v>44687.57847222222</v>
      </c>
      <c r="D1474" s="16">
        <v>179.66</v>
      </c>
      <c r="E1474" s="5">
        <f t="shared" si="1"/>
        <v>388</v>
      </c>
      <c r="F1474" s="5">
        <f t="shared" si="2"/>
        <v>4</v>
      </c>
      <c r="G1474" s="5">
        <f t="shared" si="3"/>
        <v>4</v>
      </c>
      <c r="H1474" s="5">
        <f t="shared" si="4"/>
        <v>4</v>
      </c>
      <c r="I1474" s="5" t="str">
        <f t="shared" si="5"/>
        <v>444</v>
      </c>
    </row>
    <row r="1475" ht="15.75" customHeight="1">
      <c r="A1475" s="4">
        <v>16034.0</v>
      </c>
      <c r="B1475" s="5">
        <v>1.0</v>
      </c>
      <c r="C1475" s="15">
        <v>44515.63472222222</v>
      </c>
      <c r="D1475" s="16">
        <v>10.2</v>
      </c>
      <c r="E1475" s="5">
        <f t="shared" si="1"/>
        <v>560</v>
      </c>
      <c r="F1475" s="5">
        <f t="shared" si="2"/>
        <v>2</v>
      </c>
      <c r="G1475" s="5">
        <f t="shared" si="3"/>
        <v>2</v>
      </c>
      <c r="H1475" s="5">
        <f t="shared" si="4"/>
        <v>1</v>
      </c>
      <c r="I1475" s="5" t="str">
        <f t="shared" si="5"/>
        <v>221</v>
      </c>
    </row>
    <row r="1476" ht="15.75" customHeight="1">
      <c r="A1476" s="4">
        <v>16036.0</v>
      </c>
      <c r="B1476" s="5">
        <v>2.0</v>
      </c>
      <c r="C1476" s="15">
        <v>44633.62013888889</v>
      </c>
      <c r="D1476" s="16">
        <v>34.849999999999994</v>
      </c>
      <c r="E1476" s="5">
        <f t="shared" si="1"/>
        <v>442</v>
      </c>
      <c r="F1476" s="5">
        <f t="shared" si="2"/>
        <v>3</v>
      </c>
      <c r="G1476" s="5">
        <f t="shared" si="3"/>
        <v>3</v>
      </c>
      <c r="H1476" s="5">
        <f t="shared" si="4"/>
        <v>3</v>
      </c>
      <c r="I1476" s="5" t="str">
        <f t="shared" si="5"/>
        <v>333</v>
      </c>
    </row>
    <row r="1477" ht="15.75" customHeight="1">
      <c r="A1477" s="4">
        <v>16037.0</v>
      </c>
      <c r="B1477" s="5">
        <v>1.0</v>
      </c>
      <c r="C1477" s="15">
        <v>44363.42916666667</v>
      </c>
      <c r="D1477" s="16">
        <v>17.700000000000003</v>
      </c>
      <c r="E1477" s="5">
        <f t="shared" si="1"/>
        <v>712</v>
      </c>
      <c r="F1477" s="5">
        <f t="shared" si="2"/>
        <v>2</v>
      </c>
      <c r="G1477" s="5">
        <f t="shared" si="3"/>
        <v>2</v>
      </c>
      <c r="H1477" s="5">
        <f t="shared" si="4"/>
        <v>2</v>
      </c>
      <c r="I1477" s="5" t="str">
        <f t="shared" si="5"/>
        <v>222</v>
      </c>
    </row>
    <row r="1478" ht="15.75" customHeight="1">
      <c r="A1478" s="4">
        <v>16038.0</v>
      </c>
      <c r="B1478" s="5">
        <v>2.0</v>
      </c>
      <c r="C1478" s="15">
        <v>44714.52777777778</v>
      </c>
      <c r="D1478" s="16">
        <v>39.6</v>
      </c>
      <c r="E1478" s="5">
        <f t="shared" si="1"/>
        <v>361</v>
      </c>
      <c r="F1478" s="5">
        <f t="shared" si="2"/>
        <v>5</v>
      </c>
      <c r="G1478" s="5">
        <f t="shared" si="3"/>
        <v>3</v>
      </c>
      <c r="H1478" s="5">
        <f t="shared" si="4"/>
        <v>3</v>
      </c>
      <c r="I1478" s="5" t="str">
        <f t="shared" si="5"/>
        <v>533</v>
      </c>
    </row>
    <row r="1479" ht="15.75" customHeight="1">
      <c r="A1479" s="4">
        <v>16040.0</v>
      </c>
      <c r="B1479" s="5">
        <v>1.0</v>
      </c>
      <c r="C1479" s="15">
        <v>44656.57430555556</v>
      </c>
      <c r="D1479" s="16">
        <v>17.700000000000003</v>
      </c>
      <c r="E1479" s="5">
        <f t="shared" si="1"/>
        <v>419</v>
      </c>
      <c r="F1479" s="5">
        <f t="shared" si="2"/>
        <v>4</v>
      </c>
      <c r="G1479" s="5">
        <f t="shared" si="3"/>
        <v>2</v>
      </c>
      <c r="H1479" s="5">
        <f t="shared" si="4"/>
        <v>2</v>
      </c>
      <c r="I1479" s="5" t="str">
        <f t="shared" si="5"/>
        <v>422</v>
      </c>
    </row>
    <row r="1480" ht="15.75" customHeight="1">
      <c r="A1480" s="4">
        <v>16042.0</v>
      </c>
      <c r="B1480" s="5">
        <v>2.0</v>
      </c>
      <c r="C1480" s="15">
        <v>44356.64097222222</v>
      </c>
      <c r="D1480" s="16">
        <v>24.95</v>
      </c>
      <c r="E1480" s="5">
        <f t="shared" si="1"/>
        <v>719</v>
      </c>
      <c r="F1480" s="5">
        <f t="shared" si="2"/>
        <v>2</v>
      </c>
      <c r="G1480" s="5">
        <f t="shared" si="3"/>
        <v>3</v>
      </c>
      <c r="H1480" s="5">
        <f t="shared" si="4"/>
        <v>2</v>
      </c>
      <c r="I1480" s="5" t="str">
        <f t="shared" si="5"/>
        <v>232</v>
      </c>
    </row>
    <row r="1481" ht="15.75" customHeight="1">
      <c r="A1481" s="4">
        <v>16043.0</v>
      </c>
      <c r="B1481" s="5">
        <v>3.0</v>
      </c>
      <c r="C1481" s="15">
        <v>44683.53472222222</v>
      </c>
      <c r="D1481" s="16">
        <v>99.00000000000001</v>
      </c>
      <c r="E1481" s="5">
        <f t="shared" si="1"/>
        <v>392</v>
      </c>
      <c r="F1481" s="5">
        <f t="shared" si="2"/>
        <v>4</v>
      </c>
      <c r="G1481" s="5">
        <f t="shared" si="3"/>
        <v>4</v>
      </c>
      <c r="H1481" s="5">
        <f t="shared" si="4"/>
        <v>4</v>
      </c>
      <c r="I1481" s="5" t="str">
        <f t="shared" si="5"/>
        <v>444</v>
      </c>
    </row>
    <row r="1482" ht="15.75" customHeight="1">
      <c r="A1482" s="4">
        <v>16045.0</v>
      </c>
      <c r="B1482" s="5">
        <v>1.0</v>
      </c>
      <c r="C1482" s="15">
        <v>44560.68194444444</v>
      </c>
      <c r="D1482" s="16">
        <v>27.5</v>
      </c>
      <c r="E1482" s="5">
        <f t="shared" si="1"/>
        <v>515</v>
      </c>
      <c r="F1482" s="5">
        <f t="shared" si="2"/>
        <v>3</v>
      </c>
      <c r="G1482" s="5">
        <f t="shared" si="3"/>
        <v>2</v>
      </c>
      <c r="H1482" s="5">
        <f t="shared" si="4"/>
        <v>2</v>
      </c>
      <c r="I1482" s="5" t="str">
        <f t="shared" si="5"/>
        <v>322</v>
      </c>
    </row>
    <row r="1483" ht="15.75" customHeight="1">
      <c r="A1483" s="4">
        <v>16049.0</v>
      </c>
      <c r="B1483" s="5">
        <v>2.0</v>
      </c>
      <c r="C1483" s="15">
        <v>44679.67361111111</v>
      </c>
      <c r="D1483" s="16">
        <v>39.55</v>
      </c>
      <c r="E1483" s="5">
        <f t="shared" si="1"/>
        <v>396</v>
      </c>
      <c r="F1483" s="5">
        <f t="shared" si="2"/>
        <v>4</v>
      </c>
      <c r="G1483" s="5">
        <f t="shared" si="3"/>
        <v>3</v>
      </c>
      <c r="H1483" s="5">
        <f t="shared" si="4"/>
        <v>3</v>
      </c>
      <c r="I1483" s="5" t="str">
        <f t="shared" si="5"/>
        <v>433</v>
      </c>
    </row>
    <row r="1484" ht="15.75" customHeight="1">
      <c r="A1484" s="4">
        <v>16052.0</v>
      </c>
      <c r="B1484" s="5">
        <v>1.0</v>
      </c>
      <c r="C1484" s="15">
        <v>44667.63402777778</v>
      </c>
      <c r="D1484" s="16">
        <v>8.850000000000001</v>
      </c>
      <c r="E1484" s="5">
        <f t="shared" si="1"/>
        <v>408</v>
      </c>
      <c r="F1484" s="5">
        <f t="shared" si="2"/>
        <v>4</v>
      </c>
      <c r="G1484" s="5">
        <f t="shared" si="3"/>
        <v>2</v>
      </c>
      <c r="H1484" s="5">
        <f t="shared" si="4"/>
        <v>1</v>
      </c>
      <c r="I1484" s="5" t="str">
        <f t="shared" si="5"/>
        <v>421</v>
      </c>
    </row>
    <row r="1485" ht="15.75" customHeight="1">
      <c r="A1485" s="4">
        <v>16056.0</v>
      </c>
      <c r="B1485" s="5">
        <v>1.0</v>
      </c>
      <c r="C1485" s="15">
        <v>44676.63819444444</v>
      </c>
      <c r="D1485" s="16">
        <v>7.6</v>
      </c>
      <c r="E1485" s="5">
        <f t="shared" si="1"/>
        <v>399</v>
      </c>
      <c r="F1485" s="5">
        <f t="shared" si="2"/>
        <v>4</v>
      </c>
      <c r="G1485" s="5">
        <f t="shared" si="3"/>
        <v>2</v>
      </c>
      <c r="H1485" s="5">
        <f t="shared" si="4"/>
        <v>1</v>
      </c>
      <c r="I1485" s="5" t="str">
        <f t="shared" si="5"/>
        <v>421</v>
      </c>
    </row>
    <row r="1486" ht="15.75" customHeight="1">
      <c r="A1486" s="4">
        <v>16057.0</v>
      </c>
      <c r="B1486" s="5">
        <v>5.0</v>
      </c>
      <c r="C1486" s="15">
        <v>44717.69166666667</v>
      </c>
      <c r="D1486" s="16">
        <v>75.65</v>
      </c>
      <c r="E1486" s="5">
        <f t="shared" si="1"/>
        <v>358</v>
      </c>
      <c r="F1486" s="5">
        <f t="shared" si="2"/>
        <v>5</v>
      </c>
      <c r="G1486" s="5">
        <f t="shared" si="3"/>
        <v>4</v>
      </c>
      <c r="H1486" s="5">
        <f t="shared" si="4"/>
        <v>3</v>
      </c>
      <c r="I1486" s="5" t="str">
        <f t="shared" si="5"/>
        <v>543</v>
      </c>
    </row>
    <row r="1487" ht="15.75" customHeight="1">
      <c r="A1487" s="4">
        <v>16059.0</v>
      </c>
      <c r="B1487" s="5">
        <v>3.0</v>
      </c>
      <c r="C1487" s="15">
        <v>44649.48263888889</v>
      </c>
      <c r="D1487" s="16">
        <v>31.35</v>
      </c>
      <c r="E1487" s="5">
        <f t="shared" si="1"/>
        <v>426</v>
      </c>
      <c r="F1487" s="5">
        <f t="shared" si="2"/>
        <v>4</v>
      </c>
      <c r="G1487" s="5">
        <f t="shared" si="3"/>
        <v>4</v>
      </c>
      <c r="H1487" s="5">
        <f t="shared" si="4"/>
        <v>2</v>
      </c>
      <c r="I1487" s="5" t="str">
        <f t="shared" si="5"/>
        <v>442</v>
      </c>
    </row>
    <row r="1488" ht="15.75" customHeight="1">
      <c r="A1488" s="4">
        <v>16065.0</v>
      </c>
      <c r="B1488" s="5">
        <v>1.0</v>
      </c>
      <c r="C1488" s="15">
        <v>44356.54375</v>
      </c>
      <c r="D1488" s="16">
        <v>1.95</v>
      </c>
      <c r="E1488" s="5">
        <f t="shared" si="1"/>
        <v>719</v>
      </c>
      <c r="F1488" s="5">
        <f t="shared" si="2"/>
        <v>2</v>
      </c>
      <c r="G1488" s="5">
        <f t="shared" si="3"/>
        <v>2</v>
      </c>
      <c r="H1488" s="5">
        <f t="shared" si="4"/>
        <v>1</v>
      </c>
      <c r="I1488" s="5" t="str">
        <f t="shared" si="5"/>
        <v>221</v>
      </c>
    </row>
    <row r="1489" ht="15.75" customHeight="1">
      <c r="A1489" s="4">
        <v>16070.0</v>
      </c>
      <c r="B1489" s="5">
        <v>1.0</v>
      </c>
      <c r="C1489" s="15">
        <v>44698.65972222222</v>
      </c>
      <c r="D1489" s="16">
        <v>20.8</v>
      </c>
      <c r="E1489" s="5">
        <f t="shared" si="1"/>
        <v>377</v>
      </c>
      <c r="F1489" s="5">
        <f t="shared" si="2"/>
        <v>5</v>
      </c>
      <c r="G1489" s="5">
        <f t="shared" si="3"/>
        <v>2</v>
      </c>
      <c r="H1489" s="5">
        <f t="shared" si="4"/>
        <v>2</v>
      </c>
      <c r="I1489" s="5" t="str">
        <f t="shared" si="5"/>
        <v>522</v>
      </c>
    </row>
    <row r="1490" ht="15.75" customHeight="1">
      <c r="A1490" s="4">
        <v>16071.0</v>
      </c>
      <c r="B1490" s="5">
        <v>1.0</v>
      </c>
      <c r="C1490" s="15">
        <v>44677.46805555555</v>
      </c>
      <c r="D1490" s="16">
        <v>20.8</v>
      </c>
      <c r="E1490" s="5">
        <f t="shared" si="1"/>
        <v>398</v>
      </c>
      <c r="F1490" s="5">
        <f t="shared" si="2"/>
        <v>4</v>
      </c>
      <c r="G1490" s="5">
        <f t="shared" si="3"/>
        <v>2</v>
      </c>
      <c r="H1490" s="5">
        <f t="shared" si="4"/>
        <v>2</v>
      </c>
      <c r="I1490" s="5" t="str">
        <f t="shared" si="5"/>
        <v>422</v>
      </c>
    </row>
    <row r="1491" ht="15.75" customHeight="1">
      <c r="A1491" s="4">
        <v>16079.0</v>
      </c>
      <c r="B1491" s="5">
        <v>1.0</v>
      </c>
      <c r="C1491" s="15">
        <v>44681.54583333333</v>
      </c>
      <c r="D1491" s="16">
        <v>21.0</v>
      </c>
      <c r="E1491" s="5">
        <f t="shared" si="1"/>
        <v>394</v>
      </c>
      <c r="F1491" s="5">
        <f t="shared" si="2"/>
        <v>4</v>
      </c>
      <c r="G1491" s="5">
        <f t="shared" si="3"/>
        <v>2</v>
      </c>
      <c r="H1491" s="5">
        <f t="shared" si="4"/>
        <v>2</v>
      </c>
      <c r="I1491" s="5" t="str">
        <f t="shared" si="5"/>
        <v>422</v>
      </c>
    </row>
    <row r="1492" ht="15.75" customHeight="1">
      <c r="A1492" s="4">
        <v>16081.0</v>
      </c>
      <c r="B1492" s="5">
        <v>4.0</v>
      </c>
      <c r="C1492" s="15">
        <v>44665.54583333333</v>
      </c>
      <c r="D1492" s="16">
        <v>158.28</v>
      </c>
      <c r="E1492" s="5">
        <f t="shared" si="1"/>
        <v>410</v>
      </c>
      <c r="F1492" s="5">
        <f t="shared" si="2"/>
        <v>4</v>
      </c>
      <c r="G1492" s="5">
        <f t="shared" si="3"/>
        <v>4</v>
      </c>
      <c r="H1492" s="5">
        <f t="shared" si="4"/>
        <v>4</v>
      </c>
      <c r="I1492" s="5" t="str">
        <f t="shared" si="5"/>
        <v>444</v>
      </c>
    </row>
    <row r="1493" ht="15.75" customHeight="1">
      <c r="A1493" s="4">
        <v>16083.0</v>
      </c>
      <c r="B1493" s="5">
        <v>1.0</v>
      </c>
      <c r="C1493" s="15">
        <v>44361.49375</v>
      </c>
      <c r="D1493" s="16">
        <v>52.2</v>
      </c>
      <c r="E1493" s="5">
        <f t="shared" si="1"/>
        <v>714</v>
      </c>
      <c r="F1493" s="5">
        <f t="shared" si="2"/>
        <v>2</v>
      </c>
      <c r="G1493" s="5">
        <f t="shared" si="3"/>
        <v>2</v>
      </c>
      <c r="H1493" s="5">
        <f t="shared" si="4"/>
        <v>3</v>
      </c>
      <c r="I1493" s="5" t="str">
        <f t="shared" si="5"/>
        <v>223</v>
      </c>
    </row>
    <row r="1494" ht="15.75" customHeight="1">
      <c r="A1494" s="4">
        <v>16084.0</v>
      </c>
      <c r="B1494" s="5">
        <v>1.0</v>
      </c>
      <c r="C1494" s="15">
        <v>44421.67013888889</v>
      </c>
      <c r="D1494" s="16">
        <v>55.599999999999994</v>
      </c>
      <c r="E1494" s="5">
        <f t="shared" si="1"/>
        <v>654</v>
      </c>
      <c r="F1494" s="5">
        <f t="shared" si="2"/>
        <v>2</v>
      </c>
      <c r="G1494" s="5">
        <f t="shared" si="3"/>
        <v>2</v>
      </c>
      <c r="H1494" s="5">
        <f t="shared" si="4"/>
        <v>3</v>
      </c>
      <c r="I1494" s="5" t="str">
        <f t="shared" si="5"/>
        <v>223</v>
      </c>
    </row>
    <row r="1495" ht="15.75" customHeight="1">
      <c r="A1495" s="4">
        <v>16085.0</v>
      </c>
      <c r="B1495" s="5">
        <v>3.0</v>
      </c>
      <c r="C1495" s="15">
        <v>44641.65208333333</v>
      </c>
      <c r="D1495" s="16">
        <v>30.200000000000003</v>
      </c>
      <c r="E1495" s="5">
        <f t="shared" si="1"/>
        <v>434</v>
      </c>
      <c r="F1495" s="5">
        <f t="shared" si="2"/>
        <v>3</v>
      </c>
      <c r="G1495" s="5">
        <f t="shared" si="3"/>
        <v>4</v>
      </c>
      <c r="H1495" s="5">
        <f t="shared" si="4"/>
        <v>2</v>
      </c>
      <c r="I1495" s="5" t="str">
        <f t="shared" si="5"/>
        <v>342</v>
      </c>
    </row>
    <row r="1496" ht="15.75" customHeight="1">
      <c r="A1496" s="4">
        <v>16086.0</v>
      </c>
      <c r="B1496" s="5">
        <v>5.0</v>
      </c>
      <c r="C1496" s="15">
        <v>44622.55694444444</v>
      </c>
      <c r="D1496" s="16">
        <v>140.58</v>
      </c>
      <c r="E1496" s="5">
        <f t="shared" si="1"/>
        <v>453</v>
      </c>
      <c r="F1496" s="5">
        <f t="shared" si="2"/>
        <v>3</v>
      </c>
      <c r="G1496" s="5">
        <f t="shared" si="3"/>
        <v>4</v>
      </c>
      <c r="H1496" s="5">
        <f t="shared" si="4"/>
        <v>4</v>
      </c>
      <c r="I1496" s="5" t="str">
        <f t="shared" si="5"/>
        <v>344</v>
      </c>
    </row>
    <row r="1497" ht="15.75" customHeight="1">
      <c r="A1497" s="4">
        <v>16094.0</v>
      </c>
      <c r="B1497" s="5">
        <v>2.0</v>
      </c>
      <c r="C1497" s="15">
        <v>44510.66527777778</v>
      </c>
      <c r="D1497" s="16">
        <v>26.7</v>
      </c>
      <c r="E1497" s="5">
        <f t="shared" si="1"/>
        <v>565</v>
      </c>
      <c r="F1497" s="5">
        <f t="shared" si="2"/>
        <v>2</v>
      </c>
      <c r="G1497" s="5">
        <f t="shared" si="3"/>
        <v>3</v>
      </c>
      <c r="H1497" s="5">
        <f t="shared" si="4"/>
        <v>2</v>
      </c>
      <c r="I1497" s="5" t="str">
        <f t="shared" si="5"/>
        <v>232</v>
      </c>
    </row>
    <row r="1498" ht="15.75" customHeight="1">
      <c r="A1498" s="4">
        <v>16096.0</v>
      </c>
      <c r="B1498" s="5">
        <v>1.0</v>
      </c>
      <c r="C1498" s="15">
        <v>44459.56805555556</v>
      </c>
      <c r="D1498" s="16">
        <v>39.0</v>
      </c>
      <c r="E1498" s="5">
        <f t="shared" si="1"/>
        <v>616</v>
      </c>
      <c r="F1498" s="5">
        <f t="shared" si="2"/>
        <v>2</v>
      </c>
      <c r="G1498" s="5">
        <f t="shared" si="3"/>
        <v>2</v>
      </c>
      <c r="H1498" s="5">
        <f t="shared" si="4"/>
        <v>3</v>
      </c>
      <c r="I1498" s="5" t="str">
        <f t="shared" si="5"/>
        <v>223</v>
      </c>
    </row>
    <row r="1499" ht="15.75" customHeight="1">
      <c r="A1499" s="4">
        <v>16098.0</v>
      </c>
      <c r="B1499" s="5">
        <v>1.0</v>
      </c>
      <c r="C1499" s="15">
        <v>44537.68125</v>
      </c>
      <c r="D1499" s="16">
        <v>7.800000000000001</v>
      </c>
      <c r="E1499" s="5">
        <f t="shared" si="1"/>
        <v>538</v>
      </c>
      <c r="F1499" s="5">
        <f t="shared" si="2"/>
        <v>3</v>
      </c>
      <c r="G1499" s="5">
        <f t="shared" si="3"/>
        <v>2</v>
      </c>
      <c r="H1499" s="5">
        <f t="shared" si="4"/>
        <v>1</v>
      </c>
      <c r="I1499" s="5" t="str">
        <f t="shared" si="5"/>
        <v>321</v>
      </c>
    </row>
    <row r="1500" ht="15.75" customHeight="1">
      <c r="A1500" s="4">
        <v>16101.0</v>
      </c>
      <c r="B1500" s="5">
        <v>3.0</v>
      </c>
      <c r="C1500" s="15">
        <v>44711.70416666667</v>
      </c>
      <c r="D1500" s="16">
        <v>69.68</v>
      </c>
      <c r="E1500" s="5">
        <f t="shared" si="1"/>
        <v>364</v>
      </c>
      <c r="F1500" s="5">
        <f t="shared" si="2"/>
        <v>5</v>
      </c>
      <c r="G1500" s="5">
        <f t="shared" si="3"/>
        <v>4</v>
      </c>
      <c r="H1500" s="5">
        <f t="shared" si="4"/>
        <v>3</v>
      </c>
      <c r="I1500" s="5" t="str">
        <f t="shared" si="5"/>
        <v>543</v>
      </c>
    </row>
    <row r="1501" ht="15.75" customHeight="1">
      <c r="A1501" s="4">
        <v>16102.0</v>
      </c>
      <c r="B1501" s="5">
        <v>1.0</v>
      </c>
      <c r="C1501" s="15">
        <v>44622.49583333333</v>
      </c>
      <c r="D1501" s="16">
        <v>50.400000000000006</v>
      </c>
      <c r="E1501" s="5">
        <f t="shared" si="1"/>
        <v>453</v>
      </c>
      <c r="F1501" s="5">
        <f t="shared" si="2"/>
        <v>3</v>
      </c>
      <c r="G1501" s="5">
        <f t="shared" si="3"/>
        <v>2</v>
      </c>
      <c r="H1501" s="5">
        <f t="shared" si="4"/>
        <v>3</v>
      </c>
      <c r="I1501" s="5" t="str">
        <f t="shared" si="5"/>
        <v>323</v>
      </c>
    </row>
    <row r="1502" ht="15.75" customHeight="1">
      <c r="A1502" s="4">
        <v>16103.0</v>
      </c>
      <c r="B1502" s="5">
        <v>1.0</v>
      </c>
      <c r="C1502" s="15">
        <v>44566.45416666667</v>
      </c>
      <c r="D1502" s="16">
        <v>15.600000000000001</v>
      </c>
      <c r="E1502" s="5">
        <f t="shared" si="1"/>
        <v>509</v>
      </c>
      <c r="F1502" s="5">
        <f t="shared" si="2"/>
        <v>3</v>
      </c>
      <c r="G1502" s="5">
        <f t="shared" si="3"/>
        <v>2</v>
      </c>
      <c r="H1502" s="5">
        <f t="shared" si="4"/>
        <v>2</v>
      </c>
      <c r="I1502" s="5" t="str">
        <f t="shared" si="5"/>
        <v>322</v>
      </c>
    </row>
    <row r="1503" ht="15.75" customHeight="1">
      <c r="A1503" s="4">
        <v>16104.0</v>
      </c>
      <c r="B1503" s="5">
        <v>1.0</v>
      </c>
      <c r="C1503" s="15">
        <v>44660.43263888889</v>
      </c>
      <c r="D1503" s="16">
        <v>17.85</v>
      </c>
      <c r="E1503" s="5">
        <f t="shared" si="1"/>
        <v>415</v>
      </c>
      <c r="F1503" s="5">
        <f t="shared" si="2"/>
        <v>4</v>
      </c>
      <c r="G1503" s="5">
        <f t="shared" si="3"/>
        <v>2</v>
      </c>
      <c r="H1503" s="5">
        <f t="shared" si="4"/>
        <v>2</v>
      </c>
      <c r="I1503" s="5" t="str">
        <f t="shared" si="5"/>
        <v>422</v>
      </c>
    </row>
    <row r="1504" ht="15.75" customHeight="1">
      <c r="A1504" s="4">
        <v>16106.0</v>
      </c>
      <c r="B1504" s="5">
        <v>1.0</v>
      </c>
      <c r="C1504" s="15">
        <v>44656.44236111111</v>
      </c>
      <c r="D1504" s="16">
        <v>15.0</v>
      </c>
      <c r="E1504" s="5">
        <f t="shared" si="1"/>
        <v>419</v>
      </c>
      <c r="F1504" s="5">
        <f t="shared" si="2"/>
        <v>4</v>
      </c>
      <c r="G1504" s="5">
        <f t="shared" si="3"/>
        <v>2</v>
      </c>
      <c r="H1504" s="5">
        <f t="shared" si="4"/>
        <v>2</v>
      </c>
      <c r="I1504" s="5" t="str">
        <f t="shared" si="5"/>
        <v>422</v>
      </c>
    </row>
    <row r="1505" ht="15.75" customHeight="1">
      <c r="A1505" s="4">
        <v>16108.0</v>
      </c>
      <c r="B1505" s="5">
        <v>1.0</v>
      </c>
      <c r="C1505" s="15">
        <v>44636.49166666667</v>
      </c>
      <c r="D1505" s="16">
        <v>15.0</v>
      </c>
      <c r="E1505" s="5">
        <f t="shared" si="1"/>
        <v>439</v>
      </c>
      <c r="F1505" s="5">
        <f t="shared" si="2"/>
        <v>3</v>
      </c>
      <c r="G1505" s="5">
        <f t="shared" si="3"/>
        <v>2</v>
      </c>
      <c r="H1505" s="5">
        <f t="shared" si="4"/>
        <v>2</v>
      </c>
      <c r="I1505" s="5" t="str">
        <f t="shared" si="5"/>
        <v>322</v>
      </c>
    </row>
    <row r="1506" ht="15.75" customHeight="1">
      <c r="A1506" s="4">
        <v>16109.0</v>
      </c>
      <c r="B1506" s="5">
        <v>1.0</v>
      </c>
      <c r="C1506" s="15">
        <v>44505.38680555556</v>
      </c>
      <c r="D1506" s="16">
        <v>34.68</v>
      </c>
      <c r="E1506" s="5">
        <f t="shared" si="1"/>
        <v>570</v>
      </c>
      <c r="F1506" s="5">
        <f t="shared" si="2"/>
        <v>2</v>
      </c>
      <c r="G1506" s="5">
        <f t="shared" si="3"/>
        <v>2</v>
      </c>
      <c r="H1506" s="5">
        <f t="shared" si="4"/>
        <v>3</v>
      </c>
      <c r="I1506" s="5" t="str">
        <f t="shared" si="5"/>
        <v>223</v>
      </c>
    </row>
    <row r="1507" ht="15.75" customHeight="1">
      <c r="A1507" s="4">
        <v>16110.0</v>
      </c>
      <c r="B1507" s="5">
        <v>2.0</v>
      </c>
      <c r="C1507" s="15">
        <v>44461.57916666667</v>
      </c>
      <c r="D1507" s="16">
        <v>10.2</v>
      </c>
      <c r="E1507" s="5">
        <f t="shared" si="1"/>
        <v>614</v>
      </c>
      <c r="F1507" s="5">
        <f t="shared" si="2"/>
        <v>2</v>
      </c>
      <c r="G1507" s="5">
        <f t="shared" si="3"/>
        <v>3</v>
      </c>
      <c r="H1507" s="5">
        <f t="shared" si="4"/>
        <v>1</v>
      </c>
      <c r="I1507" s="5" t="str">
        <f t="shared" si="5"/>
        <v>231</v>
      </c>
    </row>
    <row r="1508" ht="15.75" customHeight="1">
      <c r="A1508" s="4">
        <v>16115.0</v>
      </c>
      <c r="B1508" s="5">
        <v>3.0</v>
      </c>
      <c r="C1508" s="15">
        <v>44648.60138888889</v>
      </c>
      <c r="D1508" s="16">
        <v>13.91</v>
      </c>
      <c r="E1508" s="5">
        <f t="shared" si="1"/>
        <v>427</v>
      </c>
      <c r="F1508" s="5">
        <f t="shared" si="2"/>
        <v>4</v>
      </c>
      <c r="G1508" s="5">
        <f t="shared" si="3"/>
        <v>4</v>
      </c>
      <c r="H1508" s="5">
        <f t="shared" si="4"/>
        <v>1</v>
      </c>
      <c r="I1508" s="5" t="str">
        <f t="shared" si="5"/>
        <v>441</v>
      </c>
    </row>
    <row r="1509" ht="15.75" customHeight="1">
      <c r="A1509" s="4">
        <v>16116.0</v>
      </c>
      <c r="B1509" s="5">
        <v>1.0</v>
      </c>
      <c r="C1509" s="15">
        <v>44512.50069444445</v>
      </c>
      <c r="D1509" s="16">
        <v>17.0</v>
      </c>
      <c r="E1509" s="5">
        <f t="shared" si="1"/>
        <v>563</v>
      </c>
      <c r="F1509" s="5">
        <f t="shared" si="2"/>
        <v>2</v>
      </c>
      <c r="G1509" s="5">
        <f t="shared" si="3"/>
        <v>2</v>
      </c>
      <c r="H1509" s="5">
        <f t="shared" si="4"/>
        <v>2</v>
      </c>
      <c r="I1509" s="5" t="str">
        <f t="shared" si="5"/>
        <v>222</v>
      </c>
    </row>
    <row r="1510" ht="15.75" customHeight="1">
      <c r="A1510" s="4">
        <v>16117.0</v>
      </c>
      <c r="B1510" s="5">
        <v>1.0</v>
      </c>
      <c r="C1510" s="15">
        <v>44533.4875</v>
      </c>
      <c r="D1510" s="16">
        <v>14.75</v>
      </c>
      <c r="E1510" s="5">
        <f t="shared" si="1"/>
        <v>542</v>
      </c>
      <c r="F1510" s="5">
        <f t="shared" si="2"/>
        <v>3</v>
      </c>
      <c r="G1510" s="5">
        <f t="shared" si="3"/>
        <v>2</v>
      </c>
      <c r="H1510" s="5">
        <f t="shared" si="4"/>
        <v>1</v>
      </c>
      <c r="I1510" s="5" t="str">
        <f t="shared" si="5"/>
        <v>321</v>
      </c>
    </row>
    <row r="1511" ht="15.75" customHeight="1">
      <c r="A1511" s="4">
        <v>16120.0</v>
      </c>
      <c r="B1511" s="5">
        <v>3.0</v>
      </c>
      <c r="C1511" s="15">
        <v>44662.59861111111</v>
      </c>
      <c r="D1511" s="16">
        <v>19.15</v>
      </c>
      <c r="E1511" s="5">
        <f t="shared" si="1"/>
        <v>413</v>
      </c>
      <c r="F1511" s="5">
        <f t="shared" si="2"/>
        <v>4</v>
      </c>
      <c r="G1511" s="5">
        <f t="shared" si="3"/>
        <v>4</v>
      </c>
      <c r="H1511" s="5">
        <f t="shared" si="4"/>
        <v>2</v>
      </c>
      <c r="I1511" s="5" t="str">
        <f t="shared" si="5"/>
        <v>442</v>
      </c>
    </row>
    <row r="1512" ht="15.75" customHeight="1">
      <c r="A1512" s="4">
        <v>16121.0</v>
      </c>
      <c r="B1512" s="5">
        <v>1.0</v>
      </c>
      <c r="C1512" s="15">
        <v>44664.54097222222</v>
      </c>
      <c r="D1512" s="16">
        <v>10.81</v>
      </c>
      <c r="E1512" s="5">
        <f t="shared" si="1"/>
        <v>411</v>
      </c>
      <c r="F1512" s="5">
        <f t="shared" si="2"/>
        <v>4</v>
      </c>
      <c r="G1512" s="5">
        <f t="shared" si="3"/>
        <v>2</v>
      </c>
      <c r="H1512" s="5">
        <f t="shared" si="4"/>
        <v>1</v>
      </c>
      <c r="I1512" s="5" t="str">
        <f t="shared" si="5"/>
        <v>421</v>
      </c>
    </row>
    <row r="1513" ht="15.75" customHeight="1">
      <c r="A1513" s="4">
        <v>16122.0</v>
      </c>
      <c r="B1513" s="5">
        <v>1.0</v>
      </c>
      <c r="C1513" s="15">
        <v>44388.42986111111</v>
      </c>
      <c r="D1513" s="16">
        <v>15.0</v>
      </c>
      <c r="E1513" s="5">
        <f t="shared" si="1"/>
        <v>687</v>
      </c>
      <c r="F1513" s="5">
        <f t="shared" si="2"/>
        <v>2</v>
      </c>
      <c r="G1513" s="5">
        <f t="shared" si="3"/>
        <v>2</v>
      </c>
      <c r="H1513" s="5">
        <f t="shared" si="4"/>
        <v>2</v>
      </c>
      <c r="I1513" s="5" t="str">
        <f t="shared" si="5"/>
        <v>222</v>
      </c>
    </row>
    <row r="1514" ht="15.75" customHeight="1">
      <c r="A1514" s="4">
        <v>16124.0</v>
      </c>
      <c r="B1514" s="5">
        <v>1.0</v>
      </c>
      <c r="C1514" s="15">
        <v>44404.67013888889</v>
      </c>
      <c r="D1514" s="16">
        <v>16.95</v>
      </c>
      <c r="E1514" s="5">
        <f t="shared" si="1"/>
        <v>671</v>
      </c>
      <c r="F1514" s="5">
        <f t="shared" si="2"/>
        <v>2</v>
      </c>
      <c r="G1514" s="5">
        <f t="shared" si="3"/>
        <v>2</v>
      </c>
      <c r="H1514" s="5">
        <f t="shared" si="4"/>
        <v>2</v>
      </c>
      <c r="I1514" s="5" t="str">
        <f t="shared" si="5"/>
        <v>222</v>
      </c>
    </row>
    <row r="1515" ht="15.75" customHeight="1">
      <c r="A1515" s="4">
        <v>16125.0</v>
      </c>
      <c r="B1515" s="5">
        <v>1.0</v>
      </c>
      <c r="C1515" s="15">
        <v>44354.65833333333</v>
      </c>
      <c r="D1515" s="16">
        <v>35.400000000000006</v>
      </c>
      <c r="E1515" s="5">
        <f t="shared" si="1"/>
        <v>721</v>
      </c>
      <c r="F1515" s="5">
        <f t="shared" si="2"/>
        <v>2</v>
      </c>
      <c r="G1515" s="5">
        <f t="shared" si="3"/>
        <v>2</v>
      </c>
      <c r="H1515" s="5">
        <f t="shared" si="4"/>
        <v>3</v>
      </c>
      <c r="I1515" s="5" t="str">
        <f t="shared" si="5"/>
        <v>223</v>
      </c>
    </row>
    <row r="1516" ht="15.75" customHeight="1">
      <c r="A1516" s="4">
        <v>16127.0</v>
      </c>
      <c r="B1516" s="5">
        <v>1.0</v>
      </c>
      <c r="C1516" s="15">
        <v>44681.58194444444</v>
      </c>
      <c r="D1516" s="16">
        <v>15.0</v>
      </c>
      <c r="E1516" s="5">
        <f t="shared" si="1"/>
        <v>394</v>
      </c>
      <c r="F1516" s="5">
        <f t="shared" si="2"/>
        <v>4</v>
      </c>
      <c r="G1516" s="5">
        <f t="shared" si="3"/>
        <v>2</v>
      </c>
      <c r="H1516" s="5">
        <f t="shared" si="4"/>
        <v>2</v>
      </c>
      <c r="I1516" s="5" t="str">
        <f t="shared" si="5"/>
        <v>422</v>
      </c>
    </row>
    <row r="1517" ht="15.75" customHeight="1">
      <c r="A1517" s="4">
        <v>16133.0</v>
      </c>
      <c r="B1517" s="5">
        <v>10.0</v>
      </c>
      <c r="C1517" s="15">
        <v>44714.55555555555</v>
      </c>
      <c r="D1517" s="16">
        <v>350.1</v>
      </c>
      <c r="E1517" s="5">
        <f t="shared" si="1"/>
        <v>361</v>
      </c>
      <c r="F1517" s="5">
        <f t="shared" si="2"/>
        <v>5</v>
      </c>
      <c r="G1517" s="5">
        <f t="shared" si="3"/>
        <v>4</v>
      </c>
      <c r="H1517" s="5">
        <f t="shared" si="4"/>
        <v>4</v>
      </c>
      <c r="I1517" s="5" t="str">
        <f t="shared" si="5"/>
        <v>544</v>
      </c>
    </row>
    <row r="1518" ht="15.75" customHeight="1">
      <c r="A1518" s="4">
        <v>16136.0</v>
      </c>
      <c r="B1518" s="5">
        <v>1.0</v>
      </c>
      <c r="C1518" s="15">
        <v>44446.41111111111</v>
      </c>
      <c r="D1518" s="16">
        <v>19.9</v>
      </c>
      <c r="E1518" s="5">
        <f t="shared" si="1"/>
        <v>629</v>
      </c>
      <c r="F1518" s="5">
        <f t="shared" si="2"/>
        <v>2</v>
      </c>
      <c r="G1518" s="5">
        <f t="shared" si="3"/>
        <v>2</v>
      </c>
      <c r="H1518" s="5">
        <f t="shared" si="4"/>
        <v>2</v>
      </c>
      <c r="I1518" s="5" t="str">
        <f t="shared" si="5"/>
        <v>222</v>
      </c>
    </row>
    <row r="1519" ht="15.75" customHeight="1">
      <c r="A1519" s="4">
        <v>16143.0</v>
      </c>
      <c r="B1519" s="5">
        <v>4.0</v>
      </c>
      <c r="C1519" s="15">
        <v>44615.66736111111</v>
      </c>
      <c r="D1519" s="16">
        <v>120.9</v>
      </c>
      <c r="E1519" s="5">
        <f t="shared" si="1"/>
        <v>460</v>
      </c>
      <c r="F1519" s="5">
        <f t="shared" si="2"/>
        <v>3</v>
      </c>
      <c r="G1519" s="5">
        <f t="shared" si="3"/>
        <v>4</v>
      </c>
      <c r="H1519" s="5">
        <f t="shared" si="4"/>
        <v>4</v>
      </c>
      <c r="I1519" s="5" t="str">
        <f t="shared" si="5"/>
        <v>344</v>
      </c>
    </row>
    <row r="1520" ht="15.75" customHeight="1">
      <c r="A1520" s="4">
        <v>16145.0</v>
      </c>
      <c r="B1520" s="5">
        <v>10.0</v>
      </c>
      <c r="C1520" s="15">
        <v>44629.69166666667</v>
      </c>
      <c r="D1520" s="16">
        <v>122.84</v>
      </c>
      <c r="E1520" s="5">
        <f t="shared" si="1"/>
        <v>446</v>
      </c>
      <c r="F1520" s="5">
        <f t="shared" si="2"/>
        <v>3</v>
      </c>
      <c r="G1520" s="5">
        <f t="shared" si="3"/>
        <v>4</v>
      </c>
      <c r="H1520" s="5">
        <f t="shared" si="4"/>
        <v>4</v>
      </c>
      <c r="I1520" s="5" t="str">
        <f t="shared" si="5"/>
        <v>344</v>
      </c>
    </row>
    <row r="1521" ht="15.75" customHeight="1">
      <c r="A1521" s="4">
        <v>16149.0</v>
      </c>
      <c r="B1521" s="5">
        <v>1.0</v>
      </c>
      <c r="C1521" s="15">
        <v>44717.47847222222</v>
      </c>
      <c r="D1521" s="16">
        <v>20.4</v>
      </c>
      <c r="E1521" s="5">
        <f t="shared" si="1"/>
        <v>358</v>
      </c>
      <c r="F1521" s="5">
        <f t="shared" si="2"/>
        <v>5</v>
      </c>
      <c r="G1521" s="5">
        <f t="shared" si="3"/>
        <v>2</v>
      </c>
      <c r="H1521" s="5">
        <f t="shared" si="4"/>
        <v>2</v>
      </c>
      <c r="I1521" s="5" t="str">
        <f t="shared" si="5"/>
        <v>522</v>
      </c>
    </row>
    <row r="1522" ht="15.75" customHeight="1">
      <c r="A1522" s="4">
        <v>16150.0</v>
      </c>
      <c r="B1522" s="5">
        <v>7.0</v>
      </c>
      <c r="C1522" s="15">
        <v>44682.39513888889</v>
      </c>
      <c r="D1522" s="16">
        <v>148.45000000000002</v>
      </c>
      <c r="E1522" s="5">
        <f t="shared" si="1"/>
        <v>393</v>
      </c>
      <c r="F1522" s="5">
        <f t="shared" si="2"/>
        <v>4</v>
      </c>
      <c r="G1522" s="5">
        <f t="shared" si="3"/>
        <v>4</v>
      </c>
      <c r="H1522" s="5">
        <f t="shared" si="4"/>
        <v>4</v>
      </c>
      <c r="I1522" s="5" t="str">
        <f t="shared" si="5"/>
        <v>444</v>
      </c>
    </row>
    <row r="1523" ht="15.75" customHeight="1">
      <c r="A1523" s="4">
        <v>16156.0</v>
      </c>
      <c r="B1523" s="5">
        <v>3.0</v>
      </c>
      <c r="C1523" s="15">
        <v>44647.47986111111</v>
      </c>
      <c r="D1523" s="16">
        <v>44.2</v>
      </c>
      <c r="E1523" s="5">
        <f t="shared" si="1"/>
        <v>428</v>
      </c>
      <c r="F1523" s="5">
        <f t="shared" si="2"/>
        <v>4</v>
      </c>
      <c r="G1523" s="5">
        <f t="shared" si="3"/>
        <v>4</v>
      </c>
      <c r="H1523" s="5">
        <f t="shared" si="4"/>
        <v>3</v>
      </c>
      <c r="I1523" s="5" t="str">
        <f t="shared" si="5"/>
        <v>443</v>
      </c>
    </row>
    <row r="1524" ht="15.75" customHeight="1">
      <c r="A1524" s="4">
        <v>16159.0</v>
      </c>
      <c r="B1524" s="5">
        <v>1.0</v>
      </c>
      <c r="C1524" s="15">
        <v>44442.51875</v>
      </c>
      <c r="D1524" s="16">
        <v>16.6</v>
      </c>
      <c r="E1524" s="5">
        <f t="shared" si="1"/>
        <v>633</v>
      </c>
      <c r="F1524" s="5">
        <f t="shared" si="2"/>
        <v>2</v>
      </c>
      <c r="G1524" s="5">
        <f t="shared" si="3"/>
        <v>2</v>
      </c>
      <c r="H1524" s="5">
        <f t="shared" si="4"/>
        <v>2</v>
      </c>
      <c r="I1524" s="5" t="str">
        <f t="shared" si="5"/>
        <v>222</v>
      </c>
    </row>
    <row r="1525" ht="15.75" customHeight="1">
      <c r="A1525" s="4">
        <v>16161.0</v>
      </c>
      <c r="B1525" s="5">
        <v>17.0</v>
      </c>
      <c r="C1525" s="15">
        <v>44695.63194444445</v>
      </c>
      <c r="D1525" s="16">
        <v>210.61</v>
      </c>
      <c r="E1525" s="5">
        <f t="shared" si="1"/>
        <v>380</v>
      </c>
      <c r="F1525" s="5">
        <f t="shared" si="2"/>
        <v>5</v>
      </c>
      <c r="G1525" s="5">
        <f t="shared" si="3"/>
        <v>4</v>
      </c>
      <c r="H1525" s="5">
        <f t="shared" si="4"/>
        <v>4</v>
      </c>
      <c r="I1525" s="5" t="str">
        <f t="shared" si="5"/>
        <v>544</v>
      </c>
    </row>
    <row r="1526" ht="15.75" customHeight="1">
      <c r="A1526" s="4">
        <v>16168.0</v>
      </c>
      <c r="B1526" s="5">
        <v>2.0</v>
      </c>
      <c r="C1526" s="15">
        <v>44699.64722222222</v>
      </c>
      <c r="D1526" s="16">
        <v>98.6</v>
      </c>
      <c r="E1526" s="5">
        <f t="shared" si="1"/>
        <v>376</v>
      </c>
      <c r="F1526" s="5">
        <f t="shared" si="2"/>
        <v>5</v>
      </c>
      <c r="G1526" s="5">
        <f t="shared" si="3"/>
        <v>3</v>
      </c>
      <c r="H1526" s="5">
        <f t="shared" si="4"/>
        <v>4</v>
      </c>
      <c r="I1526" s="5" t="str">
        <f t="shared" si="5"/>
        <v>534</v>
      </c>
    </row>
    <row r="1527" ht="15.75" customHeight="1">
      <c r="A1527" s="4">
        <v>16170.0</v>
      </c>
      <c r="B1527" s="5">
        <v>1.0</v>
      </c>
      <c r="C1527" s="15">
        <v>44547.46736111111</v>
      </c>
      <c r="D1527" s="16">
        <v>2.55</v>
      </c>
      <c r="E1527" s="5">
        <f t="shared" si="1"/>
        <v>528</v>
      </c>
      <c r="F1527" s="5">
        <f t="shared" si="2"/>
        <v>3</v>
      </c>
      <c r="G1527" s="5">
        <f t="shared" si="3"/>
        <v>2</v>
      </c>
      <c r="H1527" s="5">
        <f t="shared" si="4"/>
        <v>1</v>
      </c>
      <c r="I1527" s="5" t="str">
        <f t="shared" si="5"/>
        <v>321</v>
      </c>
    </row>
    <row r="1528" ht="15.75" customHeight="1">
      <c r="A1528" s="4">
        <v>16173.0</v>
      </c>
      <c r="B1528" s="5">
        <v>2.0</v>
      </c>
      <c r="C1528" s="15">
        <v>44629.53611111111</v>
      </c>
      <c r="D1528" s="16">
        <v>33.0</v>
      </c>
      <c r="E1528" s="5">
        <f t="shared" si="1"/>
        <v>446</v>
      </c>
      <c r="F1528" s="5">
        <f t="shared" si="2"/>
        <v>3</v>
      </c>
      <c r="G1528" s="5">
        <f t="shared" si="3"/>
        <v>3</v>
      </c>
      <c r="H1528" s="5">
        <f t="shared" si="4"/>
        <v>3</v>
      </c>
      <c r="I1528" s="5" t="str">
        <f t="shared" si="5"/>
        <v>333</v>
      </c>
    </row>
    <row r="1529" ht="15.75" customHeight="1">
      <c r="A1529" s="4">
        <v>16175.0</v>
      </c>
      <c r="B1529" s="5">
        <v>2.0</v>
      </c>
      <c r="C1529" s="15">
        <v>44626.60555555556</v>
      </c>
      <c r="D1529" s="16">
        <v>55.2</v>
      </c>
      <c r="E1529" s="5">
        <f t="shared" si="1"/>
        <v>449</v>
      </c>
      <c r="F1529" s="5">
        <f t="shared" si="2"/>
        <v>3</v>
      </c>
      <c r="G1529" s="5">
        <f t="shared" si="3"/>
        <v>3</v>
      </c>
      <c r="H1529" s="5">
        <f t="shared" si="4"/>
        <v>3</v>
      </c>
      <c r="I1529" s="5" t="str">
        <f t="shared" si="5"/>
        <v>333</v>
      </c>
    </row>
    <row r="1530" ht="15.75" customHeight="1">
      <c r="A1530" s="4">
        <v>16180.0</v>
      </c>
      <c r="B1530" s="5">
        <v>4.0</v>
      </c>
      <c r="C1530" s="15">
        <v>44603.425</v>
      </c>
      <c r="D1530" s="16">
        <v>193.85</v>
      </c>
      <c r="E1530" s="5">
        <f t="shared" si="1"/>
        <v>472</v>
      </c>
      <c r="F1530" s="5">
        <f t="shared" si="2"/>
        <v>3</v>
      </c>
      <c r="G1530" s="5">
        <f t="shared" si="3"/>
        <v>4</v>
      </c>
      <c r="H1530" s="5">
        <f t="shared" si="4"/>
        <v>4</v>
      </c>
      <c r="I1530" s="5" t="str">
        <f t="shared" si="5"/>
        <v>344</v>
      </c>
    </row>
    <row r="1531" ht="15.75" customHeight="1">
      <c r="A1531" s="4">
        <v>16181.0</v>
      </c>
      <c r="B1531" s="5">
        <v>1.0</v>
      </c>
      <c r="C1531" s="15">
        <v>44647.56805555556</v>
      </c>
      <c r="D1531" s="16">
        <v>20.8</v>
      </c>
      <c r="E1531" s="5">
        <f t="shared" si="1"/>
        <v>428</v>
      </c>
      <c r="F1531" s="5">
        <f t="shared" si="2"/>
        <v>4</v>
      </c>
      <c r="G1531" s="5">
        <f t="shared" si="3"/>
        <v>2</v>
      </c>
      <c r="H1531" s="5">
        <f t="shared" si="4"/>
        <v>2</v>
      </c>
      <c r="I1531" s="5" t="str">
        <f t="shared" si="5"/>
        <v>422</v>
      </c>
    </row>
    <row r="1532" ht="15.75" customHeight="1">
      <c r="A1532" s="4">
        <v>16182.0</v>
      </c>
      <c r="B1532" s="5">
        <v>2.0</v>
      </c>
      <c r="C1532" s="15">
        <v>44593.69513888889</v>
      </c>
      <c r="D1532" s="16">
        <v>867.0</v>
      </c>
      <c r="E1532" s="5">
        <f t="shared" si="1"/>
        <v>482</v>
      </c>
      <c r="F1532" s="5">
        <f t="shared" si="2"/>
        <v>3</v>
      </c>
      <c r="G1532" s="5">
        <f t="shared" si="3"/>
        <v>3</v>
      </c>
      <c r="H1532" s="5">
        <f t="shared" si="4"/>
        <v>4</v>
      </c>
      <c r="I1532" s="5" t="str">
        <f t="shared" si="5"/>
        <v>334</v>
      </c>
    </row>
    <row r="1533" ht="15.75" customHeight="1">
      <c r="A1533" s="4">
        <v>16184.0</v>
      </c>
      <c r="B1533" s="5">
        <v>1.0</v>
      </c>
      <c r="C1533" s="15">
        <v>44614.625</v>
      </c>
      <c r="D1533" s="16">
        <v>3.25</v>
      </c>
      <c r="E1533" s="5">
        <f t="shared" si="1"/>
        <v>461</v>
      </c>
      <c r="F1533" s="5">
        <f t="shared" si="2"/>
        <v>3</v>
      </c>
      <c r="G1533" s="5">
        <f t="shared" si="3"/>
        <v>2</v>
      </c>
      <c r="H1533" s="5">
        <f t="shared" si="4"/>
        <v>1</v>
      </c>
      <c r="I1533" s="5" t="str">
        <f t="shared" si="5"/>
        <v>321</v>
      </c>
    </row>
    <row r="1534" ht="15.75" customHeight="1">
      <c r="A1534" s="4">
        <v>16185.0</v>
      </c>
      <c r="B1534" s="5">
        <v>1.0</v>
      </c>
      <c r="C1534" s="15">
        <v>44704.40347222222</v>
      </c>
      <c r="D1534" s="16">
        <v>15.6</v>
      </c>
      <c r="E1534" s="5">
        <f t="shared" si="1"/>
        <v>371</v>
      </c>
      <c r="F1534" s="5">
        <f t="shared" si="2"/>
        <v>5</v>
      </c>
      <c r="G1534" s="5">
        <f t="shared" si="3"/>
        <v>2</v>
      </c>
      <c r="H1534" s="5">
        <f t="shared" si="4"/>
        <v>2</v>
      </c>
      <c r="I1534" s="5" t="str">
        <f t="shared" si="5"/>
        <v>522</v>
      </c>
    </row>
    <row r="1535" ht="15.75" customHeight="1">
      <c r="A1535" s="4">
        <v>16186.0</v>
      </c>
      <c r="B1535" s="5">
        <v>1.0</v>
      </c>
      <c r="C1535" s="15">
        <v>44349.61111111111</v>
      </c>
      <c r="D1535" s="16">
        <v>35.7</v>
      </c>
      <c r="E1535" s="5">
        <f t="shared" si="1"/>
        <v>726</v>
      </c>
      <c r="F1535" s="5">
        <f t="shared" si="2"/>
        <v>2</v>
      </c>
      <c r="G1535" s="5">
        <f t="shared" si="3"/>
        <v>2</v>
      </c>
      <c r="H1535" s="5">
        <f t="shared" si="4"/>
        <v>3</v>
      </c>
      <c r="I1535" s="5" t="str">
        <f t="shared" si="5"/>
        <v>223</v>
      </c>
    </row>
    <row r="1536" ht="15.75" customHeight="1">
      <c r="A1536" s="4">
        <v>16187.0</v>
      </c>
      <c r="B1536" s="5">
        <v>8.0</v>
      </c>
      <c r="C1536" s="15">
        <v>44645.55277777778</v>
      </c>
      <c r="D1536" s="16">
        <v>418.01</v>
      </c>
      <c r="E1536" s="5">
        <f t="shared" si="1"/>
        <v>430</v>
      </c>
      <c r="F1536" s="5">
        <f t="shared" si="2"/>
        <v>3</v>
      </c>
      <c r="G1536" s="5">
        <f t="shared" si="3"/>
        <v>4</v>
      </c>
      <c r="H1536" s="5">
        <f t="shared" si="4"/>
        <v>4</v>
      </c>
      <c r="I1536" s="5" t="str">
        <f t="shared" si="5"/>
        <v>344</v>
      </c>
    </row>
    <row r="1537" ht="15.75" customHeight="1">
      <c r="A1537" s="4">
        <v>16188.0</v>
      </c>
      <c r="B1537" s="5">
        <v>1.0</v>
      </c>
      <c r="C1537" s="15">
        <v>44582.68055555555</v>
      </c>
      <c r="D1537" s="16">
        <v>17.700000000000003</v>
      </c>
      <c r="E1537" s="5">
        <f t="shared" si="1"/>
        <v>493</v>
      </c>
      <c r="F1537" s="5">
        <f t="shared" si="2"/>
        <v>3</v>
      </c>
      <c r="G1537" s="5">
        <f t="shared" si="3"/>
        <v>2</v>
      </c>
      <c r="H1537" s="5">
        <f t="shared" si="4"/>
        <v>2</v>
      </c>
      <c r="I1537" s="5" t="str">
        <f t="shared" si="5"/>
        <v>322</v>
      </c>
    </row>
    <row r="1538" ht="15.75" customHeight="1">
      <c r="A1538" s="4">
        <v>16190.0</v>
      </c>
      <c r="B1538" s="5">
        <v>1.0</v>
      </c>
      <c r="C1538" s="15">
        <v>44681.66597222222</v>
      </c>
      <c r="D1538" s="16">
        <v>35.400000000000006</v>
      </c>
      <c r="E1538" s="5">
        <f t="shared" si="1"/>
        <v>394</v>
      </c>
      <c r="F1538" s="5">
        <f t="shared" si="2"/>
        <v>4</v>
      </c>
      <c r="G1538" s="5">
        <f t="shared" si="3"/>
        <v>2</v>
      </c>
      <c r="H1538" s="5">
        <f t="shared" si="4"/>
        <v>3</v>
      </c>
      <c r="I1538" s="5" t="str">
        <f t="shared" si="5"/>
        <v>423</v>
      </c>
    </row>
    <row r="1539" ht="15.75" customHeight="1">
      <c r="A1539" s="4">
        <v>16191.0</v>
      </c>
      <c r="B1539" s="5">
        <v>5.0</v>
      </c>
      <c r="C1539" s="15">
        <v>44705.46180555555</v>
      </c>
      <c r="D1539" s="16">
        <v>201.15000000000003</v>
      </c>
      <c r="E1539" s="5">
        <f t="shared" si="1"/>
        <v>370</v>
      </c>
      <c r="F1539" s="5">
        <f t="shared" si="2"/>
        <v>5</v>
      </c>
      <c r="G1539" s="5">
        <f t="shared" si="3"/>
        <v>4</v>
      </c>
      <c r="H1539" s="5">
        <f t="shared" si="4"/>
        <v>4</v>
      </c>
      <c r="I1539" s="5" t="str">
        <f t="shared" si="5"/>
        <v>544</v>
      </c>
    </row>
    <row r="1540" ht="15.75" customHeight="1">
      <c r="A1540" s="4">
        <v>16193.0</v>
      </c>
      <c r="B1540" s="5">
        <v>1.0</v>
      </c>
      <c r="C1540" s="15">
        <v>44486.48958333334</v>
      </c>
      <c r="D1540" s="16">
        <v>10.2</v>
      </c>
      <c r="E1540" s="5">
        <f t="shared" si="1"/>
        <v>589</v>
      </c>
      <c r="F1540" s="5">
        <f t="shared" si="2"/>
        <v>2</v>
      </c>
      <c r="G1540" s="5">
        <f t="shared" si="3"/>
        <v>2</v>
      </c>
      <c r="H1540" s="5">
        <f t="shared" si="4"/>
        <v>1</v>
      </c>
      <c r="I1540" s="5" t="str">
        <f t="shared" si="5"/>
        <v>221</v>
      </c>
    </row>
    <row r="1541" ht="15.75" customHeight="1">
      <c r="A1541" s="4">
        <v>16198.0</v>
      </c>
      <c r="B1541" s="5">
        <v>1.0</v>
      </c>
      <c r="C1541" s="15">
        <v>44645.62361111111</v>
      </c>
      <c r="D1541" s="17">
        <v>0.001</v>
      </c>
      <c r="E1541" s="5">
        <f t="shared" si="1"/>
        <v>430</v>
      </c>
      <c r="F1541" s="5">
        <f t="shared" si="2"/>
        <v>3</v>
      </c>
      <c r="G1541" s="5">
        <f t="shared" si="3"/>
        <v>2</v>
      </c>
      <c r="H1541" s="5">
        <f t="shared" si="4"/>
        <v>1</v>
      </c>
      <c r="I1541" s="5" t="str">
        <f t="shared" si="5"/>
        <v>321</v>
      </c>
    </row>
    <row r="1542" ht="15.75" customHeight="1">
      <c r="A1542" s="4">
        <v>16200.0</v>
      </c>
      <c r="B1542" s="5">
        <v>2.0</v>
      </c>
      <c r="C1542" s="15">
        <v>44717.61111111111</v>
      </c>
      <c r="D1542" s="16">
        <v>29.650000000000002</v>
      </c>
      <c r="E1542" s="5">
        <f t="shared" si="1"/>
        <v>358</v>
      </c>
      <c r="F1542" s="5">
        <f t="shared" si="2"/>
        <v>5</v>
      </c>
      <c r="G1542" s="5">
        <f t="shared" si="3"/>
        <v>3</v>
      </c>
      <c r="H1542" s="5">
        <f t="shared" si="4"/>
        <v>2</v>
      </c>
      <c r="I1542" s="5" t="str">
        <f t="shared" si="5"/>
        <v>532</v>
      </c>
    </row>
    <row r="1543" ht="15.75" customHeight="1">
      <c r="A1543" s="4">
        <v>16201.0</v>
      </c>
      <c r="B1543" s="5">
        <v>2.0</v>
      </c>
      <c r="C1543" s="15">
        <v>44718.66805555556</v>
      </c>
      <c r="D1543" s="16">
        <v>41.6</v>
      </c>
      <c r="E1543" s="5">
        <f t="shared" si="1"/>
        <v>357</v>
      </c>
      <c r="F1543" s="5">
        <f t="shared" si="2"/>
        <v>5</v>
      </c>
      <c r="G1543" s="5">
        <f t="shared" si="3"/>
        <v>3</v>
      </c>
      <c r="H1543" s="5">
        <f t="shared" si="4"/>
        <v>3</v>
      </c>
      <c r="I1543" s="5" t="str">
        <f t="shared" si="5"/>
        <v>533</v>
      </c>
    </row>
    <row r="1544" ht="15.75" customHeight="1">
      <c r="A1544" s="4">
        <v>16204.0</v>
      </c>
      <c r="B1544" s="5">
        <v>1.0</v>
      </c>
      <c r="C1544" s="15">
        <v>44697.56944444445</v>
      </c>
      <c r="D1544" s="16">
        <v>18.47</v>
      </c>
      <c r="E1544" s="5">
        <f t="shared" si="1"/>
        <v>378</v>
      </c>
      <c r="F1544" s="5">
        <f t="shared" si="2"/>
        <v>5</v>
      </c>
      <c r="G1544" s="5">
        <f t="shared" si="3"/>
        <v>2</v>
      </c>
      <c r="H1544" s="5">
        <f t="shared" si="4"/>
        <v>2</v>
      </c>
      <c r="I1544" s="5" t="str">
        <f t="shared" si="5"/>
        <v>522</v>
      </c>
    </row>
    <row r="1545" ht="15.75" customHeight="1">
      <c r="A1545" s="4">
        <v>16207.0</v>
      </c>
      <c r="B1545" s="5">
        <v>1.0</v>
      </c>
      <c r="C1545" s="15">
        <v>44695.57708333333</v>
      </c>
      <c r="D1545" s="16">
        <v>20.4</v>
      </c>
      <c r="E1545" s="5">
        <f t="shared" si="1"/>
        <v>380</v>
      </c>
      <c r="F1545" s="5">
        <f t="shared" si="2"/>
        <v>5</v>
      </c>
      <c r="G1545" s="5">
        <f t="shared" si="3"/>
        <v>2</v>
      </c>
      <c r="H1545" s="5">
        <f t="shared" si="4"/>
        <v>2</v>
      </c>
      <c r="I1545" s="5" t="str">
        <f t="shared" si="5"/>
        <v>522</v>
      </c>
    </row>
    <row r="1546" ht="15.75" customHeight="1">
      <c r="A1546" s="4">
        <v>16208.0</v>
      </c>
      <c r="B1546" s="5">
        <v>1.0</v>
      </c>
      <c r="C1546" s="15">
        <v>44431.56736111111</v>
      </c>
      <c r="D1546" s="16">
        <v>34.1</v>
      </c>
      <c r="E1546" s="5">
        <f t="shared" si="1"/>
        <v>644</v>
      </c>
      <c r="F1546" s="5">
        <f t="shared" si="2"/>
        <v>2</v>
      </c>
      <c r="G1546" s="5">
        <f t="shared" si="3"/>
        <v>2</v>
      </c>
      <c r="H1546" s="5">
        <f t="shared" si="4"/>
        <v>3</v>
      </c>
      <c r="I1546" s="5" t="str">
        <f t="shared" si="5"/>
        <v>223</v>
      </c>
    </row>
    <row r="1547" ht="15.75" customHeight="1">
      <c r="A1547" s="4">
        <v>16209.0</v>
      </c>
      <c r="B1547" s="5">
        <v>1.0</v>
      </c>
      <c r="C1547" s="15">
        <v>44536.48333333333</v>
      </c>
      <c r="D1547" s="16">
        <v>7.5</v>
      </c>
      <c r="E1547" s="5">
        <f t="shared" si="1"/>
        <v>539</v>
      </c>
      <c r="F1547" s="5">
        <f t="shared" si="2"/>
        <v>3</v>
      </c>
      <c r="G1547" s="5">
        <f t="shared" si="3"/>
        <v>2</v>
      </c>
      <c r="H1547" s="5">
        <f t="shared" si="4"/>
        <v>1</v>
      </c>
      <c r="I1547" s="5" t="str">
        <f t="shared" si="5"/>
        <v>321</v>
      </c>
    </row>
    <row r="1548" ht="15.75" customHeight="1">
      <c r="A1548" s="4">
        <v>16210.0</v>
      </c>
      <c r="B1548" s="5">
        <v>1.0</v>
      </c>
      <c r="C1548" s="15">
        <v>44353.4625</v>
      </c>
      <c r="D1548" s="16">
        <v>15.0</v>
      </c>
      <c r="E1548" s="5">
        <f t="shared" si="1"/>
        <v>722</v>
      </c>
      <c r="F1548" s="5">
        <f t="shared" si="2"/>
        <v>2</v>
      </c>
      <c r="G1548" s="5">
        <f t="shared" si="3"/>
        <v>2</v>
      </c>
      <c r="H1548" s="5">
        <f t="shared" si="4"/>
        <v>2</v>
      </c>
      <c r="I1548" s="5" t="str">
        <f t="shared" si="5"/>
        <v>222</v>
      </c>
    </row>
    <row r="1549" ht="15.75" customHeight="1">
      <c r="A1549" s="4">
        <v>16216.0</v>
      </c>
      <c r="B1549" s="5">
        <v>1.0</v>
      </c>
      <c r="C1549" s="15">
        <v>44456.64861111111</v>
      </c>
      <c r="D1549" s="16">
        <v>15.0</v>
      </c>
      <c r="E1549" s="5">
        <f t="shared" si="1"/>
        <v>619</v>
      </c>
      <c r="F1549" s="5">
        <f t="shared" si="2"/>
        <v>2</v>
      </c>
      <c r="G1549" s="5">
        <f t="shared" si="3"/>
        <v>2</v>
      </c>
      <c r="H1549" s="5">
        <f t="shared" si="4"/>
        <v>2</v>
      </c>
      <c r="I1549" s="5" t="str">
        <f t="shared" si="5"/>
        <v>222</v>
      </c>
    </row>
    <row r="1550" ht="15.75" customHeight="1">
      <c r="A1550" s="4">
        <v>16217.0</v>
      </c>
      <c r="B1550" s="5">
        <v>1.0</v>
      </c>
      <c r="C1550" s="15">
        <v>44456.77152777778</v>
      </c>
      <c r="D1550" s="16">
        <v>11.7</v>
      </c>
      <c r="E1550" s="5">
        <f t="shared" si="1"/>
        <v>619</v>
      </c>
      <c r="F1550" s="5">
        <f t="shared" si="2"/>
        <v>2</v>
      </c>
      <c r="G1550" s="5">
        <f t="shared" si="3"/>
        <v>2</v>
      </c>
      <c r="H1550" s="5">
        <f t="shared" si="4"/>
        <v>1</v>
      </c>
      <c r="I1550" s="5" t="str">
        <f t="shared" si="5"/>
        <v>221</v>
      </c>
    </row>
    <row r="1551" ht="15.75" customHeight="1">
      <c r="A1551" s="4">
        <v>16218.0</v>
      </c>
      <c r="B1551" s="5">
        <v>2.0</v>
      </c>
      <c r="C1551" s="15">
        <v>44537.64444444444</v>
      </c>
      <c r="D1551" s="16">
        <v>42.5</v>
      </c>
      <c r="E1551" s="5">
        <f t="shared" si="1"/>
        <v>538</v>
      </c>
      <c r="F1551" s="5">
        <f t="shared" si="2"/>
        <v>3</v>
      </c>
      <c r="G1551" s="5">
        <f t="shared" si="3"/>
        <v>3</v>
      </c>
      <c r="H1551" s="5">
        <f t="shared" si="4"/>
        <v>3</v>
      </c>
      <c r="I1551" s="5" t="str">
        <f t="shared" si="5"/>
        <v>333</v>
      </c>
    </row>
    <row r="1552" ht="15.75" customHeight="1">
      <c r="A1552" s="4">
        <v>16221.0</v>
      </c>
      <c r="B1552" s="5">
        <v>2.0</v>
      </c>
      <c r="C1552" s="15">
        <v>44684.48819444444</v>
      </c>
      <c r="D1552" s="16">
        <v>29.4</v>
      </c>
      <c r="E1552" s="5">
        <f t="shared" si="1"/>
        <v>391</v>
      </c>
      <c r="F1552" s="5">
        <f t="shared" si="2"/>
        <v>4</v>
      </c>
      <c r="G1552" s="5">
        <f t="shared" si="3"/>
        <v>3</v>
      </c>
      <c r="H1552" s="5">
        <f t="shared" si="4"/>
        <v>2</v>
      </c>
      <c r="I1552" s="5" t="str">
        <f t="shared" si="5"/>
        <v>432</v>
      </c>
    </row>
    <row r="1553" ht="15.75" customHeight="1">
      <c r="A1553" s="4">
        <v>16222.0</v>
      </c>
      <c r="B1553" s="5">
        <v>1.0</v>
      </c>
      <c r="C1553" s="15">
        <v>44402.56805555556</v>
      </c>
      <c r="D1553" s="16">
        <v>45.0</v>
      </c>
      <c r="E1553" s="5">
        <f t="shared" si="1"/>
        <v>673</v>
      </c>
      <c r="F1553" s="5">
        <f t="shared" si="2"/>
        <v>2</v>
      </c>
      <c r="G1553" s="5">
        <f t="shared" si="3"/>
        <v>2</v>
      </c>
      <c r="H1553" s="5">
        <f t="shared" si="4"/>
        <v>3</v>
      </c>
      <c r="I1553" s="5" t="str">
        <f t="shared" si="5"/>
        <v>223</v>
      </c>
    </row>
    <row r="1554" ht="15.75" customHeight="1">
      <c r="A1554" s="4">
        <v>16224.0</v>
      </c>
      <c r="B1554" s="5">
        <v>2.0</v>
      </c>
      <c r="C1554" s="15">
        <v>44664.74375</v>
      </c>
      <c r="D1554" s="16">
        <v>33.06</v>
      </c>
      <c r="E1554" s="5">
        <f t="shared" si="1"/>
        <v>411</v>
      </c>
      <c r="F1554" s="5">
        <f t="shared" si="2"/>
        <v>4</v>
      </c>
      <c r="G1554" s="5">
        <f t="shared" si="3"/>
        <v>3</v>
      </c>
      <c r="H1554" s="5">
        <f t="shared" si="4"/>
        <v>3</v>
      </c>
      <c r="I1554" s="5" t="str">
        <f t="shared" si="5"/>
        <v>433</v>
      </c>
    </row>
    <row r="1555" ht="15.75" customHeight="1">
      <c r="A1555" s="4">
        <v>16225.0</v>
      </c>
      <c r="B1555" s="5">
        <v>1.0</v>
      </c>
      <c r="C1555" s="15">
        <v>44446.51180555556</v>
      </c>
      <c r="D1555" s="16">
        <v>28.620000000000005</v>
      </c>
      <c r="E1555" s="5">
        <f t="shared" si="1"/>
        <v>629</v>
      </c>
      <c r="F1555" s="5">
        <f t="shared" si="2"/>
        <v>2</v>
      </c>
      <c r="G1555" s="5">
        <f t="shared" si="3"/>
        <v>2</v>
      </c>
      <c r="H1555" s="5">
        <f t="shared" si="4"/>
        <v>2</v>
      </c>
      <c r="I1555" s="5" t="str">
        <f t="shared" si="5"/>
        <v>222</v>
      </c>
    </row>
    <row r="1556" ht="15.75" customHeight="1">
      <c r="A1556" s="4">
        <v>16229.0</v>
      </c>
      <c r="B1556" s="5">
        <v>1.0</v>
      </c>
      <c r="C1556" s="15">
        <v>44633.71944444445</v>
      </c>
      <c r="D1556" s="16">
        <v>7.8</v>
      </c>
      <c r="E1556" s="5">
        <f t="shared" si="1"/>
        <v>442</v>
      </c>
      <c r="F1556" s="5">
        <f t="shared" si="2"/>
        <v>3</v>
      </c>
      <c r="G1556" s="5">
        <f t="shared" si="3"/>
        <v>2</v>
      </c>
      <c r="H1556" s="5">
        <f t="shared" si="4"/>
        <v>1</v>
      </c>
      <c r="I1556" s="5" t="str">
        <f t="shared" si="5"/>
        <v>321</v>
      </c>
    </row>
    <row r="1557" ht="15.75" customHeight="1">
      <c r="A1557" s="4">
        <v>16230.0</v>
      </c>
      <c r="B1557" s="5">
        <v>1.0</v>
      </c>
      <c r="C1557" s="15">
        <v>44503.63333333333</v>
      </c>
      <c r="D1557" s="16">
        <v>11.399999999999999</v>
      </c>
      <c r="E1557" s="5">
        <f t="shared" si="1"/>
        <v>572</v>
      </c>
      <c r="F1557" s="5">
        <f t="shared" si="2"/>
        <v>2</v>
      </c>
      <c r="G1557" s="5">
        <f t="shared" si="3"/>
        <v>2</v>
      </c>
      <c r="H1557" s="5">
        <f t="shared" si="4"/>
        <v>1</v>
      </c>
      <c r="I1557" s="5" t="str">
        <f t="shared" si="5"/>
        <v>221</v>
      </c>
    </row>
    <row r="1558" ht="15.75" customHeight="1">
      <c r="A1558" s="4">
        <v>16232.0</v>
      </c>
      <c r="B1558" s="5">
        <v>1.0</v>
      </c>
      <c r="C1558" s="15">
        <v>44508.5875</v>
      </c>
      <c r="D1558" s="16">
        <v>35.400000000000006</v>
      </c>
      <c r="E1558" s="5">
        <f t="shared" si="1"/>
        <v>567</v>
      </c>
      <c r="F1558" s="5">
        <f t="shared" si="2"/>
        <v>2</v>
      </c>
      <c r="G1558" s="5">
        <f t="shared" si="3"/>
        <v>2</v>
      </c>
      <c r="H1558" s="5">
        <f t="shared" si="4"/>
        <v>3</v>
      </c>
      <c r="I1558" s="5" t="str">
        <f t="shared" si="5"/>
        <v>223</v>
      </c>
    </row>
    <row r="1559" ht="15.75" customHeight="1">
      <c r="A1559" s="4">
        <v>16233.0</v>
      </c>
      <c r="B1559" s="5">
        <v>1.0</v>
      </c>
      <c r="C1559" s="15">
        <v>44363.60416666666</v>
      </c>
      <c r="D1559" s="16">
        <v>21.9</v>
      </c>
      <c r="E1559" s="5">
        <f t="shared" si="1"/>
        <v>712</v>
      </c>
      <c r="F1559" s="5">
        <f t="shared" si="2"/>
        <v>2</v>
      </c>
      <c r="G1559" s="5">
        <f t="shared" si="3"/>
        <v>2</v>
      </c>
      <c r="H1559" s="5">
        <f t="shared" si="4"/>
        <v>2</v>
      </c>
      <c r="I1559" s="5" t="str">
        <f t="shared" si="5"/>
        <v>222</v>
      </c>
    </row>
    <row r="1560" ht="15.75" customHeight="1">
      <c r="A1560" s="4">
        <v>16235.0</v>
      </c>
      <c r="B1560" s="5">
        <v>1.0</v>
      </c>
      <c r="C1560" s="15">
        <v>44391.70694444444</v>
      </c>
      <c r="D1560" s="16">
        <v>4.95</v>
      </c>
      <c r="E1560" s="5">
        <f t="shared" si="1"/>
        <v>684</v>
      </c>
      <c r="F1560" s="5">
        <f t="shared" si="2"/>
        <v>2</v>
      </c>
      <c r="G1560" s="5">
        <f t="shared" si="3"/>
        <v>2</v>
      </c>
      <c r="H1560" s="5">
        <f t="shared" si="4"/>
        <v>1</v>
      </c>
      <c r="I1560" s="5" t="str">
        <f t="shared" si="5"/>
        <v>221</v>
      </c>
    </row>
    <row r="1561" ht="15.75" customHeight="1">
      <c r="A1561" s="4">
        <v>16239.0</v>
      </c>
      <c r="B1561" s="5">
        <v>1.0</v>
      </c>
      <c r="C1561" s="15">
        <v>44556.48819444444</v>
      </c>
      <c r="D1561" s="16">
        <v>39.6</v>
      </c>
      <c r="E1561" s="5">
        <f t="shared" si="1"/>
        <v>519</v>
      </c>
      <c r="F1561" s="5">
        <f t="shared" si="2"/>
        <v>3</v>
      </c>
      <c r="G1561" s="5">
        <f t="shared" si="3"/>
        <v>2</v>
      </c>
      <c r="H1561" s="5">
        <f t="shared" si="4"/>
        <v>3</v>
      </c>
      <c r="I1561" s="5" t="str">
        <f t="shared" si="5"/>
        <v>323</v>
      </c>
    </row>
    <row r="1562" ht="15.75" customHeight="1">
      <c r="A1562" s="4">
        <v>16240.0</v>
      </c>
      <c r="B1562" s="5">
        <v>3.0</v>
      </c>
      <c r="C1562" s="15">
        <v>44696.60416666666</v>
      </c>
      <c r="D1562" s="16">
        <v>80.25</v>
      </c>
      <c r="E1562" s="5">
        <f t="shared" si="1"/>
        <v>379</v>
      </c>
      <c r="F1562" s="5">
        <f t="shared" si="2"/>
        <v>5</v>
      </c>
      <c r="G1562" s="5">
        <f t="shared" si="3"/>
        <v>4</v>
      </c>
      <c r="H1562" s="5">
        <f t="shared" si="4"/>
        <v>4</v>
      </c>
      <c r="I1562" s="5" t="str">
        <f t="shared" si="5"/>
        <v>544</v>
      </c>
    </row>
    <row r="1563" ht="15.75" customHeight="1">
      <c r="A1563" s="4">
        <v>16241.0</v>
      </c>
      <c r="B1563" s="5">
        <v>10.0</v>
      </c>
      <c r="C1563" s="15">
        <v>44711.46388888889</v>
      </c>
      <c r="D1563" s="16">
        <v>71.03999999999999</v>
      </c>
      <c r="E1563" s="5">
        <f t="shared" si="1"/>
        <v>364</v>
      </c>
      <c r="F1563" s="5">
        <f t="shared" si="2"/>
        <v>5</v>
      </c>
      <c r="G1563" s="5">
        <f t="shared" si="3"/>
        <v>4</v>
      </c>
      <c r="H1563" s="5">
        <f t="shared" si="4"/>
        <v>3</v>
      </c>
      <c r="I1563" s="5" t="str">
        <f t="shared" si="5"/>
        <v>543</v>
      </c>
    </row>
    <row r="1564" ht="15.75" customHeight="1">
      <c r="A1564" s="4">
        <v>16242.0</v>
      </c>
      <c r="B1564" s="5">
        <v>2.0</v>
      </c>
      <c r="C1564" s="15">
        <v>44713.63333333333</v>
      </c>
      <c r="D1564" s="16">
        <v>10.7</v>
      </c>
      <c r="E1564" s="5">
        <f t="shared" si="1"/>
        <v>362</v>
      </c>
      <c r="F1564" s="5">
        <f t="shared" si="2"/>
        <v>5</v>
      </c>
      <c r="G1564" s="5">
        <f t="shared" si="3"/>
        <v>3</v>
      </c>
      <c r="H1564" s="5">
        <f t="shared" si="4"/>
        <v>1</v>
      </c>
      <c r="I1564" s="5" t="str">
        <f t="shared" si="5"/>
        <v>531</v>
      </c>
    </row>
    <row r="1565" ht="15.75" customHeight="1">
      <c r="A1565" s="4">
        <v>16244.0</v>
      </c>
      <c r="B1565" s="5">
        <v>2.0</v>
      </c>
      <c r="C1565" s="15">
        <v>44512.42916666667</v>
      </c>
      <c r="D1565" s="16">
        <v>102.15</v>
      </c>
      <c r="E1565" s="5">
        <f t="shared" si="1"/>
        <v>563</v>
      </c>
      <c r="F1565" s="5">
        <f t="shared" si="2"/>
        <v>2</v>
      </c>
      <c r="G1565" s="5">
        <f t="shared" si="3"/>
        <v>3</v>
      </c>
      <c r="H1565" s="5">
        <f t="shared" si="4"/>
        <v>4</v>
      </c>
      <c r="I1565" s="5" t="str">
        <f t="shared" si="5"/>
        <v>234</v>
      </c>
    </row>
    <row r="1566" ht="15.75" customHeight="1">
      <c r="A1566" s="4">
        <v>16245.0</v>
      </c>
      <c r="B1566" s="5">
        <v>3.0</v>
      </c>
      <c r="C1566" s="15">
        <v>44657.82777777778</v>
      </c>
      <c r="D1566" s="16">
        <v>49.5</v>
      </c>
      <c r="E1566" s="5">
        <f t="shared" si="1"/>
        <v>418</v>
      </c>
      <c r="F1566" s="5">
        <f t="shared" si="2"/>
        <v>4</v>
      </c>
      <c r="G1566" s="5">
        <f t="shared" si="3"/>
        <v>4</v>
      </c>
      <c r="H1566" s="5">
        <f t="shared" si="4"/>
        <v>3</v>
      </c>
      <c r="I1566" s="5" t="str">
        <f t="shared" si="5"/>
        <v>443</v>
      </c>
    </row>
    <row r="1567" ht="15.75" customHeight="1">
      <c r="A1567" s="4">
        <v>16249.0</v>
      </c>
      <c r="B1567" s="5">
        <v>1.0</v>
      </c>
      <c r="C1567" s="15">
        <v>44669.42152777778</v>
      </c>
      <c r="D1567" s="16">
        <v>35.400000000000006</v>
      </c>
      <c r="E1567" s="5">
        <f t="shared" si="1"/>
        <v>406</v>
      </c>
      <c r="F1567" s="5">
        <f t="shared" si="2"/>
        <v>4</v>
      </c>
      <c r="G1567" s="5">
        <f t="shared" si="3"/>
        <v>2</v>
      </c>
      <c r="H1567" s="5">
        <f t="shared" si="4"/>
        <v>3</v>
      </c>
      <c r="I1567" s="5" t="str">
        <f t="shared" si="5"/>
        <v>423</v>
      </c>
    </row>
    <row r="1568" ht="15.75" customHeight="1">
      <c r="A1568" s="4">
        <v>16252.0</v>
      </c>
      <c r="B1568" s="5">
        <v>1.0</v>
      </c>
      <c r="C1568" s="15">
        <v>44355.67708333334</v>
      </c>
      <c r="D1568" s="16">
        <v>90.8</v>
      </c>
      <c r="E1568" s="5">
        <f t="shared" si="1"/>
        <v>720</v>
      </c>
      <c r="F1568" s="5">
        <f t="shared" si="2"/>
        <v>2</v>
      </c>
      <c r="G1568" s="5">
        <f t="shared" si="3"/>
        <v>2</v>
      </c>
      <c r="H1568" s="5">
        <f t="shared" si="4"/>
        <v>4</v>
      </c>
      <c r="I1568" s="5" t="str">
        <f t="shared" si="5"/>
        <v>224</v>
      </c>
    </row>
    <row r="1569" ht="15.75" customHeight="1">
      <c r="A1569" s="4">
        <v>16253.0</v>
      </c>
      <c r="B1569" s="5">
        <v>2.0</v>
      </c>
      <c r="C1569" s="15">
        <v>44655.38125</v>
      </c>
      <c r="D1569" s="16">
        <v>55.56</v>
      </c>
      <c r="E1569" s="5">
        <f t="shared" si="1"/>
        <v>420</v>
      </c>
      <c r="F1569" s="5">
        <f t="shared" si="2"/>
        <v>4</v>
      </c>
      <c r="G1569" s="5">
        <f t="shared" si="3"/>
        <v>3</v>
      </c>
      <c r="H1569" s="5">
        <f t="shared" si="4"/>
        <v>3</v>
      </c>
      <c r="I1569" s="5" t="str">
        <f t="shared" si="5"/>
        <v>433</v>
      </c>
    </row>
    <row r="1570" ht="15.75" customHeight="1">
      <c r="A1570" s="4">
        <v>16255.0</v>
      </c>
      <c r="B1570" s="5">
        <v>5.0</v>
      </c>
      <c r="C1570" s="15">
        <v>44704.52777777778</v>
      </c>
      <c r="D1570" s="16">
        <v>13.809999999999999</v>
      </c>
      <c r="E1570" s="5">
        <f t="shared" si="1"/>
        <v>371</v>
      </c>
      <c r="F1570" s="5">
        <f t="shared" si="2"/>
        <v>5</v>
      </c>
      <c r="G1570" s="5">
        <f t="shared" si="3"/>
        <v>4</v>
      </c>
      <c r="H1570" s="5">
        <f t="shared" si="4"/>
        <v>1</v>
      </c>
      <c r="I1570" s="5" t="str">
        <f t="shared" si="5"/>
        <v>541</v>
      </c>
    </row>
    <row r="1571" ht="15.75" customHeight="1">
      <c r="A1571" s="4">
        <v>16258.0</v>
      </c>
      <c r="B1571" s="5">
        <v>1.0</v>
      </c>
      <c r="C1571" s="15">
        <v>44676.5625</v>
      </c>
      <c r="D1571" s="16">
        <v>20.8</v>
      </c>
      <c r="E1571" s="5">
        <f t="shared" si="1"/>
        <v>399</v>
      </c>
      <c r="F1571" s="5">
        <f t="shared" si="2"/>
        <v>4</v>
      </c>
      <c r="G1571" s="5">
        <f t="shared" si="3"/>
        <v>2</v>
      </c>
      <c r="H1571" s="5">
        <f t="shared" si="4"/>
        <v>2</v>
      </c>
      <c r="I1571" s="5" t="str">
        <f t="shared" si="5"/>
        <v>422</v>
      </c>
    </row>
    <row r="1572" ht="15.75" customHeight="1">
      <c r="A1572" s="4">
        <v>16260.0</v>
      </c>
      <c r="B1572" s="5">
        <v>1.0</v>
      </c>
      <c r="C1572" s="15">
        <v>44671.40277777778</v>
      </c>
      <c r="D1572" s="16">
        <v>16.35</v>
      </c>
      <c r="E1572" s="5">
        <f t="shared" si="1"/>
        <v>404</v>
      </c>
      <c r="F1572" s="5">
        <f t="shared" si="2"/>
        <v>4</v>
      </c>
      <c r="G1572" s="5">
        <f t="shared" si="3"/>
        <v>2</v>
      </c>
      <c r="H1572" s="5">
        <f t="shared" si="4"/>
        <v>2</v>
      </c>
      <c r="I1572" s="5" t="str">
        <f t="shared" si="5"/>
        <v>422</v>
      </c>
    </row>
    <row r="1573" ht="15.75" customHeight="1">
      <c r="A1573" s="4">
        <v>16261.0</v>
      </c>
      <c r="B1573" s="5">
        <v>3.0</v>
      </c>
      <c r="C1573" s="15">
        <v>44645.55763888889</v>
      </c>
      <c r="D1573" s="16">
        <v>12.15</v>
      </c>
      <c r="E1573" s="5">
        <f t="shared" si="1"/>
        <v>430</v>
      </c>
      <c r="F1573" s="5">
        <f t="shared" si="2"/>
        <v>3</v>
      </c>
      <c r="G1573" s="5">
        <f t="shared" si="3"/>
        <v>4</v>
      </c>
      <c r="H1573" s="5">
        <f t="shared" si="4"/>
        <v>1</v>
      </c>
      <c r="I1573" s="5" t="str">
        <f t="shared" si="5"/>
        <v>341</v>
      </c>
    </row>
    <row r="1574" ht="15.75" customHeight="1">
      <c r="A1574" s="4">
        <v>16262.0</v>
      </c>
      <c r="B1574" s="5">
        <v>1.0</v>
      </c>
      <c r="C1574" s="15">
        <v>44361.49652777778</v>
      </c>
      <c r="D1574" s="16">
        <v>4.25</v>
      </c>
      <c r="E1574" s="5">
        <f t="shared" si="1"/>
        <v>714</v>
      </c>
      <c r="F1574" s="5">
        <f t="shared" si="2"/>
        <v>2</v>
      </c>
      <c r="G1574" s="5">
        <f t="shared" si="3"/>
        <v>2</v>
      </c>
      <c r="H1574" s="5">
        <f t="shared" si="4"/>
        <v>1</v>
      </c>
      <c r="I1574" s="5" t="str">
        <f t="shared" si="5"/>
        <v>221</v>
      </c>
    </row>
    <row r="1575" ht="15.75" customHeight="1">
      <c r="A1575" s="4">
        <v>16265.0</v>
      </c>
      <c r="B1575" s="5">
        <v>5.0</v>
      </c>
      <c r="C1575" s="15">
        <v>44711.69513888889</v>
      </c>
      <c r="D1575" s="16">
        <v>165.14999999999998</v>
      </c>
      <c r="E1575" s="5">
        <f t="shared" si="1"/>
        <v>364</v>
      </c>
      <c r="F1575" s="5">
        <f t="shared" si="2"/>
        <v>5</v>
      </c>
      <c r="G1575" s="5">
        <f t="shared" si="3"/>
        <v>4</v>
      </c>
      <c r="H1575" s="5">
        <f t="shared" si="4"/>
        <v>4</v>
      </c>
      <c r="I1575" s="5" t="str">
        <f t="shared" si="5"/>
        <v>544</v>
      </c>
    </row>
    <row r="1576" ht="15.75" customHeight="1">
      <c r="A1576" s="4">
        <v>16266.0</v>
      </c>
      <c r="B1576" s="5">
        <v>1.0</v>
      </c>
      <c r="C1576" s="15">
        <v>44608.5</v>
      </c>
      <c r="D1576" s="16">
        <v>0.42</v>
      </c>
      <c r="E1576" s="5">
        <f t="shared" si="1"/>
        <v>467</v>
      </c>
      <c r="F1576" s="5">
        <f t="shared" si="2"/>
        <v>3</v>
      </c>
      <c r="G1576" s="5">
        <f t="shared" si="3"/>
        <v>2</v>
      </c>
      <c r="H1576" s="5">
        <f t="shared" si="4"/>
        <v>1</v>
      </c>
      <c r="I1576" s="5" t="str">
        <f t="shared" si="5"/>
        <v>321</v>
      </c>
    </row>
    <row r="1577" ht="15.75" customHeight="1">
      <c r="A1577" s="4">
        <v>16268.0</v>
      </c>
      <c r="B1577" s="5">
        <v>1.0</v>
      </c>
      <c r="C1577" s="15">
        <v>44649.77083333334</v>
      </c>
      <c r="D1577" s="16">
        <v>50.0</v>
      </c>
      <c r="E1577" s="5">
        <f t="shared" si="1"/>
        <v>426</v>
      </c>
      <c r="F1577" s="5">
        <f t="shared" si="2"/>
        <v>4</v>
      </c>
      <c r="G1577" s="5">
        <f t="shared" si="3"/>
        <v>2</v>
      </c>
      <c r="H1577" s="5">
        <f t="shared" si="4"/>
        <v>3</v>
      </c>
      <c r="I1577" s="5" t="str">
        <f t="shared" si="5"/>
        <v>423</v>
      </c>
    </row>
    <row r="1578" ht="15.75" customHeight="1">
      <c r="A1578" s="4">
        <v>16270.0</v>
      </c>
      <c r="B1578" s="5">
        <v>1.0</v>
      </c>
      <c r="C1578" s="15">
        <v>44368.60138888889</v>
      </c>
      <c r="D1578" s="16">
        <v>35.400000000000006</v>
      </c>
      <c r="E1578" s="5">
        <f t="shared" si="1"/>
        <v>707</v>
      </c>
      <c r="F1578" s="5">
        <f t="shared" si="2"/>
        <v>2</v>
      </c>
      <c r="G1578" s="5">
        <f t="shared" si="3"/>
        <v>2</v>
      </c>
      <c r="H1578" s="5">
        <f t="shared" si="4"/>
        <v>3</v>
      </c>
      <c r="I1578" s="5" t="str">
        <f t="shared" si="5"/>
        <v>223</v>
      </c>
    </row>
    <row r="1579" ht="15.75" customHeight="1">
      <c r="A1579" s="4">
        <v>16271.0</v>
      </c>
      <c r="B1579" s="5">
        <v>4.0</v>
      </c>
      <c r="C1579" s="15">
        <v>44705.50833333333</v>
      </c>
      <c r="D1579" s="16">
        <v>70.92</v>
      </c>
      <c r="E1579" s="5">
        <f t="shared" si="1"/>
        <v>370</v>
      </c>
      <c r="F1579" s="5">
        <f t="shared" si="2"/>
        <v>5</v>
      </c>
      <c r="G1579" s="5">
        <f t="shared" si="3"/>
        <v>4</v>
      </c>
      <c r="H1579" s="5">
        <f t="shared" si="4"/>
        <v>3</v>
      </c>
      <c r="I1579" s="5" t="str">
        <f t="shared" si="5"/>
        <v>543</v>
      </c>
    </row>
    <row r="1580" ht="15.75" customHeight="1">
      <c r="A1580" s="4">
        <v>16272.0</v>
      </c>
      <c r="B1580" s="5">
        <v>1.0</v>
      </c>
      <c r="C1580" s="15">
        <v>44607.45347222222</v>
      </c>
      <c r="D1580" s="16">
        <v>23.75</v>
      </c>
      <c r="E1580" s="5">
        <f t="shared" si="1"/>
        <v>468</v>
      </c>
      <c r="F1580" s="5">
        <f t="shared" si="2"/>
        <v>3</v>
      </c>
      <c r="G1580" s="5">
        <f t="shared" si="3"/>
        <v>2</v>
      </c>
      <c r="H1580" s="5">
        <f t="shared" si="4"/>
        <v>2</v>
      </c>
      <c r="I1580" s="5" t="str">
        <f t="shared" si="5"/>
        <v>322</v>
      </c>
    </row>
    <row r="1581" ht="15.75" customHeight="1">
      <c r="A1581" s="4">
        <v>16274.0</v>
      </c>
      <c r="B1581" s="5">
        <v>1.0</v>
      </c>
      <c r="C1581" s="15">
        <v>44348.64930555555</v>
      </c>
      <c r="D1581" s="16">
        <v>5.0</v>
      </c>
      <c r="E1581" s="5">
        <f t="shared" si="1"/>
        <v>727</v>
      </c>
      <c r="F1581" s="5">
        <f t="shared" si="2"/>
        <v>1</v>
      </c>
      <c r="G1581" s="5">
        <f t="shared" si="3"/>
        <v>2</v>
      </c>
      <c r="H1581" s="5">
        <f t="shared" si="4"/>
        <v>1</v>
      </c>
      <c r="I1581" s="5" t="str">
        <f t="shared" si="5"/>
        <v>121</v>
      </c>
    </row>
    <row r="1582" ht="15.75" customHeight="1">
      <c r="A1582" s="4">
        <v>16275.0</v>
      </c>
      <c r="B1582" s="5">
        <v>1.0</v>
      </c>
      <c r="C1582" s="15">
        <v>44527.52847222222</v>
      </c>
      <c r="D1582" s="16">
        <v>15.0</v>
      </c>
      <c r="E1582" s="5">
        <f t="shared" si="1"/>
        <v>548</v>
      </c>
      <c r="F1582" s="5">
        <f t="shared" si="2"/>
        <v>2</v>
      </c>
      <c r="G1582" s="5">
        <f t="shared" si="3"/>
        <v>2</v>
      </c>
      <c r="H1582" s="5">
        <f t="shared" si="4"/>
        <v>2</v>
      </c>
      <c r="I1582" s="5" t="str">
        <f t="shared" si="5"/>
        <v>222</v>
      </c>
    </row>
    <row r="1583" ht="15.75" customHeight="1">
      <c r="A1583" s="4">
        <v>16278.0</v>
      </c>
      <c r="B1583" s="5">
        <v>1.0</v>
      </c>
      <c r="C1583" s="15">
        <v>44697.67291666667</v>
      </c>
      <c r="D1583" s="16">
        <v>12.75</v>
      </c>
      <c r="E1583" s="5">
        <f t="shared" si="1"/>
        <v>378</v>
      </c>
      <c r="F1583" s="5">
        <f t="shared" si="2"/>
        <v>5</v>
      </c>
      <c r="G1583" s="5">
        <f t="shared" si="3"/>
        <v>2</v>
      </c>
      <c r="H1583" s="5">
        <f t="shared" si="4"/>
        <v>1</v>
      </c>
      <c r="I1583" s="5" t="str">
        <f t="shared" si="5"/>
        <v>521</v>
      </c>
    </row>
    <row r="1584" ht="15.75" customHeight="1">
      <c r="A1584" s="4">
        <v>16279.0</v>
      </c>
      <c r="B1584" s="5">
        <v>3.0</v>
      </c>
      <c r="C1584" s="15">
        <v>44633.68472222222</v>
      </c>
      <c r="D1584" s="16">
        <v>36.25</v>
      </c>
      <c r="E1584" s="5">
        <f t="shared" si="1"/>
        <v>442</v>
      </c>
      <c r="F1584" s="5">
        <f t="shared" si="2"/>
        <v>3</v>
      </c>
      <c r="G1584" s="5">
        <f t="shared" si="3"/>
        <v>4</v>
      </c>
      <c r="H1584" s="5">
        <f t="shared" si="4"/>
        <v>3</v>
      </c>
      <c r="I1584" s="5" t="str">
        <f t="shared" si="5"/>
        <v>343</v>
      </c>
    </row>
    <row r="1585" ht="15.75" customHeight="1">
      <c r="A1585" s="4">
        <v>16281.0</v>
      </c>
      <c r="B1585" s="5">
        <v>1.0</v>
      </c>
      <c r="C1585" s="15">
        <v>44648.62291666667</v>
      </c>
      <c r="D1585" s="16">
        <v>540.0</v>
      </c>
      <c r="E1585" s="5">
        <f t="shared" si="1"/>
        <v>427</v>
      </c>
      <c r="F1585" s="5">
        <f t="shared" si="2"/>
        <v>4</v>
      </c>
      <c r="G1585" s="5">
        <f t="shared" si="3"/>
        <v>2</v>
      </c>
      <c r="H1585" s="5">
        <f t="shared" si="4"/>
        <v>4</v>
      </c>
      <c r="I1585" s="5" t="str">
        <f t="shared" si="5"/>
        <v>424</v>
      </c>
    </row>
    <row r="1586" ht="15.75" customHeight="1">
      <c r="A1586" s="4">
        <v>16283.0</v>
      </c>
      <c r="B1586" s="5">
        <v>2.0</v>
      </c>
      <c r="C1586" s="15">
        <v>44571.51180555556</v>
      </c>
      <c r="D1586" s="16">
        <v>13.1</v>
      </c>
      <c r="E1586" s="5">
        <f t="shared" si="1"/>
        <v>504</v>
      </c>
      <c r="F1586" s="5">
        <f t="shared" si="2"/>
        <v>3</v>
      </c>
      <c r="G1586" s="5">
        <f t="shared" si="3"/>
        <v>3</v>
      </c>
      <c r="H1586" s="5">
        <f t="shared" si="4"/>
        <v>1</v>
      </c>
      <c r="I1586" s="5" t="str">
        <f t="shared" si="5"/>
        <v>331</v>
      </c>
    </row>
    <row r="1587" ht="15.75" customHeight="1">
      <c r="A1587" s="4">
        <v>16284.0</v>
      </c>
      <c r="B1587" s="5">
        <v>1.0</v>
      </c>
      <c r="C1587" s="15">
        <v>44689.675</v>
      </c>
      <c r="D1587" s="16">
        <v>0.84</v>
      </c>
      <c r="E1587" s="5">
        <f t="shared" si="1"/>
        <v>386</v>
      </c>
      <c r="F1587" s="5">
        <f t="shared" si="2"/>
        <v>4</v>
      </c>
      <c r="G1587" s="5">
        <f t="shared" si="3"/>
        <v>2</v>
      </c>
      <c r="H1587" s="5">
        <f t="shared" si="4"/>
        <v>1</v>
      </c>
      <c r="I1587" s="5" t="str">
        <f t="shared" si="5"/>
        <v>421</v>
      </c>
    </row>
    <row r="1588" ht="15.75" customHeight="1">
      <c r="A1588" s="4">
        <v>16287.0</v>
      </c>
      <c r="B1588" s="5">
        <v>1.0</v>
      </c>
      <c r="C1588" s="15">
        <v>44553.38055555556</v>
      </c>
      <c r="D1588" s="16">
        <v>23.07</v>
      </c>
      <c r="E1588" s="5">
        <f t="shared" si="1"/>
        <v>522</v>
      </c>
      <c r="F1588" s="5">
        <f t="shared" si="2"/>
        <v>3</v>
      </c>
      <c r="G1588" s="5">
        <f t="shared" si="3"/>
        <v>2</v>
      </c>
      <c r="H1588" s="5">
        <f t="shared" si="4"/>
        <v>2</v>
      </c>
      <c r="I1588" s="5" t="str">
        <f t="shared" si="5"/>
        <v>322</v>
      </c>
    </row>
    <row r="1589" ht="15.75" customHeight="1">
      <c r="A1589" s="4">
        <v>16292.0</v>
      </c>
      <c r="B1589" s="5">
        <v>1.0</v>
      </c>
      <c r="C1589" s="15">
        <v>44606.60416666666</v>
      </c>
      <c r="D1589" s="16">
        <v>1.45</v>
      </c>
      <c r="E1589" s="5">
        <f t="shared" si="1"/>
        <v>469</v>
      </c>
      <c r="F1589" s="5">
        <f t="shared" si="2"/>
        <v>3</v>
      </c>
      <c r="G1589" s="5">
        <f t="shared" si="3"/>
        <v>2</v>
      </c>
      <c r="H1589" s="5">
        <f t="shared" si="4"/>
        <v>1</v>
      </c>
      <c r="I1589" s="5" t="str">
        <f t="shared" si="5"/>
        <v>321</v>
      </c>
    </row>
    <row r="1590" ht="15.75" customHeight="1">
      <c r="A1590" s="4">
        <v>16293.0</v>
      </c>
      <c r="B1590" s="5">
        <v>4.0</v>
      </c>
      <c r="C1590" s="15">
        <v>44713.38402777778</v>
      </c>
      <c r="D1590" s="16">
        <v>56.150000000000006</v>
      </c>
      <c r="E1590" s="5">
        <f t="shared" si="1"/>
        <v>362</v>
      </c>
      <c r="F1590" s="5">
        <f t="shared" si="2"/>
        <v>5</v>
      </c>
      <c r="G1590" s="5">
        <f t="shared" si="3"/>
        <v>4</v>
      </c>
      <c r="H1590" s="5">
        <f t="shared" si="4"/>
        <v>3</v>
      </c>
      <c r="I1590" s="5" t="str">
        <f t="shared" si="5"/>
        <v>543</v>
      </c>
    </row>
    <row r="1591" ht="15.75" customHeight="1">
      <c r="A1591" s="4">
        <v>16295.0</v>
      </c>
      <c r="B1591" s="5">
        <v>1.0</v>
      </c>
      <c r="C1591" s="15">
        <v>44711.34513888889</v>
      </c>
      <c r="D1591" s="16">
        <v>48.66</v>
      </c>
      <c r="E1591" s="5">
        <f t="shared" si="1"/>
        <v>364</v>
      </c>
      <c r="F1591" s="5">
        <f t="shared" si="2"/>
        <v>5</v>
      </c>
      <c r="G1591" s="5">
        <f t="shared" si="3"/>
        <v>2</v>
      </c>
      <c r="H1591" s="5">
        <f t="shared" si="4"/>
        <v>3</v>
      </c>
      <c r="I1591" s="5" t="str">
        <f t="shared" si="5"/>
        <v>523</v>
      </c>
    </row>
    <row r="1592" ht="15.75" customHeight="1">
      <c r="A1592" s="4">
        <v>16297.0</v>
      </c>
      <c r="B1592" s="5">
        <v>2.0</v>
      </c>
      <c r="C1592" s="15">
        <v>44511.46875</v>
      </c>
      <c r="D1592" s="16">
        <v>23.549999999999997</v>
      </c>
      <c r="E1592" s="5">
        <f t="shared" si="1"/>
        <v>564</v>
      </c>
      <c r="F1592" s="5">
        <f t="shared" si="2"/>
        <v>2</v>
      </c>
      <c r="G1592" s="5">
        <f t="shared" si="3"/>
        <v>3</v>
      </c>
      <c r="H1592" s="5">
        <f t="shared" si="4"/>
        <v>2</v>
      </c>
      <c r="I1592" s="5" t="str">
        <f t="shared" si="5"/>
        <v>232</v>
      </c>
    </row>
    <row r="1593" ht="15.75" customHeight="1">
      <c r="A1593" s="4">
        <v>16302.0</v>
      </c>
      <c r="B1593" s="5">
        <v>1.0</v>
      </c>
      <c r="C1593" s="15">
        <v>44616.39236111111</v>
      </c>
      <c r="D1593" s="16">
        <v>20.4</v>
      </c>
      <c r="E1593" s="5">
        <f t="shared" si="1"/>
        <v>459</v>
      </c>
      <c r="F1593" s="5">
        <f t="shared" si="2"/>
        <v>3</v>
      </c>
      <c r="G1593" s="5">
        <f t="shared" si="3"/>
        <v>2</v>
      </c>
      <c r="H1593" s="5">
        <f t="shared" si="4"/>
        <v>2</v>
      </c>
      <c r="I1593" s="5" t="str">
        <f t="shared" si="5"/>
        <v>322</v>
      </c>
    </row>
    <row r="1594" ht="15.75" customHeight="1">
      <c r="A1594" s="4">
        <v>16303.0</v>
      </c>
      <c r="B1594" s="5">
        <v>2.0</v>
      </c>
      <c r="C1594" s="15">
        <v>44620.57013888889</v>
      </c>
      <c r="D1594" s="16">
        <v>78.5</v>
      </c>
      <c r="E1594" s="5">
        <f t="shared" si="1"/>
        <v>455</v>
      </c>
      <c r="F1594" s="5">
        <f t="shared" si="2"/>
        <v>3</v>
      </c>
      <c r="G1594" s="5">
        <f t="shared" si="3"/>
        <v>3</v>
      </c>
      <c r="H1594" s="5">
        <f t="shared" si="4"/>
        <v>4</v>
      </c>
      <c r="I1594" s="5" t="str">
        <f t="shared" si="5"/>
        <v>334</v>
      </c>
    </row>
    <row r="1595" ht="15.75" customHeight="1">
      <c r="A1595" s="4">
        <v>16311.0</v>
      </c>
      <c r="B1595" s="5">
        <v>2.0</v>
      </c>
      <c r="C1595" s="15">
        <v>44703.37083333333</v>
      </c>
      <c r="D1595" s="16">
        <v>22.8</v>
      </c>
      <c r="E1595" s="5">
        <f t="shared" si="1"/>
        <v>372</v>
      </c>
      <c r="F1595" s="5">
        <f t="shared" si="2"/>
        <v>5</v>
      </c>
      <c r="G1595" s="5">
        <f t="shared" si="3"/>
        <v>3</v>
      </c>
      <c r="H1595" s="5">
        <f t="shared" si="4"/>
        <v>2</v>
      </c>
      <c r="I1595" s="5" t="str">
        <f t="shared" si="5"/>
        <v>532</v>
      </c>
    </row>
    <row r="1596" ht="15.75" customHeight="1">
      <c r="A1596" s="4">
        <v>16316.0</v>
      </c>
      <c r="B1596" s="5">
        <v>2.0</v>
      </c>
      <c r="C1596" s="15">
        <v>44560.60902777778</v>
      </c>
      <c r="D1596" s="16">
        <v>87.94000000000001</v>
      </c>
      <c r="E1596" s="5">
        <f t="shared" si="1"/>
        <v>515</v>
      </c>
      <c r="F1596" s="5">
        <f t="shared" si="2"/>
        <v>3</v>
      </c>
      <c r="G1596" s="5">
        <f t="shared" si="3"/>
        <v>3</v>
      </c>
      <c r="H1596" s="5">
        <f t="shared" si="4"/>
        <v>4</v>
      </c>
      <c r="I1596" s="5" t="str">
        <f t="shared" si="5"/>
        <v>334</v>
      </c>
    </row>
    <row r="1597" ht="15.75" customHeight="1">
      <c r="A1597" s="4">
        <v>16317.0</v>
      </c>
      <c r="B1597" s="5">
        <v>2.0</v>
      </c>
      <c r="C1597" s="15">
        <v>44604.53194444445</v>
      </c>
      <c r="D1597" s="16">
        <v>21.0</v>
      </c>
      <c r="E1597" s="5">
        <f t="shared" si="1"/>
        <v>471</v>
      </c>
      <c r="F1597" s="5">
        <f t="shared" si="2"/>
        <v>3</v>
      </c>
      <c r="G1597" s="5">
        <f t="shared" si="3"/>
        <v>3</v>
      </c>
      <c r="H1597" s="5">
        <f t="shared" si="4"/>
        <v>2</v>
      </c>
      <c r="I1597" s="5" t="str">
        <f t="shared" si="5"/>
        <v>332</v>
      </c>
    </row>
    <row r="1598" ht="15.75" customHeight="1">
      <c r="A1598" s="4">
        <v>16324.0</v>
      </c>
      <c r="B1598" s="5">
        <v>2.0</v>
      </c>
      <c r="C1598" s="15">
        <v>44595.5375</v>
      </c>
      <c r="D1598" s="16">
        <v>35.86</v>
      </c>
      <c r="E1598" s="5">
        <f t="shared" si="1"/>
        <v>480</v>
      </c>
      <c r="F1598" s="5">
        <f t="shared" si="2"/>
        <v>3</v>
      </c>
      <c r="G1598" s="5">
        <f t="shared" si="3"/>
        <v>3</v>
      </c>
      <c r="H1598" s="5">
        <f t="shared" si="4"/>
        <v>3</v>
      </c>
      <c r="I1598" s="5" t="str">
        <f t="shared" si="5"/>
        <v>333</v>
      </c>
    </row>
    <row r="1599" ht="15.75" customHeight="1">
      <c r="A1599" s="4">
        <v>16325.0</v>
      </c>
      <c r="B1599" s="5">
        <v>1.0</v>
      </c>
      <c r="C1599" s="15">
        <v>44488.47222222222</v>
      </c>
      <c r="D1599" s="16">
        <v>53.1</v>
      </c>
      <c r="E1599" s="5">
        <f t="shared" si="1"/>
        <v>587</v>
      </c>
      <c r="F1599" s="5">
        <f t="shared" si="2"/>
        <v>2</v>
      </c>
      <c r="G1599" s="5">
        <f t="shared" si="3"/>
        <v>2</v>
      </c>
      <c r="H1599" s="5">
        <f t="shared" si="4"/>
        <v>3</v>
      </c>
      <c r="I1599" s="5" t="str">
        <f t="shared" si="5"/>
        <v>223</v>
      </c>
    </row>
    <row r="1600" ht="15.75" customHeight="1">
      <c r="A1600" s="4">
        <v>16326.0</v>
      </c>
      <c r="B1600" s="5">
        <v>11.0</v>
      </c>
      <c r="C1600" s="15">
        <v>44716.42430555556</v>
      </c>
      <c r="D1600" s="16">
        <v>246.06</v>
      </c>
      <c r="E1600" s="5">
        <f t="shared" si="1"/>
        <v>359</v>
      </c>
      <c r="F1600" s="5">
        <f t="shared" si="2"/>
        <v>5</v>
      </c>
      <c r="G1600" s="5">
        <f t="shared" si="3"/>
        <v>4</v>
      </c>
      <c r="H1600" s="5">
        <f t="shared" si="4"/>
        <v>4</v>
      </c>
      <c r="I1600" s="5" t="str">
        <f t="shared" si="5"/>
        <v>544</v>
      </c>
    </row>
    <row r="1601" ht="15.75" customHeight="1">
      <c r="A1601" s="4">
        <v>16327.0</v>
      </c>
      <c r="B1601" s="5">
        <v>5.0</v>
      </c>
      <c r="C1601" s="15">
        <v>44706.55763888889</v>
      </c>
      <c r="D1601" s="16">
        <v>114.05000000000003</v>
      </c>
      <c r="E1601" s="5">
        <f t="shared" si="1"/>
        <v>369</v>
      </c>
      <c r="F1601" s="5">
        <f t="shared" si="2"/>
        <v>5</v>
      </c>
      <c r="G1601" s="5">
        <f t="shared" si="3"/>
        <v>4</v>
      </c>
      <c r="H1601" s="5">
        <f t="shared" si="4"/>
        <v>4</v>
      </c>
      <c r="I1601" s="5" t="str">
        <f t="shared" si="5"/>
        <v>544</v>
      </c>
    </row>
    <row r="1602" ht="15.75" customHeight="1">
      <c r="A1602" s="4">
        <v>16330.0</v>
      </c>
      <c r="B1602" s="5">
        <v>2.0</v>
      </c>
      <c r="C1602" s="15">
        <v>44613.3875</v>
      </c>
      <c r="D1602" s="16">
        <v>7.6</v>
      </c>
      <c r="E1602" s="5">
        <f t="shared" si="1"/>
        <v>462</v>
      </c>
      <c r="F1602" s="5">
        <f t="shared" si="2"/>
        <v>3</v>
      </c>
      <c r="G1602" s="5">
        <f t="shared" si="3"/>
        <v>3</v>
      </c>
      <c r="H1602" s="5">
        <f t="shared" si="4"/>
        <v>1</v>
      </c>
      <c r="I1602" s="5" t="str">
        <f t="shared" si="5"/>
        <v>331</v>
      </c>
    </row>
    <row r="1603" ht="15.75" customHeight="1">
      <c r="A1603" s="4">
        <v>16332.0</v>
      </c>
      <c r="B1603" s="5">
        <v>3.0</v>
      </c>
      <c r="C1603" s="15">
        <v>44593.56180555555</v>
      </c>
      <c r="D1603" s="16">
        <v>62.7</v>
      </c>
      <c r="E1603" s="5">
        <f t="shared" si="1"/>
        <v>482</v>
      </c>
      <c r="F1603" s="5">
        <f t="shared" si="2"/>
        <v>3</v>
      </c>
      <c r="G1603" s="5">
        <f t="shared" si="3"/>
        <v>4</v>
      </c>
      <c r="H1603" s="5">
        <f t="shared" si="4"/>
        <v>3</v>
      </c>
      <c r="I1603" s="5" t="str">
        <f t="shared" si="5"/>
        <v>343</v>
      </c>
    </row>
    <row r="1604" ht="15.75" customHeight="1">
      <c r="A1604" s="4">
        <v>16340.0</v>
      </c>
      <c r="B1604" s="5">
        <v>1.0</v>
      </c>
      <c r="C1604" s="15">
        <v>44616.62013888889</v>
      </c>
      <c r="D1604" s="16">
        <v>1.65</v>
      </c>
      <c r="E1604" s="5">
        <f t="shared" si="1"/>
        <v>459</v>
      </c>
      <c r="F1604" s="5">
        <f t="shared" si="2"/>
        <v>3</v>
      </c>
      <c r="G1604" s="5">
        <f t="shared" si="3"/>
        <v>2</v>
      </c>
      <c r="H1604" s="5">
        <f t="shared" si="4"/>
        <v>1</v>
      </c>
      <c r="I1604" s="5" t="str">
        <f t="shared" si="5"/>
        <v>321</v>
      </c>
    </row>
    <row r="1605" ht="15.75" customHeight="1">
      <c r="A1605" s="4">
        <v>16341.0</v>
      </c>
      <c r="B1605" s="5">
        <v>3.0</v>
      </c>
      <c r="C1605" s="15">
        <v>44696.38263888889</v>
      </c>
      <c r="D1605" s="16">
        <v>147.68</v>
      </c>
      <c r="E1605" s="5">
        <f t="shared" si="1"/>
        <v>379</v>
      </c>
      <c r="F1605" s="5">
        <f t="shared" si="2"/>
        <v>5</v>
      </c>
      <c r="G1605" s="5">
        <f t="shared" si="3"/>
        <v>4</v>
      </c>
      <c r="H1605" s="5">
        <f t="shared" si="4"/>
        <v>4</v>
      </c>
      <c r="I1605" s="5" t="str">
        <f t="shared" si="5"/>
        <v>544</v>
      </c>
    </row>
    <row r="1606" ht="15.75" customHeight="1">
      <c r="A1606" s="4">
        <v>16342.0</v>
      </c>
      <c r="B1606" s="5">
        <v>1.0</v>
      </c>
      <c r="C1606" s="15">
        <v>44543.42361111111</v>
      </c>
      <c r="D1606" s="16">
        <v>37.8</v>
      </c>
      <c r="E1606" s="5">
        <f t="shared" si="1"/>
        <v>532</v>
      </c>
      <c r="F1606" s="5">
        <f t="shared" si="2"/>
        <v>3</v>
      </c>
      <c r="G1606" s="5">
        <f t="shared" si="3"/>
        <v>2</v>
      </c>
      <c r="H1606" s="5">
        <f t="shared" si="4"/>
        <v>3</v>
      </c>
      <c r="I1606" s="5" t="str">
        <f t="shared" si="5"/>
        <v>323</v>
      </c>
    </row>
    <row r="1607" ht="15.75" customHeight="1">
      <c r="A1607" s="4">
        <v>16345.0</v>
      </c>
      <c r="B1607" s="5">
        <v>1.0</v>
      </c>
      <c r="C1607" s="15">
        <v>44677.66875</v>
      </c>
      <c r="D1607" s="16">
        <v>17.700000000000003</v>
      </c>
      <c r="E1607" s="5">
        <f t="shared" si="1"/>
        <v>398</v>
      </c>
      <c r="F1607" s="5">
        <f t="shared" si="2"/>
        <v>4</v>
      </c>
      <c r="G1607" s="5">
        <f t="shared" si="3"/>
        <v>2</v>
      </c>
      <c r="H1607" s="5">
        <f t="shared" si="4"/>
        <v>2</v>
      </c>
      <c r="I1607" s="5" t="str">
        <f t="shared" si="5"/>
        <v>422</v>
      </c>
    </row>
    <row r="1608" ht="15.75" customHeight="1">
      <c r="A1608" s="4">
        <v>16348.0</v>
      </c>
      <c r="B1608" s="5">
        <v>3.0</v>
      </c>
      <c r="C1608" s="15">
        <v>44595.64444444444</v>
      </c>
      <c r="D1608" s="16">
        <v>24.9</v>
      </c>
      <c r="E1608" s="5">
        <f t="shared" si="1"/>
        <v>480</v>
      </c>
      <c r="F1608" s="5">
        <f t="shared" si="2"/>
        <v>3</v>
      </c>
      <c r="G1608" s="5">
        <f t="shared" si="3"/>
        <v>4</v>
      </c>
      <c r="H1608" s="5">
        <f t="shared" si="4"/>
        <v>2</v>
      </c>
      <c r="I1608" s="5" t="str">
        <f t="shared" si="5"/>
        <v>342</v>
      </c>
    </row>
    <row r="1609" ht="15.75" customHeight="1">
      <c r="A1609" s="4">
        <v>16350.0</v>
      </c>
      <c r="B1609" s="5">
        <v>1.0</v>
      </c>
      <c r="C1609" s="15">
        <v>44356.61319444444</v>
      </c>
      <c r="D1609" s="16">
        <v>7.95</v>
      </c>
      <c r="E1609" s="5">
        <f t="shared" si="1"/>
        <v>719</v>
      </c>
      <c r="F1609" s="5">
        <f t="shared" si="2"/>
        <v>2</v>
      </c>
      <c r="G1609" s="5">
        <f t="shared" si="3"/>
        <v>2</v>
      </c>
      <c r="H1609" s="5">
        <f t="shared" si="4"/>
        <v>1</v>
      </c>
      <c r="I1609" s="5" t="str">
        <f t="shared" si="5"/>
        <v>221</v>
      </c>
    </row>
    <row r="1610" ht="15.75" customHeight="1">
      <c r="A1610" s="4">
        <v>16358.0</v>
      </c>
      <c r="B1610" s="5">
        <v>1.0</v>
      </c>
      <c r="C1610" s="15">
        <v>44720.63125</v>
      </c>
      <c r="D1610" s="16">
        <v>17.700000000000003</v>
      </c>
      <c r="E1610" s="5">
        <f t="shared" si="1"/>
        <v>355</v>
      </c>
      <c r="F1610" s="5">
        <f t="shared" si="2"/>
        <v>5</v>
      </c>
      <c r="G1610" s="5">
        <f t="shared" si="3"/>
        <v>2</v>
      </c>
      <c r="H1610" s="5">
        <f t="shared" si="4"/>
        <v>2</v>
      </c>
      <c r="I1610" s="5" t="str">
        <f t="shared" si="5"/>
        <v>522</v>
      </c>
    </row>
    <row r="1611" ht="15.75" customHeight="1">
      <c r="A1611" s="4">
        <v>16360.0</v>
      </c>
      <c r="B1611" s="5">
        <v>8.0</v>
      </c>
      <c r="C1611" s="15">
        <v>44717.51111111111</v>
      </c>
      <c r="D1611" s="16">
        <v>191.27</v>
      </c>
      <c r="E1611" s="5">
        <f t="shared" si="1"/>
        <v>358</v>
      </c>
      <c r="F1611" s="5">
        <f t="shared" si="2"/>
        <v>5</v>
      </c>
      <c r="G1611" s="5">
        <f t="shared" si="3"/>
        <v>4</v>
      </c>
      <c r="H1611" s="5">
        <f t="shared" si="4"/>
        <v>4</v>
      </c>
      <c r="I1611" s="5" t="str">
        <f t="shared" si="5"/>
        <v>544</v>
      </c>
    </row>
    <row r="1612" ht="15.75" customHeight="1">
      <c r="A1612" s="4">
        <v>16361.0</v>
      </c>
      <c r="B1612" s="5">
        <v>2.0</v>
      </c>
      <c r="C1612" s="15">
        <v>44696.51736111111</v>
      </c>
      <c r="D1612" s="16">
        <v>4.2</v>
      </c>
      <c r="E1612" s="5">
        <f t="shared" si="1"/>
        <v>379</v>
      </c>
      <c r="F1612" s="5">
        <f t="shared" si="2"/>
        <v>5</v>
      </c>
      <c r="G1612" s="5">
        <f t="shared" si="3"/>
        <v>3</v>
      </c>
      <c r="H1612" s="5">
        <f t="shared" si="4"/>
        <v>1</v>
      </c>
      <c r="I1612" s="5" t="str">
        <f t="shared" si="5"/>
        <v>531</v>
      </c>
    </row>
    <row r="1613" ht="15.75" customHeight="1">
      <c r="A1613" s="4">
        <v>16362.0</v>
      </c>
      <c r="B1613" s="5">
        <v>4.0</v>
      </c>
      <c r="C1613" s="15">
        <v>44635.75138888889</v>
      </c>
      <c r="D1613" s="16">
        <v>40.25</v>
      </c>
      <c r="E1613" s="5">
        <f t="shared" si="1"/>
        <v>440</v>
      </c>
      <c r="F1613" s="5">
        <f t="shared" si="2"/>
        <v>3</v>
      </c>
      <c r="G1613" s="5">
        <f t="shared" si="3"/>
        <v>4</v>
      </c>
      <c r="H1613" s="5">
        <f t="shared" si="4"/>
        <v>3</v>
      </c>
      <c r="I1613" s="5" t="str">
        <f t="shared" si="5"/>
        <v>343</v>
      </c>
    </row>
    <row r="1614" ht="15.75" customHeight="1">
      <c r="A1614" s="4">
        <v>16367.0</v>
      </c>
      <c r="B1614" s="5">
        <v>1.0</v>
      </c>
      <c r="C1614" s="15">
        <v>44683.55069444444</v>
      </c>
      <c r="D1614" s="16">
        <v>16.01</v>
      </c>
      <c r="E1614" s="5">
        <f t="shared" si="1"/>
        <v>392</v>
      </c>
      <c r="F1614" s="5">
        <f t="shared" si="2"/>
        <v>4</v>
      </c>
      <c r="G1614" s="5">
        <f t="shared" si="3"/>
        <v>2</v>
      </c>
      <c r="H1614" s="5">
        <f t="shared" si="4"/>
        <v>2</v>
      </c>
      <c r="I1614" s="5" t="str">
        <f t="shared" si="5"/>
        <v>422</v>
      </c>
    </row>
    <row r="1615" ht="15.75" customHeight="1">
      <c r="A1615" s="4">
        <v>16368.0</v>
      </c>
      <c r="B1615" s="5">
        <v>2.0</v>
      </c>
      <c r="C1615" s="15">
        <v>44719.55</v>
      </c>
      <c r="D1615" s="16">
        <v>9.32</v>
      </c>
      <c r="E1615" s="5">
        <f t="shared" si="1"/>
        <v>356</v>
      </c>
      <c r="F1615" s="5">
        <f t="shared" si="2"/>
        <v>5</v>
      </c>
      <c r="G1615" s="5">
        <f t="shared" si="3"/>
        <v>3</v>
      </c>
      <c r="H1615" s="5">
        <f t="shared" si="4"/>
        <v>1</v>
      </c>
      <c r="I1615" s="5" t="str">
        <f t="shared" si="5"/>
        <v>531</v>
      </c>
    </row>
    <row r="1616" ht="15.75" customHeight="1">
      <c r="A1616" s="4">
        <v>16369.0</v>
      </c>
      <c r="B1616" s="5">
        <v>1.0</v>
      </c>
      <c r="C1616" s="15">
        <v>44640.46944444445</v>
      </c>
      <c r="D1616" s="16">
        <v>8.63</v>
      </c>
      <c r="E1616" s="5">
        <f t="shared" si="1"/>
        <v>435</v>
      </c>
      <c r="F1616" s="5">
        <f t="shared" si="2"/>
        <v>3</v>
      </c>
      <c r="G1616" s="5">
        <f t="shared" si="3"/>
        <v>2</v>
      </c>
      <c r="H1616" s="5">
        <f t="shared" si="4"/>
        <v>1</v>
      </c>
      <c r="I1616" s="5" t="str">
        <f t="shared" si="5"/>
        <v>321</v>
      </c>
    </row>
    <row r="1617" ht="15.75" customHeight="1">
      <c r="A1617" s="4">
        <v>16370.0</v>
      </c>
      <c r="B1617" s="5">
        <v>3.0</v>
      </c>
      <c r="C1617" s="15">
        <v>44606.53888888889</v>
      </c>
      <c r="D1617" s="16">
        <v>39.57</v>
      </c>
      <c r="E1617" s="5">
        <f t="shared" si="1"/>
        <v>469</v>
      </c>
      <c r="F1617" s="5">
        <f t="shared" si="2"/>
        <v>3</v>
      </c>
      <c r="G1617" s="5">
        <f t="shared" si="3"/>
        <v>4</v>
      </c>
      <c r="H1617" s="5">
        <f t="shared" si="4"/>
        <v>3</v>
      </c>
      <c r="I1617" s="5" t="str">
        <f t="shared" si="5"/>
        <v>343</v>
      </c>
    </row>
    <row r="1618" ht="15.75" customHeight="1">
      <c r="A1618" s="4">
        <v>16372.0</v>
      </c>
      <c r="B1618" s="5">
        <v>1.0</v>
      </c>
      <c r="C1618" s="15">
        <v>44687.53472222222</v>
      </c>
      <c r="D1618" s="16">
        <v>2.95</v>
      </c>
      <c r="E1618" s="5">
        <f t="shared" si="1"/>
        <v>388</v>
      </c>
      <c r="F1618" s="5">
        <f t="shared" si="2"/>
        <v>4</v>
      </c>
      <c r="G1618" s="5">
        <f t="shared" si="3"/>
        <v>2</v>
      </c>
      <c r="H1618" s="5">
        <f t="shared" si="4"/>
        <v>1</v>
      </c>
      <c r="I1618" s="5" t="str">
        <f t="shared" si="5"/>
        <v>421</v>
      </c>
    </row>
    <row r="1619" ht="15.75" customHeight="1">
      <c r="A1619" s="4">
        <v>16374.0</v>
      </c>
      <c r="B1619" s="5">
        <v>1.0</v>
      </c>
      <c r="C1619" s="15">
        <v>44655.63958333333</v>
      </c>
      <c r="D1619" s="16">
        <v>12.15</v>
      </c>
      <c r="E1619" s="5">
        <f t="shared" si="1"/>
        <v>420</v>
      </c>
      <c r="F1619" s="5">
        <f t="shared" si="2"/>
        <v>4</v>
      </c>
      <c r="G1619" s="5">
        <f t="shared" si="3"/>
        <v>2</v>
      </c>
      <c r="H1619" s="5">
        <f t="shared" si="4"/>
        <v>1</v>
      </c>
      <c r="I1619" s="5" t="str">
        <f t="shared" si="5"/>
        <v>421</v>
      </c>
    </row>
    <row r="1620" ht="15.75" customHeight="1">
      <c r="A1620" s="4">
        <v>16376.0</v>
      </c>
      <c r="B1620" s="5">
        <v>2.0</v>
      </c>
      <c r="C1620" s="15">
        <v>44713.45555555556</v>
      </c>
      <c r="D1620" s="16">
        <v>20.19</v>
      </c>
      <c r="E1620" s="5">
        <f t="shared" si="1"/>
        <v>362</v>
      </c>
      <c r="F1620" s="5">
        <f t="shared" si="2"/>
        <v>5</v>
      </c>
      <c r="G1620" s="5">
        <f t="shared" si="3"/>
        <v>3</v>
      </c>
      <c r="H1620" s="5">
        <f t="shared" si="4"/>
        <v>2</v>
      </c>
      <c r="I1620" s="5" t="str">
        <f t="shared" si="5"/>
        <v>532</v>
      </c>
    </row>
    <row r="1621" ht="15.75" customHeight="1">
      <c r="A1621" s="4">
        <v>16379.0</v>
      </c>
      <c r="B1621" s="5">
        <v>2.0</v>
      </c>
      <c r="C1621" s="15">
        <v>44689.67986111111</v>
      </c>
      <c r="D1621" s="16">
        <v>35.58</v>
      </c>
      <c r="E1621" s="5">
        <f t="shared" si="1"/>
        <v>386</v>
      </c>
      <c r="F1621" s="5">
        <f t="shared" si="2"/>
        <v>4</v>
      </c>
      <c r="G1621" s="5">
        <f t="shared" si="3"/>
        <v>3</v>
      </c>
      <c r="H1621" s="5">
        <f t="shared" si="4"/>
        <v>3</v>
      </c>
      <c r="I1621" s="5" t="str">
        <f t="shared" si="5"/>
        <v>433</v>
      </c>
    </row>
    <row r="1622" ht="15.75" customHeight="1">
      <c r="A1622" s="4">
        <v>16380.0</v>
      </c>
      <c r="B1622" s="5">
        <v>1.0</v>
      </c>
      <c r="C1622" s="15">
        <v>44660.65277777778</v>
      </c>
      <c r="D1622" s="16">
        <v>4.65</v>
      </c>
      <c r="E1622" s="5">
        <f t="shared" si="1"/>
        <v>415</v>
      </c>
      <c r="F1622" s="5">
        <f t="shared" si="2"/>
        <v>4</v>
      </c>
      <c r="G1622" s="5">
        <f t="shared" si="3"/>
        <v>2</v>
      </c>
      <c r="H1622" s="5">
        <f t="shared" si="4"/>
        <v>1</v>
      </c>
      <c r="I1622" s="5" t="str">
        <f t="shared" si="5"/>
        <v>421</v>
      </c>
    </row>
    <row r="1623" ht="15.75" customHeight="1">
      <c r="A1623" s="4">
        <v>16383.0</v>
      </c>
      <c r="B1623" s="5">
        <v>2.0</v>
      </c>
      <c r="C1623" s="15">
        <v>44646.53125</v>
      </c>
      <c r="D1623" s="16">
        <v>39.05</v>
      </c>
      <c r="E1623" s="5">
        <f t="shared" si="1"/>
        <v>429</v>
      </c>
      <c r="F1623" s="5">
        <f t="shared" si="2"/>
        <v>4</v>
      </c>
      <c r="G1623" s="5">
        <f t="shared" si="3"/>
        <v>3</v>
      </c>
      <c r="H1623" s="5">
        <f t="shared" si="4"/>
        <v>3</v>
      </c>
      <c r="I1623" s="5" t="str">
        <f t="shared" si="5"/>
        <v>433</v>
      </c>
    </row>
    <row r="1624" ht="15.75" customHeight="1">
      <c r="A1624" s="4">
        <v>16384.0</v>
      </c>
      <c r="B1624" s="5">
        <v>1.0</v>
      </c>
      <c r="C1624" s="15">
        <v>44460.42569444444</v>
      </c>
      <c r="D1624" s="16">
        <v>19.799999999999997</v>
      </c>
      <c r="E1624" s="5">
        <f t="shared" si="1"/>
        <v>615</v>
      </c>
      <c r="F1624" s="5">
        <f t="shared" si="2"/>
        <v>2</v>
      </c>
      <c r="G1624" s="5">
        <f t="shared" si="3"/>
        <v>2</v>
      </c>
      <c r="H1624" s="5">
        <f t="shared" si="4"/>
        <v>2</v>
      </c>
      <c r="I1624" s="5" t="str">
        <f t="shared" si="5"/>
        <v>222</v>
      </c>
    </row>
    <row r="1625" ht="15.75" customHeight="1">
      <c r="A1625" s="4">
        <v>16385.0</v>
      </c>
      <c r="B1625" s="5">
        <v>1.0</v>
      </c>
      <c r="C1625" s="15">
        <v>44355.53888888889</v>
      </c>
      <c r="D1625" s="16">
        <v>0.42</v>
      </c>
      <c r="E1625" s="5">
        <f t="shared" si="1"/>
        <v>720</v>
      </c>
      <c r="F1625" s="5">
        <f t="shared" si="2"/>
        <v>2</v>
      </c>
      <c r="G1625" s="5">
        <f t="shared" si="3"/>
        <v>2</v>
      </c>
      <c r="H1625" s="5">
        <f t="shared" si="4"/>
        <v>1</v>
      </c>
      <c r="I1625" s="5" t="str">
        <f t="shared" si="5"/>
        <v>221</v>
      </c>
    </row>
    <row r="1626" ht="15.75" customHeight="1">
      <c r="A1626" s="4">
        <v>16386.0</v>
      </c>
      <c r="B1626" s="5">
        <v>2.0</v>
      </c>
      <c r="C1626" s="15">
        <v>44692.51944444444</v>
      </c>
      <c r="D1626" s="16">
        <v>29.520000000000003</v>
      </c>
      <c r="E1626" s="5">
        <f t="shared" si="1"/>
        <v>383</v>
      </c>
      <c r="F1626" s="5">
        <f t="shared" si="2"/>
        <v>4</v>
      </c>
      <c r="G1626" s="5">
        <f t="shared" si="3"/>
        <v>3</v>
      </c>
      <c r="H1626" s="5">
        <f t="shared" si="4"/>
        <v>2</v>
      </c>
      <c r="I1626" s="5" t="str">
        <f t="shared" si="5"/>
        <v>432</v>
      </c>
    </row>
    <row r="1627" ht="15.75" customHeight="1">
      <c r="A1627" s="4">
        <v>16387.0</v>
      </c>
      <c r="B1627" s="5">
        <v>1.0</v>
      </c>
      <c r="C1627" s="15">
        <v>44398.48194444444</v>
      </c>
      <c r="D1627" s="16">
        <v>15.0</v>
      </c>
      <c r="E1627" s="5">
        <f t="shared" si="1"/>
        <v>677</v>
      </c>
      <c r="F1627" s="5">
        <f t="shared" si="2"/>
        <v>2</v>
      </c>
      <c r="G1627" s="5">
        <f t="shared" si="3"/>
        <v>2</v>
      </c>
      <c r="H1627" s="5">
        <f t="shared" si="4"/>
        <v>2</v>
      </c>
      <c r="I1627" s="5" t="str">
        <f t="shared" si="5"/>
        <v>222</v>
      </c>
    </row>
    <row r="1628" ht="15.75" customHeight="1">
      <c r="A1628" s="4">
        <v>16389.0</v>
      </c>
      <c r="B1628" s="5">
        <v>1.0</v>
      </c>
      <c r="C1628" s="15">
        <v>44648.70763888889</v>
      </c>
      <c r="D1628" s="16">
        <v>19.799999999999997</v>
      </c>
      <c r="E1628" s="5">
        <f t="shared" si="1"/>
        <v>427</v>
      </c>
      <c r="F1628" s="5">
        <f t="shared" si="2"/>
        <v>4</v>
      </c>
      <c r="G1628" s="5">
        <f t="shared" si="3"/>
        <v>2</v>
      </c>
      <c r="H1628" s="5">
        <f t="shared" si="4"/>
        <v>2</v>
      </c>
      <c r="I1628" s="5" t="str">
        <f t="shared" si="5"/>
        <v>422</v>
      </c>
    </row>
    <row r="1629" ht="15.75" customHeight="1">
      <c r="A1629" s="4">
        <v>16392.0</v>
      </c>
      <c r="B1629" s="5">
        <v>1.0</v>
      </c>
      <c r="C1629" s="15">
        <v>44454.50763888889</v>
      </c>
      <c r="D1629" s="16">
        <v>3.3499999999999996</v>
      </c>
      <c r="E1629" s="5">
        <f t="shared" si="1"/>
        <v>621</v>
      </c>
      <c r="F1629" s="5">
        <f t="shared" si="2"/>
        <v>2</v>
      </c>
      <c r="G1629" s="5">
        <f t="shared" si="3"/>
        <v>2</v>
      </c>
      <c r="H1629" s="5">
        <f t="shared" si="4"/>
        <v>1</v>
      </c>
      <c r="I1629" s="5" t="str">
        <f t="shared" si="5"/>
        <v>221</v>
      </c>
    </row>
    <row r="1630" ht="15.75" customHeight="1">
      <c r="A1630" s="4">
        <v>16393.0</v>
      </c>
      <c r="B1630" s="5">
        <v>8.0</v>
      </c>
      <c r="C1630" s="15">
        <v>44719.51666666667</v>
      </c>
      <c r="D1630" s="16">
        <v>54.46999999999999</v>
      </c>
      <c r="E1630" s="5">
        <f t="shared" si="1"/>
        <v>356</v>
      </c>
      <c r="F1630" s="5">
        <f t="shared" si="2"/>
        <v>5</v>
      </c>
      <c r="G1630" s="5">
        <f t="shared" si="3"/>
        <v>4</v>
      </c>
      <c r="H1630" s="5">
        <f t="shared" si="4"/>
        <v>3</v>
      </c>
      <c r="I1630" s="5" t="str">
        <f t="shared" si="5"/>
        <v>543</v>
      </c>
    </row>
    <row r="1631" ht="15.75" customHeight="1">
      <c r="A1631" s="4">
        <v>16394.0</v>
      </c>
      <c r="B1631" s="5">
        <v>5.0</v>
      </c>
      <c r="C1631" s="15">
        <v>44671.80277777778</v>
      </c>
      <c r="D1631" s="16">
        <v>107.78</v>
      </c>
      <c r="E1631" s="5">
        <f t="shared" si="1"/>
        <v>404</v>
      </c>
      <c r="F1631" s="5">
        <f t="shared" si="2"/>
        <v>4</v>
      </c>
      <c r="G1631" s="5">
        <f t="shared" si="3"/>
        <v>4</v>
      </c>
      <c r="H1631" s="5">
        <f t="shared" si="4"/>
        <v>4</v>
      </c>
      <c r="I1631" s="5" t="str">
        <f t="shared" si="5"/>
        <v>444</v>
      </c>
    </row>
    <row r="1632" ht="15.75" customHeight="1">
      <c r="A1632" s="4">
        <v>16395.0</v>
      </c>
      <c r="B1632" s="5">
        <v>3.0</v>
      </c>
      <c r="C1632" s="15">
        <v>44642.49027777778</v>
      </c>
      <c r="D1632" s="16">
        <v>20.9</v>
      </c>
      <c r="E1632" s="5">
        <f t="shared" si="1"/>
        <v>433</v>
      </c>
      <c r="F1632" s="5">
        <f t="shared" si="2"/>
        <v>3</v>
      </c>
      <c r="G1632" s="5">
        <f t="shared" si="3"/>
        <v>4</v>
      </c>
      <c r="H1632" s="5">
        <f t="shared" si="4"/>
        <v>2</v>
      </c>
      <c r="I1632" s="5" t="str">
        <f t="shared" si="5"/>
        <v>342</v>
      </c>
    </row>
    <row r="1633" ht="15.75" customHeight="1">
      <c r="A1633" s="4">
        <v>16399.0</v>
      </c>
      <c r="B1633" s="5">
        <v>2.0</v>
      </c>
      <c r="C1633" s="15">
        <v>44701.675</v>
      </c>
      <c r="D1633" s="16">
        <v>9.260000000000002</v>
      </c>
      <c r="E1633" s="5">
        <f t="shared" si="1"/>
        <v>374</v>
      </c>
      <c r="F1633" s="5">
        <f t="shared" si="2"/>
        <v>5</v>
      </c>
      <c r="G1633" s="5">
        <f t="shared" si="3"/>
        <v>3</v>
      </c>
      <c r="H1633" s="5">
        <f t="shared" si="4"/>
        <v>1</v>
      </c>
      <c r="I1633" s="5" t="str">
        <f t="shared" si="5"/>
        <v>531</v>
      </c>
    </row>
    <row r="1634" ht="15.75" customHeight="1">
      <c r="A1634" s="4">
        <v>16401.0</v>
      </c>
      <c r="B1634" s="5">
        <v>4.0</v>
      </c>
      <c r="C1634" s="15">
        <v>44655.74375</v>
      </c>
      <c r="D1634" s="16">
        <v>25.880000000000003</v>
      </c>
      <c r="E1634" s="5">
        <f t="shared" si="1"/>
        <v>420</v>
      </c>
      <c r="F1634" s="5">
        <f t="shared" si="2"/>
        <v>4</v>
      </c>
      <c r="G1634" s="5">
        <f t="shared" si="3"/>
        <v>4</v>
      </c>
      <c r="H1634" s="5">
        <f t="shared" si="4"/>
        <v>2</v>
      </c>
      <c r="I1634" s="5" t="str">
        <f t="shared" si="5"/>
        <v>442</v>
      </c>
    </row>
    <row r="1635" ht="15.75" customHeight="1">
      <c r="A1635" s="4">
        <v>16402.0</v>
      </c>
      <c r="B1635" s="5">
        <v>1.0</v>
      </c>
      <c r="C1635" s="15">
        <v>44352.57083333333</v>
      </c>
      <c r="D1635" s="16">
        <v>4.9</v>
      </c>
      <c r="E1635" s="5">
        <f t="shared" si="1"/>
        <v>723</v>
      </c>
      <c r="F1635" s="5">
        <f t="shared" si="2"/>
        <v>2</v>
      </c>
      <c r="G1635" s="5">
        <f t="shared" si="3"/>
        <v>2</v>
      </c>
      <c r="H1635" s="5">
        <f t="shared" si="4"/>
        <v>1</v>
      </c>
      <c r="I1635" s="5" t="str">
        <f t="shared" si="5"/>
        <v>221</v>
      </c>
    </row>
    <row r="1636" ht="15.75" customHeight="1">
      <c r="A1636" s="4">
        <v>16403.0</v>
      </c>
      <c r="B1636" s="5">
        <v>2.0</v>
      </c>
      <c r="C1636" s="15">
        <v>44418.69444444445</v>
      </c>
      <c r="D1636" s="16">
        <v>15.35</v>
      </c>
      <c r="E1636" s="5">
        <f t="shared" si="1"/>
        <v>657</v>
      </c>
      <c r="F1636" s="5">
        <f t="shared" si="2"/>
        <v>2</v>
      </c>
      <c r="G1636" s="5">
        <f t="shared" si="3"/>
        <v>3</v>
      </c>
      <c r="H1636" s="5">
        <f t="shared" si="4"/>
        <v>2</v>
      </c>
      <c r="I1636" s="5" t="str">
        <f t="shared" si="5"/>
        <v>232</v>
      </c>
    </row>
    <row r="1637" ht="15.75" customHeight="1">
      <c r="A1637" s="4">
        <v>16404.0</v>
      </c>
      <c r="B1637" s="5">
        <v>1.0</v>
      </c>
      <c r="C1637" s="15">
        <v>44650.62152777778</v>
      </c>
      <c r="D1637" s="16">
        <v>17.700000000000003</v>
      </c>
      <c r="E1637" s="5">
        <f t="shared" si="1"/>
        <v>425</v>
      </c>
      <c r="F1637" s="5">
        <f t="shared" si="2"/>
        <v>4</v>
      </c>
      <c r="G1637" s="5">
        <f t="shared" si="3"/>
        <v>2</v>
      </c>
      <c r="H1637" s="5">
        <f t="shared" si="4"/>
        <v>2</v>
      </c>
      <c r="I1637" s="5" t="str">
        <f t="shared" si="5"/>
        <v>422</v>
      </c>
    </row>
    <row r="1638" ht="15.75" customHeight="1">
      <c r="A1638" s="4">
        <v>16406.0</v>
      </c>
      <c r="B1638" s="5">
        <v>1.0</v>
      </c>
      <c r="C1638" s="15">
        <v>44702.49791666667</v>
      </c>
      <c r="D1638" s="16">
        <v>3.74</v>
      </c>
      <c r="E1638" s="5">
        <f t="shared" si="1"/>
        <v>373</v>
      </c>
      <c r="F1638" s="5">
        <f t="shared" si="2"/>
        <v>5</v>
      </c>
      <c r="G1638" s="5">
        <f t="shared" si="3"/>
        <v>2</v>
      </c>
      <c r="H1638" s="5">
        <f t="shared" si="4"/>
        <v>1</v>
      </c>
      <c r="I1638" s="5" t="str">
        <f t="shared" si="5"/>
        <v>521</v>
      </c>
    </row>
    <row r="1639" ht="15.75" customHeight="1">
      <c r="A1639" s="4">
        <v>16407.0</v>
      </c>
      <c r="B1639" s="5">
        <v>3.0</v>
      </c>
      <c r="C1639" s="15">
        <v>44613.58333333334</v>
      </c>
      <c r="D1639" s="16">
        <v>35.0</v>
      </c>
      <c r="E1639" s="5">
        <f t="shared" si="1"/>
        <v>462</v>
      </c>
      <c r="F1639" s="5">
        <f t="shared" si="2"/>
        <v>3</v>
      </c>
      <c r="G1639" s="5">
        <f t="shared" si="3"/>
        <v>4</v>
      </c>
      <c r="H1639" s="5">
        <f t="shared" si="4"/>
        <v>3</v>
      </c>
      <c r="I1639" s="5" t="str">
        <f t="shared" si="5"/>
        <v>343</v>
      </c>
    </row>
    <row r="1640" ht="15.75" customHeight="1">
      <c r="A1640" s="4">
        <v>16409.0</v>
      </c>
      <c r="B1640" s="5">
        <v>5.0</v>
      </c>
      <c r="C1640" s="15">
        <v>44684.69791666666</v>
      </c>
      <c r="D1640" s="16">
        <v>154.06</v>
      </c>
      <c r="E1640" s="5">
        <f t="shared" si="1"/>
        <v>391</v>
      </c>
      <c r="F1640" s="5">
        <f t="shared" si="2"/>
        <v>4</v>
      </c>
      <c r="G1640" s="5">
        <f t="shared" si="3"/>
        <v>4</v>
      </c>
      <c r="H1640" s="5">
        <f t="shared" si="4"/>
        <v>4</v>
      </c>
      <c r="I1640" s="5" t="str">
        <f t="shared" si="5"/>
        <v>444</v>
      </c>
    </row>
    <row r="1641" ht="15.75" customHeight="1">
      <c r="A1641" s="4">
        <v>16411.0</v>
      </c>
      <c r="B1641" s="5">
        <v>1.0</v>
      </c>
      <c r="C1641" s="15">
        <v>44701.55763888889</v>
      </c>
      <c r="D1641" s="16">
        <v>6.25</v>
      </c>
      <c r="E1641" s="5">
        <f t="shared" si="1"/>
        <v>374</v>
      </c>
      <c r="F1641" s="5">
        <f t="shared" si="2"/>
        <v>5</v>
      </c>
      <c r="G1641" s="5">
        <f t="shared" si="3"/>
        <v>2</v>
      </c>
      <c r="H1641" s="5">
        <f t="shared" si="4"/>
        <v>1</v>
      </c>
      <c r="I1641" s="5" t="str">
        <f t="shared" si="5"/>
        <v>521</v>
      </c>
    </row>
    <row r="1642" ht="15.75" customHeight="1">
      <c r="A1642" s="4">
        <v>16412.0</v>
      </c>
      <c r="B1642" s="5">
        <v>1.0</v>
      </c>
      <c r="C1642" s="15">
        <v>44668.52430555555</v>
      </c>
      <c r="D1642" s="16">
        <v>3.95</v>
      </c>
      <c r="E1642" s="5">
        <f t="shared" si="1"/>
        <v>407</v>
      </c>
      <c r="F1642" s="5">
        <f t="shared" si="2"/>
        <v>4</v>
      </c>
      <c r="G1642" s="5">
        <f t="shared" si="3"/>
        <v>2</v>
      </c>
      <c r="H1642" s="5">
        <f t="shared" si="4"/>
        <v>1</v>
      </c>
      <c r="I1642" s="5" t="str">
        <f t="shared" si="5"/>
        <v>421</v>
      </c>
    </row>
    <row r="1643" ht="15.75" customHeight="1">
      <c r="A1643" s="4">
        <v>16413.0</v>
      </c>
      <c r="B1643" s="5">
        <v>1.0</v>
      </c>
      <c r="C1643" s="15">
        <v>44665.50555555556</v>
      </c>
      <c r="D1643" s="16">
        <v>21.8</v>
      </c>
      <c r="E1643" s="5">
        <f t="shared" si="1"/>
        <v>410</v>
      </c>
      <c r="F1643" s="5">
        <f t="shared" si="2"/>
        <v>4</v>
      </c>
      <c r="G1643" s="5">
        <f t="shared" si="3"/>
        <v>2</v>
      </c>
      <c r="H1643" s="5">
        <f t="shared" si="4"/>
        <v>2</v>
      </c>
      <c r="I1643" s="5" t="str">
        <f t="shared" si="5"/>
        <v>422</v>
      </c>
    </row>
    <row r="1644" ht="15.75" customHeight="1">
      <c r="A1644" s="4">
        <v>16415.0</v>
      </c>
      <c r="B1644" s="5">
        <v>1.0</v>
      </c>
      <c r="C1644" s="15">
        <v>44677.56597222222</v>
      </c>
      <c r="D1644" s="16">
        <v>9.610000000000001</v>
      </c>
      <c r="E1644" s="5">
        <f t="shared" si="1"/>
        <v>398</v>
      </c>
      <c r="F1644" s="5">
        <f t="shared" si="2"/>
        <v>4</v>
      </c>
      <c r="G1644" s="5">
        <f t="shared" si="3"/>
        <v>2</v>
      </c>
      <c r="H1644" s="5">
        <f t="shared" si="4"/>
        <v>1</v>
      </c>
      <c r="I1644" s="5" t="str">
        <f t="shared" si="5"/>
        <v>421</v>
      </c>
    </row>
    <row r="1645" ht="15.75" customHeight="1">
      <c r="A1645" s="4">
        <v>16416.0</v>
      </c>
      <c r="B1645" s="5">
        <v>2.0</v>
      </c>
      <c r="C1645" s="15">
        <v>44694.53472222222</v>
      </c>
      <c r="D1645" s="16">
        <v>58.1</v>
      </c>
      <c r="E1645" s="5">
        <f t="shared" si="1"/>
        <v>381</v>
      </c>
      <c r="F1645" s="5">
        <f t="shared" si="2"/>
        <v>4</v>
      </c>
      <c r="G1645" s="5">
        <f t="shared" si="3"/>
        <v>3</v>
      </c>
      <c r="H1645" s="5">
        <f t="shared" si="4"/>
        <v>3</v>
      </c>
      <c r="I1645" s="5" t="str">
        <f t="shared" si="5"/>
        <v>433</v>
      </c>
    </row>
    <row r="1646" ht="15.75" customHeight="1">
      <c r="A1646" s="4">
        <v>16418.0</v>
      </c>
      <c r="B1646" s="5">
        <v>2.0</v>
      </c>
      <c r="C1646" s="15">
        <v>44677.52708333333</v>
      </c>
      <c r="D1646" s="16">
        <v>29.279999999999998</v>
      </c>
      <c r="E1646" s="5">
        <f t="shared" si="1"/>
        <v>398</v>
      </c>
      <c r="F1646" s="5">
        <f t="shared" si="2"/>
        <v>4</v>
      </c>
      <c r="G1646" s="5">
        <f t="shared" si="3"/>
        <v>3</v>
      </c>
      <c r="H1646" s="5">
        <f t="shared" si="4"/>
        <v>2</v>
      </c>
      <c r="I1646" s="5" t="str">
        <f t="shared" si="5"/>
        <v>432</v>
      </c>
    </row>
    <row r="1647" ht="15.75" customHeight="1">
      <c r="A1647" s="4">
        <v>16419.0</v>
      </c>
      <c r="B1647" s="5">
        <v>2.0</v>
      </c>
      <c r="C1647" s="15">
        <v>44595.40763888889</v>
      </c>
      <c r="D1647" s="16">
        <v>25.98</v>
      </c>
      <c r="E1647" s="5">
        <f t="shared" si="1"/>
        <v>480</v>
      </c>
      <c r="F1647" s="5">
        <f t="shared" si="2"/>
        <v>3</v>
      </c>
      <c r="G1647" s="5">
        <f t="shared" si="3"/>
        <v>3</v>
      </c>
      <c r="H1647" s="5">
        <f t="shared" si="4"/>
        <v>2</v>
      </c>
      <c r="I1647" s="5" t="str">
        <f t="shared" si="5"/>
        <v>332</v>
      </c>
    </row>
    <row r="1648" ht="15.75" customHeight="1">
      <c r="A1648" s="4">
        <v>16422.0</v>
      </c>
      <c r="B1648" s="5">
        <v>20.0</v>
      </c>
      <c r="C1648" s="15">
        <v>44642.68680555555</v>
      </c>
      <c r="D1648" s="16">
        <v>2117.12</v>
      </c>
      <c r="E1648" s="5">
        <f t="shared" si="1"/>
        <v>433</v>
      </c>
      <c r="F1648" s="5">
        <f t="shared" si="2"/>
        <v>3</v>
      </c>
      <c r="G1648" s="5">
        <f t="shared" si="3"/>
        <v>4</v>
      </c>
      <c r="H1648" s="5">
        <f t="shared" si="4"/>
        <v>4</v>
      </c>
      <c r="I1648" s="5" t="str">
        <f t="shared" si="5"/>
        <v>344</v>
      </c>
    </row>
    <row r="1649" ht="15.75" customHeight="1">
      <c r="A1649" s="4">
        <v>16426.0</v>
      </c>
      <c r="B1649" s="5">
        <v>8.0</v>
      </c>
      <c r="C1649" s="15">
        <v>44719.58402777778</v>
      </c>
      <c r="D1649" s="16">
        <v>50.21000000000001</v>
      </c>
      <c r="E1649" s="5">
        <f t="shared" si="1"/>
        <v>356</v>
      </c>
      <c r="F1649" s="5">
        <f t="shared" si="2"/>
        <v>5</v>
      </c>
      <c r="G1649" s="5">
        <f t="shared" si="3"/>
        <v>4</v>
      </c>
      <c r="H1649" s="5">
        <f t="shared" si="4"/>
        <v>3</v>
      </c>
      <c r="I1649" s="5" t="str">
        <f t="shared" si="5"/>
        <v>543</v>
      </c>
    </row>
    <row r="1650" ht="15.75" customHeight="1">
      <c r="A1650" s="4">
        <v>16431.0</v>
      </c>
      <c r="B1650" s="5">
        <v>3.0</v>
      </c>
      <c r="C1650" s="15">
        <v>44510.58958333333</v>
      </c>
      <c r="D1650" s="16">
        <v>39.1</v>
      </c>
      <c r="E1650" s="5">
        <f t="shared" si="1"/>
        <v>565</v>
      </c>
      <c r="F1650" s="5">
        <f t="shared" si="2"/>
        <v>2</v>
      </c>
      <c r="G1650" s="5">
        <f t="shared" si="3"/>
        <v>4</v>
      </c>
      <c r="H1650" s="5">
        <f t="shared" si="4"/>
        <v>3</v>
      </c>
      <c r="I1650" s="5" t="str">
        <f t="shared" si="5"/>
        <v>243</v>
      </c>
    </row>
    <row r="1651" ht="15.75" customHeight="1">
      <c r="A1651" s="4">
        <v>16434.0</v>
      </c>
      <c r="B1651" s="5">
        <v>1.0</v>
      </c>
      <c r="C1651" s="15">
        <v>44624.5375</v>
      </c>
      <c r="D1651" s="16">
        <v>25.5</v>
      </c>
      <c r="E1651" s="5">
        <f t="shared" si="1"/>
        <v>451</v>
      </c>
      <c r="F1651" s="5">
        <f t="shared" si="2"/>
        <v>3</v>
      </c>
      <c r="G1651" s="5">
        <f t="shared" si="3"/>
        <v>2</v>
      </c>
      <c r="H1651" s="5">
        <f t="shared" si="4"/>
        <v>2</v>
      </c>
      <c r="I1651" s="5" t="str">
        <f t="shared" si="5"/>
        <v>322</v>
      </c>
    </row>
    <row r="1652" ht="15.75" customHeight="1">
      <c r="A1652" s="4">
        <v>16438.0</v>
      </c>
      <c r="B1652" s="5">
        <v>5.0</v>
      </c>
      <c r="C1652" s="15">
        <v>44716.45208333333</v>
      </c>
      <c r="D1652" s="16">
        <v>150.75</v>
      </c>
      <c r="E1652" s="5">
        <f t="shared" si="1"/>
        <v>359</v>
      </c>
      <c r="F1652" s="5">
        <f t="shared" si="2"/>
        <v>5</v>
      </c>
      <c r="G1652" s="5">
        <f t="shared" si="3"/>
        <v>4</v>
      </c>
      <c r="H1652" s="5">
        <f t="shared" si="4"/>
        <v>4</v>
      </c>
      <c r="I1652" s="5" t="str">
        <f t="shared" si="5"/>
        <v>544</v>
      </c>
    </row>
    <row r="1653" ht="15.75" customHeight="1">
      <c r="A1653" s="4">
        <v>16440.0</v>
      </c>
      <c r="B1653" s="5">
        <v>3.0</v>
      </c>
      <c r="C1653" s="15">
        <v>44691.59444444445</v>
      </c>
      <c r="D1653" s="16">
        <v>37.02</v>
      </c>
      <c r="E1653" s="5">
        <f t="shared" si="1"/>
        <v>384</v>
      </c>
      <c r="F1653" s="5">
        <f t="shared" si="2"/>
        <v>4</v>
      </c>
      <c r="G1653" s="5">
        <f t="shared" si="3"/>
        <v>4</v>
      </c>
      <c r="H1653" s="5">
        <f t="shared" si="4"/>
        <v>3</v>
      </c>
      <c r="I1653" s="5" t="str">
        <f t="shared" si="5"/>
        <v>443</v>
      </c>
    </row>
    <row r="1654" ht="15.75" customHeight="1">
      <c r="A1654" s="4">
        <v>16442.0</v>
      </c>
      <c r="B1654" s="5">
        <v>1.0</v>
      </c>
      <c r="C1654" s="15">
        <v>44361.44861111111</v>
      </c>
      <c r="D1654" s="16">
        <v>5.9</v>
      </c>
      <c r="E1654" s="5">
        <f t="shared" si="1"/>
        <v>714</v>
      </c>
      <c r="F1654" s="5">
        <f t="shared" si="2"/>
        <v>2</v>
      </c>
      <c r="G1654" s="5">
        <f t="shared" si="3"/>
        <v>2</v>
      </c>
      <c r="H1654" s="5">
        <f t="shared" si="4"/>
        <v>1</v>
      </c>
      <c r="I1654" s="5" t="str">
        <f t="shared" si="5"/>
        <v>221</v>
      </c>
    </row>
    <row r="1655" ht="15.75" customHeight="1">
      <c r="A1655" s="4">
        <v>16447.0</v>
      </c>
      <c r="B1655" s="5">
        <v>1.0</v>
      </c>
      <c r="C1655" s="15">
        <v>44588.53125</v>
      </c>
      <c r="D1655" s="16">
        <v>5.95</v>
      </c>
      <c r="E1655" s="5">
        <f t="shared" si="1"/>
        <v>487</v>
      </c>
      <c r="F1655" s="5">
        <f t="shared" si="2"/>
        <v>3</v>
      </c>
      <c r="G1655" s="5">
        <f t="shared" si="3"/>
        <v>2</v>
      </c>
      <c r="H1655" s="5">
        <f t="shared" si="4"/>
        <v>1</v>
      </c>
      <c r="I1655" s="5" t="str">
        <f t="shared" si="5"/>
        <v>321</v>
      </c>
    </row>
    <row r="1656" ht="15.75" customHeight="1">
      <c r="A1656" s="4">
        <v>16448.0</v>
      </c>
      <c r="B1656" s="5">
        <v>1.0</v>
      </c>
      <c r="C1656" s="15">
        <v>44525.68611111111</v>
      </c>
      <c r="D1656" s="16">
        <v>3.75</v>
      </c>
      <c r="E1656" s="5">
        <f t="shared" si="1"/>
        <v>550</v>
      </c>
      <c r="F1656" s="5">
        <f t="shared" si="2"/>
        <v>2</v>
      </c>
      <c r="G1656" s="5">
        <f t="shared" si="3"/>
        <v>2</v>
      </c>
      <c r="H1656" s="5">
        <f t="shared" si="4"/>
        <v>1</v>
      </c>
      <c r="I1656" s="5" t="str">
        <f t="shared" si="5"/>
        <v>221</v>
      </c>
    </row>
    <row r="1657" ht="15.75" customHeight="1">
      <c r="A1657" s="4">
        <v>16449.0</v>
      </c>
      <c r="B1657" s="5">
        <v>1.0</v>
      </c>
      <c r="C1657" s="15">
        <v>44443.51041666666</v>
      </c>
      <c r="D1657" s="16">
        <v>10.2</v>
      </c>
      <c r="E1657" s="5">
        <f t="shared" si="1"/>
        <v>632</v>
      </c>
      <c r="F1657" s="5">
        <f t="shared" si="2"/>
        <v>2</v>
      </c>
      <c r="G1657" s="5">
        <f t="shared" si="3"/>
        <v>2</v>
      </c>
      <c r="H1657" s="5">
        <f t="shared" si="4"/>
        <v>1</v>
      </c>
      <c r="I1657" s="5" t="str">
        <f t="shared" si="5"/>
        <v>221</v>
      </c>
    </row>
    <row r="1658" ht="15.75" customHeight="1">
      <c r="A1658" s="4">
        <v>16450.0</v>
      </c>
      <c r="B1658" s="5">
        <v>1.0</v>
      </c>
      <c r="C1658" s="15">
        <v>44574.49097222222</v>
      </c>
      <c r="D1658" s="16">
        <v>70.80000000000001</v>
      </c>
      <c r="E1658" s="5">
        <f t="shared" si="1"/>
        <v>501</v>
      </c>
      <c r="F1658" s="5">
        <f t="shared" si="2"/>
        <v>3</v>
      </c>
      <c r="G1658" s="5">
        <f t="shared" si="3"/>
        <v>2</v>
      </c>
      <c r="H1658" s="5">
        <f t="shared" si="4"/>
        <v>3</v>
      </c>
      <c r="I1658" s="5" t="str">
        <f t="shared" si="5"/>
        <v>323</v>
      </c>
    </row>
    <row r="1659" ht="15.75" customHeight="1">
      <c r="A1659" s="4">
        <v>16451.0</v>
      </c>
      <c r="B1659" s="5">
        <v>1.0</v>
      </c>
      <c r="C1659" s="15">
        <v>44633.38680555556</v>
      </c>
      <c r="D1659" s="16">
        <v>6.72</v>
      </c>
      <c r="E1659" s="5">
        <f t="shared" si="1"/>
        <v>442</v>
      </c>
      <c r="F1659" s="5">
        <f t="shared" si="2"/>
        <v>3</v>
      </c>
      <c r="G1659" s="5">
        <f t="shared" si="3"/>
        <v>2</v>
      </c>
      <c r="H1659" s="5">
        <f t="shared" si="4"/>
        <v>1</v>
      </c>
      <c r="I1659" s="5" t="str">
        <f t="shared" si="5"/>
        <v>321</v>
      </c>
    </row>
    <row r="1660" ht="15.75" customHeight="1">
      <c r="A1660" s="4">
        <v>16454.0</v>
      </c>
      <c r="B1660" s="5">
        <v>1.0</v>
      </c>
      <c r="C1660" s="15">
        <v>44657.70625</v>
      </c>
      <c r="D1660" s="16">
        <v>5.9</v>
      </c>
      <c r="E1660" s="5">
        <f t="shared" si="1"/>
        <v>418</v>
      </c>
      <c r="F1660" s="5">
        <f t="shared" si="2"/>
        <v>4</v>
      </c>
      <c r="G1660" s="5">
        <f t="shared" si="3"/>
        <v>2</v>
      </c>
      <c r="H1660" s="5">
        <f t="shared" si="4"/>
        <v>1</v>
      </c>
      <c r="I1660" s="5" t="str">
        <f t="shared" si="5"/>
        <v>421</v>
      </c>
    </row>
    <row r="1661" ht="15.75" customHeight="1">
      <c r="A1661" s="4">
        <v>16455.0</v>
      </c>
      <c r="B1661" s="5">
        <v>1.0</v>
      </c>
      <c r="C1661" s="15">
        <v>44468.36319444444</v>
      </c>
      <c r="D1661" s="16">
        <v>15.0</v>
      </c>
      <c r="E1661" s="5">
        <f t="shared" si="1"/>
        <v>607</v>
      </c>
      <c r="F1661" s="5">
        <f t="shared" si="2"/>
        <v>2</v>
      </c>
      <c r="G1661" s="5">
        <f t="shared" si="3"/>
        <v>2</v>
      </c>
      <c r="H1661" s="5">
        <f t="shared" si="4"/>
        <v>2</v>
      </c>
      <c r="I1661" s="5" t="str">
        <f t="shared" si="5"/>
        <v>222</v>
      </c>
    </row>
    <row r="1662" ht="15.75" customHeight="1">
      <c r="A1662" s="4">
        <v>16456.0</v>
      </c>
      <c r="B1662" s="5">
        <v>5.0</v>
      </c>
      <c r="C1662" s="15">
        <v>44621.57638888889</v>
      </c>
      <c r="D1662" s="16">
        <v>308.08000000000004</v>
      </c>
      <c r="E1662" s="5">
        <f t="shared" si="1"/>
        <v>454</v>
      </c>
      <c r="F1662" s="5">
        <f t="shared" si="2"/>
        <v>3</v>
      </c>
      <c r="G1662" s="5">
        <f t="shared" si="3"/>
        <v>4</v>
      </c>
      <c r="H1662" s="5">
        <f t="shared" si="4"/>
        <v>4</v>
      </c>
      <c r="I1662" s="5" t="str">
        <f t="shared" si="5"/>
        <v>344</v>
      </c>
    </row>
    <row r="1663" ht="15.75" customHeight="1">
      <c r="A1663" s="4">
        <v>16458.0</v>
      </c>
      <c r="B1663" s="5">
        <v>13.0</v>
      </c>
      <c r="C1663" s="15">
        <v>44719.39861111111</v>
      </c>
      <c r="D1663" s="16">
        <v>493.31000000000006</v>
      </c>
      <c r="E1663" s="5">
        <f t="shared" si="1"/>
        <v>356</v>
      </c>
      <c r="F1663" s="5">
        <f t="shared" si="2"/>
        <v>5</v>
      </c>
      <c r="G1663" s="5">
        <f t="shared" si="3"/>
        <v>4</v>
      </c>
      <c r="H1663" s="5">
        <f t="shared" si="4"/>
        <v>4</v>
      </c>
      <c r="I1663" s="5" t="str">
        <f t="shared" si="5"/>
        <v>544</v>
      </c>
    </row>
    <row r="1664" ht="15.75" customHeight="1">
      <c r="A1664" s="4">
        <v>16460.0</v>
      </c>
      <c r="B1664" s="5">
        <v>2.0</v>
      </c>
      <c r="C1664" s="15">
        <v>44692.57361111111</v>
      </c>
      <c r="D1664" s="16">
        <v>28.44</v>
      </c>
      <c r="E1664" s="5">
        <f t="shared" si="1"/>
        <v>383</v>
      </c>
      <c r="F1664" s="5">
        <f t="shared" si="2"/>
        <v>4</v>
      </c>
      <c r="G1664" s="5">
        <f t="shared" si="3"/>
        <v>3</v>
      </c>
      <c r="H1664" s="5">
        <f t="shared" si="4"/>
        <v>2</v>
      </c>
      <c r="I1664" s="5" t="str">
        <f t="shared" si="5"/>
        <v>432</v>
      </c>
    </row>
    <row r="1665" ht="15.75" customHeight="1">
      <c r="A1665" s="4">
        <v>16461.0</v>
      </c>
      <c r="B1665" s="5">
        <v>1.0</v>
      </c>
      <c r="C1665" s="15">
        <v>44545.50486111111</v>
      </c>
      <c r="D1665" s="16">
        <v>8.5</v>
      </c>
      <c r="E1665" s="5">
        <f t="shared" si="1"/>
        <v>530</v>
      </c>
      <c r="F1665" s="5">
        <f t="shared" si="2"/>
        <v>3</v>
      </c>
      <c r="G1665" s="5">
        <f t="shared" si="3"/>
        <v>2</v>
      </c>
      <c r="H1665" s="5">
        <f t="shared" si="4"/>
        <v>1</v>
      </c>
      <c r="I1665" s="5" t="str">
        <f t="shared" si="5"/>
        <v>321</v>
      </c>
    </row>
    <row r="1666" ht="15.75" customHeight="1">
      <c r="A1666" s="4">
        <v>16462.0</v>
      </c>
      <c r="B1666" s="5">
        <v>1.0</v>
      </c>
      <c r="C1666" s="15">
        <v>44657.76111111111</v>
      </c>
      <c r="D1666" s="16">
        <v>34.0</v>
      </c>
      <c r="E1666" s="5">
        <f t="shared" si="1"/>
        <v>418</v>
      </c>
      <c r="F1666" s="5">
        <f t="shared" si="2"/>
        <v>4</v>
      </c>
      <c r="G1666" s="5">
        <f t="shared" si="3"/>
        <v>2</v>
      </c>
      <c r="H1666" s="5">
        <f t="shared" si="4"/>
        <v>3</v>
      </c>
      <c r="I1666" s="5" t="str">
        <f t="shared" si="5"/>
        <v>423</v>
      </c>
    </row>
    <row r="1667" ht="15.75" customHeight="1">
      <c r="A1667" s="4">
        <v>16464.0</v>
      </c>
      <c r="B1667" s="5">
        <v>3.0</v>
      </c>
      <c r="C1667" s="15">
        <v>44701.50763888889</v>
      </c>
      <c r="D1667" s="16">
        <v>12.01</v>
      </c>
      <c r="E1667" s="5">
        <f t="shared" si="1"/>
        <v>374</v>
      </c>
      <c r="F1667" s="5">
        <f t="shared" si="2"/>
        <v>5</v>
      </c>
      <c r="G1667" s="5">
        <f t="shared" si="3"/>
        <v>4</v>
      </c>
      <c r="H1667" s="5">
        <f t="shared" si="4"/>
        <v>1</v>
      </c>
      <c r="I1667" s="5" t="str">
        <f t="shared" si="5"/>
        <v>541</v>
      </c>
    </row>
    <row r="1668" ht="15.75" customHeight="1">
      <c r="A1668" s="4">
        <v>16466.0</v>
      </c>
      <c r="B1668" s="5">
        <v>2.0</v>
      </c>
      <c r="C1668" s="15">
        <v>44667.5375</v>
      </c>
      <c r="D1668" s="16">
        <v>71.60000000000001</v>
      </c>
      <c r="E1668" s="5">
        <f t="shared" si="1"/>
        <v>408</v>
      </c>
      <c r="F1668" s="5">
        <f t="shared" si="2"/>
        <v>4</v>
      </c>
      <c r="G1668" s="5">
        <f t="shared" si="3"/>
        <v>3</v>
      </c>
      <c r="H1668" s="5">
        <f t="shared" si="4"/>
        <v>3</v>
      </c>
      <c r="I1668" s="5" t="str">
        <f t="shared" si="5"/>
        <v>433</v>
      </c>
    </row>
    <row r="1669" ht="15.75" customHeight="1">
      <c r="A1669" s="4">
        <v>16469.0</v>
      </c>
      <c r="B1669" s="5">
        <v>4.0</v>
      </c>
      <c r="C1669" s="15">
        <v>44697.51736111111</v>
      </c>
      <c r="D1669" s="16">
        <v>35.3</v>
      </c>
      <c r="E1669" s="5">
        <f t="shared" si="1"/>
        <v>378</v>
      </c>
      <c r="F1669" s="5">
        <f t="shared" si="2"/>
        <v>5</v>
      </c>
      <c r="G1669" s="5">
        <f t="shared" si="3"/>
        <v>4</v>
      </c>
      <c r="H1669" s="5">
        <f t="shared" si="4"/>
        <v>3</v>
      </c>
      <c r="I1669" s="5" t="str">
        <f t="shared" si="5"/>
        <v>543</v>
      </c>
    </row>
    <row r="1670" ht="15.75" customHeight="1">
      <c r="A1670" s="4">
        <v>16470.0</v>
      </c>
      <c r="B1670" s="5">
        <v>4.0</v>
      </c>
      <c r="C1670" s="15">
        <v>44670.50763888889</v>
      </c>
      <c r="D1670" s="16">
        <v>49.85</v>
      </c>
      <c r="E1670" s="5">
        <f t="shared" si="1"/>
        <v>405</v>
      </c>
      <c r="F1670" s="5">
        <f t="shared" si="2"/>
        <v>4</v>
      </c>
      <c r="G1670" s="5">
        <f t="shared" si="3"/>
        <v>4</v>
      </c>
      <c r="H1670" s="5">
        <f t="shared" si="4"/>
        <v>3</v>
      </c>
      <c r="I1670" s="5" t="str">
        <f t="shared" si="5"/>
        <v>443</v>
      </c>
    </row>
    <row r="1671" ht="15.75" customHeight="1">
      <c r="A1671" s="4">
        <v>16471.0</v>
      </c>
      <c r="B1671" s="5">
        <v>1.0</v>
      </c>
      <c r="C1671" s="15">
        <v>44449.40347222222</v>
      </c>
      <c r="D1671" s="16">
        <v>30.599999999999998</v>
      </c>
      <c r="E1671" s="5">
        <f t="shared" si="1"/>
        <v>626</v>
      </c>
      <c r="F1671" s="5">
        <f t="shared" si="2"/>
        <v>2</v>
      </c>
      <c r="G1671" s="5">
        <f t="shared" si="3"/>
        <v>2</v>
      </c>
      <c r="H1671" s="5">
        <f t="shared" si="4"/>
        <v>2</v>
      </c>
      <c r="I1671" s="5" t="str">
        <f t="shared" si="5"/>
        <v>222</v>
      </c>
    </row>
    <row r="1672" ht="15.75" customHeight="1">
      <c r="A1672" s="4">
        <v>16474.0</v>
      </c>
      <c r="B1672" s="5">
        <v>6.0</v>
      </c>
      <c r="C1672" s="15">
        <v>44703.58611111111</v>
      </c>
      <c r="D1672" s="16">
        <v>93.07000000000001</v>
      </c>
      <c r="E1672" s="5">
        <f t="shared" si="1"/>
        <v>372</v>
      </c>
      <c r="F1672" s="5">
        <f t="shared" si="2"/>
        <v>5</v>
      </c>
      <c r="G1672" s="5">
        <f t="shared" si="3"/>
        <v>4</v>
      </c>
      <c r="H1672" s="5">
        <f t="shared" si="4"/>
        <v>4</v>
      </c>
      <c r="I1672" s="5" t="str">
        <f t="shared" si="5"/>
        <v>544</v>
      </c>
    </row>
    <row r="1673" ht="15.75" customHeight="1">
      <c r="A1673" s="4">
        <v>16475.0</v>
      </c>
      <c r="B1673" s="5">
        <v>3.0</v>
      </c>
      <c r="C1673" s="15">
        <v>44580.46388888889</v>
      </c>
      <c r="D1673" s="16">
        <v>76.2</v>
      </c>
      <c r="E1673" s="5">
        <f t="shared" si="1"/>
        <v>495</v>
      </c>
      <c r="F1673" s="5">
        <f t="shared" si="2"/>
        <v>3</v>
      </c>
      <c r="G1673" s="5">
        <f t="shared" si="3"/>
        <v>4</v>
      </c>
      <c r="H1673" s="5">
        <f t="shared" si="4"/>
        <v>3</v>
      </c>
      <c r="I1673" s="5" t="str">
        <f t="shared" si="5"/>
        <v>343</v>
      </c>
    </row>
    <row r="1674" ht="15.75" customHeight="1">
      <c r="A1674" s="4">
        <v>16477.0</v>
      </c>
      <c r="B1674" s="5">
        <v>2.0</v>
      </c>
      <c r="C1674" s="15">
        <v>44592.53263888889</v>
      </c>
      <c r="D1674" s="16">
        <v>51.0</v>
      </c>
      <c r="E1674" s="5">
        <f t="shared" si="1"/>
        <v>483</v>
      </c>
      <c r="F1674" s="5">
        <f t="shared" si="2"/>
        <v>3</v>
      </c>
      <c r="G1674" s="5">
        <f t="shared" si="3"/>
        <v>3</v>
      </c>
      <c r="H1674" s="5">
        <f t="shared" si="4"/>
        <v>3</v>
      </c>
      <c r="I1674" s="5" t="str">
        <f t="shared" si="5"/>
        <v>333</v>
      </c>
    </row>
    <row r="1675" ht="15.75" customHeight="1">
      <c r="A1675" s="4">
        <v>16479.0</v>
      </c>
      <c r="B1675" s="5">
        <v>1.0</v>
      </c>
      <c r="C1675" s="15">
        <v>44710.54444444444</v>
      </c>
      <c r="D1675" s="16">
        <v>3.75</v>
      </c>
      <c r="E1675" s="5">
        <f t="shared" si="1"/>
        <v>365</v>
      </c>
      <c r="F1675" s="5">
        <f t="shared" si="2"/>
        <v>5</v>
      </c>
      <c r="G1675" s="5">
        <f t="shared" si="3"/>
        <v>2</v>
      </c>
      <c r="H1675" s="5">
        <f t="shared" si="4"/>
        <v>1</v>
      </c>
      <c r="I1675" s="5" t="str">
        <f t="shared" si="5"/>
        <v>521</v>
      </c>
    </row>
    <row r="1676" ht="15.75" customHeight="1">
      <c r="A1676" s="4">
        <v>16488.0</v>
      </c>
      <c r="B1676" s="5">
        <v>3.0</v>
      </c>
      <c r="C1676" s="15">
        <v>44609.37847222222</v>
      </c>
      <c r="D1676" s="16">
        <v>44.46</v>
      </c>
      <c r="E1676" s="5">
        <f t="shared" si="1"/>
        <v>466</v>
      </c>
      <c r="F1676" s="5">
        <f t="shared" si="2"/>
        <v>3</v>
      </c>
      <c r="G1676" s="5">
        <f t="shared" si="3"/>
        <v>4</v>
      </c>
      <c r="H1676" s="5">
        <f t="shared" si="4"/>
        <v>3</v>
      </c>
      <c r="I1676" s="5" t="str">
        <f t="shared" si="5"/>
        <v>343</v>
      </c>
    </row>
    <row r="1677" ht="15.75" customHeight="1">
      <c r="A1677" s="4">
        <v>16493.0</v>
      </c>
      <c r="B1677" s="5">
        <v>3.0</v>
      </c>
      <c r="C1677" s="15">
        <v>44648.46736111111</v>
      </c>
      <c r="D1677" s="16">
        <v>92.43</v>
      </c>
      <c r="E1677" s="5">
        <f t="shared" si="1"/>
        <v>427</v>
      </c>
      <c r="F1677" s="5">
        <f t="shared" si="2"/>
        <v>4</v>
      </c>
      <c r="G1677" s="5">
        <f t="shared" si="3"/>
        <v>4</v>
      </c>
      <c r="H1677" s="5">
        <f t="shared" si="4"/>
        <v>4</v>
      </c>
      <c r="I1677" s="5" t="str">
        <f t="shared" si="5"/>
        <v>444</v>
      </c>
    </row>
    <row r="1678" ht="15.75" customHeight="1">
      <c r="A1678" s="4">
        <v>16494.0</v>
      </c>
      <c r="B1678" s="5">
        <v>1.0</v>
      </c>
      <c r="C1678" s="15">
        <v>44424.53402777778</v>
      </c>
      <c r="D1678" s="16">
        <v>30.599999999999998</v>
      </c>
      <c r="E1678" s="5">
        <f t="shared" si="1"/>
        <v>651</v>
      </c>
      <c r="F1678" s="5">
        <f t="shared" si="2"/>
        <v>2</v>
      </c>
      <c r="G1678" s="5">
        <f t="shared" si="3"/>
        <v>2</v>
      </c>
      <c r="H1678" s="5">
        <f t="shared" si="4"/>
        <v>2</v>
      </c>
      <c r="I1678" s="5" t="str">
        <f t="shared" si="5"/>
        <v>222</v>
      </c>
    </row>
    <row r="1679" ht="15.75" customHeight="1">
      <c r="A1679" s="4">
        <v>16495.0</v>
      </c>
      <c r="B1679" s="5">
        <v>2.0</v>
      </c>
      <c r="C1679" s="15">
        <v>44718.55555555555</v>
      </c>
      <c r="D1679" s="16">
        <v>26.999999999999996</v>
      </c>
      <c r="E1679" s="5">
        <f t="shared" si="1"/>
        <v>357</v>
      </c>
      <c r="F1679" s="5">
        <f t="shared" si="2"/>
        <v>5</v>
      </c>
      <c r="G1679" s="5">
        <f t="shared" si="3"/>
        <v>3</v>
      </c>
      <c r="H1679" s="5">
        <f t="shared" si="4"/>
        <v>2</v>
      </c>
      <c r="I1679" s="5" t="str">
        <f t="shared" si="5"/>
        <v>532</v>
      </c>
    </row>
    <row r="1680" ht="15.75" customHeight="1">
      <c r="A1680" s="4">
        <v>16503.0</v>
      </c>
      <c r="B1680" s="5">
        <v>1.0</v>
      </c>
      <c r="C1680" s="15">
        <v>44390.52222222222</v>
      </c>
      <c r="D1680" s="16">
        <v>9.899999999999999</v>
      </c>
      <c r="E1680" s="5">
        <f t="shared" si="1"/>
        <v>685</v>
      </c>
      <c r="F1680" s="5">
        <f t="shared" si="2"/>
        <v>2</v>
      </c>
      <c r="G1680" s="5">
        <f t="shared" si="3"/>
        <v>2</v>
      </c>
      <c r="H1680" s="5">
        <f t="shared" si="4"/>
        <v>1</v>
      </c>
      <c r="I1680" s="5" t="str">
        <f t="shared" si="5"/>
        <v>221</v>
      </c>
    </row>
    <row r="1681" ht="15.75" customHeight="1">
      <c r="A1681" s="4">
        <v>16504.0</v>
      </c>
      <c r="B1681" s="5">
        <v>1.0</v>
      </c>
      <c r="C1681" s="15">
        <v>44695.6375</v>
      </c>
      <c r="D1681" s="16">
        <v>16.71</v>
      </c>
      <c r="E1681" s="5">
        <f t="shared" si="1"/>
        <v>380</v>
      </c>
      <c r="F1681" s="5">
        <f t="shared" si="2"/>
        <v>5</v>
      </c>
      <c r="G1681" s="5">
        <f t="shared" si="3"/>
        <v>2</v>
      </c>
      <c r="H1681" s="5">
        <f t="shared" si="4"/>
        <v>2</v>
      </c>
      <c r="I1681" s="5" t="str">
        <f t="shared" si="5"/>
        <v>522</v>
      </c>
    </row>
    <row r="1682" ht="15.75" customHeight="1">
      <c r="A1682" s="4">
        <v>16511.0</v>
      </c>
      <c r="B1682" s="5">
        <v>3.0</v>
      </c>
      <c r="C1682" s="15">
        <v>44699.44513888889</v>
      </c>
      <c r="D1682" s="16">
        <v>18.650000000000002</v>
      </c>
      <c r="E1682" s="5">
        <f t="shared" si="1"/>
        <v>376</v>
      </c>
      <c r="F1682" s="5">
        <f t="shared" si="2"/>
        <v>5</v>
      </c>
      <c r="G1682" s="5">
        <f t="shared" si="3"/>
        <v>4</v>
      </c>
      <c r="H1682" s="5">
        <f t="shared" si="4"/>
        <v>2</v>
      </c>
      <c r="I1682" s="5" t="str">
        <f t="shared" si="5"/>
        <v>542</v>
      </c>
    </row>
    <row r="1683" ht="15.75" customHeight="1">
      <c r="A1683" s="4">
        <v>16513.0</v>
      </c>
      <c r="B1683" s="5">
        <v>1.0</v>
      </c>
      <c r="C1683" s="15">
        <v>44701.56875</v>
      </c>
      <c r="D1683" s="16">
        <v>33.2</v>
      </c>
      <c r="E1683" s="5">
        <f t="shared" si="1"/>
        <v>374</v>
      </c>
      <c r="F1683" s="5">
        <f t="shared" si="2"/>
        <v>5</v>
      </c>
      <c r="G1683" s="5">
        <f t="shared" si="3"/>
        <v>2</v>
      </c>
      <c r="H1683" s="5">
        <f t="shared" si="4"/>
        <v>3</v>
      </c>
      <c r="I1683" s="5" t="str">
        <f t="shared" si="5"/>
        <v>523</v>
      </c>
    </row>
    <row r="1684" ht="15.75" customHeight="1">
      <c r="A1684" s="4">
        <v>16516.0</v>
      </c>
      <c r="B1684" s="5">
        <v>1.0</v>
      </c>
      <c r="C1684" s="15">
        <v>44690.62430555555</v>
      </c>
      <c r="D1684" s="16">
        <v>15.6</v>
      </c>
      <c r="E1684" s="5">
        <f t="shared" si="1"/>
        <v>385</v>
      </c>
      <c r="F1684" s="5">
        <f t="shared" si="2"/>
        <v>4</v>
      </c>
      <c r="G1684" s="5">
        <f t="shared" si="3"/>
        <v>2</v>
      </c>
      <c r="H1684" s="5">
        <f t="shared" si="4"/>
        <v>2</v>
      </c>
      <c r="I1684" s="5" t="str">
        <f t="shared" si="5"/>
        <v>422</v>
      </c>
    </row>
    <row r="1685" ht="15.75" customHeight="1">
      <c r="A1685" s="4">
        <v>16517.0</v>
      </c>
      <c r="B1685" s="5">
        <v>1.0</v>
      </c>
      <c r="C1685" s="15">
        <v>44446.57638888889</v>
      </c>
      <c r="D1685" s="16">
        <v>17.299999999999997</v>
      </c>
      <c r="E1685" s="5">
        <f t="shared" si="1"/>
        <v>629</v>
      </c>
      <c r="F1685" s="5">
        <f t="shared" si="2"/>
        <v>2</v>
      </c>
      <c r="G1685" s="5">
        <f t="shared" si="3"/>
        <v>2</v>
      </c>
      <c r="H1685" s="5">
        <f t="shared" si="4"/>
        <v>2</v>
      </c>
      <c r="I1685" s="5" t="str">
        <f t="shared" si="5"/>
        <v>222</v>
      </c>
    </row>
    <row r="1686" ht="15.75" customHeight="1">
      <c r="A1686" s="4">
        <v>16518.0</v>
      </c>
      <c r="B1686" s="5">
        <v>2.0</v>
      </c>
      <c r="C1686" s="15">
        <v>44660.62777777778</v>
      </c>
      <c r="D1686" s="16">
        <v>23.830000000000002</v>
      </c>
      <c r="E1686" s="5">
        <f t="shared" si="1"/>
        <v>415</v>
      </c>
      <c r="F1686" s="5">
        <f t="shared" si="2"/>
        <v>4</v>
      </c>
      <c r="G1686" s="5">
        <f t="shared" si="3"/>
        <v>3</v>
      </c>
      <c r="H1686" s="5">
        <f t="shared" si="4"/>
        <v>2</v>
      </c>
      <c r="I1686" s="5" t="str">
        <f t="shared" si="5"/>
        <v>432</v>
      </c>
    </row>
    <row r="1687" ht="15.75" customHeight="1">
      <c r="A1687" s="4">
        <v>16520.0</v>
      </c>
      <c r="B1687" s="5">
        <v>2.0</v>
      </c>
      <c r="C1687" s="15">
        <v>44536.55833333333</v>
      </c>
      <c r="D1687" s="16">
        <v>19.33</v>
      </c>
      <c r="E1687" s="5">
        <f t="shared" si="1"/>
        <v>539</v>
      </c>
      <c r="F1687" s="5">
        <f t="shared" si="2"/>
        <v>3</v>
      </c>
      <c r="G1687" s="5">
        <f t="shared" si="3"/>
        <v>3</v>
      </c>
      <c r="H1687" s="5">
        <f t="shared" si="4"/>
        <v>2</v>
      </c>
      <c r="I1687" s="5" t="str">
        <f t="shared" si="5"/>
        <v>332</v>
      </c>
    </row>
    <row r="1688" ht="15.75" customHeight="1">
      <c r="A1688" s="4">
        <v>16523.0</v>
      </c>
      <c r="B1688" s="5">
        <v>9.0</v>
      </c>
      <c r="C1688" s="15">
        <v>44720.37916666667</v>
      </c>
      <c r="D1688" s="16">
        <v>407.45</v>
      </c>
      <c r="E1688" s="5">
        <f t="shared" si="1"/>
        <v>355</v>
      </c>
      <c r="F1688" s="5">
        <f t="shared" si="2"/>
        <v>5</v>
      </c>
      <c r="G1688" s="5">
        <f t="shared" si="3"/>
        <v>4</v>
      </c>
      <c r="H1688" s="5">
        <f t="shared" si="4"/>
        <v>4</v>
      </c>
      <c r="I1688" s="5" t="str">
        <f t="shared" si="5"/>
        <v>544</v>
      </c>
    </row>
    <row r="1689" ht="15.75" customHeight="1">
      <c r="A1689" s="4">
        <v>16525.0</v>
      </c>
      <c r="B1689" s="5">
        <v>9.0</v>
      </c>
      <c r="C1689" s="15">
        <v>44683.58888888889</v>
      </c>
      <c r="D1689" s="16">
        <v>1132.44</v>
      </c>
      <c r="E1689" s="5">
        <f t="shared" si="1"/>
        <v>392</v>
      </c>
      <c r="F1689" s="5">
        <f t="shared" si="2"/>
        <v>4</v>
      </c>
      <c r="G1689" s="5">
        <f t="shared" si="3"/>
        <v>4</v>
      </c>
      <c r="H1689" s="5">
        <f t="shared" si="4"/>
        <v>4</v>
      </c>
      <c r="I1689" s="5" t="str">
        <f t="shared" si="5"/>
        <v>444</v>
      </c>
    </row>
    <row r="1690" ht="15.75" customHeight="1">
      <c r="A1690" s="4">
        <v>16526.0</v>
      </c>
      <c r="B1690" s="5">
        <v>1.0</v>
      </c>
      <c r="C1690" s="15">
        <v>44551.50138888889</v>
      </c>
      <c r="D1690" s="16">
        <v>16.6</v>
      </c>
      <c r="E1690" s="5">
        <f t="shared" si="1"/>
        <v>524</v>
      </c>
      <c r="F1690" s="5">
        <f t="shared" si="2"/>
        <v>3</v>
      </c>
      <c r="G1690" s="5">
        <f t="shared" si="3"/>
        <v>2</v>
      </c>
      <c r="H1690" s="5">
        <f t="shared" si="4"/>
        <v>2</v>
      </c>
      <c r="I1690" s="5" t="str">
        <f t="shared" si="5"/>
        <v>322</v>
      </c>
    </row>
    <row r="1691" ht="15.75" customHeight="1">
      <c r="A1691" s="4">
        <v>16527.0</v>
      </c>
      <c r="B1691" s="5">
        <v>1.0</v>
      </c>
      <c r="C1691" s="15">
        <v>44639.68125</v>
      </c>
      <c r="D1691" s="16">
        <v>25.5</v>
      </c>
      <c r="E1691" s="5">
        <f t="shared" si="1"/>
        <v>436</v>
      </c>
      <c r="F1691" s="5">
        <f t="shared" si="2"/>
        <v>3</v>
      </c>
      <c r="G1691" s="5">
        <f t="shared" si="3"/>
        <v>2</v>
      </c>
      <c r="H1691" s="5">
        <f t="shared" si="4"/>
        <v>2</v>
      </c>
      <c r="I1691" s="5" t="str">
        <f t="shared" si="5"/>
        <v>322</v>
      </c>
    </row>
    <row r="1692" ht="15.75" customHeight="1">
      <c r="A1692" s="4">
        <v>16531.0</v>
      </c>
      <c r="B1692" s="5">
        <v>1.0</v>
      </c>
      <c r="C1692" s="15">
        <v>44426.59791666667</v>
      </c>
      <c r="D1692" s="16">
        <v>9.899999999999999</v>
      </c>
      <c r="E1692" s="5">
        <f t="shared" si="1"/>
        <v>649</v>
      </c>
      <c r="F1692" s="5">
        <f t="shared" si="2"/>
        <v>2</v>
      </c>
      <c r="G1692" s="5">
        <f t="shared" si="3"/>
        <v>2</v>
      </c>
      <c r="H1692" s="5">
        <f t="shared" si="4"/>
        <v>1</v>
      </c>
      <c r="I1692" s="5" t="str">
        <f t="shared" si="5"/>
        <v>221</v>
      </c>
    </row>
    <row r="1693" ht="15.75" customHeight="1">
      <c r="A1693" s="4">
        <v>16533.0</v>
      </c>
      <c r="B1693" s="5">
        <v>3.0</v>
      </c>
      <c r="C1693" s="15">
        <v>44701.54722222222</v>
      </c>
      <c r="D1693" s="16">
        <v>38.93</v>
      </c>
      <c r="E1693" s="5">
        <f t="shared" si="1"/>
        <v>374</v>
      </c>
      <c r="F1693" s="5">
        <f t="shared" si="2"/>
        <v>5</v>
      </c>
      <c r="G1693" s="5">
        <f t="shared" si="3"/>
        <v>4</v>
      </c>
      <c r="H1693" s="5">
        <f t="shared" si="4"/>
        <v>3</v>
      </c>
      <c r="I1693" s="5" t="str">
        <f t="shared" si="5"/>
        <v>543</v>
      </c>
    </row>
    <row r="1694" ht="15.75" customHeight="1">
      <c r="A1694" s="4">
        <v>16536.0</v>
      </c>
      <c r="B1694" s="5">
        <v>1.0</v>
      </c>
      <c r="C1694" s="15">
        <v>44613.6625</v>
      </c>
      <c r="D1694" s="16">
        <v>0.85</v>
      </c>
      <c r="E1694" s="5">
        <f t="shared" si="1"/>
        <v>462</v>
      </c>
      <c r="F1694" s="5">
        <f t="shared" si="2"/>
        <v>3</v>
      </c>
      <c r="G1694" s="5">
        <f t="shared" si="3"/>
        <v>2</v>
      </c>
      <c r="H1694" s="5">
        <f t="shared" si="4"/>
        <v>1</v>
      </c>
      <c r="I1694" s="5" t="str">
        <f t="shared" si="5"/>
        <v>321</v>
      </c>
    </row>
    <row r="1695" ht="15.75" customHeight="1">
      <c r="A1695" s="4">
        <v>16539.0</v>
      </c>
      <c r="B1695" s="5">
        <v>1.0</v>
      </c>
      <c r="C1695" s="15">
        <v>44719.36180555556</v>
      </c>
      <c r="D1695" s="16">
        <v>17.700000000000003</v>
      </c>
      <c r="E1695" s="5">
        <f t="shared" si="1"/>
        <v>356</v>
      </c>
      <c r="F1695" s="5">
        <f t="shared" si="2"/>
        <v>5</v>
      </c>
      <c r="G1695" s="5">
        <f t="shared" si="3"/>
        <v>2</v>
      </c>
      <c r="H1695" s="5">
        <f t="shared" si="4"/>
        <v>2</v>
      </c>
      <c r="I1695" s="5" t="str">
        <f t="shared" si="5"/>
        <v>522</v>
      </c>
    </row>
    <row r="1696" ht="15.75" customHeight="1">
      <c r="A1696" s="4">
        <v>16546.0</v>
      </c>
      <c r="B1696" s="5">
        <v>1.0</v>
      </c>
      <c r="C1696" s="15">
        <v>44349.70694444444</v>
      </c>
      <c r="D1696" s="16">
        <v>537.48</v>
      </c>
      <c r="E1696" s="5">
        <f t="shared" si="1"/>
        <v>726</v>
      </c>
      <c r="F1696" s="5">
        <f t="shared" si="2"/>
        <v>2</v>
      </c>
      <c r="G1696" s="5">
        <f t="shared" si="3"/>
        <v>2</v>
      </c>
      <c r="H1696" s="5">
        <f t="shared" si="4"/>
        <v>4</v>
      </c>
      <c r="I1696" s="5" t="str">
        <f t="shared" si="5"/>
        <v>224</v>
      </c>
    </row>
    <row r="1697" ht="15.75" customHeight="1">
      <c r="A1697" s="4">
        <v>16549.0</v>
      </c>
      <c r="B1697" s="5">
        <v>8.0</v>
      </c>
      <c r="C1697" s="15">
        <v>44710.62916666667</v>
      </c>
      <c r="D1697" s="16">
        <v>94.55999999999999</v>
      </c>
      <c r="E1697" s="5">
        <f t="shared" si="1"/>
        <v>365</v>
      </c>
      <c r="F1697" s="5">
        <f t="shared" si="2"/>
        <v>5</v>
      </c>
      <c r="G1697" s="5">
        <f t="shared" si="3"/>
        <v>4</v>
      </c>
      <c r="H1697" s="5">
        <f t="shared" si="4"/>
        <v>4</v>
      </c>
      <c r="I1697" s="5" t="str">
        <f t="shared" si="5"/>
        <v>544</v>
      </c>
    </row>
    <row r="1698" ht="15.75" customHeight="1">
      <c r="A1698" s="4">
        <v>16550.0</v>
      </c>
      <c r="B1698" s="5">
        <v>3.0</v>
      </c>
      <c r="C1698" s="15">
        <v>44568.72569444445</v>
      </c>
      <c r="D1698" s="16">
        <v>35.900000000000006</v>
      </c>
      <c r="E1698" s="5">
        <f t="shared" si="1"/>
        <v>507</v>
      </c>
      <c r="F1698" s="5">
        <f t="shared" si="2"/>
        <v>3</v>
      </c>
      <c r="G1698" s="5">
        <f t="shared" si="3"/>
        <v>4</v>
      </c>
      <c r="H1698" s="5">
        <f t="shared" si="4"/>
        <v>3</v>
      </c>
      <c r="I1698" s="5" t="str">
        <f t="shared" si="5"/>
        <v>343</v>
      </c>
    </row>
    <row r="1699" ht="15.75" customHeight="1">
      <c r="A1699" s="4">
        <v>16553.0</v>
      </c>
      <c r="B1699" s="5">
        <v>1.0</v>
      </c>
      <c r="C1699" s="15">
        <v>44481.65277777778</v>
      </c>
      <c r="D1699" s="16">
        <v>51.0</v>
      </c>
      <c r="E1699" s="5">
        <f t="shared" si="1"/>
        <v>594</v>
      </c>
      <c r="F1699" s="5">
        <f t="shared" si="2"/>
        <v>2</v>
      </c>
      <c r="G1699" s="5">
        <f t="shared" si="3"/>
        <v>2</v>
      </c>
      <c r="H1699" s="5">
        <f t="shared" si="4"/>
        <v>3</v>
      </c>
      <c r="I1699" s="5" t="str">
        <f t="shared" si="5"/>
        <v>223</v>
      </c>
    </row>
    <row r="1700" ht="15.75" customHeight="1">
      <c r="A1700" s="4">
        <v>16554.0</v>
      </c>
      <c r="B1700" s="5">
        <v>4.0</v>
      </c>
      <c r="C1700" s="15">
        <v>44718.61944444444</v>
      </c>
      <c r="D1700" s="16">
        <v>57.15</v>
      </c>
      <c r="E1700" s="5">
        <f t="shared" si="1"/>
        <v>357</v>
      </c>
      <c r="F1700" s="5">
        <f t="shared" si="2"/>
        <v>5</v>
      </c>
      <c r="G1700" s="5">
        <f t="shared" si="3"/>
        <v>4</v>
      </c>
      <c r="H1700" s="5">
        <f t="shared" si="4"/>
        <v>3</v>
      </c>
      <c r="I1700" s="5" t="str">
        <f t="shared" si="5"/>
        <v>543</v>
      </c>
    </row>
    <row r="1701" ht="15.75" customHeight="1">
      <c r="A1701" s="4">
        <v>16556.0</v>
      </c>
      <c r="B1701" s="5">
        <v>3.0</v>
      </c>
      <c r="C1701" s="15">
        <v>44618.49861111111</v>
      </c>
      <c r="D1701" s="16">
        <v>62.099999999999994</v>
      </c>
      <c r="E1701" s="5">
        <f t="shared" si="1"/>
        <v>457</v>
      </c>
      <c r="F1701" s="5">
        <f t="shared" si="2"/>
        <v>3</v>
      </c>
      <c r="G1701" s="5">
        <f t="shared" si="3"/>
        <v>4</v>
      </c>
      <c r="H1701" s="5">
        <f t="shared" si="4"/>
        <v>3</v>
      </c>
      <c r="I1701" s="5" t="str">
        <f t="shared" si="5"/>
        <v>343</v>
      </c>
    </row>
    <row r="1702" ht="15.75" customHeight="1">
      <c r="A1702" s="4">
        <v>16558.0</v>
      </c>
      <c r="B1702" s="5">
        <v>15.0</v>
      </c>
      <c r="C1702" s="15">
        <v>44721.43055555555</v>
      </c>
      <c r="D1702" s="16">
        <v>263.92</v>
      </c>
      <c r="E1702" s="5">
        <f t="shared" si="1"/>
        <v>354</v>
      </c>
      <c r="F1702" s="5">
        <f t="shared" si="2"/>
        <v>5</v>
      </c>
      <c r="G1702" s="5">
        <f t="shared" si="3"/>
        <v>4</v>
      </c>
      <c r="H1702" s="5">
        <f t="shared" si="4"/>
        <v>4</v>
      </c>
      <c r="I1702" s="5" t="str">
        <f t="shared" si="5"/>
        <v>544</v>
      </c>
    </row>
    <row r="1703" ht="15.75" customHeight="1">
      <c r="A1703" s="4">
        <v>16560.0</v>
      </c>
      <c r="B1703" s="5">
        <v>1.0</v>
      </c>
      <c r="C1703" s="15">
        <v>44699.71180555555</v>
      </c>
      <c r="D1703" s="16">
        <v>24.900000000000002</v>
      </c>
      <c r="E1703" s="5">
        <f t="shared" si="1"/>
        <v>376</v>
      </c>
      <c r="F1703" s="5">
        <f t="shared" si="2"/>
        <v>5</v>
      </c>
      <c r="G1703" s="5">
        <f t="shared" si="3"/>
        <v>2</v>
      </c>
      <c r="H1703" s="5">
        <f t="shared" si="4"/>
        <v>2</v>
      </c>
      <c r="I1703" s="5" t="str">
        <f t="shared" si="5"/>
        <v>522</v>
      </c>
    </row>
    <row r="1704" ht="15.75" customHeight="1">
      <c r="A1704" s="4">
        <v>16563.0</v>
      </c>
      <c r="B1704" s="5">
        <v>1.0</v>
      </c>
      <c r="C1704" s="15">
        <v>44668.49375</v>
      </c>
      <c r="D1704" s="16">
        <v>30.0</v>
      </c>
      <c r="E1704" s="5">
        <f t="shared" si="1"/>
        <v>407</v>
      </c>
      <c r="F1704" s="5">
        <f t="shared" si="2"/>
        <v>4</v>
      </c>
      <c r="G1704" s="5">
        <f t="shared" si="3"/>
        <v>2</v>
      </c>
      <c r="H1704" s="5">
        <f t="shared" si="4"/>
        <v>2</v>
      </c>
      <c r="I1704" s="5" t="str">
        <f t="shared" si="5"/>
        <v>422</v>
      </c>
    </row>
    <row r="1705" ht="15.75" customHeight="1">
      <c r="A1705" s="4">
        <v>16565.0</v>
      </c>
      <c r="B1705" s="5">
        <v>1.0</v>
      </c>
      <c r="C1705" s="15">
        <v>44357.63958333333</v>
      </c>
      <c r="D1705" s="16">
        <v>17.85</v>
      </c>
      <c r="E1705" s="5">
        <f t="shared" si="1"/>
        <v>718</v>
      </c>
      <c r="F1705" s="5">
        <f t="shared" si="2"/>
        <v>2</v>
      </c>
      <c r="G1705" s="5">
        <f t="shared" si="3"/>
        <v>2</v>
      </c>
      <c r="H1705" s="5">
        <f t="shared" si="4"/>
        <v>2</v>
      </c>
      <c r="I1705" s="5" t="str">
        <f t="shared" si="5"/>
        <v>222</v>
      </c>
    </row>
    <row r="1706" ht="15.75" customHeight="1">
      <c r="A1706" s="4">
        <v>16566.0</v>
      </c>
      <c r="B1706" s="5">
        <v>1.0</v>
      </c>
      <c r="C1706" s="15">
        <v>44532.55972222222</v>
      </c>
      <c r="D1706" s="16">
        <v>0.65</v>
      </c>
      <c r="E1706" s="5">
        <f t="shared" si="1"/>
        <v>543</v>
      </c>
      <c r="F1706" s="5">
        <f t="shared" si="2"/>
        <v>2</v>
      </c>
      <c r="G1706" s="5">
        <f t="shared" si="3"/>
        <v>2</v>
      </c>
      <c r="H1706" s="5">
        <f t="shared" si="4"/>
        <v>1</v>
      </c>
      <c r="I1706" s="5" t="str">
        <f t="shared" si="5"/>
        <v>221</v>
      </c>
    </row>
    <row r="1707" ht="15.75" customHeight="1">
      <c r="A1707" s="4">
        <v>16567.0</v>
      </c>
      <c r="B1707" s="5">
        <v>1.0</v>
      </c>
      <c r="C1707" s="15">
        <v>44384.39652777778</v>
      </c>
      <c r="D1707" s="16">
        <v>42.85</v>
      </c>
      <c r="E1707" s="5">
        <f t="shared" si="1"/>
        <v>691</v>
      </c>
      <c r="F1707" s="5">
        <f t="shared" si="2"/>
        <v>2</v>
      </c>
      <c r="G1707" s="5">
        <f t="shared" si="3"/>
        <v>2</v>
      </c>
      <c r="H1707" s="5">
        <f t="shared" si="4"/>
        <v>3</v>
      </c>
      <c r="I1707" s="5" t="str">
        <f t="shared" si="5"/>
        <v>223</v>
      </c>
    </row>
    <row r="1708" ht="15.75" customHeight="1">
      <c r="A1708" s="4">
        <v>16570.0</v>
      </c>
      <c r="B1708" s="5">
        <v>3.0</v>
      </c>
      <c r="C1708" s="15">
        <v>44713.37222222222</v>
      </c>
      <c r="D1708" s="16">
        <v>51.099999999999994</v>
      </c>
      <c r="E1708" s="5">
        <f t="shared" si="1"/>
        <v>362</v>
      </c>
      <c r="F1708" s="5">
        <f t="shared" si="2"/>
        <v>5</v>
      </c>
      <c r="G1708" s="5">
        <f t="shared" si="3"/>
        <v>4</v>
      </c>
      <c r="H1708" s="5">
        <f t="shared" si="4"/>
        <v>3</v>
      </c>
      <c r="I1708" s="5" t="str">
        <f t="shared" si="5"/>
        <v>543</v>
      </c>
    </row>
    <row r="1709" ht="15.75" customHeight="1">
      <c r="A1709" s="4">
        <v>16571.0</v>
      </c>
      <c r="B1709" s="5">
        <v>5.0</v>
      </c>
      <c r="C1709" s="15">
        <v>44718.58819444444</v>
      </c>
      <c r="D1709" s="16">
        <v>158.83</v>
      </c>
      <c r="E1709" s="5">
        <f t="shared" si="1"/>
        <v>357</v>
      </c>
      <c r="F1709" s="5">
        <f t="shared" si="2"/>
        <v>5</v>
      </c>
      <c r="G1709" s="5">
        <f t="shared" si="3"/>
        <v>4</v>
      </c>
      <c r="H1709" s="5">
        <f t="shared" si="4"/>
        <v>4</v>
      </c>
      <c r="I1709" s="5" t="str">
        <f t="shared" si="5"/>
        <v>544</v>
      </c>
    </row>
    <row r="1710" ht="15.75" customHeight="1">
      <c r="A1710" s="4">
        <v>16572.0</v>
      </c>
      <c r="B1710" s="5">
        <v>1.0</v>
      </c>
      <c r="C1710" s="15">
        <v>44572.56388888889</v>
      </c>
      <c r="D1710" s="16">
        <v>35.400000000000006</v>
      </c>
      <c r="E1710" s="5">
        <f t="shared" si="1"/>
        <v>503</v>
      </c>
      <c r="F1710" s="5">
        <f t="shared" si="2"/>
        <v>3</v>
      </c>
      <c r="G1710" s="5">
        <f t="shared" si="3"/>
        <v>2</v>
      </c>
      <c r="H1710" s="5">
        <f t="shared" si="4"/>
        <v>3</v>
      </c>
      <c r="I1710" s="5" t="str">
        <f t="shared" si="5"/>
        <v>323</v>
      </c>
    </row>
    <row r="1711" ht="15.75" customHeight="1">
      <c r="A1711" s="4">
        <v>16573.0</v>
      </c>
      <c r="B1711" s="5">
        <v>1.0</v>
      </c>
      <c r="C1711" s="15">
        <v>44441.69305555556</v>
      </c>
      <c r="D1711" s="16">
        <v>7.3</v>
      </c>
      <c r="E1711" s="5">
        <f t="shared" si="1"/>
        <v>634</v>
      </c>
      <c r="F1711" s="5">
        <f t="shared" si="2"/>
        <v>2</v>
      </c>
      <c r="G1711" s="5">
        <f t="shared" si="3"/>
        <v>2</v>
      </c>
      <c r="H1711" s="5">
        <f t="shared" si="4"/>
        <v>1</v>
      </c>
      <c r="I1711" s="5" t="str">
        <f t="shared" si="5"/>
        <v>221</v>
      </c>
    </row>
    <row r="1712" ht="15.75" customHeight="1">
      <c r="A1712" s="4">
        <v>16579.0</v>
      </c>
      <c r="B1712" s="5">
        <v>1.0</v>
      </c>
      <c r="C1712" s="15">
        <v>44356.625</v>
      </c>
      <c r="D1712" s="16">
        <v>30.599999999999998</v>
      </c>
      <c r="E1712" s="5">
        <f t="shared" si="1"/>
        <v>719</v>
      </c>
      <c r="F1712" s="5">
        <f t="shared" si="2"/>
        <v>2</v>
      </c>
      <c r="G1712" s="5">
        <f t="shared" si="3"/>
        <v>2</v>
      </c>
      <c r="H1712" s="5">
        <f t="shared" si="4"/>
        <v>2</v>
      </c>
      <c r="I1712" s="5" t="str">
        <f t="shared" si="5"/>
        <v>222</v>
      </c>
    </row>
    <row r="1713" ht="15.75" customHeight="1">
      <c r="A1713" s="4">
        <v>16581.0</v>
      </c>
      <c r="B1713" s="5">
        <v>1.0</v>
      </c>
      <c r="C1713" s="15">
        <v>44568.65972222222</v>
      </c>
      <c r="D1713" s="16">
        <v>17.700000000000003</v>
      </c>
      <c r="E1713" s="5">
        <f t="shared" si="1"/>
        <v>507</v>
      </c>
      <c r="F1713" s="5">
        <f t="shared" si="2"/>
        <v>3</v>
      </c>
      <c r="G1713" s="5">
        <f t="shared" si="3"/>
        <v>2</v>
      </c>
      <c r="H1713" s="5">
        <f t="shared" si="4"/>
        <v>2</v>
      </c>
      <c r="I1713" s="5" t="str">
        <f t="shared" si="5"/>
        <v>322</v>
      </c>
    </row>
    <row r="1714" ht="15.75" customHeight="1">
      <c r="A1714" s="4">
        <v>16584.0</v>
      </c>
      <c r="B1714" s="5">
        <v>1.0</v>
      </c>
      <c r="C1714" s="15">
        <v>44476.5125</v>
      </c>
      <c r="D1714" s="16">
        <v>7.6499999999999995</v>
      </c>
      <c r="E1714" s="5">
        <f t="shared" si="1"/>
        <v>599</v>
      </c>
      <c r="F1714" s="5">
        <f t="shared" si="2"/>
        <v>2</v>
      </c>
      <c r="G1714" s="5">
        <f t="shared" si="3"/>
        <v>2</v>
      </c>
      <c r="H1714" s="5">
        <f t="shared" si="4"/>
        <v>1</v>
      </c>
      <c r="I1714" s="5" t="str">
        <f t="shared" si="5"/>
        <v>221</v>
      </c>
    </row>
    <row r="1715" ht="15.75" customHeight="1">
      <c r="A1715" s="4">
        <v>16587.0</v>
      </c>
      <c r="B1715" s="5">
        <v>1.0</v>
      </c>
      <c r="C1715" s="15">
        <v>44490.66041666667</v>
      </c>
      <c r="D1715" s="16">
        <v>10.2</v>
      </c>
      <c r="E1715" s="5">
        <f t="shared" si="1"/>
        <v>585</v>
      </c>
      <c r="F1715" s="5">
        <f t="shared" si="2"/>
        <v>2</v>
      </c>
      <c r="G1715" s="5">
        <f t="shared" si="3"/>
        <v>2</v>
      </c>
      <c r="H1715" s="5">
        <f t="shared" si="4"/>
        <v>1</v>
      </c>
      <c r="I1715" s="5" t="str">
        <f t="shared" si="5"/>
        <v>221</v>
      </c>
    </row>
    <row r="1716" ht="15.75" customHeight="1">
      <c r="A1716" s="4">
        <v>16592.0</v>
      </c>
      <c r="B1716" s="5">
        <v>3.0</v>
      </c>
      <c r="C1716" s="15">
        <v>44690.46944444445</v>
      </c>
      <c r="D1716" s="16">
        <v>40.5</v>
      </c>
      <c r="E1716" s="5">
        <f t="shared" si="1"/>
        <v>385</v>
      </c>
      <c r="F1716" s="5">
        <f t="shared" si="2"/>
        <v>4</v>
      </c>
      <c r="G1716" s="5">
        <f t="shared" si="3"/>
        <v>4</v>
      </c>
      <c r="H1716" s="5">
        <f t="shared" si="4"/>
        <v>3</v>
      </c>
      <c r="I1716" s="5" t="str">
        <f t="shared" si="5"/>
        <v>443</v>
      </c>
    </row>
    <row r="1717" ht="15.75" customHeight="1">
      <c r="A1717" s="4">
        <v>16593.0</v>
      </c>
      <c r="B1717" s="5">
        <v>2.0</v>
      </c>
      <c r="C1717" s="15">
        <v>44671.52847222222</v>
      </c>
      <c r="D1717" s="16">
        <v>19.68</v>
      </c>
      <c r="E1717" s="5">
        <f t="shared" si="1"/>
        <v>404</v>
      </c>
      <c r="F1717" s="5">
        <f t="shared" si="2"/>
        <v>4</v>
      </c>
      <c r="G1717" s="5">
        <f t="shared" si="3"/>
        <v>3</v>
      </c>
      <c r="H1717" s="5">
        <f t="shared" si="4"/>
        <v>2</v>
      </c>
      <c r="I1717" s="5" t="str">
        <f t="shared" si="5"/>
        <v>432</v>
      </c>
    </row>
    <row r="1718" ht="15.75" customHeight="1">
      <c r="A1718" s="4">
        <v>16594.0</v>
      </c>
      <c r="B1718" s="5">
        <v>1.0</v>
      </c>
      <c r="C1718" s="15">
        <v>44645.58888888889</v>
      </c>
      <c r="D1718" s="16">
        <v>0.39</v>
      </c>
      <c r="E1718" s="5">
        <f t="shared" si="1"/>
        <v>430</v>
      </c>
      <c r="F1718" s="5">
        <f t="shared" si="2"/>
        <v>3</v>
      </c>
      <c r="G1718" s="5">
        <f t="shared" si="3"/>
        <v>2</v>
      </c>
      <c r="H1718" s="5">
        <f t="shared" si="4"/>
        <v>1</v>
      </c>
      <c r="I1718" s="5" t="str">
        <f t="shared" si="5"/>
        <v>321</v>
      </c>
    </row>
    <row r="1719" ht="15.75" customHeight="1">
      <c r="A1719" s="4">
        <v>16595.0</v>
      </c>
      <c r="B1719" s="5">
        <v>1.0</v>
      </c>
      <c r="C1719" s="15">
        <v>44660.55208333334</v>
      </c>
      <c r="D1719" s="16">
        <v>10.5</v>
      </c>
      <c r="E1719" s="5">
        <f t="shared" si="1"/>
        <v>415</v>
      </c>
      <c r="F1719" s="5">
        <f t="shared" si="2"/>
        <v>4</v>
      </c>
      <c r="G1719" s="5">
        <f t="shared" si="3"/>
        <v>2</v>
      </c>
      <c r="H1719" s="5">
        <f t="shared" si="4"/>
        <v>1</v>
      </c>
      <c r="I1719" s="5" t="str">
        <f t="shared" si="5"/>
        <v>421</v>
      </c>
    </row>
    <row r="1720" ht="15.75" customHeight="1">
      <c r="A1720" s="4">
        <v>16596.0</v>
      </c>
      <c r="B1720" s="5">
        <v>1.0</v>
      </c>
      <c r="C1720" s="15">
        <v>44355.67916666667</v>
      </c>
      <c r="D1720" s="16">
        <v>17.700000000000003</v>
      </c>
      <c r="E1720" s="5">
        <f t="shared" si="1"/>
        <v>720</v>
      </c>
      <c r="F1720" s="5">
        <f t="shared" si="2"/>
        <v>2</v>
      </c>
      <c r="G1720" s="5">
        <f t="shared" si="3"/>
        <v>2</v>
      </c>
      <c r="H1720" s="5">
        <f t="shared" si="4"/>
        <v>2</v>
      </c>
      <c r="I1720" s="5" t="str">
        <f t="shared" si="5"/>
        <v>222</v>
      </c>
    </row>
    <row r="1721" ht="15.75" customHeight="1">
      <c r="A1721" s="4">
        <v>16598.0</v>
      </c>
      <c r="B1721" s="5">
        <v>1.0</v>
      </c>
      <c r="C1721" s="15">
        <v>44446.57083333333</v>
      </c>
      <c r="D1721" s="16">
        <v>4.35</v>
      </c>
      <c r="E1721" s="5">
        <f t="shared" si="1"/>
        <v>629</v>
      </c>
      <c r="F1721" s="5">
        <f t="shared" si="2"/>
        <v>2</v>
      </c>
      <c r="G1721" s="5">
        <f t="shared" si="3"/>
        <v>2</v>
      </c>
      <c r="H1721" s="5">
        <f t="shared" si="4"/>
        <v>1</v>
      </c>
      <c r="I1721" s="5" t="str">
        <f t="shared" si="5"/>
        <v>221</v>
      </c>
    </row>
    <row r="1722" ht="15.75" customHeight="1">
      <c r="A1722" s="4">
        <v>16600.0</v>
      </c>
      <c r="B1722" s="5">
        <v>1.0</v>
      </c>
      <c r="C1722" s="15">
        <v>44704.40555555555</v>
      </c>
      <c r="D1722" s="16">
        <v>9.36</v>
      </c>
      <c r="E1722" s="5">
        <f t="shared" si="1"/>
        <v>371</v>
      </c>
      <c r="F1722" s="5">
        <f t="shared" si="2"/>
        <v>5</v>
      </c>
      <c r="G1722" s="5">
        <f t="shared" si="3"/>
        <v>2</v>
      </c>
      <c r="H1722" s="5">
        <f t="shared" si="4"/>
        <v>1</v>
      </c>
      <c r="I1722" s="5" t="str">
        <f t="shared" si="5"/>
        <v>521</v>
      </c>
    </row>
    <row r="1723" ht="15.75" customHeight="1">
      <c r="A1723" s="4">
        <v>16601.0</v>
      </c>
      <c r="B1723" s="5">
        <v>1.0</v>
      </c>
      <c r="C1723" s="15">
        <v>44681.46458333333</v>
      </c>
      <c r="D1723" s="16">
        <v>38.1</v>
      </c>
      <c r="E1723" s="5">
        <f t="shared" si="1"/>
        <v>394</v>
      </c>
      <c r="F1723" s="5">
        <f t="shared" si="2"/>
        <v>4</v>
      </c>
      <c r="G1723" s="5">
        <f t="shared" si="3"/>
        <v>2</v>
      </c>
      <c r="H1723" s="5">
        <f t="shared" si="4"/>
        <v>3</v>
      </c>
      <c r="I1723" s="5" t="str">
        <f t="shared" si="5"/>
        <v>423</v>
      </c>
    </row>
    <row r="1724" ht="15.75" customHeight="1">
      <c r="A1724" s="4">
        <v>16602.0</v>
      </c>
      <c r="B1724" s="5">
        <v>2.0</v>
      </c>
      <c r="C1724" s="15">
        <v>44689.67916666667</v>
      </c>
      <c r="D1724" s="16">
        <v>20.250000000000004</v>
      </c>
      <c r="E1724" s="5">
        <f t="shared" si="1"/>
        <v>386</v>
      </c>
      <c r="F1724" s="5">
        <f t="shared" si="2"/>
        <v>4</v>
      </c>
      <c r="G1724" s="5">
        <f t="shared" si="3"/>
        <v>3</v>
      </c>
      <c r="H1724" s="5">
        <f t="shared" si="4"/>
        <v>2</v>
      </c>
      <c r="I1724" s="5" t="str">
        <f t="shared" si="5"/>
        <v>432</v>
      </c>
    </row>
    <row r="1725" ht="15.75" customHeight="1">
      <c r="A1725" s="4">
        <v>16607.0</v>
      </c>
      <c r="B1725" s="5">
        <v>4.0</v>
      </c>
      <c r="C1725" s="15">
        <v>44683.53194444445</v>
      </c>
      <c r="D1725" s="16">
        <v>60.54</v>
      </c>
      <c r="E1725" s="5">
        <f t="shared" si="1"/>
        <v>392</v>
      </c>
      <c r="F1725" s="5">
        <f t="shared" si="2"/>
        <v>4</v>
      </c>
      <c r="G1725" s="5">
        <f t="shared" si="3"/>
        <v>4</v>
      </c>
      <c r="H1725" s="5">
        <f t="shared" si="4"/>
        <v>3</v>
      </c>
      <c r="I1725" s="5" t="str">
        <f t="shared" si="5"/>
        <v>443</v>
      </c>
    </row>
    <row r="1726" ht="15.75" customHeight="1">
      <c r="A1726" s="4">
        <v>16609.0</v>
      </c>
      <c r="B1726" s="5">
        <v>4.0</v>
      </c>
      <c r="C1726" s="15">
        <v>44639.61805555555</v>
      </c>
      <c r="D1726" s="16">
        <v>74.60000000000001</v>
      </c>
      <c r="E1726" s="5">
        <f t="shared" si="1"/>
        <v>436</v>
      </c>
      <c r="F1726" s="5">
        <f t="shared" si="2"/>
        <v>3</v>
      </c>
      <c r="G1726" s="5">
        <f t="shared" si="3"/>
        <v>4</v>
      </c>
      <c r="H1726" s="5">
        <f t="shared" si="4"/>
        <v>3</v>
      </c>
      <c r="I1726" s="5" t="str">
        <f t="shared" si="5"/>
        <v>343</v>
      </c>
    </row>
    <row r="1727" ht="15.75" customHeight="1">
      <c r="A1727" s="4">
        <v>16612.0</v>
      </c>
      <c r="B1727" s="5">
        <v>3.0</v>
      </c>
      <c r="C1727" s="15">
        <v>44688.31805555556</v>
      </c>
      <c r="D1727" s="16">
        <v>88.0</v>
      </c>
      <c r="E1727" s="5">
        <f t="shared" si="1"/>
        <v>387</v>
      </c>
      <c r="F1727" s="5">
        <f t="shared" si="2"/>
        <v>4</v>
      </c>
      <c r="G1727" s="5">
        <f t="shared" si="3"/>
        <v>4</v>
      </c>
      <c r="H1727" s="5">
        <f t="shared" si="4"/>
        <v>4</v>
      </c>
      <c r="I1727" s="5" t="str">
        <f t="shared" si="5"/>
        <v>444</v>
      </c>
    </row>
    <row r="1728" ht="15.75" customHeight="1">
      <c r="A1728" s="4">
        <v>16614.0</v>
      </c>
      <c r="B1728" s="5">
        <v>1.0</v>
      </c>
      <c r="C1728" s="15">
        <v>44540.48333333333</v>
      </c>
      <c r="D1728" s="16">
        <v>15.299999999999999</v>
      </c>
      <c r="E1728" s="5">
        <f t="shared" si="1"/>
        <v>535</v>
      </c>
      <c r="F1728" s="5">
        <f t="shared" si="2"/>
        <v>3</v>
      </c>
      <c r="G1728" s="5">
        <f t="shared" si="3"/>
        <v>2</v>
      </c>
      <c r="H1728" s="5">
        <f t="shared" si="4"/>
        <v>2</v>
      </c>
      <c r="I1728" s="5" t="str">
        <f t="shared" si="5"/>
        <v>322</v>
      </c>
    </row>
    <row r="1729" ht="15.75" customHeight="1">
      <c r="A1729" s="4">
        <v>16617.0</v>
      </c>
      <c r="B1729" s="5">
        <v>1.0</v>
      </c>
      <c r="C1729" s="15">
        <v>44487.44097222222</v>
      </c>
      <c r="D1729" s="16">
        <v>53.1</v>
      </c>
      <c r="E1729" s="5">
        <f t="shared" si="1"/>
        <v>588</v>
      </c>
      <c r="F1729" s="5">
        <f t="shared" si="2"/>
        <v>2</v>
      </c>
      <c r="G1729" s="5">
        <f t="shared" si="3"/>
        <v>2</v>
      </c>
      <c r="H1729" s="5">
        <f t="shared" si="4"/>
        <v>3</v>
      </c>
      <c r="I1729" s="5" t="str">
        <f t="shared" si="5"/>
        <v>223</v>
      </c>
    </row>
    <row r="1730" ht="15.75" customHeight="1">
      <c r="A1730" s="4">
        <v>16618.0</v>
      </c>
      <c r="B1730" s="5">
        <v>2.0</v>
      </c>
      <c r="C1730" s="15">
        <v>44689.57777777778</v>
      </c>
      <c r="D1730" s="16">
        <v>52.35000000000001</v>
      </c>
      <c r="E1730" s="5">
        <f t="shared" si="1"/>
        <v>386</v>
      </c>
      <c r="F1730" s="5">
        <f t="shared" si="2"/>
        <v>4</v>
      </c>
      <c r="G1730" s="5">
        <f t="shared" si="3"/>
        <v>3</v>
      </c>
      <c r="H1730" s="5">
        <f t="shared" si="4"/>
        <v>3</v>
      </c>
      <c r="I1730" s="5" t="str">
        <f t="shared" si="5"/>
        <v>433</v>
      </c>
    </row>
    <row r="1731" ht="15.75" customHeight="1">
      <c r="A1731" s="4">
        <v>16619.0</v>
      </c>
      <c r="B1731" s="5">
        <v>1.0</v>
      </c>
      <c r="C1731" s="15">
        <v>44460.34583333333</v>
      </c>
      <c r="D1731" s="16">
        <v>10.2</v>
      </c>
      <c r="E1731" s="5">
        <f t="shared" si="1"/>
        <v>615</v>
      </c>
      <c r="F1731" s="5">
        <f t="shared" si="2"/>
        <v>2</v>
      </c>
      <c r="G1731" s="5">
        <f t="shared" si="3"/>
        <v>2</v>
      </c>
      <c r="H1731" s="5">
        <f t="shared" si="4"/>
        <v>1</v>
      </c>
      <c r="I1731" s="5" t="str">
        <f t="shared" si="5"/>
        <v>221</v>
      </c>
    </row>
    <row r="1732" ht="15.75" customHeight="1">
      <c r="A1732" s="4">
        <v>16624.0</v>
      </c>
      <c r="B1732" s="5">
        <v>2.0</v>
      </c>
      <c r="C1732" s="15">
        <v>44640.52708333333</v>
      </c>
      <c r="D1732" s="16">
        <v>52.57</v>
      </c>
      <c r="E1732" s="5">
        <f t="shared" si="1"/>
        <v>435</v>
      </c>
      <c r="F1732" s="5">
        <f t="shared" si="2"/>
        <v>3</v>
      </c>
      <c r="G1732" s="5">
        <f t="shared" si="3"/>
        <v>3</v>
      </c>
      <c r="H1732" s="5">
        <f t="shared" si="4"/>
        <v>3</v>
      </c>
      <c r="I1732" s="5" t="str">
        <f t="shared" si="5"/>
        <v>333</v>
      </c>
    </row>
    <row r="1733" ht="15.75" customHeight="1">
      <c r="A1733" s="4">
        <v>16625.0</v>
      </c>
      <c r="B1733" s="5">
        <v>1.0</v>
      </c>
      <c r="C1733" s="15">
        <v>44449.53472222222</v>
      </c>
      <c r="D1733" s="16">
        <v>19.5</v>
      </c>
      <c r="E1733" s="5">
        <f t="shared" si="1"/>
        <v>626</v>
      </c>
      <c r="F1733" s="5">
        <f t="shared" si="2"/>
        <v>2</v>
      </c>
      <c r="G1733" s="5">
        <f t="shared" si="3"/>
        <v>2</v>
      </c>
      <c r="H1733" s="5">
        <f t="shared" si="4"/>
        <v>2</v>
      </c>
      <c r="I1733" s="5" t="str">
        <f t="shared" si="5"/>
        <v>222</v>
      </c>
    </row>
    <row r="1734" ht="15.75" customHeight="1">
      <c r="A1734" s="4">
        <v>16626.0</v>
      </c>
      <c r="B1734" s="5">
        <v>1.0</v>
      </c>
      <c r="C1734" s="15">
        <v>44648.49375</v>
      </c>
      <c r="D1734" s="16">
        <v>11.549999999999999</v>
      </c>
      <c r="E1734" s="5">
        <f t="shared" si="1"/>
        <v>427</v>
      </c>
      <c r="F1734" s="5">
        <f t="shared" si="2"/>
        <v>4</v>
      </c>
      <c r="G1734" s="5">
        <f t="shared" si="3"/>
        <v>2</v>
      </c>
      <c r="H1734" s="5">
        <f t="shared" si="4"/>
        <v>1</v>
      </c>
      <c r="I1734" s="5" t="str">
        <f t="shared" si="5"/>
        <v>421</v>
      </c>
    </row>
    <row r="1735" ht="15.75" customHeight="1">
      <c r="A1735" s="4">
        <v>16628.0</v>
      </c>
      <c r="B1735" s="5">
        <v>3.0</v>
      </c>
      <c r="C1735" s="15">
        <v>44617.50763888889</v>
      </c>
      <c r="D1735" s="16">
        <v>77.4</v>
      </c>
      <c r="E1735" s="5">
        <f t="shared" si="1"/>
        <v>458</v>
      </c>
      <c r="F1735" s="5">
        <f t="shared" si="2"/>
        <v>3</v>
      </c>
      <c r="G1735" s="5">
        <f t="shared" si="3"/>
        <v>4</v>
      </c>
      <c r="H1735" s="5">
        <f t="shared" si="4"/>
        <v>3</v>
      </c>
      <c r="I1735" s="5" t="str">
        <f t="shared" si="5"/>
        <v>343</v>
      </c>
    </row>
    <row r="1736" ht="15.75" customHeight="1">
      <c r="A1736" s="4">
        <v>16629.0</v>
      </c>
      <c r="B1736" s="5">
        <v>1.0</v>
      </c>
      <c r="C1736" s="15">
        <v>44624.675</v>
      </c>
      <c r="D1736" s="16">
        <v>12.6</v>
      </c>
      <c r="E1736" s="5">
        <f t="shared" si="1"/>
        <v>451</v>
      </c>
      <c r="F1736" s="5">
        <f t="shared" si="2"/>
        <v>3</v>
      </c>
      <c r="G1736" s="5">
        <f t="shared" si="3"/>
        <v>2</v>
      </c>
      <c r="H1736" s="5">
        <f t="shared" si="4"/>
        <v>1</v>
      </c>
      <c r="I1736" s="5" t="str">
        <f t="shared" si="5"/>
        <v>321</v>
      </c>
    </row>
    <row r="1737" ht="15.75" customHeight="1">
      <c r="A1737" s="4">
        <v>16633.0</v>
      </c>
      <c r="B1737" s="5">
        <v>2.0</v>
      </c>
      <c r="C1737" s="15">
        <v>44609.59097222222</v>
      </c>
      <c r="D1737" s="16">
        <v>49.050000000000004</v>
      </c>
      <c r="E1737" s="5">
        <f t="shared" si="1"/>
        <v>466</v>
      </c>
      <c r="F1737" s="5">
        <f t="shared" si="2"/>
        <v>3</v>
      </c>
      <c r="G1737" s="5">
        <f t="shared" si="3"/>
        <v>3</v>
      </c>
      <c r="H1737" s="5">
        <f t="shared" si="4"/>
        <v>3</v>
      </c>
      <c r="I1737" s="5" t="str">
        <f t="shared" si="5"/>
        <v>333</v>
      </c>
    </row>
    <row r="1738" ht="15.75" customHeight="1">
      <c r="A1738" s="4">
        <v>16634.0</v>
      </c>
      <c r="B1738" s="5">
        <v>1.0</v>
      </c>
      <c r="C1738" s="15">
        <v>44349.73680555556</v>
      </c>
      <c r="D1738" s="16">
        <v>26.0</v>
      </c>
      <c r="E1738" s="5">
        <f t="shared" si="1"/>
        <v>726</v>
      </c>
      <c r="F1738" s="5">
        <f t="shared" si="2"/>
        <v>2</v>
      </c>
      <c r="G1738" s="5">
        <f t="shared" si="3"/>
        <v>2</v>
      </c>
      <c r="H1738" s="5">
        <f t="shared" si="4"/>
        <v>2</v>
      </c>
      <c r="I1738" s="5" t="str">
        <f t="shared" si="5"/>
        <v>222</v>
      </c>
    </row>
    <row r="1739" ht="15.75" customHeight="1">
      <c r="A1739" s="4">
        <v>16637.0</v>
      </c>
      <c r="B1739" s="5">
        <v>2.0</v>
      </c>
      <c r="C1739" s="15">
        <v>44688.55347222222</v>
      </c>
      <c r="D1739" s="16">
        <v>39.96</v>
      </c>
      <c r="E1739" s="5">
        <f t="shared" si="1"/>
        <v>387</v>
      </c>
      <c r="F1739" s="5">
        <f t="shared" si="2"/>
        <v>4</v>
      </c>
      <c r="G1739" s="5">
        <f t="shared" si="3"/>
        <v>3</v>
      </c>
      <c r="H1739" s="5">
        <f t="shared" si="4"/>
        <v>3</v>
      </c>
      <c r="I1739" s="5" t="str">
        <f t="shared" si="5"/>
        <v>433</v>
      </c>
    </row>
    <row r="1740" ht="15.75" customHeight="1">
      <c r="A1740" s="4">
        <v>16638.0</v>
      </c>
      <c r="B1740" s="5">
        <v>5.0</v>
      </c>
      <c r="C1740" s="15">
        <v>44621.71805555555</v>
      </c>
      <c r="D1740" s="16">
        <v>65.72</v>
      </c>
      <c r="E1740" s="5">
        <f t="shared" si="1"/>
        <v>454</v>
      </c>
      <c r="F1740" s="5">
        <f t="shared" si="2"/>
        <v>3</v>
      </c>
      <c r="G1740" s="5">
        <f t="shared" si="3"/>
        <v>4</v>
      </c>
      <c r="H1740" s="5">
        <f t="shared" si="4"/>
        <v>3</v>
      </c>
      <c r="I1740" s="5" t="str">
        <f t="shared" si="5"/>
        <v>343</v>
      </c>
    </row>
    <row r="1741" ht="15.75" customHeight="1">
      <c r="A1741" s="4">
        <v>16639.0</v>
      </c>
      <c r="B1741" s="5">
        <v>1.0</v>
      </c>
      <c r="C1741" s="15">
        <v>44689.55555555555</v>
      </c>
      <c r="D1741" s="16">
        <v>35.400000000000006</v>
      </c>
      <c r="E1741" s="5">
        <f t="shared" si="1"/>
        <v>386</v>
      </c>
      <c r="F1741" s="5">
        <f t="shared" si="2"/>
        <v>4</v>
      </c>
      <c r="G1741" s="5">
        <f t="shared" si="3"/>
        <v>2</v>
      </c>
      <c r="H1741" s="5">
        <f t="shared" si="4"/>
        <v>3</v>
      </c>
      <c r="I1741" s="5" t="str">
        <f t="shared" si="5"/>
        <v>423</v>
      </c>
    </row>
    <row r="1742" ht="15.75" customHeight="1">
      <c r="A1742" s="4">
        <v>16642.0</v>
      </c>
      <c r="B1742" s="5">
        <v>1.0</v>
      </c>
      <c r="C1742" s="15">
        <v>44717.47986111111</v>
      </c>
      <c r="D1742" s="16">
        <v>6.84</v>
      </c>
      <c r="E1742" s="5">
        <f t="shared" si="1"/>
        <v>358</v>
      </c>
      <c r="F1742" s="5">
        <f t="shared" si="2"/>
        <v>5</v>
      </c>
      <c r="G1742" s="5">
        <f t="shared" si="3"/>
        <v>2</v>
      </c>
      <c r="H1742" s="5">
        <f t="shared" si="4"/>
        <v>1</v>
      </c>
      <c r="I1742" s="5" t="str">
        <f t="shared" si="5"/>
        <v>521</v>
      </c>
    </row>
    <row r="1743" ht="15.75" customHeight="1">
      <c r="A1743" s="4">
        <v>16652.0</v>
      </c>
      <c r="B1743" s="5">
        <v>2.0</v>
      </c>
      <c r="C1743" s="15">
        <v>44663.39930555555</v>
      </c>
      <c r="D1743" s="16">
        <v>171.18</v>
      </c>
      <c r="E1743" s="5">
        <f t="shared" si="1"/>
        <v>412</v>
      </c>
      <c r="F1743" s="5">
        <f t="shared" si="2"/>
        <v>4</v>
      </c>
      <c r="G1743" s="5">
        <f t="shared" si="3"/>
        <v>3</v>
      </c>
      <c r="H1743" s="5">
        <f t="shared" si="4"/>
        <v>4</v>
      </c>
      <c r="I1743" s="5" t="str">
        <f t="shared" si="5"/>
        <v>434</v>
      </c>
    </row>
    <row r="1744" ht="15.75" customHeight="1">
      <c r="A1744" s="4">
        <v>16653.0</v>
      </c>
      <c r="B1744" s="5">
        <v>2.0</v>
      </c>
      <c r="C1744" s="15">
        <v>44657.69930555556</v>
      </c>
      <c r="D1744" s="16">
        <v>58.550000000000004</v>
      </c>
      <c r="E1744" s="5">
        <f t="shared" si="1"/>
        <v>418</v>
      </c>
      <c r="F1744" s="5">
        <f t="shared" si="2"/>
        <v>4</v>
      </c>
      <c r="G1744" s="5">
        <f t="shared" si="3"/>
        <v>3</v>
      </c>
      <c r="H1744" s="5">
        <f t="shared" si="4"/>
        <v>3</v>
      </c>
      <c r="I1744" s="5" t="str">
        <f t="shared" si="5"/>
        <v>433</v>
      </c>
    </row>
    <row r="1745" ht="15.75" customHeight="1">
      <c r="A1745" s="4">
        <v>16655.0</v>
      </c>
      <c r="B1745" s="5">
        <v>1.0</v>
      </c>
      <c r="C1745" s="15">
        <v>44592.64652777778</v>
      </c>
      <c r="D1745" s="16">
        <v>1.74</v>
      </c>
      <c r="E1745" s="5">
        <f t="shared" si="1"/>
        <v>483</v>
      </c>
      <c r="F1745" s="5">
        <f t="shared" si="2"/>
        <v>3</v>
      </c>
      <c r="G1745" s="5">
        <f t="shared" si="3"/>
        <v>2</v>
      </c>
      <c r="H1745" s="5">
        <f t="shared" si="4"/>
        <v>1</v>
      </c>
      <c r="I1745" s="5" t="str">
        <f t="shared" si="5"/>
        <v>321</v>
      </c>
    </row>
    <row r="1746" ht="15.75" customHeight="1">
      <c r="A1746" s="4">
        <v>16656.0</v>
      </c>
      <c r="B1746" s="5">
        <v>2.0</v>
      </c>
      <c r="C1746" s="15">
        <v>44603.62847222222</v>
      </c>
      <c r="D1746" s="16">
        <v>907.2</v>
      </c>
      <c r="E1746" s="5">
        <f t="shared" si="1"/>
        <v>472</v>
      </c>
      <c r="F1746" s="5">
        <f t="shared" si="2"/>
        <v>3</v>
      </c>
      <c r="G1746" s="5">
        <f t="shared" si="3"/>
        <v>3</v>
      </c>
      <c r="H1746" s="5">
        <f t="shared" si="4"/>
        <v>4</v>
      </c>
      <c r="I1746" s="5" t="str">
        <f t="shared" si="5"/>
        <v>334</v>
      </c>
    </row>
    <row r="1747" ht="15.75" customHeight="1">
      <c r="A1747" s="4">
        <v>16657.0</v>
      </c>
      <c r="B1747" s="5">
        <v>3.0</v>
      </c>
      <c r="C1747" s="15">
        <v>44711.49166666667</v>
      </c>
      <c r="D1747" s="16">
        <v>24.94</v>
      </c>
      <c r="E1747" s="5">
        <f t="shared" si="1"/>
        <v>364</v>
      </c>
      <c r="F1747" s="5">
        <f t="shared" si="2"/>
        <v>5</v>
      </c>
      <c r="G1747" s="5">
        <f t="shared" si="3"/>
        <v>4</v>
      </c>
      <c r="H1747" s="5">
        <f t="shared" si="4"/>
        <v>2</v>
      </c>
      <c r="I1747" s="5" t="str">
        <f t="shared" si="5"/>
        <v>542</v>
      </c>
    </row>
    <row r="1748" ht="15.75" customHeight="1">
      <c r="A1748" s="4">
        <v>16658.0</v>
      </c>
      <c r="B1748" s="5">
        <v>1.0</v>
      </c>
      <c r="C1748" s="15">
        <v>44353.57430555556</v>
      </c>
      <c r="D1748" s="16">
        <v>1.25</v>
      </c>
      <c r="E1748" s="5">
        <f t="shared" si="1"/>
        <v>722</v>
      </c>
      <c r="F1748" s="5">
        <f t="shared" si="2"/>
        <v>2</v>
      </c>
      <c r="G1748" s="5">
        <f t="shared" si="3"/>
        <v>2</v>
      </c>
      <c r="H1748" s="5">
        <f t="shared" si="4"/>
        <v>1</v>
      </c>
      <c r="I1748" s="5" t="str">
        <f t="shared" si="5"/>
        <v>221</v>
      </c>
    </row>
    <row r="1749" ht="15.75" customHeight="1">
      <c r="A1749" s="4">
        <v>16666.0</v>
      </c>
      <c r="B1749" s="5">
        <v>1.0</v>
      </c>
      <c r="C1749" s="15">
        <v>44701.58402777778</v>
      </c>
      <c r="D1749" s="16">
        <v>13.859999999999998</v>
      </c>
      <c r="E1749" s="5">
        <f t="shared" si="1"/>
        <v>374</v>
      </c>
      <c r="F1749" s="5">
        <f t="shared" si="2"/>
        <v>5</v>
      </c>
      <c r="G1749" s="5">
        <f t="shared" si="3"/>
        <v>2</v>
      </c>
      <c r="H1749" s="5">
        <f t="shared" si="4"/>
        <v>1</v>
      </c>
      <c r="I1749" s="5" t="str">
        <f t="shared" si="5"/>
        <v>521</v>
      </c>
    </row>
    <row r="1750" ht="15.75" customHeight="1">
      <c r="A1750" s="4">
        <v>16667.0</v>
      </c>
      <c r="B1750" s="5">
        <v>2.0</v>
      </c>
      <c r="C1750" s="15">
        <v>44653.64305555556</v>
      </c>
      <c r="D1750" s="16">
        <v>25.700000000000003</v>
      </c>
      <c r="E1750" s="5">
        <f t="shared" si="1"/>
        <v>422</v>
      </c>
      <c r="F1750" s="5">
        <f t="shared" si="2"/>
        <v>4</v>
      </c>
      <c r="G1750" s="5">
        <f t="shared" si="3"/>
        <v>3</v>
      </c>
      <c r="H1750" s="5">
        <f t="shared" si="4"/>
        <v>2</v>
      </c>
      <c r="I1750" s="5" t="str">
        <f t="shared" si="5"/>
        <v>432</v>
      </c>
    </row>
    <row r="1751" ht="15.75" customHeight="1">
      <c r="A1751" s="4">
        <v>16669.0</v>
      </c>
      <c r="B1751" s="5">
        <v>2.0</v>
      </c>
      <c r="C1751" s="15">
        <v>44697.51805555556</v>
      </c>
      <c r="D1751" s="16">
        <v>65.42</v>
      </c>
      <c r="E1751" s="5">
        <f t="shared" si="1"/>
        <v>378</v>
      </c>
      <c r="F1751" s="5">
        <f t="shared" si="2"/>
        <v>5</v>
      </c>
      <c r="G1751" s="5">
        <f t="shared" si="3"/>
        <v>3</v>
      </c>
      <c r="H1751" s="5">
        <f t="shared" si="4"/>
        <v>3</v>
      </c>
      <c r="I1751" s="5" t="str">
        <f t="shared" si="5"/>
        <v>533</v>
      </c>
    </row>
    <row r="1752" ht="15.75" customHeight="1">
      <c r="A1752" s="4">
        <v>16670.0</v>
      </c>
      <c r="B1752" s="5">
        <v>7.0</v>
      </c>
      <c r="C1752" s="15">
        <v>44702.60902777778</v>
      </c>
      <c r="D1752" s="16">
        <v>210.50000000000003</v>
      </c>
      <c r="E1752" s="5">
        <f t="shared" si="1"/>
        <v>373</v>
      </c>
      <c r="F1752" s="5">
        <f t="shared" si="2"/>
        <v>5</v>
      </c>
      <c r="G1752" s="5">
        <f t="shared" si="3"/>
        <v>4</v>
      </c>
      <c r="H1752" s="5">
        <f t="shared" si="4"/>
        <v>4</v>
      </c>
      <c r="I1752" s="5" t="str">
        <f t="shared" si="5"/>
        <v>544</v>
      </c>
    </row>
    <row r="1753" ht="15.75" customHeight="1">
      <c r="A1753" s="4">
        <v>16671.0</v>
      </c>
      <c r="B1753" s="5">
        <v>3.0</v>
      </c>
      <c r="C1753" s="15">
        <v>44692.56944444445</v>
      </c>
      <c r="D1753" s="16">
        <v>532.9200000000001</v>
      </c>
      <c r="E1753" s="5">
        <f t="shared" si="1"/>
        <v>383</v>
      </c>
      <c r="F1753" s="5">
        <f t="shared" si="2"/>
        <v>4</v>
      </c>
      <c r="G1753" s="5">
        <f t="shared" si="3"/>
        <v>4</v>
      </c>
      <c r="H1753" s="5">
        <f t="shared" si="4"/>
        <v>4</v>
      </c>
      <c r="I1753" s="5" t="str">
        <f t="shared" si="5"/>
        <v>444</v>
      </c>
    </row>
    <row r="1754" ht="15.75" customHeight="1">
      <c r="A1754" s="4">
        <v>16672.0</v>
      </c>
      <c r="B1754" s="5">
        <v>1.0</v>
      </c>
      <c r="C1754" s="15">
        <v>44510.58541666667</v>
      </c>
      <c r="D1754" s="16">
        <v>26.099999999999998</v>
      </c>
      <c r="E1754" s="5">
        <f t="shared" si="1"/>
        <v>565</v>
      </c>
      <c r="F1754" s="5">
        <f t="shared" si="2"/>
        <v>2</v>
      </c>
      <c r="G1754" s="5">
        <f t="shared" si="3"/>
        <v>2</v>
      </c>
      <c r="H1754" s="5">
        <f t="shared" si="4"/>
        <v>2</v>
      </c>
      <c r="I1754" s="5" t="str">
        <f t="shared" si="5"/>
        <v>222</v>
      </c>
    </row>
    <row r="1755" ht="15.75" customHeight="1">
      <c r="A1755" s="4">
        <v>16674.0</v>
      </c>
      <c r="B1755" s="5">
        <v>2.0</v>
      </c>
      <c r="C1755" s="15">
        <v>44667.47986111111</v>
      </c>
      <c r="D1755" s="16">
        <v>10.100000000000001</v>
      </c>
      <c r="E1755" s="5">
        <f t="shared" si="1"/>
        <v>408</v>
      </c>
      <c r="F1755" s="5">
        <f t="shared" si="2"/>
        <v>4</v>
      </c>
      <c r="G1755" s="5">
        <f t="shared" si="3"/>
        <v>3</v>
      </c>
      <c r="H1755" s="5">
        <f t="shared" si="4"/>
        <v>1</v>
      </c>
      <c r="I1755" s="5" t="str">
        <f t="shared" si="5"/>
        <v>431</v>
      </c>
    </row>
    <row r="1756" ht="15.75" customHeight="1">
      <c r="A1756" s="4">
        <v>16678.0</v>
      </c>
      <c r="B1756" s="5">
        <v>3.0</v>
      </c>
      <c r="C1756" s="15">
        <v>44699.43541666667</v>
      </c>
      <c r="D1756" s="16">
        <v>84.39</v>
      </c>
      <c r="E1756" s="5">
        <f t="shared" si="1"/>
        <v>376</v>
      </c>
      <c r="F1756" s="5">
        <f t="shared" si="2"/>
        <v>5</v>
      </c>
      <c r="G1756" s="5">
        <f t="shared" si="3"/>
        <v>4</v>
      </c>
      <c r="H1756" s="5">
        <f t="shared" si="4"/>
        <v>4</v>
      </c>
      <c r="I1756" s="5" t="str">
        <f t="shared" si="5"/>
        <v>544</v>
      </c>
    </row>
    <row r="1757" ht="15.75" customHeight="1">
      <c r="A1757" s="4">
        <v>16684.0</v>
      </c>
      <c r="B1757" s="5">
        <v>7.0</v>
      </c>
      <c r="C1757" s="15">
        <v>44684.39444444444</v>
      </c>
      <c r="D1757" s="16">
        <v>1984.92</v>
      </c>
      <c r="E1757" s="5">
        <f t="shared" si="1"/>
        <v>391</v>
      </c>
      <c r="F1757" s="5">
        <f t="shared" si="2"/>
        <v>4</v>
      </c>
      <c r="G1757" s="5">
        <f t="shared" si="3"/>
        <v>4</v>
      </c>
      <c r="H1757" s="5">
        <f t="shared" si="4"/>
        <v>4</v>
      </c>
      <c r="I1757" s="5" t="str">
        <f t="shared" si="5"/>
        <v>444</v>
      </c>
    </row>
    <row r="1758" ht="15.75" customHeight="1">
      <c r="A1758" s="4">
        <v>16685.0</v>
      </c>
      <c r="B1758" s="5">
        <v>1.0</v>
      </c>
      <c r="C1758" s="15">
        <v>44660.57222222222</v>
      </c>
      <c r="D1758" s="16">
        <v>13.120000000000001</v>
      </c>
      <c r="E1758" s="5">
        <f t="shared" si="1"/>
        <v>415</v>
      </c>
      <c r="F1758" s="5">
        <f t="shared" si="2"/>
        <v>4</v>
      </c>
      <c r="G1758" s="5">
        <f t="shared" si="3"/>
        <v>2</v>
      </c>
      <c r="H1758" s="5">
        <f t="shared" si="4"/>
        <v>1</v>
      </c>
      <c r="I1758" s="5" t="str">
        <f t="shared" si="5"/>
        <v>421</v>
      </c>
    </row>
    <row r="1759" ht="15.75" customHeight="1">
      <c r="A1759" s="4">
        <v>16686.0</v>
      </c>
      <c r="B1759" s="5">
        <v>7.0</v>
      </c>
      <c r="C1759" s="15">
        <v>44674.57569444444</v>
      </c>
      <c r="D1759" s="16">
        <v>100.33000000000001</v>
      </c>
      <c r="E1759" s="5">
        <f t="shared" si="1"/>
        <v>401</v>
      </c>
      <c r="F1759" s="5">
        <f t="shared" si="2"/>
        <v>4</v>
      </c>
      <c r="G1759" s="5">
        <f t="shared" si="3"/>
        <v>4</v>
      </c>
      <c r="H1759" s="5">
        <f t="shared" si="4"/>
        <v>4</v>
      </c>
      <c r="I1759" s="5" t="str">
        <f t="shared" si="5"/>
        <v>444</v>
      </c>
    </row>
    <row r="1760" ht="15.75" customHeight="1">
      <c r="A1760" s="4">
        <v>16688.0</v>
      </c>
      <c r="B1760" s="5">
        <v>1.0</v>
      </c>
      <c r="C1760" s="15">
        <v>44678.67430555556</v>
      </c>
      <c r="D1760" s="16">
        <v>60.0</v>
      </c>
      <c r="E1760" s="5">
        <f t="shared" si="1"/>
        <v>397</v>
      </c>
      <c r="F1760" s="5">
        <f t="shared" si="2"/>
        <v>4</v>
      </c>
      <c r="G1760" s="5">
        <f t="shared" si="3"/>
        <v>2</v>
      </c>
      <c r="H1760" s="5">
        <f t="shared" si="4"/>
        <v>3</v>
      </c>
      <c r="I1760" s="5" t="str">
        <f t="shared" si="5"/>
        <v>423</v>
      </c>
    </row>
    <row r="1761" ht="15.75" customHeight="1">
      <c r="A1761" s="4">
        <v>16689.0</v>
      </c>
      <c r="B1761" s="5">
        <v>2.0</v>
      </c>
      <c r="C1761" s="15">
        <v>44645.44652777778</v>
      </c>
      <c r="D1761" s="16">
        <v>109.74000000000001</v>
      </c>
      <c r="E1761" s="5">
        <f t="shared" si="1"/>
        <v>430</v>
      </c>
      <c r="F1761" s="5">
        <f t="shared" si="2"/>
        <v>3</v>
      </c>
      <c r="G1761" s="5">
        <f t="shared" si="3"/>
        <v>3</v>
      </c>
      <c r="H1761" s="5">
        <f t="shared" si="4"/>
        <v>4</v>
      </c>
      <c r="I1761" s="5" t="str">
        <f t="shared" si="5"/>
        <v>334</v>
      </c>
    </row>
    <row r="1762" ht="15.75" customHeight="1">
      <c r="A1762" s="4">
        <v>16692.0</v>
      </c>
      <c r="B1762" s="5">
        <v>1.0</v>
      </c>
      <c r="C1762" s="15">
        <v>44467.61527777778</v>
      </c>
      <c r="D1762" s="16">
        <v>150.0</v>
      </c>
      <c r="E1762" s="5">
        <f t="shared" si="1"/>
        <v>608</v>
      </c>
      <c r="F1762" s="5">
        <f t="shared" si="2"/>
        <v>2</v>
      </c>
      <c r="G1762" s="5">
        <f t="shared" si="3"/>
        <v>2</v>
      </c>
      <c r="H1762" s="5">
        <f t="shared" si="4"/>
        <v>4</v>
      </c>
      <c r="I1762" s="5" t="str">
        <f t="shared" si="5"/>
        <v>224</v>
      </c>
    </row>
    <row r="1763" ht="15.75" customHeight="1">
      <c r="A1763" s="4">
        <v>16693.0</v>
      </c>
      <c r="B1763" s="5">
        <v>2.0</v>
      </c>
      <c r="C1763" s="15">
        <v>44653.46527777778</v>
      </c>
      <c r="D1763" s="16">
        <v>16.46</v>
      </c>
      <c r="E1763" s="5">
        <f t="shared" si="1"/>
        <v>422</v>
      </c>
      <c r="F1763" s="5">
        <f t="shared" si="2"/>
        <v>4</v>
      </c>
      <c r="G1763" s="5">
        <f t="shared" si="3"/>
        <v>3</v>
      </c>
      <c r="H1763" s="5">
        <f t="shared" si="4"/>
        <v>2</v>
      </c>
      <c r="I1763" s="5" t="str">
        <f t="shared" si="5"/>
        <v>432</v>
      </c>
    </row>
    <row r="1764" ht="15.75" customHeight="1">
      <c r="A1764" s="4">
        <v>16697.0</v>
      </c>
      <c r="B1764" s="5">
        <v>1.0</v>
      </c>
      <c r="C1764" s="15">
        <v>44481.71666666667</v>
      </c>
      <c r="D1764" s="16">
        <v>8.850000000000001</v>
      </c>
      <c r="E1764" s="5">
        <f t="shared" si="1"/>
        <v>594</v>
      </c>
      <c r="F1764" s="5">
        <f t="shared" si="2"/>
        <v>2</v>
      </c>
      <c r="G1764" s="5">
        <f t="shared" si="3"/>
        <v>2</v>
      </c>
      <c r="H1764" s="5">
        <f t="shared" si="4"/>
        <v>1</v>
      </c>
      <c r="I1764" s="5" t="str">
        <f t="shared" si="5"/>
        <v>221</v>
      </c>
    </row>
    <row r="1765" ht="15.75" customHeight="1">
      <c r="A1765" s="4">
        <v>16700.0</v>
      </c>
      <c r="B1765" s="5">
        <v>6.0</v>
      </c>
      <c r="C1765" s="15">
        <v>44573.55277777778</v>
      </c>
      <c r="D1765" s="16">
        <v>195.8</v>
      </c>
      <c r="E1765" s="5">
        <f t="shared" si="1"/>
        <v>502</v>
      </c>
      <c r="F1765" s="5">
        <f t="shared" si="2"/>
        <v>3</v>
      </c>
      <c r="G1765" s="5">
        <f t="shared" si="3"/>
        <v>4</v>
      </c>
      <c r="H1765" s="5">
        <f t="shared" si="4"/>
        <v>4</v>
      </c>
      <c r="I1765" s="5" t="str">
        <f t="shared" si="5"/>
        <v>344</v>
      </c>
    </row>
    <row r="1766" ht="15.75" customHeight="1">
      <c r="A1766" s="4">
        <v>16701.0</v>
      </c>
      <c r="B1766" s="5">
        <v>5.0</v>
      </c>
      <c r="C1766" s="15">
        <v>44594.50763888889</v>
      </c>
      <c r="D1766" s="16">
        <v>191.7</v>
      </c>
      <c r="E1766" s="5">
        <f t="shared" si="1"/>
        <v>481</v>
      </c>
      <c r="F1766" s="5">
        <f t="shared" si="2"/>
        <v>3</v>
      </c>
      <c r="G1766" s="5">
        <f t="shared" si="3"/>
        <v>4</v>
      </c>
      <c r="H1766" s="5">
        <f t="shared" si="4"/>
        <v>4</v>
      </c>
      <c r="I1766" s="5" t="str">
        <f t="shared" si="5"/>
        <v>344</v>
      </c>
    </row>
    <row r="1767" ht="15.75" customHeight="1">
      <c r="A1767" s="4">
        <v>16705.0</v>
      </c>
      <c r="B1767" s="5">
        <v>2.0</v>
      </c>
      <c r="C1767" s="15">
        <v>44709.4875</v>
      </c>
      <c r="D1767" s="16">
        <v>90.89999999999999</v>
      </c>
      <c r="E1767" s="5">
        <f t="shared" si="1"/>
        <v>366</v>
      </c>
      <c r="F1767" s="5">
        <f t="shared" si="2"/>
        <v>5</v>
      </c>
      <c r="G1767" s="5">
        <f t="shared" si="3"/>
        <v>3</v>
      </c>
      <c r="H1767" s="5">
        <f t="shared" si="4"/>
        <v>4</v>
      </c>
      <c r="I1767" s="5" t="str">
        <f t="shared" si="5"/>
        <v>534</v>
      </c>
    </row>
    <row r="1768" ht="15.75" customHeight="1">
      <c r="A1768" s="4">
        <v>16706.0</v>
      </c>
      <c r="B1768" s="5">
        <v>3.0</v>
      </c>
      <c r="C1768" s="15">
        <v>44683.57638888889</v>
      </c>
      <c r="D1768" s="16">
        <v>15.360000000000001</v>
      </c>
      <c r="E1768" s="5">
        <f t="shared" si="1"/>
        <v>392</v>
      </c>
      <c r="F1768" s="5">
        <f t="shared" si="2"/>
        <v>4</v>
      </c>
      <c r="G1768" s="5">
        <f t="shared" si="3"/>
        <v>4</v>
      </c>
      <c r="H1768" s="5">
        <f t="shared" si="4"/>
        <v>2</v>
      </c>
      <c r="I1768" s="5" t="str">
        <f t="shared" si="5"/>
        <v>442</v>
      </c>
    </row>
    <row r="1769" ht="15.75" customHeight="1">
      <c r="A1769" s="4">
        <v>16709.0</v>
      </c>
      <c r="B1769" s="5">
        <v>1.0</v>
      </c>
      <c r="C1769" s="15">
        <v>44442.45486111111</v>
      </c>
      <c r="D1769" s="16">
        <v>17.700000000000003</v>
      </c>
      <c r="E1769" s="5">
        <f t="shared" si="1"/>
        <v>633</v>
      </c>
      <c r="F1769" s="5">
        <f t="shared" si="2"/>
        <v>2</v>
      </c>
      <c r="G1769" s="5">
        <f t="shared" si="3"/>
        <v>2</v>
      </c>
      <c r="H1769" s="5">
        <f t="shared" si="4"/>
        <v>2</v>
      </c>
      <c r="I1769" s="5" t="str">
        <f t="shared" si="5"/>
        <v>222</v>
      </c>
    </row>
    <row r="1770" ht="15.75" customHeight="1">
      <c r="A1770" s="4">
        <v>16710.0</v>
      </c>
      <c r="B1770" s="5">
        <v>3.0</v>
      </c>
      <c r="C1770" s="15">
        <v>44459.57777777778</v>
      </c>
      <c r="D1770" s="16">
        <v>17.310000000000002</v>
      </c>
      <c r="E1770" s="5">
        <f t="shared" si="1"/>
        <v>616</v>
      </c>
      <c r="F1770" s="5">
        <f t="shared" si="2"/>
        <v>2</v>
      </c>
      <c r="G1770" s="5">
        <f t="shared" si="3"/>
        <v>4</v>
      </c>
      <c r="H1770" s="5">
        <f t="shared" si="4"/>
        <v>2</v>
      </c>
      <c r="I1770" s="5" t="str">
        <f t="shared" si="5"/>
        <v>242</v>
      </c>
    </row>
    <row r="1771" ht="15.75" customHeight="1">
      <c r="A1771" s="4">
        <v>16711.0</v>
      </c>
      <c r="B1771" s="5">
        <v>1.0</v>
      </c>
      <c r="C1771" s="15">
        <v>44364.52986111111</v>
      </c>
      <c r="D1771" s="16">
        <v>214.20000000000002</v>
      </c>
      <c r="E1771" s="5">
        <f t="shared" si="1"/>
        <v>711</v>
      </c>
      <c r="F1771" s="5">
        <f t="shared" si="2"/>
        <v>2</v>
      </c>
      <c r="G1771" s="5">
        <f t="shared" si="3"/>
        <v>2</v>
      </c>
      <c r="H1771" s="5">
        <f t="shared" si="4"/>
        <v>4</v>
      </c>
      <c r="I1771" s="5" t="str">
        <f t="shared" si="5"/>
        <v>224</v>
      </c>
    </row>
    <row r="1772" ht="15.75" customHeight="1">
      <c r="A1772" s="4">
        <v>16712.0</v>
      </c>
      <c r="B1772" s="5">
        <v>3.0</v>
      </c>
      <c r="C1772" s="15">
        <v>44702.66458333333</v>
      </c>
      <c r="D1772" s="16">
        <v>29.949999999999996</v>
      </c>
      <c r="E1772" s="5">
        <f t="shared" si="1"/>
        <v>373</v>
      </c>
      <c r="F1772" s="5">
        <f t="shared" si="2"/>
        <v>5</v>
      </c>
      <c r="G1772" s="5">
        <f t="shared" si="3"/>
        <v>4</v>
      </c>
      <c r="H1772" s="5">
        <f t="shared" si="4"/>
        <v>2</v>
      </c>
      <c r="I1772" s="5" t="str">
        <f t="shared" si="5"/>
        <v>542</v>
      </c>
    </row>
    <row r="1773" ht="15.75" customHeight="1">
      <c r="A1773" s="4">
        <v>16713.0</v>
      </c>
      <c r="B1773" s="5">
        <v>9.0</v>
      </c>
      <c r="C1773" s="15">
        <v>44702.525</v>
      </c>
      <c r="D1773" s="16">
        <v>108.60000000000001</v>
      </c>
      <c r="E1773" s="5">
        <f t="shared" si="1"/>
        <v>373</v>
      </c>
      <c r="F1773" s="5">
        <f t="shared" si="2"/>
        <v>5</v>
      </c>
      <c r="G1773" s="5">
        <f t="shared" si="3"/>
        <v>4</v>
      </c>
      <c r="H1773" s="5">
        <f t="shared" si="4"/>
        <v>4</v>
      </c>
      <c r="I1773" s="5" t="str">
        <f t="shared" si="5"/>
        <v>544</v>
      </c>
    </row>
    <row r="1774" ht="15.75" customHeight="1">
      <c r="A1774" s="4">
        <v>16714.0</v>
      </c>
      <c r="B1774" s="5">
        <v>1.0</v>
      </c>
      <c r="C1774" s="15">
        <v>44403.56944444445</v>
      </c>
      <c r="D1774" s="16">
        <v>35.45</v>
      </c>
      <c r="E1774" s="5">
        <f t="shared" si="1"/>
        <v>672</v>
      </c>
      <c r="F1774" s="5">
        <f t="shared" si="2"/>
        <v>2</v>
      </c>
      <c r="G1774" s="5">
        <f t="shared" si="3"/>
        <v>2</v>
      </c>
      <c r="H1774" s="5">
        <f t="shared" si="4"/>
        <v>3</v>
      </c>
      <c r="I1774" s="5" t="str">
        <f t="shared" si="5"/>
        <v>223</v>
      </c>
    </row>
    <row r="1775" ht="15.75" customHeight="1">
      <c r="A1775" s="4">
        <v>16715.0</v>
      </c>
      <c r="B1775" s="5">
        <v>1.0</v>
      </c>
      <c r="C1775" s="15">
        <v>44642.76041666666</v>
      </c>
      <c r="D1775" s="16">
        <v>81.6</v>
      </c>
      <c r="E1775" s="5">
        <f t="shared" si="1"/>
        <v>433</v>
      </c>
      <c r="F1775" s="5">
        <f t="shared" si="2"/>
        <v>3</v>
      </c>
      <c r="G1775" s="5">
        <f t="shared" si="3"/>
        <v>2</v>
      </c>
      <c r="H1775" s="5">
        <f t="shared" si="4"/>
        <v>4</v>
      </c>
      <c r="I1775" s="5" t="str">
        <f t="shared" si="5"/>
        <v>324</v>
      </c>
    </row>
    <row r="1776" ht="15.75" customHeight="1">
      <c r="A1776" s="4">
        <v>16717.0</v>
      </c>
      <c r="B1776" s="5">
        <v>7.0</v>
      </c>
      <c r="C1776" s="15">
        <v>44711.7375</v>
      </c>
      <c r="D1776" s="16">
        <v>337.9</v>
      </c>
      <c r="E1776" s="5">
        <f t="shared" si="1"/>
        <v>364</v>
      </c>
      <c r="F1776" s="5">
        <f t="shared" si="2"/>
        <v>5</v>
      </c>
      <c r="G1776" s="5">
        <f t="shared" si="3"/>
        <v>4</v>
      </c>
      <c r="H1776" s="5">
        <f t="shared" si="4"/>
        <v>4</v>
      </c>
      <c r="I1776" s="5" t="str">
        <f t="shared" si="5"/>
        <v>544</v>
      </c>
    </row>
    <row r="1777" ht="15.75" customHeight="1">
      <c r="A1777" s="4">
        <v>16718.0</v>
      </c>
      <c r="B1777" s="5">
        <v>1.0</v>
      </c>
      <c r="C1777" s="15">
        <v>44352.54375</v>
      </c>
      <c r="D1777" s="16">
        <v>2.95</v>
      </c>
      <c r="E1777" s="5">
        <f t="shared" si="1"/>
        <v>723</v>
      </c>
      <c r="F1777" s="5">
        <f t="shared" si="2"/>
        <v>2</v>
      </c>
      <c r="G1777" s="5">
        <f t="shared" si="3"/>
        <v>2</v>
      </c>
      <c r="H1777" s="5">
        <f t="shared" si="4"/>
        <v>1</v>
      </c>
      <c r="I1777" s="5" t="str">
        <f t="shared" si="5"/>
        <v>221</v>
      </c>
    </row>
    <row r="1778" ht="15.75" customHeight="1">
      <c r="A1778" s="4">
        <v>16719.0</v>
      </c>
      <c r="B1778" s="5">
        <v>5.0</v>
      </c>
      <c r="C1778" s="15">
        <v>44706.39375</v>
      </c>
      <c r="D1778" s="16">
        <v>71.67</v>
      </c>
      <c r="E1778" s="5">
        <f t="shared" si="1"/>
        <v>369</v>
      </c>
      <c r="F1778" s="5">
        <f t="shared" si="2"/>
        <v>5</v>
      </c>
      <c r="G1778" s="5">
        <f t="shared" si="3"/>
        <v>4</v>
      </c>
      <c r="H1778" s="5">
        <f t="shared" si="4"/>
        <v>3</v>
      </c>
      <c r="I1778" s="5" t="str">
        <f t="shared" si="5"/>
        <v>543</v>
      </c>
    </row>
    <row r="1779" ht="15.75" customHeight="1">
      <c r="A1779" s="4">
        <v>16720.0</v>
      </c>
      <c r="B1779" s="5">
        <v>1.0</v>
      </c>
      <c r="C1779" s="15">
        <v>44694.68194444444</v>
      </c>
      <c r="D1779" s="16">
        <v>0.21</v>
      </c>
      <c r="E1779" s="5">
        <f t="shared" si="1"/>
        <v>381</v>
      </c>
      <c r="F1779" s="5">
        <f t="shared" si="2"/>
        <v>4</v>
      </c>
      <c r="G1779" s="5">
        <f t="shared" si="3"/>
        <v>2</v>
      </c>
      <c r="H1779" s="5">
        <f t="shared" si="4"/>
        <v>1</v>
      </c>
      <c r="I1779" s="5" t="str">
        <f t="shared" si="5"/>
        <v>421</v>
      </c>
    </row>
    <row r="1780" ht="15.75" customHeight="1">
      <c r="A1780" s="4">
        <v>16721.0</v>
      </c>
      <c r="B1780" s="5">
        <v>1.0</v>
      </c>
      <c r="C1780" s="15">
        <v>44461.67222222222</v>
      </c>
      <c r="D1780" s="16">
        <v>15.7</v>
      </c>
      <c r="E1780" s="5">
        <f t="shared" si="1"/>
        <v>614</v>
      </c>
      <c r="F1780" s="5">
        <f t="shared" si="2"/>
        <v>2</v>
      </c>
      <c r="G1780" s="5">
        <f t="shared" si="3"/>
        <v>2</v>
      </c>
      <c r="H1780" s="5">
        <f t="shared" si="4"/>
        <v>2</v>
      </c>
      <c r="I1780" s="5" t="str">
        <f t="shared" si="5"/>
        <v>222</v>
      </c>
    </row>
    <row r="1781" ht="15.75" customHeight="1">
      <c r="A1781" s="4">
        <v>16722.0</v>
      </c>
      <c r="B1781" s="5">
        <v>4.0</v>
      </c>
      <c r="C1781" s="15">
        <v>44703.56111111111</v>
      </c>
      <c r="D1781" s="16">
        <v>133.92000000000002</v>
      </c>
      <c r="E1781" s="5">
        <f t="shared" si="1"/>
        <v>372</v>
      </c>
      <c r="F1781" s="5">
        <f t="shared" si="2"/>
        <v>5</v>
      </c>
      <c r="G1781" s="5">
        <f t="shared" si="3"/>
        <v>4</v>
      </c>
      <c r="H1781" s="5">
        <f t="shared" si="4"/>
        <v>4</v>
      </c>
      <c r="I1781" s="5" t="str">
        <f t="shared" si="5"/>
        <v>544</v>
      </c>
    </row>
    <row r="1782" ht="15.75" customHeight="1">
      <c r="A1782" s="4">
        <v>16723.0</v>
      </c>
      <c r="B1782" s="5">
        <v>1.0</v>
      </c>
      <c r="C1782" s="15">
        <v>44616.47986111111</v>
      </c>
      <c r="D1782" s="16">
        <v>12.75</v>
      </c>
      <c r="E1782" s="5">
        <f t="shared" si="1"/>
        <v>459</v>
      </c>
      <c r="F1782" s="5">
        <f t="shared" si="2"/>
        <v>3</v>
      </c>
      <c r="G1782" s="5">
        <f t="shared" si="3"/>
        <v>2</v>
      </c>
      <c r="H1782" s="5">
        <f t="shared" si="4"/>
        <v>1</v>
      </c>
      <c r="I1782" s="5" t="str">
        <f t="shared" si="5"/>
        <v>321</v>
      </c>
    </row>
    <row r="1783" ht="15.75" customHeight="1">
      <c r="A1783" s="4">
        <v>16725.0</v>
      </c>
      <c r="B1783" s="5">
        <v>7.0</v>
      </c>
      <c r="C1783" s="15">
        <v>44418.70277777778</v>
      </c>
      <c r="D1783" s="16">
        <v>42.35</v>
      </c>
      <c r="E1783" s="5">
        <f t="shared" si="1"/>
        <v>657</v>
      </c>
      <c r="F1783" s="5">
        <f t="shared" si="2"/>
        <v>2</v>
      </c>
      <c r="G1783" s="5">
        <f t="shared" si="3"/>
        <v>4</v>
      </c>
      <c r="H1783" s="5">
        <f t="shared" si="4"/>
        <v>3</v>
      </c>
      <c r="I1783" s="5" t="str">
        <f t="shared" si="5"/>
        <v>243</v>
      </c>
    </row>
    <row r="1784" ht="15.75" customHeight="1">
      <c r="A1784" s="4">
        <v>16726.0</v>
      </c>
      <c r="B1784" s="5">
        <v>3.0</v>
      </c>
      <c r="C1784" s="15">
        <v>44694.62013888889</v>
      </c>
      <c r="D1784" s="16">
        <v>46.949999999999996</v>
      </c>
      <c r="E1784" s="5">
        <f t="shared" si="1"/>
        <v>381</v>
      </c>
      <c r="F1784" s="5">
        <f t="shared" si="2"/>
        <v>4</v>
      </c>
      <c r="G1784" s="5">
        <f t="shared" si="3"/>
        <v>4</v>
      </c>
      <c r="H1784" s="5">
        <f t="shared" si="4"/>
        <v>3</v>
      </c>
      <c r="I1784" s="5" t="str">
        <f t="shared" si="5"/>
        <v>443</v>
      </c>
    </row>
    <row r="1785" ht="15.75" customHeight="1">
      <c r="A1785" s="4">
        <v>16727.0</v>
      </c>
      <c r="B1785" s="5">
        <v>1.0</v>
      </c>
      <c r="C1785" s="15">
        <v>44357.575</v>
      </c>
      <c r="D1785" s="16">
        <v>2.5</v>
      </c>
      <c r="E1785" s="5">
        <f t="shared" si="1"/>
        <v>718</v>
      </c>
      <c r="F1785" s="5">
        <f t="shared" si="2"/>
        <v>2</v>
      </c>
      <c r="G1785" s="5">
        <f t="shared" si="3"/>
        <v>2</v>
      </c>
      <c r="H1785" s="5">
        <f t="shared" si="4"/>
        <v>1</v>
      </c>
      <c r="I1785" s="5" t="str">
        <f t="shared" si="5"/>
        <v>221</v>
      </c>
    </row>
    <row r="1786" ht="15.75" customHeight="1">
      <c r="A1786" s="4">
        <v>16728.0</v>
      </c>
      <c r="B1786" s="5">
        <v>2.0</v>
      </c>
      <c r="C1786" s="15">
        <v>44675.60833333333</v>
      </c>
      <c r="D1786" s="16">
        <v>41.65</v>
      </c>
      <c r="E1786" s="5">
        <f t="shared" si="1"/>
        <v>400</v>
      </c>
      <c r="F1786" s="5">
        <f t="shared" si="2"/>
        <v>4</v>
      </c>
      <c r="G1786" s="5">
        <f t="shared" si="3"/>
        <v>3</v>
      </c>
      <c r="H1786" s="5">
        <f t="shared" si="4"/>
        <v>3</v>
      </c>
      <c r="I1786" s="5" t="str">
        <f t="shared" si="5"/>
        <v>433</v>
      </c>
    </row>
    <row r="1787" ht="15.75" customHeight="1">
      <c r="A1787" s="4">
        <v>16729.0</v>
      </c>
      <c r="B1787" s="5">
        <v>13.0</v>
      </c>
      <c r="C1787" s="15">
        <v>44682.60347222222</v>
      </c>
      <c r="D1787" s="16">
        <v>124.00999999999999</v>
      </c>
      <c r="E1787" s="5">
        <f t="shared" si="1"/>
        <v>393</v>
      </c>
      <c r="F1787" s="5">
        <f t="shared" si="2"/>
        <v>4</v>
      </c>
      <c r="G1787" s="5">
        <f t="shared" si="3"/>
        <v>4</v>
      </c>
      <c r="H1787" s="5">
        <f t="shared" si="4"/>
        <v>4</v>
      </c>
      <c r="I1787" s="5" t="str">
        <f t="shared" si="5"/>
        <v>444</v>
      </c>
    </row>
    <row r="1788" ht="15.75" customHeight="1">
      <c r="A1788" s="4">
        <v>16730.0</v>
      </c>
      <c r="B1788" s="5">
        <v>2.0</v>
      </c>
      <c r="C1788" s="15">
        <v>44669.59097222222</v>
      </c>
      <c r="D1788" s="16">
        <v>18.85</v>
      </c>
      <c r="E1788" s="5">
        <f t="shared" si="1"/>
        <v>406</v>
      </c>
      <c r="F1788" s="5">
        <f t="shared" si="2"/>
        <v>4</v>
      </c>
      <c r="G1788" s="5">
        <f t="shared" si="3"/>
        <v>3</v>
      </c>
      <c r="H1788" s="5">
        <f t="shared" si="4"/>
        <v>2</v>
      </c>
      <c r="I1788" s="5" t="str">
        <f t="shared" si="5"/>
        <v>432</v>
      </c>
    </row>
    <row r="1789" ht="15.75" customHeight="1">
      <c r="A1789" s="4">
        <v>16734.0</v>
      </c>
      <c r="B1789" s="5">
        <v>1.0</v>
      </c>
      <c r="C1789" s="15">
        <v>44669.57222222222</v>
      </c>
      <c r="D1789" s="16">
        <v>20.4</v>
      </c>
      <c r="E1789" s="5">
        <f t="shared" si="1"/>
        <v>406</v>
      </c>
      <c r="F1789" s="5">
        <f t="shared" si="2"/>
        <v>4</v>
      </c>
      <c r="G1789" s="5">
        <f t="shared" si="3"/>
        <v>2</v>
      </c>
      <c r="H1789" s="5">
        <f t="shared" si="4"/>
        <v>2</v>
      </c>
      <c r="I1789" s="5" t="str">
        <f t="shared" si="5"/>
        <v>422</v>
      </c>
    </row>
    <row r="1790" ht="15.75" customHeight="1">
      <c r="A1790" s="4">
        <v>16735.0</v>
      </c>
      <c r="B1790" s="5">
        <v>4.0</v>
      </c>
      <c r="C1790" s="15">
        <v>44627.37986111111</v>
      </c>
      <c r="D1790" s="16">
        <v>193.05</v>
      </c>
      <c r="E1790" s="5">
        <f t="shared" si="1"/>
        <v>448</v>
      </c>
      <c r="F1790" s="5">
        <f t="shared" si="2"/>
        <v>3</v>
      </c>
      <c r="G1790" s="5">
        <f t="shared" si="3"/>
        <v>4</v>
      </c>
      <c r="H1790" s="5">
        <f t="shared" si="4"/>
        <v>4</v>
      </c>
      <c r="I1790" s="5" t="str">
        <f t="shared" si="5"/>
        <v>344</v>
      </c>
    </row>
    <row r="1791" ht="15.75" customHeight="1">
      <c r="A1791" s="4">
        <v>16742.0</v>
      </c>
      <c r="B1791" s="5">
        <v>2.0</v>
      </c>
      <c r="C1791" s="15">
        <v>44675.50138888889</v>
      </c>
      <c r="D1791" s="16">
        <v>501.4</v>
      </c>
      <c r="E1791" s="5">
        <f t="shared" si="1"/>
        <v>400</v>
      </c>
      <c r="F1791" s="5">
        <f t="shared" si="2"/>
        <v>4</v>
      </c>
      <c r="G1791" s="5">
        <f t="shared" si="3"/>
        <v>3</v>
      </c>
      <c r="H1791" s="5">
        <f t="shared" si="4"/>
        <v>4</v>
      </c>
      <c r="I1791" s="5" t="str">
        <f t="shared" si="5"/>
        <v>434</v>
      </c>
    </row>
    <row r="1792" ht="15.75" customHeight="1">
      <c r="A1792" s="4">
        <v>16743.0</v>
      </c>
      <c r="B1792" s="5">
        <v>2.0</v>
      </c>
      <c r="C1792" s="15">
        <v>44449.54652777778</v>
      </c>
      <c r="D1792" s="16">
        <v>6.300000000000001</v>
      </c>
      <c r="E1792" s="5">
        <f t="shared" si="1"/>
        <v>626</v>
      </c>
      <c r="F1792" s="5">
        <f t="shared" si="2"/>
        <v>2</v>
      </c>
      <c r="G1792" s="5">
        <f t="shared" si="3"/>
        <v>3</v>
      </c>
      <c r="H1792" s="5">
        <f t="shared" si="4"/>
        <v>1</v>
      </c>
      <c r="I1792" s="5" t="str">
        <f t="shared" si="5"/>
        <v>231</v>
      </c>
    </row>
    <row r="1793" ht="15.75" customHeight="1">
      <c r="A1793" s="4">
        <v>16744.0</v>
      </c>
      <c r="B1793" s="5">
        <v>4.0</v>
      </c>
      <c r="C1793" s="15">
        <v>44687.51597222222</v>
      </c>
      <c r="D1793" s="16">
        <v>17.82</v>
      </c>
      <c r="E1793" s="5">
        <f t="shared" si="1"/>
        <v>388</v>
      </c>
      <c r="F1793" s="5">
        <f t="shared" si="2"/>
        <v>4</v>
      </c>
      <c r="G1793" s="5">
        <f t="shared" si="3"/>
        <v>4</v>
      </c>
      <c r="H1793" s="5">
        <f t="shared" si="4"/>
        <v>2</v>
      </c>
      <c r="I1793" s="5" t="str">
        <f t="shared" si="5"/>
        <v>442</v>
      </c>
    </row>
    <row r="1794" ht="15.75" customHeight="1">
      <c r="A1794" s="4">
        <v>16745.0</v>
      </c>
      <c r="B1794" s="5">
        <v>4.0</v>
      </c>
      <c r="C1794" s="15">
        <v>44580.51319444444</v>
      </c>
      <c r="D1794" s="16">
        <v>59.900000000000006</v>
      </c>
      <c r="E1794" s="5">
        <f t="shared" si="1"/>
        <v>495</v>
      </c>
      <c r="F1794" s="5">
        <f t="shared" si="2"/>
        <v>3</v>
      </c>
      <c r="G1794" s="5">
        <f t="shared" si="3"/>
        <v>4</v>
      </c>
      <c r="H1794" s="5">
        <f t="shared" si="4"/>
        <v>3</v>
      </c>
      <c r="I1794" s="5" t="str">
        <f t="shared" si="5"/>
        <v>343</v>
      </c>
    </row>
    <row r="1795" ht="15.75" customHeight="1">
      <c r="A1795" s="4">
        <v>16746.0</v>
      </c>
      <c r="B1795" s="5">
        <v>8.0</v>
      </c>
      <c r="C1795" s="15">
        <v>44620.38194444445</v>
      </c>
      <c r="D1795" s="16">
        <v>125.16000000000003</v>
      </c>
      <c r="E1795" s="5">
        <f t="shared" si="1"/>
        <v>455</v>
      </c>
      <c r="F1795" s="5">
        <f t="shared" si="2"/>
        <v>3</v>
      </c>
      <c r="G1795" s="5">
        <f t="shared" si="3"/>
        <v>4</v>
      </c>
      <c r="H1795" s="5">
        <f t="shared" si="4"/>
        <v>4</v>
      </c>
      <c r="I1795" s="5" t="str">
        <f t="shared" si="5"/>
        <v>344</v>
      </c>
    </row>
    <row r="1796" ht="15.75" customHeight="1">
      <c r="A1796" s="4">
        <v>16748.0</v>
      </c>
      <c r="B1796" s="5">
        <v>2.0</v>
      </c>
      <c r="C1796" s="15">
        <v>44683.61944444444</v>
      </c>
      <c r="D1796" s="16">
        <v>69.0</v>
      </c>
      <c r="E1796" s="5">
        <f t="shared" si="1"/>
        <v>392</v>
      </c>
      <c r="F1796" s="5">
        <f t="shared" si="2"/>
        <v>4</v>
      </c>
      <c r="G1796" s="5">
        <f t="shared" si="3"/>
        <v>3</v>
      </c>
      <c r="H1796" s="5">
        <f t="shared" si="4"/>
        <v>3</v>
      </c>
      <c r="I1796" s="5" t="str">
        <f t="shared" si="5"/>
        <v>433</v>
      </c>
    </row>
    <row r="1797" ht="15.75" customHeight="1">
      <c r="A1797" s="4">
        <v>16750.0</v>
      </c>
      <c r="B1797" s="5">
        <v>2.0</v>
      </c>
      <c r="C1797" s="15">
        <v>44677.53333333333</v>
      </c>
      <c r="D1797" s="16">
        <v>7.19</v>
      </c>
      <c r="E1797" s="5">
        <f t="shared" si="1"/>
        <v>398</v>
      </c>
      <c r="F1797" s="5">
        <f t="shared" si="2"/>
        <v>4</v>
      </c>
      <c r="G1797" s="5">
        <f t="shared" si="3"/>
        <v>3</v>
      </c>
      <c r="H1797" s="5">
        <f t="shared" si="4"/>
        <v>1</v>
      </c>
      <c r="I1797" s="5" t="str">
        <f t="shared" si="5"/>
        <v>431</v>
      </c>
    </row>
    <row r="1798" ht="15.75" customHeight="1">
      <c r="A1798" s="4">
        <v>16755.0</v>
      </c>
      <c r="B1798" s="5">
        <v>3.0</v>
      </c>
      <c r="C1798" s="15">
        <v>44609.55625</v>
      </c>
      <c r="D1798" s="16">
        <v>83.46000000000002</v>
      </c>
      <c r="E1798" s="5">
        <f t="shared" si="1"/>
        <v>466</v>
      </c>
      <c r="F1798" s="5">
        <f t="shared" si="2"/>
        <v>3</v>
      </c>
      <c r="G1798" s="5">
        <f t="shared" si="3"/>
        <v>4</v>
      </c>
      <c r="H1798" s="5">
        <f t="shared" si="4"/>
        <v>4</v>
      </c>
      <c r="I1798" s="5" t="str">
        <f t="shared" si="5"/>
        <v>344</v>
      </c>
    </row>
    <row r="1799" ht="15.75" customHeight="1">
      <c r="A1799" s="4">
        <v>16756.0</v>
      </c>
      <c r="B1799" s="5">
        <v>1.0</v>
      </c>
      <c r="C1799" s="15">
        <v>44509.39791666667</v>
      </c>
      <c r="D1799" s="16">
        <v>17.700000000000003</v>
      </c>
      <c r="E1799" s="5">
        <f t="shared" si="1"/>
        <v>566</v>
      </c>
      <c r="F1799" s="5">
        <f t="shared" si="2"/>
        <v>2</v>
      </c>
      <c r="G1799" s="5">
        <f t="shared" si="3"/>
        <v>2</v>
      </c>
      <c r="H1799" s="5">
        <f t="shared" si="4"/>
        <v>2</v>
      </c>
      <c r="I1799" s="5" t="str">
        <f t="shared" si="5"/>
        <v>222</v>
      </c>
    </row>
    <row r="1800" ht="15.75" customHeight="1">
      <c r="A1800" s="4">
        <v>16759.0</v>
      </c>
      <c r="B1800" s="5">
        <v>1.0</v>
      </c>
      <c r="C1800" s="15">
        <v>44710.67986111111</v>
      </c>
      <c r="D1800" s="16">
        <v>16.95</v>
      </c>
      <c r="E1800" s="5">
        <f t="shared" si="1"/>
        <v>365</v>
      </c>
      <c r="F1800" s="5">
        <f t="shared" si="2"/>
        <v>5</v>
      </c>
      <c r="G1800" s="5">
        <f t="shared" si="3"/>
        <v>2</v>
      </c>
      <c r="H1800" s="5">
        <f t="shared" si="4"/>
        <v>2</v>
      </c>
      <c r="I1800" s="5" t="str">
        <f t="shared" si="5"/>
        <v>522</v>
      </c>
    </row>
    <row r="1801" ht="15.75" customHeight="1">
      <c r="A1801" s="4">
        <v>16762.0</v>
      </c>
      <c r="B1801" s="5">
        <v>1.0</v>
      </c>
      <c r="C1801" s="15">
        <v>44701.48819444444</v>
      </c>
      <c r="D1801" s="16">
        <v>137.01999999999998</v>
      </c>
      <c r="E1801" s="5">
        <f t="shared" si="1"/>
        <v>374</v>
      </c>
      <c r="F1801" s="5">
        <f t="shared" si="2"/>
        <v>5</v>
      </c>
      <c r="G1801" s="5">
        <f t="shared" si="3"/>
        <v>2</v>
      </c>
      <c r="H1801" s="5">
        <f t="shared" si="4"/>
        <v>4</v>
      </c>
      <c r="I1801" s="5" t="str">
        <f t="shared" si="5"/>
        <v>524</v>
      </c>
    </row>
    <row r="1802" ht="15.75" customHeight="1">
      <c r="A1802" s="4">
        <v>16764.0</v>
      </c>
      <c r="B1802" s="5">
        <v>12.0</v>
      </c>
      <c r="C1802" s="15">
        <v>44706.57291666666</v>
      </c>
      <c r="D1802" s="16">
        <v>139.94</v>
      </c>
      <c r="E1802" s="5">
        <f t="shared" si="1"/>
        <v>369</v>
      </c>
      <c r="F1802" s="5">
        <f t="shared" si="2"/>
        <v>5</v>
      </c>
      <c r="G1802" s="5">
        <f t="shared" si="3"/>
        <v>4</v>
      </c>
      <c r="H1802" s="5">
        <f t="shared" si="4"/>
        <v>4</v>
      </c>
      <c r="I1802" s="5" t="str">
        <f t="shared" si="5"/>
        <v>544</v>
      </c>
    </row>
    <row r="1803" ht="15.75" customHeight="1">
      <c r="A1803" s="4">
        <v>16767.0</v>
      </c>
      <c r="B1803" s="5">
        <v>1.0</v>
      </c>
      <c r="C1803" s="15">
        <v>44690.40416666667</v>
      </c>
      <c r="D1803" s="16">
        <v>10.08</v>
      </c>
      <c r="E1803" s="5">
        <f t="shared" si="1"/>
        <v>385</v>
      </c>
      <c r="F1803" s="5">
        <f t="shared" si="2"/>
        <v>4</v>
      </c>
      <c r="G1803" s="5">
        <f t="shared" si="3"/>
        <v>2</v>
      </c>
      <c r="H1803" s="5">
        <f t="shared" si="4"/>
        <v>1</v>
      </c>
      <c r="I1803" s="5" t="str">
        <f t="shared" si="5"/>
        <v>421</v>
      </c>
    </row>
    <row r="1804" ht="15.75" customHeight="1">
      <c r="A1804" s="4">
        <v>16768.0</v>
      </c>
      <c r="B1804" s="5">
        <v>2.0</v>
      </c>
      <c r="C1804" s="15">
        <v>44674.43333333333</v>
      </c>
      <c r="D1804" s="16">
        <v>14.200000000000001</v>
      </c>
      <c r="E1804" s="5">
        <f t="shared" si="1"/>
        <v>401</v>
      </c>
      <c r="F1804" s="5">
        <f t="shared" si="2"/>
        <v>4</v>
      </c>
      <c r="G1804" s="5">
        <f t="shared" si="3"/>
        <v>3</v>
      </c>
      <c r="H1804" s="5">
        <f t="shared" si="4"/>
        <v>1</v>
      </c>
      <c r="I1804" s="5" t="str">
        <f t="shared" si="5"/>
        <v>431</v>
      </c>
    </row>
    <row r="1805" ht="15.75" customHeight="1">
      <c r="A1805" s="4">
        <v>16769.0</v>
      </c>
      <c r="B1805" s="5">
        <v>1.0</v>
      </c>
      <c r="C1805" s="15">
        <v>44463.57013888889</v>
      </c>
      <c r="D1805" s="16">
        <v>2.95</v>
      </c>
      <c r="E1805" s="5">
        <f t="shared" si="1"/>
        <v>612</v>
      </c>
      <c r="F1805" s="5">
        <f t="shared" si="2"/>
        <v>2</v>
      </c>
      <c r="G1805" s="5">
        <f t="shared" si="3"/>
        <v>2</v>
      </c>
      <c r="H1805" s="5">
        <f t="shared" si="4"/>
        <v>1</v>
      </c>
      <c r="I1805" s="5" t="str">
        <f t="shared" si="5"/>
        <v>221</v>
      </c>
    </row>
    <row r="1806" ht="15.75" customHeight="1">
      <c r="A1806" s="4">
        <v>16770.0</v>
      </c>
      <c r="B1806" s="5">
        <v>3.0</v>
      </c>
      <c r="C1806" s="15">
        <v>44664.51458333333</v>
      </c>
      <c r="D1806" s="16">
        <v>31.4</v>
      </c>
      <c r="E1806" s="5">
        <f t="shared" si="1"/>
        <v>411</v>
      </c>
      <c r="F1806" s="5">
        <f t="shared" si="2"/>
        <v>4</v>
      </c>
      <c r="G1806" s="5">
        <f t="shared" si="3"/>
        <v>4</v>
      </c>
      <c r="H1806" s="5">
        <f t="shared" si="4"/>
        <v>2</v>
      </c>
      <c r="I1806" s="5" t="str">
        <f t="shared" si="5"/>
        <v>442</v>
      </c>
    </row>
    <row r="1807" ht="15.75" customHeight="1">
      <c r="A1807" s="4">
        <v>16771.0</v>
      </c>
      <c r="B1807" s="5">
        <v>5.0</v>
      </c>
      <c r="C1807" s="15">
        <v>44687.56111111111</v>
      </c>
      <c r="D1807" s="16">
        <v>161.69000000000003</v>
      </c>
      <c r="E1807" s="5">
        <f t="shared" si="1"/>
        <v>388</v>
      </c>
      <c r="F1807" s="5">
        <f t="shared" si="2"/>
        <v>4</v>
      </c>
      <c r="G1807" s="5">
        <f t="shared" si="3"/>
        <v>4</v>
      </c>
      <c r="H1807" s="5">
        <f t="shared" si="4"/>
        <v>4</v>
      </c>
      <c r="I1807" s="5" t="str">
        <f t="shared" si="5"/>
        <v>444</v>
      </c>
    </row>
    <row r="1808" ht="15.75" customHeight="1">
      <c r="A1808" s="4">
        <v>16773.0</v>
      </c>
      <c r="B1808" s="5">
        <v>1.0</v>
      </c>
      <c r="C1808" s="15">
        <v>44664.60902777778</v>
      </c>
      <c r="D1808" s="16">
        <v>26.25</v>
      </c>
      <c r="E1808" s="5">
        <f t="shared" si="1"/>
        <v>411</v>
      </c>
      <c r="F1808" s="5">
        <f t="shared" si="2"/>
        <v>4</v>
      </c>
      <c r="G1808" s="5">
        <f t="shared" si="3"/>
        <v>2</v>
      </c>
      <c r="H1808" s="5">
        <f t="shared" si="4"/>
        <v>2</v>
      </c>
      <c r="I1808" s="5" t="str">
        <f t="shared" si="5"/>
        <v>422</v>
      </c>
    </row>
    <row r="1809" ht="15.75" customHeight="1">
      <c r="A1809" s="4">
        <v>16774.0</v>
      </c>
      <c r="B1809" s="5">
        <v>2.0</v>
      </c>
      <c r="C1809" s="15">
        <v>44581.54791666667</v>
      </c>
      <c r="D1809" s="16">
        <v>13.3</v>
      </c>
      <c r="E1809" s="5">
        <f t="shared" si="1"/>
        <v>494</v>
      </c>
      <c r="F1809" s="5">
        <f t="shared" si="2"/>
        <v>3</v>
      </c>
      <c r="G1809" s="5">
        <f t="shared" si="3"/>
        <v>3</v>
      </c>
      <c r="H1809" s="5">
        <f t="shared" si="4"/>
        <v>1</v>
      </c>
      <c r="I1809" s="5" t="str">
        <f t="shared" si="5"/>
        <v>331</v>
      </c>
    </row>
    <row r="1810" ht="15.75" customHeight="1">
      <c r="A1810" s="4">
        <v>16775.0</v>
      </c>
      <c r="B1810" s="5">
        <v>3.0</v>
      </c>
      <c r="C1810" s="15">
        <v>44664.64097222222</v>
      </c>
      <c r="D1810" s="16">
        <v>31.0</v>
      </c>
      <c r="E1810" s="5">
        <f t="shared" si="1"/>
        <v>411</v>
      </c>
      <c r="F1810" s="5">
        <f t="shared" si="2"/>
        <v>4</v>
      </c>
      <c r="G1810" s="5">
        <f t="shared" si="3"/>
        <v>4</v>
      </c>
      <c r="H1810" s="5">
        <f t="shared" si="4"/>
        <v>2</v>
      </c>
      <c r="I1810" s="5" t="str">
        <f t="shared" si="5"/>
        <v>442</v>
      </c>
    </row>
    <row r="1811" ht="15.75" customHeight="1">
      <c r="A1811" s="4">
        <v>16776.0</v>
      </c>
      <c r="B1811" s="5">
        <v>1.0</v>
      </c>
      <c r="C1811" s="15">
        <v>44661.54444444444</v>
      </c>
      <c r="D1811" s="16">
        <v>0.19</v>
      </c>
      <c r="E1811" s="5">
        <f t="shared" si="1"/>
        <v>414</v>
      </c>
      <c r="F1811" s="5">
        <f t="shared" si="2"/>
        <v>4</v>
      </c>
      <c r="G1811" s="5">
        <f t="shared" si="3"/>
        <v>2</v>
      </c>
      <c r="H1811" s="5">
        <f t="shared" si="4"/>
        <v>1</v>
      </c>
      <c r="I1811" s="5" t="str">
        <f t="shared" si="5"/>
        <v>421</v>
      </c>
    </row>
    <row r="1812" ht="15.75" customHeight="1">
      <c r="A1812" s="4">
        <v>16777.0</v>
      </c>
      <c r="B1812" s="5">
        <v>1.0</v>
      </c>
      <c r="C1812" s="15">
        <v>44466.60694444444</v>
      </c>
      <c r="D1812" s="16">
        <v>25.650000000000002</v>
      </c>
      <c r="E1812" s="5">
        <f t="shared" si="1"/>
        <v>609</v>
      </c>
      <c r="F1812" s="5">
        <f t="shared" si="2"/>
        <v>2</v>
      </c>
      <c r="G1812" s="5">
        <f t="shared" si="3"/>
        <v>2</v>
      </c>
      <c r="H1812" s="5">
        <f t="shared" si="4"/>
        <v>2</v>
      </c>
      <c r="I1812" s="5" t="str">
        <f t="shared" si="5"/>
        <v>222</v>
      </c>
    </row>
    <row r="1813" ht="15.75" customHeight="1">
      <c r="A1813" s="4">
        <v>16779.0</v>
      </c>
      <c r="B1813" s="5">
        <v>12.0</v>
      </c>
      <c r="C1813" s="15">
        <v>44719.61944444444</v>
      </c>
      <c r="D1813" s="16">
        <v>187.02999999999994</v>
      </c>
      <c r="E1813" s="5">
        <f t="shared" si="1"/>
        <v>356</v>
      </c>
      <c r="F1813" s="5">
        <f t="shared" si="2"/>
        <v>5</v>
      </c>
      <c r="G1813" s="5">
        <f t="shared" si="3"/>
        <v>4</v>
      </c>
      <c r="H1813" s="5">
        <f t="shared" si="4"/>
        <v>4</v>
      </c>
      <c r="I1813" s="5" t="str">
        <f t="shared" si="5"/>
        <v>544</v>
      </c>
    </row>
    <row r="1814" ht="15.75" customHeight="1">
      <c r="A1814" s="4">
        <v>16780.0</v>
      </c>
      <c r="B1814" s="5">
        <v>1.0</v>
      </c>
      <c r="C1814" s="15">
        <v>44620.67291666667</v>
      </c>
      <c r="D1814" s="16">
        <v>5.9</v>
      </c>
      <c r="E1814" s="5">
        <f t="shared" si="1"/>
        <v>455</v>
      </c>
      <c r="F1814" s="5">
        <f t="shared" si="2"/>
        <v>3</v>
      </c>
      <c r="G1814" s="5">
        <f t="shared" si="3"/>
        <v>2</v>
      </c>
      <c r="H1814" s="5">
        <f t="shared" si="4"/>
        <v>1</v>
      </c>
      <c r="I1814" s="5" t="str">
        <f t="shared" si="5"/>
        <v>321</v>
      </c>
    </row>
    <row r="1815" ht="15.75" customHeight="1">
      <c r="A1815" s="4">
        <v>16782.0</v>
      </c>
      <c r="B1815" s="5">
        <v>6.0</v>
      </c>
      <c r="C1815" s="15">
        <v>44643.39305555556</v>
      </c>
      <c r="D1815" s="16">
        <v>52.25</v>
      </c>
      <c r="E1815" s="5">
        <f t="shared" si="1"/>
        <v>432</v>
      </c>
      <c r="F1815" s="5">
        <f t="shared" si="2"/>
        <v>3</v>
      </c>
      <c r="G1815" s="5">
        <f t="shared" si="3"/>
        <v>4</v>
      </c>
      <c r="H1815" s="5">
        <f t="shared" si="4"/>
        <v>3</v>
      </c>
      <c r="I1815" s="5" t="str">
        <f t="shared" si="5"/>
        <v>343</v>
      </c>
    </row>
    <row r="1816" ht="15.75" customHeight="1">
      <c r="A1816" s="4">
        <v>16784.0</v>
      </c>
      <c r="B1816" s="5">
        <v>1.0</v>
      </c>
      <c r="C1816" s="15">
        <v>44701.51388888889</v>
      </c>
      <c r="D1816" s="16">
        <v>30.0</v>
      </c>
      <c r="E1816" s="5">
        <f t="shared" si="1"/>
        <v>374</v>
      </c>
      <c r="F1816" s="5">
        <f t="shared" si="2"/>
        <v>5</v>
      </c>
      <c r="G1816" s="5">
        <f t="shared" si="3"/>
        <v>2</v>
      </c>
      <c r="H1816" s="5">
        <f t="shared" si="4"/>
        <v>2</v>
      </c>
      <c r="I1816" s="5" t="str">
        <f t="shared" si="5"/>
        <v>522</v>
      </c>
    </row>
    <row r="1817" ht="15.75" customHeight="1">
      <c r="A1817" s="4">
        <v>16788.0</v>
      </c>
      <c r="B1817" s="5">
        <v>2.0</v>
      </c>
      <c r="C1817" s="15">
        <v>44600.62013888889</v>
      </c>
      <c r="D1817" s="16">
        <v>60.809999999999995</v>
      </c>
      <c r="E1817" s="5">
        <f t="shared" si="1"/>
        <v>475</v>
      </c>
      <c r="F1817" s="5">
        <f t="shared" si="2"/>
        <v>3</v>
      </c>
      <c r="G1817" s="5">
        <f t="shared" si="3"/>
        <v>3</v>
      </c>
      <c r="H1817" s="5">
        <f t="shared" si="4"/>
        <v>3</v>
      </c>
      <c r="I1817" s="5" t="str">
        <f t="shared" si="5"/>
        <v>333</v>
      </c>
    </row>
    <row r="1818" ht="15.75" customHeight="1">
      <c r="A1818" s="4">
        <v>16791.0</v>
      </c>
      <c r="B1818" s="5">
        <v>6.0</v>
      </c>
      <c r="C1818" s="15">
        <v>44691.8</v>
      </c>
      <c r="D1818" s="16">
        <v>47.5</v>
      </c>
      <c r="E1818" s="5">
        <f t="shared" si="1"/>
        <v>384</v>
      </c>
      <c r="F1818" s="5">
        <f t="shared" si="2"/>
        <v>4</v>
      </c>
      <c r="G1818" s="5">
        <f t="shared" si="3"/>
        <v>4</v>
      </c>
      <c r="H1818" s="5">
        <f t="shared" si="4"/>
        <v>3</v>
      </c>
      <c r="I1818" s="5" t="str">
        <f t="shared" si="5"/>
        <v>443</v>
      </c>
    </row>
    <row r="1819" ht="15.75" customHeight="1">
      <c r="A1819" s="4">
        <v>16794.0</v>
      </c>
      <c r="B1819" s="5">
        <v>3.0</v>
      </c>
      <c r="C1819" s="15">
        <v>44631.65972222222</v>
      </c>
      <c r="D1819" s="16">
        <v>19.31</v>
      </c>
      <c r="E1819" s="5">
        <f t="shared" si="1"/>
        <v>444</v>
      </c>
      <c r="F1819" s="5">
        <f t="shared" si="2"/>
        <v>3</v>
      </c>
      <c r="G1819" s="5">
        <f t="shared" si="3"/>
        <v>4</v>
      </c>
      <c r="H1819" s="5">
        <f t="shared" si="4"/>
        <v>2</v>
      </c>
      <c r="I1819" s="5" t="str">
        <f t="shared" si="5"/>
        <v>342</v>
      </c>
    </row>
    <row r="1820" ht="15.75" customHeight="1">
      <c r="A1820" s="4">
        <v>16795.0</v>
      </c>
      <c r="B1820" s="5">
        <v>1.0</v>
      </c>
      <c r="C1820" s="15">
        <v>44356.58888888889</v>
      </c>
      <c r="D1820" s="16">
        <v>16.310000000000002</v>
      </c>
      <c r="E1820" s="5">
        <f t="shared" si="1"/>
        <v>719</v>
      </c>
      <c r="F1820" s="5">
        <f t="shared" si="2"/>
        <v>2</v>
      </c>
      <c r="G1820" s="5">
        <f t="shared" si="3"/>
        <v>2</v>
      </c>
      <c r="H1820" s="5">
        <f t="shared" si="4"/>
        <v>2</v>
      </c>
      <c r="I1820" s="5" t="str">
        <f t="shared" si="5"/>
        <v>222</v>
      </c>
    </row>
    <row r="1821" ht="15.75" customHeight="1">
      <c r="A1821" s="4">
        <v>16800.0</v>
      </c>
      <c r="B1821" s="5">
        <v>1.0</v>
      </c>
      <c r="C1821" s="15">
        <v>44709.5875</v>
      </c>
      <c r="D1821" s="16">
        <v>35.99</v>
      </c>
      <c r="E1821" s="5">
        <f t="shared" si="1"/>
        <v>366</v>
      </c>
      <c r="F1821" s="5">
        <f t="shared" si="2"/>
        <v>5</v>
      </c>
      <c r="G1821" s="5">
        <f t="shared" si="3"/>
        <v>2</v>
      </c>
      <c r="H1821" s="5">
        <f t="shared" si="4"/>
        <v>3</v>
      </c>
      <c r="I1821" s="5" t="str">
        <f t="shared" si="5"/>
        <v>523</v>
      </c>
    </row>
    <row r="1822" ht="15.75" customHeight="1">
      <c r="A1822" s="4">
        <v>16801.0</v>
      </c>
      <c r="B1822" s="5">
        <v>2.0</v>
      </c>
      <c r="C1822" s="15">
        <v>44522.50833333333</v>
      </c>
      <c r="D1822" s="16">
        <v>288.80000000000007</v>
      </c>
      <c r="E1822" s="5">
        <f t="shared" si="1"/>
        <v>553</v>
      </c>
      <c r="F1822" s="5">
        <f t="shared" si="2"/>
        <v>2</v>
      </c>
      <c r="G1822" s="5">
        <f t="shared" si="3"/>
        <v>3</v>
      </c>
      <c r="H1822" s="5">
        <f t="shared" si="4"/>
        <v>4</v>
      </c>
      <c r="I1822" s="5" t="str">
        <f t="shared" si="5"/>
        <v>234</v>
      </c>
    </row>
    <row r="1823" ht="15.75" customHeight="1">
      <c r="A1823" s="4">
        <v>16805.0</v>
      </c>
      <c r="B1823" s="5">
        <v>2.0</v>
      </c>
      <c r="C1823" s="15">
        <v>44549.47430555556</v>
      </c>
      <c r="D1823" s="16">
        <v>18.79</v>
      </c>
      <c r="E1823" s="5">
        <f t="shared" si="1"/>
        <v>526</v>
      </c>
      <c r="F1823" s="5">
        <f t="shared" si="2"/>
        <v>3</v>
      </c>
      <c r="G1823" s="5">
        <f t="shared" si="3"/>
        <v>3</v>
      </c>
      <c r="H1823" s="5">
        <f t="shared" si="4"/>
        <v>2</v>
      </c>
      <c r="I1823" s="5" t="str">
        <f t="shared" si="5"/>
        <v>332</v>
      </c>
    </row>
    <row r="1824" ht="15.75" customHeight="1">
      <c r="A1824" s="4">
        <v>16806.0</v>
      </c>
      <c r="B1824" s="5">
        <v>2.0</v>
      </c>
      <c r="C1824" s="15">
        <v>44620.64375</v>
      </c>
      <c r="D1824" s="16">
        <v>17.45</v>
      </c>
      <c r="E1824" s="5">
        <f t="shared" si="1"/>
        <v>455</v>
      </c>
      <c r="F1824" s="5">
        <f t="shared" si="2"/>
        <v>3</v>
      </c>
      <c r="G1824" s="5">
        <f t="shared" si="3"/>
        <v>3</v>
      </c>
      <c r="H1824" s="5">
        <f t="shared" si="4"/>
        <v>2</v>
      </c>
      <c r="I1824" s="5" t="str">
        <f t="shared" si="5"/>
        <v>332</v>
      </c>
    </row>
    <row r="1825" ht="15.75" customHeight="1">
      <c r="A1825" s="4">
        <v>16809.0</v>
      </c>
      <c r="B1825" s="5">
        <v>2.0</v>
      </c>
      <c r="C1825" s="15">
        <v>44587.6</v>
      </c>
      <c r="D1825" s="16">
        <v>27.17</v>
      </c>
      <c r="E1825" s="5">
        <f t="shared" si="1"/>
        <v>488</v>
      </c>
      <c r="F1825" s="5">
        <f t="shared" si="2"/>
        <v>3</v>
      </c>
      <c r="G1825" s="5">
        <f t="shared" si="3"/>
        <v>3</v>
      </c>
      <c r="H1825" s="5">
        <f t="shared" si="4"/>
        <v>2</v>
      </c>
      <c r="I1825" s="5" t="str">
        <f t="shared" si="5"/>
        <v>332</v>
      </c>
    </row>
    <row r="1826" ht="15.75" customHeight="1">
      <c r="A1826" s="4">
        <v>16812.0</v>
      </c>
      <c r="B1826" s="5">
        <v>1.0</v>
      </c>
      <c r="C1826" s="15">
        <v>44361.52430555555</v>
      </c>
      <c r="D1826" s="16">
        <v>15.0</v>
      </c>
      <c r="E1826" s="5">
        <f t="shared" si="1"/>
        <v>714</v>
      </c>
      <c r="F1826" s="5">
        <f t="shared" si="2"/>
        <v>2</v>
      </c>
      <c r="G1826" s="5">
        <f t="shared" si="3"/>
        <v>2</v>
      </c>
      <c r="H1826" s="5">
        <f t="shared" si="4"/>
        <v>2</v>
      </c>
      <c r="I1826" s="5" t="str">
        <f t="shared" si="5"/>
        <v>222</v>
      </c>
    </row>
    <row r="1827" ht="15.75" customHeight="1">
      <c r="A1827" s="4">
        <v>16813.0</v>
      </c>
      <c r="B1827" s="5">
        <v>10.0</v>
      </c>
      <c r="C1827" s="15">
        <v>44713.58541666667</v>
      </c>
      <c r="D1827" s="16">
        <v>105.73</v>
      </c>
      <c r="E1827" s="5">
        <f t="shared" si="1"/>
        <v>362</v>
      </c>
      <c r="F1827" s="5">
        <f t="shared" si="2"/>
        <v>5</v>
      </c>
      <c r="G1827" s="5">
        <f t="shared" si="3"/>
        <v>4</v>
      </c>
      <c r="H1827" s="5">
        <f t="shared" si="4"/>
        <v>4</v>
      </c>
      <c r="I1827" s="5" t="str">
        <f t="shared" si="5"/>
        <v>544</v>
      </c>
    </row>
    <row r="1828" ht="15.75" customHeight="1">
      <c r="A1828" s="4">
        <v>16814.0</v>
      </c>
      <c r="B1828" s="5">
        <v>3.0</v>
      </c>
      <c r="C1828" s="15">
        <v>44530.44652777778</v>
      </c>
      <c r="D1828" s="16">
        <v>93.9</v>
      </c>
      <c r="E1828" s="5">
        <f t="shared" si="1"/>
        <v>545</v>
      </c>
      <c r="F1828" s="5">
        <f t="shared" si="2"/>
        <v>2</v>
      </c>
      <c r="G1828" s="5">
        <f t="shared" si="3"/>
        <v>4</v>
      </c>
      <c r="H1828" s="5">
        <f t="shared" si="4"/>
        <v>4</v>
      </c>
      <c r="I1828" s="5" t="str">
        <f t="shared" si="5"/>
        <v>244</v>
      </c>
    </row>
    <row r="1829" ht="15.75" customHeight="1">
      <c r="A1829" s="4">
        <v>16817.0</v>
      </c>
      <c r="B1829" s="5">
        <v>5.0</v>
      </c>
      <c r="C1829" s="15">
        <v>44547.64861111111</v>
      </c>
      <c r="D1829" s="16">
        <v>83.44999999999999</v>
      </c>
      <c r="E1829" s="5">
        <f t="shared" si="1"/>
        <v>528</v>
      </c>
      <c r="F1829" s="5">
        <f t="shared" si="2"/>
        <v>3</v>
      </c>
      <c r="G1829" s="5">
        <f t="shared" si="3"/>
        <v>4</v>
      </c>
      <c r="H1829" s="5">
        <f t="shared" si="4"/>
        <v>4</v>
      </c>
      <c r="I1829" s="5" t="str">
        <f t="shared" si="5"/>
        <v>344</v>
      </c>
    </row>
    <row r="1830" ht="15.75" customHeight="1">
      <c r="A1830" s="4">
        <v>16818.0</v>
      </c>
      <c r="B1830" s="5">
        <v>5.0</v>
      </c>
      <c r="C1830" s="15">
        <v>44710.44513888889</v>
      </c>
      <c r="D1830" s="16">
        <v>70.23</v>
      </c>
      <c r="E1830" s="5">
        <f t="shared" si="1"/>
        <v>365</v>
      </c>
      <c r="F1830" s="5">
        <f t="shared" si="2"/>
        <v>5</v>
      </c>
      <c r="G1830" s="5">
        <f t="shared" si="3"/>
        <v>4</v>
      </c>
      <c r="H1830" s="5">
        <f t="shared" si="4"/>
        <v>3</v>
      </c>
      <c r="I1830" s="5" t="str">
        <f t="shared" si="5"/>
        <v>543</v>
      </c>
    </row>
    <row r="1831" ht="15.75" customHeight="1">
      <c r="A1831" s="4">
        <v>16825.0</v>
      </c>
      <c r="B1831" s="5">
        <v>1.0</v>
      </c>
      <c r="C1831" s="15">
        <v>44537.40555555555</v>
      </c>
      <c r="D1831" s="16">
        <v>15.0</v>
      </c>
      <c r="E1831" s="5">
        <f t="shared" si="1"/>
        <v>538</v>
      </c>
      <c r="F1831" s="5">
        <f t="shared" si="2"/>
        <v>3</v>
      </c>
      <c r="G1831" s="5">
        <f t="shared" si="3"/>
        <v>2</v>
      </c>
      <c r="H1831" s="5">
        <f t="shared" si="4"/>
        <v>2</v>
      </c>
      <c r="I1831" s="5" t="str">
        <f t="shared" si="5"/>
        <v>322</v>
      </c>
    </row>
    <row r="1832" ht="15.75" customHeight="1">
      <c r="A1832" s="4">
        <v>16833.0</v>
      </c>
      <c r="B1832" s="5">
        <v>1.0</v>
      </c>
      <c r="C1832" s="15">
        <v>44386.54305555556</v>
      </c>
      <c r="D1832" s="16">
        <v>19.5</v>
      </c>
      <c r="E1832" s="5">
        <f t="shared" si="1"/>
        <v>689</v>
      </c>
      <c r="F1832" s="5">
        <f t="shared" si="2"/>
        <v>2</v>
      </c>
      <c r="G1832" s="5">
        <f t="shared" si="3"/>
        <v>2</v>
      </c>
      <c r="H1832" s="5">
        <f t="shared" si="4"/>
        <v>2</v>
      </c>
      <c r="I1832" s="5" t="str">
        <f t="shared" si="5"/>
        <v>222</v>
      </c>
    </row>
    <row r="1833" ht="15.75" customHeight="1">
      <c r="A1833" s="4">
        <v>16835.0</v>
      </c>
      <c r="B1833" s="5">
        <v>1.0</v>
      </c>
      <c r="C1833" s="15">
        <v>44595.57638888889</v>
      </c>
      <c r="D1833" s="16">
        <v>41.6</v>
      </c>
      <c r="E1833" s="5">
        <f t="shared" si="1"/>
        <v>480</v>
      </c>
      <c r="F1833" s="5">
        <f t="shared" si="2"/>
        <v>3</v>
      </c>
      <c r="G1833" s="5">
        <f t="shared" si="3"/>
        <v>2</v>
      </c>
      <c r="H1833" s="5">
        <f t="shared" si="4"/>
        <v>3</v>
      </c>
      <c r="I1833" s="5" t="str">
        <f t="shared" si="5"/>
        <v>323</v>
      </c>
    </row>
    <row r="1834" ht="15.75" customHeight="1">
      <c r="A1834" s="4">
        <v>16837.0</v>
      </c>
      <c r="B1834" s="5">
        <v>3.0</v>
      </c>
      <c r="C1834" s="15">
        <v>44689.60208333333</v>
      </c>
      <c r="D1834" s="16">
        <v>27.66</v>
      </c>
      <c r="E1834" s="5">
        <f t="shared" si="1"/>
        <v>386</v>
      </c>
      <c r="F1834" s="5">
        <f t="shared" si="2"/>
        <v>4</v>
      </c>
      <c r="G1834" s="5">
        <f t="shared" si="3"/>
        <v>4</v>
      </c>
      <c r="H1834" s="5">
        <f t="shared" si="4"/>
        <v>2</v>
      </c>
      <c r="I1834" s="5" t="str">
        <f t="shared" si="5"/>
        <v>442</v>
      </c>
    </row>
    <row r="1835" ht="15.75" customHeight="1">
      <c r="A1835" s="4">
        <v>16839.0</v>
      </c>
      <c r="B1835" s="5">
        <v>8.0</v>
      </c>
      <c r="C1835" s="15">
        <v>44713.37638888889</v>
      </c>
      <c r="D1835" s="16">
        <v>863.5200000000001</v>
      </c>
      <c r="E1835" s="5">
        <f t="shared" si="1"/>
        <v>362</v>
      </c>
      <c r="F1835" s="5">
        <f t="shared" si="2"/>
        <v>5</v>
      </c>
      <c r="G1835" s="5">
        <f t="shared" si="3"/>
        <v>4</v>
      </c>
      <c r="H1835" s="5">
        <f t="shared" si="4"/>
        <v>4</v>
      </c>
      <c r="I1835" s="5" t="str">
        <f t="shared" si="5"/>
        <v>544</v>
      </c>
    </row>
    <row r="1836" ht="15.75" customHeight="1">
      <c r="A1836" s="4">
        <v>16841.0</v>
      </c>
      <c r="B1836" s="5">
        <v>3.0</v>
      </c>
      <c r="C1836" s="15">
        <v>44586.54583333333</v>
      </c>
      <c r="D1836" s="16">
        <v>128.44</v>
      </c>
      <c r="E1836" s="5">
        <f t="shared" si="1"/>
        <v>489</v>
      </c>
      <c r="F1836" s="5">
        <f t="shared" si="2"/>
        <v>3</v>
      </c>
      <c r="G1836" s="5">
        <f t="shared" si="3"/>
        <v>4</v>
      </c>
      <c r="H1836" s="5">
        <f t="shared" si="4"/>
        <v>4</v>
      </c>
      <c r="I1836" s="5" t="str">
        <f t="shared" si="5"/>
        <v>344</v>
      </c>
    </row>
    <row r="1837" ht="15.75" customHeight="1">
      <c r="A1837" s="4">
        <v>16842.0</v>
      </c>
      <c r="B1837" s="5">
        <v>1.0</v>
      </c>
      <c r="C1837" s="15">
        <v>44657.73472222222</v>
      </c>
      <c r="D1837" s="16">
        <v>3.75</v>
      </c>
      <c r="E1837" s="5">
        <f t="shared" si="1"/>
        <v>418</v>
      </c>
      <c r="F1837" s="5">
        <f t="shared" si="2"/>
        <v>4</v>
      </c>
      <c r="G1837" s="5">
        <f t="shared" si="3"/>
        <v>2</v>
      </c>
      <c r="H1837" s="5">
        <f t="shared" si="4"/>
        <v>1</v>
      </c>
      <c r="I1837" s="5" t="str">
        <f t="shared" si="5"/>
        <v>421</v>
      </c>
    </row>
    <row r="1838" ht="15.75" customHeight="1">
      <c r="A1838" s="4">
        <v>16843.0</v>
      </c>
      <c r="B1838" s="5">
        <v>6.0</v>
      </c>
      <c r="C1838" s="15">
        <v>44625.39166666667</v>
      </c>
      <c r="D1838" s="16">
        <v>287.11</v>
      </c>
      <c r="E1838" s="5">
        <f t="shared" si="1"/>
        <v>450</v>
      </c>
      <c r="F1838" s="5">
        <f t="shared" si="2"/>
        <v>3</v>
      </c>
      <c r="G1838" s="5">
        <f t="shared" si="3"/>
        <v>4</v>
      </c>
      <c r="H1838" s="5">
        <f t="shared" si="4"/>
        <v>4</v>
      </c>
      <c r="I1838" s="5" t="str">
        <f t="shared" si="5"/>
        <v>344</v>
      </c>
    </row>
    <row r="1839" ht="15.75" customHeight="1">
      <c r="A1839" s="4">
        <v>16849.0</v>
      </c>
      <c r="B1839" s="5">
        <v>1.0</v>
      </c>
      <c r="C1839" s="15">
        <v>44536.38611111111</v>
      </c>
      <c r="D1839" s="16">
        <v>17.700000000000003</v>
      </c>
      <c r="E1839" s="5">
        <f t="shared" si="1"/>
        <v>539</v>
      </c>
      <c r="F1839" s="5">
        <f t="shared" si="2"/>
        <v>3</v>
      </c>
      <c r="G1839" s="5">
        <f t="shared" si="3"/>
        <v>2</v>
      </c>
      <c r="H1839" s="5">
        <f t="shared" si="4"/>
        <v>2</v>
      </c>
      <c r="I1839" s="5" t="str">
        <f t="shared" si="5"/>
        <v>322</v>
      </c>
    </row>
    <row r="1840" ht="15.75" customHeight="1">
      <c r="A1840" s="4">
        <v>16850.0</v>
      </c>
      <c r="B1840" s="5">
        <v>1.0</v>
      </c>
      <c r="C1840" s="15">
        <v>44387.46458333333</v>
      </c>
      <c r="D1840" s="16">
        <v>15.0</v>
      </c>
      <c r="E1840" s="5">
        <f t="shared" si="1"/>
        <v>688</v>
      </c>
      <c r="F1840" s="5">
        <f t="shared" si="2"/>
        <v>2</v>
      </c>
      <c r="G1840" s="5">
        <f t="shared" si="3"/>
        <v>2</v>
      </c>
      <c r="H1840" s="5">
        <f t="shared" si="4"/>
        <v>2</v>
      </c>
      <c r="I1840" s="5" t="str">
        <f t="shared" si="5"/>
        <v>222</v>
      </c>
    </row>
    <row r="1841" ht="15.75" customHeight="1">
      <c r="A1841" s="4">
        <v>16858.0</v>
      </c>
      <c r="B1841" s="5">
        <v>1.0</v>
      </c>
      <c r="C1841" s="15">
        <v>44355.61944444444</v>
      </c>
      <c r="D1841" s="16">
        <v>8.4</v>
      </c>
      <c r="E1841" s="5">
        <f t="shared" si="1"/>
        <v>720</v>
      </c>
      <c r="F1841" s="5">
        <f t="shared" si="2"/>
        <v>2</v>
      </c>
      <c r="G1841" s="5">
        <f t="shared" si="3"/>
        <v>2</v>
      </c>
      <c r="H1841" s="5">
        <f t="shared" si="4"/>
        <v>1</v>
      </c>
      <c r="I1841" s="5" t="str">
        <f t="shared" si="5"/>
        <v>221</v>
      </c>
    </row>
    <row r="1842" ht="15.75" customHeight="1">
      <c r="A1842" s="4">
        <v>16859.0</v>
      </c>
      <c r="B1842" s="5">
        <v>3.0</v>
      </c>
      <c r="C1842" s="15">
        <v>44617.59166666667</v>
      </c>
      <c r="D1842" s="16">
        <v>82.94</v>
      </c>
      <c r="E1842" s="5">
        <f t="shared" si="1"/>
        <v>458</v>
      </c>
      <c r="F1842" s="5">
        <f t="shared" si="2"/>
        <v>3</v>
      </c>
      <c r="G1842" s="5">
        <f t="shared" si="3"/>
        <v>4</v>
      </c>
      <c r="H1842" s="5">
        <f t="shared" si="4"/>
        <v>4</v>
      </c>
      <c r="I1842" s="5" t="str">
        <f t="shared" si="5"/>
        <v>344</v>
      </c>
    </row>
    <row r="1843" ht="15.75" customHeight="1">
      <c r="A1843" s="4">
        <v>16861.0</v>
      </c>
      <c r="B1843" s="5">
        <v>2.0</v>
      </c>
      <c r="C1843" s="15">
        <v>44662.37847222222</v>
      </c>
      <c r="D1843" s="16">
        <v>46.41</v>
      </c>
      <c r="E1843" s="5">
        <f t="shared" si="1"/>
        <v>413</v>
      </c>
      <c r="F1843" s="5">
        <f t="shared" si="2"/>
        <v>4</v>
      </c>
      <c r="G1843" s="5">
        <f t="shared" si="3"/>
        <v>3</v>
      </c>
      <c r="H1843" s="5">
        <f t="shared" si="4"/>
        <v>3</v>
      </c>
      <c r="I1843" s="5" t="str">
        <f t="shared" si="5"/>
        <v>433</v>
      </c>
    </row>
    <row r="1844" ht="15.75" customHeight="1">
      <c r="A1844" s="4">
        <v>16863.0</v>
      </c>
      <c r="B1844" s="5">
        <v>2.0</v>
      </c>
      <c r="C1844" s="15">
        <v>44689.64305555556</v>
      </c>
      <c r="D1844" s="16">
        <v>53.10000000000001</v>
      </c>
      <c r="E1844" s="5">
        <f t="shared" si="1"/>
        <v>386</v>
      </c>
      <c r="F1844" s="5">
        <f t="shared" si="2"/>
        <v>4</v>
      </c>
      <c r="G1844" s="5">
        <f t="shared" si="3"/>
        <v>3</v>
      </c>
      <c r="H1844" s="5">
        <f t="shared" si="4"/>
        <v>3</v>
      </c>
      <c r="I1844" s="5" t="str">
        <f t="shared" si="5"/>
        <v>433</v>
      </c>
    </row>
    <row r="1845" ht="15.75" customHeight="1">
      <c r="A1845" s="4">
        <v>16869.0</v>
      </c>
      <c r="B1845" s="5">
        <v>4.0</v>
      </c>
      <c r="C1845" s="15">
        <v>44698.50138888889</v>
      </c>
      <c r="D1845" s="16">
        <v>24.61</v>
      </c>
      <c r="E1845" s="5">
        <f t="shared" si="1"/>
        <v>377</v>
      </c>
      <c r="F1845" s="5">
        <f t="shared" si="2"/>
        <v>5</v>
      </c>
      <c r="G1845" s="5">
        <f t="shared" si="3"/>
        <v>4</v>
      </c>
      <c r="H1845" s="5">
        <f t="shared" si="4"/>
        <v>2</v>
      </c>
      <c r="I1845" s="5" t="str">
        <f t="shared" si="5"/>
        <v>542</v>
      </c>
    </row>
    <row r="1846" ht="15.75" customHeight="1">
      <c r="A1846" s="4">
        <v>16871.0</v>
      </c>
      <c r="B1846" s="5">
        <v>3.0</v>
      </c>
      <c r="C1846" s="15">
        <v>44525.70555555556</v>
      </c>
      <c r="D1846" s="16">
        <v>123.35</v>
      </c>
      <c r="E1846" s="5">
        <f t="shared" si="1"/>
        <v>550</v>
      </c>
      <c r="F1846" s="5">
        <f t="shared" si="2"/>
        <v>2</v>
      </c>
      <c r="G1846" s="5">
        <f t="shared" si="3"/>
        <v>4</v>
      </c>
      <c r="H1846" s="5">
        <f t="shared" si="4"/>
        <v>4</v>
      </c>
      <c r="I1846" s="5" t="str">
        <f t="shared" si="5"/>
        <v>244</v>
      </c>
    </row>
    <row r="1847" ht="15.75" customHeight="1">
      <c r="A1847" s="4">
        <v>16873.0</v>
      </c>
      <c r="B1847" s="5">
        <v>4.0</v>
      </c>
      <c r="C1847" s="15">
        <v>44717.50347222222</v>
      </c>
      <c r="D1847" s="16">
        <v>29.01</v>
      </c>
      <c r="E1847" s="5">
        <f t="shared" si="1"/>
        <v>358</v>
      </c>
      <c r="F1847" s="5">
        <f t="shared" si="2"/>
        <v>5</v>
      </c>
      <c r="G1847" s="5">
        <f t="shared" si="3"/>
        <v>4</v>
      </c>
      <c r="H1847" s="5">
        <f t="shared" si="4"/>
        <v>2</v>
      </c>
      <c r="I1847" s="5" t="str">
        <f t="shared" si="5"/>
        <v>542</v>
      </c>
    </row>
    <row r="1848" ht="15.75" customHeight="1">
      <c r="A1848" s="4">
        <v>16875.0</v>
      </c>
      <c r="B1848" s="5">
        <v>6.0</v>
      </c>
      <c r="C1848" s="15">
        <v>44657.80555555555</v>
      </c>
      <c r="D1848" s="16">
        <v>97.1</v>
      </c>
      <c r="E1848" s="5">
        <f t="shared" si="1"/>
        <v>418</v>
      </c>
      <c r="F1848" s="5">
        <f t="shared" si="2"/>
        <v>4</v>
      </c>
      <c r="G1848" s="5">
        <f t="shared" si="3"/>
        <v>4</v>
      </c>
      <c r="H1848" s="5">
        <f t="shared" si="4"/>
        <v>4</v>
      </c>
      <c r="I1848" s="5" t="str">
        <f t="shared" si="5"/>
        <v>444</v>
      </c>
    </row>
    <row r="1849" ht="15.75" customHeight="1">
      <c r="A1849" s="4">
        <v>16877.0</v>
      </c>
      <c r="B1849" s="5">
        <v>1.0</v>
      </c>
      <c r="C1849" s="15">
        <v>44701.58611111111</v>
      </c>
      <c r="D1849" s="16">
        <v>6.1000000000000005</v>
      </c>
      <c r="E1849" s="5">
        <f t="shared" si="1"/>
        <v>374</v>
      </c>
      <c r="F1849" s="5">
        <f t="shared" si="2"/>
        <v>5</v>
      </c>
      <c r="G1849" s="5">
        <f t="shared" si="3"/>
        <v>2</v>
      </c>
      <c r="H1849" s="5">
        <f t="shared" si="4"/>
        <v>1</v>
      </c>
      <c r="I1849" s="5" t="str">
        <f t="shared" si="5"/>
        <v>521</v>
      </c>
    </row>
    <row r="1850" ht="15.75" customHeight="1">
      <c r="A1850" s="4">
        <v>16878.0</v>
      </c>
      <c r="B1850" s="5">
        <v>1.0</v>
      </c>
      <c r="C1850" s="15">
        <v>44696.36944444444</v>
      </c>
      <c r="D1850" s="16">
        <v>3.8</v>
      </c>
      <c r="E1850" s="5">
        <f t="shared" si="1"/>
        <v>379</v>
      </c>
      <c r="F1850" s="5">
        <f t="shared" si="2"/>
        <v>5</v>
      </c>
      <c r="G1850" s="5">
        <f t="shared" si="3"/>
        <v>2</v>
      </c>
      <c r="H1850" s="5">
        <f t="shared" si="4"/>
        <v>1</v>
      </c>
      <c r="I1850" s="5" t="str">
        <f t="shared" si="5"/>
        <v>521</v>
      </c>
    </row>
    <row r="1851" ht="15.75" customHeight="1">
      <c r="A1851" s="4">
        <v>16880.0</v>
      </c>
      <c r="B1851" s="5">
        <v>3.0</v>
      </c>
      <c r="C1851" s="15">
        <v>44690.48125</v>
      </c>
      <c r="D1851" s="16">
        <v>35.6</v>
      </c>
      <c r="E1851" s="5">
        <f t="shared" si="1"/>
        <v>385</v>
      </c>
      <c r="F1851" s="5">
        <f t="shared" si="2"/>
        <v>4</v>
      </c>
      <c r="G1851" s="5">
        <f t="shared" si="3"/>
        <v>4</v>
      </c>
      <c r="H1851" s="5">
        <f t="shared" si="4"/>
        <v>3</v>
      </c>
      <c r="I1851" s="5" t="str">
        <f t="shared" si="5"/>
        <v>443</v>
      </c>
    </row>
    <row r="1852" ht="15.75" customHeight="1">
      <c r="A1852" s="4">
        <v>16882.0</v>
      </c>
      <c r="B1852" s="5">
        <v>1.0</v>
      </c>
      <c r="C1852" s="15">
        <v>44483.60833333333</v>
      </c>
      <c r="D1852" s="16">
        <v>15.299999999999999</v>
      </c>
      <c r="E1852" s="5">
        <f t="shared" si="1"/>
        <v>592</v>
      </c>
      <c r="F1852" s="5">
        <f t="shared" si="2"/>
        <v>2</v>
      </c>
      <c r="G1852" s="5">
        <f t="shared" si="3"/>
        <v>2</v>
      </c>
      <c r="H1852" s="5">
        <f t="shared" si="4"/>
        <v>2</v>
      </c>
      <c r="I1852" s="5" t="str">
        <f t="shared" si="5"/>
        <v>222</v>
      </c>
    </row>
    <row r="1853" ht="15.75" customHeight="1">
      <c r="A1853" s="4">
        <v>16883.0</v>
      </c>
      <c r="B1853" s="5">
        <v>1.0</v>
      </c>
      <c r="C1853" s="15">
        <v>44535.53541666667</v>
      </c>
      <c r="D1853" s="16">
        <v>4.25</v>
      </c>
      <c r="E1853" s="5">
        <f t="shared" si="1"/>
        <v>540</v>
      </c>
      <c r="F1853" s="5">
        <f t="shared" si="2"/>
        <v>3</v>
      </c>
      <c r="G1853" s="5">
        <f t="shared" si="3"/>
        <v>2</v>
      </c>
      <c r="H1853" s="5">
        <f t="shared" si="4"/>
        <v>1</v>
      </c>
      <c r="I1853" s="5" t="str">
        <f t="shared" si="5"/>
        <v>321</v>
      </c>
    </row>
    <row r="1854" ht="15.75" customHeight="1">
      <c r="A1854" s="4">
        <v>16885.0</v>
      </c>
      <c r="B1854" s="5">
        <v>3.0</v>
      </c>
      <c r="C1854" s="15">
        <v>44705.56944444445</v>
      </c>
      <c r="D1854" s="16">
        <v>28.95</v>
      </c>
      <c r="E1854" s="5">
        <f t="shared" si="1"/>
        <v>370</v>
      </c>
      <c r="F1854" s="5">
        <f t="shared" si="2"/>
        <v>5</v>
      </c>
      <c r="G1854" s="5">
        <f t="shared" si="3"/>
        <v>4</v>
      </c>
      <c r="H1854" s="5">
        <f t="shared" si="4"/>
        <v>2</v>
      </c>
      <c r="I1854" s="5" t="str">
        <f t="shared" si="5"/>
        <v>542</v>
      </c>
    </row>
    <row r="1855" ht="15.75" customHeight="1">
      <c r="A1855" s="4">
        <v>16887.0</v>
      </c>
      <c r="B1855" s="5">
        <v>1.0</v>
      </c>
      <c r="C1855" s="15">
        <v>44685.58819444444</v>
      </c>
      <c r="D1855" s="16">
        <v>2.55</v>
      </c>
      <c r="E1855" s="5">
        <f t="shared" si="1"/>
        <v>390</v>
      </c>
      <c r="F1855" s="5">
        <f t="shared" si="2"/>
        <v>4</v>
      </c>
      <c r="G1855" s="5">
        <f t="shared" si="3"/>
        <v>2</v>
      </c>
      <c r="H1855" s="5">
        <f t="shared" si="4"/>
        <v>1</v>
      </c>
      <c r="I1855" s="5" t="str">
        <f t="shared" si="5"/>
        <v>421</v>
      </c>
    </row>
    <row r="1856" ht="15.75" customHeight="1">
      <c r="A1856" s="4">
        <v>16889.0</v>
      </c>
      <c r="B1856" s="5">
        <v>2.0</v>
      </c>
      <c r="C1856" s="15">
        <v>44479.475</v>
      </c>
      <c r="D1856" s="16">
        <v>20.95</v>
      </c>
      <c r="E1856" s="5">
        <f t="shared" si="1"/>
        <v>596</v>
      </c>
      <c r="F1856" s="5">
        <f t="shared" si="2"/>
        <v>2</v>
      </c>
      <c r="G1856" s="5">
        <f t="shared" si="3"/>
        <v>3</v>
      </c>
      <c r="H1856" s="5">
        <f t="shared" si="4"/>
        <v>2</v>
      </c>
      <c r="I1856" s="5" t="str">
        <f t="shared" si="5"/>
        <v>232</v>
      </c>
    </row>
    <row r="1857" ht="15.75" customHeight="1">
      <c r="A1857" s="4">
        <v>16891.0</v>
      </c>
      <c r="B1857" s="5">
        <v>5.0</v>
      </c>
      <c r="C1857" s="15">
        <v>44720.46875</v>
      </c>
      <c r="D1857" s="16">
        <v>51.12000000000001</v>
      </c>
      <c r="E1857" s="5">
        <f t="shared" si="1"/>
        <v>355</v>
      </c>
      <c r="F1857" s="5">
        <f t="shared" si="2"/>
        <v>5</v>
      </c>
      <c r="G1857" s="5">
        <f t="shared" si="3"/>
        <v>4</v>
      </c>
      <c r="H1857" s="5">
        <f t="shared" si="4"/>
        <v>3</v>
      </c>
      <c r="I1857" s="5" t="str">
        <f t="shared" si="5"/>
        <v>543</v>
      </c>
    </row>
    <row r="1858" ht="15.75" customHeight="1">
      <c r="A1858" s="4">
        <v>16892.0</v>
      </c>
      <c r="B1858" s="5">
        <v>2.0</v>
      </c>
      <c r="C1858" s="15">
        <v>44720.55416666667</v>
      </c>
      <c r="D1858" s="16">
        <v>33.650000000000006</v>
      </c>
      <c r="E1858" s="5">
        <f t="shared" si="1"/>
        <v>355</v>
      </c>
      <c r="F1858" s="5">
        <f t="shared" si="2"/>
        <v>5</v>
      </c>
      <c r="G1858" s="5">
        <f t="shared" si="3"/>
        <v>3</v>
      </c>
      <c r="H1858" s="5">
        <f t="shared" si="4"/>
        <v>3</v>
      </c>
      <c r="I1858" s="5" t="str">
        <f t="shared" si="5"/>
        <v>533</v>
      </c>
    </row>
    <row r="1859" ht="15.75" customHeight="1">
      <c r="A1859" s="4">
        <v>16893.0</v>
      </c>
      <c r="B1859" s="5">
        <v>1.0</v>
      </c>
      <c r="C1859" s="15">
        <v>44355.50416666667</v>
      </c>
      <c r="D1859" s="16">
        <v>12.600000000000001</v>
      </c>
      <c r="E1859" s="5">
        <f t="shared" si="1"/>
        <v>720</v>
      </c>
      <c r="F1859" s="5">
        <f t="shared" si="2"/>
        <v>2</v>
      </c>
      <c r="G1859" s="5">
        <f t="shared" si="3"/>
        <v>2</v>
      </c>
      <c r="H1859" s="5">
        <f t="shared" si="4"/>
        <v>1</v>
      </c>
      <c r="I1859" s="5" t="str">
        <f t="shared" si="5"/>
        <v>221</v>
      </c>
    </row>
    <row r="1860" ht="15.75" customHeight="1">
      <c r="A1860" s="4">
        <v>16897.0</v>
      </c>
      <c r="B1860" s="5">
        <v>2.0</v>
      </c>
      <c r="C1860" s="15">
        <v>44421.65625</v>
      </c>
      <c r="D1860" s="16">
        <v>51.0</v>
      </c>
      <c r="E1860" s="5">
        <f t="shared" si="1"/>
        <v>654</v>
      </c>
      <c r="F1860" s="5">
        <f t="shared" si="2"/>
        <v>2</v>
      </c>
      <c r="G1860" s="5">
        <f t="shared" si="3"/>
        <v>3</v>
      </c>
      <c r="H1860" s="5">
        <f t="shared" si="4"/>
        <v>3</v>
      </c>
      <c r="I1860" s="5" t="str">
        <f t="shared" si="5"/>
        <v>233</v>
      </c>
    </row>
    <row r="1861" ht="15.75" customHeight="1">
      <c r="A1861" s="4">
        <v>16898.0</v>
      </c>
      <c r="B1861" s="5">
        <v>2.0</v>
      </c>
      <c r="C1861" s="15">
        <v>44694.65555555555</v>
      </c>
      <c r="D1861" s="16">
        <v>12.33</v>
      </c>
      <c r="E1861" s="5">
        <f t="shared" si="1"/>
        <v>381</v>
      </c>
      <c r="F1861" s="5">
        <f t="shared" si="2"/>
        <v>4</v>
      </c>
      <c r="G1861" s="5">
        <f t="shared" si="3"/>
        <v>3</v>
      </c>
      <c r="H1861" s="5">
        <f t="shared" si="4"/>
        <v>1</v>
      </c>
      <c r="I1861" s="5" t="str">
        <f t="shared" si="5"/>
        <v>431</v>
      </c>
    </row>
    <row r="1862" ht="15.75" customHeight="1">
      <c r="A1862" s="4">
        <v>16899.0</v>
      </c>
      <c r="B1862" s="5">
        <v>3.0</v>
      </c>
      <c r="C1862" s="15">
        <v>44714.50208333333</v>
      </c>
      <c r="D1862" s="16">
        <v>77.25</v>
      </c>
      <c r="E1862" s="5">
        <f t="shared" si="1"/>
        <v>361</v>
      </c>
      <c r="F1862" s="5">
        <f t="shared" si="2"/>
        <v>5</v>
      </c>
      <c r="G1862" s="5">
        <f t="shared" si="3"/>
        <v>4</v>
      </c>
      <c r="H1862" s="5">
        <f t="shared" si="4"/>
        <v>3</v>
      </c>
      <c r="I1862" s="5" t="str">
        <f t="shared" si="5"/>
        <v>543</v>
      </c>
    </row>
    <row r="1863" ht="15.75" customHeight="1">
      <c r="A1863" s="4">
        <v>16900.0</v>
      </c>
      <c r="B1863" s="5">
        <v>2.0</v>
      </c>
      <c r="C1863" s="15">
        <v>44701.50902777778</v>
      </c>
      <c r="D1863" s="16">
        <v>53.09</v>
      </c>
      <c r="E1863" s="5">
        <f t="shared" si="1"/>
        <v>374</v>
      </c>
      <c r="F1863" s="5">
        <f t="shared" si="2"/>
        <v>5</v>
      </c>
      <c r="G1863" s="5">
        <f t="shared" si="3"/>
        <v>3</v>
      </c>
      <c r="H1863" s="5">
        <f t="shared" si="4"/>
        <v>3</v>
      </c>
      <c r="I1863" s="5" t="str">
        <f t="shared" si="5"/>
        <v>533</v>
      </c>
    </row>
    <row r="1864" ht="15.75" customHeight="1">
      <c r="A1864" s="4">
        <v>16903.0</v>
      </c>
      <c r="B1864" s="5">
        <v>1.0</v>
      </c>
      <c r="C1864" s="15">
        <v>44691.64722222222</v>
      </c>
      <c r="D1864" s="16">
        <v>1.65</v>
      </c>
      <c r="E1864" s="5">
        <f t="shared" si="1"/>
        <v>384</v>
      </c>
      <c r="F1864" s="5">
        <f t="shared" si="2"/>
        <v>4</v>
      </c>
      <c r="G1864" s="5">
        <f t="shared" si="3"/>
        <v>2</v>
      </c>
      <c r="H1864" s="5">
        <f t="shared" si="4"/>
        <v>1</v>
      </c>
      <c r="I1864" s="5" t="str">
        <f t="shared" si="5"/>
        <v>421</v>
      </c>
    </row>
    <row r="1865" ht="15.75" customHeight="1">
      <c r="A1865" s="4">
        <v>16904.0</v>
      </c>
      <c r="B1865" s="5">
        <v>11.0</v>
      </c>
      <c r="C1865" s="15">
        <v>44691.57361111111</v>
      </c>
      <c r="D1865" s="16">
        <v>125.66000000000004</v>
      </c>
      <c r="E1865" s="5">
        <f t="shared" si="1"/>
        <v>384</v>
      </c>
      <c r="F1865" s="5">
        <f t="shared" si="2"/>
        <v>4</v>
      </c>
      <c r="G1865" s="5">
        <f t="shared" si="3"/>
        <v>4</v>
      </c>
      <c r="H1865" s="5">
        <f t="shared" si="4"/>
        <v>4</v>
      </c>
      <c r="I1865" s="5" t="str">
        <f t="shared" si="5"/>
        <v>444</v>
      </c>
    </row>
    <row r="1866" ht="15.75" customHeight="1">
      <c r="A1866" s="4">
        <v>16905.0</v>
      </c>
      <c r="B1866" s="5">
        <v>3.0</v>
      </c>
      <c r="C1866" s="15">
        <v>44674.64097222222</v>
      </c>
      <c r="D1866" s="16">
        <v>46.03</v>
      </c>
      <c r="E1866" s="5">
        <f t="shared" si="1"/>
        <v>401</v>
      </c>
      <c r="F1866" s="5">
        <f t="shared" si="2"/>
        <v>4</v>
      </c>
      <c r="G1866" s="5">
        <f t="shared" si="3"/>
        <v>4</v>
      </c>
      <c r="H1866" s="5">
        <f t="shared" si="4"/>
        <v>3</v>
      </c>
      <c r="I1866" s="5" t="str">
        <f t="shared" si="5"/>
        <v>443</v>
      </c>
    </row>
    <row r="1867" ht="15.75" customHeight="1">
      <c r="A1867" s="4">
        <v>16906.0</v>
      </c>
      <c r="B1867" s="5">
        <v>3.0</v>
      </c>
      <c r="C1867" s="15">
        <v>44639.49236111111</v>
      </c>
      <c r="D1867" s="16">
        <v>42.77</v>
      </c>
      <c r="E1867" s="5">
        <f t="shared" si="1"/>
        <v>436</v>
      </c>
      <c r="F1867" s="5">
        <f t="shared" si="2"/>
        <v>3</v>
      </c>
      <c r="G1867" s="5">
        <f t="shared" si="3"/>
        <v>4</v>
      </c>
      <c r="H1867" s="5">
        <f t="shared" si="4"/>
        <v>3</v>
      </c>
      <c r="I1867" s="5" t="str">
        <f t="shared" si="5"/>
        <v>343</v>
      </c>
    </row>
    <row r="1868" ht="15.75" customHeight="1">
      <c r="A1868" s="4">
        <v>16907.0</v>
      </c>
      <c r="B1868" s="5">
        <v>2.0</v>
      </c>
      <c r="C1868" s="15">
        <v>44488.62222222222</v>
      </c>
      <c r="D1868" s="16">
        <v>43.0</v>
      </c>
      <c r="E1868" s="5">
        <f t="shared" si="1"/>
        <v>587</v>
      </c>
      <c r="F1868" s="5">
        <f t="shared" si="2"/>
        <v>2</v>
      </c>
      <c r="G1868" s="5">
        <f t="shared" si="3"/>
        <v>3</v>
      </c>
      <c r="H1868" s="5">
        <f t="shared" si="4"/>
        <v>3</v>
      </c>
      <c r="I1868" s="5" t="str">
        <f t="shared" si="5"/>
        <v>233</v>
      </c>
    </row>
    <row r="1869" ht="15.75" customHeight="1">
      <c r="A1869" s="4">
        <v>16909.0</v>
      </c>
      <c r="B1869" s="5">
        <v>1.0</v>
      </c>
      <c r="C1869" s="15">
        <v>44648.69791666666</v>
      </c>
      <c r="D1869" s="16">
        <v>25.5</v>
      </c>
      <c r="E1869" s="5">
        <f t="shared" si="1"/>
        <v>427</v>
      </c>
      <c r="F1869" s="5">
        <f t="shared" si="2"/>
        <v>4</v>
      </c>
      <c r="G1869" s="5">
        <f t="shared" si="3"/>
        <v>2</v>
      </c>
      <c r="H1869" s="5">
        <f t="shared" si="4"/>
        <v>2</v>
      </c>
      <c r="I1869" s="5" t="str">
        <f t="shared" si="5"/>
        <v>422</v>
      </c>
    </row>
    <row r="1870" ht="15.75" customHeight="1">
      <c r="A1870" s="4">
        <v>16910.0</v>
      </c>
      <c r="B1870" s="5">
        <v>6.0</v>
      </c>
      <c r="C1870" s="15">
        <v>44717.53541666667</v>
      </c>
      <c r="D1870" s="16">
        <v>28.080000000000002</v>
      </c>
      <c r="E1870" s="5">
        <f t="shared" si="1"/>
        <v>358</v>
      </c>
      <c r="F1870" s="5">
        <f t="shared" si="2"/>
        <v>5</v>
      </c>
      <c r="G1870" s="5">
        <f t="shared" si="3"/>
        <v>4</v>
      </c>
      <c r="H1870" s="5">
        <f t="shared" si="4"/>
        <v>2</v>
      </c>
      <c r="I1870" s="5" t="str">
        <f t="shared" si="5"/>
        <v>542</v>
      </c>
    </row>
    <row r="1871" ht="15.75" customHeight="1">
      <c r="A1871" s="4">
        <v>16912.0</v>
      </c>
      <c r="B1871" s="5">
        <v>4.0</v>
      </c>
      <c r="C1871" s="15">
        <v>44697.66041666667</v>
      </c>
      <c r="D1871" s="16">
        <v>43.11</v>
      </c>
      <c r="E1871" s="5">
        <f t="shared" si="1"/>
        <v>378</v>
      </c>
      <c r="F1871" s="5">
        <f t="shared" si="2"/>
        <v>5</v>
      </c>
      <c r="G1871" s="5">
        <f t="shared" si="3"/>
        <v>4</v>
      </c>
      <c r="H1871" s="5">
        <f t="shared" si="4"/>
        <v>3</v>
      </c>
      <c r="I1871" s="5" t="str">
        <f t="shared" si="5"/>
        <v>543</v>
      </c>
    </row>
    <row r="1872" ht="15.75" customHeight="1">
      <c r="A1872" s="4">
        <v>16913.0</v>
      </c>
      <c r="B1872" s="5">
        <v>1.0</v>
      </c>
      <c r="C1872" s="15">
        <v>44430.53888888889</v>
      </c>
      <c r="D1872" s="16">
        <v>60.0</v>
      </c>
      <c r="E1872" s="5">
        <f t="shared" si="1"/>
        <v>645</v>
      </c>
      <c r="F1872" s="5">
        <f t="shared" si="2"/>
        <v>2</v>
      </c>
      <c r="G1872" s="5">
        <f t="shared" si="3"/>
        <v>2</v>
      </c>
      <c r="H1872" s="5">
        <f t="shared" si="4"/>
        <v>3</v>
      </c>
      <c r="I1872" s="5" t="str">
        <f t="shared" si="5"/>
        <v>223</v>
      </c>
    </row>
    <row r="1873" ht="15.75" customHeight="1">
      <c r="A1873" s="4">
        <v>16914.0</v>
      </c>
      <c r="B1873" s="5">
        <v>1.0</v>
      </c>
      <c r="C1873" s="15">
        <v>44684.64375</v>
      </c>
      <c r="D1873" s="16">
        <v>0.95</v>
      </c>
      <c r="E1873" s="5">
        <f t="shared" si="1"/>
        <v>391</v>
      </c>
      <c r="F1873" s="5">
        <f t="shared" si="2"/>
        <v>4</v>
      </c>
      <c r="G1873" s="5">
        <f t="shared" si="3"/>
        <v>2</v>
      </c>
      <c r="H1873" s="5">
        <f t="shared" si="4"/>
        <v>1</v>
      </c>
      <c r="I1873" s="5" t="str">
        <f t="shared" si="5"/>
        <v>421</v>
      </c>
    </row>
    <row r="1874" ht="15.75" customHeight="1">
      <c r="A1874" s="4">
        <v>16915.0</v>
      </c>
      <c r="B1874" s="5">
        <v>1.0</v>
      </c>
      <c r="C1874" s="15">
        <v>44474.575</v>
      </c>
      <c r="D1874" s="16">
        <v>7.6499999999999995</v>
      </c>
      <c r="E1874" s="5">
        <f t="shared" si="1"/>
        <v>601</v>
      </c>
      <c r="F1874" s="5">
        <f t="shared" si="2"/>
        <v>2</v>
      </c>
      <c r="G1874" s="5">
        <f t="shared" si="3"/>
        <v>2</v>
      </c>
      <c r="H1874" s="5">
        <f t="shared" si="4"/>
        <v>1</v>
      </c>
      <c r="I1874" s="5" t="str">
        <f t="shared" si="5"/>
        <v>221</v>
      </c>
    </row>
    <row r="1875" ht="15.75" customHeight="1">
      <c r="A1875" s="4">
        <v>16916.0</v>
      </c>
      <c r="B1875" s="5">
        <v>2.0</v>
      </c>
      <c r="C1875" s="15">
        <v>44697.50555555556</v>
      </c>
      <c r="D1875" s="16">
        <v>7.46</v>
      </c>
      <c r="E1875" s="5">
        <f t="shared" si="1"/>
        <v>378</v>
      </c>
      <c r="F1875" s="5">
        <f t="shared" si="2"/>
        <v>5</v>
      </c>
      <c r="G1875" s="5">
        <f t="shared" si="3"/>
        <v>3</v>
      </c>
      <c r="H1875" s="5">
        <f t="shared" si="4"/>
        <v>1</v>
      </c>
      <c r="I1875" s="5" t="str">
        <f t="shared" si="5"/>
        <v>531</v>
      </c>
    </row>
    <row r="1876" ht="15.75" customHeight="1">
      <c r="A1876" s="4">
        <v>16918.0</v>
      </c>
      <c r="B1876" s="5">
        <v>4.0</v>
      </c>
      <c r="C1876" s="15">
        <v>44658.66875</v>
      </c>
      <c r="D1876" s="16">
        <v>50.38</v>
      </c>
      <c r="E1876" s="5">
        <f t="shared" si="1"/>
        <v>417</v>
      </c>
      <c r="F1876" s="5">
        <f t="shared" si="2"/>
        <v>4</v>
      </c>
      <c r="G1876" s="5">
        <f t="shared" si="3"/>
        <v>4</v>
      </c>
      <c r="H1876" s="5">
        <f t="shared" si="4"/>
        <v>3</v>
      </c>
      <c r="I1876" s="5" t="str">
        <f t="shared" si="5"/>
        <v>443</v>
      </c>
    </row>
    <row r="1877" ht="15.75" customHeight="1">
      <c r="A1877" s="4">
        <v>16919.0</v>
      </c>
      <c r="B1877" s="5">
        <v>10.0</v>
      </c>
      <c r="C1877" s="15">
        <v>44567.56597222222</v>
      </c>
      <c r="D1877" s="16">
        <v>93.21</v>
      </c>
      <c r="E1877" s="5">
        <f t="shared" si="1"/>
        <v>508</v>
      </c>
      <c r="F1877" s="5">
        <f t="shared" si="2"/>
        <v>3</v>
      </c>
      <c r="G1877" s="5">
        <f t="shared" si="3"/>
        <v>4</v>
      </c>
      <c r="H1877" s="5">
        <f t="shared" si="4"/>
        <v>4</v>
      </c>
      <c r="I1877" s="5" t="str">
        <f t="shared" si="5"/>
        <v>344</v>
      </c>
    </row>
    <row r="1878" ht="15.75" customHeight="1">
      <c r="A1878" s="4">
        <v>16921.0</v>
      </c>
      <c r="B1878" s="5">
        <v>1.0</v>
      </c>
      <c r="C1878" s="15">
        <v>44660.68194444444</v>
      </c>
      <c r="D1878" s="16">
        <v>4.88</v>
      </c>
      <c r="E1878" s="5">
        <f t="shared" si="1"/>
        <v>415</v>
      </c>
      <c r="F1878" s="5">
        <f t="shared" si="2"/>
        <v>4</v>
      </c>
      <c r="G1878" s="5">
        <f t="shared" si="3"/>
        <v>2</v>
      </c>
      <c r="H1878" s="5">
        <f t="shared" si="4"/>
        <v>1</v>
      </c>
      <c r="I1878" s="5" t="str">
        <f t="shared" si="5"/>
        <v>421</v>
      </c>
    </row>
    <row r="1879" ht="15.75" customHeight="1">
      <c r="A1879" s="4">
        <v>16923.0</v>
      </c>
      <c r="B1879" s="5">
        <v>12.0</v>
      </c>
      <c r="C1879" s="15">
        <v>44708.54166666666</v>
      </c>
      <c r="D1879" s="16">
        <v>273.44</v>
      </c>
      <c r="E1879" s="5">
        <f t="shared" si="1"/>
        <v>367</v>
      </c>
      <c r="F1879" s="5">
        <f t="shared" si="2"/>
        <v>5</v>
      </c>
      <c r="G1879" s="5">
        <f t="shared" si="3"/>
        <v>4</v>
      </c>
      <c r="H1879" s="5">
        <f t="shared" si="4"/>
        <v>4</v>
      </c>
      <c r="I1879" s="5" t="str">
        <f t="shared" si="5"/>
        <v>544</v>
      </c>
    </row>
    <row r="1880" ht="15.75" customHeight="1">
      <c r="A1880" s="4">
        <v>16924.0</v>
      </c>
      <c r="B1880" s="5">
        <v>4.0</v>
      </c>
      <c r="C1880" s="15">
        <v>44699.53680555556</v>
      </c>
      <c r="D1880" s="16">
        <v>71.59</v>
      </c>
      <c r="E1880" s="5">
        <f t="shared" si="1"/>
        <v>376</v>
      </c>
      <c r="F1880" s="5">
        <f t="shared" si="2"/>
        <v>5</v>
      </c>
      <c r="G1880" s="5">
        <f t="shared" si="3"/>
        <v>4</v>
      </c>
      <c r="H1880" s="5">
        <f t="shared" si="4"/>
        <v>3</v>
      </c>
      <c r="I1880" s="5" t="str">
        <f t="shared" si="5"/>
        <v>543</v>
      </c>
    </row>
    <row r="1881" ht="15.75" customHeight="1">
      <c r="A1881" s="4">
        <v>16928.0</v>
      </c>
      <c r="B1881" s="5">
        <v>2.0</v>
      </c>
      <c r="C1881" s="15">
        <v>44487.69236111111</v>
      </c>
      <c r="D1881" s="16">
        <v>56.28</v>
      </c>
      <c r="E1881" s="5">
        <f t="shared" si="1"/>
        <v>588</v>
      </c>
      <c r="F1881" s="5">
        <f t="shared" si="2"/>
        <v>2</v>
      </c>
      <c r="G1881" s="5">
        <f t="shared" si="3"/>
        <v>3</v>
      </c>
      <c r="H1881" s="5">
        <f t="shared" si="4"/>
        <v>3</v>
      </c>
      <c r="I1881" s="5" t="str">
        <f t="shared" si="5"/>
        <v>233</v>
      </c>
    </row>
    <row r="1882" ht="15.75" customHeight="1">
      <c r="A1882" s="4">
        <v>16929.0</v>
      </c>
      <c r="B1882" s="5">
        <v>2.0</v>
      </c>
      <c r="C1882" s="15">
        <v>44596.50902777778</v>
      </c>
      <c r="D1882" s="16">
        <v>55.040000000000006</v>
      </c>
      <c r="E1882" s="5">
        <f t="shared" si="1"/>
        <v>479</v>
      </c>
      <c r="F1882" s="5">
        <f t="shared" si="2"/>
        <v>3</v>
      </c>
      <c r="G1882" s="5">
        <f t="shared" si="3"/>
        <v>3</v>
      </c>
      <c r="H1882" s="5">
        <f t="shared" si="4"/>
        <v>3</v>
      </c>
      <c r="I1882" s="5" t="str">
        <f t="shared" si="5"/>
        <v>333</v>
      </c>
    </row>
    <row r="1883" ht="15.75" customHeight="1">
      <c r="A1883" s="4">
        <v>16930.0</v>
      </c>
      <c r="B1883" s="5">
        <v>2.0</v>
      </c>
      <c r="C1883" s="15">
        <v>44694.67569444444</v>
      </c>
      <c r="D1883" s="16">
        <v>39.010000000000005</v>
      </c>
      <c r="E1883" s="5">
        <f t="shared" si="1"/>
        <v>381</v>
      </c>
      <c r="F1883" s="5">
        <f t="shared" si="2"/>
        <v>4</v>
      </c>
      <c r="G1883" s="5">
        <f t="shared" si="3"/>
        <v>3</v>
      </c>
      <c r="H1883" s="5">
        <f t="shared" si="4"/>
        <v>3</v>
      </c>
      <c r="I1883" s="5" t="str">
        <f t="shared" si="5"/>
        <v>433</v>
      </c>
    </row>
    <row r="1884" ht="15.75" customHeight="1">
      <c r="A1884" s="4">
        <v>16931.0</v>
      </c>
      <c r="B1884" s="5">
        <v>12.0</v>
      </c>
      <c r="C1884" s="15">
        <v>44716.55208333334</v>
      </c>
      <c r="D1884" s="16">
        <v>92.35000000000001</v>
      </c>
      <c r="E1884" s="5">
        <f t="shared" si="1"/>
        <v>359</v>
      </c>
      <c r="F1884" s="5">
        <f t="shared" si="2"/>
        <v>5</v>
      </c>
      <c r="G1884" s="5">
        <f t="shared" si="3"/>
        <v>4</v>
      </c>
      <c r="H1884" s="5">
        <f t="shared" si="4"/>
        <v>4</v>
      </c>
      <c r="I1884" s="5" t="str">
        <f t="shared" si="5"/>
        <v>544</v>
      </c>
    </row>
    <row r="1885" ht="15.75" customHeight="1">
      <c r="A1885" s="4">
        <v>16932.0</v>
      </c>
      <c r="B1885" s="5">
        <v>1.0</v>
      </c>
      <c r="C1885" s="15">
        <v>44668.59166666667</v>
      </c>
      <c r="D1885" s="16">
        <v>5.32</v>
      </c>
      <c r="E1885" s="5">
        <f t="shared" si="1"/>
        <v>407</v>
      </c>
      <c r="F1885" s="5">
        <f t="shared" si="2"/>
        <v>4</v>
      </c>
      <c r="G1885" s="5">
        <f t="shared" si="3"/>
        <v>2</v>
      </c>
      <c r="H1885" s="5">
        <f t="shared" si="4"/>
        <v>1</v>
      </c>
      <c r="I1885" s="5" t="str">
        <f t="shared" si="5"/>
        <v>421</v>
      </c>
    </row>
    <row r="1886" ht="15.75" customHeight="1">
      <c r="A1886" s="4">
        <v>16933.0</v>
      </c>
      <c r="B1886" s="5">
        <v>2.0</v>
      </c>
      <c r="C1886" s="15">
        <v>44483.56458333333</v>
      </c>
      <c r="D1886" s="16">
        <v>30.650000000000002</v>
      </c>
      <c r="E1886" s="5">
        <f t="shared" si="1"/>
        <v>592</v>
      </c>
      <c r="F1886" s="5">
        <f t="shared" si="2"/>
        <v>2</v>
      </c>
      <c r="G1886" s="5">
        <f t="shared" si="3"/>
        <v>3</v>
      </c>
      <c r="H1886" s="5">
        <f t="shared" si="4"/>
        <v>2</v>
      </c>
      <c r="I1886" s="5" t="str">
        <f t="shared" si="5"/>
        <v>232</v>
      </c>
    </row>
    <row r="1887" ht="15.75" customHeight="1">
      <c r="A1887" s="4">
        <v>16934.0</v>
      </c>
      <c r="B1887" s="5">
        <v>1.0</v>
      </c>
      <c r="C1887" s="15">
        <v>44667.51736111111</v>
      </c>
      <c r="D1887" s="16">
        <v>85.6</v>
      </c>
      <c r="E1887" s="5">
        <f t="shared" si="1"/>
        <v>408</v>
      </c>
      <c r="F1887" s="5">
        <f t="shared" si="2"/>
        <v>4</v>
      </c>
      <c r="G1887" s="5">
        <f t="shared" si="3"/>
        <v>2</v>
      </c>
      <c r="H1887" s="5">
        <f t="shared" si="4"/>
        <v>4</v>
      </c>
      <c r="I1887" s="5" t="str">
        <f t="shared" si="5"/>
        <v>424</v>
      </c>
    </row>
    <row r="1888" ht="15.75" customHeight="1">
      <c r="A1888" s="4">
        <v>16936.0</v>
      </c>
      <c r="B1888" s="5">
        <v>1.0</v>
      </c>
      <c r="C1888" s="15">
        <v>44695.46111111111</v>
      </c>
      <c r="D1888" s="16">
        <v>16.6</v>
      </c>
      <c r="E1888" s="5">
        <f t="shared" si="1"/>
        <v>380</v>
      </c>
      <c r="F1888" s="5">
        <f t="shared" si="2"/>
        <v>5</v>
      </c>
      <c r="G1888" s="5">
        <f t="shared" si="3"/>
        <v>2</v>
      </c>
      <c r="H1888" s="5">
        <f t="shared" si="4"/>
        <v>2</v>
      </c>
      <c r="I1888" s="5" t="str">
        <f t="shared" si="5"/>
        <v>522</v>
      </c>
    </row>
    <row r="1889" ht="15.75" customHeight="1">
      <c r="A1889" s="4">
        <v>16938.0</v>
      </c>
      <c r="B1889" s="5">
        <v>3.0</v>
      </c>
      <c r="C1889" s="15">
        <v>44543.47291666667</v>
      </c>
      <c r="D1889" s="16">
        <v>917.7500000000001</v>
      </c>
      <c r="E1889" s="5">
        <f t="shared" si="1"/>
        <v>532</v>
      </c>
      <c r="F1889" s="5">
        <f t="shared" si="2"/>
        <v>3</v>
      </c>
      <c r="G1889" s="5">
        <f t="shared" si="3"/>
        <v>4</v>
      </c>
      <c r="H1889" s="5">
        <f t="shared" si="4"/>
        <v>4</v>
      </c>
      <c r="I1889" s="5" t="str">
        <f t="shared" si="5"/>
        <v>344</v>
      </c>
    </row>
    <row r="1890" ht="15.75" customHeight="1">
      <c r="A1890" s="4">
        <v>16940.0</v>
      </c>
      <c r="B1890" s="5">
        <v>3.0</v>
      </c>
      <c r="C1890" s="15">
        <v>44669.55208333334</v>
      </c>
      <c r="D1890" s="16">
        <v>79.42999999999999</v>
      </c>
      <c r="E1890" s="5">
        <f t="shared" si="1"/>
        <v>406</v>
      </c>
      <c r="F1890" s="5">
        <f t="shared" si="2"/>
        <v>4</v>
      </c>
      <c r="G1890" s="5">
        <f t="shared" si="3"/>
        <v>4</v>
      </c>
      <c r="H1890" s="5">
        <f t="shared" si="4"/>
        <v>4</v>
      </c>
      <c r="I1890" s="5" t="str">
        <f t="shared" si="5"/>
        <v>444</v>
      </c>
    </row>
    <row r="1891" ht="15.75" customHeight="1">
      <c r="A1891" s="4">
        <v>16942.0</v>
      </c>
      <c r="B1891" s="5">
        <v>4.0</v>
      </c>
      <c r="C1891" s="15">
        <v>44567.72986111111</v>
      </c>
      <c r="D1891" s="16">
        <v>52.58</v>
      </c>
      <c r="E1891" s="5">
        <f t="shared" si="1"/>
        <v>508</v>
      </c>
      <c r="F1891" s="5">
        <f t="shared" si="2"/>
        <v>3</v>
      </c>
      <c r="G1891" s="5">
        <f t="shared" si="3"/>
        <v>4</v>
      </c>
      <c r="H1891" s="5">
        <f t="shared" si="4"/>
        <v>3</v>
      </c>
      <c r="I1891" s="5" t="str">
        <f t="shared" si="5"/>
        <v>343</v>
      </c>
    </row>
    <row r="1892" ht="15.75" customHeight="1">
      <c r="A1892" s="4">
        <v>16945.0</v>
      </c>
      <c r="B1892" s="5">
        <v>10.0</v>
      </c>
      <c r="C1892" s="15">
        <v>44699.48541666667</v>
      </c>
      <c r="D1892" s="16">
        <v>280.50000000000006</v>
      </c>
      <c r="E1892" s="5">
        <f t="shared" si="1"/>
        <v>376</v>
      </c>
      <c r="F1892" s="5">
        <f t="shared" si="2"/>
        <v>5</v>
      </c>
      <c r="G1892" s="5">
        <f t="shared" si="3"/>
        <v>4</v>
      </c>
      <c r="H1892" s="5">
        <f t="shared" si="4"/>
        <v>4</v>
      </c>
      <c r="I1892" s="5" t="str">
        <f t="shared" si="5"/>
        <v>544</v>
      </c>
    </row>
    <row r="1893" ht="15.75" customHeight="1">
      <c r="A1893" s="4">
        <v>16949.0</v>
      </c>
      <c r="B1893" s="5">
        <v>2.0</v>
      </c>
      <c r="C1893" s="15">
        <v>44537.44027777778</v>
      </c>
      <c r="D1893" s="16">
        <v>15.54</v>
      </c>
      <c r="E1893" s="5">
        <f t="shared" si="1"/>
        <v>538</v>
      </c>
      <c r="F1893" s="5">
        <f t="shared" si="2"/>
        <v>3</v>
      </c>
      <c r="G1893" s="5">
        <f t="shared" si="3"/>
        <v>3</v>
      </c>
      <c r="H1893" s="5">
        <f t="shared" si="4"/>
        <v>2</v>
      </c>
      <c r="I1893" s="5" t="str">
        <f t="shared" si="5"/>
        <v>332</v>
      </c>
    </row>
    <row r="1894" ht="15.75" customHeight="1">
      <c r="A1894" s="4">
        <v>16950.0</v>
      </c>
      <c r="B1894" s="5">
        <v>1.0</v>
      </c>
      <c r="C1894" s="15">
        <v>44665.37916666667</v>
      </c>
      <c r="D1894" s="16">
        <v>25.2</v>
      </c>
      <c r="E1894" s="5">
        <f t="shared" si="1"/>
        <v>410</v>
      </c>
      <c r="F1894" s="5">
        <f t="shared" si="2"/>
        <v>4</v>
      </c>
      <c r="G1894" s="5">
        <f t="shared" si="3"/>
        <v>2</v>
      </c>
      <c r="H1894" s="5">
        <f t="shared" si="4"/>
        <v>2</v>
      </c>
      <c r="I1894" s="5" t="str">
        <f t="shared" si="5"/>
        <v>422</v>
      </c>
    </row>
    <row r="1895" ht="15.75" customHeight="1">
      <c r="A1895" s="4">
        <v>16951.0</v>
      </c>
      <c r="B1895" s="5">
        <v>1.0</v>
      </c>
      <c r="C1895" s="15">
        <v>44416.62361111111</v>
      </c>
      <c r="D1895" s="16">
        <v>12.600000000000001</v>
      </c>
      <c r="E1895" s="5">
        <f t="shared" si="1"/>
        <v>659</v>
      </c>
      <c r="F1895" s="5">
        <f t="shared" si="2"/>
        <v>2</v>
      </c>
      <c r="G1895" s="5">
        <f t="shared" si="3"/>
        <v>2</v>
      </c>
      <c r="H1895" s="5">
        <f t="shared" si="4"/>
        <v>1</v>
      </c>
      <c r="I1895" s="5" t="str">
        <f t="shared" si="5"/>
        <v>221</v>
      </c>
    </row>
    <row r="1896" ht="15.75" customHeight="1">
      <c r="A1896" s="4">
        <v>16952.0</v>
      </c>
      <c r="B1896" s="5">
        <v>1.0</v>
      </c>
      <c r="C1896" s="15">
        <v>44614.54027777778</v>
      </c>
      <c r="D1896" s="16">
        <v>2.94</v>
      </c>
      <c r="E1896" s="5">
        <f t="shared" si="1"/>
        <v>461</v>
      </c>
      <c r="F1896" s="5">
        <f t="shared" si="2"/>
        <v>3</v>
      </c>
      <c r="G1896" s="5">
        <f t="shared" si="3"/>
        <v>2</v>
      </c>
      <c r="H1896" s="5">
        <f t="shared" si="4"/>
        <v>1</v>
      </c>
      <c r="I1896" s="5" t="str">
        <f t="shared" si="5"/>
        <v>321</v>
      </c>
    </row>
    <row r="1897" ht="15.75" customHeight="1">
      <c r="A1897" s="4">
        <v>16955.0</v>
      </c>
      <c r="B1897" s="5">
        <v>1.0</v>
      </c>
      <c r="C1897" s="15">
        <v>44538.44166666667</v>
      </c>
      <c r="D1897" s="16">
        <v>16.35</v>
      </c>
      <c r="E1897" s="5">
        <f t="shared" si="1"/>
        <v>537</v>
      </c>
      <c r="F1897" s="5">
        <f t="shared" si="2"/>
        <v>3</v>
      </c>
      <c r="G1897" s="5">
        <f t="shared" si="3"/>
        <v>2</v>
      </c>
      <c r="H1897" s="5">
        <f t="shared" si="4"/>
        <v>2</v>
      </c>
      <c r="I1897" s="5" t="str">
        <f t="shared" si="5"/>
        <v>322</v>
      </c>
    </row>
    <row r="1898" ht="15.75" customHeight="1">
      <c r="A1898" s="4">
        <v>16956.0</v>
      </c>
      <c r="B1898" s="5">
        <v>1.0</v>
      </c>
      <c r="C1898" s="15">
        <v>44711.60277777778</v>
      </c>
      <c r="D1898" s="16">
        <v>1.45</v>
      </c>
      <c r="E1898" s="5">
        <f t="shared" si="1"/>
        <v>364</v>
      </c>
      <c r="F1898" s="5">
        <f t="shared" si="2"/>
        <v>5</v>
      </c>
      <c r="G1898" s="5">
        <f t="shared" si="3"/>
        <v>2</v>
      </c>
      <c r="H1898" s="5">
        <f t="shared" si="4"/>
        <v>1</v>
      </c>
      <c r="I1898" s="5" t="str">
        <f t="shared" si="5"/>
        <v>521</v>
      </c>
    </row>
    <row r="1899" ht="15.75" customHeight="1">
      <c r="A1899" s="4">
        <v>16959.0</v>
      </c>
      <c r="B1899" s="5">
        <v>1.0</v>
      </c>
      <c r="C1899" s="15">
        <v>44633.62708333333</v>
      </c>
      <c r="D1899" s="16">
        <v>30.0</v>
      </c>
      <c r="E1899" s="5">
        <f t="shared" si="1"/>
        <v>442</v>
      </c>
      <c r="F1899" s="5">
        <f t="shared" si="2"/>
        <v>3</v>
      </c>
      <c r="G1899" s="5">
        <f t="shared" si="3"/>
        <v>2</v>
      </c>
      <c r="H1899" s="5">
        <f t="shared" si="4"/>
        <v>2</v>
      </c>
      <c r="I1899" s="5" t="str">
        <f t="shared" si="5"/>
        <v>322</v>
      </c>
    </row>
    <row r="1900" ht="15.75" customHeight="1">
      <c r="A1900" s="4">
        <v>16965.0</v>
      </c>
      <c r="B1900" s="5">
        <v>1.0</v>
      </c>
      <c r="C1900" s="15">
        <v>44496.50555555556</v>
      </c>
      <c r="D1900" s="16">
        <v>2.52</v>
      </c>
      <c r="E1900" s="5">
        <f t="shared" si="1"/>
        <v>579</v>
      </c>
      <c r="F1900" s="5">
        <f t="shared" si="2"/>
        <v>2</v>
      </c>
      <c r="G1900" s="5">
        <f t="shared" si="3"/>
        <v>2</v>
      </c>
      <c r="H1900" s="5">
        <f t="shared" si="4"/>
        <v>1</v>
      </c>
      <c r="I1900" s="5" t="str">
        <f t="shared" si="5"/>
        <v>221</v>
      </c>
    </row>
    <row r="1901" ht="15.75" customHeight="1">
      <c r="A1901" s="4">
        <v>16978.0</v>
      </c>
      <c r="B1901" s="5">
        <v>1.0</v>
      </c>
      <c r="C1901" s="15">
        <v>44643.53472222222</v>
      </c>
      <c r="D1901" s="16">
        <v>61.3</v>
      </c>
      <c r="E1901" s="5">
        <f t="shared" si="1"/>
        <v>432</v>
      </c>
      <c r="F1901" s="5">
        <f t="shared" si="2"/>
        <v>3</v>
      </c>
      <c r="G1901" s="5">
        <f t="shared" si="3"/>
        <v>2</v>
      </c>
      <c r="H1901" s="5">
        <f t="shared" si="4"/>
        <v>3</v>
      </c>
      <c r="I1901" s="5" t="str">
        <f t="shared" si="5"/>
        <v>323</v>
      </c>
    </row>
    <row r="1902" ht="15.75" customHeight="1">
      <c r="A1902" s="4">
        <v>16979.0</v>
      </c>
      <c r="B1902" s="5">
        <v>2.0</v>
      </c>
      <c r="C1902" s="15">
        <v>44576.37430555555</v>
      </c>
      <c r="D1902" s="16">
        <v>45.35000000000001</v>
      </c>
      <c r="E1902" s="5">
        <f t="shared" si="1"/>
        <v>499</v>
      </c>
      <c r="F1902" s="5">
        <f t="shared" si="2"/>
        <v>3</v>
      </c>
      <c r="G1902" s="5">
        <f t="shared" si="3"/>
        <v>3</v>
      </c>
      <c r="H1902" s="5">
        <f t="shared" si="4"/>
        <v>3</v>
      </c>
      <c r="I1902" s="5" t="str">
        <f t="shared" si="5"/>
        <v>333</v>
      </c>
    </row>
    <row r="1903" ht="15.75" customHeight="1">
      <c r="A1903" s="4">
        <v>16983.0</v>
      </c>
      <c r="B1903" s="5">
        <v>2.0</v>
      </c>
      <c r="C1903" s="15">
        <v>44694.49513888889</v>
      </c>
      <c r="D1903" s="16">
        <v>41.17</v>
      </c>
      <c r="E1903" s="5">
        <f t="shared" si="1"/>
        <v>381</v>
      </c>
      <c r="F1903" s="5">
        <f t="shared" si="2"/>
        <v>4</v>
      </c>
      <c r="G1903" s="5">
        <f t="shared" si="3"/>
        <v>3</v>
      </c>
      <c r="H1903" s="5">
        <f t="shared" si="4"/>
        <v>3</v>
      </c>
      <c r="I1903" s="5" t="str">
        <f t="shared" si="5"/>
        <v>433</v>
      </c>
    </row>
    <row r="1904" ht="15.75" customHeight="1">
      <c r="A1904" s="4">
        <v>16984.0</v>
      </c>
      <c r="B1904" s="5">
        <v>3.0</v>
      </c>
      <c r="C1904" s="15">
        <v>44632.57152777778</v>
      </c>
      <c r="D1904" s="16">
        <v>186.11999999999995</v>
      </c>
      <c r="E1904" s="5">
        <f t="shared" si="1"/>
        <v>443</v>
      </c>
      <c r="F1904" s="5">
        <f t="shared" si="2"/>
        <v>3</v>
      </c>
      <c r="G1904" s="5">
        <f t="shared" si="3"/>
        <v>4</v>
      </c>
      <c r="H1904" s="5">
        <f t="shared" si="4"/>
        <v>4</v>
      </c>
      <c r="I1904" s="5" t="str">
        <f t="shared" si="5"/>
        <v>344</v>
      </c>
    </row>
    <row r="1905" ht="15.75" customHeight="1">
      <c r="A1905" s="4">
        <v>16985.0</v>
      </c>
      <c r="B1905" s="5">
        <v>6.0</v>
      </c>
      <c r="C1905" s="15">
        <v>44703.56458333333</v>
      </c>
      <c r="D1905" s="16">
        <v>658.6999999999999</v>
      </c>
      <c r="E1905" s="5">
        <f t="shared" si="1"/>
        <v>372</v>
      </c>
      <c r="F1905" s="5">
        <f t="shared" si="2"/>
        <v>5</v>
      </c>
      <c r="G1905" s="5">
        <f t="shared" si="3"/>
        <v>4</v>
      </c>
      <c r="H1905" s="5">
        <f t="shared" si="4"/>
        <v>4</v>
      </c>
      <c r="I1905" s="5" t="str">
        <f t="shared" si="5"/>
        <v>544</v>
      </c>
    </row>
    <row r="1906" ht="15.75" customHeight="1">
      <c r="A1906" s="4">
        <v>16987.0</v>
      </c>
      <c r="B1906" s="5">
        <v>2.0</v>
      </c>
      <c r="C1906" s="15">
        <v>44718.72638888889</v>
      </c>
      <c r="D1906" s="16">
        <v>14.4</v>
      </c>
      <c r="E1906" s="5">
        <f t="shared" si="1"/>
        <v>357</v>
      </c>
      <c r="F1906" s="5">
        <f t="shared" si="2"/>
        <v>5</v>
      </c>
      <c r="G1906" s="5">
        <f t="shared" si="3"/>
        <v>3</v>
      </c>
      <c r="H1906" s="5">
        <f t="shared" si="4"/>
        <v>1</v>
      </c>
      <c r="I1906" s="5" t="str">
        <f t="shared" si="5"/>
        <v>531</v>
      </c>
    </row>
    <row r="1907" ht="15.75" customHeight="1">
      <c r="A1907" s="4">
        <v>16990.0</v>
      </c>
      <c r="B1907" s="5">
        <v>1.0</v>
      </c>
      <c r="C1907" s="15">
        <v>44505.35416666666</v>
      </c>
      <c r="D1907" s="16">
        <v>179.0</v>
      </c>
      <c r="E1907" s="5">
        <f t="shared" si="1"/>
        <v>570</v>
      </c>
      <c r="F1907" s="5">
        <f t="shared" si="2"/>
        <v>2</v>
      </c>
      <c r="G1907" s="5">
        <f t="shared" si="3"/>
        <v>2</v>
      </c>
      <c r="H1907" s="5">
        <f t="shared" si="4"/>
        <v>4</v>
      </c>
      <c r="I1907" s="5" t="str">
        <f t="shared" si="5"/>
        <v>224</v>
      </c>
    </row>
    <row r="1908" ht="15.75" customHeight="1">
      <c r="A1908" s="4">
        <v>16992.0</v>
      </c>
      <c r="B1908" s="5">
        <v>2.0</v>
      </c>
      <c r="C1908" s="15">
        <v>44622.36805555555</v>
      </c>
      <c r="D1908" s="16">
        <v>63.099999999999994</v>
      </c>
      <c r="E1908" s="5">
        <f t="shared" si="1"/>
        <v>453</v>
      </c>
      <c r="F1908" s="5">
        <f t="shared" si="2"/>
        <v>3</v>
      </c>
      <c r="G1908" s="5">
        <f t="shared" si="3"/>
        <v>3</v>
      </c>
      <c r="H1908" s="5">
        <f t="shared" si="4"/>
        <v>3</v>
      </c>
      <c r="I1908" s="5" t="str">
        <f t="shared" si="5"/>
        <v>333</v>
      </c>
    </row>
    <row r="1909" ht="15.75" customHeight="1">
      <c r="A1909" s="4">
        <v>16995.0</v>
      </c>
      <c r="B1909" s="5">
        <v>1.0</v>
      </c>
      <c r="C1909" s="15">
        <v>44349.71458333333</v>
      </c>
      <c r="D1909" s="16">
        <v>1.25</v>
      </c>
      <c r="E1909" s="5">
        <f t="shared" si="1"/>
        <v>726</v>
      </c>
      <c r="F1909" s="5">
        <f t="shared" si="2"/>
        <v>2</v>
      </c>
      <c r="G1909" s="5">
        <f t="shared" si="3"/>
        <v>2</v>
      </c>
      <c r="H1909" s="5">
        <f t="shared" si="4"/>
        <v>1</v>
      </c>
      <c r="I1909" s="5" t="str">
        <f t="shared" si="5"/>
        <v>221</v>
      </c>
    </row>
    <row r="1910" ht="15.75" customHeight="1">
      <c r="A1910" s="4">
        <v>16996.0</v>
      </c>
      <c r="B1910" s="5">
        <v>1.0</v>
      </c>
      <c r="C1910" s="15">
        <v>44454.60069444445</v>
      </c>
      <c r="D1910" s="16">
        <v>35.400000000000006</v>
      </c>
      <c r="E1910" s="5">
        <f t="shared" si="1"/>
        <v>621</v>
      </c>
      <c r="F1910" s="5">
        <f t="shared" si="2"/>
        <v>2</v>
      </c>
      <c r="G1910" s="5">
        <f t="shared" si="3"/>
        <v>2</v>
      </c>
      <c r="H1910" s="5">
        <f t="shared" si="4"/>
        <v>3</v>
      </c>
      <c r="I1910" s="5" t="str">
        <f t="shared" si="5"/>
        <v>223</v>
      </c>
    </row>
    <row r="1911" ht="15.75" customHeight="1">
      <c r="A1911" s="4">
        <v>16997.0</v>
      </c>
      <c r="B1911" s="5">
        <v>2.0</v>
      </c>
      <c r="C1911" s="15">
        <v>44432.72777777778</v>
      </c>
      <c r="D1911" s="16">
        <v>136.5</v>
      </c>
      <c r="E1911" s="5">
        <f t="shared" si="1"/>
        <v>643</v>
      </c>
      <c r="F1911" s="5">
        <f t="shared" si="2"/>
        <v>2</v>
      </c>
      <c r="G1911" s="5">
        <f t="shared" si="3"/>
        <v>3</v>
      </c>
      <c r="H1911" s="5">
        <f t="shared" si="4"/>
        <v>4</v>
      </c>
      <c r="I1911" s="5" t="str">
        <f t="shared" si="5"/>
        <v>234</v>
      </c>
    </row>
    <row r="1912" ht="15.75" customHeight="1">
      <c r="A1912" s="4">
        <v>17001.0</v>
      </c>
      <c r="B1912" s="5">
        <v>2.0</v>
      </c>
      <c r="C1912" s="15">
        <v>44516.37638888889</v>
      </c>
      <c r="D1912" s="16">
        <v>62.400000000000006</v>
      </c>
      <c r="E1912" s="5">
        <f t="shared" si="1"/>
        <v>559</v>
      </c>
      <c r="F1912" s="5">
        <f t="shared" si="2"/>
        <v>2</v>
      </c>
      <c r="G1912" s="5">
        <f t="shared" si="3"/>
        <v>3</v>
      </c>
      <c r="H1912" s="5">
        <f t="shared" si="4"/>
        <v>3</v>
      </c>
      <c r="I1912" s="5" t="str">
        <f t="shared" si="5"/>
        <v>233</v>
      </c>
    </row>
    <row r="1913" ht="15.75" customHeight="1">
      <c r="A1913" s="4">
        <v>17006.0</v>
      </c>
      <c r="B1913" s="5">
        <v>1.0</v>
      </c>
      <c r="C1913" s="15">
        <v>44717.50625</v>
      </c>
      <c r="D1913" s="16">
        <v>15.0</v>
      </c>
      <c r="E1913" s="5">
        <f t="shared" si="1"/>
        <v>358</v>
      </c>
      <c r="F1913" s="5">
        <f t="shared" si="2"/>
        <v>5</v>
      </c>
      <c r="G1913" s="5">
        <f t="shared" si="3"/>
        <v>2</v>
      </c>
      <c r="H1913" s="5">
        <f t="shared" si="4"/>
        <v>2</v>
      </c>
      <c r="I1913" s="5" t="str">
        <f t="shared" si="5"/>
        <v>522</v>
      </c>
    </row>
    <row r="1914" ht="15.75" customHeight="1">
      <c r="A1914" s="4">
        <v>17007.0</v>
      </c>
      <c r="B1914" s="5">
        <v>1.0</v>
      </c>
      <c r="C1914" s="15">
        <v>44364.58194444444</v>
      </c>
      <c r="D1914" s="16">
        <v>17.700000000000003</v>
      </c>
      <c r="E1914" s="5">
        <f t="shared" si="1"/>
        <v>711</v>
      </c>
      <c r="F1914" s="5">
        <f t="shared" si="2"/>
        <v>2</v>
      </c>
      <c r="G1914" s="5">
        <f t="shared" si="3"/>
        <v>2</v>
      </c>
      <c r="H1914" s="5">
        <f t="shared" si="4"/>
        <v>2</v>
      </c>
      <c r="I1914" s="5" t="str">
        <f t="shared" si="5"/>
        <v>222</v>
      </c>
    </row>
    <row r="1915" ht="15.75" customHeight="1">
      <c r="A1915" s="4">
        <v>17015.0</v>
      </c>
      <c r="B1915" s="5">
        <v>1.0</v>
      </c>
      <c r="C1915" s="15">
        <v>44649.73333333333</v>
      </c>
      <c r="D1915" s="16">
        <v>37.8</v>
      </c>
      <c r="E1915" s="5">
        <f t="shared" si="1"/>
        <v>426</v>
      </c>
      <c r="F1915" s="5">
        <f t="shared" si="2"/>
        <v>4</v>
      </c>
      <c r="G1915" s="5">
        <f t="shared" si="3"/>
        <v>2</v>
      </c>
      <c r="H1915" s="5">
        <f t="shared" si="4"/>
        <v>3</v>
      </c>
      <c r="I1915" s="5" t="str">
        <f t="shared" si="5"/>
        <v>423</v>
      </c>
    </row>
    <row r="1916" ht="15.75" customHeight="1">
      <c r="A1916" s="4">
        <v>17017.0</v>
      </c>
      <c r="B1916" s="5">
        <v>3.0</v>
      </c>
      <c r="C1916" s="15">
        <v>44663.60347222222</v>
      </c>
      <c r="D1916" s="16">
        <v>23.169999999999998</v>
      </c>
      <c r="E1916" s="5">
        <f t="shared" si="1"/>
        <v>412</v>
      </c>
      <c r="F1916" s="5">
        <f t="shared" si="2"/>
        <v>4</v>
      </c>
      <c r="G1916" s="5">
        <f t="shared" si="3"/>
        <v>4</v>
      </c>
      <c r="H1916" s="5">
        <f t="shared" si="4"/>
        <v>2</v>
      </c>
      <c r="I1916" s="5" t="str">
        <f t="shared" si="5"/>
        <v>442</v>
      </c>
    </row>
    <row r="1917" ht="15.75" customHeight="1">
      <c r="A1917" s="4">
        <v>17019.0</v>
      </c>
      <c r="B1917" s="5">
        <v>4.0</v>
      </c>
      <c r="C1917" s="15">
        <v>44709.54583333333</v>
      </c>
      <c r="D1917" s="16">
        <v>64.57</v>
      </c>
      <c r="E1917" s="5">
        <f t="shared" si="1"/>
        <v>366</v>
      </c>
      <c r="F1917" s="5">
        <f t="shared" si="2"/>
        <v>5</v>
      </c>
      <c r="G1917" s="5">
        <f t="shared" si="3"/>
        <v>4</v>
      </c>
      <c r="H1917" s="5">
        <f t="shared" si="4"/>
        <v>3</v>
      </c>
      <c r="I1917" s="5" t="str">
        <f t="shared" si="5"/>
        <v>543</v>
      </c>
    </row>
    <row r="1918" ht="15.75" customHeight="1">
      <c r="A1918" s="4">
        <v>17027.0</v>
      </c>
      <c r="B1918" s="5">
        <v>4.0</v>
      </c>
      <c r="C1918" s="15">
        <v>44543.57222222222</v>
      </c>
      <c r="D1918" s="16">
        <v>68.95</v>
      </c>
      <c r="E1918" s="5">
        <f t="shared" si="1"/>
        <v>532</v>
      </c>
      <c r="F1918" s="5">
        <f t="shared" si="2"/>
        <v>3</v>
      </c>
      <c r="G1918" s="5">
        <f t="shared" si="3"/>
        <v>4</v>
      </c>
      <c r="H1918" s="5">
        <f t="shared" si="4"/>
        <v>3</v>
      </c>
      <c r="I1918" s="5" t="str">
        <f t="shared" si="5"/>
        <v>343</v>
      </c>
    </row>
    <row r="1919" ht="15.75" customHeight="1">
      <c r="A1919" s="4">
        <v>17033.0</v>
      </c>
      <c r="B1919" s="5">
        <v>1.0</v>
      </c>
      <c r="C1919" s="15">
        <v>44509.66736111111</v>
      </c>
      <c r="D1919" s="16">
        <v>41.1</v>
      </c>
      <c r="E1919" s="5">
        <f t="shared" si="1"/>
        <v>566</v>
      </c>
      <c r="F1919" s="5">
        <f t="shared" si="2"/>
        <v>2</v>
      </c>
      <c r="G1919" s="5">
        <f t="shared" si="3"/>
        <v>2</v>
      </c>
      <c r="H1919" s="5">
        <f t="shared" si="4"/>
        <v>3</v>
      </c>
      <c r="I1919" s="5" t="str">
        <f t="shared" si="5"/>
        <v>223</v>
      </c>
    </row>
    <row r="1920" ht="15.75" customHeight="1">
      <c r="A1920" s="4">
        <v>17035.0</v>
      </c>
      <c r="B1920" s="5">
        <v>1.0</v>
      </c>
      <c r="C1920" s="15">
        <v>44409.51875</v>
      </c>
      <c r="D1920" s="16">
        <v>40.400000000000006</v>
      </c>
      <c r="E1920" s="5">
        <f t="shared" si="1"/>
        <v>666</v>
      </c>
      <c r="F1920" s="5">
        <f t="shared" si="2"/>
        <v>2</v>
      </c>
      <c r="G1920" s="5">
        <f t="shared" si="3"/>
        <v>2</v>
      </c>
      <c r="H1920" s="5">
        <f t="shared" si="4"/>
        <v>3</v>
      </c>
      <c r="I1920" s="5" t="str">
        <f t="shared" si="5"/>
        <v>223</v>
      </c>
    </row>
    <row r="1921" ht="15.75" customHeight="1">
      <c r="A1921" s="4">
        <v>17041.0</v>
      </c>
      <c r="B1921" s="5">
        <v>2.0</v>
      </c>
      <c r="C1921" s="15">
        <v>44694.47291666667</v>
      </c>
      <c r="D1921" s="16">
        <v>63.83</v>
      </c>
      <c r="E1921" s="5">
        <f t="shared" si="1"/>
        <v>381</v>
      </c>
      <c r="F1921" s="5">
        <f t="shared" si="2"/>
        <v>4</v>
      </c>
      <c r="G1921" s="5">
        <f t="shared" si="3"/>
        <v>3</v>
      </c>
      <c r="H1921" s="5">
        <f t="shared" si="4"/>
        <v>3</v>
      </c>
      <c r="I1921" s="5" t="str">
        <f t="shared" si="5"/>
        <v>433</v>
      </c>
    </row>
    <row r="1922" ht="15.75" customHeight="1">
      <c r="A1922" s="4">
        <v>17042.0</v>
      </c>
      <c r="B1922" s="5">
        <v>1.0</v>
      </c>
      <c r="C1922" s="15">
        <v>44602.55486111111</v>
      </c>
      <c r="D1922" s="16">
        <v>18.72</v>
      </c>
      <c r="E1922" s="5">
        <f t="shared" si="1"/>
        <v>473</v>
      </c>
      <c r="F1922" s="5">
        <f t="shared" si="2"/>
        <v>3</v>
      </c>
      <c r="G1922" s="5">
        <f t="shared" si="3"/>
        <v>2</v>
      </c>
      <c r="H1922" s="5">
        <f t="shared" si="4"/>
        <v>2</v>
      </c>
      <c r="I1922" s="5" t="str">
        <f t="shared" si="5"/>
        <v>322</v>
      </c>
    </row>
    <row r="1923" ht="15.75" customHeight="1">
      <c r="A1923" s="4">
        <v>17043.0</v>
      </c>
      <c r="B1923" s="5">
        <v>2.0</v>
      </c>
      <c r="C1923" s="15">
        <v>44688.64791666667</v>
      </c>
      <c r="D1923" s="16">
        <v>71.06</v>
      </c>
      <c r="E1923" s="5">
        <f t="shared" si="1"/>
        <v>387</v>
      </c>
      <c r="F1923" s="5">
        <f t="shared" si="2"/>
        <v>4</v>
      </c>
      <c r="G1923" s="5">
        <f t="shared" si="3"/>
        <v>3</v>
      </c>
      <c r="H1923" s="5">
        <f t="shared" si="4"/>
        <v>3</v>
      </c>
      <c r="I1923" s="5" t="str">
        <f t="shared" si="5"/>
        <v>433</v>
      </c>
    </row>
    <row r="1924" ht="15.75" customHeight="1">
      <c r="A1924" s="4">
        <v>17044.0</v>
      </c>
      <c r="B1924" s="5">
        <v>2.0</v>
      </c>
      <c r="C1924" s="15">
        <v>44695.60277777778</v>
      </c>
      <c r="D1924" s="16">
        <v>183.3</v>
      </c>
      <c r="E1924" s="5">
        <f t="shared" si="1"/>
        <v>380</v>
      </c>
      <c r="F1924" s="5">
        <f t="shared" si="2"/>
        <v>5</v>
      </c>
      <c r="G1924" s="5">
        <f t="shared" si="3"/>
        <v>3</v>
      </c>
      <c r="H1924" s="5">
        <f t="shared" si="4"/>
        <v>4</v>
      </c>
      <c r="I1924" s="5" t="str">
        <f t="shared" si="5"/>
        <v>534</v>
      </c>
    </row>
    <row r="1925" ht="15.75" customHeight="1">
      <c r="A1925" s="4">
        <v>17047.0</v>
      </c>
      <c r="B1925" s="5">
        <v>1.0</v>
      </c>
      <c r="C1925" s="15">
        <v>44518.70138888889</v>
      </c>
      <c r="D1925" s="16">
        <v>23.4</v>
      </c>
      <c r="E1925" s="5">
        <f t="shared" si="1"/>
        <v>557</v>
      </c>
      <c r="F1925" s="5">
        <f t="shared" si="2"/>
        <v>2</v>
      </c>
      <c r="G1925" s="5">
        <f t="shared" si="3"/>
        <v>2</v>
      </c>
      <c r="H1925" s="5">
        <f t="shared" si="4"/>
        <v>2</v>
      </c>
      <c r="I1925" s="5" t="str">
        <f t="shared" si="5"/>
        <v>222</v>
      </c>
    </row>
    <row r="1926" ht="15.75" customHeight="1">
      <c r="A1926" s="4">
        <v>17048.0</v>
      </c>
      <c r="B1926" s="5">
        <v>1.0</v>
      </c>
      <c r="C1926" s="15">
        <v>44389.70208333333</v>
      </c>
      <c r="D1926" s="16">
        <v>35.550000000000004</v>
      </c>
      <c r="E1926" s="5">
        <f t="shared" si="1"/>
        <v>686</v>
      </c>
      <c r="F1926" s="5">
        <f t="shared" si="2"/>
        <v>2</v>
      </c>
      <c r="G1926" s="5">
        <f t="shared" si="3"/>
        <v>2</v>
      </c>
      <c r="H1926" s="5">
        <f t="shared" si="4"/>
        <v>3</v>
      </c>
      <c r="I1926" s="5" t="str">
        <f t="shared" si="5"/>
        <v>223</v>
      </c>
    </row>
    <row r="1927" ht="15.75" customHeight="1">
      <c r="A1927" s="4">
        <v>17049.0</v>
      </c>
      <c r="B1927" s="5">
        <v>4.0</v>
      </c>
      <c r="C1927" s="15">
        <v>44668.56875</v>
      </c>
      <c r="D1927" s="16">
        <v>132.8</v>
      </c>
      <c r="E1927" s="5">
        <f t="shared" si="1"/>
        <v>407</v>
      </c>
      <c r="F1927" s="5">
        <f t="shared" si="2"/>
        <v>4</v>
      </c>
      <c r="G1927" s="5">
        <f t="shared" si="3"/>
        <v>4</v>
      </c>
      <c r="H1927" s="5">
        <f t="shared" si="4"/>
        <v>4</v>
      </c>
      <c r="I1927" s="5" t="str">
        <f t="shared" si="5"/>
        <v>444</v>
      </c>
    </row>
    <row r="1928" ht="15.75" customHeight="1">
      <c r="A1928" s="4">
        <v>17050.0</v>
      </c>
      <c r="B1928" s="5">
        <v>6.0</v>
      </c>
      <c r="C1928" s="15">
        <v>44624.575</v>
      </c>
      <c r="D1928" s="16">
        <v>85.87000000000002</v>
      </c>
      <c r="E1928" s="5">
        <f t="shared" si="1"/>
        <v>451</v>
      </c>
      <c r="F1928" s="5">
        <f t="shared" si="2"/>
        <v>3</v>
      </c>
      <c r="G1928" s="5">
        <f t="shared" si="3"/>
        <v>4</v>
      </c>
      <c r="H1928" s="5">
        <f t="shared" si="4"/>
        <v>4</v>
      </c>
      <c r="I1928" s="5" t="str">
        <f t="shared" si="5"/>
        <v>344</v>
      </c>
    </row>
    <row r="1929" ht="15.75" customHeight="1">
      <c r="A1929" s="4">
        <v>17051.0</v>
      </c>
      <c r="B1929" s="5">
        <v>1.0</v>
      </c>
      <c r="C1929" s="15">
        <v>44529.59236111111</v>
      </c>
      <c r="D1929" s="16">
        <v>8.850000000000001</v>
      </c>
      <c r="E1929" s="5">
        <f t="shared" si="1"/>
        <v>546</v>
      </c>
      <c r="F1929" s="5">
        <f t="shared" si="2"/>
        <v>2</v>
      </c>
      <c r="G1929" s="5">
        <f t="shared" si="3"/>
        <v>2</v>
      </c>
      <c r="H1929" s="5">
        <f t="shared" si="4"/>
        <v>1</v>
      </c>
      <c r="I1929" s="5" t="str">
        <f t="shared" si="5"/>
        <v>221</v>
      </c>
    </row>
    <row r="1930" ht="15.75" customHeight="1">
      <c r="A1930" s="4">
        <v>17052.0</v>
      </c>
      <c r="B1930" s="5">
        <v>1.0</v>
      </c>
      <c r="C1930" s="15">
        <v>44692.61805555555</v>
      </c>
      <c r="D1930" s="16">
        <v>11.709999999999999</v>
      </c>
      <c r="E1930" s="5">
        <f t="shared" si="1"/>
        <v>383</v>
      </c>
      <c r="F1930" s="5">
        <f t="shared" si="2"/>
        <v>4</v>
      </c>
      <c r="G1930" s="5">
        <f t="shared" si="3"/>
        <v>2</v>
      </c>
      <c r="H1930" s="5">
        <f t="shared" si="4"/>
        <v>1</v>
      </c>
      <c r="I1930" s="5" t="str">
        <f t="shared" si="5"/>
        <v>421</v>
      </c>
    </row>
    <row r="1931" ht="15.75" customHeight="1">
      <c r="A1931" s="4">
        <v>17053.0</v>
      </c>
      <c r="B1931" s="5">
        <v>1.0</v>
      </c>
      <c r="C1931" s="15">
        <v>44593.43263888889</v>
      </c>
      <c r="D1931" s="16">
        <v>35.400000000000006</v>
      </c>
      <c r="E1931" s="5">
        <f t="shared" si="1"/>
        <v>482</v>
      </c>
      <c r="F1931" s="5">
        <f t="shared" si="2"/>
        <v>3</v>
      </c>
      <c r="G1931" s="5">
        <f t="shared" si="3"/>
        <v>2</v>
      </c>
      <c r="H1931" s="5">
        <f t="shared" si="4"/>
        <v>3</v>
      </c>
      <c r="I1931" s="5" t="str">
        <f t="shared" si="5"/>
        <v>323</v>
      </c>
    </row>
    <row r="1932" ht="15.75" customHeight="1">
      <c r="A1932" s="4">
        <v>17054.0</v>
      </c>
      <c r="B1932" s="5">
        <v>1.0</v>
      </c>
      <c r="C1932" s="15">
        <v>44586.41527777778</v>
      </c>
      <c r="D1932" s="16">
        <v>13.44</v>
      </c>
      <c r="E1932" s="5">
        <f t="shared" si="1"/>
        <v>489</v>
      </c>
      <c r="F1932" s="5">
        <f t="shared" si="2"/>
        <v>3</v>
      </c>
      <c r="G1932" s="5">
        <f t="shared" si="3"/>
        <v>2</v>
      </c>
      <c r="H1932" s="5">
        <f t="shared" si="4"/>
        <v>1</v>
      </c>
      <c r="I1932" s="5" t="str">
        <f t="shared" si="5"/>
        <v>321</v>
      </c>
    </row>
    <row r="1933" ht="15.75" customHeight="1">
      <c r="A1933" s="4">
        <v>17059.0</v>
      </c>
      <c r="B1933" s="5">
        <v>5.0</v>
      </c>
      <c r="C1933" s="15">
        <v>44691.51875</v>
      </c>
      <c r="D1933" s="16">
        <v>171.55999999999997</v>
      </c>
      <c r="E1933" s="5">
        <f t="shared" si="1"/>
        <v>384</v>
      </c>
      <c r="F1933" s="5">
        <f t="shared" si="2"/>
        <v>4</v>
      </c>
      <c r="G1933" s="5">
        <f t="shared" si="3"/>
        <v>4</v>
      </c>
      <c r="H1933" s="5">
        <f t="shared" si="4"/>
        <v>4</v>
      </c>
      <c r="I1933" s="5" t="str">
        <f t="shared" si="5"/>
        <v>444</v>
      </c>
    </row>
    <row r="1934" ht="15.75" customHeight="1">
      <c r="A1934" s="4">
        <v>17061.0</v>
      </c>
      <c r="B1934" s="5">
        <v>2.0</v>
      </c>
      <c r="C1934" s="15">
        <v>44647.475</v>
      </c>
      <c r="D1934" s="16">
        <v>137.0</v>
      </c>
      <c r="E1934" s="5">
        <f t="shared" si="1"/>
        <v>428</v>
      </c>
      <c r="F1934" s="5">
        <f t="shared" si="2"/>
        <v>4</v>
      </c>
      <c r="G1934" s="5">
        <f t="shared" si="3"/>
        <v>3</v>
      </c>
      <c r="H1934" s="5">
        <f t="shared" si="4"/>
        <v>4</v>
      </c>
      <c r="I1934" s="5" t="str">
        <f t="shared" si="5"/>
        <v>434</v>
      </c>
    </row>
    <row r="1935" ht="15.75" customHeight="1">
      <c r="A1935" s="4">
        <v>17062.0</v>
      </c>
      <c r="B1935" s="5">
        <v>2.0</v>
      </c>
      <c r="C1935" s="15">
        <v>44363.52152777778</v>
      </c>
      <c r="D1935" s="16">
        <v>7.99</v>
      </c>
      <c r="E1935" s="5">
        <f t="shared" si="1"/>
        <v>712</v>
      </c>
      <c r="F1935" s="5">
        <f t="shared" si="2"/>
        <v>2</v>
      </c>
      <c r="G1935" s="5">
        <f t="shared" si="3"/>
        <v>3</v>
      </c>
      <c r="H1935" s="5">
        <f t="shared" si="4"/>
        <v>1</v>
      </c>
      <c r="I1935" s="5" t="str">
        <f t="shared" si="5"/>
        <v>231</v>
      </c>
    </row>
    <row r="1936" ht="15.75" customHeight="1">
      <c r="A1936" s="4">
        <v>17063.0</v>
      </c>
      <c r="B1936" s="5">
        <v>4.0</v>
      </c>
      <c r="C1936" s="15">
        <v>44664.50486111111</v>
      </c>
      <c r="D1936" s="16">
        <v>102.55</v>
      </c>
      <c r="E1936" s="5">
        <f t="shared" si="1"/>
        <v>411</v>
      </c>
      <c r="F1936" s="5">
        <f t="shared" si="2"/>
        <v>4</v>
      </c>
      <c r="G1936" s="5">
        <f t="shared" si="3"/>
        <v>4</v>
      </c>
      <c r="H1936" s="5">
        <f t="shared" si="4"/>
        <v>4</v>
      </c>
      <c r="I1936" s="5" t="str">
        <f t="shared" si="5"/>
        <v>444</v>
      </c>
    </row>
    <row r="1937" ht="15.75" customHeight="1">
      <c r="A1937" s="4">
        <v>17064.0</v>
      </c>
      <c r="B1937" s="5">
        <v>1.0</v>
      </c>
      <c r="C1937" s="15">
        <v>44393.67361111111</v>
      </c>
      <c r="D1937" s="16">
        <v>13.799999999999999</v>
      </c>
      <c r="E1937" s="5">
        <f t="shared" si="1"/>
        <v>682</v>
      </c>
      <c r="F1937" s="5">
        <f t="shared" si="2"/>
        <v>2</v>
      </c>
      <c r="G1937" s="5">
        <f t="shared" si="3"/>
        <v>2</v>
      </c>
      <c r="H1937" s="5">
        <f t="shared" si="4"/>
        <v>1</v>
      </c>
      <c r="I1937" s="5" t="str">
        <f t="shared" si="5"/>
        <v>221</v>
      </c>
    </row>
    <row r="1938" ht="15.75" customHeight="1">
      <c r="A1938" s="4">
        <v>17068.0</v>
      </c>
      <c r="B1938" s="5">
        <v>8.0</v>
      </c>
      <c r="C1938" s="15">
        <v>44672.50347222222</v>
      </c>
      <c r="D1938" s="16">
        <v>158.3</v>
      </c>
      <c r="E1938" s="5">
        <f t="shared" si="1"/>
        <v>403</v>
      </c>
      <c r="F1938" s="5">
        <f t="shared" si="2"/>
        <v>4</v>
      </c>
      <c r="G1938" s="5">
        <f t="shared" si="3"/>
        <v>4</v>
      </c>
      <c r="H1938" s="5">
        <f t="shared" si="4"/>
        <v>4</v>
      </c>
      <c r="I1938" s="5" t="str">
        <f t="shared" si="5"/>
        <v>444</v>
      </c>
    </row>
    <row r="1939" ht="15.75" customHeight="1">
      <c r="A1939" s="4">
        <v>17069.0</v>
      </c>
      <c r="B1939" s="5">
        <v>6.0</v>
      </c>
      <c r="C1939" s="15">
        <v>44692.71597222222</v>
      </c>
      <c r="D1939" s="16">
        <v>224.48</v>
      </c>
      <c r="E1939" s="5">
        <f t="shared" si="1"/>
        <v>383</v>
      </c>
      <c r="F1939" s="5">
        <f t="shared" si="2"/>
        <v>4</v>
      </c>
      <c r="G1939" s="5">
        <f t="shared" si="3"/>
        <v>4</v>
      </c>
      <c r="H1939" s="5">
        <f t="shared" si="4"/>
        <v>4</v>
      </c>
      <c r="I1939" s="5" t="str">
        <f t="shared" si="5"/>
        <v>444</v>
      </c>
    </row>
    <row r="1940" ht="15.75" customHeight="1">
      <c r="A1940" s="4">
        <v>17070.0</v>
      </c>
      <c r="B1940" s="5">
        <v>1.0</v>
      </c>
      <c r="C1940" s="15">
        <v>44609.70902777778</v>
      </c>
      <c r="D1940" s="16">
        <v>8.75</v>
      </c>
      <c r="E1940" s="5">
        <f t="shared" si="1"/>
        <v>466</v>
      </c>
      <c r="F1940" s="5">
        <f t="shared" si="2"/>
        <v>3</v>
      </c>
      <c r="G1940" s="5">
        <f t="shared" si="3"/>
        <v>2</v>
      </c>
      <c r="H1940" s="5">
        <f t="shared" si="4"/>
        <v>1</v>
      </c>
      <c r="I1940" s="5" t="str">
        <f t="shared" si="5"/>
        <v>321</v>
      </c>
    </row>
    <row r="1941" ht="15.75" customHeight="1">
      <c r="A1941" s="4">
        <v>17071.0</v>
      </c>
      <c r="B1941" s="5">
        <v>2.0</v>
      </c>
      <c r="C1941" s="15">
        <v>44703.38611111111</v>
      </c>
      <c r="D1941" s="16">
        <v>7.45</v>
      </c>
      <c r="E1941" s="5">
        <f t="shared" si="1"/>
        <v>372</v>
      </c>
      <c r="F1941" s="5">
        <f t="shared" si="2"/>
        <v>5</v>
      </c>
      <c r="G1941" s="5">
        <f t="shared" si="3"/>
        <v>3</v>
      </c>
      <c r="H1941" s="5">
        <f t="shared" si="4"/>
        <v>1</v>
      </c>
      <c r="I1941" s="5" t="str">
        <f t="shared" si="5"/>
        <v>531</v>
      </c>
    </row>
    <row r="1942" ht="15.75" customHeight="1">
      <c r="A1942" s="4">
        <v>17073.0</v>
      </c>
      <c r="B1942" s="5">
        <v>1.0</v>
      </c>
      <c r="C1942" s="15">
        <v>44703.49097222222</v>
      </c>
      <c r="D1942" s="16">
        <v>1.25</v>
      </c>
      <c r="E1942" s="5">
        <f t="shared" si="1"/>
        <v>372</v>
      </c>
      <c r="F1942" s="5">
        <f t="shared" si="2"/>
        <v>5</v>
      </c>
      <c r="G1942" s="5">
        <f t="shared" si="3"/>
        <v>2</v>
      </c>
      <c r="H1942" s="5">
        <f t="shared" si="4"/>
        <v>1</v>
      </c>
      <c r="I1942" s="5" t="str">
        <f t="shared" si="5"/>
        <v>521</v>
      </c>
    </row>
    <row r="1943" ht="15.75" customHeight="1">
      <c r="A1943" s="4">
        <v>17075.0</v>
      </c>
      <c r="B1943" s="5">
        <v>2.0</v>
      </c>
      <c r="C1943" s="15">
        <v>44469.57430555556</v>
      </c>
      <c r="D1943" s="16">
        <v>26.020000000000003</v>
      </c>
      <c r="E1943" s="5">
        <f t="shared" si="1"/>
        <v>606</v>
      </c>
      <c r="F1943" s="5">
        <f t="shared" si="2"/>
        <v>2</v>
      </c>
      <c r="G1943" s="5">
        <f t="shared" si="3"/>
        <v>3</v>
      </c>
      <c r="H1943" s="5">
        <f t="shared" si="4"/>
        <v>2</v>
      </c>
      <c r="I1943" s="5" t="str">
        <f t="shared" si="5"/>
        <v>232</v>
      </c>
    </row>
    <row r="1944" ht="15.75" customHeight="1">
      <c r="A1944" s="4">
        <v>17078.0</v>
      </c>
      <c r="B1944" s="5">
        <v>1.0</v>
      </c>
      <c r="C1944" s="15">
        <v>44684.78402777778</v>
      </c>
      <c r="D1944" s="16">
        <v>53.66</v>
      </c>
      <c r="E1944" s="5">
        <f t="shared" si="1"/>
        <v>391</v>
      </c>
      <c r="F1944" s="5">
        <f t="shared" si="2"/>
        <v>4</v>
      </c>
      <c r="G1944" s="5">
        <f t="shared" si="3"/>
        <v>2</v>
      </c>
      <c r="H1944" s="5">
        <f t="shared" si="4"/>
        <v>3</v>
      </c>
      <c r="I1944" s="5" t="str">
        <f t="shared" si="5"/>
        <v>423</v>
      </c>
    </row>
    <row r="1945" ht="15.75" customHeight="1">
      <c r="A1945" s="4">
        <v>17081.0</v>
      </c>
      <c r="B1945" s="5">
        <v>1.0</v>
      </c>
      <c r="C1945" s="15">
        <v>44695.53888888889</v>
      </c>
      <c r="D1945" s="16">
        <v>16.299999999999997</v>
      </c>
      <c r="E1945" s="5">
        <f t="shared" si="1"/>
        <v>380</v>
      </c>
      <c r="F1945" s="5">
        <f t="shared" si="2"/>
        <v>5</v>
      </c>
      <c r="G1945" s="5">
        <f t="shared" si="3"/>
        <v>2</v>
      </c>
      <c r="H1945" s="5">
        <f t="shared" si="4"/>
        <v>2</v>
      </c>
      <c r="I1945" s="5" t="str">
        <f t="shared" si="5"/>
        <v>522</v>
      </c>
    </row>
    <row r="1946" ht="15.75" customHeight="1">
      <c r="A1946" s="4">
        <v>17082.0</v>
      </c>
      <c r="B1946" s="5">
        <v>2.0</v>
      </c>
      <c r="C1946" s="15">
        <v>44687.63680555556</v>
      </c>
      <c r="D1946" s="16">
        <v>134.0</v>
      </c>
      <c r="E1946" s="5">
        <f t="shared" si="1"/>
        <v>388</v>
      </c>
      <c r="F1946" s="5">
        <f t="shared" si="2"/>
        <v>4</v>
      </c>
      <c r="G1946" s="5">
        <f t="shared" si="3"/>
        <v>3</v>
      </c>
      <c r="H1946" s="5">
        <f t="shared" si="4"/>
        <v>4</v>
      </c>
      <c r="I1946" s="5" t="str">
        <f t="shared" si="5"/>
        <v>434</v>
      </c>
    </row>
    <row r="1947" ht="15.75" customHeight="1">
      <c r="A1947" s="4">
        <v>17083.0</v>
      </c>
      <c r="B1947" s="5">
        <v>3.0</v>
      </c>
      <c r="C1947" s="15">
        <v>44614.65486111111</v>
      </c>
      <c r="D1947" s="16">
        <v>261.50000000000006</v>
      </c>
      <c r="E1947" s="5">
        <f t="shared" si="1"/>
        <v>461</v>
      </c>
      <c r="F1947" s="5">
        <f t="shared" si="2"/>
        <v>3</v>
      </c>
      <c r="G1947" s="5">
        <f t="shared" si="3"/>
        <v>4</v>
      </c>
      <c r="H1947" s="5">
        <f t="shared" si="4"/>
        <v>4</v>
      </c>
      <c r="I1947" s="5" t="str">
        <f t="shared" si="5"/>
        <v>344</v>
      </c>
    </row>
    <row r="1948" ht="15.75" customHeight="1">
      <c r="A1948" s="4">
        <v>17084.0</v>
      </c>
      <c r="B1948" s="5">
        <v>1.0</v>
      </c>
      <c r="C1948" s="15">
        <v>44685.61736111111</v>
      </c>
      <c r="D1948" s="16">
        <v>50.550000000000004</v>
      </c>
      <c r="E1948" s="5">
        <f t="shared" si="1"/>
        <v>390</v>
      </c>
      <c r="F1948" s="5">
        <f t="shared" si="2"/>
        <v>4</v>
      </c>
      <c r="G1948" s="5">
        <f t="shared" si="3"/>
        <v>2</v>
      </c>
      <c r="H1948" s="5">
        <f t="shared" si="4"/>
        <v>3</v>
      </c>
      <c r="I1948" s="5" t="str">
        <f t="shared" si="5"/>
        <v>423</v>
      </c>
    </row>
    <row r="1949" ht="15.75" customHeight="1">
      <c r="A1949" s="4">
        <v>17085.0</v>
      </c>
      <c r="B1949" s="5">
        <v>3.0</v>
      </c>
      <c r="C1949" s="15">
        <v>44600.59375</v>
      </c>
      <c r="D1949" s="16">
        <v>19.61</v>
      </c>
      <c r="E1949" s="5">
        <f t="shared" si="1"/>
        <v>475</v>
      </c>
      <c r="F1949" s="5">
        <f t="shared" si="2"/>
        <v>3</v>
      </c>
      <c r="G1949" s="5">
        <f t="shared" si="3"/>
        <v>4</v>
      </c>
      <c r="H1949" s="5">
        <f t="shared" si="4"/>
        <v>2</v>
      </c>
      <c r="I1949" s="5" t="str">
        <f t="shared" si="5"/>
        <v>342</v>
      </c>
    </row>
    <row r="1950" ht="15.75" customHeight="1">
      <c r="A1950" s="4">
        <v>17086.0</v>
      </c>
      <c r="B1950" s="5">
        <v>2.0</v>
      </c>
      <c r="C1950" s="15">
        <v>44684.38888888889</v>
      </c>
      <c r="D1950" s="16">
        <v>52.1</v>
      </c>
      <c r="E1950" s="5">
        <f t="shared" si="1"/>
        <v>391</v>
      </c>
      <c r="F1950" s="5">
        <f t="shared" si="2"/>
        <v>4</v>
      </c>
      <c r="G1950" s="5">
        <f t="shared" si="3"/>
        <v>3</v>
      </c>
      <c r="H1950" s="5">
        <f t="shared" si="4"/>
        <v>3</v>
      </c>
      <c r="I1950" s="5" t="str">
        <f t="shared" si="5"/>
        <v>433</v>
      </c>
    </row>
    <row r="1951" ht="15.75" customHeight="1">
      <c r="A1951" s="4">
        <v>17088.0</v>
      </c>
      <c r="B1951" s="5">
        <v>1.0</v>
      </c>
      <c r="C1951" s="15">
        <v>44469.40833333333</v>
      </c>
      <c r="D1951" s="16">
        <v>51.050000000000004</v>
      </c>
      <c r="E1951" s="5">
        <f t="shared" si="1"/>
        <v>606</v>
      </c>
      <c r="F1951" s="5">
        <f t="shared" si="2"/>
        <v>2</v>
      </c>
      <c r="G1951" s="5">
        <f t="shared" si="3"/>
        <v>2</v>
      </c>
      <c r="H1951" s="5">
        <f t="shared" si="4"/>
        <v>3</v>
      </c>
      <c r="I1951" s="5" t="str">
        <f t="shared" si="5"/>
        <v>223</v>
      </c>
    </row>
    <row r="1952" ht="15.75" customHeight="1">
      <c r="A1952" s="4">
        <v>17090.0</v>
      </c>
      <c r="B1952" s="5">
        <v>1.0</v>
      </c>
      <c r="C1952" s="15">
        <v>44632.62569444445</v>
      </c>
      <c r="D1952" s="16">
        <v>59.400000000000006</v>
      </c>
      <c r="E1952" s="5">
        <f t="shared" si="1"/>
        <v>443</v>
      </c>
      <c r="F1952" s="5">
        <f t="shared" si="2"/>
        <v>3</v>
      </c>
      <c r="G1952" s="5">
        <f t="shared" si="3"/>
        <v>2</v>
      </c>
      <c r="H1952" s="5">
        <f t="shared" si="4"/>
        <v>3</v>
      </c>
      <c r="I1952" s="5" t="str">
        <f t="shared" si="5"/>
        <v>323</v>
      </c>
    </row>
    <row r="1953" ht="15.75" customHeight="1">
      <c r="A1953" s="4">
        <v>17091.0</v>
      </c>
      <c r="B1953" s="5">
        <v>5.0</v>
      </c>
      <c r="C1953" s="15">
        <v>44719.44652777778</v>
      </c>
      <c r="D1953" s="16">
        <v>104.4</v>
      </c>
      <c r="E1953" s="5">
        <f t="shared" si="1"/>
        <v>356</v>
      </c>
      <c r="F1953" s="5">
        <f t="shared" si="2"/>
        <v>5</v>
      </c>
      <c r="G1953" s="5">
        <f t="shared" si="3"/>
        <v>4</v>
      </c>
      <c r="H1953" s="5">
        <f t="shared" si="4"/>
        <v>4</v>
      </c>
      <c r="I1953" s="5" t="str">
        <f t="shared" si="5"/>
        <v>544</v>
      </c>
    </row>
    <row r="1954" ht="15.75" customHeight="1">
      <c r="A1954" s="4">
        <v>17092.0</v>
      </c>
      <c r="B1954" s="5">
        <v>1.0</v>
      </c>
      <c r="C1954" s="15">
        <v>44671.82708333333</v>
      </c>
      <c r="D1954" s="16">
        <v>7.5</v>
      </c>
      <c r="E1954" s="5">
        <f t="shared" si="1"/>
        <v>404</v>
      </c>
      <c r="F1954" s="5">
        <f t="shared" si="2"/>
        <v>4</v>
      </c>
      <c r="G1954" s="5">
        <f t="shared" si="3"/>
        <v>2</v>
      </c>
      <c r="H1954" s="5">
        <f t="shared" si="4"/>
        <v>1</v>
      </c>
      <c r="I1954" s="5" t="str">
        <f t="shared" si="5"/>
        <v>421</v>
      </c>
    </row>
    <row r="1955" ht="15.75" customHeight="1">
      <c r="A1955" s="4">
        <v>17095.0</v>
      </c>
      <c r="B1955" s="5">
        <v>3.0</v>
      </c>
      <c r="C1955" s="15">
        <v>44698.69444444445</v>
      </c>
      <c r="D1955" s="16">
        <v>42.8</v>
      </c>
      <c r="E1955" s="5">
        <f t="shared" si="1"/>
        <v>377</v>
      </c>
      <c r="F1955" s="5">
        <f t="shared" si="2"/>
        <v>5</v>
      </c>
      <c r="G1955" s="5">
        <f t="shared" si="3"/>
        <v>4</v>
      </c>
      <c r="H1955" s="5">
        <f t="shared" si="4"/>
        <v>3</v>
      </c>
      <c r="I1955" s="5" t="str">
        <f t="shared" si="5"/>
        <v>543</v>
      </c>
    </row>
    <row r="1956" ht="15.75" customHeight="1">
      <c r="A1956" s="4">
        <v>17096.0</v>
      </c>
      <c r="B1956" s="5">
        <v>4.0</v>
      </c>
      <c r="C1956" s="15">
        <v>44711.62847222222</v>
      </c>
      <c r="D1956" s="16">
        <v>31.49</v>
      </c>
      <c r="E1956" s="5">
        <f t="shared" si="1"/>
        <v>364</v>
      </c>
      <c r="F1956" s="5">
        <f t="shared" si="2"/>
        <v>5</v>
      </c>
      <c r="G1956" s="5">
        <f t="shared" si="3"/>
        <v>4</v>
      </c>
      <c r="H1956" s="5">
        <f t="shared" si="4"/>
        <v>2</v>
      </c>
      <c r="I1956" s="5" t="str">
        <f t="shared" si="5"/>
        <v>542</v>
      </c>
    </row>
    <row r="1957" ht="15.75" customHeight="1">
      <c r="A1957" s="4">
        <v>17100.0</v>
      </c>
      <c r="B1957" s="5">
        <v>1.0</v>
      </c>
      <c r="C1957" s="15">
        <v>44702.69166666667</v>
      </c>
      <c r="D1957" s="16">
        <v>10.4</v>
      </c>
      <c r="E1957" s="5">
        <f t="shared" si="1"/>
        <v>373</v>
      </c>
      <c r="F1957" s="5">
        <f t="shared" si="2"/>
        <v>5</v>
      </c>
      <c r="G1957" s="5">
        <f t="shared" si="3"/>
        <v>2</v>
      </c>
      <c r="H1957" s="5">
        <f t="shared" si="4"/>
        <v>1</v>
      </c>
      <c r="I1957" s="5" t="str">
        <f t="shared" si="5"/>
        <v>521</v>
      </c>
    </row>
    <row r="1958" ht="15.75" customHeight="1">
      <c r="A1958" s="4">
        <v>17105.0</v>
      </c>
      <c r="B1958" s="5">
        <v>2.0</v>
      </c>
      <c r="C1958" s="15">
        <v>44564.66180555556</v>
      </c>
      <c r="D1958" s="16">
        <v>14.72</v>
      </c>
      <c r="E1958" s="5">
        <f t="shared" si="1"/>
        <v>511</v>
      </c>
      <c r="F1958" s="5">
        <f t="shared" si="2"/>
        <v>3</v>
      </c>
      <c r="G1958" s="5">
        <f t="shared" si="3"/>
        <v>3</v>
      </c>
      <c r="H1958" s="5">
        <f t="shared" si="4"/>
        <v>1</v>
      </c>
      <c r="I1958" s="5" t="str">
        <f t="shared" si="5"/>
        <v>331</v>
      </c>
    </row>
    <row r="1959" ht="15.75" customHeight="1">
      <c r="A1959" s="4">
        <v>17107.0</v>
      </c>
      <c r="B1959" s="5">
        <v>5.0</v>
      </c>
      <c r="C1959" s="15">
        <v>44687.58888888889</v>
      </c>
      <c r="D1959" s="16">
        <v>542.1700000000001</v>
      </c>
      <c r="E1959" s="5">
        <f t="shared" si="1"/>
        <v>388</v>
      </c>
      <c r="F1959" s="5">
        <f t="shared" si="2"/>
        <v>4</v>
      </c>
      <c r="G1959" s="5">
        <f t="shared" si="3"/>
        <v>4</v>
      </c>
      <c r="H1959" s="5">
        <f t="shared" si="4"/>
        <v>4</v>
      </c>
      <c r="I1959" s="5" t="str">
        <f t="shared" si="5"/>
        <v>444</v>
      </c>
    </row>
    <row r="1960" ht="15.75" customHeight="1">
      <c r="A1960" s="4">
        <v>17109.0</v>
      </c>
      <c r="B1960" s="5">
        <v>3.0</v>
      </c>
      <c r="C1960" s="15">
        <v>44688.67777777778</v>
      </c>
      <c r="D1960" s="16">
        <v>14.519999999999998</v>
      </c>
      <c r="E1960" s="5">
        <f t="shared" si="1"/>
        <v>387</v>
      </c>
      <c r="F1960" s="5">
        <f t="shared" si="2"/>
        <v>4</v>
      </c>
      <c r="G1960" s="5">
        <f t="shared" si="3"/>
        <v>4</v>
      </c>
      <c r="H1960" s="5">
        <f t="shared" si="4"/>
        <v>1</v>
      </c>
      <c r="I1960" s="5" t="str">
        <f t="shared" si="5"/>
        <v>441</v>
      </c>
    </row>
    <row r="1961" ht="15.75" customHeight="1">
      <c r="A1961" s="4">
        <v>17111.0</v>
      </c>
      <c r="B1961" s="5">
        <v>1.0</v>
      </c>
      <c r="C1961" s="15">
        <v>44674.66597222222</v>
      </c>
      <c r="D1961" s="16">
        <v>16.35</v>
      </c>
      <c r="E1961" s="5">
        <f t="shared" si="1"/>
        <v>401</v>
      </c>
      <c r="F1961" s="5">
        <f t="shared" si="2"/>
        <v>4</v>
      </c>
      <c r="G1961" s="5">
        <f t="shared" si="3"/>
        <v>2</v>
      </c>
      <c r="H1961" s="5">
        <f t="shared" si="4"/>
        <v>2</v>
      </c>
      <c r="I1961" s="5" t="str">
        <f t="shared" si="5"/>
        <v>422</v>
      </c>
    </row>
    <row r="1962" ht="15.75" customHeight="1">
      <c r="A1962" s="4">
        <v>17114.0</v>
      </c>
      <c r="B1962" s="5">
        <v>3.0</v>
      </c>
      <c r="C1962" s="15">
        <v>44716.51180555556</v>
      </c>
      <c r="D1962" s="16">
        <v>20.229999999999997</v>
      </c>
      <c r="E1962" s="5">
        <f t="shared" si="1"/>
        <v>359</v>
      </c>
      <c r="F1962" s="5">
        <f t="shared" si="2"/>
        <v>5</v>
      </c>
      <c r="G1962" s="5">
        <f t="shared" si="3"/>
        <v>4</v>
      </c>
      <c r="H1962" s="5">
        <f t="shared" si="4"/>
        <v>2</v>
      </c>
      <c r="I1962" s="5" t="str">
        <f t="shared" si="5"/>
        <v>542</v>
      </c>
    </row>
    <row r="1963" ht="15.75" customHeight="1">
      <c r="A1963" s="4">
        <v>17115.0</v>
      </c>
      <c r="B1963" s="5">
        <v>2.0</v>
      </c>
      <c r="C1963" s="15">
        <v>44713.60416666666</v>
      </c>
      <c r="D1963" s="16">
        <v>34.480000000000004</v>
      </c>
      <c r="E1963" s="5">
        <f t="shared" si="1"/>
        <v>362</v>
      </c>
      <c r="F1963" s="5">
        <f t="shared" si="2"/>
        <v>5</v>
      </c>
      <c r="G1963" s="5">
        <f t="shared" si="3"/>
        <v>3</v>
      </c>
      <c r="H1963" s="5">
        <f t="shared" si="4"/>
        <v>3</v>
      </c>
      <c r="I1963" s="5" t="str">
        <f t="shared" si="5"/>
        <v>533</v>
      </c>
    </row>
    <row r="1964" ht="15.75" customHeight="1">
      <c r="A1964" s="4">
        <v>17119.0</v>
      </c>
      <c r="B1964" s="5">
        <v>1.0</v>
      </c>
      <c r="C1964" s="15">
        <v>44675.58263888889</v>
      </c>
      <c r="D1964" s="16">
        <v>10.35</v>
      </c>
      <c r="E1964" s="5">
        <f t="shared" si="1"/>
        <v>400</v>
      </c>
      <c r="F1964" s="5">
        <f t="shared" si="2"/>
        <v>4</v>
      </c>
      <c r="G1964" s="5">
        <f t="shared" si="3"/>
        <v>2</v>
      </c>
      <c r="H1964" s="5">
        <f t="shared" si="4"/>
        <v>1</v>
      </c>
      <c r="I1964" s="5" t="str">
        <f t="shared" si="5"/>
        <v>421</v>
      </c>
    </row>
    <row r="1965" ht="15.75" customHeight="1">
      <c r="A1965" s="4">
        <v>17123.0</v>
      </c>
      <c r="B1965" s="5">
        <v>1.0</v>
      </c>
      <c r="C1965" s="15">
        <v>44562.44930555556</v>
      </c>
      <c r="D1965" s="16">
        <v>53.1</v>
      </c>
      <c r="E1965" s="5">
        <f t="shared" si="1"/>
        <v>513</v>
      </c>
      <c r="F1965" s="5">
        <f t="shared" si="2"/>
        <v>3</v>
      </c>
      <c r="G1965" s="5">
        <f t="shared" si="3"/>
        <v>2</v>
      </c>
      <c r="H1965" s="5">
        <f t="shared" si="4"/>
        <v>3</v>
      </c>
      <c r="I1965" s="5" t="str">
        <f t="shared" si="5"/>
        <v>323</v>
      </c>
    </row>
    <row r="1966" ht="15.75" customHeight="1">
      <c r="A1966" s="4">
        <v>17124.0</v>
      </c>
      <c r="B1966" s="5">
        <v>1.0</v>
      </c>
      <c r="C1966" s="15">
        <v>44537.58472222222</v>
      </c>
      <c r="D1966" s="16">
        <v>33.6</v>
      </c>
      <c r="E1966" s="5">
        <f t="shared" si="1"/>
        <v>538</v>
      </c>
      <c r="F1966" s="5">
        <f t="shared" si="2"/>
        <v>3</v>
      </c>
      <c r="G1966" s="5">
        <f t="shared" si="3"/>
        <v>2</v>
      </c>
      <c r="H1966" s="5">
        <f t="shared" si="4"/>
        <v>3</v>
      </c>
      <c r="I1966" s="5" t="str">
        <f t="shared" si="5"/>
        <v>323</v>
      </c>
    </row>
    <row r="1967" ht="15.75" customHeight="1">
      <c r="A1967" s="4">
        <v>17125.0</v>
      </c>
      <c r="B1967" s="5">
        <v>1.0</v>
      </c>
      <c r="C1967" s="15">
        <v>44671.61180555556</v>
      </c>
      <c r="D1967" s="16">
        <v>4.2</v>
      </c>
      <c r="E1967" s="5">
        <f t="shared" si="1"/>
        <v>404</v>
      </c>
      <c r="F1967" s="5">
        <f t="shared" si="2"/>
        <v>4</v>
      </c>
      <c r="G1967" s="5">
        <f t="shared" si="3"/>
        <v>2</v>
      </c>
      <c r="H1967" s="5">
        <f t="shared" si="4"/>
        <v>1</v>
      </c>
      <c r="I1967" s="5" t="str">
        <f t="shared" si="5"/>
        <v>421</v>
      </c>
    </row>
    <row r="1968" ht="15.75" customHeight="1">
      <c r="A1968" s="4">
        <v>17126.0</v>
      </c>
      <c r="B1968" s="5">
        <v>5.0</v>
      </c>
      <c r="C1968" s="15">
        <v>44571.57777777778</v>
      </c>
      <c r="D1968" s="16">
        <v>54.339999999999996</v>
      </c>
      <c r="E1968" s="5">
        <f t="shared" si="1"/>
        <v>504</v>
      </c>
      <c r="F1968" s="5">
        <f t="shared" si="2"/>
        <v>3</v>
      </c>
      <c r="G1968" s="5">
        <f t="shared" si="3"/>
        <v>4</v>
      </c>
      <c r="H1968" s="5">
        <f t="shared" si="4"/>
        <v>3</v>
      </c>
      <c r="I1968" s="5" t="str">
        <f t="shared" si="5"/>
        <v>343</v>
      </c>
    </row>
    <row r="1969" ht="15.75" customHeight="1">
      <c r="A1969" s="4">
        <v>17131.0</v>
      </c>
      <c r="B1969" s="5">
        <v>3.0</v>
      </c>
      <c r="C1969" s="15">
        <v>44716.53611111111</v>
      </c>
      <c r="D1969" s="16">
        <v>62.2</v>
      </c>
      <c r="E1969" s="5">
        <f t="shared" si="1"/>
        <v>359</v>
      </c>
      <c r="F1969" s="5">
        <f t="shared" si="2"/>
        <v>5</v>
      </c>
      <c r="G1969" s="5">
        <f t="shared" si="3"/>
        <v>4</v>
      </c>
      <c r="H1969" s="5">
        <f t="shared" si="4"/>
        <v>3</v>
      </c>
      <c r="I1969" s="5" t="str">
        <f t="shared" si="5"/>
        <v>543</v>
      </c>
    </row>
    <row r="1970" ht="15.75" customHeight="1">
      <c r="A1970" s="4">
        <v>17133.0</v>
      </c>
      <c r="B1970" s="5">
        <v>1.0</v>
      </c>
      <c r="C1970" s="15">
        <v>44532.61527777778</v>
      </c>
      <c r="D1970" s="16">
        <v>816.0</v>
      </c>
      <c r="E1970" s="5">
        <f t="shared" si="1"/>
        <v>543</v>
      </c>
      <c r="F1970" s="5">
        <f t="shared" si="2"/>
        <v>2</v>
      </c>
      <c r="G1970" s="5">
        <f t="shared" si="3"/>
        <v>2</v>
      </c>
      <c r="H1970" s="5">
        <f t="shared" si="4"/>
        <v>4</v>
      </c>
      <c r="I1970" s="5" t="str">
        <f t="shared" si="5"/>
        <v>224</v>
      </c>
    </row>
    <row r="1971" ht="15.75" customHeight="1">
      <c r="A1971" s="4">
        <v>17134.0</v>
      </c>
      <c r="B1971" s="5">
        <v>1.0</v>
      </c>
      <c r="C1971" s="15">
        <v>44617.41180555556</v>
      </c>
      <c r="D1971" s="16">
        <v>25.5</v>
      </c>
      <c r="E1971" s="5">
        <f t="shared" si="1"/>
        <v>458</v>
      </c>
      <c r="F1971" s="5">
        <f t="shared" si="2"/>
        <v>3</v>
      </c>
      <c r="G1971" s="5">
        <f t="shared" si="3"/>
        <v>2</v>
      </c>
      <c r="H1971" s="5">
        <f t="shared" si="4"/>
        <v>2</v>
      </c>
      <c r="I1971" s="5" t="str">
        <f t="shared" si="5"/>
        <v>322</v>
      </c>
    </row>
    <row r="1972" ht="15.75" customHeight="1">
      <c r="A1972" s="4">
        <v>17135.0</v>
      </c>
      <c r="B1972" s="5">
        <v>2.0</v>
      </c>
      <c r="C1972" s="15">
        <v>44669.50486111111</v>
      </c>
      <c r="D1972" s="16">
        <v>31.200000000000003</v>
      </c>
      <c r="E1972" s="5">
        <f t="shared" si="1"/>
        <v>406</v>
      </c>
      <c r="F1972" s="5">
        <f t="shared" si="2"/>
        <v>4</v>
      </c>
      <c r="G1972" s="5">
        <f t="shared" si="3"/>
        <v>3</v>
      </c>
      <c r="H1972" s="5">
        <f t="shared" si="4"/>
        <v>2</v>
      </c>
      <c r="I1972" s="5" t="str">
        <f t="shared" si="5"/>
        <v>432</v>
      </c>
    </row>
    <row r="1973" ht="15.75" customHeight="1">
      <c r="A1973" s="4">
        <v>17138.0</v>
      </c>
      <c r="B1973" s="5">
        <v>1.0</v>
      </c>
      <c r="C1973" s="15">
        <v>44448.49583333333</v>
      </c>
      <c r="D1973" s="16">
        <v>19.8</v>
      </c>
      <c r="E1973" s="5">
        <f t="shared" si="1"/>
        <v>627</v>
      </c>
      <c r="F1973" s="5">
        <f t="shared" si="2"/>
        <v>2</v>
      </c>
      <c r="G1973" s="5">
        <f t="shared" si="3"/>
        <v>2</v>
      </c>
      <c r="H1973" s="5">
        <f t="shared" si="4"/>
        <v>2</v>
      </c>
      <c r="I1973" s="5" t="str">
        <f t="shared" si="5"/>
        <v>222</v>
      </c>
    </row>
    <row r="1974" ht="15.75" customHeight="1">
      <c r="A1974" s="4">
        <v>17139.0</v>
      </c>
      <c r="B1974" s="5">
        <v>5.0</v>
      </c>
      <c r="C1974" s="15">
        <v>44635.67777777778</v>
      </c>
      <c r="D1974" s="16">
        <v>127.0</v>
      </c>
      <c r="E1974" s="5">
        <f t="shared" si="1"/>
        <v>440</v>
      </c>
      <c r="F1974" s="5">
        <f t="shared" si="2"/>
        <v>3</v>
      </c>
      <c r="G1974" s="5">
        <f t="shared" si="3"/>
        <v>4</v>
      </c>
      <c r="H1974" s="5">
        <f t="shared" si="4"/>
        <v>4</v>
      </c>
      <c r="I1974" s="5" t="str">
        <f t="shared" si="5"/>
        <v>344</v>
      </c>
    </row>
    <row r="1975" ht="15.75" customHeight="1">
      <c r="A1975" s="4">
        <v>17140.0</v>
      </c>
      <c r="B1975" s="5">
        <v>1.0</v>
      </c>
      <c r="C1975" s="15">
        <v>44475.56458333333</v>
      </c>
      <c r="D1975" s="16">
        <v>11.2</v>
      </c>
      <c r="E1975" s="5">
        <f t="shared" si="1"/>
        <v>600</v>
      </c>
      <c r="F1975" s="5">
        <f t="shared" si="2"/>
        <v>2</v>
      </c>
      <c r="G1975" s="5">
        <f t="shared" si="3"/>
        <v>2</v>
      </c>
      <c r="H1975" s="5">
        <f t="shared" si="4"/>
        <v>1</v>
      </c>
      <c r="I1975" s="5" t="str">
        <f t="shared" si="5"/>
        <v>221</v>
      </c>
    </row>
    <row r="1976" ht="15.75" customHeight="1">
      <c r="A1976" s="4">
        <v>17144.0</v>
      </c>
      <c r="B1976" s="5">
        <v>1.0</v>
      </c>
      <c r="C1976" s="15">
        <v>44720.74791666667</v>
      </c>
      <c r="D1976" s="16">
        <v>17.0</v>
      </c>
      <c r="E1976" s="5">
        <f t="shared" si="1"/>
        <v>355</v>
      </c>
      <c r="F1976" s="5">
        <f t="shared" si="2"/>
        <v>5</v>
      </c>
      <c r="G1976" s="5">
        <f t="shared" si="3"/>
        <v>2</v>
      </c>
      <c r="H1976" s="5">
        <f t="shared" si="4"/>
        <v>2</v>
      </c>
      <c r="I1976" s="5" t="str">
        <f t="shared" si="5"/>
        <v>522</v>
      </c>
    </row>
    <row r="1977" ht="15.75" customHeight="1">
      <c r="A1977" s="4">
        <v>17146.0</v>
      </c>
      <c r="B1977" s="5">
        <v>1.0</v>
      </c>
      <c r="C1977" s="15">
        <v>44460.57708333333</v>
      </c>
      <c r="D1977" s="16">
        <v>32.5</v>
      </c>
      <c r="E1977" s="5">
        <f t="shared" si="1"/>
        <v>615</v>
      </c>
      <c r="F1977" s="5">
        <f t="shared" si="2"/>
        <v>2</v>
      </c>
      <c r="G1977" s="5">
        <f t="shared" si="3"/>
        <v>2</v>
      </c>
      <c r="H1977" s="5">
        <f t="shared" si="4"/>
        <v>2</v>
      </c>
      <c r="I1977" s="5" t="str">
        <f t="shared" si="5"/>
        <v>222</v>
      </c>
    </row>
    <row r="1978" ht="15.75" customHeight="1">
      <c r="A1978" s="4">
        <v>17147.0</v>
      </c>
      <c r="B1978" s="5">
        <v>3.0</v>
      </c>
      <c r="C1978" s="15">
        <v>44698.52222222222</v>
      </c>
      <c r="D1978" s="16">
        <v>49.800000000000004</v>
      </c>
      <c r="E1978" s="5">
        <f t="shared" si="1"/>
        <v>377</v>
      </c>
      <c r="F1978" s="5">
        <f t="shared" si="2"/>
        <v>5</v>
      </c>
      <c r="G1978" s="5">
        <f t="shared" si="3"/>
        <v>4</v>
      </c>
      <c r="H1978" s="5">
        <f t="shared" si="4"/>
        <v>3</v>
      </c>
      <c r="I1978" s="5" t="str">
        <f t="shared" si="5"/>
        <v>543</v>
      </c>
    </row>
    <row r="1979" ht="15.75" customHeight="1">
      <c r="A1979" s="4">
        <v>17157.0</v>
      </c>
      <c r="B1979" s="5">
        <v>1.0</v>
      </c>
      <c r="C1979" s="15">
        <v>44714.38194444445</v>
      </c>
      <c r="D1979" s="16">
        <v>10.08</v>
      </c>
      <c r="E1979" s="5">
        <f t="shared" si="1"/>
        <v>361</v>
      </c>
      <c r="F1979" s="5">
        <f t="shared" si="2"/>
        <v>5</v>
      </c>
      <c r="G1979" s="5">
        <f t="shared" si="3"/>
        <v>2</v>
      </c>
      <c r="H1979" s="5">
        <f t="shared" si="4"/>
        <v>1</v>
      </c>
      <c r="I1979" s="5" t="str">
        <f t="shared" si="5"/>
        <v>521</v>
      </c>
    </row>
    <row r="1980" ht="15.75" customHeight="1">
      <c r="A1980" s="4">
        <v>17158.0</v>
      </c>
      <c r="B1980" s="5">
        <v>1.0</v>
      </c>
      <c r="C1980" s="15">
        <v>44490.425</v>
      </c>
      <c r="D1980" s="16">
        <v>10.5</v>
      </c>
      <c r="E1980" s="5">
        <f t="shared" si="1"/>
        <v>585</v>
      </c>
      <c r="F1980" s="5">
        <f t="shared" si="2"/>
        <v>2</v>
      </c>
      <c r="G1980" s="5">
        <f t="shared" si="3"/>
        <v>2</v>
      </c>
      <c r="H1980" s="5">
        <f t="shared" si="4"/>
        <v>1</v>
      </c>
      <c r="I1980" s="5" t="str">
        <f t="shared" si="5"/>
        <v>221</v>
      </c>
    </row>
    <row r="1981" ht="15.75" customHeight="1">
      <c r="A1981" s="4">
        <v>17159.0</v>
      </c>
      <c r="B1981" s="5">
        <v>2.0</v>
      </c>
      <c r="C1981" s="15">
        <v>44699.45277777778</v>
      </c>
      <c r="D1981" s="16">
        <v>55.36</v>
      </c>
      <c r="E1981" s="5">
        <f t="shared" si="1"/>
        <v>376</v>
      </c>
      <c r="F1981" s="5">
        <f t="shared" si="2"/>
        <v>5</v>
      </c>
      <c r="G1981" s="5">
        <f t="shared" si="3"/>
        <v>3</v>
      </c>
      <c r="H1981" s="5">
        <f t="shared" si="4"/>
        <v>3</v>
      </c>
      <c r="I1981" s="5" t="str">
        <f t="shared" si="5"/>
        <v>533</v>
      </c>
    </row>
    <row r="1982" ht="15.75" customHeight="1">
      <c r="A1982" s="4">
        <v>17160.0</v>
      </c>
      <c r="B1982" s="5">
        <v>2.0</v>
      </c>
      <c r="C1982" s="15">
        <v>44614.56388888889</v>
      </c>
      <c r="D1982" s="16">
        <v>22.32</v>
      </c>
      <c r="E1982" s="5">
        <f t="shared" si="1"/>
        <v>461</v>
      </c>
      <c r="F1982" s="5">
        <f t="shared" si="2"/>
        <v>3</v>
      </c>
      <c r="G1982" s="5">
        <f t="shared" si="3"/>
        <v>3</v>
      </c>
      <c r="H1982" s="5">
        <f t="shared" si="4"/>
        <v>2</v>
      </c>
      <c r="I1982" s="5" t="str">
        <f t="shared" si="5"/>
        <v>332</v>
      </c>
    </row>
    <row r="1983" ht="15.75" customHeight="1">
      <c r="A1983" s="4">
        <v>17164.0</v>
      </c>
      <c r="B1983" s="5">
        <v>1.0</v>
      </c>
      <c r="C1983" s="15">
        <v>44688.38333333333</v>
      </c>
      <c r="D1983" s="16">
        <v>15.0</v>
      </c>
      <c r="E1983" s="5">
        <f t="shared" si="1"/>
        <v>387</v>
      </c>
      <c r="F1983" s="5">
        <f t="shared" si="2"/>
        <v>4</v>
      </c>
      <c r="G1983" s="5">
        <f t="shared" si="3"/>
        <v>2</v>
      </c>
      <c r="H1983" s="5">
        <f t="shared" si="4"/>
        <v>2</v>
      </c>
      <c r="I1983" s="5" t="str">
        <f t="shared" si="5"/>
        <v>422</v>
      </c>
    </row>
    <row r="1984" ht="15.75" customHeight="1">
      <c r="A1984" s="4">
        <v>17169.0</v>
      </c>
      <c r="B1984" s="5">
        <v>2.0</v>
      </c>
      <c r="C1984" s="15">
        <v>44664.43402777778</v>
      </c>
      <c r="D1984" s="16">
        <v>50.400000000000006</v>
      </c>
      <c r="E1984" s="5">
        <f t="shared" si="1"/>
        <v>411</v>
      </c>
      <c r="F1984" s="5">
        <f t="shared" si="2"/>
        <v>4</v>
      </c>
      <c r="G1984" s="5">
        <f t="shared" si="3"/>
        <v>3</v>
      </c>
      <c r="H1984" s="5">
        <f t="shared" si="4"/>
        <v>3</v>
      </c>
      <c r="I1984" s="5" t="str">
        <f t="shared" si="5"/>
        <v>433</v>
      </c>
    </row>
    <row r="1985" ht="15.75" customHeight="1">
      <c r="A1985" s="4">
        <v>17172.0</v>
      </c>
      <c r="B1985" s="5">
        <v>1.0</v>
      </c>
      <c r="C1985" s="15">
        <v>44646.50277777778</v>
      </c>
      <c r="D1985" s="16">
        <v>4.5</v>
      </c>
      <c r="E1985" s="5">
        <f t="shared" si="1"/>
        <v>429</v>
      </c>
      <c r="F1985" s="5">
        <f t="shared" si="2"/>
        <v>4</v>
      </c>
      <c r="G1985" s="5">
        <f t="shared" si="3"/>
        <v>2</v>
      </c>
      <c r="H1985" s="5">
        <f t="shared" si="4"/>
        <v>1</v>
      </c>
      <c r="I1985" s="5" t="str">
        <f t="shared" si="5"/>
        <v>421</v>
      </c>
    </row>
    <row r="1986" ht="15.75" customHeight="1">
      <c r="A1986" s="4">
        <v>17173.0</v>
      </c>
      <c r="B1986" s="5">
        <v>2.0</v>
      </c>
      <c r="C1986" s="15">
        <v>44706.37152777778</v>
      </c>
      <c r="D1986" s="16">
        <v>81.75000000000001</v>
      </c>
      <c r="E1986" s="5">
        <f t="shared" si="1"/>
        <v>369</v>
      </c>
      <c r="F1986" s="5">
        <f t="shared" si="2"/>
        <v>5</v>
      </c>
      <c r="G1986" s="5">
        <f t="shared" si="3"/>
        <v>3</v>
      </c>
      <c r="H1986" s="5">
        <f t="shared" si="4"/>
        <v>4</v>
      </c>
      <c r="I1986" s="5" t="str">
        <f t="shared" si="5"/>
        <v>534</v>
      </c>
    </row>
    <row r="1987" ht="15.75" customHeight="1">
      <c r="A1987" s="4">
        <v>17179.0</v>
      </c>
      <c r="B1987" s="5">
        <v>2.0</v>
      </c>
      <c r="C1987" s="15">
        <v>44544.7</v>
      </c>
      <c r="D1987" s="16">
        <v>53.95</v>
      </c>
      <c r="E1987" s="5">
        <f t="shared" si="1"/>
        <v>531</v>
      </c>
      <c r="F1987" s="5">
        <f t="shared" si="2"/>
        <v>3</v>
      </c>
      <c r="G1987" s="5">
        <f t="shared" si="3"/>
        <v>3</v>
      </c>
      <c r="H1987" s="5">
        <f t="shared" si="4"/>
        <v>3</v>
      </c>
      <c r="I1987" s="5" t="str">
        <f t="shared" si="5"/>
        <v>333</v>
      </c>
    </row>
    <row r="1988" ht="15.75" customHeight="1">
      <c r="A1988" s="4">
        <v>17180.0</v>
      </c>
      <c r="B1988" s="5">
        <v>3.0</v>
      </c>
      <c r="C1988" s="15">
        <v>44481.67847222222</v>
      </c>
      <c r="D1988" s="16">
        <v>24.51</v>
      </c>
      <c r="E1988" s="5">
        <f t="shared" si="1"/>
        <v>594</v>
      </c>
      <c r="F1988" s="5">
        <f t="shared" si="2"/>
        <v>2</v>
      </c>
      <c r="G1988" s="5">
        <f t="shared" si="3"/>
        <v>4</v>
      </c>
      <c r="H1988" s="5">
        <f t="shared" si="4"/>
        <v>2</v>
      </c>
      <c r="I1988" s="5" t="str">
        <f t="shared" si="5"/>
        <v>242</v>
      </c>
    </row>
    <row r="1989" ht="15.75" customHeight="1">
      <c r="A1989" s="4">
        <v>17183.0</v>
      </c>
      <c r="B1989" s="5">
        <v>4.0</v>
      </c>
      <c r="C1989" s="15">
        <v>44698.61180555556</v>
      </c>
      <c r="D1989" s="16">
        <v>331.24</v>
      </c>
      <c r="E1989" s="5">
        <f t="shared" si="1"/>
        <v>377</v>
      </c>
      <c r="F1989" s="5">
        <f t="shared" si="2"/>
        <v>5</v>
      </c>
      <c r="G1989" s="5">
        <f t="shared" si="3"/>
        <v>4</v>
      </c>
      <c r="H1989" s="5">
        <f t="shared" si="4"/>
        <v>4</v>
      </c>
      <c r="I1989" s="5" t="str">
        <f t="shared" si="5"/>
        <v>544</v>
      </c>
    </row>
    <row r="1990" ht="15.75" customHeight="1">
      <c r="A1990" s="4">
        <v>17188.0</v>
      </c>
      <c r="B1990" s="5">
        <v>1.0</v>
      </c>
      <c r="C1990" s="15">
        <v>44418.68333333333</v>
      </c>
      <c r="D1990" s="16">
        <v>68.5</v>
      </c>
      <c r="E1990" s="5">
        <f t="shared" si="1"/>
        <v>657</v>
      </c>
      <c r="F1990" s="5">
        <f t="shared" si="2"/>
        <v>2</v>
      </c>
      <c r="G1990" s="5">
        <f t="shared" si="3"/>
        <v>2</v>
      </c>
      <c r="H1990" s="5">
        <f t="shared" si="4"/>
        <v>3</v>
      </c>
      <c r="I1990" s="5" t="str">
        <f t="shared" si="5"/>
        <v>223</v>
      </c>
    </row>
    <row r="1991" ht="15.75" customHeight="1">
      <c r="A1991" s="4">
        <v>17189.0</v>
      </c>
      <c r="B1991" s="5">
        <v>1.0</v>
      </c>
      <c r="C1991" s="15">
        <v>44362.72777777778</v>
      </c>
      <c r="D1991" s="16">
        <v>15.0</v>
      </c>
      <c r="E1991" s="5">
        <f t="shared" si="1"/>
        <v>713</v>
      </c>
      <c r="F1991" s="5">
        <f t="shared" si="2"/>
        <v>2</v>
      </c>
      <c r="G1991" s="5">
        <f t="shared" si="3"/>
        <v>2</v>
      </c>
      <c r="H1991" s="5">
        <f t="shared" si="4"/>
        <v>2</v>
      </c>
      <c r="I1991" s="5" t="str">
        <f t="shared" si="5"/>
        <v>222</v>
      </c>
    </row>
    <row r="1992" ht="15.75" customHeight="1">
      <c r="A1992" s="4">
        <v>17190.0</v>
      </c>
      <c r="B1992" s="5">
        <v>1.0</v>
      </c>
      <c r="C1992" s="15">
        <v>44536.45763888889</v>
      </c>
      <c r="D1992" s="16">
        <v>195.0</v>
      </c>
      <c r="E1992" s="5">
        <f t="shared" si="1"/>
        <v>539</v>
      </c>
      <c r="F1992" s="5">
        <f t="shared" si="2"/>
        <v>3</v>
      </c>
      <c r="G1992" s="5">
        <f t="shared" si="3"/>
        <v>2</v>
      </c>
      <c r="H1992" s="5">
        <f t="shared" si="4"/>
        <v>4</v>
      </c>
      <c r="I1992" s="5" t="str">
        <f t="shared" si="5"/>
        <v>324</v>
      </c>
    </row>
    <row r="1993" ht="15.75" customHeight="1">
      <c r="A1993" s="4">
        <v>17191.0</v>
      </c>
      <c r="B1993" s="5">
        <v>5.0</v>
      </c>
      <c r="C1993" s="15">
        <v>44692.70694444444</v>
      </c>
      <c r="D1993" s="16">
        <v>78.93</v>
      </c>
      <c r="E1993" s="5">
        <f t="shared" si="1"/>
        <v>383</v>
      </c>
      <c r="F1993" s="5">
        <f t="shared" si="2"/>
        <v>4</v>
      </c>
      <c r="G1993" s="5">
        <f t="shared" si="3"/>
        <v>4</v>
      </c>
      <c r="H1993" s="5">
        <f t="shared" si="4"/>
        <v>4</v>
      </c>
      <c r="I1993" s="5" t="str">
        <f t="shared" si="5"/>
        <v>444</v>
      </c>
    </row>
    <row r="1994" ht="15.75" customHeight="1">
      <c r="A1994" s="4">
        <v>17193.0</v>
      </c>
      <c r="B1994" s="5">
        <v>1.0</v>
      </c>
      <c r="C1994" s="15">
        <v>44682.41041666667</v>
      </c>
      <c r="D1994" s="16">
        <v>9.899999999999999</v>
      </c>
      <c r="E1994" s="5">
        <f t="shared" si="1"/>
        <v>393</v>
      </c>
      <c r="F1994" s="5">
        <f t="shared" si="2"/>
        <v>4</v>
      </c>
      <c r="G1994" s="5">
        <f t="shared" si="3"/>
        <v>2</v>
      </c>
      <c r="H1994" s="5">
        <f t="shared" si="4"/>
        <v>1</v>
      </c>
      <c r="I1994" s="5" t="str">
        <f t="shared" si="5"/>
        <v>421</v>
      </c>
    </row>
    <row r="1995" ht="15.75" customHeight="1">
      <c r="A1995" s="4">
        <v>17194.0</v>
      </c>
      <c r="B1995" s="5">
        <v>1.0</v>
      </c>
      <c r="C1995" s="15">
        <v>44361.50416666667</v>
      </c>
      <c r="D1995" s="16">
        <v>25.79</v>
      </c>
      <c r="E1995" s="5">
        <f t="shared" si="1"/>
        <v>714</v>
      </c>
      <c r="F1995" s="5">
        <f t="shared" si="2"/>
        <v>2</v>
      </c>
      <c r="G1995" s="5">
        <f t="shared" si="3"/>
        <v>2</v>
      </c>
      <c r="H1995" s="5">
        <f t="shared" si="4"/>
        <v>2</v>
      </c>
      <c r="I1995" s="5" t="str">
        <f t="shared" si="5"/>
        <v>222</v>
      </c>
    </row>
    <row r="1996" ht="15.75" customHeight="1">
      <c r="A1996" s="4">
        <v>17198.0</v>
      </c>
      <c r="B1996" s="5">
        <v>1.0</v>
      </c>
      <c r="C1996" s="15">
        <v>44356.56527777778</v>
      </c>
      <c r="D1996" s="16">
        <v>35.8</v>
      </c>
      <c r="E1996" s="5">
        <f t="shared" si="1"/>
        <v>719</v>
      </c>
      <c r="F1996" s="5">
        <f t="shared" si="2"/>
        <v>2</v>
      </c>
      <c r="G1996" s="5">
        <f t="shared" si="3"/>
        <v>2</v>
      </c>
      <c r="H1996" s="5">
        <f t="shared" si="4"/>
        <v>3</v>
      </c>
      <c r="I1996" s="5" t="str">
        <f t="shared" si="5"/>
        <v>223</v>
      </c>
    </row>
    <row r="1997" ht="15.75" customHeight="1">
      <c r="A1997" s="4">
        <v>17201.0</v>
      </c>
      <c r="B1997" s="5">
        <v>1.0</v>
      </c>
      <c r="C1997" s="15">
        <v>44668.49652777778</v>
      </c>
      <c r="D1997" s="16">
        <v>2.5</v>
      </c>
      <c r="E1997" s="5">
        <f t="shared" si="1"/>
        <v>407</v>
      </c>
      <c r="F1997" s="5">
        <f t="shared" si="2"/>
        <v>4</v>
      </c>
      <c r="G1997" s="5">
        <f t="shared" si="3"/>
        <v>2</v>
      </c>
      <c r="H1997" s="5">
        <f t="shared" si="4"/>
        <v>1</v>
      </c>
      <c r="I1997" s="5" t="str">
        <f t="shared" si="5"/>
        <v>421</v>
      </c>
    </row>
    <row r="1998" ht="15.75" customHeight="1">
      <c r="A1998" s="4">
        <v>17203.0</v>
      </c>
      <c r="B1998" s="5">
        <v>5.0</v>
      </c>
      <c r="C1998" s="15">
        <v>44685.51875</v>
      </c>
      <c r="D1998" s="16">
        <v>100.42</v>
      </c>
      <c r="E1998" s="5">
        <f t="shared" si="1"/>
        <v>390</v>
      </c>
      <c r="F1998" s="5">
        <f t="shared" si="2"/>
        <v>4</v>
      </c>
      <c r="G1998" s="5">
        <f t="shared" si="3"/>
        <v>4</v>
      </c>
      <c r="H1998" s="5">
        <f t="shared" si="4"/>
        <v>4</v>
      </c>
      <c r="I1998" s="5" t="str">
        <f t="shared" si="5"/>
        <v>444</v>
      </c>
    </row>
    <row r="1999" ht="15.75" customHeight="1">
      <c r="A1999" s="4">
        <v>17204.0</v>
      </c>
      <c r="B1999" s="5">
        <v>5.0</v>
      </c>
      <c r="C1999" s="15">
        <v>44553.57916666667</v>
      </c>
      <c r="D1999" s="16">
        <v>92.35</v>
      </c>
      <c r="E1999" s="5">
        <f t="shared" si="1"/>
        <v>522</v>
      </c>
      <c r="F1999" s="5">
        <f t="shared" si="2"/>
        <v>3</v>
      </c>
      <c r="G1999" s="5">
        <f t="shared" si="3"/>
        <v>4</v>
      </c>
      <c r="H1999" s="5">
        <f t="shared" si="4"/>
        <v>4</v>
      </c>
      <c r="I1999" s="5" t="str">
        <f t="shared" si="5"/>
        <v>344</v>
      </c>
    </row>
    <row r="2000" ht="15.75" customHeight="1">
      <c r="A2000" s="4">
        <v>17211.0</v>
      </c>
      <c r="B2000" s="5">
        <v>6.0</v>
      </c>
      <c r="C2000" s="15">
        <v>44674.46527777778</v>
      </c>
      <c r="D2000" s="16">
        <v>74.4</v>
      </c>
      <c r="E2000" s="5">
        <f t="shared" si="1"/>
        <v>401</v>
      </c>
      <c r="F2000" s="5">
        <f t="shared" si="2"/>
        <v>4</v>
      </c>
      <c r="G2000" s="5">
        <f t="shared" si="3"/>
        <v>4</v>
      </c>
      <c r="H2000" s="5">
        <f t="shared" si="4"/>
        <v>3</v>
      </c>
      <c r="I2000" s="5" t="str">
        <f t="shared" si="5"/>
        <v>443</v>
      </c>
    </row>
    <row r="2001" ht="15.75" customHeight="1">
      <c r="A2001" s="4">
        <v>17213.0</v>
      </c>
      <c r="B2001" s="5">
        <v>6.0</v>
      </c>
      <c r="C2001" s="15">
        <v>44582.65763888889</v>
      </c>
      <c r="D2001" s="16">
        <v>118.05000000000003</v>
      </c>
      <c r="E2001" s="5">
        <f t="shared" si="1"/>
        <v>493</v>
      </c>
      <c r="F2001" s="5">
        <f t="shared" si="2"/>
        <v>3</v>
      </c>
      <c r="G2001" s="5">
        <f t="shared" si="3"/>
        <v>4</v>
      </c>
      <c r="H2001" s="5">
        <f t="shared" si="4"/>
        <v>4</v>
      </c>
      <c r="I2001" s="5" t="str">
        <f t="shared" si="5"/>
        <v>344</v>
      </c>
    </row>
    <row r="2002" ht="15.75" customHeight="1">
      <c r="A2002" s="4">
        <v>17214.0</v>
      </c>
      <c r="B2002" s="5">
        <v>3.0</v>
      </c>
      <c r="C2002" s="15">
        <v>44473.68611111111</v>
      </c>
      <c r="D2002" s="16">
        <v>54.050000000000004</v>
      </c>
      <c r="E2002" s="5">
        <f t="shared" si="1"/>
        <v>602</v>
      </c>
      <c r="F2002" s="5">
        <f t="shared" si="2"/>
        <v>2</v>
      </c>
      <c r="G2002" s="5">
        <f t="shared" si="3"/>
        <v>4</v>
      </c>
      <c r="H2002" s="5">
        <f t="shared" si="4"/>
        <v>3</v>
      </c>
      <c r="I2002" s="5" t="str">
        <f t="shared" si="5"/>
        <v>243</v>
      </c>
    </row>
    <row r="2003" ht="15.75" customHeight="1">
      <c r="A2003" s="4">
        <v>17218.0</v>
      </c>
      <c r="B2003" s="5">
        <v>3.0</v>
      </c>
      <c r="C2003" s="15">
        <v>44694.60347222222</v>
      </c>
      <c r="D2003" s="16">
        <v>14.25</v>
      </c>
      <c r="E2003" s="5">
        <f t="shared" si="1"/>
        <v>381</v>
      </c>
      <c r="F2003" s="5">
        <f t="shared" si="2"/>
        <v>4</v>
      </c>
      <c r="G2003" s="5">
        <f t="shared" si="3"/>
        <v>4</v>
      </c>
      <c r="H2003" s="5">
        <f t="shared" si="4"/>
        <v>1</v>
      </c>
      <c r="I2003" s="5" t="str">
        <f t="shared" si="5"/>
        <v>441</v>
      </c>
    </row>
    <row r="2004" ht="15.75" customHeight="1">
      <c r="A2004" s="4">
        <v>17220.0</v>
      </c>
      <c r="B2004" s="5">
        <v>6.0</v>
      </c>
      <c r="C2004" s="15">
        <v>44696.57430555556</v>
      </c>
      <c r="D2004" s="16">
        <v>32.06</v>
      </c>
      <c r="E2004" s="5">
        <f t="shared" si="1"/>
        <v>379</v>
      </c>
      <c r="F2004" s="5">
        <f t="shared" si="2"/>
        <v>5</v>
      </c>
      <c r="G2004" s="5">
        <f t="shared" si="3"/>
        <v>4</v>
      </c>
      <c r="H2004" s="5">
        <f t="shared" si="4"/>
        <v>2</v>
      </c>
      <c r="I2004" s="5" t="str">
        <f t="shared" si="5"/>
        <v>542</v>
      </c>
    </row>
    <row r="2005" ht="15.75" customHeight="1">
      <c r="A2005" s="4">
        <v>17221.0</v>
      </c>
      <c r="B2005" s="5">
        <v>2.0</v>
      </c>
      <c r="C2005" s="15">
        <v>44714.56597222222</v>
      </c>
      <c r="D2005" s="16">
        <v>16.86</v>
      </c>
      <c r="E2005" s="5">
        <f t="shared" si="1"/>
        <v>361</v>
      </c>
      <c r="F2005" s="5">
        <f t="shared" si="2"/>
        <v>5</v>
      </c>
      <c r="G2005" s="5">
        <f t="shared" si="3"/>
        <v>3</v>
      </c>
      <c r="H2005" s="5">
        <f t="shared" si="4"/>
        <v>2</v>
      </c>
      <c r="I2005" s="5" t="str">
        <f t="shared" si="5"/>
        <v>532</v>
      </c>
    </row>
    <row r="2006" ht="15.75" customHeight="1">
      <c r="A2006" s="4">
        <v>17222.0</v>
      </c>
      <c r="B2006" s="5">
        <v>1.0</v>
      </c>
      <c r="C2006" s="15">
        <v>44656.58194444444</v>
      </c>
      <c r="D2006" s="16">
        <v>25.5</v>
      </c>
      <c r="E2006" s="5">
        <f t="shared" si="1"/>
        <v>419</v>
      </c>
      <c r="F2006" s="5">
        <f t="shared" si="2"/>
        <v>4</v>
      </c>
      <c r="G2006" s="5">
        <f t="shared" si="3"/>
        <v>2</v>
      </c>
      <c r="H2006" s="5">
        <f t="shared" si="4"/>
        <v>2</v>
      </c>
      <c r="I2006" s="5" t="str">
        <f t="shared" si="5"/>
        <v>422</v>
      </c>
    </row>
    <row r="2007" ht="15.75" customHeight="1">
      <c r="A2007" s="4">
        <v>17223.0</v>
      </c>
      <c r="B2007" s="5">
        <v>2.0</v>
      </c>
      <c r="C2007" s="15">
        <v>44410.66458333333</v>
      </c>
      <c r="D2007" s="16">
        <v>23.439999999999998</v>
      </c>
      <c r="E2007" s="5">
        <f t="shared" si="1"/>
        <v>665</v>
      </c>
      <c r="F2007" s="5">
        <f t="shared" si="2"/>
        <v>2</v>
      </c>
      <c r="G2007" s="5">
        <f t="shared" si="3"/>
        <v>3</v>
      </c>
      <c r="H2007" s="5">
        <f t="shared" si="4"/>
        <v>2</v>
      </c>
      <c r="I2007" s="5" t="str">
        <f t="shared" si="5"/>
        <v>232</v>
      </c>
    </row>
    <row r="2008" ht="15.75" customHeight="1">
      <c r="A2008" s="4">
        <v>17228.0</v>
      </c>
      <c r="B2008" s="5">
        <v>5.0</v>
      </c>
      <c r="C2008" s="15">
        <v>44705.43333333333</v>
      </c>
      <c r="D2008" s="16">
        <v>157.26000000000002</v>
      </c>
      <c r="E2008" s="5">
        <f t="shared" si="1"/>
        <v>370</v>
      </c>
      <c r="F2008" s="5">
        <f t="shared" si="2"/>
        <v>5</v>
      </c>
      <c r="G2008" s="5">
        <f t="shared" si="3"/>
        <v>4</v>
      </c>
      <c r="H2008" s="5">
        <f t="shared" si="4"/>
        <v>4</v>
      </c>
      <c r="I2008" s="5" t="str">
        <f t="shared" si="5"/>
        <v>544</v>
      </c>
    </row>
    <row r="2009" ht="15.75" customHeight="1">
      <c r="A2009" s="4">
        <v>17229.0</v>
      </c>
      <c r="B2009" s="5">
        <v>2.0</v>
      </c>
      <c r="C2009" s="15">
        <v>44624.58055555556</v>
      </c>
      <c r="D2009" s="16">
        <v>41.6</v>
      </c>
      <c r="E2009" s="5">
        <f t="shared" si="1"/>
        <v>451</v>
      </c>
      <c r="F2009" s="5">
        <f t="shared" si="2"/>
        <v>3</v>
      </c>
      <c r="G2009" s="5">
        <f t="shared" si="3"/>
        <v>3</v>
      </c>
      <c r="H2009" s="5">
        <f t="shared" si="4"/>
        <v>3</v>
      </c>
      <c r="I2009" s="5" t="str">
        <f t="shared" si="5"/>
        <v>333</v>
      </c>
    </row>
    <row r="2010" ht="15.75" customHeight="1">
      <c r="A2010" s="4">
        <v>17230.0</v>
      </c>
      <c r="B2010" s="5">
        <v>3.0</v>
      </c>
      <c r="C2010" s="15">
        <v>44418.59375</v>
      </c>
      <c r="D2010" s="16">
        <v>48.5</v>
      </c>
      <c r="E2010" s="5">
        <f t="shared" si="1"/>
        <v>657</v>
      </c>
      <c r="F2010" s="5">
        <f t="shared" si="2"/>
        <v>2</v>
      </c>
      <c r="G2010" s="5">
        <f t="shared" si="3"/>
        <v>4</v>
      </c>
      <c r="H2010" s="5">
        <f t="shared" si="4"/>
        <v>3</v>
      </c>
      <c r="I2010" s="5" t="str">
        <f t="shared" si="5"/>
        <v>243</v>
      </c>
    </row>
    <row r="2011" ht="15.75" customHeight="1">
      <c r="A2011" s="4">
        <v>17231.0</v>
      </c>
      <c r="B2011" s="5">
        <v>9.0</v>
      </c>
      <c r="C2011" s="15">
        <v>44708.6375</v>
      </c>
      <c r="D2011" s="16">
        <v>207.42999999999995</v>
      </c>
      <c r="E2011" s="5">
        <f t="shared" si="1"/>
        <v>367</v>
      </c>
      <c r="F2011" s="5">
        <f t="shared" si="2"/>
        <v>5</v>
      </c>
      <c r="G2011" s="5">
        <f t="shared" si="3"/>
        <v>4</v>
      </c>
      <c r="H2011" s="5">
        <f t="shared" si="4"/>
        <v>4</v>
      </c>
      <c r="I2011" s="5" t="str">
        <f t="shared" si="5"/>
        <v>544</v>
      </c>
    </row>
    <row r="2012" ht="15.75" customHeight="1">
      <c r="A2012" s="4">
        <v>17235.0</v>
      </c>
      <c r="B2012" s="5">
        <v>1.0</v>
      </c>
      <c r="C2012" s="15">
        <v>44349.56805555556</v>
      </c>
      <c r="D2012" s="16">
        <v>35.400000000000006</v>
      </c>
      <c r="E2012" s="5">
        <f t="shared" si="1"/>
        <v>726</v>
      </c>
      <c r="F2012" s="5">
        <f t="shared" si="2"/>
        <v>2</v>
      </c>
      <c r="G2012" s="5">
        <f t="shared" si="3"/>
        <v>2</v>
      </c>
      <c r="H2012" s="5">
        <f t="shared" si="4"/>
        <v>3</v>
      </c>
      <c r="I2012" s="5" t="str">
        <f t="shared" si="5"/>
        <v>223</v>
      </c>
    </row>
    <row r="2013" ht="15.75" customHeight="1">
      <c r="A2013" s="4">
        <v>17236.0</v>
      </c>
      <c r="B2013" s="5">
        <v>1.0</v>
      </c>
      <c r="C2013" s="15">
        <v>44359.49236111111</v>
      </c>
      <c r="D2013" s="16">
        <v>1.95</v>
      </c>
      <c r="E2013" s="5">
        <f t="shared" si="1"/>
        <v>716</v>
      </c>
      <c r="F2013" s="5">
        <f t="shared" si="2"/>
        <v>2</v>
      </c>
      <c r="G2013" s="5">
        <f t="shared" si="3"/>
        <v>2</v>
      </c>
      <c r="H2013" s="5">
        <f t="shared" si="4"/>
        <v>1</v>
      </c>
      <c r="I2013" s="5" t="str">
        <f t="shared" si="5"/>
        <v>221</v>
      </c>
    </row>
    <row r="2014" ht="15.75" customHeight="1">
      <c r="A2014" s="4">
        <v>17238.0</v>
      </c>
      <c r="B2014" s="5">
        <v>12.0</v>
      </c>
      <c r="C2014" s="15">
        <v>44714.67152777778</v>
      </c>
      <c r="D2014" s="16">
        <v>243.89</v>
      </c>
      <c r="E2014" s="5">
        <f t="shared" si="1"/>
        <v>361</v>
      </c>
      <c r="F2014" s="5">
        <f t="shared" si="2"/>
        <v>5</v>
      </c>
      <c r="G2014" s="5">
        <f t="shared" si="3"/>
        <v>4</v>
      </c>
      <c r="H2014" s="5">
        <f t="shared" si="4"/>
        <v>4</v>
      </c>
      <c r="I2014" s="5" t="str">
        <f t="shared" si="5"/>
        <v>544</v>
      </c>
    </row>
    <row r="2015" ht="15.75" customHeight="1">
      <c r="A2015" s="4">
        <v>17242.0</v>
      </c>
      <c r="B2015" s="5">
        <v>2.0</v>
      </c>
      <c r="C2015" s="15">
        <v>44615.62152777778</v>
      </c>
      <c r="D2015" s="16">
        <v>99.60000000000001</v>
      </c>
      <c r="E2015" s="5">
        <f t="shared" si="1"/>
        <v>460</v>
      </c>
      <c r="F2015" s="5">
        <f t="shared" si="2"/>
        <v>3</v>
      </c>
      <c r="G2015" s="5">
        <f t="shared" si="3"/>
        <v>3</v>
      </c>
      <c r="H2015" s="5">
        <f t="shared" si="4"/>
        <v>4</v>
      </c>
      <c r="I2015" s="5" t="str">
        <f t="shared" si="5"/>
        <v>334</v>
      </c>
    </row>
    <row r="2016" ht="15.75" customHeight="1">
      <c r="A2016" s="4">
        <v>17243.0</v>
      </c>
      <c r="B2016" s="5">
        <v>16.0</v>
      </c>
      <c r="C2016" s="15">
        <v>44706.52013888889</v>
      </c>
      <c r="D2016" s="16">
        <v>495.32</v>
      </c>
      <c r="E2016" s="5">
        <f t="shared" si="1"/>
        <v>369</v>
      </c>
      <c r="F2016" s="5">
        <f t="shared" si="2"/>
        <v>5</v>
      </c>
      <c r="G2016" s="5">
        <f t="shared" si="3"/>
        <v>4</v>
      </c>
      <c r="H2016" s="5">
        <f t="shared" si="4"/>
        <v>4</v>
      </c>
      <c r="I2016" s="5" t="str">
        <f t="shared" si="5"/>
        <v>544</v>
      </c>
    </row>
    <row r="2017" ht="15.75" customHeight="1">
      <c r="A2017" s="4">
        <v>17244.0</v>
      </c>
      <c r="B2017" s="5">
        <v>1.0</v>
      </c>
      <c r="C2017" s="15">
        <v>44668.63819444444</v>
      </c>
      <c r="D2017" s="16">
        <v>110.19</v>
      </c>
      <c r="E2017" s="5">
        <f t="shared" si="1"/>
        <v>407</v>
      </c>
      <c r="F2017" s="5">
        <f t="shared" si="2"/>
        <v>4</v>
      </c>
      <c r="G2017" s="5">
        <f t="shared" si="3"/>
        <v>2</v>
      </c>
      <c r="H2017" s="5">
        <f t="shared" si="4"/>
        <v>4</v>
      </c>
      <c r="I2017" s="5" t="str">
        <f t="shared" si="5"/>
        <v>424</v>
      </c>
    </row>
    <row r="2018" ht="15.75" customHeight="1">
      <c r="A2018" s="4">
        <v>17247.0</v>
      </c>
      <c r="B2018" s="5">
        <v>1.0</v>
      </c>
      <c r="C2018" s="15">
        <v>44705.63958333333</v>
      </c>
      <c r="D2018" s="16">
        <v>3.3400000000000003</v>
      </c>
      <c r="E2018" s="5">
        <f t="shared" si="1"/>
        <v>370</v>
      </c>
      <c r="F2018" s="5">
        <f t="shared" si="2"/>
        <v>5</v>
      </c>
      <c r="G2018" s="5">
        <f t="shared" si="3"/>
        <v>2</v>
      </c>
      <c r="H2018" s="5">
        <f t="shared" si="4"/>
        <v>1</v>
      </c>
      <c r="I2018" s="5" t="str">
        <f t="shared" si="5"/>
        <v>521</v>
      </c>
    </row>
    <row r="2019" ht="15.75" customHeight="1">
      <c r="A2019" s="4">
        <v>17248.0</v>
      </c>
      <c r="B2019" s="5">
        <v>1.0</v>
      </c>
      <c r="C2019" s="15">
        <v>44603.56527777778</v>
      </c>
      <c r="D2019" s="16">
        <v>13.84</v>
      </c>
      <c r="E2019" s="5">
        <f t="shared" si="1"/>
        <v>472</v>
      </c>
      <c r="F2019" s="5">
        <f t="shared" si="2"/>
        <v>3</v>
      </c>
      <c r="G2019" s="5">
        <f t="shared" si="3"/>
        <v>2</v>
      </c>
      <c r="H2019" s="5">
        <f t="shared" si="4"/>
        <v>1</v>
      </c>
      <c r="I2019" s="5" t="str">
        <f t="shared" si="5"/>
        <v>321</v>
      </c>
    </row>
    <row r="2020" ht="15.75" customHeight="1">
      <c r="A2020" s="4">
        <v>17250.0</v>
      </c>
      <c r="B2020" s="5">
        <v>1.0</v>
      </c>
      <c r="C2020" s="15">
        <v>44462.69791666666</v>
      </c>
      <c r="D2020" s="16">
        <v>7.5</v>
      </c>
      <c r="E2020" s="5">
        <f t="shared" si="1"/>
        <v>613</v>
      </c>
      <c r="F2020" s="5">
        <f t="shared" si="2"/>
        <v>2</v>
      </c>
      <c r="G2020" s="5">
        <f t="shared" si="3"/>
        <v>2</v>
      </c>
      <c r="H2020" s="5">
        <f t="shared" si="4"/>
        <v>1</v>
      </c>
      <c r="I2020" s="5" t="str">
        <f t="shared" si="5"/>
        <v>221</v>
      </c>
    </row>
    <row r="2021" ht="15.75" customHeight="1">
      <c r="A2021" s="4">
        <v>17251.0</v>
      </c>
      <c r="B2021" s="5">
        <v>1.0</v>
      </c>
      <c r="C2021" s="15">
        <v>44359.4625</v>
      </c>
      <c r="D2021" s="16">
        <v>23.65</v>
      </c>
      <c r="E2021" s="5">
        <f t="shared" si="1"/>
        <v>716</v>
      </c>
      <c r="F2021" s="5">
        <f t="shared" si="2"/>
        <v>2</v>
      </c>
      <c r="G2021" s="5">
        <f t="shared" si="3"/>
        <v>2</v>
      </c>
      <c r="H2021" s="5">
        <f t="shared" si="4"/>
        <v>2</v>
      </c>
      <c r="I2021" s="5" t="str">
        <f t="shared" si="5"/>
        <v>222</v>
      </c>
    </row>
    <row r="2022" ht="15.75" customHeight="1">
      <c r="A2022" s="4">
        <v>17252.0</v>
      </c>
      <c r="B2022" s="5">
        <v>2.0</v>
      </c>
      <c r="C2022" s="15">
        <v>44607.40625</v>
      </c>
      <c r="D2022" s="16">
        <v>35.129999999999995</v>
      </c>
      <c r="E2022" s="5">
        <f t="shared" si="1"/>
        <v>468</v>
      </c>
      <c r="F2022" s="5">
        <f t="shared" si="2"/>
        <v>3</v>
      </c>
      <c r="G2022" s="5">
        <f t="shared" si="3"/>
        <v>3</v>
      </c>
      <c r="H2022" s="5">
        <f t="shared" si="4"/>
        <v>3</v>
      </c>
      <c r="I2022" s="5" t="str">
        <f t="shared" si="5"/>
        <v>333</v>
      </c>
    </row>
    <row r="2023" ht="15.75" customHeight="1">
      <c r="A2023" s="4">
        <v>17253.0</v>
      </c>
      <c r="B2023" s="5">
        <v>1.0</v>
      </c>
      <c r="C2023" s="15">
        <v>44702.54097222222</v>
      </c>
      <c r="D2023" s="16">
        <v>4.65</v>
      </c>
      <c r="E2023" s="5">
        <f t="shared" si="1"/>
        <v>373</v>
      </c>
      <c r="F2023" s="5">
        <f t="shared" si="2"/>
        <v>5</v>
      </c>
      <c r="G2023" s="5">
        <f t="shared" si="3"/>
        <v>2</v>
      </c>
      <c r="H2023" s="5">
        <f t="shared" si="4"/>
        <v>1</v>
      </c>
      <c r="I2023" s="5" t="str">
        <f t="shared" si="5"/>
        <v>521</v>
      </c>
    </row>
    <row r="2024" ht="15.75" customHeight="1">
      <c r="A2024" s="4">
        <v>17254.0</v>
      </c>
      <c r="B2024" s="5">
        <v>2.0</v>
      </c>
      <c r="C2024" s="15">
        <v>44717.53194444445</v>
      </c>
      <c r="D2024" s="16">
        <v>8.129999999999999</v>
      </c>
      <c r="E2024" s="5">
        <f t="shared" si="1"/>
        <v>358</v>
      </c>
      <c r="F2024" s="5">
        <f t="shared" si="2"/>
        <v>5</v>
      </c>
      <c r="G2024" s="5">
        <f t="shared" si="3"/>
        <v>3</v>
      </c>
      <c r="H2024" s="5">
        <f t="shared" si="4"/>
        <v>1</v>
      </c>
      <c r="I2024" s="5" t="str">
        <f t="shared" si="5"/>
        <v>531</v>
      </c>
    </row>
    <row r="2025" ht="15.75" customHeight="1">
      <c r="A2025" s="4">
        <v>17255.0</v>
      </c>
      <c r="B2025" s="5">
        <v>1.0</v>
      </c>
      <c r="C2025" s="15">
        <v>44681.5125</v>
      </c>
      <c r="D2025" s="16">
        <v>12.049999999999999</v>
      </c>
      <c r="E2025" s="5">
        <f t="shared" si="1"/>
        <v>394</v>
      </c>
      <c r="F2025" s="5">
        <f t="shared" si="2"/>
        <v>4</v>
      </c>
      <c r="G2025" s="5">
        <f t="shared" si="3"/>
        <v>2</v>
      </c>
      <c r="H2025" s="5">
        <f t="shared" si="4"/>
        <v>1</v>
      </c>
      <c r="I2025" s="5" t="str">
        <f t="shared" si="5"/>
        <v>421</v>
      </c>
    </row>
    <row r="2026" ht="15.75" customHeight="1">
      <c r="A2026" s="4">
        <v>17259.0</v>
      </c>
      <c r="B2026" s="5">
        <v>2.0</v>
      </c>
      <c r="C2026" s="15">
        <v>44575.62569444445</v>
      </c>
      <c r="D2026" s="16">
        <v>16.05</v>
      </c>
      <c r="E2026" s="5">
        <f t="shared" si="1"/>
        <v>500</v>
      </c>
      <c r="F2026" s="5">
        <f t="shared" si="2"/>
        <v>3</v>
      </c>
      <c r="G2026" s="5">
        <f t="shared" si="3"/>
        <v>3</v>
      </c>
      <c r="H2026" s="5">
        <f t="shared" si="4"/>
        <v>2</v>
      </c>
      <c r="I2026" s="5" t="str">
        <f t="shared" si="5"/>
        <v>332</v>
      </c>
    </row>
    <row r="2027" ht="15.75" customHeight="1">
      <c r="A2027" s="4">
        <v>17265.0</v>
      </c>
      <c r="B2027" s="5">
        <v>2.0</v>
      </c>
      <c r="C2027" s="15">
        <v>44585.45069444444</v>
      </c>
      <c r="D2027" s="16">
        <v>9.09</v>
      </c>
      <c r="E2027" s="5">
        <f t="shared" si="1"/>
        <v>490</v>
      </c>
      <c r="F2027" s="5">
        <f t="shared" si="2"/>
        <v>3</v>
      </c>
      <c r="G2027" s="5">
        <f t="shared" si="3"/>
        <v>3</v>
      </c>
      <c r="H2027" s="5">
        <f t="shared" si="4"/>
        <v>1</v>
      </c>
      <c r="I2027" s="5" t="str">
        <f t="shared" si="5"/>
        <v>331</v>
      </c>
    </row>
    <row r="2028" ht="15.75" customHeight="1">
      <c r="A2028" s="4">
        <v>17266.0</v>
      </c>
      <c r="B2028" s="5">
        <v>1.0</v>
      </c>
      <c r="C2028" s="15">
        <v>44719.59166666667</v>
      </c>
      <c r="D2028" s="16">
        <v>1.55</v>
      </c>
      <c r="E2028" s="5">
        <f t="shared" si="1"/>
        <v>356</v>
      </c>
      <c r="F2028" s="5">
        <f t="shared" si="2"/>
        <v>5</v>
      </c>
      <c r="G2028" s="5">
        <f t="shared" si="3"/>
        <v>2</v>
      </c>
      <c r="H2028" s="5">
        <f t="shared" si="4"/>
        <v>1</v>
      </c>
      <c r="I2028" s="5" t="str">
        <f t="shared" si="5"/>
        <v>521</v>
      </c>
    </row>
    <row r="2029" ht="15.75" customHeight="1">
      <c r="A2029" s="4">
        <v>17267.0</v>
      </c>
      <c r="B2029" s="5">
        <v>1.0</v>
      </c>
      <c r="C2029" s="15">
        <v>44596.72152777778</v>
      </c>
      <c r="D2029" s="16">
        <v>15.25</v>
      </c>
      <c r="E2029" s="5">
        <f t="shared" si="1"/>
        <v>479</v>
      </c>
      <c r="F2029" s="5">
        <f t="shared" si="2"/>
        <v>3</v>
      </c>
      <c r="G2029" s="5">
        <f t="shared" si="3"/>
        <v>2</v>
      </c>
      <c r="H2029" s="5">
        <f t="shared" si="4"/>
        <v>2</v>
      </c>
      <c r="I2029" s="5" t="str">
        <f t="shared" si="5"/>
        <v>322</v>
      </c>
    </row>
    <row r="2030" ht="15.75" customHeight="1">
      <c r="A2030" s="4">
        <v>17274.0</v>
      </c>
      <c r="B2030" s="5">
        <v>1.0</v>
      </c>
      <c r="C2030" s="15">
        <v>44685.55277777778</v>
      </c>
      <c r="D2030" s="16">
        <v>2.08</v>
      </c>
      <c r="E2030" s="5">
        <f t="shared" si="1"/>
        <v>390</v>
      </c>
      <c r="F2030" s="5">
        <f t="shared" si="2"/>
        <v>4</v>
      </c>
      <c r="G2030" s="5">
        <f t="shared" si="3"/>
        <v>2</v>
      </c>
      <c r="H2030" s="5">
        <f t="shared" si="4"/>
        <v>1</v>
      </c>
      <c r="I2030" s="5" t="str">
        <f t="shared" si="5"/>
        <v>421</v>
      </c>
    </row>
    <row r="2031" ht="15.75" customHeight="1">
      <c r="A2031" s="4">
        <v>17277.0</v>
      </c>
      <c r="B2031" s="5">
        <v>1.0</v>
      </c>
      <c r="C2031" s="15">
        <v>44398.52569444444</v>
      </c>
      <c r="D2031" s="16">
        <v>3.3</v>
      </c>
      <c r="E2031" s="5">
        <f t="shared" si="1"/>
        <v>677</v>
      </c>
      <c r="F2031" s="5">
        <f t="shared" si="2"/>
        <v>2</v>
      </c>
      <c r="G2031" s="5">
        <f t="shared" si="3"/>
        <v>2</v>
      </c>
      <c r="H2031" s="5">
        <f t="shared" si="4"/>
        <v>1</v>
      </c>
      <c r="I2031" s="5" t="str">
        <f t="shared" si="5"/>
        <v>221</v>
      </c>
    </row>
    <row r="2032" ht="15.75" customHeight="1">
      <c r="A2032" s="4">
        <v>17279.0</v>
      </c>
      <c r="B2032" s="5">
        <v>1.0</v>
      </c>
      <c r="C2032" s="15">
        <v>44664.49861111111</v>
      </c>
      <c r="D2032" s="16">
        <v>5.9</v>
      </c>
      <c r="E2032" s="5">
        <f t="shared" si="1"/>
        <v>411</v>
      </c>
      <c r="F2032" s="5">
        <f t="shared" si="2"/>
        <v>4</v>
      </c>
      <c r="G2032" s="5">
        <f t="shared" si="3"/>
        <v>2</v>
      </c>
      <c r="H2032" s="5">
        <f t="shared" si="4"/>
        <v>1</v>
      </c>
      <c r="I2032" s="5" t="str">
        <f t="shared" si="5"/>
        <v>421</v>
      </c>
    </row>
    <row r="2033" ht="15.75" customHeight="1">
      <c r="A2033" s="4">
        <v>17282.0</v>
      </c>
      <c r="B2033" s="5">
        <v>1.0</v>
      </c>
      <c r="C2033" s="15">
        <v>44421.48333333333</v>
      </c>
      <c r="D2033" s="16">
        <v>19.93</v>
      </c>
      <c r="E2033" s="5">
        <f t="shared" si="1"/>
        <v>654</v>
      </c>
      <c r="F2033" s="5">
        <f t="shared" si="2"/>
        <v>2</v>
      </c>
      <c r="G2033" s="5">
        <f t="shared" si="3"/>
        <v>2</v>
      </c>
      <c r="H2033" s="5">
        <f t="shared" si="4"/>
        <v>2</v>
      </c>
      <c r="I2033" s="5" t="str">
        <f t="shared" si="5"/>
        <v>222</v>
      </c>
    </row>
    <row r="2034" ht="15.75" customHeight="1">
      <c r="A2034" s="4">
        <v>17284.0</v>
      </c>
      <c r="B2034" s="5">
        <v>1.0</v>
      </c>
      <c r="C2034" s="15">
        <v>44384.60486111111</v>
      </c>
      <c r="D2034" s="16">
        <v>45.12</v>
      </c>
      <c r="E2034" s="5">
        <f t="shared" si="1"/>
        <v>691</v>
      </c>
      <c r="F2034" s="5">
        <f t="shared" si="2"/>
        <v>2</v>
      </c>
      <c r="G2034" s="5">
        <f t="shared" si="3"/>
        <v>2</v>
      </c>
      <c r="H2034" s="5">
        <f t="shared" si="4"/>
        <v>3</v>
      </c>
      <c r="I2034" s="5" t="str">
        <f t="shared" si="5"/>
        <v>223</v>
      </c>
    </row>
    <row r="2035" ht="15.75" customHeight="1">
      <c r="A2035" s="4">
        <v>17286.0</v>
      </c>
      <c r="B2035" s="5">
        <v>1.0</v>
      </c>
      <c r="C2035" s="15">
        <v>44699.53263888889</v>
      </c>
      <c r="D2035" s="16">
        <v>4.1899999999999995</v>
      </c>
      <c r="E2035" s="5">
        <f t="shared" si="1"/>
        <v>376</v>
      </c>
      <c r="F2035" s="5">
        <f t="shared" si="2"/>
        <v>5</v>
      </c>
      <c r="G2035" s="5">
        <f t="shared" si="3"/>
        <v>2</v>
      </c>
      <c r="H2035" s="5">
        <f t="shared" si="4"/>
        <v>1</v>
      </c>
      <c r="I2035" s="5" t="str">
        <f t="shared" si="5"/>
        <v>521</v>
      </c>
    </row>
    <row r="2036" ht="15.75" customHeight="1">
      <c r="A2036" s="4">
        <v>17287.0</v>
      </c>
      <c r="B2036" s="5">
        <v>3.0</v>
      </c>
      <c r="C2036" s="15">
        <v>44694.56041666667</v>
      </c>
      <c r="D2036" s="16">
        <v>17.45</v>
      </c>
      <c r="E2036" s="5">
        <f t="shared" si="1"/>
        <v>381</v>
      </c>
      <c r="F2036" s="5">
        <f t="shared" si="2"/>
        <v>4</v>
      </c>
      <c r="G2036" s="5">
        <f t="shared" si="3"/>
        <v>4</v>
      </c>
      <c r="H2036" s="5">
        <f t="shared" si="4"/>
        <v>2</v>
      </c>
      <c r="I2036" s="5" t="str">
        <f t="shared" si="5"/>
        <v>442</v>
      </c>
    </row>
    <row r="2037" ht="15.75" customHeight="1">
      <c r="A2037" s="4">
        <v>17288.0</v>
      </c>
      <c r="B2037" s="5">
        <v>1.0</v>
      </c>
      <c r="C2037" s="15">
        <v>44708.56180555555</v>
      </c>
      <c r="D2037" s="16">
        <v>3.75</v>
      </c>
      <c r="E2037" s="5">
        <f t="shared" si="1"/>
        <v>367</v>
      </c>
      <c r="F2037" s="5">
        <f t="shared" si="2"/>
        <v>5</v>
      </c>
      <c r="G2037" s="5">
        <f t="shared" si="3"/>
        <v>2</v>
      </c>
      <c r="H2037" s="5">
        <f t="shared" si="4"/>
        <v>1</v>
      </c>
      <c r="I2037" s="5" t="str">
        <f t="shared" si="5"/>
        <v>521</v>
      </c>
    </row>
    <row r="2038" ht="15.75" customHeight="1">
      <c r="A2038" s="4">
        <v>17289.0</v>
      </c>
      <c r="B2038" s="5">
        <v>3.0</v>
      </c>
      <c r="C2038" s="15">
        <v>44689.50069444445</v>
      </c>
      <c r="D2038" s="16">
        <v>32.480000000000004</v>
      </c>
      <c r="E2038" s="5">
        <f t="shared" si="1"/>
        <v>386</v>
      </c>
      <c r="F2038" s="5">
        <f t="shared" si="2"/>
        <v>4</v>
      </c>
      <c r="G2038" s="5">
        <f t="shared" si="3"/>
        <v>4</v>
      </c>
      <c r="H2038" s="5">
        <f t="shared" si="4"/>
        <v>2</v>
      </c>
      <c r="I2038" s="5" t="str">
        <f t="shared" si="5"/>
        <v>442</v>
      </c>
    </row>
    <row r="2039" ht="15.75" customHeight="1">
      <c r="A2039" s="4">
        <v>17290.0</v>
      </c>
      <c r="B2039" s="5">
        <v>2.0</v>
      </c>
      <c r="C2039" s="15">
        <v>44718.52638888889</v>
      </c>
      <c r="D2039" s="16">
        <v>21.650000000000002</v>
      </c>
      <c r="E2039" s="5">
        <f t="shared" si="1"/>
        <v>357</v>
      </c>
      <c r="F2039" s="5">
        <f t="shared" si="2"/>
        <v>5</v>
      </c>
      <c r="G2039" s="5">
        <f t="shared" si="3"/>
        <v>3</v>
      </c>
      <c r="H2039" s="5">
        <f t="shared" si="4"/>
        <v>2</v>
      </c>
      <c r="I2039" s="5" t="str">
        <f t="shared" si="5"/>
        <v>532</v>
      </c>
    </row>
    <row r="2040" ht="15.75" customHeight="1">
      <c r="A2040" s="4">
        <v>17293.0</v>
      </c>
      <c r="B2040" s="5">
        <v>4.0</v>
      </c>
      <c r="C2040" s="15">
        <v>44690.57361111111</v>
      </c>
      <c r="D2040" s="16">
        <v>65.1</v>
      </c>
      <c r="E2040" s="5">
        <f t="shared" si="1"/>
        <v>385</v>
      </c>
      <c r="F2040" s="5">
        <f t="shared" si="2"/>
        <v>4</v>
      </c>
      <c r="G2040" s="5">
        <f t="shared" si="3"/>
        <v>4</v>
      </c>
      <c r="H2040" s="5">
        <f t="shared" si="4"/>
        <v>3</v>
      </c>
      <c r="I2040" s="5" t="str">
        <f t="shared" si="5"/>
        <v>443</v>
      </c>
    </row>
    <row r="2041" ht="15.75" customHeight="1">
      <c r="A2041" s="4">
        <v>17295.0</v>
      </c>
      <c r="B2041" s="5">
        <v>1.0</v>
      </c>
      <c r="C2041" s="15">
        <v>44692.45069444444</v>
      </c>
      <c r="D2041" s="16">
        <v>2.34</v>
      </c>
      <c r="E2041" s="5">
        <f t="shared" si="1"/>
        <v>383</v>
      </c>
      <c r="F2041" s="5">
        <f t="shared" si="2"/>
        <v>4</v>
      </c>
      <c r="G2041" s="5">
        <f t="shared" si="3"/>
        <v>2</v>
      </c>
      <c r="H2041" s="5">
        <f t="shared" si="4"/>
        <v>1</v>
      </c>
      <c r="I2041" s="5" t="str">
        <f t="shared" si="5"/>
        <v>421</v>
      </c>
    </row>
    <row r="2042" ht="15.75" customHeight="1">
      <c r="A2042" s="4">
        <v>17297.0</v>
      </c>
      <c r="B2042" s="5">
        <v>1.0</v>
      </c>
      <c r="C2042" s="15">
        <v>44703.61319444444</v>
      </c>
      <c r="D2042" s="16">
        <v>3.5999999999999996</v>
      </c>
      <c r="E2042" s="5">
        <f t="shared" si="1"/>
        <v>372</v>
      </c>
      <c r="F2042" s="5">
        <f t="shared" si="2"/>
        <v>5</v>
      </c>
      <c r="G2042" s="5">
        <f t="shared" si="3"/>
        <v>2</v>
      </c>
      <c r="H2042" s="5">
        <f t="shared" si="4"/>
        <v>1</v>
      </c>
      <c r="I2042" s="5" t="str">
        <f t="shared" si="5"/>
        <v>521</v>
      </c>
    </row>
    <row r="2043" ht="15.75" customHeight="1">
      <c r="A2043" s="4">
        <v>17298.0</v>
      </c>
      <c r="B2043" s="5">
        <v>2.0</v>
      </c>
      <c r="C2043" s="15">
        <v>44620.69652777778</v>
      </c>
      <c r="D2043" s="16">
        <v>122.93</v>
      </c>
      <c r="E2043" s="5">
        <f t="shared" si="1"/>
        <v>455</v>
      </c>
      <c r="F2043" s="5">
        <f t="shared" si="2"/>
        <v>3</v>
      </c>
      <c r="G2043" s="5">
        <f t="shared" si="3"/>
        <v>3</v>
      </c>
      <c r="H2043" s="5">
        <f t="shared" si="4"/>
        <v>4</v>
      </c>
      <c r="I2043" s="5" t="str">
        <f t="shared" si="5"/>
        <v>334</v>
      </c>
    </row>
    <row r="2044" ht="15.75" customHeight="1">
      <c r="A2044" s="4">
        <v>17299.0</v>
      </c>
      <c r="B2044" s="5">
        <v>1.0</v>
      </c>
      <c r="C2044" s="15">
        <v>44549.66944444444</v>
      </c>
      <c r="D2044" s="16">
        <v>10.5</v>
      </c>
      <c r="E2044" s="5">
        <f t="shared" si="1"/>
        <v>526</v>
      </c>
      <c r="F2044" s="5">
        <f t="shared" si="2"/>
        <v>3</v>
      </c>
      <c r="G2044" s="5">
        <f t="shared" si="3"/>
        <v>2</v>
      </c>
      <c r="H2044" s="5">
        <f t="shared" si="4"/>
        <v>1</v>
      </c>
      <c r="I2044" s="5" t="str">
        <f t="shared" si="5"/>
        <v>321</v>
      </c>
    </row>
    <row r="2045" ht="15.75" customHeight="1">
      <c r="A2045" s="4">
        <v>17301.0</v>
      </c>
      <c r="B2045" s="5">
        <v>1.0</v>
      </c>
      <c r="C2045" s="15">
        <v>44699.57152777778</v>
      </c>
      <c r="D2045" s="16">
        <v>4.3</v>
      </c>
      <c r="E2045" s="5">
        <f t="shared" si="1"/>
        <v>376</v>
      </c>
      <c r="F2045" s="5">
        <f t="shared" si="2"/>
        <v>5</v>
      </c>
      <c r="G2045" s="5">
        <f t="shared" si="3"/>
        <v>2</v>
      </c>
      <c r="H2045" s="5">
        <f t="shared" si="4"/>
        <v>1</v>
      </c>
      <c r="I2045" s="5" t="str">
        <f t="shared" si="5"/>
        <v>521</v>
      </c>
    </row>
    <row r="2046" ht="15.75" customHeight="1">
      <c r="A2046" s="4">
        <v>17302.0</v>
      </c>
      <c r="B2046" s="5">
        <v>2.0</v>
      </c>
      <c r="C2046" s="15">
        <v>44610.26944444444</v>
      </c>
      <c r="D2046" s="16">
        <v>18.599999999999998</v>
      </c>
      <c r="E2046" s="5">
        <f t="shared" si="1"/>
        <v>465</v>
      </c>
      <c r="F2046" s="5">
        <f t="shared" si="2"/>
        <v>3</v>
      </c>
      <c r="G2046" s="5">
        <f t="shared" si="3"/>
        <v>3</v>
      </c>
      <c r="H2046" s="5">
        <f t="shared" si="4"/>
        <v>2</v>
      </c>
      <c r="I2046" s="5" t="str">
        <f t="shared" si="5"/>
        <v>332</v>
      </c>
    </row>
    <row r="2047" ht="15.75" customHeight="1">
      <c r="A2047" s="4">
        <v>17303.0</v>
      </c>
      <c r="B2047" s="5">
        <v>1.0</v>
      </c>
      <c r="C2047" s="15">
        <v>44360.56388888889</v>
      </c>
      <c r="D2047" s="16">
        <v>1.69</v>
      </c>
      <c r="E2047" s="5">
        <f t="shared" si="1"/>
        <v>715</v>
      </c>
      <c r="F2047" s="5">
        <f t="shared" si="2"/>
        <v>2</v>
      </c>
      <c r="G2047" s="5">
        <f t="shared" si="3"/>
        <v>2</v>
      </c>
      <c r="H2047" s="5">
        <f t="shared" si="4"/>
        <v>1</v>
      </c>
      <c r="I2047" s="5" t="str">
        <f t="shared" si="5"/>
        <v>221</v>
      </c>
    </row>
    <row r="2048" ht="15.75" customHeight="1">
      <c r="A2048" s="4">
        <v>17306.0</v>
      </c>
      <c r="B2048" s="5">
        <v>1.0</v>
      </c>
      <c r="C2048" s="15">
        <v>44403.71736111111</v>
      </c>
      <c r="D2048" s="16">
        <v>12.600000000000001</v>
      </c>
      <c r="E2048" s="5">
        <f t="shared" si="1"/>
        <v>672</v>
      </c>
      <c r="F2048" s="5">
        <f t="shared" si="2"/>
        <v>2</v>
      </c>
      <c r="G2048" s="5">
        <f t="shared" si="3"/>
        <v>2</v>
      </c>
      <c r="H2048" s="5">
        <f t="shared" si="4"/>
        <v>1</v>
      </c>
      <c r="I2048" s="5" t="str">
        <f t="shared" si="5"/>
        <v>221</v>
      </c>
    </row>
    <row r="2049" ht="15.75" customHeight="1">
      <c r="A2049" s="4">
        <v>17314.0</v>
      </c>
      <c r="B2049" s="5">
        <v>3.0</v>
      </c>
      <c r="C2049" s="15">
        <v>44575.47777777778</v>
      </c>
      <c r="D2049" s="16">
        <v>97.75</v>
      </c>
      <c r="E2049" s="5">
        <f t="shared" si="1"/>
        <v>500</v>
      </c>
      <c r="F2049" s="5">
        <f t="shared" si="2"/>
        <v>3</v>
      </c>
      <c r="G2049" s="5">
        <f t="shared" si="3"/>
        <v>4</v>
      </c>
      <c r="H2049" s="5">
        <f t="shared" si="4"/>
        <v>4</v>
      </c>
      <c r="I2049" s="5" t="str">
        <f t="shared" si="5"/>
        <v>344</v>
      </c>
    </row>
    <row r="2050" ht="15.75" customHeight="1">
      <c r="A2050" s="4">
        <v>17315.0</v>
      </c>
      <c r="B2050" s="5">
        <v>15.0</v>
      </c>
      <c r="C2050" s="15">
        <v>44721.49861111111</v>
      </c>
      <c r="D2050" s="16">
        <v>176.0</v>
      </c>
      <c r="E2050" s="5">
        <f t="shared" si="1"/>
        <v>354</v>
      </c>
      <c r="F2050" s="5">
        <f t="shared" si="2"/>
        <v>5</v>
      </c>
      <c r="G2050" s="5">
        <f t="shared" si="3"/>
        <v>4</v>
      </c>
      <c r="H2050" s="5">
        <f t="shared" si="4"/>
        <v>4</v>
      </c>
      <c r="I2050" s="5" t="str">
        <f t="shared" si="5"/>
        <v>544</v>
      </c>
    </row>
    <row r="2051" ht="15.75" customHeight="1">
      <c r="A2051" s="4">
        <v>17317.0</v>
      </c>
      <c r="B2051" s="5">
        <v>1.0</v>
      </c>
      <c r="C2051" s="15">
        <v>44675.71944444445</v>
      </c>
      <c r="D2051" s="16">
        <v>38.160000000000004</v>
      </c>
      <c r="E2051" s="5">
        <f t="shared" si="1"/>
        <v>400</v>
      </c>
      <c r="F2051" s="5">
        <f t="shared" si="2"/>
        <v>4</v>
      </c>
      <c r="G2051" s="5">
        <f t="shared" si="3"/>
        <v>2</v>
      </c>
      <c r="H2051" s="5">
        <f t="shared" si="4"/>
        <v>3</v>
      </c>
      <c r="I2051" s="5" t="str">
        <f t="shared" si="5"/>
        <v>423</v>
      </c>
    </row>
    <row r="2052" ht="15.75" customHeight="1">
      <c r="A2052" s="4">
        <v>17321.0</v>
      </c>
      <c r="B2052" s="5">
        <v>1.0</v>
      </c>
      <c r="C2052" s="15">
        <v>44654.48194444444</v>
      </c>
      <c r="D2052" s="16">
        <v>1.25</v>
      </c>
      <c r="E2052" s="5">
        <f t="shared" si="1"/>
        <v>421</v>
      </c>
      <c r="F2052" s="5">
        <f t="shared" si="2"/>
        <v>4</v>
      </c>
      <c r="G2052" s="5">
        <f t="shared" si="3"/>
        <v>2</v>
      </c>
      <c r="H2052" s="5">
        <f t="shared" si="4"/>
        <v>1</v>
      </c>
      <c r="I2052" s="5" t="str">
        <f t="shared" si="5"/>
        <v>421</v>
      </c>
    </row>
    <row r="2053" ht="15.75" customHeight="1">
      <c r="A2053" s="4">
        <v>17323.0</v>
      </c>
      <c r="B2053" s="5">
        <v>5.0</v>
      </c>
      <c r="C2053" s="15">
        <v>44705.71805555555</v>
      </c>
      <c r="D2053" s="16">
        <v>21.569999999999997</v>
      </c>
      <c r="E2053" s="5">
        <f t="shared" si="1"/>
        <v>370</v>
      </c>
      <c r="F2053" s="5">
        <f t="shared" si="2"/>
        <v>5</v>
      </c>
      <c r="G2053" s="5">
        <f t="shared" si="3"/>
        <v>4</v>
      </c>
      <c r="H2053" s="5">
        <f t="shared" si="4"/>
        <v>2</v>
      </c>
      <c r="I2053" s="5" t="str">
        <f t="shared" si="5"/>
        <v>542</v>
      </c>
    </row>
    <row r="2054" ht="15.75" customHeight="1">
      <c r="A2054" s="4">
        <v>17329.0</v>
      </c>
      <c r="B2054" s="5">
        <v>2.0</v>
      </c>
      <c r="C2054" s="15">
        <v>44706.6</v>
      </c>
      <c r="D2054" s="16">
        <v>25.200000000000003</v>
      </c>
      <c r="E2054" s="5">
        <f t="shared" si="1"/>
        <v>369</v>
      </c>
      <c r="F2054" s="5">
        <f t="shared" si="2"/>
        <v>5</v>
      </c>
      <c r="G2054" s="5">
        <f t="shared" si="3"/>
        <v>3</v>
      </c>
      <c r="H2054" s="5">
        <f t="shared" si="4"/>
        <v>2</v>
      </c>
      <c r="I2054" s="5" t="str">
        <f t="shared" si="5"/>
        <v>532</v>
      </c>
    </row>
    <row r="2055" ht="15.75" customHeight="1">
      <c r="A2055" s="4">
        <v>17334.0</v>
      </c>
      <c r="B2055" s="5">
        <v>1.0</v>
      </c>
      <c r="C2055" s="15">
        <v>44419.69027777778</v>
      </c>
      <c r="D2055" s="16">
        <v>0.42</v>
      </c>
      <c r="E2055" s="5">
        <f t="shared" si="1"/>
        <v>656</v>
      </c>
      <c r="F2055" s="5">
        <f t="shared" si="2"/>
        <v>2</v>
      </c>
      <c r="G2055" s="5">
        <f t="shared" si="3"/>
        <v>2</v>
      </c>
      <c r="H2055" s="5">
        <f t="shared" si="4"/>
        <v>1</v>
      </c>
      <c r="I2055" s="5" t="str">
        <f t="shared" si="5"/>
        <v>221</v>
      </c>
    </row>
    <row r="2056" ht="15.75" customHeight="1">
      <c r="A2056" s="4">
        <v>17337.0</v>
      </c>
      <c r="B2056" s="5">
        <v>4.0</v>
      </c>
      <c r="C2056" s="15">
        <v>44512.84236111111</v>
      </c>
      <c r="D2056" s="16">
        <v>48.09</v>
      </c>
      <c r="E2056" s="5">
        <f t="shared" si="1"/>
        <v>563</v>
      </c>
      <c r="F2056" s="5">
        <f t="shared" si="2"/>
        <v>2</v>
      </c>
      <c r="G2056" s="5">
        <f t="shared" si="3"/>
        <v>4</v>
      </c>
      <c r="H2056" s="5">
        <f t="shared" si="4"/>
        <v>3</v>
      </c>
      <c r="I2056" s="5" t="str">
        <f t="shared" si="5"/>
        <v>243</v>
      </c>
    </row>
    <row r="2057" ht="15.75" customHeight="1">
      <c r="A2057" s="4">
        <v>17338.0</v>
      </c>
      <c r="B2057" s="5">
        <v>8.0</v>
      </c>
      <c r="C2057" s="15">
        <v>44703.59930555556</v>
      </c>
      <c r="D2057" s="16">
        <v>179.82999999999998</v>
      </c>
      <c r="E2057" s="5">
        <f t="shared" si="1"/>
        <v>372</v>
      </c>
      <c r="F2057" s="5">
        <f t="shared" si="2"/>
        <v>5</v>
      </c>
      <c r="G2057" s="5">
        <f t="shared" si="3"/>
        <v>4</v>
      </c>
      <c r="H2057" s="5">
        <f t="shared" si="4"/>
        <v>4</v>
      </c>
      <c r="I2057" s="5" t="str">
        <f t="shared" si="5"/>
        <v>544</v>
      </c>
    </row>
    <row r="2058" ht="15.75" customHeight="1">
      <c r="A2058" s="4">
        <v>17339.0</v>
      </c>
      <c r="B2058" s="5">
        <v>1.0</v>
      </c>
      <c r="C2058" s="15">
        <v>44356.61388888889</v>
      </c>
      <c r="D2058" s="16">
        <v>15.0</v>
      </c>
      <c r="E2058" s="5">
        <f t="shared" si="1"/>
        <v>719</v>
      </c>
      <c r="F2058" s="5">
        <f t="shared" si="2"/>
        <v>2</v>
      </c>
      <c r="G2058" s="5">
        <f t="shared" si="3"/>
        <v>2</v>
      </c>
      <c r="H2058" s="5">
        <f t="shared" si="4"/>
        <v>2</v>
      </c>
      <c r="I2058" s="5" t="str">
        <f t="shared" si="5"/>
        <v>222</v>
      </c>
    </row>
    <row r="2059" ht="15.75" customHeight="1">
      <c r="A2059" s="4">
        <v>17340.0</v>
      </c>
      <c r="B2059" s="5">
        <v>4.0</v>
      </c>
      <c r="C2059" s="15">
        <v>44711.71666666667</v>
      </c>
      <c r="D2059" s="16">
        <v>251.78</v>
      </c>
      <c r="E2059" s="5">
        <f t="shared" si="1"/>
        <v>364</v>
      </c>
      <c r="F2059" s="5">
        <f t="shared" si="2"/>
        <v>5</v>
      </c>
      <c r="G2059" s="5">
        <f t="shared" si="3"/>
        <v>4</v>
      </c>
      <c r="H2059" s="5">
        <f t="shared" si="4"/>
        <v>4</v>
      </c>
      <c r="I2059" s="5" t="str">
        <f t="shared" si="5"/>
        <v>544</v>
      </c>
    </row>
    <row r="2060" ht="15.75" customHeight="1">
      <c r="A2060" s="4">
        <v>17341.0</v>
      </c>
      <c r="B2060" s="5">
        <v>1.0</v>
      </c>
      <c r="C2060" s="15">
        <v>44355.53194444445</v>
      </c>
      <c r="D2060" s="16">
        <v>40.82</v>
      </c>
      <c r="E2060" s="5">
        <f t="shared" si="1"/>
        <v>720</v>
      </c>
      <c r="F2060" s="5">
        <f t="shared" si="2"/>
        <v>2</v>
      </c>
      <c r="G2060" s="5">
        <f t="shared" si="3"/>
        <v>2</v>
      </c>
      <c r="H2060" s="5">
        <f t="shared" si="4"/>
        <v>3</v>
      </c>
      <c r="I2060" s="5" t="str">
        <f t="shared" si="5"/>
        <v>223</v>
      </c>
    </row>
    <row r="2061" ht="15.75" customHeight="1">
      <c r="A2061" s="4">
        <v>17343.0</v>
      </c>
      <c r="B2061" s="5">
        <v>1.0</v>
      </c>
      <c r="C2061" s="15">
        <v>44366.62986111111</v>
      </c>
      <c r="D2061" s="16">
        <v>7.5</v>
      </c>
      <c r="E2061" s="5">
        <f t="shared" si="1"/>
        <v>709</v>
      </c>
      <c r="F2061" s="5">
        <f t="shared" si="2"/>
        <v>2</v>
      </c>
      <c r="G2061" s="5">
        <f t="shared" si="3"/>
        <v>2</v>
      </c>
      <c r="H2061" s="5">
        <f t="shared" si="4"/>
        <v>1</v>
      </c>
      <c r="I2061" s="5" t="str">
        <f t="shared" si="5"/>
        <v>221</v>
      </c>
    </row>
    <row r="2062" ht="15.75" customHeight="1">
      <c r="A2062" s="4">
        <v>17344.0</v>
      </c>
      <c r="B2062" s="5">
        <v>1.0</v>
      </c>
      <c r="C2062" s="15">
        <v>44675.53888888889</v>
      </c>
      <c r="D2062" s="16">
        <v>17.999999999999996</v>
      </c>
      <c r="E2062" s="5">
        <f t="shared" si="1"/>
        <v>400</v>
      </c>
      <c r="F2062" s="5">
        <f t="shared" si="2"/>
        <v>4</v>
      </c>
      <c r="G2062" s="5">
        <f t="shared" si="3"/>
        <v>2</v>
      </c>
      <c r="H2062" s="5">
        <f t="shared" si="4"/>
        <v>2</v>
      </c>
      <c r="I2062" s="5" t="str">
        <f t="shared" si="5"/>
        <v>422</v>
      </c>
    </row>
    <row r="2063" ht="15.75" customHeight="1">
      <c r="A2063" s="4">
        <v>17345.0</v>
      </c>
      <c r="B2063" s="5">
        <v>3.0</v>
      </c>
      <c r="C2063" s="15">
        <v>44705.62638888889</v>
      </c>
      <c r="D2063" s="16">
        <v>21.63</v>
      </c>
      <c r="E2063" s="5">
        <f t="shared" si="1"/>
        <v>370</v>
      </c>
      <c r="F2063" s="5">
        <f t="shared" si="2"/>
        <v>5</v>
      </c>
      <c r="G2063" s="5">
        <f t="shared" si="3"/>
        <v>4</v>
      </c>
      <c r="H2063" s="5">
        <f t="shared" si="4"/>
        <v>2</v>
      </c>
      <c r="I2063" s="5" t="str">
        <f t="shared" si="5"/>
        <v>542</v>
      </c>
    </row>
    <row r="2064" ht="15.75" customHeight="1">
      <c r="A2064" s="4">
        <v>17346.0</v>
      </c>
      <c r="B2064" s="5">
        <v>9.0</v>
      </c>
      <c r="C2064" s="15">
        <v>44718.5125</v>
      </c>
      <c r="D2064" s="16">
        <v>88.43</v>
      </c>
      <c r="E2064" s="5">
        <f t="shared" si="1"/>
        <v>357</v>
      </c>
      <c r="F2064" s="5">
        <f t="shared" si="2"/>
        <v>5</v>
      </c>
      <c r="G2064" s="5">
        <f t="shared" si="3"/>
        <v>4</v>
      </c>
      <c r="H2064" s="5">
        <f t="shared" si="4"/>
        <v>4</v>
      </c>
      <c r="I2064" s="5" t="str">
        <f t="shared" si="5"/>
        <v>544</v>
      </c>
    </row>
    <row r="2065" ht="15.75" customHeight="1">
      <c r="A2065" s="4">
        <v>17348.0</v>
      </c>
      <c r="B2065" s="5">
        <v>1.0</v>
      </c>
      <c r="C2065" s="15">
        <v>44685.44236111111</v>
      </c>
      <c r="D2065" s="16">
        <v>2.08</v>
      </c>
      <c r="E2065" s="5">
        <f t="shared" si="1"/>
        <v>390</v>
      </c>
      <c r="F2065" s="5">
        <f t="shared" si="2"/>
        <v>4</v>
      </c>
      <c r="G2065" s="5">
        <f t="shared" si="3"/>
        <v>2</v>
      </c>
      <c r="H2065" s="5">
        <f t="shared" si="4"/>
        <v>1</v>
      </c>
      <c r="I2065" s="5" t="str">
        <f t="shared" si="5"/>
        <v>421</v>
      </c>
    </row>
    <row r="2066" ht="15.75" customHeight="1">
      <c r="A2066" s="4">
        <v>17349.0</v>
      </c>
      <c r="B2066" s="5">
        <v>1.0</v>
      </c>
      <c r="C2066" s="15">
        <v>44543.60347222222</v>
      </c>
      <c r="D2066" s="16">
        <v>12.5</v>
      </c>
      <c r="E2066" s="5">
        <f t="shared" si="1"/>
        <v>532</v>
      </c>
      <c r="F2066" s="5">
        <f t="shared" si="2"/>
        <v>3</v>
      </c>
      <c r="G2066" s="5">
        <f t="shared" si="3"/>
        <v>2</v>
      </c>
      <c r="H2066" s="5">
        <f t="shared" si="4"/>
        <v>1</v>
      </c>
      <c r="I2066" s="5" t="str">
        <f t="shared" si="5"/>
        <v>321</v>
      </c>
    </row>
    <row r="2067" ht="15.75" customHeight="1">
      <c r="A2067" s="4">
        <v>17350.0</v>
      </c>
      <c r="B2067" s="5">
        <v>2.0</v>
      </c>
      <c r="C2067" s="15">
        <v>44670.67222222222</v>
      </c>
      <c r="D2067" s="16">
        <v>34.92</v>
      </c>
      <c r="E2067" s="5">
        <f t="shared" si="1"/>
        <v>405</v>
      </c>
      <c r="F2067" s="5">
        <f t="shared" si="2"/>
        <v>4</v>
      </c>
      <c r="G2067" s="5">
        <f t="shared" si="3"/>
        <v>3</v>
      </c>
      <c r="H2067" s="5">
        <f t="shared" si="4"/>
        <v>3</v>
      </c>
      <c r="I2067" s="5" t="str">
        <f t="shared" si="5"/>
        <v>433</v>
      </c>
    </row>
    <row r="2068" ht="15.75" customHeight="1">
      <c r="A2068" s="4">
        <v>17351.0</v>
      </c>
      <c r="B2068" s="5">
        <v>1.0</v>
      </c>
      <c r="C2068" s="15">
        <v>44553.81180555555</v>
      </c>
      <c r="D2068" s="16">
        <v>7.95</v>
      </c>
      <c r="E2068" s="5">
        <f t="shared" si="1"/>
        <v>522</v>
      </c>
      <c r="F2068" s="5">
        <f t="shared" si="2"/>
        <v>3</v>
      </c>
      <c r="G2068" s="5">
        <f t="shared" si="3"/>
        <v>2</v>
      </c>
      <c r="H2068" s="5">
        <f t="shared" si="4"/>
        <v>1</v>
      </c>
      <c r="I2068" s="5" t="str">
        <f t="shared" si="5"/>
        <v>321</v>
      </c>
    </row>
    <row r="2069" ht="15.75" customHeight="1">
      <c r="A2069" s="4">
        <v>17354.0</v>
      </c>
      <c r="B2069" s="5">
        <v>1.0</v>
      </c>
      <c r="C2069" s="15">
        <v>44671.44027777778</v>
      </c>
      <c r="D2069" s="16">
        <v>10.5</v>
      </c>
      <c r="E2069" s="5">
        <f t="shared" si="1"/>
        <v>404</v>
      </c>
      <c r="F2069" s="5">
        <f t="shared" si="2"/>
        <v>4</v>
      </c>
      <c r="G2069" s="5">
        <f t="shared" si="3"/>
        <v>2</v>
      </c>
      <c r="H2069" s="5">
        <f t="shared" si="4"/>
        <v>1</v>
      </c>
      <c r="I2069" s="5" t="str">
        <f t="shared" si="5"/>
        <v>421</v>
      </c>
    </row>
    <row r="2070" ht="15.75" customHeight="1">
      <c r="A2070" s="4">
        <v>17356.0</v>
      </c>
      <c r="B2070" s="5">
        <v>1.0</v>
      </c>
      <c r="C2070" s="15">
        <v>44409.46319444444</v>
      </c>
      <c r="D2070" s="16">
        <v>29.7</v>
      </c>
      <c r="E2070" s="5">
        <f t="shared" si="1"/>
        <v>666</v>
      </c>
      <c r="F2070" s="5">
        <f t="shared" si="2"/>
        <v>2</v>
      </c>
      <c r="G2070" s="5">
        <f t="shared" si="3"/>
        <v>2</v>
      </c>
      <c r="H2070" s="5">
        <f t="shared" si="4"/>
        <v>2</v>
      </c>
      <c r="I2070" s="5" t="str">
        <f t="shared" si="5"/>
        <v>222</v>
      </c>
    </row>
    <row r="2071" ht="15.75" customHeight="1">
      <c r="A2071" s="4">
        <v>17357.0</v>
      </c>
      <c r="B2071" s="5">
        <v>1.0</v>
      </c>
      <c r="C2071" s="15">
        <v>44696.68680555555</v>
      </c>
      <c r="D2071" s="16">
        <v>7.93</v>
      </c>
      <c r="E2071" s="5">
        <f t="shared" si="1"/>
        <v>379</v>
      </c>
      <c r="F2071" s="5">
        <f t="shared" si="2"/>
        <v>5</v>
      </c>
      <c r="G2071" s="5">
        <f t="shared" si="3"/>
        <v>2</v>
      </c>
      <c r="H2071" s="5">
        <f t="shared" si="4"/>
        <v>1</v>
      </c>
      <c r="I2071" s="5" t="str">
        <f t="shared" si="5"/>
        <v>521</v>
      </c>
    </row>
    <row r="2072" ht="15.75" customHeight="1">
      <c r="A2072" s="4">
        <v>17358.0</v>
      </c>
      <c r="B2072" s="5">
        <v>2.0</v>
      </c>
      <c r="C2072" s="15">
        <v>44417.70625</v>
      </c>
      <c r="D2072" s="16">
        <v>22.69</v>
      </c>
      <c r="E2072" s="5">
        <f t="shared" si="1"/>
        <v>658</v>
      </c>
      <c r="F2072" s="5">
        <f t="shared" si="2"/>
        <v>2</v>
      </c>
      <c r="G2072" s="5">
        <f t="shared" si="3"/>
        <v>3</v>
      </c>
      <c r="H2072" s="5">
        <f t="shared" si="4"/>
        <v>2</v>
      </c>
      <c r="I2072" s="5" t="str">
        <f t="shared" si="5"/>
        <v>232</v>
      </c>
    </row>
    <row r="2073" ht="15.75" customHeight="1">
      <c r="A2073" s="4">
        <v>17359.0</v>
      </c>
      <c r="B2073" s="5">
        <v>1.0</v>
      </c>
      <c r="C2073" s="15">
        <v>44709.60902777778</v>
      </c>
      <c r="D2073" s="16">
        <v>0.78</v>
      </c>
      <c r="E2073" s="5">
        <f t="shared" si="1"/>
        <v>366</v>
      </c>
      <c r="F2073" s="5">
        <f t="shared" si="2"/>
        <v>5</v>
      </c>
      <c r="G2073" s="5">
        <f t="shared" si="3"/>
        <v>2</v>
      </c>
      <c r="H2073" s="5">
        <f t="shared" si="4"/>
        <v>1</v>
      </c>
      <c r="I2073" s="5" t="str">
        <f t="shared" si="5"/>
        <v>521</v>
      </c>
    </row>
    <row r="2074" ht="15.75" customHeight="1">
      <c r="A2074" s="4">
        <v>17360.0</v>
      </c>
      <c r="B2074" s="5">
        <v>3.0</v>
      </c>
      <c r="C2074" s="15">
        <v>44703.54930555556</v>
      </c>
      <c r="D2074" s="16">
        <v>41.8</v>
      </c>
      <c r="E2074" s="5">
        <f t="shared" si="1"/>
        <v>372</v>
      </c>
      <c r="F2074" s="5">
        <f t="shared" si="2"/>
        <v>5</v>
      </c>
      <c r="G2074" s="5">
        <f t="shared" si="3"/>
        <v>4</v>
      </c>
      <c r="H2074" s="5">
        <f t="shared" si="4"/>
        <v>3</v>
      </c>
      <c r="I2074" s="5" t="str">
        <f t="shared" si="5"/>
        <v>543</v>
      </c>
    </row>
    <row r="2075" ht="15.75" customHeight="1">
      <c r="A2075" s="4">
        <v>17362.0</v>
      </c>
      <c r="B2075" s="5">
        <v>1.0</v>
      </c>
      <c r="C2075" s="15">
        <v>44411.43472222222</v>
      </c>
      <c r="D2075" s="16">
        <v>2.95</v>
      </c>
      <c r="E2075" s="5">
        <f t="shared" si="1"/>
        <v>664</v>
      </c>
      <c r="F2075" s="5">
        <f t="shared" si="2"/>
        <v>2</v>
      </c>
      <c r="G2075" s="5">
        <f t="shared" si="3"/>
        <v>2</v>
      </c>
      <c r="H2075" s="5">
        <f t="shared" si="4"/>
        <v>1</v>
      </c>
      <c r="I2075" s="5" t="str">
        <f t="shared" si="5"/>
        <v>221</v>
      </c>
    </row>
    <row r="2076" ht="15.75" customHeight="1">
      <c r="A2076" s="4">
        <v>17364.0</v>
      </c>
      <c r="B2076" s="5">
        <v>8.0</v>
      </c>
      <c r="C2076" s="15">
        <v>44721.37430555555</v>
      </c>
      <c r="D2076" s="16">
        <v>146.75</v>
      </c>
      <c r="E2076" s="5">
        <f t="shared" si="1"/>
        <v>354</v>
      </c>
      <c r="F2076" s="5">
        <f t="shared" si="2"/>
        <v>5</v>
      </c>
      <c r="G2076" s="5">
        <f t="shared" si="3"/>
        <v>4</v>
      </c>
      <c r="H2076" s="5">
        <f t="shared" si="4"/>
        <v>4</v>
      </c>
      <c r="I2076" s="5" t="str">
        <f t="shared" si="5"/>
        <v>544</v>
      </c>
    </row>
    <row r="2077" ht="15.75" customHeight="1">
      <c r="A2077" s="4">
        <v>17365.0</v>
      </c>
      <c r="B2077" s="5">
        <v>6.0</v>
      </c>
      <c r="C2077" s="15">
        <v>44708.50902777778</v>
      </c>
      <c r="D2077" s="16">
        <v>85.4</v>
      </c>
      <c r="E2077" s="5">
        <f t="shared" si="1"/>
        <v>367</v>
      </c>
      <c r="F2077" s="5">
        <f t="shared" si="2"/>
        <v>5</v>
      </c>
      <c r="G2077" s="5">
        <f t="shared" si="3"/>
        <v>4</v>
      </c>
      <c r="H2077" s="5">
        <f t="shared" si="4"/>
        <v>4</v>
      </c>
      <c r="I2077" s="5" t="str">
        <f t="shared" si="5"/>
        <v>544</v>
      </c>
    </row>
    <row r="2078" ht="15.75" customHeight="1">
      <c r="A2078" s="4">
        <v>17367.0</v>
      </c>
      <c r="B2078" s="5">
        <v>1.0</v>
      </c>
      <c r="C2078" s="15">
        <v>44484.59791666667</v>
      </c>
      <c r="D2078" s="16">
        <v>5.85</v>
      </c>
      <c r="E2078" s="5">
        <f t="shared" si="1"/>
        <v>591</v>
      </c>
      <c r="F2078" s="5">
        <f t="shared" si="2"/>
        <v>2</v>
      </c>
      <c r="G2078" s="5">
        <f t="shared" si="3"/>
        <v>2</v>
      </c>
      <c r="H2078" s="5">
        <f t="shared" si="4"/>
        <v>1</v>
      </c>
      <c r="I2078" s="5" t="str">
        <f t="shared" si="5"/>
        <v>221</v>
      </c>
    </row>
    <row r="2079" ht="15.75" customHeight="1">
      <c r="A2079" s="4">
        <v>17368.0</v>
      </c>
      <c r="B2079" s="5">
        <v>4.0</v>
      </c>
      <c r="C2079" s="15">
        <v>44697.64305555556</v>
      </c>
      <c r="D2079" s="16">
        <v>166.43999999999997</v>
      </c>
      <c r="E2079" s="5">
        <f t="shared" si="1"/>
        <v>378</v>
      </c>
      <c r="F2079" s="5">
        <f t="shared" si="2"/>
        <v>5</v>
      </c>
      <c r="G2079" s="5">
        <f t="shared" si="3"/>
        <v>4</v>
      </c>
      <c r="H2079" s="5">
        <f t="shared" si="4"/>
        <v>4</v>
      </c>
      <c r="I2079" s="5" t="str">
        <f t="shared" si="5"/>
        <v>544</v>
      </c>
    </row>
    <row r="2080" ht="15.75" customHeight="1">
      <c r="A2080" s="4">
        <v>17370.0</v>
      </c>
      <c r="B2080" s="5">
        <v>1.0</v>
      </c>
      <c r="C2080" s="15">
        <v>44628.59652777778</v>
      </c>
      <c r="D2080" s="16">
        <v>7.5</v>
      </c>
      <c r="E2080" s="5">
        <f t="shared" si="1"/>
        <v>447</v>
      </c>
      <c r="F2080" s="5">
        <f t="shared" si="2"/>
        <v>3</v>
      </c>
      <c r="G2080" s="5">
        <f t="shared" si="3"/>
        <v>2</v>
      </c>
      <c r="H2080" s="5">
        <f t="shared" si="4"/>
        <v>1</v>
      </c>
      <c r="I2080" s="5" t="str">
        <f t="shared" si="5"/>
        <v>321</v>
      </c>
    </row>
    <row r="2081" ht="15.75" customHeight="1">
      <c r="A2081" s="4">
        <v>17371.0</v>
      </c>
      <c r="B2081" s="5">
        <v>3.0</v>
      </c>
      <c r="C2081" s="15">
        <v>44703.5625</v>
      </c>
      <c r="D2081" s="16">
        <v>10.379999999999999</v>
      </c>
      <c r="E2081" s="5">
        <f t="shared" si="1"/>
        <v>372</v>
      </c>
      <c r="F2081" s="5">
        <f t="shared" si="2"/>
        <v>5</v>
      </c>
      <c r="G2081" s="5">
        <f t="shared" si="3"/>
        <v>4</v>
      </c>
      <c r="H2081" s="5">
        <f t="shared" si="4"/>
        <v>1</v>
      </c>
      <c r="I2081" s="5" t="str">
        <f t="shared" si="5"/>
        <v>541</v>
      </c>
    </row>
    <row r="2082" ht="15.75" customHeight="1">
      <c r="A2082" s="4">
        <v>17372.0</v>
      </c>
      <c r="B2082" s="5">
        <v>5.0</v>
      </c>
      <c r="C2082" s="15">
        <v>44681.48402777778</v>
      </c>
      <c r="D2082" s="16">
        <v>68.84</v>
      </c>
      <c r="E2082" s="5">
        <f t="shared" si="1"/>
        <v>394</v>
      </c>
      <c r="F2082" s="5">
        <f t="shared" si="2"/>
        <v>4</v>
      </c>
      <c r="G2082" s="5">
        <f t="shared" si="3"/>
        <v>4</v>
      </c>
      <c r="H2082" s="5">
        <f t="shared" si="4"/>
        <v>3</v>
      </c>
      <c r="I2082" s="5" t="str">
        <f t="shared" si="5"/>
        <v>443</v>
      </c>
    </row>
    <row r="2083" ht="15.75" customHeight="1">
      <c r="A2083" s="4">
        <v>17375.0</v>
      </c>
      <c r="B2083" s="5">
        <v>4.0</v>
      </c>
      <c r="C2083" s="15">
        <v>44532.72916666666</v>
      </c>
      <c r="D2083" s="16">
        <v>32.239999999999995</v>
      </c>
      <c r="E2083" s="5">
        <f t="shared" si="1"/>
        <v>543</v>
      </c>
      <c r="F2083" s="5">
        <f t="shared" si="2"/>
        <v>2</v>
      </c>
      <c r="G2083" s="5">
        <f t="shared" si="3"/>
        <v>4</v>
      </c>
      <c r="H2083" s="5">
        <f t="shared" si="4"/>
        <v>2</v>
      </c>
      <c r="I2083" s="5" t="str">
        <f t="shared" si="5"/>
        <v>242</v>
      </c>
    </row>
    <row r="2084" ht="15.75" customHeight="1">
      <c r="A2084" s="4">
        <v>17377.0</v>
      </c>
      <c r="B2084" s="5">
        <v>13.0</v>
      </c>
      <c r="C2084" s="15">
        <v>44697.47013888889</v>
      </c>
      <c r="D2084" s="16">
        <v>115.54</v>
      </c>
      <c r="E2084" s="5">
        <f t="shared" si="1"/>
        <v>378</v>
      </c>
      <c r="F2084" s="5">
        <f t="shared" si="2"/>
        <v>5</v>
      </c>
      <c r="G2084" s="5">
        <f t="shared" si="3"/>
        <v>4</v>
      </c>
      <c r="H2084" s="5">
        <f t="shared" si="4"/>
        <v>4</v>
      </c>
      <c r="I2084" s="5" t="str">
        <f t="shared" si="5"/>
        <v>544</v>
      </c>
    </row>
    <row r="2085" ht="15.75" customHeight="1">
      <c r="A2085" s="4">
        <v>17379.0</v>
      </c>
      <c r="B2085" s="5">
        <v>1.0</v>
      </c>
      <c r="C2085" s="15">
        <v>44709.58055555556</v>
      </c>
      <c r="D2085" s="16">
        <v>1.69</v>
      </c>
      <c r="E2085" s="5">
        <f t="shared" si="1"/>
        <v>366</v>
      </c>
      <c r="F2085" s="5">
        <f t="shared" si="2"/>
        <v>5</v>
      </c>
      <c r="G2085" s="5">
        <f t="shared" si="3"/>
        <v>2</v>
      </c>
      <c r="H2085" s="5">
        <f t="shared" si="4"/>
        <v>1</v>
      </c>
      <c r="I2085" s="5" t="str">
        <f t="shared" si="5"/>
        <v>521</v>
      </c>
    </row>
    <row r="2086" ht="15.75" customHeight="1">
      <c r="A2086" s="4">
        <v>17384.0</v>
      </c>
      <c r="B2086" s="5">
        <v>1.0</v>
      </c>
      <c r="C2086" s="15">
        <v>44701.65833333333</v>
      </c>
      <c r="D2086" s="16">
        <v>8.7</v>
      </c>
      <c r="E2086" s="5">
        <f t="shared" si="1"/>
        <v>374</v>
      </c>
      <c r="F2086" s="5">
        <f t="shared" si="2"/>
        <v>5</v>
      </c>
      <c r="G2086" s="5">
        <f t="shared" si="3"/>
        <v>2</v>
      </c>
      <c r="H2086" s="5">
        <f t="shared" si="4"/>
        <v>1</v>
      </c>
      <c r="I2086" s="5" t="str">
        <f t="shared" si="5"/>
        <v>521</v>
      </c>
    </row>
    <row r="2087" ht="15.75" customHeight="1">
      <c r="A2087" s="4">
        <v>17385.0</v>
      </c>
      <c r="B2087" s="5">
        <v>1.0</v>
      </c>
      <c r="C2087" s="15">
        <v>44706.45972222222</v>
      </c>
      <c r="D2087" s="16">
        <v>11.83</v>
      </c>
      <c r="E2087" s="5">
        <f t="shared" si="1"/>
        <v>369</v>
      </c>
      <c r="F2087" s="5">
        <f t="shared" si="2"/>
        <v>5</v>
      </c>
      <c r="G2087" s="5">
        <f t="shared" si="3"/>
        <v>2</v>
      </c>
      <c r="H2087" s="5">
        <f t="shared" si="4"/>
        <v>1</v>
      </c>
      <c r="I2087" s="5" t="str">
        <f t="shared" si="5"/>
        <v>521</v>
      </c>
    </row>
    <row r="2088" ht="15.75" customHeight="1">
      <c r="A2088" s="4">
        <v>17387.0</v>
      </c>
      <c r="B2088" s="5">
        <v>2.0</v>
      </c>
      <c r="C2088" s="15">
        <v>44701.45833333334</v>
      </c>
      <c r="D2088" s="16">
        <v>13.51</v>
      </c>
      <c r="E2088" s="5">
        <f t="shared" si="1"/>
        <v>374</v>
      </c>
      <c r="F2088" s="5">
        <f t="shared" si="2"/>
        <v>5</v>
      </c>
      <c r="G2088" s="5">
        <f t="shared" si="3"/>
        <v>3</v>
      </c>
      <c r="H2088" s="5">
        <f t="shared" si="4"/>
        <v>1</v>
      </c>
      <c r="I2088" s="5" t="str">
        <f t="shared" si="5"/>
        <v>531</v>
      </c>
    </row>
    <row r="2089" ht="15.75" customHeight="1">
      <c r="A2089" s="4">
        <v>17389.0</v>
      </c>
      <c r="B2089" s="5">
        <v>8.0</v>
      </c>
      <c r="C2089" s="15">
        <v>44682.39305555556</v>
      </c>
      <c r="D2089" s="16">
        <v>346.94</v>
      </c>
      <c r="E2089" s="5">
        <f t="shared" si="1"/>
        <v>393</v>
      </c>
      <c r="F2089" s="5">
        <f t="shared" si="2"/>
        <v>4</v>
      </c>
      <c r="G2089" s="5">
        <f t="shared" si="3"/>
        <v>4</v>
      </c>
      <c r="H2089" s="5">
        <f t="shared" si="4"/>
        <v>4</v>
      </c>
      <c r="I2089" s="5" t="str">
        <f t="shared" si="5"/>
        <v>444</v>
      </c>
    </row>
    <row r="2090" ht="15.75" customHeight="1">
      <c r="A2090" s="4">
        <v>17392.0</v>
      </c>
      <c r="B2090" s="5">
        <v>2.0</v>
      </c>
      <c r="C2090" s="15">
        <v>44414.53333333333</v>
      </c>
      <c r="D2090" s="16">
        <v>31.55</v>
      </c>
      <c r="E2090" s="5">
        <f t="shared" si="1"/>
        <v>661</v>
      </c>
      <c r="F2090" s="5">
        <f t="shared" si="2"/>
        <v>2</v>
      </c>
      <c r="G2090" s="5">
        <f t="shared" si="3"/>
        <v>3</v>
      </c>
      <c r="H2090" s="5">
        <f t="shared" si="4"/>
        <v>2</v>
      </c>
      <c r="I2090" s="5" t="str">
        <f t="shared" si="5"/>
        <v>232</v>
      </c>
    </row>
    <row r="2091" ht="15.75" customHeight="1">
      <c r="A2091" s="4">
        <v>17396.0</v>
      </c>
      <c r="B2091" s="5">
        <v>1.0</v>
      </c>
      <c r="C2091" s="15">
        <v>44575.43333333333</v>
      </c>
      <c r="D2091" s="16">
        <v>18.0</v>
      </c>
      <c r="E2091" s="5">
        <f t="shared" si="1"/>
        <v>500</v>
      </c>
      <c r="F2091" s="5">
        <f t="shared" si="2"/>
        <v>3</v>
      </c>
      <c r="G2091" s="5">
        <f t="shared" si="3"/>
        <v>2</v>
      </c>
      <c r="H2091" s="5">
        <f t="shared" si="4"/>
        <v>2</v>
      </c>
      <c r="I2091" s="5" t="str">
        <f t="shared" si="5"/>
        <v>322</v>
      </c>
    </row>
    <row r="2092" ht="15.75" customHeight="1">
      <c r="A2092" s="4">
        <v>17397.0</v>
      </c>
      <c r="B2092" s="5">
        <v>2.0</v>
      </c>
      <c r="C2092" s="15">
        <v>44698.58888888889</v>
      </c>
      <c r="D2092" s="16">
        <v>13.7</v>
      </c>
      <c r="E2092" s="5">
        <f t="shared" si="1"/>
        <v>377</v>
      </c>
      <c r="F2092" s="5">
        <f t="shared" si="2"/>
        <v>5</v>
      </c>
      <c r="G2092" s="5">
        <f t="shared" si="3"/>
        <v>3</v>
      </c>
      <c r="H2092" s="5">
        <f t="shared" si="4"/>
        <v>1</v>
      </c>
      <c r="I2092" s="5" t="str">
        <f t="shared" si="5"/>
        <v>531</v>
      </c>
    </row>
    <row r="2093" ht="15.75" customHeight="1">
      <c r="A2093" s="4">
        <v>17400.0</v>
      </c>
      <c r="B2093" s="5">
        <v>3.0</v>
      </c>
      <c r="C2093" s="15">
        <v>44597.65138888889</v>
      </c>
      <c r="D2093" s="16">
        <v>18.43</v>
      </c>
      <c r="E2093" s="5">
        <f t="shared" si="1"/>
        <v>478</v>
      </c>
      <c r="F2093" s="5">
        <f t="shared" si="2"/>
        <v>3</v>
      </c>
      <c r="G2093" s="5">
        <f t="shared" si="3"/>
        <v>4</v>
      </c>
      <c r="H2093" s="5">
        <f t="shared" si="4"/>
        <v>2</v>
      </c>
      <c r="I2093" s="5" t="str">
        <f t="shared" si="5"/>
        <v>342</v>
      </c>
    </row>
    <row r="2094" ht="15.75" customHeight="1">
      <c r="A2094" s="4">
        <v>17405.0</v>
      </c>
      <c r="B2094" s="5">
        <v>2.0</v>
      </c>
      <c r="C2094" s="15">
        <v>44657.75833333333</v>
      </c>
      <c r="D2094" s="16">
        <v>16.610000000000003</v>
      </c>
      <c r="E2094" s="5">
        <f t="shared" si="1"/>
        <v>418</v>
      </c>
      <c r="F2094" s="5">
        <f t="shared" si="2"/>
        <v>4</v>
      </c>
      <c r="G2094" s="5">
        <f t="shared" si="3"/>
        <v>3</v>
      </c>
      <c r="H2094" s="5">
        <f t="shared" si="4"/>
        <v>2</v>
      </c>
      <c r="I2094" s="5" t="str">
        <f t="shared" si="5"/>
        <v>432</v>
      </c>
    </row>
    <row r="2095" ht="15.75" customHeight="1">
      <c r="A2095" s="4">
        <v>17406.0</v>
      </c>
      <c r="B2095" s="5">
        <v>3.0</v>
      </c>
      <c r="C2095" s="15">
        <v>44390.53611111111</v>
      </c>
      <c r="D2095" s="16">
        <v>130.95</v>
      </c>
      <c r="E2095" s="5">
        <f t="shared" si="1"/>
        <v>685</v>
      </c>
      <c r="F2095" s="5">
        <f t="shared" si="2"/>
        <v>2</v>
      </c>
      <c r="G2095" s="5">
        <f t="shared" si="3"/>
        <v>4</v>
      </c>
      <c r="H2095" s="5">
        <f t="shared" si="4"/>
        <v>4</v>
      </c>
      <c r="I2095" s="5" t="str">
        <f t="shared" si="5"/>
        <v>244</v>
      </c>
    </row>
    <row r="2096" ht="15.75" customHeight="1">
      <c r="A2096" s="4">
        <v>17412.0</v>
      </c>
      <c r="B2096" s="5">
        <v>1.0</v>
      </c>
      <c r="C2096" s="15">
        <v>44363.74166666667</v>
      </c>
      <c r="D2096" s="16">
        <v>20.4</v>
      </c>
      <c r="E2096" s="5">
        <f t="shared" si="1"/>
        <v>712</v>
      </c>
      <c r="F2096" s="5">
        <f t="shared" si="2"/>
        <v>2</v>
      </c>
      <c r="G2096" s="5">
        <f t="shared" si="3"/>
        <v>2</v>
      </c>
      <c r="H2096" s="5">
        <f t="shared" si="4"/>
        <v>2</v>
      </c>
      <c r="I2096" s="5" t="str">
        <f t="shared" si="5"/>
        <v>222</v>
      </c>
    </row>
    <row r="2097" ht="15.75" customHeight="1">
      <c r="A2097" s="4">
        <v>17416.0</v>
      </c>
      <c r="B2097" s="5">
        <v>4.0</v>
      </c>
      <c r="C2097" s="15">
        <v>44614.39583333334</v>
      </c>
      <c r="D2097" s="16">
        <v>381.22</v>
      </c>
      <c r="E2097" s="5">
        <f t="shared" si="1"/>
        <v>461</v>
      </c>
      <c r="F2097" s="5">
        <f t="shared" si="2"/>
        <v>3</v>
      </c>
      <c r="G2097" s="5">
        <f t="shared" si="3"/>
        <v>4</v>
      </c>
      <c r="H2097" s="5">
        <f t="shared" si="4"/>
        <v>4</v>
      </c>
      <c r="I2097" s="5" t="str">
        <f t="shared" si="5"/>
        <v>344</v>
      </c>
    </row>
    <row r="2098" ht="15.75" customHeight="1">
      <c r="A2098" s="4">
        <v>17418.0</v>
      </c>
      <c r="B2098" s="5">
        <v>1.0</v>
      </c>
      <c r="C2098" s="15">
        <v>44679.54166666666</v>
      </c>
      <c r="D2098" s="16">
        <v>17.700000000000003</v>
      </c>
      <c r="E2098" s="5">
        <f t="shared" si="1"/>
        <v>396</v>
      </c>
      <c r="F2098" s="5">
        <f t="shared" si="2"/>
        <v>4</v>
      </c>
      <c r="G2098" s="5">
        <f t="shared" si="3"/>
        <v>2</v>
      </c>
      <c r="H2098" s="5">
        <f t="shared" si="4"/>
        <v>2</v>
      </c>
      <c r="I2098" s="5" t="str">
        <f t="shared" si="5"/>
        <v>422</v>
      </c>
    </row>
    <row r="2099" ht="15.75" customHeight="1">
      <c r="A2099" s="4">
        <v>17419.0</v>
      </c>
      <c r="B2099" s="5">
        <v>4.0</v>
      </c>
      <c r="C2099" s="15">
        <v>44698.45347222222</v>
      </c>
      <c r="D2099" s="16">
        <v>78.5</v>
      </c>
      <c r="E2099" s="5">
        <f t="shared" si="1"/>
        <v>377</v>
      </c>
      <c r="F2099" s="5">
        <f t="shared" si="2"/>
        <v>5</v>
      </c>
      <c r="G2099" s="5">
        <f t="shared" si="3"/>
        <v>4</v>
      </c>
      <c r="H2099" s="5">
        <f t="shared" si="4"/>
        <v>4</v>
      </c>
      <c r="I2099" s="5" t="str">
        <f t="shared" si="5"/>
        <v>544</v>
      </c>
    </row>
    <row r="2100" ht="15.75" customHeight="1">
      <c r="A2100" s="4">
        <v>17422.0</v>
      </c>
      <c r="B2100" s="5">
        <v>5.0</v>
      </c>
      <c r="C2100" s="15">
        <v>44704.56041666667</v>
      </c>
      <c r="D2100" s="16">
        <v>60.15</v>
      </c>
      <c r="E2100" s="5">
        <f t="shared" si="1"/>
        <v>371</v>
      </c>
      <c r="F2100" s="5">
        <f t="shared" si="2"/>
        <v>5</v>
      </c>
      <c r="G2100" s="5">
        <f t="shared" si="3"/>
        <v>4</v>
      </c>
      <c r="H2100" s="5">
        <f t="shared" si="4"/>
        <v>3</v>
      </c>
      <c r="I2100" s="5" t="str">
        <f t="shared" si="5"/>
        <v>543</v>
      </c>
    </row>
    <row r="2101" ht="15.75" customHeight="1">
      <c r="A2101" s="4">
        <v>17426.0</v>
      </c>
      <c r="B2101" s="5">
        <v>1.0</v>
      </c>
      <c r="C2101" s="15">
        <v>44713.75208333333</v>
      </c>
      <c r="D2101" s="16">
        <v>16.6</v>
      </c>
      <c r="E2101" s="5">
        <f t="shared" si="1"/>
        <v>362</v>
      </c>
      <c r="F2101" s="5">
        <f t="shared" si="2"/>
        <v>5</v>
      </c>
      <c r="G2101" s="5">
        <f t="shared" si="3"/>
        <v>2</v>
      </c>
      <c r="H2101" s="5">
        <f t="shared" si="4"/>
        <v>2</v>
      </c>
      <c r="I2101" s="5" t="str">
        <f t="shared" si="5"/>
        <v>522</v>
      </c>
    </row>
    <row r="2102" ht="15.75" customHeight="1">
      <c r="A2102" s="4">
        <v>17428.0</v>
      </c>
      <c r="B2102" s="5">
        <v>8.0</v>
      </c>
      <c r="C2102" s="15">
        <v>44643.36944444444</v>
      </c>
      <c r="D2102" s="16">
        <v>231.58</v>
      </c>
      <c r="E2102" s="5">
        <f t="shared" si="1"/>
        <v>432</v>
      </c>
      <c r="F2102" s="5">
        <f t="shared" si="2"/>
        <v>3</v>
      </c>
      <c r="G2102" s="5">
        <f t="shared" si="3"/>
        <v>4</v>
      </c>
      <c r="H2102" s="5">
        <f t="shared" si="4"/>
        <v>4</v>
      </c>
      <c r="I2102" s="5" t="str">
        <f t="shared" si="5"/>
        <v>344</v>
      </c>
    </row>
    <row r="2103" ht="15.75" customHeight="1">
      <c r="A2103" s="4">
        <v>17429.0</v>
      </c>
      <c r="B2103" s="5">
        <v>2.0</v>
      </c>
      <c r="C2103" s="15">
        <v>44603.42569444444</v>
      </c>
      <c r="D2103" s="16">
        <v>10.18</v>
      </c>
      <c r="E2103" s="5">
        <f t="shared" si="1"/>
        <v>472</v>
      </c>
      <c r="F2103" s="5">
        <f t="shared" si="2"/>
        <v>3</v>
      </c>
      <c r="G2103" s="5">
        <f t="shared" si="3"/>
        <v>3</v>
      </c>
      <c r="H2103" s="5">
        <f t="shared" si="4"/>
        <v>1</v>
      </c>
      <c r="I2103" s="5" t="str">
        <f t="shared" si="5"/>
        <v>331</v>
      </c>
    </row>
    <row r="2104" ht="15.75" customHeight="1">
      <c r="A2104" s="4">
        <v>17430.0</v>
      </c>
      <c r="B2104" s="5">
        <v>1.0</v>
      </c>
      <c r="C2104" s="15">
        <v>44688.39166666667</v>
      </c>
      <c r="D2104" s="16">
        <v>17.700000000000003</v>
      </c>
      <c r="E2104" s="5">
        <f t="shared" si="1"/>
        <v>387</v>
      </c>
      <c r="F2104" s="5">
        <f t="shared" si="2"/>
        <v>4</v>
      </c>
      <c r="G2104" s="5">
        <f t="shared" si="3"/>
        <v>2</v>
      </c>
      <c r="H2104" s="5">
        <f t="shared" si="4"/>
        <v>2</v>
      </c>
      <c r="I2104" s="5" t="str">
        <f t="shared" si="5"/>
        <v>422</v>
      </c>
    </row>
    <row r="2105" ht="15.75" customHeight="1">
      <c r="A2105" s="4">
        <v>17434.0</v>
      </c>
      <c r="B2105" s="5">
        <v>4.0</v>
      </c>
      <c r="C2105" s="15">
        <v>44719.55277777778</v>
      </c>
      <c r="D2105" s="16">
        <v>54.400000000000006</v>
      </c>
      <c r="E2105" s="5">
        <f t="shared" si="1"/>
        <v>356</v>
      </c>
      <c r="F2105" s="5">
        <f t="shared" si="2"/>
        <v>5</v>
      </c>
      <c r="G2105" s="5">
        <f t="shared" si="3"/>
        <v>4</v>
      </c>
      <c r="H2105" s="5">
        <f t="shared" si="4"/>
        <v>3</v>
      </c>
      <c r="I2105" s="5" t="str">
        <f t="shared" si="5"/>
        <v>543</v>
      </c>
    </row>
    <row r="2106" ht="15.75" customHeight="1">
      <c r="A2106" s="4">
        <v>17438.0</v>
      </c>
      <c r="B2106" s="5">
        <v>1.0</v>
      </c>
      <c r="C2106" s="15">
        <v>44475.71944444445</v>
      </c>
      <c r="D2106" s="16">
        <v>4.25</v>
      </c>
      <c r="E2106" s="5">
        <f t="shared" si="1"/>
        <v>600</v>
      </c>
      <c r="F2106" s="5">
        <f t="shared" si="2"/>
        <v>2</v>
      </c>
      <c r="G2106" s="5">
        <f t="shared" si="3"/>
        <v>2</v>
      </c>
      <c r="H2106" s="5">
        <f t="shared" si="4"/>
        <v>1</v>
      </c>
      <c r="I2106" s="5" t="str">
        <f t="shared" si="5"/>
        <v>221</v>
      </c>
    </row>
    <row r="2107" ht="15.75" customHeight="1">
      <c r="A2107" s="4">
        <v>17440.0</v>
      </c>
      <c r="B2107" s="5">
        <v>2.0</v>
      </c>
      <c r="C2107" s="15">
        <v>44576.44166666667</v>
      </c>
      <c r="D2107" s="16">
        <v>5.07</v>
      </c>
      <c r="E2107" s="5">
        <f t="shared" si="1"/>
        <v>499</v>
      </c>
      <c r="F2107" s="5">
        <f t="shared" si="2"/>
        <v>3</v>
      </c>
      <c r="G2107" s="5">
        <f t="shared" si="3"/>
        <v>3</v>
      </c>
      <c r="H2107" s="5">
        <f t="shared" si="4"/>
        <v>1</v>
      </c>
      <c r="I2107" s="5" t="str">
        <f t="shared" si="5"/>
        <v>331</v>
      </c>
    </row>
    <row r="2108" ht="15.75" customHeight="1">
      <c r="A2108" s="4">
        <v>17442.0</v>
      </c>
      <c r="B2108" s="5">
        <v>1.0</v>
      </c>
      <c r="C2108" s="15">
        <v>44691.62083333333</v>
      </c>
      <c r="D2108" s="16">
        <v>4.95</v>
      </c>
      <c r="E2108" s="5">
        <f t="shared" si="1"/>
        <v>384</v>
      </c>
      <c r="F2108" s="5">
        <f t="shared" si="2"/>
        <v>4</v>
      </c>
      <c r="G2108" s="5">
        <f t="shared" si="3"/>
        <v>2</v>
      </c>
      <c r="H2108" s="5">
        <f t="shared" si="4"/>
        <v>1</v>
      </c>
      <c r="I2108" s="5" t="str">
        <f t="shared" si="5"/>
        <v>421</v>
      </c>
    </row>
    <row r="2109" ht="15.75" customHeight="1">
      <c r="A2109" s="4">
        <v>17449.0</v>
      </c>
      <c r="B2109" s="5">
        <v>5.0</v>
      </c>
      <c r="C2109" s="15">
        <v>44719.70555555556</v>
      </c>
      <c r="D2109" s="16">
        <v>191.35</v>
      </c>
      <c r="E2109" s="5">
        <f t="shared" si="1"/>
        <v>356</v>
      </c>
      <c r="F2109" s="5">
        <f t="shared" si="2"/>
        <v>5</v>
      </c>
      <c r="G2109" s="5">
        <f t="shared" si="3"/>
        <v>4</v>
      </c>
      <c r="H2109" s="5">
        <f t="shared" si="4"/>
        <v>4</v>
      </c>
      <c r="I2109" s="5" t="str">
        <f t="shared" si="5"/>
        <v>544</v>
      </c>
    </row>
    <row r="2110" ht="15.75" customHeight="1">
      <c r="A2110" s="4">
        <v>17450.0</v>
      </c>
      <c r="B2110" s="5">
        <v>8.0</v>
      </c>
      <c r="C2110" s="15">
        <v>44710.42777777778</v>
      </c>
      <c r="D2110" s="16">
        <v>5243.48</v>
      </c>
      <c r="E2110" s="5">
        <f t="shared" si="1"/>
        <v>365</v>
      </c>
      <c r="F2110" s="5">
        <f t="shared" si="2"/>
        <v>5</v>
      </c>
      <c r="G2110" s="5">
        <f t="shared" si="3"/>
        <v>4</v>
      </c>
      <c r="H2110" s="5">
        <f t="shared" si="4"/>
        <v>4</v>
      </c>
      <c r="I2110" s="5" t="str">
        <f t="shared" si="5"/>
        <v>544</v>
      </c>
    </row>
    <row r="2111" ht="15.75" customHeight="1">
      <c r="A2111" s="4">
        <v>17451.0</v>
      </c>
      <c r="B2111" s="5">
        <v>4.0</v>
      </c>
      <c r="C2111" s="15">
        <v>44711.63888888889</v>
      </c>
      <c r="D2111" s="16">
        <v>53.400000000000006</v>
      </c>
      <c r="E2111" s="5">
        <f t="shared" si="1"/>
        <v>364</v>
      </c>
      <c r="F2111" s="5">
        <f t="shared" si="2"/>
        <v>5</v>
      </c>
      <c r="G2111" s="5">
        <f t="shared" si="3"/>
        <v>4</v>
      </c>
      <c r="H2111" s="5">
        <f t="shared" si="4"/>
        <v>3</v>
      </c>
      <c r="I2111" s="5" t="str">
        <f t="shared" si="5"/>
        <v>543</v>
      </c>
    </row>
    <row r="2112" ht="15.75" customHeight="1">
      <c r="A2112" s="4">
        <v>17454.0</v>
      </c>
      <c r="B2112" s="5">
        <v>1.0</v>
      </c>
      <c r="C2112" s="15">
        <v>44421.55694444444</v>
      </c>
      <c r="D2112" s="16">
        <v>24.95</v>
      </c>
      <c r="E2112" s="5">
        <f t="shared" si="1"/>
        <v>654</v>
      </c>
      <c r="F2112" s="5">
        <f t="shared" si="2"/>
        <v>2</v>
      </c>
      <c r="G2112" s="5">
        <f t="shared" si="3"/>
        <v>2</v>
      </c>
      <c r="H2112" s="5">
        <f t="shared" si="4"/>
        <v>2</v>
      </c>
      <c r="I2112" s="5" t="str">
        <f t="shared" si="5"/>
        <v>222</v>
      </c>
    </row>
    <row r="2113" ht="15.75" customHeight="1">
      <c r="A2113" s="4">
        <v>17457.0</v>
      </c>
      <c r="B2113" s="5">
        <v>1.0</v>
      </c>
      <c r="C2113" s="15">
        <v>44470.54444444444</v>
      </c>
      <c r="D2113" s="16">
        <v>68.58</v>
      </c>
      <c r="E2113" s="5">
        <f t="shared" si="1"/>
        <v>605</v>
      </c>
      <c r="F2113" s="5">
        <f t="shared" si="2"/>
        <v>2</v>
      </c>
      <c r="G2113" s="5">
        <f t="shared" si="3"/>
        <v>2</v>
      </c>
      <c r="H2113" s="5">
        <f t="shared" si="4"/>
        <v>3</v>
      </c>
      <c r="I2113" s="5" t="str">
        <f t="shared" si="5"/>
        <v>223</v>
      </c>
    </row>
    <row r="2114" ht="15.75" customHeight="1">
      <c r="A2114" s="4">
        <v>17459.0</v>
      </c>
      <c r="B2114" s="5">
        <v>1.0</v>
      </c>
      <c r="C2114" s="15">
        <v>44661.70833333334</v>
      </c>
      <c r="D2114" s="16">
        <v>2.08</v>
      </c>
      <c r="E2114" s="5">
        <f t="shared" si="1"/>
        <v>414</v>
      </c>
      <c r="F2114" s="5">
        <f t="shared" si="2"/>
        <v>4</v>
      </c>
      <c r="G2114" s="5">
        <f t="shared" si="3"/>
        <v>2</v>
      </c>
      <c r="H2114" s="5">
        <f t="shared" si="4"/>
        <v>1</v>
      </c>
      <c r="I2114" s="5" t="str">
        <f t="shared" si="5"/>
        <v>421</v>
      </c>
    </row>
    <row r="2115" ht="15.75" customHeight="1">
      <c r="A2115" s="4">
        <v>17460.0</v>
      </c>
      <c r="B2115" s="5">
        <v>2.0</v>
      </c>
      <c r="C2115" s="15">
        <v>44642.45694444444</v>
      </c>
      <c r="D2115" s="16">
        <v>78.30000000000001</v>
      </c>
      <c r="E2115" s="5">
        <f t="shared" si="1"/>
        <v>433</v>
      </c>
      <c r="F2115" s="5">
        <f t="shared" si="2"/>
        <v>3</v>
      </c>
      <c r="G2115" s="5">
        <f t="shared" si="3"/>
        <v>3</v>
      </c>
      <c r="H2115" s="5">
        <f t="shared" si="4"/>
        <v>4</v>
      </c>
      <c r="I2115" s="5" t="str">
        <f t="shared" si="5"/>
        <v>334</v>
      </c>
    </row>
    <row r="2116" ht="15.75" customHeight="1">
      <c r="A2116" s="4">
        <v>17461.0</v>
      </c>
      <c r="B2116" s="5">
        <v>2.0</v>
      </c>
      <c r="C2116" s="15">
        <v>44698.41736111111</v>
      </c>
      <c r="D2116" s="16">
        <v>21.2</v>
      </c>
      <c r="E2116" s="5">
        <f t="shared" si="1"/>
        <v>377</v>
      </c>
      <c r="F2116" s="5">
        <f t="shared" si="2"/>
        <v>5</v>
      </c>
      <c r="G2116" s="5">
        <f t="shared" si="3"/>
        <v>3</v>
      </c>
      <c r="H2116" s="5">
        <f t="shared" si="4"/>
        <v>2</v>
      </c>
      <c r="I2116" s="5" t="str">
        <f t="shared" si="5"/>
        <v>532</v>
      </c>
    </row>
    <row r="2117" ht="15.75" customHeight="1">
      <c r="A2117" s="4">
        <v>17462.0</v>
      </c>
      <c r="B2117" s="5">
        <v>1.0</v>
      </c>
      <c r="C2117" s="15">
        <v>44436.70902777778</v>
      </c>
      <c r="D2117" s="16">
        <v>19.5</v>
      </c>
      <c r="E2117" s="5">
        <f t="shared" si="1"/>
        <v>639</v>
      </c>
      <c r="F2117" s="5">
        <f t="shared" si="2"/>
        <v>2</v>
      </c>
      <c r="G2117" s="5">
        <f t="shared" si="3"/>
        <v>2</v>
      </c>
      <c r="H2117" s="5">
        <f t="shared" si="4"/>
        <v>2</v>
      </c>
      <c r="I2117" s="5" t="str">
        <f t="shared" si="5"/>
        <v>222</v>
      </c>
    </row>
    <row r="2118" ht="15.75" customHeight="1">
      <c r="A2118" s="4">
        <v>17463.0</v>
      </c>
      <c r="B2118" s="5">
        <v>4.0</v>
      </c>
      <c r="C2118" s="15">
        <v>44672.55347222222</v>
      </c>
      <c r="D2118" s="16">
        <v>115.16000000000001</v>
      </c>
      <c r="E2118" s="5">
        <f t="shared" si="1"/>
        <v>403</v>
      </c>
      <c r="F2118" s="5">
        <f t="shared" si="2"/>
        <v>4</v>
      </c>
      <c r="G2118" s="5">
        <f t="shared" si="3"/>
        <v>4</v>
      </c>
      <c r="H2118" s="5">
        <f t="shared" si="4"/>
        <v>4</v>
      </c>
      <c r="I2118" s="5" t="str">
        <f t="shared" si="5"/>
        <v>444</v>
      </c>
    </row>
    <row r="2119" ht="15.75" customHeight="1">
      <c r="A2119" s="4">
        <v>17464.0</v>
      </c>
      <c r="B2119" s="5">
        <v>1.0</v>
      </c>
      <c r="C2119" s="15">
        <v>44565.55486111111</v>
      </c>
      <c r="D2119" s="16">
        <v>71.4</v>
      </c>
      <c r="E2119" s="5">
        <f t="shared" si="1"/>
        <v>510</v>
      </c>
      <c r="F2119" s="5">
        <f t="shared" si="2"/>
        <v>3</v>
      </c>
      <c r="G2119" s="5">
        <f t="shared" si="3"/>
        <v>2</v>
      </c>
      <c r="H2119" s="5">
        <f t="shared" si="4"/>
        <v>3</v>
      </c>
      <c r="I2119" s="5" t="str">
        <f t="shared" si="5"/>
        <v>323</v>
      </c>
    </row>
    <row r="2120" ht="15.75" customHeight="1">
      <c r="A2120" s="4">
        <v>17466.0</v>
      </c>
      <c r="B2120" s="5">
        <v>1.0</v>
      </c>
      <c r="C2120" s="15">
        <v>44642.38611111111</v>
      </c>
      <c r="D2120" s="16">
        <v>59.05</v>
      </c>
      <c r="E2120" s="5">
        <f t="shared" si="1"/>
        <v>433</v>
      </c>
      <c r="F2120" s="5">
        <f t="shared" si="2"/>
        <v>3</v>
      </c>
      <c r="G2120" s="5">
        <f t="shared" si="3"/>
        <v>2</v>
      </c>
      <c r="H2120" s="5">
        <f t="shared" si="4"/>
        <v>3</v>
      </c>
      <c r="I2120" s="5" t="str">
        <f t="shared" si="5"/>
        <v>323</v>
      </c>
    </row>
    <row r="2121" ht="15.75" customHeight="1">
      <c r="A2121" s="4">
        <v>17469.0</v>
      </c>
      <c r="B2121" s="5">
        <v>3.0</v>
      </c>
      <c r="C2121" s="15">
        <v>44648.44583333333</v>
      </c>
      <c r="D2121" s="16">
        <v>53.25</v>
      </c>
      <c r="E2121" s="5">
        <f t="shared" si="1"/>
        <v>427</v>
      </c>
      <c r="F2121" s="5">
        <f t="shared" si="2"/>
        <v>4</v>
      </c>
      <c r="G2121" s="5">
        <f t="shared" si="3"/>
        <v>4</v>
      </c>
      <c r="H2121" s="5">
        <f t="shared" si="4"/>
        <v>3</v>
      </c>
      <c r="I2121" s="5" t="str">
        <f t="shared" si="5"/>
        <v>443</v>
      </c>
    </row>
    <row r="2122" ht="15.75" customHeight="1">
      <c r="A2122" s="4">
        <v>17470.0</v>
      </c>
      <c r="B2122" s="5">
        <v>1.0</v>
      </c>
      <c r="C2122" s="15">
        <v>44474.60972222222</v>
      </c>
      <c r="D2122" s="16">
        <v>33.48</v>
      </c>
      <c r="E2122" s="5">
        <f t="shared" si="1"/>
        <v>601</v>
      </c>
      <c r="F2122" s="5">
        <f t="shared" si="2"/>
        <v>2</v>
      </c>
      <c r="G2122" s="5">
        <f t="shared" si="3"/>
        <v>2</v>
      </c>
      <c r="H2122" s="5">
        <f t="shared" si="4"/>
        <v>3</v>
      </c>
      <c r="I2122" s="5" t="str">
        <f t="shared" si="5"/>
        <v>223</v>
      </c>
    </row>
    <row r="2123" ht="15.75" customHeight="1">
      <c r="A2123" s="4">
        <v>17472.0</v>
      </c>
      <c r="B2123" s="5">
        <v>2.0</v>
      </c>
      <c r="C2123" s="15">
        <v>44432.76805555556</v>
      </c>
      <c r="D2123" s="16">
        <v>11.9</v>
      </c>
      <c r="E2123" s="5">
        <f t="shared" si="1"/>
        <v>643</v>
      </c>
      <c r="F2123" s="5">
        <f t="shared" si="2"/>
        <v>2</v>
      </c>
      <c r="G2123" s="5">
        <f t="shared" si="3"/>
        <v>3</v>
      </c>
      <c r="H2123" s="5">
        <f t="shared" si="4"/>
        <v>1</v>
      </c>
      <c r="I2123" s="5" t="str">
        <f t="shared" si="5"/>
        <v>231</v>
      </c>
    </row>
    <row r="2124" ht="15.75" customHeight="1">
      <c r="A2124" s="4">
        <v>17475.0</v>
      </c>
      <c r="B2124" s="5">
        <v>1.0</v>
      </c>
      <c r="C2124" s="15">
        <v>44641.62152777778</v>
      </c>
      <c r="D2124" s="16">
        <v>9.48</v>
      </c>
      <c r="E2124" s="5">
        <f t="shared" si="1"/>
        <v>434</v>
      </c>
      <c r="F2124" s="5">
        <f t="shared" si="2"/>
        <v>3</v>
      </c>
      <c r="G2124" s="5">
        <f t="shared" si="3"/>
        <v>2</v>
      </c>
      <c r="H2124" s="5">
        <f t="shared" si="4"/>
        <v>1</v>
      </c>
      <c r="I2124" s="5" t="str">
        <f t="shared" si="5"/>
        <v>321</v>
      </c>
    </row>
    <row r="2125" ht="15.75" customHeight="1">
      <c r="A2125" s="4">
        <v>17480.0</v>
      </c>
      <c r="B2125" s="5">
        <v>1.0</v>
      </c>
      <c r="C2125" s="15">
        <v>44647.43125</v>
      </c>
      <c r="D2125" s="16">
        <v>4.25</v>
      </c>
      <c r="E2125" s="5">
        <f t="shared" si="1"/>
        <v>428</v>
      </c>
      <c r="F2125" s="5">
        <f t="shared" si="2"/>
        <v>4</v>
      </c>
      <c r="G2125" s="5">
        <f t="shared" si="3"/>
        <v>2</v>
      </c>
      <c r="H2125" s="5">
        <f t="shared" si="4"/>
        <v>1</v>
      </c>
      <c r="I2125" s="5" t="str">
        <f t="shared" si="5"/>
        <v>421</v>
      </c>
    </row>
    <row r="2126" ht="15.75" customHeight="1">
      <c r="A2126" s="4">
        <v>17481.0</v>
      </c>
      <c r="B2126" s="5">
        <v>1.0</v>
      </c>
      <c r="C2126" s="15">
        <v>44705.37916666667</v>
      </c>
      <c r="D2126" s="16">
        <v>24.810000000000002</v>
      </c>
      <c r="E2126" s="5">
        <f t="shared" si="1"/>
        <v>370</v>
      </c>
      <c r="F2126" s="5">
        <f t="shared" si="2"/>
        <v>5</v>
      </c>
      <c r="G2126" s="5">
        <f t="shared" si="3"/>
        <v>2</v>
      </c>
      <c r="H2126" s="5">
        <f t="shared" si="4"/>
        <v>2</v>
      </c>
      <c r="I2126" s="5" t="str">
        <f t="shared" si="5"/>
        <v>522</v>
      </c>
    </row>
    <row r="2127" ht="15.75" customHeight="1">
      <c r="A2127" s="4">
        <v>17490.0</v>
      </c>
      <c r="B2127" s="5">
        <v>2.0</v>
      </c>
      <c r="C2127" s="15">
        <v>44719.575</v>
      </c>
      <c r="D2127" s="16">
        <v>31.880000000000003</v>
      </c>
      <c r="E2127" s="5">
        <f t="shared" si="1"/>
        <v>356</v>
      </c>
      <c r="F2127" s="5">
        <f t="shared" si="2"/>
        <v>5</v>
      </c>
      <c r="G2127" s="5">
        <f t="shared" si="3"/>
        <v>3</v>
      </c>
      <c r="H2127" s="5">
        <f t="shared" si="4"/>
        <v>2</v>
      </c>
      <c r="I2127" s="5" t="str">
        <f t="shared" si="5"/>
        <v>532</v>
      </c>
    </row>
    <row r="2128" ht="15.75" customHeight="1">
      <c r="A2128" s="4">
        <v>17491.0</v>
      </c>
      <c r="B2128" s="5">
        <v>2.0</v>
      </c>
      <c r="C2128" s="15">
        <v>44627.45138888889</v>
      </c>
      <c r="D2128" s="16">
        <v>48.239999999999995</v>
      </c>
      <c r="E2128" s="5">
        <f t="shared" si="1"/>
        <v>448</v>
      </c>
      <c r="F2128" s="5">
        <f t="shared" si="2"/>
        <v>3</v>
      </c>
      <c r="G2128" s="5">
        <f t="shared" si="3"/>
        <v>3</v>
      </c>
      <c r="H2128" s="5">
        <f t="shared" si="4"/>
        <v>3</v>
      </c>
      <c r="I2128" s="5" t="str">
        <f t="shared" si="5"/>
        <v>333</v>
      </c>
    </row>
    <row r="2129" ht="15.75" customHeight="1">
      <c r="A2129" s="4">
        <v>17496.0</v>
      </c>
      <c r="B2129" s="5">
        <v>1.0</v>
      </c>
      <c r="C2129" s="15">
        <v>44363.36041666667</v>
      </c>
      <c r="D2129" s="16">
        <v>35.400000000000006</v>
      </c>
      <c r="E2129" s="5">
        <f t="shared" si="1"/>
        <v>712</v>
      </c>
      <c r="F2129" s="5">
        <f t="shared" si="2"/>
        <v>2</v>
      </c>
      <c r="G2129" s="5">
        <f t="shared" si="3"/>
        <v>2</v>
      </c>
      <c r="H2129" s="5">
        <f t="shared" si="4"/>
        <v>3</v>
      </c>
      <c r="I2129" s="5" t="str">
        <f t="shared" si="5"/>
        <v>223</v>
      </c>
    </row>
    <row r="2130" ht="15.75" customHeight="1">
      <c r="A2130" s="4">
        <v>17499.0</v>
      </c>
      <c r="B2130" s="5">
        <v>1.0</v>
      </c>
      <c r="C2130" s="15">
        <v>44431.38472222222</v>
      </c>
      <c r="D2130" s="16">
        <v>35.7</v>
      </c>
      <c r="E2130" s="5">
        <f t="shared" si="1"/>
        <v>644</v>
      </c>
      <c r="F2130" s="5">
        <f t="shared" si="2"/>
        <v>2</v>
      </c>
      <c r="G2130" s="5">
        <f t="shared" si="3"/>
        <v>2</v>
      </c>
      <c r="H2130" s="5">
        <f t="shared" si="4"/>
        <v>3</v>
      </c>
      <c r="I2130" s="5" t="str">
        <f t="shared" si="5"/>
        <v>223</v>
      </c>
    </row>
    <row r="2131" ht="15.75" customHeight="1">
      <c r="A2131" s="4">
        <v>17502.0</v>
      </c>
      <c r="B2131" s="5">
        <v>1.0</v>
      </c>
      <c r="C2131" s="15">
        <v>44691.69375</v>
      </c>
      <c r="D2131" s="16">
        <v>30.0</v>
      </c>
      <c r="E2131" s="5">
        <f t="shared" si="1"/>
        <v>384</v>
      </c>
      <c r="F2131" s="5">
        <f t="shared" si="2"/>
        <v>4</v>
      </c>
      <c r="G2131" s="5">
        <f t="shared" si="3"/>
        <v>2</v>
      </c>
      <c r="H2131" s="5">
        <f t="shared" si="4"/>
        <v>2</v>
      </c>
      <c r="I2131" s="5" t="str">
        <f t="shared" si="5"/>
        <v>422</v>
      </c>
    </row>
    <row r="2132" ht="15.75" customHeight="1">
      <c r="A2132" s="4">
        <v>17504.0</v>
      </c>
      <c r="B2132" s="5">
        <v>2.0</v>
      </c>
      <c r="C2132" s="15">
        <v>44515.52430555555</v>
      </c>
      <c r="D2132" s="16">
        <v>87.5</v>
      </c>
      <c r="E2132" s="5">
        <f t="shared" si="1"/>
        <v>560</v>
      </c>
      <c r="F2132" s="5">
        <f t="shared" si="2"/>
        <v>2</v>
      </c>
      <c r="G2132" s="5">
        <f t="shared" si="3"/>
        <v>3</v>
      </c>
      <c r="H2132" s="5">
        <f t="shared" si="4"/>
        <v>4</v>
      </c>
      <c r="I2132" s="5" t="str">
        <f t="shared" si="5"/>
        <v>234</v>
      </c>
    </row>
    <row r="2133" ht="15.75" customHeight="1">
      <c r="A2133" s="4">
        <v>17506.0</v>
      </c>
      <c r="B2133" s="5">
        <v>1.0</v>
      </c>
      <c r="C2133" s="15">
        <v>44645.48541666667</v>
      </c>
      <c r="D2133" s="16">
        <v>10.5</v>
      </c>
      <c r="E2133" s="5">
        <f t="shared" si="1"/>
        <v>430</v>
      </c>
      <c r="F2133" s="5">
        <f t="shared" si="2"/>
        <v>3</v>
      </c>
      <c r="G2133" s="5">
        <f t="shared" si="3"/>
        <v>2</v>
      </c>
      <c r="H2133" s="5">
        <f t="shared" si="4"/>
        <v>1</v>
      </c>
      <c r="I2133" s="5" t="str">
        <f t="shared" si="5"/>
        <v>321</v>
      </c>
    </row>
    <row r="2134" ht="15.75" customHeight="1">
      <c r="A2134" s="4">
        <v>17507.0</v>
      </c>
      <c r="B2134" s="5">
        <v>1.0</v>
      </c>
      <c r="C2134" s="15">
        <v>44462.49166666667</v>
      </c>
      <c r="D2134" s="16">
        <v>3.4</v>
      </c>
      <c r="E2134" s="5">
        <f t="shared" si="1"/>
        <v>613</v>
      </c>
      <c r="F2134" s="5">
        <f t="shared" si="2"/>
        <v>2</v>
      </c>
      <c r="G2134" s="5">
        <f t="shared" si="3"/>
        <v>2</v>
      </c>
      <c r="H2134" s="5">
        <f t="shared" si="4"/>
        <v>1</v>
      </c>
      <c r="I2134" s="5" t="str">
        <f t="shared" si="5"/>
        <v>221</v>
      </c>
    </row>
    <row r="2135" ht="15.75" customHeight="1">
      <c r="A2135" s="4">
        <v>17509.0</v>
      </c>
      <c r="B2135" s="5">
        <v>5.0</v>
      </c>
      <c r="C2135" s="15">
        <v>44664.51111111111</v>
      </c>
      <c r="D2135" s="16">
        <v>86.9</v>
      </c>
      <c r="E2135" s="5">
        <f t="shared" si="1"/>
        <v>411</v>
      </c>
      <c r="F2135" s="5">
        <f t="shared" si="2"/>
        <v>4</v>
      </c>
      <c r="G2135" s="5">
        <f t="shared" si="3"/>
        <v>4</v>
      </c>
      <c r="H2135" s="5">
        <f t="shared" si="4"/>
        <v>4</v>
      </c>
      <c r="I2135" s="5" t="str">
        <f t="shared" si="5"/>
        <v>444</v>
      </c>
    </row>
    <row r="2136" ht="15.75" customHeight="1">
      <c r="A2136" s="4">
        <v>17511.0</v>
      </c>
      <c r="B2136" s="5">
        <v>25.0</v>
      </c>
      <c r="C2136" s="15">
        <v>44717.56458333333</v>
      </c>
      <c r="D2136" s="16">
        <v>3733.739999999999</v>
      </c>
      <c r="E2136" s="5">
        <f t="shared" si="1"/>
        <v>358</v>
      </c>
      <c r="F2136" s="5">
        <f t="shared" si="2"/>
        <v>5</v>
      </c>
      <c r="G2136" s="5">
        <f t="shared" si="3"/>
        <v>4</v>
      </c>
      <c r="H2136" s="5">
        <f t="shared" si="4"/>
        <v>4</v>
      </c>
      <c r="I2136" s="5" t="str">
        <f t="shared" si="5"/>
        <v>544</v>
      </c>
    </row>
    <row r="2137" ht="15.75" customHeight="1">
      <c r="A2137" s="4">
        <v>17512.0</v>
      </c>
      <c r="B2137" s="5">
        <v>2.0</v>
      </c>
      <c r="C2137" s="15">
        <v>44670.64305555556</v>
      </c>
      <c r="D2137" s="16">
        <v>52.400000000000006</v>
      </c>
      <c r="E2137" s="5">
        <f t="shared" si="1"/>
        <v>405</v>
      </c>
      <c r="F2137" s="5">
        <f t="shared" si="2"/>
        <v>4</v>
      </c>
      <c r="G2137" s="5">
        <f t="shared" si="3"/>
        <v>3</v>
      </c>
      <c r="H2137" s="5">
        <f t="shared" si="4"/>
        <v>3</v>
      </c>
      <c r="I2137" s="5" t="str">
        <f t="shared" si="5"/>
        <v>433</v>
      </c>
    </row>
    <row r="2138" ht="15.75" customHeight="1">
      <c r="A2138" s="4">
        <v>17514.0</v>
      </c>
      <c r="B2138" s="5">
        <v>1.0</v>
      </c>
      <c r="C2138" s="15">
        <v>44595.65625</v>
      </c>
      <c r="D2138" s="16">
        <v>20.270000000000003</v>
      </c>
      <c r="E2138" s="5">
        <f t="shared" si="1"/>
        <v>480</v>
      </c>
      <c r="F2138" s="5">
        <f t="shared" si="2"/>
        <v>3</v>
      </c>
      <c r="G2138" s="5">
        <f t="shared" si="3"/>
        <v>2</v>
      </c>
      <c r="H2138" s="5">
        <f t="shared" si="4"/>
        <v>2</v>
      </c>
      <c r="I2138" s="5" t="str">
        <f t="shared" si="5"/>
        <v>322</v>
      </c>
    </row>
    <row r="2139" ht="15.75" customHeight="1">
      <c r="A2139" s="4">
        <v>17515.0</v>
      </c>
      <c r="B2139" s="5">
        <v>1.0</v>
      </c>
      <c r="C2139" s="15">
        <v>44402.60625</v>
      </c>
      <c r="D2139" s="16">
        <v>3.38</v>
      </c>
      <c r="E2139" s="5">
        <f t="shared" si="1"/>
        <v>673</v>
      </c>
      <c r="F2139" s="5">
        <f t="shared" si="2"/>
        <v>2</v>
      </c>
      <c r="G2139" s="5">
        <f t="shared" si="3"/>
        <v>2</v>
      </c>
      <c r="H2139" s="5">
        <f t="shared" si="4"/>
        <v>1</v>
      </c>
      <c r="I2139" s="5" t="str">
        <f t="shared" si="5"/>
        <v>221</v>
      </c>
    </row>
    <row r="2140" ht="15.75" customHeight="1">
      <c r="A2140" s="4">
        <v>17516.0</v>
      </c>
      <c r="B2140" s="5">
        <v>2.0</v>
      </c>
      <c r="C2140" s="15">
        <v>44604.61805555555</v>
      </c>
      <c r="D2140" s="16">
        <v>45.15</v>
      </c>
      <c r="E2140" s="5">
        <f t="shared" si="1"/>
        <v>471</v>
      </c>
      <c r="F2140" s="5">
        <f t="shared" si="2"/>
        <v>3</v>
      </c>
      <c r="G2140" s="5">
        <f t="shared" si="3"/>
        <v>3</v>
      </c>
      <c r="H2140" s="5">
        <f t="shared" si="4"/>
        <v>3</v>
      </c>
      <c r="I2140" s="5" t="str">
        <f t="shared" si="5"/>
        <v>333</v>
      </c>
    </row>
    <row r="2141" ht="15.75" customHeight="1">
      <c r="A2141" s="4">
        <v>17519.0</v>
      </c>
      <c r="B2141" s="5">
        <v>2.0</v>
      </c>
      <c r="C2141" s="15">
        <v>44462.58263888889</v>
      </c>
      <c r="D2141" s="16">
        <v>29.45</v>
      </c>
      <c r="E2141" s="5">
        <f t="shared" si="1"/>
        <v>613</v>
      </c>
      <c r="F2141" s="5">
        <f t="shared" si="2"/>
        <v>2</v>
      </c>
      <c r="G2141" s="5">
        <f t="shared" si="3"/>
        <v>3</v>
      </c>
      <c r="H2141" s="5">
        <f t="shared" si="4"/>
        <v>2</v>
      </c>
      <c r="I2141" s="5" t="str">
        <f t="shared" si="5"/>
        <v>232</v>
      </c>
    </row>
    <row r="2142" ht="15.75" customHeight="1">
      <c r="A2142" s="4">
        <v>17520.0</v>
      </c>
      <c r="B2142" s="5">
        <v>1.0</v>
      </c>
      <c r="C2142" s="15">
        <v>44668.50277777778</v>
      </c>
      <c r="D2142" s="16">
        <v>32.7</v>
      </c>
      <c r="E2142" s="5">
        <f t="shared" si="1"/>
        <v>407</v>
      </c>
      <c r="F2142" s="5">
        <f t="shared" si="2"/>
        <v>4</v>
      </c>
      <c r="G2142" s="5">
        <f t="shared" si="3"/>
        <v>2</v>
      </c>
      <c r="H2142" s="5">
        <f t="shared" si="4"/>
        <v>3</v>
      </c>
      <c r="I2142" s="5" t="str">
        <f t="shared" si="5"/>
        <v>423</v>
      </c>
    </row>
    <row r="2143" ht="15.75" customHeight="1">
      <c r="A2143" s="4">
        <v>17522.0</v>
      </c>
      <c r="B2143" s="5">
        <v>2.0</v>
      </c>
      <c r="C2143" s="15">
        <v>44585.52013888889</v>
      </c>
      <c r="D2143" s="16">
        <v>26.259999999999998</v>
      </c>
      <c r="E2143" s="5">
        <f t="shared" si="1"/>
        <v>490</v>
      </c>
      <c r="F2143" s="5">
        <f t="shared" si="2"/>
        <v>3</v>
      </c>
      <c r="G2143" s="5">
        <f t="shared" si="3"/>
        <v>3</v>
      </c>
      <c r="H2143" s="5">
        <f t="shared" si="4"/>
        <v>2</v>
      </c>
      <c r="I2143" s="5" t="str">
        <f t="shared" si="5"/>
        <v>332</v>
      </c>
    </row>
    <row r="2144" ht="15.75" customHeight="1">
      <c r="A2144" s="4">
        <v>17527.0</v>
      </c>
      <c r="B2144" s="5">
        <v>4.0</v>
      </c>
      <c r="C2144" s="15">
        <v>44661.65416666667</v>
      </c>
      <c r="D2144" s="16">
        <v>76.01</v>
      </c>
      <c r="E2144" s="5">
        <f t="shared" si="1"/>
        <v>414</v>
      </c>
      <c r="F2144" s="5">
        <f t="shared" si="2"/>
        <v>4</v>
      </c>
      <c r="G2144" s="5">
        <f t="shared" si="3"/>
        <v>4</v>
      </c>
      <c r="H2144" s="5">
        <f t="shared" si="4"/>
        <v>3</v>
      </c>
      <c r="I2144" s="5" t="str">
        <f t="shared" si="5"/>
        <v>443</v>
      </c>
    </row>
    <row r="2145" ht="15.75" customHeight="1">
      <c r="A2145" s="4">
        <v>17528.0</v>
      </c>
      <c r="B2145" s="5">
        <v>5.0</v>
      </c>
      <c r="C2145" s="15">
        <v>44718.43819444445</v>
      </c>
      <c r="D2145" s="16">
        <v>60.800000000000004</v>
      </c>
      <c r="E2145" s="5">
        <f t="shared" si="1"/>
        <v>357</v>
      </c>
      <c r="F2145" s="5">
        <f t="shared" si="2"/>
        <v>5</v>
      </c>
      <c r="G2145" s="5">
        <f t="shared" si="3"/>
        <v>4</v>
      </c>
      <c r="H2145" s="5">
        <f t="shared" si="4"/>
        <v>3</v>
      </c>
      <c r="I2145" s="5" t="str">
        <f t="shared" si="5"/>
        <v>543</v>
      </c>
    </row>
    <row r="2146" ht="15.75" customHeight="1">
      <c r="A2146" s="4">
        <v>17530.0</v>
      </c>
      <c r="B2146" s="5">
        <v>4.0</v>
      </c>
      <c r="C2146" s="15">
        <v>44720.77916666667</v>
      </c>
      <c r="D2146" s="16">
        <v>26.88</v>
      </c>
      <c r="E2146" s="5">
        <f t="shared" si="1"/>
        <v>355</v>
      </c>
      <c r="F2146" s="5">
        <f t="shared" si="2"/>
        <v>5</v>
      </c>
      <c r="G2146" s="5">
        <f t="shared" si="3"/>
        <v>4</v>
      </c>
      <c r="H2146" s="5">
        <f t="shared" si="4"/>
        <v>2</v>
      </c>
      <c r="I2146" s="5" t="str">
        <f t="shared" si="5"/>
        <v>542</v>
      </c>
    </row>
    <row r="2147" ht="15.75" customHeight="1">
      <c r="A2147" s="4">
        <v>17536.0</v>
      </c>
      <c r="B2147" s="5">
        <v>1.0</v>
      </c>
      <c r="C2147" s="15">
        <v>44545.55763888889</v>
      </c>
      <c r="D2147" s="16">
        <v>51.0</v>
      </c>
      <c r="E2147" s="5">
        <f t="shared" si="1"/>
        <v>530</v>
      </c>
      <c r="F2147" s="5">
        <f t="shared" si="2"/>
        <v>3</v>
      </c>
      <c r="G2147" s="5">
        <f t="shared" si="3"/>
        <v>2</v>
      </c>
      <c r="H2147" s="5">
        <f t="shared" si="4"/>
        <v>3</v>
      </c>
      <c r="I2147" s="5" t="str">
        <f t="shared" si="5"/>
        <v>323</v>
      </c>
    </row>
    <row r="2148" ht="15.75" customHeight="1">
      <c r="A2148" s="4">
        <v>17537.0</v>
      </c>
      <c r="B2148" s="5">
        <v>2.0</v>
      </c>
      <c r="C2148" s="15">
        <v>44691.45555555556</v>
      </c>
      <c r="D2148" s="16">
        <v>48.33</v>
      </c>
      <c r="E2148" s="5">
        <f t="shared" si="1"/>
        <v>384</v>
      </c>
      <c r="F2148" s="5">
        <f t="shared" si="2"/>
        <v>4</v>
      </c>
      <c r="G2148" s="5">
        <f t="shared" si="3"/>
        <v>3</v>
      </c>
      <c r="H2148" s="5">
        <f t="shared" si="4"/>
        <v>3</v>
      </c>
      <c r="I2148" s="5" t="str">
        <f t="shared" si="5"/>
        <v>433</v>
      </c>
    </row>
    <row r="2149" ht="15.75" customHeight="1">
      <c r="A2149" s="4">
        <v>17540.0</v>
      </c>
      <c r="B2149" s="5">
        <v>1.0</v>
      </c>
      <c r="C2149" s="15">
        <v>44713.375</v>
      </c>
      <c r="D2149" s="16">
        <v>8.5</v>
      </c>
      <c r="E2149" s="5">
        <f t="shared" si="1"/>
        <v>362</v>
      </c>
      <c r="F2149" s="5">
        <f t="shared" si="2"/>
        <v>5</v>
      </c>
      <c r="G2149" s="5">
        <f t="shared" si="3"/>
        <v>2</v>
      </c>
      <c r="H2149" s="5">
        <f t="shared" si="4"/>
        <v>1</v>
      </c>
      <c r="I2149" s="5" t="str">
        <f t="shared" si="5"/>
        <v>521</v>
      </c>
    </row>
    <row r="2150" ht="15.75" customHeight="1">
      <c r="A2150" s="4">
        <v>17542.0</v>
      </c>
      <c r="B2150" s="5">
        <v>1.0</v>
      </c>
      <c r="C2150" s="15">
        <v>44454.48958333334</v>
      </c>
      <c r="D2150" s="16">
        <v>28.58</v>
      </c>
      <c r="E2150" s="5">
        <f t="shared" si="1"/>
        <v>621</v>
      </c>
      <c r="F2150" s="5">
        <f t="shared" si="2"/>
        <v>2</v>
      </c>
      <c r="G2150" s="5">
        <f t="shared" si="3"/>
        <v>2</v>
      </c>
      <c r="H2150" s="5">
        <f t="shared" si="4"/>
        <v>2</v>
      </c>
      <c r="I2150" s="5" t="str">
        <f t="shared" si="5"/>
        <v>222</v>
      </c>
    </row>
    <row r="2151" ht="15.75" customHeight="1">
      <c r="A2151" s="4">
        <v>17545.0</v>
      </c>
      <c r="B2151" s="5">
        <v>3.0</v>
      </c>
      <c r="C2151" s="15">
        <v>44678.58611111111</v>
      </c>
      <c r="D2151" s="16">
        <v>9.149999999999999</v>
      </c>
      <c r="E2151" s="5">
        <f t="shared" si="1"/>
        <v>397</v>
      </c>
      <c r="F2151" s="5">
        <f t="shared" si="2"/>
        <v>4</v>
      </c>
      <c r="G2151" s="5">
        <f t="shared" si="3"/>
        <v>4</v>
      </c>
      <c r="H2151" s="5">
        <f t="shared" si="4"/>
        <v>1</v>
      </c>
      <c r="I2151" s="5" t="str">
        <f t="shared" si="5"/>
        <v>441</v>
      </c>
    </row>
    <row r="2152" ht="15.75" customHeight="1">
      <c r="A2152" s="4">
        <v>17548.0</v>
      </c>
      <c r="B2152" s="5">
        <v>2.0</v>
      </c>
      <c r="C2152" s="15">
        <v>44506.41666666666</v>
      </c>
      <c r="D2152" s="16">
        <v>181.35999999999999</v>
      </c>
      <c r="E2152" s="5">
        <f t="shared" si="1"/>
        <v>569</v>
      </c>
      <c r="F2152" s="5">
        <f t="shared" si="2"/>
        <v>2</v>
      </c>
      <c r="G2152" s="5">
        <f t="shared" si="3"/>
        <v>3</v>
      </c>
      <c r="H2152" s="5">
        <f t="shared" si="4"/>
        <v>4</v>
      </c>
      <c r="I2152" s="5" t="str">
        <f t="shared" si="5"/>
        <v>234</v>
      </c>
    </row>
    <row r="2153" ht="15.75" customHeight="1">
      <c r="A2153" s="4">
        <v>17550.0</v>
      </c>
      <c r="B2153" s="5">
        <v>2.0</v>
      </c>
      <c r="C2153" s="15">
        <v>44526.58958333333</v>
      </c>
      <c r="D2153" s="16">
        <v>12.2</v>
      </c>
      <c r="E2153" s="5">
        <f t="shared" si="1"/>
        <v>549</v>
      </c>
      <c r="F2153" s="5">
        <f t="shared" si="2"/>
        <v>2</v>
      </c>
      <c r="G2153" s="5">
        <f t="shared" si="3"/>
        <v>3</v>
      </c>
      <c r="H2153" s="5">
        <f t="shared" si="4"/>
        <v>1</v>
      </c>
      <c r="I2153" s="5" t="str">
        <f t="shared" si="5"/>
        <v>231</v>
      </c>
    </row>
    <row r="2154" ht="15.75" customHeight="1">
      <c r="A2154" s="4">
        <v>17551.0</v>
      </c>
      <c r="B2154" s="5">
        <v>1.0</v>
      </c>
      <c r="C2154" s="15">
        <v>44362.59166666667</v>
      </c>
      <c r="D2154" s="16">
        <v>33.699999999999996</v>
      </c>
      <c r="E2154" s="5">
        <f t="shared" si="1"/>
        <v>713</v>
      </c>
      <c r="F2154" s="5">
        <f t="shared" si="2"/>
        <v>2</v>
      </c>
      <c r="G2154" s="5">
        <f t="shared" si="3"/>
        <v>2</v>
      </c>
      <c r="H2154" s="5">
        <f t="shared" si="4"/>
        <v>3</v>
      </c>
      <c r="I2154" s="5" t="str">
        <f t="shared" si="5"/>
        <v>223</v>
      </c>
    </row>
    <row r="2155" ht="15.75" customHeight="1">
      <c r="A2155" s="4">
        <v>17552.0</v>
      </c>
      <c r="B2155" s="5">
        <v>1.0</v>
      </c>
      <c r="C2155" s="15">
        <v>44349.78125</v>
      </c>
      <c r="D2155" s="16">
        <v>65.4</v>
      </c>
      <c r="E2155" s="5">
        <f t="shared" si="1"/>
        <v>726</v>
      </c>
      <c r="F2155" s="5">
        <f t="shared" si="2"/>
        <v>2</v>
      </c>
      <c r="G2155" s="5">
        <f t="shared" si="3"/>
        <v>2</v>
      </c>
      <c r="H2155" s="5">
        <f t="shared" si="4"/>
        <v>3</v>
      </c>
      <c r="I2155" s="5" t="str">
        <f t="shared" si="5"/>
        <v>223</v>
      </c>
    </row>
    <row r="2156" ht="15.75" customHeight="1">
      <c r="A2156" s="4">
        <v>17554.0</v>
      </c>
      <c r="B2156" s="5">
        <v>1.0</v>
      </c>
      <c r="C2156" s="15">
        <v>44575.83402777778</v>
      </c>
      <c r="D2156" s="16">
        <v>18.9</v>
      </c>
      <c r="E2156" s="5">
        <f t="shared" si="1"/>
        <v>500</v>
      </c>
      <c r="F2156" s="5">
        <f t="shared" si="2"/>
        <v>3</v>
      </c>
      <c r="G2156" s="5">
        <f t="shared" si="3"/>
        <v>2</v>
      </c>
      <c r="H2156" s="5">
        <f t="shared" si="4"/>
        <v>2</v>
      </c>
      <c r="I2156" s="5" t="str">
        <f t="shared" si="5"/>
        <v>322</v>
      </c>
    </row>
    <row r="2157" ht="15.75" customHeight="1">
      <c r="A2157" s="4">
        <v>17555.0</v>
      </c>
      <c r="B2157" s="5">
        <v>2.0</v>
      </c>
      <c r="C2157" s="15">
        <v>44701.51527777778</v>
      </c>
      <c r="D2157" s="16">
        <v>8.95</v>
      </c>
      <c r="E2157" s="5">
        <f t="shared" si="1"/>
        <v>374</v>
      </c>
      <c r="F2157" s="5">
        <f t="shared" si="2"/>
        <v>5</v>
      </c>
      <c r="G2157" s="5">
        <f t="shared" si="3"/>
        <v>3</v>
      </c>
      <c r="H2157" s="5">
        <f t="shared" si="4"/>
        <v>1</v>
      </c>
      <c r="I2157" s="5" t="str">
        <f t="shared" si="5"/>
        <v>531</v>
      </c>
    </row>
    <row r="2158" ht="15.75" customHeight="1">
      <c r="A2158" s="4">
        <v>17557.0</v>
      </c>
      <c r="B2158" s="5">
        <v>1.0</v>
      </c>
      <c r="C2158" s="15">
        <v>44639.59930555556</v>
      </c>
      <c r="D2158" s="16">
        <v>20.4</v>
      </c>
      <c r="E2158" s="5">
        <f t="shared" si="1"/>
        <v>436</v>
      </c>
      <c r="F2158" s="5">
        <f t="shared" si="2"/>
        <v>3</v>
      </c>
      <c r="G2158" s="5">
        <f t="shared" si="3"/>
        <v>2</v>
      </c>
      <c r="H2158" s="5">
        <f t="shared" si="4"/>
        <v>2</v>
      </c>
      <c r="I2158" s="5" t="str">
        <f t="shared" si="5"/>
        <v>322</v>
      </c>
    </row>
    <row r="2159" ht="15.75" customHeight="1">
      <c r="A2159" s="4">
        <v>17560.0</v>
      </c>
      <c r="B2159" s="5">
        <v>3.0</v>
      </c>
      <c r="C2159" s="15">
        <v>44568.62916666667</v>
      </c>
      <c r="D2159" s="16">
        <v>109.08000000000001</v>
      </c>
      <c r="E2159" s="5">
        <f t="shared" si="1"/>
        <v>507</v>
      </c>
      <c r="F2159" s="5">
        <f t="shared" si="2"/>
        <v>3</v>
      </c>
      <c r="G2159" s="5">
        <f t="shared" si="3"/>
        <v>4</v>
      </c>
      <c r="H2159" s="5">
        <f t="shared" si="4"/>
        <v>4</v>
      </c>
      <c r="I2159" s="5" t="str">
        <f t="shared" si="5"/>
        <v>344</v>
      </c>
    </row>
    <row r="2160" ht="15.75" customHeight="1">
      <c r="A2160" s="4">
        <v>17561.0</v>
      </c>
      <c r="B2160" s="5">
        <v>1.0</v>
      </c>
      <c r="C2160" s="15">
        <v>44701.53680555556</v>
      </c>
      <c r="D2160" s="16">
        <v>4.68</v>
      </c>
      <c r="E2160" s="5">
        <f t="shared" si="1"/>
        <v>374</v>
      </c>
      <c r="F2160" s="5">
        <f t="shared" si="2"/>
        <v>5</v>
      </c>
      <c r="G2160" s="5">
        <f t="shared" si="3"/>
        <v>2</v>
      </c>
      <c r="H2160" s="5">
        <f t="shared" si="4"/>
        <v>1</v>
      </c>
      <c r="I2160" s="5" t="str">
        <f t="shared" si="5"/>
        <v>521</v>
      </c>
    </row>
    <row r="2161" ht="15.75" customHeight="1">
      <c r="A2161" s="4">
        <v>17566.0</v>
      </c>
      <c r="B2161" s="5">
        <v>1.0</v>
      </c>
      <c r="C2161" s="15">
        <v>44695.57083333333</v>
      </c>
      <c r="D2161" s="16">
        <v>8.5</v>
      </c>
      <c r="E2161" s="5">
        <f t="shared" si="1"/>
        <v>380</v>
      </c>
      <c r="F2161" s="5">
        <f t="shared" si="2"/>
        <v>5</v>
      </c>
      <c r="G2161" s="5">
        <f t="shared" si="3"/>
        <v>2</v>
      </c>
      <c r="H2161" s="5">
        <f t="shared" si="4"/>
        <v>1</v>
      </c>
      <c r="I2161" s="5" t="str">
        <f t="shared" si="5"/>
        <v>521</v>
      </c>
    </row>
    <row r="2162" ht="15.75" customHeight="1">
      <c r="A2162" s="4">
        <v>17567.0</v>
      </c>
      <c r="B2162" s="5">
        <v>4.0</v>
      </c>
      <c r="C2162" s="15">
        <v>44641.71111111111</v>
      </c>
      <c r="D2162" s="16">
        <v>204.8</v>
      </c>
      <c r="E2162" s="5">
        <f t="shared" si="1"/>
        <v>434</v>
      </c>
      <c r="F2162" s="5">
        <f t="shared" si="2"/>
        <v>3</v>
      </c>
      <c r="G2162" s="5">
        <f t="shared" si="3"/>
        <v>4</v>
      </c>
      <c r="H2162" s="5">
        <f t="shared" si="4"/>
        <v>4</v>
      </c>
      <c r="I2162" s="5" t="str">
        <f t="shared" si="5"/>
        <v>344</v>
      </c>
    </row>
    <row r="2163" ht="15.75" customHeight="1">
      <c r="A2163" s="4">
        <v>17569.0</v>
      </c>
      <c r="B2163" s="5">
        <v>1.0</v>
      </c>
      <c r="C2163" s="15">
        <v>44388.59375</v>
      </c>
      <c r="D2163" s="16">
        <v>7.8</v>
      </c>
      <c r="E2163" s="5">
        <f t="shared" si="1"/>
        <v>687</v>
      </c>
      <c r="F2163" s="5">
        <f t="shared" si="2"/>
        <v>2</v>
      </c>
      <c r="G2163" s="5">
        <f t="shared" si="3"/>
        <v>2</v>
      </c>
      <c r="H2163" s="5">
        <f t="shared" si="4"/>
        <v>1</v>
      </c>
      <c r="I2163" s="5" t="str">
        <f t="shared" si="5"/>
        <v>221</v>
      </c>
    </row>
    <row r="2164" ht="15.75" customHeight="1">
      <c r="A2164" s="4">
        <v>17571.0</v>
      </c>
      <c r="B2164" s="5">
        <v>3.0</v>
      </c>
      <c r="C2164" s="15">
        <v>44671.66458333333</v>
      </c>
      <c r="D2164" s="16">
        <v>69.58</v>
      </c>
      <c r="E2164" s="5">
        <f t="shared" si="1"/>
        <v>404</v>
      </c>
      <c r="F2164" s="5">
        <f t="shared" si="2"/>
        <v>4</v>
      </c>
      <c r="G2164" s="5">
        <f t="shared" si="3"/>
        <v>4</v>
      </c>
      <c r="H2164" s="5">
        <f t="shared" si="4"/>
        <v>3</v>
      </c>
      <c r="I2164" s="5" t="str">
        <f t="shared" si="5"/>
        <v>443</v>
      </c>
    </row>
    <row r="2165" ht="15.75" customHeight="1">
      <c r="A2165" s="4">
        <v>17572.0</v>
      </c>
      <c r="B2165" s="5">
        <v>1.0</v>
      </c>
      <c r="C2165" s="15">
        <v>44484.50694444445</v>
      </c>
      <c r="D2165" s="16">
        <v>19.9</v>
      </c>
      <c r="E2165" s="5">
        <f t="shared" si="1"/>
        <v>591</v>
      </c>
      <c r="F2165" s="5">
        <f t="shared" si="2"/>
        <v>2</v>
      </c>
      <c r="G2165" s="5">
        <f t="shared" si="3"/>
        <v>2</v>
      </c>
      <c r="H2165" s="5">
        <f t="shared" si="4"/>
        <v>2</v>
      </c>
      <c r="I2165" s="5" t="str">
        <f t="shared" si="5"/>
        <v>222</v>
      </c>
    </row>
    <row r="2166" ht="15.75" customHeight="1">
      <c r="A2166" s="4">
        <v>17573.0</v>
      </c>
      <c r="B2166" s="5">
        <v>1.0</v>
      </c>
      <c r="C2166" s="15">
        <v>44635.71458333333</v>
      </c>
      <c r="D2166" s="16">
        <v>17.700000000000003</v>
      </c>
      <c r="E2166" s="5">
        <f t="shared" si="1"/>
        <v>440</v>
      </c>
      <c r="F2166" s="5">
        <f t="shared" si="2"/>
        <v>3</v>
      </c>
      <c r="G2166" s="5">
        <f t="shared" si="3"/>
        <v>2</v>
      </c>
      <c r="H2166" s="5">
        <f t="shared" si="4"/>
        <v>2</v>
      </c>
      <c r="I2166" s="5" t="str">
        <f t="shared" si="5"/>
        <v>322</v>
      </c>
    </row>
    <row r="2167" ht="15.75" customHeight="1">
      <c r="A2167" s="4">
        <v>17576.0</v>
      </c>
      <c r="B2167" s="5">
        <v>11.0</v>
      </c>
      <c r="C2167" s="15">
        <v>44713.74722222222</v>
      </c>
      <c r="D2167" s="16">
        <v>142.17999999999998</v>
      </c>
      <c r="E2167" s="5">
        <f t="shared" si="1"/>
        <v>362</v>
      </c>
      <c r="F2167" s="5">
        <f t="shared" si="2"/>
        <v>5</v>
      </c>
      <c r="G2167" s="5">
        <f t="shared" si="3"/>
        <v>4</v>
      </c>
      <c r="H2167" s="5">
        <f t="shared" si="4"/>
        <v>4</v>
      </c>
      <c r="I2167" s="5" t="str">
        <f t="shared" si="5"/>
        <v>544</v>
      </c>
    </row>
    <row r="2168" ht="15.75" customHeight="1">
      <c r="A2168" s="4">
        <v>17579.0</v>
      </c>
      <c r="B2168" s="5">
        <v>2.0</v>
      </c>
      <c r="C2168" s="15">
        <v>44603.43472222222</v>
      </c>
      <c r="D2168" s="16">
        <v>23.450000000000003</v>
      </c>
      <c r="E2168" s="5">
        <f t="shared" si="1"/>
        <v>472</v>
      </c>
      <c r="F2168" s="5">
        <f t="shared" si="2"/>
        <v>3</v>
      </c>
      <c r="G2168" s="5">
        <f t="shared" si="3"/>
        <v>3</v>
      </c>
      <c r="H2168" s="5">
        <f t="shared" si="4"/>
        <v>2</v>
      </c>
      <c r="I2168" s="5" t="str">
        <f t="shared" si="5"/>
        <v>332</v>
      </c>
    </row>
    <row r="2169" ht="15.75" customHeight="1">
      <c r="A2169" s="4">
        <v>17580.0</v>
      </c>
      <c r="B2169" s="5">
        <v>1.0</v>
      </c>
      <c r="C2169" s="15">
        <v>44408.58819444444</v>
      </c>
      <c r="D2169" s="16">
        <v>5.9</v>
      </c>
      <c r="E2169" s="5">
        <f t="shared" si="1"/>
        <v>667</v>
      </c>
      <c r="F2169" s="5">
        <f t="shared" si="2"/>
        <v>2</v>
      </c>
      <c r="G2169" s="5">
        <f t="shared" si="3"/>
        <v>2</v>
      </c>
      <c r="H2169" s="5">
        <f t="shared" si="4"/>
        <v>1</v>
      </c>
      <c r="I2169" s="5" t="str">
        <f t="shared" si="5"/>
        <v>221</v>
      </c>
    </row>
    <row r="2170" ht="15.75" customHeight="1">
      <c r="A2170" s="4">
        <v>17581.0</v>
      </c>
      <c r="B2170" s="5">
        <v>8.0</v>
      </c>
      <c r="C2170" s="15">
        <v>44687.53888888889</v>
      </c>
      <c r="D2170" s="16">
        <v>197.26000000000002</v>
      </c>
      <c r="E2170" s="5">
        <f t="shared" si="1"/>
        <v>388</v>
      </c>
      <c r="F2170" s="5">
        <f t="shared" si="2"/>
        <v>4</v>
      </c>
      <c r="G2170" s="5">
        <f t="shared" si="3"/>
        <v>4</v>
      </c>
      <c r="H2170" s="5">
        <f t="shared" si="4"/>
        <v>4</v>
      </c>
      <c r="I2170" s="5" t="str">
        <f t="shared" si="5"/>
        <v>444</v>
      </c>
    </row>
    <row r="2171" ht="15.75" customHeight="1">
      <c r="A2171" s="4">
        <v>17582.0</v>
      </c>
      <c r="B2171" s="5">
        <v>1.0</v>
      </c>
      <c r="C2171" s="15">
        <v>44486.55416666667</v>
      </c>
      <c r="D2171" s="16">
        <v>5.65</v>
      </c>
      <c r="E2171" s="5">
        <f t="shared" si="1"/>
        <v>589</v>
      </c>
      <c r="F2171" s="5">
        <f t="shared" si="2"/>
        <v>2</v>
      </c>
      <c r="G2171" s="5">
        <f t="shared" si="3"/>
        <v>2</v>
      </c>
      <c r="H2171" s="5">
        <f t="shared" si="4"/>
        <v>1</v>
      </c>
      <c r="I2171" s="5" t="str">
        <f t="shared" si="5"/>
        <v>221</v>
      </c>
    </row>
    <row r="2172" ht="15.75" customHeight="1">
      <c r="A2172" s="4">
        <v>17584.0</v>
      </c>
      <c r="B2172" s="5">
        <v>1.0</v>
      </c>
      <c r="C2172" s="15">
        <v>44710.54791666667</v>
      </c>
      <c r="D2172" s="16">
        <v>15.0</v>
      </c>
      <c r="E2172" s="5">
        <f t="shared" si="1"/>
        <v>365</v>
      </c>
      <c r="F2172" s="5">
        <f t="shared" si="2"/>
        <v>5</v>
      </c>
      <c r="G2172" s="5">
        <f t="shared" si="3"/>
        <v>2</v>
      </c>
      <c r="H2172" s="5">
        <f t="shared" si="4"/>
        <v>2</v>
      </c>
      <c r="I2172" s="5" t="str">
        <f t="shared" si="5"/>
        <v>522</v>
      </c>
    </row>
    <row r="2173" ht="15.75" customHeight="1">
      <c r="A2173" s="4">
        <v>17585.0</v>
      </c>
      <c r="B2173" s="5">
        <v>3.0</v>
      </c>
      <c r="C2173" s="15">
        <v>44614.5625</v>
      </c>
      <c r="D2173" s="16">
        <v>41.57</v>
      </c>
      <c r="E2173" s="5">
        <f t="shared" si="1"/>
        <v>461</v>
      </c>
      <c r="F2173" s="5">
        <f t="shared" si="2"/>
        <v>3</v>
      </c>
      <c r="G2173" s="5">
        <f t="shared" si="3"/>
        <v>4</v>
      </c>
      <c r="H2173" s="5">
        <f t="shared" si="4"/>
        <v>3</v>
      </c>
      <c r="I2173" s="5" t="str">
        <f t="shared" si="5"/>
        <v>343</v>
      </c>
    </row>
    <row r="2174" ht="15.75" customHeight="1">
      <c r="A2174" s="4">
        <v>17589.0</v>
      </c>
      <c r="B2174" s="5">
        <v>3.0</v>
      </c>
      <c r="C2174" s="15">
        <v>44661.70694444444</v>
      </c>
      <c r="D2174" s="16">
        <v>98.80000000000001</v>
      </c>
      <c r="E2174" s="5">
        <f t="shared" si="1"/>
        <v>414</v>
      </c>
      <c r="F2174" s="5">
        <f t="shared" si="2"/>
        <v>4</v>
      </c>
      <c r="G2174" s="5">
        <f t="shared" si="3"/>
        <v>4</v>
      </c>
      <c r="H2174" s="5">
        <f t="shared" si="4"/>
        <v>4</v>
      </c>
      <c r="I2174" s="5" t="str">
        <f t="shared" si="5"/>
        <v>444</v>
      </c>
    </row>
    <row r="2175" ht="15.75" customHeight="1">
      <c r="A2175" s="4">
        <v>17590.0</v>
      </c>
      <c r="B2175" s="5">
        <v>1.0</v>
      </c>
      <c r="C2175" s="15">
        <v>44681.58680555555</v>
      </c>
      <c r="D2175" s="16">
        <v>5.39</v>
      </c>
      <c r="E2175" s="5">
        <f t="shared" si="1"/>
        <v>394</v>
      </c>
      <c r="F2175" s="5">
        <f t="shared" si="2"/>
        <v>4</v>
      </c>
      <c r="G2175" s="5">
        <f t="shared" si="3"/>
        <v>2</v>
      </c>
      <c r="H2175" s="5">
        <f t="shared" si="4"/>
        <v>1</v>
      </c>
      <c r="I2175" s="5" t="str">
        <f t="shared" si="5"/>
        <v>421</v>
      </c>
    </row>
    <row r="2176" ht="15.75" customHeight="1">
      <c r="A2176" s="4">
        <v>17591.0</v>
      </c>
      <c r="B2176" s="5">
        <v>1.0</v>
      </c>
      <c r="C2176" s="15">
        <v>44354.65208333333</v>
      </c>
      <c r="D2176" s="16">
        <v>8.100000000000001</v>
      </c>
      <c r="E2176" s="5">
        <f t="shared" si="1"/>
        <v>721</v>
      </c>
      <c r="F2176" s="5">
        <f t="shared" si="2"/>
        <v>2</v>
      </c>
      <c r="G2176" s="5">
        <f t="shared" si="3"/>
        <v>2</v>
      </c>
      <c r="H2176" s="5">
        <f t="shared" si="4"/>
        <v>1</v>
      </c>
      <c r="I2176" s="5" t="str">
        <f t="shared" si="5"/>
        <v>221</v>
      </c>
    </row>
    <row r="2177" ht="15.75" customHeight="1">
      <c r="A2177" s="4">
        <v>17593.0</v>
      </c>
      <c r="B2177" s="5">
        <v>5.0</v>
      </c>
      <c r="C2177" s="15">
        <v>44718.4375</v>
      </c>
      <c r="D2177" s="16">
        <v>193.76</v>
      </c>
      <c r="E2177" s="5">
        <f t="shared" si="1"/>
        <v>357</v>
      </c>
      <c r="F2177" s="5">
        <f t="shared" si="2"/>
        <v>5</v>
      </c>
      <c r="G2177" s="5">
        <f t="shared" si="3"/>
        <v>4</v>
      </c>
      <c r="H2177" s="5">
        <f t="shared" si="4"/>
        <v>4</v>
      </c>
      <c r="I2177" s="5" t="str">
        <f t="shared" si="5"/>
        <v>544</v>
      </c>
    </row>
    <row r="2178" ht="15.75" customHeight="1">
      <c r="A2178" s="4">
        <v>17594.0</v>
      </c>
      <c r="B2178" s="5">
        <v>1.0</v>
      </c>
      <c r="C2178" s="15">
        <v>44635.69027777778</v>
      </c>
      <c r="D2178" s="16">
        <v>34.0</v>
      </c>
      <c r="E2178" s="5">
        <f t="shared" si="1"/>
        <v>440</v>
      </c>
      <c r="F2178" s="5">
        <f t="shared" si="2"/>
        <v>3</v>
      </c>
      <c r="G2178" s="5">
        <f t="shared" si="3"/>
        <v>2</v>
      </c>
      <c r="H2178" s="5">
        <f t="shared" si="4"/>
        <v>3</v>
      </c>
      <c r="I2178" s="5" t="str">
        <f t="shared" si="5"/>
        <v>323</v>
      </c>
    </row>
    <row r="2179" ht="15.75" customHeight="1">
      <c r="A2179" s="4">
        <v>17596.0</v>
      </c>
      <c r="B2179" s="5">
        <v>5.0</v>
      </c>
      <c r="C2179" s="15">
        <v>44676.57361111111</v>
      </c>
      <c r="D2179" s="16">
        <v>61.88</v>
      </c>
      <c r="E2179" s="5">
        <f t="shared" si="1"/>
        <v>399</v>
      </c>
      <c r="F2179" s="5">
        <f t="shared" si="2"/>
        <v>4</v>
      </c>
      <c r="G2179" s="5">
        <f t="shared" si="3"/>
        <v>4</v>
      </c>
      <c r="H2179" s="5">
        <f t="shared" si="4"/>
        <v>3</v>
      </c>
      <c r="I2179" s="5" t="str">
        <f t="shared" si="5"/>
        <v>443</v>
      </c>
    </row>
    <row r="2180" ht="15.75" customHeight="1">
      <c r="A2180" s="4">
        <v>17597.0</v>
      </c>
      <c r="B2180" s="5">
        <v>1.0</v>
      </c>
      <c r="C2180" s="15">
        <v>44510.49583333333</v>
      </c>
      <c r="D2180" s="16">
        <v>39.95</v>
      </c>
      <c r="E2180" s="5">
        <f t="shared" si="1"/>
        <v>565</v>
      </c>
      <c r="F2180" s="5">
        <f t="shared" si="2"/>
        <v>2</v>
      </c>
      <c r="G2180" s="5">
        <f t="shared" si="3"/>
        <v>2</v>
      </c>
      <c r="H2180" s="5">
        <f t="shared" si="4"/>
        <v>3</v>
      </c>
      <c r="I2180" s="5" t="str">
        <f t="shared" si="5"/>
        <v>223</v>
      </c>
    </row>
    <row r="2181" ht="15.75" customHeight="1">
      <c r="A2181" s="4">
        <v>17601.0</v>
      </c>
      <c r="B2181" s="5">
        <v>1.0</v>
      </c>
      <c r="C2181" s="15">
        <v>44483.75138888889</v>
      </c>
      <c r="D2181" s="16">
        <v>7.5</v>
      </c>
      <c r="E2181" s="5">
        <f t="shared" si="1"/>
        <v>592</v>
      </c>
      <c r="F2181" s="5">
        <f t="shared" si="2"/>
        <v>2</v>
      </c>
      <c r="G2181" s="5">
        <f t="shared" si="3"/>
        <v>2</v>
      </c>
      <c r="H2181" s="5">
        <f t="shared" si="4"/>
        <v>1</v>
      </c>
      <c r="I2181" s="5" t="str">
        <f t="shared" si="5"/>
        <v>221</v>
      </c>
    </row>
    <row r="2182" ht="15.75" customHeight="1">
      <c r="A2182" s="4">
        <v>17602.0</v>
      </c>
      <c r="B2182" s="5">
        <v>6.0</v>
      </c>
      <c r="C2182" s="15">
        <v>44719.57847222222</v>
      </c>
      <c r="D2182" s="16">
        <v>186.6</v>
      </c>
      <c r="E2182" s="5">
        <f t="shared" si="1"/>
        <v>356</v>
      </c>
      <c r="F2182" s="5">
        <f t="shared" si="2"/>
        <v>5</v>
      </c>
      <c r="G2182" s="5">
        <f t="shared" si="3"/>
        <v>4</v>
      </c>
      <c r="H2182" s="5">
        <f t="shared" si="4"/>
        <v>4</v>
      </c>
      <c r="I2182" s="5" t="str">
        <f t="shared" si="5"/>
        <v>544</v>
      </c>
    </row>
    <row r="2183" ht="15.75" customHeight="1">
      <c r="A2183" s="4">
        <v>17604.0</v>
      </c>
      <c r="B2183" s="5">
        <v>1.0</v>
      </c>
      <c r="C2183" s="15">
        <v>44506.57152777778</v>
      </c>
      <c r="D2183" s="16">
        <v>5.050000000000001</v>
      </c>
      <c r="E2183" s="5">
        <f t="shared" si="1"/>
        <v>569</v>
      </c>
      <c r="F2183" s="5">
        <f t="shared" si="2"/>
        <v>2</v>
      </c>
      <c r="G2183" s="5">
        <f t="shared" si="3"/>
        <v>2</v>
      </c>
      <c r="H2183" s="5">
        <f t="shared" si="4"/>
        <v>1</v>
      </c>
      <c r="I2183" s="5" t="str">
        <f t="shared" si="5"/>
        <v>221</v>
      </c>
    </row>
    <row r="2184" ht="15.75" customHeight="1">
      <c r="A2184" s="4">
        <v>17608.0</v>
      </c>
      <c r="B2184" s="5">
        <v>1.0</v>
      </c>
      <c r="C2184" s="15">
        <v>44687.54166666666</v>
      </c>
      <c r="D2184" s="16">
        <v>18.92</v>
      </c>
      <c r="E2184" s="5">
        <f t="shared" si="1"/>
        <v>388</v>
      </c>
      <c r="F2184" s="5">
        <f t="shared" si="2"/>
        <v>4</v>
      </c>
      <c r="G2184" s="5">
        <f t="shared" si="3"/>
        <v>2</v>
      </c>
      <c r="H2184" s="5">
        <f t="shared" si="4"/>
        <v>2</v>
      </c>
      <c r="I2184" s="5" t="str">
        <f t="shared" si="5"/>
        <v>422</v>
      </c>
    </row>
    <row r="2185" ht="15.75" customHeight="1">
      <c r="A2185" s="4">
        <v>17609.0</v>
      </c>
      <c r="B2185" s="5">
        <v>3.0</v>
      </c>
      <c r="C2185" s="15">
        <v>44681.50972222222</v>
      </c>
      <c r="D2185" s="16">
        <v>34.94</v>
      </c>
      <c r="E2185" s="5">
        <f t="shared" si="1"/>
        <v>394</v>
      </c>
      <c r="F2185" s="5">
        <f t="shared" si="2"/>
        <v>4</v>
      </c>
      <c r="G2185" s="5">
        <f t="shared" si="3"/>
        <v>4</v>
      </c>
      <c r="H2185" s="5">
        <f t="shared" si="4"/>
        <v>3</v>
      </c>
      <c r="I2185" s="5" t="str">
        <f t="shared" si="5"/>
        <v>443</v>
      </c>
    </row>
    <row r="2186" ht="15.75" customHeight="1">
      <c r="A2186" s="4">
        <v>17611.0</v>
      </c>
      <c r="B2186" s="5">
        <v>9.0</v>
      </c>
      <c r="C2186" s="15">
        <v>44679.60972222222</v>
      </c>
      <c r="D2186" s="16">
        <v>131.11</v>
      </c>
      <c r="E2186" s="5">
        <f t="shared" si="1"/>
        <v>396</v>
      </c>
      <c r="F2186" s="5">
        <f t="shared" si="2"/>
        <v>4</v>
      </c>
      <c r="G2186" s="5">
        <f t="shared" si="3"/>
        <v>4</v>
      </c>
      <c r="H2186" s="5">
        <f t="shared" si="4"/>
        <v>4</v>
      </c>
      <c r="I2186" s="5" t="str">
        <f t="shared" si="5"/>
        <v>444</v>
      </c>
    </row>
    <row r="2187" ht="15.75" customHeight="1">
      <c r="A2187" s="4">
        <v>17612.0</v>
      </c>
      <c r="B2187" s="5">
        <v>4.0</v>
      </c>
      <c r="C2187" s="15">
        <v>44639.49305555555</v>
      </c>
      <c r="D2187" s="16">
        <v>53.83</v>
      </c>
      <c r="E2187" s="5">
        <f t="shared" si="1"/>
        <v>436</v>
      </c>
      <c r="F2187" s="5">
        <f t="shared" si="2"/>
        <v>3</v>
      </c>
      <c r="G2187" s="5">
        <f t="shared" si="3"/>
        <v>4</v>
      </c>
      <c r="H2187" s="5">
        <f t="shared" si="4"/>
        <v>3</v>
      </c>
      <c r="I2187" s="5" t="str">
        <f t="shared" si="5"/>
        <v>343</v>
      </c>
    </row>
    <row r="2188" ht="15.75" customHeight="1">
      <c r="A2188" s="4">
        <v>17613.0</v>
      </c>
      <c r="B2188" s="5">
        <v>9.0</v>
      </c>
      <c r="C2188" s="15">
        <v>44606.50694444445</v>
      </c>
      <c r="D2188" s="16">
        <v>195.33</v>
      </c>
      <c r="E2188" s="5">
        <f t="shared" si="1"/>
        <v>469</v>
      </c>
      <c r="F2188" s="5">
        <f t="shared" si="2"/>
        <v>3</v>
      </c>
      <c r="G2188" s="5">
        <f t="shared" si="3"/>
        <v>4</v>
      </c>
      <c r="H2188" s="5">
        <f t="shared" si="4"/>
        <v>4</v>
      </c>
      <c r="I2188" s="5" t="str">
        <f t="shared" si="5"/>
        <v>344</v>
      </c>
    </row>
    <row r="2189" ht="15.75" customHeight="1">
      <c r="A2189" s="4">
        <v>17614.0</v>
      </c>
      <c r="B2189" s="5">
        <v>1.0</v>
      </c>
      <c r="C2189" s="15">
        <v>44664.66736111111</v>
      </c>
      <c r="D2189" s="16">
        <v>17.6</v>
      </c>
      <c r="E2189" s="5">
        <f t="shared" si="1"/>
        <v>411</v>
      </c>
      <c r="F2189" s="5">
        <f t="shared" si="2"/>
        <v>4</v>
      </c>
      <c r="G2189" s="5">
        <f t="shared" si="3"/>
        <v>2</v>
      </c>
      <c r="H2189" s="5">
        <f t="shared" si="4"/>
        <v>2</v>
      </c>
      <c r="I2189" s="5" t="str">
        <f t="shared" si="5"/>
        <v>422</v>
      </c>
    </row>
    <row r="2190" ht="15.75" customHeight="1">
      <c r="A2190" s="4">
        <v>17618.0</v>
      </c>
      <c r="B2190" s="5">
        <v>1.0</v>
      </c>
      <c r="C2190" s="15">
        <v>44359.67013888889</v>
      </c>
      <c r="D2190" s="16">
        <v>26.5</v>
      </c>
      <c r="E2190" s="5">
        <f t="shared" si="1"/>
        <v>716</v>
      </c>
      <c r="F2190" s="5">
        <f t="shared" si="2"/>
        <v>2</v>
      </c>
      <c r="G2190" s="5">
        <f t="shared" si="3"/>
        <v>2</v>
      </c>
      <c r="H2190" s="5">
        <f t="shared" si="4"/>
        <v>2</v>
      </c>
      <c r="I2190" s="5" t="str">
        <f t="shared" si="5"/>
        <v>222</v>
      </c>
    </row>
    <row r="2191" ht="15.75" customHeight="1">
      <c r="A2191" s="4">
        <v>17619.0</v>
      </c>
      <c r="B2191" s="5">
        <v>1.0</v>
      </c>
      <c r="C2191" s="15">
        <v>44408.59583333333</v>
      </c>
      <c r="D2191" s="16">
        <v>15.469999999999999</v>
      </c>
      <c r="E2191" s="5">
        <f t="shared" si="1"/>
        <v>667</v>
      </c>
      <c r="F2191" s="5">
        <f t="shared" si="2"/>
        <v>2</v>
      </c>
      <c r="G2191" s="5">
        <f t="shared" si="3"/>
        <v>2</v>
      </c>
      <c r="H2191" s="5">
        <f t="shared" si="4"/>
        <v>2</v>
      </c>
      <c r="I2191" s="5" t="str">
        <f t="shared" si="5"/>
        <v>222</v>
      </c>
    </row>
    <row r="2192" ht="15.75" customHeight="1">
      <c r="A2192" s="4">
        <v>17625.0</v>
      </c>
      <c r="B2192" s="5">
        <v>4.0</v>
      </c>
      <c r="C2192" s="15">
        <v>44702.56666666667</v>
      </c>
      <c r="D2192" s="16">
        <v>130.08999999999997</v>
      </c>
      <c r="E2192" s="5">
        <f t="shared" si="1"/>
        <v>373</v>
      </c>
      <c r="F2192" s="5">
        <f t="shared" si="2"/>
        <v>5</v>
      </c>
      <c r="G2192" s="5">
        <f t="shared" si="3"/>
        <v>4</v>
      </c>
      <c r="H2192" s="5">
        <f t="shared" si="4"/>
        <v>4</v>
      </c>
      <c r="I2192" s="5" t="str">
        <f t="shared" si="5"/>
        <v>544</v>
      </c>
    </row>
    <row r="2193" ht="15.75" customHeight="1">
      <c r="A2193" s="4">
        <v>17629.0</v>
      </c>
      <c r="B2193" s="5">
        <v>3.0</v>
      </c>
      <c r="C2193" s="15">
        <v>44702.71111111111</v>
      </c>
      <c r="D2193" s="16">
        <v>88.32</v>
      </c>
      <c r="E2193" s="5">
        <f t="shared" si="1"/>
        <v>373</v>
      </c>
      <c r="F2193" s="5">
        <f t="shared" si="2"/>
        <v>5</v>
      </c>
      <c r="G2193" s="5">
        <f t="shared" si="3"/>
        <v>4</v>
      </c>
      <c r="H2193" s="5">
        <f t="shared" si="4"/>
        <v>4</v>
      </c>
      <c r="I2193" s="5" t="str">
        <f t="shared" si="5"/>
        <v>544</v>
      </c>
    </row>
    <row r="2194" ht="15.75" customHeight="1">
      <c r="A2194" s="4">
        <v>17630.0</v>
      </c>
      <c r="B2194" s="5">
        <v>1.0</v>
      </c>
      <c r="C2194" s="15">
        <v>44490.58541666667</v>
      </c>
      <c r="D2194" s="16">
        <v>63.35</v>
      </c>
      <c r="E2194" s="5">
        <f t="shared" si="1"/>
        <v>585</v>
      </c>
      <c r="F2194" s="5">
        <f t="shared" si="2"/>
        <v>2</v>
      </c>
      <c r="G2194" s="5">
        <f t="shared" si="3"/>
        <v>2</v>
      </c>
      <c r="H2194" s="5">
        <f t="shared" si="4"/>
        <v>3</v>
      </c>
      <c r="I2194" s="5" t="str">
        <f t="shared" si="5"/>
        <v>223</v>
      </c>
    </row>
    <row r="2195" ht="15.75" customHeight="1">
      <c r="A2195" s="4">
        <v>17633.0</v>
      </c>
      <c r="B2195" s="5">
        <v>1.0</v>
      </c>
      <c r="C2195" s="15">
        <v>44657.85277777778</v>
      </c>
      <c r="D2195" s="16">
        <v>15.0</v>
      </c>
      <c r="E2195" s="5">
        <f t="shared" si="1"/>
        <v>418</v>
      </c>
      <c r="F2195" s="5">
        <f t="shared" si="2"/>
        <v>4</v>
      </c>
      <c r="G2195" s="5">
        <f t="shared" si="3"/>
        <v>2</v>
      </c>
      <c r="H2195" s="5">
        <f t="shared" si="4"/>
        <v>2</v>
      </c>
      <c r="I2195" s="5" t="str">
        <f t="shared" si="5"/>
        <v>422</v>
      </c>
    </row>
    <row r="2196" ht="15.75" customHeight="1">
      <c r="A2196" s="4">
        <v>17634.0</v>
      </c>
      <c r="B2196" s="5">
        <v>5.0</v>
      </c>
      <c r="C2196" s="15">
        <v>44684.54791666667</v>
      </c>
      <c r="D2196" s="16">
        <v>31.200000000000003</v>
      </c>
      <c r="E2196" s="5">
        <f t="shared" si="1"/>
        <v>391</v>
      </c>
      <c r="F2196" s="5">
        <f t="shared" si="2"/>
        <v>4</v>
      </c>
      <c r="G2196" s="5">
        <f t="shared" si="3"/>
        <v>4</v>
      </c>
      <c r="H2196" s="5">
        <f t="shared" si="4"/>
        <v>2</v>
      </c>
      <c r="I2196" s="5" t="str">
        <f t="shared" si="5"/>
        <v>442</v>
      </c>
    </row>
    <row r="2197" ht="15.75" customHeight="1">
      <c r="A2197" s="4">
        <v>17636.0</v>
      </c>
      <c r="B2197" s="5">
        <v>1.0</v>
      </c>
      <c r="C2197" s="15">
        <v>44713.35347222222</v>
      </c>
      <c r="D2197" s="16">
        <v>10.05</v>
      </c>
      <c r="E2197" s="5">
        <f t="shared" si="1"/>
        <v>362</v>
      </c>
      <c r="F2197" s="5">
        <f t="shared" si="2"/>
        <v>5</v>
      </c>
      <c r="G2197" s="5">
        <f t="shared" si="3"/>
        <v>2</v>
      </c>
      <c r="H2197" s="5">
        <f t="shared" si="4"/>
        <v>1</v>
      </c>
      <c r="I2197" s="5" t="str">
        <f t="shared" si="5"/>
        <v>521</v>
      </c>
    </row>
    <row r="2198" ht="15.75" customHeight="1">
      <c r="A2198" s="4">
        <v>17637.0</v>
      </c>
      <c r="B2198" s="5">
        <v>1.0</v>
      </c>
      <c r="C2198" s="15">
        <v>44608.55902777778</v>
      </c>
      <c r="D2198" s="16">
        <v>12.75</v>
      </c>
      <c r="E2198" s="5">
        <f t="shared" si="1"/>
        <v>467</v>
      </c>
      <c r="F2198" s="5">
        <f t="shared" si="2"/>
        <v>3</v>
      </c>
      <c r="G2198" s="5">
        <f t="shared" si="3"/>
        <v>2</v>
      </c>
      <c r="H2198" s="5">
        <f t="shared" si="4"/>
        <v>1</v>
      </c>
      <c r="I2198" s="5" t="str">
        <f t="shared" si="5"/>
        <v>321</v>
      </c>
    </row>
    <row r="2199" ht="15.75" customHeight="1">
      <c r="A2199" s="4">
        <v>17642.0</v>
      </c>
      <c r="B2199" s="5">
        <v>1.0</v>
      </c>
      <c r="C2199" s="15">
        <v>44546.53819444445</v>
      </c>
      <c r="D2199" s="16">
        <v>20.8</v>
      </c>
      <c r="E2199" s="5">
        <f t="shared" si="1"/>
        <v>529</v>
      </c>
      <c r="F2199" s="5">
        <f t="shared" si="2"/>
        <v>3</v>
      </c>
      <c r="G2199" s="5">
        <f t="shared" si="3"/>
        <v>2</v>
      </c>
      <c r="H2199" s="5">
        <f t="shared" si="4"/>
        <v>2</v>
      </c>
      <c r="I2199" s="5" t="str">
        <f t="shared" si="5"/>
        <v>322</v>
      </c>
    </row>
    <row r="2200" ht="15.75" customHeight="1">
      <c r="A2200" s="4">
        <v>17644.0</v>
      </c>
      <c r="B2200" s="5">
        <v>5.0</v>
      </c>
      <c r="C2200" s="15">
        <v>44720.57152777778</v>
      </c>
      <c r="D2200" s="16">
        <v>67.97</v>
      </c>
      <c r="E2200" s="5">
        <f t="shared" si="1"/>
        <v>355</v>
      </c>
      <c r="F2200" s="5">
        <f t="shared" si="2"/>
        <v>5</v>
      </c>
      <c r="G2200" s="5">
        <f t="shared" si="3"/>
        <v>4</v>
      </c>
      <c r="H2200" s="5">
        <f t="shared" si="4"/>
        <v>3</v>
      </c>
      <c r="I2200" s="5" t="str">
        <f t="shared" si="5"/>
        <v>543</v>
      </c>
    </row>
    <row r="2201" ht="15.75" customHeight="1">
      <c r="A2201" s="4">
        <v>17646.0</v>
      </c>
      <c r="B2201" s="5">
        <v>2.0</v>
      </c>
      <c r="C2201" s="15">
        <v>44453.48888888889</v>
      </c>
      <c r="D2201" s="16">
        <v>22.929999999999996</v>
      </c>
      <c r="E2201" s="5">
        <f t="shared" si="1"/>
        <v>622</v>
      </c>
      <c r="F2201" s="5">
        <f t="shared" si="2"/>
        <v>2</v>
      </c>
      <c r="G2201" s="5">
        <f t="shared" si="3"/>
        <v>3</v>
      </c>
      <c r="H2201" s="5">
        <f t="shared" si="4"/>
        <v>2</v>
      </c>
      <c r="I2201" s="5" t="str">
        <f t="shared" si="5"/>
        <v>232</v>
      </c>
    </row>
    <row r="2202" ht="15.75" customHeight="1">
      <c r="A2202" s="4">
        <v>17648.0</v>
      </c>
      <c r="B2202" s="5">
        <v>1.0</v>
      </c>
      <c r="C2202" s="15">
        <v>44473.43680555555</v>
      </c>
      <c r="D2202" s="16">
        <v>19.8</v>
      </c>
      <c r="E2202" s="5">
        <f t="shared" si="1"/>
        <v>602</v>
      </c>
      <c r="F2202" s="5">
        <f t="shared" si="2"/>
        <v>2</v>
      </c>
      <c r="G2202" s="5">
        <f t="shared" si="3"/>
        <v>2</v>
      </c>
      <c r="H2202" s="5">
        <f t="shared" si="4"/>
        <v>2</v>
      </c>
      <c r="I2202" s="5" t="str">
        <f t="shared" si="5"/>
        <v>222</v>
      </c>
    </row>
    <row r="2203" ht="15.75" customHeight="1">
      <c r="A2203" s="4">
        <v>17651.0</v>
      </c>
      <c r="B2203" s="5">
        <v>3.0</v>
      </c>
      <c r="C2203" s="15">
        <v>44691.55625</v>
      </c>
      <c r="D2203" s="16">
        <v>43.28</v>
      </c>
      <c r="E2203" s="5">
        <f t="shared" si="1"/>
        <v>384</v>
      </c>
      <c r="F2203" s="5">
        <f t="shared" si="2"/>
        <v>4</v>
      </c>
      <c r="G2203" s="5">
        <f t="shared" si="3"/>
        <v>4</v>
      </c>
      <c r="H2203" s="5">
        <f t="shared" si="4"/>
        <v>3</v>
      </c>
      <c r="I2203" s="5" t="str">
        <f t="shared" si="5"/>
        <v>443</v>
      </c>
    </row>
    <row r="2204" ht="15.75" customHeight="1">
      <c r="A2204" s="4">
        <v>17652.0</v>
      </c>
      <c r="B2204" s="5">
        <v>13.0</v>
      </c>
      <c r="C2204" s="15">
        <v>44695.53819444445</v>
      </c>
      <c r="D2204" s="16">
        <v>347.6400000000001</v>
      </c>
      <c r="E2204" s="5">
        <f t="shared" si="1"/>
        <v>380</v>
      </c>
      <c r="F2204" s="5">
        <f t="shared" si="2"/>
        <v>5</v>
      </c>
      <c r="G2204" s="5">
        <f t="shared" si="3"/>
        <v>4</v>
      </c>
      <c r="H2204" s="5">
        <f t="shared" si="4"/>
        <v>4</v>
      </c>
      <c r="I2204" s="5" t="str">
        <f t="shared" si="5"/>
        <v>544</v>
      </c>
    </row>
    <row r="2205" ht="15.75" customHeight="1">
      <c r="A2205" s="4">
        <v>17653.0</v>
      </c>
      <c r="B2205" s="5">
        <v>2.0</v>
      </c>
      <c r="C2205" s="15">
        <v>44691.60138888889</v>
      </c>
      <c r="D2205" s="16">
        <v>19.78</v>
      </c>
      <c r="E2205" s="5">
        <f t="shared" si="1"/>
        <v>384</v>
      </c>
      <c r="F2205" s="5">
        <f t="shared" si="2"/>
        <v>4</v>
      </c>
      <c r="G2205" s="5">
        <f t="shared" si="3"/>
        <v>3</v>
      </c>
      <c r="H2205" s="5">
        <f t="shared" si="4"/>
        <v>2</v>
      </c>
      <c r="I2205" s="5" t="str">
        <f t="shared" si="5"/>
        <v>432</v>
      </c>
    </row>
    <row r="2206" ht="15.75" customHeight="1">
      <c r="A2206" s="4">
        <v>17654.0</v>
      </c>
      <c r="B2206" s="5">
        <v>1.0</v>
      </c>
      <c r="C2206" s="15">
        <v>44446.55347222222</v>
      </c>
      <c r="D2206" s="16">
        <v>3.9</v>
      </c>
      <c r="E2206" s="5">
        <f t="shared" si="1"/>
        <v>629</v>
      </c>
      <c r="F2206" s="5">
        <f t="shared" si="2"/>
        <v>2</v>
      </c>
      <c r="G2206" s="5">
        <f t="shared" si="3"/>
        <v>2</v>
      </c>
      <c r="H2206" s="5">
        <f t="shared" si="4"/>
        <v>1</v>
      </c>
      <c r="I2206" s="5" t="str">
        <f t="shared" si="5"/>
        <v>221</v>
      </c>
    </row>
    <row r="2207" ht="15.75" customHeight="1">
      <c r="A2207" s="4">
        <v>17655.0</v>
      </c>
      <c r="B2207" s="5">
        <v>4.0</v>
      </c>
      <c r="C2207" s="15">
        <v>44513.67638888889</v>
      </c>
      <c r="D2207" s="16">
        <v>103.93</v>
      </c>
      <c r="E2207" s="5">
        <f t="shared" si="1"/>
        <v>562</v>
      </c>
      <c r="F2207" s="5">
        <f t="shared" si="2"/>
        <v>2</v>
      </c>
      <c r="G2207" s="5">
        <f t="shared" si="3"/>
        <v>4</v>
      </c>
      <c r="H2207" s="5">
        <f t="shared" si="4"/>
        <v>4</v>
      </c>
      <c r="I2207" s="5" t="str">
        <f t="shared" si="5"/>
        <v>244</v>
      </c>
    </row>
    <row r="2208" ht="15.75" customHeight="1">
      <c r="A2208" s="4">
        <v>17656.0</v>
      </c>
      <c r="B2208" s="5">
        <v>3.0</v>
      </c>
      <c r="C2208" s="15">
        <v>44647.54444444444</v>
      </c>
      <c r="D2208" s="16">
        <v>103.60000000000001</v>
      </c>
      <c r="E2208" s="5">
        <f t="shared" si="1"/>
        <v>428</v>
      </c>
      <c r="F2208" s="5">
        <f t="shared" si="2"/>
        <v>4</v>
      </c>
      <c r="G2208" s="5">
        <f t="shared" si="3"/>
        <v>4</v>
      </c>
      <c r="H2208" s="5">
        <f t="shared" si="4"/>
        <v>4</v>
      </c>
      <c r="I2208" s="5" t="str">
        <f t="shared" si="5"/>
        <v>444</v>
      </c>
    </row>
    <row r="2209" ht="15.75" customHeight="1">
      <c r="A2209" s="4">
        <v>17658.0</v>
      </c>
      <c r="B2209" s="5">
        <v>2.0</v>
      </c>
      <c r="C2209" s="15">
        <v>44710.49097222222</v>
      </c>
      <c r="D2209" s="16">
        <v>76.19999999999999</v>
      </c>
      <c r="E2209" s="5">
        <f t="shared" si="1"/>
        <v>365</v>
      </c>
      <c r="F2209" s="5">
        <f t="shared" si="2"/>
        <v>5</v>
      </c>
      <c r="G2209" s="5">
        <f t="shared" si="3"/>
        <v>3</v>
      </c>
      <c r="H2209" s="5">
        <f t="shared" si="4"/>
        <v>3</v>
      </c>
      <c r="I2209" s="5" t="str">
        <f t="shared" si="5"/>
        <v>533</v>
      </c>
    </row>
    <row r="2210" ht="15.75" customHeight="1">
      <c r="A2210" s="4">
        <v>17659.0</v>
      </c>
      <c r="B2210" s="5">
        <v>2.0</v>
      </c>
      <c r="C2210" s="15">
        <v>44540.47361111111</v>
      </c>
      <c r="D2210" s="16">
        <v>48.3</v>
      </c>
      <c r="E2210" s="5">
        <f t="shared" si="1"/>
        <v>535</v>
      </c>
      <c r="F2210" s="5">
        <f t="shared" si="2"/>
        <v>3</v>
      </c>
      <c r="G2210" s="5">
        <f t="shared" si="3"/>
        <v>3</v>
      </c>
      <c r="H2210" s="5">
        <f t="shared" si="4"/>
        <v>3</v>
      </c>
      <c r="I2210" s="5" t="str">
        <f t="shared" si="5"/>
        <v>333</v>
      </c>
    </row>
    <row r="2211" ht="15.75" customHeight="1">
      <c r="A2211" s="4">
        <v>17660.0</v>
      </c>
      <c r="B2211" s="5">
        <v>1.0</v>
      </c>
      <c r="C2211" s="15">
        <v>44582.56736111111</v>
      </c>
      <c r="D2211" s="16">
        <v>10.75</v>
      </c>
      <c r="E2211" s="5">
        <f t="shared" si="1"/>
        <v>493</v>
      </c>
      <c r="F2211" s="5">
        <f t="shared" si="2"/>
        <v>3</v>
      </c>
      <c r="G2211" s="5">
        <f t="shared" si="3"/>
        <v>2</v>
      </c>
      <c r="H2211" s="5">
        <f t="shared" si="4"/>
        <v>1</v>
      </c>
      <c r="I2211" s="5" t="str">
        <f t="shared" si="5"/>
        <v>321</v>
      </c>
    </row>
    <row r="2212" ht="15.75" customHeight="1">
      <c r="A2212" s="4">
        <v>17663.0</v>
      </c>
      <c r="B2212" s="5">
        <v>1.0</v>
      </c>
      <c r="C2212" s="15">
        <v>44433.59097222222</v>
      </c>
      <c r="D2212" s="16">
        <v>35.58</v>
      </c>
      <c r="E2212" s="5">
        <f t="shared" si="1"/>
        <v>642</v>
      </c>
      <c r="F2212" s="5">
        <f t="shared" si="2"/>
        <v>2</v>
      </c>
      <c r="G2212" s="5">
        <f t="shared" si="3"/>
        <v>2</v>
      </c>
      <c r="H2212" s="5">
        <f t="shared" si="4"/>
        <v>3</v>
      </c>
      <c r="I2212" s="5" t="str">
        <f t="shared" si="5"/>
        <v>223</v>
      </c>
    </row>
    <row r="2213" ht="15.75" customHeight="1">
      <c r="A2213" s="4">
        <v>17667.0</v>
      </c>
      <c r="B2213" s="5">
        <v>2.0</v>
      </c>
      <c r="C2213" s="15">
        <v>44512.63680555556</v>
      </c>
      <c r="D2213" s="16">
        <v>36.7</v>
      </c>
      <c r="E2213" s="5">
        <f t="shared" si="1"/>
        <v>563</v>
      </c>
      <c r="F2213" s="5">
        <f t="shared" si="2"/>
        <v>2</v>
      </c>
      <c r="G2213" s="5">
        <f t="shared" si="3"/>
        <v>3</v>
      </c>
      <c r="H2213" s="5">
        <f t="shared" si="4"/>
        <v>3</v>
      </c>
      <c r="I2213" s="5" t="str">
        <f t="shared" si="5"/>
        <v>233</v>
      </c>
    </row>
    <row r="2214" ht="15.75" customHeight="1">
      <c r="A2214" s="4">
        <v>17668.0</v>
      </c>
      <c r="B2214" s="5">
        <v>1.0</v>
      </c>
      <c r="C2214" s="15">
        <v>44720.55902777778</v>
      </c>
      <c r="D2214" s="16">
        <v>19.9</v>
      </c>
      <c r="E2214" s="5">
        <f t="shared" si="1"/>
        <v>355</v>
      </c>
      <c r="F2214" s="5">
        <f t="shared" si="2"/>
        <v>5</v>
      </c>
      <c r="G2214" s="5">
        <f t="shared" si="3"/>
        <v>2</v>
      </c>
      <c r="H2214" s="5">
        <f t="shared" si="4"/>
        <v>2</v>
      </c>
      <c r="I2214" s="5" t="str">
        <f t="shared" si="5"/>
        <v>522</v>
      </c>
    </row>
    <row r="2215" ht="15.75" customHeight="1">
      <c r="A2215" s="4">
        <v>17669.0</v>
      </c>
      <c r="B2215" s="5">
        <v>1.0</v>
      </c>
      <c r="C2215" s="15">
        <v>44473.42430555556</v>
      </c>
      <c r="D2215" s="16">
        <v>104.0</v>
      </c>
      <c r="E2215" s="5">
        <f t="shared" si="1"/>
        <v>602</v>
      </c>
      <c r="F2215" s="5">
        <f t="shared" si="2"/>
        <v>2</v>
      </c>
      <c r="G2215" s="5">
        <f t="shared" si="3"/>
        <v>2</v>
      </c>
      <c r="H2215" s="5">
        <f t="shared" si="4"/>
        <v>4</v>
      </c>
      <c r="I2215" s="5" t="str">
        <f t="shared" si="5"/>
        <v>224</v>
      </c>
    </row>
    <row r="2216" ht="15.75" customHeight="1">
      <c r="A2216" s="4">
        <v>17670.0</v>
      </c>
      <c r="B2216" s="5">
        <v>1.0</v>
      </c>
      <c r="C2216" s="15">
        <v>44495.38333333333</v>
      </c>
      <c r="D2216" s="16">
        <v>31.8</v>
      </c>
      <c r="E2216" s="5">
        <f t="shared" si="1"/>
        <v>580</v>
      </c>
      <c r="F2216" s="5">
        <f t="shared" si="2"/>
        <v>2</v>
      </c>
      <c r="G2216" s="5">
        <f t="shared" si="3"/>
        <v>2</v>
      </c>
      <c r="H2216" s="5">
        <f t="shared" si="4"/>
        <v>2</v>
      </c>
      <c r="I2216" s="5" t="str">
        <f t="shared" si="5"/>
        <v>222</v>
      </c>
    </row>
    <row r="2217" ht="15.75" customHeight="1">
      <c r="A2217" s="4">
        <v>17671.0</v>
      </c>
      <c r="B2217" s="5">
        <v>3.0</v>
      </c>
      <c r="C2217" s="15">
        <v>44589.47361111111</v>
      </c>
      <c r="D2217" s="16">
        <v>106.95</v>
      </c>
      <c r="E2217" s="5">
        <f t="shared" si="1"/>
        <v>486</v>
      </c>
      <c r="F2217" s="5">
        <f t="shared" si="2"/>
        <v>3</v>
      </c>
      <c r="G2217" s="5">
        <f t="shared" si="3"/>
        <v>4</v>
      </c>
      <c r="H2217" s="5">
        <f t="shared" si="4"/>
        <v>4</v>
      </c>
      <c r="I2217" s="5" t="str">
        <f t="shared" si="5"/>
        <v>344</v>
      </c>
    </row>
    <row r="2218" ht="15.75" customHeight="1">
      <c r="A2218" s="4">
        <v>17672.0</v>
      </c>
      <c r="B2218" s="5">
        <v>2.0</v>
      </c>
      <c r="C2218" s="15">
        <v>44678.45555555556</v>
      </c>
      <c r="D2218" s="16">
        <v>57.55</v>
      </c>
      <c r="E2218" s="5">
        <f t="shared" si="1"/>
        <v>397</v>
      </c>
      <c r="F2218" s="5">
        <f t="shared" si="2"/>
        <v>4</v>
      </c>
      <c r="G2218" s="5">
        <f t="shared" si="3"/>
        <v>3</v>
      </c>
      <c r="H2218" s="5">
        <f t="shared" si="4"/>
        <v>3</v>
      </c>
      <c r="I2218" s="5" t="str">
        <f t="shared" si="5"/>
        <v>433</v>
      </c>
    </row>
    <row r="2219" ht="15.75" customHeight="1">
      <c r="A2219" s="4">
        <v>17673.0</v>
      </c>
      <c r="B2219" s="5">
        <v>4.0</v>
      </c>
      <c r="C2219" s="15">
        <v>44720.53472222222</v>
      </c>
      <c r="D2219" s="16">
        <v>32.79</v>
      </c>
      <c r="E2219" s="5">
        <f t="shared" si="1"/>
        <v>355</v>
      </c>
      <c r="F2219" s="5">
        <f t="shared" si="2"/>
        <v>5</v>
      </c>
      <c r="G2219" s="5">
        <f t="shared" si="3"/>
        <v>4</v>
      </c>
      <c r="H2219" s="5">
        <f t="shared" si="4"/>
        <v>3</v>
      </c>
      <c r="I2219" s="5" t="str">
        <f t="shared" si="5"/>
        <v>543</v>
      </c>
    </row>
    <row r="2220" ht="15.75" customHeight="1">
      <c r="A2220" s="4">
        <v>17675.0</v>
      </c>
      <c r="B2220" s="5">
        <v>11.0</v>
      </c>
      <c r="C2220" s="15">
        <v>44713.64166666667</v>
      </c>
      <c r="D2220" s="16">
        <v>687.35</v>
      </c>
      <c r="E2220" s="5">
        <f t="shared" si="1"/>
        <v>362</v>
      </c>
      <c r="F2220" s="5">
        <f t="shared" si="2"/>
        <v>5</v>
      </c>
      <c r="G2220" s="5">
        <f t="shared" si="3"/>
        <v>4</v>
      </c>
      <c r="H2220" s="5">
        <f t="shared" si="4"/>
        <v>4</v>
      </c>
      <c r="I2220" s="5" t="str">
        <f t="shared" si="5"/>
        <v>544</v>
      </c>
    </row>
    <row r="2221" ht="15.75" customHeight="1">
      <c r="A2221" s="4">
        <v>17676.0</v>
      </c>
      <c r="B2221" s="5">
        <v>2.0</v>
      </c>
      <c r="C2221" s="15">
        <v>44663.59791666667</v>
      </c>
      <c r="D2221" s="16">
        <v>47.6</v>
      </c>
      <c r="E2221" s="5">
        <f t="shared" si="1"/>
        <v>412</v>
      </c>
      <c r="F2221" s="5">
        <f t="shared" si="2"/>
        <v>4</v>
      </c>
      <c r="G2221" s="5">
        <f t="shared" si="3"/>
        <v>3</v>
      </c>
      <c r="H2221" s="5">
        <f t="shared" si="4"/>
        <v>3</v>
      </c>
      <c r="I2221" s="5" t="str">
        <f t="shared" si="5"/>
        <v>433</v>
      </c>
    </row>
    <row r="2222" ht="15.75" customHeight="1">
      <c r="A2222" s="4">
        <v>17677.0</v>
      </c>
      <c r="B2222" s="5">
        <v>9.0</v>
      </c>
      <c r="C2222" s="15">
        <v>44668.70347222222</v>
      </c>
      <c r="D2222" s="16">
        <v>685.61</v>
      </c>
      <c r="E2222" s="5">
        <f t="shared" si="1"/>
        <v>407</v>
      </c>
      <c r="F2222" s="5">
        <f t="shared" si="2"/>
        <v>4</v>
      </c>
      <c r="G2222" s="5">
        <f t="shared" si="3"/>
        <v>4</v>
      </c>
      <c r="H2222" s="5">
        <f t="shared" si="4"/>
        <v>4</v>
      </c>
      <c r="I2222" s="5" t="str">
        <f t="shared" si="5"/>
        <v>444</v>
      </c>
    </row>
    <row r="2223" ht="15.75" customHeight="1">
      <c r="A2223" s="4">
        <v>17679.0</v>
      </c>
      <c r="B2223" s="5">
        <v>1.0</v>
      </c>
      <c r="C2223" s="15">
        <v>44669.32152777778</v>
      </c>
      <c r="D2223" s="16">
        <v>39.95</v>
      </c>
      <c r="E2223" s="5">
        <f t="shared" si="1"/>
        <v>406</v>
      </c>
      <c r="F2223" s="5">
        <f t="shared" si="2"/>
        <v>4</v>
      </c>
      <c r="G2223" s="5">
        <f t="shared" si="3"/>
        <v>2</v>
      </c>
      <c r="H2223" s="5">
        <f t="shared" si="4"/>
        <v>3</v>
      </c>
      <c r="I2223" s="5" t="str">
        <f t="shared" si="5"/>
        <v>423</v>
      </c>
    </row>
    <row r="2224" ht="15.75" customHeight="1">
      <c r="A2224" s="4">
        <v>17682.0</v>
      </c>
      <c r="B2224" s="5">
        <v>1.0</v>
      </c>
      <c r="C2224" s="15">
        <v>44475.42986111111</v>
      </c>
      <c r="D2224" s="16">
        <v>11.399999999999999</v>
      </c>
      <c r="E2224" s="5">
        <f t="shared" si="1"/>
        <v>600</v>
      </c>
      <c r="F2224" s="5">
        <f t="shared" si="2"/>
        <v>2</v>
      </c>
      <c r="G2224" s="5">
        <f t="shared" si="3"/>
        <v>2</v>
      </c>
      <c r="H2224" s="5">
        <f t="shared" si="4"/>
        <v>1</v>
      </c>
      <c r="I2224" s="5" t="str">
        <f t="shared" si="5"/>
        <v>221</v>
      </c>
    </row>
    <row r="2225" ht="15.75" customHeight="1">
      <c r="A2225" s="4">
        <v>17685.0</v>
      </c>
      <c r="B2225" s="5">
        <v>3.0</v>
      </c>
      <c r="C2225" s="15">
        <v>44704.48333333333</v>
      </c>
      <c r="D2225" s="16">
        <v>217.7</v>
      </c>
      <c r="E2225" s="5">
        <f t="shared" si="1"/>
        <v>371</v>
      </c>
      <c r="F2225" s="5">
        <f t="shared" si="2"/>
        <v>5</v>
      </c>
      <c r="G2225" s="5">
        <f t="shared" si="3"/>
        <v>4</v>
      </c>
      <c r="H2225" s="5">
        <f t="shared" si="4"/>
        <v>4</v>
      </c>
      <c r="I2225" s="5" t="str">
        <f t="shared" si="5"/>
        <v>544</v>
      </c>
    </row>
    <row r="2226" ht="15.75" customHeight="1">
      <c r="A2226" s="4">
        <v>17686.0</v>
      </c>
      <c r="B2226" s="5">
        <v>4.0</v>
      </c>
      <c r="C2226" s="15">
        <v>44640.48541666667</v>
      </c>
      <c r="D2226" s="16">
        <v>171.5</v>
      </c>
      <c r="E2226" s="5">
        <f t="shared" si="1"/>
        <v>435</v>
      </c>
      <c r="F2226" s="5">
        <f t="shared" si="2"/>
        <v>3</v>
      </c>
      <c r="G2226" s="5">
        <f t="shared" si="3"/>
        <v>4</v>
      </c>
      <c r="H2226" s="5">
        <f t="shared" si="4"/>
        <v>4</v>
      </c>
      <c r="I2226" s="5" t="str">
        <f t="shared" si="5"/>
        <v>344</v>
      </c>
    </row>
    <row r="2227" ht="15.75" customHeight="1">
      <c r="A2227" s="4">
        <v>17690.0</v>
      </c>
      <c r="B2227" s="5">
        <v>2.0</v>
      </c>
      <c r="C2227" s="15">
        <v>44685.50069444445</v>
      </c>
      <c r="D2227" s="16">
        <v>26.5</v>
      </c>
      <c r="E2227" s="5">
        <f t="shared" si="1"/>
        <v>390</v>
      </c>
      <c r="F2227" s="5">
        <f t="shared" si="2"/>
        <v>4</v>
      </c>
      <c r="G2227" s="5">
        <f t="shared" si="3"/>
        <v>3</v>
      </c>
      <c r="H2227" s="5">
        <f t="shared" si="4"/>
        <v>2</v>
      </c>
      <c r="I2227" s="5" t="str">
        <f t="shared" si="5"/>
        <v>432</v>
      </c>
    </row>
    <row r="2228" ht="15.75" customHeight="1">
      <c r="A2228" s="4">
        <v>17691.0</v>
      </c>
      <c r="B2228" s="5">
        <v>1.0</v>
      </c>
      <c r="C2228" s="15">
        <v>44363.72222222222</v>
      </c>
      <c r="D2228" s="16">
        <v>15.0</v>
      </c>
      <c r="E2228" s="5">
        <f t="shared" si="1"/>
        <v>712</v>
      </c>
      <c r="F2228" s="5">
        <f t="shared" si="2"/>
        <v>2</v>
      </c>
      <c r="G2228" s="5">
        <f t="shared" si="3"/>
        <v>2</v>
      </c>
      <c r="H2228" s="5">
        <f t="shared" si="4"/>
        <v>2</v>
      </c>
      <c r="I2228" s="5" t="str">
        <f t="shared" si="5"/>
        <v>222</v>
      </c>
    </row>
    <row r="2229" ht="15.75" customHeight="1">
      <c r="A2229" s="4">
        <v>17693.0</v>
      </c>
      <c r="B2229" s="5">
        <v>1.0</v>
      </c>
      <c r="C2229" s="15">
        <v>44586.65833333333</v>
      </c>
      <c r="D2229" s="16">
        <v>6.959999999999999</v>
      </c>
      <c r="E2229" s="5">
        <f t="shared" si="1"/>
        <v>489</v>
      </c>
      <c r="F2229" s="5">
        <f t="shared" si="2"/>
        <v>3</v>
      </c>
      <c r="G2229" s="5">
        <f t="shared" si="3"/>
        <v>2</v>
      </c>
      <c r="H2229" s="5">
        <f t="shared" si="4"/>
        <v>1</v>
      </c>
      <c r="I2229" s="5" t="str">
        <f t="shared" si="5"/>
        <v>321</v>
      </c>
    </row>
    <row r="2230" ht="15.75" customHeight="1">
      <c r="A2230" s="4">
        <v>17696.0</v>
      </c>
      <c r="B2230" s="5">
        <v>10.0</v>
      </c>
      <c r="C2230" s="15">
        <v>44682.57152777778</v>
      </c>
      <c r="D2230" s="16">
        <v>184.20000000000002</v>
      </c>
      <c r="E2230" s="5">
        <f t="shared" si="1"/>
        <v>393</v>
      </c>
      <c r="F2230" s="5">
        <f t="shared" si="2"/>
        <v>4</v>
      </c>
      <c r="G2230" s="5">
        <f t="shared" si="3"/>
        <v>4</v>
      </c>
      <c r="H2230" s="5">
        <f t="shared" si="4"/>
        <v>4</v>
      </c>
      <c r="I2230" s="5" t="str">
        <f t="shared" si="5"/>
        <v>444</v>
      </c>
    </row>
    <row r="2231" ht="15.75" customHeight="1">
      <c r="A2231" s="4">
        <v>17700.0</v>
      </c>
      <c r="B2231" s="5">
        <v>5.0</v>
      </c>
      <c r="C2231" s="15">
        <v>44704.49375</v>
      </c>
      <c r="D2231" s="16">
        <v>201.72999999999996</v>
      </c>
      <c r="E2231" s="5">
        <f t="shared" si="1"/>
        <v>371</v>
      </c>
      <c r="F2231" s="5">
        <f t="shared" si="2"/>
        <v>5</v>
      </c>
      <c r="G2231" s="5">
        <f t="shared" si="3"/>
        <v>4</v>
      </c>
      <c r="H2231" s="5">
        <f t="shared" si="4"/>
        <v>4</v>
      </c>
      <c r="I2231" s="5" t="str">
        <f t="shared" si="5"/>
        <v>544</v>
      </c>
    </row>
    <row r="2232" ht="15.75" customHeight="1">
      <c r="A2232" s="4">
        <v>17701.0</v>
      </c>
      <c r="B2232" s="5">
        <v>1.0</v>
      </c>
      <c r="C2232" s="15">
        <v>44470.51736111111</v>
      </c>
      <c r="D2232" s="16">
        <v>17.700000000000003</v>
      </c>
      <c r="E2232" s="5">
        <f t="shared" si="1"/>
        <v>605</v>
      </c>
      <c r="F2232" s="5">
        <f t="shared" si="2"/>
        <v>2</v>
      </c>
      <c r="G2232" s="5">
        <f t="shared" si="3"/>
        <v>2</v>
      </c>
      <c r="H2232" s="5">
        <f t="shared" si="4"/>
        <v>2</v>
      </c>
      <c r="I2232" s="5" t="str">
        <f t="shared" si="5"/>
        <v>222</v>
      </c>
    </row>
    <row r="2233" ht="15.75" customHeight="1">
      <c r="A2233" s="4">
        <v>17702.0</v>
      </c>
      <c r="B2233" s="5">
        <v>5.0</v>
      </c>
      <c r="C2233" s="15">
        <v>44690.66875</v>
      </c>
      <c r="D2233" s="16">
        <v>281.20000000000005</v>
      </c>
      <c r="E2233" s="5">
        <f t="shared" si="1"/>
        <v>385</v>
      </c>
      <c r="F2233" s="5">
        <f t="shared" si="2"/>
        <v>4</v>
      </c>
      <c r="G2233" s="5">
        <f t="shared" si="3"/>
        <v>4</v>
      </c>
      <c r="H2233" s="5">
        <f t="shared" si="4"/>
        <v>4</v>
      </c>
      <c r="I2233" s="5" t="str">
        <f t="shared" si="5"/>
        <v>444</v>
      </c>
    </row>
    <row r="2234" ht="15.75" customHeight="1">
      <c r="A2234" s="4">
        <v>17704.0</v>
      </c>
      <c r="B2234" s="5">
        <v>1.0</v>
      </c>
      <c r="C2234" s="15">
        <v>44554.40277777778</v>
      </c>
      <c r="D2234" s="16">
        <v>33.2</v>
      </c>
      <c r="E2234" s="5">
        <f t="shared" si="1"/>
        <v>521</v>
      </c>
      <c r="F2234" s="5">
        <f t="shared" si="2"/>
        <v>3</v>
      </c>
      <c r="G2234" s="5">
        <f t="shared" si="3"/>
        <v>2</v>
      </c>
      <c r="H2234" s="5">
        <f t="shared" si="4"/>
        <v>3</v>
      </c>
      <c r="I2234" s="5" t="str">
        <f t="shared" si="5"/>
        <v>323</v>
      </c>
    </row>
    <row r="2235" ht="15.75" customHeight="1">
      <c r="A2235" s="4">
        <v>17705.0</v>
      </c>
      <c r="B2235" s="5">
        <v>2.0</v>
      </c>
      <c r="C2235" s="15">
        <v>44617.41180555556</v>
      </c>
      <c r="D2235" s="16">
        <v>44.5</v>
      </c>
      <c r="E2235" s="5">
        <f t="shared" si="1"/>
        <v>458</v>
      </c>
      <c r="F2235" s="5">
        <f t="shared" si="2"/>
        <v>3</v>
      </c>
      <c r="G2235" s="5">
        <f t="shared" si="3"/>
        <v>3</v>
      </c>
      <c r="H2235" s="5">
        <f t="shared" si="4"/>
        <v>3</v>
      </c>
      <c r="I2235" s="5" t="str">
        <f t="shared" si="5"/>
        <v>333</v>
      </c>
    </row>
    <row r="2236" ht="15.75" customHeight="1">
      <c r="A2236" s="4">
        <v>17706.0</v>
      </c>
      <c r="B2236" s="5">
        <v>9.0</v>
      </c>
      <c r="C2236" s="15">
        <v>44717.56527777778</v>
      </c>
      <c r="D2236" s="16">
        <v>346.63000000000005</v>
      </c>
      <c r="E2236" s="5">
        <f t="shared" si="1"/>
        <v>358</v>
      </c>
      <c r="F2236" s="5">
        <f t="shared" si="2"/>
        <v>5</v>
      </c>
      <c r="G2236" s="5">
        <f t="shared" si="3"/>
        <v>4</v>
      </c>
      <c r="H2236" s="5">
        <f t="shared" si="4"/>
        <v>4</v>
      </c>
      <c r="I2236" s="5" t="str">
        <f t="shared" si="5"/>
        <v>544</v>
      </c>
    </row>
    <row r="2237" ht="15.75" customHeight="1">
      <c r="A2237" s="4">
        <v>17708.0</v>
      </c>
      <c r="B2237" s="5">
        <v>1.0</v>
      </c>
      <c r="C2237" s="15">
        <v>44396.42291666667</v>
      </c>
      <c r="D2237" s="16">
        <v>3.75</v>
      </c>
      <c r="E2237" s="5">
        <f t="shared" si="1"/>
        <v>679</v>
      </c>
      <c r="F2237" s="5">
        <f t="shared" si="2"/>
        <v>2</v>
      </c>
      <c r="G2237" s="5">
        <f t="shared" si="3"/>
        <v>2</v>
      </c>
      <c r="H2237" s="5">
        <f t="shared" si="4"/>
        <v>1</v>
      </c>
      <c r="I2237" s="5" t="str">
        <f t="shared" si="5"/>
        <v>221</v>
      </c>
    </row>
    <row r="2238" ht="15.75" customHeight="1">
      <c r="A2238" s="4">
        <v>17712.0</v>
      </c>
      <c r="B2238" s="5">
        <v>1.0</v>
      </c>
      <c r="C2238" s="15">
        <v>44677.51944444444</v>
      </c>
      <c r="D2238" s="16">
        <v>79.9</v>
      </c>
      <c r="E2238" s="5">
        <f t="shared" si="1"/>
        <v>398</v>
      </c>
      <c r="F2238" s="5">
        <f t="shared" si="2"/>
        <v>4</v>
      </c>
      <c r="G2238" s="5">
        <f t="shared" si="3"/>
        <v>2</v>
      </c>
      <c r="H2238" s="5">
        <f t="shared" si="4"/>
        <v>4</v>
      </c>
      <c r="I2238" s="5" t="str">
        <f t="shared" si="5"/>
        <v>424</v>
      </c>
    </row>
    <row r="2239" ht="15.75" customHeight="1">
      <c r="A2239" s="4">
        <v>17716.0</v>
      </c>
      <c r="B2239" s="5">
        <v>4.0</v>
      </c>
      <c r="C2239" s="15">
        <v>44642.40347222222</v>
      </c>
      <c r="D2239" s="16">
        <v>274.79999999999995</v>
      </c>
      <c r="E2239" s="5">
        <f t="shared" si="1"/>
        <v>433</v>
      </c>
      <c r="F2239" s="5">
        <f t="shared" si="2"/>
        <v>3</v>
      </c>
      <c r="G2239" s="5">
        <f t="shared" si="3"/>
        <v>4</v>
      </c>
      <c r="H2239" s="5">
        <f t="shared" si="4"/>
        <v>4</v>
      </c>
      <c r="I2239" s="5" t="str">
        <f t="shared" si="5"/>
        <v>344</v>
      </c>
    </row>
    <row r="2240" ht="15.75" customHeight="1">
      <c r="A2240" s="4">
        <v>17719.0</v>
      </c>
      <c r="B2240" s="5">
        <v>3.0</v>
      </c>
      <c r="C2240" s="15">
        <v>44610.27291666667</v>
      </c>
      <c r="D2240" s="16">
        <v>26.66</v>
      </c>
      <c r="E2240" s="5">
        <f t="shared" si="1"/>
        <v>465</v>
      </c>
      <c r="F2240" s="5">
        <f t="shared" si="2"/>
        <v>3</v>
      </c>
      <c r="G2240" s="5">
        <f t="shared" si="3"/>
        <v>4</v>
      </c>
      <c r="H2240" s="5">
        <f t="shared" si="4"/>
        <v>2</v>
      </c>
      <c r="I2240" s="5" t="str">
        <f t="shared" si="5"/>
        <v>342</v>
      </c>
    </row>
    <row r="2241" ht="15.75" customHeight="1">
      <c r="A2241" s="4">
        <v>17720.0</v>
      </c>
      <c r="B2241" s="5">
        <v>1.0</v>
      </c>
      <c r="C2241" s="15">
        <v>44497.53402777778</v>
      </c>
      <c r="D2241" s="16">
        <v>10.2</v>
      </c>
      <c r="E2241" s="5">
        <f t="shared" si="1"/>
        <v>578</v>
      </c>
      <c r="F2241" s="5">
        <f t="shared" si="2"/>
        <v>2</v>
      </c>
      <c r="G2241" s="5">
        <f t="shared" si="3"/>
        <v>2</v>
      </c>
      <c r="H2241" s="5">
        <f t="shared" si="4"/>
        <v>1</v>
      </c>
      <c r="I2241" s="5" t="str">
        <f t="shared" si="5"/>
        <v>221</v>
      </c>
    </row>
    <row r="2242" ht="15.75" customHeight="1">
      <c r="A2242" s="4">
        <v>17722.0</v>
      </c>
      <c r="B2242" s="5">
        <v>4.0</v>
      </c>
      <c r="C2242" s="15">
        <v>44624.64027777778</v>
      </c>
      <c r="D2242" s="16">
        <v>55.2</v>
      </c>
      <c r="E2242" s="5">
        <f t="shared" si="1"/>
        <v>451</v>
      </c>
      <c r="F2242" s="5">
        <f t="shared" si="2"/>
        <v>3</v>
      </c>
      <c r="G2242" s="5">
        <f t="shared" si="3"/>
        <v>4</v>
      </c>
      <c r="H2242" s="5">
        <f t="shared" si="4"/>
        <v>3</v>
      </c>
      <c r="I2242" s="5" t="str">
        <f t="shared" si="5"/>
        <v>343</v>
      </c>
    </row>
    <row r="2243" ht="15.75" customHeight="1">
      <c r="A2243" s="4">
        <v>17724.0</v>
      </c>
      <c r="B2243" s="5">
        <v>1.0</v>
      </c>
      <c r="C2243" s="15">
        <v>44585.55972222222</v>
      </c>
      <c r="D2243" s="16">
        <v>35.7</v>
      </c>
      <c r="E2243" s="5">
        <f t="shared" si="1"/>
        <v>490</v>
      </c>
      <c r="F2243" s="5">
        <f t="shared" si="2"/>
        <v>3</v>
      </c>
      <c r="G2243" s="5">
        <f t="shared" si="3"/>
        <v>2</v>
      </c>
      <c r="H2243" s="5">
        <f t="shared" si="4"/>
        <v>3</v>
      </c>
      <c r="I2243" s="5" t="str">
        <f t="shared" si="5"/>
        <v>323</v>
      </c>
    </row>
    <row r="2244" ht="15.75" customHeight="1">
      <c r="A2244" s="4">
        <v>17725.0</v>
      </c>
      <c r="B2244" s="5">
        <v>6.0</v>
      </c>
      <c r="C2244" s="15">
        <v>44681.52222222222</v>
      </c>
      <c r="D2244" s="16">
        <v>219.20999999999998</v>
      </c>
      <c r="E2244" s="5">
        <f t="shared" si="1"/>
        <v>394</v>
      </c>
      <c r="F2244" s="5">
        <f t="shared" si="2"/>
        <v>4</v>
      </c>
      <c r="G2244" s="5">
        <f t="shared" si="3"/>
        <v>4</v>
      </c>
      <c r="H2244" s="5">
        <f t="shared" si="4"/>
        <v>4</v>
      </c>
      <c r="I2244" s="5" t="str">
        <f t="shared" si="5"/>
        <v>444</v>
      </c>
    </row>
    <row r="2245" ht="15.75" customHeight="1">
      <c r="A2245" s="4">
        <v>17727.0</v>
      </c>
      <c r="B2245" s="5">
        <v>1.0</v>
      </c>
      <c r="C2245" s="15">
        <v>44705.7125</v>
      </c>
      <c r="D2245" s="16">
        <v>26.1</v>
      </c>
      <c r="E2245" s="5">
        <f t="shared" si="1"/>
        <v>370</v>
      </c>
      <c r="F2245" s="5">
        <f t="shared" si="2"/>
        <v>5</v>
      </c>
      <c r="G2245" s="5">
        <f t="shared" si="3"/>
        <v>2</v>
      </c>
      <c r="H2245" s="5">
        <f t="shared" si="4"/>
        <v>2</v>
      </c>
      <c r="I2245" s="5" t="str">
        <f t="shared" si="5"/>
        <v>522</v>
      </c>
    </row>
    <row r="2246" ht="15.75" customHeight="1">
      <c r="A2246" s="4">
        <v>17728.0</v>
      </c>
      <c r="B2246" s="5">
        <v>1.0</v>
      </c>
      <c r="C2246" s="15">
        <v>44636.70277777778</v>
      </c>
      <c r="D2246" s="16">
        <v>345.03</v>
      </c>
      <c r="E2246" s="5">
        <f t="shared" si="1"/>
        <v>439</v>
      </c>
      <c r="F2246" s="5">
        <f t="shared" si="2"/>
        <v>3</v>
      </c>
      <c r="G2246" s="5">
        <f t="shared" si="3"/>
        <v>2</v>
      </c>
      <c r="H2246" s="5">
        <f t="shared" si="4"/>
        <v>4</v>
      </c>
      <c r="I2246" s="5" t="str">
        <f t="shared" si="5"/>
        <v>324</v>
      </c>
    </row>
    <row r="2247" ht="15.75" customHeight="1">
      <c r="A2247" s="4">
        <v>17730.0</v>
      </c>
      <c r="B2247" s="5">
        <v>8.0</v>
      </c>
      <c r="C2247" s="15">
        <v>44718.65486111111</v>
      </c>
      <c r="D2247" s="16">
        <v>233.65999999999997</v>
      </c>
      <c r="E2247" s="5">
        <f t="shared" si="1"/>
        <v>357</v>
      </c>
      <c r="F2247" s="5">
        <f t="shared" si="2"/>
        <v>5</v>
      </c>
      <c r="G2247" s="5">
        <f t="shared" si="3"/>
        <v>4</v>
      </c>
      <c r="H2247" s="5">
        <f t="shared" si="4"/>
        <v>4</v>
      </c>
      <c r="I2247" s="5" t="str">
        <f t="shared" si="5"/>
        <v>544</v>
      </c>
    </row>
    <row r="2248" ht="15.75" customHeight="1">
      <c r="A2248" s="4">
        <v>17731.0</v>
      </c>
      <c r="B2248" s="5">
        <v>2.0</v>
      </c>
      <c r="C2248" s="15">
        <v>44595.56875</v>
      </c>
      <c r="D2248" s="16">
        <v>89.2</v>
      </c>
      <c r="E2248" s="5">
        <f t="shared" si="1"/>
        <v>480</v>
      </c>
      <c r="F2248" s="5">
        <f t="shared" si="2"/>
        <v>3</v>
      </c>
      <c r="G2248" s="5">
        <f t="shared" si="3"/>
        <v>3</v>
      </c>
      <c r="H2248" s="5">
        <f t="shared" si="4"/>
        <v>4</v>
      </c>
      <c r="I2248" s="5" t="str">
        <f t="shared" si="5"/>
        <v>334</v>
      </c>
    </row>
    <row r="2249" ht="15.75" customHeight="1">
      <c r="A2249" s="4">
        <v>17732.0</v>
      </c>
      <c r="B2249" s="5">
        <v>1.0</v>
      </c>
      <c r="C2249" s="15">
        <v>44349.39513888889</v>
      </c>
      <c r="D2249" s="16">
        <v>37.2</v>
      </c>
      <c r="E2249" s="5">
        <f t="shared" si="1"/>
        <v>726</v>
      </c>
      <c r="F2249" s="5">
        <f t="shared" si="2"/>
        <v>2</v>
      </c>
      <c r="G2249" s="5">
        <f t="shared" si="3"/>
        <v>2</v>
      </c>
      <c r="H2249" s="5">
        <f t="shared" si="4"/>
        <v>3</v>
      </c>
      <c r="I2249" s="5" t="str">
        <f t="shared" si="5"/>
        <v>223</v>
      </c>
    </row>
    <row r="2250" ht="15.75" customHeight="1">
      <c r="A2250" s="4">
        <v>17735.0</v>
      </c>
      <c r="B2250" s="5">
        <v>9.0</v>
      </c>
      <c r="C2250" s="15">
        <v>44615.57638888889</v>
      </c>
      <c r="D2250" s="16">
        <v>270.84000000000003</v>
      </c>
      <c r="E2250" s="5">
        <f t="shared" si="1"/>
        <v>460</v>
      </c>
      <c r="F2250" s="5">
        <f t="shared" si="2"/>
        <v>3</v>
      </c>
      <c r="G2250" s="5">
        <f t="shared" si="3"/>
        <v>4</v>
      </c>
      <c r="H2250" s="5">
        <f t="shared" si="4"/>
        <v>4</v>
      </c>
      <c r="I2250" s="5" t="str">
        <f t="shared" si="5"/>
        <v>344</v>
      </c>
    </row>
    <row r="2251" ht="15.75" customHeight="1">
      <c r="A2251" s="4">
        <v>17742.0</v>
      </c>
      <c r="B2251" s="5">
        <v>1.0</v>
      </c>
      <c r="C2251" s="15">
        <v>44388.41944444444</v>
      </c>
      <c r="D2251" s="16">
        <v>70.80000000000001</v>
      </c>
      <c r="E2251" s="5">
        <f t="shared" si="1"/>
        <v>687</v>
      </c>
      <c r="F2251" s="5">
        <f t="shared" si="2"/>
        <v>2</v>
      </c>
      <c r="G2251" s="5">
        <f t="shared" si="3"/>
        <v>2</v>
      </c>
      <c r="H2251" s="5">
        <f t="shared" si="4"/>
        <v>3</v>
      </c>
      <c r="I2251" s="5" t="str">
        <f t="shared" si="5"/>
        <v>223</v>
      </c>
    </row>
    <row r="2252" ht="15.75" customHeight="1">
      <c r="A2252" s="4">
        <v>17744.0</v>
      </c>
      <c r="B2252" s="5">
        <v>3.0</v>
      </c>
      <c r="C2252" s="15">
        <v>44695.37847222222</v>
      </c>
      <c r="D2252" s="16">
        <v>99.89999999999999</v>
      </c>
      <c r="E2252" s="5">
        <f t="shared" si="1"/>
        <v>380</v>
      </c>
      <c r="F2252" s="5">
        <f t="shared" si="2"/>
        <v>5</v>
      </c>
      <c r="G2252" s="5">
        <f t="shared" si="3"/>
        <v>4</v>
      </c>
      <c r="H2252" s="5">
        <f t="shared" si="4"/>
        <v>4</v>
      </c>
      <c r="I2252" s="5" t="str">
        <f t="shared" si="5"/>
        <v>544</v>
      </c>
    </row>
    <row r="2253" ht="15.75" customHeight="1">
      <c r="A2253" s="4">
        <v>17750.0</v>
      </c>
      <c r="B2253" s="5">
        <v>6.0</v>
      </c>
      <c r="C2253" s="15">
        <v>44716.58958333333</v>
      </c>
      <c r="D2253" s="16">
        <v>81.34</v>
      </c>
      <c r="E2253" s="5">
        <f t="shared" si="1"/>
        <v>359</v>
      </c>
      <c r="F2253" s="5">
        <f t="shared" si="2"/>
        <v>5</v>
      </c>
      <c r="G2253" s="5">
        <f t="shared" si="3"/>
        <v>4</v>
      </c>
      <c r="H2253" s="5">
        <f t="shared" si="4"/>
        <v>4</v>
      </c>
      <c r="I2253" s="5" t="str">
        <f t="shared" si="5"/>
        <v>544</v>
      </c>
    </row>
    <row r="2254" ht="15.75" customHeight="1">
      <c r="A2254" s="4">
        <v>17754.0</v>
      </c>
      <c r="B2254" s="5">
        <v>3.0</v>
      </c>
      <c r="C2254" s="15">
        <v>44721.47222222222</v>
      </c>
      <c r="D2254" s="16">
        <v>88.99000000000001</v>
      </c>
      <c r="E2254" s="5">
        <f t="shared" si="1"/>
        <v>354</v>
      </c>
      <c r="F2254" s="5">
        <f t="shared" si="2"/>
        <v>5</v>
      </c>
      <c r="G2254" s="5">
        <f t="shared" si="3"/>
        <v>4</v>
      </c>
      <c r="H2254" s="5">
        <f t="shared" si="4"/>
        <v>4</v>
      </c>
      <c r="I2254" s="5" t="str">
        <f t="shared" si="5"/>
        <v>544</v>
      </c>
    </row>
    <row r="2255" ht="15.75" customHeight="1">
      <c r="A2255" s="4">
        <v>17757.0</v>
      </c>
      <c r="B2255" s="5">
        <v>6.0</v>
      </c>
      <c r="C2255" s="15">
        <v>44717.66944444444</v>
      </c>
      <c r="D2255" s="16">
        <v>22.71</v>
      </c>
      <c r="E2255" s="5">
        <f t="shared" si="1"/>
        <v>358</v>
      </c>
      <c r="F2255" s="5">
        <f t="shared" si="2"/>
        <v>5</v>
      </c>
      <c r="G2255" s="5">
        <f t="shared" si="3"/>
        <v>4</v>
      </c>
      <c r="H2255" s="5">
        <f t="shared" si="4"/>
        <v>2</v>
      </c>
      <c r="I2255" s="5" t="str">
        <f t="shared" si="5"/>
        <v>542</v>
      </c>
    </row>
    <row r="2256" ht="15.75" customHeight="1">
      <c r="A2256" s="4">
        <v>17758.0</v>
      </c>
      <c r="B2256" s="5">
        <v>4.0</v>
      </c>
      <c r="C2256" s="15">
        <v>44701.61319444444</v>
      </c>
      <c r="D2256" s="16">
        <v>48.0</v>
      </c>
      <c r="E2256" s="5">
        <f t="shared" si="1"/>
        <v>374</v>
      </c>
      <c r="F2256" s="5">
        <f t="shared" si="2"/>
        <v>5</v>
      </c>
      <c r="G2256" s="5">
        <f t="shared" si="3"/>
        <v>4</v>
      </c>
      <c r="H2256" s="5">
        <f t="shared" si="4"/>
        <v>3</v>
      </c>
      <c r="I2256" s="5" t="str">
        <f t="shared" si="5"/>
        <v>543</v>
      </c>
    </row>
    <row r="2257" ht="15.75" customHeight="1">
      <c r="A2257" s="4">
        <v>17759.0</v>
      </c>
      <c r="B2257" s="5">
        <v>2.0</v>
      </c>
      <c r="C2257" s="15">
        <v>44703.66805555556</v>
      </c>
      <c r="D2257" s="16">
        <v>4.58</v>
      </c>
      <c r="E2257" s="5">
        <f t="shared" si="1"/>
        <v>372</v>
      </c>
      <c r="F2257" s="5">
        <f t="shared" si="2"/>
        <v>5</v>
      </c>
      <c r="G2257" s="5">
        <f t="shared" si="3"/>
        <v>3</v>
      </c>
      <c r="H2257" s="5">
        <f t="shared" si="4"/>
        <v>1</v>
      </c>
      <c r="I2257" s="5" t="str">
        <f t="shared" si="5"/>
        <v>531</v>
      </c>
    </row>
    <row r="2258" ht="15.75" customHeight="1">
      <c r="A2258" s="4">
        <v>17760.0</v>
      </c>
      <c r="B2258" s="5">
        <v>1.0</v>
      </c>
      <c r="C2258" s="15">
        <v>44348.63055555556</v>
      </c>
      <c r="D2258" s="16">
        <v>30.24</v>
      </c>
      <c r="E2258" s="5">
        <f t="shared" si="1"/>
        <v>727</v>
      </c>
      <c r="F2258" s="5">
        <f t="shared" si="2"/>
        <v>1</v>
      </c>
      <c r="G2258" s="5">
        <f t="shared" si="3"/>
        <v>2</v>
      </c>
      <c r="H2258" s="5">
        <f t="shared" si="4"/>
        <v>2</v>
      </c>
      <c r="I2258" s="5" t="str">
        <f t="shared" si="5"/>
        <v>122</v>
      </c>
    </row>
    <row r="2259" ht="15.75" customHeight="1">
      <c r="A2259" s="4">
        <v>17764.0</v>
      </c>
      <c r="B2259" s="5">
        <v>1.0</v>
      </c>
      <c r="C2259" s="15">
        <v>44671.46041666667</v>
      </c>
      <c r="D2259" s="16">
        <v>1.45</v>
      </c>
      <c r="E2259" s="5">
        <f t="shared" si="1"/>
        <v>404</v>
      </c>
      <c r="F2259" s="5">
        <f t="shared" si="2"/>
        <v>4</v>
      </c>
      <c r="G2259" s="5">
        <f t="shared" si="3"/>
        <v>2</v>
      </c>
      <c r="H2259" s="5">
        <f t="shared" si="4"/>
        <v>1</v>
      </c>
      <c r="I2259" s="5" t="str">
        <f t="shared" si="5"/>
        <v>421</v>
      </c>
    </row>
    <row r="2260" ht="15.75" customHeight="1">
      <c r="A2260" s="4">
        <v>17767.0</v>
      </c>
      <c r="B2260" s="5">
        <v>1.0</v>
      </c>
      <c r="C2260" s="15">
        <v>44705.6125</v>
      </c>
      <c r="D2260" s="16">
        <v>30.0</v>
      </c>
      <c r="E2260" s="5">
        <f t="shared" si="1"/>
        <v>370</v>
      </c>
      <c r="F2260" s="5">
        <f t="shared" si="2"/>
        <v>5</v>
      </c>
      <c r="G2260" s="5">
        <f t="shared" si="3"/>
        <v>2</v>
      </c>
      <c r="H2260" s="5">
        <f t="shared" si="4"/>
        <v>2</v>
      </c>
      <c r="I2260" s="5" t="str">
        <f t="shared" si="5"/>
        <v>522</v>
      </c>
    </row>
    <row r="2261" ht="15.75" customHeight="1">
      <c r="A2261" s="4">
        <v>17768.0</v>
      </c>
      <c r="B2261" s="5">
        <v>1.0</v>
      </c>
      <c r="C2261" s="15">
        <v>44687.59305555555</v>
      </c>
      <c r="D2261" s="16">
        <v>57.42</v>
      </c>
      <c r="E2261" s="5">
        <f t="shared" si="1"/>
        <v>388</v>
      </c>
      <c r="F2261" s="5">
        <f t="shared" si="2"/>
        <v>4</v>
      </c>
      <c r="G2261" s="5">
        <f t="shared" si="3"/>
        <v>2</v>
      </c>
      <c r="H2261" s="5">
        <f t="shared" si="4"/>
        <v>3</v>
      </c>
      <c r="I2261" s="5" t="str">
        <f t="shared" si="5"/>
        <v>423</v>
      </c>
    </row>
    <row r="2262" ht="15.75" customHeight="1">
      <c r="A2262" s="4">
        <v>17769.0</v>
      </c>
      <c r="B2262" s="5">
        <v>3.0</v>
      </c>
      <c r="C2262" s="15">
        <v>44687.47222222222</v>
      </c>
      <c r="D2262" s="16">
        <v>44.75</v>
      </c>
      <c r="E2262" s="5">
        <f t="shared" si="1"/>
        <v>388</v>
      </c>
      <c r="F2262" s="5">
        <f t="shared" si="2"/>
        <v>4</v>
      </c>
      <c r="G2262" s="5">
        <f t="shared" si="3"/>
        <v>4</v>
      </c>
      <c r="H2262" s="5">
        <f t="shared" si="4"/>
        <v>3</v>
      </c>
      <c r="I2262" s="5" t="str">
        <f t="shared" si="5"/>
        <v>443</v>
      </c>
    </row>
    <row r="2263" ht="15.75" customHeight="1">
      <c r="A2263" s="4">
        <v>17770.0</v>
      </c>
      <c r="B2263" s="5">
        <v>1.0</v>
      </c>
      <c r="C2263" s="15">
        <v>44441.56597222222</v>
      </c>
      <c r="D2263" s="16">
        <v>118.5</v>
      </c>
      <c r="E2263" s="5">
        <f t="shared" si="1"/>
        <v>634</v>
      </c>
      <c r="F2263" s="5">
        <f t="shared" si="2"/>
        <v>2</v>
      </c>
      <c r="G2263" s="5">
        <f t="shared" si="3"/>
        <v>2</v>
      </c>
      <c r="H2263" s="5">
        <f t="shared" si="4"/>
        <v>4</v>
      </c>
      <c r="I2263" s="5" t="str">
        <f t="shared" si="5"/>
        <v>224</v>
      </c>
    </row>
    <row r="2264" ht="15.75" customHeight="1">
      <c r="A2264" s="4">
        <v>17772.0</v>
      </c>
      <c r="B2264" s="5">
        <v>2.0</v>
      </c>
      <c r="C2264" s="15">
        <v>44710.46180555555</v>
      </c>
      <c r="D2264" s="16">
        <v>10.500000000000002</v>
      </c>
      <c r="E2264" s="5">
        <f t="shared" si="1"/>
        <v>365</v>
      </c>
      <c r="F2264" s="5">
        <f t="shared" si="2"/>
        <v>5</v>
      </c>
      <c r="G2264" s="5">
        <f t="shared" si="3"/>
        <v>3</v>
      </c>
      <c r="H2264" s="5">
        <f t="shared" si="4"/>
        <v>1</v>
      </c>
      <c r="I2264" s="5" t="str">
        <f t="shared" si="5"/>
        <v>531</v>
      </c>
    </row>
    <row r="2265" ht="15.75" customHeight="1">
      <c r="A2265" s="4">
        <v>17774.0</v>
      </c>
      <c r="B2265" s="5">
        <v>2.0</v>
      </c>
      <c r="C2265" s="15">
        <v>44624.53402777778</v>
      </c>
      <c r="D2265" s="16">
        <v>48.45</v>
      </c>
      <c r="E2265" s="5">
        <f t="shared" si="1"/>
        <v>451</v>
      </c>
      <c r="F2265" s="5">
        <f t="shared" si="2"/>
        <v>3</v>
      </c>
      <c r="G2265" s="5">
        <f t="shared" si="3"/>
        <v>3</v>
      </c>
      <c r="H2265" s="5">
        <f t="shared" si="4"/>
        <v>3</v>
      </c>
      <c r="I2265" s="5" t="str">
        <f t="shared" si="5"/>
        <v>333</v>
      </c>
    </row>
    <row r="2266" ht="15.75" customHeight="1">
      <c r="A2266" s="4">
        <v>17777.0</v>
      </c>
      <c r="B2266" s="5">
        <v>2.0</v>
      </c>
      <c r="C2266" s="15">
        <v>44681.54513888889</v>
      </c>
      <c r="D2266" s="16">
        <v>13.6</v>
      </c>
      <c r="E2266" s="5">
        <f t="shared" si="1"/>
        <v>394</v>
      </c>
      <c r="F2266" s="5">
        <f t="shared" si="2"/>
        <v>4</v>
      </c>
      <c r="G2266" s="5">
        <f t="shared" si="3"/>
        <v>3</v>
      </c>
      <c r="H2266" s="5">
        <f t="shared" si="4"/>
        <v>1</v>
      </c>
      <c r="I2266" s="5" t="str">
        <f t="shared" si="5"/>
        <v>431</v>
      </c>
    </row>
    <row r="2267" ht="15.75" customHeight="1">
      <c r="A2267" s="4">
        <v>17779.0</v>
      </c>
      <c r="B2267" s="5">
        <v>3.0</v>
      </c>
      <c r="C2267" s="15">
        <v>44699.59375</v>
      </c>
      <c r="D2267" s="16">
        <v>26.9</v>
      </c>
      <c r="E2267" s="5">
        <f t="shared" si="1"/>
        <v>376</v>
      </c>
      <c r="F2267" s="5">
        <f t="shared" si="2"/>
        <v>5</v>
      </c>
      <c r="G2267" s="5">
        <f t="shared" si="3"/>
        <v>4</v>
      </c>
      <c r="H2267" s="5">
        <f t="shared" si="4"/>
        <v>2</v>
      </c>
      <c r="I2267" s="5" t="str">
        <f t="shared" si="5"/>
        <v>542</v>
      </c>
    </row>
    <row r="2268" ht="15.75" customHeight="1">
      <c r="A2268" s="4">
        <v>17783.0</v>
      </c>
      <c r="B2268" s="5">
        <v>1.0</v>
      </c>
      <c r="C2268" s="15">
        <v>44475.42152777778</v>
      </c>
      <c r="D2268" s="16">
        <v>5.74</v>
      </c>
      <c r="E2268" s="5">
        <f t="shared" si="1"/>
        <v>600</v>
      </c>
      <c r="F2268" s="5">
        <f t="shared" si="2"/>
        <v>2</v>
      </c>
      <c r="G2268" s="5">
        <f t="shared" si="3"/>
        <v>2</v>
      </c>
      <c r="H2268" s="5">
        <f t="shared" si="4"/>
        <v>1</v>
      </c>
      <c r="I2268" s="5" t="str">
        <f t="shared" si="5"/>
        <v>221</v>
      </c>
    </row>
    <row r="2269" ht="15.75" customHeight="1">
      <c r="A2269" s="4">
        <v>17786.0</v>
      </c>
      <c r="B2269" s="5">
        <v>2.0</v>
      </c>
      <c r="C2269" s="15">
        <v>44635.53541666667</v>
      </c>
      <c r="D2269" s="16">
        <v>4.74</v>
      </c>
      <c r="E2269" s="5">
        <f t="shared" si="1"/>
        <v>440</v>
      </c>
      <c r="F2269" s="5">
        <f t="shared" si="2"/>
        <v>3</v>
      </c>
      <c r="G2269" s="5">
        <f t="shared" si="3"/>
        <v>3</v>
      </c>
      <c r="H2269" s="5">
        <f t="shared" si="4"/>
        <v>1</v>
      </c>
      <c r="I2269" s="5" t="str">
        <f t="shared" si="5"/>
        <v>331</v>
      </c>
    </row>
    <row r="2270" ht="15.75" customHeight="1">
      <c r="A2270" s="4">
        <v>17787.0</v>
      </c>
      <c r="B2270" s="5">
        <v>2.0</v>
      </c>
      <c r="C2270" s="15">
        <v>44397.51388888889</v>
      </c>
      <c r="D2270" s="16">
        <v>59.949999999999996</v>
      </c>
      <c r="E2270" s="5">
        <f t="shared" si="1"/>
        <v>678</v>
      </c>
      <c r="F2270" s="5">
        <f t="shared" si="2"/>
        <v>2</v>
      </c>
      <c r="G2270" s="5">
        <f t="shared" si="3"/>
        <v>3</v>
      </c>
      <c r="H2270" s="5">
        <f t="shared" si="4"/>
        <v>3</v>
      </c>
      <c r="I2270" s="5" t="str">
        <f t="shared" si="5"/>
        <v>233</v>
      </c>
    </row>
    <row r="2271" ht="15.75" customHeight="1">
      <c r="A2271" s="4">
        <v>17790.0</v>
      </c>
      <c r="B2271" s="5">
        <v>4.0</v>
      </c>
      <c r="C2271" s="15">
        <v>44694.47916666666</v>
      </c>
      <c r="D2271" s="16">
        <v>78.47</v>
      </c>
      <c r="E2271" s="5">
        <f t="shared" si="1"/>
        <v>381</v>
      </c>
      <c r="F2271" s="5">
        <f t="shared" si="2"/>
        <v>4</v>
      </c>
      <c r="G2271" s="5">
        <f t="shared" si="3"/>
        <v>4</v>
      </c>
      <c r="H2271" s="5">
        <f t="shared" si="4"/>
        <v>4</v>
      </c>
      <c r="I2271" s="5" t="str">
        <f t="shared" si="5"/>
        <v>444</v>
      </c>
    </row>
    <row r="2272" ht="15.75" customHeight="1">
      <c r="A2272" s="4">
        <v>17793.0</v>
      </c>
      <c r="B2272" s="5">
        <v>1.0</v>
      </c>
      <c r="C2272" s="15">
        <v>44695.6</v>
      </c>
      <c r="D2272" s="16">
        <v>10.05</v>
      </c>
      <c r="E2272" s="5">
        <f t="shared" si="1"/>
        <v>380</v>
      </c>
      <c r="F2272" s="5">
        <f t="shared" si="2"/>
        <v>5</v>
      </c>
      <c r="G2272" s="5">
        <f t="shared" si="3"/>
        <v>2</v>
      </c>
      <c r="H2272" s="5">
        <f t="shared" si="4"/>
        <v>1</v>
      </c>
      <c r="I2272" s="5" t="str">
        <f t="shared" si="5"/>
        <v>521</v>
      </c>
    </row>
    <row r="2273" ht="15.75" customHeight="1">
      <c r="A2273" s="4">
        <v>17795.0</v>
      </c>
      <c r="B2273" s="5">
        <v>1.0</v>
      </c>
      <c r="C2273" s="15">
        <v>44543.525</v>
      </c>
      <c r="D2273" s="16">
        <v>3.9</v>
      </c>
      <c r="E2273" s="5">
        <f t="shared" si="1"/>
        <v>532</v>
      </c>
      <c r="F2273" s="5">
        <f t="shared" si="2"/>
        <v>3</v>
      </c>
      <c r="G2273" s="5">
        <f t="shared" si="3"/>
        <v>2</v>
      </c>
      <c r="H2273" s="5">
        <f t="shared" si="4"/>
        <v>1</v>
      </c>
      <c r="I2273" s="5" t="str">
        <f t="shared" si="5"/>
        <v>321</v>
      </c>
    </row>
    <row r="2274" ht="15.75" customHeight="1">
      <c r="A2274" s="4">
        <v>17796.0</v>
      </c>
      <c r="B2274" s="5">
        <v>1.0</v>
      </c>
      <c r="C2274" s="15">
        <v>44386.46666666667</v>
      </c>
      <c r="D2274" s="16">
        <v>7.9</v>
      </c>
      <c r="E2274" s="5">
        <f t="shared" si="1"/>
        <v>689</v>
      </c>
      <c r="F2274" s="5">
        <f t="shared" si="2"/>
        <v>2</v>
      </c>
      <c r="G2274" s="5">
        <f t="shared" si="3"/>
        <v>2</v>
      </c>
      <c r="H2274" s="5">
        <f t="shared" si="4"/>
        <v>1</v>
      </c>
      <c r="I2274" s="5" t="str">
        <f t="shared" si="5"/>
        <v>221</v>
      </c>
    </row>
    <row r="2275" ht="15.75" customHeight="1">
      <c r="A2275" s="4">
        <v>17797.0</v>
      </c>
      <c r="B2275" s="5">
        <v>1.0</v>
      </c>
      <c r="C2275" s="15">
        <v>44698.55625</v>
      </c>
      <c r="D2275" s="16">
        <v>1.45</v>
      </c>
      <c r="E2275" s="5">
        <f t="shared" si="1"/>
        <v>377</v>
      </c>
      <c r="F2275" s="5">
        <f t="shared" si="2"/>
        <v>5</v>
      </c>
      <c r="G2275" s="5">
        <f t="shared" si="3"/>
        <v>2</v>
      </c>
      <c r="H2275" s="5">
        <f t="shared" si="4"/>
        <v>1</v>
      </c>
      <c r="I2275" s="5" t="str">
        <f t="shared" si="5"/>
        <v>521</v>
      </c>
    </row>
    <row r="2276" ht="15.75" customHeight="1">
      <c r="A2276" s="4">
        <v>17799.0</v>
      </c>
      <c r="B2276" s="5">
        <v>8.0</v>
      </c>
      <c r="C2276" s="15">
        <v>44698.63611111111</v>
      </c>
      <c r="D2276" s="16">
        <v>125.07</v>
      </c>
      <c r="E2276" s="5">
        <f t="shared" si="1"/>
        <v>377</v>
      </c>
      <c r="F2276" s="5">
        <f t="shared" si="2"/>
        <v>5</v>
      </c>
      <c r="G2276" s="5">
        <f t="shared" si="3"/>
        <v>4</v>
      </c>
      <c r="H2276" s="5">
        <f t="shared" si="4"/>
        <v>4</v>
      </c>
      <c r="I2276" s="5" t="str">
        <f t="shared" si="5"/>
        <v>544</v>
      </c>
    </row>
    <row r="2277" ht="15.75" customHeight="1">
      <c r="A2277" s="4">
        <v>17800.0</v>
      </c>
      <c r="B2277" s="5">
        <v>4.0</v>
      </c>
      <c r="C2277" s="15">
        <v>44683.53958333333</v>
      </c>
      <c r="D2277" s="16">
        <v>65.05000000000001</v>
      </c>
      <c r="E2277" s="5">
        <f t="shared" si="1"/>
        <v>392</v>
      </c>
      <c r="F2277" s="5">
        <f t="shared" si="2"/>
        <v>4</v>
      </c>
      <c r="G2277" s="5">
        <f t="shared" si="3"/>
        <v>4</v>
      </c>
      <c r="H2277" s="5">
        <f t="shared" si="4"/>
        <v>3</v>
      </c>
      <c r="I2277" s="5" t="str">
        <f t="shared" si="5"/>
        <v>443</v>
      </c>
    </row>
    <row r="2278" ht="15.75" customHeight="1">
      <c r="A2278" s="4">
        <v>17802.0</v>
      </c>
      <c r="B2278" s="5">
        <v>4.0</v>
      </c>
      <c r="C2278" s="15">
        <v>44638.62222222222</v>
      </c>
      <c r="D2278" s="16">
        <v>106.10999999999999</v>
      </c>
      <c r="E2278" s="5">
        <f t="shared" si="1"/>
        <v>437</v>
      </c>
      <c r="F2278" s="5">
        <f t="shared" si="2"/>
        <v>3</v>
      </c>
      <c r="G2278" s="5">
        <f t="shared" si="3"/>
        <v>4</v>
      </c>
      <c r="H2278" s="5">
        <f t="shared" si="4"/>
        <v>4</v>
      </c>
      <c r="I2278" s="5" t="str">
        <f t="shared" si="5"/>
        <v>344</v>
      </c>
    </row>
    <row r="2279" ht="15.75" customHeight="1">
      <c r="A2279" s="4">
        <v>17805.0</v>
      </c>
      <c r="B2279" s="5">
        <v>1.0</v>
      </c>
      <c r="C2279" s="15">
        <v>44647.49236111111</v>
      </c>
      <c r="D2279" s="16">
        <v>9.48</v>
      </c>
      <c r="E2279" s="5">
        <f t="shared" si="1"/>
        <v>428</v>
      </c>
      <c r="F2279" s="5">
        <f t="shared" si="2"/>
        <v>4</v>
      </c>
      <c r="G2279" s="5">
        <f t="shared" si="3"/>
        <v>2</v>
      </c>
      <c r="H2279" s="5">
        <f t="shared" si="4"/>
        <v>1</v>
      </c>
      <c r="I2279" s="5" t="str">
        <f t="shared" si="5"/>
        <v>421</v>
      </c>
    </row>
    <row r="2280" ht="15.75" customHeight="1">
      <c r="A2280" s="4">
        <v>17806.0</v>
      </c>
      <c r="B2280" s="5">
        <v>1.0</v>
      </c>
      <c r="C2280" s="15">
        <v>44709.59166666667</v>
      </c>
      <c r="D2280" s="16">
        <v>8.4</v>
      </c>
      <c r="E2280" s="5">
        <f t="shared" si="1"/>
        <v>366</v>
      </c>
      <c r="F2280" s="5">
        <f t="shared" si="2"/>
        <v>5</v>
      </c>
      <c r="G2280" s="5">
        <f t="shared" si="3"/>
        <v>2</v>
      </c>
      <c r="H2280" s="5">
        <f t="shared" si="4"/>
        <v>1</v>
      </c>
      <c r="I2280" s="5" t="str">
        <f t="shared" si="5"/>
        <v>521</v>
      </c>
    </row>
    <row r="2281" ht="15.75" customHeight="1">
      <c r="A2281" s="4">
        <v>17809.0</v>
      </c>
      <c r="B2281" s="5">
        <v>2.0</v>
      </c>
      <c r="C2281" s="15">
        <v>44704.54166666666</v>
      </c>
      <c r="D2281" s="16">
        <v>67.06</v>
      </c>
      <c r="E2281" s="5">
        <f t="shared" si="1"/>
        <v>371</v>
      </c>
      <c r="F2281" s="5">
        <f t="shared" si="2"/>
        <v>5</v>
      </c>
      <c r="G2281" s="5">
        <f t="shared" si="3"/>
        <v>3</v>
      </c>
      <c r="H2281" s="5">
        <f t="shared" si="4"/>
        <v>3</v>
      </c>
      <c r="I2281" s="5" t="str">
        <f t="shared" si="5"/>
        <v>533</v>
      </c>
    </row>
    <row r="2282" ht="15.75" customHeight="1">
      <c r="A2282" s="4">
        <v>17811.0</v>
      </c>
      <c r="B2282" s="5">
        <v>18.0</v>
      </c>
      <c r="C2282" s="15">
        <v>44709.60486111111</v>
      </c>
      <c r="D2282" s="16">
        <v>268.23999999999995</v>
      </c>
      <c r="E2282" s="5">
        <f t="shared" si="1"/>
        <v>366</v>
      </c>
      <c r="F2282" s="5">
        <f t="shared" si="2"/>
        <v>5</v>
      </c>
      <c r="G2282" s="5">
        <f t="shared" si="3"/>
        <v>4</v>
      </c>
      <c r="H2282" s="5">
        <f t="shared" si="4"/>
        <v>4</v>
      </c>
      <c r="I2282" s="5" t="str">
        <f t="shared" si="5"/>
        <v>544</v>
      </c>
    </row>
    <row r="2283" ht="15.75" customHeight="1">
      <c r="A2283" s="4">
        <v>17812.0</v>
      </c>
      <c r="B2283" s="5">
        <v>2.0</v>
      </c>
      <c r="C2283" s="15">
        <v>44705.5875</v>
      </c>
      <c r="D2283" s="16">
        <v>16.65</v>
      </c>
      <c r="E2283" s="5">
        <f t="shared" si="1"/>
        <v>370</v>
      </c>
      <c r="F2283" s="5">
        <f t="shared" si="2"/>
        <v>5</v>
      </c>
      <c r="G2283" s="5">
        <f t="shared" si="3"/>
        <v>3</v>
      </c>
      <c r="H2283" s="5">
        <f t="shared" si="4"/>
        <v>2</v>
      </c>
      <c r="I2283" s="5" t="str">
        <f t="shared" si="5"/>
        <v>532</v>
      </c>
    </row>
    <row r="2284" ht="15.75" customHeight="1">
      <c r="A2284" s="4">
        <v>17813.0</v>
      </c>
      <c r="B2284" s="5">
        <v>4.0</v>
      </c>
      <c r="C2284" s="15">
        <v>44706.67569444444</v>
      </c>
      <c r="D2284" s="16">
        <v>31.54</v>
      </c>
      <c r="E2284" s="5">
        <f t="shared" si="1"/>
        <v>369</v>
      </c>
      <c r="F2284" s="5">
        <f t="shared" si="2"/>
        <v>5</v>
      </c>
      <c r="G2284" s="5">
        <f t="shared" si="3"/>
        <v>4</v>
      </c>
      <c r="H2284" s="5">
        <f t="shared" si="4"/>
        <v>2</v>
      </c>
      <c r="I2284" s="5" t="str">
        <f t="shared" si="5"/>
        <v>542</v>
      </c>
    </row>
    <row r="2285" ht="15.75" customHeight="1">
      <c r="A2285" s="4">
        <v>17819.0</v>
      </c>
      <c r="B2285" s="5">
        <v>2.0</v>
      </c>
      <c r="C2285" s="15">
        <v>44423.65694444445</v>
      </c>
      <c r="D2285" s="16">
        <v>57.72</v>
      </c>
      <c r="E2285" s="5">
        <f t="shared" si="1"/>
        <v>652</v>
      </c>
      <c r="F2285" s="5">
        <f t="shared" si="2"/>
        <v>2</v>
      </c>
      <c r="G2285" s="5">
        <f t="shared" si="3"/>
        <v>3</v>
      </c>
      <c r="H2285" s="5">
        <f t="shared" si="4"/>
        <v>3</v>
      </c>
      <c r="I2285" s="5" t="str">
        <f t="shared" si="5"/>
        <v>233</v>
      </c>
    </row>
    <row r="2286" ht="15.75" customHeight="1">
      <c r="A2286" s="4">
        <v>17820.0</v>
      </c>
      <c r="B2286" s="5">
        <v>2.0</v>
      </c>
      <c r="C2286" s="15">
        <v>44531.63472222222</v>
      </c>
      <c r="D2286" s="16">
        <v>8.350000000000001</v>
      </c>
      <c r="E2286" s="5">
        <f t="shared" si="1"/>
        <v>544</v>
      </c>
      <c r="F2286" s="5">
        <f t="shared" si="2"/>
        <v>2</v>
      </c>
      <c r="G2286" s="5">
        <f t="shared" si="3"/>
        <v>3</v>
      </c>
      <c r="H2286" s="5">
        <f t="shared" si="4"/>
        <v>1</v>
      </c>
      <c r="I2286" s="5" t="str">
        <f t="shared" si="5"/>
        <v>231</v>
      </c>
    </row>
    <row r="2287" ht="15.75" customHeight="1">
      <c r="A2287" s="4">
        <v>17827.0</v>
      </c>
      <c r="B2287" s="5">
        <v>5.0</v>
      </c>
      <c r="C2287" s="15">
        <v>44716.625</v>
      </c>
      <c r="D2287" s="16">
        <v>142.09</v>
      </c>
      <c r="E2287" s="5">
        <f t="shared" si="1"/>
        <v>359</v>
      </c>
      <c r="F2287" s="5">
        <f t="shared" si="2"/>
        <v>5</v>
      </c>
      <c r="G2287" s="5">
        <f t="shared" si="3"/>
        <v>4</v>
      </c>
      <c r="H2287" s="5">
        <f t="shared" si="4"/>
        <v>4</v>
      </c>
      <c r="I2287" s="5" t="str">
        <f t="shared" si="5"/>
        <v>544</v>
      </c>
    </row>
    <row r="2288" ht="15.75" customHeight="1">
      <c r="A2288" s="4">
        <v>17830.0</v>
      </c>
      <c r="B2288" s="5">
        <v>2.0</v>
      </c>
      <c r="C2288" s="15">
        <v>44462.48888888889</v>
      </c>
      <c r="D2288" s="16">
        <v>34.7</v>
      </c>
      <c r="E2288" s="5">
        <f t="shared" si="1"/>
        <v>613</v>
      </c>
      <c r="F2288" s="5">
        <f t="shared" si="2"/>
        <v>2</v>
      </c>
      <c r="G2288" s="5">
        <f t="shared" si="3"/>
        <v>3</v>
      </c>
      <c r="H2288" s="5">
        <f t="shared" si="4"/>
        <v>3</v>
      </c>
      <c r="I2288" s="5" t="str">
        <f t="shared" si="5"/>
        <v>233</v>
      </c>
    </row>
    <row r="2289" ht="15.75" customHeight="1">
      <c r="A2289" s="4">
        <v>17832.0</v>
      </c>
      <c r="B2289" s="5">
        <v>1.0</v>
      </c>
      <c r="C2289" s="15">
        <v>44672.48819444444</v>
      </c>
      <c r="D2289" s="16">
        <v>4.53</v>
      </c>
      <c r="E2289" s="5">
        <f t="shared" si="1"/>
        <v>403</v>
      </c>
      <c r="F2289" s="5">
        <f t="shared" si="2"/>
        <v>4</v>
      </c>
      <c r="G2289" s="5">
        <f t="shared" si="3"/>
        <v>2</v>
      </c>
      <c r="H2289" s="5">
        <f t="shared" si="4"/>
        <v>1</v>
      </c>
      <c r="I2289" s="5" t="str">
        <f t="shared" si="5"/>
        <v>421</v>
      </c>
    </row>
    <row r="2290" ht="15.75" customHeight="1">
      <c r="A2290" s="4">
        <v>17835.0</v>
      </c>
      <c r="B2290" s="5">
        <v>1.0</v>
      </c>
      <c r="C2290" s="15">
        <v>44711.47013888889</v>
      </c>
      <c r="D2290" s="16">
        <v>2.08</v>
      </c>
      <c r="E2290" s="5">
        <f t="shared" si="1"/>
        <v>364</v>
      </c>
      <c r="F2290" s="5">
        <f t="shared" si="2"/>
        <v>5</v>
      </c>
      <c r="G2290" s="5">
        <f t="shared" si="3"/>
        <v>2</v>
      </c>
      <c r="H2290" s="5">
        <f t="shared" si="4"/>
        <v>1</v>
      </c>
      <c r="I2290" s="5" t="str">
        <f t="shared" si="5"/>
        <v>521</v>
      </c>
    </row>
    <row r="2291" ht="15.75" customHeight="1">
      <c r="A2291" s="4">
        <v>17836.0</v>
      </c>
      <c r="B2291" s="5">
        <v>1.0</v>
      </c>
      <c r="C2291" s="15">
        <v>44674.67569444444</v>
      </c>
      <c r="D2291" s="16">
        <v>18.63</v>
      </c>
      <c r="E2291" s="5">
        <f t="shared" si="1"/>
        <v>401</v>
      </c>
      <c r="F2291" s="5">
        <f t="shared" si="2"/>
        <v>4</v>
      </c>
      <c r="G2291" s="5">
        <f t="shared" si="3"/>
        <v>2</v>
      </c>
      <c r="H2291" s="5">
        <f t="shared" si="4"/>
        <v>2</v>
      </c>
      <c r="I2291" s="5" t="str">
        <f t="shared" si="5"/>
        <v>422</v>
      </c>
    </row>
    <row r="2292" ht="15.75" customHeight="1">
      <c r="A2292" s="4">
        <v>17837.0</v>
      </c>
      <c r="B2292" s="5">
        <v>6.0</v>
      </c>
      <c r="C2292" s="15">
        <v>44679.67569444444</v>
      </c>
      <c r="D2292" s="16">
        <v>89.53</v>
      </c>
      <c r="E2292" s="5">
        <f t="shared" si="1"/>
        <v>396</v>
      </c>
      <c r="F2292" s="5">
        <f t="shared" si="2"/>
        <v>4</v>
      </c>
      <c r="G2292" s="5">
        <f t="shared" si="3"/>
        <v>4</v>
      </c>
      <c r="H2292" s="5">
        <f t="shared" si="4"/>
        <v>4</v>
      </c>
      <c r="I2292" s="5" t="str">
        <f t="shared" si="5"/>
        <v>444</v>
      </c>
    </row>
    <row r="2293" ht="15.75" customHeight="1">
      <c r="A2293" s="4">
        <v>17838.0</v>
      </c>
      <c r="B2293" s="5">
        <v>3.0</v>
      </c>
      <c r="C2293" s="15">
        <v>44694.48472222222</v>
      </c>
      <c r="D2293" s="16">
        <v>136.58999999999997</v>
      </c>
      <c r="E2293" s="5">
        <f t="shared" si="1"/>
        <v>381</v>
      </c>
      <c r="F2293" s="5">
        <f t="shared" si="2"/>
        <v>4</v>
      </c>
      <c r="G2293" s="5">
        <f t="shared" si="3"/>
        <v>4</v>
      </c>
      <c r="H2293" s="5">
        <f t="shared" si="4"/>
        <v>4</v>
      </c>
      <c r="I2293" s="5" t="str">
        <f t="shared" si="5"/>
        <v>444</v>
      </c>
    </row>
    <row r="2294" ht="15.75" customHeight="1">
      <c r="A2294" s="4">
        <v>17839.0</v>
      </c>
      <c r="B2294" s="5">
        <v>1.0</v>
      </c>
      <c r="C2294" s="15">
        <v>44679.72708333333</v>
      </c>
      <c r="D2294" s="16">
        <v>2.1</v>
      </c>
      <c r="E2294" s="5">
        <f t="shared" si="1"/>
        <v>396</v>
      </c>
      <c r="F2294" s="5">
        <f t="shared" si="2"/>
        <v>4</v>
      </c>
      <c r="G2294" s="5">
        <f t="shared" si="3"/>
        <v>2</v>
      </c>
      <c r="H2294" s="5">
        <f t="shared" si="4"/>
        <v>1</v>
      </c>
      <c r="I2294" s="5" t="str">
        <f t="shared" si="5"/>
        <v>421</v>
      </c>
    </row>
    <row r="2295" ht="15.75" customHeight="1">
      <c r="A2295" s="4">
        <v>17841.0</v>
      </c>
      <c r="B2295" s="5">
        <v>119.0</v>
      </c>
      <c r="C2295" s="15">
        <v>44720.50486111111</v>
      </c>
      <c r="D2295" s="16">
        <v>1758.94</v>
      </c>
      <c r="E2295" s="5">
        <f t="shared" si="1"/>
        <v>355</v>
      </c>
      <c r="F2295" s="5">
        <f t="shared" si="2"/>
        <v>5</v>
      </c>
      <c r="G2295" s="5">
        <f t="shared" si="3"/>
        <v>5</v>
      </c>
      <c r="H2295" s="5">
        <f t="shared" si="4"/>
        <v>4</v>
      </c>
      <c r="I2295" s="5" t="str">
        <f t="shared" si="5"/>
        <v>554</v>
      </c>
    </row>
    <row r="2296" ht="15.75" customHeight="1">
      <c r="A2296" s="4">
        <v>17843.0</v>
      </c>
      <c r="B2296" s="5">
        <v>1.0</v>
      </c>
      <c r="C2296" s="15">
        <v>44417.64791666667</v>
      </c>
      <c r="D2296" s="16">
        <v>16.1</v>
      </c>
      <c r="E2296" s="5">
        <f t="shared" si="1"/>
        <v>658</v>
      </c>
      <c r="F2296" s="5">
        <f t="shared" si="2"/>
        <v>2</v>
      </c>
      <c r="G2296" s="5">
        <f t="shared" si="3"/>
        <v>2</v>
      </c>
      <c r="H2296" s="5">
        <f t="shared" si="4"/>
        <v>2</v>
      </c>
      <c r="I2296" s="5" t="str">
        <f t="shared" si="5"/>
        <v>222</v>
      </c>
    </row>
    <row r="2297" ht="15.75" customHeight="1">
      <c r="A2297" s="4">
        <v>17846.0</v>
      </c>
      <c r="B2297" s="5">
        <v>1.0</v>
      </c>
      <c r="C2297" s="15">
        <v>44635.63888888889</v>
      </c>
      <c r="D2297" s="16">
        <v>2033.1</v>
      </c>
      <c r="E2297" s="5">
        <f t="shared" si="1"/>
        <v>440</v>
      </c>
      <c r="F2297" s="5">
        <f t="shared" si="2"/>
        <v>3</v>
      </c>
      <c r="G2297" s="5">
        <f t="shared" si="3"/>
        <v>2</v>
      </c>
      <c r="H2297" s="5">
        <f t="shared" si="4"/>
        <v>4</v>
      </c>
      <c r="I2297" s="5" t="str">
        <f t="shared" si="5"/>
        <v>324</v>
      </c>
    </row>
    <row r="2298" ht="15.75" customHeight="1">
      <c r="A2298" s="4">
        <v>17848.0</v>
      </c>
      <c r="B2298" s="5">
        <v>4.0</v>
      </c>
      <c r="C2298" s="15">
        <v>44582.47013888889</v>
      </c>
      <c r="D2298" s="16">
        <v>59.230000000000004</v>
      </c>
      <c r="E2298" s="5">
        <f t="shared" si="1"/>
        <v>493</v>
      </c>
      <c r="F2298" s="5">
        <f t="shared" si="2"/>
        <v>3</v>
      </c>
      <c r="G2298" s="5">
        <f t="shared" si="3"/>
        <v>4</v>
      </c>
      <c r="H2298" s="5">
        <f t="shared" si="4"/>
        <v>3</v>
      </c>
      <c r="I2298" s="5" t="str">
        <f t="shared" si="5"/>
        <v>343</v>
      </c>
    </row>
    <row r="2299" ht="15.75" customHeight="1">
      <c r="A2299" s="4">
        <v>17850.0</v>
      </c>
      <c r="B2299" s="5">
        <v>11.0</v>
      </c>
      <c r="C2299" s="15">
        <v>44418.60972222222</v>
      </c>
      <c r="D2299" s="16">
        <v>411.07</v>
      </c>
      <c r="E2299" s="5">
        <f t="shared" si="1"/>
        <v>657</v>
      </c>
      <c r="F2299" s="5">
        <f t="shared" si="2"/>
        <v>2</v>
      </c>
      <c r="G2299" s="5">
        <f t="shared" si="3"/>
        <v>4</v>
      </c>
      <c r="H2299" s="5">
        <f t="shared" si="4"/>
        <v>4</v>
      </c>
      <c r="I2299" s="5" t="str">
        <f t="shared" si="5"/>
        <v>244</v>
      </c>
    </row>
    <row r="2300" ht="15.75" customHeight="1">
      <c r="A2300" s="4">
        <v>17856.0</v>
      </c>
      <c r="B2300" s="5">
        <v>2.0</v>
      </c>
      <c r="C2300" s="15">
        <v>44720.40277777778</v>
      </c>
      <c r="D2300" s="16">
        <v>48.54</v>
      </c>
      <c r="E2300" s="5">
        <f t="shared" si="1"/>
        <v>355</v>
      </c>
      <c r="F2300" s="5">
        <f t="shared" si="2"/>
        <v>5</v>
      </c>
      <c r="G2300" s="5">
        <f t="shared" si="3"/>
        <v>3</v>
      </c>
      <c r="H2300" s="5">
        <f t="shared" si="4"/>
        <v>3</v>
      </c>
      <c r="I2300" s="5" t="str">
        <f t="shared" si="5"/>
        <v>533</v>
      </c>
    </row>
    <row r="2301" ht="15.75" customHeight="1">
      <c r="A2301" s="4">
        <v>17857.0</v>
      </c>
      <c r="B2301" s="5">
        <v>2.0</v>
      </c>
      <c r="C2301" s="15">
        <v>44717.54930555556</v>
      </c>
      <c r="D2301" s="16">
        <v>619.5</v>
      </c>
      <c r="E2301" s="5">
        <f t="shared" si="1"/>
        <v>358</v>
      </c>
      <c r="F2301" s="5">
        <f t="shared" si="2"/>
        <v>5</v>
      </c>
      <c r="G2301" s="5">
        <f t="shared" si="3"/>
        <v>3</v>
      </c>
      <c r="H2301" s="5">
        <f t="shared" si="4"/>
        <v>4</v>
      </c>
      <c r="I2301" s="5" t="str">
        <f t="shared" si="5"/>
        <v>534</v>
      </c>
    </row>
    <row r="2302" ht="15.75" customHeight="1">
      <c r="A2302" s="4">
        <v>17858.0</v>
      </c>
      <c r="B2302" s="5">
        <v>6.0</v>
      </c>
      <c r="C2302" s="15">
        <v>44716.49722222222</v>
      </c>
      <c r="D2302" s="16">
        <v>184.50000000000003</v>
      </c>
      <c r="E2302" s="5">
        <f t="shared" si="1"/>
        <v>359</v>
      </c>
      <c r="F2302" s="5">
        <f t="shared" si="2"/>
        <v>5</v>
      </c>
      <c r="G2302" s="5">
        <f t="shared" si="3"/>
        <v>4</v>
      </c>
      <c r="H2302" s="5">
        <f t="shared" si="4"/>
        <v>4</v>
      </c>
      <c r="I2302" s="5" t="str">
        <f t="shared" si="5"/>
        <v>544</v>
      </c>
    </row>
    <row r="2303" ht="15.75" customHeight="1">
      <c r="A2303" s="4">
        <v>17859.0</v>
      </c>
      <c r="B2303" s="5">
        <v>1.0</v>
      </c>
      <c r="C2303" s="15">
        <v>44416.43888888889</v>
      </c>
      <c r="D2303" s="16">
        <v>1.25</v>
      </c>
      <c r="E2303" s="5">
        <f t="shared" si="1"/>
        <v>659</v>
      </c>
      <c r="F2303" s="5">
        <f t="shared" si="2"/>
        <v>2</v>
      </c>
      <c r="G2303" s="5">
        <f t="shared" si="3"/>
        <v>2</v>
      </c>
      <c r="H2303" s="5">
        <f t="shared" si="4"/>
        <v>1</v>
      </c>
      <c r="I2303" s="5" t="str">
        <f t="shared" si="5"/>
        <v>221</v>
      </c>
    </row>
    <row r="2304" ht="15.75" customHeight="1">
      <c r="A2304" s="4">
        <v>17860.0</v>
      </c>
      <c r="B2304" s="5">
        <v>1.0</v>
      </c>
      <c r="C2304" s="15">
        <v>44353.52847222222</v>
      </c>
      <c r="D2304" s="16">
        <v>31.200000000000003</v>
      </c>
      <c r="E2304" s="5">
        <f t="shared" si="1"/>
        <v>722</v>
      </c>
      <c r="F2304" s="5">
        <f t="shared" si="2"/>
        <v>2</v>
      </c>
      <c r="G2304" s="5">
        <f t="shared" si="3"/>
        <v>2</v>
      </c>
      <c r="H2304" s="5">
        <f t="shared" si="4"/>
        <v>2</v>
      </c>
      <c r="I2304" s="5" t="str">
        <f t="shared" si="5"/>
        <v>222</v>
      </c>
    </row>
    <row r="2305" ht="15.75" customHeight="1">
      <c r="A2305" s="4">
        <v>17861.0</v>
      </c>
      <c r="B2305" s="5">
        <v>3.0</v>
      </c>
      <c r="C2305" s="15">
        <v>44718.68125</v>
      </c>
      <c r="D2305" s="16">
        <v>23.22</v>
      </c>
      <c r="E2305" s="5">
        <f t="shared" si="1"/>
        <v>357</v>
      </c>
      <c r="F2305" s="5">
        <f t="shared" si="2"/>
        <v>5</v>
      </c>
      <c r="G2305" s="5">
        <f t="shared" si="3"/>
        <v>4</v>
      </c>
      <c r="H2305" s="5">
        <f t="shared" si="4"/>
        <v>2</v>
      </c>
      <c r="I2305" s="5" t="str">
        <f t="shared" si="5"/>
        <v>542</v>
      </c>
    </row>
    <row r="2306" ht="15.75" customHeight="1">
      <c r="A2306" s="4">
        <v>17863.0</v>
      </c>
      <c r="B2306" s="5">
        <v>2.0</v>
      </c>
      <c r="C2306" s="15">
        <v>44662.57291666666</v>
      </c>
      <c r="D2306" s="16">
        <v>45.6</v>
      </c>
      <c r="E2306" s="5">
        <f t="shared" si="1"/>
        <v>413</v>
      </c>
      <c r="F2306" s="5">
        <f t="shared" si="2"/>
        <v>4</v>
      </c>
      <c r="G2306" s="5">
        <f t="shared" si="3"/>
        <v>3</v>
      </c>
      <c r="H2306" s="5">
        <f t="shared" si="4"/>
        <v>3</v>
      </c>
      <c r="I2306" s="5" t="str">
        <f t="shared" si="5"/>
        <v>433</v>
      </c>
    </row>
    <row r="2307" ht="15.75" customHeight="1">
      <c r="A2307" s="4">
        <v>17864.0</v>
      </c>
      <c r="B2307" s="5">
        <v>2.0</v>
      </c>
      <c r="C2307" s="15">
        <v>44631.56875</v>
      </c>
      <c r="D2307" s="16">
        <v>31.07</v>
      </c>
      <c r="E2307" s="5">
        <f t="shared" si="1"/>
        <v>444</v>
      </c>
      <c r="F2307" s="5">
        <f t="shared" si="2"/>
        <v>3</v>
      </c>
      <c r="G2307" s="5">
        <f t="shared" si="3"/>
        <v>3</v>
      </c>
      <c r="H2307" s="5">
        <f t="shared" si="4"/>
        <v>2</v>
      </c>
      <c r="I2307" s="5" t="str">
        <f t="shared" si="5"/>
        <v>332</v>
      </c>
    </row>
    <row r="2308" ht="15.75" customHeight="1">
      <c r="A2308" s="4">
        <v>17865.0</v>
      </c>
      <c r="B2308" s="5">
        <v>8.0</v>
      </c>
      <c r="C2308" s="15">
        <v>44682.40694444445</v>
      </c>
      <c r="D2308" s="16">
        <v>250.01</v>
      </c>
      <c r="E2308" s="5">
        <f t="shared" si="1"/>
        <v>393</v>
      </c>
      <c r="F2308" s="5">
        <f t="shared" si="2"/>
        <v>4</v>
      </c>
      <c r="G2308" s="5">
        <f t="shared" si="3"/>
        <v>4</v>
      </c>
      <c r="H2308" s="5">
        <f t="shared" si="4"/>
        <v>4</v>
      </c>
      <c r="I2308" s="5" t="str">
        <f t="shared" si="5"/>
        <v>444</v>
      </c>
    </row>
    <row r="2309" ht="15.75" customHeight="1">
      <c r="A2309" s="4">
        <v>17866.0</v>
      </c>
      <c r="B2309" s="5">
        <v>1.0</v>
      </c>
      <c r="C2309" s="15">
        <v>44581.46458333333</v>
      </c>
      <c r="D2309" s="16">
        <v>3.95</v>
      </c>
      <c r="E2309" s="5">
        <f t="shared" si="1"/>
        <v>494</v>
      </c>
      <c r="F2309" s="5">
        <f t="shared" si="2"/>
        <v>3</v>
      </c>
      <c r="G2309" s="5">
        <f t="shared" si="3"/>
        <v>2</v>
      </c>
      <c r="H2309" s="5">
        <f t="shared" si="4"/>
        <v>1</v>
      </c>
      <c r="I2309" s="5" t="str">
        <f t="shared" si="5"/>
        <v>321</v>
      </c>
    </row>
    <row r="2310" ht="15.75" customHeight="1">
      <c r="A2310" s="4">
        <v>17867.0</v>
      </c>
      <c r="B2310" s="5">
        <v>2.0</v>
      </c>
      <c r="C2310" s="15">
        <v>44690.59097222222</v>
      </c>
      <c r="D2310" s="16">
        <v>584.7300000000001</v>
      </c>
      <c r="E2310" s="5">
        <f t="shared" si="1"/>
        <v>385</v>
      </c>
      <c r="F2310" s="5">
        <f t="shared" si="2"/>
        <v>4</v>
      </c>
      <c r="G2310" s="5">
        <f t="shared" si="3"/>
        <v>3</v>
      </c>
      <c r="H2310" s="5">
        <f t="shared" si="4"/>
        <v>4</v>
      </c>
      <c r="I2310" s="5" t="str">
        <f t="shared" si="5"/>
        <v>434</v>
      </c>
    </row>
    <row r="2311" ht="15.75" customHeight="1">
      <c r="A2311" s="4">
        <v>17869.0</v>
      </c>
      <c r="B2311" s="5">
        <v>2.0</v>
      </c>
      <c r="C2311" s="15">
        <v>44616.66666666666</v>
      </c>
      <c r="D2311" s="16">
        <v>21.3</v>
      </c>
      <c r="E2311" s="5">
        <f t="shared" si="1"/>
        <v>459</v>
      </c>
      <c r="F2311" s="5">
        <f t="shared" si="2"/>
        <v>3</v>
      </c>
      <c r="G2311" s="5">
        <f t="shared" si="3"/>
        <v>3</v>
      </c>
      <c r="H2311" s="5">
        <f t="shared" si="4"/>
        <v>2</v>
      </c>
      <c r="I2311" s="5" t="str">
        <f t="shared" si="5"/>
        <v>332</v>
      </c>
    </row>
    <row r="2312" ht="15.75" customHeight="1">
      <c r="A2312" s="4">
        <v>17870.0</v>
      </c>
      <c r="B2312" s="5">
        <v>5.0</v>
      </c>
      <c r="C2312" s="15">
        <v>44719.62986111111</v>
      </c>
      <c r="D2312" s="16">
        <v>88.12000000000002</v>
      </c>
      <c r="E2312" s="5">
        <f t="shared" si="1"/>
        <v>356</v>
      </c>
      <c r="F2312" s="5">
        <f t="shared" si="2"/>
        <v>5</v>
      </c>
      <c r="G2312" s="5">
        <f t="shared" si="3"/>
        <v>4</v>
      </c>
      <c r="H2312" s="5">
        <f t="shared" si="4"/>
        <v>4</v>
      </c>
      <c r="I2312" s="5" t="str">
        <f t="shared" si="5"/>
        <v>544</v>
      </c>
    </row>
    <row r="2313" ht="15.75" customHeight="1">
      <c r="A2313" s="4">
        <v>17871.0</v>
      </c>
      <c r="B2313" s="5">
        <v>1.0</v>
      </c>
      <c r="C2313" s="15">
        <v>44519.48055555556</v>
      </c>
      <c r="D2313" s="16">
        <v>16.6</v>
      </c>
      <c r="E2313" s="5">
        <f t="shared" si="1"/>
        <v>556</v>
      </c>
      <c r="F2313" s="5">
        <f t="shared" si="2"/>
        <v>2</v>
      </c>
      <c r="G2313" s="5">
        <f t="shared" si="3"/>
        <v>2</v>
      </c>
      <c r="H2313" s="5">
        <f t="shared" si="4"/>
        <v>2</v>
      </c>
      <c r="I2313" s="5" t="str">
        <f t="shared" si="5"/>
        <v>222</v>
      </c>
    </row>
    <row r="2314" ht="15.75" customHeight="1">
      <c r="A2314" s="4">
        <v>17873.0</v>
      </c>
      <c r="B2314" s="5">
        <v>1.0</v>
      </c>
      <c r="C2314" s="15">
        <v>44348.62083333333</v>
      </c>
      <c r="D2314" s="16">
        <v>30.599999999999998</v>
      </c>
      <c r="E2314" s="5">
        <f t="shared" si="1"/>
        <v>727</v>
      </c>
      <c r="F2314" s="5">
        <f t="shared" si="2"/>
        <v>1</v>
      </c>
      <c r="G2314" s="5">
        <f t="shared" si="3"/>
        <v>2</v>
      </c>
      <c r="H2314" s="5">
        <f t="shared" si="4"/>
        <v>2</v>
      </c>
      <c r="I2314" s="5" t="str">
        <f t="shared" si="5"/>
        <v>122</v>
      </c>
    </row>
    <row r="2315" ht="15.75" customHeight="1">
      <c r="A2315" s="4">
        <v>17874.0</v>
      </c>
      <c r="B2315" s="5">
        <v>2.0</v>
      </c>
      <c r="C2315" s="15">
        <v>44537.5375</v>
      </c>
      <c r="D2315" s="16">
        <v>22.38</v>
      </c>
      <c r="E2315" s="5">
        <f t="shared" si="1"/>
        <v>538</v>
      </c>
      <c r="F2315" s="5">
        <f t="shared" si="2"/>
        <v>3</v>
      </c>
      <c r="G2315" s="5">
        <f t="shared" si="3"/>
        <v>3</v>
      </c>
      <c r="H2315" s="5">
        <f t="shared" si="4"/>
        <v>2</v>
      </c>
      <c r="I2315" s="5" t="str">
        <f t="shared" si="5"/>
        <v>332</v>
      </c>
    </row>
    <row r="2316" ht="15.75" customHeight="1">
      <c r="A2316" s="4">
        <v>17878.0</v>
      </c>
      <c r="B2316" s="5">
        <v>1.0</v>
      </c>
      <c r="C2316" s="15">
        <v>44678.475</v>
      </c>
      <c r="D2316" s="16">
        <v>40.8</v>
      </c>
      <c r="E2316" s="5">
        <f t="shared" si="1"/>
        <v>397</v>
      </c>
      <c r="F2316" s="5">
        <f t="shared" si="2"/>
        <v>4</v>
      </c>
      <c r="G2316" s="5">
        <f t="shared" si="3"/>
        <v>2</v>
      </c>
      <c r="H2316" s="5">
        <f t="shared" si="4"/>
        <v>3</v>
      </c>
      <c r="I2316" s="5" t="str">
        <f t="shared" si="5"/>
        <v>423</v>
      </c>
    </row>
    <row r="2317" ht="15.75" customHeight="1">
      <c r="A2317" s="4">
        <v>17879.0</v>
      </c>
      <c r="B2317" s="5">
        <v>1.0</v>
      </c>
      <c r="C2317" s="15">
        <v>44549.525</v>
      </c>
      <c r="D2317" s="16">
        <v>1.16</v>
      </c>
      <c r="E2317" s="5">
        <f t="shared" si="1"/>
        <v>526</v>
      </c>
      <c r="F2317" s="5">
        <f t="shared" si="2"/>
        <v>3</v>
      </c>
      <c r="G2317" s="5">
        <f t="shared" si="3"/>
        <v>2</v>
      </c>
      <c r="H2317" s="5">
        <f t="shared" si="4"/>
        <v>1</v>
      </c>
      <c r="I2317" s="5" t="str">
        <f t="shared" si="5"/>
        <v>321</v>
      </c>
    </row>
    <row r="2318" ht="15.75" customHeight="1">
      <c r="A2318" s="4">
        <v>17881.0</v>
      </c>
      <c r="B2318" s="5">
        <v>1.0</v>
      </c>
      <c r="C2318" s="15">
        <v>44416.71944444445</v>
      </c>
      <c r="D2318" s="16">
        <v>15.6</v>
      </c>
      <c r="E2318" s="5">
        <f t="shared" si="1"/>
        <v>659</v>
      </c>
      <c r="F2318" s="5">
        <f t="shared" si="2"/>
        <v>2</v>
      </c>
      <c r="G2318" s="5">
        <f t="shared" si="3"/>
        <v>2</v>
      </c>
      <c r="H2318" s="5">
        <f t="shared" si="4"/>
        <v>2</v>
      </c>
      <c r="I2318" s="5" t="str">
        <f t="shared" si="5"/>
        <v>222</v>
      </c>
    </row>
    <row r="2319" ht="15.75" customHeight="1">
      <c r="A2319" s="4">
        <v>17883.0</v>
      </c>
      <c r="B2319" s="5">
        <v>2.0</v>
      </c>
      <c r="C2319" s="15">
        <v>44718.74236111111</v>
      </c>
      <c r="D2319" s="16">
        <v>4.53</v>
      </c>
      <c r="E2319" s="5">
        <f t="shared" si="1"/>
        <v>357</v>
      </c>
      <c r="F2319" s="5">
        <f t="shared" si="2"/>
        <v>5</v>
      </c>
      <c r="G2319" s="5">
        <f t="shared" si="3"/>
        <v>3</v>
      </c>
      <c r="H2319" s="5">
        <f t="shared" si="4"/>
        <v>1</v>
      </c>
      <c r="I2319" s="5" t="str">
        <f t="shared" si="5"/>
        <v>531</v>
      </c>
    </row>
    <row r="2320" ht="15.75" customHeight="1">
      <c r="A2320" s="4">
        <v>17884.0</v>
      </c>
      <c r="B2320" s="5">
        <v>3.0</v>
      </c>
      <c r="C2320" s="15">
        <v>44718.48125</v>
      </c>
      <c r="D2320" s="16">
        <v>21.54</v>
      </c>
      <c r="E2320" s="5">
        <f t="shared" si="1"/>
        <v>357</v>
      </c>
      <c r="F2320" s="5">
        <f t="shared" si="2"/>
        <v>5</v>
      </c>
      <c r="G2320" s="5">
        <f t="shared" si="3"/>
        <v>4</v>
      </c>
      <c r="H2320" s="5">
        <f t="shared" si="4"/>
        <v>2</v>
      </c>
      <c r="I2320" s="5" t="str">
        <f t="shared" si="5"/>
        <v>542</v>
      </c>
    </row>
    <row r="2321" ht="15.75" customHeight="1">
      <c r="A2321" s="4">
        <v>17885.0</v>
      </c>
      <c r="B2321" s="5">
        <v>1.0</v>
      </c>
      <c r="C2321" s="15">
        <v>44708.61111111111</v>
      </c>
      <c r="D2321" s="16">
        <v>4.65</v>
      </c>
      <c r="E2321" s="5">
        <f t="shared" si="1"/>
        <v>367</v>
      </c>
      <c r="F2321" s="5">
        <f t="shared" si="2"/>
        <v>5</v>
      </c>
      <c r="G2321" s="5">
        <f t="shared" si="3"/>
        <v>2</v>
      </c>
      <c r="H2321" s="5">
        <f t="shared" si="4"/>
        <v>1</v>
      </c>
      <c r="I2321" s="5" t="str">
        <f t="shared" si="5"/>
        <v>521</v>
      </c>
    </row>
    <row r="2322" ht="15.75" customHeight="1">
      <c r="A2322" s="4">
        <v>17886.0</v>
      </c>
      <c r="B2322" s="5">
        <v>3.0</v>
      </c>
      <c r="C2322" s="15">
        <v>44689.42291666667</v>
      </c>
      <c r="D2322" s="16">
        <v>15.69</v>
      </c>
      <c r="E2322" s="5">
        <f t="shared" si="1"/>
        <v>386</v>
      </c>
      <c r="F2322" s="5">
        <f t="shared" si="2"/>
        <v>4</v>
      </c>
      <c r="G2322" s="5">
        <f t="shared" si="3"/>
        <v>4</v>
      </c>
      <c r="H2322" s="5">
        <f t="shared" si="4"/>
        <v>2</v>
      </c>
      <c r="I2322" s="5" t="str">
        <f t="shared" si="5"/>
        <v>442</v>
      </c>
    </row>
    <row r="2323" ht="15.75" customHeight="1">
      <c r="A2323" s="4">
        <v>17888.0</v>
      </c>
      <c r="B2323" s="5">
        <v>2.0</v>
      </c>
      <c r="C2323" s="15">
        <v>44562.55694444444</v>
      </c>
      <c r="D2323" s="16">
        <v>49.959999999999994</v>
      </c>
      <c r="E2323" s="5">
        <f t="shared" si="1"/>
        <v>513</v>
      </c>
      <c r="F2323" s="5">
        <f t="shared" si="2"/>
        <v>3</v>
      </c>
      <c r="G2323" s="5">
        <f t="shared" si="3"/>
        <v>3</v>
      </c>
      <c r="H2323" s="5">
        <f t="shared" si="4"/>
        <v>3</v>
      </c>
      <c r="I2323" s="5" t="str">
        <f t="shared" si="5"/>
        <v>333</v>
      </c>
    </row>
    <row r="2324" ht="15.75" customHeight="1">
      <c r="A2324" s="4">
        <v>17889.0</v>
      </c>
      <c r="B2324" s="5">
        <v>1.0</v>
      </c>
      <c r="C2324" s="15">
        <v>44398.71805555555</v>
      </c>
      <c r="D2324" s="16">
        <v>3.75</v>
      </c>
      <c r="E2324" s="5">
        <f t="shared" si="1"/>
        <v>677</v>
      </c>
      <c r="F2324" s="5">
        <f t="shared" si="2"/>
        <v>2</v>
      </c>
      <c r="G2324" s="5">
        <f t="shared" si="3"/>
        <v>2</v>
      </c>
      <c r="H2324" s="5">
        <f t="shared" si="4"/>
        <v>1</v>
      </c>
      <c r="I2324" s="5" t="str">
        <f t="shared" si="5"/>
        <v>221</v>
      </c>
    </row>
    <row r="2325" ht="15.75" customHeight="1">
      <c r="A2325" s="4">
        <v>17890.0</v>
      </c>
      <c r="B2325" s="5">
        <v>2.0</v>
      </c>
      <c r="C2325" s="15">
        <v>44398.47152777778</v>
      </c>
      <c r="D2325" s="16">
        <v>29.99</v>
      </c>
      <c r="E2325" s="5">
        <f t="shared" si="1"/>
        <v>677</v>
      </c>
      <c r="F2325" s="5">
        <f t="shared" si="2"/>
        <v>2</v>
      </c>
      <c r="G2325" s="5">
        <f t="shared" si="3"/>
        <v>3</v>
      </c>
      <c r="H2325" s="5">
        <f t="shared" si="4"/>
        <v>2</v>
      </c>
      <c r="I2325" s="5" t="str">
        <f t="shared" si="5"/>
        <v>232</v>
      </c>
    </row>
    <row r="2326" ht="15.75" customHeight="1">
      <c r="A2326" s="4">
        <v>17892.0</v>
      </c>
      <c r="B2326" s="5">
        <v>1.0</v>
      </c>
      <c r="C2326" s="15">
        <v>44568.53888888889</v>
      </c>
      <c r="D2326" s="16">
        <v>2.52</v>
      </c>
      <c r="E2326" s="5">
        <f t="shared" si="1"/>
        <v>507</v>
      </c>
      <c r="F2326" s="5">
        <f t="shared" si="2"/>
        <v>3</v>
      </c>
      <c r="G2326" s="5">
        <f t="shared" si="3"/>
        <v>2</v>
      </c>
      <c r="H2326" s="5">
        <f t="shared" si="4"/>
        <v>1</v>
      </c>
      <c r="I2326" s="5" t="str">
        <f t="shared" si="5"/>
        <v>321</v>
      </c>
    </row>
    <row r="2327" ht="15.75" customHeight="1">
      <c r="A2327" s="4">
        <v>17894.0</v>
      </c>
      <c r="B2327" s="5">
        <v>7.0</v>
      </c>
      <c r="C2327" s="15">
        <v>44624.60833333333</v>
      </c>
      <c r="D2327" s="16">
        <v>119.54</v>
      </c>
      <c r="E2327" s="5">
        <f t="shared" si="1"/>
        <v>451</v>
      </c>
      <c r="F2327" s="5">
        <f t="shared" si="2"/>
        <v>3</v>
      </c>
      <c r="G2327" s="5">
        <f t="shared" si="3"/>
        <v>4</v>
      </c>
      <c r="H2327" s="5">
        <f t="shared" si="4"/>
        <v>4</v>
      </c>
      <c r="I2327" s="5" t="str">
        <f t="shared" si="5"/>
        <v>344</v>
      </c>
    </row>
    <row r="2328" ht="15.75" customHeight="1">
      <c r="A2328" s="4">
        <v>17895.0</v>
      </c>
      <c r="B2328" s="5">
        <v>1.0</v>
      </c>
      <c r="C2328" s="15">
        <v>44677.70833333334</v>
      </c>
      <c r="D2328" s="16">
        <v>5.04</v>
      </c>
      <c r="E2328" s="5">
        <f t="shared" si="1"/>
        <v>398</v>
      </c>
      <c r="F2328" s="5">
        <f t="shared" si="2"/>
        <v>4</v>
      </c>
      <c r="G2328" s="5">
        <f t="shared" si="3"/>
        <v>2</v>
      </c>
      <c r="H2328" s="5">
        <f t="shared" si="4"/>
        <v>1</v>
      </c>
      <c r="I2328" s="5" t="str">
        <f t="shared" si="5"/>
        <v>421</v>
      </c>
    </row>
    <row r="2329" ht="15.75" customHeight="1">
      <c r="A2329" s="4">
        <v>17897.0</v>
      </c>
      <c r="B2329" s="5">
        <v>2.0</v>
      </c>
      <c r="C2329" s="15">
        <v>44550.47430555556</v>
      </c>
      <c r="D2329" s="16">
        <v>6.07</v>
      </c>
      <c r="E2329" s="5">
        <f t="shared" si="1"/>
        <v>525</v>
      </c>
      <c r="F2329" s="5">
        <f t="shared" si="2"/>
        <v>3</v>
      </c>
      <c r="G2329" s="5">
        <f t="shared" si="3"/>
        <v>3</v>
      </c>
      <c r="H2329" s="5">
        <f t="shared" si="4"/>
        <v>1</v>
      </c>
      <c r="I2329" s="5" t="str">
        <f t="shared" si="5"/>
        <v>331</v>
      </c>
    </row>
    <row r="2330" ht="15.75" customHeight="1">
      <c r="A2330" s="4">
        <v>17899.0</v>
      </c>
      <c r="B2330" s="5">
        <v>1.0</v>
      </c>
      <c r="C2330" s="15">
        <v>44564.62361111111</v>
      </c>
      <c r="D2330" s="16">
        <v>13.68</v>
      </c>
      <c r="E2330" s="5">
        <f t="shared" si="1"/>
        <v>511</v>
      </c>
      <c r="F2330" s="5">
        <f t="shared" si="2"/>
        <v>3</v>
      </c>
      <c r="G2330" s="5">
        <f t="shared" si="3"/>
        <v>2</v>
      </c>
      <c r="H2330" s="5">
        <f t="shared" si="4"/>
        <v>1</v>
      </c>
      <c r="I2330" s="5" t="str">
        <f t="shared" si="5"/>
        <v>321</v>
      </c>
    </row>
    <row r="2331" ht="15.75" customHeight="1">
      <c r="A2331" s="4">
        <v>17900.0</v>
      </c>
      <c r="B2331" s="5">
        <v>1.0</v>
      </c>
      <c r="C2331" s="15">
        <v>44532.60277777778</v>
      </c>
      <c r="D2331" s="16">
        <v>34.8</v>
      </c>
      <c r="E2331" s="5">
        <f t="shared" si="1"/>
        <v>543</v>
      </c>
      <c r="F2331" s="5">
        <f t="shared" si="2"/>
        <v>2</v>
      </c>
      <c r="G2331" s="5">
        <f t="shared" si="3"/>
        <v>2</v>
      </c>
      <c r="H2331" s="5">
        <f t="shared" si="4"/>
        <v>3</v>
      </c>
      <c r="I2331" s="5" t="str">
        <f t="shared" si="5"/>
        <v>223</v>
      </c>
    </row>
    <row r="2332" ht="15.75" customHeight="1">
      <c r="A2332" s="4">
        <v>17904.0</v>
      </c>
      <c r="B2332" s="5">
        <v>1.0</v>
      </c>
      <c r="C2332" s="15">
        <v>44699.53958333333</v>
      </c>
      <c r="D2332" s="16">
        <v>4.25</v>
      </c>
      <c r="E2332" s="5">
        <f t="shared" si="1"/>
        <v>376</v>
      </c>
      <c r="F2332" s="5">
        <f t="shared" si="2"/>
        <v>5</v>
      </c>
      <c r="G2332" s="5">
        <f t="shared" si="3"/>
        <v>2</v>
      </c>
      <c r="H2332" s="5">
        <f t="shared" si="4"/>
        <v>1</v>
      </c>
      <c r="I2332" s="5" t="str">
        <f t="shared" si="5"/>
        <v>521</v>
      </c>
    </row>
    <row r="2333" ht="15.75" customHeight="1">
      <c r="A2333" s="4">
        <v>17905.0</v>
      </c>
      <c r="B2333" s="5">
        <v>2.0</v>
      </c>
      <c r="C2333" s="15">
        <v>44567.44930555556</v>
      </c>
      <c r="D2333" s="16">
        <v>179.75</v>
      </c>
      <c r="E2333" s="5">
        <f t="shared" si="1"/>
        <v>508</v>
      </c>
      <c r="F2333" s="5">
        <f t="shared" si="2"/>
        <v>3</v>
      </c>
      <c r="G2333" s="5">
        <f t="shared" si="3"/>
        <v>3</v>
      </c>
      <c r="H2333" s="5">
        <f t="shared" si="4"/>
        <v>4</v>
      </c>
      <c r="I2333" s="5" t="str">
        <f t="shared" si="5"/>
        <v>334</v>
      </c>
    </row>
    <row r="2334" ht="15.75" customHeight="1">
      <c r="A2334" s="4">
        <v>17908.0</v>
      </c>
      <c r="B2334" s="5">
        <v>1.0</v>
      </c>
      <c r="C2334" s="15">
        <v>44348.48958333334</v>
      </c>
      <c r="D2334" s="16">
        <v>24.949999999999996</v>
      </c>
      <c r="E2334" s="5">
        <f t="shared" si="1"/>
        <v>727</v>
      </c>
      <c r="F2334" s="5">
        <f t="shared" si="2"/>
        <v>1</v>
      </c>
      <c r="G2334" s="5">
        <f t="shared" si="3"/>
        <v>2</v>
      </c>
      <c r="H2334" s="5">
        <f t="shared" si="4"/>
        <v>2</v>
      </c>
      <c r="I2334" s="5" t="str">
        <f t="shared" si="5"/>
        <v>122</v>
      </c>
    </row>
    <row r="2335" ht="15.75" customHeight="1">
      <c r="A2335" s="4">
        <v>17912.0</v>
      </c>
      <c r="B2335" s="5">
        <v>3.0</v>
      </c>
      <c r="C2335" s="15">
        <v>44362.70416666667</v>
      </c>
      <c r="D2335" s="16">
        <v>17.8</v>
      </c>
      <c r="E2335" s="5">
        <f t="shared" si="1"/>
        <v>713</v>
      </c>
      <c r="F2335" s="5">
        <f t="shared" si="2"/>
        <v>2</v>
      </c>
      <c r="G2335" s="5">
        <f t="shared" si="3"/>
        <v>4</v>
      </c>
      <c r="H2335" s="5">
        <f t="shared" si="4"/>
        <v>2</v>
      </c>
      <c r="I2335" s="5" t="str">
        <f t="shared" si="5"/>
        <v>242</v>
      </c>
    </row>
    <row r="2336" ht="15.75" customHeight="1">
      <c r="A2336" s="4">
        <v>17913.0</v>
      </c>
      <c r="B2336" s="5">
        <v>2.0</v>
      </c>
      <c r="C2336" s="15">
        <v>44663.44791666666</v>
      </c>
      <c r="D2336" s="16">
        <v>9.75</v>
      </c>
      <c r="E2336" s="5">
        <f t="shared" si="1"/>
        <v>412</v>
      </c>
      <c r="F2336" s="5">
        <f t="shared" si="2"/>
        <v>4</v>
      </c>
      <c r="G2336" s="5">
        <f t="shared" si="3"/>
        <v>3</v>
      </c>
      <c r="H2336" s="5">
        <f t="shared" si="4"/>
        <v>1</v>
      </c>
      <c r="I2336" s="5" t="str">
        <f t="shared" si="5"/>
        <v>431</v>
      </c>
    </row>
    <row r="2337" ht="15.75" customHeight="1">
      <c r="A2337" s="4">
        <v>17914.0</v>
      </c>
      <c r="B2337" s="5">
        <v>1.0</v>
      </c>
      <c r="C2337" s="15">
        <v>44718.49861111111</v>
      </c>
      <c r="D2337" s="16">
        <v>2.1</v>
      </c>
      <c r="E2337" s="5">
        <f t="shared" si="1"/>
        <v>357</v>
      </c>
      <c r="F2337" s="5">
        <f t="shared" si="2"/>
        <v>5</v>
      </c>
      <c r="G2337" s="5">
        <f t="shared" si="3"/>
        <v>2</v>
      </c>
      <c r="H2337" s="5">
        <f t="shared" si="4"/>
        <v>1</v>
      </c>
      <c r="I2337" s="5" t="str">
        <f t="shared" si="5"/>
        <v>521</v>
      </c>
    </row>
    <row r="2338" ht="15.75" customHeight="1">
      <c r="A2338" s="4">
        <v>17917.0</v>
      </c>
      <c r="B2338" s="5">
        <v>2.0</v>
      </c>
      <c r="C2338" s="15">
        <v>44467.69236111111</v>
      </c>
      <c r="D2338" s="16">
        <v>22.5</v>
      </c>
      <c r="E2338" s="5">
        <f t="shared" si="1"/>
        <v>608</v>
      </c>
      <c r="F2338" s="5">
        <f t="shared" si="2"/>
        <v>2</v>
      </c>
      <c r="G2338" s="5">
        <f t="shared" si="3"/>
        <v>3</v>
      </c>
      <c r="H2338" s="5">
        <f t="shared" si="4"/>
        <v>2</v>
      </c>
      <c r="I2338" s="5" t="str">
        <f t="shared" si="5"/>
        <v>232</v>
      </c>
    </row>
    <row r="2339" ht="15.75" customHeight="1">
      <c r="A2339" s="4">
        <v>17920.0</v>
      </c>
      <c r="B2339" s="5">
        <v>11.0</v>
      </c>
      <c r="C2339" s="15">
        <v>44717.60347222222</v>
      </c>
      <c r="D2339" s="16">
        <v>110.79000000000003</v>
      </c>
      <c r="E2339" s="5">
        <f t="shared" si="1"/>
        <v>358</v>
      </c>
      <c r="F2339" s="5">
        <f t="shared" si="2"/>
        <v>5</v>
      </c>
      <c r="G2339" s="5">
        <f t="shared" si="3"/>
        <v>4</v>
      </c>
      <c r="H2339" s="5">
        <f t="shared" si="4"/>
        <v>4</v>
      </c>
      <c r="I2339" s="5" t="str">
        <f t="shared" si="5"/>
        <v>544</v>
      </c>
    </row>
    <row r="2340" ht="15.75" customHeight="1">
      <c r="A2340" s="4">
        <v>17921.0</v>
      </c>
      <c r="B2340" s="5">
        <v>2.0</v>
      </c>
      <c r="C2340" s="15">
        <v>44575.78888888889</v>
      </c>
      <c r="D2340" s="16">
        <v>15.239999999999998</v>
      </c>
      <c r="E2340" s="5">
        <f t="shared" si="1"/>
        <v>500</v>
      </c>
      <c r="F2340" s="5">
        <f t="shared" si="2"/>
        <v>3</v>
      </c>
      <c r="G2340" s="5">
        <f t="shared" si="3"/>
        <v>3</v>
      </c>
      <c r="H2340" s="5">
        <f t="shared" si="4"/>
        <v>2</v>
      </c>
      <c r="I2340" s="5" t="str">
        <f t="shared" si="5"/>
        <v>332</v>
      </c>
    </row>
    <row r="2341" ht="15.75" customHeight="1">
      <c r="A2341" s="4">
        <v>17924.0</v>
      </c>
      <c r="B2341" s="5">
        <v>2.0</v>
      </c>
      <c r="C2341" s="15">
        <v>44720.81111111111</v>
      </c>
      <c r="D2341" s="16">
        <v>64.12</v>
      </c>
      <c r="E2341" s="5">
        <f t="shared" si="1"/>
        <v>355</v>
      </c>
      <c r="F2341" s="5">
        <f t="shared" si="2"/>
        <v>5</v>
      </c>
      <c r="G2341" s="5">
        <f t="shared" si="3"/>
        <v>3</v>
      </c>
      <c r="H2341" s="5">
        <f t="shared" si="4"/>
        <v>3</v>
      </c>
      <c r="I2341" s="5" t="str">
        <f t="shared" si="5"/>
        <v>533</v>
      </c>
    </row>
    <row r="2342" ht="15.75" customHeight="1">
      <c r="A2342" s="4">
        <v>17926.0</v>
      </c>
      <c r="B2342" s="5">
        <v>1.0</v>
      </c>
      <c r="C2342" s="15">
        <v>44590.61041666667</v>
      </c>
      <c r="D2342" s="16">
        <v>15.0</v>
      </c>
      <c r="E2342" s="5">
        <f t="shared" si="1"/>
        <v>485</v>
      </c>
      <c r="F2342" s="5">
        <f t="shared" si="2"/>
        <v>3</v>
      </c>
      <c r="G2342" s="5">
        <f t="shared" si="3"/>
        <v>2</v>
      </c>
      <c r="H2342" s="5">
        <f t="shared" si="4"/>
        <v>2</v>
      </c>
      <c r="I2342" s="5" t="str">
        <f t="shared" si="5"/>
        <v>322</v>
      </c>
    </row>
    <row r="2343" ht="15.75" customHeight="1">
      <c r="A2343" s="4">
        <v>17928.0</v>
      </c>
      <c r="B2343" s="5">
        <v>1.0</v>
      </c>
      <c r="C2343" s="15">
        <v>44676.57777777778</v>
      </c>
      <c r="D2343" s="16">
        <v>75.65</v>
      </c>
      <c r="E2343" s="5">
        <f t="shared" si="1"/>
        <v>399</v>
      </c>
      <c r="F2343" s="5">
        <f t="shared" si="2"/>
        <v>4</v>
      </c>
      <c r="G2343" s="5">
        <f t="shared" si="3"/>
        <v>2</v>
      </c>
      <c r="H2343" s="5">
        <f t="shared" si="4"/>
        <v>3</v>
      </c>
      <c r="I2343" s="5" t="str">
        <f t="shared" si="5"/>
        <v>423</v>
      </c>
    </row>
    <row r="2344" ht="15.75" customHeight="1">
      <c r="A2344" s="4">
        <v>17931.0</v>
      </c>
      <c r="B2344" s="5">
        <v>1.0</v>
      </c>
      <c r="C2344" s="15">
        <v>44468.52152777778</v>
      </c>
      <c r="D2344" s="16">
        <v>11.15</v>
      </c>
      <c r="E2344" s="5">
        <f t="shared" si="1"/>
        <v>607</v>
      </c>
      <c r="F2344" s="5">
        <f t="shared" si="2"/>
        <v>2</v>
      </c>
      <c r="G2344" s="5">
        <f t="shared" si="3"/>
        <v>2</v>
      </c>
      <c r="H2344" s="5">
        <f t="shared" si="4"/>
        <v>1</v>
      </c>
      <c r="I2344" s="5" t="str">
        <f t="shared" si="5"/>
        <v>221</v>
      </c>
    </row>
    <row r="2345" ht="15.75" customHeight="1">
      <c r="A2345" s="4">
        <v>17932.0</v>
      </c>
      <c r="B2345" s="5">
        <v>1.0</v>
      </c>
      <c r="C2345" s="15">
        <v>44549.44375</v>
      </c>
      <c r="D2345" s="16">
        <v>15.9</v>
      </c>
      <c r="E2345" s="5">
        <f t="shared" si="1"/>
        <v>526</v>
      </c>
      <c r="F2345" s="5">
        <f t="shared" si="2"/>
        <v>3</v>
      </c>
      <c r="G2345" s="5">
        <f t="shared" si="3"/>
        <v>2</v>
      </c>
      <c r="H2345" s="5">
        <f t="shared" si="4"/>
        <v>2</v>
      </c>
      <c r="I2345" s="5" t="str">
        <f t="shared" si="5"/>
        <v>322</v>
      </c>
    </row>
    <row r="2346" ht="15.75" customHeight="1">
      <c r="A2346" s="4">
        <v>17936.0</v>
      </c>
      <c r="B2346" s="5">
        <v>1.0</v>
      </c>
      <c r="C2346" s="15">
        <v>44716.56388888889</v>
      </c>
      <c r="D2346" s="16">
        <v>1.95</v>
      </c>
      <c r="E2346" s="5">
        <f t="shared" si="1"/>
        <v>359</v>
      </c>
      <c r="F2346" s="5">
        <f t="shared" si="2"/>
        <v>5</v>
      </c>
      <c r="G2346" s="5">
        <f t="shared" si="3"/>
        <v>2</v>
      </c>
      <c r="H2346" s="5">
        <f t="shared" si="4"/>
        <v>1</v>
      </c>
      <c r="I2346" s="5" t="str">
        <f t="shared" si="5"/>
        <v>521</v>
      </c>
    </row>
    <row r="2347" ht="15.75" customHeight="1">
      <c r="A2347" s="4">
        <v>17940.0</v>
      </c>
      <c r="B2347" s="5">
        <v>3.0</v>
      </c>
      <c r="C2347" s="15">
        <v>44524.73333333333</v>
      </c>
      <c r="D2347" s="16">
        <v>2047.86</v>
      </c>
      <c r="E2347" s="5">
        <f t="shared" si="1"/>
        <v>551</v>
      </c>
      <c r="F2347" s="5">
        <f t="shared" si="2"/>
        <v>2</v>
      </c>
      <c r="G2347" s="5">
        <f t="shared" si="3"/>
        <v>4</v>
      </c>
      <c r="H2347" s="5">
        <f t="shared" si="4"/>
        <v>4</v>
      </c>
      <c r="I2347" s="5" t="str">
        <f t="shared" si="5"/>
        <v>244</v>
      </c>
    </row>
    <row r="2348" ht="15.75" customHeight="1">
      <c r="A2348" s="4">
        <v>17941.0</v>
      </c>
      <c r="B2348" s="5">
        <v>1.0</v>
      </c>
      <c r="C2348" s="15">
        <v>44593.35416666666</v>
      </c>
      <c r="D2348" s="16">
        <v>165.36</v>
      </c>
      <c r="E2348" s="5">
        <f t="shared" si="1"/>
        <v>482</v>
      </c>
      <c r="F2348" s="5">
        <f t="shared" si="2"/>
        <v>3</v>
      </c>
      <c r="G2348" s="5">
        <f t="shared" si="3"/>
        <v>2</v>
      </c>
      <c r="H2348" s="5">
        <f t="shared" si="4"/>
        <v>4</v>
      </c>
      <c r="I2348" s="5" t="str">
        <f t="shared" si="5"/>
        <v>324</v>
      </c>
    </row>
    <row r="2349" ht="15.75" customHeight="1">
      <c r="A2349" s="4">
        <v>17949.0</v>
      </c>
      <c r="B2349" s="5">
        <v>2.0</v>
      </c>
      <c r="C2349" s="15">
        <v>44621.49722222222</v>
      </c>
      <c r="D2349" s="16">
        <v>1223.06</v>
      </c>
      <c r="E2349" s="5">
        <f t="shared" si="1"/>
        <v>454</v>
      </c>
      <c r="F2349" s="5">
        <f t="shared" si="2"/>
        <v>3</v>
      </c>
      <c r="G2349" s="5">
        <f t="shared" si="3"/>
        <v>3</v>
      </c>
      <c r="H2349" s="5">
        <f t="shared" si="4"/>
        <v>4</v>
      </c>
      <c r="I2349" s="5" t="str">
        <f t="shared" si="5"/>
        <v>334</v>
      </c>
    </row>
    <row r="2350" ht="15.75" customHeight="1">
      <c r="A2350" s="4">
        <v>17950.0</v>
      </c>
      <c r="B2350" s="5">
        <v>1.0</v>
      </c>
      <c r="C2350" s="15">
        <v>44356.63611111111</v>
      </c>
      <c r="D2350" s="16">
        <v>4.25</v>
      </c>
      <c r="E2350" s="5">
        <f t="shared" si="1"/>
        <v>719</v>
      </c>
      <c r="F2350" s="5">
        <f t="shared" si="2"/>
        <v>2</v>
      </c>
      <c r="G2350" s="5">
        <f t="shared" si="3"/>
        <v>2</v>
      </c>
      <c r="H2350" s="5">
        <f t="shared" si="4"/>
        <v>1</v>
      </c>
      <c r="I2350" s="5" t="str">
        <f t="shared" si="5"/>
        <v>221</v>
      </c>
    </row>
    <row r="2351" ht="15.75" customHeight="1">
      <c r="A2351" s="4">
        <v>17954.0</v>
      </c>
      <c r="B2351" s="5">
        <v>8.0</v>
      </c>
      <c r="C2351" s="15">
        <v>44716.59375</v>
      </c>
      <c r="D2351" s="16">
        <v>64.35000000000001</v>
      </c>
      <c r="E2351" s="5">
        <f t="shared" si="1"/>
        <v>359</v>
      </c>
      <c r="F2351" s="5">
        <f t="shared" si="2"/>
        <v>5</v>
      </c>
      <c r="G2351" s="5">
        <f t="shared" si="3"/>
        <v>4</v>
      </c>
      <c r="H2351" s="5">
        <f t="shared" si="4"/>
        <v>3</v>
      </c>
      <c r="I2351" s="5" t="str">
        <f t="shared" si="5"/>
        <v>543</v>
      </c>
    </row>
    <row r="2352" ht="15.75" customHeight="1">
      <c r="A2352" s="4">
        <v>17958.0</v>
      </c>
      <c r="B2352" s="5">
        <v>1.0</v>
      </c>
      <c r="C2352" s="15">
        <v>44607.51319444444</v>
      </c>
      <c r="D2352" s="16">
        <v>76.5</v>
      </c>
      <c r="E2352" s="5">
        <f t="shared" si="1"/>
        <v>468</v>
      </c>
      <c r="F2352" s="5">
        <f t="shared" si="2"/>
        <v>3</v>
      </c>
      <c r="G2352" s="5">
        <f t="shared" si="3"/>
        <v>2</v>
      </c>
      <c r="H2352" s="5">
        <f t="shared" si="4"/>
        <v>3</v>
      </c>
      <c r="I2352" s="5" t="str">
        <f t="shared" si="5"/>
        <v>323</v>
      </c>
    </row>
    <row r="2353" ht="15.75" customHeight="1">
      <c r="A2353" s="4">
        <v>17961.0</v>
      </c>
      <c r="B2353" s="5">
        <v>6.0</v>
      </c>
      <c r="C2353" s="15">
        <v>44635.41805555556</v>
      </c>
      <c r="D2353" s="16">
        <v>69.35</v>
      </c>
      <c r="E2353" s="5">
        <f t="shared" si="1"/>
        <v>440</v>
      </c>
      <c r="F2353" s="5">
        <f t="shared" si="2"/>
        <v>3</v>
      </c>
      <c r="G2353" s="5">
        <f t="shared" si="3"/>
        <v>4</v>
      </c>
      <c r="H2353" s="5">
        <f t="shared" si="4"/>
        <v>3</v>
      </c>
      <c r="I2353" s="5" t="str">
        <f t="shared" si="5"/>
        <v>343</v>
      </c>
    </row>
    <row r="2354" ht="15.75" customHeight="1">
      <c r="A2354" s="4">
        <v>17962.0</v>
      </c>
      <c r="B2354" s="5">
        <v>1.0</v>
      </c>
      <c r="C2354" s="15">
        <v>44581.59444444445</v>
      </c>
      <c r="D2354" s="16">
        <v>0.65</v>
      </c>
      <c r="E2354" s="5">
        <f t="shared" si="1"/>
        <v>494</v>
      </c>
      <c r="F2354" s="5">
        <f t="shared" si="2"/>
        <v>3</v>
      </c>
      <c r="G2354" s="5">
        <f t="shared" si="3"/>
        <v>2</v>
      </c>
      <c r="H2354" s="5">
        <f t="shared" si="4"/>
        <v>1</v>
      </c>
      <c r="I2354" s="5" t="str">
        <f t="shared" si="5"/>
        <v>321</v>
      </c>
    </row>
    <row r="2355" ht="15.75" customHeight="1">
      <c r="A2355" s="4">
        <v>17964.0</v>
      </c>
      <c r="B2355" s="5">
        <v>2.0</v>
      </c>
      <c r="C2355" s="15">
        <v>44689.44722222222</v>
      </c>
      <c r="D2355" s="16">
        <v>28.54</v>
      </c>
      <c r="E2355" s="5">
        <f t="shared" si="1"/>
        <v>386</v>
      </c>
      <c r="F2355" s="5">
        <f t="shared" si="2"/>
        <v>4</v>
      </c>
      <c r="G2355" s="5">
        <f t="shared" si="3"/>
        <v>3</v>
      </c>
      <c r="H2355" s="5">
        <f t="shared" si="4"/>
        <v>2</v>
      </c>
      <c r="I2355" s="5" t="str">
        <f t="shared" si="5"/>
        <v>432</v>
      </c>
    </row>
    <row r="2356" ht="15.75" customHeight="1">
      <c r="A2356" s="4">
        <v>17965.0</v>
      </c>
      <c r="B2356" s="5">
        <v>5.0</v>
      </c>
      <c r="C2356" s="15">
        <v>44629.44583333333</v>
      </c>
      <c r="D2356" s="16">
        <v>47.75999999999999</v>
      </c>
      <c r="E2356" s="5">
        <f t="shared" si="1"/>
        <v>446</v>
      </c>
      <c r="F2356" s="5">
        <f t="shared" si="2"/>
        <v>3</v>
      </c>
      <c r="G2356" s="5">
        <f t="shared" si="3"/>
        <v>4</v>
      </c>
      <c r="H2356" s="5">
        <f t="shared" si="4"/>
        <v>3</v>
      </c>
      <c r="I2356" s="5" t="str">
        <f t="shared" si="5"/>
        <v>343</v>
      </c>
    </row>
    <row r="2357" ht="15.75" customHeight="1">
      <c r="A2357" s="4">
        <v>17966.0</v>
      </c>
      <c r="B2357" s="5">
        <v>2.0</v>
      </c>
      <c r="C2357" s="15">
        <v>44683.43472222222</v>
      </c>
      <c r="D2357" s="16">
        <v>165.0</v>
      </c>
      <c r="E2357" s="5">
        <f t="shared" si="1"/>
        <v>392</v>
      </c>
      <c r="F2357" s="5">
        <f t="shared" si="2"/>
        <v>4</v>
      </c>
      <c r="G2357" s="5">
        <f t="shared" si="3"/>
        <v>3</v>
      </c>
      <c r="H2357" s="5">
        <f t="shared" si="4"/>
        <v>4</v>
      </c>
      <c r="I2357" s="5" t="str">
        <f t="shared" si="5"/>
        <v>434</v>
      </c>
    </row>
    <row r="2358" ht="15.75" customHeight="1">
      <c r="A2358" s="4">
        <v>17967.0</v>
      </c>
      <c r="B2358" s="5">
        <v>1.0</v>
      </c>
      <c r="C2358" s="15">
        <v>44350.47152777778</v>
      </c>
      <c r="D2358" s="16">
        <v>16.150000000000002</v>
      </c>
      <c r="E2358" s="5">
        <f t="shared" si="1"/>
        <v>725</v>
      </c>
      <c r="F2358" s="5">
        <f t="shared" si="2"/>
        <v>2</v>
      </c>
      <c r="G2358" s="5">
        <f t="shared" si="3"/>
        <v>2</v>
      </c>
      <c r="H2358" s="5">
        <f t="shared" si="4"/>
        <v>2</v>
      </c>
      <c r="I2358" s="5" t="str">
        <f t="shared" si="5"/>
        <v>222</v>
      </c>
    </row>
    <row r="2359" ht="15.75" customHeight="1">
      <c r="A2359" s="4">
        <v>17968.0</v>
      </c>
      <c r="B2359" s="5">
        <v>1.0</v>
      </c>
      <c r="C2359" s="15">
        <v>44348.51597222222</v>
      </c>
      <c r="D2359" s="16">
        <v>10.52</v>
      </c>
      <c r="E2359" s="5">
        <f t="shared" si="1"/>
        <v>727</v>
      </c>
      <c r="F2359" s="5">
        <f t="shared" si="2"/>
        <v>1</v>
      </c>
      <c r="G2359" s="5">
        <f t="shared" si="3"/>
        <v>2</v>
      </c>
      <c r="H2359" s="5">
        <f t="shared" si="4"/>
        <v>1</v>
      </c>
      <c r="I2359" s="5" t="str">
        <f t="shared" si="5"/>
        <v>121</v>
      </c>
    </row>
    <row r="2360" ht="15.75" customHeight="1">
      <c r="A2360" s="4">
        <v>17970.0</v>
      </c>
      <c r="B2360" s="5">
        <v>1.0</v>
      </c>
      <c r="C2360" s="15">
        <v>44512.83541666667</v>
      </c>
      <c r="D2360" s="16">
        <v>56.45</v>
      </c>
      <c r="E2360" s="5">
        <f t="shared" si="1"/>
        <v>563</v>
      </c>
      <c r="F2360" s="5">
        <f t="shared" si="2"/>
        <v>2</v>
      </c>
      <c r="G2360" s="5">
        <f t="shared" si="3"/>
        <v>2</v>
      </c>
      <c r="H2360" s="5">
        <f t="shared" si="4"/>
        <v>3</v>
      </c>
      <c r="I2360" s="5" t="str">
        <f t="shared" si="5"/>
        <v>223</v>
      </c>
    </row>
    <row r="2361" ht="15.75" customHeight="1">
      <c r="A2361" s="4">
        <v>17972.0</v>
      </c>
      <c r="B2361" s="5">
        <v>1.0</v>
      </c>
      <c r="C2361" s="15">
        <v>44481.51111111111</v>
      </c>
      <c r="D2361" s="16">
        <v>5.95</v>
      </c>
      <c r="E2361" s="5">
        <f t="shared" si="1"/>
        <v>594</v>
      </c>
      <c r="F2361" s="5">
        <f t="shared" si="2"/>
        <v>2</v>
      </c>
      <c r="G2361" s="5">
        <f t="shared" si="3"/>
        <v>2</v>
      </c>
      <c r="H2361" s="5">
        <f t="shared" si="4"/>
        <v>1</v>
      </c>
      <c r="I2361" s="5" t="str">
        <f t="shared" si="5"/>
        <v>221</v>
      </c>
    </row>
    <row r="2362" ht="15.75" customHeight="1">
      <c r="A2362" s="4">
        <v>17974.0</v>
      </c>
      <c r="B2362" s="5">
        <v>2.0</v>
      </c>
      <c r="C2362" s="15">
        <v>44696.48402777778</v>
      </c>
      <c r="D2362" s="16">
        <v>18.990000000000002</v>
      </c>
      <c r="E2362" s="5">
        <f t="shared" si="1"/>
        <v>379</v>
      </c>
      <c r="F2362" s="5">
        <f t="shared" si="2"/>
        <v>5</v>
      </c>
      <c r="G2362" s="5">
        <f t="shared" si="3"/>
        <v>3</v>
      </c>
      <c r="H2362" s="5">
        <f t="shared" si="4"/>
        <v>2</v>
      </c>
      <c r="I2362" s="5" t="str">
        <f t="shared" si="5"/>
        <v>532</v>
      </c>
    </row>
    <row r="2363" ht="15.75" customHeight="1">
      <c r="A2363" s="4">
        <v>17975.0</v>
      </c>
      <c r="B2363" s="5">
        <v>5.0</v>
      </c>
      <c r="C2363" s="15">
        <v>44658.43680555555</v>
      </c>
      <c r="D2363" s="16">
        <v>113.17000000000002</v>
      </c>
      <c r="E2363" s="5">
        <f t="shared" si="1"/>
        <v>417</v>
      </c>
      <c r="F2363" s="5">
        <f t="shared" si="2"/>
        <v>4</v>
      </c>
      <c r="G2363" s="5">
        <f t="shared" si="3"/>
        <v>4</v>
      </c>
      <c r="H2363" s="5">
        <f t="shared" si="4"/>
        <v>4</v>
      </c>
      <c r="I2363" s="5" t="str">
        <f t="shared" si="5"/>
        <v>444</v>
      </c>
    </row>
    <row r="2364" ht="15.75" customHeight="1">
      <c r="A2364" s="4">
        <v>17976.0</v>
      </c>
      <c r="B2364" s="5">
        <v>1.0</v>
      </c>
      <c r="C2364" s="15">
        <v>44349.57569444444</v>
      </c>
      <c r="D2364" s="16">
        <v>27.15</v>
      </c>
      <c r="E2364" s="5">
        <f t="shared" si="1"/>
        <v>726</v>
      </c>
      <c r="F2364" s="5">
        <f t="shared" si="2"/>
        <v>2</v>
      </c>
      <c r="G2364" s="5">
        <f t="shared" si="3"/>
        <v>2</v>
      </c>
      <c r="H2364" s="5">
        <f t="shared" si="4"/>
        <v>2</v>
      </c>
      <c r="I2364" s="5" t="str">
        <f t="shared" si="5"/>
        <v>222</v>
      </c>
    </row>
    <row r="2365" ht="15.75" customHeight="1">
      <c r="A2365" s="4">
        <v>17977.0</v>
      </c>
      <c r="B2365" s="5">
        <v>1.0</v>
      </c>
      <c r="C2365" s="15">
        <v>44691.56111111111</v>
      </c>
      <c r="D2365" s="16">
        <v>6.959999999999999</v>
      </c>
      <c r="E2365" s="5">
        <f t="shared" si="1"/>
        <v>384</v>
      </c>
      <c r="F2365" s="5">
        <f t="shared" si="2"/>
        <v>4</v>
      </c>
      <c r="G2365" s="5">
        <f t="shared" si="3"/>
        <v>2</v>
      </c>
      <c r="H2365" s="5">
        <f t="shared" si="4"/>
        <v>1</v>
      </c>
      <c r="I2365" s="5" t="str">
        <f t="shared" si="5"/>
        <v>421</v>
      </c>
    </row>
    <row r="2366" ht="15.75" customHeight="1">
      <c r="A2366" s="4">
        <v>17979.0</v>
      </c>
      <c r="B2366" s="5">
        <v>2.0</v>
      </c>
      <c r="C2366" s="15">
        <v>44685.50347222222</v>
      </c>
      <c r="D2366" s="16">
        <v>38.94</v>
      </c>
      <c r="E2366" s="5">
        <f t="shared" si="1"/>
        <v>390</v>
      </c>
      <c r="F2366" s="5">
        <f t="shared" si="2"/>
        <v>4</v>
      </c>
      <c r="G2366" s="5">
        <f t="shared" si="3"/>
        <v>3</v>
      </c>
      <c r="H2366" s="5">
        <f t="shared" si="4"/>
        <v>3</v>
      </c>
      <c r="I2366" s="5" t="str">
        <f t="shared" si="5"/>
        <v>433</v>
      </c>
    </row>
    <row r="2367" ht="15.75" customHeight="1">
      <c r="A2367" s="4">
        <v>17980.0</v>
      </c>
      <c r="B2367" s="5">
        <v>1.0</v>
      </c>
      <c r="C2367" s="15">
        <v>44362.65972222222</v>
      </c>
      <c r="D2367" s="16">
        <v>6.8</v>
      </c>
      <c r="E2367" s="5">
        <f t="shared" si="1"/>
        <v>713</v>
      </c>
      <c r="F2367" s="5">
        <f t="shared" si="2"/>
        <v>2</v>
      </c>
      <c r="G2367" s="5">
        <f t="shared" si="3"/>
        <v>2</v>
      </c>
      <c r="H2367" s="5">
        <f t="shared" si="4"/>
        <v>1</v>
      </c>
      <c r="I2367" s="5" t="str">
        <f t="shared" si="5"/>
        <v>221</v>
      </c>
    </row>
    <row r="2368" ht="15.75" customHeight="1">
      <c r="A2368" s="4">
        <v>17985.0</v>
      </c>
      <c r="B2368" s="5">
        <v>1.0</v>
      </c>
      <c r="C2368" s="15">
        <v>44698.6</v>
      </c>
      <c r="D2368" s="16">
        <v>20.650000000000002</v>
      </c>
      <c r="E2368" s="5">
        <f t="shared" si="1"/>
        <v>377</v>
      </c>
      <c r="F2368" s="5">
        <f t="shared" si="2"/>
        <v>5</v>
      </c>
      <c r="G2368" s="5">
        <f t="shared" si="3"/>
        <v>2</v>
      </c>
      <c r="H2368" s="5">
        <f t="shared" si="4"/>
        <v>2</v>
      </c>
      <c r="I2368" s="5" t="str">
        <f t="shared" si="5"/>
        <v>522</v>
      </c>
    </row>
    <row r="2369" ht="15.75" customHeight="1">
      <c r="A2369" s="4">
        <v>17987.0</v>
      </c>
      <c r="B2369" s="5">
        <v>1.0</v>
      </c>
      <c r="C2369" s="15">
        <v>44537.59861111111</v>
      </c>
      <c r="D2369" s="16">
        <v>11.7</v>
      </c>
      <c r="E2369" s="5">
        <f t="shared" si="1"/>
        <v>538</v>
      </c>
      <c r="F2369" s="5">
        <f t="shared" si="2"/>
        <v>3</v>
      </c>
      <c r="G2369" s="5">
        <f t="shared" si="3"/>
        <v>2</v>
      </c>
      <c r="H2369" s="5">
        <f t="shared" si="4"/>
        <v>1</v>
      </c>
      <c r="I2369" s="5" t="str">
        <f t="shared" si="5"/>
        <v>321</v>
      </c>
    </row>
    <row r="2370" ht="15.75" customHeight="1">
      <c r="A2370" s="4">
        <v>17988.0</v>
      </c>
      <c r="B2370" s="5">
        <v>1.0</v>
      </c>
      <c r="C2370" s="15">
        <v>44394.49930555555</v>
      </c>
      <c r="D2370" s="16">
        <v>41.900000000000006</v>
      </c>
      <c r="E2370" s="5">
        <f t="shared" si="1"/>
        <v>681</v>
      </c>
      <c r="F2370" s="5">
        <f t="shared" si="2"/>
        <v>2</v>
      </c>
      <c r="G2370" s="5">
        <f t="shared" si="3"/>
        <v>2</v>
      </c>
      <c r="H2370" s="5">
        <f t="shared" si="4"/>
        <v>3</v>
      </c>
      <c r="I2370" s="5" t="str">
        <f t="shared" si="5"/>
        <v>223</v>
      </c>
    </row>
    <row r="2371" ht="15.75" customHeight="1">
      <c r="A2371" s="4">
        <v>17990.0</v>
      </c>
      <c r="B2371" s="5">
        <v>2.0</v>
      </c>
      <c r="C2371" s="15">
        <v>44486.48888888889</v>
      </c>
      <c r="D2371" s="16">
        <v>32.7</v>
      </c>
      <c r="E2371" s="5">
        <f t="shared" si="1"/>
        <v>589</v>
      </c>
      <c r="F2371" s="5">
        <f t="shared" si="2"/>
        <v>2</v>
      </c>
      <c r="G2371" s="5">
        <f t="shared" si="3"/>
        <v>3</v>
      </c>
      <c r="H2371" s="5">
        <f t="shared" si="4"/>
        <v>3</v>
      </c>
      <c r="I2371" s="5" t="str">
        <f t="shared" si="5"/>
        <v>233</v>
      </c>
    </row>
    <row r="2372" ht="15.75" customHeight="1">
      <c r="A2372" s="4">
        <v>17994.0</v>
      </c>
      <c r="B2372" s="5">
        <v>3.0</v>
      </c>
      <c r="C2372" s="15">
        <v>44602.48680555556</v>
      </c>
      <c r="D2372" s="16">
        <v>52.7</v>
      </c>
      <c r="E2372" s="5">
        <f t="shared" si="1"/>
        <v>473</v>
      </c>
      <c r="F2372" s="5">
        <f t="shared" si="2"/>
        <v>3</v>
      </c>
      <c r="G2372" s="5">
        <f t="shared" si="3"/>
        <v>4</v>
      </c>
      <c r="H2372" s="5">
        <f t="shared" si="4"/>
        <v>3</v>
      </c>
      <c r="I2372" s="5" t="str">
        <f t="shared" si="5"/>
        <v>343</v>
      </c>
    </row>
    <row r="2373" ht="15.75" customHeight="1">
      <c r="A2373" s="4">
        <v>17995.0</v>
      </c>
      <c r="B2373" s="5">
        <v>1.0</v>
      </c>
      <c r="C2373" s="15">
        <v>44442.52083333334</v>
      </c>
      <c r="D2373" s="16">
        <v>23.6</v>
      </c>
      <c r="E2373" s="5">
        <f t="shared" si="1"/>
        <v>633</v>
      </c>
      <c r="F2373" s="5">
        <f t="shared" si="2"/>
        <v>2</v>
      </c>
      <c r="G2373" s="5">
        <f t="shared" si="3"/>
        <v>2</v>
      </c>
      <c r="H2373" s="5">
        <f t="shared" si="4"/>
        <v>2</v>
      </c>
      <c r="I2373" s="5" t="str">
        <f t="shared" si="5"/>
        <v>222</v>
      </c>
    </row>
    <row r="2374" ht="15.75" customHeight="1">
      <c r="A2374" s="4">
        <v>17997.0</v>
      </c>
      <c r="B2374" s="5">
        <v>8.0</v>
      </c>
      <c r="C2374" s="15">
        <v>44646.67569444444</v>
      </c>
      <c r="D2374" s="16">
        <v>217.94000000000003</v>
      </c>
      <c r="E2374" s="5">
        <f t="shared" si="1"/>
        <v>429</v>
      </c>
      <c r="F2374" s="5">
        <f t="shared" si="2"/>
        <v>4</v>
      </c>
      <c r="G2374" s="5">
        <f t="shared" si="3"/>
        <v>4</v>
      </c>
      <c r="H2374" s="5">
        <f t="shared" si="4"/>
        <v>4</v>
      </c>
      <c r="I2374" s="5" t="str">
        <f t="shared" si="5"/>
        <v>444</v>
      </c>
    </row>
    <row r="2375" ht="15.75" customHeight="1">
      <c r="A2375" s="4">
        <v>17999.0</v>
      </c>
      <c r="B2375" s="5">
        <v>2.0</v>
      </c>
      <c r="C2375" s="15">
        <v>44683.66388888889</v>
      </c>
      <c r="D2375" s="16">
        <v>22.65</v>
      </c>
      <c r="E2375" s="5">
        <f t="shared" si="1"/>
        <v>392</v>
      </c>
      <c r="F2375" s="5">
        <f t="shared" si="2"/>
        <v>4</v>
      </c>
      <c r="G2375" s="5">
        <f t="shared" si="3"/>
        <v>3</v>
      </c>
      <c r="H2375" s="5">
        <f t="shared" si="4"/>
        <v>2</v>
      </c>
      <c r="I2375" s="5" t="str">
        <f t="shared" si="5"/>
        <v>432</v>
      </c>
    </row>
    <row r="2376" ht="15.75" customHeight="1">
      <c r="A2376" s="4">
        <v>18001.0</v>
      </c>
      <c r="B2376" s="5">
        <v>1.0</v>
      </c>
      <c r="C2376" s="15">
        <v>44634.47291666667</v>
      </c>
      <c r="D2376" s="16">
        <v>1.25</v>
      </c>
      <c r="E2376" s="5">
        <f t="shared" si="1"/>
        <v>441</v>
      </c>
      <c r="F2376" s="5">
        <f t="shared" si="2"/>
        <v>3</v>
      </c>
      <c r="G2376" s="5">
        <f t="shared" si="3"/>
        <v>2</v>
      </c>
      <c r="H2376" s="5">
        <f t="shared" si="4"/>
        <v>1</v>
      </c>
      <c r="I2376" s="5" t="str">
        <f t="shared" si="5"/>
        <v>321</v>
      </c>
    </row>
    <row r="2377" ht="15.75" customHeight="1">
      <c r="A2377" s="4">
        <v>18004.0</v>
      </c>
      <c r="B2377" s="5">
        <v>1.0</v>
      </c>
      <c r="C2377" s="15">
        <v>44359.57430555556</v>
      </c>
      <c r="D2377" s="16">
        <v>3.9</v>
      </c>
      <c r="E2377" s="5">
        <f t="shared" si="1"/>
        <v>716</v>
      </c>
      <c r="F2377" s="5">
        <f t="shared" si="2"/>
        <v>2</v>
      </c>
      <c r="G2377" s="5">
        <f t="shared" si="3"/>
        <v>2</v>
      </c>
      <c r="H2377" s="5">
        <f t="shared" si="4"/>
        <v>1</v>
      </c>
      <c r="I2377" s="5" t="str">
        <f t="shared" si="5"/>
        <v>221</v>
      </c>
    </row>
    <row r="2378" ht="15.75" customHeight="1">
      <c r="A2378" s="4">
        <v>18005.0</v>
      </c>
      <c r="B2378" s="5">
        <v>2.0</v>
      </c>
      <c r="C2378" s="15">
        <v>44718.49375</v>
      </c>
      <c r="D2378" s="16">
        <v>42.39000000000001</v>
      </c>
      <c r="E2378" s="5">
        <f t="shared" si="1"/>
        <v>357</v>
      </c>
      <c r="F2378" s="5">
        <f t="shared" si="2"/>
        <v>5</v>
      </c>
      <c r="G2378" s="5">
        <f t="shared" si="3"/>
        <v>3</v>
      </c>
      <c r="H2378" s="5">
        <f t="shared" si="4"/>
        <v>3</v>
      </c>
      <c r="I2378" s="5" t="str">
        <f t="shared" si="5"/>
        <v>533</v>
      </c>
    </row>
    <row r="2379" ht="15.75" customHeight="1">
      <c r="A2379" s="4">
        <v>18008.0</v>
      </c>
      <c r="B2379" s="5">
        <v>1.0</v>
      </c>
      <c r="C2379" s="15">
        <v>44460.62986111111</v>
      </c>
      <c r="D2379" s="16">
        <v>19.9</v>
      </c>
      <c r="E2379" s="5">
        <f t="shared" si="1"/>
        <v>615</v>
      </c>
      <c r="F2379" s="5">
        <f t="shared" si="2"/>
        <v>2</v>
      </c>
      <c r="G2379" s="5">
        <f t="shared" si="3"/>
        <v>2</v>
      </c>
      <c r="H2379" s="5">
        <f t="shared" si="4"/>
        <v>2</v>
      </c>
      <c r="I2379" s="5" t="str">
        <f t="shared" si="5"/>
        <v>222</v>
      </c>
    </row>
    <row r="2380" ht="15.75" customHeight="1">
      <c r="A2380" s="4">
        <v>18009.0</v>
      </c>
      <c r="B2380" s="5">
        <v>1.0</v>
      </c>
      <c r="C2380" s="15">
        <v>44487.56666666667</v>
      </c>
      <c r="D2380" s="16">
        <v>3.9000000000000004</v>
      </c>
      <c r="E2380" s="5">
        <f t="shared" si="1"/>
        <v>588</v>
      </c>
      <c r="F2380" s="5">
        <f t="shared" si="2"/>
        <v>2</v>
      </c>
      <c r="G2380" s="5">
        <f t="shared" si="3"/>
        <v>2</v>
      </c>
      <c r="H2380" s="5">
        <f t="shared" si="4"/>
        <v>1</v>
      </c>
      <c r="I2380" s="5" t="str">
        <f t="shared" si="5"/>
        <v>221</v>
      </c>
    </row>
    <row r="2381" ht="15.75" customHeight="1">
      <c r="A2381" s="4">
        <v>18011.0</v>
      </c>
      <c r="B2381" s="5">
        <v>1.0</v>
      </c>
      <c r="C2381" s="15">
        <v>44348.73263888889</v>
      </c>
      <c r="D2381" s="16">
        <v>4.25</v>
      </c>
      <c r="E2381" s="5">
        <f t="shared" si="1"/>
        <v>727</v>
      </c>
      <c r="F2381" s="5">
        <f t="shared" si="2"/>
        <v>1</v>
      </c>
      <c r="G2381" s="5">
        <f t="shared" si="3"/>
        <v>2</v>
      </c>
      <c r="H2381" s="5">
        <f t="shared" si="4"/>
        <v>1</v>
      </c>
      <c r="I2381" s="5" t="str">
        <f t="shared" si="5"/>
        <v>121</v>
      </c>
    </row>
    <row r="2382" ht="15.75" customHeight="1">
      <c r="A2382" s="4">
        <v>18013.0</v>
      </c>
      <c r="B2382" s="5">
        <v>1.0</v>
      </c>
      <c r="C2382" s="15">
        <v>44568.58888888889</v>
      </c>
      <c r="D2382" s="16">
        <v>3.36</v>
      </c>
      <c r="E2382" s="5">
        <f t="shared" si="1"/>
        <v>507</v>
      </c>
      <c r="F2382" s="5">
        <f t="shared" si="2"/>
        <v>3</v>
      </c>
      <c r="G2382" s="5">
        <f t="shared" si="3"/>
        <v>2</v>
      </c>
      <c r="H2382" s="5">
        <f t="shared" si="4"/>
        <v>1</v>
      </c>
      <c r="I2382" s="5" t="str">
        <f t="shared" si="5"/>
        <v>321</v>
      </c>
    </row>
    <row r="2383" ht="15.75" customHeight="1">
      <c r="A2383" s="4">
        <v>18014.0</v>
      </c>
      <c r="B2383" s="5">
        <v>1.0</v>
      </c>
      <c r="C2383" s="15">
        <v>44692.64444444444</v>
      </c>
      <c r="D2383" s="16">
        <v>10.05</v>
      </c>
      <c r="E2383" s="5">
        <f t="shared" si="1"/>
        <v>383</v>
      </c>
      <c r="F2383" s="5">
        <f t="shared" si="2"/>
        <v>4</v>
      </c>
      <c r="G2383" s="5">
        <f t="shared" si="3"/>
        <v>2</v>
      </c>
      <c r="H2383" s="5">
        <f t="shared" si="4"/>
        <v>1</v>
      </c>
      <c r="I2383" s="5" t="str">
        <f t="shared" si="5"/>
        <v>421</v>
      </c>
    </row>
    <row r="2384" ht="15.75" customHeight="1">
      <c r="A2384" s="4">
        <v>18015.0</v>
      </c>
      <c r="B2384" s="5">
        <v>1.0</v>
      </c>
      <c r="C2384" s="15">
        <v>44717.61736111111</v>
      </c>
      <c r="D2384" s="16">
        <v>0.85</v>
      </c>
      <c r="E2384" s="5">
        <f t="shared" si="1"/>
        <v>358</v>
      </c>
      <c r="F2384" s="5">
        <f t="shared" si="2"/>
        <v>5</v>
      </c>
      <c r="G2384" s="5">
        <f t="shared" si="3"/>
        <v>2</v>
      </c>
      <c r="H2384" s="5">
        <f t="shared" si="4"/>
        <v>1</v>
      </c>
      <c r="I2384" s="5" t="str">
        <f t="shared" si="5"/>
        <v>521</v>
      </c>
    </row>
    <row r="2385" ht="15.75" customHeight="1">
      <c r="A2385" s="4">
        <v>18016.0</v>
      </c>
      <c r="B2385" s="5">
        <v>3.0</v>
      </c>
      <c r="C2385" s="15">
        <v>44646.5875</v>
      </c>
      <c r="D2385" s="16">
        <v>40.6</v>
      </c>
      <c r="E2385" s="5">
        <f t="shared" si="1"/>
        <v>429</v>
      </c>
      <c r="F2385" s="5">
        <f t="shared" si="2"/>
        <v>4</v>
      </c>
      <c r="G2385" s="5">
        <f t="shared" si="3"/>
        <v>4</v>
      </c>
      <c r="H2385" s="5">
        <f t="shared" si="4"/>
        <v>3</v>
      </c>
      <c r="I2385" s="5" t="str">
        <f t="shared" si="5"/>
        <v>443</v>
      </c>
    </row>
    <row r="2386" ht="15.75" customHeight="1">
      <c r="A2386" s="4">
        <v>18017.0</v>
      </c>
      <c r="B2386" s="5">
        <v>1.0</v>
      </c>
      <c r="C2386" s="15">
        <v>44553.65833333333</v>
      </c>
      <c r="D2386" s="16">
        <v>179.0</v>
      </c>
      <c r="E2386" s="5">
        <f t="shared" si="1"/>
        <v>522</v>
      </c>
      <c r="F2386" s="5">
        <f t="shared" si="2"/>
        <v>3</v>
      </c>
      <c r="G2386" s="5">
        <f t="shared" si="3"/>
        <v>2</v>
      </c>
      <c r="H2386" s="5">
        <f t="shared" si="4"/>
        <v>4</v>
      </c>
      <c r="I2386" s="5" t="str">
        <f t="shared" si="5"/>
        <v>324</v>
      </c>
    </row>
    <row r="2387" ht="15.75" customHeight="1">
      <c r="A2387" s="4">
        <v>18022.0</v>
      </c>
      <c r="B2387" s="5">
        <v>1.0</v>
      </c>
      <c r="C2387" s="15">
        <v>44685.53125</v>
      </c>
      <c r="D2387" s="16">
        <v>26.47</v>
      </c>
      <c r="E2387" s="5">
        <f t="shared" si="1"/>
        <v>390</v>
      </c>
      <c r="F2387" s="5">
        <f t="shared" si="2"/>
        <v>4</v>
      </c>
      <c r="G2387" s="5">
        <f t="shared" si="3"/>
        <v>2</v>
      </c>
      <c r="H2387" s="5">
        <f t="shared" si="4"/>
        <v>2</v>
      </c>
      <c r="I2387" s="5" t="str">
        <f t="shared" si="5"/>
        <v>422</v>
      </c>
    </row>
    <row r="2388" ht="15.75" customHeight="1">
      <c r="A2388" s="4">
        <v>18033.0</v>
      </c>
      <c r="B2388" s="5">
        <v>1.0</v>
      </c>
      <c r="C2388" s="15">
        <v>44656.72777777778</v>
      </c>
      <c r="D2388" s="16">
        <v>12.08</v>
      </c>
      <c r="E2388" s="5">
        <f t="shared" si="1"/>
        <v>419</v>
      </c>
      <c r="F2388" s="5">
        <f t="shared" si="2"/>
        <v>4</v>
      </c>
      <c r="G2388" s="5">
        <f t="shared" si="3"/>
        <v>2</v>
      </c>
      <c r="H2388" s="5">
        <f t="shared" si="4"/>
        <v>1</v>
      </c>
      <c r="I2388" s="5" t="str">
        <f t="shared" si="5"/>
        <v>421</v>
      </c>
    </row>
    <row r="2389" ht="15.75" customHeight="1">
      <c r="A2389" s="4">
        <v>18034.0</v>
      </c>
      <c r="B2389" s="5">
        <v>2.0</v>
      </c>
      <c r="C2389" s="15">
        <v>44699.51527777778</v>
      </c>
      <c r="D2389" s="16">
        <v>11.9</v>
      </c>
      <c r="E2389" s="5">
        <f t="shared" si="1"/>
        <v>376</v>
      </c>
      <c r="F2389" s="5">
        <f t="shared" si="2"/>
        <v>5</v>
      </c>
      <c r="G2389" s="5">
        <f t="shared" si="3"/>
        <v>3</v>
      </c>
      <c r="H2389" s="5">
        <f t="shared" si="4"/>
        <v>1</v>
      </c>
      <c r="I2389" s="5" t="str">
        <f t="shared" si="5"/>
        <v>531</v>
      </c>
    </row>
    <row r="2390" ht="15.75" customHeight="1">
      <c r="A2390" s="4">
        <v>18035.0</v>
      </c>
      <c r="B2390" s="5">
        <v>3.0</v>
      </c>
      <c r="C2390" s="15">
        <v>44685.52708333333</v>
      </c>
      <c r="D2390" s="16">
        <v>13.559999999999999</v>
      </c>
      <c r="E2390" s="5">
        <f t="shared" si="1"/>
        <v>390</v>
      </c>
      <c r="F2390" s="5">
        <f t="shared" si="2"/>
        <v>4</v>
      </c>
      <c r="G2390" s="5">
        <f t="shared" si="3"/>
        <v>4</v>
      </c>
      <c r="H2390" s="5">
        <f t="shared" si="4"/>
        <v>1</v>
      </c>
      <c r="I2390" s="5" t="str">
        <f t="shared" si="5"/>
        <v>441</v>
      </c>
    </row>
    <row r="2391" ht="15.75" customHeight="1">
      <c r="A2391" s="4">
        <v>18036.0</v>
      </c>
      <c r="B2391" s="5">
        <v>2.0</v>
      </c>
      <c r="C2391" s="15">
        <v>44618.53819444445</v>
      </c>
      <c r="D2391" s="16">
        <v>23.47</v>
      </c>
      <c r="E2391" s="5">
        <f t="shared" si="1"/>
        <v>457</v>
      </c>
      <c r="F2391" s="5">
        <f t="shared" si="2"/>
        <v>3</v>
      </c>
      <c r="G2391" s="5">
        <f t="shared" si="3"/>
        <v>3</v>
      </c>
      <c r="H2391" s="5">
        <f t="shared" si="4"/>
        <v>2</v>
      </c>
      <c r="I2391" s="5" t="str">
        <f t="shared" si="5"/>
        <v>332</v>
      </c>
    </row>
    <row r="2392" ht="15.75" customHeight="1">
      <c r="A2392" s="4">
        <v>18041.0</v>
      </c>
      <c r="B2392" s="5">
        <v>13.0</v>
      </c>
      <c r="C2392" s="15">
        <v>44709.48541666667</v>
      </c>
      <c r="D2392" s="16">
        <v>231.14000000000001</v>
      </c>
      <c r="E2392" s="5">
        <f t="shared" si="1"/>
        <v>366</v>
      </c>
      <c r="F2392" s="5">
        <f t="shared" si="2"/>
        <v>5</v>
      </c>
      <c r="G2392" s="5">
        <f t="shared" si="3"/>
        <v>4</v>
      </c>
      <c r="H2392" s="5">
        <f t="shared" si="4"/>
        <v>4</v>
      </c>
      <c r="I2392" s="5" t="str">
        <f t="shared" si="5"/>
        <v>544</v>
      </c>
    </row>
    <row r="2393" ht="15.75" customHeight="1">
      <c r="A2393" s="4">
        <v>18043.0</v>
      </c>
      <c r="B2393" s="5">
        <v>2.0</v>
      </c>
      <c r="C2393" s="15">
        <v>44517.52777777778</v>
      </c>
      <c r="D2393" s="16">
        <v>21.1</v>
      </c>
      <c r="E2393" s="5">
        <f t="shared" si="1"/>
        <v>558</v>
      </c>
      <c r="F2393" s="5">
        <f t="shared" si="2"/>
        <v>2</v>
      </c>
      <c r="G2393" s="5">
        <f t="shared" si="3"/>
        <v>3</v>
      </c>
      <c r="H2393" s="5">
        <f t="shared" si="4"/>
        <v>2</v>
      </c>
      <c r="I2393" s="5" t="str">
        <f t="shared" si="5"/>
        <v>232</v>
      </c>
    </row>
    <row r="2394" ht="15.75" customHeight="1">
      <c r="A2394" s="4">
        <v>18044.0</v>
      </c>
      <c r="B2394" s="5">
        <v>2.0</v>
      </c>
      <c r="C2394" s="15">
        <v>44473.64930555555</v>
      </c>
      <c r="D2394" s="16">
        <v>20.7</v>
      </c>
      <c r="E2394" s="5">
        <f t="shared" si="1"/>
        <v>602</v>
      </c>
      <c r="F2394" s="5">
        <f t="shared" si="2"/>
        <v>2</v>
      </c>
      <c r="G2394" s="5">
        <f t="shared" si="3"/>
        <v>3</v>
      </c>
      <c r="H2394" s="5">
        <f t="shared" si="4"/>
        <v>2</v>
      </c>
      <c r="I2394" s="5" t="str">
        <f t="shared" si="5"/>
        <v>232</v>
      </c>
    </row>
    <row r="2395" ht="15.75" customHeight="1">
      <c r="A2395" s="4">
        <v>18045.0</v>
      </c>
      <c r="B2395" s="5">
        <v>1.0</v>
      </c>
      <c r="C2395" s="15">
        <v>44676.54652777778</v>
      </c>
      <c r="D2395" s="16">
        <v>3.2</v>
      </c>
      <c r="E2395" s="5">
        <f t="shared" si="1"/>
        <v>399</v>
      </c>
      <c r="F2395" s="5">
        <f t="shared" si="2"/>
        <v>4</v>
      </c>
      <c r="G2395" s="5">
        <f t="shared" si="3"/>
        <v>2</v>
      </c>
      <c r="H2395" s="5">
        <f t="shared" si="4"/>
        <v>1</v>
      </c>
      <c r="I2395" s="5" t="str">
        <f t="shared" si="5"/>
        <v>421</v>
      </c>
    </row>
    <row r="2396" ht="15.75" customHeight="1">
      <c r="A2396" s="4">
        <v>18050.0</v>
      </c>
      <c r="B2396" s="5">
        <v>1.0</v>
      </c>
      <c r="C2396" s="15">
        <v>44362.60069444445</v>
      </c>
      <c r="D2396" s="16">
        <v>15.0</v>
      </c>
      <c r="E2396" s="5">
        <f t="shared" si="1"/>
        <v>713</v>
      </c>
      <c r="F2396" s="5">
        <f t="shared" si="2"/>
        <v>2</v>
      </c>
      <c r="G2396" s="5">
        <f t="shared" si="3"/>
        <v>2</v>
      </c>
      <c r="H2396" s="5">
        <f t="shared" si="4"/>
        <v>2</v>
      </c>
      <c r="I2396" s="5" t="str">
        <f t="shared" si="5"/>
        <v>222</v>
      </c>
    </row>
    <row r="2397" ht="15.75" customHeight="1">
      <c r="A2397" s="4">
        <v>18053.0</v>
      </c>
      <c r="B2397" s="5">
        <v>1.0</v>
      </c>
      <c r="C2397" s="15">
        <v>44650.37847222222</v>
      </c>
      <c r="D2397" s="16">
        <v>35.400000000000006</v>
      </c>
      <c r="E2397" s="5">
        <f t="shared" si="1"/>
        <v>425</v>
      </c>
      <c r="F2397" s="5">
        <f t="shared" si="2"/>
        <v>4</v>
      </c>
      <c r="G2397" s="5">
        <f t="shared" si="3"/>
        <v>2</v>
      </c>
      <c r="H2397" s="5">
        <f t="shared" si="4"/>
        <v>3</v>
      </c>
      <c r="I2397" s="5" t="str">
        <f t="shared" si="5"/>
        <v>423</v>
      </c>
    </row>
    <row r="2398" ht="15.75" customHeight="1">
      <c r="A2398" s="4">
        <v>18055.0</v>
      </c>
      <c r="B2398" s="5">
        <v>7.0</v>
      </c>
      <c r="C2398" s="15">
        <v>44714.60069444445</v>
      </c>
      <c r="D2398" s="16">
        <v>184.79000000000002</v>
      </c>
      <c r="E2398" s="5">
        <f t="shared" si="1"/>
        <v>361</v>
      </c>
      <c r="F2398" s="5">
        <f t="shared" si="2"/>
        <v>5</v>
      </c>
      <c r="G2398" s="5">
        <f t="shared" si="3"/>
        <v>4</v>
      </c>
      <c r="H2398" s="5">
        <f t="shared" si="4"/>
        <v>4</v>
      </c>
      <c r="I2398" s="5" t="str">
        <f t="shared" si="5"/>
        <v>544</v>
      </c>
    </row>
    <row r="2399" ht="15.75" customHeight="1">
      <c r="A2399" s="4">
        <v>18059.0</v>
      </c>
      <c r="B2399" s="5">
        <v>2.0</v>
      </c>
      <c r="C2399" s="15">
        <v>44677.60833333333</v>
      </c>
      <c r="D2399" s="16">
        <v>33.78</v>
      </c>
      <c r="E2399" s="5">
        <f t="shared" si="1"/>
        <v>398</v>
      </c>
      <c r="F2399" s="5">
        <f t="shared" si="2"/>
        <v>4</v>
      </c>
      <c r="G2399" s="5">
        <f t="shared" si="3"/>
        <v>3</v>
      </c>
      <c r="H2399" s="5">
        <f t="shared" si="4"/>
        <v>3</v>
      </c>
      <c r="I2399" s="5" t="str">
        <f t="shared" si="5"/>
        <v>433</v>
      </c>
    </row>
    <row r="2400" ht="15.75" customHeight="1">
      <c r="A2400" s="4">
        <v>18061.0</v>
      </c>
      <c r="B2400" s="5">
        <v>1.0</v>
      </c>
      <c r="C2400" s="15">
        <v>44398.44097222222</v>
      </c>
      <c r="D2400" s="16">
        <v>184.32</v>
      </c>
      <c r="E2400" s="5">
        <f t="shared" si="1"/>
        <v>677</v>
      </c>
      <c r="F2400" s="5">
        <f t="shared" si="2"/>
        <v>2</v>
      </c>
      <c r="G2400" s="5">
        <f t="shared" si="3"/>
        <v>2</v>
      </c>
      <c r="H2400" s="5">
        <f t="shared" si="4"/>
        <v>4</v>
      </c>
      <c r="I2400" s="5" t="str">
        <f t="shared" si="5"/>
        <v>224</v>
      </c>
    </row>
    <row r="2401" ht="15.75" customHeight="1">
      <c r="A2401" s="4">
        <v>18065.0</v>
      </c>
      <c r="B2401" s="5">
        <v>5.0</v>
      </c>
      <c r="C2401" s="15">
        <v>44716.43680555555</v>
      </c>
      <c r="D2401" s="16">
        <v>124.75000000000001</v>
      </c>
      <c r="E2401" s="5">
        <f t="shared" si="1"/>
        <v>359</v>
      </c>
      <c r="F2401" s="5">
        <f t="shared" si="2"/>
        <v>5</v>
      </c>
      <c r="G2401" s="5">
        <f t="shared" si="3"/>
        <v>4</v>
      </c>
      <c r="H2401" s="5">
        <f t="shared" si="4"/>
        <v>4</v>
      </c>
      <c r="I2401" s="5" t="str">
        <f t="shared" si="5"/>
        <v>544</v>
      </c>
    </row>
    <row r="2402" ht="15.75" customHeight="1">
      <c r="A2402" s="4">
        <v>18069.0</v>
      </c>
      <c r="B2402" s="5">
        <v>5.0</v>
      </c>
      <c r="C2402" s="15">
        <v>44694.67013888889</v>
      </c>
      <c r="D2402" s="16">
        <v>89.05</v>
      </c>
      <c r="E2402" s="5">
        <f t="shared" si="1"/>
        <v>381</v>
      </c>
      <c r="F2402" s="5">
        <f t="shared" si="2"/>
        <v>4</v>
      </c>
      <c r="G2402" s="5">
        <f t="shared" si="3"/>
        <v>4</v>
      </c>
      <c r="H2402" s="5">
        <f t="shared" si="4"/>
        <v>4</v>
      </c>
      <c r="I2402" s="5" t="str">
        <f t="shared" si="5"/>
        <v>444</v>
      </c>
    </row>
    <row r="2403" ht="15.75" customHeight="1">
      <c r="A2403" s="4">
        <v>18072.0</v>
      </c>
      <c r="B2403" s="5">
        <v>2.0</v>
      </c>
      <c r="C2403" s="15">
        <v>44568.72361111111</v>
      </c>
      <c r="D2403" s="16">
        <v>48.60000000000001</v>
      </c>
      <c r="E2403" s="5">
        <f t="shared" si="1"/>
        <v>507</v>
      </c>
      <c r="F2403" s="5">
        <f t="shared" si="2"/>
        <v>3</v>
      </c>
      <c r="G2403" s="5">
        <f t="shared" si="3"/>
        <v>3</v>
      </c>
      <c r="H2403" s="5">
        <f t="shared" si="4"/>
        <v>3</v>
      </c>
      <c r="I2403" s="5" t="str">
        <f t="shared" si="5"/>
        <v>333</v>
      </c>
    </row>
    <row r="2404" ht="15.75" customHeight="1">
      <c r="A2404" s="4">
        <v>18073.0</v>
      </c>
      <c r="B2404" s="5">
        <v>2.0</v>
      </c>
      <c r="C2404" s="15">
        <v>44595.60625</v>
      </c>
      <c r="D2404" s="16">
        <v>56.99999999999999</v>
      </c>
      <c r="E2404" s="5">
        <f t="shared" si="1"/>
        <v>480</v>
      </c>
      <c r="F2404" s="5">
        <f t="shared" si="2"/>
        <v>3</v>
      </c>
      <c r="G2404" s="5">
        <f t="shared" si="3"/>
        <v>3</v>
      </c>
      <c r="H2404" s="5">
        <f t="shared" si="4"/>
        <v>3</v>
      </c>
      <c r="I2404" s="5" t="str">
        <f t="shared" si="5"/>
        <v>333</v>
      </c>
    </row>
    <row r="2405" ht="15.75" customHeight="1">
      <c r="A2405" s="4">
        <v>18075.0</v>
      </c>
      <c r="B2405" s="5">
        <v>5.0</v>
      </c>
      <c r="C2405" s="15">
        <v>44662.48194444444</v>
      </c>
      <c r="D2405" s="16">
        <v>61.7</v>
      </c>
      <c r="E2405" s="5">
        <f t="shared" si="1"/>
        <v>413</v>
      </c>
      <c r="F2405" s="5">
        <f t="shared" si="2"/>
        <v>4</v>
      </c>
      <c r="G2405" s="5">
        <f t="shared" si="3"/>
        <v>4</v>
      </c>
      <c r="H2405" s="5">
        <f t="shared" si="4"/>
        <v>3</v>
      </c>
      <c r="I2405" s="5" t="str">
        <f t="shared" si="5"/>
        <v>443</v>
      </c>
    </row>
    <row r="2406" ht="15.75" customHeight="1">
      <c r="A2406" s="4">
        <v>18077.0</v>
      </c>
      <c r="B2406" s="5">
        <v>1.0</v>
      </c>
      <c r="C2406" s="15">
        <v>44402.44305555556</v>
      </c>
      <c r="D2406" s="16">
        <v>15.0</v>
      </c>
      <c r="E2406" s="5">
        <f t="shared" si="1"/>
        <v>673</v>
      </c>
      <c r="F2406" s="5">
        <f t="shared" si="2"/>
        <v>2</v>
      </c>
      <c r="G2406" s="5">
        <f t="shared" si="3"/>
        <v>2</v>
      </c>
      <c r="H2406" s="5">
        <f t="shared" si="4"/>
        <v>2</v>
      </c>
      <c r="I2406" s="5" t="str">
        <f t="shared" si="5"/>
        <v>222</v>
      </c>
    </row>
    <row r="2407" ht="15.75" customHeight="1">
      <c r="A2407" s="4">
        <v>18079.0</v>
      </c>
      <c r="B2407" s="5">
        <v>1.0</v>
      </c>
      <c r="C2407" s="15">
        <v>44676.63958333333</v>
      </c>
      <c r="D2407" s="16">
        <v>15.54</v>
      </c>
      <c r="E2407" s="5">
        <f t="shared" si="1"/>
        <v>399</v>
      </c>
      <c r="F2407" s="5">
        <f t="shared" si="2"/>
        <v>4</v>
      </c>
      <c r="G2407" s="5">
        <f t="shared" si="3"/>
        <v>2</v>
      </c>
      <c r="H2407" s="5">
        <f t="shared" si="4"/>
        <v>2</v>
      </c>
      <c r="I2407" s="5" t="str">
        <f t="shared" si="5"/>
        <v>422</v>
      </c>
    </row>
    <row r="2408" ht="15.75" customHeight="1">
      <c r="A2408" s="4">
        <v>18082.0</v>
      </c>
      <c r="B2408" s="5">
        <v>1.0</v>
      </c>
      <c r="C2408" s="15">
        <v>44695.53125</v>
      </c>
      <c r="D2408" s="16">
        <v>10.92</v>
      </c>
      <c r="E2408" s="5">
        <f t="shared" si="1"/>
        <v>380</v>
      </c>
      <c r="F2408" s="5">
        <f t="shared" si="2"/>
        <v>5</v>
      </c>
      <c r="G2408" s="5">
        <f t="shared" si="3"/>
        <v>2</v>
      </c>
      <c r="H2408" s="5">
        <f t="shared" si="4"/>
        <v>1</v>
      </c>
      <c r="I2408" s="5" t="str">
        <f t="shared" si="5"/>
        <v>521</v>
      </c>
    </row>
    <row r="2409" ht="15.75" customHeight="1">
      <c r="A2409" s="4">
        <v>18084.0</v>
      </c>
      <c r="B2409" s="5">
        <v>1.0</v>
      </c>
      <c r="C2409" s="15">
        <v>44419.6875</v>
      </c>
      <c r="D2409" s="16">
        <v>2.95</v>
      </c>
      <c r="E2409" s="5">
        <f t="shared" si="1"/>
        <v>656</v>
      </c>
      <c r="F2409" s="5">
        <f t="shared" si="2"/>
        <v>2</v>
      </c>
      <c r="G2409" s="5">
        <f t="shared" si="3"/>
        <v>2</v>
      </c>
      <c r="H2409" s="5">
        <f t="shared" si="4"/>
        <v>1</v>
      </c>
      <c r="I2409" s="5" t="str">
        <f t="shared" si="5"/>
        <v>221</v>
      </c>
    </row>
    <row r="2410" ht="15.75" customHeight="1">
      <c r="A2410" s="4">
        <v>18085.0</v>
      </c>
      <c r="B2410" s="5">
        <v>2.0</v>
      </c>
      <c r="C2410" s="15">
        <v>44390.63680555556</v>
      </c>
      <c r="D2410" s="16">
        <v>47.85</v>
      </c>
      <c r="E2410" s="5">
        <f t="shared" si="1"/>
        <v>685</v>
      </c>
      <c r="F2410" s="5">
        <f t="shared" si="2"/>
        <v>2</v>
      </c>
      <c r="G2410" s="5">
        <f t="shared" si="3"/>
        <v>3</v>
      </c>
      <c r="H2410" s="5">
        <f t="shared" si="4"/>
        <v>3</v>
      </c>
      <c r="I2410" s="5" t="str">
        <f t="shared" si="5"/>
        <v>233</v>
      </c>
    </row>
    <row r="2411" ht="15.75" customHeight="1">
      <c r="A2411" s="4">
        <v>18087.0</v>
      </c>
      <c r="B2411" s="5">
        <v>2.0</v>
      </c>
      <c r="C2411" s="15">
        <v>44579.57569444444</v>
      </c>
      <c r="D2411" s="16">
        <v>122.39999999999999</v>
      </c>
      <c r="E2411" s="5">
        <f t="shared" si="1"/>
        <v>496</v>
      </c>
      <c r="F2411" s="5">
        <f t="shared" si="2"/>
        <v>3</v>
      </c>
      <c r="G2411" s="5">
        <f t="shared" si="3"/>
        <v>3</v>
      </c>
      <c r="H2411" s="5">
        <f t="shared" si="4"/>
        <v>4</v>
      </c>
      <c r="I2411" s="5" t="str">
        <f t="shared" si="5"/>
        <v>334</v>
      </c>
    </row>
    <row r="2412" ht="15.75" customHeight="1">
      <c r="A2412" s="4">
        <v>18088.0</v>
      </c>
      <c r="B2412" s="5">
        <v>1.0</v>
      </c>
      <c r="C2412" s="15">
        <v>44660.57013888889</v>
      </c>
      <c r="D2412" s="16">
        <v>2.49</v>
      </c>
      <c r="E2412" s="5">
        <f t="shared" si="1"/>
        <v>415</v>
      </c>
      <c r="F2412" s="5">
        <f t="shared" si="2"/>
        <v>4</v>
      </c>
      <c r="G2412" s="5">
        <f t="shared" si="3"/>
        <v>2</v>
      </c>
      <c r="H2412" s="5">
        <f t="shared" si="4"/>
        <v>1</v>
      </c>
      <c r="I2412" s="5" t="str">
        <f t="shared" si="5"/>
        <v>421</v>
      </c>
    </row>
    <row r="2413" ht="15.75" customHeight="1">
      <c r="A2413" s="4">
        <v>18092.0</v>
      </c>
      <c r="B2413" s="5">
        <v>3.0</v>
      </c>
      <c r="C2413" s="15">
        <v>44691.62152777778</v>
      </c>
      <c r="D2413" s="16">
        <v>106.36</v>
      </c>
      <c r="E2413" s="5">
        <f t="shared" si="1"/>
        <v>384</v>
      </c>
      <c r="F2413" s="5">
        <f t="shared" si="2"/>
        <v>4</v>
      </c>
      <c r="G2413" s="5">
        <f t="shared" si="3"/>
        <v>4</v>
      </c>
      <c r="H2413" s="5">
        <f t="shared" si="4"/>
        <v>4</v>
      </c>
      <c r="I2413" s="5" t="str">
        <f t="shared" si="5"/>
        <v>444</v>
      </c>
    </row>
    <row r="2414" ht="15.75" customHeight="1">
      <c r="A2414" s="4">
        <v>18094.0</v>
      </c>
      <c r="B2414" s="5">
        <v>2.0</v>
      </c>
      <c r="C2414" s="15">
        <v>44639.39375</v>
      </c>
      <c r="D2414" s="16">
        <v>146.2</v>
      </c>
      <c r="E2414" s="5">
        <f t="shared" si="1"/>
        <v>436</v>
      </c>
      <c r="F2414" s="5">
        <f t="shared" si="2"/>
        <v>3</v>
      </c>
      <c r="G2414" s="5">
        <f t="shared" si="3"/>
        <v>3</v>
      </c>
      <c r="H2414" s="5">
        <f t="shared" si="4"/>
        <v>4</v>
      </c>
      <c r="I2414" s="5" t="str">
        <f t="shared" si="5"/>
        <v>334</v>
      </c>
    </row>
    <row r="2415" ht="15.75" customHeight="1">
      <c r="A2415" s="4">
        <v>18096.0</v>
      </c>
      <c r="B2415" s="5">
        <v>3.0</v>
      </c>
      <c r="C2415" s="15">
        <v>44709.53055555555</v>
      </c>
      <c r="D2415" s="16">
        <v>24.52</v>
      </c>
      <c r="E2415" s="5">
        <f t="shared" si="1"/>
        <v>366</v>
      </c>
      <c r="F2415" s="5">
        <f t="shared" si="2"/>
        <v>5</v>
      </c>
      <c r="G2415" s="5">
        <f t="shared" si="3"/>
        <v>4</v>
      </c>
      <c r="H2415" s="5">
        <f t="shared" si="4"/>
        <v>2</v>
      </c>
      <c r="I2415" s="5" t="str">
        <f t="shared" si="5"/>
        <v>542</v>
      </c>
    </row>
    <row r="2416" ht="15.75" customHeight="1">
      <c r="A2416" s="4">
        <v>18097.0</v>
      </c>
      <c r="B2416" s="5">
        <v>4.0</v>
      </c>
      <c r="C2416" s="15">
        <v>44597.43888888889</v>
      </c>
      <c r="D2416" s="16">
        <v>96.30000000000001</v>
      </c>
      <c r="E2416" s="5">
        <f t="shared" si="1"/>
        <v>478</v>
      </c>
      <c r="F2416" s="5">
        <f t="shared" si="2"/>
        <v>3</v>
      </c>
      <c r="G2416" s="5">
        <f t="shared" si="3"/>
        <v>4</v>
      </c>
      <c r="H2416" s="5">
        <f t="shared" si="4"/>
        <v>4</v>
      </c>
      <c r="I2416" s="5" t="str">
        <f t="shared" si="5"/>
        <v>344</v>
      </c>
    </row>
    <row r="2417" ht="15.75" customHeight="1">
      <c r="A2417" s="4">
        <v>18099.0</v>
      </c>
      <c r="B2417" s="5">
        <v>1.0</v>
      </c>
      <c r="C2417" s="15">
        <v>44596.66111111111</v>
      </c>
      <c r="D2417" s="16">
        <v>3.36</v>
      </c>
      <c r="E2417" s="5">
        <f t="shared" si="1"/>
        <v>479</v>
      </c>
      <c r="F2417" s="5">
        <f t="shared" si="2"/>
        <v>3</v>
      </c>
      <c r="G2417" s="5">
        <f t="shared" si="3"/>
        <v>2</v>
      </c>
      <c r="H2417" s="5">
        <f t="shared" si="4"/>
        <v>1</v>
      </c>
      <c r="I2417" s="5" t="str">
        <f t="shared" si="5"/>
        <v>321</v>
      </c>
    </row>
    <row r="2418" ht="15.75" customHeight="1">
      <c r="A2418" s="4">
        <v>18101.0</v>
      </c>
      <c r="B2418" s="5">
        <v>2.0</v>
      </c>
      <c r="C2418" s="15">
        <v>44709.56736111111</v>
      </c>
      <c r="D2418" s="16">
        <v>8.85</v>
      </c>
      <c r="E2418" s="5">
        <f t="shared" si="1"/>
        <v>366</v>
      </c>
      <c r="F2418" s="5">
        <f t="shared" si="2"/>
        <v>5</v>
      </c>
      <c r="G2418" s="5">
        <f t="shared" si="3"/>
        <v>3</v>
      </c>
      <c r="H2418" s="5">
        <f t="shared" si="4"/>
        <v>1</v>
      </c>
      <c r="I2418" s="5" t="str">
        <f t="shared" si="5"/>
        <v>531</v>
      </c>
    </row>
    <row r="2419" ht="15.75" customHeight="1">
      <c r="A2419" s="4">
        <v>18102.0</v>
      </c>
      <c r="B2419" s="5">
        <v>3.0</v>
      </c>
      <c r="C2419" s="15">
        <v>44642.47777777778</v>
      </c>
      <c r="D2419" s="16">
        <v>1711.21</v>
      </c>
      <c r="E2419" s="5">
        <f t="shared" si="1"/>
        <v>433</v>
      </c>
      <c r="F2419" s="5">
        <f t="shared" si="2"/>
        <v>3</v>
      </c>
      <c r="G2419" s="5">
        <f t="shared" si="3"/>
        <v>4</v>
      </c>
      <c r="H2419" s="5">
        <f t="shared" si="4"/>
        <v>4</v>
      </c>
      <c r="I2419" s="5" t="str">
        <f t="shared" si="5"/>
        <v>344</v>
      </c>
    </row>
    <row r="2420" ht="15.75" customHeight="1">
      <c r="A2420" s="4">
        <v>18105.0</v>
      </c>
      <c r="B2420" s="5">
        <v>1.0</v>
      </c>
      <c r="C2420" s="15">
        <v>44683.50277777778</v>
      </c>
      <c r="D2420" s="16">
        <v>35.400000000000006</v>
      </c>
      <c r="E2420" s="5">
        <f t="shared" si="1"/>
        <v>392</v>
      </c>
      <c r="F2420" s="5">
        <f t="shared" si="2"/>
        <v>4</v>
      </c>
      <c r="G2420" s="5">
        <f t="shared" si="3"/>
        <v>2</v>
      </c>
      <c r="H2420" s="5">
        <f t="shared" si="4"/>
        <v>3</v>
      </c>
      <c r="I2420" s="5" t="str">
        <f t="shared" si="5"/>
        <v>423</v>
      </c>
    </row>
    <row r="2421" ht="15.75" customHeight="1">
      <c r="A2421" s="4">
        <v>18108.0</v>
      </c>
      <c r="B2421" s="5">
        <v>2.0</v>
      </c>
      <c r="C2421" s="15">
        <v>44474.35069444445</v>
      </c>
      <c r="D2421" s="16">
        <v>19.1</v>
      </c>
      <c r="E2421" s="5">
        <f t="shared" si="1"/>
        <v>601</v>
      </c>
      <c r="F2421" s="5">
        <f t="shared" si="2"/>
        <v>2</v>
      </c>
      <c r="G2421" s="5">
        <f t="shared" si="3"/>
        <v>3</v>
      </c>
      <c r="H2421" s="5">
        <f t="shared" si="4"/>
        <v>2</v>
      </c>
      <c r="I2421" s="5" t="str">
        <f t="shared" si="5"/>
        <v>232</v>
      </c>
    </row>
    <row r="2422" ht="15.75" customHeight="1">
      <c r="A2422" s="4">
        <v>18109.0</v>
      </c>
      <c r="B2422" s="5">
        <v>7.0</v>
      </c>
      <c r="C2422" s="15">
        <v>44690.46111111111</v>
      </c>
      <c r="D2422" s="16">
        <v>91.34</v>
      </c>
      <c r="E2422" s="5">
        <f t="shared" si="1"/>
        <v>385</v>
      </c>
      <c r="F2422" s="5">
        <f t="shared" si="2"/>
        <v>4</v>
      </c>
      <c r="G2422" s="5">
        <f t="shared" si="3"/>
        <v>4</v>
      </c>
      <c r="H2422" s="5">
        <f t="shared" si="4"/>
        <v>4</v>
      </c>
      <c r="I2422" s="5" t="str">
        <f t="shared" si="5"/>
        <v>444</v>
      </c>
    </row>
    <row r="2423" ht="15.75" customHeight="1">
      <c r="A2423" s="4">
        <v>18110.0</v>
      </c>
      <c r="B2423" s="5">
        <v>2.0</v>
      </c>
      <c r="C2423" s="15">
        <v>44701.54097222222</v>
      </c>
      <c r="D2423" s="16">
        <v>36.550000000000004</v>
      </c>
      <c r="E2423" s="5">
        <f t="shared" si="1"/>
        <v>374</v>
      </c>
      <c r="F2423" s="5">
        <f t="shared" si="2"/>
        <v>5</v>
      </c>
      <c r="G2423" s="5">
        <f t="shared" si="3"/>
        <v>3</v>
      </c>
      <c r="H2423" s="5">
        <f t="shared" si="4"/>
        <v>3</v>
      </c>
      <c r="I2423" s="5" t="str">
        <f t="shared" si="5"/>
        <v>533</v>
      </c>
    </row>
    <row r="2424" ht="15.75" customHeight="1">
      <c r="A2424" s="4">
        <v>18116.0</v>
      </c>
      <c r="B2424" s="5">
        <v>8.0</v>
      </c>
      <c r="C2424" s="15">
        <v>44654.45833333334</v>
      </c>
      <c r="D2424" s="16">
        <v>135.26000000000005</v>
      </c>
      <c r="E2424" s="5">
        <f t="shared" si="1"/>
        <v>421</v>
      </c>
      <c r="F2424" s="5">
        <f t="shared" si="2"/>
        <v>4</v>
      </c>
      <c r="G2424" s="5">
        <f t="shared" si="3"/>
        <v>4</v>
      </c>
      <c r="H2424" s="5">
        <f t="shared" si="4"/>
        <v>4</v>
      </c>
      <c r="I2424" s="5" t="str">
        <f t="shared" si="5"/>
        <v>444</v>
      </c>
    </row>
    <row r="2425" ht="15.75" customHeight="1">
      <c r="A2425" s="4">
        <v>18117.0</v>
      </c>
      <c r="B2425" s="5">
        <v>1.0</v>
      </c>
      <c r="C2425" s="15">
        <v>44695.53263888889</v>
      </c>
      <c r="D2425" s="16">
        <v>25.46</v>
      </c>
      <c r="E2425" s="5">
        <f t="shared" si="1"/>
        <v>380</v>
      </c>
      <c r="F2425" s="5">
        <f t="shared" si="2"/>
        <v>5</v>
      </c>
      <c r="G2425" s="5">
        <f t="shared" si="3"/>
        <v>2</v>
      </c>
      <c r="H2425" s="5">
        <f t="shared" si="4"/>
        <v>2</v>
      </c>
      <c r="I2425" s="5" t="str">
        <f t="shared" si="5"/>
        <v>522</v>
      </c>
    </row>
    <row r="2426" ht="15.75" customHeight="1">
      <c r="A2426" s="4">
        <v>18118.0</v>
      </c>
      <c r="B2426" s="5">
        <v>23.0</v>
      </c>
      <c r="C2426" s="15">
        <v>44710.48055555556</v>
      </c>
      <c r="D2426" s="16">
        <v>182.95000000000002</v>
      </c>
      <c r="E2426" s="5">
        <f t="shared" si="1"/>
        <v>365</v>
      </c>
      <c r="F2426" s="5">
        <f t="shared" si="2"/>
        <v>5</v>
      </c>
      <c r="G2426" s="5">
        <f t="shared" si="3"/>
        <v>4</v>
      </c>
      <c r="H2426" s="5">
        <f t="shared" si="4"/>
        <v>4</v>
      </c>
      <c r="I2426" s="5" t="str">
        <f t="shared" si="5"/>
        <v>544</v>
      </c>
    </row>
    <row r="2427" ht="15.75" customHeight="1">
      <c r="A2427" s="4">
        <v>18119.0</v>
      </c>
      <c r="B2427" s="5">
        <v>1.0</v>
      </c>
      <c r="C2427" s="15">
        <v>44354.49930555555</v>
      </c>
      <c r="D2427" s="16">
        <v>0.42</v>
      </c>
      <c r="E2427" s="5">
        <f t="shared" si="1"/>
        <v>721</v>
      </c>
      <c r="F2427" s="5">
        <f t="shared" si="2"/>
        <v>2</v>
      </c>
      <c r="G2427" s="5">
        <f t="shared" si="3"/>
        <v>2</v>
      </c>
      <c r="H2427" s="5">
        <f t="shared" si="4"/>
        <v>1</v>
      </c>
      <c r="I2427" s="5" t="str">
        <f t="shared" si="5"/>
        <v>221</v>
      </c>
    </row>
    <row r="2428" ht="15.75" customHeight="1">
      <c r="A2428" s="4">
        <v>18120.0</v>
      </c>
      <c r="B2428" s="5">
        <v>1.0</v>
      </c>
      <c r="C2428" s="15">
        <v>44509.57291666666</v>
      </c>
      <c r="D2428" s="16">
        <v>3.75</v>
      </c>
      <c r="E2428" s="5">
        <f t="shared" si="1"/>
        <v>566</v>
      </c>
      <c r="F2428" s="5">
        <f t="shared" si="2"/>
        <v>2</v>
      </c>
      <c r="G2428" s="5">
        <f t="shared" si="3"/>
        <v>2</v>
      </c>
      <c r="H2428" s="5">
        <f t="shared" si="4"/>
        <v>1</v>
      </c>
      <c r="I2428" s="5" t="str">
        <f t="shared" si="5"/>
        <v>221</v>
      </c>
    </row>
    <row r="2429" ht="15.75" customHeight="1">
      <c r="A2429" s="4">
        <v>18121.0</v>
      </c>
      <c r="B2429" s="5">
        <v>1.0</v>
      </c>
      <c r="C2429" s="15">
        <v>44569.50972222222</v>
      </c>
      <c r="D2429" s="16">
        <v>40.199999999999996</v>
      </c>
      <c r="E2429" s="5">
        <f t="shared" si="1"/>
        <v>506</v>
      </c>
      <c r="F2429" s="5">
        <f t="shared" si="2"/>
        <v>3</v>
      </c>
      <c r="G2429" s="5">
        <f t="shared" si="3"/>
        <v>2</v>
      </c>
      <c r="H2429" s="5">
        <f t="shared" si="4"/>
        <v>3</v>
      </c>
      <c r="I2429" s="5" t="str">
        <f t="shared" si="5"/>
        <v>323</v>
      </c>
    </row>
    <row r="2430" ht="15.75" customHeight="1">
      <c r="A2430" s="4">
        <v>18122.0</v>
      </c>
      <c r="B2430" s="5">
        <v>5.0</v>
      </c>
      <c r="C2430" s="15">
        <v>44713.54722222222</v>
      </c>
      <c r="D2430" s="16">
        <v>148.9</v>
      </c>
      <c r="E2430" s="5">
        <f t="shared" si="1"/>
        <v>362</v>
      </c>
      <c r="F2430" s="5">
        <f t="shared" si="2"/>
        <v>5</v>
      </c>
      <c r="G2430" s="5">
        <f t="shared" si="3"/>
        <v>4</v>
      </c>
      <c r="H2430" s="5">
        <f t="shared" si="4"/>
        <v>4</v>
      </c>
      <c r="I2430" s="5" t="str">
        <f t="shared" si="5"/>
        <v>544</v>
      </c>
    </row>
    <row r="2431" ht="15.75" customHeight="1">
      <c r="A2431" s="4">
        <v>18123.0</v>
      </c>
      <c r="B2431" s="5">
        <v>1.0</v>
      </c>
      <c r="C2431" s="15">
        <v>44696.59930555556</v>
      </c>
      <c r="D2431" s="16">
        <v>8.32</v>
      </c>
      <c r="E2431" s="5">
        <f t="shared" si="1"/>
        <v>379</v>
      </c>
      <c r="F2431" s="5">
        <f t="shared" si="2"/>
        <v>5</v>
      </c>
      <c r="G2431" s="5">
        <f t="shared" si="3"/>
        <v>2</v>
      </c>
      <c r="H2431" s="5">
        <f t="shared" si="4"/>
        <v>1</v>
      </c>
      <c r="I2431" s="5" t="str">
        <f t="shared" si="5"/>
        <v>521</v>
      </c>
    </row>
    <row r="2432" ht="15.75" customHeight="1">
      <c r="A2432" s="4">
        <v>18125.0</v>
      </c>
      <c r="B2432" s="5">
        <v>3.0</v>
      </c>
      <c r="C2432" s="15">
        <v>44691.52013888889</v>
      </c>
      <c r="D2432" s="16">
        <v>37.949999999999996</v>
      </c>
      <c r="E2432" s="5">
        <f t="shared" si="1"/>
        <v>384</v>
      </c>
      <c r="F2432" s="5">
        <f t="shared" si="2"/>
        <v>4</v>
      </c>
      <c r="G2432" s="5">
        <f t="shared" si="3"/>
        <v>4</v>
      </c>
      <c r="H2432" s="5">
        <f t="shared" si="4"/>
        <v>3</v>
      </c>
      <c r="I2432" s="5" t="str">
        <f t="shared" si="5"/>
        <v>443</v>
      </c>
    </row>
    <row r="2433" ht="15.75" customHeight="1">
      <c r="A2433" s="4">
        <v>18126.0</v>
      </c>
      <c r="B2433" s="5">
        <v>1.0</v>
      </c>
      <c r="C2433" s="15">
        <v>44661.51319444444</v>
      </c>
      <c r="D2433" s="16">
        <v>8.49</v>
      </c>
      <c r="E2433" s="5">
        <f t="shared" si="1"/>
        <v>414</v>
      </c>
      <c r="F2433" s="5">
        <f t="shared" si="2"/>
        <v>4</v>
      </c>
      <c r="G2433" s="5">
        <f t="shared" si="3"/>
        <v>2</v>
      </c>
      <c r="H2433" s="5">
        <f t="shared" si="4"/>
        <v>1</v>
      </c>
      <c r="I2433" s="5" t="str">
        <f t="shared" si="5"/>
        <v>421</v>
      </c>
    </row>
    <row r="2434" ht="15.75" customHeight="1">
      <c r="A2434" s="4">
        <v>18127.0</v>
      </c>
      <c r="B2434" s="5">
        <v>2.0</v>
      </c>
      <c r="C2434" s="15">
        <v>44701.53125</v>
      </c>
      <c r="D2434" s="16">
        <v>44.85</v>
      </c>
      <c r="E2434" s="5">
        <f t="shared" si="1"/>
        <v>374</v>
      </c>
      <c r="F2434" s="5">
        <f t="shared" si="2"/>
        <v>5</v>
      </c>
      <c r="G2434" s="5">
        <f t="shared" si="3"/>
        <v>3</v>
      </c>
      <c r="H2434" s="5">
        <f t="shared" si="4"/>
        <v>3</v>
      </c>
      <c r="I2434" s="5" t="str">
        <f t="shared" si="5"/>
        <v>533</v>
      </c>
    </row>
    <row r="2435" ht="15.75" customHeight="1">
      <c r="A2435" s="4">
        <v>18130.0</v>
      </c>
      <c r="B2435" s="5">
        <v>3.0</v>
      </c>
      <c r="C2435" s="15">
        <v>44713.36180555556</v>
      </c>
      <c r="D2435" s="16">
        <v>54.85</v>
      </c>
      <c r="E2435" s="5">
        <f t="shared" si="1"/>
        <v>362</v>
      </c>
      <c r="F2435" s="5">
        <f t="shared" si="2"/>
        <v>5</v>
      </c>
      <c r="G2435" s="5">
        <f t="shared" si="3"/>
        <v>4</v>
      </c>
      <c r="H2435" s="5">
        <f t="shared" si="4"/>
        <v>3</v>
      </c>
      <c r="I2435" s="5" t="str">
        <f t="shared" si="5"/>
        <v>543</v>
      </c>
    </row>
    <row r="2436" ht="15.75" customHeight="1">
      <c r="A2436" s="4">
        <v>18139.0</v>
      </c>
      <c r="B2436" s="5">
        <v>1.0</v>
      </c>
      <c r="C2436" s="15">
        <v>44703.67916666667</v>
      </c>
      <c r="D2436" s="16">
        <v>13.440000000000001</v>
      </c>
      <c r="E2436" s="5">
        <f t="shared" si="1"/>
        <v>372</v>
      </c>
      <c r="F2436" s="5">
        <f t="shared" si="2"/>
        <v>5</v>
      </c>
      <c r="G2436" s="5">
        <f t="shared" si="3"/>
        <v>2</v>
      </c>
      <c r="H2436" s="5">
        <f t="shared" si="4"/>
        <v>1</v>
      </c>
      <c r="I2436" s="5" t="str">
        <f t="shared" si="5"/>
        <v>521</v>
      </c>
    </row>
    <row r="2437" ht="15.75" customHeight="1">
      <c r="A2437" s="4">
        <v>18142.0</v>
      </c>
      <c r="B2437" s="5">
        <v>1.0</v>
      </c>
      <c r="C2437" s="15">
        <v>44512.82083333333</v>
      </c>
      <c r="D2437" s="16">
        <v>2.1</v>
      </c>
      <c r="E2437" s="5">
        <f t="shared" si="1"/>
        <v>563</v>
      </c>
      <c r="F2437" s="5">
        <f t="shared" si="2"/>
        <v>2</v>
      </c>
      <c r="G2437" s="5">
        <f t="shared" si="3"/>
        <v>2</v>
      </c>
      <c r="H2437" s="5">
        <f t="shared" si="4"/>
        <v>1</v>
      </c>
      <c r="I2437" s="5" t="str">
        <f t="shared" si="5"/>
        <v>221</v>
      </c>
    </row>
    <row r="2438" ht="15.75" customHeight="1">
      <c r="A2438" s="4">
        <v>18144.0</v>
      </c>
      <c r="B2438" s="5">
        <v>1.0</v>
      </c>
      <c r="C2438" s="15">
        <v>44495.60902777778</v>
      </c>
      <c r="D2438" s="16">
        <v>35.7</v>
      </c>
      <c r="E2438" s="5">
        <f t="shared" si="1"/>
        <v>580</v>
      </c>
      <c r="F2438" s="5">
        <f t="shared" si="2"/>
        <v>2</v>
      </c>
      <c r="G2438" s="5">
        <f t="shared" si="3"/>
        <v>2</v>
      </c>
      <c r="H2438" s="5">
        <f t="shared" si="4"/>
        <v>3</v>
      </c>
      <c r="I2438" s="5" t="str">
        <f t="shared" si="5"/>
        <v>223</v>
      </c>
    </row>
    <row r="2439" ht="15.75" customHeight="1">
      <c r="A2439" s="4">
        <v>18145.0</v>
      </c>
      <c r="B2439" s="5">
        <v>2.0</v>
      </c>
      <c r="C2439" s="15">
        <v>44708.47361111111</v>
      </c>
      <c r="D2439" s="16">
        <v>37.8</v>
      </c>
      <c r="E2439" s="5">
        <f t="shared" si="1"/>
        <v>367</v>
      </c>
      <c r="F2439" s="5">
        <f t="shared" si="2"/>
        <v>5</v>
      </c>
      <c r="G2439" s="5">
        <f t="shared" si="3"/>
        <v>3</v>
      </c>
      <c r="H2439" s="5">
        <f t="shared" si="4"/>
        <v>3</v>
      </c>
      <c r="I2439" s="5" t="str">
        <f t="shared" si="5"/>
        <v>533</v>
      </c>
    </row>
    <row r="2440" ht="15.75" customHeight="1">
      <c r="A2440" s="4">
        <v>18149.0</v>
      </c>
      <c r="B2440" s="5">
        <v>1.0</v>
      </c>
      <c r="C2440" s="15">
        <v>44671.50277777778</v>
      </c>
      <c r="D2440" s="16">
        <v>31.200000000000003</v>
      </c>
      <c r="E2440" s="5">
        <f t="shared" si="1"/>
        <v>404</v>
      </c>
      <c r="F2440" s="5">
        <f t="shared" si="2"/>
        <v>4</v>
      </c>
      <c r="G2440" s="5">
        <f t="shared" si="3"/>
        <v>2</v>
      </c>
      <c r="H2440" s="5">
        <f t="shared" si="4"/>
        <v>2</v>
      </c>
      <c r="I2440" s="5" t="str">
        <f t="shared" si="5"/>
        <v>422</v>
      </c>
    </row>
    <row r="2441" ht="15.75" customHeight="1">
      <c r="A2441" s="4">
        <v>18151.0</v>
      </c>
      <c r="B2441" s="5">
        <v>1.0</v>
      </c>
      <c r="C2441" s="15">
        <v>44431.35347222222</v>
      </c>
      <c r="D2441" s="16">
        <v>71.4</v>
      </c>
      <c r="E2441" s="5">
        <f t="shared" si="1"/>
        <v>644</v>
      </c>
      <c r="F2441" s="5">
        <f t="shared" si="2"/>
        <v>2</v>
      </c>
      <c r="G2441" s="5">
        <f t="shared" si="3"/>
        <v>2</v>
      </c>
      <c r="H2441" s="5">
        <f t="shared" si="4"/>
        <v>3</v>
      </c>
      <c r="I2441" s="5" t="str">
        <f t="shared" si="5"/>
        <v>223</v>
      </c>
    </row>
    <row r="2442" ht="15.75" customHeight="1">
      <c r="A2442" s="4">
        <v>18155.0</v>
      </c>
      <c r="B2442" s="5">
        <v>1.0</v>
      </c>
      <c r="C2442" s="15">
        <v>44557.70972222222</v>
      </c>
      <c r="D2442" s="16">
        <v>23.799999999999997</v>
      </c>
      <c r="E2442" s="5">
        <f t="shared" si="1"/>
        <v>518</v>
      </c>
      <c r="F2442" s="5">
        <f t="shared" si="2"/>
        <v>3</v>
      </c>
      <c r="G2442" s="5">
        <f t="shared" si="3"/>
        <v>2</v>
      </c>
      <c r="H2442" s="5">
        <f t="shared" si="4"/>
        <v>2</v>
      </c>
      <c r="I2442" s="5" t="str">
        <f t="shared" si="5"/>
        <v>322</v>
      </c>
    </row>
    <row r="2443" ht="15.75" customHeight="1">
      <c r="A2443" s="4">
        <v>18156.0</v>
      </c>
      <c r="B2443" s="5">
        <v>2.0</v>
      </c>
      <c r="C2443" s="15">
        <v>44708.51666666667</v>
      </c>
      <c r="D2443" s="16">
        <v>45.80000000000001</v>
      </c>
      <c r="E2443" s="5">
        <f t="shared" si="1"/>
        <v>367</v>
      </c>
      <c r="F2443" s="5">
        <f t="shared" si="2"/>
        <v>5</v>
      </c>
      <c r="G2443" s="5">
        <f t="shared" si="3"/>
        <v>3</v>
      </c>
      <c r="H2443" s="5">
        <f t="shared" si="4"/>
        <v>3</v>
      </c>
      <c r="I2443" s="5" t="str">
        <f t="shared" si="5"/>
        <v>533</v>
      </c>
    </row>
    <row r="2444" ht="15.75" customHeight="1">
      <c r="A2444" s="4">
        <v>18158.0</v>
      </c>
      <c r="B2444" s="5">
        <v>1.0</v>
      </c>
      <c r="C2444" s="15">
        <v>44632.37708333333</v>
      </c>
      <c r="D2444" s="16">
        <v>20.8</v>
      </c>
      <c r="E2444" s="5">
        <f t="shared" si="1"/>
        <v>443</v>
      </c>
      <c r="F2444" s="5">
        <f t="shared" si="2"/>
        <v>3</v>
      </c>
      <c r="G2444" s="5">
        <f t="shared" si="3"/>
        <v>2</v>
      </c>
      <c r="H2444" s="5">
        <f t="shared" si="4"/>
        <v>2</v>
      </c>
      <c r="I2444" s="5" t="str">
        <f t="shared" si="5"/>
        <v>322</v>
      </c>
    </row>
    <row r="2445" ht="15.75" customHeight="1">
      <c r="A2445" s="4">
        <v>18161.0</v>
      </c>
      <c r="B2445" s="5">
        <v>2.0</v>
      </c>
      <c r="C2445" s="15">
        <v>44583.56319444445</v>
      </c>
      <c r="D2445" s="16">
        <v>76.2</v>
      </c>
      <c r="E2445" s="5">
        <f t="shared" si="1"/>
        <v>492</v>
      </c>
      <c r="F2445" s="5">
        <f t="shared" si="2"/>
        <v>3</v>
      </c>
      <c r="G2445" s="5">
        <f t="shared" si="3"/>
        <v>3</v>
      </c>
      <c r="H2445" s="5">
        <f t="shared" si="4"/>
        <v>3</v>
      </c>
      <c r="I2445" s="5" t="str">
        <f t="shared" si="5"/>
        <v>333</v>
      </c>
    </row>
    <row r="2446" ht="15.75" customHeight="1">
      <c r="A2446" s="4">
        <v>18167.0</v>
      </c>
      <c r="B2446" s="5">
        <v>2.0</v>
      </c>
      <c r="C2446" s="15">
        <v>44629.54305555556</v>
      </c>
      <c r="D2446" s="16">
        <v>40.050000000000004</v>
      </c>
      <c r="E2446" s="5">
        <f t="shared" si="1"/>
        <v>446</v>
      </c>
      <c r="F2446" s="5">
        <f t="shared" si="2"/>
        <v>3</v>
      </c>
      <c r="G2446" s="5">
        <f t="shared" si="3"/>
        <v>3</v>
      </c>
      <c r="H2446" s="5">
        <f t="shared" si="4"/>
        <v>3</v>
      </c>
      <c r="I2446" s="5" t="str">
        <f t="shared" si="5"/>
        <v>333</v>
      </c>
    </row>
    <row r="2447" ht="15.75" customHeight="1">
      <c r="A2447" s="4">
        <v>18168.0</v>
      </c>
      <c r="B2447" s="5">
        <v>5.0</v>
      </c>
      <c r="C2447" s="15">
        <v>44519.79305555556</v>
      </c>
      <c r="D2447" s="16">
        <v>50.00000000000001</v>
      </c>
      <c r="E2447" s="5">
        <f t="shared" si="1"/>
        <v>556</v>
      </c>
      <c r="F2447" s="5">
        <f t="shared" si="2"/>
        <v>2</v>
      </c>
      <c r="G2447" s="5">
        <f t="shared" si="3"/>
        <v>4</v>
      </c>
      <c r="H2447" s="5">
        <f t="shared" si="4"/>
        <v>3</v>
      </c>
      <c r="I2447" s="5" t="str">
        <f t="shared" si="5"/>
        <v>243</v>
      </c>
    </row>
    <row r="2448" ht="15.75" customHeight="1">
      <c r="A2448" s="4">
        <v>18170.0</v>
      </c>
      <c r="B2448" s="5">
        <v>1.0</v>
      </c>
      <c r="C2448" s="15">
        <v>44611.66944444444</v>
      </c>
      <c r="D2448" s="16">
        <v>17.700000000000003</v>
      </c>
      <c r="E2448" s="5">
        <f t="shared" si="1"/>
        <v>464</v>
      </c>
      <c r="F2448" s="5">
        <f t="shared" si="2"/>
        <v>3</v>
      </c>
      <c r="G2448" s="5">
        <f t="shared" si="3"/>
        <v>2</v>
      </c>
      <c r="H2448" s="5">
        <f t="shared" si="4"/>
        <v>2</v>
      </c>
      <c r="I2448" s="5" t="str">
        <f t="shared" si="5"/>
        <v>322</v>
      </c>
    </row>
    <row r="2449" ht="15.75" customHeight="1">
      <c r="A2449" s="4">
        <v>18171.0</v>
      </c>
      <c r="B2449" s="5">
        <v>3.0</v>
      </c>
      <c r="C2449" s="15">
        <v>44565.67152777778</v>
      </c>
      <c r="D2449" s="16">
        <v>37.8</v>
      </c>
      <c r="E2449" s="5">
        <f t="shared" si="1"/>
        <v>510</v>
      </c>
      <c r="F2449" s="5">
        <f t="shared" si="2"/>
        <v>3</v>
      </c>
      <c r="G2449" s="5">
        <f t="shared" si="3"/>
        <v>4</v>
      </c>
      <c r="H2449" s="5">
        <f t="shared" si="4"/>
        <v>3</v>
      </c>
      <c r="I2449" s="5" t="str">
        <f t="shared" si="5"/>
        <v>343</v>
      </c>
    </row>
    <row r="2450" ht="15.75" customHeight="1">
      <c r="A2450" s="4">
        <v>18172.0</v>
      </c>
      <c r="B2450" s="5">
        <v>3.0</v>
      </c>
      <c r="C2450" s="15">
        <v>44657.77777777778</v>
      </c>
      <c r="D2450" s="16">
        <v>87.88</v>
      </c>
      <c r="E2450" s="5">
        <f t="shared" si="1"/>
        <v>418</v>
      </c>
      <c r="F2450" s="5">
        <f t="shared" si="2"/>
        <v>4</v>
      </c>
      <c r="G2450" s="5">
        <f t="shared" si="3"/>
        <v>4</v>
      </c>
      <c r="H2450" s="5">
        <f t="shared" si="4"/>
        <v>4</v>
      </c>
      <c r="I2450" s="5" t="str">
        <f t="shared" si="5"/>
        <v>444</v>
      </c>
    </row>
    <row r="2451" ht="15.75" customHeight="1">
      <c r="A2451" s="4">
        <v>18173.0</v>
      </c>
      <c r="B2451" s="5">
        <v>1.0</v>
      </c>
      <c r="C2451" s="15">
        <v>44449.49722222222</v>
      </c>
      <c r="D2451" s="16">
        <v>205.92000000000002</v>
      </c>
      <c r="E2451" s="5">
        <f t="shared" si="1"/>
        <v>626</v>
      </c>
      <c r="F2451" s="5">
        <f t="shared" si="2"/>
        <v>2</v>
      </c>
      <c r="G2451" s="5">
        <f t="shared" si="3"/>
        <v>2</v>
      </c>
      <c r="H2451" s="5">
        <f t="shared" si="4"/>
        <v>4</v>
      </c>
      <c r="I2451" s="5" t="str">
        <f t="shared" si="5"/>
        <v>224</v>
      </c>
    </row>
    <row r="2452" ht="15.75" customHeight="1">
      <c r="A2452" s="4">
        <v>18176.0</v>
      </c>
      <c r="B2452" s="5">
        <v>1.0</v>
      </c>
      <c r="C2452" s="15">
        <v>44363.65625</v>
      </c>
      <c r="D2452" s="16">
        <v>26.4</v>
      </c>
      <c r="E2452" s="5">
        <f t="shared" si="1"/>
        <v>712</v>
      </c>
      <c r="F2452" s="5">
        <f t="shared" si="2"/>
        <v>2</v>
      </c>
      <c r="G2452" s="5">
        <f t="shared" si="3"/>
        <v>2</v>
      </c>
      <c r="H2452" s="5">
        <f t="shared" si="4"/>
        <v>2</v>
      </c>
      <c r="I2452" s="5" t="str">
        <f t="shared" si="5"/>
        <v>222</v>
      </c>
    </row>
    <row r="2453" ht="15.75" customHeight="1">
      <c r="A2453" s="4">
        <v>18177.0</v>
      </c>
      <c r="B2453" s="5">
        <v>3.0</v>
      </c>
      <c r="C2453" s="15">
        <v>44566.43263888889</v>
      </c>
      <c r="D2453" s="16">
        <v>74.27</v>
      </c>
      <c r="E2453" s="5">
        <f t="shared" si="1"/>
        <v>509</v>
      </c>
      <c r="F2453" s="5">
        <f t="shared" si="2"/>
        <v>3</v>
      </c>
      <c r="G2453" s="5">
        <f t="shared" si="3"/>
        <v>4</v>
      </c>
      <c r="H2453" s="5">
        <f t="shared" si="4"/>
        <v>3</v>
      </c>
      <c r="I2453" s="5" t="str">
        <f t="shared" si="5"/>
        <v>343</v>
      </c>
    </row>
    <row r="2454" ht="15.75" customHeight="1">
      <c r="A2454" s="4">
        <v>18178.0</v>
      </c>
      <c r="B2454" s="5">
        <v>1.0</v>
      </c>
      <c r="C2454" s="15">
        <v>44411.58888888889</v>
      </c>
      <c r="D2454" s="16">
        <v>17.700000000000003</v>
      </c>
      <c r="E2454" s="5">
        <f t="shared" si="1"/>
        <v>664</v>
      </c>
      <c r="F2454" s="5">
        <f t="shared" si="2"/>
        <v>2</v>
      </c>
      <c r="G2454" s="5">
        <f t="shared" si="3"/>
        <v>2</v>
      </c>
      <c r="H2454" s="5">
        <f t="shared" si="4"/>
        <v>2</v>
      </c>
      <c r="I2454" s="5" t="str">
        <f t="shared" si="5"/>
        <v>222</v>
      </c>
    </row>
    <row r="2455" ht="15.75" customHeight="1">
      <c r="A2455" s="4">
        <v>18179.0</v>
      </c>
      <c r="B2455" s="5">
        <v>2.0</v>
      </c>
      <c r="C2455" s="15">
        <v>44469.52986111111</v>
      </c>
      <c r="D2455" s="16">
        <v>25.5</v>
      </c>
      <c r="E2455" s="5">
        <f t="shared" si="1"/>
        <v>606</v>
      </c>
      <c r="F2455" s="5">
        <f t="shared" si="2"/>
        <v>2</v>
      </c>
      <c r="G2455" s="5">
        <f t="shared" si="3"/>
        <v>3</v>
      </c>
      <c r="H2455" s="5">
        <f t="shared" si="4"/>
        <v>2</v>
      </c>
      <c r="I2455" s="5" t="str">
        <f t="shared" si="5"/>
        <v>232</v>
      </c>
    </row>
    <row r="2456" ht="15.75" customHeight="1">
      <c r="A2456" s="4">
        <v>18180.0</v>
      </c>
      <c r="B2456" s="5">
        <v>4.0</v>
      </c>
      <c r="C2456" s="15">
        <v>44717.36041666667</v>
      </c>
      <c r="D2456" s="16">
        <v>100.7</v>
      </c>
      <c r="E2456" s="5">
        <f t="shared" si="1"/>
        <v>358</v>
      </c>
      <c r="F2456" s="5">
        <f t="shared" si="2"/>
        <v>5</v>
      </c>
      <c r="G2456" s="5">
        <f t="shared" si="3"/>
        <v>4</v>
      </c>
      <c r="H2456" s="5">
        <f t="shared" si="4"/>
        <v>4</v>
      </c>
      <c r="I2456" s="5" t="str">
        <f t="shared" si="5"/>
        <v>544</v>
      </c>
    </row>
    <row r="2457" ht="15.75" customHeight="1">
      <c r="A2457" s="4">
        <v>18181.0</v>
      </c>
      <c r="B2457" s="5">
        <v>1.0</v>
      </c>
      <c r="C2457" s="15">
        <v>44696.63055555556</v>
      </c>
      <c r="D2457" s="16">
        <v>23.700000000000003</v>
      </c>
      <c r="E2457" s="5">
        <f t="shared" si="1"/>
        <v>379</v>
      </c>
      <c r="F2457" s="5">
        <f t="shared" si="2"/>
        <v>5</v>
      </c>
      <c r="G2457" s="5">
        <f t="shared" si="3"/>
        <v>2</v>
      </c>
      <c r="H2457" s="5">
        <f t="shared" si="4"/>
        <v>2</v>
      </c>
      <c r="I2457" s="5" t="str">
        <f t="shared" si="5"/>
        <v>522</v>
      </c>
    </row>
    <row r="2458" ht="15.75" customHeight="1">
      <c r="A2458" s="4">
        <v>18183.0</v>
      </c>
      <c r="B2458" s="5">
        <v>3.0</v>
      </c>
      <c r="C2458" s="15">
        <v>44505.74097222222</v>
      </c>
      <c r="D2458" s="16">
        <v>27.550000000000004</v>
      </c>
      <c r="E2458" s="5">
        <f t="shared" si="1"/>
        <v>570</v>
      </c>
      <c r="F2458" s="5">
        <f t="shared" si="2"/>
        <v>2</v>
      </c>
      <c r="G2458" s="5">
        <f t="shared" si="3"/>
        <v>4</v>
      </c>
      <c r="H2458" s="5">
        <f t="shared" si="4"/>
        <v>2</v>
      </c>
      <c r="I2458" s="5" t="str">
        <f t="shared" si="5"/>
        <v>242</v>
      </c>
    </row>
    <row r="2459" ht="15.75" customHeight="1">
      <c r="A2459" s="4">
        <v>18188.0</v>
      </c>
      <c r="B2459" s="5">
        <v>2.0</v>
      </c>
      <c r="C2459" s="15">
        <v>44705.69861111111</v>
      </c>
      <c r="D2459" s="16">
        <v>19.150000000000002</v>
      </c>
      <c r="E2459" s="5">
        <f t="shared" si="1"/>
        <v>370</v>
      </c>
      <c r="F2459" s="5">
        <f t="shared" si="2"/>
        <v>5</v>
      </c>
      <c r="G2459" s="5">
        <f t="shared" si="3"/>
        <v>3</v>
      </c>
      <c r="H2459" s="5">
        <f t="shared" si="4"/>
        <v>2</v>
      </c>
      <c r="I2459" s="5" t="str">
        <f t="shared" si="5"/>
        <v>532</v>
      </c>
    </row>
    <row r="2460" ht="15.75" customHeight="1">
      <c r="A2460" s="4">
        <v>18190.0</v>
      </c>
      <c r="B2460" s="5">
        <v>3.0</v>
      </c>
      <c r="C2460" s="15">
        <v>44530.61666666667</v>
      </c>
      <c r="D2460" s="16">
        <v>43.25</v>
      </c>
      <c r="E2460" s="5">
        <f t="shared" si="1"/>
        <v>545</v>
      </c>
      <c r="F2460" s="5">
        <f t="shared" si="2"/>
        <v>2</v>
      </c>
      <c r="G2460" s="5">
        <f t="shared" si="3"/>
        <v>4</v>
      </c>
      <c r="H2460" s="5">
        <f t="shared" si="4"/>
        <v>3</v>
      </c>
      <c r="I2460" s="5" t="str">
        <f t="shared" si="5"/>
        <v>243</v>
      </c>
    </row>
    <row r="2461" ht="15.75" customHeight="1">
      <c r="A2461" s="4">
        <v>18192.0</v>
      </c>
      <c r="B2461" s="5">
        <v>1.0</v>
      </c>
      <c r="C2461" s="15">
        <v>44649.41180555556</v>
      </c>
      <c r="D2461" s="16">
        <v>37.8</v>
      </c>
      <c r="E2461" s="5">
        <f t="shared" si="1"/>
        <v>426</v>
      </c>
      <c r="F2461" s="5">
        <f t="shared" si="2"/>
        <v>4</v>
      </c>
      <c r="G2461" s="5">
        <f t="shared" si="3"/>
        <v>2</v>
      </c>
      <c r="H2461" s="5">
        <f t="shared" si="4"/>
        <v>3</v>
      </c>
      <c r="I2461" s="5" t="str">
        <f t="shared" si="5"/>
        <v>423</v>
      </c>
    </row>
    <row r="2462" ht="15.75" customHeight="1">
      <c r="A2462" s="4">
        <v>18193.0</v>
      </c>
      <c r="B2462" s="5">
        <v>1.0</v>
      </c>
      <c r="C2462" s="15">
        <v>44557.58194444444</v>
      </c>
      <c r="D2462" s="16">
        <v>1.68</v>
      </c>
      <c r="E2462" s="5">
        <f t="shared" si="1"/>
        <v>518</v>
      </c>
      <c r="F2462" s="5">
        <f t="shared" si="2"/>
        <v>3</v>
      </c>
      <c r="G2462" s="5">
        <f t="shared" si="3"/>
        <v>2</v>
      </c>
      <c r="H2462" s="5">
        <f t="shared" si="4"/>
        <v>1</v>
      </c>
      <c r="I2462" s="5" t="str">
        <f t="shared" si="5"/>
        <v>321</v>
      </c>
    </row>
    <row r="2463" ht="15.75" customHeight="1">
      <c r="A2463" s="4">
        <v>18194.0</v>
      </c>
      <c r="B2463" s="5">
        <v>1.0</v>
      </c>
      <c r="C2463" s="15">
        <v>44657.82916666667</v>
      </c>
      <c r="D2463" s="16">
        <v>77.84</v>
      </c>
      <c r="E2463" s="5">
        <f t="shared" si="1"/>
        <v>418</v>
      </c>
      <c r="F2463" s="5">
        <f t="shared" si="2"/>
        <v>4</v>
      </c>
      <c r="G2463" s="5">
        <f t="shared" si="3"/>
        <v>2</v>
      </c>
      <c r="H2463" s="5">
        <f t="shared" si="4"/>
        <v>4</v>
      </c>
      <c r="I2463" s="5" t="str">
        <f t="shared" si="5"/>
        <v>424</v>
      </c>
    </row>
    <row r="2464" ht="15.75" customHeight="1">
      <c r="A2464" s="4">
        <v>18196.0</v>
      </c>
      <c r="B2464" s="5">
        <v>2.0</v>
      </c>
      <c r="C2464" s="15">
        <v>44625.68194444444</v>
      </c>
      <c r="D2464" s="16">
        <v>9.350000000000001</v>
      </c>
      <c r="E2464" s="5">
        <f t="shared" si="1"/>
        <v>450</v>
      </c>
      <c r="F2464" s="5">
        <f t="shared" si="2"/>
        <v>3</v>
      </c>
      <c r="G2464" s="5">
        <f t="shared" si="3"/>
        <v>3</v>
      </c>
      <c r="H2464" s="5">
        <f t="shared" si="4"/>
        <v>1</v>
      </c>
      <c r="I2464" s="5" t="str">
        <f t="shared" si="5"/>
        <v>331</v>
      </c>
    </row>
    <row r="2465" ht="15.75" customHeight="1">
      <c r="A2465" s="4">
        <v>18198.0</v>
      </c>
      <c r="B2465" s="5">
        <v>3.0</v>
      </c>
      <c r="C2465" s="15">
        <v>44643.35277777778</v>
      </c>
      <c r="D2465" s="16">
        <v>248.15</v>
      </c>
      <c r="E2465" s="5">
        <f t="shared" si="1"/>
        <v>432</v>
      </c>
      <c r="F2465" s="5">
        <f t="shared" si="2"/>
        <v>3</v>
      </c>
      <c r="G2465" s="5">
        <f t="shared" si="3"/>
        <v>4</v>
      </c>
      <c r="H2465" s="5">
        <f t="shared" si="4"/>
        <v>4</v>
      </c>
      <c r="I2465" s="5" t="str">
        <f t="shared" si="5"/>
        <v>344</v>
      </c>
    </row>
    <row r="2466" ht="15.75" customHeight="1">
      <c r="A2466" s="4">
        <v>18200.0</v>
      </c>
      <c r="B2466" s="5">
        <v>1.0</v>
      </c>
      <c r="C2466" s="15">
        <v>44617.78125</v>
      </c>
      <c r="D2466" s="16">
        <v>5.95</v>
      </c>
      <c r="E2466" s="5">
        <f t="shared" si="1"/>
        <v>458</v>
      </c>
      <c r="F2466" s="5">
        <f t="shared" si="2"/>
        <v>3</v>
      </c>
      <c r="G2466" s="5">
        <f t="shared" si="3"/>
        <v>2</v>
      </c>
      <c r="H2466" s="5">
        <f t="shared" si="4"/>
        <v>1</v>
      </c>
      <c r="I2466" s="5" t="str">
        <f t="shared" si="5"/>
        <v>321</v>
      </c>
    </row>
    <row r="2467" ht="15.75" customHeight="1">
      <c r="A2467" s="4">
        <v>18204.0</v>
      </c>
      <c r="B2467" s="5">
        <v>4.0</v>
      </c>
      <c r="C2467" s="15">
        <v>44649.69722222222</v>
      </c>
      <c r="D2467" s="16">
        <v>82.25000000000001</v>
      </c>
      <c r="E2467" s="5">
        <f t="shared" si="1"/>
        <v>426</v>
      </c>
      <c r="F2467" s="5">
        <f t="shared" si="2"/>
        <v>4</v>
      </c>
      <c r="G2467" s="5">
        <f t="shared" si="3"/>
        <v>4</v>
      </c>
      <c r="H2467" s="5">
        <f t="shared" si="4"/>
        <v>4</v>
      </c>
      <c r="I2467" s="5" t="str">
        <f t="shared" si="5"/>
        <v>444</v>
      </c>
    </row>
    <row r="2468" ht="15.75" customHeight="1">
      <c r="A2468" s="4">
        <v>18205.0</v>
      </c>
      <c r="B2468" s="5">
        <v>1.0</v>
      </c>
      <c r="C2468" s="15">
        <v>44684.55694444444</v>
      </c>
      <c r="D2468" s="16">
        <v>19.9</v>
      </c>
      <c r="E2468" s="5">
        <f t="shared" si="1"/>
        <v>391</v>
      </c>
      <c r="F2468" s="5">
        <f t="shared" si="2"/>
        <v>4</v>
      </c>
      <c r="G2468" s="5">
        <f t="shared" si="3"/>
        <v>2</v>
      </c>
      <c r="H2468" s="5">
        <f t="shared" si="4"/>
        <v>2</v>
      </c>
      <c r="I2468" s="5" t="str">
        <f t="shared" si="5"/>
        <v>422</v>
      </c>
    </row>
    <row r="2469" ht="15.75" customHeight="1">
      <c r="A2469" s="4">
        <v>18209.0</v>
      </c>
      <c r="B2469" s="5">
        <v>1.0</v>
      </c>
      <c r="C2469" s="15">
        <v>44692.50486111111</v>
      </c>
      <c r="D2469" s="16">
        <v>17.85</v>
      </c>
      <c r="E2469" s="5">
        <f t="shared" si="1"/>
        <v>383</v>
      </c>
      <c r="F2469" s="5">
        <f t="shared" si="2"/>
        <v>4</v>
      </c>
      <c r="G2469" s="5">
        <f t="shared" si="3"/>
        <v>2</v>
      </c>
      <c r="H2469" s="5">
        <f t="shared" si="4"/>
        <v>2</v>
      </c>
      <c r="I2469" s="5" t="str">
        <f t="shared" si="5"/>
        <v>422</v>
      </c>
    </row>
    <row r="2470" ht="15.75" customHeight="1">
      <c r="A2470" s="4">
        <v>18210.0</v>
      </c>
      <c r="B2470" s="5">
        <v>1.0</v>
      </c>
      <c r="C2470" s="15">
        <v>44670.64513888889</v>
      </c>
      <c r="D2470" s="16">
        <v>20.8</v>
      </c>
      <c r="E2470" s="5">
        <f t="shared" si="1"/>
        <v>405</v>
      </c>
      <c r="F2470" s="5">
        <f t="shared" si="2"/>
        <v>4</v>
      </c>
      <c r="G2470" s="5">
        <f t="shared" si="3"/>
        <v>2</v>
      </c>
      <c r="H2470" s="5">
        <f t="shared" si="4"/>
        <v>2</v>
      </c>
      <c r="I2470" s="5" t="str">
        <f t="shared" si="5"/>
        <v>422</v>
      </c>
    </row>
    <row r="2471" ht="15.75" customHeight="1">
      <c r="A2471" s="4">
        <v>18212.0</v>
      </c>
      <c r="B2471" s="5">
        <v>1.0</v>
      </c>
      <c r="C2471" s="15">
        <v>44394.67638888889</v>
      </c>
      <c r="D2471" s="16">
        <v>77.63</v>
      </c>
      <c r="E2471" s="5">
        <f t="shared" si="1"/>
        <v>681</v>
      </c>
      <c r="F2471" s="5">
        <f t="shared" si="2"/>
        <v>2</v>
      </c>
      <c r="G2471" s="5">
        <f t="shared" si="3"/>
        <v>2</v>
      </c>
      <c r="H2471" s="5">
        <f t="shared" si="4"/>
        <v>4</v>
      </c>
      <c r="I2471" s="5" t="str">
        <f t="shared" si="5"/>
        <v>224</v>
      </c>
    </row>
    <row r="2472" ht="15.75" customHeight="1">
      <c r="A2472" s="4">
        <v>18216.0</v>
      </c>
      <c r="B2472" s="5">
        <v>1.0</v>
      </c>
      <c r="C2472" s="15">
        <v>44689.70486111111</v>
      </c>
      <c r="D2472" s="16">
        <v>16.35</v>
      </c>
      <c r="E2472" s="5">
        <f t="shared" si="1"/>
        <v>386</v>
      </c>
      <c r="F2472" s="5">
        <f t="shared" si="2"/>
        <v>4</v>
      </c>
      <c r="G2472" s="5">
        <f t="shared" si="3"/>
        <v>2</v>
      </c>
      <c r="H2472" s="5">
        <f t="shared" si="4"/>
        <v>2</v>
      </c>
      <c r="I2472" s="5" t="str">
        <f t="shared" si="5"/>
        <v>422</v>
      </c>
    </row>
    <row r="2473" ht="15.75" customHeight="1">
      <c r="A2473" s="4">
        <v>18217.0</v>
      </c>
      <c r="B2473" s="5">
        <v>2.0</v>
      </c>
      <c r="C2473" s="15">
        <v>44691.55416666667</v>
      </c>
      <c r="D2473" s="16">
        <v>19.8</v>
      </c>
      <c r="E2473" s="5">
        <f t="shared" si="1"/>
        <v>384</v>
      </c>
      <c r="F2473" s="5">
        <f t="shared" si="2"/>
        <v>4</v>
      </c>
      <c r="G2473" s="5">
        <f t="shared" si="3"/>
        <v>3</v>
      </c>
      <c r="H2473" s="5">
        <f t="shared" si="4"/>
        <v>2</v>
      </c>
      <c r="I2473" s="5" t="str">
        <f t="shared" si="5"/>
        <v>432</v>
      </c>
    </row>
    <row r="2474" ht="15.75" customHeight="1">
      <c r="A2474" s="4">
        <v>18218.0</v>
      </c>
      <c r="B2474" s="5">
        <v>2.0</v>
      </c>
      <c r="C2474" s="15">
        <v>44456.65833333333</v>
      </c>
      <c r="D2474" s="16">
        <v>30.36</v>
      </c>
      <c r="E2474" s="5">
        <f t="shared" si="1"/>
        <v>619</v>
      </c>
      <c r="F2474" s="5">
        <f t="shared" si="2"/>
        <v>2</v>
      </c>
      <c r="G2474" s="5">
        <f t="shared" si="3"/>
        <v>3</v>
      </c>
      <c r="H2474" s="5">
        <f t="shared" si="4"/>
        <v>2</v>
      </c>
      <c r="I2474" s="5" t="str">
        <f t="shared" si="5"/>
        <v>232</v>
      </c>
    </row>
    <row r="2475" ht="15.75" customHeight="1">
      <c r="A2475" s="4">
        <v>18219.0</v>
      </c>
      <c r="B2475" s="5">
        <v>3.0</v>
      </c>
      <c r="C2475" s="15">
        <v>44719.48819444444</v>
      </c>
      <c r="D2475" s="16">
        <v>45.900000000000006</v>
      </c>
      <c r="E2475" s="5">
        <f t="shared" si="1"/>
        <v>356</v>
      </c>
      <c r="F2475" s="5">
        <f t="shared" si="2"/>
        <v>5</v>
      </c>
      <c r="G2475" s="5">
        <f t="shared" si="3"/>
        <v>4</v>
      </c>
      <c r="H2475" s="5">
        <f t="shared" si="4"/>
        <v>3</v>
      </c>
      <c r="I2475" s="5" t="str">
        <f t="shared" si="5"/>
        <v>543</v>
      </c>
    </row>
    <row r="2476" ht="15.75" customHeight="1">
      <c r="A2476" s="4">
        <v>18220.0</v>
      </c>
      <c r="B2476" s="5">
        <v>1.0</v>
      </c>
      <c r="C2476" s="15">
        <v>44504.47430555556</v>
      </c>
      <c r="D2476" s="16">
        <v>5.0</v>
      </c>
      <c r="E2476" s="5">
        <f t="shared" si="1"/>
        <v>571</v>
      </c>
      <c r="F2476" s="5">
        <f t="shared" si="2"/>
        <v>2</v>
      </c>
      <c r="G2476" s="5">
        <f t="shared" si="3"/>
        <v>2</v>
      </c>
      <c r="H2476" s="5">
        <f t="shared" si="4"/>
        <v>1</v>
      </c>
      <c r="I2476" s="5" t="str">
        <f t="shared" si="5"/>
        <v>221</v>
      </c>
    </row>
    <row r="2477" ht="15.75" customHeight="1">
      <c r="A2477" s="4">
        <v>18221.0</v>
      </c>
      <c r="B2477" s="5">
        <v>2.0</v>
      </c>
      <c r="C2477" s="15">
        <v>44698.61111111111</v>
      </c>
      <c r="D2477" s="16">
        <v>19.36</v>
      </c>
      <c r="E2477" s="5">
        <f t="shared" si="1"/>
        <v>377</v>
      </c>
      <c r="F2477" s="5">
        <f t="shared" si="2"/>
        <v>5</v>
      </c>
      <c r="G2477" s="5">
        <f t="shared" si="3"/>
        <v>3</v>
      </c>
      <c r="H2477" s="5">
        <f t="shared" si="4"/>
        <v>2</v>
      </c>
      <c r="I2477" s="5" t="str">
        <f t="shared" si="5"/>
        <v>532</v>
      </c>
    </row>
    <row r="2478" ht="15.75" customHeight="1">
      <c r="A2478" s="4">
        <v>18223.0</v>
      </c>
      <c r="B2478" s="5">
        <v>8.0</v>
      </c>
      <c r="C2478" s="15">
        <v>44720.49375</v>
      </c>
      <c r="D2478" s="16">
        <v>125.92</v>
      </c>
      <c r="E2478" s="5">
        <f t="shared" si="1"/>
        <v>355</v>
      </c>
      <c r="F2478" s="5">
        <f t="shared" si="2"/>
        <v>5</v>
      </c>
      <c r="G2478" s="5">
        <f t="shared" si="3"/>
        <v>4</v>
      </c>
      <c r="H2478" s="5">
        <f t="shared" si="4"/>
        <v>4</v>
      </c>
      <c r="I2478" s="5" t="str">
        <f t="shared" si="5"/>
        <v>544</v>
      </c>
    </row>
    <row r="2479" ht="15.75" customHeight="1">
      <c r="A2479" s="4">
        <v>18225.0</v>
      </c>
      <c r="B2479" s="5">
        <v>10.0</v>
      </c>
      <c r="C2479" s="15">
        <v>44699.55277777778</v>
      </c>
      <c r="D2479" s="16">
        <v>235.90999999999997</v>
      </c>
      <c r="E2479" s="5">
        <f t="shared" si="1"/>
        <v>376</v>
      </c>
      <c r="F2479" s="5">
        <f t="shared" si="2"/>
        <v>5</v>
      </c>
      <c r="G2479" s="5">
        <f t="shared" si="3"/>
        <v>4</v>
      </c>
      <c r="H2479" s="5">
        <f t="shared" si="4"/>
        <v>4</v>
      </c>
      <c r="I2479" s="5" t="str">
        <f t="shared" si="5"/>
        <v>544</v>
      </c>
    </row>
    <row r="2480" ht="15.75" customHeight="1">
      <c r="A2480" s="4">
        <v>18226.0</v>
      </c>
      <c r="B2480" s="5">
        <v>3.0</v>
      </c>
      <c r="C2480" s="15">
        <v>44677.56666666667</v>
      </c>
      <c r="D2480" s="16">
        <v>60.3</v>
      </c>
      <c r="E2480" s="5">
        <f t="shared" si="1"/>
        <v>398</v>
      </c>
      <c r="F2480" s="5">
        <f t="shared" si="2"/>
        <v>4</v>
      </c>
      <c r="G2480" s="5">
        <f t="shared" si="3"/>
        <v>4</v>
      </c>
      <c r="H2480" s="5">
        <f t="shared" si="4"/>
        <v>3</v>
      </c>
      <c r="I2480" s="5" t="str">
        <f t="shared" si="5"/>
        <v>443</v>
      </c>
    </row>
    <row r="2481" ht="15.75" customHeight="1">
      <c r="A2481" s="4">
        <v>18229.0</v>
      </c>
      <c r="B2481" s="5">
        <v>1.0</v>
      </c>
      <c r="C2481" s="15">
        <v>44355.45208333333</v>
      </c>
      <c r="D2481" s="16">
        <v>223.20000000000002</v>
      </c>
      <c r="E2481" s="5">
        <f t="shared" si="1"/>
        <v>720</v>
      </c>
      <c r="F2481" s="5">
        <f t="shared" si="2"/>
        <v>2</v>
      </c>
      <c r="G2481" s="5">
        <f t="shared" si="3"/>
        <v>2</v>
      </c>
      <c r="H2481" s="5">
        <f t="shared" si="4"/>
        <v>4</v>
      </c>
      <c r="I2481" s="5" t="str">
        <f t="shared" si="5"/>
        <v>224</v>
      </c>
    </row>
    <row r="2482" ht="15.75" customHeight="1">
      <c r="A2482" s="4">
        <v>18230.0</v>
      </c>
      <c r="B2482" s="5">
        <v>3.0</v>
      </c>
      <c r="C2482" s="15">
        <v>44698.64166666667</v>
      </c>
      <c r="D2482" s="16">
        <v>93.6</v>
      </c>
      <c r="E2482" s="5">
        <f t="shared" si="1"/>
        <v>377</v>
      </c>
      <c r="F2482" s="5">
        <f t="shared" si="2"/>
        <v>5</v>
      </c>
      <c r="G2482" s="5">
        <f t="shared" si="3"/>
        <v>4</v>
      </c>
      <c r="H2482" s="5">
        <f t="shared" si="4"/>
        <v>4</v>
      </c>
      <c r="I2482" s="5" t="str">
        <f t="shared" si="5"/>
        <v>544</v>
      </c>
    </row>
    <row r="2483" ht="15.75" customHeight="1">
      <c r="A2483" s="4">
        <v>18231.0</v>
      </c>
      <c r="B2483" s="5">
        <v>1.0</v>
      </c>
      <c r="C2483" s="15">
        <v>44530.59583333333</v>
      </c>
      <c r="D2483" s="16">
        <v>8.4</v>
      </c>
      <c r="E2483" s="5">
        <f t="shared" si="1"/>
        <v>545</v>
      </c>
      <c r="F2483" s="5">
        <f t="shared" si="2"/>
        <v>2</v>
      </c>
      <c r="G2483" s="5">
        <f t="shared" si="3"/>
        <v>2</v>
      </c>
      <c r="H2483" s="5">
        <f t="shared" si="4"/>
        <v>1</v>
      </c>
      <c r="I2483" s="5" t="str">
        <f t="shared" si="5"/>
        <v>221</v>
      </c>
    </row>
    <row r="2484" ht="15.75" customHeight="1">
      <c r="A2484" s="4">
        <v>18232.0</v>
      </c>
      <c r="B2484" s="5">
        <v>1.0</v>
      </c>
      <c r="C2484" s="15">
        <v>44530.33541666667</v>
      </c>
      <c r="D2484" s="16">
        <v>19.799999999999997</v>
      </c>
      <c r="E2484" s="5">
        <f t="shared" si="1"/>
        <v>545</v>
      </c>
      <c r="F2484" s="5">
        <f t="shared" si="2"/>
        <v>2</v>
      </c>
      <c r="G2484" s="5">
        <f t="shared" si="3"/>
        <v>2</v>
      </c>
      <c r="H2484" s="5">
        <f t="shared" si="4"/>
        <v>2</v>
      </c>
      <c r="I2484" s="5" t="str">
        <f t="shared" si="5"/>
        <v>222</v>
      </c>
    </row>
    <row r="2485" ht="15.75" customHeight="1">
      <c r="A2485" s="4">
        <v>18235.0</v>
      </c>
      <c r="B2485" s="5">
        <v>1.0</v>
      </c>
      <c r="C2485" s="15">
        <v>44506.56597222222</v>
      </c>
      <c r="D2485" s="16">
        <v>20.4</v>
      </c>
      <c r="E2485" s="5">
        <f t="shared" si="1"/>
        <v>569</v>
      </c>
      <c r="F2485" s="5">
        <f t="shared" si="2"/>
        <v>2</v>
      </c>
      <c r="G2485" s="5">
        <f t="shared" si="3"/>
        <v>2</v>
      </c>
      <c r="H2485" s="5">
        <f t="shared" si="4"/>
        <v>2</v>
      </c>
      <c r="I2485" s="5" t="str">
        <f t="shared" si="5"/>
        <v>222</v>
      </c>
    </row>
    <row r="2486" ht="15.75" customHeight="1">
      <c r="A2486" s="4">
        <v>18239.0</v>
      </c>
      <c r="B2486" s="5">
        <v>1.0</v>
      </c>
      <c r="C2486" s="15">
        <v>44349.74166666667</v>
      </c>
      <c r="D2486" s="16">
        <v>28.05</v>
      </c>
      <c r="E2486" s="5">
        <f t="shared" si="1"/>
        <v>726</v>
      </c>
      <c r="F2486" s="5">
        <f t="shared" si="2"/>
        <v>2</v>
      </c>
      <c r="G2486" s="5">
        <f t="shared" si="3"/>
        <v>2</v>
      </c>
      <c r="H2486" s="5">
        <f t="shared" si="4"/>
        <v>2</v>
      </c>
      <c r="I2486" s="5" t="str">
        <f t="shared" si="5"/>
        <v>222</v>
      </c>
    </row>
    <row r="2487" ht="15.75" customHeight="1">
      <c r="A2487" s="4">
        <v>18240.0</v>
      </c>
      <c r="B2487" s="5">
        <v>1.0</v>
      </c>
      <c r="C2487" s="15">
        <v>44675.54583333333</v>
      </c>
      <c r="D2487" s="16">
        <v>314.85</v>
      </c>
      <c r="E2487" s="5">
        <f t="shared" si="1"/>
        <v>400</v>
      </c>
      <c r="F2487" s="5">
        <f t="shared" si="2"/>
        <v>4</v>
      </c>
      <c r="G2487" s="5">
        <f t="shared" si="3"/>
        <v>2</v>
      </c>
      <c r="H2487" s="5">
        <f t="shared" si="4"/>
        <v>4</v>
      </c>
      <c r="I2487" s="5" t="str">
        <f t="shared" si="5"/>
        <v>424</v>
      </c>
    </row>
    <row r="2488" ht="15.75" customHeight="1">
      <c r="A2488" s="4">
        <v>18241.0</v>
      </c>
      <c r="B2488" s="5">
        <v>2.0</v>
      </c>
      <c r="C2488" s="15">
        <v>44617.45486111111</v>
      </c>
      <c r="D2488" s="16">
        <v>32.7</v>
      </c>
      <c r="E2488" s="5">
        <f t="shared" si="1"/>
        <v>458</v>
      </c>
      <c r="F2488" s="5">
        <f t="shared" si="2"/>
        <v>3</v>
      </c>
      <c r="G2488" s="5">
        <f t="shared" si="3"/>
        <v>3</v>
      </c>
      <c r="H2488" s="5">
        <f t="shared" si="4"/>
        <v>3</v>
      </c>
      <c r="I2488" s="5" t="str">
        <f t="shared" si="5"/>
        <v>333</v>
      </c>
    </row>
    <row r="2489" ht="15.75" customHeight="1">
      <c r="A2489" s="4">
        <v>18245.0</v>
      </c>
      <c r="B2489" s="5">
        <v>4.0</v>
      </c>
      <c r="C2489" s="15">
        <v>44714.61666666667</v>
      </c>
      <c r="D2489" s="16">
        <v>77.74000000000001</v>
      </c>
      <c r="E2489" s="5">
        <f t="shared" si="1"/>
        <v>361</v>
      </c>
      <c r="F2489" s="5">
        <f t="shared" si="2"/>
        <v>5</v>
      </c>
      <c r="G2489" s="5">
        <f t="shared" si="3"/>
        <v>4</v>
      </c>
      <c r="H2489" s="5">
        <f t="shared" si="4"/>
        <v>4</v>
      </c>
      <c r="I2489" s="5" t="str">
        <f t="shared" si="5"/>
        <v>544</v>
      </c>
    </row>
    <row r="2490" ht="15.75" customHeight="1">
      <c r="A2490" s="4">
        <v>18252.0</v>
      </c>
      <c r="B2490" s="5">
        <v>1.0</v>
      </c>
      <c r="C2490" s="15">
        <v>44671.52986111111</v>
      </c>
      <c r="D2490" s="16">
        <v>33.78</v>
      </c>
      <c r="E2490" s="5">
        <f t="shared" si="1"/>
        <v>404</v>
      </c>
      <c r="F2490" s="5">
        <f t="shared" si="2"/>
        <v>4</v>
      </c>
      <c r="G2490" s="5">
        <f t="shared" si="3"/>
        <v>2</v>
      </c>
      <c r="H2490" s="5">
        <f t="shared" si="4"/>
        <v>3</v>
      </c>
      <c r="I2490" s="5" t="str">
        <f t="shared" si="5"/>
        <v>423</v>
      </c>
    </row>
    <row r="2491" ht="15.75" customHeight="1">
      <c r="A2491" s="4">
        <v>18256.0</v>
      </c>
      <c r="B2491" s="5">
        <v>1.0</v>
      </c>
      <c r="C2491" s="15">
        <v>44367.35208333333</v>
      </c>
      <c r="D2491" s="16">
        <v>15.600000000000001</v>
      </c>
      <c r="E2491" s="5">
        <f t="shared" si="1"/>
        <v>708</v>
      </c>
      <c r="F2491" s="5">
        <f t="shared" si="2"/>
        <v>2</v>
      </c>
      <c r="G2491" s="5">
        <f t="shared" si="3"/>
        <v>2</v>
      </c>
      <c r="H2491" s="5">
        <f t="shared" si="4"/>
        <v>2</v>
      </c>
      <c r="I2491" s="5" t="str">
        <f t="shared" si="5"/>
        <v>222</v>
      </c>
    </row>
    <row r="2492" ht="15.75" customHeight="1">
      <c r="A2492" s="4">
        <v>18257.0</v>
      </c>
      <c r="B2492" s="5">
        <v>1.0</v>
      </c>
      <c r="C2492" s="15">
        <v>44609.61597222222</v>
      </c>
      <c r="D2492" s="16">
        <v>33.2</v>
      </c>
      <c r="E2492" s="5">
        <f t="shared" si="1"/>
        <v>466</v>
      </c>
      <c r="F2492" s="5">
        <f t="shared" si="2"/>
        <v>3</v>
      </c>
      <c r="G2492" s="5">
        <f t="shared" si="3"/>
        <v>2</v>
      </c>
      <c r="H2492" s="5">
        <f t="shared" si="4"/>
        <v>3</v>
      </c>
      <c r="I2492" s="5" t="str">
        <f t="shared" si="5"/>
        <v>323</v>
      </c>
    </row>
    <row r="2493" ht="15.75" customHeight="1">
      <c r="A2493" s="4">
        <v>18260.0</v>
      </c>
      <c r="B2493" s="5">
        <v>2.0</v>
      </c>
      <c r="C2493" s="15">
        <v>44454.44027777778</v>
      </c>
      <c r="D2493" s="16">
        <v>80.25</v>
      </c>
      <c r="E2493" s="5">
        <f t="shared" si="1"/>
        <v>621</v>
      </c>
      <c r="F2493" s="5">
        <f t="shared" si="2"/>
        <v>2</v>
      </c>
      <c r="G2493" s="5">
        <f t="shared" si="3"/>
        <v>3</v>
      </c>
      <c r="H2493" s="5">
        <f t="shared" si="4"/>
        <v>4</v>
      </c>
      <c r="I2493" s="5" t="str">
        <f t="shared" si="5"/>
        <v>234</v>
      </c>
    </row>
    <row r="2494" ht="15.75" customHeight="1">
      <c r="A2494" s="4">
        <v>18262.0</v>
      </c>
      <c r="B2494" s="5">
        <v>1.0</v>
      </c>
      <c r="C2494" s="15">
        <v>44583.66944444444</v>
      </c>
      <c r="D2494" s="16">
        <v>12.5</v>
      </c>
      <c r="E2494" s="5">
        <f t="shared" si="1"/>
        <v>492</v>
      </c>
      <c r="F2494" s="5">
        <f t="shared" si="2"/>
        <v>3</v>
      </c>
      <c r="G2494" s="5">
        <f t="shared" si="3"/>
        <v>2</v>
      </c>
      <c r="H2494" s="5">
        <f t="shared" si="4"/>
        <v>1</v>
      </c>
      <c r="I2494" s="5" t="str">
        <f t="shared" si="5"/>
        <v>321</v>
      </c>
    </row>
    <row r="2495" ht="15.75" customHeight="1">
      <c r="A2495" s="4">
        <v>18263.0</v>
      </c>
      <c r="B2495" s="5">
        <v>1.0</v>
      </c>
      <c r="C2495" s="15">
        <v>44568.41944444444</v>
      </c>
      <c r="D2495" s="16">
        <v>102.2</v>
      </c>
      <c r="E2495" s="5">
        <f t="shared" si="1"/>
        <v>507</v>
      </c>
      <c r="F2495" s="5">
        <f t="shared" si="2"/>
        <v>3</v>
      </c>
      <c r="G2495" s="5">
        <f t="shared" si="3"/>
        <v>2</v>
      </c>
      <c r="H2495" s="5">
        <f t="shared" si="4"/>
        <v>4</v>
      </c>
      <c r="I2495" s="5" t="str">
        <f t="shared" si="5"/>
        <v>324</v>
      </c>
    </row>
    <row r="2496" ht="15.75" customHeight="1">
      <c r="A2496" s="4">
        <v>18265.0</v>
      </c>
      <c r="B2496" s="5">
        <v>1.0</v>
      </c>
      <c r="C2496" s="15">
        <v>44565.64305555556</v>
      </c>
      <c r="D2496" s="16">
        <v>19.8</v>
      </c>
      <c r="E2496" s="5">
        <f t="shared" si="1"/>
        <v>510</v>
      </c>
      <c r="F2496" s="5">
        <f t="shared" si="2"/>
        <v>3</v>
      </c>
      <c r="G2496" s="5">
        <f t="shared" si="3"/>
        <v>2</v>
      </c>
      <c r="H2496" s="5">
        <f t="shared" si="4"/>
        <v>2</v>
      </c>
      <c r="I2496" s="5" t="str">
        <f t="shared" si="5"/>
        <v>322</v>
      </c>
    </row>
    <row r="2497" ht="15.75" customHeight="1">
      <c r="A2497" s="4">
        <v>18270.0</v>
      </c>
      <c r="B2497" s="5">
        <v>1.0</v>
      </c>
      <c r="C2497" s="15">
        <v>44457.52847222222</v>
      </c>
      <c r="D2497" s="16">
        <v>38.25</v>
      </c>
      <c r="E2497" s="5">
        <f t="shared" si="1"/>
        <v>618</v>
      </c>
      <c r="F2497" s="5">
        <f t="shared" si="2"/>
        <v>2</v>
      </c>
      <c r="G2497" s="5">
        <f t="shared" si="3"/>
        <v>2</v>
      </c>
      <c r="H2497" s="5">
        <f t="shared" si="4"/>
        <v>3</v>
      </c>
      <c r="I2497" s="5" t="str">
        <f t="shared" si="5"/>
        <v>223</v>
      </c>
    </row>
    <row r="2498" ht="15.75" customHeight="1">
      <c r="A2498" s="4">
        <v>18272.0</v>
      </c>
      <c r="B2498" s="5">
        <v>3.0</v>
      </c>
      <c r="C2498" s="15">
        <v>44719.52986111111</v>
      </c>
      <c r="D2498" s="16">
        <v>46.88000000000001</v>
      </c>
      <c r="E2498" s="5">
        <f t="shared" si="1"/>
        <v>356</v>
      </c>
      <c r="F2498" s="5">
        <f t="shared" si="2"/>
        <v>5</v>
      </c>
      <c r="G2498" s="5">
        <f t="shared" si="3"/>
        <v>4</v>
      </c>
      <c r="H2498" s="5">
        <f t="shared" si="4"/>
        <v>3</v>
      </c>
      <c r="I2498" s="5" t="str">
        <f t="shared" si="5"/>
        <v>543</v>
      </c>
    </row>
    <row r="2499" ht="15.75" customHeight="1">
      <c r="A2499" s="4">
        <v>18273.0</v>
      </c>
      <c r="B2499" s="5">
        <v>2.0</v>
      </c>
      <c r="C2499" s="15">
        <v>44719.55277777778</v>
      </c>
      <c r="D2499" s="16">
        <v>153.0</v>
      </c>
      <c r="E2499" s="5">
        <f t="shared" si="1"/>
        <v>356</v>
      </c>
      <c r="F2499" s="5">
        <f t="shared" si="2"/>
        <v>5</v>
      </c>
      <c r="G2499" s="5">
        <f t="shared" si="3"/>
        <v>3</v>
      </c>
      <c r="H2499" s="5">
        <f t="shared" si="4"/>
        <v>4</v>
      </c>
      <c r="I2499" s="5" t="str">
        <f t="shared" si="5"/>
        <v>534</v>
      </c>
    </row>
    <row r="2500" ht="15.75" customHeight="1">
      <c r="A2500" s="4">
        <v>18274.0</v>
      </c>
      <c r="B2500" s="5">
        <v>1.0</v>
      </c>
      <c r="C2500" s="15">
        <v>44703.42916666667</v>
      </c>
      <c r="D2500" s="16">
        <v>82.2</v>
      </c>
      <c r="E2500" s="5">
        <f t="shared" si="1"/>
        <v>372</v>
      </c>
      <c r="F2500" s="5">
        <f t="shared" si="2"/>
        <v>5</v>
      </c>
      <c r="G2500" s="5">
        <f t="shared" si="3"/>
        <v>2</v>
      </c>
      <c r="H2500" s="5">
        <f t="shared" si="4"/>
        <v>4</v>
      </c>
      <c r="I2500" s="5" t="str">
        <f t="shared" si="5"/>
        <v>524</v>
      </c>
    </row>
    <row r="2501" ht="15.75" customHeight="1">
      <c r="A2501" s="4">
        <v>18276.0</v>
      </c>
      <c r="B2501" s="5">
        <v>1.0</v>
      </c>
      <c r="C2501" s="15">
        <v>44699.70416666667</v>
      </c>
      <c r="D2501" s="16">
        <v>6.25</v>
      </c>
      <c r="E2501" s="5">
        <f t="shared" si="1"/>
        <v>376</v>
      </c>
      <c r="F2501" s="5">
        <f t="shared" si="2"/>
        <v>5</v>
      </c>
      <c r="G2501" s="5">
        <f t="shared" si="3"/>
        <v>2</v>
      </c>
      <c r="H2501" s="5">
        <f t="shared" si="4"/>
        <v>1</v>
      </c>
      <c r="I2501" s="5" t="str">
        <f t="shared" si="5"/>
        <v>521</v>
      </c>
    </row>
    <row r="2502" ht="15.75" customHeight="1">
      <c r="A2502" s="4">
        <v>18277.0</v>
      </c>
      <c r="B2502" s="5">
        <v>1.0</v>
      </c>
      <c r="C2502" s="15">
        <v>44663.64027777778</v>
      </c>
      <c r="D2502" s="16">
        <v>17.85</v>
      </c>
      <c r="E2502" s="5">
        <f t="shared" si="1"/>
        <v>412</v>
      </c>
      <c r="F2502" s="5">
        <f t="shared" si="2"/>
        <v>4</v>
      </c>
      <c r="G2502" s="5">
        <f t="shared" si="3"/>
        <v>2</v>
      </c>
      <c r="H2502" s="5">
        <f t="shared" si="4"/>
        <v>2</v>
      </c>
      <c r="I2502" s="5" t="str">
        <f t="shared" si="5"/>
        <v>422</v>
      </c>
    </row>
    <row r="2503" ht="15.75" customHeight="1">
      <c r="A2503" s="4">
        <v>18283.0</v>
      </c>
      <c r="B2503" s="5">
        <v>9.0</v>
      </c>
      <c r="C2503" s="15">
        <v>44711.54097222222</v>
      </c>
      <c r="D2503" s="16">
        <v>48.17999999999999</v>
      </c>
      <c r="E2503" s="5">
        <f t="shared" si="1"/>
        <v>364</v>
      </c>
      <c r="F2503" s="5">
        <f t="shared" si="2"/>
        <v>5</v>
      </c>
      <c r="G2503" s="5">
        <f t="shared" si="3"/>
        <v>4</v>
      </c>
      <c r="H2503" s="5">
        <f t="shared" si="4"/>
        <v>3</v>
      </c>
      <c r="I2503" s="5" t="str">
        <f t="shared" si="5"/>
        <v>543</v>
      </c>
    </row>
    <row r="2504" ht="15.75" customHeight="1">
      <c r="A2504" s="4">
        <v>18287.0</v>
      </c>
      <c r="B2504" s="5">
        <v>2.0</v>
      </c>
      <c r="C2504" s="15">
        <v>44663.43263888889</v>
      </c>
      <c r="D2504" s="16">
        <v>199.8</v>
      </c>
      <c r="E2504" s="5">
        <f t="shared" si="1"/>
        <v>412</v>
      </c>
      <c r="F2504" s="5">
        <f t="shared" si="2"/>
        <v>4</v>
      </c>
      <c r="G2504" s="5">
        <f t="shared" si="3"/>
        <v>3</v>
      </c>
      <c r="H2504" s="5">
        <f t="shared" si="4"/>
        <v>4</v>
      </c>
      <c r="I2504" s="5" t="str">
        <f t="shared" si="5"/>
        <v>434</v>
      </c>
    </row>
    <row r="2505" ht="15.75" customHeight="1">
      <c r="C2505" s="15"/>
    </row>
    <row r="2506" ht="15.75" customHeight="1">
      <c r="C2506" s="15"/>
    </row>
    <row r="2507" ht="15.75" customHeight="1">
      <c r="C2507" s="15"/>
    </row>
    <row r="2508" ht="15.75" customHeight="1">
      <c r="C2508" s="15"/>
    </row>
    <row r="2509" ht="15.75" customHeight="1">
      <c r="C2509" s="15"/>
    </row>
    <row r="2510" ht="15.75" customHeight="1">
      <c r="C2510" s="15"/>
    </row>
    <row r="2511" ht="15.75" customHeight="1">
      <c r="C2511" s="15"/>
    </row>
    <row r="2512" ht="15.75" customHeight="1">
      <c r="C2512" s="15"/>
    </row>
    <row r="2513" ht="15.75" customHeight="1">
      <c r="C2513" s="15"/>
    </row>
    <row r="2514" ht="15.75" customHeight="1">
      <c r="C2514" s="15"/>
    </row>
    <row r="2515" ht="15.75" customHeight="1">
      <c r="C2515" s="15"/>
    </row>
    <row r="2516" ht="15.75" customHeight="1">
      <c r="C2516" s="15"/>
    </row>
    <row r="2517" ht="15.75" customHeight="1">
      <c r="C2517" s="15"/>
    </row>
    <row r="2518" ht="15.75" customHeight="1">
      <c r="C2518" s="15"/>
    </row>
    <row r="2519" ht="15.75" customHeight="1">
      <c r="C2519" s="15"/>
    </row>
    <row r="2520" ht="15.75" customHeight="1">
      <c r="C2520" s="15"/>
    </row>
    <row r="2521" ht="15.75" customHeight="1">
      <c r="C2521" s="15"/>
    </row>
    <row r="2522" ht="15.75" customHeight="1">
      <c r="C2522" s="15"/>
    </row>
    <row r="2523" ht="15.75" customHeight="1">
      <c r="C2523" s="15"/>
    </row>
    <row r="2524" ht="15.75" customHeight="1">
      <c r="C2524" s="15"/>
    </row>
    <row r="2525" ht="15.75" customHeight="1">
      <c r="C2525" s="15"/>
    </row>
    <row r="2526" ht="15.75" customHeight="1">
      <c r="C2526" s="15"/>
    </row>
    <row r="2527" ht="15.75" customHeight="1">
      <c r="C2527" s="15"/>
    </row>
    <row r="2528" ht="15.75" customHeight="1">
      <c r="C2528" s="15"/>
    </row>
    <row r="2529" ht="15.75" customHeight="1">
      <c r="C2529" s="15"/>
    </row>
    <row r="2530" ht="15.75" customHeight="1">
      <c r="C2530" s="15"/>
    </row>
    <row r="2531" ht="15.75" customHeight="1">
      <c r="C2531" s="15"/>
    </row>
    <row r="2532" ht="15.75" customHeight="1">
      <c r="C2532" s="15"/>
    </row>
    <row r="2533" ht="15.75" customHeight="1">
      <c r="C2533" s="15"/>
    </row>
    <row r="2534" ht="15.75" customHeight="1">
      <c r="C2534" s="15"/>
    </row>
    <row r="2535" ht="15.75" customHeight="1">
      <c r="C2535" s="15"/>
    </row>
    <row r="2536" ht="15.75" customHeight="1">
      <c r="C2536" s="15"/>
    </row>
    <row r="2537" ht="15.75" customHeight="1">
      <c r="C2537" s="15"/>
    </row>
    <row r="2538" ht="15.75" customHeight="1">
      <c r="C2538" s="15"/>
    </row>
    <row r="2539" ht="15.75" customHeight="1">
      <c r="C2539" s="15"/>
    </row>
    <row r="2540" ht="15.75" customHeight="1">
      <c r="C2540" s="15"/>
    </row>
    <row r="2541" ht="15.75" customHeight="1">
      <c r="C2541" s="15"/>
    </row>
    <row r="2542" ht="15.75" customHeight="1">
      <c r="C2542" s="15"/>
    </row>
    <row r="2543" ht="15.75" customHeight="1">
      <c r="C2543" s="15"/>
    </row>
    <row r="2544" ht="15.75" customHeight="1">
      <c r="C2544" s="15"/>
    </row>
    <row r="2545" ht="15.75" customHeight="1">
      <c r="C2545" s="15"/>
    </row>
    <row r="2546" ht="15.75" customHeight="1">
      <c r="C2546" s="15"/>
    </row>
    <row r="2547" ht="15.75" customHeight="1">
      <c r="C2547" s="15"/>
    </row>
    <row r="2548" ht="15.75" customHeight="1">
      <c r="C2548" s="15"/>
    </row>
    <row r="2549" ht="15.75" customHeight="1">
      <c r="C2549" s="15"/>
    </row>
    <row r="2550" ht="15.75" customHeight="1">
      <c r="C2550" s="15"/>
    </row>
    <row r="2551" ht="15.75" customHeight="1">
      <c r="C2551" s="15"/>
    </row>
    <row r="2552" ht="15.75" customHeight="1">
      <c r="C2552" s="15"/>
    </row>
    <row r="2553" ht="15.75" customHeight="1">
      <c r="C2553" s="15"/>
    </row>
    <row r="2554" ht="15.75" customHeight="1">
      <c r="C2554" s="15"/>
    </row>
    <row r="2555" ht="15.75" customHeight="1">
      <c r="C2555" s="15"/>
    </row>
    <row r="2556" ht="15.75" customHeight="1">
      <c r="C2556" s="15"/>
    </row>
    <row r="2557" ht="15.75" customHeight="1">
      <c r="C2557" s="15"/>
    </row>
    <row r="2558" ht="15.75" customHeight="1">
      <c r="C2558" s="15"/>
    </row>
    <row r="2559" ht="15.75" customHeight="1">
      <c r="C2559" s="15"/>
    </row>
    <row r="2560" ht="15.75" customHeight="1">
      <c r="C2560" s="15"/>
    </row>
    <row r="2561" ht="15.75" customHeight="1">
      <c r="C2561" s="15"/>
    </row>
    <row r="2562" ht="15.75" customHeight="1">
      <c r="C2562" s="15"/>
    </row>
    <row r="2563" ht="15.75" customHeight="1">
      <c r="C2563" s="15"/>
    </row>
    <row r="2564" ht="15.75" customHeight="1">
      <c r="C2564" s="15"/>
    </row>
    <row r="2565" ht="15.75" customHeight="1">
      <c r="C2565" s="15"/>
    </row>
    <row r="2566" ht="15.75" customHeight="1">
      <c r="C2566" s="15"/>
    </row>
    <row r="2567" ht="15.75" customHeight="1">
      <c r="C2567" s="15"/>
    </row>
    <row r="2568" ht="15.75" customHeight="1">
      <c r="C2568" s="15"/>
    </row>
    <row r="2569" ht="15.75" customHeight="1">
      <c r="C2569" s="15"/>
    </row>
    <row r="2570" ht="15.75" customHeight="1">
      <c r="C2570" s="15"/>
    </row>
    <row r="2571" ht="15.75" customHeight="1">
      <c r="C2571" s="15"/>
    </row>
    <row r="2572" ht="15.75" customHeight="1">
      <c r="C2572" s="15"/>
    </row>
    <row r="2573" ht="15.75" customHeight="1">
      <c r="C2573" s="15"/>
    </row>
    <row r="2574" ht="15.75" customHeight="1">
      <c r="C2574" s="15"/>
    </row>
    <row r="2575" ht="15.75" customHeight="1">
      <c r="C2575" s="15"/>
    </row>
    <row r="2576" ht="15.75" customHeight="1">
      <c r="C2576" s="15"/>
    </row>
    <row r="2577" ht="15.75" customHeight="1">
      <c r="C2577" s="15"/>
    </row>
    <row r="2578" ht="15.75" customHeight="1">
      <c r="C2578" s="15"/>
    </row>
    <row r="2579" ht="15.75" customHeight="1">
      <c r="C2579" s="15"/>
    </row>
    <row r="2580" ht="15.75" customHeight="1">
      <c r="C2580" s="15"/>
    </row>
    <row r="2581" ht="15.75" customHeight="1">
      <c r="C2581" s="15"/>
    </row>
    <row r="2582" ht="15.75" customHeight="1">
      <c r="C2582" s="15"/>
    </row>
    <row r="2583" ht="15.75" customHeight="1">
      <c r="C2583" s="15"/>
    </row>
    <row r="2584" ht="15.75" customHeight="1">
      <c r="C2584" s="15"/>
    </row>
    <row r="2585" ht="15.75" customHeight="1">
      <c r="C2585" s="15"/>
    </row>
    <row r="2586" ht="15.75" customHeight="1">
      <c r="C2586" s="15"/>
    </row>
    <row r="2587" ht="15.75" customHeight="1">
      <c r="C2587" s="15"/>
    </row>
    <row r="2588" ht="15.75" customHeight="1">
      <c r="C2588" s="15"/>
    </row>
    <row r="2589" ht="15.75" customHeight="1">
      <c r="C2589" s="15"/>
    </row>
    <row r="2590" ht="15.75" customHeight="1">
      <c r="C2590" s="15"/>
    </row>
    <row r="2591" ht="15.75" customHeight="1">
      <c r="C2591" s="15"/>
    </row>
    <row r="2592" ht="15.75" customHeight="1">
      <c r="C2592" s="15"/>
    </row>
    <row r="2593" ht="15.75" customHeight="1">
      <c r="C2593" s="15"/>
    </row>
    <row r="2594" ht="15.75" customHeight="1">
      <c r="C2594" s="15"/>
    </row>
    <row r="2595" ht="15.75" customHeight="1">
      <c r="C2595" s="15"/>
    </row>
    <row r="2596" ht="15.75" customHeight="1">
      <c r="C2596" s="15"/>
    </row>
    <row r="2597" ht="15.75" customHeight="1">
      <c r="C2597" s="15"/>
    </row>
    <row r="2598" ht="15.75" customHeight="1">
      <c r="C2598" s="15"/>
    </row>
    <row r="2599" ht="15.75" customHeight="1">
      <c r="C2599" s="15"/>
    </row>
    <row r="2600" ht="15.75" customHeight="1">
      <c r="C2600" s="15"/>
    </row>
    <row r="2601" ht="15.75" customHeight="1">
      <c r="C2601" s="15"/>
    </row>
    <row r="2602" ht="15.75" customHeight="1">
      <c r="C2602" s="15"/>
    </row>
    <row r="2603" ht="15.75" customHeight="1">
      <c r="C2603" s="15"/>
    </row>
    <row r="2604" ht="15.75" customHeight="1">
      <c r="C2604" s="15"/>
    </row>
    <row r="2605" ht="15.75" customHeight="1">
      <c r="C2605" s="15"/>
    </row>
    <row r="2606" ht="15.75" customHeight="1">
      <c r="C2606" s="15"/>
    </row>
    <row r="2607" ht="15.75" customHeight="1">
      <c r="C2607" s="15"/>
    </row>
    <row r="2608" ht="15.75" customHeight="1">
      <c r="C2608" s="15"/>
    </row>
    <row r="2609" ht="15.75" customHeight="1">
      <c r="C2609" s="15"/>
    </row>
    <row r="2610" ht="15.75" customHeight="1">
      <c r="C2610" s="15"/>
    </row>
    <row r="2611" ht="15.75" customHeight="1">
      <c r="C2611" s="15"/>
    </row>
    <row r="2612" ht="15.75" customHeight="1">
      <c r="C2612" s="15"/>
    </row>
    <row r="2613" ht="15.75" customHeight="1">
      <c r="C2613" s="15"/>
    </row>
    <row r="2614" ht="15.75" customHeight="1">
      <c r="C2614" s="15"/>
    </row>
    <row r="2615" ht="15.75" customHeight="1">
      <c r="C2615" s="15"/>
    </row>
    <row r="2616" ht="15.75" customHeight="1">
      <c r="C2616" s="15"/>
    </row>
    <row r="2617" ht="15.75" customHeight="1">
      <c r="C2617" s="15"/>
    </row>
    <row r="2618" ht="15.75" customHeight="1">
      <c r="C2618" s="15"/>
    </row>
    <row r="2619" ht="15.75" customHeight="1">
      <c r="C2619" s="15"/>
    </row>
    <row r="2620" ht="15.75" customHeight="1">
      <c r="C2620" s="15"/>
    </row>
    <row r="2621" ht="15.75" customHeight="1">
      <c r="C2621" s="15"/>
    </row>
    <row r="2622" ht="15.75" customHeight="1">
      <c r="C2622" s="15"/>
    </row>
    <row r="2623" ht="15.75" customHeight="1">
      <c r="C2623" s="15"/>
    </row>
    <row r="2624" ht="15.75" customHeight="1">
      <c r="C2624" s="15"/>
    </row>
    <row r="2625" ht="15.75" customHeight="1">
      <c r="C2625" s="15"/>
    </row>
    <row r="2626" ht="15.75" customHeight="1">
      <c r="C2626" s="15"/>
    </row>
    <row r="2627" ht="15.75" customHeight="1">
      <c r="C2627" s="15"/>
    </row>
    <row r="2628" ht="15.75" customHeight="1">
      <c r="C2628" s="15"/>
    </row>
    <row r="2629" ht="15.75" customHeight="1">
      <c r="C2629" s="15"/>
    </row>
    <row r="2630" ht="15.75" customHeight="1">
      <c r="C2630" s="15"/>
    </row>
    <row r="2631" ht="15.75" customHeight="1">
      <c r="C2631" s="15"/>
    </row>
    <row r="2632" ht="15.75" customHeight="1">
      <c r="C2632" s="15"/>
    </row>
    <row r="2633" ht="15.75" customHeight="1">
      <c r="C2633" s="15"/>
    </row>
    <row r="2634" ht="15.75" customHeight="1">
      <c r="C2634" s="15"/>
    </row>
    <row r="2635" ht="15.75" customHeight="1">
      <c r="C2635" s="15"/>
    </row>
    <row r="2636" ht="15.75" customHeight="1">
      <c r="C2636" s="15"/>
    </row>
    <row r="2637" ht="15.75" customHeight="1">
      <c r="C2637" s="15"/>
    </row>
    <row r="2638" ht="15.75" customHeight="1">
      <c r="C2638" s="15"/>
    </row>
    <row r="2639" ht="15.75" customHeight="1">
      <c r="C2639" s="15"/>
    </row>
    <row r="2640" ht="15.75" customHeight="1">
      <c r="C2640" s="15"/>
    </row>
    <row r="2641" ht="15.75" customHeight="1">
      <c r="C2641" s="15"/>
    </row>
    <row r="2642" ht="15.75" customHeight="1">
      <c r="C2642" s="15"/>
    </row>
    <row r="2643" ht="15.75" customHeight="1">
      <c r="C2643" s="15"/>
    </row>
    <row r="2644" ht="15.75" customHeight="1">
      <c r="C2644" s="15"/>
    </row>
    <row r="2645" ht="15.75" customHeight="1">
      <c r="C2645" s="15"/>
    </row>
    <row r="2646" ht="15.75" customHeight="1">
      <c r="C2646" s="15"/>
    </row>
    <row r="2647" ht="15.75" customHeight="1">
      <c r="C2647" s="15"/>
    </row>
    <row r="2648" ht="15.75" customHeight="1">
      <c r="C2648" s="15"/>
    </row>
    <row r="2649" ht="15.75" customHeight="1">
      <c r="C2649" s="15"/>
    </row>
    <row r="2650" ht="15.75" customHeight="1">
      <c r="C2650" s="15"/>
    </row>
    <row r="2651" ht="15.75" customHeight="1">
      <c r="C2651" s="15"/>
    </row>
    <row r="2652" ht="15.75" customHeight="1">
      <c r="C2652" s="15"/>
    </row>
    <row r="2653" ht="15.75" customHeight="1">
      <c r="C2653" s="15"/>
    </row>
    <row r="2654" ht="15.75" customHeight="1">
      <c r="C2654" s="15"/>
    </row>
    <row r="2655" ht="15.75" customHeight="1">
      <c r="C2655" s="15"/>
    </row>
    <row r="2656" ht="15.75" customHeight="1">
      <c r="C2656" s="15"/>
    </row>
    <row r="2657" ht="15.75" customHeight="1">
      <c r="C2657" s="15"/>
    </row>
    <row r="2658" ht="15.75" customHeight="1">
      <c r="C2658" s="15"/>
    </row>
    <row r="2659" ht="15.75" customHeight="1">
      <c r="C2659" s="15"/>
    </row>
    <row r="2660" ht="15.75" customHeight="1">
      <c r="C2660" s="15"/>
    </row>
    <row r="2661" ht="15.75" customHeight="1">
      <c r="C2661" s="15"/>
    </row>
    <row r="2662" ht="15.75" customHeight="1">
      <c r="C2662" s="15"/>
    </row>
    <row r="2663" ht="15.75" customHeight="1">
      <c r="C2663" s="15"/>
    </row>
    <row r="2664" ht="15.75" customHeight="1">
      <c r="C2664" s="15"/>
    </row>
    <row r="2665" ht="15.75" customHeight="1">
      <c r="C2665" s="15"/>
    </row>
    <row r="2666" ht="15.75" customHeight="1">
      <c r="C2666" s="15"/>
    </row>
    <row r="2667" ht="15.75" customHeight="1">
      <c r="C2667" s="15"/>
    </row>
    <row r="2668" ht="15.75" customHeight="1">
      <c r="C2668" s="15"/>
    </row>
    <row r="2669" ht="15.75" customHeight="1">
      <c r="C2669" s="15"/>
    </row>
    <row r="2670" ht="15.75" customHeight="1">
      <c r="C2670" s="15"/>
    </row>
    <row r="2671" ht="15.75" customHeight="1">
      <c r="C2671" s="15"/>
    </row>
    <row r="2672" ht="15.75" customHeight="1">
      <c r="C2672" s="15"/>
    </row>
    <row r="2673" ht="15.75" customHeight="1">
      <c r="C2673" s="15"/>
    </row>
    <row r="2674" ht="15.75" customHeight="1">
      <c r="C2674" s="15"/>
    </row>
    <row r="2675" ht="15.75" customHeight="1">
      <c r="C2675" s="15"/>
    </row>
    <row r="2676" ht="15.75" customHeight="1">
      <c r="C2676" s="15"/>
    </row>
    <row r="2677" ht="15.75" customHeight="1">
      <c r="C2677" s="15"/>
    </row>
    <row r="2678" ht="15.75" customHeight="1">
      <c r="C2678" s="15"/>
    </row>
    <row r="2679" ht="15.75" customHeight="1">
      <c r="C2679" s="15"/>
    </row>
    <row r="2680" ht="15.75" customHeight="1">
      <c r="C2680" s="15"/>
    </row>
    <row r="2681" ht="15.75" customHeight="1">
      <c r="C2681" s="15"/>
    </row>
    <row r="2682" ht="15.75" customHeight="1">
      <c r="C2682" s="15"/>
    </row>
    <row r="2683" ht="15.75" customHeight="1">
      <c r="C2683" s="15"/>
    </row>
    <row r="2684" ht="15.75" customHeight="1">
      <c r="C2684" s="15"/>
    </row>
    <row r="2685" ht="15.75" customHeight="1">
      <c r="C2685" s="15"/>
    </row>
    <row r="2686" ht="15.75" customHeight="1">
      <c r="C2686" s="15"/>
    </row>
    <row r="2687" ht="15.75" customHeight="1">
      <c r="C2687" s="15"/>
    </row>
    <row r="2688" ht="15.75" customHeight="1">
      <c r="C2688" s="15"/>
    </row>
    <row r="2689" ht="15.75" customHeight="1">
      <c r="C2689" s="15"/>
    </row>
    <row r="2690" ht="15.75" customHeight="1">
      <c r="C2690" s="15"/>
    </row>
    <row r="2691" ht="15.75" customHeight="1">
      <c r="C2691" s="15"/>
    </row>
    <row r="2692" ht="15.75" customHeight="1">
      <c r="C2692" s="15"/>
    </row>
    <row r="2693" ht="15.75" customHeight="1">
      <c r="C2693" s="15"/>
    </row>
    <row r="2694" ht="15.75" customHeight="1">
      <c r="C2694" s="15"/>
    </row>
    <row r="2695" ht="15.75" customHeight="1">
      <c r="C2695" s="15"/>
    </row>
    <row r="2696" ht="15.75" customHeight="1">
      <c r="C2696" s="15"/>
    </row>
    <row r="2697" ht="15.75" customHeight="1">
      <c r="C2697" s="15"/>
    </row>
    <row r="2698" ht="15.75" customHeight="1">
      <c r="C2698" s="15"/>
    </row>
    <row r="2699" ht="15.75" customHeight="1">
      <c r="C2699" s="15"/>
    </row>
    <row r="2700" ht="15.75" customHeight="1">
      <c r="C2700" s="15"/>
    </row>
    <row r="2701" ht="15.75" customHeight="1">
      <c r="C2701" s="15"/>
    </row>
    <row r="2702" ht="15.75" customHeight="1">
      <c r="C2702" s="15"/>
    </row>
    <row r="2703" ht="15.75" customHeight="1">
      <c r="C2703" s="15"/>
    </row>
    <row r="2704" ht="15.75" customHeight="1">
      <c r="C2704" s="15"/>
    </row>
  </sheetData>
  <mergeCells count="33">
    <mergeCell ref="P6:S6"/>
    <mergeCell ref="P7:S7"/>
    <mergeCell ref="L3:O3"/>
    <mergeCell ref="L4:M4"/>
    <mergeCell ref="P4:S4"/>
    <mergeCell ref="L5:M5"/>
    <mergeCell ref="P5:S5"/>
    <mergeCell ref="L6:M6"/>
    <mergeCell ref="L7:M7"/>
    <mergeCell ref="P12:S12"/>
    <mergeCell ref="P13:S13"/>
    <mergeCell ref="L8:M8"/>
    <mergeCell ref="P8:S8"/>
    <mergeCell ref="L10:O10"/>
    <mergeCell ref="L11:M11"/>
    <mergeCell ref="P11:S11"/>
    <mergeCell ref="L12:M12"/>
    <mergeCell ref="L13:M13"/>
    <mergeCell ref="P18:S18"/>
    <mergeCell ref="P19:S19"/>
    <mergeCell ref="L20:M20"/>
    <mergeCell ref="P20:S20"/>
    <mergeCell ref="L21:M21"/>
    <mergeCell ref="P21:S21"/>
    <mergeCell ref="L22:M22"/>
    <mergeCell ref="P22:S22"/>
    <mergeCell ref="L14:M14"/>
    <mergeCell ref="P14:S14"/>
    <mergeCell ref="L15:M15"/>
    <mergeCell ref="P15:S15"/>
    <mergeCell ref="L17:O17"/>
    <mergeCell ref="L18:M18"/>
    <mergeCell ref="L19:M19"/>
  </mergeCell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3" width="14.43"/>
    <col customWidth="1" min="4" max="4" width="18.57"/>
    <col customWidth="1" min="5" max="6" width="14.43"/>
    <col customWidth="1" min="11" max="11" width="16.86"/>
  </cols>
  <sheetData>
    <row r="1">
      <c r="A1" s="4" t="s">
        <v>5</v>
      </c>
      <c r="B1" s="5" t="s">
        <v>4258</v>
      </c>
      <c r="C1" s="15" t="s">
        <v>4259</v>
      </c>
      <c r="D1" s="18" t="s">
        <v>4260</v>
      </c>
      <c r="E1" s="19" t="s">
        <v>4261</v>
      </c>
      <c r="F1" s="20" t="s">
        <v>4246</v>
      </c>
      <c r="G1" s="20" t="s">
        <v>4247</v>
      </c>
      <c r="H1" s="20" t="s">
        <v>46</v>
      </c>
      <c r="I1" s="20" t="s">
        <v>4262</v>
      </c>
      <c r="J1" s="20" t="s">
        <v>4244</v>
      </c>
      <c r="K1" s="20" t="s">
        <v>4245</v>
      </c>
      <c r="N1" s="21" t="s">
        <v>4263</v>
      </c>
      <c r="O1" s="22">
        <f>TODAY()</f>
        <v>45075</v>
      </c>
    </row>
    <row r="2">
      <c r="A2" s="4">
        <v>12346.0</v>
      </c>
      <c r="B2" s="5">
        <v>1.0</v>
      </c>
      <c r="C2" s="15">
        <v>44395.42847222222</v>
      </c>
      <c r="D2" s="16">
        <v>77183.6</v>
      </c>
      <c r="E2" s="5">
        <f t="shared" ref="E2:E2504" si="1">DATEDIF(C2,$O$1,"d")</f>
        <v>680</v>
      </c>
      <c r="F2" s="5">
        <f t="shared" ref="F2:F2504" si="2">VLOOKUP(E2,$P$4:$Q$8,2,1)</f>
        <v>2</v>
      </c>
      <c r="G2" s="5">
        <f t="shared" ref="G2:G2504" si="3">VLOOKUP(B2,$P$11:$Q$15,2,1)</f>
        <v>2</v>
      </c>
      <c r="H2" s="5">
        <f t="shared" ref="H2:H2504" si="4">VLOOKUP(D2,$P$18:$Q$22,2,1)</f>
        <v>5</v>
      </c>
      <c r="I2" s="5" t="str">
        <f t="shared" ref="I2:I2504" si="5">F2&amp;G2&amp;H2</f>
        <v>225</v>
      </c>
      <c r="J2" s="5" t="str">
        <f t="shared" ref="J2:J2504" si="6">CONCATENATE(F2:G2)</f>
        <v>22</v>
      </c>
      <c r="K2" s="5" t="str">
        <f>VLOOKUP(J2,'RF Mapping'!$A$1:$B$26,2,0)</f>
        <v>Hibernating</v>
      </c>
    </row>
    <row r="3">
      <c r="A3" s="4">
        <v>12747.0</v>
      </c>
      <c r="B3" s="5">
        <v>4.0</v>
      </c>
      <c r="C3" s="15">
        <v>44719.60694444444</v>
      </c>
      <c r="D3" s="16">
        <v>236.10000000000002</v>
      </c>
      <c r="E3" s="5">
        <f t="shared" si="1"/>
        <v>356</v>
      </c>
      <c r="F3" s="5">
        <f t="shared" si="2"/>
        <v>5</v>
      </c>
      <c r="G3" s="5">
        <f t="shared" si="3"/>
        <v>4</v>
      </c>
      <c r="H3" s="5">
        <f t="shared" si="4"/>
        <v>4</v>
      </c>
      <c r="I3" s="5" t="str">
        <f t="shared" si="5"/>
        <v>544</v>
      </c>
      <c r="J3" s="5" t="str">
        <f t="shared" si="6"/>
        <v>54</v>
      </c>
      <c r="K3" s="5" t="str">
        <f>VLOOKUP(J3,'RF Mapping'!$A$1:$B$26,2,0)</f>
        <v>Champions</v>
      </c>
      <c r="N3" s="23" t="s">
        <v>4264</v>
      </c>
      <c r="O3" s="24"/>
      <c r="P3" s="24"/>
      <c r="Q3" s="25"/>
      <c r="R3" s="21" t="s">
        <v>4265</v>
      </c>
    </row>
    <row r="4">
      <c r="A4" s="4">
        <v>12748.0</v>
      </c>
      <c r="B4" s="5">
        <v>95.0</v>
      </c>
      <c r="C4" s="15">
        <v>44717.49236111111</v>
      </c>
      <c r="D4" s="16">
        <v>3794.7399999999984</v>
      </c>
      <c r="E4" s="5">
        <f t="shared" si="1"/>
        <v>358</v>
      </c>
      <c r="F4" s="5">
        <f t="shared" si="2"/>
        <v>5</v>
      </c>
      <c r="G4" s="5">
        <f t="shared" si="3"/>
        <v>4</v>
      </c>
      <c r="H4" s="5">
        <f t="shared" si="4"/>
        <v>4</v>
      </c>
      <c r="I4" s="5" t="str">
        <f t="shared" si="5"/>
        <v>544</v>
      </c>
      <c r="J4" s="5" t="str">
        <f t="shared" si="6"/>
        <v>54</v>
      </c>
      <c r="K4" s="5" t="str">
        <f>VLOOKUP(J4,'RF Mapping'!$A$1:$B$26,2,0)</f>
        <v>Champions</v>
      </c>
      <c r="N4" s="26" t="s">
        <v>4266</v>
      </c>
      <c r="O4" s="25"/>
      <c r="P4" s="21">
        <f>MIN(E2:E2505)</f>
        <v>354</v>
      </c>
      <c r="Q4" s="21">
        <v>5.0</v>
      </c>
      <c r="R4" s="27" t="s">
        <v>4267</v>
      </c>
      <c r="S4" s="24"/>
      <c r="T4" s="24"/>
      <c r="U4" s="25"/>
    </row>
    <row r="5">
      <c r="A5" s="4">
        <v>12749.0</v>
      </c>
      <c r="B5" s="5">
        <v>4.0</v>
      </c>
      <c r="C5" s="15">
        <v>44718.41388888889</v>
      </c>
      <c r="D5" s="16">
        <v>84.75</v>
      </c>
      <c r="E5" s="5">
        <f t="shared" si="1"/>
        <v>357</v>
      </c>
      <c r="F5" s="5">
        <f t="shared" si="2"/>
        <v>5</v>
      </c>
      <c r="G5" s="5">
        <f t="shared" si="3"/>
        <v>4</v>
      </c>
      <c r="H5" s="5">
        <f t="shared" si="4"/>
        <v>4</v>
      </c>
      <c r="I5" s="5" t="str">
        <f t="shared" si="5"/>
        <v>544</v>
      </c>
      <c r="J5" s="5" t="str">
        <f t="shared" si="6"/>
        <v>54</v>
      </c>
      <c r="K5" s="5" t="str">
        <f>VLOOKUP(J5,'RF Mapping'!$A$1:$B$26,2,0)</f>
        <v>Champions</v>
      </c>
      <c r="N5" s="26" t="s">
        <v>4268</v>
      </c>
      <c r="O5" s="25"/>
      <c r="P5" s="21">
        <f>_xlfn.PERCENTILE.INC(E2:E2505,0.25)</f>
        <v>381</v>
      </c>
      <c r="Q5" s="21">
        <v>4.0</v>
      </c>
      <c r="R5" s="27" t="s">
        <v>4269</v>
      </c>
      <c r="S5" s="24"/>
      <c r="T5" s="24"/>
      <c r="U5" s="25"/>
    </row>
    <row r="6">
      <c r="A6" s="4">
        <v>12824.0</v>
      </c>
      <c r="B6" s="5">
        <v>1.0</v>
      </c>
      <c r="C6" s="15">
        <v>44662.53402777778</v>
      </c>
      <c r="D6" s="16">
        <v>10.2</v>
      </c>
      <c r="E6" s="5">
        <f t="shared" si="1"/>
        <v>413</v>
      </c>
      <c r="F6" s="5">
        <f t="shared" si="2"/>
        <v>4</v>
      </c>
      <c r="G6" s="5">
        <f t="shared" si="3"/>
        <v>2</v>
      </c>
      <c r="H6" s="5">
        <f t="shared" si="4"/>
        <v>1</v>
      </c>
      <c r="I6" s="5" t="str">
        <f t="shared" si="5"/>
        <v>421</v>
      </c>
      <c r="J6" s="5" t="str">
        <f t="shared" si="6"/>
        <v>42</v>
      </c>
      <c r="K6" s="5" t="str">
        <f>VLOOKUP(J6,'RF Mapping'!$A$1:$B$26,2,0)</f>
        <v>Potential Loyalists</v>
      </c>
      <c r="N6" s="26" t="s">
        <v>4270</v>
      </c>
      <c r="O6" s="25"/>
      <c r="P6" s="21">
        <f>_xlfn.PERCENTILE.INC(E2:E2505,0.5)</f>
        <v>430</v>
      </c>
      <c r="Q6" s="21">
        <v>3.0</v>
      </c>
      <c r="R6" s="27" t="s">
        <v>4271</v>
      </c>
      <c r="S6" s="24"/>
      <c r="T6" s="24"/>
      <c r="U6" s="25"/>
    </row>
    <row r="7">
      <c r="A7" s="4">
        <v>12826.0</v>
      </c>
      <c r="B7" s="5">
        <v>3.0</v>
      </c>
      <c r="C7" s="15">
        <v>44554.49097222222</v>
      </c>
      <c r="D7" s="16">
        <v>45.449999999999996</v>
      </c>
      <c r="E7" s="5">
        <f t="shared" si="1"/>
        <v>521</v>
      </c>
      <c r="F7" s="5">
        <f t="shared" si="2"/>
        <v>3</v>
      </c>
      <c r="G7" s="5">
        <f t="shared" si="3"/>
        <v>4</v>
      </c>
      <c r="H7" s="5">
        <f t="shared" si="4"/>
        <v>3</v>
      </c>
      <c r="I7" s="5" t="str">
        <f t="shared" si="5"/>
        <v>343</v>
      </c>
      <c r="J7" s="5" t="str">
        <f t="shared" si="6"/>
        <v>34</v>
      </c>
      <c r="K7" s="5" t="str">
        <f>VLOOKUP(J7,'RF Mapping'!$A$1:$B$26,2,0)</f>
        <v>Loyal Customers</v>
      </c>
      <c r="N7" s="26" t="s">
        <v>4272</v>
      </c>
      <c r="O7" s="25"/>
      <c r="P7" s="21">
        <f>_xlfn.PERCENTILE.INC(E2:E2505,0.75)</f>
        <v>542.5</v>
      </c>
      <c r="Q7" s="21">
        <v>2.0</v>
      </c>
      <c r="R7" s="27" t="s">
        <v>4273</v>
      </c>
      <c r="S7" s="24"/>
      <c r="T7" s="24"/>
      <c r="U7" s="25"/>
    </row>
    <row r="8">
      <c r="A8" s="4">
        <v>12827.0</v>
      </c>
      <c r="B8" s="5">
        <v>1.0</v>
      </c>
      <c r="C8" s="15">
        <v>44677.65555555555</v>
      </c>
      <c r="D8" s="16">
        <v>28.1</v>
      </c>
      <c r="E8" s="5">
        <f t="shared" si="1"/>
        <v>398</v>
      </c>
      <c r="F8" s="5">
        <f t="shared" si="2"/>
        <v>4</v>
      </c>
      <c r="G8" s="5">
        <f t="shared" si="3"/>
        <v>2</v>
      </c>
      <c r="H8" s="5">
        <f t="shared" si="4"/>
        <v>2</v>
      </c>
      <c r="I8" s="5" t="str">
        <f t="shared" si="5"/>
        <v>422</v>
      </c>
      <c r="J8" s="5" t="str">
        <f t="shared" si="6"/>
        <v>42</v>
      </c>
      <c r="K8" s="5" t="str">
        <f>VLOOKUP(J8,'RF Mapping'!$A$1:$B$26,2,0)</f>
        <v>Potential Loyalists</v>
      </c>
      <c r="N8" s="26" t="s">
        <v>4274</v>
      </c>
      <c r="O8" s="25"/>
      <c r="P8" s="21">
        <f>MAX(E2:E2505)</f>
        <v>727</v>
      </c>
      <c r="Q8" s="21">
        <v>1.0</v>
      </c>
      <c r="R8" s="28" t="s">
        <v>4275</v>
      </c>
      <c r="S8" s="24"/>
      <c r="T8" s="24"/>
      <c r="U8" s="25"/>
    </row>
    <row r="9">
      <c r="A9" s="4">
        <v>12828.0</v>
      </c>
      <c r="B9" s="5">
        <v>2.0</v>
      </c>
      <c r="C9" s="15">
        <v>44714.46666666667</v>
      </c>
      <c r="D9" s="16">
        <v>36.75</v>
      </c>
      <c r="E9" s="5">
        <f t="shared" si="1"/>
        <v>361</v>
      </c>
      <c r="F9" s="5">
        <f t="shared" si="2"/>
        <v>5</v>
      </c>
      <c r="G9" s="5">
        <f t="shared" si="3"/>
        <v>3</v>
      </c>
      <c r="H9" s="5">
        <f t="shared" si="4"/>
        <v>3</v>
      </c>
      <c r="I9" s="5" t="str">
        <f t="shared" si="5"/>
        <v>533</v>
      </c>
      <c r="J9" s="5" t="str">
        <f t="shared" si="6"/>
        <v>53</v>
      </c>
      <c r="K9" s="5" t="str">
        <f>VLOOKUP(J9,'RF Mapping'!$A$1:$B$26,2,0)</f>
        <v>Potential Loyalists</v>
      </c>
    </row>
    <row r="10">
      <c r="A10" s="4">
        <v>12830.0</v>
      </c>
      <c r="B10" s="5">
        <v>1.0</v>
      </c>
      <c r="C10" s="15">
        <v>44582.60555555556</v>
      </c>
      <c r="D10" s="16">
        <v>66.24</v>
      </c>
      <c r="E10" s="5">
        <f t="shared" si="1"/>
        <v>493</v>
      </c>
      <c r="F10" s="5">
        <f t="shared" si="2"/>
        <v>3</v>
      </c>
      <c r="G10" s="5">
        <f t="shared" si="3"/>
        <v>2</v>
      </c>
      <c r="H10" s="5">
        <f t="shared" si="4"/>
        <v>3</v>
      </c>
      <c r="I10" s="5" t="str">
        <f t="shared" si="5"/>
        <v>323</v>
      </c>
      <c r="J10" s="5" t="str">
        <f t="shared" si="6"/>
        <v>32</v>
      </c>
      <c r="K10" s="5" t="str">
        <f>VLOOKUP(J10,'RF Mapping'!$A$1:$B$26,2,0)</f>
        <v>About to Sleep</v>
      </c>
      <c r="N10" s="29" t="s">
        <v>4276</v>
      </c>
      <c r="O10" s="24"/>
      <c r="P10" s="24"/>
      <c r="Q10" s="25"/>
      <c r="R10" s="21" t="s">
        <v>4265</v>
      </c>
    </row>
    <row r="11">
      <c r="A11" s="4">
        <v>12836.0</v>
      </c>
      <c r="B11" s="5">
        <v>3.0</v>
      </c>
      <c r="C11" s="15">
        <v>44662.63194444445</v>
      </c>
      <c r="D11" s="16">
        <v>124.55</v>
      </c>
      <c r="E11" s="5">
        <f t="shared" si="1"/>
        <v>413</v>
      </c>
      <c r="F11" s="5">
        <f t="shared" si="2"/>
        <v>4</v>
      </c>
      <c r="G11" s="5">
        <f t="shared" si="3"/>
        <v>4</v>
      </c>
      <c r="H11" s="5">
        <f t="shared" si="4"/>
        <v>4</v>
      </c>
      <c r="I11" s="5" t="str">
        <f t="shared" si="5"/>
        <v>444</v>
      </c>
      <c r="J11" s="5" t="str">
        <f t="shared" si="6"/>
        <v>44</v>
      </c>
      <c r="K11" s="5" t="str">
        <f>VLOOKUP(J11,'RF Mapping'!$A$1:$B$26,2,0)</f>
        <v>Loyal Customers</v>
      </c>
      <c r="N11" s="26" t="s">
        <v>4266</v>
      </c>
      <c r="O11" s="25"/>
      <c r="P11" s="21">
        <f>MIN(B2:B22505)</f>
        <v>1</v>
      </c>
      <c r="Q11" s="21">
        <v>1.0</v>
      </c>
      <c r="R11" s="27" t="s">
        <v>4267</v>
      </c>
      <c r="S11" s="24"/>
      <c r="T11" s="24"/>
      <c r="U11" s="25"/>
    </row>
    <row r="12">
      <c r="A12" s="4">
        <v>12838.0</v>
      </c>
      <c r="B12" s="5">
        <v>1.0</v>
      </c>
      <c r="C12" s="15">
        <v>44687.51388888889</v>
      </c>
      <c r="D12" s="16">
        <v>4.15</v>
      </c>
      <c r="E12" s="5">
        <f t="shared" si="1"/>
        <v>388</v>
      </c>
      <c r="F12" s="5">
        <f t="shared" si="2"/>
        <v>4</v>
      </c>
      <c r="G12" s="5">
        <f t="shared" si="3"/>
        <v>2</v>
      </c>
      <c r="H12" s="5">
        <f t="shared" si="4"/>
        <v>1</v>
      </c>
      <c r="I12" s="5" t="str">
        <f t="shared" si="5"/>
        <v>421</v>
      </c>
      <c r="J12" s="5" t="str">
        <f t="shared" si="6"/>
        <v>42</v>
      </c>
      <c r="K12" s="5" t="str">
        <f>VLOOKUP(J12,'RF Mapping'!$A$1:$B$26,2,0)</f>
        <v>Potential Loyalists</v>
      </c>
      <c r="N12" s="26" t="s">
        <v>4268</v>
      </c>
      <c r="O12" s="25"/>
      <c r="P12" s="21">
        <f>_xlfn.PERCENTILE.INC(B2:B2505,0.25)</f>
        <v>1</v>
      </c>
      <c r="Q12" s="21">
        <v>2.0</v>
      </c>
      <c r="R12" s="27" t="s">
        <v>4269</v>
      </c>
      <c r="S12" s="24"/>
      <c r="T12" s="24"/>
      <c r="U12" s="25"/>
    </row>
    <row r="13">
      <c r="A13" s="4">
        <v>12839.0</v>
      </c>
      <c r="B13" s="5">
        <v>7.0</v>
      </c>
      <c r="C13" s="15">
        <v>44719.52291666667</v>
      </c>
      <c r="D13" s="16">
        <v>189.2</v>
      </c>
      <c r="E13" s="5">
        <f t="shared" si="1"/>
        <v>356</v>
      </c>
      <c r="F13" s="5">
        <f t="shared" si="2"/>
        <v>5</v>
      </c>
      <c r="G13" s="5">
        <f t="shared" si="3"/>
        <v>4</v>
      </c>
      <c r="H13" s="5">
        <f t="shared" si="4"/>
        <v>4</v>
      </c>
      <c r="I13" s="5" t="str">
        <f t="shared" si="5"/>
        <v>544</v>
      </c>
      <c r="J13" s="5" t="str">
        <f t="shared" si="6"/>
        <v>54</v>
      </c>
      <c r="K13" s="5" t="str">
        <f>VLOOKUP(J13,'RF Mapping'!$A$1:$B$26,2,0)</f>
        <v>Champions</v>
      </c>
      <c r="N13" s="26" t="s">
        <v>4270</v>
      </c>
      <c r="O13" s="25"/>
      <c r="P13" s="21">
        <f>_xlfn.PERCENTILE.INC(B2:B2505,0.5)</f>
        <v>2</v>
      </c>
      <c r="Q13" s="21">
        <v>3.0</v>
      </c>
      <c r="R13" s="27" t="s">
        <v>4271</v>
      </c>
      <c r="S13" s="24"/>
      <c r="T13" s="24"/>
      <c r="U13" s="25"/>
    </row>
    <row r="14">
      <c r="A14" s="4">
        <v>12840.0</v>
      </c>
      <c r="B14" s="5">
        <v>4.0</v>
      </c>
      <c r="C14" s="15">
        <v>44509.59027777778</v>
      </c>
      <c r="D14" s="16">
        <v>64.3</v>
      </c>
      <c r="E14" s="5">
        <f t="shared" si="1"/>
        <v>566</v>
      </c>
      <c r="F14" s="5">
        <f t="shared" si="2"/>
        <v>2</v>
      </c>
      <c r="G14" s="5">
        <f t="shared" si="3"/>
        <v>4</v>
      </c>
      <c r="H14" s="5">
        <f t="shared" si="4"/>
        <v>3</v>
      </c>
      <c r="I14" s="5" t="str">
        <f t="shared" si="5"/>
        <v>243</v>
      </c>
      <c r="J14" s="5" t="str">
        <f t="shared" si="6"/>
        <v>24</v>
      </c>
      <c r="K14" s="5" t="str">
        <f>VLOOKUP(J14,'RF Mapping'!$A$1:$B$26,2,0)</f>
        <v>At Risk</v>
      </c>
      <c r="N14" s="26" t="s">
        <v>4272</v>
      </c>
      <c r="O14" s="25"/>
      <c r="P14" s="21">
        <f>_xlfn.PERCENTILE.INC(B2:B2505,0.75)</f>
        <v>3</v>
      </c>
      <c r="Q14" s="21">
        <v>4.0</v>
      </c>
      <c r="R14" s="27" t="s">
        <v>4273</v>
      </c>
      <c r="S14" s="24"/>
      <c r="T14" s="24"/>
      <c r="U14" s="25"/>
    </row>
    <row r="15">
      <c r="A15" s="4">
        <v>12841.0</v>
      </c>
      <c r="B15" s="5">
        <v>11.0</v>
      </c>
      <c r="C15" s="15">
        <v>44717.46736111111</v>
      </c>
      <c r="D15" s="16">
        <v>170.64000000000001</v>
      </c>
      <c r="E15" s="5">
        <f t="shared" si="1"/>
        <v>358</v>
      </c>
      <c r="F15" s="5">
        <f t="shared" si="2"/>
        <v>5</v>
      </c>
      <c r="G15" s="5">
        <f t="shared" si="3"/>
        <v>4</v>
      </c>
      <c r="H15" s="5">
        <f t="shared" si="4"/>
        <v>4</v>
      </c>
      <c r="I15" s="5" t="str">
        <f t="shared" si="5"/>
        <v>544</v>
      </c>
      <c r="J15" s="5" t="str">
        <f t="shared" si="6"/>
        <v>54</v>
      </c>
      <c r="K15" s="5" t="str">
        <f>VLOOKUP(J15,'RF Mapping'!$A$1:$B$26,2,0)</f>
        <v>Champions</v>
      </c>
      <c r="N15" s="26" t="s">
        <v>4274</v>
      </c>
      <c r="O15" s="25"/>
      <c r="P15" s="21">
        <f>MAX(B2:B2505)</f>
        <v>119</v>
      </c>
      <c r="Q15" s="21">
        <v>5.0</v>
      </c>
      <c r="R15" s="28" t="s">
        <v>4275</v>
      </c>
      <c r="S15" s="24"/>
      <c r="T15" s="24"/>
      <c r="U15" s="25"/>
    </row>
    <row r="16">
      <c r="A16" s="4">
        <v>12843.0</v>
      </c>
      <c r="B16" s="5">
        <v>5.0</v>
      </c>
      <c r="C16" s="15">
        <v>44564.51458333333</v>
      </c>
      <c r="D16" s="16">
        <v>77.55000000000001</v>
      </c>
      <c r="E16" s="5">
        <f t="shared" si="1"/>
        <v>511</v>
      </c>
      <c r="F16" s="5">
        <f t="shared" si="2"/>
        <v>3</v>
      </c>
      <c r="G16" s="5">
        <f t="shared" si="3"/>
        <v>4</v>
      </c>
      <c r="H16" s="5">
        <f t="shared" si="4"/>
        <v>4</v>
      </c>
      <c r="I16" s="5" t="str">
        <f t="shared" si="5"/>
        <v>344</v>
      </c>
      <c r="J16" s="5" t="str">
        <f t="shared" si="6"/>
        <v>34</v>
      </c>
      <c r="K16" s="5" t="str">
        <f>VLOOKUP(J16,'RF Mapping'!$A$1:$B$26,2,0)</f>
        <v>Loyal Customers</v>
      </c>
    </row>
    <row r="17">
      <c r="A17" s="4">
        <v>12845.0</v>
      </c>
      <c r="B17" s="5">
        <v>1.0</v>
      </c>
      <c r="C17" s="15">
        <v>44453.45486111111</v>
      </c>
      <c r="D17" s="16">
        <v>208.79999999999998</v>
      </c>
      <c r="E17" s="5">
        <f t="shared" si="1"/>
        <v>622</v>
      </c>
      <c r="F17" s="5">
        <f t="shared" si="2"/>
        <v>2</v>
      </c>
      <c r="G17" s="5">
        <f t="shared" si="3"/>
        <v>2</v>
      </c>
      <c r="H17" s="5">
        <f t="shared" si="4"/>
        <v>4</v>
      </c>
      <c r="I17" s="5" t="str">
        <f t="shared" si="5"/>
        <v>224</v>
      </c>
      <c r="J17" s="5" t="str">
        <f t="shared" si="6"/>
        <v>22</v>
      </c>
      <c r="K17" s="5" t="str">
        <f>VLOOKUP(J17,'RF Mapping'!$A$1:$B$26,2,0)</f>
        <v>Hibernating</v>
      </c>
      <c r="N17" s="30" t="s">
        <v>4277</v>
      </c>
      <c r="O17" s="24"/>
      <c r="P17" s="24"/>
      <c r="Q17" s="25"/>
      <c r="R17" s="21" t="s">
        <v>4265</v>
      </c>
    </row>
    <row r="18">
      <c r="A18" s="4">
        <v>12847.0</v>
      </c>
      <c r="B18" s="5">
        <v>1.0</v>
      </c>
      <c r="C18" s="15">
        <v>44698.55277777778</v>
      </c>
      <c r="D18" s="16">
        <v>32.55</v>
      </c>
      <c r="E18" s="5">
        <f t="shared" si="1"/>
        <v>377</v>
      </c>
      <c r="F18" s="5">
        <f t="shared" si="2"/>
        <v>5</v>
      </c>
      <c r="G18" s="5">
        <f t="shared" si="3"/>
        <v>2</v>
      </c>
      <c r="H18" s="5">
        <f t="shared" si="4"/>
        <v>2</v>
      </c>
      <c r="I18" s="5" t="str">
        <f t="shared" si="5"/>
        <v>522</v>
      </c>
      <c r="J18" s="5" t="str">
        <f t="shared" si="6"/>
        <v>52</v>
      </c>
      <c r="K18" s="5" t="str">
        <f>VLOOKUP(J18,'RF Mapping'!$A$1:$B$26,2,0)</f>
        <v>Potential Loyalists</v>
      </c>
      <c r="N18" s="26" t="s">
        <v>4266</v>
      </c>
      <c r="O18" s="25"/>
      <c r="P18" s="31">
        <f>MIN(D2:D2505)</f>
        <v>0.001</v>
      </c>
      <c r="Q18" s="21">
        <v>1.0</v>
      </c>
      <c r="R18" s="27" t="s">
        <v>4267</v>
      </c>
      <c r="S18" s="24"/>
      <c r="T18" s="24"/>
      <c r="U18" s="25"/>
    </row>
    <row r="19">
      <c r="A19" s="4">
        <v>12849.0</v>
      </c>
      <c r="B19" s="5">
        <v>1.0</v>
      </c>
      <c r="C19" s="15">
        <v>44455.51805555556</v>
      </c>
      <c r="D19" s="16">
        <v>55.89</v>
      </c>
      <c r="E19" s="5">
        <f t="shared" si="1"/>
        <v>620</v>
      </c>
      <c r="F19" s="5">
        <f t="shared" si="2"/>
        <v>2</v>
      </c>
      <c r="G19" s="5">
        <f t="shared" si="3"/>
        <v>2</v>
      </c>
      <c r="H19" s="5">
        <f t="shared" si="4"/>
        <v>3</v>
      </c>
      <c r="I19" s="5" t="str">
        <f t="shared" si="5"/>
        <v>223</v>
      </c>
      <c r="J19" s="5" t="str">
        <f t="shared" si="6"/>
        <v>22</v>
      </c>
      <c r="K19" s="5" t="str">
        <f>VLOOKUP(J19,'RF Mapping'!$A$1:$B$26,2,0)</f>
        <v>Hibernating</v>
      </c>
      <c r="N19" s="26" t="s">
        <v>4268</v>
      </c>
      <c r="O19" s="25"/>
      <c r="P19" s="21">
        <f>_xlfn.PERCENTILE.INC(D2:D2505,0.25)</f>
        <v>14.825</v>
      </c>
      <c r="Q19" s="21">
        <v>2.0</v>
      </c>
      <c r="R19" s="27" t="s">
        <v>4269</v>
      </c>
      <c r="S19" s="24"/>
      <c r="T19" s="24"/>
      <c r="U19" s="25"/>
    </row>
    <row r="20">
      <c r="A20" s="4">
        <v>12852.0</v>
      </c>
      <c r="B20" s="5">
        <v>1.0</v>
      </c>
      <c r="C20" s="15">
        <v>44430.62222222222</v>
      </c>
      <c r="D20" s="16">
        <v>2.95</v>
      </c>
      <c r="E20" s="5">
        <f t="shared" si="1"/>
        <v>645</v>
      </c>
      <c r="F20" s="5">
        <f t="shared" si="2"/>
        <v>2</v>
      </c>
      <c r="G20" s="5">
        <f t="shared" si="3"/>
        <v>2</v>
      </c>
      <c r="H20" s="5">
        <f t="shared" si="4"/>
        <v>1</v>
      </c>
      <c r="I20" s="5" t="str">
        <f t="shared" si="5"/>
        <v>221</v>
      </c>
      <c r="J20" s="5" t="str">
        <f t="shared" si="6"/>
        <v>22</v>
      </c>
      <c r="K20" s="5" t="str">
        <f>VLOOKUP(J20,'RF Mapping'!$A$1:$B$26,2,0)</f>
        <v>Hibernating</v>
      </c>
      <c r="N20" s="26" t="s">
        <v>4270</v>
      </c>
      <c r="O20" s="25"/>
      <c r="P20" s="21">
        <f>_xlfn.PERCENTILE.INC(D2:D2505,0.5)</f>
        <v>32.7</v>
      </c>
      <c r="Q20" s="21">
        <v>3.0</v>
      </c>
      <c r="R20" s="27" t="s">
        <v>4271</v>
      </c>
      <c r="S20" s="24"/>
      <c r="T20" s="24"/>
      <c r="U20" s="25"/>
    </row>
    <row r="21" ht="15.75" customHeight="1">
      <c r="A21" s="4">
        <v>12853.0</v>
      </c>
      <c r="B21" s="5">
        <v>2.0</v>
      </c>
      <c r="C21" s="15">
        <v>44589.47361111111</v>
      </c>
      <c r="D21" s="16">
        <v>22.45</v>
      </c>
      <c r="E21" s="5">
        <f t="shared" si="1"/>
        <v>486</v>
      </c>
      <c r="F21" s="5">
        <f t="shared" si="2"/>
        <v>3</v>
      </c>
      <c r="G21" s="5">
        <f t="shared" si="3"/>
        <v>3</v>
      </c>
      <c r="H21" s="5">
        <f t="shared" si="4"/>
        <v>2</v>
      </c>
      <c r="I21" s="5" t="str">
        <f t="shared" si="5"/>
        <v>332</v>
      </c>
      <c r="J21" s="5" t="str">
        <f t="shared" si="6"/>
        <v>33</v>
      </c>
      <c r="K21" s="5" t="str">
        <f>VLOOKUP(J21,'RF Mapping'!$A$1:$B$26,2,0)</f>
        <v>Need Attention</v>
      </c>
      <c r="N21" s="26" t="s">
        <v>4272</v>
      </c>
      <c r="O21" s="25"/>
      <c r="P21" s="21">
        <f>_xlfn.PERCENTILE.INC(D2:D2505,0.75)</f>
        <v>77.55</v>
      </c>
      <c r="Q21" s="21">
        <v>4.0</v>
      </c>
      <c r="R21" s="27" t="s">
        <v>4273</v>
      </c>
      <c r="S21" s="24"/>
      <c r="T21" s="24"/>
      <c r="U21" s="25"/>
    </row>
    <row r="22" ht="15.75" customHeight="1">
      <c r="A22" s="4">
        <v>12854.0</v>
      </c>
      <c r="B22" s="5">
        <v>3.0</v>
      </c>
      <c r="C22" s="15">
        <v>44642.51041666666</v>
      </c>
      <c r="D22" s="16">
        <v>41.870000000000005</v>
      </c>
      <c r="E22" s="5">
        <f t="shared" si="1"/>
        <v>433</v>
      </c>
      <c r="F22" s="5">
        <f t="shared" si="2"/>
        <v>3</v>
      </c>
      <c r="G22" s="5">
        <f t="shared" si="3"/>
        <v>4</v>
      </c>
      <c r="H22" s="5">
        <f t="shared" si="4"/>
        <v>3</v>
      </c>
      <c r="I22" s="5" t="str">
        <f t="shared" si="5"/>
        <v>343</v>
      </c>
      <c r="J22" s="5" t="str">
        <f t="shared" si="6"/>
        <v>34</v>
      </c>
      <c r="K22" s="5" t="str">
        <f>VLOOKUP(J22,'RF Mapping'!$A$1:$B$26,2,0)</f>
        <v>Loyal Customers</v>
      </c>
      <c r="N22" s="26" t="s">
        <v>4274</v>
      </c>
      <c r="O22" s="25"/>
      <c r="P22" s="31">
        <f>MAX(D2:D2505)</f>
        <v>77183.6</v>
      </c>
      <c r="Q22" s="21">
        <v>5.0</v>
      </c>
      <c r="R22" s="28" t="s">
        <v>4275</v>
      </c>
      <c r="S22" s="24"/>
      <c r="T22" s="24"/>
      <c r="U22" s="25"/>
    </row>
    <row r="23" ht="15.75" customHeight="1">
      <c r="A23" s="4">
        <v>12856.0</v>
      </c>
      <c r="B23" s="5">
        <v>6.0</v>
      </c>
      <c r="C23" s="15">
        <v>44714.45277777778</v>
      </c>
      <c r="D23" s="16">
        <v>33.6</v>
      </c>
      <c r="E23" s="5">
        <f t="shared" si="1"/>
        <v>361</v>
      </c>
      <c r="F23" s="5">
        <f t="shared" si="2"/>
        <v>5</v>
      </c>
      <c r="G23" s="5">
        <f t="shared" si="3"/>
        <v>4</v>
      </c>
      <c r="H23" s="5">
        <f t="shared" si="4"/>
        <v>3</v>
      </c>
      <c r="I23" s="5" t="str">
        <f t="shared" si="5"/>
        <v>543</v>
      </c>
      <c r="J23" s="5" t="str">
        <f t="shared" si="6"/>
        <v>54</v>
      </c>
      <c r="K23" s="5" t="str">
        <f>VLOOKUP(J23,'RF Mapping'!$A$1:$B$26,2,0)</f>
        <v>Champions</v>
      </c>
    </row>
    <row r="24" ht="15.75" customHeight="1">
      <c r="A24" s="4">
        <v>12867.0</v>
      </c>
      <c r="B24" s="5">
        <v>7.0</v>
      </c>
      <c r="C24" s="15">
        <v>44694.64583333334</v>
      </c>
      <c r="D24" s="16">
        <v>106.54999999999998</v>
      </c>
      <c r="E24" s="5">
        <f t="shared" si="1"/>
        <v>381</v>
      </c>
      <c r="F24" s="5">
        <f t="shared" si="2"/>
        <v>4</v>
      </c>
      <c r="G24" s="5">
        <f t="shared" si="3"/>
        <v>4</v>
      </c>
      <c r="H24" s="5">
        <f t="shared" si="4"/>
        <v>4</v>
      </c>
      <c r="I24" s="5" t="str">
        <f t="shared" si="5"/>
        <v>444</v>
      </c>
      <c r="J24" s="5" t="str">
        <f t="shared" si="6"/>
        <v>44</v>
      </c>
      <c r="K24" s="5" t="str">
        <f>VLOOKUP(J24,'RF Mapping'!$A$1:$B$26,2,0)</f>
        <v>Loyal Customers</v>
      </c>
    </row>
    <row r="25" ht="15.75" customHeight="1">
      <c r="A25" s="4">
        <v>12868.0</v>
      </c>
      <c r="B25" s="5">
        <v>3.0</v>
      </c>
      <c r="C25" s="15">
        <v>44505.65416666667</v>
      </c>
      <c r="D25" s="16">
        <v>27.780000000000005</v>
      </c>
      <c r="E25" s="5">
        <f t="shared" si="1"/>
        <v>570</v>
      </c>
      <c r="F25" s="5">
        <f t="shared" si="2"/>
        <v>2</v>
      </c>
      <c r="G25" s="5">
        <f t="shared" si="3"/>
        <v>4</v>
      </c>
      <c r="H25" s="5">
        <f t="shared" si="4"/>
        <v>2</v>
      </c>
      <c r="I25" s="5" t="str">
        <f t="shared" si="5"/>
        <v>242</v>
      </c>
      <c r="J25" s="5" t="str">
        <f t="shared" si="6"/>
        <v>24</v>
      </c>
      <c r="K25" s="5" t="str">
        <f>VLOOKUP(J25,'RF Mapping'!$A$1:$B$26,2,0)</f>
        <v>At Risk</v>
      </c>
    </row>
    <row r="26" ht="15.75" customHeight="1">
      <c r="A26" s="4">
        <v>12871.0</v>
      </c>
      <c r="B26" s="5">
        <v>1.0</v>
      </c>
      <c r="C26" s="15">
        <v>44516.56388888889</v>
      </c>
      <c r="D26" s="16">
        <v>81.6</v>
      </c>
      <c r="E26" s="5">
        <f t="shared" si="1"/>
        <v>559</v>
      </c>
      <c r="F26" s="5">
        <f t="shared" si="2"/>
        <v>2</v>
      </c>
      <c r="G26" s="5">
        <f t="shared" si="3"/>
        <v>2</v>
      </c>
      <c r="H26" s="5">
        <f t="shared" si="4"/>
        <v>4</v>
      </c>
      <c r="I26" s="5" t="str">
        <f t="shared" si="5"/>
        <v>224</v>
      </c>
      <c r="J26" s="5" t="str">
        <f t="shared" si="6"/>
        <v>22</v>
      </c>
      <c r="K26" s="5" t="str">
        <f>VLOOKUP(J26,'RF Mapping'!$A$1:$B$26,2,0)</f>
        <v>Hibernating</v>
      </c>
    </row>
    <row r="27" ht="15.75" customHeight="1">
      <c r="A27" s="4">
        <v>12872.0</v>
      </c>
      <c r="B27" s="5">
        <v>2.0</v>
      </c>
      <c r="C27" s="15">
        <v>44394.45277777778</v>
      </c>
      <c r="D27" s="16">
        <v>82.2</v>
      </c>
      <c r="E27" s="5">
        <f t="shared" si="1"/>
        <v>681</v>
      </c>
      <c r="F27" s="5">
        <f t="shared" si="2"/>
        <v>2</v>
      </c>
      <c r="G27" s="5">
        <f t="shared" si="3"/>
        <v>3</v>
      </c>
      <c r="H27" s="5">
        <f t="shared" si="4"/>
        <v>4</v>
      </c>
      <c r="I27" s="5" t="str">
        <f t="shared" si="5"/>
        <v>234</v>
      </c>
      <c r="J27" s="5" t="str">
        <f t="shared" si="6"/>
        <v>23</v>
      </c>
      <c r="K27" s="5" t="str">
        <f>VLOOKUP(J27,'RF Mapping'!$A$1:$B$26,2,0)</f>
        <v>At Risk</v>
      </c>
    </row>
    <row r="28" ht="15.75" customHeight="1">
      <c r="A28" s="4">
        <v>12877.0</v>
      </c>
      <c r="B28" s="5">
        <v>4.0</v>
      </c>
      <c r="C28" s="15">
        <v>44696.55625</v>
      </c>
      <c r="D28" s="16">
        <v>63.150000000000006</v>
      </c>
      <c r="E28" s="5">
        <f t="shared" si="1"/>
        <v>379</v>
      </c>
      <c r="F28" s="5">
        <f t="shared" si="2"/>
        <v>5</v>
      </c>
      <c r="G28" s="5">
        <f t="shared" si="3"/>
        <v>4</v>
      </c>
      <c r="H28" s="5">
        <f t="shared" si="4"/>
        <v>3</v>
      </c>
      <c r="I28" s="5" t="str">
        <f t="shared" si="5"/>
        <v>543</v>
      </c>
      <c r="J28" s="5" t="str">
        <f t="shared" si="6"/>
        <v>54</v>
      </c>
      <c r="K28" s="5" t="str">
        <f>VLOOKUP(J28,'RF Mapping'!$A$1:$B$26,2,0)</f>
        <v>Champions</v>
      </c>
    </row>
    <row r="29" ht="15.75" customHeight="1">
      <c r="A29" s="4">
        <v>12878.0</v>
      </c>
      <c r="B29" s="5">
        <v>3.0</v>
      </c>
      <c r="C29" s="15">
        <v>44702.60416666666</v>
      </c>
      <c r="D29" s="16">
        <v>32.7</v>
      </c>
      <c r="E29" s="5">
        <f t="shared" si="1"/>
        <v>373</v>
      </c>
      <c r="F29" s="5">
        <f t="shared" si="2"/>
        <v>5</v>
      </c>
      <c r="G29" s="5">
        <f t="shared" si="3"/>
        <v>4</v>
      </c>
      <c r="H29" s="5">
        <f t="shared" si="4"/>
        <v>3</v>
      </c>
      <c r="I29" s="5" t="str">
        <f t="shared" si="5"/>
        <v>543</v>
      </c>
      <c r="J29" s="5" t="str">
        <f t="shared" si="6"/>
        <v>54</v>
      </c>
      <c r="K29" s="5" t="str">
        <f>VLOOKUP(J29,'RF Mapping'!$A$1:$B$26,2,0)</f>
        <v>Champions</v>
      </c>
    </row>
    <row r="30" ht="15.75" customHeight="1">
      <c r="A30" s="4">
        <v>12882.0</v>
      </c>
      <c r="B30" s="5">
        <v>1.0</v>
      </c>
      <c r="C30" s="15">
        <v>44711.67916666667</v>
      </c>
      <c r="D30" s="16">
        <v>70.8</v>
      </c>
      <c r="E30" s="5">
        <f t="shared" si="1"/>
        <v>364</v>
      </c>
      <c r="F30" s="5">
        <f t="shared" si="2"/>
        <v>5</v>
      </c>
      <c r="G30" s="5">
        <f t="shared" si="3"/>
        <v>2</v>
      </c>
      <c r="H30" s="5">
        <f t="shared" si="4"/>
        <v>3</v>
      </c>
      <c r="I30" s="5" t="str">
        <f t="shared" si="5"/>
        <v>523</v>
      </c>
      <c r="J30" s="5" t="str">
        <f t="shared" si="6"/>
        <v>52</v>
      </c>
      <c r="K30" s="5" t="str">
        <f>VLOOKUP(J30,'RF Mapping'!$A$1:$B$26,2,0)</f>
        <v>Potential Loyalists</v>
      </c>
    </row>
    <row r="31" ht="15.75" customHeight="1">
      <c r="A31" s="4">
        <v>12884.0</v>
      </c>
      <c r="B31" s="5">
        <v>1.0</v>
      </c>
      <c r="C31" s="15">
        <v>44632.54861111111</v>
      </c>
      <c r="D31" s="16">
        <v>20.8</v>
      </c>
      <c r="E31" s="5">
        <f t="shared" si="1"/>
        <v>443</v>
      </c>
      <c r="F31" s="5">
        <f t="shared" si="2"/>
        <v>3</v>
      </c>
      <c r="G31" s="5">
        <f t="shared" si="3"/>
        <v>2</v>
      </c>
      <c r="H31" s="5">
        <f t="shared" si="4"/>
        <v>2</v>
      </c>
      <c r="I31" s="5" t="str">
        <f t="shared" si="5"/>
        <v>322</v>
      </c>
      <c r="J31" s="5" t="str">
        <f t="shared" si="6"/>
        <v>32</v>
      </c>
      <c r="K31" s="5" t="str">
        <f>VLOOKUP(J31,'RF Mapping'!$A$1:$B$26,2,0)</f>
        <v>About to Sleep</v>
      </c>
    </row>
    <row r="32" ht="15.75" customHeight="1">
      <c r="A32" s="4">
        <v>12886.0</v>
      </c>
      <c r="B32" s="5">
        <v>1.0</v>
      </c>
      <c r="C32" s="15">
        <v>44510.68541666667</v>
      </c>
      <c r="D32" s="16">
        <v>12.360000000000001</v>
      </c>
      <c r="E32" s="5">
        <f t="shared" si="1"/>
        <v>565</v>
      </c>
      <c r="F32" s="5">
        <f t="shared" si="2"/>
        <v>2</v>
      </c>
      <c r="G32" s="5">
        <f t="shared" si="3"/>
        <v>2</v>
      </c>
      <c r="H32" s="5">
        <f t="shared" si="4"/>
        <v>1</v>
      </c>
      <c r="I32" s="5" t="str">
        <f t="shared" si="5"/>
        <v>221</v>
      </c>
      <c r="J32" s="5" t="str">
        <f t="shared" si="6"/>
        <v>22</v>
      </c>
      <c r="K32" s="5" t="str">
        <f>VLOOKUP(J32,'RF Mapping'!$A$1:$B$26,2,0)</f>
        <v>Hibernating</v>
      </c>
    </row>
    <row r="33" ht="15.75" customHeight="1">
      <c r="A33" s="4">
        <v>12890.0</v>
      </c>
      <c r="B33" s="5">
        <v>1.0</v>
      </c>
      <c r="C33" s="15">
        <v>44696.72638888889</v>
      </c>
      <c r="D33" s="16">
        <v>8.4</v>
      </c>
      <c r="E33" s="5">
        <f t="shared" si="1"/>
        <v>379</v>
      </c>
      <c r="F33" s="5">
        <f t="shared" si="2"/>
        <v>5</v>
      </c>
      <c r="G33" s="5">
        <f t="shared" si="3"/>
        <v>2</v>
      </c>
      <c r="H33" s="5">
        <f t="shared" si="4"/>
        <v>1</v>
      </c>
      <c r="I33" s="5" t="str">
        <f t="shared" si="5"/>
        <v>521</v>
      </c>
      <c r="J33" s="5" t="str">
        <f t="shared" si="6"/>
        <v>52</v>
      </c>
      <c r="K33" s="5" t="str">
        <f>VLOOKUP(J33,'RF Mapping'!$A$1:$B$26,2,0)</f>
        <v>Potential Loyalists</v>
      </c>
    </row>
    <row r="34" ht="15.75" customHeight="1">
      <c r="A34" s="4">
        <v>12893.0</v>
      </c>
      <c r="B34" s="5">
        <v>1.0</v>
      </c>
      <c r="C34" s="15">
        <v>44690.52361111111</v>
      </c>
      <c r="D34" s="16">
        <v>2.89</v>
      </c>
      <c r="E34" s="5">
        <f t="shared" si="1"/>
        <v>385</v>
      </c>
      <c r="F34" s="5">
        <f t="shared" si="2"/>
        <v>4</v>
      </c>
      <c r="G34" s="5">
        <f t="shared" si="3"/>
        <v>2</v>
      </c>
      <c r="H34" s="5">
        <f t="shared" si="4"/>
        <v>1</v>
      </c>
      <c r="I34" s="5" t="str">
        <f t="shared" si="5"/>
        <v>421</v>
      </c>
      <c r="J34" s="5" t="str">
        <f t="shared" si="6"/>
        <v>42</v>
      </c>
      <c r="K34" s="5" t="str">
        <f>VLOOKUP(J34,'RF Mapping'!$A$1:$B$26,2,0)</f>
        <v>Potential Loyalists</v>
      </c>
    </row>
    <row r="35" ht="15.75" customHeight="1">
      <c r="A35" s="4">
        <v>12901.0</v>
      </c>
      <c r="B35" s="5">
        <v>4.0</v>
      </c>
      <c r="C35" s="15">
        <v>44620.6875</v>
      </c>
      <c r="D35" s="16">
        <v>253.44</v>
      </c>
      <c r="E35" s="5">
        <f t="shared" si="1"/>
        <v>455</v>
      </c>
      <c r="F35" s="5">
        <f t="shared" si="2"/>
        <v>3</v>
      </c>
      <c r="G35" s="5">
        <f t="shared" si="3"/>
        <v>4</v>
      </c>
      <c r="H35" s="5">
        <f t="shared" si="4"/>
        <v>4</v>
      </c>
      <c r="I35" s="5" t="str">
        <f t="shared" si="5"/>
        <v>344</v>
      </c>
      <c r="J35" s="5" t="str">
        <f t="shared" si="6"/>
        <v>34</v>
      </c>
      <c r="K35" s="5" t="str">
        <f>VLOOKUP(J35,'RF Mapping'!$A$1:$B$26,2,0)</f>
        <v>Loyal Customers</v>
      </c>
    </row>
    <row r="36" ht="15.75" customHeight="1">
      <c r="A36" s="4">
        <v>12904.0</v>
      </c>
      <c r="B36" s="5">
        <v>1.0</v>
      </c>
      <c r="C36" s="15">
        <v>44550.55416666667</v>
      </c>
      <c r="D36" s="16">
        <v>5.4399999999999995</v>
      </c>
      <c r="E36" s="5">
        <f t="shared" si="1"/>
        <v>525</v>
      </c>
      <c r="F36" s="5">
        <f t="shared" si="2"/>
        <v>3</v>
      </c>
      <c r="G36" s="5">
        <f t="shared" si="3"/>
        <v>2</v>
      </c>
      <c r="H36" s="5">
        <f t="shared" si="4"/>
        <v>1</v>
      </c>
      <c r="I36" s="5" t="str">
        <f t="shared" si="5"/>
        <v>321</v>
      </c>
      <c r="J36" s="5" t="str">
        <f t="shared" si="6"/>
        <v>32</v>
      </c>
      <c r="K36" s="5" t="str">
        <f>VLOOKUP(J36,'RF Mapping'!$A$1:$B$26,2,0)</f>
        <v>About to Sleep</v>
      </c>
    </row>
    <row r="37" ht="15.75" customHeight="1">
      <c r="A37" s="4">
        <v>12908.0</v>
      </c>
      <c r="B37" s="5">
        <v>1.0</v>
      </c>
      <c r="C37" s="15">
        <v>44663.42430555556</v>
      </c>
      <c r="D37" s="16">
        <v>114.0</v>
      </c>
      <c r="E37" s="5">
        <f t="shared" si="1"/>
        <v>412</v>
      </c>
      <c r="F37" s="5">
        <f t="shared" si="2"/>
        <v>4</v>
      </c>
      <c r="G37" s="5">
        <f t="shared" si="3"/>
        <v>2</v>
      </c>
      <c r="H37" s="5">
        <f t="shared" si="4"/>
        <v>4</v>
      </c>
      <c r="I37" s="5" t="str">
        <f t="shared" si="5"/>
        <v>424</v>
      </c>
      <c r="J37" s="5" t="str">
        <f t="shared" si="6"/>
        <v>42</v>
      </c>
      <c r="K37" s="5" t="str">
        <f>VLOOKUP(J37,'RF Mapping'!$A$1:$B$26,2,0)</f>
        <v>Potential Loyalists</v>
      </c>
    </row>
    <row r="38" ht="15.75" customHeight="1">
      <c r="A38" s="4">
        <v>12909.0</v>
      </c>
      <c r="B38" s="5">
        <v>6.0</v>
      </c>
      <c r="C38" s="15">
        <v>44681.52986111111</v>
      </c>
      <c r="D38" s="16">
        <v>147.0</v>
      </c>
      <c r="E38" s="5">
        <f t="shared" si="1"/>
        <v>394</v>
      </c>
      <c r="F38" s="5">
        <f t="shared" si="2"/>
        <v>4</v>
      </c>
      <c r="G38" s="5">
        <f t="shared" si="3"/>
        <v>4</v>
      </c>
      <c r="H38" s="5">
        <f t="shared" si="4"/>
        <v>4</v>
      </c>
      <c r="I38" s="5" t="str">
        <f t="shared" si="5"/>
        <v>444</v>
      </c>
      <c r="J38" s="5" t="str">
        <f t="shared" si="6"/>
        <v>44</v>
      </c>
      <c r="K38" s="5" t="str">
        <f>VLOOKUP(J38,'RF Mapping'!$A$1:$B$26,2,0)</f>
        <v>Loyal Customers</v>
      </c>
    </row>
    <row r="39" ht="15.75" customHeight="1">
      <c r="A39" s="4">
        <v>12910.0</v>
      </c>
      <c r="B39" s="5">
        <v>1.0</v>
      </c>
      <c r="C39" s="15">
        <v>44642.53819444445</v>
      </c>
      <c r="D39" s="16">
        <v>8.5</v>
      </c>
      <c r="E39" s="5">
        <f t="shared" si="1"/>
        <v>433</v>
      </c>
      <c r="F39" s="5">
        <f t="shared" si="2"/>
        <v>3</v>
      </c>
      <c r="G39" s="5">
        <f t="shared" si="3"/>
        <v>2</v>
      </c>
      <c r="H39" s="5">
        <f t="shared" si="4"/>
        <v>1</v>
      </c>
      <c r="I39" s="5" t="str">
        <f t="shared" si="5"/>
        <v>321</v>
      </c>
      <c r="J39" s="5" t="str">
        <f t="shared" si="6"/>
        <v>32</v>
      </c>
      <c r="K39" s="5" t="str">
        <f>VLOOKUP(J39,'RF Mapping'!$A$1:$B$26,2,0)</f>
        <v>About to Sleep</v>
      </c>
    </row>
    <row r="40" ht="15.75" customHeight="1">
      <c r="A40" s="4">
        <v>12913.0</v>
      </c>
      <c r="B40" s="5">
        <v>2.0</v>
      </c>
      <c r="C40" s="15">
        <v>44705.44375</v>
      </c>
      <c r="D40" s="16">
        <v>67.1</v>
      </c>
      <c r="E40" s="5">
        <f t="shared" si="1"/>
        <v>370</v>
      </c>
      <c r="F40" s="5">
        <f t="shared" si="2"/>
        <v>5</v>
      </c>
      <c r="G40" s="5">
        <f t="shared" si="3"/>
        <v>3</v>
      </c>
      <c r="H40" s="5">
        <f t="shared" si="4"/>
        <v>3</v>
      </c>
      <c r="I40" s="5" t="str">
        <f t="shared" si="5"/>
        <v>533</v>
      </c>
      <c r="J40" s="5" t="str">
        <f t="shared" si="6"/>
        <v>53</v>
      </c>
      <c r="K40" s="5" t="str">
        <f>VLOOKUP(J40,'RF Mapping'!$A$1:$B$26,2,0)</f>
        <v>Potential Loyalists</v>
      </c>
    </row>
    <row r="41" ht="15.75" customHeight="1">
      <c r="A41" s="4">
        <v>12915.0</v>
      </c>
      <c r="B41" s="5">
        <v>1.0</v>
      </c>
      <c r="C41" s="15">
        <v>44575.48194444444</v>
      </c>
      <c r="D41" s="16">
        <v>19.8</v>
      </c>
      <c r="E41" s="5">
        <f t="shared" si="1"/>
        <v>500</v>
      </c>
      <c r="F41" s="5">
        <f t="shared" si="2"/>
        <v>3</v>
      </c>
      <c r="G41" s="5">
        <f t="shared" si="3"/>
        <v>2</v>
      </c>
      <c r="H41" s="5">
        <f t="shared" si="4"/>
        <v>2</v>
      </c>
      <c r="I41" s="5" t="str">
        <f t="shared" si="5"/>
        <v>322</v>
      </c>
      <c r="J41" s="5" t="str">
        <f t="shared" si="6"/>
        <v>32</v>
      </c>
      <c r="K41" s="5" t="str">
        <f>VLOOKUP(J41,'RF Mapping'!$A$1:$B$26,2,0)</f>
        <v>About to Sleep</v>
      </c>
    </row>
    <row r="42" ht="15.75" customHeight="1">
      <c r="A42" s="4">
        <v>12916.0</v>
      </c>
      <c r="B42" s="5">
        <v>3.0</v>
      </c>
      <c r="C42" s="15">
        <v>44585.44097222222</v>
      </c>
      <c r="D42" s="16">
        <v>286.29999999999995</v>
      </c>
      <c r="E42" s="5">
        <f t="shared" si="1"/>
        <v>490</v>
      </c>
      <c r="F42" s="5">
        <f t="shared" si="2"/>
        <v>3</v>
      </c>
      <c r="G42" s="5">
        <f t="shared" si="3"/>
        <v>4</v>
      </c>
      <c r="H42" s="5">
        <f t="shared" si="4"/>
        <v>4</v>
      </c>
      <c r="I42" s="5" t="str">
        <f t="shared" si="5"/>
        <v>344</v>
      </c>
      <c r="J42" s="5" t="str">
        <f t="shared" si="6"/>
        <v>34</v>
      </c>
      <c r="K42" s="5" t="str">
        <f>VLOOKUP(J42,'RF Mapping'!$A$1:$B$26,2,0)</f>
        <v>Loyal Customers</v>
      </c>
    </row>
    <row r="43" ht="15.75" customHeight="1">
      <c r="A43" s="4">
        <v>12920.0</v>
      </c>
      <c r="B43" s="5">
        <v>1.0</v>
      </c>
      <c r="C43" s="15">
        <v>44703.62847222222</v>
      </c>
      <c r="D43" s="16">
        <v>1.45</v>
      </c>
      <c r="E43" s="5">
        <f t="shared" si="1"/>
        <v>372</v>
      </c>
      <c r="F43" s="5">
        <f t="shared" si="2"/>
        <v>5</v>
      </c>
      <c r="G43" s="5">
        <f t="shared" si="3"/>
        <v>2</v>
      </c>
      <c r="H43" s="5">
        <f t="shared" si="4"/>
        <v>1</v>
      </c>
      <c r="I43" s="5" t="str">
        <f t="shared" si="5"/>
        <v>521</v>
      </c>
      <c r="J43" s="5" t="str">
        <f t="shared" si="6"/>
        <v>52</v>
      </c>
      <c r="K43" s="5" t="str">
        <f>VLOOKUP(J43,'RF Mapping'!$A$1:$B$26,2,0)</f>
        <v>Potential Loyalists</v>
      </c>
    </row>
    <row r="44" ht="15.75" customHeight="1">
      <c r="A44" s="4">
        <v>12921.0</v>
      </c>
      <c r="B44" s="5">
        <v>17.0</v>
      </c>
      <c r="C44" s="15">
        <v>44705.53611111111</v>
      </c>
      <c r="D44" s="16">
        <v>486.20000000000005</v>
      </c>
      <c r="E44" s="5">
        <f t="shared" si="1"/>
        <v>370</v>
      </c>
      <c r="F44" s="5">
        <f t="shared" si="2"/>
        <v>5</v>
      </c>
      <c r="G44" s="5">
        <f t="shared" si="3"/>
        <v>4</v>
      </c>
      <c r="H44" s="5">
        <f t="shared" si="4"/>
        <v>4</v>
      </c>
      <c r="I44" s="5" t="str">
        <f t="shared" si="5"/>
        <v>544</v>
      </c>
      <c r="J44" s="5" t="str">
        <f t="shared" si="6"/>
        <v>54</v>
      </c>
      <c r="K44" s="5" t="str">
        <f>VLOOKUP(J44,'RF Mapping'!$A$1:$B$26,2,0)</f>
        <v>Champions</v>
      </c>
    </row>
    <row r="45" ht="15.75" customHeight="1">
      <c r="A45" s="4">
        <v>12922.0</v>
      </c>
      <c r="B45" s="5">
        <v>1.0</v>
      </c>
      <c r="C45" s="15">
        <v>44562.64930555555</v>
      </c>
      <c r="D45" s="16">
        <v>19.8</v>
      </c>
      <c r="E45" s="5">
        <f t="shared" si="1"/>
        <v>513</v>
      </c>
      <c r="F45" s="5">
        <f t="shared" si="2"/>
        <v>3</v>
      </c>
      <c r="G45" s="5">
        <f t="shared" si="3"/>
        <v>2</v>
      </c>
      <c r="H45" s="5">
        <f t="shared" si="4"/>
        <v>2</v>
      </c>
      <c r="I45" s="5" t="str">
        <f t="shared" si="5"/>
        <v>322</v>
      </c>
      <c r="J45" s="5" t="str">
        <f t="shared" si="6"/>
        <v>32</v>
      </c>
      <c r="K45" s="5" t="str">
        <f>VLOOKUP(J45,'RF Mapping'!$A$1:$B$26,2,0)</f>
        <v>About to Sleep</v>
      </c>
    </row>
    <row r="46" ht="15.75" customHeight="1">
      <c r="A46" s="4">
        <v>12923.0</v>
      </c>
      <c r="B46" s="5">
        <v>1.0</v>
      </c>
      <c r="C46" s="15">
        <v>44657.68055555555</v>
      </c>
      <c r="D46" s="16">
        <v>9.55</v>
      </c>
      <c r="E46" s="5">
        <f t="shared" si="1"/>
        <v>418</v>
      </c>
      <c r="F46" s="5">
        <f t="shared" si="2"/>
        <v>4</v>
      </c>
      <c r="G46" s="5">
        <f t="shared" si="3"/>
        <v>2</v>
      </c>
      <c r="H46" s="5">
        <f t="shared" si="4"/>
        <v>1</v>
      </c>
      <c r="I46" s="5" t="str">
        <f t="shared" si="5"/>
        <v>421</v>
      </c>
      <c r="J46" s="5" t="str">
        <f t="shared" si="6"/>
        <v>42</v>
      </c>
      <c r="K46" s="5" t="str">
        <f>VLOOKUP(J46,'RF Mapping'!$A$1:$B$26,2,0)</f>
        <v>Potential Loyalists</v>
      </c>
    </row>
    <row r="47" ht="15.75" customHeight="1">
      <c r="A47" s="4">
        <v>12928.0</v>
      </c>
      <c r="B47" s="5">
        <v>2.0</v>
      </c>
      <c r="C47" s="15">
        <v>44576.33958333333</v>
      </c>
      <c r="D47" s="16">
        <v>38.5</v>
      </c>
      <c r="E47" s="5">
        <f t="shared" si="1"/>
        <v>499</v>
      </c>
      <c r="F47" s="5">
        <f t="shared" si="2"/>
        <v>3</v>
      </c>
      <c r="G47" s="5">
        <f t="shared" si="3"/>
        <v>3</v>
      </c>
      <c r="H47" s="5">
        <f t="shared" si="4"/>
        <v>3</v>
      </c>
      <c r="I47" s="5" t="str">
        <f t="shared" si="5"/>
        <v>333</v>
      </c>
      <c r="J47" s="5" t="str">
        <f t="shared" si="6"/>
        <v>33</v>
      </c>
      <c r="K47" s="5" t="str">
        <f>VLOOKUP(J47,'RF Mapping'!$A$1:$B$26,2,0)</f>
        <v>Need Attention</v>
      </c>
    </row>
    <row r="48" ht="15.75" customHeight="1">
      <c r="A48" s="4">
        <v>12930.0</v>
      </c>
      <c r="B48" s="5">
        <v>1.0</v>
      </c>
      <c r="C48" s="15">
        <v>44551.55902777778</v>
      </c>
      <c r="D48" s="16">
        <v>10.2</v>
      </c>
      <c r="E48" s="5">
        <f t="shared" si="1"/>
        <v>524</v>
      </c>
      <c r="F48" s="5">
        <f t="shared" si="2"/>
        <v>3</v>
      </c>
      <c r="G48" s="5">
        <f t="shared" si="3"/>
        <v>2</v>
      </c>
      <c r="H48" s="5">
        <f t="shared" si="4"/>
        <v>1</v>
      </c>
      <c r="I48" s="5" t="str">
        <f t="shared" si="5"/>
        <v>321</v>
      </c>
      <c r="J48" s="5" t="str">
        <f t="shared" si="6"/>
        <v>32</v>
      </c>
      <c r="K48" s="5" t="str">
        <f>VLOOKUP(J48,'RF Mapping'!$A$1:$B$26,2,0)</f>
        <v>About to Sleep</v>
      </c>
    </row>
    <row r="49" ht="15.75" customHeight="1">
      <c r="A49" s="4">
        <v>12931.0</v>
      </c>
      <c r="B49" s="5">
        <v>2.0</v>
      </c>
      <c r="C49" s="15">
        <v>44620.70972222222</v>
      </c>
      <c r="D49" s="16">
        <v>990.3000000000001</v>
      </c>
      <c r="E49" s="5">
        <f t="shared" si="1"/>
        <v>455</v>
      </c>
      <c r="F49" s="5">
        <f t="shared" si="2"/>
        <v>3</v>
      </c>
      <c r="G49" s="5">
        <f t="shared" si="3"/>
        <v>3</v>
      </c>
      <c r="H49" s="5">
        <f t="shared" si="4"/>
        <v>4</v>
      </c>
      <c r="I49" s="5" t="str">
        <f t="shared" si="5"/>
        <v>334</v>
      </c>
      <c r="J49" s="5" t="str">
        <f t="shared" si="6"/>
        <v>33</v>
      </c>
      <c r="K49" s="5" t="str">
        <f>VLOOKUP(J49,'RF Mapping'!$A$1:$B$26,2,0)</f>
        <v>Need Attention</v>
      </c>
    </row>
    <row r="50" ht="15.75" customHeight="1">
      <c r="A50" s="4">
        <v>12933.0</v>
      </c>
      <c r="B50" s="5">
        <v>1.0</v>
      </c>
      <c r="C50" s="15">
        <v>44696.69305555556</v>
      </c>
      <c r="D50" s="16">
        <v>11.58</v>
      </c>
      <c r="E50" s="5">
        <f t="shared" si="1"/>
        <v>379</v>
      </c>
      <c r="F50" s="5">
        <f t="shared" si="2"/>
        <v>5</v>
      </c>
      <c r="G50" s="5">
        <f t="shared" si="3"/>
        <v>2</v>
      </c>
      <c r="H50" s="5">
        <f t="shared" si="4"/>
        <v>1</v>
      </c>
      <c r="I50" s="5" t="str">
        <f t="shared" si="5"/>
        <v>521</v>
      </c>
      <c r="J50" s="5" t="str">
        <f t="shared" si="6"/>
        <v>52</v>
      </c>
      <c r="K50" s="5" t="str">
        <f>VLOOKUP(J50,'RF Mapping'!$A$1:$B$26,2,0)</f>
        <v>Potential Loyalists</v>
      </c>
    </row>
    <row r="51" ht="15.75" customHeight="1">
      <c r="A51" s="4">
        <v>12935.0</v>
      </c>
      <c r="B51" s="5">
        <v>3.0</v>
      </c>
      <c r="C51" s="15">
        <v>44694.475</v>
      </c>
      <c r="D51" s="16">
        <v>62.2</v>
      </c>
      <c r="E51" s="5">
        <f t="shared" si="1"/>
        <v>381</v>
      </c>
      <c r="F51" s="5">
        <f t="shared" si="2"/>
        <v>4</v>
      </c>
      <c r="G51" s="5">
        <f t="shared" si="3"/>
        <v>4</v>
      </c>
      <c r="H51" s="5">
        <f t="shared" si="4"/>
        <v>3</v>
      </c>
      <c r="I51" s="5" t="str">
        <f t="shared" si="5"/>
        <v>443</v>
      </c>
      <c r="J51" s="5" t="str">
        <f t="shared" si="6"/>
        <v>44</v>
      </c>
      <c r="K51" s="5" t="str">
        <f>VLOOKUP(J51,'RF Mapping'!$A$1:$B$26,2,0)</f>
        <v>Loyal Customers</v>
      </c>
    </row>
    <row r="52" ht="15.75" customHeight="1">
      <c r="A52" s="4">
        <v>12936.0</v>
      </c>
      <c r="B52" s="5">
        <v>2.0</v>
      </c>
      <c r="C52" s="15">
        <v>44703.73055555556</v>
      </c>
      <c r="D52" s="16">
        <v>53.1</v>
      </c>
      <c r="E52" s="5">
        <f t="shared" si="1"/>
        <v>372</v>
      </c>
      <c r="F52" s="5">
        <f t="shared" si="2"/>
        <v>5</v>
      </c>
      <c r="G52" s="5">
        <f t="shared" si="3"/>
        <v>3</v>
      </c>
      <c r="H52" s="5">
        <f t="shared" si="4"/>
        <v>3</v>
      </c>
      <c r="I52" s="5" t="str">
        <f t="shared" si="5"/>
        <v>533</v>
      </c>
      <c r="J52" s="5" t="str">
        <f t="shared" si="6"/>
        <v>53</v>
      </c>
      <c r="K52" s="5" t="str">
        <f>VLOOKUP(J52,'RF Mapping'!$A$1:$B$26,2,0)</f>
        <v>Potential Loyalists</v>
      </c>
    </row>
    <row r="53" ht="15.75" customHeight="1">
      <c r="A53" s="4">
        <v>12937.0</v>
      </c>
      <c r="B53" s="5">
        <v>2.0</v>
      </c>
      <c r="C53" s="15">
        <v>44705.62847222222</v>
      </c>
      <c r="D53" s="16">
        <v>87.1</v>
      </c>
      <c r="E53" s="5">
        <f t="shared" si="1"/>
        <v>370</v>
      </c>
      <c r="F53" s="5">
        <f t="shared" si="2"/>
        <v>5</v>
      </c>
      <c r="G53" s="5">
        <f t="shared" si="3"/>
        <v>3</v>
      </c>
      <c r="H53" s="5">
        <f t="shared" si="4"/>
        <v>4</v>
      </c>
      <c r="I53" s="5" t="str">
        <f t="shared" si="5"/>
        <v>534</v>
      </c>
      <c r="J53" s="5" t="str">
        <f t="shared" si="6"/>
        <v>53</v>
      </c>
      <c r="K53" s="5" t="str">
        <f>VLOOKUP(J53,'RF Mapping'!$A$1:$B$26,2,0)</f>
        <v>Potential Loyalists</v>
      </c>
    </row>
    <row r="54" ht="15.75" customHeight="1">
      <c r="A54" s="4">
        <v>12939.0</v>
      </c>
      <c r="B54" s="5">
        <v>4.0</v>
      </c>
      <c r="C54" s="15">
        <v>44657.60625</v>
      </c>
      <c r="D54" s="16">
        <v>865.44</v>
      </c>
      <c r="E54" s="5">
        <f t="shared" si="1"/>
        <v>418</v>
      </c>
      <c r="F54" s="5">
        <f t="shared" si="2"/>
        <v>4</v>
      </c>
      <c r="G54" s="5">
        <f t="shared" si="3"/>
        <v>4</v>
      </c>
      <c r="H54" s="5">
        <f t="shared" si="4"/>
        <v>4</v>
      </c>
      <c r="I54" s="5" t="str">
        <f t="shared" si="5"/>
        <v>444</v>
      </c>
      <c r="J54" s="5" t="str">
        <f t="shared" si="6"/>
        <v>44</v>
      </c>
      <c r="K54" s="5" t="str">
        <f>VLOOKUP(J54,'RF Mapping'!$A$1:$B$26,2,0)</f>
        <v>Loyal Customers</v>
      </c>
    </row>
    <row r="55" ht="15.75" customHeight="1">
      <c r="A55" s="4">
        <v>12940.0</v>
      </c>
      <c r="B55" s="5">
        <v>3.0</v>
      </c>
      <c r="C55" s="15">
        <v>44667.50625</v>
      </c>
      <c r="D55" s="16">
        <v>51.050000000000004</v>
      </c>
      <c r="E55" s="5">
        <f t="shared" si="1"/>
        <v>408</v>
      </c>
      <c r="F55" s="5">
        <f t="shared" si="2"/>
        <v>4</v>
      </c>
      <c r="G55" s="5">
        <f t="shared" si="3"/>
        <v>4</v>
      </c>
      <c r="H55" s="5">
        <f t="shared" si="4"/>
        <v>3</v>
      </c>
      <c r="I55" s="5" t="str">
        <f t="shared" si="5"/>
        <v>443</v>
      </c>
      <c r="J55" s="5" t="str">
        <f t="shared" si="6"/>
        <v>44</v>
      </c>
      <c r="K55" s="5" t="str">
        <f>VLOOKUP(J55,'RF Mapping'!$A$1:$B$26,2,0)</f>
        <v>Loyal Customers</v>
      </c>
    </row>
    <row r="56" ht="15.75" customHeight="1">
      <c r="A56" s="4">
        <v>12942.0</v>
      </c>
      <c r="B56" s="5">
        <v>1.0</v>
      </c>
      <c r="C56" s="15">
        <v>44592.61041666667</v>
      </c>
      <c r="D56" s="16">
        <v>0.39</v>
      </c>
      <c r="E56" s="5">
        <f t="shared" si="1"/>
        <v>483</v>
      </c>
      <c r="F56" s="5">
        <f t="shared" si="2"/>
        <v>3</v>
      </c>
      <c r="G56" s="5">
        <f t="shared" si="3"/>
        <v>2</v>
      </c>
      <c r="H56" s="5">
        <f t="shared" si="4"/>
        <v>1</v>
      </c>
      <c r="I56" s="5" t="str">
        <f t="shared" si="5"/>
        <v>321</v>
      </c>
      <c r="J56" s="5" t="str">
        <f t="shared" si="6"/>
        <v>32</v>
      </c>
      <c r="K56" s="5" t="str">
        <f>VLOOKUP(J56,'RF Mapping'!$A$1:$B$26,2,0)</f>
        <v>About to Sleep</v>
      </c>
    </row>
    <row r="57" ht="15.75" customHeight="1">
      <c r="A57" s="4">
        <v>12945.0</v>
      </c>
      <c r="B57" s="5">
        <v>1.0</v>
      </c>
      <c r="C57" s="15">
        <v>44432.59375</v>
      </c>
      <c r="D57" s="16">
        <v>57.1</v>
      </c>
      <c r="E57" s="5">
        <f t="shared" si="1"/>
        <v>643</v>
      </c>
      <c r="F57" s="5">
        <f t="shared" si="2"/>
        <v>2</v>
      </c>
      <c r="G57" s="5">
        <f t="shared" si="3"/>
        <v>2</v>
      </c>
      <c r="H57" s="5">
        <f t="shared" si="4"/>
        <v>3</v>
      </c>
      <c r="I57" s="5" t="str">
        <f t="shared" si="5"/>
        <v>223</v>
      </c>
      <c r="J57" s="5" t="str">
        <f t="shared" si="6"/>
        <v>22</v>
      </c>
      <c r="K57" s="5" t="str">
        <f>VLOOKUP(J57,'RF Mapping'!$A$1:$B$26,2,0)</f>
        <v>Hibernating</v>
      </c>
    </row>
    <row r="58" ht="15.75" customHeight="1">
      <c r="A58" s="4">
        <v>12947.0</v>
      </c>
      <c r="B58" s="5">
        <v>5.0</v>
      </c>
      <c r="C58" s="15">
        <v>44551.75208333333</v>
      </c>
      <c r="D58" s="16">
        <v>182.35</v>
      </c>
      <c r="E58" s="5">
        <f t="shared" si="1"/>
        <v>524</v>
      </c>
      <c r="F58" s="5">
        <f t="shared" si="2"/>
        <v>3</v>
      </c>
      <c r="G58" s="5">
        <f t="shared" si="3"/>
        <v>4</v>
      </c>
      <c r="H58" s="5">
        <f t="shared" si="4"/>
        <v>4</v>
      </c>
      <c r="I58" s="5" t="str">
        <f t="shared" si="5"/>
        <v>344</v>
      </c>
      <c r="J58" s="5" t="str">
        <f t="shared" si="6"/>
        <v>34</v>
      </c>
      <c r="K58" s="5" t="str">
        <f>VLOOKUP(J58,'RF Mapping'!$A$1:$B$26,2,0)</f>
        <v>Loyal Customers</v>
      </c>
    </row>
    <row r="59" ht="15.75" customHeight="1">
      <c r="A59" s="4">
        <v>12948.0</v>
      </c>
      <c r="B59" s="5">
        <v>1.0</v>
      </c>
      <c r="C59" s="15">
        <v>44620.48194444444</v>
      </c>
      <c r="D59" s="16">
        <v>11.25</v>
      </c>
      <c r="E59" s="5">
        <f t="shared" si="1"/>
        <v>455</v>
      </c>
      <c r="F59" s="5">
        <f t="shared" si="2"/>
        <v>3</v>
      </c>
      <c r="G59" s="5">
        <f t="shared" si="3"/>
        <v>2</v>
      </c>
      <c r="H59" s="5">
        <f t="shared" si="4"/>
        <v>1</v>
      </c>
      <c r="I59" s="5" t="str">
        <f t="shared" si="5"/>
        <v>321</v>
      </c>
      <c r="J59" s="5" t="str">
        <f t="shared" si="6"/>
        <v>32</v>
      </c>
      <c r="K59" s="5" t="str">
        <f>VLOOKUP(J59,'RF Mapping'!$A$1:$B$26,2,0)</f>
        <v>About to Sleep</v>
      </c>
    </row>
    <row r="60" ht="15.75" customHeight="1">
      <c r="A60" s="4">
        <v>12949.0</v>
      </c>
      <c r="B60" s="5">
        <v>2.0</v>
      </c>
      <c r="C60" s="15">
        <v>44593.53888888889</v>
      </c>
      <c r="D60" s="16">
        <v>55.800000000000004</v>
      </c>
      <c r="E60" s="5">
        <f t="shared" si="1"/>
        <v>482</v>
      </c>
      <c r="F60" s="5">
        <f t="shared" si="2"/>
        <v>3</v>
      </c>
      <c r="G60" s="5">
        <f t="shared" si="3"/>
        <v>3</v>
      </c>
      <c r="H60" s="5">
        <f t="shared" si="4"/>
        <v>3</v>
      </c>
      <c r="I60" s="5" t="str">
        <f t="shared" si="5"/>
        <v>333</v>
      </c>
      <c r="J60" s="5" t="str">
        <f t="shared" si="6"/>
        <v>33</v>
      </c>
      <c r="K60" s="5" t="str">
        <f>VLOOKUP(J60,'RF Mapping'!$A$1:$B$26,2,0)</f>
        <v>Need Attention</v>
      </c>
    </row>
    <row r="61" ht="15.75" customHeight="1">
      <c r="A61" s="4">
        <v>12950.0</v>
      </c>
      <c r="B61" s="5">
        <v>2.0</v>
      </c>
      <c r="C61" s="15">
        <v>44713.66319444445</v>
      </c>
      <c r="D61" s="16">
        <v>40.8</v>
      </c>
      <c r="E61" s="5">
        <f t="shared" si="1"/>
        <v>362</v>
      </c>
      <c r="F61" s="5">
        <f t="shared" si="2"/>
        <v>5</v>
      </c>
      <c r="G61" s="5">
        <f t="shared" si="3"/>
        <v>3</v>
      </c>
      <c r="H61" s="5">
        <f t="shared" si="4"/>
        <v>3</v>
      </c>
      <c r="I61" s="5" t="str">
        <f t="shared" si="5"/>
        <v>533</v>
      </c>
      <c r="J61" s="5" t="str">
        <f t="shared" si="6"/>
        <v>53</v>
      </c>
      <c r="K61" s="5" t="str">
        <f>VLOOKUP(J61,'RF Mapping'!$A$1:$B$26,2,0)</f>
        <v>Potential Loyalists</v>
      </c>
    </row>
    <row r="62" ht="15.75" customHeight="1">
      <c r="A62" s="4">
        <v>12951.0</v>
      </c>
      <c r="B62" s="5">
        <v>1.0</v>
      </c>
      <c r="C62" s="15">
        <v>44390.43958333333</v>
      </c>
      <c r="D62" s="16">
        <v>14.299999999999999</v>
      </c>
      <c r="E62" s="5">
        <f t="shared" si="1"/>
        <v>685</v>
      </c>
      <c r="F62" s="5">
        <f t="shared" si="2"/>
        <v>2</v>
      </c>
      <c r="G62" s="5">
        <f t="shared" si="3"/>
        <v>2</v>
      </c>
      <c r="H62" s="5">
        <f t="shared" si="4"/>
        <v>1</v>
      </c>
      <c r="I62" s="5" t="str">
        <f t="shared" si="5"/>
        <v>221</v>
      </c>
      <c r="J62" s="5" t="str">
        <f t="shared" si="6"/>
        <v>22</v>
      </c>
      <c r="K62" s="5" t="str">
        <f>VLOOKUP(J62,'RF Mapping'!$A$1:$B$26,2,0)</f>
        <v>Hibernating</v>
      </c>
    </row>
    <row r="63" ht="15.75" customHeight="1">
      <c r="A63" s="4">
        <v>12952.0</v>
      </c>
      <c r="B63" s="5">
        <v>1.0</v>
      </c>
      <c r="C63" s="15">
        <v>44642.69236111111</v>
      </c>
      <c r="D63" s="16">
        <v>45.1</v>
      </c>
      <c r="E63" s="5">
        <f t="shared" si="1"/>
        <v>433</v>
      </c>
      <c r="F63" s="5">
        <f t="shared" si="2"/>
        <v>3</v>
      </c>
      <c r="G63" s="5">
        <f t="shared" si="3"/>
        <v>2</v>
      </c>
      <c r="H63" s="5">
        <f t="shared" si="4"/>
        <v>3</v>
      </c>
      <c r="I63" s="5" t="str">
        <f t="shared" si="5"/>
        <v>323</v>
      </c>
      <c r="J63" s="5" t="str">
        <f t="shared" si="6"/>
        <v>32</v>
      </c>
      <c r="K63" s="5" t="str">
        <f>VLOOKUP(J63,'RF Mapping'!$A$1:$B$26,2,0)</f>
        <v>About to Sleep</v>
      </c>
    </row>
    <row r="64" ht="15.75" customHeight="1">
      <c r="A64" s="4">
        <v>12953.0</v>
      </c>
      <c r="B64" s="5">
        <v>1.0</v>
      </c>
      <c r="C64" s="15">
        <v>44711.39166666667</v>
      </c>
      <c r="D64" s="16">
        <v>35.400000000000006</v>
      </c>
      <c r="E64" s="5">
        <f t="shared" si="1"/>
        <v>364</v>
      </c>
      <c r="F64" s="5">
        <f t="shared" si="2"/>
        <v>5</v>
      </c>
      <c r="G64" s="5">
        <f t="shared" si="3"/>
        <v>2</v>
      </c>
      <c r="H64" s="5">
        <f t="shared" si="4"/>
        <v>3</v>
      </c>
      <c r="I64" s="5" t="str">
        <f t="shared" si="5"/>
        <v>523</v>
      </c>
      <c r="J64" s="5" t="str">
        <f t="shared" si="6"/>
        <v>52</v>
      </c>
      <c r="K64" s="5" t="str">
        <f>VLOOKUP(J64,'RF Mapping'!$A$1:$B$26,2,0)</f>
        <v>Potential Loyalists</v>
      </c>
    </row>
    <row r="65" ht="15.75" customHeight="1">
      <c r="A65" s="4">
        <v>12956.0</v>
      </c>
      <c r="B65" s="5">
        <v>1.0</v>
      </c>
      <c r="C65" s="15">
        <v>44414.67222222222</v>
      </c>
      <c r="D65" s="16">
        <v>3.75</v>
      </c>
      <c r="E65" s="5">
        <f t="shared" si="1"/>
        <v>661</v>
      </c>
      <c r="F65" s="5">
        <f t="shared" si="2"/>
        <v>2</v>
      </c>
      <c r="G65" s="5">
        <f t="shared" si="3"/>
        <v>2</v>
      </c>
      <c r="H65" s="5">
        <f t="shared" si="4"/>
        <v>1</v>
      </c>
      <c r="I65" s="5" t="str">
        <f t="shared" si="5"/>
        <v>221</v>
      </c>
      <c r="J65" s="5" t="str">
        <f t="shared" si="6"/>
        <v>22</v>
      </c>
      <c r="K65" s="5" t="str">
        <f>VLOOKUP(J65,'RF Mapping'!$A$1:$B$26,2,0)</f>
        <v>Hibernating</v>
      </c>
    </row>
    <row r="66" ht="15.75" customHeight="1">
      <c r="A66" s="4">
        <v>12957.0</v>
      </c>
      <c r="B66" s="5">
        <v>5.0</v>
      </c>
      <c r="C66" s="15">
        <v>44717.68888888889</v>
      </c>
      <c r="D66" s="16">
        <v>43.25</v>
      </c>
      <c r="E66" s="5">
        <f t="shared" si="1"/>
        <v>358</v>
      </c>
      <c r="F66" s="5">
        <f t="shared" si="2"/>
        <v>5</v>
      </c>
      <c r="G66" s="5">
        <f t="shared" si="3"/>
        <v>4</v>
      </c>
      <c r="H66" s="5">
        <f t="shared" si="4"/>
        <v>3</v>
      </c>
      <c r="I66" s="5" t="str">
        <f t="shared" si="5"/>
        <v>543</v>
      </c>
      <c r="J66" s="5" t="str">
        <f t="shared" si="6"/>
        <v>54</v>
      </c>
      <c r="K66" s="5" t="str">
        <f>VLOOKUP(J66,'RF Mapping'!$A$1:$B$26,2,0)</f>
        <v>Champions</v>
      </c>
    </row>
    <row r="67" ht="15.75" customHeight="1">
      <c r="A67" s="4">
        <v>12963.0</v>
      </c>
      <c r="B67" s="5">
        <v>1.0</v>
      </c>
      <c r="C67" s="15">
        <v>44697.49166666667</v>
      </c>
      <c r="D67" s="16">
        <v>14.850000000000001</v>
      </c>
      <c r="E67" s="5">
        <f t="shared" si="1"/>
        <v>378</v>
      </c>
      <c r="F67" s="5">
        <f t="shared" si="2"/>
        <v>5</v>
      </c>
      <c r="G67" s="5">
        <f t="shared" si="3"/>
        <v>2</v>
      </c>
      <c r="H67" s="5">
        <f t="shared" si="4"/>
        <v>2</v>
      </c>
      <c r="I67" s="5" t="str">
        <f t="shared" si="5"/>
        <v>522</v>
      </c>
      <c r="J67" s="5" t="str">
        <f t="shared" si="6"/>
        <v>52</v>
      </c>
      <c r="K67" s="5" t="str">
        <f>VLOOKUP(J67,'RF Mapping'!$A$1:$B$26,2,0)</f>
        <v>Potential Loyalists</v>
      </c>
    </row>
    <row r="68" ht="15.75" customHeight="1">
      <c r="A68" s="4">
        <v>12967.0</v>
      </c>
      <c r="B68" s="5">
        <v>2.0</v>
      </c>
      <c r="C68" s="15">
        <v>44718.59652777778</v>
      </c>
      <c r="D68" s="16">
        <v>186.4</v>
      </c>
      <c r="E68" s="5">
        <f t="shared" si="1"/>
        <v>357</v>
      </c>
      <c r="F68" s="5">
        <f t="shared" si="2"/>
        <v>5</v>
      </c>
      <c r="G68" s="5">
        <f t="shared" si="3"/>
        <v>3</v>
      </c>
      <c r="H68" s="5">
        <f t="shared" si="4"/>
        <v>4</v>
      </c>
      <c r="I68" s="5" t="str">
        <f t="shared" si="5"/>
        <v>534</v>
      </c>
      <c r="J68" s="5" t="str">
        <f t="shared" si="6"/>
        <v>53</v>
      </c>
      <c r="K68" s="5" t="str">
        <f>VLOOKUP(J68,'RF Mapping'!$A$1:$B$26,2,0)</f>
        <v>Potential Loyalists</v>
      </c>
    </row>
    <row r="69" ht="15.75" customHeight="1">
      <c r="A69" s="4">
        <v>12970.0</v>
      </c>
      <c r="B69" s="5">
        <v>1.0</v>
      </c>
      <c r="C69" s="15">
        <v>44714.60138888889</v>
      </c>
      <c r="D69" s="16">
        <v>9.75</v>
      </c>
      <c r="E69" s="5">
        <f t="shared" si="1"/>
        <v>361</v>
      </c>
      <c r="F69" s="5">
        <f t="shared" si="2"/>
        <v>5</v>
      </c>
      <c r="G69" s="5">
        <f t="shared" si="3"/>
        <v>2</v>
      </c>
      <c r="H69" s="5">
        <f t="shared" si="4"/>
        <v>1</v>
      </c>
      <c r="I69" s="5" t="str">
        <f t="shared" si="5"/>
        <v>521</v>
      </c>
      <c r="J69" s="5" t="str">
        <f t="shared" si="6"/>
        <v>52</v>
      </c>
      <c r="K69" s="5" t="str">
        <f>VLOOKUP(J69,'RF Mapping'!$A$1:$B$26,2,0)</f>
        <v>Potential Loyalists</v>
      </c>
    </row>
    <row r="70" ht="15.75" customHeight="1">
      <c r="A70" s="4">
        <v>12971.0</v>
      </c>
      <c r="B70" s="5">
        <v>8.0</v>
      </c>
      <c r="C70" s="15">
        <v>44634.43958333333</v>
      </c>
      <c r="D70" s="16">
        <v>184.16</v>
      </c>
      <c r="E70" s="5">
        <f t="shared" si="1"/>
        <v>441</v>
      </c>
      <c r="F70" s="5">
        <f t="shared" si="2"/>
        <v>3</v>
      </c>
      <c r="G70" s="5">
        <f t="shared" si="3"/>
        <v>4</v>
      </c>
      <c r="H70" s="5">
        <f t="shared" si="4"/>
        <v>4</v>
      </c>
      <c r="I70" s="5" t="str">
        <f t="shared" si="5"/>
        <v>344</v>
      </c>
      <c r="J70" s="5" t="str">
        <f t="shared" si="6"/>
        <v>34</v>
      </c>
      <c r="K70" s="5" t="str">
        <f>VLOOKUP(J70,'RF Mapping'!$A$1:$B$26,2,0)</f>
        <v>Loyal Customers</v>
      </c>
    </row>
    <row r="71" ht="15.75" customHeight="1">
      <c r="A71" s="4">
        <v>12974.0</v>
      </c>
      <c r="B71" s="5">
        <v>1.0</v>
      </c>
      <c r="C71" s="15">
        <v>44526.39791666667</v>
      </c>
      <c r="D71" s="16">
        <v>35.7</v>
      </c>
      <c r="E71" s="5">
        <f t="shared" si="1"/>
        <v>549</v>
      </c>
      <c r="F71" s="5">
        <f t="shared" si="2"/>
        <v>2</v>
      </c>
      <c r="G71" s="5">
        <f t="shared" si="3"/>
        <v>2</v>
      </c>
      <c r="H71" s="5">
        <f t="shared" si="4"/>
        <v>3</v>
      </c>
      <c r="I71" s="5" t="str">
        <f t="shared" si="5"/>
        <v>223</v>
      </c>
      <c r="J71" s="5" t="str">
        <f t="shared" si="6"/>
        <v>22</v>
      </c>
      <c r="K71" s="5" t="str">
        <f>VLOOKUP(J71,'RF Mapping'!$A$1:$B$26,2,0)</f>
        <v>Hibernating</v>
      </c>
    </row>
    <row r="72" ht="15.75" customHeight="1">
      <c r="A72" s="4">
        <v>12977.0</v>
      </c>
      <c r="B72" s="5">
        <v>1.0</v>
      </c>
      <c r="C72" s="15">
        <v>44567.69444444445</v>
      </c>
      <c r="D72" s="16">
        <v>0.78</v>
      </c>
      <c r="E72" s="5">
        <f t="shared" si="1"/>
        <v>508</v>
      </c>
      <c r="F72" s="5">
        <f t="shared" si="2"/>
        <v>3</v>
      </c>
      <c r="G72" s="5">
        <f t="shared" si="3"/>
        <v>2</v>
      </c>
      <c r="H72" s="5">
        <f t="shared" si="4"/>
        <v>1</v>
      </c>
      <c r="I72" s="5" t="str">
        <f t="shared" si="5"/>
        <v>321</v>
      </c>
      <c r="J72" s="5" t="str">
        <f t="shared" si="6"/>
        <v>32</v>
      </c>
      <c r="K72" s="5" t="str">
        <f>VLOOKUP(J72,'RF Mapping'!$A$1:$B$26,2,0)</f>
        <v>About to Sleep</v>
      </c>
    </row>
    <row r="73" ht="15.75" customHeight="1">
      <c r="A73" s="4">
        <v>12980.0</v>
      </c>
      <c r="B73" s="5">
        <v>4.0</v>
      </c>
      <c r="C73" s="15">
        <v>44566.39861111111</v>
      </c>
      <c r="D73" s="16">
        <v>2259.7200000000003</v>
      </c>
      <c r="E73" s="5">
        <f t="shared" si="1"/>
        <v>509</v>
      </c>
      <c r="F73" s="5">
        <f t="shared" si="2"/>
        <v>3</v>
      </c>
      <c r="G73" s="5">
        <f t="shared" si="3"/>
        <v>4</v>
      </c>
      <c r="H73" s="5">
        <f t="shared" si="4"/>
        <v>4</v>
      </c>
      <c r="I73" s="5" t="str">
        <f t="shared" si="5"/>
        <v>344</v>
      </c>
      <c r="J73" s="5" t="str">
        <f t="shared" si="6"/>
        <v>34</v>
      </c>
      <c r="K73" s="5" t="str">
        <f>VLOOKUP(J73,'RF Mapping'!$A$1:$B$26,2,0)</f>
        <v>Loyal Customers</v>
      </c>
    </row>
    <row r="74" ht="15.75" customHeight="1">
      <c r="A74" s="4">
        <v>12982.0</v>
      </c>
      <c r="B74" s="5">
        <v>2.0</v>
      </c>
      <c r="C74" s="15">
        <v>44483.45069444444</v>
      </c>
      <c r="D74" s="16">
        <v>44.3</v>
      </c>
      <c r="E74" s="5">
        <f t="shared" si="1"/>
        <v>592</v>
      </c>
      <c r="F74" s="5">
        <f t="shared" si="2"/>
        <v>2</v>
      </c>
      <c r="G74" s="5">
        <f t="shared" si="3"/>
        <v>3</v>
      </c>
      <c r="H74" s="5">
        <f t="shared" si="4"/>
        <v>3</v>
      </c>
      <c r="I74" s="5" t="str">
        <f t="shared" si="5"/>
        <v>233</v>
      </c>
      <c r="J74" s="5" t="str">
        <f t="shared" si="6"/>
        <v>23</v>
      </c>
      <c r="K74" s="5" t="str">
        <f>VLOOKUP(J74,'RF Mapping'!$A$1:$B$26,2,0)</f>
        <v>At Risk</v>
      </c>
    </row>
    <row r="75" ht="15.75" customHeight="1">
      <c r="A75" s="4">
        <v>12985.0</v>
      </c>
      <c r="B75" s="5">
        <v>1.0</v>
      </c>
      <c r="C75" s="15">
        <v>44720.78541666667</v>
      </c>
      <c r="D75" s="16">
        <v>20.88</v>
      </c>
      <c r="E75" s="5">
        <f t="shared" si="1"/>
        <v>355</v>
      </c>
      <c r="F75" s="5">
        <f t="shared" si="2"/>
        <v>5</v>
      </c>
      <c r="G75" s="5">
        <f t="shared" si="3"/>
        <v>2</v>
      </c>
      <c r="H75" s="5">
        <f t="shared" si="4"/>
        <v>2</v>
      </c>
      <c r="I75" s="5" t="str">
        <f t="shared" si="5"/>
        <v>522</v>
      </c>
      <c r="J75" s="5" t="str">
        <f t="shared" si="6"/>
        <v>52</v>
      </c>
      <c r="K75" s="5" t="str">
        <f>VLOOKUP(J75,'RF Mapping'!$A$1:$B$26,2,0)</f>
        <v>Potential Loyalists</v>
      </c>
    </row>
    <row r="76" ht="15.75" customHeight="1">
      <c r="A76" s="4">
        <v>12988.0</v>
      </c>
      <c r="B76" s="5">
        <v>1.0</v>
      </c>
      <c r="C76" s="15">
        <v>44428.60486111111</v>
      </c>
      <c r="D76" s="16">
        <v>40.900000000000006</v>
      </c>
      <c r="E76" s="5">
        <f t="shared" si="1"/>
        <v>647</v>
      </c>
      <c r="F76" s="5">
        <f t="shared" si="2"/>
        <v>2</v>
      </c>
      <c r="G76" s="5">
        <f t="shared" si="3"/>
        <v>2</v>
      </c>
      <c r="H76" s="5">
        <f t="shared" si="4"/>
        <v>3</v>
      </c>
      <c r="I76" s="5" t="str">
        <f t="shared" si="5"/>
        <v>223</v>
      </c>
      <c r="J76" s="5" t="str">
        <f t="shared" si="6"/>
        <v>22</v>
      </c>
      <c r="K76" s="5" t="str">
        <f>VLOOKUP(J76,'RF Mapping'!$A$1:$B$26,2,0)</f>
        <v>Hibernating</v>
      </c>
    </row>
    <row r="77" ht="15.75" customHeight="1">
      <c r="A77" s="4">
        <v>12989.0</v>
      </c>
      <c r="B77" s="5">
        <v>1.0</v>
      </c>
      <c r="C77" s="15">
        <v>44718.56736111111</v>
      </c>
      <c r="D77" s="16">
        <v>61.199999999999996</v>
      </c>
      <c r="E77" s="5">
        <f t="shared" si="1"/>
        <v>357</v>
      </c>
      <c r="F77" s="5">
        <f t="shared" si="2"/>
        <v>5</v>
      </c>
      <c r="G77" s="5">
        <f t="shared" si="3"/>
        <v>2</v>
      </c>
      <c r="H77" s="5">
        <f t="shared" si="4"/>
        <v>3</v>
      </c>
      <c r="I77" s="5" t="str">
        <f t="shared" si="5"/>
        <v>523</v>
      </c>
      <c r="J77" s="5" t="str">
        <f t="shared" si="6"/>
        <v>52</v>
      </c>
      <c r="K77" s="5" t="str">
        <f>VLOOKUP(J77,'RF Mapping'!$A$1:$B$26,2,0)</f>
        <v>Potential Loyalists</v>
      </c>
    </row>
    <row r="78" ht="15.75" customHeight="1">
      <c r="A78" s="4">
        <v>12990.0</v>
      </c>
      <c r="B78" s="5">
        <v>3.0</v>
      </c>
      <c r="C78" s="15">
        <v>44689.54236111111</v>
      </c>
      <c r="D78" s="16">
        <v>185.9</v>
      </c>
      <c r="E78" s="5">
        <f t="shared" si="1"/>
        <v>386</v>
      </c>
      <c r="F78" s="5">
        <f t="shared" si="2"/>
        <v>4</v>
      </c>
      <c r="G78" s="5">
        <f t="shared" si="3"/>
        <v>4</v>
      </c>
      <c r="H78" s="5">
        <f t="shared" si="4"/>
        <v>4</v>
      </c>
      <c r="I78" s="5" t="str">
        <f t="shared" si="5"/>
        <v>444</v>
      </c>
      <c r="J78" s="5" t="str">
        <f t="shared" si="6"/>
        <v>44</v>
      </c>
      <c r="K78" s="5" t="str">
        <f>VLOOKUP(J78,'RF Mapping'!$A$1:$B$26,2,0)</f>
        <v>Loyal Customers</v>
      </c>
    </row>
    <row r="79" ht="15.75" customHeight="1">
      <c r="A79" s="4">
        <v>12994.0</v>
      </c>
      <c r="B79" s="5">
        <v>3.0</v>
      </c>
      <c r="C79" s="15">
        <v>44616.39166666667</v>
      </c>
      <c r="D79" s="16">
        <v>21.47</v>
      </c>
      <c r="E79" s="5">
        <f t="shared" si="1"/>
        <v>459</v>
      </c>
      <c r="F79" s="5">
        <f t="shared" si="2"/>
        <v>3</v>
      </c>
      <c r="G79" s="5">
        <f t="shared" si="3"/>
        <v>4</v>
      </c>
      <c r="H79" s="5">
        <f t="shared" si="4"/>
        <v>2</v>
      </c>
      <c r="I79" s="5" t="str">
        <f t="shared" si="5"/>
        <v>342</v>
      </c>
      <c r="J79" s="5" t="str">
        <f t="shared" si="6"/>
        <v>34</v>
      </c>
      <c r="K79" s="5" t="str">
        <f>VLOOKUP(J79,'RF Mapping'!$A$1:$B$26,2,0)</f>
        <v>Loyal Customers</v>
      </c>
    </row>
    <row r="80" ht="15.75" customHeight="1">
      <c r="A80" s="4">
        <v>12997.0</v>
      </c>
      <c r="B80" s="5">
        <v>3.0</v>
      </c>
      <c r="C80" s="15">
        <v>44632.35</v>
      </c>
      <c r="D80" s="16">
        <v>7.12</v>
      </c>
      <c r="E80" s="5">
        <f t="shared" si="1"/>
        <v>443</v>
      </c>
      <c r="F80" s="5">
        <f t="shared" si="2"/>
        <v>3</v>
      </c>
      <c r="G80" s="5">
        <f t="shared" si="3"/>
        <v>4</v>
      </c>
      <c r="H80" s="5">
        <f t="shared" si="4"/>
        <v>1</v>
      </c>
      <c r="I80" s="5" t="str">
        <f t="shared" si="5"/>
        <v>341</v>
      </c>
      <c r="J80" s="5" t="str">
        <f t="shared" si="6"/>
        <v>34</v>
      </c>
      <c r="K80" s="5" t="str">
        <f>VLOOKUP(J80,'RF Mapping'!$A$1:$B$26,2,0)</f>
        <v>Loyal Customers</v>
      </c>
    </row>
    <row r="81" ht="15.75" customHeight="1">
      <c r="A81" s="4">
        <v>13000.0</v>
      </c>
      <c r="B81" s="5">
        <v>2.0</v>
      </c>
      <c r="C81" s="15">
        <v>44464.42638888889</v>
      </c>
      <c r="D81" s="16">
        <v>53.10000000000001</v>
      </c>
      <c r="E81" s="5">
        <f t="shared" si="1"/>
        <v>611</v>
      </c>
      <c r="F81" s="5">
        <f t="shared" si="2"/>
        <v>2</v>
      </c>
      <c r="G81" s="5">
        <f t="shared" si="3"/>
        <v>3</v>
      </c>
      <c r="H81" s="5">
        <f t="shared" si="4"/>
        <v>3</v>
      </c>
      <c r="I81" s="5" t="str">
        <f t="shared" si="5"/>
        <v>233</v>
      </c>
      <c r="J81" s="5" t="str">
        <f t="shared" si="6"/>
        <v>23</v>
      </c>
      <c r="K81" s="5" t="str">
        <f>VLOOKUP(J81,'RF Mapping'!$A$1:$B$26,2,0)</f>
        <v>At Risk</v>
      </c>
    </row>
    <row r="82" ht="15.75" customHeight="1">
      <c r="A82" s="4">
        <v>13001.0</v>
      </c>
      <c r="B82" s="5">
        <v>11.0</v>
      </c>
      <c r="C82" s="15">
        <v>44717.61875</v>
      </c>
      <c r="D82" s="16">
        <v>248.01000000000002</v>
      </c>
      <c r="E82" s="5">
        <f t="shared" si="1"/>
        <v>358</v>
      </c>
      <c r="F82" s="5">
        <f t="shared" si="2"/>
        <v>5</v>
      </c>
      <c r="G82" s="5">
        <f t="shared" si="3"/>
        <v>4</v>
      </c>
      <c r="H82" s="5">
        <f t="shared" si="4"/>
        <v>4</v>
      </c>
      <c r="I82" s="5" t="str">
        <f t="shared" si="5"/>
        <v>544</v>
      </c>
      <c r="J82" s="5" t="str">
        <f t="shared" si="6"/>
        <v>54</v>
      </c>
      <c r="K82" s="5" t="str">
        <f>VLOOKUP(J82,'RF Mapping'!$A$1:$B$26,2,0)</f>
        <v>Champions</v>
      </c>
    </row>
    <row r="83" ht="15.75" customHeight="1">
      <c r="A83" s="4">
        <v>13004.0</v>
      </c>
      <c r="B83" s="5">
        <v>7.0</v>
      </c>
      <c r="C83" s="15">
        <v>44685.45763888889</v>
      </c>
      <c r="D83" s="16">
        <v>166.24</v>
      </c>
      <c r="E83" s="5">
        <f t="shared" si="1"/>
        <v>390</v>
      </c>
      <c r="F83" s="5">
        <f t="shared" si="2"/>
        <v>4</v>
      </c>
      <c r="G83" s="5">
        <f t="shared" si="3"/>
        <v>4</v>
      </c>
      <c r="H83" s="5">
        <f t="shared" si="4"/>
        <v>4</v>
      </c>
      <c r="I83" s="5" t="str">
        <f t="shared" si="5"/>
        <v>444</v>
      </c>
      <c r="J83" s="5" t="str">
        <f t="shared" si="6"/>
        <v>44</v>
      </c>
      <c r="K83" s="5" t="str">
        <f>VLOOKUP(J83,'RF Mapping'!$A$1:$B$26,2,0)</f>
        <v>Loyal Customers</v>
      </c>
    </row>
    <row r="84" ht="15.75" customHeight="1">
      <c r="A84" s="4">
        <v>13005.0</v>
      </c>
      <c r="B84" s="5">
        <v>1.0</v>
      </c>
      <c r="C84" s="15">
        <v>44477.52569444444</v>
      </c>
      <c r="D84" s="16">
        <v>19.9</v>
      </c>
      <c r="E84" s="5">
        <f t="shared" si="1"/>
        <v>598</v>
      </c>
      <c r="F84" s="5">
        <f t="shared" si="2"/>
        <v>2</v>
      </c>
      <c r="G84" s="5">
        <f t="shared" si="3"/>
        <v>2</v>
      </c>
      <c r="H84" s="5">
        <f t="shared" si="4"/>
        <v>2</v>
      </c>
      <c r="I84" s="5" t="str">
        <f t="shared" si="5"/>
        <v>222</v>
      </c>
      <c r="J84" s="5" t="str">
        <f t="shared" si="6"/>
        <v>22</v>
      </c>
      <c r="K84" s="5" t="str">
        <f>VLOOKUP(J84,'RF Mapping'!$A$1:$B$26,2,0)</f>
        <v>Hibernating</v>
      </c>
    </row>
    <row r="85" ht="15.75" customHeight="1">
      <c r="A85" s="4">
        <v>13008.0</v>
      </c>
      <c r="B85" s="5">
        <v>1.0</v>
      </c>
      <c r="C85" s="15">
        <v>44361.43611111111</v>
      </c>
      <c r="D85" s="16">
        <v>51.0</v>
      </c>
      <c r="E85" s="5">
        <f t="shared" si="1"/>
        <v>714</v>
      </c>
      <c r="F85" s="5">
        <f t="shared" si="2"/>
        <v>2</v>
      </c>
      <c r="G85" s="5">
        <f t="shared" si="3"/>
        <v>2</v>
      </c>
      <c r="H85" s="5">
        <f t="shared" si="4"/>
        <v>3</v>
      </c>
      <c r="I85" s="5" t="str">
        <f t="shared" si="5"/>
        <v>223</v>
      </c>
      <c r="J85" s="5" t="str">
        <f t="shared" si="6"/>
        <v>22</v>
      </c>
      <c r="K85" s="5" t="str">
        <f>VLOOKUP(J85,'RF Mapping'!$A$1:$B$26,2,0)</f>
        <v>Hibernating</v>
      </c>
    </row>
    <row r="86" ht="15.75" customHeight="1">
      <c r="A86" s="4">
        <v>13012.0</v>
      </c>
      <c r="B86" s="5">
        <v>3.0</v>
      </c>
      <c r="C86" s="15">
        <v>44642.70347222222</v>
      </c>
      <c r="D86" s="16">
        <v>90.3</v>
      </c>
      <c r="E86" s="5">
        <f t="shared" si="1"/>
        <v>433</v>
      </c>
      <c r="F86" s="5">
        <f t="shared" si="2"/>
        <v>3</v>
      </c>
      <c r="G86" s="5">
        <f t="shared" si="3"/>
        <v>4</v>
      </c>
      <c r="H86" s="5">
        <f t="shared" si="4"/>
        <v>4</v>
      </c>
      <c r="I86" s="5" t="str">
        <f t="shared" si="5"/>
        <v>344</v>
      </c>
      <c r="J86" s="5" t="str">
        <f t="shared" si="6"/>
        <v>34</v>
      </c>
      <c r="K86" s="5" t="str">
        <f>VLOOKUP(J86,'RF Mapping'!$A$1:$B$26,2,0)</f>
        <v>Loyal Customers</v>
      </c>
    </row>
    <row r="87" ht="15.75" customHeight="1">
      <c r="A87" s="4">
        <v>13013.0</v>
      </c>
      <c r="B87" s="5">
        <v>6.0</v>
      </c>
      <c r="C87" s="15">
        <v>44657.45</v>
      </c>
      <c r="D87" s="16">
        <v>116.45</v>
      </c>
      <c r="E87" s="5">
        <f t="shared" si="1"/>
        <v>418</v>
      </c>
      <c r="F87" s="5">
        <f t="shared" si="2"/>
        <v>4</v>
      </c>
      <c r="G87" s="5">
        <f t="shared" si="3"/>
        <v>4</v>
      </c>
      <c r="H87" s="5">
        <f t="shared" si="4"/>
        <v>4</v>
      </c>
      <c r="I87" s="5" t="str">
        <f t="shared" si="5"/>
        <v>444</v>
      </c>
      <c r="J87" s="5" t="str">
        <f t="shared" si="6"/>
        <v>44</v>
      </c>
      <c r="K87" s="5" t="str">
        <f>VLOOKUP(J87,'RF Mapping'!$A$1:$B$26,2,0)</f>
        <v>Loyal Customers</v>
      </c>
    </row>
    <row r="88" ht="15.75" customHeight="1">
      <c r="A88" s="4">
        <v>13014.0</v>
      </c>
      <c r="B88" s="5">
        <v>6.0</v>
      </c>
      <c r="C88" s="15">
        <v>44648.41805555556</v>
      </c>
      <c r="D88" s="16">
        <v>77.05</v>
      </c>
      <c r="E88" s="5">
        <f t="shared" si="1"/>
        <v>427</v>
      </c>
      <c r="F88" s="5">
        <f t="shared" si="2"/>
        <v>4</v>
      </c>
      <c r="G88" s="5">
        <f t="shared" si="3"/>
        <v>4</v>
      </c>
      <c r="H88" s="5">
        <f t="shared" si="4"/>
        <v>3</v>
      </c>
      <c r="I88" s="5" t="str">
        <f t="shared" si="5"/>
        <v>443</v>
      </c>
      <c r="J88" s="5" t="str">
        <f t="shared" si="6"/>
        <v>44</v>
      </c>
      <c r="K88" s="5" t="str">
        <f>VLOOKUP(J88,'RF Mapping'!$A$1:$B$26,2,0)</f>
        <v>Loyal Customers</v>
      </c>
    </row>
    <row r="89" ht="15.75" customHeight="1">
      <c r="A89" s="4">
        <v>13015.0</v>
      </c>
      <c r="B89" s="5">
        <v>1.0</v>
      </c>
      <c r="C89" s="15">
        <v>44526.68402777778</v>
      </c>
      <c r="D89" s="16">
        <v>32.85</v>
      </c>
      <c r="E89" s="5">
        <f t="shared" si="1"/>
        <v>549</v>
      </c>
      <c r="F89" s="5">
        <f t="shared" si="2"/>
        <v>2</v>
      </c>
      <c r="G89" s="5">
        <f t="shared" si="3"/>
        <v>2</v>
      </c>
      <c r="H89" s="5">
        <f t="shared" si="4"/>
        <v>3</v>
      </c>
      <c r="I89" s="5" t="str">
        <f t="shared" si="5"/>
        <v>223</v>
      </c>
      <c r="J89" s="5" t="str">
        <f t="shared" si="6"/>
        <v>22</v>
      </c>
      <c r="K89" s="5" t="str">
        <f>VLOOKUP(J89,'RF Mapping'!$A$1:$B$26,2,0)</f>
        <v>Hibernating</v>
      </c>
    </row>
    <row r="90" ht="15.75" customHeight="1">
      <c r="A90" s="4">
        <v>13018.0</v>
      </c>
      <c r="B90" s="5">
        <v>7.0</v>
      </c>
      <c r="C90" s="15">
        <v>44657.62430555555</v>
      </c>
      <c r="D90" s="16">
        <v>99.80000000000001</v>
      </c>
      <c r="E90" s="5">
        <f t="shared" si="1"/>
        <v>418</v>
      </c>
      <c r="F90" s="5">
        <f t="shared" si="2"/>
        <v>4</v>
      </c>
      <c r="G90" s="5">
        <f t="shared" si="3"/>
        <v>4</v>
      </c>
      <c r="H90" s="5">
        <f t="shared" si="4"/>
        <v>4</v>
      </c>
      <c r="I90" s="5" t="str">
        <f t="shared" si="5"/>
        <v>444</v>
      </c>
      <c r="J90" s="5" t="str">
        <f t="shared" si="6"/>
        <v>44</v>
      </c>
      <c r="K90" s="5" t="str">
        <f>VLOOKUP(J90,'RF Mapping'!$A$1:$B$26,2,0)</f>
        <v>Loyal Customers</v>
      </c>
    </row>
    <row r="91" ht="15.75" customHeight="1">
      <c r="A91" s="4">
        <v>13021.0</v>
      </c>
      <c r="B91" s="5">
        <v>2.0</v>
      </c>
      <c r="C91" s="15">
        <v>44695.43611111111</v>
      </c>
      <c r="D91" s="16">
        <v>72.48</v>
      </c>
      <c r="E91" s="5">
        <f t="shared" si="1"/>
        <v>380</v>
      </c>
      <c r="F91" s="5">
        <f t="shared" si="2"/>
        <v>5</v>
      </c>
      <c r="G91" s="5">
        <f t="shared" si="3"/>
        <v>3</v>
      </c>
      <c r="H91" s="5">
        <f t="shared" si="4"/>
        <v>3</v>
      </c>
      <c r="I91" s="5" t="str">
        <f t="shared" si="5"/>
        <v>533</v>
      </c>
      <c r="J91" s="5" t="str">
        <f t="shared" si="6"/>
        <v>53</v>
      </c>
      <c r="K91" s="5" t="str">
        <f>VLOOKUP(J91,'RF Mapping'!$A$1:$B$26,2,0)</f>
        <v>Potential Loyalists</v>
      </c>
    </row>
    <row r="92" ht="15.75" customHeight="1">
      <c r="A92" s="4">
        <v>13023.0</v>
      </c>
      <c r="B92" s="5">
        <v>1.0</v>
      </c>
      <c r="C92" s="15">
        <v>44594.39861111111</v>
      </c>
      <c r="D92" s="16">
        <v>45.0</v>
      </c>
      <c r="E92" s="5">
        <f t="shared" si="1"/>
        <v>481</v>
      </c>
      <c r="F92" s="5">
        <f t="shared" si="2"/>
        <v>3</v>
      </c>
      <c r="G92" s="5">
        <f t="shared" si="3"/>
        <v>2</v>
      </c>
      <c r="H92" s="5">
        <f t="shared" si="4"/>
        <v>3</v>
      </c>
      <c r="I92" s="5" t="str">
        <f t="shared" si="5"/>
        <v>323</v>
      </c>
      <c r="J92" s="5" t="str">
        <f t="shared" si="6"/>
        <v>32</v>
      </c>
      <c r="K92" s="5" t="str">
        <f>VLOOKUP(J92,'RF Mapping'!$A$1:$B$26,2,0)</f>
        <v>About to Sleep</v>
      </c>
    </row>
    <row r="93" ht="15.75" customHeight="1">
      <c r="A93" s="4">
        <v>13026.0</v>
      </c>
      <c r="B93" s="5">
        <v>2.0</v>
      </c>
      <c r="C93" s="15">
        <v>44635.69583333333</v>
      </c>
      <c r="D93" s="16">
        <v>36.989999999999995</v>
      </c>
      <c r="E93" s="5">
        <f t="shared" si="1"/>
        <v>440</v>
      </c>
      <c r="F93" s="5">
        <f t="shared" si="2"/>
        <v>3</v>
      </c>
      <c r="G93" s="5">
        <f t="shared" si="3"/>
        <v>3</v>
      </c>
      <c r="H93" s="5">
        <f t="shared" si="4"/>
        <v>3</v>
      </c>
      <c r="I93" s="5" t="str">
        <f t="shared" si="5"/>
        <v>333</v>
      </c>
      <c r="J93" s="5" t="str">
        <f t="shared" si="6"/>
        <v>33</v>
      </c>
      <c r="K93" s="5" t="str">
        <f>VLOOKUP(J93,'RF Mapping'!$A$1:$B$26,2,0)</f>
        <v>Need Attention</v>
      </c>
    </row>
    <row r="94" ht="15.75" customHeight="1">
      <c r="A94" s="4">
        <v>13028.0</v>
      </c>
      <c r="B94" s="5">
        <v>3.0</v>
      </c>
      <c r="C94" s="15">
        <v>44698.46527777778</v>
      </c>
      <c r="D94" s="16">
        <v>90.01</v>
      </c>
      <c r="E94" s="5">
        <f t="shared" si="1"/>
        <v>377</v>
      </c>
      <c r="F94" s="5">
        <f t="shared" si="2"/>
        <v>5</v>
      </c>
      <c r="G94" s="5">
        <f t="shared" si="3"/>
        <v>4</v>
      </c>
      <c r="H94" s="5">
        <f t="shared" si="4"/>
        <v>4</v>
      </c>
      <c r="I94" s="5" t="str">
        <f t="shared" si="5"/>
        <v>544</v>
      </c>
      <c r="J94" s="5" t="str">
        <f t="shared" si="6"/>
        <v>54</v>
      </c>
      <c r="K94" s="5" t="str">
        <f>VLOOKUP(J94,'RF Mapping'!$A$1:$B$26,2,0)</f>
        <v>Champions</v>
      </c>
    </row>
    <row r="95" ht="15.75" customHeight="1">
      <c r="A95" s="4">
        <v>13029.0</v>
      </c>
      <c r="B95" s="5">
        <v>1.0</v>
      </c>
      <c r="C95" s="15">
        <v>44585.48402777778</v>
      </c>
      <c r="D95" s="16">
        <v>16.5</v>
      </c>
      <c r="E95" s="5">
        <f t="shared" si="1"/>
        <v>490</v>
      </c>
      <c r="F95" s="5">
        <f t="shared" si="2"/>
        <v>3</v>
      </c>
      <c r="G95" s="5">
        <f t="shared" si="3"/>
        <v>2</v>
      </c>
      <c r="H95" s="5">
        <f t="shared" si="4"/>
        <v>2</v>
      </c>
      <c r="I95" s="5" t="str">
        <f t="shared" si="5"/>
        <v>322</v>
      </c>
      <c r="J95" s="5" t="str">
        <f t="shared" si="6"/>
        <v>32</v>
      </c>
      <c r="K95" s="5" t="str">
        <f>VLOOKUP(J95,'RF Mapping'!$A$1:$B$26,2,0)</f>
        <v>About to Sleep</v>
      </c>
    </row>
    <row r="96" ht="15.75" customHeight="1">
      <c r="A96" s="4">
        <v>13030.0</v>
      </c>
      <c r="B96" s="5">
        <v>1.0</v>
      </c>
      <c r="C96" s="15">
        <v>44353.60486111111</v>
      </c>
      <c r="D96" s="16">
        <v>15.299999999999999</v>
      </c>
      <c r="E96" s="5">
        <f t="shared" si="1"/>
        <v>722</v>
      </c>
      <c r="F96" s="5">
        <f t="shared" si="2"/>
        <v>2</v>
      </c>
      <c r="G96" s="5">
        <f t="shared" si="3"/>
        <v>2</v>
      </c>
      <c r="H96" s="5">
        <f t="shared" si="4"/>
        <v>2</v>
      </c>
      <c r="I96" s="5" t="str">
        <f t="shared" si="5"/>
        <v>222</v>
      </c>
      <c r="J96" s="5" t="str">
        <f t="shared" si="6"/>
        <v>22</v>
      </c>
      <c r="K96" s="5" t="str">
        <f>VLOOKUP(J96,'RF Mapping'!$A$1:$B$26,2,0)</f>
        <v>Hibernating</v>
      </c>
    </row>
    <row r="97" ht="15.75" customHeight="1">
      <c r="A97" s="4">
        <v>13032.0</v>
      </c>
      <c r="B97" s="5">
        <v>1.0</v>
      </c>
      <c r="C97" s="15">
        <v>44682.41388888889</v>
      </c>
      <c r="D97" s="16">
        <v>2.9</v>
      </c>
      <c r="E97" s="5">
        <f t="shared" si="1"/>
        <v>393</v>
      </c>
      <c r="F97" s="5">
        <f t="shared" si="2"/>
        <v>4</v>
      </c>
      <c r="G97" s="5">
        <f t="shared" si="3"/>
        <v>2</v>
      </c>
      <c r="H97" s="5">
        <f t="shared" si="4"/>
        <v>1</v>
      </c>
      <c r="I97" s="5" t="str">
        <f t="shared" si="5"/>
        <v>421</v>
      </c>
      <c r="J97" s="5" t="str">
        <f t="shared" si="6"/>
        <v>42</v>
      </c>
      <c r="K97" s="5" t="str">
        <f>VLOOKUP(J97,'RF Mapping'!$A$1:$B$26,2,0)</f>
        <v>Potential Loyalists</v>
      </c>
    </row>
    <row r="98" ht="15.75" customHeight="1">
      <c r="A98" s="4">
        <v>13037.0</v>
      </c>
      <c r="B98" s="5">
        <v>1.0</v>
      </c>
      <c r="C98" s="15">
        <v>44585.65694444445</v>
      </c>
      <c r="D98" s="16">
        <v>15.0</v>
      </c>
      <c r="E98" s="5">
        <f t="shared" si="1"/>
        <v>490</v>
      </c>
      <c r="F98" s="5">
        <f t="shared" si="2"/>
        <v>3</v>
      </c>
      <c r="G98" s="5">
        <f t="shared" si="3"/>
        <v>2</v>
      </c>
      <c r="H98" s="5">
        <f t="shared" si="4"/>
        <v>2</v>
      </c>
      <c r="I98" s="5" t="str">
        <f t="shared" si="5"/>
        <v>322</v>
      </c>
      <c r="J98" s="5" t="str">
        <f t="shared" si="6"/>
        <v>32</v>
      </c>
      <c r="K98" s="5" t="str">
        <f>VLOOKUP(J98,'RF Mapping'!$A$1:$B$26,2,0)</f>
        <v>About to Sleep</v>
      </c>
    </row>
    <row r="99" ht="15.75" customHeight="1">
      <c r="A99" s="4">
        <v>13043.0</v>
      </c>
      <c r="B99" s="5">
        <v>1.0</v>
      </c>
      <c r="C99" s="15">
        <v>44469.50972222222</v>
      </c>
      <c r="D99" s="16">
        <v>44.849999999999994</v>
      </c>
      <c r="E99" s="5">
        <f t="shared" si="1"/>
        <v>606</v>
      </c>
      <c r="F99" s="5">
        <f t="shared" si="2"/>
        <v>2</v>
      </c>
      <c r="G99" s="5">
        <f t="shared" si="3"/>
        <v>2</v>
      </c>
      <c r="H99" s="5">
        <f t="shared" si="4"/>
        <v>3</v>
      </c>
      <c r="I99" s="5" t="str">
        <f t="shared" si="5"/>
        <v>223</v>
      </c>
      <c r="J99" s="5" t="str">
        <f t="shared" si="6"/>
        <v>22</v>
      </c>
      <c r="K99" s="5" t="str">
        <f>VLOOKUP(J99,'RF Mapping'!$A$1:$B$26,2,0)</f>
        <v>Hibernating</v>
      </c>
    </row>
    <row r="100" ht="15.75" customHeight="1">
      <c r="A100" s="4">
        <v>13046.0</v>
      </c>
      <c r="B100" s="5">
        <v>1.0</v>
      </c>
      <c r="C100" s="15">
        <v>44457.65486111111</v>
      </c>
      <c r="D100" s="16">
        <v>10.0</v>
      </c>
      <c r="E100" s="5">
        <f t="shared" si="1"/>
        <v>618</v>
      </c>
      <c r="F100" s="5">
        <f t="shared" si="2"/>
        <v>2</v>
      </c>
      <c r="G100" s="5">
        <f t="shared" si="3"/>
        <v>2</v>
      </c>
      <c r="H100" s="5">
        <f t="shared" si="4"/>
        <v>1</v>
      </c>
      <c r="I100" s="5" t="str">
        <f t="shared" si="5"/>
        <v>221</v>
      </c>
      <c r="J100" s="5" t="str">
        <f t="shared" si="6"/>
        <v>22</v>
      </c>
      <c r="K100" s="5" t="str">
        <f>VLOOKUP(J100,'RF Mapping'!$A$1:$B$26,2,0)</f>
        <v>Hibernating</v>
      </c>
    </row>
    <row r="101" ht="15.75" customHeight="1">
      <c r="A101" s="4">
        <v>13047.0</v>
      </c>
      <c r="B101" s="5">
        <v>8.0</v>
      </c>
      <c r="C101" s="15">
        <v>44689.50416666667</v>
      </c>
      <c r="D101" s="16">
        <v>134.75</v>
      </c>
      <c r="E101" s="5">
        <f t="shared" si="1"/>
        <v>386</v>
      </c>
      <c r="F101" s="5">
        <f t="shared" si="2"/>
        <v>4</v>
      </c>
      <c r="G101" s="5">
        <f t="shared" si="3"/>
        <v>4</v>
      </c>
      <c r="H101" s="5">
        <f t="shared" si="4"/>
        <v>4</v>
      </c>
      <c r="I101" s="5" t="str">
        <f t="shared" si="5"/>
        <v>444</v>
      </c>
      <c r="J101" s="5" t="str">
        <f t="shared" si="6"/>
        <v>44</v>
      </c>
      <c r="K101" s="5" t="str">
        <f>VLOOKUP(J101,'RF Mapping'!$A$1:$B$26,2,0)</f>
        <v>Loyal Customers</v>
      </c>
    </row>
    <row r="102" ht="15.75" customHeight="1">
      <c r="A102" s="4">
        <v>13048.0</v>
      </c>
      <c r="B102" s="5">
        <v>3.0</v>
      </c>
      <c r="C102" s="15">
        <v>44610.47430555556</v>
      </c>
      <c r="D102" s="16">
        <v>80.6</v>
      </c>
      <c r="E102" s="5">
        <f t="shared" si="1"/>
        <v>465</v>
      </c>
      <c r="F102" s="5">
        <f t="shared" si="2"/>
        <v>3</v>
      </c>
      <c r="G102" s="5">
        <f t="shared" si="3"/>
        <v>4</v>
      </c>
      <c r="H102" s="5">
        <f t="shared" si="4"/>
        <v>4</v>
      </c>
      <c r="I102" s="5" t="str">
        <f t="shared" si="5"/>
        <v>344</v>
      </c>
      <c r="J102" s="5" t="str">
        <f t="shared" si="6"/>
        <v>34</v>
      </c>
      <c r="K102" s="5" t="str">
        <f>VLOOKUP(J102,'RF Mapping'!$A$1:$B$26,2,0)</f>
        <v>Loyal Customers</v>
      </c>
    </row>
    <row r="103" ht="15.75" customHeight="1">
      <c r="A103" s="4">
        <v>13050.0</v>
      </c>
      <c r="B103" s="5">
        <v>15.0</v>
      </c>
      <c r="C103" s="15">
        <v>44676.42847222222</v>
      </c>
      <c r="D103" s="16">
        <v>208.58</v>
      </c>
      <c r="E103" s="5">
        <f t="shared" si="1"/>
        <v>399</v>
      </c>
      <c r="F103" s="5">
        <f t="shared" si="2"/>
        <v>4</v>
      </c>
      <c r="G103" s="5">
        <f t="shared" si="3"/>
        <v>4</v>
      </c>
      <c r="H103" s="5">
        <f t="shared" si="4"/>
        <v>4</v>
      </c>
      <c r="I103" s="5" t="str">
        <f t="shared" si="5"/>
        <v>444</v>
      </c>
      <c r="J103" s="5" t="str">
        <f t="shared" si="6"/>
        <v>44</v>
      </c>
      <c r="K103" s="5" t="str">
        <f>VLOOKUP(J103,'RF Mapping'!$A$1:$B$26,2,0)</f>
        <v>Loyal Customers</v>
      </c>
    </row>
    <row r="104" ht="15.75" customHeight="1">
      <c r="A104" s="4">
        <v>13058.0</v>
      </c>
      <c r="B104" s="5">
        <v>1.0</v>
      </c>
      <c r="C104" s="15">
        <v>44663.56111111111</v>
      </c>
      <c r="D104" s="16">
        <v>32.7</v>
      </c>
      <c r="E104" s="5">
        <f t="shared" si="1"/>
        <v>412</v>
      </c>
      <c r="F104" s="5">
        <f t="shared" si="2"/>
        <v>4</v>
      </c>
      <c r="G104" s="5">
        <f t="shared" si="3"/>
        <v>2</v>
      </c>
      <c r="H104" s="5">
        <f t="shared" si="4"/>
        <v>3</v>
      </c>
      <c r="I104" s="5" t="str">
        <f t="shared" si="5"/>
        <v>423</v>
      </c>
      <c r="J104" s="5" t="str">
        <f t="shared" si="6"/>
        <v>42</v>
      </c>
      <c r="K104" s="5" t="str">
        <f>VLOOKUP(J104,'RF Mapping'!$A$1:$B$26,2,0)</f>
        <v>Potential Loyalists</v>
      </c>
    </row>
    <row r="105" ht="15.75" customHeight="1">
      <c r="A105" s="4">
        <v>13060.0</v>
      </c>
      <c r="B105" s="5">
        <v>1.0</v>
      </c>
      <c r="C105" s="15">
        <v>44469.48402777778</v>
      </c>
      <c r="D105" s="16">
        <v>53.25000000000001</v>
      </c>
      <c r="E105" s="5">
        <f t="shared" si="1"/>
        <v>606</v>
      </c>
      <c r="F105" s="5">
        <f t="shared" si="2"/>
        <v>2</v>
      </c>
      <c r="G105" s="5">
        <f t="shared" si="3"/>
        <v>2</v>
      </c>
      <c r="H105" s="5">
        <f t="shared" si="4"/>
        <v>3</v>
      </c>
      <c r="I105" s="5" t="str">
        <f t="shared" si="5"/>
        <v>223</v>
      </c>
      <c r="J105" s="5" t="str">
        <f t="shared" si="6"/>
        <v>22</v>
      </c>
      <c r="K105" s="5" t="str">
        <f>VLOOKUP(J105,'RF Mapping'!$A$1:$B$26,2,0)</f>
        <v>Hibernating</v>
      </c>
    </row>
    <row r="106" ht="15.75" customHeight="1">
      <c r="A106" s="4">
        <v>13064.0</v>
      </c>
      <c r="B106" s="5">
        <v>3.0</v>
      </c>
      <c r="C106" s="15">
        <v>44708.52152777778</v>
      </c>
      <c r="D106" s="16">
        <v>97.86</v>
      </c>
      <c r="E106" s="5">
        <f t="shared" si="1"/>
        <v>367</v>
      </c>
      <c r="F106" s="5">
        <f t="shared" si="2"/>
        <v>5</v>
      </c>
      <c r="G106" s="5">
        <f t="shared" si="3"/>
        <v>4</v>
      </c>
      <c r="H106" s="5">
        <f t="shared" si="4"/>
        <v>4</v>
      </c>
      <c r="I106" s="5" t="str">
        <f t="shared" si="5"/>
        <v>544</v>
      </c>
      <c r="J106" s="5" t="str">
        <f t="shared" si="6"/>
        <v>54</v>
      </c>
      <c r="K106" s="5" t="str">
        <f>VLOOKUP(J106,'RF Mapping'!$A$1:$B$26,2,0)</f>
        <v>Champions</v>
      </c>
    </row>
    <row r="107" ht="15.75" customHeight="1">
      <c r="A107" s="4">
        <v>13065.0</v>
      </c>
      <c r="B107" s="5">
        <v>1.0</v>
      </c>
      <c r="C107" s="15">
        <v>44348.70277777778</v>
      </c>
      <c r="D107" s="16">
        <v>17.700000000000003</v>
      </c>
      <c r="E107" s="5">
        <f t="shared" si="1"/>
        <v>727</v>
      </c>
      <c r="F107" s="5">
        <f t="shared" si="2"/>
        <v>1</v>
      </c>
      <c r="G107" s="5">
        <f t="shared" si="3"/>
        <v>2</v>
      </c>
      <c r="H107" s="5">
        <f t="shared" si="4"/>
        <v>2</v>
      </c>
      <c r="I107" s="5" t="str">
        <f t="shared" si="5"/>
        <v>122</v>
      </c>
      <c r="J107" s="5" t="str">
        <f t="shared" si="6"/>
        <v>12</v>
      </c>
      <c r="K107" s="5" t="str">
        <f>VLOOKUP(J107,'RF Mapping'!$A$1:$B$26,2,0)</f>
        <v>Hibernating</v>
      </c>
    </row>
    <row r="108" ht="15.75" customHeight="1">
      <c r="A108" s="4">
        <v>13066.0</v>
      </c>
      <c r="B108" s="5">
        <v>2.0</v>
      </c>
      <c r="C108" s="15">
        <v>44696.56875</v>
      </c>
      <c r="D108" s="16">
        <v>57.6</v>
      </c>
      <c r="E108" s="5">
        <f t="shared" si="1"/>
        <v>379</v>
      </c>
      <c r="F108" s="5">
        <f t="shared" si="2"/>
        <v>5</v>
      </c>
      <c r="G108" s="5">
        <f t="shared" si="3"/>
        <v>3</v>
      </c>
      <c r="H108" s="5">
        <f t="shared" si="4"/>
        <v>3</v>
      </c>
      <c r="I108" s="5" t="str">
        <f t="shared" si="5"/>
        <v>533</v>
      </c>
      <c r="J108" s="5" t="str">
        <f t="shared" si="6"/>
        <v>53</v>
      </c>
      <c r="K108" s="5" t="str">
        <f>VLOOKUP(J108,'RF Mapping'!$A$1:$B$26,2,0)</f>
        <v>Potential Loyalists</v>
      </c>
    </row>
    <row r="109" ht="15.75" customHeight="1">
      <c r="A109" s="4">
        <v>13067.0</v>
      </c>
      <c r="B109" s="5">
        <v>1.0</v>
      </c>
      <c r="C109" s="15">
        <v>44638.56805555556</v>
      </c>
      <c r="D109" s="16">
        <v>9.9</v>
      </c>
      <c r="E109" s="5">
        <f t="shared" si="1"/>
        <v>437</v>
      </c>
      <c r="F109" s="5">
        <f t="shared" si="2"/>
        <v>3</v>
      </c>
      <c r="G109" s="5">
        <f t="shared" si="3"/>
        <v>2</v>
      </c>
      <c r="H109" s="5">
        <f t="shared" si="4"/>
        <v>1</v>
      </c>
      <c r="I109" s="5" t="str">
        <f t="shared" si="5"/>
        <v>321</v>
      </c>
      <c r="J109" s="5" t="str">
        <f t="shared" si="6"/>
        <v>32</v>
      </c>
      <c r="K109" s="5" t="str">
        <f>VLOOKUP(J109,'RF Mapping'!$A$1:$B$26,2,0)</f>
        <v>About to Sleep</v>
      </c>
    </row>
    <row r="110" ht="15.75" customHeight="1">
      <c r="A110" s="4">
        <v>13068.0</v>
      </c>
      <c r="B110" s="5">
        <v>1.0</v>
      </c>
      <c r="C110" s="15">
        <v>44401.34722222222</v>
      </c>
      <c r="D110" s="16">
        <v>165.0</v>
      </c>
      <c r="E110" s="5">
        <f t="shared" si="1"/>
        <v>674</v>
      </c>
      <c r="F110" s="5">
        <f t="shared" si="2"/>
        <v>2</v>
      </c>
      <c r="G110" s="5">
        <f t="shared" si="3"/>
        <v>2</v>
      </c>
      <c r="H110" s="5">
        <f t="shared" si="4"/>
        <v>4</v>
      </c>
      <c r="I110" s="5" t="str">
        <f t="shared" si="5"/>
        <v>224</v>
      </c>
      <c r="J110" s="5" t="str">
        <f t="shared" si="6"/>
        <v>22</v>
      </c>
      <c r="K110" s="5" t="str">
        <f>VLOOKUP(J110,'RF Mapping'!$A$1:$B$26,2,0)</f>
        <v>Hibernating</v>
      </c>
    </row>
    <row r="111" ht="15.75" customHeight="1">
      <c r="A111" s="4">
        <v>13069.0</v>
      </c>
      <c r="B111" s="5">
        <v>7.0</v>
      </c>
      <c r="C111" s="15">
        <v>44706.65763888889</v>
      </c>
      <c r="D111" s="16">
        <v>265.18</v>
      </c>
      <c r="E111" s="5">
        <f t="shared" si="1"/>
        <v>369</v>
      </c>
      <c r="F111" s="5">
        <f t="shared" si="2"/>
        <v>5</v>
      </c>
      <c r="G111" s="5">
        <f t="shared" si="3"/>
        <v>4</v>
      </c>
      <c r="H111" s="5">
        <f t="shared" si="4"/>
        <v>4</v>
      </c>
      <c r="I111" s="5" t="str">
        <f t="shared" si="5"/>
        <v>544</v>
      </c>
      <c r="J111" s="5" t="str">
        <f t="shared" si="6"/>
        <v>54</v>
      </c>
      <c r="K111" s="5" t="str">
        <f>VLOOKUP(J111,'RF Mapping'!$A$1:$B$26,2,0)</f>
        <v>Champions</v>
      </c>
    </row>
    <row r="112" ht="15.75" customHeight="1">
      <c r="A112" s="4">
        <v>13070.0</v>
      </c>
      <c r="B112" s="5">
        <v>1.0</v>
      </c>
      <c r="C112" s="15">
        <v>44530.57291666666</v>
      </c>
      <c r="D112" s="16">
        <v>62.400000000000006</v>
      </c>
      <c r="E112" s="5">
        <f t="shared" si="1"/>
        <v>545</v>
      </c>
      <c r="F112" s="5">
        <f t="shared" si="2"/>
        <v>2</v>
      </c>
      <c r="G112" s="5">
        <f t="shared" si="3"/>
        <v>2</v>
      </c>
      <c r="H112" s="5">
        <f t="shared" si="4"/>
        <v>3</v>
      </c>
      <c r="I112" s="5" t="str">
        <f t="shared" si="5"/>
        <v>223</v>
      </c>
      <c r="J112" s="5" t="str">
        <f t="shared" si="6"/>
        <v>22</v>
      </c>
      <c r="K112" s="5" t="str">
        <f>VLOOKUP(J112,'RF Mapping'!$A$1:$B$26,2,0)</f>
        <v>Hibernating</v>
      </c>
    </row>
    <row r="113" ht="15.75" customHeight="1">
      <c r="A113" s="4">
        <v>13077.0</v>
      </c>
      <c r="B113" s="5">
        <v>3.0</v>
      </c>
      <c r="C113" s="15">
        <v>44720.80833333333</v>
      </c>
      <c r="D113" s="16">
        <v>79.81</v>
      </c>
      <c r="E113" s="5">
        <f t="shared" si="1"/>
        <v>355</v>
      </c>
      <c r="F113" s="5">
        <f t="shared" si="2"/>
        <v>5</v>
      </c>
      <c r="G113" s="5">
        <f t="shared" si="3"/>
        <v>4</v>
      </c>
      <c r="H113" s="5">
        <f t="shared" si="4"/>
        <v>4</v>
      </c>
      <c r="I113" s="5" t="str">
        <f t="shared" si="5"/>
        <v>544</v>
      </c>
      <c r="J113" s="5" t="str">
        <f t="shared" si="6"/>
        <v>54</v>
      </c>
      <c r="K113" s="5" t="str">
        <f>VLOOKUP(J113,'RF Mapping'!$A$1:$B$26,2,0)</f>
        <v>Champions</v>
      </c>
    </row>
    <row r="114" ht="15.75" customHeight="1">
      <c r="A114" s="4">
        <v>13078.0</v>
      </c>
      <c r="B114" s="5">
        <v>15.0</v>
      </c>
      <c r="C114" s="15">
        <v>44699.71041666667</v>
      </c>
      <c r="D114" s="16">
        <v>333.1799999999999</v>
      </c>
      <c r="E114" s="5">
        <f t="shared" si="1"/>
        <v>376</v>
      </c>
      <c r="F114" s="5">
        <f t="shared" si="2"/>
        <v>5</v>
      </c>
      <c r="G114" s="5">
        <f t="shared" si="3"/>
        <v>4</v>
      </c>
      <c r="H114" s="5">
        <f t="shared" si="4"/>
        <v>4</v>
      </c>
      <c r="I114" s="5" t="str">
        <f t="shared" si="5"/>
        <v>544</v>
      </c>
      <c r="J114" s="5" t="str">
        <f t="shared" si="6"/>
        <v>54</v>
      </c>
      <c r="K114" s="5" t="str">
        <f>VLOOKUP(J114,'RF Mapping'!$A$1:$B$26,2,0)</f>
        <v>Champions</v>
      </c>
    </row>
    <row r="115" ht="15.75" customHeight="1">
      <c r="A115" s="4">
        <v>13081.0</v>
      </c>
      <c r="B115" s="5">
        <v>8.0</v>
      </c>
      <c r="C115" s="15">
        <v>44720.55069444444</v>
      </c>
      <c r="D115" s="16">
        <v>1075.7000000000003</v>
      </c>
      <c r="E115" s="5">
        <f t="shared" si="1"/>
        <v>355</v>
      </c>
      <c r="F115" s="5">
        <f t="shared" si="2"/>
        <v>5</v>
      </c>
      <c r="G115" s="5">
        <f t="shared" si="3"/>
        <v>4</v>
      </c>
      <c r="H115" s="5">
        <f t="shared" si="4"/>
        <v>4</v>
      </c>
      <c r="I115" s="5" t="str">
        <f t="shared" si="5"/>
        <v>544</v>
      </c>
      <c r="J115" s="5" t="str">
        <f t="shared" si="6"/>
        <v>54</v>
      </c>
      <c r="K115" s="5" t="str">
        <f>VLOOKUP(J115,'RF Mapping'!$A$1:$B$26,2,0)</f>
        <v>Champions</v>
      </c>
    </row>
    <row r="116" ht="15.75" customHeight="1">
      <c r="A116" s="4">
        <v>13085.0</v>
      </c>
      <c r="B116" s="5">
        <v>1.0</v>
      </c>
      <c r="C116" s="15">
        <v>44497.67708333334</v>
      </c>
      <c r="D116" s="16">
        <v>17.4</v>
      </c>
      <c r="E116" s="5">
        <f t="shared" si="1"/>
        <v>578</v>
      </c>
      <c r="F116" s="5">
        <f t="shared" si="2"/>
        <v>2</v>
      </c>
      <c r="G116" s="5">
        <f t="shared" si="3"/>
        <v>2</v>
      </c>
      <c r="H116" s="5">
        <f t="shared" si="4"/>
        <v>2</v>
      </c>
      <c r="I116" s="5" t="str">
        <f t="shared" si="5"/>
        <v>222</v>
      </c>
      <c r="J116" s="5" t="str">
        <f t="shared" si="6"/>
        <v>22</v>
      </c>
      <c r="K116" s="5" t="str">
        <f>VLOOKUP(J116,'RF Mapping'!$A$1:$B$26,2,0)</f>
        <v>Hibernating</v>
      </c>
    </row>
    <row r="117" ht="15.75" customHeight="1">
      <c r="A117" s="4">
        <v>13089.0</v>
      </c>
      <c r="B117" s="5">
        <v>26.0</v>
      </c>
      <c r="C117" s="15">
        <v>44717.60416666666</v>
      </c>
      <c r="D117" s="16">
        <v>1603.3</v>
      </c>
      <c r="E117" s="5">
        <f t="shared" si="1"/>
        <v>358</v>
      </c>
      <c r="F117" s="5">
        <f t="shared" si="2"/>
        <v>5</v>
      </c>
      <c r="G117" s="5">
        <f t="shared" si="3"/>
        <v>4</v>
      </c>
      <c r="H117" s="5">
        <f t="shared" si="4"/>
        <v>4</v>
      </c>
      <c r="I117" s="5" t="str">
        <f t="shared" si="5"/>
        <v>544</v>
      </c>
      <c r="J117" s="5" t="str">
        <f t="shared" si="6"/>
        <v>54</v>
      </c>
      <c r="K117" s="5" t="str">
        <f>VLOOKUP(J117,'RF Mapping'!$A$1:$B$26,2,0)</f>
        <v>Champions</v>
      </c>
    </row>
    <row r="118" ht="15.75" customHeight="1">
      <c r="A118" s="4">
        <v>13090.0</v>
      </c>
      <c r="B118" s="5">
        <v>2.0</v>
      </c>
      <c r="C118" s="15">
        <v>44657.49166666667</v>
      </c>
      <c r="D118" s="16">
        <v>25.509999999999998</v>
      </c>
      <c r="E118" s="5">
        <f t="shared" si="1"/>
        <v>418</v>
      </c>
      <c r="F118" s="5">
        <f t="shared" si="2"/>
        <v>4</v>
      </c>
      <c r="G118" s="5">
        <f t="shared" si="3"/>
        <v>3</v>
      </c>
      <c r="H118" s="5">
        <f t="shared" si="4"/>
        <v>2</v>
      </c>
      <c r="I118" s="5" t="str">
        <f t="shared" si="5"/>
        <v>432</v>
      </c>
      <c r="J118" s="5" t="str">
        <f t="shared" si="6"/>
        <v>43</v>
      </c>
      <c r="K118" s="5" t="str">
        <f>VLOOKUP(J118,'RF Mapping'!$A$1:$B$26,2,0)</f>
        <v>Potential Loyalists</v>
      </c>
    </row>
    <row r="119" ht="15.75" customHeight="1">
      <c r="A119" s="4">
        <v>13093.0</v>
      </c>
      <c r="B119" s="5">
        <v>7.0</v>
      </c>
      <c r="C119" s="15">
        <v>44456.71944444445</v>
      </c>
      <c r="D119" s="16">
        <v>453.15</v>
      </c>
      <c r="E119" s="5">
        <f t="shared" si="1"/>
        <v>619</v>
      </c>
      <c r="F119" s="5">
        <f t="shared" si="2"/>
        <v>2</v>
      </c>
      <c r="G119" s="5">
        <f t="shared" si="3"/>
        <v>4</v>
      </c>
      <c r="H119" s="5">
        <f t="shared" si="4"/>
        <v>4</v>
      </c>
      <c r="I119" s="5" t="str">
        <f t="shared" si="5"/>
        <v>244</v>
      </c>
      <c r="J119" s="5" t="str">
        <f t="shared" si="6"/>
        <v>24</v>
      </c>
      <c r="K119" s="5" t="str">
        <f>VLOOKUP(J119,'RF Mapping'!$A$1:$B$26,2,0)</f>
        <v>At Risk</v>
      </c>
    </row>
    <row r="120" ht="15.75" customHeight="1">
      <c r="A120" s="4">
        <v>13094.0</v>
      </c>
      <c r="B120" s="5">
        <v>3.0</v>
      </c>
      <c r="C120" s="15">
        <v>44540.39583333334</v>
      </c>
      <c r="D120" s="16">
        <v>135.78</v>
      </c>
      <c r="E120" s="5">
        <f t="shared" si="1"/>
        <v>535</v>
      </c>
      <c r="F120" s="5">
        <f t="shared" si="2"/>
        <v>3</v>
      </c>
      <c r="G120" s="5">
        <f t="shared" si="3"/>
        <v>4</v>
      </c>
      <c r="H120" s="5">
        <f t="shared" si="4"/>
        <v>4</v>
      </c>
      <c r="I120" s="5" t="str">
        <f t="shared" si="5"/>
        <v>344</v>
      </c>
      <c r="J120" s="5" t="str">
        <f t="shared" si="6"/>
        <v>34</v>
      </c>
      <c r="K120" s="5" t="str">
        <f>VLOOKUP(J120,'RF Mapping'!$A$1:$B$26,2,0)</f>
        <v>Loyal Customers</v>
      </c>
    </row>
    <row r="121" ht="15.75" customHeight="1">
      <c r="A121" s="4">
        <v>13097.0</v>
      </c>
      <c r="B121" s="5">
        <v>11.0</v>
      </c>
      <c r="C121" s="15">
        <v>44688.44652777778</v>
      </c>
      <c r="D121" s="16">
        <v>274.58</v>
      </c>
      <c r="E121" s="5">
        <f t="shared" si="1"/>
        <v>387</v>
      </c>
      <c r="F121" s="5">
        <f t="shared" si="2"/>
        <v>4</v>
      </c>
      <c r="G121" s="5">
        <f t="shared" si="3"/>
        <v>4</v>
      </c>
      <c r="H121" s="5">
        <f t="shared" si="4"/>
        <v>4</v>
      </c>
      <c r="I121" s="5" t="str">
        <f t="shared" si="5"/>
        <v>444</v>
      </c>
      <c r="J121" s="5" t="str">
        <f t="shared" si="6"/>
        <v>44</v>
      </c>
      <c r="K121" s="5" t="str">
        <f>VLOOKUP(J121,'RF Mapping'!$A$1:$B$26,2,0)</f>
        <v>Loyal Customers</v>
      </c>
    </row>
    <row r="122" ht="15.75" customHeight="1">
      <c r="A122" s="4">
        <v>13098.0</v>
      </c>
      <c r="B122" s="5">
        <v>9.0</v>
      </c>
      <c r="C122" s="15">
        <v>44691.62708333333</v>
      </c>
      <c r="D122" s="16">
        <v>245.99</v>
      </c>
      <c r="E122" s="5">
        <f t="shared" si="1"/>
        <v>384</v>
      </c>
      <c r="F122" s="5">
        <f t="shared" si="2"/>
        <v>4</v>
      </c>
      <c r="G122" s="5">
        <f t="shared" si="3"/>
        <v>4</v>
      </c>
      <c r="H122" s="5">
        <f t="shared" si="4"/>
        <v>4</v>
      </c>
      <c r="I122" s="5" t="str">
        <f t="shared" si="5"/>
        <v>444</v>
      </c>
      <c r="J122" s="5" t="str">
        <f t="shared" si="6"/>
        <v>44</v>
      </c>
      <c r="K122" s="5" t="str">
        <f>VLOOKUP(J122,'RF Mapping'!$A$1:$B$26,2,0)</f>
        <v>Loyal Customers</v>
      </c>
    </row>
    <row r="123" ht="15.75" customHeight="1">
      <c r="A123" s="4">
        <v>13102.0</v>
      </c>
      <c r="B123" s="5">
        <v>3.0</v>
      </c>
      <c r="C123" s="15">
        <v>44569.37708333333</v>
      </c>
      <c r="D123" s="16">
        <v>137.3</v>
      </c>
      <c r="E123" s="5">
        <f t="shared" si="1"/>
        <v>506</v>
      </c>
      <c r="F123" s="5">
        <f t="shared" si="2"/>
        <v>3</v>
      </c>
      <c r="G123" s="5">
        <f t="shared" si="3"/>
        <v>4</v>
      </c>
      <c r="H123" s="5">
        <f t="shared" si="4"/>
        <v>4</v>
      </c>
      <c r="I123" s="5" t="str">
        <f t="shared" si="5"/>
        <v>344</v>
      </c>
      <c r="J123" s="5" t="str">
        <f t="shared" si="6"/>
        <v>34</v>
      </c>
      <c r="K123" s="5" t="str">
        <f>VLOOKUP(J123,'RF Mapping'!$A$1:$B$26,2,0)</f>
        <v>Loyal Customers</v>
      </c>
    </row>
    <row r="124" ht="15.75" customHeight="1">
      <c r="A124" s="4">
        <v>13103.0</v>
      </c>
      <c r="B124" s="5">
        <v>1.0</v>
      </c>
      <c r="C124" s="15">
        <v>44681.40138888889</v>
      </c>
      <c r="D124" s="16">
        <v>15.0</v>
      </c>
      <c r="E124" s="5">
        <f t="shared" si="1"/>
        <v>394</v>
      </c>
      <c r="F124" s="5">
        <f t="shared" si="2"/>
        <v>4</v>
      </c>
      <c r="G124" s="5">
        <f t="shared" si="3"/>
        <v>2</v>
      </c>
      <c r="H124" s="5">
        <f t="shared" si="4"/>
        <v>2</v>
      </c>
      <c r="I124" s="5" t="str">
        <f t="shared" si="5"/>
        <v>422</v>
      </c>
      <c r="J124" s="5" t="str">
        <f t="shared" si="6"/>
        <v>42</v>
      </c>
      <c r="K124" s="5" t="str">
        <f>VLOOKUP(J124,'RF Mapping'!$A$1:$B$26,2,0)</f>
        <v>Potential Loyalists</v>
      </c>
    </row>
    <row r="125" ht="15.75" customHeight="1">
      <c r="A125" s="4">
        <v>13109.0</v>
      </c>
      <c r="B125" s="5">
        <v>1.0</v>
      </c>
      <c r="C125" s="15">
        <v>44589.47708333333</v>
      </c>
      <c r="D125" s="16">
        <v>4.95</v>
      </c>
      <c r="E125" s="5">
        <f t="shared" si="1"/>
        <v>486</v>
      </c>
      <c r="F125" s="5">
        <f t="shared" si="2"/>
        <v>3</v>
      </c>
      <c r="G125" s="5">
        <f t="shared" si="3"/>
        <v>2</v>
      </c>
      <c r="H125" s="5">
        <f t="shared" si="4"/>
        <v>1</v>
      </c>
      <c r="I125" s="5" t="str">
        <f t="shared" si="5"/>
        <v>321</v>
      </c>
      <c r="J125" s="5" t="str">
        <f t="shared" si="6"/>
        <v>32</v>
      </c>
      <c r="K125" s="5" t="str">
        <f>VLOOKUP(J125,'RF Mapping'!$A$1:$B$26,2,0)</f>
        <v>About to Sleep</v>
      </c>
    </row>
    <row r="126" ht="15.75" customHeight="1">
      <c r="A126" s="4">
        <v>13110.0</v>
      </c>
      <c r="B126" s="5">
        <v>2.0</v>
      </c>
      <c r="C126" s="15">
        <v>44466.67222222222</v>
      </c>
      <c r="D126" s="16">
        <v>15.16</v>
      </c>
      <c r="E126" s="5">
        <f t="shared" si="1"/>
        <v>609</v>
      </c>
      <c r="F126" s="5">
        <f t="shared" si="2"/>
        <v>2</v>
      </c>
      <c r="G126" s="5">
        <f t="shared" si="3"/>
        <v>3</v>
      </c>
      <c r="H126" s="5">
        <f t="shared" si="4"/>
        <v>2</v>
      </c>
      <c r="I126" s="5" t="str">
        <f t="shared" si="5"/>
        <v>232</v>
      </c>
      <c r="J126" s="5" t="str">
        <f t="shared" si="6"/>
        <v>23</v>
      </c>
      <c r="K126" s="5" t="str">
        <f>VLOOKUP(J126,'RF Mapping'!$A$1:$B$26,2,0)</f>
        <v>At Risk</v>
      </c>
    </row>
    <row r="127" ht="15.75" customHeight="1">
      <c r="A127" s="4">
        <v>13113.0</v>
      </c>
      <c r="B127" s="5">
        <v>14.0</v>
      </c>
      <c r="C127" s="15">
        <v>44706.43194444444</v>
      </c>
      <c r="D127" s="16">
        <v>1092.9400000000003</v>
      </c>
      <c r="E127" s="5">
        <f t="shared" si="1"/>
        <v>369</v>
      </c>
      <c r="F127" s="5">
        <f t="shared" si="2"/>
        <v>5</v>
      </c>
      <c r="G127" s="5">
        <f t="shared" si="3"/>
        <v>4</v>
      </c>
      <c r="H127" s="5">
        <f t="shared" si="4"/>
        <v>4</v>
      </c>
      <c r="I127" s="5" t="str">
        <f t="shared" si="5"/>
        <v>544</v>
      </c>
      <c r="J127" s="5" t="str">
        <f t="shared" si="6"/>
        <v>54</v>
      </c>
      <c r="K127" s="5" t="str">
        <f>VLOOKUP(J127,'RF Mapping'!$A$1:$B$26,2,0)</f>
        <v>Champions</v>
      </c>
    </row>
    <row r="128" ht="15.75" customHeight="1">
      <c r="A128" s="4">
        <v>13115.0</v>
      </c>
      <c r="B128" s="5">
        <v>5.0</v>
      </c>
      <c r="C128" s="15">
        <v>44670.68819444445</v>
      </c>
      <c r="D128" s="16">
        <v>149.0</v>
      </c>
      <c r="E128" s="5">
        <f t="shared" si="1"/>
        <v>405</v>
      </c>
      <c r="F128" s="5">
        <f t="shared" si="2"/>
        <v>4</v>
      </c>
      <c r="G128" s="5">
        <f t="shared" si="3"/>
        <v>4</v>
      </c>
      <c r="H128" s="5">
        <f t="shared" si="4"/>
        <v>4</v>
      </c>
      <c r="I128" s="5" t="str">
        <f t="shared" si="5"/>
        <v>444</v>
      </c>
      <c r="J128" s="5" t="str">
        <f t="shared" si="6"/>
        <v>44</v>
      </c>
      <c r="K128" s="5" t="str">
        <f>VLOOKUP(J128,'RF Mapping'!$A$1:$B$26,2,0)</f>
        <v>Loyal Customers</v>
      </c>
    </row>
    <row r="129" ht="15.75" customHeight="1">
      <c r="A129" s="4">
        <v>13116.0</v>
      </c>
      <c r="B129" s="5">
        <v>1.0</v>
      </c>
      <c r="C129" s="15">
        <v>44606.60833333333</v>
      </c>
      <c r="D129" s="16">
        <v>15.95</v>
      </c>
      <c r="E129" s="5">
        <f t="shared" si="1"/>
        <v>469</v>
      </c>
      <c r="F129" s="5">
        <f t="shared" si="2"/>
        <v>3</v>
      </c>
      <c r="G129" s="5">
        <f t="shared" si="3"/>
        <v>2</v>
      </c>
      <c r="H129" s="5">
        <f t="shared" si="4"/>
        <v>2</v>
      </c>
      <c r="I129" s="5" t="str">
        <f t="shared" si="5"/>
        <v>322</v>
      </c>
      <c r="J129" s="5" t="str">
        <f t="shared" si="6"/>
        <v>32</v>
      </c>
      <c r="K129" s="5" t="str">
        <f>VLOOKUP(J129,'RF Mapping'!$A$1:$B$26,2,0)</f>
        <v>About to Sleep</v>
      </c>
    </row>
    <row r="130" ht="15.75" customHeight="1">
      <c r="A130" s="4">
        <v>13117.0</v>
      </c>
      <c r="B130" s="5">
        <v>2.0</v>
      </c>
      <c r="C130" s="15">
        <v>44446.41111111111</v>
      </c>
      <c r="D130" s="16">
        <v>30.299999999999997</v>
      </c>
      <c r="E130" s="5">
        <f t="shared" si="1"/>
        <v>629</v>
      </c>
      <c r="F130" s="5">
        <f t="shared" si="2"/>
        <v>2</v>
      </c>
      <c r="G130" s="5">
        <f t="shared" si="3"/>
        <v>3</v>
      </c>
      <c r="H130" s="5">
        <f t="shared" si="4"/>
        <v>2</v>
      </c>
      <c r="I130" s="5" t="str">
        <f t="shared" si="5"/>
        <v>232</v>
      </c>
      <c r="J130" s="5" t="str">
        <f t="shared" si="6"/>
        <v>23</v>
      </c>
      <c r="K130" s="5" t="str">
        <f>VLOOKUP(J130,'RF Mapping'!$A$1:$B$26,2,0)</f>
        <v>At Risk</v>
      </c>
    </row>
    <row r="131" ht="15.75" customHeight="1">
      <c r="A131" s="4">
        <v>13118.0</v>
      </c>
      <c r="B131" s="5">
        <v>3.0</v>
      </c>
      <c r="C131" s="15">
        <v>44701.52569444444</v>
      </c>
      <c r="D131" s="16">
        <v>25.990000000000002</v>
      </c>
      <c r="E131" s="5">
        <f t="shared" si="1"/>
        <v>374</v>
      </c>
      <c r="F131" s="5">
        <f t="shared" si="2"/>
        <v>5</v>
      </c>
      <c r="G131" s="5">
        <f t="shared" si="3"/>
        <v>4</v>
      </c>
      <c r="H131" s="5">
        <f t="shared" si="4"/>
        <v>2</v>
      </c>
      <c r="I131" s="5" t="str">
        <f t="shared" si="5"/>
        <v>542</v>
      </c>
      <c r="J131" s="5" t="str">
        <f t="shared" si="6"/>
        <v>54</v>
      </c>
      <c r="K131" s="5" t="str">
        <f>VLOOKUP(J131,'RF Mapping'!$A$1:$B$26,2,0)</f>
        <v>Champions</v>
      </c>
    </row>
    <row r="132" ht="15.75" customHeight="1">
      <c r="A132" s="4">
        <v>13121.0</v>
      </c>
      <c r="B132" s="5">
        <v>2.0</v>
      </c>
      <c r="C132" s="15">
        <v>44454.70208333333</v>
      </c>
      <c r="D132" s="16">
        <v>12.149999999999999</v>
      </c>
      <c r="E132" s="5">
        <f t="shared" si="1"/>
        <v>621</v>
      </c>
      <c r="F132" s="5">
        <f t="shared" si="2"/>
        <v>2</v>
      </c>
      <c r="G132" s="5">
        <f t="shared" si="3"/>
        <v>3</v>
      </c>
      <c r="H132" s="5">
        <f t="shared" si="4"/>
        <v>1</v>
      </c>
      <c r="I132" s="5" t="str">
        <f t="shared" si="5"/>
        <v>231</v>
      </c>
      <c r="J132" s="5" t="str">
        <f t="shared" si="6"/>
        <v>23</v>
      </c>
      <c r="K132" s="5" t="str">
        <f>VLOOKUP(J132,'RF Mapping'!$A$1:$B$26,2,0)</f>
        <v>At Risk</v>
      </c>
    </row>
    <row r="133" ht="15.75" customHeight="1">
      <c r="A133" s="4">
        <v>13122.0</v>
      </c>
      <c r="B133" s="5">
        <v>1.0</v>
      </c>
      <c r="C133" s="15">
        <v>44482.59166666667</v>
      </c>
      <c r="D133" s="16">
        <v>17.700000000000003</v>
      </c>
      <c r="E133" s="5">
        <f t="shared" si="1"/>
        <v>593</v>
      </c>
      <c r="F133" s="5">
        <f t="shared" si="2"/>
        <v>2</v>
      </c>
      <c r="G133" s="5">
        <f t="shared" si="3"/>
        <v>2</v>
      </c>
      <c r="H133" s="5">
        <f t="shared" si="4"/>
        <v>2</v>
      </c>
      <c r="I133" s="5" t="str">
        <f t="shared" si="5"/>
        <v>222</v>
      </c>
      <c r="J133" s="5" t="str">
        <f t="shared" si="6"/>
        <v>22</v>
      </c>
      <c r="K133" s="5" t="str">
        <f>VLOOKUP(J133,'RF Mapping'!$A$1:$B$26,2,0)</f>
        <v>Hibernating</v>
      </c>
    </row>
    <row r="134" ht="15.75" customHeight="1">
      <c r="A134" s="4">
        <v>13124.0</v>
      </c>
      <c r="B134" s="5">
        <v>3.0</v>
      </c>
      <c r="C134" s="15">
        <v>44631.53125</v>
      </c>
      <c r="D134" s="16">
        <v>116.48000000000002</v>
      </c>
      <c r="E134" s="5">
        <f t="shared" si="1"/>
        <v>444</v>
      </c>
      <c r="F134" s="5">
        <f t="shared" si="2"/>
        <v>3</v>
      </c>
      <c r="G134" s="5">
        <f t="shared" si="3"/>
        <v>4</v>
      </c>
      <c r="H134" s="5">
        <f t="shared" si="4"/>
        <v>4</v>
      </c>
      <c r="I134" s="5" t="str">
        <f t="shared" si="5"/>
        <v>344</v>
      </c>
      <c r="J134" s="5" t="str">
        <f t="shared" si="6"/>
        <v>34</v>
      </c>
      <c r="K134" s="5" t="str">
        <f>VLOOKUP(J134,'RF Mapping'!$A$1:$B$26,2,0)</f>
        <v>Loyal Customers</v>
      </c>
    </row>
    <row r="135" ht="15.75" customHeight="1">
      <c r="A135" s="4">
        <v>13126.0</v>
      </c>
      <c r="B135" s="5">
        <v>2.0</v>
      </c>
      <c r="C135" s="15">
        <v>44648.43680555555</v>
      </c>
      <c r="D135" s="16">
        <v>19.439999999999998</v>
      </c>
      <c r="E135" s="5">
        <f t="shared" si="1"/>
        <v>427</v>
      </c>
      <c r="F135" s="5">
        <f t="shared" si="2"/>
        <v>4</v>
      </c>
      <c r="G135" s="5">
        <f t="shared" si="3"/>
        <v>3</v>
      </c>
      <c r="H135" s="5">
        <f t="shared" si="4"/>
        <v>2</v>
      </c>
      <c r="I135" s="5" t="str">
        <f t="shared" si="5"/>
        <v>432</v>
      </c>
      <c r="J135" s="5" t="str">
        <f t="shared" si="6"/>
        <v>43</v>
      </c>
      <c r="K135" s="5" t="str">
        <f>VLOOKUP(J135,'RF Mapping'!$A$1:$B$26,2,0)</f>
        <v>Potential Loyalists</v>
      </c>
    </row>
    <row r="136" ht="15.75" customHeight="1">
      <c r="A136" s="4">
        <v>13127.0</v>
      </c>
      <c r="B136" s="5">
        <v>1.0</v>
      </c>
      <c r="C136" s="15">
        <v>44643.43472222222</v>
      </c>
      <c r="D136" s="16">
        <v>32.7</v>
      </c>
      <c r="E136" s="5">
        <f t="shared" si="1"/>
        <v>432</v>
      </c>
      <c r="F136" s="5">
        <f t="shared" si="2"/>
        <v>3</v>
      </c>
      <c r="G136" s="5">
        <f t="shared" si="3"/>
        <v>2</v>
      </c>
      <c r="H136" s="5">
        <f t="shared" si="4"/>
        <v>3</v>
      </c>
      <c r="I136" s="5" t="str">
        <f t="shared" si="5"/>
        <v>323</v>
      </c>
      <c r="J136" s="5" t="str">
        <f t="shared" si="6"/>
        <v>32</v>
      </c>
      <c r="K136" s="5" t="str">
        <f>VLOOKUP(J136,'RF Mapping'!$A$1:$B$26,2,0)</f>
        <v>About to Sleep</v>
      </c>
    </row>
    <row r="137" ht="15.75" customHeight="1">
      <c r="A137" s="4">
        <v>13131.0</v>
      </c>
      <c r="B137" s="5">
        <v>1.0</v>
      </c>
      <c r="C137" s="15">
        <v>44657.78125</v>
      </c>
      <c r="D137" s="16">
        <v>25.5</v>
      </c>
      <c r="E137" s="5">
        <f t="shared" si="1"/>
        <v>418</v>
      </c>
      <c r="F137" s="5">
        <f t="shared" si="2"/>
        <v>4</v>
      </c>
      <c r="G137" s="5">
        <f t="shared" si="3"/>
        <v>2</v>
      </c>
      <c r="H137" s="5">
        <f t="shared" si="4"/>
        <v>2</v>
      </c>
      <c r="I137" s="5" t="str">
        <f t="shared" si="5"/>
        <v>422</v>
      </c>
      <c r="J137" s="5" t="str">
        <f t="shared" si="6"/>
        <v>42</v>
      </c>
      <c r="K137" s="5" t="str">
        <f>VLOOKUP(J137,'RF Mapping'!$A$1:$B$26,2,0)</f>
        <v>Potential Loyalists</v>
      </c>
    </row>
    <row r="138" ht="15.75" customHeight="1">
      <c r="A138" s="4">
        <v>13134.0</v>
      </c>
      <c r="B138" s="5">
        <v>4.0</v>
      </c>
      <c r="C138" s="15">
        <v>44648.39027777778</v>
      </c>
      <c r="D138" s="16">
        <v>54.150000000000006</v>
      </c>
      <c r="E138" s="5">
        <f t="shared" si="1"/>
        <v>427</v>
      </c>
      <c r="F138" s="5">
        <f t="shared" si="2"/>
        <v>4</v>
      </c>
      <c r="G138" s="5">
        <f t="shared" si="3"/>
        <v>4</v>
      </c>
      <c r="H138" s="5">
        <f t="shared" si="4"/>
        <v>3</v>
      </c>
      <c r="I138" s="5" t="str">
        <f t="shared" si="5"/>
        <v>443</v>
      </c>
      <c r="J138" s="5" t="str">
        <f t="shared" si="6"/>
        <v>44</v>
      </c>
      <c r="K138" s="5" t="str">
        <f>VLOOKUP(J138,'RF Mapping'!$A$1:$B$26,2,0)</f>
        <v>Loyal Customers</v>
      </c>
    </row>
    <row r="139" ht="15.75" customHeight="1">
      <c r="A139" s="4">
        <v>13136.0</v>
      </c>
      <c r="B139" s="5">
        <v>4.0</v>
      </c>
      <c r="C139" s="15">
        <v>44633.48541666667</v>
      </c>
      <c r="D139" s="16">
        <v>58.900000000000006</v>
      </c>
      <c r="E139" s="5">
        <f t="shared" si="1"/>
        <v>442</v>
      </c>
      <c r="F139" s="5">
        <f t="shared" si="2"/>
        <v>3</v>
      </c>
      <c r="G139" s="5">
        <f t="shared" si="3"/>
        <v>4</v>
      </c>
      <c r="H139" s="5">
        <f t="shared" si="4"/>
        <v>3</v>
      </c>
      <c r="I139" s="5" t="str">
        <f t="shared" si="5"/>
        <v>343</v>
      </c>
      <c r="J139" s="5" t="str">
        <f t="shared" si="6"/>
        <v>34</v>
      </c>
      <c r="K139" s="5" t="str">
        <f>VLOOKUP(J139,'RF Mapping'!$A$1:$B$26,2,0)</f>
        <v>Loyal Customers</v>
      </c>
    </row>
    <row r="140" ht="15.75" customHeight="1">
      <c r="A140" s="4">
        <v>13137.0</v>
      </c>
      <c r="B140" s="5">
        <v>8.0</v>
      </c>
      <c r="C140" s="15">
        <v>44710.50625</v>
      </c>
      <c r="D140" s="16">
        <v>129.05</v>
      </c>
      <c r="E140" s="5">
        <f t="shared" si="1"/>
        <v>365</v>
      </c>
      <c r="F140" s="5">
        <f t="shared" si="2"/>
        <v>5</v>
      </c>
      <c r="G140" s="5">
        <f t="shared" si="3"/>
        <v>4</v>
      </c>
      <c r="H140" s="5">
        <f t="shared" si="4"/>
        <v>4</v>
      </c>
      <c r="I140" s="5" t="str">
        <f t="shared" si="5"/>
        <v>544</v>
      </c>
      <c r="J140" s="5" t="str">
        <f t="shared" si="6"/>
        <v>54</v>
      </c>
      <c r="K140" s="5" t="str">
        <f>VLOOKUP(J140,'RF Mapping'!$A$1:$B$26,2,0)</f>
        <v>Champions</v>
      </c>
    </row>
    <row r="141" ht="15.75" customHeight="1">
      <c r="A141" s="4">
        <v>13139.0</v>
      </c>
      <c r="B141" s="5">
        <v>3.0</v>
      </c>
      <c r="C141" s="15">
        <v>44695.57083333333</v>
      </c>
      <c r="D141" s="16">
        <v>138.25</v>
      </c>
      <c r="E141" s="5">
        <f t="shared" si="1"/>
        <v>380</v>
      </c>
      <c r="F141" s="5">
        <f t="shared" si="2"/>
        <v>5</v>
      </c>
      <c r="G141" s="5">
        <f t="shared" si="3"/>
        <v>4</v>
      </c>
      <c r="H141" s="5">
        <f t="shared" si="4"/>
        <v>4</v>
      </c>
      <c r="I141" s="5" t="str">
        <f t="shared" si="5"/>
        <v>544</v>
      </c>
      <c r="J141" s="5" t="str">
        <f t="shared" si="6"/>
        <v>54</v>
      </c>
      <c r="K141" s="5" t="str">
        <f>VLOOKUP(J141,'RF Mapping'!$A$1:$B$26,2,0)</f>
        <v>Champions</v>
      </c>
    </row>
    <row r="142" ht="15.75" customHeight="1">
      <c r="A142" s="4">
        <v>13140.0</v>
      </c>
      <c r="B142" s="5">
        <v>1.0</v>
      </c>
      <c r="C142" s="15">
        <v>44608.55069444444</v>
      </c>
      <c r="D142" s="16">
        <v>7.5</v>
      </c>
      <c r="E142" s="5">
        <f t="shared" si="1"/>
        <v>467</v>
      </c>
      <c r="F142" s="5">
        <f t="shared" si="2"/>
        <v>3</v>
      </c>
      <c r="G142" s="5">
        <f t="shared" si="3"/>
        <v>2</v>
      </c>
      <c r="H142" s="5">
        <f t="shared" si="4"/>
        <v>1</v>
      </c>
      <c r="I142" s="5" t="str">
        <f t="shared" si="5"/>
        <v>321</v>
      </c>
      <c r="J142" s="5" t="str">
        <f t="shared" si="6"/>
        <v>32</v>
      </c>
      <c r="K142" s="5" t="str">
        <f>VLOOKUP(J142,'RF Mapping'!$A$1:$B$26,2,0)</f>
        <v>About to Sleep</v>
      </c>
    </row>
    <row r="143" ht="15.75" customHeight="1">
      <c r="A143" s="4">
        <v>13141.0</v>
      </c>
      <c r="B143" s="5">
        <v>2.0</v>
      </c>
      <c r="C143" s="15">
        <v>44636.4125</v>
      </c>
      <c r="D143" s="16">
        <v>113.0</v>
      </c>
      <c r="E143" s="5">
        <f t="shared" si="1"/>
        <v>439</v>
      </c>
      <c r="F143" s="5">
        <f t="shared" si="2"/>
        <v>3</v>
      </c>
      <c r="G143" s="5">
        <f t="shared" si="3"/>
        <v>3</v>
      </c>
      <c r="H143" s="5">
        <f t="shared" si="4"/>
        <v>4</v>
      </c>
      <c r="I143" s="5" t="str">
        <f t="shared" si="5"/>
        <v>334</v>
      </c>
      <c r="J143" s="5" t="str">
        <f t="shared" si="6"/>
        <v>33</v>
      </c>
      <c r="K143" s="5" t="str">
        <f>VLOOKUP(J143,'RF Mapping'!$A$1:$B$26,2,0)</f>
        <v>Need Attention</v>
      </c>
    </row>
    <row r="144" ht="15.75" customHeight="1">
      <c r="A144" s="4">
        <v>13148.0</v>
      </c>
      <c r="B144" s="5">
        <v>10.0</v>
      </c>
      <c r="C144" s="15">
        <v>44691.64097222222</v>
      </c>
      <c r="D144" s="16">
        <v>163.81</v>
      </c>
      <c r="E144" s="5">
        <f t="shared" si="1"/>
        <v>384</v>
      </c>
      <c r="F144" s="5">
        <f t="shared" si="2"/>
        <v>4</v>
      </c>
      <c r="G144" s="5">
        <f t="shared" si="3"/>
        <v>4</v>
      </c>
      <c r="H144" s="5">
        <f t="shared" si="4"/>
        <v>4</v>
      </c>
      <c r="I144" s="5" t="str">
        <f t="shared" si="5"/>
        <v>444</v>
      </c>
      <c r="J144" s="5" t="str">
        <f t="shared" si="6"/>
        <v>44</v>
      </c>
      <c r="K144" s="5" t="str">
        <f>VLOOKUP(J144,'RF Mapping'!$A$1:$B$26,2,0)</f>
        <v>Loyal Customers</v>
      </c>
    </row>
    <row r="145" ht="15.75" customHeight="1">
      <c r="A145" s="4">
        <v>13149.0</v>
      </c>
      <c r="B145" s="5">
        <v>2.0</v>
      </c>
      <c r="C145" s="15">
        <v>44706.54791666667</v>
      </c>
      <c r="D145" s="16">
        <v>20.04</v>
      </c>
      <c r="E145" s="5">
        <f t="shared" si="1"/>
        <v>369</v>
      </c>
      <c r="F145" s="5">
        <f t="shared" si="2"/>
        <v>5</v>
      </c>
      <c r="G145" s="5">
        <f t="shared" si="3"/>
        <v>3</v>
      </c>
      <c r="H145" s="5">
        <f t="shared" si="4"/>
        <v>2</v>
      </c>
      <c r="I145" s="5" t="str">
        <f t="shared" si="5"/>
        <v>532</v>
      </c>
      <c r="J145" s="5" t="str">
        <f t="shared" si="6"/>
        <v>53</v>
      </c>
      <c r="K145" s="5" t="str">
        <f>VLOOKUP(J145,'RF Mapping'!$A$1:$B$26,2,0)</f>
        <v>Potential Loyalists</v>
      </c>
    </row>
    <row r="146" ht="15.75" customHeight="1">
      <c r="A146" s="4">
        <v>13151.0</v>
      </c>
      <c r="B146" s="5">
        <v>1.0</v>
      </c>
      <c r="C146" s="15">
        <v>44425.52013888889</v>
      </c>
      <c r="D146" s="16">
        <v>20.650000000000002</v>
      </c>
      <c r="E146" s="5">
        <f t="shared" si="1"/>
        <v>650</v>
      </c>
      <c r="F146" s="5">
        <f t="shared" si="2"/>
        <v>2</v>
      </c>
      <c r="G146" s="5">
        <f t="shared" si="3"/>
        <v>2</v>
      </c>
      <c r="H146" s="5">
        <f t="shared" si="4"/>
        <v>2</v>
      </c>
      <c r="I146" s="5" t="str">
        <f t="shared" si="5"/>
        <v>222</v>
      </c>
      <c r="J146" s="5" t="str">
        <f t="shared" si="6"/>
        <v>22</v>
      </c>
      <c r="K146" s="5" t="str">
        <f>VLOOKUP(J146,'RF Mapping'!$A$1:$B$26,2,0)</f>
        <v>Hibernating</v>
      </c>
    </row>
    <row r="147" ht="15.75" customHeight="1">
      <c r="A147" s="4">
        <v>13153.0</v>
      </c>
      <c r="B147" s="5">
        <v>1.0</v>
      </c>
      <c r="C147" s="15">
        <v>44716.50972222222</v>
      </c>
      <c r="D147" s="16">
        <v>118.0</v>
      </c>
      <c r="E147" s="5">
        <f t="shared" si="1"/>
        <v>359</v>
      </c>
      <c r="F147" s="5">
        <f t="shared" si="2"/>
        <v>5</v>
      </c>
      <c r="G147" s="5">
        <f t="shared" si="3"/>
        <v>2</v>
      </c>
      <c r="H147" s="5">
        <f t="shared" si="4"/>
        <v>4</v>
      </c>
      <c r="I147" s="5" t="str">
        <f t="shared" si="5"/>
        <v>524</v>
      </c>
      <c r="J147" s="5" t="str">
        <f t="shared" si="6"/>
        <v>52</v>
      </c>
      <c r="K147" s="5" t="str">
        <f>VLOOKUP(J147,'RF Mapping'!$A$1:$B$26,2,0)</f>
        <v>Potential Loyalists</v>
      </c>
    </row>
    <row r="148" ht="15.75" customHeight="1">
      <c r="A148" s="4">
        <v>13155.0</v>
      </c>
      <c r="B148" s="5">
        <v>1.0</v>
      </c>
      <c r="C148" s="15">
        <v>44353.53055555555</v>
      </c>
      <c r="D148" s="16">
        <v>0.85</v>
      </c>
      <c r="E148" s="5">
        <f t="shared" si="1"/>
        <v>722</v>
      </c>
      <c r="F148" s="5">
        <f t="shared" si="2"/>
        <v>2</v>
      </c>
      <c r="G148" s="5">
        <f t="shared" si="3"/>
        <v>2</v>
      </c>
      <c r="H148" s="5">
        <f t="shared" si="4"/>
        <v>1</v>
      </c>
      <c r="I148" s="5" t="str">
        <f t="shared" si="5"/>
        <v>221</v>
      </c>
      <c r="J148" s="5" t="str">
        <f t="shared" si="6"/>
        <v>22</v>
      </c>
      <c r="K148" s="5" t="str">
        <f>VLOOKUP(J148,'RF Mapping'!$A$1:$B$26,2,0)</f>
        <v>Hibernating</v>
      </c>
    </row>
    <row r="149" ht="15.75" customHeight="1">
      <c r="A149" s="4">
        <v>13158.0</v>
      </c>
      <c r="B149" s="5">
        <v>1.0</v>
      </c>
      <c r="C149" s="15">
        <v>44402.41527777778</v>
      </c>
      <c r="D149" s="16">
        <v>22.5</v>
      </c>
      <c r="E149" s="5">
        <f t="shared" si="1"/>
        <v>673</v>
      </c>
      <c r="F149" s="5">
        <f t="shared" si="2"/>
        <v>2</v>
      </c>
      <c r="G149" s="5">
        <f t="shared" si="3"/>
        <v>2</v>
      </c>
      <c r="H149" s="5">
        <f t="shared" si="4"/>
        <v>2</v>
      </c>
      <c r="I149" s="5" t="str">
        <f t="shared" si="5"/>
        <v>222</v>
      </c>
      <c r="J149" s="5" t="str">
        <f t="shared" si="6"/>
        <v>22</v>
      </c>
      <c r="K149" s="5" t="str">
        <f>VLOOKUP(J149,'RF Mapping'!$A$1:$B$26,2,0)</f>
        <v>Hibernating</v>
      </c>
    </row>
    <row r="150" ht="15.75" customHeight="1">
      <c r="A150" s="4">
        <v>13159.0</v>
      </c>
      <c r="B150" s="5">
        <v>3.0</v>
      </c>
      <c r="C150" s="15">
        <v>44671.55555555555</v>
      </c>
      <c r="D150" s="16">
        <v>64.7</v>
      </c>
      <c r="E150" s="5">
        <f t="shared" si="1"/>
        <v>404</v>
      </c>
      <c r="F150" s="5">
        <f t="shared" si="2"/>
        <v>4</v>
      </c>
      <c r="G150" s="5">
        <f t="shared" si="3"/>
        <v>4</v>
      </c>
      <c r="H150" s="5">
        <f t="shared" si="4"/>
        <v>3</v>
      </c>
      <c r="I150" s="5" t="str">
        <f t="shared" si="5"/>
        <v>443</v>
      </c>
      <c r="J150" s="5" t="str">
        <f t="shared" si="6"/>
        <v>44</v>
      </c>
      <c r="K150" s="5" t="str">
        <f>VLOOKUP(J150,'RF Mapping'!$A$1:$B$26,2,0)</f>
        <v>Loyal Customers</v>
      </c>
    </row>
    <row r="151" ht="15.75" customHeight="1">
      <c r="A151" s="4">
        <v>13161.0</v>
      </c>
      <c r="B151" s="5">
        <v>1.0</v>
      </c>
      <c r="C151" s="15">
        <v>44407.58541666667</v>
      </c>
      <c r="D151" s="16">
        <v>17.700000000000003</v>
      </c>
      <c r="E151" s="5">
        <f t="shared" si="1"/>
        <v>668</v>
      </c>
      <c r="F151" s="5">
        <f t="shared" si="2"/>
        <v>2</v>
      </c>
      <c r="G151" s="5">
        <f t="shared" si="3"/>
        <v>2</v>
      </c>
      <c r="H151" s="5">
        <f t="shared" si="4"/>
        <v>2</v>
      </c>
      <c r="I151" s="5" t="str">
        <f t="shared" si="5"/>
        <v>222</v>
      </c>
      <c r="J151" s="5" t="str">
        <f t="shared" si="6"/>
        <v>22</v>
      </c>
      <c r="K151" s="5" t="str">
        <f>VLOOKUP(J151,'RF Mapping'!$A$1:$B$26,2,0)</f>
        <v>Hibernating</v>
      </c>
    </row>
    <row r="152" ht="15.75" customHeight="1">
      <c r="A152" s="4">
        <v>13162.0</v>
      </c>
      <c r="B152" s="5">
        <v>2.0</v>
      </c>
      <c r="C152" s="15">
        <v>44489.65138888889</v>
      </c>
      <c r="D152" s="16">
        <v>68.4</v>
      </c>
      <c r="E152" s="5">
        <f t="shared" si="1"/>
        <v>586</v>
      </c>
      <c r="F152" s="5">
        <f t="shared" si="2"/>
        <v>2</v>
      </c>
      <c r="G152" s="5">
        <f t="shared" si="3"/>
        <v>3</v>
      </c>
      <c r="H152" s="5">
        <f t="shared" si="4"/>
        <v>3</v>
      </c>
      <c r="I152" s="5" t="str">
        <f t="shared" si="5"/>
        <v>233</v>
      </c>
      <c r="J152" s="5" t="str">
        <f t="shared" si="6"/>
        <v>23</v>
      </c>
      <c r="K152" s="5" t="str">
        <f>VLOOKUP(J152,'RF Mapping'!$A$1:$B$26,2,0)</f>
        <v>At Risk</v>
      </c>
    </row>
    <row r="153" ht="15.75" customHeight="1">
      <c r="A153" s="4">
        <v>13165.0</v>
      </c>
      <c r="B153" s="5">
        <v>2.0</v>
      </c>
      <c r="C153" s="15">
        <v>44675.62847222222</v>
      </c>
      <c r="D153" s="16">
        <v>100.08</v>
      </c>
      <c r="E153" s="5">
        <f t="shared" si="1"/>
        <v>400</v>
      </c>
      <c r="F153" s="5">
        <f t="shared" si="2"/>
        <v>4</v>
      </c>
      <c r="G153" s="5">
        <f t="shared" si="3"/>
        <v>3</v>
      </c>
      <c r="H153" s="5">
        <f t="shared" si="4"/>
        <v>4</v>
      </c>
      <c r="I153" s="5" t="str">
        <f t="shared" si="5"/>
        <v>434</v>
      </c>
      <c r="J153" s="5" t="str">
        <f t="shared" si="6"/>
        <v>43</v>
      </c>
      <c r="K153" s="5" t="str">
        <f>VLOOKUP(J153,'RF Mapping'!$A$1:$B$26,2,0)</f>
        <v>Potential Loyalists</v>
      </c>
    </row>
    <row r="154" ht="15.75" customHeight="1">
      <c r="A154" s="4">
        <v>13167.0</v>
      </c>
      <c r="B154" s="5">
        <v>2.0</v>
      </c>
      <c r="C154" s="15">
        <v>44654.63194444445</v>
      </c>
      <c r="D154" s="16">
        <v>47.3</v>
      </c>
      <c r="E154" s="5">
        <f t="shared" si="1"/>
        <v>421</v>
      </c>
      <c r="F154" s="5">
        <f t="shared" si="2"/>
        <v>4</v>
      </c>
      <c r="G154" s="5">
        <f t="shared" si="3"/>
        <v>3</v>
      </c>
      <c r="H154" s="5">
        <f t="shared" si="4"/>
        <v>3</v>
      </c>
      <c r="I154" s="5" t="str">
        <f t="shared" si="5"/>
        <v>433</v>
      </c>
      <c r="J154" s="5" t="str">
        <f t="shared" si="6"/>
        <v>43</v>
      </c>
      <c r="K154" s="5" t="str">
        <f>VLOOKUP(J154,'RF Mapping'!$A$1:$B$26,2,0)</f>
        <v>Potential Loyalists</v>
      </c>
    </row>
    <row r="155" ht="15.75" customHeight="1">
      <c r="A155" s="4">
        <v>13168.0</v>
      </c>
      <c r="B155" s="5">
        <v>4.0</v>
      </c>
      <c r="C155" s="15">
        <v>44684.53888888889</v>
      </c>
      <c r="D155" s="16">
        <v>96.94999999999999</v>
      </c>
      <c r="E155" s="5">
        <f t="shared" si="1"/>
        <v>391</v>
      </c>
      <c r="F155" s="5">
        <f t="shared" si="2"/>
        <v>4</v>
      </c>
      <c r="G155" s="5">
        <f t="shared" si="3"/>
        <v>4</v>
      </c>
      <c r="H155" s="5">
        <f t="shared" si="4"/>
        <v>4</v>
      </c>
      <c r="I155" s="5" t="str">
        <f t="shared" si="5"/>
        <v>444</v>
      </c>
      <c r="J155" s="5" t="str">
        <f t="shared" si="6"/>
        <v>44</v>
      </c>
      <c r="K155" s="5" t="str">
        <f>VLOOKUP(J155,'RF Mapping'!$A$1:$B$26,2,0)</f>
        <v>Loyal Customers</v>
      </c>
    </row>
    <row r="156" ht="15.75" customHeight="1">
      <c r="A156" s="4">
        <v>13170.0</v>
      </c>
      <c r="B156" s="5">
        <v>1.0</v>
      </c>
      <c r="C156" s="15">
        <v>44694.51319444444</v>
      </c>
      <c r="D156" s="16">
        <v>8.18</v>
      </c>
      <c r="E156" s="5">
        <f t="shared" si="1"/>
        <v>381</v>
      </c>
      <c r="F156" s="5">
        <f t="shared" si="2"/>
        <v>4</v>
      </c>
      <c r="G156" s="5">
        <f t="shared" si="3"/>
        <v>2</v>
      </c>
      <c r="H156" s="5">
        <f t="shared" si="4"/>
        <v>1</v>
      </c>
      <c r="I156" s="5" t="str">
        <f t="shared" si="5"/>
        <v>421</v>
      </c>
      <c r="J156" s="5" t="str">
        <f t="shared" si="6"/>
        <v>42</v>
      </c>
      <c r="K156" s="5" t="str">
        <f>VLOOKUP(J156,'RF Mapping'!$A$1:$B$26,2,0)</f>
        <v>Potential Loyalists</v>
      </c>
    </row>
    <row r="157" ht="15.75" customHeight="1">
      <c r="A157" s="4">
        <v>13171.0</v>
      </c>
      <c r="B157" s="5">
        <v>1.0</v>
      </c>
      <c r="C157" s="15">
        <v>44704.45069444444</v>
      </c>
      <c r="D157" s="16">
        <v>20.8</v>
      </c>
      <c r="E157" s="5">
        <f t="shared" si="1"/>
        <v>371</v>
      </c>
      <c r="F157" s="5">
        <f t="shared" si="2"/>
        <v>5</v>
      </c>
      <c r="G157" s="5">
        <f t="shared" si="3"/>
        <v>2</v>
      </c>
      <c r="H157" s="5">
        <f t="shared" si="4"/>
        <v>2</v>
      </c>
      <c r="I157" s="5" t="str">
        <f t="shared" si="5"/>
        <v>522</v>
      </c>
      <c r="J157" s="5" t="str">
        <f t="shared" si="6"/>
        <v>52</v>
      </c>
      <c r="K157" s="5" t="str">
        <f>VLOOKUP(J157,'RF Mapping'!$A$1:$B$26,2,0)</f>
        <v>Potential Loyalists</v>
      </c>
    </row>
    <row r="158" ht="15.75" customHeight="1">
      <c r="A158" s="4">
        <v>13173.0</v>
      </c>
      <c r="B158" s="5">
        <v>2.0</v>
      </c>
      <c r="C158" s="15">
        <v>44717.66041666667</v>
      </c>
      <c r="D158" s="16">
        <v>17.8</v>
      </c>
      <c r="E158" s="5">
        <f t="shared" si="1"/>
        <v>358</v>
      </c>
      <c r="F158" s="5">
        <f t="shared" si="2"/>
        <v>5</v>
      </c>
      <c r="G158" s="5">
        <f t="shared" si="3"/>
        <v>3</v>
      </c>
      <c r="H158" s="5">
        <f t="shared" si="4"/>
        <v>2</v>
      </c>
      <c r="I158" s="5" t="str">
        <f t="shared" si="5"/>
        <v>532</v>
      </c>
      <c r="J158" s="5" t="str">
        <f t="shared" si="6"/>
        <v>53</v>
      </c>
      <c r="K158" s="5" t="str">
        <f>VLOOKUP(J158,'RF Mapping'!$A$1:$B$26,2,0)</f>
        <v>Potential Loyalists</v>
      </c>
    </row>
    <row r="159" ht="15.75" customHeight="1">
      <c r="A159" s="4">
        <v>13174.0</v>
      </c>
      <c r="B159" s="5">
        <v>3.0</v>
      </c>
      <c r="C159" s="15">
        <v>44704.60763888889</v>
      </c>
      <c r="D159" s="16">
        <v>128.54</v>
      </c>
      <c r="E159" s="5">
        <f t="shared" si="1"/>
        <v>371</v>
      </c>
      <c r="F159" s="5">
        <f t="shared" si="2"/>
        <v>5</v>
      </c>
      <c r="G159" s="5">
        <f t="shared" si="3"/>
        <v>4</v>
      </c>
      <c r="H159" s="5">
        <f t="shared" si="4"/>
        <v>4</v>
      </c>
      <c r="I159" s="5" t="str">
        <f t="shared" si="5"/>
        <v>544</v>
      </c>
      <c r="J159" s="5" t="str">
        <f t="shared" si="6"/>
        <v>54</v>
      </c>
      <c r="K159" s="5" t="str">
        <f>VLOOKUP(J159,'RF Mapping'!$A$1:$B$26,2,0)</f>
        <v>Champions</v>
      </c>
    </row>
    <row r="160" ht="15.75" customHeight="1">
      <c r="A160" s="4">
        <v>13176.0</v>
      </c>
      <c r="B160" s="5">
        <v>1.0</v>
      </c>
      <c r="C160" s="15">
        <v>44675.65486111111</v>
      </c>
      <c r="D160" s="16">
        <v>39.9</v>
      </c>
      <c r="E160" s="5">
        <f t="shared" si="1"/>
        <v>400</v>
      </c>
      <c r="F160" s="5">
        <f t="shared" si="2"/>
        <v>4</v>
      </c>
      <c r="G160" s="5">
        <f t="shared" si="3"/>
        <v>2</v>
      </c>
      <c r="H160" s="5">
        <f t="shared" si="4"/>
        <v>3</v>
      </c>
      <c r="I160" s="5" t="str">
        <f t="shared" si="5"/>
        <v>423</v>
      </c>
      <c r="J160" s="5" t="str">
        <f t="shared" si="6"/>
        <v>42</v>
      </c>
      <c r="K160" s="5" t="str">
        <f>VLOOKUP(J160,'RF Mapping'!$A$1:$B$26,2,0)</f>
        <v>Potential Loyalists</v>
      </c>
    </row>
    <row r="161" ht="15.75" customHeight="1">
      <c r="A161" s="4">
        <v>13178.0</v>
      </c>
      <c r="B161" s="5">
        <v>4.0</v>
      </c>
      <c r="C161" s="15">
        <v>44685.39166666667</v>
      </c>
      <c r="D161" s="16">
        <v>139.5</v>
      </c>
      <c r="E161" s="5">
        <f t="shared" si="1"/>
        <v>390</v>
      </c>
      <c r="F161" s="5">
        <f t="shared" si="2"/>
        <v>4</v>
      </c>
      <c r="G161" s="5">
        <f t="shared" si="3"/>
        <v>4</v>
      </c>
      <c r="H161" s="5">
        <f t="shared" si="4"/>
        <v>4</v>
      </c>
      <c r="I161" s="5" t="str">
        <f t="shared" si="5"/>
        <v>444</v>
      </c>
      <c r="J161" s="5" t="str">
        <f t="shared" si="6"/>
        <v>44</v>
      </c>
      <c r="K161" s="5" t="str">
        <f>VLOOKUP(J161,'RF Mapping'!$A$1:$B$26,2,0)</f>
        <v>Loyal Customers</v>
      </c>
    </row>
    <row r="162" ht="15.75" customHeight="1">
      <c r="A162" s="4">
        <v>13182.0</v>
      </c>
      <c r="B162" s="5">
        <v>1.0</v>
      </c>
      <c r="C162" s="15">
        <v>44676.57361111111</v>
      </c>
      <c r="D162" s="16">
        <v>10.5</v>
      </c>
      <c r="E162" s="5">
        <f t="shared" si="1"/>
        <v>399</v>
      </c>
      <c r="F162" s="5">
        <f t="shared" si="2"/>
        <v>4</v>
      </c>
      <c r="G162" s="5">
        <f t="shared" si="3"/>
        <v>2</v>
      </c>
      <c r="H162" s="5">
        <f t="shared" si="4"/>
        <v>1</v>
      </c>
      <c r="I162" s="5" t="str">
        <f t="shared" si="5"/>
        <v>421</v>
      </c>
      <c r="J162" s="5" t="str">
        <f t="shared" si="6"/>
        <v>42</v>
      </c>
      <c r="K162" s="5" t="str">
        <f>VLOOKUP(J162,'RF Mapping'!$A$1:$B$26,2,0)</f>
        <v>Potential Loyalists</v>
      </c>
    </row>
    <row r="163" ht="15.75" customHeight="1">
      <c r="A163" s="4">
        <v>13183.0</v>
      </c>
      <c r="B163" s="5">
        <v>1.0</v>
      </c>
      <c r="C163" s="15">
        <v>44620.70347222222</v>
      </c>
      <c r="D163" s="16">
        <v>15.0</v>
      </c>
      <c r="E163" s="5">
        <f t="shared" si="1"/>
        <v>455</v>
      </c>
      <c r="F163" s="5">
        <f t="shared" si="2"/>
        <v>3</v>
      </c>
      <c r="G163" s="5">
        <f t="shared" si="3"/>
        <v>2</v>
      </c>
      <c r="H163" s="5">
        <f t="shared" si="4"/>
        <v>2</v>
      </c>
      <c r="I163" s="5" t="str">
        <f t="shared" si="5"/>
        <v>322</v>
      </c>
      <c r="J163" s="5" t="str">
        <f t="shared" si="6"/>
        <v>32</v>
      </c>
      <c r="K163" s="5" t="str">
        <f>VLOOKUP(J163,'RF Mapping'!$A$1:$B$26,2,0)</f>
        <v>About to Sleep</v>
      </c>
    </row>
    <row r="164" ht="15.75" customHeight="1">
      <c r="A164" s="4">
        <v>13184.0</v>
      </c>
      <c r="B164" s="5">
        <v>5.0</v>
      </c>
      <c r="C164" s="15">
        <v>44593.46388888889</v>
      </c>
      <c r="D164" s="16">
        <v>97.71000000000001</v>
      </c>
      <c r="E164" s="5">
        <f t="shared" si="1"/>
        <v>482</v>
      </c>
      <c r="F164" s="5">
        <f t="shared" si="2"/>
        <v>3</v>
      </c>
      <c r="G164" s="5">
        <f t="shared" si="3"/>
        <v>4</v>
      </c>
      <c r="H164" s="5">
        <f t="shared" si="4"/>
        <v>4</v>
      </c>
      <c r="I164" s="5" t="str">
        <f t="shared" si="5"/>
        <v>344</v>
      </c>
      <c r="J164" s="5" t="str">
        <f t="shared" si="6"/>
        <v>34</v>
      </c>
      <c r="K164" s="5" t="str">
        <f>VLOOKUP(J164,'RF Mapping'!$A$1:$B$26,2,0)</f>
        <v>Loyal Customers</v>
      </c>
    </row>
    <row r="165" ht="15.75" customHeight="1">
      <c r="A165" s="4">
        <v>13186.0</v>
      </c>
      <c r="B165" s="5">
        <v>3.0</v>
      </c>
      <c r="C165" s="15">
        <v>44627.49027777778</v>
      </c>
      <c r="D165" s="16">
        <v>32.800000000000004</v>
      </c>
      <c r="E165" s="5">
        <f t="shared" si="1"/>
        <v>448</v>
      </c>
      <c r="F165" s="5">
        <f t="shared" si="2"/>
        <v>3</v>
      </c>
      <c r="G165" s="5">
        <f t="shared" si="3"/>
        <v>4</v>
      </c>
      <c r="H165" s="5">
        <f t="shared" si="4"/>
        <v>3</v>
      </c>
      <c r="I165" s="5" t="str">
        <f t="shared" si="5"/>
        <v>343</v>
      </c>
      <c r="J165" s="5" t="str">
        <f t="shared" si="6"/>
        <v>34</v>
      </c>
      <c r="K165" s="5" t="str">
        <f>VLOOKUP(J165,'RF Mapping'!$A$1:$B$26,2,0)</f>
        <v>Loyal Customers</v>
      </c>
    </row>
    <row r="166" ht="15.75" customHeight="1">
      <c r="A166" s="4">
        <v>13187.0</v>
      </c>
      <c r="B166" s="5">
        <v>1.0</v>
      </c>
      <c r="C166" s="15">
        <v>44383.78958333333</v>
      </c>
      <c r="D166" s="16">
        <v>7.59</v>
      </c>
      <c r="E166" s="5">
        <f t="shared" si="1"/>
        <v>692</v>
      </c>
      <c r="F166" s="5">
        <f t="shared" si="2"/>
        <v>2</v>
      </c>
      <c r="G166" s="5">
        <f t="shared" si="3"/>
        <v>2</v>
      </c>
      <c r="H166" s="5">
        <f t="shared" si="4"/>
        <v>1</v>
      </c>
      <c r="I166" s="5" t="str">
        <f t="shared" si="5"/>
        <v>221</v>
      </c>
      <c r="J166" s="5" t="str">
        <f t="shared" si="6"/>
        <v>22</v>
      </c>
      <c r="K166" s="5" t="str">
        <f>VLOOKUP(J166,'RF Mapping'!$A$1:$B$26,2,0)</f>
        <v>Hibernating</v>
      </c>
    </row>
    <row r="167" ht="15.75" customHeight="1">
      <c r="A167" s="4">
        <v>13189.0</v>
      </c>
      <c r="B167" s="5">
        <v>1.0</v>
      </c>
      <c r="C167" s="15">
        <v>44608.55</v>
      </c>
      <c r="D167" s="16">
        <v>16.08</v>
      </c>
      <c r="E167" s="5">
        <f t="shared" si="1"/>
        <v>467</v>
      </c>
      <c r="F167" s="5">
        <f t="shared" si="2"/>
        <v>3</v>
      </c>
      <c r="G167" s="5">
        <f t="shared" si="3"/>
        <v>2</v>
      </c>
      <c r="H167" s="5">
        <f t="shared" si="4"/>
        <v>2</v>
      </c>
      <c r="I167" s="5" t="str">
        <f t="shared" si="5"/>
        <v>322</v>
      </c>
      <c r="J167" s="5" t="str">
        <f t="shared" si="6"/>
        <v>32</v>
      </c>
      <c r="K167" s="5" t="str">
        <f>VLOOKUP(J167,'RF Mapping'!$A$1:$B$26,2,0)</f>
        <v>About to Sleep</v>
      </c>
    </row>
    <row r="168" ht="15.75" customHeight="1">
      <c r="A168" s="4">
        <v>13193.0</v>
      </c>
      <c r="B168" s="5">
        <v>1.0</v>
      </c>
      <c r="C168" s="15">
        <v>44660.60416666666</v>
      </c>
      <c r="D168" s="16">
        <v>1.25</v>
      </c>
      <c r="E168" s="5">
        <f t="shared" si="1"/>
        <v>415</v>
      </c>
      <c r="F168" s="5">
        <f t="shared" si="2"/>
        <v>4</v>
      </c>
      <c r="G168" s="5">
        <f t="shared" si="3"/>
        <v>2</v>
      </c>
      <c r="H168" s="5">
        <f t="shared" si="4"/>
        <v>1</v>
      </c>
      <c r="I168" s="5" t="str">
        <f t="shared" si="5"/>
        <v>421</v>
      </c>
      <c r="J168" s="5" t="str">
        <f t="shared" si="6"/>
        <v>42</v>
      </c>
      <c r="K168" s="5" t="str">
        <f>VLOOKUP(J168,'RF Mapping'!$A$1:$B$26,2,0)</f>
        <v>Potential Loyalists</v>
      </c>
    </row>
    <row r="169" ht="15.75" customHeight="1">
      <c r="A169" s="4">
        <v>13196.0</v>
      </c>
      <c r="B169" s="5">
        <v>1.0</v>
      </c>
      <c r="C169" s="15">
        <v>44636.53333333333</v>
      </c>
      <c r="D169" s="16">
        <v>15.0</v>
      </c>
      <c r="E169" s="5">
        <f t="shared" si="1"/>
        <v>439</v>
      </c>
      <c r="F169" s="5">
        <f t="shared" si="2"/>
        <v>3</v>
      </c>
      <c r="G169" s="5">
        <f t="shared" si="3"/>
        <v>2</v>
      </c>
      <c r="H169" s="5">
        <f t="shared" si="4"/>
        <v>2</v>
      </c>
      <c r="I169" s="5" t="str">
        <f t="shared" si="5"/>
        <v>322</v>
      </c>
      <c r="J169" s="5" t="str">
        <f t="shared" si="6"/>
        <v>32</v>
      </c>
      <c r="K169" s="5" t="str">
        <f>VLOOKUP(J169,'RF Mapping'!$A$1:$B$26,2,0)</f>
        <v>About to Sleep</v>
      </c>
    </row>
    <row r="170" ht="15.75" customHeight="1">
      <c r="A170" s="4">
        <v>13198.0</v>
      </c>
      <c r="B170" s="5">
        <v>5.0</v>
      </c>
      <c r="C170" s="15">
        <v>44710.63680555556</v>
      </c>
      <c r="D170" s="16">
        <v>138.55</v>
      </c>
      <c r="E170" s="5">
        <f t="shared" si="1"/>
        <v>365</v>
      </c>
      <c r="F170" s="5">
        <f t="shared" si="2"/>
        <v>5</v>
      </c>
      <c r="G170" s="5">
        <f t="shared" si="3"/>
        <v>4</v>
      </c>
      <c r="H170" s="5">
        <f t="shared" si="4"/>
        <v>4</v>
      </c>
      <c r="I170" s="5" t="str">
        <f t="shared" si="5"/>
        <v>544</v>
      </c>
      <c r="J170" s="5" t="str">
        <f t="shared" si="6"/>
        <v>54</v>
      </c>
      <c r="K170" s="5" t="str">
        <f>VLOOKUP(J170,'RF Mapping'!$A$1:$B$26,2,0)</f>
        <v>Champions</v>
      </c>
    </row>
    <row r="171" ht="15.75" customHeight="1">
      <c r="A171" s="4">
        <v>13200.0</v>
      </c>
      <c r="B171" s="5">
        <v>1.0</v>
      </c>
      <c r="C171" s="15">
        <v>44646.58333333334</v>
      </c>
      <c r="D171" s="16">
        <v>17.85</v>
      </c>
      <c r="E171" s="5">
        <f t="shared" si="1"/>
        <v>429</v>
      </c>
      <c r="F171" s="5">
        <f t="shared" si="2"/>
        <v>4</v>
      </c>
      <c r="G171" s="5">
        <f t="shared" si="3"/>
        <v>2</v>
      </c>
      <c r="H171" s="5">
        <f t="shared" si="4"/>
        <v>2</v>
      </c>
      <c r="I171" s="5" t="str">
        <f t="shared" si="5"/>
        <v>422</v>
      </c>
      <c r="J171" s="5" t="str">
        <f t="shared" si="6"/>
        <v>42</v>
      </c>
      <c r="K171" s="5" t="str">
        <f>VLOOKUP(J171,'RF Mapping'!$A$1:$B$26,2,0)</f>
        <v>Potential Loyalists</v>
      </c>
    </row>
    <row r="172" ht="15.75" customHeight="1">
      <c r="A172" s="4">
        <v>13203.0</v>
      </c>
      <c r="B172" s="5">
        <v>3.0</v>
      </c>
      <c r="C172" s="15">
        <v>44711.44791666666</v>
      </c>
      <c r="D172" s="16">
        <v>70.31</v>
      </c>
      <c r="E172" s="5">
        <f t="shared" si="1"/>
        <v>364</v>
      </c>
      <c r="F172" s="5">
        <f t="shared" si="2"/>
        <v>5</v>
      </c>
      <c r="G172" s="5">
        <f t="shared" si="3"/>
        <v>4</v>
      </c>
      <c r="H172" s="5">
        <f t="shared" si="4"/>
        <v>3</v>
      </c>
      <c r="I172" s="5" t="str">
        <f t="shared" si="5"/>
        <v>543</v>
      </c>
      <c r="J172" s="5" t="str">
        <f t="shared" si="6"/>
        <v>54</v>
      </c>
      <c r="K172" s="5" t="str">
        <f>VLOOKUP(J172,'RF Mapping'!$A$1:$B$26,2,0)</f>
        <v>Champions</v>
      </c>
    </row>
    <row r="173" ht="15.75" customHeight="1">
      <c r="A173" s="4">
        <v>13207.0</v>
      </c>
      <c r="B173" s="5">
        <v>1.0</v>
      </c>
      <c r="C173" s="15">
        <v>44573.48263888889</v>
      </c>
      <c r="D173" s="16">
        <v>106.20000000000002</v>
      </c>
      <c r="E173" s="5">
        <f t="shared" si="1"/>
        <v>502</v>
      </c>
      <c r="F173" s="5">
        <f t="shared" si="2"/>
        <v>3</v>
      </c>
      <c r="G173" s="5">
        <f t="shared" si="3"/>
        <v>2</v>
      </c>
      <c r="H173" s="5">
        <f t="shared" si="4"/>
        <v>4</v>
      </c>
      <c r="I173" s="5" t="str">
        <f t="shared" si="5"/>
        <v>324</v>
      </c>
      <c r="J173" s="5" t="str">
        <f t="shared" si="6"/>
        <v>32</v>
      </c>
      <c r="K173" s="5" t="str">
        <f>VLOOKUP(J173,'RF Mapping'!$A$1:$B$26,2,0)</f>
        <v>About to Sleep</v>
      </c>
    </row>
    <row r="174" ht="15.75" customHeight="1">
      <c r="A174" s="4">
        <v>13208.0</v>
      </c>
      <c r="B174" s="5">
        <v>5.0</v>
      </c>
      <c r="C174" s="15">
        <v>44663.4125</v>
      </c>
      <c r="D174" s="16">
        <v>31.28</v>
      </c>
      <c r="E174" s="5">
        <f t="shared" si="1"/>
        <v>412</v>
      </c>
      <c r="F174" s="5">
        <f t="shared" si="2"/>
        <v>4</v>
      </c>
      <c r="G174" s="5">
        <f t="shared" si="3"/>
        <v>4</v>
      </c>
      <c r="H174" s="5">
        <f t="shared" si="4"/>
        <v>2</v>
      </c>
      <c r="I174" s="5" t="str">
        <f t="shared" si="5"/>
        <v>442</v>
      </c>
      <c r="J174" s="5" t="str">
        <f t="shared" si="6"/>
        <v>44</v>
      </c>
      <c r="K174" s="5" t="str">
        <f>VLOOKUP(J174,'RF Mapping'!$A$1:$B$26,2,0)</f>
        <v>Loyal Customers</v>
      </c>
    </row>
    <row r="175" ht="15.75" customHeight="1">
      <c r="A175" s="4">
        <v>13209.0</v>
      </c>
      <c r="B175" s="5">
        <v>5.0</v>
      </c>
      <c r="C175" s="15">
        <v>44690.57777777778</v>
      </c>
      <c r="D175" s="16">
        <v>155.3</v>
      </c>
      <c r="E175" s="5">
        <f t="shared" si="1"/>
        <v>385</v>
      </c>
      <c r="F175" s="5">
        <f t="shared" si="2"/>
        <v>4</v>
      </c>
      <c r="G175" s="5">
        <f t="shared" si="3"/>
        <v>4</v>
      </c>
      <c r="H175" s="5">
        <f t="shared" si="4"/>
        <v>4</v>
      </c>
      <c r="I175" s="5" t="str">
        <f t="shared" si="5"/>
        <v>444</v>
      </c>
      <c r="J175" s="5" t="str">
        <f t="shared" si="6"/>
        <v>44</v>
      </c>
      <c r="K175" s="5" t="str">
        <f>VLOOKUP(J175,'RF Mapping'!$A$1:$B$26,2,0)</f>
        <v>Loyal Customers</v>
      </c>
    </row>
    <row r="176" ht="15.75" customHeight="1">
      <c r="A176" s="4">
        <v>13210.0</v>
      </c>
      <c r="B176" s="5">
        <v>1.0</v>
      </c>
      <c r="C176" s="15">
        <v>44627.34583333333</v>
      </c>
      <c r="D176" s="16">
        <v>15.0</v>
      </c>
      <c r="E176" s="5">
        <f t="shared" si="1"/>
        <v>448</v>
      </c>
      <c r="F176" s="5">
        <f t="shared" si="2"/>
        <v>3</v>
      </c>
      <c r="G176" s="5">
        <f t="shared" si="3"/>
        <v>2</v>
      </c>
      <c r="H176" s="5">
        <f t="shared" si="4"/>
        <v>2</v>
      </c>
      <c r="I176" s="5" t="str">
        <f t="shared" si="5"/>
        <v>322</v>
      </c>
      <c r="J176" s="5" t="str">
        <f t="shared" si="6"/>
        <v>32</v>
      </c>
      <c r="K176" s="5" t="str">
        <f>VLOOKUP(J176,'RF Mapping'!$A$1:$B$26,2,0)</f>
        <v>About to Sleep</v>
      </c>
    </row>
    <row r="177" ht="15.75" customHeight="1">
      <c r="A177" s="4">
        <v>13211.0</v>
      </c>
      <c r="B177" s="5">
        <v>1.0</v>
      </c>
      <c r="C177" s="15">
        <v>44625.73333333333</v>
      </c>
      <c r="D177" s="16">
        <v>123.8</v>
      </c>
      <c r="E177" s="5">
        <f t="shared" si="1"/>
        <v>450</v>
      </c>
      <c r="F177" s="5">
        <f t="shared" si="2"/>
        <v>3</v>
      </c>
      <c r="G177" s="5">
        <f t="shared" si="3"/>
        <v>2</v>
      </c>
      <c r="H177" s="5">
        <f t="shared" si="4"/>
        <v>4</v>
      </c>
      <c r="I177" s="5" t="str">
        <f t="shared" si="5"/>
        <v>324</v>
      </c>
      <c r="J177" s="5" t="str">
        <f t="shared" si="6"/>
        <v>32</v>
      </c>
      <c r="K177" s="5" t="str">
        <f>VLOOKUP(J177,'RF Mapping'!$A$1:$B$26,2,0)</f>
        <v>About to Sleep</v>
      </c>
    </row>
    <row r="178" ht="15.75" customHeight="1">
      <c r="A178" s="4">
        <v>13212.0</v>
      </c>
      <c r="B178" s="5">
        <v>2.0</v>
      </c>
      <c r="C178" s="15">
        <v>44711.63333333333</v>
      </c>
      <c r="D178" s="16">
        <v>43.589999999999996</v>
      </c>
      <c r="E178" s="5">
        <f t="shared" si="1"/>
        <v>364</v>
      </c>
      <c r="F178" s="5">
        <f t="shared" si="2"/>
        <v>5</v>
      </c>
      <c r="G178" s="5">
        <f t="shared" si="3"/>
        <v>3</v>
      </c>
      <c r="H178" s="5">
        <f t="shared" si="4"/>
        <v>3</v>
      </c>
      <c r="I178" s="5" t="str">
        <f t="shared" si="5"/>
        <v>533</v>
      </c>
      <c r="J178" s="5" t="str">
        <f t="shared" si="6"/>
        <v>53</v>
      </c>
      <c r="K178" s="5" t="str">
        <f>VLOOKUP(J178,'RF Mapping'!$A$1:$B$26,2,0)</f>
        <v>Potential Loyalists</v>
      </c>
    </row>
    <row r="179" ht="15.75" customHeight="1">
      <c r="A179" s="4">
        <v>13213.0</v>
      </c>
      <c r="B179" s="5">
        <v>2.0</v>
      </c>
      <c r="C179" s="15">
        <v>44539.70625</v>
      </c>
      <c r="D179" s="16">
        <v>36.75</v>
      </c>
      <c r="E179" s="5">
        <f t="shared" si="1"/>
        <v>536</v>
      </c>
      <c r="F179" s="5">
        <f t="shared" si="2"/>
        <v>3</v>
      </c>
      <c r="G179" s="5">
        <f t="shared" si="3"/>
        <v>3</v>
      </c>
      <c r="H179" s="5">
        <f t="shared" si="4"/>
        <v>3</v>
      </c>
      <c r="I179" s="5" t="str">
        <f t="shared" si="5"/>
        <v>333</v>
      </c>
      <c r="J179" s="5" t="str">
        <f t="shared" si="6"/>
        <v>33</v>
      </c>
      <c r="K179" s="5" t="str">
        <f>VLOOKUP(J179,'RF Mapping'!$A$1:$B$26,2,0)</f>
        <v>Need Attention</v>
      </c>
    </row>
    <row r="180" ht="15.75" customHeight="1">
      <c r="A180" s="4">
        <v>13217.0</v>
      </c>
      <c r="B180" s="5">
        <v>2.0</v>
      </c>
      <c r="C180" s="15">
        <v>44601.64583333334</v>
      </c>
      <c r="D180" s="16">
        <v>242.44000000000003</v>
      </c>
      <c r="E180" s="5">
        <f t="shared" si="1"/>
        <v>474</v>
      </c>
      <c r="F180" s="5">
        <f t="shared" si="2"/>
        <v>3</v>
      </c>
      <c r="G180" s="5">
        <f t="shared" si="3"/>
        <v>3</v>
      </c>
      <c r="H180" s="5">
        <f t="shared" si="4"/>
        <v>4</v>
      </c>
      <c r="I180" s="5" t="str">
        <f t="shared" si="5"/>
        <v>334</v>
      </c>
      <c r="J180" s="5" t="str">
        <f t="shared" si="6"/>
        <v>33</v>
      </c>
      <c r="K180" s="5" t="str">
        <f>VLOOKUP(J180,'RF Mapping'!$A$1:$B$26,2,0)</f>
        <v>Need Attention</v>
      </c>
    </row>
    <row r="181" ht="15.75" customHeight="1">
      <c r="A181" s="4">
        <v>13220.0</v>
      </c>
      <c r="B181" s="5">
        <v>1.0</v>
      </c>
      <c r="C181" s="15">
        <v>44642.56805555556</v>
      </c>
      <c r="D181" s="16">
        <v>10.5</v>
      </c>
      <c r="E181" s="5">
        <f t="shared" si="1"/>
        <v>433</v>
      </c>
      <c r="F181" s="5">
        <f t="shared" si="2"/>
        <v>3</v>
      </c>
      <c r="G181" s="5">
        <f t="shared" si="3"/>
        <v>2</v>
      </c>
      <c r="H181" s="5">
        <f t="shared" si="4"/>
        <v>1</v>
      </c>
      <c r="I181" s="5" t="str">
        <f t="shared" si="5"/>
        <v>321</v>
      </c>
      <c r="J181" s="5" t="str">
        <f t="shared" si="6"/>
        <v>32</v>
      </c>
      <c r="K181" s="5" t="str">
        <f>VLOOKUP(J181,'RF Mapping'!$A$1:$B$26,2,0)</f>
        <v>About to Sleep</v>
      </c>
    </row>
    <row r="182" ht="15.75" customHeight="1">
      <c r="A182" s="4">
        <v>13221.0</v>
      </c>
      <c r="B182" s="5">
        <v>2.0</v>
      </c>
      <c r="C182" s="15">
        <v>44482.70694444444</v>
      </c>
      <c r="D182" s="16">
        <v>61.62999999999999</v>
      </c>
      <c r="E182" s="5">
        <f t="shared" si="1"/>
        <v>593</v>
      </c>
      <c r="F182" s="5">
        <f t="shared" si="2"/>
        <v>2</v>
      </c>
      <c r="G182" s="5">
        <f t="shared" si="3"/>
        <v>3</v>
      </c>
      <c r="H182" s="5">
        <f t="shared" si="4"/>
        <v>3</v>
      </c>
      <c r="I182" s="5" t="str">
        <f t="shared" si="5"/>
        <v>233</v>
      </c>
      <c r="J182" s="5" t="str">
        <f t="shared" si="6"/>
        <v>23</v>
      </c>
      <c r="K182" s="5" t="str">
        <f>VLOOKUP(J182,'RF Mapping'!$A$1:$B$26,2,0)</f>
        <v>At Risk</v>
      </c>
    </row>
    <row r="183" ht="15.75" customHeight="1">
      <c r="A183" s="4">
        <v>13224.0</v>
      </c>
      <c r="B183" s="5">
        <v>1.0</v>
      </c>
      <c r="C183" s="15">
        <v>44661.62152777778</v>
      </c>
      <c r="D183" s="16">
        <v>35.05</v>
      </c>
      <c r="E183" s="5">
        <f t="shared" si="1"/>
        <v>414</v>
      </c>
      <c r="F183" s="5">
        <f t="shared" si="2"/>
        <v>4</v>
      </c>
      <c r="G183" s="5">
        <f t="shared" si="3"/>
        <v>2</v>
      </c>
      <c r="H183" s="5">
        <f t="shared" si="4"/>
        <v>3</v>
      </c>
      <c r="I183" s="5" t="str">
        <f t="shared" si="5"/>
        <v>423</v>
      </c>
      <c r="J183" s="5" t="str">
        <f t="shared" si="6"/>
        <v>42</v>
      </c>
      <c r="K183" s="5" t="str">
        <f>VLOOKUP(J183,'RF Mapping'!$A$1:$B$26,2,0)</f>
        <v>Potential Loyalists</v>
      </c>
    </row>
    <row r="184" ht="15.75" customHeight="1">
      <c r="A184" s="4">
        <v>13225.0</v>
      </c>
      <c r="B184" s="5">
        <v>2.0</v>
      </c>
      <c r="C184" s="15">
        <v>44453.45625</v>
      </c>
      <c r="D184" s="16">
        <v>525.0</v>
      </c>
      <c r="E184" s="5">
        <f t="shared" si="1"/>
        <v>622</v>
      </c>
      <c r="F184" s="5">
        <f t="shared" si="2"/>
        <v>2</v>
      </c>
      <c r="G184" s="5">
        <f t="shared" si="3"/>
        <v>3</v>
      </c>
      <c r="H184" s="5">
        <f t="shared" si="4"/>
        <v>4</v>
      </c>
      <c r="I184" s="5" t="str">
        <f t="shared" si="5"/>
        <v>234</v>
      </c>
      <c r="J184" s="5" t="str">
        <f t="shared" si="6"/>
        <v>23</v>
      </c>
      <c r="K184" s="5" t="str">
        <f>VLOOKUP(J184,'RF Mapping'!$A$1:$B$26,2,0)</f>
        <v>At Risk</v>
      </c>
    </row>
    <row r="185" ht="15.75" customHeight="1">
      <c r="A185" s="4">
        <v>13226.0</v>
      </c>
      <c r="B185" s="5">
        <v>1.0</v>
      </c>
      <c r="C185" s="15">
        <v>44450.60763888889</v>
      </c>
      <c r="D185" s="16">
        <v>18.3</v>
      </c>
      <c r="E185" s="5">
        <f t="shared" si="1"/>
        <v>625</v>
      </c>
      <c r="F185" s="5">
        <f t="shared" si="2"/>
        <v>2</v>
      </c>
      <c r="G185" s="5">
        <f t="shared" si="3"/>
        <v>2</v>
      </c>
      <c r="H185" s="5">
        <f t="shared" si="4"/>
        <v>2</v>
      </c>
      <c r="I185" s="5" t="str">
        <f t="shared" si="5"/>
        <v>222</v>
      </c>
      <c r="J185" s="5" t="str">
        <f t="shared" si="6"/>
        <v>22</v>
      </c>
      <c r="K185" s="5" t="str">
        <f>VLOOKUP(J185,'RF Mapping'!$A$1:$B$26,2,0)</f>
        <v>Hibernating</v>
      </c>
    </row>
    <row r="186" ht="15.75" customHeight="1">
      <c r="A186" s="4">
        <v>13230.0</v>
      </c>
      <c r="B186" s="5">
        <v>10.0</v>
      </c>
      <c r="C186" s="15">
        <v>44717.66875</v>
      </c>
      <c r="D186" s="16">
        <v>61.61</v>
      </c>
      <c r="E186" s="5">
        <f t="shared" si="1"/>
        <v>358</v>
      </c>
      <c r="F186" s="5">
        <f t="shared" si="2"/>
        <v>5</v>
      </c>
      <c r="G186" s="5">
        <f t="shared" si="3"/>
        <v>4</v>
      </c>
      <c r="H186" s="5">
        <f t="shared" si="4"/>
        <v>3</v>
      </c>
      <c r="I186" s="5" t="str">
        <f t="shared" si="5"/>
        <v>543</v>
      </c>
      <c r="J186" s="5" t="str">
        <f t="shared" si="6"/>
        <v>54</v>
      </c>
      <c r="K186" s="5" t="str">
        <f>VLOOKUP(J186,'RF Mapping'!$A$1:$B$26,2,0)</f>
        <v>Champions</v>
      </c>
    </row>
    <row r="187" ht="15.75" customHeight="1">
      <c r="A187" s="4">
        <v>13232.0</v>
      </c>
      <c r="B187" s="5">
        <v>4.0</v>
      </c>
      <c r="C187" s="15">
        <v>44622.55416666667</v>
      </c>
      <c r="D187" s="16">
        <v>45.1</v>
      </c>
      <c r="E187" s="5">
        <f t="shared" si="1"/>
        <v>453</v>
      </c>
      <c r="F187" s="5">
        <f t="shared" si="2"/>
        <v>3</v>
      </c>
      <c r="G187" s="5">
        <f t="shared" si="3"/>
        <v>4</v>
      </c>
      <c r="H187" s="5">
        <f t="shared" si="4"/>
        <v>3</v>
      </c>
      <c r="I187" s="5" t="str">
        <f t="shared" si="5"/>
        <v>343</v>
      </c>
      <c r="J187" s="5" t="str">
        <f t="shared" si="6"/>
        <v>34</v>
      </c>
      <c r="K187" s="5" t="str">
        <f>VLOOKUP(J187,'RF Mapping'!$A$1:$B$26,2,0)</f>
        <v>Loyal Customers</v>
      </c>
    </row>
    <row r="188" ht="15.75" customHeight="1">
      <c r="A188" s="4">
        <v>13233.0</v>
      </c>
      <c r="B188" s="5">
        <v>1.0</v>
      </c>
      <c r="C188" s="15">
        <v>44646.55902777778</v>
      </c>
      <c r="D188" s="16">
        <v>6.72</v>
      </c>
      <c r="E188" s="5">
        <f t="shared" si="1"/>
        <v>429</v>
      </c>
      <c r="F188" s="5">
        <f t="shared" si="2"/>
        <v>4</v>
      </c>
      <c r="G188" s="5">
        <f t="shared" si="3"/>
        <v>2</v>
      </c>
      <c r="H188" s="5">
        <f t="shared" si="4"/>
        <v>1</v>
      </c>
      <c r="I188" s="5" t="str">
        <f t="shared" si="5"/>
        <v>421</v>
      </c>
      <c r="J188" s="5" t="str">
        <f t="shared" si="6"/>
        <v>42</v>
      </c>
      <c r="K188" s="5" t="str">
        <f>VLOOKUP(J188,'RF Mapping'!$A$1:$B$26,2,0)</f>
        <v>Potential Loyalists</v>
      </c>
    </row>
    <row r="189" ht="15.75" customHeight="1">
      <c r="A189" s="4">
        <v>13238.0</v>
      </c>
      <c r="B189" s="5">
        <v>1.0</v>
      </c>
      <c r="C189" s="15">
        <v>44559.50833333333</v>
      </c>
      <c r="D189" s="16">
        <v>20.8</v>
      </c>
      <c r="E189" s="5">
        <f t="shared" si="1"/>
        <v>516</v>
      </c>
      <c r="F189" s="5">
        <f t="shared" si="2"/>
        <v>3</v>
      </c>
      <c r="G189" s="5">
        <f t="shared" si="3"/>
        <v>2</v>
      </c>
      <c r="H189" s="5">
        <f t="shared" si="4"/>
        <v>2</v>
      </c>
      <c r="I189" s="5" t="str">
        <f t="shared" si="5"/>
        <v>322</v>
      </c>
      <c r="J189" s="5" t="str">
        <f t="shared" si="6"/>
        <v>32</v>
      </c>
      <c r="K189" s="5" t="str">
        <f>VLOOKUP(J189,'RF Mapping'!$A$1:$B$26,2,0)</f>
        <v>About to Sleep</v>
      </c>
    </row>
    <row r="190" ht="15.75" customHeight="1">
      <c r="A190" s="4">
        <v>13239.0</v>
      </c>
      <c r="B190" s="5">
        <v>1.0</v>
      </c>
      <c r="C190" s="15">
        <v>44462.43402777778</v>
      </c>
      <c r="D190" s="16">
        <v>84.97999999999999</v>
      </c>
      <c r="E190" s="5">
        <f t="shared" si="1"/>
        <v>613</v>
      </c>
      <c r="F190" s="5">
        <f t="shared" si="2"/>
        <v>2</v>
      </c>
      <c r="G190" s="5">
        <f t="shared" si="3"/>
        <v>2</v>
      </c>
      <c r="H190" s="5">
        <f t="shared" si="4"/>
        <v>4</v>
      </c>
      <c r="I190" s="5" t="str">
        <f t="shared" si="5"/>
        <v>224</v>
      </c>
      <c r="J190" s="5" t="str">
        <f t="shared" si="6"/>
        <v>22</v>
      </c>
      <c r="K190" s="5" t="str">
        <f>VLOOKUP(J190,'RF Mapping'!$A$1:$B$26,2,0)</f>
        <v>Hibernating</v>
      </c>
    </row>
    <row r="191" ht="15.75" customHeight="1">
      <c r="A191" s="4">
        <v>13240.0</v>
      </c>
      <c r="B191" s="5">
        <v>2.0</v>
      </c>
      <c r="C191" s="15">
        <v>44466.64791666667</v>
      </c>
      <c r="D191" s="16">
        <v>10.709999999999999</v>
      </c>
      <c r="E191" s="5">
        <f t="shared" si="1"/>
        <v>609</v>
      </c>
      <c r="F191" s="5">
        <f t="shared" si="2"/>
        <v>2</v>
      </c>
      <c r="G191" s="5">
        <f t="shared" si="3"/>
        <v>3</v>
      </c>
      <c r="H191" s="5">
        <f t="shared" si="4"/>
        <v>1</v>
      </c>
      <c r="I191" s="5" t="str">
        <f t="shared" si="5"/>
        <v>231</v>
      </c>
      <c r="J191" s="5" t="str">
        <f t="shared" si="6"/>
        <v>23</v>
      </c>
      <c r="K191" s="5" t="str">
        <f>VLOOKUP(J191,'RF Mapping'!$A$1:$B$26,2,0)</f>
        <v>At Risk</v>
      </c>
    </row>
    <row r="192" ht="15.75" customHeight="1">
      <c r="A192" s="4">
        <v>13242.0</v>
      </c>
      <c r="B192" s="5">
        <v>1.0</v>
      </c>
      <c r="C192" s="15">
        <v>44510.51944444444</v>
      </c>
      <c r="D192" s="16">
        <v>20.8</v>
      </c>
      <c r="E192" s="5">
        <f t="shared" si="1"/>
        <v>565</v>
      </c>
      <c r="F192" s="5">
        <f t="shared" si="2"/>
        <v>2</v>
      </c>
      <c r="G192" s="5">
        <f t="shared" si="3"/>
        <v>2</v>
      </c>
      <c r="H192" s="5">
        <f t="shared" si="4"/>
        <v>2</v>
      </c>
      <c r="I192" s="5" t="str">
        <f t="shared" si="5"/>
        <v>222</v>
      </c>
      <c r="J192" s="5" t="str">
        <f t="shared" si="6"/>
        <v>22</v>
      </c>
      <c r="K192" s="5" t="str">
        <f>VLOOKUP(J192,'RF Mapping'!$A$1:$B$26,2,0)</f>
        <v>Hibernating</v>
      </c>
    </row>
    <row r="193" ht="15.75" customHeight="1">
      <c r="A193" s="4">
        <v>13243.0</v>
      </c>
      <c r="B193" s="5">
        <v>1.0</v>
      </c>
      <c r="C193" s="15">
        <v>44520.55138888889</v>
      </c>
      <c r="D193" s="16">
        <v>4.74</v>
      </c>
      <c r="E193" s="5">
        <f t="shared" si="1"/>
        <v>555</v>
      </c>
      <c r="F193" s="5">
        <f t="shared" si="2"/>
        <v>2</v>
      </c>
      <c r="G193" s="5">
        <f t="shared" si="3"/>
        <v>2</v>
      </c>
      <c r="H193" s="5">
        <f t="shared" si="4"/>
        <v>1</v>
      </c>
      <c r="I193" s="5" t="str">
        <f t="shared" si="5"/>
        <v>221</v>
      </c>
      <c r="J193" s="5" t="str">
        <f t="shared" si="6"/>
        <v>22</v>
      </c>
      <c r="K193" s="5" t="str">
        <f>VLOOKUP(J193,'RF Mapping'!$A$1:$B$26,2,0)</f>
        <v>Hibernating</v>
      </c>
    </row>
    <row r="194" ht="15.75" customHeight="1">
      <c r="A194" s="4">
        <v>13246.0</v>
      </c>
      <c r="B194" s="5">
        <v>4.0</v>
      </c>
      <c r="C194" s="15">
        <v>44546.53541666667</v>
      </c>
      <c r="D194" s="16">
        <v>31.980000000000004</v>
      </c>
      <c r="E194" s="5">
        <f t="shared" si="1"/>
        <v>529</v>
      </c>
      <c r="F194" s="5">
        <f t="shared" si="2"/>
        <v>3</v>
      </c>
      <c r="G194" s="5">
        <f t="shared" si="3"/>
        <v>4</v>
      </c>
      <c r="H194" s="5">
        <f t="shared" si="4"/>
        <v>2</v>
      </c>
      <c r="I194" s="5" t="str">
        <f t="shared" si="5"/>
        <v>342</v>
      </c>
      <c r="J194" s="5" t="str">
        <f t="shared" si="6"/>
        <v>34</v>
      </c>
      <c r="K194" s="5" t="str">
        <f>VLOOKUP(J194,'RF Mapping'!$A$1:$B$26,2,0)</f>
        <v>Loyal Customers</v>
      </c>
    </row>
    <row r="195" ht="15.75" customHeight="1">
      <c r="A195" s="4">
        <v>13247.0</v>
      </c>
      <c r="B195" s="5">
        <v>1.0</v>
      </c>
      <c r="C195" s="15">
        <v>44698.57638888889</v>
      </c>
      <c r="D195" s="16">
        <v>15.6</v>
      </c>
      <c r="E195" s="5">
        <f t="shared" si="1"/>
        <v>377</v>
      </c>
      <c r="F195" s="5">
        <f t="shared" si="2"/>
        <v>5</v>
      </c>
      <c r="G195" s="5">
        <f t="shared" si="3"/>
        <v>2</v>
      </c>
      <c r="H195" s="5">
        <f t="shared" si="4"/>
        <v>2</v>
      </c>
      <c r="I195" s="5" t="str">
        <f t="shared" si="5"/>
        <v>522</v>
      </c>
      <c r="J195" s="5" t="str">
        <f t="shared" si="6"/>
        <v>52</v>
      </c>
      <c r="K195" s="5" t="str">
        <f>VLOOKUP(J195,'RF Mapping'!$A$1:$B$26,2,0)</f>
        <v>Potential Loyalists</v>
      </c>
    </row>
    <row r="196" ht="15.75" customHeight="1">
      <c r="A196" s="4">
        <v>13248.0</v>
      </c>
      <c r="B196" s="5">
        <v>2.0</v>
      </c>
      <c r="C196" s="15">
        <v>44599.52777777778</v>
      </c>
      <c r="D196" s="16">
        <v>29.22</v>
      </c>
      <c r="E196" s="5">
        <f t="shared" si="1"/>
        <v>476</v>
      </c>
      <c r="F196" s="5">
        <f t="shared" si="2"/>
        <v>3</v>
      </c>
      <c r="G196" s="5">
        <f t="shared" si="3"/>
        <v>3</v>
      </c>
      <c r="H196" s="5">
        <f t="shared" si="4"/>
        <v>2</v>
      </c>
      <c r="I196" s="5" t="str">
        <f t="shared" si="5"/>
        <v>332</v>
      </c>
      <c r="J196" s="5" t="str">
        <f t="shared" si="6"/>
        <v>33</v>
      </c>
      <c r="K196" s="5" t="str">
        <f>VLOOKUP(J196,'RF Mapping'!$A$1:$B$26,2,0)</f>
        <v>Need Attention</v>
      </c>
    </row>
    <row r="197" ht="15.75" customHeight="1">
      <c r="A197" s="4">
        <v>13253.0</v>
      </c>
      <c r="B197" s="5">
        <v>2.0</v>
      </c>
      <c r="C197" s="15">
        <v>44567.42291666667</v>
      </c>
      <c r="D197" s="16">
        <v>46.2</v>
      </c>
      <c r="E197" s="5">
        <f t="shared" si="1"/>
        <v>508</v>
      </c>
      <c r="F197" s="5">
        <f t="shared" si="2"/>
        <v>3</v>
      </c>
      <c r="G197" s="5">
        <f t="shared" si="3"/>
        <v>3</v>
      </c>
      <c r="H197" s="5">
        <f t="shared" si="4"/>
        <v>3</v>
      </c>
      <c r="I197" s="5" t="str">
        <f t="shared" si="5"/>
        <v>333</v>
      </c>
      <c r="J197" s="5" t="str">
        <f t="shared" si="6"/>
        <v>33</v>
      </c>
      <c r="K197" s="5" t="str">
        <f>VLOOKUP(J197,'RF Mapping'!$A$1:$B$26,2,0)</f>
        <v>Need Attention</v>
      </c>
    </row>
    <row r="198" ht="15.75" customHeight="1">
      <c r="A198" s="4">
        <v>13255.0</v>
      </c>
      <c r="B198" s="5">
        <v>2.0</v>
      </c>
      <c r="C198" s="15">
        <v>44718.45555555556</v>
      </c>
      <c r="D198" s="16">
        <v>26.550000000000004</v>
      </c>
      <c r="E198" s="5">
        <f t="shared" si="1"/>
        <v>357</v>
      </c>
      <c r="F198" s="5">
        <f t="shared" si="2"/>
        <v>5</v>
      </c>
      <c r="G198" s="5">
        <f t="shared" si="3"/>
        <v>3</v>
      </c>
      <c r="H198" s="5">
        <f t="shared" si="4"/>
        <v>2</v>
      </c>
      <c r="I198" s="5" t="str">
        <f t="shared" si="5"/>
        <v>532</v>
      </c>
      <c r="J198" s="5" t="str">
        <f t="shared" si="6"/>
        <v>53</v>
      </c>
      <c r="K198" s="5" t="str">
        <f>VLOOKUP(J198,'RF Mapping'!$A$1:$B$26,2,0)</f>
        <v>Potential Loyalists</v>
      </c>
    </row>
    <row r="199" ht="15.75" customHeight="1">
      <c r="A199" s="4">
        <v>13258.0</v>
      </c>
      <c r="B199" s="5">
        <v>1.0</v>
      </c>
      <c r="C199" s="15">
        <v>44518.54930555556</v>
      </c>
      <c r="D199" s="16">
        <v>5.95</v>
      </c>
      <c r="E199" s="5">
        <f t="shared" si="1"/>
        <v>557</v>
      </c>
      <c r="F199" s="5">
        <f t="shared" si="2"/>
        <v>2</v>
      </c>
      <c r="G199" s="5">
        <f t="shared" si="3"/>
        <v>2</v>
      </c>
      <c r="H199" s="5">
        <f t="shared" si="4"/>
        <v>1</v>
      </c>
      <c r="I199" s="5" t="str">
        <f t="shared" si="5"/>
        <v>221</v>
      </c>
      <c r="J199" s="5" t="str">
        <f t="shared" si="6"/>
        <v>22</v>
      </c>
      <c r="K199" s="5" t="str">
        <f>VLOOKUP(J199,'RF Mapping'!$A$1:$B$26,2,0)</f>
        <v>Hibernating</v>
      </c>
    </row>
    <row r="200" ht="15.75" customHeight="1">
      <c r="A200" s="4">
        <v>13259.0</v>
      </c>
      <c r="B200" s="5">
        <v>1.0</v>
      </c>
      <c r="C200" s="15">
        <v>44660.45</v>
      </c>
      <c r="D200" s="16">
        <v>18.63</v>
      </c>
      <c r="E200" s="5">
        <f t="shared" si="1"/>
        <v>415</v>
      </c>
      <c r="F200" s="5">
        <f t="shared" si="2"/>
        <v>4</v>
      </c>
      <c r="G200" s="5">
        <f t="shared" si="3"/>
        <v>2</v>
      </c>
      <c r="H200" s="5">
        <f t="shared" si="4"/>
        <v>2</v>
      </c>
      <c r="I200" s="5" t="str">
        <f t="shared" si="5"/>
        <v>422</v>
      </c>
      <c r="J200" s="5" t="str">
        <f t="shared" si="6"/>
        <v>42</v>
      </c>
      <c r="K200" s="5" t="str">
        <f>VLOOKUP(J200,'RF Mapping'!$A$1:$B$26,2,0)</f>
        <v>Potential Loyalists</v>
      </c>
    </row>
    <row r="201" ht="15.75" customHeight="1">
      <c r="A201" s="4">
        <v>13263.0</v>
      </c>
      <c r="B201" s="5">
        <v>23.0</v>
      </c>
      <c r="C201" s="15">
        <v>44713.46944444445</v>
      </c>
      <c r="D201" s="16">
        <v>278.82</v>
      </c>
      <c r="E201" s="5">
        <f t="shared" si="1"/>
        <v>362</v>
      </c>
      <c r="F201" s="5">
        <f t="shared" si="2"/>
        <v>5</v>
      </c>
      <c r="G201" s="5">
        <f t="shared" si="3"/>
        <v>4</v>
      </c>
      <c r="H201" s="5">
        <f t="shared" si="4"/>
        <v>4</v>
      </c>
      <c r="I201" s="5" t="str">
        <f t="shared" si="5"/>
        <v>544</v>
      </c>
      <c r="J201" s="5" t="str">
        <f t="shared" si="6"/>
        <v>54</v>
      </c>
      <c r="K201" s="5" t="str">
        <f>VLOOKUP(J201,'RF Mapping'!$A$1:$B$26,2,0)</f>
        <v>Champions</v>
      </c>
    </row>
    <row r="202" ht="15.75" customHeight="1">
      <c r="A202" s="4">
        <v>13265.0</v>
      </c>
      <c r="B202" s="5">
        <v>1.0</v>
      </c>
      <c r="C202" s="15">
        <v>44539.39444444444</v>
      </c>
      <c r="D202" s="16">
        <v>15.0</v>
      </c>
      <c r="E202" s="5">
        <f t="shared" si="1"/>
        <v>536</v>
      </c>
      <c r="F202" s="5">
        <f t="shared" si="2"/>
        <v>3</v>
      </c>
      <c r="G202" s="5">
        <f t="shared" si="3"/>
        <v>2</v>
      </c>
      <c r="H202" s="5">
        <f t="shared" si="4"/>
        <v>2</v>
      </c>
      <c r="I202" s="5" t="str">
        <f t="shared" si="5"/>
        <v>322</v>
      </c>
      <c r="J202" s="5" t="str">
        <f t="shared" si="6"/>
        <v>32</v>
      </c>
      <c r="K202" s="5" t="str">
        <f>VLOOKUP(J202,'RF Mapping'!$A$1:$B$26,2,0)</f>
        <v>About to Sleep</v>
      </c>
    </row>
    <row r="203" ht="15.75" customHeight="1">
      <c r="A203" s="4">
        <v>13266.0</v>
      </c>
      <c r="B203" s="5">
        <v>8.0</v>
      </c>
      <c r="C203" s="15">
        <v>44699.4125</v>
      </c>
      <c r="D203" s="16">
        <v>223.69</v>
      </c>
      <c r="E203" s="5">
        <f t="shared" si="1"/>
        <v>376</v>
      </c>
      <c r="F203" s="5">
        <f t="shared" si="2"/>
        <v>5</v>
      </c>
      <c r="G203" s="5">
        <f t="shared" si="3"/>
        <v>4</v>
      </c>
      <c r="H203" s="5">
        <f t="shared" si="4"/>
        <v>4</v>
      </c>
      <c r="I203" s="5" t="str">
        <f t="shared" si="5"/>
        <v>544</v>
      </c>
      <c r="J203" s="5" t="str">
        <f t="shared" si="6"/>
        <v>54</v>
      </c>
      <c r="K203" s="5" t="str">
        <f>VLOOKUP(J203,'RF Mapping'!$A$1:$B$26,2,0)</f>
        <v>Champions</v>
      </c>
    </row>
    <row r="204" ht="15.75" customHeight="1">
      <c r="A204" s="4">
        <v>13267.0</v>
      </c>
      <c r="B204" s="5">
        <v>7.0</v>
      </c>
      <c r="C204" s="15">
        <v>44703.46111111111</v>
      </c>
      <c r="D204" s="16">
        <v>114.40000000000002</v>
      </c>
      <c r="E204" s="5">
        <f t="shared" si="1"/>
        <v>372</v>
      </c>
      <c r="F204" s="5">
        <f t="shared" si="2"/>
        <v>5</v>
      </c>
      <c r="G204" s="5">
        <f t="shared" si="3"/>
        <v>4</v>
      </c>
      <c r="H204" s="5">
        <f t="shared" si="4"/>
        <v>4</v>
      </c>
      <c r="I204" s="5" t="str">
        <f t="shared" si="5"/>
        <v>544</v>
      </c>
      <c r="J204" s="5" t="str">
        <f t="shared" si="6"/>
        <v>54</v>
      </c>
      <c r="K204" s="5" t="str">
        <f>VLOOKUP(J204,'RF Mapping'!$A$1:$B$26,2,0)</f>
        <v>Champions</v>
      </c>
    </row>
    <row r="205" ht="15.75" customHeight="1">
      <c r="A205" s="4">
        <v>13268.0</v>
      </c>
      <c r="B205" s="5">
        <v>5.0</v>
      </c>
      <c r="C205" s="15">
        <v>44682.47986111111</v>
      </c>
      <c r="D205" s="16">
        <v>84.30000000000001</v>
      </c>
      <c r="E205" s="5">
        <f t="shared" si="1"/>
        <v>393</v>
      </c>
      <c r="F205" s="5">
        <f t="shared" si="2"/>
        <v>4</v>
      </c>
      <c r="G205" s="5">
        <f t="shared" si="3"/>
        <v>4</v>
      </c>
      <c r="H205" s="5">
        <f t="shared" si="4"/>
        <v>4</v>
      </c>
      <c r="I205" s="5" t="str">
        <f t="shared" si="5"/>
        <v>444</v>
      </c>
      <c r="J205" s="5" t="str">
        <f t="shared" si="6"/>
        <v>44</v>
      </c>
      <c r="K205" s="5" t="str">
        <f>VLOOKUP(J205,'RF Mapping'!$A$1:$B$26,2,0)</f>
        <v>Loyal Customers</v>
      </c>
    </row>
    <row r="206" ht="15.75" customHeight="1">
      <c r="A206" s="4">
        <v>13269.0</v>
      </c>
      <c r="B206" s="5">
        <v>4.0</v>
      </c>
      <c r="C206" s="15">
        <v>44699.38263888889</v>
      </c>
      <c r="D206" s="16">
        <v>82.17</v>
      </c>
      <c r="E206" s="5">
        <f t="shared" si="1"/>
        <v>376</v>
      </c>
      <c r="F206" s="5">
        <f t="shared" si="2"/>
        <v>5</v>
      </c>
      <c r="G206" s="5">
        <f t="shared" si="3"/>
        <v>4</v>
      </c>
      <c r="H206" s="5">
        <f t="shared" si="4"/>
        <v>4</v>
      </c>
      <c r="I206" s="5" t="str">
        <f t="shared" si="5"/>
        <v>544</v>
      </c>
      <c r="J206" s="5" t="str">
        <f t="shared" si="6"/>
        <v>54</v>
      </c>
      <c r="K206" s="5" t="str">
        <f>VLOOKUP(J206,'RF Mapping'!$A$1:$B$26,2,0)</f>
        <v>Champions</v>
      </c>
    </row>
    <row r="207" ht="15.75" customHeight="1">
      <c r="A207" s="4">
        <v>13271.0</v>
      </c>
      <c r="B207" s="5">
        <v>2.0</v>
      </c>
      <c r="C207" s="15">
        <v>44683.61319444444</v>
      </c>
      <c r="D207" s="16">
        <v>17.71</v>
      </c>
      <c r="E207" s="5">
        <f t="shared" si="1"/>
        <v>392</v>
      </c>
      <c r="F207" s="5">
        <f t="shared" si="2"/>
        <v>4</v>
      </c>
      <c r="G207" s="5">
        <f t="shared" si="3"/>
        <v>3</v>
      </c>
      <c r="H207" s="5">
        <f t="shared" si="4"/>
        <v>2</v>
      </c>
      <c r="I207" s="5" t="str">
        <f t="shared" si="5"/>
        <v>432</v>
      </c>
      <c r="J207" s="5" t="str">
        <f t="shared" si="6"/>
        <v>43</v>
      </c>
      <c r="K207" s="5" t="str">
        <f>VLOOKUP(J207,'RF Mapping'!$A$1:$B$26,2,0)</f>
        <v>Potential Loyalists</v>
      </c>
    </row>
    <row r="208" ht="15.75" customHeight="1">
      <c r="A208" s="4">
        <v>13272.0</v>
      </c>
      <c r="B208" s="5">
        <v>1.0</v>
      </c>
      <c r="C208" s="15">
        <v>44631.50416666667</v>
      </c>
      <c r="D208" s="16">
        <v>15.0</v>
      </c>
      <c r="E208" s="5">
        <f t="shared" si="1"/>
        <v>444</v>
      </c>
      <c r="F208" s="5">
        <f t="shared" si="2"/>
        <v>3</v>
      </c>
      <c r="G208" s="5">
        <f t="shared" si="3"/>
        <v>2</v>
      </c>
      <c r="H208" s="5">
        <f t="shared" si="4"/>
        <v>2</v>
      </c>
      <c r="I208" s="5" t="str">
        <f t="shared" si="5"/>
        <v>322</v>
      </c>
      <c r="J208" s="5" t="str">
        <f t="shared" si="6"/>
        <v>32</v>
      </c>
      <c r="K208" s="5" t="str">
        <f>VLOOKUP(J208,'RF Mapping'!$A$1:$B$26,2,0)</f>
        <v>About to Sleep</v>
      </c>
    </row>
    <row r="209" ht="15.75" customHeight="1">
      <c r="A209" s="4">
        <v>13279.0</v>
      </c>
      <c r="B209" s="5">
        <v>1.0</v>
      </c>
      <c r="C209" s="15">
        <v>44657.78541666667</v>
      </c>
      <c r="D209" s="16">
        <v>2.95</v>
      </c>
      <c r="E209" s="5">
        <f t="shared" si="1"/>
        <v>418</v>
      </c>
      <c r="F209" s="5">
        <f t="shared" si="2"/>
        <v>4</v>
      </c>
      <c r="G209" s="5">
        <f t="shared" si="3"/>
        <v>2</v>
      </c>
      <c r="H209" s="5">
        <f t="shared" si="4"/>
        <v>1</v>
      </c>
      <c r="I209" s="5" t="str">
        <f t="shared" si="5"/>
        <v>421</v>
      </c>
      <c r="J209" s="5" t="str">
        <f t="shared" si="6"/>
        <v>42</v>
      </c>
      <c r="K209" s="5" t="str">
        <f>VLOOKUP(J209,'RF Mapping'!$A$1:$B$26,2,0)</f>
        <v>Potential Loyalists</v>
      </c>
    </row>
    <row r="210" ht="15.75" customHeight="1">
      <c r="A210" s="4">
        <v>13280.0</v>
      </c>
      <c r="B210" s="5">
        <v>1.0</v>
      </c>
      <c r="C210" s="15">
        <v>44383.71527777778</v>
      </c>
      <c r="D210" s="16">
        <v>4.95</v>
      </c>
      <c r="E210" s="5">
        <f t="shared" si="1"/>
        <v>692</v>
      </c>
      <c r="F210" s="5">
        <f t="shared" si="2"/>
        <v>2</v>
      </c>
      <c r="G210" s="5">
        <f t="shared" si="3"/>
        <v>2</v>
      </c>
      <c r="H210" s="5">
        <f t="shared" si="4"/>
        <v>1</v>
      </c>
      <c r="I210" s="5" t="str">
        <f t="shared" si="5"/>
        <v>221</v>
      </c>
      <c r="J210" s="5" t="str">
        <f t="shared" si="6"/>
        <v>22</v>
      </c>
      <c r="K210" s="5" t="str">
        <f>VLOOKUP(J210,'RF Mapping'!$A$1:$B$26,2,0)</f>
        <v>Hibernating</v>
      </c>
    </row>
    <row r="211" ht="15.75" customHeight="1">
      <c r="A211" s="4">
        <v>13282.0</v>
      </c>
      <c r="B211" s="5">
        <v>1.0</v>
      </c>
      <c r="C211" s="15">
        <v>44512.47430555556</v>
      </c>
      <c r="D211" s="16">
        <v>2.55</v>
      </c>
      <c r="E211" s="5">
        <f t="shared" si="1"/>
        <v>563</v>
      </c>
      <c r="F211" s="5">
        <f t="shared" si="2"/>
        <v>2</v>
      </c>
      <c r="G211" s="5">
        <f t="shared" si="3"/>
        <v>2</v>
      </c>
      <c r="H211" s="5">
        <f t="shared" si="4"/>
        <v>1</v>
      </c>
      <c r="I211" s="5" t="str">
        <f t="shared" si="5"/>
        <v>221</v>
      </c>
      <c r="J211" s="5" t="str">
        <f t="shared" si="6"/>
        <v>22</v>
      </c>
      <c r="K211" s="5" t="str">
        <f>VLOOKUP(J211,'RF Mapping'!$A$1:$B$26,2,0)</f>
        <v>Hibernating</v>
      </c>
    </row>
    <row r="212" ht="15.75" customHeight="1">
      <c r="A212" s="4">
        <v>13284.0</v>
      </c>
      <c r="B212" s="5">
        <v>1.0</v>
      </c>
      <c r="C212" s="15">
        <v>44390.39097222222</v>
      </c>
      <c r="D212" s="16">
        <v>11.7</v>
      </c>
      <c r="E212" s="5">
        <f t="shared" si="1"/>
        <v>685</v>
      </c>
      <c r="F212" s="5">
        <f t="shared" si="2"/>
        <v>2</v>
      </c>
      <c r="G212" s="5">
        <f t="shared" si="3"/>
        <v>2</v>
      </c>
      <c r="H212" s="5">
        <f t="shared" si="4"/>
        <v>1</v>
      </c>
      <c r="I212" s="5" t="str">
        <f t="shared" si="5"/>
        <v>221</v>
      </c>
      <c r="J212" s="5" t="str">
        <f t="shared" si="6"/>
        <v>22</v>
      </c>
      <c r="K212" s="5" t="str">
        <f>VLOOKUP(J212,'RF Mapping'!$A$1:$B$26,2,0)</f>
        <v>Hibernating</v>
      </c>
    </row>
    <row r="213" ht="15.75" customHeight="1">
      <c r="A213" s="4">
        <v>13285.0</v>
      </c>
      <c r="B213" s="5">
        <v>2.0</v>
      </c>
      <c r="C213" s="15">
        <v>44496.54375</v>
      </c>
      <c r="D213" s="16">
        <v>26.55</v>
      </c>
      <c r="E213" s="5">
        <f t="shared" si="1"/>
        <v>579</v>
      </c>
      <c r="F213" s="5">
        <f t="shared" si="2"/>
        <v>2</v>
      </c>
      <c r="G213" s="5">
        <f t="shared" si="3"/>
        <v>3</v>
      </c>
      <c r="H213" s="5">
        <f t="shared" si="4"/>
        <v>2</v>
      </c>
      <c r="I213" s="5" t="str">
        <f t="shared" si="5"/>
        <v>232</v>
      </c>
      <c r="J213" s="5" t="str">
        <f t="shared" si="6"/>
        <v>23</v>
      </c>
      <c r="K213" s="5" t="str">
        <f>VLOOKUP(J213,'RF Mapping'!$A$1:$B$26,2,0)</f>
        <v>At Risk</v>
      </c>
    </row>
    <row r="214" ht="15.75" customHeight="1">
      <c r="A214" s="4">
        <v>13292.0</v>
      </c>
      <c r="B214" s="5">
        <v>1.0</v>
      </c>
      <c r="C214" s="15">
        <v>44436.625</v>
      </c>
      <c r="D214" s="16">
        <v>45.0</v>
      </c>
      <c r="E214" s="5">
        <f t="shared" si="1"/>
        <v>639</v>
      </c>
      <c r="F214" s="5">
        <f t="shared" si="2"/>
        <v>2</v>
      </c>
      <c r="G214" s="5">
        <f t="shared" si="3"/>
        <v>2</v>
      </c>
      <c r="H214" s="5">
        <f t="shared" si="4"/>
        <v>3</v>
      </c>
      <c r="I214" s="5" t="str">
        <f t="shared" si="5"/>
        <v>223</v>
      </c>
      <c r="J214" s="5" t="str">
        <f t="shared" si="6"/>
        <v>22</v>
      </c>
      <c r="K214" s="5" t="str">
        <f>VLOOKUP(J214,'RF Mapping'!$A$1:$B$26,2,0)</f>
        <v>Hibernating</v>
      </c>
    </row>
    <row r="215" ht="15.75" customHeight="1">
      <c r="A215" s="4">
        <v>13294.0</v>
      </c>
      <c r="B215" s="5">
        <v>1.0</v>
      </c>
      <c r="C215" s="15">
        <v>44473.52569444444</v>
      </c>
      <c r="D215" s="16">
        <v>30.0</v>
      </c>
      <c r="E215" s="5">
        <f t="shared" si="1"/>
        <v>602</v>
      </c>
      <c r="F215" s="5">
        <f t="shared" si="2"/>
        <v>2</v>
      </c>
      <c r="G215" s="5">
        <f t="shared" si="3"/>
        <v>2</v>
      </c>
      <c r="H215" s="5">
        <f t="shared" si="4"/>
        <v>2</v>
      </c>
      <c r="I215" s="5" t="str">
        <f t="shared" si="5"/>
        <v>222</v>
      </c>
      <c r="J215" s="5" t="str">
        <f t="shared" si="6"/>
        <v>22</v>
      </c>
      <c r="K215" s="5" t="str">
        <f>VLOOKUP(J215,'RF Mapping'!$A$1:$B$26,2,0)</f>
        <v>Hibernating</v>
      </c>
    </row>
    <row r="216" ht="15.75" customHeight="1">
      <c r="A216" s="4">
        <v>13295.0</v>
      </c>
      <c r="B216" s="5">
        <v>2.0</v>
      </c>
      <c r="C216" s="15">
        <v>44362.47291666667</v>
      </c>
      <c r="D216" s="16">
        <v>53.650000000000006</v>
      </c>
      <c r="E216" s="5">
        <f t="shared" si="1"/>
        <v>713</v>
      </c>
      <c r="F216" s="5">
        <f t="shared" si="2"/>
        <v>2</v>
      </c>
      <c r="G216" s="5">
        <f t="shared" si="3"/>
        <v>3</v>
      </c>
      <c r="H216" s="5">
        <f t="shared" si="4"/>
        <v>3</v>
      </c>
      <c r="I216" s="5" t="str">
        <f t="shared" si="5"/>
        <v>233</v>
      </c>
      <c r="J216" s="5" t="str">
        <f t="shared" si="6"/>
        <v>23</v>
      </c>
      <c r="K216" s="5" t="str">
        <f>VLOOKUP(J216,'RF Mapping'!$A$1:$B$26,2,0)</f>
        <v>At Risk</v>
      </c>
    </row>
    <row r="217" ht="15.75" customHeight="1">
      <c r="A217" s="4">
        <v>13296.0</v>
      </c>
      <c r="B217" s="5">
        <v>1.0</v>
      </c>
      <c r="C217" s="15">
        <v>44586.57361111111</v>
      </c>
      <c r="D217" s="16">
        <v>10.5</v>
      </c>
      <c r="E217" s="5">
        <f t="shared" si="1"/>
        <v>489</v>
      </c>
      <c r="F217" s="5">
        <f t="shared" si="2"/>
        <v>3</v>
      </c>
      <c r="G217" s="5">
        <f t="shared" si="3"/>
        <v>2</v>
      </c>
      <c r="H217" s="5">
        <f t="shared" si="4"/>
        <v>1</v>
      </c>
      <c r="I217" s="5" t="str">
        <f t="shared" si="5"/>
        <v>321</v>
      </c>
      <c r="J217" s="5" t="str">
        <f t="shared" si="6"/>
        <v>32</v>
      </c>
      <c r="K217" s="5" t="str">
        <f>VLOOKUP(J217,'RF Mapping'!$A$1:$B$26,2,0)</f>
        <v>About to Sleep</v>
      </c>
    </row>
    <row r="218" ht="15.75" customHeight="1">
      <c r="A218" s="4">
        <v>13297.0</v>
      </c>
      <c r="B218" s="5">
        <v>1.0</v>
      </c>
      <c r="C218" s="15">
        <v>44697.39375</v>
      </c>
      <c r="D218" s="16">
        <v>81.36</v>
      </c>
      <c r="E218" s="5">
        <f t="shared" si="1"/>
        <v>378</v>
      </c>
      <c r="F218" s="5">
        <f t="shared" si="2"/>
        <v>5</v>
      </c>
      <c r="G218" s="5">
        <f t="shared" si="3"/>
        <v>2</v>
      </c>
      <c r="H218" s="5">
        <f t="shared" si="4"/>
        <v>4</v>
      </c>
      <c r="I218" s="5" t="str">
        <f t="shared" si="5"/>
        <v>524</v>
      </c>
      <c r="J218" s="5" t="str">
        <f t="shared" si="6"/>
        <v>52</v>
      </c>
      <c r="K218" s="5" t="str">
        <f>VLOOKUP(J218,'RF Mapping'!$A$1:$B$26,2,0)</f>
        <v>Potential Loyalists</v>
      </c>
    </row>
    <row r="219" ht="15.75" customHeight="1">
      <c r="A219" s="4">
        <v>13298.0</v>
      </c>
      <c r="B219" s="5">
        <v>1.0</v>
      </c>
      <c r="C219" s="15">
        <v>44720.54930555556</v>
      </c>
      <c r="D219" s="16">
        <v>90.0</v>
      </c>
      <c r="E219" s="5">
        <f t="shared" si="1"/>
        <v>355</v>
      </c>
      <c r="F219" s="5">
        <f t="shared" si="2"/>
        <v>5</v>
      </c>
      <c r="G219" s="5">
        <f t="shared" si="3"/>
        <v>2</v>
      </c>
      <c r="H219" s="5">
        <f t="shared" si="4"/>
        <v>4</v>
      </c>
      <c r="I219" s="5" t="str">
        <f t="shared" si="5"/>
        <v>524</v>
      </c>
      <c r="J219" s="5" t="str">
        <f t="shared" si="6"/>
        <v>52</v>
      </c>
      <c r="K219" s="5" t="str">
        <f>VLOOKUP(J219,'RF Mapping'!$A$1:$B$26,2,0)</f>
        <v>Potential Loyalists</v>
      </c>
    </row>
    <row r="220" ht="15.75" customHeight="1">
      <c r="A220" s="4">
        <v>13300.0</v>
      </c>
      <c r="B220" s="5">
        <v>1.0</v>
      </c>
      <c r="C220" s="15">
        <v>44558.49930555555</v>
      </c>
      <c r="D220" s="16">
        <v>1.65</v>
      </c>
      <c r="E220" s="5">
        <f t="shared" si="1"/>
        <v>517</v>
      </c>
      <c r="F220" s="5">
        <f t="shared" si="2"/>
        <v>3</v>
      </c>
      <c r="G220" s="5">
        <f t="shared" si="3"/>
        <v>2</v>
      </c>
      <c r="H220" s="5">
        <f t="shared" si="4"/>
        <v>1</v>
      </c>
      <c r="I220" s="5" t="str">
        <f t="shared" si="5"/>
        <v>321</v>
      </c>
      <c r="J220" s="5" t="str">
        <f t="shared" si="6"/>
        <v>32</v>
      </c>
      <c r="K220" s="5" t="str">
        <f>VLOOKUP(J220,'RF Mapping'!$A$1:$B$26,2,0)</f>
        <v>About to Sleep</v>
      </c>
    </row>
    <row r="221" ht="15.75" customHeight="1">
      <c r="A221" s="4">
        <v>13301.0</v>
      </c>
      <c r="B221" s="5">
        <v>4.0</v>
      </c>
      <c r="C221" s="15">
        <v>44620.47569444445</v>
      </c>
      <c r="D221" s="16">
        <v>44.4</v>
      </c>
      <c r="E221" s="5">
        <f t="shared" si="1"/>
        <v>455</v>
      </c>
      <c r="F221" s="5">
        <f t="shared" si="2"/>
        <v>3</v>
      </c>
      <c r="G221" s="5">
        <f t="shared" si="3"/>
        <v>4</v>
      </c>
      <c r="H221" s="5">
        <f t="shared" si="4"/>
        <v>3</v>
      </c>
      <c r="I221" s="5" t="str">
        <f t="shared" si="5"/>
        <v>343</v>
      </c>
      <c r="J221" s="5" t="str">
        <f t="shared" si="6"/>
        <v>34</v>
      </c>
      <c r="K221" s="5" t="str">
        <f>VLOOKUP(J221,'RF Mapping'!$A$1:$B$26,2,0)</f>
        <v>Loyal Customers</v>
      </c>
    </row>
    <row r="222" ht="15.75" customHeight="1">
      <c r="A222" s="4">
        <v>13304.0</v>
      </c>
      <c r="B222" s="5">
        <v>1.0</v>
      </c>
      <c r="C222" s="15">
        <v>44370.60763888889</v>
      </c>
      <c r="D222" s="16">
        <v>19.5</v>
      </c>
      <c r="E222" s="5">
        <f t="shared" si="1"/>
        <v>705</v>
      </c>
      <c r="F222" s="5">
        <f t="shared" si="2"/>
        <v>2</v>
      </c>
      <c r="G222" s="5">
        <f t="shared" si="3"/>
        <v>2</v>
      </c>
      <c r="H222" s="5">
        <f t="shared" si="4"/>
        <v>2</v>
      </c>
      <c r="I222" s="5" t="str">
        <f t="shared" si="5"/>
        <v>222</v>
      </c>
      <c r="J222" s="5" t="str">
        <f t="shared" si="6"/>
        <v>22</v>
      </c>
      <c r="K222" s="5" t="str">
        <f>VLOOKUP(J222,'RF Mapping'!$A$1:$B$26,2,0)</f>
        <v>Hibernating</v>
      </c>
    </row>
    <row r="223" ht="15.75" customHeight="1">
      <c r="A223" s="4">
        <v>13305.0</v>
      </c>
      <c r="B223" s="5">
        <v>3.0</v>
      </c>
      <c r="C223" s="15">
        <v>44608.61180555556</v>
      </c>
      <c r="D223" s="16">
        <v>61.199999999999996</v>
      </c>
      <c r="E223" s="5">
        <f t="shared" si="1"/>
        <v>467</v>
      </c>
      <c r="F223" s="5">
        <f t="shared" si="2"/>
        <v>3</v>
      </c>
      <c r="G223" s="5">
        <f t="shared" si="3"/>
        <v>4</v>
      </c>
      <c r="H223" s="5">
        <f t="shared" si="4"/>
        <v>3</v>
      </c>
      <c r="I223" s="5" t="str">
        <f t="shared" si="5"/>
        <v>343</v>
      </c>
      <c r="J223" s="5" t="str">
        <f t="shared" si="6"/>
        <v>34</v>
      </c>
      <c r="K223" s="5" t="str">
        <f>VLOOKUP(J223,'RF Mapping'!$A$1:$B$26,2,0)</f>
        <v>Loyal Customers</v>
      </c>
    </row>
    <row r="224" ht="15.75" customHeight="1">
      <c r="A224" s="4">
        <v>13308.0</v>
      </c>
      <c r="B224" s="5">
        <v>1.0</v>
      </c>
      <c r="C224" s="15">
        <v>44669.61388888889</v>
      </c>
      <c r="D224" s="16">
        <v>15.0</v>
      </c>
      <c r="E224" s="5">
        <f t="shared" si="1"/>
        <v>406</v>
      </c>
      <c r="F224" s="5">
        <f t="shared" si="2"/>
        <v>4</v>
      </c>
      <c r="G224" s="5">
        <f t="shared" si="3"/>
        <v>2</v>
      </c>
      <c r="H224" s="5">
        <f t="shared" si="4"/>
        <v>2</v>
      </c>
      <c r="I224" s="5" t="str">
        <f t="shared" si="5"/>
        <v>422</v>
      </c>
      <c r="J224" s="5" t="str">
        <f t="shared" si="6"/>
        <v>42</v>
      </c>
      <c r="K224" s="5" t="str">
        <f>VLOOKUP(J224,'RF Mapping'!$A$1:$B$26,2,0)</f>
        <v>Potential Loyalists</v>
      </c>
    </row>
    <row r="225" ht="15.75" customHeight="1">
      <c r="A225" s="4">
        <v>13309.0</v>
      </c>
      <c r="B225" s="5">
        <v>2.0</v>
      </c>
      <c r="C225" s="15">
        <v>44632.59375</v>
      </c>
      <c r="D225" s="16">
        <v>21.0</v>
      </c>
      <c r="E225" s="5">
        <f t="shared" si="1"/>
        <v>443</v>
      </c>
      <c r="F225" s="5">
        <f t="shared" si="2"/>
        <v>3</v>
      </c>
      <c r="G225" s="5">
        <f t="shared" si="3"/>
        <v>3</v>
      </c>
      <c r="H225" s="5">
        <f t="shared" si="4"/>
        <v>2</v>
      </c>
      <c r="I225" s="5" t="str">
        <f t="shared" si="5"/>
        <v>332</v>
      </c>
      <c r="J225" s="5" t="str">
        <f t="shared" si="6"/>
        <v>33</v>
      </c>
      <c r="K225" s="5" t="str">
        <f>VLOOKUP(J225,'RF Mapping'!$A$1:$B$26,2,0)</f>
        <v>Need Attention</v>
      </c>
    </row>
    <row r="226" ht="15.75" customHeight="1">
      <c r="A226" s="4">
        <v>13310.0</v>
      </c>
      <c r="B226" s="5">
        <v>1.0</v>
      </c>
      <c r="C226" s="15">
        <v>44713.34930555556</v>
      </c>
      <c r="D226" s="16">
        <v>16.6</v>
      </c>
      <c r="E226" s="5">
        <f t="shared" si="1"/>
        <v>362</v>
      </c>
      <c r="F226" s="5">
        <f t="shared" si="2"/>
        <v>5</v>
      </c>
      <c r="G226" s="5">
        <f t="shared" si="3"/>
        <v>2</v>
      </c>
      <c r="H226" s="5">
        <f t="shared" si="4"/>
        <v>2</v>
      </c>
      <c r="I226" s="5" t="str">
        <f t="shared" si="5"/>
        <v>522</v>
      </c>
      <c r="J226" s="5" t="str">
        <f t="shared" si="6"/>
        <v>52</v>
      </c>
      <c r="K226" s="5" t="str">
        <f>VLOOKUP(J226,'RF Mapping'!$A$1:$B$26,2,0)</f>
        <v>Potential Loyalists</v>
      </c>
    </row>
    <row r="227" ht="15.75" customHeight="1">
      <c r="A227" s="4">
        <v>13311.0</v>
      </c>
      <c r="B227" s="5">
        <v>1.0</v>
      </c>
      <c r="C227" s="15">
        <v>44573.60138888889</v>
      </c>
      <c r="D227" s="16">
        <v>25.5</v>
      </c>
      <c r="E227" s="5">
        <f t="shared" si="1"/>
        <v>502</v>
      </c>
      <c r="F227" s="5">
        <f t="shared" si="2"/>
        <v>3</v>
      </c>
      <c r="G227" s="5">
        <f t="shared" si="3"/>
        <v>2</v>
      </c>
      <c r="H227" s="5">
        <f t="shared" si="4"/>
        <v>2</v>
      </c>
      <c r="I227" s="5" t="str">
        <f t="shared" si="5"/>
        <v>322</v>
      </c>
      <c r="J227" s="5" t="str">
        <f t="shared" si="6"/>
        <v>32</v>
      </c>
      <c r="K227" s="5" t="str">
        <f>VLOOKUP(J227,'RF Mapping'!$A$1:$B$26,2,0)</f>
        <v>About to Sleep</v>
      </c>
    </row>
    <row r="228" ht="15.75" customHeight="1">
      <c r="A228" s="4">
        <v>13313.0</v>
      </c>
      <c r="B228" s="5">
        <v>4.0</v>
      </c>
      <c r="C228" s="15">
        <v>44685.4625</v>
      </c>
      <c r="D228" s="16">
        <v>96.5</v>
      </c>
      <c r="E228" s="5">
        <f t="shared" si="1"/>
        <v>390</v>
      </c>
      <c r="F228" s="5">
        <f t="shared" si="2"/>
        <v>4</v>
      </c>
      <c r="G228" s="5">
        <f t="shared" si="3"/>
        <v>4</v>
      </c>
      <c r="H228" s="5">
        <f t="shared" si="4"/>
        <v>4</v>
      </c>
      <c r="I228" s="5" t="str">
        <f t="shared" si="5"/>
        <v>444</v>
      </c>
      <c r="J228" s="5" t="str">
        <f t="shared" si="6"/>
        <v>44</v>
      </c>
      <c r="K228" s="5" t="str">
        <f>VLOOKUP(J228,'RF Mapping'!$A$1:$B$26,2,0)</f>
        <v>Loyal Customers</v>
      </c>
    </row>
    <row r="229" ht="15.75" customHeight="1">
      <c r="A229" s="4">
        <v>13314.0</v>
      </c>
      <c r="B229" s="5">
        <v>2.0</v>
      </c>
      <c r="C229" s="15">
        <v>44720.52013888889</v>
      </c>
      <c r="D229" s="16">
        <v>27.0</v>
      </c>
      <c r="E229" s="5">
        <f t="shared" si="1"/>
        <v>355</v>
      </c>
      <c r="F229" s="5">
        <f t="shared" si="2"/>
        <v>5</v>
      </c>
      <c r="G229" s="5">
        <f t="shared" si="3"/>
        <v>3</v>
      </c>
      <c r="H229" s="5">
        <f t="shared" si="4"/>
        <v>2</v>
      </c>
      <c r="I229" s="5" t="str">
        <f t="shared" si="5"/>
        <v>532</v>
      </c>
      <c r="J229" s="5" t="str">
        <f t="shared" si="6"/>
        <v>53</v>
      </c>
      <c r="K229" s="5" t="str">
        <f>VLOOKUP(J229,'RF Mapping'!$A$1:$B$26,2,0)</f>
        <v>Potential Loyalists</v>
      </c>
    </row>
    <row r="230" ht="15.75" customHeight="1">
      <c r="A230" s="4">
        <v>13316.0</v>
      </c>
      <c r="B230" s="5">
        <v>2.0</v>
      </c>
      <c r="C230" s="15">
        <v>44641.50972222222</v>
      </c>
      <c r="D230" s="16">
        <v>172.74</v>
      </c>
      <c r="E230" s="5">
        <f t="shared" si="1"/>
        <v>434</v>
      </c>
      <c r="F230" s="5">
        <f t="shared" si="2"/>
        <v>3</v>
      </c>
      <c r="G230" s="5">
        <f t="shared" si="3"/>
        <v>3</v>
      </c>
      <c r="H230" s="5">
        <f t="shared" si="4"/>
        <v>4</v>
      </c>
      <c r="I230" s="5" t="str">
        <f t="shared" si="5"/>
        <v>334</v>
      </c>
      <c r="J230" s="5" t="str">
        <f t="shared" si="6"/>
        <v>33</v>
      </c>
      <c r="K230" s="5" t="str">
        <f>VLOOKUP(J230,'RF Mapping'!$A$1:$B$26,2,0)</f>
        <v>Need Attention</v>
      </c>
    </row>
    <row r="231" ht="15.75" customHeight="1">
      <c r="A231" s="4">
        <v>13317.0</v>
      </c>
      <c r="B231" s="5">
        <v>1.0</v>
      </c>
      <c r="C231" s="15">
        <v>44539.81527777778</v>
      </c>
      <c r="D231" s="16">
        <v>1.25</v>
      </c>
      <c r="E231" s="5">
        <f t="shared" si="1"/>
        <v>536</v>
      </c>
      <c r="F231" s="5">
        <f t="shared" si="2"/>
        <v>3</v>
      </c>
      <c r="G231" s="5">
        <f t="shared" si="3"/>
        <v>2</v>
      </c>
      <c r="H231" s="5">
        <f t="shared" si="4"/>
        <v>1</v>
      </c>
      <c r="I231" s="5" t="str">
        <f t="shared" si="5"/>
        <v>321</v>
      </c>
      <c r="J231" s="5" t="str">
        <f t="shared" si="6"/>
        <v>32</v>
      </c>
      <c r="K231" s="5" t="str">
        <f>VLOOKUP(J231,'RF Mapping'!$A$1:$B$26,2,0)</f>
        <v>About to Sleep</v>
      </c>
    </row>
    <row r="232" ht="15.75" customHeight="1">
      <c r="A232" s="4">
        <v>13319.0</v>
      </c>
      <c r="B232" s="5">
        <v>8.0</v>
      </c>
      <c r="C232" s="15">
        <v>44632.75972222222</v>
      </c>
      <c r="D232" s="16">
        <v>88.07</v>
      </c>
      <c r="E232" s="5">
        <f t="shared" si="1"/>
        <v>443</v>
      </c>
      <c r="F232" s="5">
        <f t="shared" si="2"/>
        <v>3</v>
      </c>
      <c r="G232" s="5">
        <f t="shared" si="3"/>
        <v>4</v>
      </c>
      <c r="H232" s="5">
        <f t="shared" si="4"/>
        <v>4</v>
      </c>
      <c r="I232" s="5" t="str">
        <f t="shared" si="5"/>
        <v>344</v>
      </c>
      <c r="J232" s="5" t="str">
        <f t="shared" si="6"/>
        <v>34</v>
      </c>
      <c r="K232" s="5" t="str">
        <f>VLOOKUP(J232,'RF Mapping'!$A$1:$B$26,2,0)</f>
        <v>Loyal Customers</v>
      </c>
    </row>
    <row r="233" ht="15.75" customHeight="1">
      <c r="A233" s="4">
        <v>13320.0</v>
      </c>
      <c r="B233" s="5">
        <v>2.0</v>
      </c>
      <c r="C233" s="15">
        <v>44642.75486111111</v>
      </c>
      <c r="D233" s="16">
        <v>27.0</v>
      </c>
      <c r="E233" s="5">
        <f t="shared" si="1"/>
        <v>433</v>
      </c>
      <c r="F233" s="5">
        <f t="shared" si="2"/>
        <v>3</v>
      </c>
      <c r="G233" s="5">
        <f t="shared" si="3"/>
        <v>3</v>
      </c>
      <c r="H233" s="5">
        <f t="shared" si="4"/>
        <v>2</v>
      </c>
      <c r="I233" s="5" t="str">
        <f t="shared" si="5"/>
        <v>332</v>
      </c>
      <c r="J233" s="5" t="str">
        <f t="shared" si="6"/>
        <v>33</v>
      </c>
      <c r="K233" s="5" t="str">
        <f>VLOOKUP(J233,'RF Mapping'!$A$1:$B$26,2,0)</f>
        <v>Need Attention</v>
      </c>
    </row>
    <row r="234" ht="15.75" customHeight="1">
      <c r="A234" s="4">
        <v>13322.0</v>
      </c>
      <c r="B234" s="5">
        <v>1.0</v>
      </c>
      <c r="C234" s="15">
        <v>44703.59791666667</v>
      </c>
      <c r="D234" s="16">
        <v>5.0</v>
      </c>
      <c r="E234" s="5">
        <f t="shared" si="1"/>
        <v>372</v>
      </c>
      <c r="F234" s="5">
        <f t="shared" si="2"/>
        <v>5</v>
      </c>
      <c r="G234" s="5">
        <f t="shared" si="3"/>
        <v>2</v>
      </c>
      <c r="H234" s="5">
        <f t="shared" si="4"/>
        <v>1</v>
      </c>
      <c r="I234" s="5" t="str">
        <f t="shared" si="5"/>
        <v>521</v>
      </c>
      <c r="J234" s="5" t="str">
        <f t="shared" si="6"/>
        <v>52</v>
      </c>
      <c r="K234" s="5" t="str">
        <f>VLOOKUP(J234,'RF Mapping'!$A$1:$B$26,2,0)</f>
        <v>Potential Loyalists</v>
      </c>
    </row>
    <row r="235" ht="15.75" customHeight="1">
      <c r="A235" s="4">
        <v>13323.0</v>
      </c>
      <c r="B235" s="5">
        <v>1.0</v>
      </c>
      <c r="C235" s="15">
        <v>44718.71666666667</v>
      </c>
      <c r="D235" s="16">
        <v>17.0</v>
      </c>
      <c r="E235" s="5">
        <f t="shared" si="1"/>
        <v>357</v>
      </c>
      <c r="F235" s="5">
        <f t="shared" si="2"/>
        <v>5</v>
      </c>
      <c r="G235" s="5">
        <f t="shared" si="3"/>
        <v>2</v>
      </c>
      <c r="H235" s="5">
        <f t="shared" si="4"/>
        <v>2</v>
      </c>
      <c r="I235" s="5" t="str">
        <f t="shared" si="5"/>
        <v>522</v>
      </c>
      <c r="J235" s="5" t="str">
        <f t="shared" si="6"/>
        <v>52</v>
      </c>
      <c r="K235" s="5" t="str">
        <f>VLOOKUP(J235,'RF Mapping'!$A$1:$B$26,2,0)</f>
        <v>Potential Loyalists</v>
      </c>
    </row>
    <row r="236" ht="15.75" customHeight="1">
      <c r="A236" s="4">
        <v>13324.0</v>
      </c>
      <c r="B236" s="5">
        <v>2.0</v>
      </c>
      <c r="C236" s="15">
        <v>44480.45763888889</v>
      </c>
      <c r="D236" s="16">
        <v>232.05</v>
      </c>
      <c r="E236" s="5">
        <f t="shared" si="1"/>
        <v>595</v>
      </c>
      <c r="F236" s="5">
        <f t="shared" si="2"/>
        <v>2</v>
      </c>
      <c r="G236" s="5">
        <f t="shared" si="3"/>
        <v>3</v>
      </c>
      <c r="H236" s="5">
        <f t="shared" si="4"/>
        <v>4</v>
      </c>
      <c r="I236" s="5" t="str">
        <f t="shared" si="5"/>
        <v>234</v>
      </c>
      <c r="J236" s="5" t="str">
        <f t="shared" si="6"/>
        <v>23</v>
      </c>
      <c r="K236" s="5" t="str">
        <f>VLOOKUP(J236,'RF Mapping'!$A$1:$B$26,2,0)</f>
        <v>At Risk</v>
      </c>
    </row>
    <row r="237" ht="15.75" customHeight="1">
      <c r="A237" s="4">
        <v>13327.0</v>
      </c>
      <c r="B237" s="5">
        <v>6.0</v>
      </c>
      <c r="C237" s="15">
        <v>44682.43125</v>
      </c>
      <c r="D237" s="16">
        <v>270.2</v>
      </c>
      <c r="E237" s="5">
        <f t="shared" si="1"/>
        <v>393</v>
      </c>
      <c r="F237" s="5">
        <f t="shared" si="2"/>
        <v>4</v>
      </c>
      <c r="G237" s="5">
        <f t="shared" si="3"/>
        <v>4</v>
      </c>
      <c r="H237" s="5">
        <f t="shared" si="4"/>
        <v>4</v>
      </c>
      <c r="I237" s="5" t="str">
        <f t="shared" si="5"/>
        <v>444</v>
      </c>
      <c r="J237" s="5" t="str">
        <f t="shared" si="6"/>
        <v>44</v>
      </c>
      <c r="K237" s="5" t="str">
        <f>VLOOKUP(J237,'RF Mapping'!$A$1:$B$26,2,0)</f>
        <v>Loyal Customers</v>
      </c>
    </row>
    <row r="238" ht="15.75" customHeight="1">
      <c r="A238" s="4">
        <v>13329.0</v>
      </c>
      <c r="B238" s="5">
        <v>1.0</v>
      </c>
      <c r="C238" s="15">
        <v>44361.43125</v>
      </c>
      <c r="D238" s="16">
        <v>13.200000000000001</v>
      </c>
      <c r="E238" s="5">
        <f t="shared" si="1"/>
        <v>714</v>
      </c>
      <c r="F238" s="5">
        <f t="shared" si="2"/>
        <v>2</v>
      </c>
      <c r="G238" s="5">
        <f t="shared" si="3"/>
        <v>2</v>
      </c>
      <c r="H238" s="5">
        <f t="shared" si="4"/>
        <v>1</v>
      </c>
      <c r="I238" s="5" t="str">
        <f t="shared" si="5"/>
        <v>221</v>
      </c>
      <c r="J238" s="5" t="str">
        <f t="shared" si="6"/>
        <v>22</v>
      </c>
      <c r="K238" s="5" t="str">
        <f>VLOOKUP(J238,'RF Mapping'!$A$1:$B$26,2,0)</f>
        <v>Hibernating</v>
      </c>
    </row>
    <row r="239" ht="15.75" customHeight="1">
      <c r="A239" s="4">
        <v>13334.0</v>
      </c>
      <c r="B239" s="5">
        <v>3.0</v>
      </c>
      <c r="C239" s="15">
        <v>44638.63958333333</v>
      </c>
      <c r="D239" s="16">
        <v>175.62</v>
      </c>
      <c r="E239" s="5">
        <f t="shared" si="1"/>
        <v>437</v>
      </c>
      <c r="F239" s="5">
        <f t="shared" si="2"/>
        <v>3</v>
      </c>
      <c r="G239" s="5">
        <f t="shared" si="3"/>
        <v>4</v>
      </c>
      <c r="H239" s="5">
        <f t="shared" si="4"/>
        <v>4</v>
      </c>
      <c r="I239" s="5" t="str">
        <f t="shared" si="5"/>
        <v>344</v>
      </c>
      <c r="J239" s="5" t="str">
        <f t="shared" si="6"/>
        <v>34</v>
      </c>
      <c r="K239" s="5" t="str">
        <f>VLOOKUP(J239,'RF Mapping'!$A$1:$B$26,2,0)</f>
        <v>Loyal Customers</v>
      </c>
    </row>
    <row r="240" ht="15.75" customHeight="1">
      <c r="A240" s="4">
        <v>13339.0</v>
      </c>
      <c r="B240" s="5">
        <v>1.0</v>
      </c>
      <c r="C240" s="15">
        <v>44523.35486111111</v>
      </c>
      <c r="D240" s="16">
        <v>32.7</v>
      </c>
      <c r="E240" s="5">
        <f t="shared" si="1"/>
        <v>552</v>
      </c>
      <c r="F240" s="5">
        <f t="shared" si="2"/>
        <v>2</v>
      </c>
      <c r="G240" s="5">
        <f t="shared" si="3"/>
        <v>2</v>
      </c>
      <c r="H240" s="5">
        <f t="shared" si="4"/>
        <v>3</v>
      </c>
      <c r="I240" s="5" t="str">
        <f t="shared" si="5"/>
        <v>223</v>
      </c>
      <c r="J240" s="5" t="str">
        <f t="shared" si="6"/>
        <v>22</v>
      </c>
      <c r="K240" s="5" t="str">
        <f>VLOOKUP(J240,'RF Mapping'!$A$1:$B$26,2,0)</f>
        <v>Hibernating</v>
      </c>
    </row>
    <row r="241" ht="15.75" customHeight="1">
      <c r="A241" s="4">
        <v>13340.0</v>
      </c>
      <c r="B241" s="5">
        <v>1.0</v>
      </c>
      <c r="C241" s="15">
        <v>44447.48541666667</v>
      </c>
      <c r="D241" s="16">
        <v>170.4</v>
      </c>
      <c r="E241" s="5">
        <f t="shared" si="1"/>
        <v>628</v>
      </c>
      <c r="F241" s="5">
        <f t="shared" si="2"/>
        <v>2</v>
      </c>
      <c r="G241" s="5">
        <f t="shared" si="3"/>
        <v>2</v>
      </c>
      <c r="H241" s="5">
        <f t="shared" si="4"/>
        <v>4</v>
      </c>
      <c r="I241" s="5" t="str">
        <f t="shared" si="5"/>
        <v>224</v>
      </c>
      <c r="J241" s="5" t="str">
        <f t="shared" si="6"/>
        <v>22</v>
      </c>
      <c r="K241" s="5" t="str">
        <f>VLOOKUP(J241,'RF Mapping'!$A$1:$B$26,2,0)</f>
        <v>Hibernating</v>
      </c>
    </row>
    <row r="242" ht="15.75" customHeight="1">
      <c r="A242" s="4">
        <v>13343.0</v>
      </c>
      <c r="B242" s="5">
        <v>1.0</v>
      </c>
      <c r="C242" s="15">
        <v>44550.48402777778</v>
      </c>
      <c r="D242" s="16">
        <v>25.5</v>
      </c>
      <c r="E242" s="5">
        <f t="shared" si="1"/>
        <v>525</v>
      </c>
      <c r="F242" s="5">
        <f t="shared" si="2"/>
        <v>3</v>
      </c>
      <c r="G242" s="5">
        <f t="shared" si="3"/>
        <v>2</v>
      </c>
      <c r="H242" s="5">
        <f t="shared" si="4"/>
        <v>2</v>
      </c>
      <c r="I242" s="5" t="str">
        <f t="shared" si="5"/>
        <v>322</v>
      </c>
      <c r="J242" s="5" t="str">
        <f t="shared" si="6"/>
        <v>32</v>
      </c>
      <c r="K242" s="5" t="str">
        <f>VLOOKUP(J242,'RF Mapping'!$A$1:$B$26,2,0)</f>
        <v>About to Sleep</v>
      </c>
    </row>
    <row r="243" ht="15.75" customHeight="1">
      <c r="A243" s="4">
        <v>13344.0</v>
      </c>
      <c r="B243" s="5">
        <v>1.0</v>
      </c>
      <c r="C243" s="15">
        <v>44446.43611111111</v>
      </c>
      <c r="D243" s="16">
        <v>15.6</v>
      </c>
      <c r="E243" s="5">
        <f t="shared" si="1"/>
        <v>629</v>
      </c>
      <c r="F243" s="5">
        <f t="shared" si="2"/>
        <v>2</v>
      </c>
      <c r="G243" s="5">
        <f t="shared" si="3"/>
        <v>2</v>
      </c>
      <c r="H243" s="5">
        <f t="shared" si="4"/>
        <v>2</v>
      </c>
      <c r="I243" s="5" t="str">
        <f t="shared" si="5"/>
        <v>222</v>
      </c>
      <c r="J243" s="5" t="str">
        <f t="shared" si="6"/>
        <v>22</v>
      </c>
      <c r="K243" s="5" t="str">
        <f>VLOOKUP(J243,'RF Mapping'!$A$1:$B$26,2,0)</f>
        <v>Hibernating</v>
      </c>
    </row>
    <row r="244" ht="15.75" customHeight="1">
      <c r="A244" s="4">
        <v>13345.0</v>
      </c>
      <c r="B244" s="5">
        <v>1.0</v>
      </c>
      <c r="C244" s="15">
        <v>44433.37569444445</v>
      </c>
      <c r="D244" s="16">
        <v>50.0</v>
      </c>
      <c r="E244" s="5">
        <f t="shared" si="1"/>
        <v>642</v>
      </c>
      <c r="F244" s="5">
        <f t="shared" si="2"/>
        <v>2</v>
      </c>
      <c r="G244" s="5">
        <f t="shared" si="3"/>
        <v>2</v>
      </c>
      <c r="H244" s="5">
        <f t="shared" si="4"/>
        <v>3</v>
      </c>
      <c r="I244" s="5" t="str">
        <f t="shared" si="5"/>
        <v>223</v>
      </c>
      <c r="J244" s="5" t="str">
        <f t="shared" si="6"/>
        <v>22</v>
      </c>
      <c r="K244" s="5" t="str">
        <f>VLOOKUP(J244,'RF Mapping'!$A$1:$B$26,2,0)</f>
        <v>Hibernating</v>
      </c>
    </row>
    <row r="245" ht="15.75" customHeight="1">
      <c r="A245" s="4">
        <v>13350.0</v>
      </c>
      <c r="B245" s="5">
        <v>1.0</v>
      </c>
      <c r="C245" s="15">
        <v>44704.68958333333</v>
      </c>
      <c r="D245" s="16">
        <v>50.0</v>
      </c>
      <c r="E245" s="5">
        <f t="shared" si="1"/>
        <v>371</v>
      </c>
      <c r="F245" s="5">
        <f t="shared" si="2"/>
        <v>5</v>
      </c>
      <c r="G245" s="5">
        <f t="shared" si="3"/>
        <v>2</v>
      </c>
      <c r="H245" s="5">
        <f t="shared" si="4"/>
        <v>3</v>
      </c>
      <c r="I245" s="5" t="str">
        <f t="shared" si="5"/>
        <v>523</v>
      </c>
      <c r="J245" s="5" t="str">
        <f t="shared" si="6"/>
        <v>52</v>
      </c>
      <c r="K245" s="5" t="str">
        <f>VLOOKUP(J245,'RF Mapping'!$A$1:$B$26,2,0)</f>
        <v>Potential Loyalists</v>
      </c>
    </row>
    <row r="246" ht="15.75" customHeight="1">
      <c r="A246" s="4">
        <v>13351.0</v>
      </c>
      <c r="B246" s="5">
        <v>1.0</v>
      </c>
      <c r="C246" s="15">
        <v>44655.53819444445</v>
      </c>
      <c r="D246" s="16">
        <v>50.0</v>
      </c>
      <c r="E246" s="5">
        <f t="shared" si="1"/>
        <v>420</v>
      </c>
      <c r="F246" s="5">
        <f t="shared" si="2"/>
        <v>4</v>
      </c>
      <c r="G246" s="5">
        <f t="shared" si="3"/>
        <v>2</v>
      </c>
      <c r="H246" s="5">
        <f t="shared" si="4"/>
        <v>3</v>
      </c>
      <c r="I246" s="5" t="str">
        <f t="shared" si="5"/>
        <v>423</v>
      </c>
      <c r="J246" s="5" t="str">
        <f t="shared" si="6"/>
        <v>42</v>
      </c>
      <c r="K246" s="5" t="str">
        <f>VLOOKUP(J246,'RF Mapping'!$A$1:$B$26,2,0)</f>
        <v>Potential Loyalists</v>
      </c>
    </row>
    <row r="247" ht="15.75" customHeight="1">
      <c r="A247" s="4">
        <v>13352.0</v>
      </c>
      <c r="B247" s="5">
        <v>1.0</v>
      </c>
      <c r="C247" s="15">
        <v>44661.57986111111</v>
      </c>
      <c r="D247" s="16">
        <v>69.8</v>
      </c>
      <c r="E247" s="5">
        <f t="shared" si="1"/>
        <v>414</v>
      </c>
      <c r="F247" s="5">
        <f t="shared" si="2"/>
        <v>4</v>
      </c>
      <c r="G247" s="5">
        <f t="shared" si="3"/>
        <v>2</v>
      </c>
      <c r="H247" s="5">
        <f t="shared" si="4"/>
        <v>3</v>
      </c>
      <c r="I247" s="5" t="str">
        <f t="shared" si="5"/>
        <v>423</v>
      </c>
      <c r="J247" s="5" t="str">
        <f t="shared" si="6"/>
        <v>42</v>
      </c>
      <c r="K247" s="5" t="str">
        <f>VLOOKUP(J247,'RF Mapping'!$A$1:$B$26,2,0)</f>
        <v>Potential Loyalists</v>
      </c>
    </row>
    <row r="248" ht="15.75" customHeight="1">
      <c r="A248" s="4">
        <v>13354.0</v>
      </c>
      <c r="B248" s="5">
        <v>1.0</v>
      </c>
      <c r="C248" s="15">
        <v>44649.55347222222</v>
      </c>
      <c r="D248" s="16">
        <v>6.72</v>
      </c>
      <c r="E248" s="5">
        <f t="shared" si="1"/>
        <v>426</v>
      </c>
      <c r="F248" s="5">
        <f t="shared" si="2"/>
        <v>4</v>
      </c>
      <c r="G248" s="5">
        <f t="shared" si="3"/>
        <v>2</v>
      </c>
      <c r="H248" s="5">
        <f t="shared" si="4"/>
        <v>1</v>
      </c>
      <c r="I248" s="5" t="str">
        <f t="shared" si="5"/>
        <v>421</v>
      </c>
      <c r="J248" s="5" t="str">
        <f t="shared" si="6"/>
        <v>42</v>
      </c>
      <c r="K248" s="5" t="str">
        <f>VLOOKUP(J248,'RF Mapping'!$A$1:$B$26,2,0)</f>
        <v>Potential Loyalists</v>
      </c>
    </row>
    <row r="249" ht="15.75" customHeight="1">
      <c r="A249" s="4">
        <v>13355.0</v>
      </c>
      <c r="B249" s="5">
        <v>1.0</v>
      </c>
      <c r="C249" s="15">
        <v>44601.61666666667</v>
      </c>
      <c r="D249" s="16">
        <v>20.8</v>
      </c>
      <c r="E249" s="5">
        <f t="shared" si="1"/>
        <v>474</v>
      </c>
      <c r="F249" s="5">
        <f t="shared" si="2"/>
        <v>3</v>
      </c>
      <c r="G249" s="5">
        <f t="shared" si="3"/>
        <v>2</v>
      </c>
      <c r="H249" s="5">
        <f t="shared" si="4"/>
        <v>2</v>
      </c>
      <c r="I249" s="5" t="str">
        <f t="shared" si="5"/>
        <v>322</v>
      </c>
      <c r="J249" s="5" t="str">
        <f t="shared" si="6"/>
        <v>32</v>
      </c>
      <c r="K249" s="5" t="str">
        <f>VLOOKUP(J249,'RF Mapping'!$A$1:$B$26,2,0)</f>
        <v>About to Sleep</v>
      </c>
    </row>
    <row r="250" ht="15.75" customHeight="1">
      <c r="A250" s="4">
        <v>13357.0</v>
      </c>
      <c r="B250" s="5">
        <v>1.0</v>
      </c>
      <c r="C250" s="15">
        <v>44466.58055555556</v>
      </c>
      <c r="D250" s="16">
        <v>2.5</v>
      </c>
      <c r="E250" s="5">
        <f t="shared" si="1"/>
        <v>609</v>
      </c>
      <c r="F250" s="5">
        <f t="shared" si="2"/>
        <v>2</v>
      </c>
      <c r="G250" s="5">
        <f t="shared" si="3"/>
        <v>2</v>
      </c>
      <c r="H250" s="5">
        <f t="shared" si="4"/>
        <v>1</v>
      </c>
      <c r="I250" s="5" t="str">
        <f t="shared" si="5"/>
        <v>221</v>
      </c>
      <c r="J250" s="5" t="str">
        <f t="shared" si="6"/>
        <v>22</v>
      </c>
      <c r="K250" s="5" t="str">
        <f>VLOOKUP(J250,'RF Mapping'!$A$1:$B$26,2,0)</f>
        <v>Hibernating</v>
      </c>
    </row>
    <row r="251" ht="15.75" customHeight="1">
      <c r="A251" s="4">
        <v>13362.0</v>
      </c>
      <c r="B251" s="5">
        <v>3.0</v>
      </c>
      <c r="C251" s="15">
        <v>44718.58125</v>
      </c>
      <c r="D251" s="16">
        <v>43.32</v>
      </c>
      <c r="E251" s="5">
        <f t="shared" si="1"/>
        <v>357</v>
      </c>
      <c r="F251" s="5">
        <f t="shared" si="2"/>
        <v>5</v>
      </c>
      <c r="G251" s="5">
        <f t="shared" si="3"/>
        <v>4</v>
      </c>
      <c r="H251" s="5">
        <f t="shared" si="4"/>
        <v>3</v>
      </c>
      <c r="I251" s="5" t="str">
        <f t="shared" si="5"/>
        <v>543</v>
      </c>
      <c r="J251" s="5" t="str">
        <f t="shared" si="6"/>
        <v>54</v>
      </c>
      <c r="K251" s="5" t="str">
        <f>VLOOKUP(J251,'RF Mapping'!$A$1:$B$26,2,0)</f>
        <v>Champions</v>
      </c>
    </row>
    <row r="252" ht="15.75" customHeight="1">
      <c r="A252" s="4">
        <v>13364.0</v>
      </c>
      <c r="B252" s="5">
        <v>1.0</v>
      </c>
      <c r="C252" s="15">
        <v>44655.40833333333</v>
      </c>
      <c r="D252" s="16">
        <v>32.4</v>
      </c>
      <c r="E252" s="5">
        <f t="shared" si="1"/>
        <v>420</v>
      </c>
      <c r="F252" s="5">
        <f t="shared" si="2"/>
        <v>4</v>
      </c>
      <c r="G252" s="5">
        <f t="shared" si="3"/>
        <v>2</v>
      </c>
      <c r="H252" s="5">
        <f t="shared" si="4"/>
        <v>2</v>
      </c>
      <c r="I252" s="5" t="str">
        <f t="shared" si="5"/>
        <v>422</v>
      </c>
      <c r="J252" s="5" t="str">
        <f t="shared" si="6"/>
        <v>42</v>
      </c>
      <c r="K252" s="5" t="str">
        <f>VLOOKUP(J252,'RF Mapping'!$A$1:$B$26,2,0)</f>
        <v>Potential Loyalists</v>
      </c>
    </row>
    <row r="253" ht="15.75" customHeight="1">
      <c r="A253" s="4">
        <v>13365.0</v>
      </c>
      <c r="B253" s="5">
        <v>2.0</v>
      </c>
      <c r="C253" s="15">
        <v>44713.36041666667</v>
      </c>
      <c r="D253" s="16">
        <v>60.6</v>
      </c>
      <c r="E253" s="5">
        <f t="shared" si="1"/>
        <v>362</v>
      </c>
      <c r="F253" s="5">
        <f t="shared" si="2"/>
        <v>5</v>
      </c>
      <c r="G253" s="5">
        <f t="shared" si="3"/>
        <v>3</v>
      </c>
      <c r="H253" s="5">
        <f t="shared" si="4"/>
        <v>3</v>
      </c>
      <c r="I253" s="5" t="str">
        <f t="shared" si="5"/>
        <v>533</v>
      </c>
      <c r="J253" s="5" t="str">
        <f t="shared" si="6"/>
        <v>53</v>
      </c>
      <c r="K253" s="5" t="str">
        <f>VLOOKUP(J253,'RF Mapping'!$A$1:$B$26,2,0)</f>
        <v>Potential Loyalists</v>
      </c>
    </row>
    <row r="254" ht="15.75" customHeight="1">
      <c r="A254" s="4">
        <v>13369.0</v>
      </c>
      <c r="B254" s="5">
        <v>2.0</v>
      </c>
      <c r="C254" s="15">
        <v>44367.58472222222</v>
      </c>
      <c r="D254" s="16">
        <v>55.400000000000006</v>
      </c>
      <c r="E254" s="5">
        <f t="shared" si="1"/>
        <v>708</v>
      </c>
      <c r="F254" s="5">
        <f t="shared" si="2"/>
        <v>2</v>
      </c>
      <c r="G254" s="5">
        <f t="shared" si="3"/>
        <v>3</v>
      </c>
      <c r="H254" s="5">
        <f t="shared" si="4"/>
        <v>3</v>
      </c>
      <c r="I254" s="5" t="str">
        <f t="shared" si="5"/>
        <v>233</v>
      </c>
      <c r="J254" s="5" t="str">
        <f t="shared" si="6"/>
        <v>23</v>
      </c>
      <c r="K254" s="5" t="str">
        <f>VLOOKUP(J254,'RF Mapping'!$A$1:$B$26,2,0)</f>
        <v>At Risk</v>
      </c>
    </row>
    <row r="255" ht="15.75" customHeight="1">
      <c r="A255" s="4">
        <v>13370.0</v>
      </c>
      <c r="B255" s="5">
        <v>1.0</v>
      </c>
      <c r="C255" s="15">
        <v>44355.66458333333</v>
      </c>
      <c r="D255" s="16">
        <v>8.5</v>
      </c>
      <c r="E255" s="5">
        <f t="shared" si="1"/>
        <v>720</v>
      </c>
      <c r="F255" s="5">
        <f t="shared" si="2"/>
        <v>2</v>
      </c>
      <c r="G255" s="5">
        <f t="shared" si="3"/>
        <v>2</v>
      </c>
      <c r="H255" s="5">
        <f t="shared" si="4"/>
        <v>1</v>
      </c>
      <c r="I255" s="5" t="str">
        <f t="shared" si="5"/>
        <v>221</v>
      </c>
      <c r="J255" s="5" t="str">
        <f t="shared" si="6"/>
        <v>22</v>
      </c>
      <c r="K255" s="5" t="str">
        <f>VLOOKUP(J255,'RF Mapping'!$A$1:$B$26,2,0)</f>
        <v>Hibernating</v>
      </c>
    </row>
    <row r="256" ht="15.75" customHeight="1">
      <c r="A256" s="4">
        <v>13372.0</v>
      </c>
      <c r="B256" s="5">
        <v>1.0</v>
      </c>
      <c r="C256" s="15">
        <v>44631.53194444445</v>
      </c>
      <c r="D256" s="16">
        <v>60.2</v>
      </c>
      <c r="E256" s="5">
        <f t="shared" si="1"/>
        <v>444</v>
      </c>
      <c r="F256" s="5">
        <f t="shared" si="2"/>
        <v>3</v>
      </c>
      <c r="G256" s="5">
        <f t="shared" si="3"/>
        <v>2</v>
      </c>
      <c r="H256" s="5">
        <f t="shared" si="4"/>
        <v>3</v>
      </c>
      <c r="I256" s="5" t="str">
        <f t="shared" si="5"/>
        <v>323</v>
      </c>
      <c r="J256" s="5" t="str">
        <f t="shared" si="6"/>
        <v>32</v>
      </c>
      <c r="K256" s="5" t="str">
        <f>VLOOKUP(J256,'RF Mapping'!$A$1:$B$26,2,0)</f>
        <v>About to Sleep</v>
      </c>
    </row>
    <row r="257" ht="15.75" customHeight="1">
      <c r="A257" s="4">
        <v>13373.0</v>
      </c>
      <c r="B257" s="5">
        <v>1.0</v>
      </c>
      <c r="C257" s="15">
        <v>44565.51319444444</v>
      </c>
      <c r="D257" s="16">
        <v>17.85</v>
      </c>
      <c r="E257" s="5">
        <f t="shared" si="1"/>
        <v>510</v>
      </c>
      <c r="F257" s="5">
        <f t="shared" si="2"/>
        <v>3</v>
      </c>
      <c r="G257" s="5">
        <f t="shared" si="3"/>
        <v>2</v>
      </c>
      <c r="H257" s="5">
        <f t="shared" si="4"/>
        <v>2</v>
      </c>
      <c r="I257" s="5" t="str">
        <f t="shared" si="5"/>
        <v>322</v>
      </c>
      <c r="J257" s="5" t="str">
        <f t="shared" si="6"/>
        <v>32</v>
      </c>
      <c r="K257" s="5" t="str">
        <f>VLOOKUP(J257,'RF Mapping'!$A$1:$B$26,2,0)</f>
        <v>About to Sleep</v>
      </c>
    </row>
    <row r="258" ht="15.75" customHeight="1">
      <c r="A258" s="4">
        <v>13376.0</v>
      </c>
      <c r="B258" s="5">
        <v>3.0</v>
      </c>
      <c r="C258" s="15">
        <v>44621.67777777778</v>
      </c>
      <c r="D258" s="16">
        <v>123.9</v>
      </c>
      <c r="E258" s="5">
        <f t="shared" si="1"/>
        <v>454</v>
      </c>
      <c r="F258" s="5">
        <f t="shared" si="2"/>
        <v>3</v>
      </c>
      <c r="G258" s="5">
        <f t="shared" si="3"/>
        <v>4</v>
      </c>
      <c r="H258" s="5">
        <f t="shared" si="4"/>
        <v>4</v>
      </c>
      <c r="I258" s="5" t="str">
        <f t="shared" si="5"/>
        <v>344</v>
      </c>
      <c r="J258" s="5" t="str">
        <f t="shared" si="6"/>
        <v>34</v>
      </c>
      <c r="K258" s="5" t="str">
        <f>VLOOKUP(J258,'RF Mapping'!$A$1:$B$26,2,0)</f>
        <v>Loyal Customers</v>
      </c>
    </row>
    <row r="259" ht="15.75" customHeight="1">
      <c r="A259" s="4">
        <v>13379.0</v>
      </c>
      <c r="B259" s="5">
        <v>1.0</v>
      </c>
      <c r="C259" s="15">
        <v>44653.6375</v>
      </c>
      <c r="D259" s="16">
        <v>17.700000000000003</v>
      </c>
      <c r="E259" s="5">
        <f t="shared" si="1"/>
        <v>422</v>
      </c>
      <c r="F259" s="5">
        <f t="shared" si="2"/>
        <v>4</v>
      </c>
      <c r="G259" s="5">
        <f t="shared" si="3"/>
        <v>2</v>
      </c>
      <c r="H259" s="5">
        <f t="shared" si="4"/>
        <v>2</v>
      </c>
      <c r="I259" s="5" t="str">
        <f t="shared" si="5"/>
        <v>422</v>
      </c>
      <c r="J259" s="5" t="str">
        <f t="shared" si="6"/>
        <v>42</v>
      </c>
      <c r="K259" s="5" t="str">
        <f>VLOOKUP(J259,'RF Mapping'!$A$1:$B$26,2,0)</f>
        <v>Potential Loyalists</v>
      </c>
    </row>
    <row r="260" ht="15.75" customHeight="1">
      <c r="A260" s="4">
        <v>13381.0</v>
      </c>
      <c r="B260" s="5">
        <v>2.0</v>
      </c>
      <c r="C260" s="15">
        <v>44699.70763888889</v>
      </c>
      <c r="D260" s="16">
        <v>46.5</v>
      </c>
      <c r="E260" s="5">
        <f t="shared" si="1"/>
        <v>376</v>
      </c>
      <c r="F260" s="5">
        <f t="shared" si="2"/>
        <v>5</v>
      </c>
      <c r="G260" s="5">
        <f t="shared" si="3"/>
        <v>3</v>
      </c>
      <c r="H260" s="5">
        <f t="shared" si="4"/>
        <v>3</v>
      </c>
      <c r="I260" s="5" t="str">
        <f t="shared" si="5"/>
        <v>533</v>
      </c>
      <c r="J260" s="5" t="str">
        <f t="shared" si="6"/>
        <v>53</v>
      </c>
      <c r="K260" s="5" t="str">
        <f>VLOOKUP(J260,'RF Mapping'!$A$1:$B$26,2,0)</f>
        <v>Potential Loyalists</v>
      </c>
    </row>
    <row r="261" ht="15.75" customHeight="1">
      <c r="A261" s="4">
        <v>13384.0</v>
      </c>
      <c r="B261" s="5">
        <v>1.0</v>
      </c>
      <c r="C261" s="15">
        <v>44647.48194444444</v>
      </c>
      <c r="D261" s="16">
        <v>17.0</v>
      </c>
      <c r="E261" s="5">
        <f t="shared" si="1"/>
        <v>428</v>
      </c>
      <c r="F261" s="5">
        <f t="shared" si="2"/>
        <v>4</v>
      </c>
      <c r="G261" s="5">
        <f t="shared" si="3"/>
        <v>2</v>
      </c>
      <c r="H261" s="5">
        <f t="shared" si="4"/>
        <v>2</v>
      </c>
      <c r="I261" s="5" t="str">
        <f t="shared" si="5"/>
        <v>422</v>
      </c>
      <c r="J261" s="5" t="str">
        <f t="shared" si="6"/>
        <v>42</v>
      </c>
      <c r="K261" s="5" t="str">
        <f>VLOOKUP(J261,'RF Mapping'!$A$1:$B$26,2,0)</f>
        <v>Potential Loyalists</v>
      </c>
    </row>
    <row r="262" ht="15.75" customHeight="1">
      <c r="A262" s="4">
        <v>13389.0</v>
      </c>
      <c r="B262" s="5">
        <v>1.0</v>
      </c>
      <c r="C262" s="15">
        <v>44709.58402777778</v>
      </c>
      <c r="D262" s="16">
        <v>38.01</v>
      </c>
      <c r="E262" s="5">
        <f t="shared" si="1"/>
        <v>366</v>
      </c>
      <c r="F262" s="5">
        <f t="shared" si="2"/>
        <v>5</v>
      </c>
      <c r="G262" s="5">
        <f t="shared" si="3"/>
        <v>2</v>
      </c>
      <c r="H262" s="5">
        <f t="shared" si="4"/>
        <v>3</v>
      </c>
      <c r="I262" s="5" t="str">
        <f t="shared" si="5"/>
        <v>523</v>
      </c>
      <c r="J262" s="5" t="str">
        <f t="shared" si="6"/>
        <v>52</v>
      </c>
      <c r="K262" s="5" t="str">
        <f>VLOOKUP(J262,'RF Mapping'!$A$1:$B$26,2,0)</f>
        <v>Potential Loyalists</v>
      </c>
    </row>
    <row r="263" ht="15.75" customHeight="1">
      <c r="A263" s="4">
        <v>13394.0</v>
      </c>
      <c r="B263" s="5">
        <v>3.0</v>
      </c>
      <c r="C263" s="15">
        <v>44683.525</v>
      </c>
      <c r="D263" s="16">
        <v>61.03999999999999</v>
      </c>
      <c r="E263" s="5">
        <f t="shared" si="1"/>
        <v>392</v>
      </c>
      <c r="F263" s="5">
        <f t="shared" si="2"/>
        <v>4</v>
      </c>
      <c r="G263" s="5">
        <f t="shared" si="3"/>
        <v>4</v>
      </c>
      <c r="H263" s="5">
        <f t="shared" si="4"/>
        <v>3</v>
      </c>
      <c r="I263" s="5" t="str">
        <f t="shared" si="5"/>
        <v>443</v>
      </c>
      <c r="J263" s="5" t="str">
        <f t="shared" si="6"/>
        <v>44</v>
      </c>
      <c r="K263" s="5" t="str">
        <f>VLOOKUP(J263,'RF Mapping'!$A$1:$B$26,2,0)</f>
        <v>Loyal Customers</v>
      </c>
    </row>
    <row r="264" ht="15.75" customHeight="1">
      <c r="A264" s="4">
        <v>13396.0</v>
      </c>
      <c r="B264" s="5">
        <v>2.0</v>
      </c>
      <c r="C264" s="15">
        <v>44699.40416666667</v>
      </c>
      <c r="D264" s="16">
        <v>29.1</v>
      </c>
      <c r="E264" s="5">
        <f t="shared" si="1"/>
        <v>376</v>
      </c>
      <c r="F264" s="5">
        <f t="shared" si="2"/>
        <v>5</v>
      </c>
      <c r="G264" s="5">
        <f t="shared" si="3"/>
        <v>3</v>
      </c>
      <c r="H264" s="5">
        <f t="shared" si="4"/>
        <v>2</v>
      </c>
      <c r="I264" s="5" t="str">
        <f t="shared" si="5"/>
        <v>532</v>
      </c>
      <c r="J264" s="5" t="str">
        <f t="shared" si="6"/>
        <v>53</v>
      </c>
      <c r="K264" s="5" t="str">
        <f>VLOOKUP(J264,'RF Mapping'!$A$1:$B$26,2,0)</f>
        <v>Potential Loyalists</v>
      </c>
    </row>
    <row r="265" ht="15.75" customHeight="1">
      <c r="A265" s="4">
        <v>13402.0</v>
      </c>
      <c r="B265" s="5">
        <v>1.0</v>
      </c>
      <c r="C265" s="15">
        <v>44596.66041666667</v>
      </c>
      <c r="D265" s="16">
        <v>2.2800000000000002</v>
      </c>
      <c r="E265" s="5">
        <f t="shared" si="1"/>
        <v>479</v>
      </c>
      <c r="F265" s="5">
        <f t="shared" si="2"/>
        <v>3</v>
      </c>
      <c r="G265" s="5">
        <f t="shared" si="3"/>
        <v>2</v>
      </c>
      <c r="H265" s="5">
        <f t="shared" si="4"/>
        <v>1</v>
      </c>
      <c r="I265" s="5" t="str">
        <f t="shared" si="5"/>
        <v>321</v>
      </c>
      <c r="J265" s="5" t="str">
        <f t="shared" si="6"/>
        <v>32</v>
      </c>
      <c r="K265" s="5" t="str">
        <f>VLOOKUP(J265,'RF Mapping'!$A$1:$B$26,2,0)</f>
        <v>About to Sleep</v>
      </c>
    </row>
    <row r="266" ht="15.75" customHeight="1">
      <c r="A266" s="4">
        <v>13408.0</v>
      </c>
      <c r="B266" s="5">
        <v>14.0</v>
      </c>
      <c r="C266" s="15">
        <v>44684.52708333333</v>
      </c>
      <c r="D266" s="16">
        <v>738.8399999999999</v>
      </c>
      <c r="E266" s="5">
        <f t="shared" si="1"/>
        <v>391</v>
      </c>
      <c r="F266" s="5">
        <f t="shared" si="2"/>
        <v>4</v>
      </c>
      <c r="G266" s="5">
        <f t="shared" si="3"/>
        <v>4</v>
      </c>
      <c r="H266" s="5">
        <f t="shared" si="4"/>
        <v>4</v>
      </c>
      <c r="I266" s="5" t="str">
        <f t="shared" si="5"/>
        <v>444</v>
      </c>
      <c r="J266" s="5" t="str">
        <f t="shared" si="6"/>
        <v>44</v>
      </c>
      <c r="K266" s="5" t="str">
        <f>VLOOKUP(J266,'RF Mapping'!$A$1:$B$26,2,0)</f>
        <v>Loyal Customers</v>
      </c>
    </row>
    <row r="267" ht="15.75" customHeight="1">
      <c r="A267" s="4">
        <v>13410.0</v>
      </c>
      <c r="B267" s="5">
        <v>1.0</v>
      </c>
      <c r="C267" s="15">
        <v>44441.64166666667</v>
      </c>
      <c r="D267" s="16">
        <v>5.85</v>
      </c>
      <c r="E267" s="5">
        <f t="shared" si="1"/>
        <v>634</v>
      </c>
      <c r="F267" s="5">
        <f t="shared" si="2"/>
        <v>2</v>
      </c>
      <c r="G267" s="5">
        <f t="shared" si="3"/>
        <v>2</v>
      </c>
      <c r="H267" s="5">
        <f t="shared" si="4"/>
        <v>1</v>
      </c>
      <c r="I267" s="5" t="str">
        <f t="shared" si="5"/>
        <v>221</v>
      </c>
      <c r="J267" s="5" t="str">
        <f t="shared" si="6"/>
        <v>22</v>
      </c>
      <c r="K267" s="5" t="str">
        <f>VLOOKUP(J267,'RF Mapping'!$A$1:$B$26,2,0)</f>
        <v>Hibernating</v>
      </c>
    </row>
    <row r="268" ht="15.75" customHeight="1">
      <c r="A268" s="4">
        <v>13411.0</v>
      </c>
      <c r="B268" s="5">
        <v>1.0</v>
      </c>
      <c r="C268" s="15">
        <v>44616.58125</v>
      </c>
      <c r="D268" s="16">
        <v>6.25</v>
      </c>
      <c r="E268" s="5">
        <f t="shared" si="1"/>
        <v>459</v>
      </c>
      <c r="F268" s="5">
        <f t="shared" si="2"/>
        <v>3</v>
      </c>
      <c r="G268" s="5">
        <f t="shared" si="3"/>
        <v>2</v>
      </c>
      <c r="H268" s="5">
        <f t="shared" si="4"/>
        <v>1</v>
      </c>
      <c r="I268" s="5" t="str">
        <f t="shared" si="5"/>
        <v>321</v>
      </c>
      <c r="J268" s="5" t="str">
        <f t="shared" si="6"/>
        <v>32</v>
      </c>
      <c r="K268" s="5" t="str">
        <f>VLOOKUP(J268,'RF Mapping'!$A$1:$B$26,2,0)</f>
        <v>About to Sleep</v>
      </c>
    </row>
    <row r="269" ht="15.75" customHeight="1">
      <c r="A269" s="4">
        <v>13416.0</v>
      </c>
      <c r="B269" s="5">
        <v>1.0</v>
      </c>
      <c r="C269" s="15">
        <v>44678.37222222222</v>
      </c>
      <c r="D269" s="16">
        <v>68.0</v>
      </c>
      <c r="E269" s="5">
        <f t="shared" si="1"/>
        <v>397</v>
      </c>
      <c r="F269" s="5">
        <f t="shared" si="2"/>
        <v>4</v>
      </c>
      <c r="G269" s="5">
        <f t="shared" si="3"/>
        <v>2</v>
      </c>
      <c r="H269" s="5">
        <f t="shared" si="4"/>
        <v>3</v>
      </c>
      <c r="I269" s="5" t="str">
        <f t="shared" si="5"/>
        <v>423</v>
      </c>
      <c r="J269" s="5" t="str">
        <f t="shared" si="6"/>
        <v>42</v>
      </c>
      <c r="K269" s="5" t="str">
        <f>VLOOKUP(J269,'RF Mapping'!$A$1:$B$26,2,0)</f>
        <v>Potential Loyalists</v>
      </c>
    </row>
    <row r="270" ht="15.75" customHeight="1">
      <c r="A270" s="4">
        <v>13418.0</v>
      </c>
      <c r="B270" s="5">
        <v>5.0</v>
      </c>
      <c r="C270" s="15">
        <v>44662.68541666667</v>
      </c>
      <c r="D270" s="16">
        <v>55.92</v>
      </c>
      <c r="E270" s="5">
        <f t="shared" si="1"/>
        <v>413</v>
      </c>
      <c r="F270" s="5">
        <f t="shared" si="2"/>
        <v>4</v>
      </c>
      <c r="G270" s="5">
        <f t="shared" si="3"/>
        <v>4</v>
      </c>
      <c r="H270" s="5">
        <f t="shared" si="4"/>
        <v>3</v>
      </c>
      <c r="I270" s="5" t="str">
        <f t="shared" si="5"/>
        <v>443</v>
      </c>
      <c r="J270" s="5" t="str">
        <f t="shared" si="6"/>
        <v>44</v>
      </c>
      <c r="K270" s="5" t="str">
        <f>VLOOKUP(J270,'RF Mapping'!$A$1:$B$26,2,0)</f>
        <v>Loyal Customers</v>
      </c>
    </row>
    <row r="271" ht="15.75" customHeight="1">
      <c r="A271" s="4">
        <v>13420.0</v>
      </c>
      <c r="B271" s="5">
        <v>1.0</v>
      </c>
      <c r="C271" s="15">
        <v>44567.57083333333</v>
      </c>
      <c r="D271" s="16">
        <v>17.4</v>
      </c>
      <c r="E271" s="5">
        <f t="shared" si="1"/>
        <v>508</v>
      </c>
      <c r="F271" s="5">
        <f t="shared" si="2"/>
        <v>3</v>
      </c>
      <c r="G271" s="5">
        <f t="shared" si="3"/>
        <v>2</v>
      </c>
      <c r="H271" s="5">
        <f t="shared" si="4"/>
        <v>2</v>
      </c>
      <c r="I271" s="5" t="str">
        <f t="shared" si="5"/>
        <v>322</v>
      </c>
      <c r="J271" s="5" t="str">
        <f t="shared" si="6"/>
        <v>32</v>
      </c>
      <c r="K271" s="5" t="str">
        <f>VLOOKUP(J271,'RF Mapping'!$A$1:$B$26,2,0)</f>
        <v>About to Sleep</v>
      </c>
    </row>
    <row r="272" ht="15.75" customHeight="1">
      <c r="A272" s="4">
        <v>13421.0</v>
      </c>
      <c r="B272" s="5">
        <v>3.0</v>
      </c>
      <c r="C272" s="15">
        <v>44681.59791666667</v>
      </c>
      <c r="D272" s="16">
        <v>100.69999999999999</v>
      </c>
      <c r="E272" s="5">
        <f t="shared" si="1"/>
        <v>394</v>
      </c>
      <c r="F272" s="5">
        <f t="shared" si="2"/>
        <v>4</v>
      </c>
      <c r="G272" s="5">
        <f t="shared" si="3"/>
        <v>4</v>
      </c>
      <c r="H272" s="5">
        <f t="shared" si="4"/>
        <v>4</v>
      </c>
      <c r="I272" s="5" t="str">
        <f t="shared" si="5"/>
        <v>444</v>
      </c>
      <c r="J272" s="5" t="str">
        <f t="shared" si="6"/>
        <v>44</v>
      </c>
      <c r="K272" s="5" t="str">
        <f>VLOOKUP(J272,'RF Mapping'!$A$1:$B$26,2,0)</f>
        <v>Loyal Customers</v>
      </c>
    </row>
    <row r="273" ht="15.75" customHeight="1">
      <c r="A273" s="4">
        <v>13425.0</v>
      </c>
      <c r="B273" s="5">
        <v>2.0</v>
      </c>
      <c r="C273" s="15">
        <v>44554.56111111111</v>
      </c>
      <c r="D273" s="16">
        <v>34.300000000000004</v>
      </c>
      <c r="E273" s="5">
        <f t="shared" si="1"/>
        <v>521</v>
      </c>
      <c r="F273" s="5">
        <f t="shared" si="2"/>
        <v>3</v>
      </c>
      <c r="G273" s="5">
        <f t="shared" si="3"/>
        <v>3</v>
      </c>
      <c r="H273" s="5">
        <f t="shared" si="4"/>
        <v>3</v>
      </c>
      <c r="I273" s="5" t="str">
        <f t="shared" si="5"/>
        <v>333</v>
      </c>
      <c r="J273" s="5" t="str">
        <f t="shared" si="6"/>
        <v>33</v>
      </c>
      <c r="K273" s="5" t="str">
        <f>VLOOKUP(J273,'RF Mapping'!$A$1:$B$26,2,0)</f>
        <v>Need Attention</v>
      </c>
    </row>
    <row r="274" ht="15.75" customHeight="1">
      <c r="A274" s="4">
        <v>13428.0</v>
      </c>
      <c r="B274" s="5">
        <v>1.0</v>
      </c>
      <c r="C274" s="15">
        <v>44710.59722222222</v>
      </c>
      <c r="D274" s="16">
        <v>12.7</v>
      </c>
      <c r="E274" s="5">
        <f t="shared" si="1"/>
        <v>365</v>
      </c>
      <c r="F274" s="5">
        <f t="shared" si="2"/>
        <v>5</v>
      </c>
      <c r="G274" s="5">
        <f t="shared" si="3"/>
        <v>2</v>
      </c>
      <c r="H274" s="5">
        <f t="shared" si="4"/>
        <v>1</v>
      </c>
      <c r="I274" s="5" t="str">
        <f t="shared" si="5"/>
        <v>521</v>
      </c>
      <c r="J274" s="5" t="str">
        <f t="shared" si="6"/>
        <v>52</v>
      </c>
      <c r="K274" s="5" t="str">
        <f>VLOOKUP(J274,'RF Mapping'!$A$1:$B$26,2,0)</f>
        <v>Potential Loyalists</v>
      </c>
    </row>
    <row r="275" ht="15.75" customHeight="1">
      <c r="A275" s="4">
        <v>13430.0</v>
      </c>
      <c r="B275" s="5">
        <v>1.0</v>
      </c>
      <c r="C275" s="15">
        <v>44643.38611111111</v>
      </c>
      <c r="D275" s="16">
        <v>3.3</v>
      </c>
      <c r="E275" s="5">
        <f t="shared" si="1"/>
        <v>432</v>
      </c>
      <c r="F275" s="5">
        <f t="shared" si="2"/>
        <v>3</v>
      </c>
      <c r="G275" s="5">
        <f t="shared" si="3"/>
        <v>2</v>
      </c>
      <c r="H275" s="5">
        <f t="shared" si="4"/>
        <v>1</v>
      </c>
      <c r="I275" s="5" t="str">
        <f t="shared" si="5"/>
        <v>321</v>
      </c>
      <c r="J275" s="5" t="str">
        <f t="shared" si="6"/>
        <v>32</v>
      </c>
      <c r="K275" s="5" t="str">
        <f>VLOOKUP(J275,'RF Mapping'!$A$1:$B$26,2,0)</f>
        <v>About to Sleep</v>
      </c>
    </row>
    <row r="276" ht="15.75" customHeight="1">
      <c r="A276" s="4">
        <v>13437.0</v>
      </c>
      <c r="B276" s="5">
        <v>1.0</v>
      </c>
      <c r="C276" s="15">
        <v>44532.60416666666</v>
      </c>
      <c r="D276" s="16">
        <v>12.5</v>
      </c>
      <c r="E276" s="5">
        <f t="shared" si="1"/>
        <v>543</v>
      </c>
      <c r="F276" s="5">
        <f t="shared" si="2"/>
        <v>2</v>
      </c>
      <c r="G276" s="5">
        <f t="shared" si="3"/>
        <v>2</v>
      </c>
      <c r="H276" s="5">
        <f t="shared" si="4"/>
        <v>1</v>
      </c>
      <c r="I276" s="5" t="str">
        <f t="shared" si="5"/>
        <v>221</v>
      </c>
      <c r="J276" s="5" t="str">
        <f t="shared" si="6"/>
        <v>22</v>
      </c>
      <c r="K276" s="5" t="str">
        <f>VLOOKUP(J276,'RF Mapping'!$A$1:$B$26,2,0)</f>
        <v>Hibernating</v>
      </c>
    </row>
    <row r="277" ht="15.75" customHeight="1">
      <c r="A277" s="4">
        <v>13439.0</v>
      </c>
      <c r="B277" s="5">
        <v>1.0</v>
      </c>
      <c r="C277" s="15">
        <v>44468.59722222222</v>
      </c>
      <c r="D277" s="16">
        <v>2.1</v>
      </c>
      <c r="E277" s="5">
        <f t="shared" si="1"/>
        <v>607</v>
      </c>
      <c r="F277" s="5">
        <f t="shared" si="2"/>
        <v>2</v>
      </c>
      <c r="G277" s="5">
        <f t="shared" si="3"/>
        <v>2</v>
      </c>
      <c r="H277" s="5">
        <f t="shared" si="4"/>
        <v>1</v>
      </c>
      <c r="I277" s="5" t="str">
        <f t="shared" si="5"/>
        <v>221</v>
      </c>
      <c r="J277" s="5" t="str">
        <f t="shared" si="6"/>
        <v>22</v>
      </c>
      <c r="K277" s="5" t="str">
        <f>VLOOKUP(J277,'RF Mapping'!$A$1:$B$26,2,0)</f>
        <v>Hibernating</v>
      </c>
    </row>
    <row r="278" ht="15.75" customHeight="1">
      <c r="A278" s="4">
        <v>13447.0</v>
      </c>
      <c r="B278" s="5">
        <v>3.0</v>
      </c>
      <c r="C278" s="15">
        <v>44697.56805555556</v>
      </c>
      <c r="D278" s="16">
        <v>36.47</v>
      </c>
      <c r="E278" s="5">
        <f t="shared" si="1"/>
        <v>378</v>
      </c>
      <c r="F278" s="5">
        <f t="shared" si="2"/>
        <v>5</v>
      </c>
      <c r="G278" s="5">
        <f t="shared" si="3"/>
        <v>4</v>
      </c>
      <c r="H278" s="5">
        <f t="shared" si="4"/>
        <v>3</v>
      </c>
      <c r="I278" s="5" t="str">
        <f t="shared" si="5"/>
        <v>543</v>
      </c>
      <c r="J278" s="5" t="str">
        <f t="shared" si="6"/>
        <v>54</v>
      </c>
      <c r="K278" s="5" t="str">
        <f>VLOOKUP(J278,'RF Mapping'!$A$1:$B$26,2,0)</f>
        <v>Champions</v>
      </c>
    </row>
    <row r="279" ht="15.75" customHeight="1">
      <c r="A279" s="4">
        <v>13448.0</v>
      </c>
      <c r="B279" s="5">
        <v>1.0</v>
      </c>
      <c r="C279" s="15">
        <v>44641.53472222222</v>
      </c>
      <c r="D279" s="16">
        <v>29.75</v>
      </c>
      <c r="E279" s="5">
        <f t="shared" si="1"/>
        <v>434</v>
      </c>
      <c r="F279" s="5">
        <f t="shared" si="2"/>
        <v>3</v>
      </c>
      <c r="G279" s="5">
        <f t="shared" si="3"/>
        <v>2</v>
      </c>
      <c r="H279" s="5">
        <f t="shared" si="4"/>
        <v>2</v>
      </c>
      <c r="I279" s="5" t="str">
        <f t="shared" si="5"/>
        <v>322</v>
      </c>
      <c r="J279" s="5" t="str">
        <f t="shared" si="6"/>
        <v>32</v>
      </c>
      <c r="K279" s="5" t="str">
        <f>VLOOKUP(J279,'RF Mapping'!$A$1:$B$26,2,0)</f>
        <v>About to Sleep</v>
      </c>
    </row>
    <row r="280" ht="15.75" customHeight="1">
      <c r="A280" s="4">
        <v>13449.0</v>
      </c>
      <c r="B280" s="5">
        <v>1.0</v>
      </c>
      <c r="C280" s="15">
        <v>44697.35277777778</v>
      </c>
      <c r="D280" s="16">
        <v>17.700000000000003</v>
      </c>
      <c r="E280" s="5">
        <f t="shared" si="1"/>
        <v>378</v>
      </c>
      <c r="F280" s="5">
        <f t="shared" si="2"/>
        <v>5</v>
      </c>
      <c r="G280" s="5">
        <f t="shared" si="3"/>
        <v>2</v>
      </c>
      <c r="H280" s="5">
        <f t="shared" si="4"/>
        <v>2</v>
      </c>
      <c r="I280" s="5" t="str">
        <f t="shared" si="5"/>
        <v>522</v>
      </c>
      <c r="J280" s="5" t="str">
        <f t="shared" si="6"/>
        <v>52</v>
      </c>
      <c r="K280" s="5" t="str">
        <f>VLOOKUP(J280,'RF Mapping'!$A$1:$B$26,2,0)</f>
        <v>Potential Loyalists</v>
      </c>
    </row>
    <row r="281" ht="15.75" customHeight="1">
      <c r="A281" s="4">
        <v>13450.0</v>
      </c>
      <c r="B281" s="5">
        <v>1.0</v>
      </c>
      <c r="C281" s="15">
        <v>44631.58333333334</v>
      </c>
      <c r="D281" s="16">
        <v>10.5</v>
      </c>
      <c r="E281" s="5">
        <f t="shared" si="1"/>
        <v>444</v>
      </c>
      <c r="F281" s="5">
        <f t="shared" si="2"/>
        <v>3</v>
      </c>
      <c r="G281" s="5">
        <f t="shared" si="3"/>
        <v>2</v>
      </c>
      <c r="H281" s="5">
        <f t="shared" si="4"/>
        <v>1</v>
      </c>
      <c r="I281" s="5" t="str">
        <f t="shared" si="5"/>
        <v>321</v>
      </c>
      <c r="J281" s="5" t="str">
        <f t="shared" si="6"/>
        <v>32</v>
      </c>
      <c r="K281" s="5" t="str">
        <f>VLOOKUP(J281,'RF Mapping'!$A$1:$B$26,2,0)</f>
        <v>About to Sleep</v>
      </c>
    </row>
    <row r="282" ht="15.75" customHeight="1">
      <c r="A282" s="4">
        <v>13451.0</v>
      </c>
      <c r="B282" s="5">
        <v>4.0</v>
      </c>
      <c r="C282" s="15">
        <v>44597.69652777778</v>
      </c>
      <c r="D282" s="16">
        <v>99.4</v>
      </c>
      <c r="E282" s="5">
        <f t="shared" si="1"/>
        <v>478</v>
      </c>
      <c r="F282" s="5">
        <f t="shared" si="2"/>
        <v>3</v>
      </c>
      <c r="G282" s="5">
        <f t="shared" si="3"/>
        <v>4</v>
      </c>
      <c r="H282" s="5">
        <f t="shared" si="4"/>
        <v>4</v>
      </c>
      <c r="I282" s="5" t="str">
        <f t="shared" si="5"/>
        <v>344</v>
      </c>
      <c r="J282" s="5" t="str">
        <f t="shared" si="6"/>
        <v>34</v>
      </c>
      <c r="K282" s="5" t="str">
        <f>VLOOKUP(J282,'RF Mapping'!$A$1:$B$26,2,0)</f>
        <v>Loyal Customers</v>
      </c>
    </row>
    <row r="283" ht="15.75" customHeight="1">
      <c r="A283" s="4">
        <v>13455.0</v>
      </c>
      <c r="B283" s="5">
        <v>2.0</v>
      </c>
      <c r="C283" s="15">
        <v>44523.60625</v>
      </c>
      <c r="D283" s="16">
        <v>12.7</v>
      </c>
      <c r="E283" s="5">
        <f t="shared" si="1"/>
        <v>552</v>
      </c>
      <c r="F283" s="5">
        <f t="shared" si="2"/>
        <v>2</v>
      </c>
      <c r="G283" s="5">
        <f t="shared" si="3"/>
        <v>3</v>
      </c>
      <c r="H283" s="5">
        <f t="shared" si="4"/>
        <v>1</v>
      </c>
      <c r="I283" s="5" t="str">
        <f t="shared" si="5"/>
        <v>231</v>
      </c>
      <c r="J283" s="5" t="str">
        <f t="shared" si="6"/>
        <v>23</v>
      </c>
      <c r="K283" s="5" t="str">
        <f>VLOOKUP(J283,'RF Mapping'!$A$1:$B$26,2,0)</f>
        <v>At Risk</v>
      </c>
    </row>
    <row r="284" ht="15.75" customHeight="1">
      <c r="A284" s="4">
        <v>13456.0</v>
      </c>
      <c r="B284" s="5">
        <v>1.0</v>
      </c>
      <c r="C284" s="15">
        <v>44539.81666666667</v>
      </c>
      <c r="D284" s="16">
        <v>20.4</v>
      </c>
      <c r="E284" s="5">
        <f t="shared" si="1"/>
        <v>536</v>
      </c>
      <c r="F284" s="5">
        <f t="shared" si="2"/>
        <v>3</v>
      </c>
      <c r="G284" s="5">
        <f t="shared" si="3"/>
        <v>2</v>
      </c>
      <c r="H284" s="5">
        <f t="shared" si="4"/>
        <v>2</v>
      </c>
      <c r="I284" s="5" t="str">
        <f t="shared" si="5"/>
        <v>322</v>
      </c>
      <c r="J284" s="5" t="str">
        <f t="shared" si="6"/>
        <v>32</v>
      </c>
      <c r="K284" s="5" t="str">
        <f>VLOOKUP(J284,'RF Mapping'!$A$1:$B$26,2,0)</f>
        <v>About to Sleep</v>
      </c>
    </row>
    <row r="285" ht="15.75" customHeight="1">
      <c r="A285" s="4">
        <v>13458.0</v>
      </c>
      <c r="B285" s="5">
        <v>8.0</v>
      </c>
      <c r="C285" s="15">
        <v>44588.44444444445</v>
      </c>
      <c r="D285" s="16">
        <v>325.3299999999999</v>
      </c>
      <c r="E285" s="5">
        <f t="shared" si="1"/>
        <v>487</v>
      </c>
      <c r="F285" s="5">
        <f t="shared" si="2"/>
        <v>3</v>
      </c>
      <c r="G285" s="5">
        <f t="shared" si="3"/>
        <v>4</v>
      </c>
      <c r="H285" s="5">
        <f t="shared" si="4"/>
        <v>4</v>
      </c>
      <c r="I285" s="5" t="str">
        <f t="shared" si="5"/>
        <v>344</v>
      </c>
      <c r="J285" s="5" t="str">
        <f t="shared" si="6"/>
        <v>34</v>
      </c>
      <c r="K285" s="5" t="str">
        <f>VLOOKUP(J285,'RF Mapping'!$A$1:$B$26,2,0)</f>
        <v>Loyal Customers</v>
      </c>
    </row>
    <row r="286" ht="15.75" customHeight="1">
      <c r="A286" s="4">
        <v>13460.0</v>
      </c>
      <c r="B286" s="5">
        <v>1.0</v>
      </c>
      <c r="C286" s="15">
        <v>44672.40972222222</v>
      </c>
      <c r="D286" s="16">
        <v>18.3</v>
      </c>
      <c r="E286" s="5">
        <f t="shared" si="1"/>
        <v>403</v>
      </c>
      <c r="F286" s="5">
        <f t="shared" si="2"/>
        <v>4</v>
      </c>
      <c r="G286" s="5">
        <f t="shared" si="3"/>
        <v>2</v>
      </c>
      <c r="H286" s="5">
        <f t="shared" si="4"/>
        <v>2</v>
      </c>
      <c r="I286" s="5" t="str">
        <f t="shared" si="5"/>
        <v>422</v>
      </c>
      <c r="J286" s="5" t="str">
        <f t="shared" si="6"/>
        <v>42</v>
      </c>
      <c r="K286" s="5" t="str">
        <f>VLOOKUP(J286,'RF Mapping'!$A$1:$B$26,2,0)</f>
        <v>Potential Loyalists</v>
      </c>
    </row>
    <row r="287" ht="15.75" customHeight="1">
      <c r="A287" s="4">
        <v>13461.0</v>
      </c>
      <c r="B287" s="5">
        <v>1.0</v>
      </c>
      <c r="C287" s="15">
        <v>44682.37569444445</v>
      </c>
      <c r="D287" s="16">
        <v>62.400000000000006</v>
      </c>
      <c r="E287" s="5">
        <f t="shared" si="1"/>
        <v>393</v>
      </c>
      <c r="F287" s="5">
        <f t="shared" si="2"/>
        <v>4</v>
      </c>
      <c r="G287" s="5">
        <f t="shared" si="3"/>
        <v>2</v>
      </c>
      <c r="H287" s="5">
        <f t="shared" si="4"/>
        <v>3</v>
      </c>
      <c r="I287" s="5" t="str">
        <f t="shared" si="5"/>
        <v>423</v>
      </c>
      <c r="J287" s="5" t="str">
        <f t="shared" si="6"/>
        <v>42</v>
      </c>
      <c r="K287" s="5" t="str">
        <f>VLOOKUP(J287,'RF Mapping'!$A$1:$B$26,2,0)</f>
        <v>Potential Loyalists</v>
      </c>
    </row>
    <row r="288" ht="15.75" customHeight="1">
      <c r="A288" s="4">
        <v>13462.0</v>
      </c>
      <c r="B288" s="5">
        <v>1.0</v>
      </c>
      <c r="C288" s="15">
        <v>44539.82847222222</v>
      </c>
      <c r="D288" s="16">
        <v>8.25</v>
      </c>
      <c r="E288" s="5">
        <f t="shared" si="1"/>
        <v>536</v>
      </c>
      <c r="F288" s="5">
        <f t="shared" si="2"/>
        <v>3</v>
      </c>
      <c r="G288" s="5">
        <f t="shared" si="3"/>
        <v>2</v>
      </c>
      <c r="H288" s="5">
        <f t="shared" si="4"/>
        <v>1</v>
      </c>
      <c r="I288" s="5" t="str">
        <f t="shared" si="5"/>
        <v>321</v>
      </c>
      <c r="J288" s="5" t="str">
        <f t="shared" si="6"/>
        <v>32</v>
      </c>
      <c r="K288" s="5" t="str">
        <f>VLOOKUP(J288,'RF Mapping'!$A$1:$B$26,2,0)</f>
        <v>About to Sleep</v>
      </c>
    </row>
    <row r="289" ht="15.75" customHeight="1">
      <c r="A289" s="4">
        <v>13464.0</v>
      </c>
      <c r="B289" s="5">
        <v>1.0</v>
      </c>
      <c r="C289" s="15">
        <v>44663.62569444445</v>
      </c>
      <c r="D289" s="16">
        <v>10.5</v>
      </c>
      <c r="E289" s="5">
        <f t="shared" si="1"/>
        <v>412</v>
      </c>
      <c r="F289" s="5">
        <f t="shared" si="2"/>
        <v>4</v>
      </c>
      <c r="G289" s="5">
        <f t="shared" si="3"/>
        <v>2</v>
      </c>
      <c r="H289" s="5">
        <f t="shared" si="4"/>
        <v>1</v>
      </c>
      <c r="I289" s="5" t="str">
        <f t="shared" si="5"/>
        <v>421</v>
      </c>
      <c r="J289" s="5" t="str">
        <f t="shared" si="6"/>
        <v>42</v>
      </c>
      <c r="K289" s="5" t="str">
        <f>VLOOKUP(J289,'RF Mapping'!$A$1:$B$26,2,0)</f>
        <v>Potential Loyalists</v>
      </c>
    </row>
    <row r="290" ht="15.75" customHeight="1">
      <c r="A290" s="4">
        <v>13466.0</v>
      </c>
      <c r="B290" s="5">
        <v>1.0</v>
      </c>
      <c r="C290" s="15">
        <v>44620.64513888889</v>
      </c>
      <c r="D290" s="16">
        <v>9.95</v>
      </c>
      <c r="E290" s="5">
        <f t="shared" si="1"/>
        <v>455</v>
      </c>
      <c r="F290" s="5">
        <f t="shared" si="2"/>
        <v>3</v>
      </c>
      <c r="G290" s="5">
        <f t="shared" si="3"/>
        <v>2</v>
      </c>
      <c r="H290" s="5">
        <f t="shared" si="4"/>
        <v>1</v>
      </c>
      <c r="I290" s="5" t="str">
        <f t="shared" si="5"/>
        <v>321</v>
      </c>
      <c r="J290" s="5" t="str">
        <f t="shared" si="6"/>
        <v>32</v>
      </c>
      <c r="K290" s="5" t="str">
        <f>VLOOKUP(J290,'RF Mapping'!$A$1:$B$26,2,0)</f>
        <v>About to Sleep</v>
      </c>
    </row>
    <row r="291" ht="15.75" customHeight="1">
      <c r="A291" s="4">
        <v>13467.0</v>
      </c>
      <c r="B291" s="5">
        <v>2.0</v>
      </c>
      <c r="C291" s="15">
        <v>44710.41736111111</v>
      </c>
      <c r="D291" s="16">
        <v>22.3</v>
      </c>
      <c r="E291" s="5">
        <f t="shared" si="1"/>
        <v>365</v>
      </c>
      <c r="F291" s="5">
        <f t="shared" si="2"/>
        <v>5</v>
      </c>
      <c r="G291" s="5">
        <f t="shared" si="3"/>
        <v>3</v>
      </c>
      <c r="H291" s="5">
        <f t="shared" si="4"/>
        <v>2</v>
      </c>
      <c r="I291" s="5" t="str">
        <f t="shared" si="5"/>
        <v>532</v>
      </c>
      <c r="J291" s="5" t="str">
        <f t="shared" si="6"/>
        <v>53</v>
      </c>
      <c r="K291" s="5" t="str">
        <f>VLOOKUP(J291,'RF Mapping'!$A$1:$B$26,2,0)</f>
        <v>Potential Loyalists</v>
      </c>
    </row>
    <row r="292" ht="15.75" customHeight="1">
      <c r="A292" s="4">
        <v>13468.0</v>
      </c>
      <c r="B292" s="5">
        <v>15.0</v>
      </c>
      <c r="C292" s="15">
        <v>44646.41597222222</v>
      </c>
      <c r="D292" s="16">
        <v>393.86999999999995</v>
      </c>
      <c r="E292" s="5">
        <f t="shared" si="1"/>
        <v>429</v>
      </c>
      <c r="F292" s="5">
        <f t="shared" si="2"/>
        <v>4</v>
      </c>
      <c r="G292" s="5">
        <f t="shared" si="3"/>
        <v>4</v>
      </c>
      <c r="H292" s="5">
        <f t="shared" si="4"/>
        <v>4</v>
      </c>
      <c r="I292" s="5" t="str">
        <f t="shared" si="5"/>
        <v>444</v>
      </c>
      <c r="J292" s="5" t="str">
        <f t="shared" si="6"/>
        <v>44</v>
      </c>
      <c r="K292" s="5" t="str">
        <f>VLOOKUP(J292,'RF Mapping'!$A$1:$B$26,2,0)</f>
        <v>Loyal Customers</v>
      </c>
    </row>
    <row r="293" ht="15.75" customHeight="1">
      <c r="A293" s="4">
        <v>13471.0</v>
      </c>
      <c r="B293" s="5">
        <v>2.0</v>
      </c>
      <c r="C293" s="15">
        <v>44716.48958333334</v>
      </c>
      <c r="D293" s="16">
        <v>40.52</v>
      </c>
      <c r="E293" s="5">
        <f t="shared" si="1"/>
        <v>359</v>
      </c>
      <c r="F293" s="5">
        <f t="shared" si="2"/>
        <v>5</v>
      </c>
      <c r="G293" s="5">
        <f t="shared" si="3"/>
        <v>3</v>
      </c>
      <c r="H293" s="5">
        <f t="shared" si="4"/>
        <v>3</v>
      </c>
      <c r="I293" s="5" t="str">
        <f t="shared" si="5"/>
        <v>533</v>
      </c>
      <c r="J293" s="5" t="str">
        <f t="shared" si="6"/>
        <v>53</v>
      </c>
      <c r="K293" s="5" t="str">
        <f>VLOOKUP(J293,'RF Mapping'!$A$1:$B$26,2,0)</f>
        <v>Potential Loyalists</v>
      </c>
    </row>
    <row r="294" ht="15.75" customHeight="1">
      <c r="A294" s="4">
        <v>13473.0</v>
      </c>
      <c r="B294" s="5">
        <v>1.0</v>
      </c>
      <c r="C294" s="15">
        <v>44388.36458333334</v>
      </c>
      <c r="D294" s="16">
        <v>10.08</v>
      </c>
      <c r="E294" s="5">
        <f t="shared" si="1"/>
        <v>687</v>
      </c>
      <c r="F294" s="5">
        <f t="shared" si="2"/>
        <v>2</v>
      </c>
      <c r="G294" s="5">
        <f t="shared" si="3"/>
        <v>2</v>
      </c>
      <c r="H294" s="5">
        <f t="shared" si="4"/>
        <v>1</v>
      </c>
      <c r="I294" s="5" t="str">
        <f t="shared" si="5"/>
        <v>221</v>
      </c>
      <c r="J294" s="5" t="str">
        <f t="shared" si="6"/>
        <v>22</v>
      </c>
      <c r="K294" s="5" t="str">
        <f>VLOOKUP(J294,'RF Mapping'!$A$1:$B$26,2,0)</f>
        <v>Hibernating</v>
      </c>
    </row>
    <row r="295" ht="15.75" customHeight="1">
      <c r="A295" s="4">
        <v>13474.0</v>
      </c>
      <c r="B295" s="5">
        <v>1.0</v>
      </c>
      <c r="C295" s="15">
        <v>44486.57847222222</v>
      </c>
      <c r="D295" s="16">
        <v>4.4399999999999995</v>
      </c>
      <c r="E295" s="5">
        <f t="shared" si="1"/>
        <v>589</v>
      </c>
      <c r="F295" s="5">
        <f t="shared" si="2"/>
        <v>2</v>
      </c>
      <c r="G295" s="5">
        <f t="shared" si="3"/>
        <v>2</v>
      </c>
      <c r="H295" s="5">
        <f t="shared" si="4"/>
        <v>1</v>
      </c>
      <c r="I295" s="5" t="str">
        <f t="shared" si="5"/>
        <v>221</v>
      </c>
      <c r="J295" s="5" t="str">
        <f t="shared" si="6"/>
        <v>22</v>
      </c>
      <c r="K295" s="5" t="str">
        <f>VLOOKUP(J295,'RF Mapping'!$A$1:$B$26,2,0)</f>
        <v>Hibernating</v>
      </c>
    </row>
    <row r="296" ht="15.75" customHeight="1">
      <c r="A296" s="4">
        <v>13475.0</v>
      </c>
      <c r="B296" s="5">
        <v>2.0</v>
      </c>
      <c r="C296" s="15">
        <v>44506.51458333333</v>
      </c>
      <c r="D296" s="16">
        <v>31.68</v>
      </c>
      <c r="E296" s="5">
        <f t="shared" si="1"/>
        <v>569</v>
      </c>
      <c r="F296" s="5">
        <f t="shared" si="2"/>
        <v>2</v>
      </c>
      <c r="G296" s="5">
        <f t="shared" si="3"/>
        <v>3</v>
      </c>
      <c r="H296" s="5">
        <f t="shared" si="4"/>
        <v>2</v>
      </c>
      <c r="I296" s="5" t="str">
        <f t="shared" si="5"/>
        <v>232</v>
      </c>
      <c r="J296" s="5" t="str">
        <f t="shared" si="6"/>
        <v>23</v>
      </c>
      <c r="K296" s="5" t="str">
        <f>VLOOKUP(J296,'RF Mapping'!$A$1:$B$26,2,0)</f>
        <v>At Risk</v>
      </c>
    </row>
    <row r="297" ht="15.75" customHeight="1">
      <c r="A297" s="4">
        <v>13476.0</v>
      </c>
      <c r="B297" s="5">
        <v>1.0</v>
      </c>
      <c r="C297" s="15">
        <v>44544.5</v>
      </c>
      <c r="D297" s="16">
        <v>17.85</v>
      </c>
      <c r="E297" s="5">
        <f t="shared" si="1"/>
        <v>531</v>
      </c>
      <c r="F297" s="5">
        <f t="shared" si="2"/>
        <v>3</v>
      </c>
      <c r="G297" s="5">
        <f t="shared" si="3"/>
        <v>2</v>
      </c>
      <c r="H297" s="5">
        <f t="shared" si="4"/>
        <v>2</v>
      </c>
      <c r="I297" s="5" t="str">
        <f t="shared" si="5"/>
        <v>322</v>
      </c>
      <c r="J297" s="5" t="str">
        <f t="shared" si="6"/>
        <v>32</v>
      </c>
      <c r="K297" s="5" t="str">
        <f>VLOOKUP(J297,'RF Mapping'!$A$1:$B$26,2,0)</f>
        <v>About to Sleep</v>
      </c>
    </row>
    <row r="298" ht="15.75" customHeight="1">
      <c r="A298" s="4">
        <v>13477.0</v>
      </c>
      <c r="B298" s="5">
        <v>3.0</v>
      </c>
      <c r="C298" s="15">
        <v>44512.54861111111</v>
      </c>
      <c r="D298" s="16">
        <v>47.85</v>
      </c>
      <c r="E298" s="5">
        <f t="shared" si="1"/>
        <v>563</v>
      </c>
      <c r="F298" s="5">
        <f t="shared" si="2"/>
        <v>2</v>
      </c>
      <c r="G298" s="5">
        <f t="shared" si="3"/>
        <v>4</v>
      </c>
      <c r="H298" s="5">
        <f t="shared" si="4"/>
        <v>3</v>
      </c>
      <c r="I298" s="5" t="str">
        <f t="shared" si="5"/>
        <v>243</v>
      </c>
      <c r="J298" s="5" t="str">
        <f t="shared" si="6"/>
        <v>24</v>
      </c>
      <c r="K298" s="5" t="str">
        <f>VLOOKUP(J298,'RF Mapping'!$A$1:$B$26,2,0)</f>
        <v>At Risk</v>
      </c>
    </row>
    <row r="299" ht="15.75" customHeight="1">
      <c r="A299" s="4">
        <v>13486.0</v>
      </c>
      <c r="B299" s="5">
        <v>1.0</v>
      </c>
      <c r="C299" s="15">
        <v>44595.54861111111</v>
      </c>
      <c r="D299" s="16">
        <v>33.300000000000004</v>
      </c>
      <c r="E299" s="5">
        <f t="shared" si="1"/>
        <v>480</v>
      </c>
      <c r="F299" s="5">
        <f t="shared" si="2"/>
        <v>3</v>
      </c>
      <c r="G299" s="5">
        <f t="shared" si="3"/>
        <v>2</v>
      </c>
      <c r="H299" s="5">
        <f t="shared" si="4"/>
        <v>3</v>
      </c>
      <c r="I299" s="5" t="str">
        <f t="shared" si="5"/>
        <v>323</v>
      </c>
      <c r="J299" s="5" t="str">
        <f t="shared" si="6"/>
        <v>32</v>
      </c>
      <c r="K299" s="5" t="str">
        <f>VLOOKUP(J299,'RF Mapping'!$A$1:$B$26,2,0)</f>
        <v>About to Sleep</v>
      </c>
    </row>
    <row r="300" ht="15.75" customHeight="1">
      <c r="A300" s="4">
        <v>13488.0</v>
      </c>
      <c r="B300" s="5">
        <v>7.0</v>
      </c>
      <c r="C300" s="15">
        <v>44678.58680555555</v>
      </c>
      <c r="D300" s="16">
        <v>135.20000000000002</v>
      </c>
      <c r="E300" s="5">
        <f t="shared" si="1"/>
        <v>397</v>
      </c>
      <c r="F300" s="5">
        <f t="shared" si="2"/>
        <v>4</v>
      </c>
      <c r="G300" s="5">
        <f t="shared" si="3"/>
        <v>4</v>
      </c>
      <c r="H300" s="5">
        <f t="shared" si="4"/>
        <v>4</v>
      </c>
      <c r="I300" s="5" t="str">
        <f t="shared" si="5"/>
        <v>444</v>
      </c>
      <c r="J300" s="5" t="str">
        <f t="shared" si="6"/>
        <v>44</v>
      </c>
      <c r="K300" s="5" t="str">
        <f>VLOOKUP(J300,'RF Mapping'!$A$1:$B$26,2,0)</f>
        <v>Loyal Customers</v>
      </c>
    </row>
    <row r="301" ht="15.75" customHeight="1">
      <c r="A301" s="4">
        <v>13489.0</v>
      </c>
      <c r="B301" s="5">
        <v>1.0</v>
      </c>
      <c r="C301" s="15">
        <v>44426.44583333333</v>
      </c>
      <c r="D301" s="16">
        <v>11.399999999999999</v>
      </c>
      <c r="E301" s="5">
        <f t="shared" si="1"/>
        <v>649</v>
      </c>
      <c r="F301" s="5">
        <f t="shared" si="2"/>
        <v>2</v>
      </c>
      <c r="G301" s="5">
        <f t="shared" si="3"/>
        <v>2</v>
      </c>
      <c r="H301" s="5">
        <f t="shared" si="4"/>
        <v>1</v>
      </c>
      <c r="I301" s="5" t="str">
        <f t="shared" si="5"/>
        <v>221</v>
      </c>
      <c r="J301" s="5" t="str">
        <f t="shared" si="6"/>
        <v>22</v>
      </c>
      <c r="K301" s="5" t="str">
        <f>VLOOKUP(J301,'RF Mapping'!$A$1:$B$26,2,0)</f>
        <v>Hibernating</v>
      </c>
    </row>
    <row r="302" ht="15.75" customHeight="1">
      <c r="A302" s="4">
        <v>13491.0</v>
      </c>
      <c r="B302" s="5">
        <v>6.0</v>
      </c>
      <c r="C302" s="15">
        <v>44576.375</v>
      </c>
      <c r="D302" s="16">
        <v>75.83000000000001</v>
      </c>
      <c r="E302" s="5">
        <f t="shared" si="1"/>
        <v>499</v>
      </c>
      <c r="F302" s="5">
        <f t="shared" si="2"/>
        <v>3</v>
      </c>
      <c r="G302" s="5">
        <f t="shared" si="3"/>
        <v>4</v>
      </c>
      <c r="H302" s="5">
        <f t="shared" si="4"/>
        <v>3</v>
      </c>
      <c r="I302" s="5" t="str">
        <f t="shared" si="5"/>
        <v>343</v>
      </c>
      <c r="J302" s="5" t="str">
        <f t="shared" si="6"/>
        <v>34</v>
      </c>
      <c r="K302" s="5" t="str">
        <f>VLOOKUP(J302,'RF Mapping'!$A$1:$B$26,2,0)</f>
        <v>Loyal Customers</v>
      </c>
    </row>
    <row r="303" ht="15.75" customHeight="1">
      <c r="A303" s="4">
        <v>13494.0</v>
      </c>
      <c r="B303" s="5">
        <v>1.0</v>
      </c>
      <c r="C303" s="15">
        <v>44409.49861111111</v>
      </c>
      <c r="D303" s="16">
        <v>71.10000000000001</v>
      </c>
      <c r="E303" s="5">
        <f t="shared" si="1"/>
        <v>666</v>
      </c>
      <c r="F303" s="5">
        <f t="shared" si="2"/>
        <v>2</v>
      </c>
      <c r="G303" s="5">
        <f t="shared" si="3"/>
        <v>2</v>
      </c>
      <c r="H303" s="5">
        <f t="shared" si="4"/>
        <v>3</v>
      </c>
      <c r="I303" s="5" t="str">
        <f t="shared" si="5"/>
        <v>223</v>
      </c>
      <c r="J303" s="5" t="str">
        <f t="shared" si="6"/>
        <v>22</v>
      </c>
      <c r="K303" s="5" t="str">
        <f>VLOOKUP(J303,'RF Mapping'!$A$1:$B$26,2,0)</f>
        <v>Hibernating</v>
      </c>
    </row>
    <row r="304" ht="15.75" customHeight="1">
      <c r="A304" s="4">
        <v>13495.0</v>
      </c>
      <c r="B304" s="5">
        <v>4.0</v>
      </c>
      <c r="C304" s="15">
        <v>44685.43680555555</v>
      </c>
      <c r="D304" s="16">
        <v>90.18</v>
      </c>
      <c r="E304" s="5">
        <f t="shared" si="1"/>
        <v>390</v>
      </c>
      <c r="F304" s="5">
        <f t="shared" si="2"/>
        <v>4</v>
      </c>
      <c r="G304" s="5">
        <f t="shared" si="3"/>
        <v>4</v>
      </c>
      <c r="H304" s="5">
        <f t="shared" si="4"/>
        <v>4</v>
      </c>
      <c r="I304" s="5" t="str">
        <f t="shared" si="5"/>
        <v>444</v>
      </c>
      <c r="J304" s="5" t="str">
        <f t="shared" si="6"/>
        <v>44</v>
      </c>
      <c r="K304" s="5" t="str">
        <f>VLOOKUP(J304,'RF Mapping'!$A$1:$B$26,2,0)</f>
        <v>Loyal Customers</v>
      </c>
    </row>
    <row r="305" ht="15.75" customHeight="1">
      <c r="A305" s="4">
        <v>13496.0</v>
      </c>
      <c r="B305" s="5">
        <v>1.0</v>
      </c>
      <c r="C305" s="15">
        <v>44710.45694444444</v>
      </c>
      <c r="D305" s="16">
        <v>10.2</v>
      </c>
      <c r="E305" s="5">
        <f t="shared" si="1"/>
        <v>365</v>
      </c>
      <c r="F305" s="5">
        <f t="shared" si="2"/>
        <v>5</v>
      </c>
      <c r="G305" s="5">
        <f t="shared" si="3"/>
        <v>2</v>
      </c>
      <c r="H305" s="5">
        <f t="shared" si="4"/>
        <v>1</v>
      </c>
      <c r="I305" s="5" t="str">
        <f t="shared" si="5"/>
        <v>521</v>
      </c>
      <c r="J305" s="5" t="str">
        <f t="shared" si="6"/>
        <v>52</v>
      </c>
      <c r="K305" s="5" t="str">
        <f>VLOOKUP(J305,'RF Mapping'!$A$1:$B$26,2,0)</f>
        <v>Potential Loyalists</v>
      </c>
    </row>
    <row r="306" ht="15.75" customHeight="1">
      <c r="A306" s="4">
        <v>13497.0</v>
      </c>
      <c r="B306" s="5">
        <v>1.0</v>
      </c>
      <c r="C306" s="15">
        <v>44353.4875</v>
      </c>
      <c r="D306" s="16">
        <v>27.0</v>
      </c>
      <c r="E306" s="5">
        <f t="shared" si="1"/>
        <v>722</v>
      </c>
      <c r="F306" s="5">
        <f t="shared" si="2"/>
        <v>2</v>
      </c>
      <c r="G306" s="5">
        <f t="shared" si="3"/>
        <v>2</v>
      </c>
      <c r="H306" s="5">
        <f t="shared" si="4"/>
        <v>2</v>
      </c>
      <c r="I306" s="5" t="str">
        <f t="shared" si="5"/>
        <v>222</v>
      </c>
      <c r="J306" s="5" t="str">
        <f t="shared" si="6"/>
        <v>22</v>
      </c>
      <c r="K306" s="5" t="str">
        <f>VLOOKUP(J306,'RF Mapping'!$A$1:$B$26,2,0)</f>
        <v>Hibernating</v>
      </c>
    </row>
    <row r="307" ht="15.75" customHeight="1">
      <c r="A307" s="4">
        <v>13499.0</v>
      </c>
      <c r="B307" s="5">
        <v>1.0</v>
      </c>
      <c r="C307" s="15">
        <v>44506.63194444445</v>
      </c>
      <c r="D307" s="16">
        <v>4.2</v>
      </c>
      <c r="E307" s="5">
        <f t="shared" si="1"/>
        <v>569</v>
      </c>
      <c r="F307" s="5">
        <f t="shared" si="2"/>
        <v>2</v>
      </c>
      <c r="G307" s="5">
        <f t="shared" si="3"/>
        <v>2</v>
      </c>
      <c r="H307" s="5">
        <f t="shared" si="4"/>
        <v>1</v>
      </c>
      <c r="I307" s="5" t="str">
        <f t="shared" si="5"/>
        <v>221</v>
      </c>
      <c r="J307" s="5" t="str">
        <f t="shared" si="6"/>
        <v>22</v>
      </c>
      <c r="K307" s="5" t="str">
        <f>VLOOKUP(J307,'RF Mapping'!$A$1:$B$26,2,0)</f>
        <v>Hibernating</v>
      </c>
    </row>
    <row r="308" ht="15.75" customHeight="1">
      <c r="A308" s="4">
        <v>13500.0</v>
      </c>
      <c r="B308" s="5">
        <v>1.0</v>
      </c>
      <c r="C308" s="15">
        <v>44692.44444444445</v>
      </c>
      <c r="D308" s="16">
        <v>15.0</v>
      </c>
      <c r="E308" s="5">
        <f t="shared" si="1"/>
        <v>383</v>
      </c>
      <c r="F308" s="5">
        <f t="shared" si="2"/>
        <v>4</v>
      </c>
      <c r="G308" s="5">
        <f t="shared" si="3"/>
        <v>2</v>
      </c>
      <c r="H308" s="5">
        <f t="shared" si="4"/>
        <v>2</v>
      </c>
      <c r="I308" s="5" t="str">
        <f t="shared" si="5"/>
        <v>422</v>
      </c>
      <c r="J308" s="5" t="str">
        <f t="shared" si="6"/>
        <v>42</v>
      </c>
      <c r="K308" s="5" t="str">
        <f>VLOOKUP(J308,'RF Mapping'!$A$1:$B$26,2,0)</f>
        <v>Potential Loyalists</v>
      </c>
    </row>
    <row r="309" ht="15.75" customHeight="1">
      <c r="A309" s="4">
        <v>13506.0</v>
      </c>
      <c r="B309" s="5">
        <v>2.0</v>
      </c>
      <c r="C309" s="15">
        <v>44408.64375</v>
      </c>
      <c r="D309" s="16">
        <v>21.049999999999997</v>
      </c>
      <c r="E309" s="5">
        <f t="shared" si="1"/>
        <v>667</v>
      </c>
      <c r="F309" s="5">
        <f t="shared" si="2"/>
        <v>2</v>
      </c>
      <c r="G309" s="5">
        <f t="shared" si="3"/>
        <v>3</v>
      </c>
      <c r="H309" s="5">
        <f t="shared" si="4"/>
        <v>2</v>
      </c>
      <c r="I309" s="5" t="str">
        <f t="shared" si="5"/>
        <v>232</v>
      </c>
      <c r="J309" s="5" t="str">
        <f t="shared" si="6"/>
        <v>23</v>
      </c>
      <c r="K309" s="5" t="str">
        <f>VLOOKUP(J309,'RF Mapping'!$A$1:$B$26,2,0)</f>
        <v>At Risk</v>
      </c>
    </row>
    <row r="310" ht="15.75" customHeight="1">
      <c r="A310" s="4">
        <v>13507.0</v>
      </c>
      <c r="B310" s="5">
        <v>4.0</v>
      </c>
      <c r="C310" s="15">
        <v>44718.55069444444</v>
      </c>
      <c r="D310" s="16">
        <v>75.75</v>
      </c>
      <c r="E310" s="5">
        <f t="shared" si="1"/>
        <v>357</v>
      </c>
      <c r="F310" s="5">
        <f t="shared" si="2"/>
        <v>5</v>
      </c>
      <c r="G310" s="5">
        <f t="shared" si="3"/>
        <v>4</v>
      </c>
      <c r="H310" s="5">
        <f t="shared" si="4"/>
        <v>3</v>
      </c>
      <c r="I310" s="5" t="str">
        <f t="shared" si="5"/>
        <v>543</v>
      </c>
      <c r="J310" s="5" t="str">
        <f t="shared" si="6"/>
        <v>54</v>
      </c>
      <c r="K310" s="5" t="str">
        <f>VLOOKUP(J310,'RF Mapping'!$A$1:$B$26,2,0)</f>
        <v>Champions</v>
      </c>
    </row>
    <row r="311" ht="15.75" customHeight="1">
      <c r="A311" s="4">
        <v>13508.0</v>
      </c>
      <c r="B311" s="5">
        <v>1.0</v>
      </c>
      <c r="C311" s="15">
        <v>44479.49861111111</v>
      </c>
      <c r="D311" s="16">
        <v>2.5</v>
      </c>
      <c r="E311" s="5">
        <f t="shared" si="1"/>
        <v>596</v>
      </c>
      <c r="F311" s="5">
        <f t="shared" si="2"/>
        <v>2</v>
      </c>
      <c r="G311" s="5">
        <f t="shared" si="3"/>
        <v>2</v>
      </c>
      <c r="H311" s="5">
        <f t="shared" si="4"/>
        <v>1</v>
      </c>
      <c r="I311" s="5" t="str">
        <f t="shared" si="5"/>
        <v>221</v>
      </c>
      <c r="J311" s="5" t="str">
        <f t="shared" si="6"/>
        <v>22</v>
      </c>
      <c r="K311" s="5" t="str">
        <f>VLOOKUP(J311,'RF Mapping'!$A$1:$B$26,2,0)</f>
        <v>Hibernating</v>
      </c>
    </row>
    <row r="312" ht="15.75" customHeight="1">
      <c r="A312" s="4">
        <v>13510.0</v>
      </c>
      <c r="B312" s="5">
        <v>3.0</v>
      </c>
      <c r="C312" s="15">
        <v>44720.57361111111</v>
      </c>
      <c r="D312" s="16">
        <v>59.7</v>
      </c>
      <c r="E312" s="5">
        <f t="shared" si="1"/>
        <v>355</v>
      </c>
      <c r="F312" s="5">
        <f t="shared" si="2"/>
        <v>5</v>
      </c>
      <c r="G312" s="5">
        <f t="shared" si="3"/>
        <v>4</v>
      </c>
      <c r="H312" s="5">
        <f t="shared" si="4"/>
        <v>3</v>
      </c>
      <c r="I312" s="5" t="str">
        <f t="shared" si="5"/>
        <v>543</v>
      </c>
      <c r="J312" s="5" t="str">
        <f t="shared" si="6"/>
        <v>54</v>
      </c>
      <c r="K312" s="5" t="str">
        <f>VLOOKUP(J312,'RF Mapping'!$A$1:$B$26,2,0)</f>
        <v>Champions</v>
      </c>
    </row>
    <row r="313" ht="15.75" customHeight="1">
      <c r="A313" s="4">
        <v>13515.0</v>
      </c>
      <c r="B313" s="5">
        <v>2.0</v>
      </c>
      <c r="C313" s="15">
        <v>44648.47638888889</v>
      </c>
      <c r="D313" s="16">
        <v>28.200000000000003</v>
      </c>
      <c r="E313" s="5">
        <f t="shared" si="1"/>
        <v>427</v>
      </c>
      <c r="F313" s="5">
        <f t="shared" si="2"/>
        <v>4</v>
      </c>
      <c r="G313" s="5">
        <f t="shared" si="3"/>
        <v>3</v>
      </c>
      <c r="H313" s="5">
        <f t="shared" si="4"/>
        <v>2</v>
      </c>
      <c r="I313" s="5" t="str">
        <f t="shared" si="5"/>
        <v>432</v>
      </c>
      <c r="J313" s="5" t="str">
        <f t="shared" si="6"/>
        <v>43</v>
      </c>
      <c r="K313" s="5" t="str">
        <f>VLOOKUP(J313,'RF Mapping'!$A$1:$B$26,2,0)</f>
        <v>Potential Loyalists</v>
      </c>
    </row>
    <row r="314" ht="15.75" customHeight="1">
      <c r="A314" s="4">
        <v>13517.0</v>
      </c>
      <c r="B314" s="5">
        <v>2.0</v>
      </c>
      <c r="C314" s="15">
        <v>44617.48611111111</v>
      </c>
      <c r="D314" s="16">
        <v>88.20000000000002</v>
      </c>
      <c r="E314" s="5">
        <f t="shared" si="1"/>
        <v>458</v>
      </c>
      <c r="F314" s="5">
        <f t="shared" si="2"/>
        <v>3</v>
      </c>
      <c r="G314" s="5">
        <f t="shared" si="3"/>
        <v>3</v>
      </c>
      <c r="H314" s="5">
        <f t="shared" si="4"/>
        <v>4</v>
      </c>
      <c r="I314" s="5" t="str">
        <f t="shared" si="5"/>
        <v>334</v>
      </c>
      <c r="J314" s="5" t="str">
        <f t="shared" si="6"/>
        <v>33</v>
      </c>
      <c r="K314" s="5" t="str">
        <f>VLOOKUP(J314,'RF Mapping'!$A$1:$B$26,2,0)</f>
        <v>Need Attention</v>
      </c>
    </row>
    <row r="315" ht="15.75" customHeight="1">
      <c r="A315" s="4">
        <v>13519.0</v>
      </c>
      <c r="B315" s="5">
        <v>1.0</v>
      </c>
      <c r="C315" s="15">
        <v>44671.66388888889</v>
      </c>
      <c r="D315" s="16">
        <v>11.95</v>
      </c>
      <c r="E315" s="5">
        <f t="shared" si="1"/>
        <v>404</v>
      </c>
      <c r="F315" s="5">
        <f t="shared" si="2"/>
        <v>4</v>
      </c>
      <c r="G315" s="5">
        <f t="shared" si="3"/>
        <v>2</v>
      </c>
      <c r="H315" s="5">
        <f t="shared" si="4"/>
        <v>1</v>
      </c>
      <c r="I315" s="5" t="str">
        <f t="shared" si="5"/>
        <v>421</v>
      </c>
      <c r="J315" s="5" t="str">
        <f t="shared" si="6"/>
        <v>42</v>
      </c>
      <c r="K315" s="5" t="str">
        <f>VLOOKUP(J315,'RF Mapping'!$A$1:$B$26,2,0)</f>
        <v>Potential Loyalists</v>
      </c>
    </row>
    <row r="316" ht="15.75" customHeight="1">
      <c r="A316" s="4">
        <v>13521.0</v>
      </c>
      <c r="B316" s="5">
        <v>3.0</v>
      </c>
      <c r="C316" s="15">
        <v>44720.57638888889</v>
      </c>
      <c r="D316" s="16">
        <v>20.87</v>
      </c>
      <c r="E316" s="5">
        <f t="shared" si="1"/>
        <v>355</v>
      </c>
      <c r="F316" s="5">
        <f t="shared" si="2"/>
        <v>5</v>
      </c>
      <c r="G316" s="5">
        <f t="shared" si="3"/>
        <v>4</v>
      </c>
      <c r="H316" s="5">
        <f t="shared" si="4"/>
        <v>2</v>
      </c>
      <c r="I316" s="5" t="str">
        <f t="shared" si="5"/>
        <v>542</v>
      </c>
      <c r="J316" s="5" t="str">
        <f t="shared" si="6"/>
        <v>54</v>
      </c>
      <c r="K316" s="5" t="str">
        <f>VLOOKUP(J316,'RF Mapping'!$A$1:$B$26,2,0)</f>
        <v>Champions</v>
      </c>
    </row>
    <row r="317" ht="15.75" customHeight="1">
      <c r="A317" s="4">
        <v>13523.0</v>
      </c>
      <c r="B317" s="5">
        <v>1.0</v>
      </c>
      <c r="C317" s="15">
        <v>44546.41319444445</v>
      </c>
      <c r="D317" s="16">
        <v>7.5</v>
      </c>
      <c r="E317" s="5">
        <f t="shared" si="1"/>
        <v>529</v>
      </c>
      <c r="F317" s="5">
        <f t="shared" si="2"/>
        <v>3</v>
      </c>
      <c r="G317" s="5">
        <f t="shared" si="3"/>
        <v>2</v>
      </c>
      <c r="H317" s="5">
        <f t="shared" si="4"/>
        <v>1</v>
      </c>
      <c r="I317" s="5" t="str">
        <f t="shared" si="5"/>
        <v>321</v>
      </c>
      <c r="J317" s="5" t="str">
        <f t="shared" si="6"/>
        <v>32</v>
      </c>
      <c r="K317" s="5" t="str">
        <f>VLOOKUP(J317,'RF Mapping'!$A$1:$B$26,2,0)</f>
        <v>About to Sleep</v>
      </c>
    </row>
    <row r="318" ht="15.75" customHeight="1">
      <c r="A318" s="4">
        <v>13524.0</v>
      </c>
      <c r="B318" s="5">
        <v>3.0</v>
      </c>
      <c r="C318" s="15">
        <v>44681.52361111111</v>
      </c>
      <c r="D318" s="16">
        <v>71.30000000000001</v>
      </c>
      <c r="E318" s="5">
        <f t="shared" si="1"/>
        <v>394</v>
      </c>
      <c r="F318" s="5">
        <f t="shared" si="2"/>
        <v>4</v>
      </c>
      <c r="G318" s="5">
        <f t="shared" si="3"/>
        <v>4</v>
      </c>
      <c r="H318" s="5">
        <f t="shared" si="4"/>
        <v>3</v>
      </c>
      <c r="I318" s="5" t="str">
        <f t="shared" si="5"/>
        <v>443</v>
      </c>
      <c r="J318" s="5" t="str">
        <f t="shared" si="6"/>
        <v>44</v>
      </c>
      <c r="K318" s="5" t="str">
        <f>VLOOKUP(J318,'RF Mapping'!$A$1:$B$26,2,0)</f>
        <v>Loyal Customers</v>
      </c>
    </row>
    <row r="319" ht="15.75" customHeight="1">
      <c r="A319" s="4">
        <v>13527.0</v>
      </c>
      <c r="B319" s="5">
        <v>4.0</v>
      </c>
      <c r="C319" s="15">
        <v>44631.50972222222</v>
      </c>
      <c r="D319" s="16">
        <v>47.75</v>
      </c>
      <c r="E319" s="5">
        <f t="shared" si="1"/>
        <v>444</v>
      </c>
      <c r="F319" s="5">
        <f t="shared" si="2"/>
        <v>3</v>
      </c>
      <c r="G319" s="5">
        <f t="shared" si="3"/>
        <v>4</v>
      </c>
      <c r="H319" s="5">
        <f t="shared" si="4"/>
        <v>3</v>
      </c>
      <c r="I319" s="5" t="str">
        <f t="shared" si="5"/>
        <v>343</v>
      </c>
      <c r="J319" s="5" t="str">
        <f t="shared" si="6"/>
        <v>34</v>
      </c>
      <c r="K319" s="5" t="str">
        <f>VLOOKUP(J319,'RF Mapping'!$A$1:$B$26,2,0)</f>
        <v>Loyal Customers</v>
      </c>
    </row>
    <row r="320" ht="15.75" customHeight="1">
      <c r="A320" s="4">
        <v>13531.0</v>
      </c>
      <c r="B320" s="5">
        <v>1.0</v>
      </c>
      <c r="C320" s="15">
        <v>44355.62708333333</v>
      </c>
      <c r="D320" s="16">
        <v>76.35</v>
      </c>
      <c r="E320" s="5">
        <f t="shared" si="1"/>
        <v>720</v>
      </c>
      <c r="F320" s="5">
        <f t="shared" si="2"/>
        <v>2</v>
      </c>
      <c r="G320" s="5">
        <f t="shared" si="3"/>
        <v>2</v>
      </c>
      <c r="H320" s="5">
        <f t="shared" si="4"/>
        <v>3</v>
      </c>
      <c r="I320" s="5" t="str">
        <f t="shared" si="5"/>
        <v>223</v>
      </c>
      <c r="J320" s="5" t="str">
        <f t="shared" si="6"/>
        <v>22</v>
      </c>
      <c r="K320" s="5" t="str">
        <f>VLOOKUP(J320,'RF Mapping'!$A$1:$B$26,2,0)</f>
        <v>Hibernating</v>
      </c>
    </row>
    <row r="321" ht="15.75" customHeight="1">
      <c r="A321" s="4">
        <v>13533.0</v>
      </c>
      <c r="B321" s="5">
        <v>2.0</v>
      </c>
      <c r="C321" s="15">
        <v>44540.49583333333</v>
      </c>
      <c r="D321" s="16">
        <v>10.08</v>
      </c>
      <c r="E321" s="5">
        <f t="shared" si="1"/>
        <v>535</v>
      </c>
      <c r="F321" s="5">
        <f t="shared" si="2"/>
        <v>3</v>
      </c>
      <c r="G321" s="5">
        <f t="shared" si="3"/>
        <v>3</v>
      </c>
      <c r="H321" s="5">
        <f t="shared" si="4"/>
        <v>1</v>
      </c>
      <c r="I321" s="5" t="str">
        <f t="shared" si="5"/>
        <v>331</v>
      </c>
      <c r="J321" s="5" t="str">
        <f t="shared" si="6"/>
        <v>33</v>
      </c>
      <c r="K321" s="5" t="str">
        <f>VLOOKUP(J321,'RF Mapping'!$A$1:$B$26,2,0)</f>
        <v>Need Attention</v>
      </c>
    </row>
    <row r="322" ht="15.75" customHeight="1">
      <c r="A322" s="4">
        <v>13534.0</v>
      </c>
      <c r="B322" s="5">
        <v>19.0</v>
      </c>
      <c r="C322" s="15">
        <v>44719.61944444444</v>
      </c>
      <c r="D322" s="16">
        <v>311.74000000000007</v>
      </c>
      <c r="E322" s="5">
        <f t="shared" si="1"/>
        <v>356</v>
      </c>
      <c r="F322" s="5">
        <f t="shared" si="2"/>
        <v>5</v>
      </c>
      <c r="G322" s="5">
        <f t="shared" si="3"/>
        <v>4</v>
      </c>
      <c r="H322" s="5">
        <f t="shared" si="4"/>
        <v>4</v>
      </c>
      <c r="I322" s="5" t="str">
        <f t="shared" si="5"/>
        <v>544</v>
      </c>
      <c r="J322" s="5" t="str">
        <f t="shared" si="6"/>
        <v>54</v>
      </c>
      <c r="K322" s="5" t="str">
        <f>VLOOKUP(J322,'RF Mapping'!$A$1:$B$26,2,0)</f>
        <v>Champions</v>
      </c>
    </row>
    <row r="323" ht="15.75" customHeight="1">
      <c r="A323" s="4">
        <v>13536.0</v>
      </c>
      <c r="B323" s="5">
        <v>1.0</v>
      </c>
      <c r="C323" s="15">
        <v>44716.49652777778</v>
      </c>
      <c r="D323" s="16">
        <v>3.9000000000000004</v>
      </c>
      <c r="E323" s="5">
        <f t="shared" si="1"/>
        <v>359</v>
      </c>
      <c r="F323" s="5">
        <f t="shared" si="2"/>
        <v>5</v>
      </c>
      <c r="G323" s="5">
        <f t="shared" si="3"/>
        <v>2</v>
      </c>
      <c r="H323" s="5">
        <f t="shared" si="4"/>
        <v>1</v>
      </c>
      <c r="I323" s="5" t="str">
        <f t="shared" si="5"/>
        <v>521</v>
      </c>
      <c r="J323" s="5" t="str">
        <f t="shared" si="6"/>
        <v>52</v>
      </c>
      <c r="K323" s="5" t="str">
        <f>VLOOKUP(J323,'RF Mapping'!$A$1:$B$26,2,0)</f>
        <v>Potential Loyalists</v>
      </c>
    </row>
    <row r="324" ht="15.75" customHeight="1">
      <c r="A324" s="4">
        <v>13539.0</v>
      </c>
      <c r="B324" s="5">
        <v>4.0</v>
      </c>
      <c r="C324" s="15">
        <v>44635.42916666667</v>
      </c>
      <c r="D324" s="16">
        <v>94.3</v>
      </c>
      <c r="E324" s="5">
        <f t="shared" si="1"/>
        <v>440</v>
      </c>
      <c r="F324" s="5">
        <f t="shared" si="2"/>
        <v>3</v>
      </c>
      <c r="G324" s="5">
        <f t="shared" si="3"/>
        <v>4</v>
      </c>
      <c r="H324" s="5">
        <f t="shared" si="4"/>
        <v>4</v>
      </c>
      <c r="I324" s="5" t="str">
        <f t="shared" si="5"/>
        <v>344</v>
      </c>
      <c r="J324" s="5" t="str">
        <f t="shared" si="6"/>
        <v>34</v>
      </c>
      <c r="K324" s="5" t="str">
        <f>VLOOKUP(J324,'RF Mapping'!$A$1:$B$26,2,0)</f>
        <v>Loyal Customers</v>
      </c>
    </row>
    <row r="325" ht="15.75" customHeight="1">
      <c r="A325" s="4">
        <v>13544.0</v>
      </c>
      <c r="B325" s="5">
        <v>2.0</v>
      </c>
      <c r="C325" s="15">
        <v>44681.49791666667</v>
      </c>
      <c r="D325" s="16">
        <v>17.950000000000003</v>
      </c>
      <c r="E325" s="5">
        <f t="shared" si="1"/>
        <v>394</v>
      </c>
      <c r="F325" s="5">
        <f t="shared" si="2"/>
        <v>4</v>
      </c>
      <c r="G325" s="5">
        <f t="shared" si="3"/>
        <v>3</v>
      </c>
      <c r="H325" s="5">
        <f t="shared" si="4"/>
        <v>2</v>
      </c>
      <c r="I325" s="5" t="str">
        <f t="shared" si="5"/>
        <v>432</v>
      </c>
      <c r="J325" s="5" t="str">
        <f t="shared" si="6"/>
        <v>43</v>
      </c>
      <c r="K325" s="5" t="str">
        <f>VLOOKUP(J325,'RF Mapping'!$A$1:$B$26,2,0)</f>
        <v>Potential Loyalists</v>
      </c>
    </row>
    <row r="326" ht="15.75" customHeight="1">
      <c r="A326" s="4">
        <v>13546.0</v>
      </c>
      <c r="B326" s="5">
        <v>2.0</v>
      </c>
      <c r="C326" s="15">
        <v>44708.61805555555</v>
      </c>
      <c r="D326" s="16">
        <v>17.95</v>
      </c>
      <c r="E326" s="5">
        <f t="shared" si="1"/>
        <v>367</v>
      </c>
      <c r="F326" s="5">
        <f t="shared" si="2"/>
        <v>5</v>
      </c>
      <c r="G326" s="5">
        <f t="shared" si="3"/>
        <v>3</v>
      </c>
      <c r="H326" s="5">
        <f t="shared" si="4"/>
        <v>2</v>
      </c>
      <c r="I326" s="5" t="str">
        <f t="shared" si="5"/>
        <v>532</v>
      </c>
      <c r="J326" s="5" t="str">
        <f t="shared" si="6"/>
        <v>53</v>
      </c>
      <c r="K326" s="5" t="str">
        <f>VLOOKUP(J326,'RF Mapping'!$A$1:$B$26,2,0)</f>
        <v>Potential Loyalists</v>
      </c>
    </row>
    <row r="327" ht="15.75" customHeight="1">
      <c r="A327" s="4">
        <v>13548.0</v>
      </c>
      <c r="B327" s="5">
        <v>2.0</v>
      </c>
      <c r="C327" s="15">
        <v>44624.61805555555</v>
      </c>
      <c r="D327" s="16">
        <v>33.12</v>
      </c>
      <c r="E327" s="5">
        <f t="shared" si="1"/>
        <v>451</v>
      </c>
      <c r="F327" s="5">
        <f t="shared" si="2"/>
        <v>3</v>
      </c>
      <c r="G327" s="5">
        <f t="shared" si="3"/>
        <v>3</v>
      </c>
      <c r="H327" s="5">
        <f t="shared" si="4"/>
        <v>3</v>
      </c>
      <c r="I327" s="5" t="str">
        <f t="shared" si="5"/>
        <v>333</v>
      </c>
      <c r="J327" s="5" t="str">
        <f t="shared" si="6"/>
        <v>33</v>
      </c>
      <c r="K327" s="5" t="str">
        <f>VLOOKUP(J327,'RF Mapping'!$A$1:$B$26,2,0)</f>
        <v>Need Attention</v>
      </c>
    </row>
    <row r="328" ht="15.75" customHeight="1">
      <c r="A328" s="4">
        <v>13549.0</v>
      </c>
      <c r="B328" s="5">
        <v>1.0</v>
      </c>
      <c r="C328" s="15">
        <v>44695.38888888889</v>
      </c>
      <c r="D328" s="16">
        <v>20.8</v>
      </c>
      <c r="E328" s="5">
        <f t="shared" si="1"/>
        <v>380</v>
      </c>
      <c r="F328" s="5">
        <f t="shared" si="2"/>
        <v>5</v>
      </c>
      <c r="G328" s="5">
        <f t="shared" si="3"/>
        <v>2</v>
      </c>
      <c r="H328" s="5">
        <f t="shared" si="4"/>
        <v>2</v>
      </c>
      <c r="I328" s="5" t="str">
        <f t="shared" si="5"/>
        <v>522</v>
      </c>
      <c r="J328" s="5" t="str">
        <f t="shared" si="6"/>
        <v>52</v>
      </c>
      <c r="K328" s="5" t="str">
        <f>VLOOKUP(J328,'RF Mapping'!$A$1:$B$26,2,0)</f>
        <v>Potential Loyalists</v>
      </c>
    </row>
    <row r="329" ht="15.75" customHeight="1">
      <c r="A329" s="4">
        <v>13552.0</v>
      </c>
      <c r="B329" s="5">
        <v>2.0</v>
      </c>
      <c r="C329" s="15">
        <v>44655.63819444444</v>
      </c>
      <c r="D329" s="16">
        <v>54.8</v>
      </c>
      <c r="E329" s="5">
        <f t="shared" si="1"/>
        <v>420</v>
      </c>
      <c r="F329" s="5">
        <f t="shared" si="2"/>
        <v>4</v>
      </c>
      <c r="G329" s="5">
        <f t="shared" si="3"/>
        <v>3</v>
      </c>
      <c r="H329" s="5">
        <f t="shared" si="4"/>
        <v>3</v>
      </c>
      <c r="I329" s="5" t="str">
        <f t="shared" si="5"/>
        <v>433</v>
      </c>
      <c r="J329" s="5" t="str">
        <f t="shared" si="6"/>
        <v>43</v>
      </c>
      <c r="K329" s="5" t="str">
        <f>VLOOKUP(J329,'RF Mapping'!$A$1:$B$26,2,0)</f>
        <v>Potential Loyalists</v>
      </c>
    </row>
    <row r="330" ht="15.75" customHeight="1">
      <c r="A330" s="4">
        <v>13555.0</v>
      </c>
      <c r="B330" s="5">
        <v>3.0</v>
      </c>
      <c r="C330" s="15">
        <v>44647.525</v>
      </c>
      <c r="D330" s="16">
        <v>84.05000000000001</v>
      </c>
      <c r="E330" s="5">
        <f t="shared" si="1"/>
        <v>428</v>
      </c>
      <c r="F330" s="5">
        <f t="shared" si="2"/>
        <v>4</v>
      </c>
      <c r="G330" s="5">
        <f t="shared" si="3"/>
        <v>4</v>
      </c>
      <c r="H330" s="5">
        <f t="shared" si="4"/>
        <v>4</v>
      </c>
      <c r="I330" s="5" t="str">
        <f t="shared" si="5"/>
        <v>444</v>
      </c>
      <c r="J330" s="5" t="str">
        <f t="shared" si="6"/>
        <v>44</v>
      </c>
      <c r="K330" s="5" t="str">
        <f>VLOOKUP(J330,'RF Mapping'!$A$1:$B$26,2,0)</f>
        <v>Loyal Customers</v>
      </c>
    </row>
    <row r="331" ht="15.75" customHeight="1">
      <c r="A331" s="4">
        <v>13557.0</v>
      </c>
      <c r="B331" s="5">
        <v>1.0</v>
      </c>
      <c r="C331" s="15">
        <v>44443.50972222222</v>
      </c>
      <c r="D331" s="16">
        <v>10.5</v>
      </c>
      <c r="E331" s="5">
        <f t="shared" si="1"/>
        <v>632</v>
      </c>
      <c r="F331" s="5">
        <f t="shared" si="2"/>
        <v>2</v>
      </c>
      <c r="G331" s="5">
        <f t="shared" si="3"/>
        <v>2</v>
      </c>
      <c r="H331" s="5">
        <f t="shared" si="4"/>
        <v>1</v>
      </c>
      <c r="I331" s="5" t="str">
        <f t="shared" si="5"/>
        <v>221</v>
      </c>
      <c r="J331" s="5" t="str">
        <f t="shared" si="6"/>
        <v>22</v>
      </c>
      <c r="K331" s="5" t="str">
        <f>VLOOKUP(J331,'RF Mapping'!$A$1:$B$26,2,0)</f>
        <v>Hibernating</v>
      </c>
    </row>
    <row r="332" ht="15.75" customHeight="1">
      <c r="A332" s="4">
        <v>13558.0</v>
      </c>
      <c r="B332" s="5">
        <v>3.0</v>
      </c>
      <c r="C332" s="15">
        <v>44697.50902777778</v>
      </c>
      <c r="D332" s="16">
        <v>11.3</v>
      </c>
      <c r="E332" s="5">
        <f t="shared" si="1"/>
        <v>378</v>
      </c>
      <c r="F332" s="5">
        <f t="shared" si="2"/>
        <v>5</v>
      </c>
      <c r="G332" s="5">
        <f t="shared" si="3"/>
        <v>4</v>
      </c>
      <c r="H332" s="5">
        <f t="shared" si="4"/>
        <v>1</v>
      </c>
      <c r="I332" s="5" t="str">
        <f t="shared" si="5"/>
        <v>541</v>
      </c>
      <c r="J332" s="5" t="str">
        <f t="shared" si="6"/>
        <v>54</v>
      </c>
      <c r="K332" s="5" t="str">
        <f>VLOOKUP(J332,'RF Mapping'!$A$1:$B$26,2,0)</f>
        <v>Champions</v>
      </c>
    </row>
    <row r="333" ht="15.75" customHeight="1">
      <c r="A333" s="4">
        <v>13560.0</v>
      </c>
      <c r="B333" s="5">
        <v>1.0</v>
      </c>
      <c r="C333" s="15">
        <v>44714.54930555556</v>
      </c>
      <c r="D333" s="16">
        <v>3.74</v>
      </c>
      <c r="E333" s="5">
        <f t="shared" si="1"/>
        <v>361</v>
      </c>
      <c r="F333" s="5">
        <f t="shared" si="2"/>
        <v>5</v>
      </c>
      <c r="G333" s="5">
        <f t="shared" si="3"/>
        <v>2</v>
      </c>
      <c r="H333" s="5">
        <f t="shared" si="4"/>
        <v>1</v>
      </c>
      <c r="I333" s="5" t="str">
        <f t="shared" si="5"/>
        <v>521</v>
      </c>
      <c r="J333" s="5" t="str">
        <f t="shared" si="6"/>
        <v>52</v>
      </c>
      <c r="K333" s="5" t="str">
        <f>VLOOKUP(J333,'RF Mapping'!$A$1:$B$26,2,0)</f>
        <v>Potential Loyalists</v>
      </c>
    </row>
    <row r="334" ht="15.75" customHeight="1">
      <c r="A334" s="4">
        <v>13561.0</v>
      </c>
      <c r="B334" s="5">
        <v>1.0</v>
      </c>
      <c r="C334" s="15">
        <v>44508.52708333333</v>
      </c>
      <c r="D334" s="16">
        <v>81.6</v>
      </c>
      <c r="E334" s="5">
        <f t="shared" si="1"/>
        <v>567</v>
      </c>
      <c r="F334" s="5">
        <f t="shared" si="2"/>
        <v>2</v>
      </c>
      <c r="G334" s="5">
        <f t="shared" si="3"/>
        <v>2</v>
      </c>
      <c r="H334" s="5">
        <f t="shared" si="4"/>
        <v>4</v>
      </c>
      <c r="I334" s="5" t="str">
        <f t="shared" si="5"/>
        <v>224</v>
      </c>
      <c r="J334" s="5" t="str">
        <f t="shared" si="6"/>
        <v>22</v>
      </c>
      <c r="K334" s="5" t="str">
        <f>VLOOKUP(J334,'RF Mapping'!$A$1:$B$26,2,0)</f>
        <v>Hibernating</v>
      </c>
    </row>
    <row r="335" ht="15.75" customHeight="1">
      <c r="A335" s="4">
        <v>13562.0</v>
      </c>
      <c r="B335" s="5">
        <v>2.0</v>
      </c>
      <c r="C335" s="15">
        <v>44639.45208333333</v>
      </c>
      <c r="D335" s="16">
        <v>112.7</v>
      </c>
      <c r="E335" s="5">
        <f t="shared" si="1"/>
        <v>436</v>
      </c>
      <c r="F335" s="5">
        <f t="shared" si="2"/>
        <v>3</v>
      </c>
      <c r="G335" s="5">
        <f t="shared" si="3"/>
        <v>3</v>
      </c>
      <c r="H335" s="5">
        <f t="shared" si="4"/>
        <v>4</v>
      </c>
      <c r="I335" s="5" t="str">
        <f t="shared" si="5"/>
        <v>334</v>
      </c>
      <c r="J335" s="5" t="str">
        <f t="shared" si="6"/>
        <v>33</v>
      </c>
      <c r="K335" s="5" t="str">
        <f>VLOOKUP(J335,'RF Mapping'!$A$1:$B$26,2,0)</f>
        <v>Need Attention</v>
      </c>
    </row>
    <row r="336" ht="15.75" customHeight="1">
      <c r="A336" s="4">
        <v>13563.0</v>
      </c>
      <c r="B336" s="5">
        <v>1.0</v>
      </c>
      <c r="C336" s="15">
        <v>44583.72291666667</v>
      </c>
      <c r="D336" s="16">
        <v>21.76</v>
      </c>
      <c r="E336" s="5">
        <f t="shared" si="1"/>
        <v>492</v>
      </c>
      <c r="F336" s="5">
        <f t="shared" si="2"/>
        <v>3</v>
      </c>
      <c r="G336" s="5">
        <f t="shared" si="3"/>
        <v>2</v>
      </c>
      <c r="H336" s="5">
        <f t="shared" si="4"/>
        <v>2</v>
      </c>
      <c r="I336" s="5" t="str">
        <f t="shared" si="5"/>
        <v>322</v>
      </c>
      <c r="J336" s="5" t="str">
        <f t="shared" si="6"/>
        <v>32</v>
      </c>
      <c r="K336" s="5" t="str">
        <f>VLOOKUP(J336,'RF Mapping'!$A$1:$B$26,2,0)</f>
        <v>About to Sleep</v>
      </c>
    </row>
    <row r="337" ht="15.75" customHeight="1">
      <c r="A337" s="4">
        <v>13564.0</v>
      </c>
      <c r="B337" s="5">
        <v>2.0</v>
      </c>
      <c r="C337" s="15">
        <v>44579.60763888889</v>
      </c>
      <c r="D337" s="16">
        <v>567.54</v>
      </c>
      <c r="E337" s="5">
        <f t="shared" si="1"/>
        <v>496</v>
      </c>
      <c r="F337" s="5">
        <f t="shared" si="2"/>
        <v>3</v>
      </c>
      <c r="G337" s="5">
        <f t="shared" si="3"/>
        <v>3</v>
      </c>
      <c r="H337" s="5">
        <f t="shared" si="4"/>
        <v>4</v>
      </c>
      <c r="I337" s="5" t="str">
        <f t="shared" si="5"/>
        <v>334</v>
      </c>
      <c r="J337" s="5" t="str">
        <f t="shared" si="6"/>
        <v>33</v>
      </c>
      <c r="K337" s="5" t="str">
        <f>VLOOKUP(J337,'RF Mapping'!$A$1:$B$26,2,0)</f>
        <v>Need Attention</v>
      </c>
    </row>
    <row r="338" ht="15.75" customHeight="1">
      <c r="A338" s="4">
        <v>13566.0</v>
      </c>
      <c r="B338" s="5">
        <v>2.0</v>
      </c>
      <c r="C338" s="15">
        <v>44681.49930555555</v>
      </c>
      <c r="D338" s="16">
        <v>10.48</v>
      </c>
      <c r="E338" s="5">
        <f t="shared" si="1"/>
        <v>394</v>
      </c>
      <c r="F338" s="5">
        <f t="shared" si="2"/>
        <v>4</v>
      </c>
      <c r="G338" s="5">
        <f t="shared" si="3"/>
        <v>3</v>
      </c>
      <c r="H338" s="5">
        <f t="shared" si="4"/>
        <v>1</v>
      </c>
      <c r="I338" s="5" t="str">
        <f t="shared" si="5"/>
        <v>431</v>
      </c>
      <c r="J338" s="5" t="str">
        <f t="shared" si="6"/>
        <v>43</v>
      </c>
      <c r="K338" s="5" t="str">
        <f>VLOOKUP(J338,'RF Mapping'!$A$1:$B$26,2,0)</f>
        <v>Potential Loyalists</v>
      </c>
    </row>
    <row r="339" ht="15.75" customHeight="1">
      <c r="A339" s="4">
        <v>13569.0</v>
      </c>
      <c r="B339" s="5">
        <v>2.0</v>
      </c>
      <c r="C339" s="15">
        <v>44703.54652777778</v>
      </c>
      <c r="D339" s="16">
        <v>4.9</v>
      </c>
      <c r="E339" s="5">
        <f t="shared" si="1"/>
        <v>372</v>
      </c>
      <c r="F339" s="5">
        <f t="shared" si="2"/>
        <v>5</v>
      </c>
      <c r="G339" s="5">
        <f t="shared" si="3"/>
        <v>3</v>
      </c>
      <c r="H339" s="5">
        <f t="shared" si="4"/>
        <v>1</v>
      </c>
      <c r="I339" s="5" t="str">
        <f t="shared" si="5"/>
        <v>531</v>
      </c>
      <c r="J339" s="5" t="str">
        <f t="shared" si="6"/>
        <v>53</v>
      </c>
      <c r="K339" s="5" t="str">
        <f>VLOOKUP(J339,'RF Mapping'!$A$1:$B$26,2,0)</f>
        <v>Potential Loyalists</v>
      </c>
    </row>
    <row r="340" ht="15.75" customHeight="1">
      <c r="A340" s="4">
        <v>13571.0</v>
      </c>
      <c r="B340" s="5">
        <v>8.0</v>
      </c>
      <c r="C340" s="15">
        <v>44708.44930555556</v>
      </c>
      <c r="D340" s="16">
        <v>82.24</v>
      </c>
      <c r="E340" s="5">
        <f t="shared" si="1"/>
        <v>367</v>
      </c>
      <c r="F340" s="5">
        <f t="shared" si="2"/>
        <v>5</v>
      </c>
      <c r="G340" s="5">
        <f t="shared" si="3"/>
        <v>4</v>
      </c>
      <c r="H340" s="5">
        <f t="shared" si="4"/>
        <v>4</v>
      </c>
      <c r="I340" s="5" t="str">
        <f t="shared" si="5"/>
        <v>544</v>
      </c>
      <c r="J340" s="5" t="str">
        <f t="shared" si="6"/>
        <v>54</v>
      </c>
      <c r="K340" s="5" t="str">
        <f>VLOOKUP(J340,'RF Mapping'!$A$1:$B$26,2,0)</f>
        <v>Champions</v>
      </c>
    </row>
    <row r="341" ht="15.75" customHeight="1">
      <c r="A341" s="4">
        <v>13572.0</v>
      </c>
      <c r="B341" s="5">
        <v>1.0</v>
      </c>
      <c r="C341" s="15">
        <v>44518.49930555555</v>
      </c>
      <c r="D341" s="16">
        <v>35.400000000000006</v>
      </c>
      <c r="E341" s="5">
        <f t="shared" si="1"/>
        <v>557</v>
      </c>
      <c r="F341" s="5">
        <f t="shared" si="2"/>
        <v>2</v>
      </c>
      <c r="G341" s="5">
        <f t="shared" si="3"/>
        <v>2</v>
      </c>
      <c r="H341" s="5">
        <f t="shared" si="4"/>
        <v>3</v>
      </c>
      <c r="I341" s="5" t="str">
        <f t="shared" si="5"/>
        <v>223</v>
      </c>
      <c r="J341" s="5" t="str">
        <f t="shared" si="6"/>
        <v>22</v>
      </c>
      <c r="K341" s="5" t="str">
        <f>VLOOKUP(J341,'RF Mapping'!$A$1:$B$26,2,0)</f>
        <v>Hibernating</v>
      </c>
    </row>
    <row r="342" ht="15.75" customHeight="1">
      <c r="A342" s="4">
        <v>13573.0</v>
      </c>
      <c r="B342" s="5">
        <v>1.0</v>
      </c>
      <c r="C342" s="15">
        <v>44671.60625</v>
      </c>
      <c r="D342" s="16">
        <v>4.15</v>
      </c>
      <c r="E342" s="5">
        <f t="shared" si="1"/>
        <v>404</v>
      </c>
      <c r="F342" s="5">
        <f t="shared" si="2"/>
        <v>4</v>
      </c>
      <c r="G342" s="5">
        <f t="shared" si="3"/>
        <v>2</v>
      </c>
      <c r="H342" s="5">
        <f t="shared" si="4"/>
        <v>1</v>
      </c>
      <c r="I342" s="5" t="str">
        <f t="shared" si="5"/>
        <v>421</v>
      </c>
      <c r="J342" s="5" t="str">
        <f t="shared" si="6"/>
        <v>42</v>
      </c>
      <c r="K342" s="5" t="str">
        <f>VLOOKUP(J342,'RF Mapping'!$A$1:$B$26,2,0)</f>
        <v>Potential Loyalists</v>
      </c>
    </row>
    <row r="343" ht="15.75" customHeight="1">
      <c r="A343" s="4">
        <v>13576.0</v>
      </c>
      <c r="B343" s="5">
        <v>5.0</v>
      </c>
      <c r="C343" s="15">
        <v>44710.64861111111</v>
      </c>
      <c r="D343" s="16">
        <v>309.53000000000003</v>
      </c>
      <c r="E343" s="5">
        <f t="shared" si="1"/>
        <v>365</v>
      </c>
      <c r="F343" s="5">
        <f t="shared" si="2"/>
        <v>5</v>
      </c>
      <c r="G343" s="5">
        <f t="shared" si="3"/>
        <v>4</v>
      </c>
      <c r="H343" s="5">
        <f t="shared" si="4"/>
        <v>4</v>
      </c>
      <c r="I343" s="5" t="str">
        <f t="shared" si="5"/>
        <v>544</v>
      </c>
      <c r="J343" s="5" t="str">
        <f t="shared" si="6"/>
        <v>54</v>
      </c>
      <c r="K343" s="5" t="str">
        <f>VLOOKUP(J343,'RF Mapping'!$A$1:$B$26,2,0)</f>
        <v>Champions</v>
      </c>
    </row>
    <row r="344" ht="15.75" customHeight="1">
      <c r="A344" s="4">
        <v>13577.0</v>
      </c>
      <c r="B344" s="5">
        <v>2.0</v>
      </c>
      <c r="C344" s="15">
        <v>44628.48888888889</v>
      </c>
      <c r="D344" s="16">
        <v>83.2</v>
      </c>
      <c r="E344" s="5">
        <f t="shared" si="1"/>
        <v>447</v>
      </c>
      <c r="F344" s="5">
        <f t="shared" si="2"/>
        <v>3</v>
      </c>
      <c r="G344" s="5">
        <f t="shared" si="3"/>
        <v>3</v>
      </c>
      <c r="H344" s="5">
        <f t="shared" si="4"/>
        <v>4</v>
      </c>
      <c r="I344" s="5" t="str">
        <f t="shared" si="5"/>
        <v>334</v>
      </c>
      <c r="J344" s="5" t="str">
        <f t="shared" si="6"/>
        <v>33</v>
      </c>
      <c r="K344" s="5" t="str">
        <f>VLOOKUP(J344,'RF Mapping'!$A$1:$B$26,2,0)</f>
        <v>Need Attention</v>
      </c>
    </row>
    <row r="345" ht="15.75" customHeight="1">
      <c r="A345" s="4">
        <v>13583.0</v>
      </c>
      <c r="B345" s="5">
        <v>1.0</v>
      </c>
      <c r="C345" s="15">
        <v>44568.44444444445</v>
      </c>
      <c r="D345" s="16">
        <v>89.17999999999999</v>
      </c>
      <c r="E345" s="5">
        <f t="shared" si="1"/>
        <v>507</v>
      </c>
      <c r="F345" s="5">
        <f t="shared" si="2"/>
        <v>3</v>
      </c>
      <c r="G345" s="5">
        <f t="shared" si="3"/>
        <v>2</v>
      </c>
      <c r="H345" s="5">
        <f t="shared" si="4"/>
        <v>4</v>
      </c>
      <c r="I345" s="5" t="str">
        <f t="shared" si="5"/>
        <v>324</v>
      </c>
      <c r="J345" s="5" t="str">
        <f t="shared" si="6"/>
        <v>32</v>
      </c>
      <c r="K345" s="5" t="str">
        <f>VLOOKUP(J345,'RF Mapping'!$A$1:$B$26,2,0)</f>
        <v>About to Sleep</v>
      </c>
    </row>
    <row r="346" ht="15.75" customHeight="1">
      <c r="A346" s="4">
        <v>13584.0</v>
      </c>
      <c r="B346" s="5">
        <v>1.0</v>
      </c>
      <c r="C346" s="15">
        <v>44414.53402777778</v>
      </c>
      <c r="D346" s="16">
        <v>8.95</v>
      </c>
      <c r="E346" s="5">
        <f t="shared" si="1"/>
        <v>661</v>
      </c>
      <c r="F346" s="5">
        <f t="shared" si="2"/>
        <v>2</v>
      </c>
      <c r="G346" s="5">
        <f t="shared" si="3"/>
        <v>2</v>
      </c>
      <c r="H346" s="5">
        <f t="shared" si="4"/>
        <v>1</v>
      </c>
      <c r="I346" s="5" t="str">
        <f t="shared" si="5"/>
        <v>221</v>
      </c>
      <c r="J346" s="5" t="str">
        <f t="shared" si="6"/>
        <v>22</v>
      </c>
      <c r="K346" s="5" t="str">
        <f>VLOOKUP(J346,'RF Mapping'!$A$1:$B$26,2,0)</f>
        <v>Hibernating</v>
      </c>
    </row>
    <row r="347" ht="15.75" customHeight="1">
      <c r="A347" s="4">
        <v>13587.0</v>
      </c>
      <c r="B347" s="5">
        <v>2.0</v>
      </c>
      <c r="C347" s="15">
        <v>44689.47013888889</v>
      </c>
      <c r="D347" s="16">
        <v>365.4</v>
      </c>
      <c r="E347" s="5">
        <f t="shared" si="1"/>
        <v>386</v>
      </c>
      <c r="F347" s="5">
        <f t="shared" si="2"/>
        <v>4</v>
      </c>
      <c r="G347" s="5">
        <f t="shared" si="3"/>
        <v>3</v>
      </c>
      <c r="H347" s="5">
        <f t="shared" si="4"/>
        <v>4</v>
      </c>
      <c r="I347" s="5" t="str">
        <f t="shared" si="5"/>
        <v>434</v>
      </c>
      <c r="J347" s="5" t="str">
        <f t="shared" si="6"/>
        <v>43</v>
      </c>
      <c r="K347" s="5" t="str">
        <f>VLOOKUP(J347,'RF Mapping'!$A$1:$B$26,2,0)</f>
        <v>Potential Loyalists</v>
      </c>
    </row>
    <row r="348" ht="15.75" customHeight="1">
      <c r="A348" s="4">
        <v>13588.0</v>
      </c>
      <c r="B348" s="5">
        <v>3.0</v>
      </c>
      <c r="C348" s="15">
        <v>44621.46875</v>
      </c>
      <c r="D348" s="16">
        <v>34.44</v>
      </c>
      <c r="E348" s="5">
        <f t="shared" si="1"/>
        <v>454</v>
      </c>
      <c r="F348" s="5">
        <f t="shared" si="2"/>
        <v>3</v>
      </c>
      <c r="G348" s="5">
        <f t="shared" si="3"/>
        <v>4</v>
      </c>
      <c r="H348" s="5">
        <f t="shared" si="4"/>
        <v>3</v>
      </c>
      <c r="I348" s="5" t="str">
        <f t="shared" si="5"/>
        <v>343</v>
      </c>
      <c r="J348" s="5" t="str">
        <f t="shared" si="6"/>
        <v>34</v>
      </c>
      <c r="K348" s="5" t="str">
        <f>VLOOKUP(J348,'RF Mapping'!$A$1:$B$26,2,0)</f>
        <v>Loyal Customers</v>
      </c>
    </row>
    <row r="349" ht="15.75" customHeight="1">
      <c r="A349" s="4">
        <v>13589.0</v>
      </c>
      <c r="B349" s="5">
        <v>1.0</v>
      </c>
      <c r="C349" s="15">
        <v>44543.53055555555</v>
      </c>
      <c r="D349" s="16">
        <v>2.9</v>
      </c>
      <c r="E349" s="5">
        <f t="shared" si="1"/>
        <v>532</v>
      </c>
      <c r="F349" s="5">
        <f t="shared" si="2"/>
        <v>3</v>
      </c>
      <c r="G349" s="5">
        <f t="shared" si="3"/>
        <v>2</v>
      </c>
      <c r="H349" s="5">
        <f t="shared" si="4"/>
        <v>1</v>
      </c>
      <c r="I349" s="5" t="str">
        <f t="shared" si="5"/>
        <v>321</v>
      </c>
      <c r="J349" s="5" t="str">
        <f t="shared" si="6"/>
        <v>32</v>
      </c>
      <c r="K349" s="5" t="str">
        <f>VLOOKUP(J349,'RF Mapping'!$A$1:$B$26,2,0)</f>
        <v>About to Sleep</v>
      </c>
    </row>
    <row r="350" ht="15.75" customHeight="1">
      <c r="A350" s="4">
        <v>13590.0</v>
      </c>
      <c r="B350" s="5">
        <v>4.0</v>
      </c>
      <c r="C350" s="15">
        <v>44582.74722222222</v>
      </c>
      <c r="D350" s="16">
        <v>113.06</v>
      </c>
      <c r="E350" s="5">
        <f t="shared" si="1"/>
        <v>493</v>
      </c>
      <c r="F350" s="5">
        <f t="shared" si="2"/>
        <v>3</v>
      </c>
      <c r="G350" s="5">
        <f t="shared" si="3"/>
        <v>4</v>
      </c>
      <c r="H350" s="5">
        <f t="shared" si="4"/>
        <v>4</v>
      </c>
      <c r="I350" s="5" t="str">
        <f t="shared" si="5"/>
        <v>344</v>
      </c>
      <c r="J350" s="5" t="str">
        <f t="shared" si="6"/>
        <v>34</v>
      </c>
      <c r="K350" s="5" t="str">
        <f>VLOOKUP(J350,'RF Mapping'!$A$1:$B$26,2,0)</f>
        <v>Loyal Customers</v>
      </c>
    </row>
    <row r="351" ht="15.75" customHeight="1">
      <c r="A351" s="4">
        <v>13591.0</v>
      </c>
      <c r="B351" s="5">
        <v>1.0</v>
      </c>
      <c r="C351" s="15">
        <v>44457.5125</v>
      </c>
      <c r="D351" s="16">
        <v>37.45</v>
      </c>
      <c r="E351" s="5">
        <f t="shared" si="1"/>
        <v>618</v>
      </c>
      <c r="F351" s="5">
        <f t="shared" si="2"/>
        <v>2</v>
      </c>
      <c r="G351" s="5">
        <f t="shared" si="3"/>
        <v>2</v>
      </c>
      <c r="H351" s="5">
        <f t="shared" si="4"/>
        <v>3</v>
      </c>
      <c r="I351" s="5" t="str">
        <f t="shared" si="5"/>
        <v>223</v>
      </c>
      <c r="J351" s="5" t="str">
        <f t="shared" si="6"/>
        <v>22</v>
      </c>
      <c r="K351" s="5" t="str">
        <f>VLOOKUP(J351,'RF Mapping'!$A$1:$B$26,2,0)</f>
        <v>Hibernating</v>
      </c>
    </row>
    <row r="352" ht="15.75" customHeight="1">
      <c r="A352" s="4">
        <v>13593.0</v>
      </c>
      <c r="B352" s="5">
        <v>4.0</v>
      </c>
      <c r="C352" s="15">
        <v>44615.56597222222</v>
      </c>
      <c r="D352" s="16">
        <v>133.10000000000002</v>
      </c>
      <c r="E352" s="5">
        <f t="shared" si="1"/>
        <v>460</v>
      </c>
      <c r="F352" s="5">
        <f t="shared" si="2"/>
        <v>3</v>
      </c>
      <c r="G352" s="5">
        <f t="shared" si="3"/>
        <v>4</v>
      </c>
      <c r="H352" s="5">
        <f t="shared" si="4"/>
        <v>4</v>
      </c>
      <c r="I352" s="5" t="str">
        <f t="shared" si="5"/>
        <v>344</v>
      </c>
      <c r="J352" s="5" t="str">
        <f t="shared" si="6"/>
        <v>34</v>
      </c>
      <c r="K352" s="5" t="str">
        <f>VLOOKUP(J352,'RF Mapping'!$A$1:$B$26,2,0)</f>
        <v>Loyal Customers</v>
      </c>
    </row>
    <row r="353" ht="15.75" customHeight="1">
      <c r="A353" s="4">
        <v>13596.0</v>
      </c>
      <c r="B353" s="5">
        <v>1.0</v>
      </c>
      <c r="C353" s="15">
        <v>44708.49791666667</v>
      </c>
      <c r="D353" s="16">
        <v>2.5</v>
      </c>
      <c r="E353" s="5">
        <f t="shared" si="1"/>
        <v>367</v>
      </c>
      <c r="F353" s="5">
        <f t="shared" si="2"/>
        <v>5</v>
      </c>
      <c r="G353" s="5">
        <f t="shared" si="3"/>
        <v>2</v>
      </c>
      <c r="H353" s="5">
        <f t="shared" si="4"/>
        <v>1</v>
      </c>
      <c r="I353" s="5" t="str">
        <f t="shared" si="5"/>
        <v>521</v>
      </c>
      <c r="J353" s="5" t="str">
        <f t="shared" si="6"/>
        <v>52</v>
      </c>
      <c r="K353" s="5" t="str">
        <f>VLOOKUP(J353,'RF Mapping'!$A$1:$B$26,2,0)</f>
        <v>Potential Loyalists</v>
      </c>
    </row>
    <row r="354" ht="15.75" customHeight="1">
      <c r="A354" s="4">
        <v>13598.0</v>
      </c>
      <c r="B354" s="5">
        <v>1.0</v>
      </c>
      <c r="C354" s="15">
        <v>44674.60277777778</v>
      </c>
      <c r="D354" s="16">
        <v>8.3</v>
      </c>
      <c r="E354" s="5">
        <f t="shared" si="1"/>
        <v>401</v>
      </c>
      <c r="F354" s="5">
        <f t="shared" si="2"/>
        <v>4</v>
      </c>
      <c r="G354" s="5">
        <f t="shared" si="3"/>
        <v>2</v>
      </c>
      <c r="H354" s="5">
        <f t="shared" si="4"/>
        <v>1</v>
      </c>
      <c r="I354" s="5" t="str">
        <f t="shared" si="5"/>
        <v>421</v>
      </c>
      <c r="J354" s="5" t="str">
        <f t="shared" si="6"/>
        <v>42</v>
      </c>
      <c r="K354" s="5" t="str">
        <f>VLOOKUP(J354,'RF Mapping'!$A$1:$B$26,2,0)</f>
        <v>Potential Loyalists</v>
      </c>
    </row>
    <row r="355" ht="15.75" customHeight="1">
      <c r="A355" s="4">
        <v>13599.0</v>
      </c>
      <c r="B355" s="5">
        <v>13.0</v>
      </c>
      <c r="C355" s="15">
        <v>44710.38541666666</v>
      </c>
      <c r="D355" s="16">
        <v>325.96</v>
      </c>
      <c r="E355" s="5">
        <f t="shared" si="1"/>
        <v>365</v>
      </c>
      <c r="F355" s="5">
        <f t="shared" si="2"/>
        <v>5</v>
      </c>
      <c r="G355" s="5">
        <f t="shared" si="3"/>
        <v>4</v>
      </c>
      <c r="H355" s="5">
        <f t="shared" si="4"/>
        <v>4</v>
      </c>
      <c r="I355" s="5" t="str">
        <f t="shared" si="5"/>
        <v>544</v>
      </c>
      <c r="J355" s="5" t="str">
        <f t="shared" si="6"/>
        <v>54</v>
      </c>
      <c r="K355" s="5" t="str">
        <f>VLOOKUP(J355,'RF Mapping'!$A$1:$B$26,2,0)</f>
        <v>Champions</v>
      </c>
    </row>
    <row r="356" ht="15.75" customHeight="1">
      <c r="A356" s="4">
        <v>13600.0</v>
      </c>
      <c r="B356" s="5">
        <v>1.0</v>
      </c>
      <c r="C356" s="15">
        <v>44408.64375</v>
      </c>
      <c r="D356" s="16">
        <v>23.52</v>
      </c>
      <c r="E356" s="5">
        <f t="shared" si="1"/>
        <v>667</v>
      </c>
      <c r="F356" s="5">
        <f t="shared" si="2"/>
        <v>2</v>
      </c>
      <c r="G356" s="5">
        <f t="shared" si="3"/>
        <v>2</v>
      </c>
      <c r="H356" s="5">
        <f t="shared" si="4"/>
        <v>2</v>
      </c>
      <c r="I356" s="5" t="str">
        <f t="shared" si="5"/>
        <v>222</v>
      </c>
      <c r="J356" s="5" t="str">
        <f t="shared" si="6"/>
        <v>22</v>
      </c>
      <c r="K356" s="5" t="str">
        <f>VLOOKUP(J356,'RF Mapping'!$A$1:$B$26,2,0)</f>
        <v>Hibernating</v>
      </c>
    </row>
    <row r="357" ht="15.75" customHeight="1">
      <c r="A357" s="4">
        <v>13601.0</v>
      </c>
      <c r="B357" s="5">
        <v>2.0</v>
      </c>
      <c r="C357" s="15">
        <v>44676.72986111111</v>
      </c>
      <c r="D357" s="16">
        <v>21.43</v>
      </c>
      <c r="E357" s="5">
        <f t="shared" si="1"/>
        <v>399</v>
      </c>
      <c r="F357" s="5">
        <f t="shared" si="2"/>
        <v>4</v>
      </c>
      <c r="G357" s="5">
        <f t="shared" si="3"/>
        <v>3</v>
      </c>
      <c r="H357" s="5">
        <f t="shared" si="4"/>
        <v>2</v>
      </c>
      <c r="I357" s="5" t="str">
        <f t="shared" si="5"/>
        <v>432</v>
      </c>
      <c r="J357" s="5" t="str">
        <f t="shared" si="6"/>
        <v>43</v>
      </c>
      <c r="K357" s="5" t="str">
        <f>VLOOKUP(J357,'RF Mapping'!$A$1:$B$26,2,0)</f>
        <v>Potential Loyalists</v>
      </c>
    </row>
    <row r="358" ht="15.75" customHeight="1">
      <c r="A358" s="4">
        <v>13607.0</v>
      </c>
      <c r="B358" s="5">
        <v>1.0</v>
      </c>
      <c r="C358" s="15">
        <v>44681.67847222222</v>
      </c>
      <c r="D358" s="16">
        <v>10.100000000000001</v>
      </c>
      <c r="E358" s="5">
        <f t="shared" si="1"/>
        <v>394</v>
      </c>
      <c r="F358" s="5">
        <f t="shared" si="2"/>
        <v>4</v>
      </c>
      <c r="G358" s="5">
        <f t="shared" si="3"/>
        <v>2</v>
      </c>
      <c r="H358" s="5">
        <f t="shared" si="4"/>
        <v>1</v>
      </c>
      <c r="I358" s="5" t="str">
        <f t="shared" si="5"/>
        <v>421</v>
      </c>
      <c r="J358" s="5" t="str">
        <f t="shared" si="6"/>
        <v>42</v>
      </c>
      <c r="K358" s="5" t="str">
        <f>VLOOKUP(J358,'RF Mapping'!$A$1:$B$26,2,0)</f>
        <v>Potential Loyalists</v>
      </c>
    </row>
    <row r="359" ht="15.75" customHeight="1">
      <c r="A359" s="4">
        <v>13610.0</v>
      </c>
      <c r="B359" s="5">
        <v>7.0</v>
      </c>
      <c r="C359" s="15">
        <v>44708.65138888889</v>
      </c>
      <c r="D359" s="16">
        <v>51.54</v>
      </c>
      <c r="E359" s="5">
        <f t="shared" si="1"/>
        <v>367</v>
      </c>
      <c r="F359" s="5">
        <f t="shared" si="2"/>
        <v>5</v>
      </c>
      <c r="G359" s="5">
        <f t="shared" si="3"/>
        <v>4</v>
      </c>
      <c r="H359" s="5">
        <f t="shared" si="4"/>
        <v>3</v>
      </c>
      <c r="I359" s="5" t="str">
        <f t="shared" si="5"/>
        <v>543</v>
      </c>
      <c r="J359" s="5" t="str">
        <f t="shared" si="6"/>
        <v>54</v>
      </c>
      <c r="K359" s="5" t="str">
        <f>VLOOKUP(J359,'RF Mapping'!$A$1:$B$26,2,0)</f>
        <v>Champions</v>
      </c>
    </row>
    <row r="360" ht="15.75" customHeight="1">
      <c r="A360" s="4">
        <v>13614.0</v>
      </c>
      <c r="B360" s="5">
        <v>2.0</v>
      </c>
      <c r="C360" s="15">
        <v>44696.61597222222</v>
      </c>
      <c r="D360" s="16">
        <v>9.58</v>
      </c>
      <c r="E360" s="5">
        <f t="shared" si="1"/>
        <v>379</v>
      </c>
      <c r="F360" s="5">
        <f t="shared" si="2"/>
        <v>5</v>
      </c>
      <c r="G360" s="5">
        <f t="shared" si="3"/>
        <v>3</v>
      </c>
      <c r="H360" s="5">
        <f t="shared" si="4"/>
        <v>1</v>
      </c>
      <c r="I360" s="5" t="str">
        <f t="shared" si="5"/>
        <v>531</v>
      </c>
      <c r="J360" s="5" t="str">
        <f t="shared" si="6"/>
        <v>53</v>
      </c>
      <c r="K360" s="5" t="str">
        <f>VLOOKUP(J360,'RF Mapping'!$A$1:$B$26,2,0)</f>
        <v>Potential Loyalists</v>
      </c>
    </row>
    <row r="361" ht="15.75" customHeight="1">
      <c r="A361" s="4">
        <v>13615.0</v>
      </c>
      <c r="B361" s="5">
        <v>1.0</v>
      </c>
      <c r="C361" s="15">
        <v>44402.34791666667</v>
      </c>
      <c r="D361" s="16">
        <v>35.7</v>
      </c>
      <c r="E361" s="5">
        <f t="shared" si="1"/>
        <v>673</v>
      </c>
      <c r="F361" s="5">
        <f t="shared" si="2"/>
        <v>2</v>
      </c>
      <c r="G361" s="5">
        <f t="shared" si="3"/>
        <v>2</v>
      </c>
      <c r="H361" s="5">
        <f t="shared" si="4"/>
        <v>3</v>
      </c>
      <c r="I361" s="5" t="str">
        <f t="shared" si="5"/>
        <v>223</v>
      </c>
      <c r="J361" s="5" t="str">
        <f t="shared" si="6"/>
        <v>22</v>
      </c>
      <c r="K361" s="5" t="str">
        <f>VLOOKUP(J361,'RF Mapping'!$A$1:$B$26,2,0)</f>
        <v>Hibernating</v>
      </c>
    </row>
    <row r="362" ht="15.75" customHeight="1">
      <c r="A362" s="4">
        <v>13617.0</v>
      </c>
      <c r="B362" s="5">
        <v>1.0</v>
      </c>
      <c r="C362" s="15">
        <v>44681.57638888889</v>
      </c>
      <c r="D362" s="16">
        <v>8.05</v>
      </c>
      <c r="E362" s="5">
        <f t="shared" si="1"/>
        <v>394</v>
      </c>
      <c r="F362" s="5">
        <f t="shared" si="2"/>
        <v>4</v>
      </c>
      <c r="G362" s="5">
        <f t="shared" si="3"/>
        <v>2</v>
      </c>
      <c r="H362" s="5">
        <f t="shared" si="4"/>
        <v>1</v>
      </c>
      <c r="I362" s="5" t="str">
        <f t="shared" si="5"/>
        <v>421</v>
      </c>
      <c r="J362" s="5" t="str">
        <f t="shared" si="6"/>
        <v>42</v>
      </c>
      <c r="K362" s="5" t="str">
        <f>VLOOKUP(J362,'RF Mapping'!$A$1:$B$26,2,0)</f>
        <v>Potential Loyalists</v>
      </c>
    </row>
    <row r="363" ht="15.75" customHeight="1">
      <c r="A363" s="4">
        <v>13623.0</v>
      </c>
      <c r="B363" s="5">
        <v>4.0</v>
      </c>
      <c r="C363" s="15">
        <v>44690.5</v>
      </c>
      <c r="D363" s="16">
        <v>51.1</v>
      </c>
      <c r="E363" s="5">
        <f t="shared" si="1"/>
        <v>385</v>
      </c>
      <c r="F363" s="5">
        <f t="shared" si="2"/>
        <v>4</v>
      </c>
      <c r="G363" s="5">
        <f t="shared" si="3"/>
        <v>4</v>
      </c>
      <c r="H363" s="5">
        <f t="shared" si="4"/>
        <v>3</v>
      </c>
      <c r="I363" s="5" t="str">
        <f t="shared" si="5"/>
        <v>443</v>
      </c>
      <c r="J363" s="5" t="str">
        <f t="shared" si="6"/>
        <v>44</v>
      </c>
      <c r="K363" s="5" t="str">
        <f>VLOOKUP(J363,'RF Mapping'!$A$1:$B$26,2,0)</f>
        <v>Loyal Customers</v>
      </c>
    </row>
    <row r="364" ht="15.75" customHeight="1">
      <c r="A364" s="4">
        <v>13627.0</v>
      </c>
      <c r="B364" s="5">
        <v>1.0</v>
      </c>
      <c r="C364" s="15">
        <v>44519.40763888889</v>
      </c>
      <c r="D364" s="16">
        <v>37.2</v>
      </c>
      <c r="E364" s="5">
        <f t="shared" si="1"/>
        <v>556</v>
      </c>
      <c r="F364" s="5">
        <f t="shared" si="2"/>
        <v>2</v>
      </c>
      <c r="G364" s="5">
        <f t="shared" si="3"/>
        <v>2</v>
      </c>
      <c r="H364" s="5">
        <f t="shared" si="4"/>
        <v>3</v>
      </c>
      <c r="I364" s="5" t="str">
        <f t="shared" si="5"/>
        <v>223</v>
      </c>
      <c r="J364" s="5" t="str">
        <f t="shared" si="6"/>
        <v>22</v>
      </c>
      <c r="K364" s="5" t="str">
        <f>VLOOKUP(J364,'RF Mapping'!$A$1:$B$26,2,0)</f>
        <v>Hibernating</v>
      </c>
    </row>
    <row r="365" ht="15.75" customHeight="1">
      <c r="A365" s="4">
        <v>13629.0</v>
      </c>
      <c r="B365" s="5">
        <v>7.0</v>
      </c>
      <c r="C365" s="15">
        <v>44697.55625</v>
      </c>
      <c r="D365" s="16">
        <v>1969.0</v>
      </c>
      <c r="E365" s="5">
        <f t="shared" si="1"/>
        <v>378</v>
      </c>
      <c r="F365" s="5">
        <f t="shared" si="2"/>
        <v>5</v>
      </c>
      <c r="G365" s="5">
        <f t="shared" si="3"/>
        <v>4</v>
      </c>
      <c r="H365" s="5">
        <f t="shared" si="4"/>
        <v>4</v>
      </c>
      <c r="I365" s="5" t="str">
        <f t="shared" si="5"/>
        <v>544</v>
      </c>
      <c r="J365" s="5" t="str">
        <f t="shared" si="6"/>
        <v>54</v>
      </c>
      <c r="K365" s="5" t="str">
        <f>VLOOKUP(J365,'RF Mapping'!$A$1:$B$26,2,0)</f>
        <v>Champions</v>
      </c>
    </row>
    <row r="366" ht="15.75" customHeight="1">
      <c r="A366" s="4">
        <v>13630.0</v>
      </c>
      <c r="B366" s="5">
        <v>3.0</v>
      </c>
      <c r="C366" s="15">
        <v>44551.73680555556</v>
      </c>
      <c r="D366" s="16">
        <v>23.749999999999996</v>
      </c>
      <c r="E366" s="5">
        <f t="shared" si="1"/>
        <v>524</v>
      </c>
      <c r="F366" s="5">
        <f t="shared" si="2"/>
        <v>3</v>
      </c>
      <c r="G366" s="5">
        <f t="shared" si="3"/>
        <v>4</v>
      </c>
      <c r="H366" s="5">
        <f t="shared" si="4"/>
        <v>2</v>
      </c>
      <c r="I366" s="5" t="str">
        <f t="shared" si="5"/>
        <v>342</v>
      </c>
      <c r="J366" s="5" t="str">
        <f t="shared" si="6"/>
        <v>34</v>
      </c>
      <c r="K366" s="5" t="str">
        <f>VLOOKUP(J366,'RF Mapping'!$A$1:$B$26,2,0)</f>
        <v>Loyal Customers</v>
      </c>
    </row>
    <row r="367" ht="15.75" customHeight="1">
      <c r="A367" s="4">
        <v>13632.0</v>
      </c>
      <c r="B367" s="5">
        <v>3.0</v>
      </c>
      <c r="C367" s="15">
        <v>44696.45208333333</v>
      </c>
      <c r="D367" s="16">
        <v>96.07000000000001</v>
      </c>
      <c r="E367" s="5">
        <f t="shared" si="1"/>
        <v>379</v>
      </c>
      <c r="F367" s="5">
        <f t="shared" si="2"/>
        <v>5</v>
      </c>
      <c r="G367" s="5">
        <f t="shared" si="3"/>
        <v>4</v>
      </c>
      <c r="H367" s="5">
        <f t="shared" si="4"/>
        <v>4</v>
      </c>
      <c r="I367" s="5" t="str">
        <f t="shared" si="5"/>
        <v>544</v>
      </c>
      <c r="J367" s="5" t="str">
        <f t="shared" si="6"/>
        <v>54</v>
      </c>
      <c r="K367" s="5" t="str">
        <f>VLOOKUP(J367,'RF Mapping'!$A$1:$B$26,2,0)</f>
        <v>Champions</v>
      </c>
    </row>
    <row r="368" ht="15.75" customHeight="1">
      <c r="A368" s="4">
        <v>13634.0</v>
      </c>
      <c r="B368" s="5">
        <v>2.0</v>
      </c>
      <c r="C368" s="15">
        <v>44480.67847222222</v>
      </c>
      <c r="D368" s="16">
        <v>40.660000000000004</v>
      </c>
      <c r="E368" s="5">
        <f t="shared" si="1"/>
        <v>595</v>
      </c>
      <c r="F368" s="5">
        <f t="shared" si="2"/>
        <v>2</v>
      </c>
      <c r="G368" s="5">
        <f t="shared" si="3"/>
        <v>3</v>
      </c>
      <c r="H368" s="5">
        <f t="shared" si="4"/>
        <v>3</v>
      </c>
      <c r="I368" s="5" t="str">
        <f t="shared" si="5"/>
        <v>233</v>
      </c>
      <c r="J368" s="5" t="str">
        <f t="shared" si="6"/>
        <v>23</v>
      </c>
      <c r="K368" s="5" t="str">
        <f>VLOOKUP(J368,'RF Mapping'!$A$1:$B$26,2,0)</f>
        <v>At Risk</v>
      </c>
    </row>
    <row r="369" ht="15.75" customHeight="1">
      <c r="A369" s="4">
        <v>13635.0</v>
      </c>
      <c r="B369" s="5">
        <v>1.0</v>
      </c>
      <c r="C369" s="15">
        <v>44654.45486111111</v>
      </c>
      <c r="D369" s="16">
        <v>35.400000000000006</v>
      </c>
      <c r="E369" s="5">
        <f t="shared" si="1"/>
        <v>421</v>
      </c>
      <c r="F369" s="5">
        <f t="shared" si="2"/>
        <v>4</v>
      </c>
      <c r="G369" s="5">
        <f t="shared" si="3"/>
        <v>2</v>
      </c>
      <c r="H369" s="5">
        <f t="shared" si="4"/>
        <v>3</v>
      </c>
      <c r="I369" s="5" t="str">
        <f t="shared" si="5"/>
        <v>423</v>
      </c>
      <c r="J369" s="5" t="str">
        <f t="shared" si="6"/>
        <v>42</v>
      </c>
      <c r="K369" s="5" t="str">
        <f>VLOOKUP(J369,'RF Mapping'!$A$1:$B$26,2,0)</f>
        <v>Potential Loyalists</v>
      </c>
    </row>
    <row r="370" ht="15.75" customHeight="1">
      <c r="A370" s="4">
        <v>13636.0</v>
      </c>
      <c r="B370" s="5">
        <v>2.0</v>
      </c>
      <c r="C370" s="15">
        <v>44470.50625</v>
      </c>
      <c r="D370" s="16">
        <v>45.599999999999994</v>
      </c>
      <c r="E370" s="5">
        <f t="shared" si="1"/>
        <v>605</v>
      </c>
      <c r="F370" s="5">
        <f t="shared" si="2"/>
        <v>2</v>
      </c>
      <c r="G370" s="5">
        <f t="shared" si="3"/>
        <v>3</v>
      </c>
      <c r="H370" s="5">
        <f t="shared" si="4"/>
        <v>3</v>
      </c>
      <c r="I370" s="5" t="str">
        <f t="shared" si="5"/>
        <v>233</v>
      </c>
      <c r="J370" s="5" t="str">
        <f t="shared" si="6"/>
        <v>23</v>
      </c>
      <c r="K370" s="5" t="str">
        <f>VLOOKUP(J370,'RF Mapping'!$A$1:$B$26,2,0)</f>
        <v>At Risk</v>
      </c>
    </row>
    <row r="371" ht="15.75" customHeight="1">
      <c r="A371" s="4">
        <v>13637.0</v>
      </c>
      <c r="B371" s="5">
        <v>2.0</v>
      </c>
      <c r="C371" s="15">
        <v>44535.55833333333</v>
      </c>
      <c r="D371" s="16">
        <v>19.75</v>
      </c>
      <c r="E371" s="5">
        <f t="shared" si="1"/>
        <v>540</v>
      </c>
      <c r="F371" s="5">
        <f t="shared" si="2"/>
        <v>3</v>
      </c>
      <c r="G371" s="5">
        <f t="shared" si="3"/>
        <v>3</v>
      </c>
      <c r="H371" s="5">
        <f t="shared" si="4"/>
        <v>2</v>
      </c>
      <c r="I371" s="5" t="str">
        <f t="shared" si="5"/>
        <v>332</v>
      </c>
      <c r="J371" s="5" t="str">
        <f t="shared" si="6"/>
        <v>33</v>
      </c>
      <c r="K371" s="5" t="str">
        <f>VLOOKUP(J371,'RF Mapping'!$A$1:$B$26,2,0)</f>
        <v>Need Attention</v>
      </c>
    </row>
    <row r="372" ht="15.75" customHeight="1">
      <c r="A372" s="4">
        <v>13642.0</v>
      </c>
      <c r="B372" s="5">
        <v>1.0</v>
      </c>
      <c r="C372" s="15">
        <v>44508.52361111111</v>
      </c>
      <c r="D372" s="16">
        <v>13.77</v>
      </c>
      <c r="E372" s="5">
        <f t="shared" si="1"/>
        <v>567</v>
      </c>
      <c r="F372" s="5">
        <f t="shared" si="2"/>
        <v>2</v>
      </c>
      <c r="G372" s="5">
        <f t="shared" si="3"/>
        <v>2</v>
      </c>
      <c r="H372" s="5">
        <f t="shared" si="4"/>
        <v>1</v>
      </c>
      <c r="I372" s="5" t="str">
        <f t="shared" si="5"/>
        <v>221</v>
      </c>
      <c r="J372" s="5" t="str">
        <f t="shared" si="6"/>
        <v>22</v>
      </c>
      <c r="K372" s="5" t="str">
        <f>VLOOKUP(J372,'RF Mapping'!$A$1:$B$26,2,0)</f>
        <v>Hibernating</v>
      </c>
    </row>
    <row r="373" ht="15.75" customHeight="1">
      <c r="A373" s="4">
        <v>13644.0</v>
      </c>
      <c r="B373" s="5">
        <v>4.0</v>
      </c>
      <c r="C373" s="15">
        <v>44713.34583333333</v>
      </c>
      <c r="D373" s="16">
        <v>88.58</v>
      </c>
      <c r="E373" s="5">
        <f t="shared" si="1"/>
        <v>362</v>
      </c>
      <c r="F373" s="5">
        <f t="shared" si="2"/>
        <v>5</v>
      </c>
      <c r="G373" s="5">
        <f t="shared" si="3"/>
        <v>4</v>
      </c>
      <c r="H373" s="5">
        <f t="shared" si="4"/>
        <v>4</v>
      </c>
      <c r="I373" s="5" t="str">
        <f t="shared" si="5"/>
        <v>544</v>
      </c>
      <c r="J373" s="5" t="str">
        <f t="shared" si="6"/>
        <v>54</v>
      </c>
      <c r="K373" s="5" t="str">
        <f>VLOOKUP(J373,'RF Mapping'!$A$1:$B$26,2,0)</f>
        <v>Champions</v>
      </c>
    </row>
    <row r="374" ht="15.75" customHeight="1">
      <c r="A374" s="4">
        <v>13647.0</v>
      </c>
      <c r="B374" s="5">
        <v>1.0</v>
      </c>
      <c r="C374" s="15">
        <v>44711.5</v>
      </c>
      <c r="D374" s="16">
        <v>30.0</v>
      </c>
      <c r="E374" s="5">
        <f t="shared" si="1"/>
        <v>364</v>
      </c>
      <c r="F374" s="5">
        <f t="shared" si="2"/>
        <v>5</v>
      </c>
      <c r="G374" s="5">
        <f t="shared" si="3"/>
        <v>2</v>
      </c>
      <c r="H374" s="5">
        <f t="shared" si="4"/>
        <v>2</v>
      </c>
      <c r="I374" s="5" t="str">
        <f t="shared" si="5"/>
        <v>522</v>
      </c>
      <c r="J374" s="5" t="str">
        <f t="shared" si="6"/>
        <v>52</v>
      </c>
      <c r="K374" s="5" t="str">
        <f>VLOOKUP(J374,'RF Mapping'!$A$1:$B$26,2,0)</f>
        <v>Potential Loyalists</v>
      </c>
    </row>
    <row r="375" ht="15.75" customHeight="1">
      <c r="A375" s="4">
        <v>13649.0</v>
      </c>
      <c r="B375" s="5">
        <v>2.0</v>
      </c>
      <c r="C375" s="15">
        <v>44467.49375</v>
      </c>
      <c r="D375" s="16">
        <v>22.099999999999998</v>
      </c>
      <c r="E375" s="5">
        <f t="shared" si="1"/>
        <v>608</v>
      </c>
      <c r="F375" s="5">
        <f t="shared" si="2"/>
        <v>2</v>
      </c>
      <c r="G375" s="5">
        <f t="shared" si="3"/>
        <v>3</v>
      </c>
      <c r="H375" s="5">
        <f t="shared" si="4"/>
        <v>2</v>
      </c>
      <c r="I375" s="5" t="str">
        <f t="shared" si="5"/>
        <v>232</v>
      </c>
      <c r="J375" s="5" t="str">
        <f t="shared" si="6"/>
        <v>23</v>
      </c>
      <c r="K375" s="5" t="str">
        <f>VLOOKUP(J375,'RF Mapping'!$A$1:$B$26,2,0)</f>
        <v>At Risk</v>
      </c>
    </row>
    <row r="376" ht="15.75" customHeight="1">
      <c r="A376" s="4">
        <v>13650.0</v>
      </c>
      <c r="B376" s="5">
        <v>3.0</v>
      </c>
      <c r="C376" s="15">
        <v>44518.38888888889</v>
      </c>
      <c r="D376" s="16">
        <v>58.35000000000001</v>
      </c>
      <c r="E376" s="5">
        <f t="shared" si="1"/>
        <v>557</v>
      </c>
      <c r="F376" s="5">
        <f t="shared" si="2"/>
        <v>2</v>
      </c>
      <c r="G376" s="5">
        <f t="shared" si="3"/>
        <v>4</v>
      </c>
      <c r="H376" s="5">
        <f t="shared" si="4"/>
        <v>3</v>
      </c>
      <c r="I376" s="5" t="str">
        <f t="shared" si="5"/>
        <v>243</v>
      </c>
      <c r="J376" s="5" t="str">
        <f t="shared" si="6"/>
        <v>24</v>
      </c>
      <c r="K376" s="5" t="str">
        <f>VLOOKUP(J376,'RF Mapping'!$A$1:$B$26,2,0)</f>
        <v>At Risk</v>
      </c>
    </row>
    <row r="377" ht="15.75" customHeight="1">
      <c r="A377" s="4">
        <v>13652.0</v>
      </c>
      <c r="B377" s="5">
        <v>1.0</v>
      </c>
      <c r="C377" s="15">
        <v>44353.38958333333</v>
      </c>
      <c r="D377" s="16">
        <v>17.0</v>
      </c>
      <c r="E377" s="5">
        <f t="shared" si="1"/>
        <v>722</v>
      </c>
      <c r="F377" s="5">
        <f t="shared" si="2"/>
        <v>2</v>
      </c>
      <c r="G377" s="5">
        <f t="shared" si="3"/>
        <v>2</v>
      </c>
      <c r="H377" s="5">
        <f t="shared" si="4"/>
        <v>2</v>
      </c>
      <c r="I377" s="5" t="str">
        <f t="shared" si="5"/>
        <v>222</v>
      </c>
      <c r="J377" s="5" t="str">
        <f t="shared" si="6"/>
        <v>22</v>
      </c>
      <c r="K377" s="5" t="str">
        <f>VLOOKUP(J377,'RF Mapping'!$A$1:$B$26,2,0)</f>
        <v>Hibernating</v>
      </c>
    </row>
    <row r="378" ht="15.75" customHeight="1">
      <c r="A378" s="4">
        <v>13654.0</v>
      </c>
      <c r="B378" s="5">
        <v>5.0</v>
      </c>
      <c r="C378" s="15">
        <v>44678.68333333333</v>
      </c>
      <c r="D378" s="16">
        <v>94.56</v>
      </c>
      <c r="E378" s="5">
        <f t="shared" si="1"/>
        <v>397</v>
      </c>
      <c r="F378" s="5">
        <f t="shared" si="2"/>
        <v>4</v>
      </c>
      <c r="G378" s="5">
        <f t="shared" si="3"/>
        <v>4</v>
      </c>
      <c r="H378" s="5">
        <f t="shared" si="4"/>
        <v>4</v>
      </c>
      <c r="I378" s="5" t="str">
        <f t="shared" si="5"/>
        <v>444</v>
      </c>
      <c r="J378" s="5" t="str">
        <f t="shared" si="6"/>
        <v>44</v>
      </c>
      <c r="K378" s="5" t="str">
        <f>VLOOKUP(J378,'RF Mapping'!$A$1:$B$26,2,0)</f>
        <v>Loyal Customers</v>
      </c>
    </row>
    <row r="379" ht="15.75" customHeight="1">
      <c r="A379" s="4">
        <v>13656.0</v>
      </c>
      <c r="B379" s="5">
        <v>1.0</v>
      </c>
      <c r="C379" s="15">
        <v>44383.65416666667</v>
      </c>
      <c r="D379" s="16">
        <v>4.2</v>
      </c>
      <c r="E379" s="5">
        <f t="shared" si="1"/>
        <v>692</v>
      </c>
      <c r="F379" s="5">
        <f t="shared" si="2"/>
        <v>2</v>
      </c>
      <c r="G379" s="5">
        <f t="shared" si="3"/>
        <v>2</v>
      </c>
      <c r="H379" s="5">
        <f t="shared" si="4"/>
        <v>1</v>
      </c>
      <c r="I379" s="5" t="str">
        <f t="shared" si="5"/>
        <v>221</v>
      </c>
      <c r="J379" s="5" t="str">
        <f t="shared" si="6"/>
        <v>22</v>
      </c>
      <c r="K379" s="5" t="str">
        <f>VLOOKUP(J379,'RF Mapping'!$A$1:$B$26,2,0)</f>
        <v>Hibernating</v>
      </c>
    </row>
    <row r="380" ht="15.75" customHeight="1">
      <c r="A380" s="4">
        <v>13658.0</v>
      </c>
      <c r="B380" s="5">
        <v>2.0</v>
      </c>
      <c r="C380" s="15">
        <v>44711.42430555556</v>
      </c>
      <c r="D380" s="16">
        <v>26.3</v>
      </c>
      <c r="E380" s="5">
        <f t="shared" si="1"/>
        <v>364</v>
      </c>
      <c r="F380" s="5">
        <f t="shared" si="2"/>
        <v>5</v>
      </c>
      <c r="G380" s="5">
        <f t="shared" si="3"/>
        <v>3</v>
      </c>
      <c r="H380" s="5">
        <f t="shared" si="4"/>
        <v>2</v>
      </c>
      <c r="I380" s="5" t="str">
        <f t="shared" si="5"/>
        <v>532</v>
      </c>
      <c r="J380" s="5" t="str">
        <f t="shared" si="6"/>
        <v>53</v>
      </c>
      <c r="K380" s="5" t="str">
        <f>VLOOKUP(J380,'RF Mapping'!$A$1:$B$26,2,0)</f>
        <v>Potential Loyalists</v>
      </c>
    </row>
    <row r="381" ht="15.75" customHeight="1">
      <c r="A381" s="4">
        <v>13659.0</v>
      </c>
      <c r="B381" s="5">
        <v>2.0</v>
      </c>
      <c r="C381" s="15">
        <v>44518.52569444444</v>
      </c>
      <c r="D381" s="16">
        <v>124.35</v>
      </c>
      <c r="E381" s="5">
        <f t="shared" si="1"/>
        <v>557</v>
      </c>
      <c r="F381" s="5">
        <f t="shared" si="2"/>
        <v>2</v>
      </c>
      <c r="G381" s="5">
        <f t="shared" si="3"/>
        <v>3</v>
      </c>
      <c r="H381" s="5">
        <f t="shared" si="4"/>
        <v>4</v>
      </c>
      <c r="I381" s="5" t="str">
        <f t="shared" si="5"/>
        <v>234</v>
      </c>
      <c r="J381" s="5" t="str">
        <f t="shared" si="6"/>
        <v>23</v>
      </c>
      <c r="K381" s="5" t="str">
        <f>VLOOKUP(J381,'RF Mapping'!$A$1:$B$26,2,0)</f>
        <v>At Risk</v>
      </c>
    </row>
    <row r="382" ht="15.75" customHeight="1">
      <c r="A382" s="4">
        <v>13662.0</v>
      </c>
      <c r="B382" s="5">
        <v>1.0</v>
      </c>
      <c r="C382" s="15">
        <v>44531.60625</v>
      </c>
      <c r="D382" s="16">
        <v>6.25</v>
      </c>
      <c r="E382" s="5">
        <f t="shared" si="1"/>
        <v>544</v>
      </c>
      <c r="F382" s="5">
        <f t="shared" si="2"/>
        <v>2</v>
      </c>
      <c r="G382" s="5">
        <f t="shared" si="3"/>
        <v>2</v>
      </c>
      <c r="H382" s="5">
        <f t="shared" si="4"/>
        <v>1</v>
      </c>
      <c r="I382" s="5" t="str">
        <f t="shared" si="5"/>
        <v>221</v>
      </c>
      <c r="J382" s="5" t="str">
        <f t="shared" si="6"/>
        <v>22</v>
      </c>
      <c r="K382" s="5" t="str">
        <f>VLOOKUP(J382,'RF Mapping'!$A$1:$B$26,2,0)</f>
        <v>Hibernating</v>
      </c>
    </row>
    <row r="383" ht="15.75" customHeight="1">
      <c r="A383" s="4">
        <v>13667.0</v>
      </c>
      <c r="B383" s="5">
        <v>1.0</v>
      </c>
      <c r="C383" s="15">
        <v>44574.65416666667</v>
      </c>
      <c r="D383" s="16">
        <v>22.97</v>
      </c>
      <c r="E383" s="5">
        <f t="shared" si="1"/>
        <v>501</v>
      </c>
      <c r="F383" s="5">
        <f t="shared" si="2"/>
        <v>3</v>
      </c>
      <c r="G383" s="5">
        <f t="shared" si="3"/>
        <v>2</v>
      </c>
      <c r="H383" s="5">
        <f t="shared" si="4"/>
        <v>2</v>
      </c>
      <c r="I383" s="5" t="str">
        <f t="shared" si="5"/>
        <v>322</v>
      </c>
      <c r="J383" s="5" t="str">
        <f t="shared" si="6"/>
        <v>32</v>
      </c>
      <c r="K383" s="5" t="str">
        <f>VLOOKUP(J383,'RF Mapping'!$A$1:$B$26,2,0)</f>
        <v>About to Sleep</v>
      </c>
    </row>
    <row r="384" ht="15.75" customHeight="1">
      <c r="A384" s="4">
        <v>13668.0</v>
      </c>
      <c r="B384" s="5">
        <v>14.0</v>
      </c>
      <c r="C384" s="15">
        <v>44719.50972222222</v>
      </c>
      <c r="D384" s="16">
        <v>167.01</v>
      </c>
      <c r="E384" s="5">
        <f t="shared" si="1"/>
        <v>356</v>
      </c>
      <c r="F384" s="5">
        <f t="shared" si="2"/>
        <v>5</v>
      </c>
      <c r="G384" s="5">
        <f t="shared" si="3"/>
        <v>4</v>
      </c>
      <c r="H384" s="5">
        <f t="shared" si="4"/>
        <v>4</v>
      </c>
      <c r="I384" s="5" t="str">
        <f t="shared" si="5"/>
        <v>544</v>
      </c>
      <c r="J384" s="5" t="str">
        <f t="shared" si="6"/>
        <v>54</v>
      </c>
      <c r="K384" s="5" t="str">
        <f>VLOOKUP(J384,'RF Mapping'!$A$1:$B$26,2,0)</f>
        <v>Champions</v>
      </c>
    </row>
    <row r="385" ht="15.75" customHeight="1">
      <c r="A385" s="4">
        <v>13672.0</v>
      </c>
      <c r="B385" s="5">
        <v>5.0</v>
      </c>
      <c r="C385" s="15">
        <v>44419.57986111111</v>
      </c>
      <c r="D385" s="16">
        <v>157.85999999999999</v>
      </c>
      <c r="E385" s="5">
        <f t="shared" si="1"/>
        <v>656</v>
      </c>
      <c r="F385" s="5">
        <f t="shared" si="2"/>
        <v>2</v>
      </c>
      <c r="G385" s="5">
        <f t="shared" si="3"/>
        <v>4</v>
      </c>
      <c r="H385" s="5">
        <f t="shared" si="4"/>
        <v>4</v>
      </c>
      <c r="I385" s="5" t="str">
        <f t="shared" si="5"/>
        <v>244</v>
      </c>
      <c r="J385" s="5" t="str">
        <f t="shared" si="6"/>
        <v>24</v>
      </c>
      <c r="K385" s="5" t="str">
        <f>VLOOKUP(J385,'RF Mapping'!$A$1:$B$26,2,0)</f>
        <v>At Risk</v>
      </c>
    </row>
    <row r="386" ht="15.75" customHeight="1">
      <c r="A386" s="4">
        <v>13673.0</v>
      </c>
      <c r="B386" s="5">
        <v>1.0</v>
      </c>
      <c r="C386" s="15">
        <v>44688.65277777778</v>
      </c>
      <c r="D386" s="16">
        <v>6.15</v>
      </c>
      <c r="E386" s="5">
        <f t="shared" si="1"/>
        <v>387</v>
      </c>
      <c r="F386" s="5">
        <f t="shared" si="2"/>
        <v>4</v>
      </c>
      <c r="G386" s="5">
        <f t="shared" si="3"/>
        <v>2</v>
      </c>
      <c r="H386" s="5">
        <f t="shared" si="4"/>
        <v>1</v>
      </c>
      <c r="I386" s="5" t="str">
        <f t="shared" si="5"/>
        <v>421</v>
      </c>
      <c r="J386" s="5" t="str">
        <f t="shared" si="6"/>
        <v>42</v>
      </c>
      <c r="K386" s="5" t="str">
        <f>VLOOKUP(J386,'RF Mapping'!$A$1:$B$26,2,0)</f>
        <v>Potential Loyalists</v>
      </c>
    </row>
    <row r="387" ht="15.75" customHeight="1">
      <c r="A387" s="4">
        <v>13678.0</v>
      </c>
      <c r="B387" s="5">
        <v>1.0</v>
      </c>
      <c r="C387" s="15">
        <v>44572.42638888889</v>
      </c>
      <c r="D387" s="16">
        <v>31.6</v>
      </c>
      <c r="E387" s="5">
        <f t="shared" si="1"/>
        <v>503</v>
      </c>
      <c r="F387" s="5">
        <f t="shared" si="2"/>
        <v>3</v>
      </c>
      <c r="G387" s="5">
        <f t="shared" si="3"/>
        <v>2</v>
      </c>
      <c r="H387" s="5">
        <f t="shared" si="4"/>
        <v>2</v>
      </c>
      <c r="I387" s="5" t="str">
        <f t="shared" si="5"/>
        <v>322</v>
      </c>
      <c r="J387" s="5" t="str">
        <f t="shared" si="6"/>
        <v>32</v>
      </c>
      <c r="K387" s="5" t="str">
        <f>VLOOKUP(J387,'RF Mapping'!$A$1:$B$26,2,0)</f>
        <v>About to Sleep</v>
      </c>
    </row>
    <row r="388" ht="15.75" customHeight="1">
      <c r="A388" s="4">
        <v>13680.0</v>
      </c>
      <c r="B388" s="5">
        <v>4.0</v>
      </c>
      <c r="C388" s="15">
        <v>44681.55694444444</v>
      </c>
      <c r="D388" s="16">
        <v>1115.95</v>
      </c>
      <c r="E388" s="5">
        <f t="shared" si="1"/>
        <v>394</v>
      </c>
      <c r="F388" s="5">
        <f t="shared" si="2"/>
        <v>4</v>
      </c>
      <c r="G388" s="5">
        <f t="shared" si="3"/>
        <v>4</v>
      </c>
      <c r="H388" s="5">
        <f t="shared" si="4"/>
        <v>4</v>
      </c>
      <c r="I388" s="5" t="str">
        <f t="shared" si="5"/>
        <v>444</v>
      </c>
      <c r="J388" s="5" t="str">
        <f t="shared" si="6"/>
        <v>44</v>
      </c>
      <c r="K388" s="5" t="str">
        <f>VLOOKUP(J388,'RF Mapping'!$A$1:$B$26,2,0)</f>
        <v>Loyal Customers</v>
      </c>
    </row>
    <row r="389" ht="15.75" customHeight="1">
      <c r="A389" s="4">
        <v>13682.0</v>
      </c>
      <c r="B389" s="5">
        <v>1.0</v>
      </c>
      <c r="C389" s="15">
        <v>44535.5875</v>
      </c>
      <c r="D389" s="16">
        <v>17.0</v>
      </c>
      <c r="E389" s="5">
        <f t="shared" si="1"/>
        <v>540</v>
      </c>
      <c r="F389" s="5">
        <f t="shared" si="2"/>
        <v>3</v>
      </c>
      <c r="G389" s="5">
        <f t="shared" si="3"/>
        <v>2</v>
      </c>
      <c r="H389" s="5">
        <f t="shared" si="4"/>
        <v>2</v>
      </c>
      <c r="I389" s="5" t="str">
        <f t="shared" si="5"/>
        <v>322</v>
      </c>
      <c r="J389" s="5" t="str">
        <f t="shared" si="6"/>
        <v>32</v>
      </c>
      <c r="K389" s="5" t="str">
        <f>VLOOKUP(J389,'RF Mapping'!$A$1:$B$26,2,0)</f>
        <v>About to Sleep</v>
      </c>
    </row>
    <row r="390" ht="15.75" customHeight="1">
      <c r="A390" s="4">
        <v>13684.0</v>
      </c>
      <c r="B390" s="5">
        <v>1.0</v>
      </c>
      <c r="C390" s="15">
        <v>44435.42569444444</v>
      </c>
      <c r="D390" s="16">
        <v>9.6</v>
      </c>
      <c r="E390" s="5">
        <f t="shared" si="1"/>
        <v>640</v>
      </c>
      <c r="F390" s="5">
        <f t="shared" si="2"/>
        <v>2</v>
      </c>
      <c r="G390" s="5">
        <f t="shared" si="3"/>
        <v>2</v>
      </c>
      <c r="H390" s="5">
        <f t="shared" si="4"/>
        <v>1</v>
      </c>
      <c r="I390" s="5" t="str">
        <f t="shared" si="5"/>
        <v>221</v>
      </c>
      <c r="J390" s="5" t="str">
        <f t="shared" si="6"/>
        <v>22</v>
      </c>
      <c r="K390" s="5" t="str">
        <f>VLOOKUP(J390,'RF Mapping'!$A$1:$B$26,2,0)</f>
        <v>Hibernating</v>
      </c>
    </row>
    <row r="391" ht="15.75" customHeight="1">
      <c r="A391" s="4">
        <v>13685.0</v>
      </c>
      <c r="B391" s="5">
        <v>1.0</v>
      </c>
      <c r="C391" s="15">
        <v>44718.57291666666</v>
      </c>
      <c r="D391" s="16">
        <v>0.79</v>
      </c>
      <c r="E391" s="5">
        <f t="shared" si="1"/>
        <v>357</v>
      </c>
      <c r="F391" s="5">
        <f t="shared" si="2"/>
        <v>5</v>
      </c>
      <c r="G391" s="5">
        <f t="shared" si="3"/>
        <v>2</v>
      </c>
      <c r="H391" s="5">
        <f t="shared" si="4"/>
        <v>1</v>
      </c>
      <c r="I391" s="5" t="str">
        <f t="shared" si="5"/>
        <v>521</v>
      </c>
      <c r="J391" s="5" t="str">
        <f t="shared" si="6"/>
        <v>52</v>
      </c>
      <c r="K391" s="5" t="str">
        <f>VLOOKUP(J391,'RF Mapping'!$A$1:$B$26,2,0)</f>
        <v>Potential Loyalists</v>
      </c>
    </row>
    <row r="392" ht="15.75" customHeight="1">
      <c r="A392" s="4">
        <v>13689.0</v>
      </c>
      <c r="B392" s="5">
        <v>1.0</v>
      </c>
      <c r="C392" s="15">
        <v>44658.55625</v>
      </c>
      <c r="D392" s="16">
        <v>179.0</v>
      </c>
      <c r="E392" s="5">
        <f t="shared" si="1"/>
        <v>417</v>
      </c>
      <c r="F392" s="5">
        <f t="shared" si="2"/>
        <v>4</v>
      </c>
      <c r="G392" s="5">
        <f t="shared" si="3"/>
        <v>2</v>
      </c>
      <c r="H392" s="5">
        <f t="shared" si="4"/>
        <v>4</v>
      </c>
      <c r="I392" s="5" t="str">
        <f t="shared" si="5"/>
        <v>424</v>
      </c>
      <c r="J392" s="5" t="str">
        <f t="shared" si="6"/>
        <v>42</v>
      </c>
      <c r="K392" s="5" t="str">
        <f>VLOOKUP(J392,'RF Mapping'!$A$1:$B$26,2,0)</f>
        <v>Potential Loyalists</v>
      </c>
    </row>
    <row r="393" ht="15.75" customHeight="1">
      <c r="A393" s="4">
        <v>13692.0</v>
      </c>
      <c r="B393" s="5">
        <v>2.0</v>
      </c>
      <c r="C393" s="15">
        <v>44696.47013888889</v>
      </c>
      <c r="D393" s="16">
        <v>17.0</v>
      </c>
      <c r="E393" s="5">
        <f t="shared" si="1"/>
        <v>379</v>
      </c>
      <c r="F393" s="5">
        <f t="shared" si="2"/>
        <v>5</v>
      </c>
      <c r="G393" s="5">
        <f t="shared" si="3"/>
        <v>3</v>
      </c>
      <c r="H393" s="5">
        <f t="shared" si="4"/>
        <v>2</v>
      </c>
      <c r="I393" s="5" t="str">
        <f t="shared" si="5"/>
        <v>532</v>
      </c>
      <c r="J393" s="5" t="str">
        <f t="shared" si="6"/>
        <v>53</v>
      </c>
      <c r="K393" s="5" t="str">
        <f>VLOOKUP(J393,'RF Mapping'!$A$1:$B$26,2,0)</f>
        <v>Potential Loyalists</v>
      </c>
    </row>
    <row r="394" ht="15.75" customHeight="1">
      <c r="A394" s="4">
        <v>13693.0</v>
      </c>
      <c r="B394" s="5">
        <v>1.0</v>
      </c>
      <c r="C394" s="15">
        <v>44395.63958333333</v>
      </c>
      <c r="D394" s="16">
        <v>9.95</v>
      </c>
      <c r="E394" s="5">
        <f t="shared" si="1"/>
        <v>680</v>
      </c>
      <c r="F394" s="5">
        <f t="shared" si="2"/>
        <v>2</v>
      </c>
      <c r="G394" s="5">
        <f t="shared" si="3"/>
        <v>2</v>
      </c>
      <c r="H394" s="5">
        <f t="shared" si="4"/>
        <v>1</v>
      </c>
      <c r="I394" s="5" t="str">
        <f t="shared" si="5"/>
        <v>221</v>
      </c>
      <c r="J394" s="5" t="str">
        <f t="shared" si="6"/>
        <v>22</v>
      </c>
      <c r="K394" s="5" t="str">
        <f>VLOOKUP(J394,'RF Mapping'!$A$1:$B$26,2,0)</f>
        <v>Hibernating</v>
      </c>
    </row>
    <row r="395" ht="15.75" customHeight="1">
      <c r="A395" s="4">
        <v>13694.0</v>
      </c>
      <c r="B395" s="5">
        <v>18.0</v>
      </c>
      <c r="C395" s="15">
        <v>44695.46458333333</v>
      </c>
      <c r="D395" s="16">
        <v>3563.85</v>
      </c>
      <c r="E395" s="5">
        <f t="shared" si="1"/>
        <v>380</v>
      </c>
      <c r="F395" s="5">
        <f t="shared" si="2"/>
        <v>5</v>
      </c>
      <c r="G395" s="5">
        <f t="shared" si="3"/>
        <v>4</v>
      </c>
      <c r="H395" s="5">
        <f t="shared" si="4"/>
        <v>4</v>
      </c>
      <c r="I395" s="5" t="str">
        <f t="shared" si="5"/>
        <v>544</v>
      </c>
      <c r="J395" s="5" t="str">
        <f t="shared" si="6"/>
        <v>54</v>
      </c>
      <c r="K395" s="5" t="str">
        <f>VLOOKUP(J395,'RF Mapping'!$A$1:$B$26,2,0)</f>
        <v>Champions</v>
      </c>
    </row>
    <row r="396" ht="15.75" customHeight="1">
      <c r="A396" s="4">
        <v>13695.0</v>
      </c>
      <c r="B396" s="5">
        <v>1.0</v>
      </c>
      <c r="C396" s="15">
        <v>44586.62569444445</v>
      </c>
      <c r="D396" s="16">
        <v>12.600000000000001</v>
      </c>
      <c r="E396" s="5">
        <f t="shared" si="1"/>
        <v>489</v>
      </c>
      <c r="F396" s="5">
        <f t="shared" si="2"/>
        <v>3</v>
      </c>
      <c r="G396" s="5">
        <f t="shared" si="3"/>
        <v>2</v>
      </c>
      <c r="H396" s="5">
        <f t="shared" si="4"/>
        <v>1</v>
      </c>
      <c r="I396" s="5" t="str">
        <f t="shared" si="5"/>
        <v>321</v>
      </c>
      <c r="J396" s="5" t="str">
        <f t="shared" si="6"/>
        <v>32</v>
      </c>
      <c r="K396" s="5" t="str">
        <f>VLOOKUP(J396,'RF Mapping'!$A$1:$B$26,2,0)</f>
        <v>About to Sleep</v>
      </c>
    </row>
    <row r="397" ht="15.75" customHeight="1">
      <c r="A397" s="4">
        <v>13700.0</v>
      </c>
      <c r="B397" s="5">
        <v>3.0</v>
      </c>
      <c r="C397" s="15">
        <v>44481.48055555556</v>
      </c>
      <c r="D397" s="16">
        <v>31.6</v>
      </c>
      <c r="E397" s="5">
        <f t="shared" si="1"/>
        <v>594</v>
      </c>
      <c r="F397" s="5">
        <f t="shared" si="2"/>
        <v>2</v>
      </c>
      <c r="G397" s="5">
        <f t="shared" si="3"/>
        <v>4</v>
      </c>
      <c r="H397" s="5">
        <f t="shared" si="4"/>
        <v>2</v>
      </c>
      <c r="I397" s="5" t="str">
        <f t="shared" si="5"/>
        <v>242</v>
      </c>
      <c r="J397" s="5" t="str">
        <f t="shared" si="6"/>
        <v>24</v>
      </c>
      <c r="K397" s="5" t="str">
        <f>VLOOKUP(J397,'RF Mapping'!$A$1:$B$26,2,0)</f>
        <v>At Risk</v>
      </c>
    </row>
    <row r="398" ht="15.75" customHeight="1">
      <c r="A398" s="4">
        <v>13704.0</v>
      </c>
      <c r="B398" s="5">
        <v>5.0</v>
      </c>
      <c r="C398" s="15">
        <v>44663.53055555555</v>
      </c>
      <c r="D398" s="16">
        <v>95.60999999999999</v>
      </c>
      <c r="E398" s="5">
        <f t="shared" si="1"/>
        <v>412</v>
      </c>
      <c r="F398" s="5">
        <f t="shared" si="2"/>
        <v>4</v>
      </c>
      <c r="G398" s="5">
        <f t="shared" si="3"/>
        <v>4</v>
      </c>
      <c r="H398" s="5">
        <f t="shared" si="4"/>
        <v>4</v>
      </c>
      <c r="I398" s="5" t="str">
        <f t="shared" si="5"/>
        <v>444</v>
      </c>
      <c r="J398" s="5" t="str">
        <f t="shared" si="6"/>
        <v>44</v>
      </c>
      <c r="K398" s="5" t="str">
        <f>VLOOKUP(J398,'RF Mapping'!$A$1:$B$26,2,0)</f>
        <v>Loyal Customers</v>
      </c>
    </row>
    <row r="399" ht="15.75" customHeight="1">
      <c r="A399" s="4">
        <v>13707.0</v>
      </c>
      <c r="B399" s="5">
        <v>1.0</v>
      </c>
      <c r="C399" s="15">
        <v>44405.56041666667</v>
      </c>
      <c r="D399" s="16">
        <v>59.5</v>
      </c>
      <c r="E399" s="5">
        <f t="shared" si="1"/>
        <v>670</v>
      </c>
      <c r="F399" s="5">
        <f t="shared" si="2"/>
        <v>2</v>
      </c>
      <c r="G399" s="5">
        <f t="shared" si="3"/>
        <v>2</v>
      </c>
      <c r="H399" s="5">
        <f t="shared" si="4"/>
        <v>3</v>
      </c>
      <c r="I399" s="5" t="str">
        <f t="shared" si="5"/>
        <v>223</v>
      </c>
      <c r="J399" s="5" t="str">
        <f t="shared" si="6"/>
        <v>22</v>
      </c>
      <c r="K399" s="5" t="str">
        <f>VLOOKUP(J399,'RF Mapping'!$A$1:$B$26,2,0)</f>
        <v>Hibernating</v>
      </c>
    </row>
    <row r="400" ht="15.75" customHeight="1">
      <c r="A400" s="4">
        <v>13708.0</v>
      </c>
      <c r="B400" s="5">
        <v>1.0</v>
      </c>
      <c r="C400" s="15">
        <v>44452.57361111111</v>
      </c>
      <c r="D400" s="16">
        <v>7.470000000000001</v>
      </c>
      <c r="E400" s="5">
        <f t="shared" si="1"/>
        <v>623</v>
      </c>
      <c r="F400" s="5">
        <f t="shared" si="2"/>
        <v>2</v>
      </c>
      <c r="G400" s="5">
        <f t="shared" si="3"/>
        <v>2</v>
      </c>
      <c r="H400" s="5">
        <f t="shared" si="4"/>
        <v>1</v>
      </c>
      <c r="I400" s="5" t="str">
        <f t="shared" si="5"/>
        <v>221</v>
      </c>
      <c r="J400" s="5" t="str">
        <f t="shared" si="6"/>
        <v>22</v>
      </c>
      <c r="K400" s="5" t="str">
        <f>VLOOKUP(J400,'RF Mapping'!$A$1:$B$26,2,0)</f>
        <v>Hibernating</v>
      </c>
    </row>
    <row r="401" ht="15.75" customHeight="1">
      <c r="A401" s="4">
        <v>13709.0</v>
      </c>
      <c r="B401" s="5">
        <v>5.0</v>
      </c>
      <c r="C401" s="15">
        <v>44718.43541666667</v>
      </c>
      <c r="D401" s="16">
        <v>139.0</v>
      </c>
      <c r="E401" s="5">
        <f t="shared" si="1"/>
        <v>357</v>
      </c>
      <c r="F401" s="5">
        <f t="shared" si="2"/>
        <v>5</v>
      </c>
      <c r="G401" s="5">
        <f t="shared" si="3"/>
        <v>4</v>
      </c>
      <c r="H401" s="5">
        <f t="shared" si="4"/>
        <v>4</v>
      </c>
      <c r="I401" s="5" t="str">
        <f t="shared" si="5"/>
        <v>544</v>
      </c>
      <c r="J401" s="5" t="str">
        <f t="shared" si="6"/>
        <v>54</v>
      </c>
      <c r="K401" s="5" t="str">
        <f>VLOOKUP(J401,'RF Mapping'!$A$1:$B$26,2,0)</f>
        <v>Champions</v>
      </c>
    </row>
    <row r="402" ht="15.75" customHeight="1">
      <c r="A402" s="4">
        <v>13711.0</v>
      </c>
      <c r="B402" s="5">
        <v>1.0</v>
      </c>
      <c r="C402" s="15">
        <v>44505.43819444445</v>
      </c>
      <c r="D402" s="16">
        <v>17.700000000000003</v>
      </c>
      <c r="E402" s="5">
        <f t="shared" si="1"/>
        <v>570</v>
      </c>
      <c r="F402" s="5">
        <f t="shared" si="2"/>
        <v>2</v>
      </c>
      <c r="G402" s="5">
        <f t="shared" si="3"/>
        <v>2</v>
      </c>
      <c r="H402" s="5">
        <f t="shared" si="4"/>
        <v>2</v>
      </c>
      <c r="I402" s="5" t="str">
        <f t="shared" si="5"/>
        <v>222</v>
      </c>
      <c r="J402" s="5" t="str">
        <f t="shared" si="6"/>
        <v>22</v>
      </c>
      <c r="K402" s="5" t="str">
        <f>VLOOKUP(J402,'RF Mapping'!$A$1:$B$26,2,0)</f>
        <v>Hibernating</v>
      </c>
    </row>
    <row r="403" ht="15.75" customHeight="1">
      <c r="A403" s="4">
        <v>13715.0</v>
      </c>
      <c r="B403" s="5">
        <v>1.0</v>
      </c>
      <c r="C403" s="15">
        <v>44382.51041666666</v>
      </c>
      <c r="D403" s="16">
        <v>6.300000000000001</v>
      </c>
      <c r="E403" s="5">
        <f t="shared" si="1"/>
        <v>693</v>
      </c>
      <c r="F403" s="5">
        <f t="shared" si="2"/>
        <v>2</v>
      </c>
      <c r="G403" s="5">
        <f t="shared" si="3"/>
        <v>2</v>
      </c>
      <c r="H403" s="5">
        <f t="shared" si="4"/>
        <v>1</v>
      </c>
      <c r="I403" s="5" t="str">
        <f t="shared" si="5"/>
        <v>221</v>
      </c>
      <c r="J403" s="5" t="str">
        <f t="shared" si="6"/>
        <v>22</v>
      </c>
      <c r="K403" s="5" t="str">
        <f>VLOOKUP(J403,'RF Mapping'!$A$1:$B$26,2,0)</f>
        <v>Hibernating</v>
      </c>
    </row>
    <row r="404" ht="15.75" customHeight="1">
      <c r="A404" s="4">
        <v>13717.0</v>
      </c>
      <c r="B404" s="5">
        <v>3.0</v>
      </c>
      <c r="C404" s="15">
        <v>44595.34791666667</v>
      </c>
      <c r="D404" s="16">
        <v>96.96000000000001</v>
      </c>
      <c r="E404" s="5">
        <f t="shared" si="1"/>
        <v>480</v>
      </c>
      <c r="F404" s="5">
        <f t="shared" si="2"/>
        <v>3</v>
      </c>
      <c r="G404" s="5">
        <f t="shared" si="3"/>
        <v>4</v>
      </c>
      <c r="H404" s="5">
        <f t="shared" si="4"/>
        <v>4</v>
      </c>
      <c r="I404" s="5" t="str">
        <f t="shared" si="5"/>
        <v>344</v>
      </c>
      <c r="J404" s="5" t="str">
        <f t="shared" si="6"/>
        <v>34</v>
      </c>
      <c r="K404" s="5" t="str">
        <f>VLOOKUP(J404,'RF Mapping'!$A$1:$B$26,2,0)</f>
        <v>Loyal Customers</v>
      </c>
    </row>
    <row r="405" ht="15.75" customHeight="1">
      <c r="A405" s="4">
        <v>13718.0</v>
      </c>
      <c r="B405" s="5">
        <v>1.0</v>
      </c>
      <c r="C405" s="15">
        <v>44476.55833333333</v>
      </c>
      <c r="D405" s="16">
        <v>25.4</v>
      </c>
      <c r="E405" s="5">
        <f t="shared" si="1"/>
        <v>599</v>
      </c>
      <c r="F405" s="5">
        <f t="shared" si="2"/>
        <v>2</v>
      </c>
      <c r="G405" s="5">
        <f t="shared" si="3"/>
        <v>2</v>
      </c>
      <c r="H405" s="5">
        <f t="shared" si="4"/>
        <v>2</v>
      </c>
      <c r="I405" s="5" t="str">
        <f t="shared" si="5"/>
        <v>222</v>
      </c>
      <c r="J405" s="5" t="str">
        <f t="shared" si="6"/>
        <v>22</v>
      </c>
      <c r="K405" s="5" t="str">
        <f>VLOOKUP(J405,'RF Mapping'!$A$1:$B$26,2,0)</f>
        <v>Hibernating</v>
      </c>
    </row>
    <row r="406" ht="15.75" customHeight="1">
      <c r="A406" s="4">
        <v>13719.0</v>
      </c>
      <c r="B406" s="5">
        <v>1.0</v>
      </c>
      <c r="C406" s="15">
        <v>44488.58055555556</v>
      </c>
      <c r="D406" s="16">
        <v>52.199999999999996</v>
      </c>
      <c r="E406" s="5">
        <f t="shared" si="1"/>
        <v>587</v>
      </c>
      <c r="F406" s="5">
        <f t="shared" si="2"/>
        <v>2</v>
      </c>
      <c r="G406" s="5">
        <f t="shared" si="3"/>
        <v>2</v>
      </c>
      <c r="H406" s="5">
        <f t="shared" si="4"/>
        <v>3</v>
      </c>
      <c r="I406" s="5" t="str">
        <f t="shared" si="5"/>
        <v>223</v>
      </c>
      <c r="J406" s="5" t="str">
        <f t="shared" si="6"/>
        <v>22</v>
      </c>
      <c r="K406" s="5" t="str">
        <f>VLOOKUP(J406,'RF Mapping'!$A$1:$B$26,2,0)</f>
        <v>Hibernating</v>
      </c>
    </row>
    <row r="407" ht="15.75" customHeight="1">
      <c r="A407" s="4">
        <v>13721.0</v>
      </c>
      <c r="B407" s="5">
        <v>1.0</v>
      </c>
      <c r="C407" s="15">
        <v>44684.58680555555</v>
      </c>
      <c r="D407" s="16">
        <v>32.0</v>
      </c>
      <c r="E407" s="5">
        <f t="shared" si="1"/>
        <v>391</v>
      </c>
      <c r="F407" s="5">
        <f t="shared" si="2"/>
        <v>4</v>
      </c>
      <c r="G407" s="5">
        <f t="shared" si="3"/>
        <v>2</v>
      </c>
      <c r="H407" s="5">
        <f t="shared" si="4"/>
        <v>2</v>
      </c>
      <c r="I407" s="5" t="str">
        <f t="shared" si="5"/>
        <v>422</v>
      </c>
      <c r="J407" s="5" t="str">
        <f t="shared" si="6"/>
        <v>42</v>
      </c>
      <c r="K407" s="5" t="str">
        <f>VLOOKUP(J407,'RF Mapping'!$A$1:$B$26,2,0)</f>
        <v>Potential Loyalists</v>
      </c>
    </row>
    <row r="408" ht="15.75" customHeight="1">
      <c r="A408" s="4">
        <v>13722.0</v>
      </c>
      <c r="B408" s="5">
        <v>1.0</v>
      </c>
      <c r="C408" s="15">
        <v>44441.48819444444</v>
      </c>
      <c r="D408" s="16">
        <v>59.400000000000006</v>
      </c>
      <c r="E408" s="5">
        <f t="shared" si="1"/>
        <v>634</v>
      </c>
      <c r="F408" s="5">
        <f t="shared" si="2"/>
        <v>2</v>
      </c>
      <c r="G408" s="5">
        <f t="shared" si="3"/>
        <v>2</v>
      </c>
      <c r="H408" s="5">
        <f t="shared" si="4"/>
        <v>3</v>
      </c>
      <c r="I408" s="5" t="str">
        <f t="shared" si="5"/>
        <v>223</v>
      </c>
      <c r="J408" s="5" t="str">
        <f t="shared" si="6"/>
        <v>22</v>
      </c>
      <c r="K408" s="5" t="str">
        <f>VLOOKUP(J408,'RF Mapping'!$A$1:$B$26,2,0)</f>
        <v>Hibernating</v>
      </c>
    </row>
    <row r="409" ht="15.75" customHeight="1">
      <c r="A409" s="4">
        <v>13725.0</v>
      </c>
      <c r="B409" s="5">
        <v>6.0</v>
      </c>
      <c r="C409" s="15">
        <v>44649.48194444444</v>
      </c>
      <c r="D409" s="16">
        <v>221.14999999999998</v>
      </c>
      <c r="E409" s="5">
        <f t="shared" si="1"/>
        <v>426</v>
      </c>
      <c r="F409" s="5">
        <f t="shared" si="2"/>
        <v>4</v>
      </c>
      <c r="G409" s="5">
        <f t="shared" si="3"/>
        <v>4</v>
      </c>
      <c r="H409" s="5">
        <f t="shared" si="4"/>
        <v>4</v>
      </c>
      <c r="I409" s="5" t="str">
        <f t="shared" si="5"/>
        <v>444</v>
      </c>
      <c r="J409" s="5" t="str">
        <f t="shared" si="6"/>
        <v>44</v>
      </c>
      <c r="K409" s="5" t="str">
        <f>VLOOKUP(J409,'RF Mapping'!$A$1:$B$26,2,0)</f>
        <v>Loyal Customers</v>
      </c>
    </row>
    <row r="410" ht="15.75" customHeight="1">
      <c r="A410" s="4">
        <v>13731.0</v>
      </c>
      <c r="B410" s="5">
        <v>1.0</v>
      </c>
      <c r="C410" s="15">
        <v>44476.42361111111</v>
      </c>
      <c r="D410" s="16">
        <v>60.78</v>
      </c>
      <c r="E410" s="5">
        <f t="shared" si="1"/>
        <v>599</v>
      </c>
      <c r="F410" s="5">
        <f t="shared" si="2"/>
        <v>2</v>
      </c>
      <c r="G410" s="5">
        <f t="shared" si="3"/>
        <v>2</v>
      </c>
      <c r="H410" s="5">
        <f t="shared" si="4"/>
        <v>3</v>
      </c>
      <c r="I410" s="5" t="str">
        <f t="shared" si="5"/>
        <v>223</v>
      </c>
      <c r="J410" s="5" t="str">
        <f t="shared" si="6"/>
        <v>22</v>
      </c>
      <c r="K410" s="5" t="str">
        <f>VLOOKUP(J410,'RF Mapping'!$A$1:$B$26,2,0)</f>
        <v>Hibernating</v>
      </c>
    </row>
    <row r="411" ht="15.75" customHeight="1">
      <c r="A411" s="4">
        <v>13732.0</v>
      </c>
      <c r="B411" s="5">
        <v>1.0</v>
      </c>
      <c r="C411" s="15">
        <v>44692.65902777778</v>
      </c>
      <c r="D411" s="16">
        <v>6.959999999999999</v>
      </c>
      <c r="E411" s="5">
        <f t="shared" si="1"/>
        <v>383</v>
      </c>
      <c r="F411" s="5">
        <f t="shared" si="2"/>
        <v>4</v>
      </c>
      <c r="G411" s="5">
        <f t="shared" si="3"/>
        <v>2</v>
      </c>
      <c r="H411" s="5">
        <f t="shared" si="4"/>
        <v>1</v>
      </c>
      <c r="I411" s="5" t="str">
        <f t="shared" si="5"/>
        <v>421</v>
      </c>
      <c r="J411" s="5" t="str">
        <f t="shared" si="6"/>
        <v>42</v>
      </c>
      <c r="K411" s="5" t="str">
        <f>VLOOKUP(J411,'RF Mapping'!$A$1:$B$26,2,0)</f>
        <v>Potential Loyalists</v>
      </c>
    </row>
    <row r="412" ht="15.75" customHeight="1">
      <c r="A412" s="4">
        <v>13735.0</v>
      </c>
      <c r="B412" s="5">
        <v>5.0</v>
      </c>
      <c r="C412" s="15">
        <v>44696.44027777778</v>
      </c>
      <c r="D412" s="16">
        <v>68.72</v>
      </c>
      <c r="E412" s="5">
        <f t="shared" si="1"/>
        <v>379</v>
      </c>
      <c r="F412" s="5">
        <f t="shared" si="2"/>
        <v>5</v>
      </c>
      <c r="G412" s="5">
        <f t="shared" si="3"/>
        <v>4</v>
      </c>
      <c r="H412" s="5">
        <f t="shared" si="4"/>
        <v>3</v>
      </c>
      <c r="I412" s="5" t="str">
        <f t="shared" si="5"/>
        <v>543</v>
      </c>
      <c r="J412" s="5" t="str">
        <f t="shared" si="6"/>
        <v>54</v>
      </c>
      <c r="K412" s="5" t="str">
        <f>VLOOKUP(J412,'RF Mapping'!$A$1:$B$26,2,0)</f>
        <v>Champions</v>
      </c>
    </row>
    <row r="413" ht="15.75" customHeight="1">
      <c r="A413" s="4">
        <v>13736.0</v>
      </c>
      <c r="B413" s="5">
        <v>2.0</v>
      </c>
      <c r="C413" s="15">
        <v>44716.63819444444</v>
      </c>
      <c r="D413" s="16">
        <v>16.3</v>
      </c>
      <c r="E413" s="5">
        <f t="shared" si="1"/>
        <v>359</v>
      </c>
      <c r="F413" s="5">
        <f t="shared" si="2"/>
        <v>5</v>
      </c>
      <c r="G413" s="5">
        <f t="shared" si="3"/>
        <v>3</v>
      </c>
      <c r="H413" s="5">
        <f t="shared" si="4"/>
        <v>2</v>
      </c>
      <c r="I413" s="5" t="str">
        <f t="shared" si="5"/>
        <v>532</v>
      </c>
      <c r="J413" s="5" t="str">
        <f t="shared" si="6"/>
        <v>53</v>
      </c>
      <c r="K413" s="5" t="str">
        <f>VLOOKUP(J413,'RF Mapping'!$A$1:$B$26,2,0)</f>
        <v>Potential Loyalists</v>
      </c>
    </row>
    <row r="414" ht="15.75" customHeight="1">
      <c r="A414" s="4">
        <v>13737.0</v>
      </c>
      <c r="B414" s="5">
        <v>1.0</v>
      </c>
      <c r="C414" s="15">
        <v>44523.68888888889</v>
      </c>
      <c r="D414" s="16">
        <v>42.099999999999994</v>
      </c>
      <c r="E414" s="5">
        <f t="shared" si="1"/>
        <v>552</v>
      </c>
      <c r="F414" s="5">
        <f t="shared" si="2"/>
        <v>2</v>
      </c>
      <c r="G414" s="5">
        <f t="shared" si="3"/>
        <v>2</v>
      </c>
      <c r="H414" s="5">
        <f t="shared" si="4"/>
        <v>3</v>
      </c>
      <c r="I414" s="5" t="str">
        <f t="shared" si="5"/>
        <v>223</v>
      </c>
      <c r="J414" s="5" t="str">
        <f t="shared" si="6"/>
        <v>22</v>
      </c>
      <c r="K414" s="5" t="str">
        <f>VLOOKUP(J414,'RF Mapping'!$A$1:$B$26,2,0)</f>
        <v>Hibernating</v>
      </c>
    </row>
    <row r="415" ht="15.75" customHeight="1">
      <c r="A415" s="4">
        <v>13740.0</v>
      </c>
      <c r="B415" s="5">
        <v>1.0</v>
      </c>
      <c r="C415" s="15">
        <v>44482.43888888889</v>
      </c>
      <c r="D415" s="16">
        <v>43.5</v>
      </c>
      <c r="E415" s="5">
        <f t="shared" si="1"/>
        <v>593</v>
      </c>
      <c r="F415" s="5">
        <f t="shared" si="2"/>
        <v>2</v>
      </c>
      <c r="G415" s="5">
        <f t="shared" si="3"/>
        <v>2</v>
      </c>
      <c r="H415" s="5">
        <f t="shared" si="4"/>
        <v>3</v>
      </c>
      <c r="I415" s="5" t="str">
        <f t="shared" si="5"/>
        <v>223</v>
      </c>
      <c r="J415" s="5" t="str">
        <f t="shared" si="6"/>
        <v>22</v>
      </c>
      <c r="K415" s="5" t="str">
        <f>VLOOKUP(J415,'RF Mapping'!$A$1:$B$26,2,0)</f>
        <v>Hibernating</v>
      </c>
    </row>
    <row r="416" ht="15.75" customHeight="1">
      <c r="A416" s="4">
        <v>13741.0</v>
      </c>
      <c r="B416" s="5">
        <v>2.0</v>
      </c>
      <c r="C416" s="15">
        <v>44649.38819444444</v>
      </c>
      <c r="D416" s="16">
        <v>14.799999999999999</v>
      </c>
      <c r="E416" s="5">
        <f t="shared" si="1"/>
        <v>426</v>
      </c>
      <c r="F416" s="5">
        <f t="shared" si="2"/>
        <v>4</v>
      </c>
      <c r="G416" s="5">
        <f t="shared" si="3"/>
        <v>3</v>
      </c>
      <c r="H416" s="5">
        <f t="shared" si="4"/>
        <v>1</v>
      </c>
      <c r="I416" s="5" t="str">
        <f t="shared" si="5"/>
        <v>431</v>
      </c>
      <c r="J416" s="5" t="str">
        <f t="shared" si="6"/>
        <v>43</v>
      </c>
      <c r="K416" s="5" t="str">
        <f>VLOOKUP(J416,'RF Mapping'!$A$1:$B$26,2,0)</f>
        <v>Potential Loyalists</v>
      </c>
    </row>
    <row r="417" ht="15.75" customHeight="1">
      <c r="A417" s="4">
        <v>13742.0</v>
      </c>
      <c r="B417" s="5">
        <v>6.0</v>
      </c>
      <c r="C417" s="15">
        <v>44704.46319444444</v>
      </c>
      <c r="D417" s="16">
        <v>101.9</v>
      </c>
      <c r="E417" s="5">
        <f t="shared" si="1"/>
        <v>371</v>
      </c>
      <c r="F417" s="5">
        <f t="shared" si="2"/>
        <v>5</v>
      </c>
      <c r="G417" s="5">
        <f t="shared" si="3"/>
        <v>4</v>
      </c>
      <c r="H417" s="5">
        <f t="shared" si="4"/>
        <v>4</v>
      </c>
      <c r="I417" s="5" t="str">
        <f t="shared" si="5"/>
        <v>544</v>
      </c>
      <c r="J417" s="5" t="str">
        <f t="shared" si="6"/>
        <v>54</v>
      </c>
      <c r="K417" s="5" t="str">
        <f>VLOOKUP(J417,'RF Mapping'!$A$1:$B$26,2,0)</f>
        <v>Champions</v>
      </c>
    </row>
    <row r="418" ht="15.75" customHeight="1">
      <c r="A418" s="4">
        <v>13744.0</v>
      </c>
      <c r="B418" s="5">
        <v>1.0</v>
      </c>
      <c r="C418" s="15">
        <v>44428.58888888889</v>
      </c>
      <c r="D418" s="16">
        <v>54.22</v>
      </c>
      <c r="E418" s="5">
        <f t="shared" si="1"/>
        <v>647</v>
      </c>
      <c r="F418" s="5">
        <f t="shared" si="2"/>
        <v>2</v>
      </c>
      <c r="G418" s="5">
        <f t="shared" si="3"/>
        <v>2</v>
      </c>
      <c r="H418" s="5">
        <f t="shared" si="4"/>
        <v>3</v>
      </c>
      <c r="I418" s="5" t="str">
        <f t="shared" si="5"/>
        <v>223</v>
      </c>
      <c r="J418" s="5" t="str">
        <f t="shared" si="6"/>
        <v>22</v>
      </c>
      <c r="K418" s="5" t="str">
        <f>VLOOKUP(J418,'RF Mapping'!$A$1:$B$26,2,0)</f>
        <v>Hibernating</v>
      </c>
    </row>
    <row r="419" ht="15.75" customHeight="1">
      <c r="A419" s="4">
        <v>13752.0</v>
      </c>
      <c r="B419" s="5">
        <v>2.0</v>
      </c>
      <c r="C419" s="15">
        <v>44599.59444444445</v>
      </c>
      <c r="D419" s="16">
        <v>40.2</v>
      </c>
      <c r="E419" s="5">
        <f t="shared" si="1"/>
        <v>476</v>
      </c>
      <c r="F419" s="5">
        <f t="shared" si="2"/>
        <v>3</v>
      </c>
      <c r="G419" s="5">
        <f t="shared" si="3"/>
        <v>3</v>
      </c>
      <c r="H419" s="5">
        <f t="shared" si="4"/>
        <v>3</v>
      </c>
      <c r="I419" s="5" t="str">
        <f t="shared" si="5"/>
        <v>333</v>
      </c>
      <c r="J419" s="5" t="str">
        <f t="shared" si="6"/>
        <v>33</v>
      </c>
      <c r="K419" s="5" t="str">
        <f>VLOOKUP(J419,'RF Mapping'!$A$1:$B$26,2,0)</f>
        <v>Need Attention</v>
      </c>
    </row>
    <row r="420" ht="15.75" customHeight="1">
      <c r="A420" s="4">
        <v>13755.0</v>
      </c>
      <c r="B420" s="5">
        <v>7.0</v>
      </c>
      <c r="C420" s="15">
        <v>44718.51805555556</v>
      </c>
      <c r="D420" s="16">
        <v>146.54</v>
      </c>
      <c r="E420" s="5">
        <f t="shared" si="1"/>
        <v>357</v>
      </c>
      <c r="F420" s="5">
        <f t="shared" si="2"/>
        <v>5</v>
      </c>
      <c r="G420" s="5">
        <f t="shared" si="3"/>
        <v>4</v>
      </c>
      <c r="H420" s="5">
        <f t="shared" si="4"/>
        <v>4</v>
      </c>
      <c r="I420" s="5" t="str">
        <f t="shared" si="5"/>
        <v>544</v>
      </c>
      <c r="J420" s="5" t="str">
        <f t="shared" si="6"/>
        <v>54</v>
      </c>
      <c r="K420" s="5" t="str">
        <f>VLOOKUP(J420,'RF Mapping'!$A$1:$B$26,2,0)</f>
        <v>Champions</v>
      </c>
    </row>
    <row r="421" ht="15.75" customHeight="1">
      <c r="A421" s="4">
        <v>13756.0</v>
      </c>
      <c r="B421" s="5">
        <v>1.0</v>
      </c>
      <c r="C421" s="15">
        <v>44702.61111111111</v>
      </c>
      <c r="D421" s="16">
        <v>44.400000000000006</v>
      </c>
      <c r="E421" s="5">
        <f t="shared" si="1"/>
        <v>373</v>
      </c>
      <c r="F421" s="5">
        <f t="shared" si="2"/>
        <v>5</v>
      </c>
      <c r="G421" s="5">
        <f t="shared" si="3"/>
        <v>2</v>
      </c>
      <c r="H421" s="5">
        <f t="shared" si="4"/>
        <v>3</v>
      </c>
      <c r="I421" s="5" t="str">
        <f t="shared" si="5"/>
        <v>523</v>
      </c>
      <c r="J421" s="5" t="str">
        <f t="shared" si="6"/>
        <v>52</v>
      </c>
      <c r="K421" s="5" t="str">
        <f>VLOOKUP(J421,'RF Mapping'!$A$1:$B$26,2,0)</f>
        <v>Potential Loyalists</v>
      </c>
    </row>
    <row r="422" ht="15.75" customHeight="1">
      <c r="A422" s="4">
        <v>13758.0</v>
      </c>
      <c r="B422" s="5">
        <v>2.0</v>
      </c>
      <c r="C422" s="15">
        <v>44522.63333333333</v>
      </c>
      <c r="D422" s="16">
        <v>163.2</v>
      </c>
      <c r="E422" s="5">
        <f t="shared" si="1"/>
        <v>553</v>
      </c>
      <c r="F422" s="5">
        <f t="shared" si="2"/>
        <v>2</v>
      </c>
      <c r="G422" s="5">
        <f t="shared" si="3"/>
        <v>3</v>
      </c>
      <c r="H422" s="5">
        <f t="shared" si="4"/>
        <v>4</v>
      </c>
      <c r="I422" s="5" t="str">
        <f t="shared" si="5"/>
        <v>234</v>
      </c>
      <c r="J422" s="5" t="str">
        <f t="shared" si="6"/>
        <v>23</v>
      </c>
      <c r="K422" s="5" t="str">
        <f>VLOOKUP(J422,'RF Mapping'!$A$1:$B$26,2,0)</f>
        <v>At Risk</v>
      </c>
    </row>
    <row r="423" ht="15.75" customHeight="1">
      <c r="A423" s="4">
        <v>13760.0</v>
      </c>
      <c r="B423" s="5">
        <v>1.0</v>
      </c>
      <c r="C423" s="15">
        <v>44467.53611111111</v>
      </c>
      <c r="D423" s="16">
        <v>5.9</v>
      </c>
      <c r="E423" s="5">
        <f t="shared" si="1"/>
        <v>608</v>
      </c>
      <c r="F423" s="5">
        <f t="shared" si="2"/>
        <v>2</v>
      </c>
      <c r="G423" s="5">
        <f t="shared" si="3"/>
        <v>2</v>
      </c>
      <c r="H423" s="5">
        <f t="shared" si="4"/>
        <v>1</v>
      </c>
      <c r="I423" s="5" t="str">
        <f t="shared" si="5"/>
        <v>221</v>
      </c>
      <c r="J423" s="5" t="str">
        <f t="shared" si="6"/>
        <v>22</v>
      </c>
      <c r="K423" s="5" t="str">
        <f>VLOOKUP(J423,'RF Mapping'!$A$1:$B$26,2,0)</f>
        <v>Hibernating</v>
      </c>
    </row>
    <row r="424" ht="15.75" customHeight="1">
      <c r="A424" s="4">
        <v>13762.0</v>
      </c>
      <c r="B424" s="5">
        <v>1.0</v>
      </c>
      <c r="C424" s="15">
        <v>44519.64097222222</v>
      </c>
      <c r="D424" s="16">
        <v>82.32000000000001</v>
      </c>
      <c r="E424" s="5">
        <f t="shared" si="1"/>
        <v>556</v>
      </c>
      <c r="F424" s="5">
        <f t="shared" si="2"/>
        <v>2</v>
      </c>
      <c r="G424" s="5">
        <f t="shared" si="3"/>
        <v>2</v>
      </c>
      <c r="H424" s="5">
        <f t="shared" si="4"/>
        <v>4</v>
      </c>
      <c r="I424" s="5" t="str">
        <f t="shared" si="5"/>
        <v>224</v>
      </c>
      <c r="J424" s="5" t="str">
        <f t="shared" si="6"/>
        <v>22</v>
      </c>
      <c r="K424" s="5" t="str">
        <f>VLOOKUP(J424,'RF Mapping'!$A$1:$B$26,2,0)</f>
        <v>Hibernating</v>
      </c>
    </row>
    <row r="425" ht="15.75" customHeight="1">
      <c r="A425" s="4">
        <v>13763.0</v>
      </c>
      <c r="B425" s="5">
        <v>1.0</v>
      </c>
      <c r="C425" s="15">
        <v>44565.62013888889</v>
      </c>
      <c r="D425" s="16">
        <v>8.5</v>
      </c>
      <c r="E425" s="5">
        <f t="shared" si="1"/>
        <v>510</v>
      </c>
      <c r="F425" s="5">
        <f t="shared" si="2"/>
        <v>3</v>
      </c>
      <c r="G425" s="5">
        <f t="shared" si="3"/>
        <v>2</v>
      </c>
      <c r="H425" s="5">
        <f t="shared" si="4"/>
        <v>1</v>
      </c>
      <c r="I425" s="5" t="str">
        <f t="shared" si="5"/>
        <v>321</v>
      </c>
      <c r="J425" s="5" t="str">
        <f t="shared" si="6"/>
        <v>32</v>
      </c>
      <c r="K425" s="5" t="str">
        <f>VLOOKUP(J425,'RF Mapping'!$A$1:$B$26,2,0)</f>
        <v>About to Sleep</v>
      </c>
    </row>
    <row r="426" ht="15.75" customHeight="1">
      <c r="A426" s="4">
        <v>13764.0</v>
      </c>
      <c r="B426" s="5">
        <v>3.0</v>
      </c>
      <c r="C426" s="15">
        <v>44650.50208333333</v>
      </c>
      <c r="D426" s="16">
        <v>34.69</v>
      </c>
      <c r="E426" s="5">
        <f t="shared" si="1"/>
        <v>425</v>
      </c>
      <c r="F426" s="5">
        <f t="shared" si="2"/>
        <v>4</v>
      </c>
      <c r="G426" s="5">
        <f t="shared" si="3"/>
        <v>4</v>
      </c>
      <c r="H426" s="5">
        <f t="shared" si="4"/>
        <v>3</v>
      </c>
      <c r="I426" s="5" t="str">
        <f t="shared" si="5"/>
        <v>443</v>
      </c>
      <c r="J426" s="5" t="str">
        <f t="shared" si="6"/>
        <v>44</v>
      </c>
      <c r="K426" s="5" t="str">
        <f>VLOOKUP(J426,'RF Mapping'!$A$1:$B$26,2,0)</f>
        <v>Loyal Customers</v>
      </c>
    </row>
    <row r="427" ht="15.75" customHeight="1">
      <c r="A427" s="4">
        <v>13767.0</v>
      </c>
      <c r="B427" s="5">
        <v>16.0</v>
      </c>
      <c r="C427" s="15">
        <v>44691.61666666667</v>
      </c>
      <c r="D427" s="16">
        <v>532.05</v>
      </c>
      <c r="E427" s="5">
        <f t="shared" si="1"/>
        <v>384</v>
      </c>
      <c r="F427" s="5">
        <f t="shared" si="2"/>
        <v>4</v>
      </c>
      <c r="G427" s="5">
        <f t="shared" si="3"/>
        <v>4</v>
      </c>
      <c r="H427" s="5">
        <f t="shared" si="4"/>
        <v>4</v>
      </c>
      <c r="I427" s="5" t="str">
        <f t="shared" si="5"/>
        <v>444</v>
      </c>
      <c r="J427" s="5" t="str">
        <f t="shared" si="6"/>
        <v>44</v>
      </c>
      <c r="K427" s="5" t="str">
        <f>VLOOKUP(J427,'RF Mapping'!$A$1:$B$26,2,0)</f>
        <v>Loyal Customers</v>
      </c>
    </row>
    <row r="428" ht="15.75" customHeight="1">
      <c r="A428" s="4">
        <v>13769.0</v>
      </c>
      <c r="B428" s="5">
        <v>5.0</v>
      </c>
      <c r="C428" s="15">
        <v>44610.26041666666</v>
      </c>
      <c r="D428" s="16">
        <v>79.80000000000001</v>
      </c>
      <c r="E428" s="5">
        <f t="shared" si="1"/>
        <v>465</v>
      </c>
      <c r="F428" s="5">
        <f t="shared" si="2"/>
        <v>3</v>
      </c>
      <c r="G428" s="5">
        <f t="shared" si="3"/>
        <v>4</v>
      </c>
      <c r="H428" s="5">
        <f t="shared" si="4"/>
        <v>4</v>
      </c>
      <c r="I428" s="5" t="str">
        <f t="shared" si="5"/>
        <v>344</v>
      </c>
      <c r="J428" s="5" t="str">
        <f t="shared" si="6"/>
        <v>34</v>
      </c>
      <c r="K428" s="5" t="str">
        <f>VLOOKUP(J428,'RF Mapping'!$A$1:$B$26,2,0)</f>
        <v>Loyal Customers</v>
      </c>
    </row>
    <row r="429" ht="15.75" customHeight="1">
      <c r="A429" s="4">
        <v>13772.0</v>
      </c>
      <c r="B429" s="5">
        <v>1.0</v>
      </c>
      <c r="C429" s="15">
        <v>44624.47361111111</v>
      </c>
      <c r="D429" s="16">
        <v>0.39</v>
      </c>
      <c r="E429" s="5">
        <f t="shared" si="1"/>
        <v>451</v>
      </c>
      <c r="F429" s="5">
        <f t="shared" si="2"/>
        <v>3</v>
      </c>
      <c r="G429" s="5">
        <f t="shared" si="3"/>
        <v>2</v>
      </c>
      <c r="H429" s="5">
        <f t="shared" si="4"/>
        <v>1</v>
      </c>
      <c r="I429" s="5" t="str">
        <f t="shared" si="5"/>
        <v>321</v>
      </c>
      <c r="J429" s="5" t="str">
        <f t="shared" si="6"/>
        <v>32</v>
      </c>
      <c r="K429" s="5" t="str">
        <f>VLOOKUP(J429,'RF Mapping'!$A$1:$B$26,2,0)</f>
        <v>About to Sleep</v>
      </c>
    </row>
    <row r="430" ht="15.75" customHeight="1">
      <c r="A430" s="4">
        <v>13777.0</v>
      </c>
      <c r="B430" s="5">
        <v>18.0</v>
      </c>
      <c r="C430" s="15">
        <v>44713.47083333333</v>
      </c>
      <c r="D430" s="16">
        <v>2463.48</v>
      </c>
      <c r="E430" s="5">
        <f t="shared" si="1"/>
        <v>362</v>
      </c>
      <c r="F430" s="5">
        <f t="shared" si="2"/>
        <v>5</v>
      </c>
      <c r="G430" s="5">
        <f t="shared" si="3"/>
        <v>4</v>
      </c>
      <c r="H430" s="5">
        <f t="shared" si="4"/>
        <v>4</v>
      </c>
      <c r="I430" s="5" t="str">
        <f t="shared" si="5"/>
        <v>544</v>
      </c>
      <c r="J430" s="5" t="str">
        <f t="shared" si="6"/>
        <v>54</v>
      </c>
      <c r="K430" s="5" t="str">
        <f>VLOOKUP(J430,'RF Mapping'!$A$1:$B$26,2,0)</f>
        <v>Champions</v>
      </c>
    </row>
    <row r="431" ht="15.75" customHeight="1">
      <c r="A431" s="4">
        <v>13778.0</v>
      </c>
      <c r="B431" s="5">
        <v>1.0</v>
      </c>
      <c r="C431" s="15">
        <v>44620.64236111111</v>
      </c>
      <c r="D431" s="16">
        <v>27.25</v>
      </c>
      <c r="E431" s="5">
        <f t="shared" si="1"/>
        <v>455</v>
      </c>
      <c r="F431" s="5">
        <f t="shared" si="2"/>
        <v>3</v>
      </c>
      <c r="G431" s="5">
        <f t="shared" si="3"/>
        <v>2</v>
      </c>
      <c r="H431" s="5">
        <f t="shared" si="4"/>
        <v>2</v>
      </c>
      <c r="I431" s="5" t="str">
        <f t="shared" si="5"/>
        <v>322</v>
      </c>
      <c r="J431" s="5" t="str">
        <f t="shared" si="6"/>
        <v>32</v>
      </c>
      <c r="K431" s="5" t="str">
        <f>VLOOKUP(J431,'RF Mapping'!$A$1:$B$26,2,0)</f>
        <v>About to Sleep</v>
      </c>
    </row>
    <row r="432" ht="15.75" customHeight="1">
      <c r="A432" s="4">
        <v>13780.0</v>
      </c>
      <c r="B432" s="5">
        <v>2.0</v>
      </c>
      <c r="C432" s="15">
        <v>44714.57569444444</v>
      </c>
      <c r="D432" s="16">
        <v>11.25</v>
      </c>
      <c r="E432" s="5">
        <f t="shared" si="1"/>
        <v>361</v>
      </c>
      <c r="F432" s="5">
        <f t="shared" si="2"/>
        <v>5</v>
      </c>
      <c r="G432" s="5">
        <f t="shared" si="3"/>
        <v>3</v>
      </c>
      <c r="H432" s="5">
        <f t="shared" si="4"/>
        <v>1</v>
      </c>
      <c r="I432" s="5" t="str">
        <f t="shared" si="5"/>
        <v>531</v>
      </c>
      <c r="J432" s="5" t="str">
        <f t="shared" si="6"/>
        <v>53</v>
      </c>
      <c r="K432" s="5" t="str">
        <f>VLOOKUP(J432,'RF Mapping'!$A$1:$B$26,2,0)</f>
        <v>Potential Loyalists</v>
      </c>
    </row>
    <row r="433" ht="15.75" customHeight="1">
      <c r="A433" s="4">
        <v>13782.0</v>
      </c>
      <c r="B433" s="5">
        <v>3.0</v>
      </c>
      <c r="C433" s="15">
        <v>44674.52569444444</v>
      </c>
      <c r="D433" s="16">
        <v>38.13</v>
      </c>
      <c r="E433" s="5">
        <f t="shared" si="1"/>
        <v>401</v>
      </c>
      <c r="F433" s="5">
        <f t="shared" si="2"/>
        <v>4</v>
      </c>
      <c r="G433" s="5">
        <f t="shared" si="3"/>
        <v>4</v>
      </c>
      <c r="H433" s="5">
        <f t="shared" si="4"/>
        <v>3</v>
      </c>
      <c r="I433" s="5" t="str">
        <f t="shared" si="5"/>
        <v>443</v>
      </c>
      <c r="J433" s="5" t="str">
        <f t="shared" si="6"/>
        <v>44</v>
      </c>
      <c r="K433" s="5" t="str">
        <f>VLOOKUP(J433,'RF Mapping'!$A$1:$B$26,2,0)</f>
        <v>Loyal Customers</v>
      </c>
    </row>
    <row r="434" ht="15.75" customHeight="1">
      <c r="A434" s="4">
        <v>13784.0</v>
      </c>
      <c r="B434" s="5">
        <v>2.0</v>
      </c>
      <c r="C434" s="15">
        <v>44554.63680555556</v>
      </c>
      <c r="D434" s="16">
        <v>175.2</v>
      </c>
      <c r="E434" s="5">
        <f t="shared" si="1"/>
        <v>521</v>
      </c>
      <c r="F434" s="5">
        <f t="shared" si="2"/>
        <v>3</v>
      </c>
      <c r="G434" s="5">
        <f t="shared" si="3"/>
        <v>3</v>
      </c>
      <c r="H434" s="5">
        <f t="shared" si="4"/>
        <v>4</v>
      </c>
      <c r="I434" s="5" t="str">
        <f t="shared" si="5"/>
        <v>334</v>
      </c>
      <c r="J434" s="5" t="str">
        <f t="shared" si="6"/>
        <v>33</v>
      </c>
      <c r="K434" s="5" t="str">
        <f>VLOOKUP(J434,'RF Mapping'!$A$1:$B$26,2,0)</f>
        <v>Need Attention</v>
      </c>
    </row>
    <row r="435" ht="15.75" customHeight="1">
      <c r="A435" s="4">
        <v>13786.0</v>
      </c>
      <c r="B435" s="5">
        <v>1.0</v>
      </c>
      <c r="C435" s="15">
        <v>44354.57847222222</v>
      </c>
      <c r="D435" s="16">
        <v>28.799999999999997</v>
      </c>
      <c r="E435" s="5">
        <f t="shared" si="1"/>
        <v>721</v>
      </c>
      <c r="F435" s="5">
        <f t="shared" si="2"/>
        <v>2</v>
      </c>
      <c r="G435" s="5">
        <f t="shared" si="3"/>
        <v>2</v>
      </c>
      <c r="H435" s="5">
        <f t="shared" si="4"/>
        <v>2</v>
      </c>
      <c r="I435" s="5" t="str">
        <f t="shared" si="5"/>
        <v>222</v>
      </c>
      <c r="J435" s="5" t="str">
        <f t="shared" si="6"/>
        <v>22</v>
      </c>
      <c r="K435" s="5" t="str">
        <f>VLOOKUP(J435,'RF Mapping'!$A$1:$B$26,2,0)</f>
        <v>Hibernating</v>
      </c>
    </row>
    <row r="436" ht="15.75" customHeight="1">
      <c r="A436" s="4">
        <v>13790.0</v>
      </c>
      <c r="B436" s="5">
        <v>1.0</v>
      </c>
      <c r="C436" s="15">
        <v>44717.65833333333</v>
      </c>
      <c r="D436" s="16">
        <v>45.239999999999995</v>
      </c>
      <c r="E436" s="5">
        <f t="shared" si="1"/>
        <v>358</v>
      </c>
      <c r="F436" s="5">
        <f t="shared" si="2"/>
        <v>5</v>
      </c>
      <c r="G436" s="5">
        <f t="shared" si="3"/>
        <v>2</v>
      </c>
      <c r="H436" s="5">
        <f t="shared" si="4"/>
        <v>3</v>
      </c>
      <c r="I436" s="5" t="str">
        <f t="shared" si="5"/>
        <v>523</v>
      </c>
      <c r="J436" s="5" t="str">
        <f t="shared" si="6"/>
        <v>52</v>
      </c>
      <c r="K436" s="5" t="str">
        <f>VLOOKUP(J436,'RF Mapping'!$A$1:$B$26,2,0)</f>
        <v>Potential Loyalists</v>
      </c>
    </row>
    <row r="437" ht="15.75" customHeight="1">
      <c r="A437" s="4">
        <v>13798.0</v>
      </c>
      <c r="B437" s="5">
        <v>19.0</v>
      </c>
      <c r="C437" s="15">
        <v>44668.35416666666</v>
      </c>
      <c r="D437" s="16">
        <v>3136.039999999999</v>
      </c>
      <c r="E437" s="5">
        <f t="shared" si="1"/>
        <v>407</v>
      </c>
      <c r="F437" s="5">
        <f t="shared" si="2"/>
        <v>4</v>
      </c>
      <c r="G437" s="5">
        <f t="shared" si="3"/>
        <v>4</v>
      </c>
      <c r="H437" s="5">
        <f t="shared" si="4"/>
        <v>4</v>
      </c>
      <c r="I437" s="5" t="str">
        <f t="shared" si="5"/>
        <v>444</v>
      </c>
      <c r="J437" s="5" t="str">
        <f t="shared" si="6"/>
        <v>44</v>
      </c>
      <c r="K437" s="5" t="str">
        <f>VLOOKUP(J437,'RF Mapping'!$A$1:$B$26,2,0)</f>
        <v>Loyal Customers</v>
      </c>
    </row>
    <row r="438" ht="15.75" customHeight="1">
      <c r="A438" s="4">
        <v>13801.0</v>
      </c>
      <c r="B438" s="5">
        <v>1.0</v>
      </c>
      <c r="C438" s="15">
        <v>44655.42708333334</v>
      </c>
      <c r="D438" s="16">
        <v>12.5</v>
      </c>
      <c r="E438" s="5">
        <f t="shared" si="1"/>
        <v>420</v>
      </c>
      <c r="F438" s="5">
        <f t="shared" si="2"/>
        <v>4</v>
      </c>
      <c r="G438" s="5">
        <f t="shared" si="3"/>
        <v>2</v>
      </c>
      <c r="H438" s="5">
        <f t="shared" si="4"/>
        <v>1</v>
      </c>
      <c r="I438" s="5" t="str">
        <f t="shared" si="5"/>
        <v>421</v>
      </c>
      <c r="J438" s="5" t="str">
        <f t="shared" si="6"/>
        <v>42</v>
      </c>
      <c r="K438" s="5" t="str">
        <f>VLOOKUP(J438,'RF Mapping'!$A$1:$B$26,2,0)</f>
        <v>Potential Loyalists</v>
      </c>
    </row>
    <row r="439" ht="15.75" customHeight="1">
      <c r="A439" s="4">
        <v>13802.0</v>
      </c>
      <c r="B439" s="5">
        <v>5.0</v>
      </c>
      <c r="C439" s="15">
        <v>44585.55972222222</v>
      </c>
      <c r="D439" s="16">
        <v>528.5999999999999</v>
      </c>
      <c r="E439" s="5">
        <f t="shared" si="1"/>
        <v>490</v>
      </c>
      <c r="F439" s="5">
        <f t="shared" si="2"/>
        <v>3</v>
      </c>
      <c r="G439" s="5">
        <f t="shared" si="3"/>
        <v>4</v>
      </c>
      <c r="H439" s="5">
        <f t="shared" si="4"/>
        <v>4</v>
      </c>
      <c r="I439" s="5" t="str">
        <f t="shared" si="5"/>
        <v>344</v>
      </c>
      <c r="J439" s="5" t="str">
        <f t="shared" si="6"/>
        <v>34</v>
      </c>
      <c r="K439" s="5" t="str">
        <f>VLOOKUP(J439,'RF Mapping'!$A$1:$B$26,2,0)</f>
        <v>Loyal Customers</v>
      </c>
    </row>
    <row r="440" ht="15.75" customHeight="1">
      <c r="A440" s="4">
        <v>13803.0</v>
      </c>
      <c r="B440" s="5">
        <v>1.0</v>
      </c>
      <c r="C440" s="15">
        <v>44468.53958333333</v>
      </c>
      <c r="D440" s="16">
        <v>16.6</v>
      </c>
      <c r="E440" s="5">
        <f t="shared" si="1"/>
        <v>607</v>
      </c>
      <c r="F440" s="5">
        <f t="shared" si="2"/>
        <v>2</v>
      </c>
      <c r="G440" s="5">
        <f t="shared" si="3"/>
        <v>2</v>
      </c>
      <c r="H440" s="5">
        <f t="shared" si="4"/>
        <v>2</v>
      </c>
      <c r="I440" s="5" t="str">
        <f t="shared" si="5"/>
        <v>222</v>
      </c>
      <c r="J440" s="5" t="str">
        <f t="shared" si="6"/>
        <v>22</v>
      </c>
      <c r="K440" s="5" t="str">
        <f>VLOOKUP(J440,'RF Mapping'!$A$1:$B$26,2,0)</f>
        <v>Hibernating</v>
      </c>
    </row>
    <row r="441" ht="15.75" customHeight="1">
      <c r="A441" s="4">
        <v>13804.0</v>
      </c>
      <c r="B441" s="5">
        <v>1.0</v>
      </c>
      <c r="C441" s="15">
        <v>44582.71388888889</v>
      </c>
      <c r="D441" s="16">
        <v>34.2</v>
      </c>
      <c r="E441" s="5">
        <f t="shared" si="1"/>
        <v>493</v>
      </c>
      <c r="F441" s="5">
        <f t="shared" si="2"/>
        <v>3</v>
      </c>
      <c r="G441" s="5">
        <f t="shared" si="3"/>
        <v>2</v>
      </c>
      <c r="H441" s="5">
        <f t="shared" si="4"/>
        <v>3</v>
      </c>
      <c r="I441" s="5" t="str">
        <f t="shared" si="5"/>
        <v>323</v>
      </c>
      <c r="J441" s="5" t="str">
        <f t="shared" si="6"/>
        <v>32</v>
      </c>
      <c r="K441" s="5" t="str">
        <f>VLOOKUP(J441,'RF Mapping'!$A$1:$B$26,2,0)</f>
        <v>About to Sleep</v>
      </c>
    </row>
    <row r="442" ht="15.75" customHeight="1">
      <c r="A442" s="4">
        <v>13805.0</v>
      </c>
      <c r="B442" s="5">
        <v>2.0</v>
      </c>
      <c r="C442" s="15">
        <v>44669.61805555555</v>
      </c>
      <c r="D442" s="16">
        <v>425.04</v>
      </c>
      <c r="E442" s="5">
        <f t="shared" si="1"/>
        <v>406</v>
      </c>
      <c r="F442" s="5">
        <f t="shared" si="2"/>
        <v>4</v>
      </c>
      <c r="G442" s="5">
        <f t="shared" si="3"/>
        <v>3</v>
      </c>
      <c r="H442" s="5">
        <f t="shared" si="4"/>
        <v>4</v>
      </c>
      <c r="I442" s="5" t="str">
        <f t="shared" si="5"/>
        <v>434</v>
      </c>
      <c r="J442" s="5" t="str">
        <f t="shared" si="6"/>
        <v>43</v>
      </c>
      <c r="K442" s="5" t="str">
        <f>VLOOKUP(J442,'RF Mapping'!$A$1:$B$26,2,0)</f>
        <v>Potential Loyalists</v>
      </c>
    </row>
    <row r="443" ht="15.75" customHeight="1">
      <c r="A443" s="4">
        <v>13808.0</v>
      </c>
      <c r="B443" s="5">
        <v>3.0</v>
      </c>
      <c r="C443" s="15">
        <v>44716.5125</v>
      </c>
      <c r="D443" s="16">
        <v>145.89999999999998</v>
      </c>
      <c r="E443" s="5">
        <f t="shared" si="1"/>
        <v>359</v>
      </c>
      <c r="F443" s="5">
        <f t="shared" si="2"/>
        <v>5</v>
      </c>
      <c r="G443" s="5">
        <f t="shared" si="3"/>
        <v>4</v>
      </c>
      <c r="H443" s="5">
        <f t="shared" si="4"/>
        <v>4</v>
      </c>
      <c r="I443" s="5" t="str">
        <f t="shared" si="5"/>
        <v>544</v>
      </c>
      <c r="J443" s="5" t="str">
        <f t="shared" si="6"/>
        <v>54</v>
      </c>
      <c r="K443" s="5" t="str">
        <f>VLOOKUP(J443,'RF Mapping'!$A$1:$B$26,2,0)</f>
        <v>Champions</v>
      </c>
    </row>
    <row r="444" ht="15.75" customHeight="1">
      <c r="A444" s="4">
        <v>13819.0</v>
      </c>
      <c r="B444" s="5">
        <v>1.0</v>
      </c>
      <c r="C444" s="15">
        <v>44419.44305555556</v>
      </c>
      <c r="D444" s="16">
        <v>15.0</v>
      </c>
      <c r="E444" s="5">
        <f t="shared" si="1"/>
        <v>656</v>
      </c>
      <c r="F444" s="5">
        <f t="shared" si="2"/>
        <v>2</v>
      </c>
      <c r="G444" s="5">
        <f t="shared" si="3"/>
        <v>2</v>
      </c>
      <c r="H444" s="5">
        <f t="shared" si="4"/>
        <v>2</v>
      </c>
      <c r="I444" s="5" t="str">
        <f t="shared" si="5"/>
        <v>222</v>
      </c>
      <c r="J444" s="5" t="str">
        <f t="shared" si="6"/>
        <v>22</v>
      </c>
      <c r="K444" s="5" t="str">
        <f>VLOOKUP(J444,'RF Mapping'!$A$1:$B$26,2,0)</f>
        <v>Hibernating</v>
      </c>
    </row>
    <row r="445" ht="15.75" customHeight="1">
      <c r="A445" s="4">
        <v>13821.0</v>
      </c>
      <c r="B445" s="5">
        <v>1.0</v>
      </c>
      <c r="C445" s="15">
        <v>44462.47916666666</v>
      </c>
      <c r="D445" s="16">
        <v>3.9</v>
      </c>
      <c r="E445" s="5">
        <f t="shared" si="1"/>
        <v>613</v>
      </c>
      <c r="F445" s="5">
        <f t="shared" si="2"/>
        <v>2</v>
      </c>
      <c r="G445" s="5">
        <f t="shared" si="3"/>
        <v>2</v>
      </c>
      <c r="H445" s="5">
        <f t="shared" si="4"/>
        <v>1</v>
      </c>
      <c r="I445" s="5" t="str">
        <f t="shared" si="5"/>
        <v>221</v>
      </c>
      <c r="J445" s="5" t="str">
        <f t="shared" si="6"/>
        <v>22</v>
      </c>
      <c r="K445" s="5" t="str">
        <f>VLOOKUP(J445,'RF Mapping'!$A$1:$B$26,2,0)</f>
        <v>Hibernating</v>
      </c>
    </row>
    <row r="446" ht="15.75" customHeight="1">
      <c r="A446" s="4">
        <v>13822.0</v>
      </c>
      <c r="B446" s="5">
        <v>2.0</v>
      </c>
      <c r="C446" s="15">
        <v>44716.50902777778</v>
      </c>
      <c r="D446" s="16">
        <v>16.13</v>
      </c>
      <c r="E446" s="5">
        <f t="shared" si="1"/>
        <v>359</v>
      </c>
      <c r="F446" s="5">
        <f t="shared" si="2"/>
        <v>5</v>
      </c>
      <c r="G446" s="5">
        <f t="shared" si="3"/>
        <v>3</v>
      </c>
      <c r="H446" s="5">
        <f t="shared" si="4"/>
        <v>2</v>
      </c>
      <c r="I446" s="5" t="str">
        <f t="shared" si="5"/>
        <v>532</v>
      </c>
      <c r="J446" s="5" t="str">
        <f t="shared" si="6"/>
        <v>53</v>
      </c>
      <c r="K446" s="5" t="str">
        <f>VLOOKUP(J446,'RF Mapping'!$A$1:$B$26,2,0)</f>
        <v>Potential Loyalists</v>
      </c>
    </row>
    <row r="447" ht="15.75" customHeight="1">
      <c r="A447" s="4">
        <v>13826.0</v>
      </c>
      <c r="B447" s="5">
        <v>2.0</v>
      </c>
      <c r="C447" s="15">
        <v>44565.68541666667</v>
      </c>
      <c r="D447" s="16">
        <v>24.799999999999997</v>
      </c>
      <c r="E447" s="5">
        <f t="shared" si="1"/>
        <v>510</v>
      </c>
      <c r="F447" s="5">
        <f t="shared" si="2"/>
        <v>3</v>
      </c>
      <c r="G447" s="5">
        <f t="shared" si="3"/>
        <v>3</v>
      </c>
      <c r="H447" s="5">
        <f t="shared" si="4"/>
        <v>2</v>
      </c>
      <c r="I447" s="5" t="str">
        <f t="shared" si="5"/>
        <v>332</v>
      </c>
      <c r="J447" s="5" t="str">
        <f t="shared" si="6"/>
        <v>33</v>
      </c>
      <c r="K447" s="5" t="str">
        <f>VLOOKUP(J447,'RF Mapping'!$A$1:$B$26,2,0)</f>
        <v>Need Attention</v>
      </c>
    </row>
    <row r="448" ht="15.75" customHeight="1">
      <c r="A448" s="4">
        <v>13827.0</v>
      </c>
      <c r="B448" s="5">
        <v>2.0</v>
      </c>
      <c r="C448" s="15">
        <v>44664.52638888889</v>
      </c>
      <c r="D448" s="16">
        <v>11.100000000000001</v>
      </c>
      <c r="E448" s="5">
        <f t="shared" si="1"/>
        <v>411</v>
      </c>
      <c r="F448" s="5">
        <f t="shared" si="2"/>
        <v>4</v>
      </c>
      <c r="G448" s="5">
        <f t="shared" si="3"/>
        <v>3</v>
      </c>
      <c r="H448" s="5">
        <f t="shared" si="4"/>
        <v>1</v>
      </c>
      <c r="I448" s="5" t="str">
        <f t="shared" si="5"/>
        <v>431</v>
      </c>
      <c r="J448" s="5" t="str">
        <f t="shared" si="6"/>
        <v>43</v>
      </c>
      <c r="K448" s="5" t="str">
        <f>VLOOKUP(J448,'RF Mapping'!$A$1:$B$26,2,0)</f>
        <v>Potential Loyalists</v>
      </c>
    </row>
    <row r="449" ht="15.75" customHeight="1">
      <c r="A449" s="4">
        <v>13831.0</v>
      </c>
      <c r="B449" s="5">
        <v>3.0</v>
      </c>
      <c r="C449" s="15">
        <v>44633.37986111111</v>
      </c>
      <c r="D449" s="16">
        <v>302.53</v>
      </c>
      <c r="E449" s="5">
        <f t="shared" si="1"/>
        <v>442</v>
      </c>
      <c r="F449" s="5">
        <f t="shared" si="2"/>
        <v>3</v>
      </c>
      <c r="G449" s="5">
        <f t="shared" si="3"/>
        <v>4</v>
      </c>
      <c r="H449" s="5">
        <f t="shared" si="4"/>
        <v>4</v>
      </c>
      <c r="I449" s="5" t="str">
        <f t="shared" si="5"/>
        <v>344</v>
      </c>
      <c r="J449" s="5" t="str">
        <f t="shared" si="6"/>
        <v>34</v>
      </c>
      <c r="K449" s="5" t="str">
        <f>VLOOKUP(J449,'RF Mapping'!$A$1:$B$26,2,0)</f>
        <v>Loyal Customers</v>
      </c>
    </row>
    <row r="450" ht="15.75" customHeight="1">
      <c r="A450" s="4">
        <v>13833.0</v>
      </c>
      <c r="B450" s="5">
        <v>1.0</v>
      </c>
      <c r="C450" s="15">
        <v>44564.56041666667</v>
      </c>
      <c r="D450" s="16">
        <v>0.95</v>
      </c>
      <c r="E450" s="5">
        <f t="shared" si="1"/>
        <v>511</v>
      </c>
      <c r="F450" s="5">
        <f t="shared" si="2"/>
        <v>3</v>
      </c>
      <c r="G450" s="5">
        <f t="shared" si="3"/>
        <v>2</v>
      </c>
      <c r="H450" s="5">
        <f t="shared" si="4"/>
        <v>1</v>
      </c>
      <c r="I450" s="5" t="str">
        <f t="shared" si="5"/>
        <v>321</v>
      </c>
      <c r="J450" s="5" t="str">
        <f t="shared" si="6"/>
        <v>32</v>
      </c>
      <c r="K450" s="5" t="str">
        <f>VLOOKUP(J450,'RF Mapping'!$A$1:$B$26,2,0)</f>
        <v>About to Sleep</v>
      </c>
    </row>
    <row r="451" ht="15.75" customHeight="1">
      <c r="A451" s="4">
        <v>13835.0</v>
      </c>
      <c r="B451" s="5">
        <v>2.0</v>
      </c>
      <c r="C451" s="15">
        <v>44568.63611111111</v>
      </c>
      <c r="D451" s="16">
        <v>32.6</v>
      </c>
      <c r="E451" s="5">
        <f t="shared" si="1"/>
        <v>507</v>
      </c>
      <c r="F451" s="5">
        <f t="shared" si="2"/>
        <v>3</v>
      </c>
      <c r="G451" s="5">
        <f t="shared" si="3"/>
        <v>3</v>
      </c>
      <c r="H451" s="5">
        <f t="shared" si="4"/>
        <v>2</v>
      </c>
      <c r="I451" s="5" t="str">
        <f t="shared" si="5"/>
        <v>332</v>
      </c>
      <c r="J451" s="5" t="str">
        <f t="shared" si="6"/>
        <v>33</v>
      </c>
      <c r="K451" s="5" t="str">
        <f>VLOOKUP(J451,'RF Mapping'!$A$1:$B$26,2,0)</f>
        <v>Need Attention</v>
      </c>
    </row>
    <row r="452" ht="15.75" customHeight="1">
      <c r="A452" s="4">
        <v>13837.0</v>
      </c>
      <c r="B452" s="5">
        <v>1.0</v>
      </c>
      <c r="C452" s="15">
        <v>44512.50694444445</v>
      </c>
      <c r="D452" s="16">
        <v>12.48</v>
      </c>
      <c r="E452" s="5">
        <f t="shared" si="1"/>
        <v>563</v>
      </c>
      <c r="F452" s="5">
        <f t="shared" si="2"/>
        <v>2</v>
      </c>
      <c r="G452" s="5">
        <f t="shared" si="3"/>
        <v>2</v>
      </c>
      <c r="H452" s="5">
        <f t="shared" si="4"/>
        <v>1</v>
      </c>
      <c r="I452" s="5" t="str">
        <f t="shared" si="5"/>
        <v>221</v>
      </c>
      <c r="J452" s="5" t="str">
        <f t="shared" si="6"/>
        <v>22</v>
      </c>
      <c r="K452" s="5" t="str">
        <f>VLOOKUP(J452,'RF Mapping'!$A$1:$B$26,2,0)</f>
        <v>Hibernating</v>
      </c>
    </row>
    <row r="453" ht="15.75" customHeight="1">
      <c r="A453" s="4">
        <v>13838.0</v>
      </c>
      <c r="B453" s="5">
        <v>4.0</v>
      </c>
      <c r="C453" s="15">
        <v>44716.45833333334</v>
      </c>
      <c r="D453" s="16">
        <v>15.809999999999999</v>
      </c>
      <c r="E453" s="5">
        <f t="shared" si="1"/>
        <v>359</v>
      </c>
      <c r="F453" s="5">
        <f t="shared" si="2"/>
        <v>5</v>
      </c>
      <c r="G453" s="5">
        <f t="shared" si="3"/>
        <v>4</v>
      </c>
      <c r="H453" s="5">
        <f t="shared" si="4"/>
        <v>2</v>
      </c>
      <c r="I453" s="5" t="str">
        <f t="shared" si="5"/>
        <v>542</v>
      </c>
      <c r="J453" s="5" t="str">
        <f t="shared" si="6"/>
        <v>54</v>
      </c>
      <c r="K453" s="5" t="str">
        <f>VLOOKUP(J453,'RF Mapping'!$A$1:$B$26,2,0)</f>
        <v>Champions</v>
      </c>
    </row>
    <row r="454" ht="15.75" customHeight="1">
      <c r="A454" s="4">
        <v>13842.0</v>
      </c>
      <c r="B454" s="5">
        <v>1.0</v>
      </c>
      <c r="C454" s="15">
        <v>44648.62222222222</v>
      </c>
      <c r="D454" s="16">
        <v>54.36000000000001</v>
      </c>
      <c r="E454" s="5">
        <f t="shared" si="1"/>
        <v>427</v>
      </c>
      <c r="F454" s="5">
        <f t="shared" si="2"/>
        <v>4</v>
      </c>
      <c r="G454" s="5">
        <f t="shared" si="3"/>
        <v>2</v>
      </c>
      <c r="H454" s="5">
        <f t="shared" si="4"/>
        <v>3</v>
      </c>
      <c r="I454" s="5" t="str">
        <f t="shared" si="5"/>
        <v>423</v>
      </c>
      <c r="J454" s="5" t="str">
        <f t="shared" si="6"/>
        <v>42</v>
      </c>
      <c r="K454" s="5" t="str">
        <f>VLOOKUP(J454,'RF Mapping'!$A$1:$B$26,2,0)</f>
        <v>Potential Loyalists</v>
      </c>
    </row>
    <row r="455" ht="15.75" customHeight="1">
      <c r="A455" s="4">
        <v>13846.0</v>
      </c>
      <c r="B455" s="5">
        <v>1.0</v>
      </c>
      <c r="C455" s="15">
        <v>44477.50625</v>
      </c>
      <c r="D455" s="16">
        <v>9.95</v>
      </c>
      <c r="E455" s="5">
        <f t="shared" si="1"/>
        <v>598</v>
      </c>
      <c r="F455" s="5">
        <f t="shared" si="2"/>
        <v>2</v>
      </c>
      <c r="G455" s="5">
        <f t="shared" si="3"/>
        <v>2</v>
      </c>
      <c r="H455" s="5">
        <f t="shared" si="4"/>
        <v>1</v>
      </c>
      <c r="I455" s="5" t="str">
        <f t="shared" si="5"/>
        <v>221</v>
      </c>
      <c r="J455" s="5" t="str">
        <f t="shared" si="6"/>
        <v>22</v>
      </c>
      <c r="K455" s="5" t="str">
        <f>VLOOKUP(J455,'RF Mapping'!$A$1:$B$26,2,0)</f>
        <v>Hibernating</v>
      </c>
    </row>
    <row r="456" ht="15.75" customHeight="1">
      <c r="A456" s="4">
        <v>13849.0</v>
      </c>
      <c r="B456" s="5">
        <v>2.0</v>
      </c>
      <c r="C456" s="15">
        <v>44670.45763888889</v>
      </c>
      <c r="D456" s="16">
        <v>61.599999999999994</v>
      </c>
      <c r="E456" s="5">
        <f t="shared" si="1"/>
        <v>405</v>
      </c>
      <c r="F456" s="5">
        <f t="shared" si="2"/>
        <v>4</v>
      </c>
      <c r="G456" s="5">
        <f t="shared" si="3"/>
        <v>3</v>
      </c>
      <c r="H456" s="5">
        <f t="shared" si="4"/>
        <v>3</v>
      </c>
      <c r="I456" s="5" t="str">
        <f t="shared" si="5"/>
        <v>433</v>
      </c>
      <c r="J456" s="5" t="str">
        <f t="shared" si="6"/>
        <v>43</v>
      </c>
      <c r="K456" s="5" t="str">
        <f>VLOOKUP(J456,'RF Mapping'!$A$1:$B$26,2,0)</f>
        <v>Potential Loyalists</v>
      </c>
    </row>
    <row r="457" ht="15.75" customHeight="1">
      <c r="A457" s="4">
        <v>13850.0</v>
      </c>
      <c r="B457" s="5">
        <v>1.0</v>
      </c>
      <c r="C457" s="15">
        <v>44594.58611111111</v>
      </c>
      <c r="D457" s="16">
        <v>20.8</v>
      </c>
      <c r="E457" s="5">
        <f t="shared" si="1"/>
        <v>481</v>
      </c>
      <c r="F457" s="5">
        <f t="shared" si="2"/>
        <v>3</v>
      </c>
      <c r="G457" s="5">
        <f t="shared" si="3"/>
        <v>2</v>
      </c>
      <c r="H457" s="5">
        <f t="shared" si="4"/>
        <v>2</v>
      </c>
      <c r="I457" s="5" t="str">
        <f t="shared" si="5"/>
        <v>322</v>
      </c>
      <c r="J457" s="5" t="str">
        <f t="shared" si="6"/>
        <v>32</v>
      </c>
      <c r="K457" s="5" t="str">
        <f>VLOOKUP(J457,'RF Mapping'!$A$1:$B$26,2,0)</f>
        <v>About to Sleep</v>
      </c>
    </row>
    <row r="458" ht="15.75" customHeight="1">
      <c r="A458" s="4">
        <v>13851.0</v>
      </c>
      <c r="B458" s="5">
        <v>1.0</v>
      </c>
      <c r="C458" s="15">
        <v>44595.58819444444</v>
      </c>
      <c r="D458" s="16">
        <v>35.400000000000006</v>
      </c>
      <c r="E458" s="5">
        <f t="shared" si="1"/>
        <v>480</v>
      </c>
      <c r="F458" s="5">
        <f t="shared" si="2"/>
        <v>3</v>
      </c>
      <c r="G458" s="5">
        <f t="shared" si="3"/>
        <v>2</v>
      </c>
      <c r="H458" s="5">
        <f t="shared" si="4"/>
        <v>3</v>
      </c>
      <c r="I458" s="5" t="str">
        <f t="shared" si="5"/>
        <v>323</v>
      </c>
      <c r="J458" s="5" t="str">
        <f t="shared" si="6"/>
        <v>32</v>
      </c>
      <c r="K458" s="5" t="str">
        <f>VLOOKUP(J458,'RF Mapping'!$A$1:$B$26,2,0)</f>
        <v>About to Sleep</v>
      </c>
    </row>
    <row r="459" ht="15.75" customHeight="1">
      <c r="A459" s="4">
        <v>13853.0</v>
      </c>
      <c r="B459" s="5">
        <v>1.0</v>
      </c>
      <c r="C459" s="15">
        <v>44713.34166666667</v>
      </c>
      <c r="D459" s="16">
        <v>33.2</v>
      </c>
      <c r="E459" s="5">
        <f t="shared" si="1"/>
        <v>362</v>
      </c>
      <c r="F459" s="5">
        <f t="shared" si="2"/>
        <v>5</v>
      </c>
      <c r="G459" s="5">
        <f t="shared" si="3"/>
        <v>2</v>
      </c>
      <c r="H459" s="5">
        <f t="shared" si="4"/>
        <v>3</v>
      </c>
      <c r="I459" s="5" t="str">
        <f t="shared" si="5"/>
        <v>523</v>
      </c>
      <c r="J459" s="5" t="str">
        <f t="shared" si="6"/>
        <v>52</v>
      </c>
      <c r="K459" s="5" t="str">
        <f>VLOOKUP(J459,'RF Mapping'!$A$1:$B$26,2,0)</f>
        <v>Potential Loyalists</v>
      </c>
    </row>
    <row r="460" ht="15.75" customHeight="1">
      <c r="A460" s="4">
        <v>13854.0</v>
      </c>
      <c r="B460" s="5">
        <v>2.0</v>
      </c>
      <c r="C460" s="15">
        <v>44632.62777777778</v>
      </c>
      <c r="D460" s="16">
        <v>76.8</v>
      </c>
      <c r="E460" s="5">
        <f t="shared" si="1"/>
        <v>443</v>
      </c>
      <c r="F460" s="5">
        <f t="shared" si="2"/>
        <v>3</v>
      </c>
      <c r="G460" s="5">
        <f t="shared" si="3"/>
        <v>3</v>
      </c>
      <c r="H460" s="5">
        <f t="shared" si="4"/>
        <v>3</v>
      </c>
      <c r="I460" s="5" t="str">
        <f t="shared" si="5"/>
        <v>333</v>
      </c>
      <c r="J460" s="5" t="str">
        <f t="shared" si="6"/>
        <v>33</v>
      </c>
      <c r="K460" s="5" t="str">
        <f>VLOOKUP(J460,'RF Mapping'!$A$1:$B$26,2,0)</f>
        <v>Need Attention</v>
      </c>
    </row>
    <row r="461" ht="15.75" customHeight="1">
      <c r="A461" s="4">
        <v>13856.0</v>
      </c>
      <c r="B461" s="5">
        <v>2.0</v>
      </c>
      <c r="C461" s="15">
        <v>44543.49513888889</v>
      </c>
      <c r="D461" s="16">
        <v>13.999999999999998</v>
      </c>
      <c r="E461" s="5">
        <f t="shared" si="1"/>
        <v>532</v>
      </c>
      <c r="F461" s="5">
        <f t="shared" si="2"/>
        <v>3</v>
      </c>
      <c r="G461" s="5">
        <f t="shared" si="3"/>
        <v>3</v>
      </c>
      <c r="H461" s="5">
        <f t="shared" si="4"/>
        <v>1</v>
      </c>
      <c r="I461" s="5" t="str">
        <f t="shared" si="5"/>
        <v>331</v>
      </c>
      <c r="J461" s="5" t="str">
        <f t="shared" si="6"/>
        <v>33</v>
      </c>
      <c r="K461" s="5" t="str">
        <f>VLOOKUP(J461,'RF Mapping'!$A$1:$B$26,2,0)</f>
        <v>Need Attention</v>
      </c>
    </row>
    <row r="462" ht="15.75" customHeight="1">
      <c r="A462" s="4">
        <v>13859.0</v>
      </c>
      <c r="B462" s="5">
        <v>1.0</v>
      </c>
      <c r="C462" s="15">
        <v>44394.67638888889</v>
      </c>
      <c r="D462" s="16">
        <v>8.850000000000001</v>
      </c>
      <c r="E462" s="5">
        <f t="shared" si="1"/>
        <v>681</v>
      </c>
      <c r="F462" s="5">
        <f t="shared" si="2"/>
        <v>2</v>
      </c>
      <c r="G462" s="5">
        <f t="shared" si="3"/>
        <v>2</v>
      </c>
      <c r="H462" s="5">
        <f t="shared" si="4"/>
        <v>1</v>
      </c>
      <c r="I462" s="5" t="str">
        <f t="shared" si="5"/>
        <v>221</v>
      </c>
      <c r="J462" s="5" t="str">
        <f t="shared" si="6"/>
        <v>22</v>
      </c>
      <c r="K462" s="5" t="str">
        <f>VLOOKUP(J462,'RF Mapping'!$A$1:$B$26,2,0)</f>
        <v>Hibernating</v>
      </c>
    </row>
    <row r="463" ht="15.75" customHeight="1">
      <c r="A463" s="4">
        <v>13860.0</v>
      </c>
      <c r="B463" s="5">
        <v>1.0</v>
      </c>
      <c r="C463" s="15">
        <v>44634.39375</v>
      </c>
      <c r="D463" s="16">
        <v>17.700000000000003</v>
      </c>
      <c r="E463" s="5">
        <f t="shared" si="1"/>
        <v>441</v>
      </c>
      <c r="F463" s="5">
        <f t="shared" si="2"/>
        <v>3</v>
      </c>
      <c r="G463" s="5">
        <f t="shared" si="3"/>
        <v>2</v>
      </c>
      <c r="H463" s="5">
        <f t="shared" si="4"/>
        <v>2</v>
      </c>
      <c r="I463" s="5" t="str">
        <f t="shared" si="5"/>
        <v>322</v>
      </c>
      <c r="J463" s="5" t="str">
        <f t="shared" si="6"/>
        <v>32</v>
      </c>
      <c r="K463" s="5" t="str">
        <f>VLOOKUP(J463,'RF Mapping'!$A$1:$B$26,2,0)</f>
        <v>About to Sleep</v>
      </c>
    </row>
    <row r="464" ht="15.75" customHeight="1">
      <c r="A464" s="4">
        <v>13862.0</v>
      </c>
      <c r="B464" s="5">
        <v>3.0</v>
      </c>
      <c r="C464" s="15">
        <v>44537.65416666667</v>
      </c>
      <c r="D464" s="16">
        <v>34.550000000000004</v>
      </c>
      <c r="E464" s="5">
        <f t="shared" si="1"/>
        <v>538</v>
      </c>
      <c r="F464" s="5">
        <f t="shared" si="2"/>
        <v>3</v>
      </c>
      <c r="G464" s="5">
        <f t="shared" si="3"/>
        <v>4</v>
      </c>
      <c r="H464" s="5">
        <f t="shared" si="4"/>
        <v>3</v>
      </c>
      <c r="I464" s="5" t="str">
        <f t="shared" si="5"/>
        <v>343</v>
      </c>
      <c r="J464" s="5" t="str">
        <f t="shared" si="6"/>
        <v>34</v>
      </c>
      <c r="K464" s="5" t="str">
        <f>VLOOKUP(J464,'RF Mapping'!$A$1:$B$26,2,0)</f>
        <v>Loyal Customers</v>
      </c>
    </row>
    <row r="465" ht="15.75" customHeight="1">
      <c r="A465" s="4">
        <v>13863.0</v>
      </c>
      <c r="B465" s="5">
        <v>1.0</v>
      </c>
      <c r="C465" s="15">
        <v>44475.43055555555</v>
      </c>
      <c r="D465" s="16">
        <v>19.979999999999997</v>
      </c>
      <c r="E465" s="5">
        <f t="shared" si="1"/>
        <v>600</v>
      </c>
      <c r="F465" s="5">
        <f t="shared" si="2"/>
        <v>2</v>
      </c>
      <c r="G465" s="5">
        <f t="shared" si="3"/>
        <v>2</v>
      </c>
      <c r="H465" s="5">
        <f t="shared" si="4"/>
        <v>2</v>
      </c>
      <c r="I465" s="5" t="str">
        <f t="shared" si="5"/>
        <v>222</v>
      </c>
      <c r="J465" s="5" t="str">
        <f t="shared" si="6"/>
        <v>22</v>
      </c>
      <c r="K465" s="5" t="str">
        <f>VLOOKUP(J465,'RF Mapping'!$A$1:$B$26,2,0)</f>
        <v>Hibernating</v>
      </c>
    </row>
    <row r="466" ht="15.75" customHeight="1">
      <c r="A466" s="4">
        <v>13868.0</v>
      </c>
      <c r="B466" s="5">
        <v>1.0</v>
      </c>
      <c r="C466" s="15">
        <v>44682.53125</v>
      </c>
      <c r="D466" s="16">
        <v>42.25</v>
      </c>
      <c r="E466" s="5">
        <f t="shared" si="1"/>
        <v>393</v>
      </c>
      <c r="F466" s="5">
        <f t="shared" si="2"/>
        <v>4</v>
      </c>
      <c r="G466" s="5">
        <f t="shared" si="3"/>
        <v>2</v>
      </c>
      <c r="H466" s="5">
        <f t="shared" si="4"/>
        <v>3</v>
      </c>
      <c r="I466" s="5" t="str">
        <f t="shared" si="5"/>
        <v>423</v>
      </c>
      <c r="J466" s="5" t="str">
        <f t="shared" si="6"/>
        <v>42</v>
      </c>
      <c r="K466" s="5" t="str">
        <f>VLOOKUP(J466,'RF Mapping'!$A$1:$B$26,2,0)</f>
        <v>Potential Loyalists</v>
      </c>
    </row>
    <row r="467" ht="15.75" customHeight="1">
      <c r="A467" s="4">
        <v>13869.0</v>
      </c>
      <c r="B467" s="5">
        <v>3.0</v>
      </c>
      <c r="C467" s="15">
        <v>44600.57847222222</v>
      </c>
      <c r="D467" s="16">
        <v>50.25</v>
      </c>
      <c r="E467" s="5">
        <f t="shared" si="1"/>
        <v>475</v>
      </c>
      <c r="F467" s="5">
        <f t="shared" si="2"/>
        <v>3</v>
      </c>
      <c r="G467" s="5">
        <f t="shared" si="3"/>
        <v>4</v>
      </c>
      <c r="H467" s="5">
        <f t="shared" si="4"/>
        <v>3</v>
      </c>
      <c r="I467" s="5" t="str">
        <f t="shared" si="5"/>
        <v>343</v>
      </c>
      <c r="J467" s="5" t="str">
        <f t="shared" si="6"/>
        <v>34</v>
      </c>
      <c r="K467" s="5" t="str">
        <f>VLOOKUP(J467,'RF Mapping'!$A$1:$B$26,2,0)</f>
        <v>Loyal Customers</v>
      </c>
    </row>
    <row r="468" ht="15.75" customHeight="1">
      <c r="A468" s="4">
        <v>13870.0</v>
      </c>
      <c r="B468" s="5">
        <v>1.0</v>
      </c>
      <c r="C468" s="15">
        <v>44558.47986111111</v>
      </c>
      <c r="D468" s="16">
        <v>14.850000000000001</v>
      </c>
      <c r="E468" s="5">
        <f t="shared" si="1"/>
        <v>517</v>
      </c>
      <c r="F468" s="5">
        <f t="shared" si="2"/>
        <v>3</v>
      </c>
      <c r="G468" s="5">
        <f t="shared" si="3"/>
        <v>2</v>
      </c>
      <c r="H468" s="5">
        <f t="shared" si="4"/>
        <v>2</v>
      </c>
      <c r="I468" s="5" t="str">
        <f t="shared" si="5"/>
        <v>322</v>
      </c>
      <c r="J468" s="5" t="str">
        <f t="shared" si="6"/>
        <v>32</v>
      </c>
      <c r="K468" s="5" t="str">
        <f>VLOOKUP(J468,'RF Mapping'!$A$1:$B$26,2,0)</f>
        <v>About to Sleep</v>
      </c>
    </row>
    <row r="469" ht="15.75" customHeight="1">
      <c r="A469" s="4">
        <v>13871.0</v>
      </c>
      <c r="B469" s="5">
        <v>3.0</v>
      </c>
      <c r="C469" s="15">
        <v>44698.45069444444</v>
      </c>
      <c r="D469" s="16">
        <v>85.30000000000001</v>
      </c>
      <c r="E469" s="5">
        <f t="shared" si="1"/>
        <v>377</v>
      </c>
      <c r="F469" s="5">
        <f t="shared" si="2"/>
        <v>5</v>
      </c>
      <c r="G469" s="5">
        <f t="shared" si="3"/>
        <v>4</v>
      </c>
      <c r="H469" s="5">
        <f t="shared" si="4"/>
        <v>4</v>
      </c>
      <c r="I469" s="5" t="str">
        <f t="shared" si="5"/>
        <v>544</v>
      </c>
      <c r="J469" s="5" t="str">
        <f t="shared" si="6"/>
        <v>54</v>
      </c>
      <c r="K469" s="5" t="str">
        <f>VLOOKUP(J469,'RF Mapping'!$A$1:$B$26,2,0)</f>
        <v>Champions</v>
      </c>
    </row>
    <row r="470" ht="15.75" customHeight="1">
      <c r="A470" s="4">
        <v>13874.0</v>
      </c>
      <c r="B470" s="5">
        <v>1.0</v>
      </c>
      <c r="C470" s="15">
        <v>44363.76388888889</v>
      </c>
      <c r="D470" s="16">
        <v>46.4</v>
      </c>
      <c r="E470" s="5">
        <f t="shared" si="1"/>
        <v>712</v>
      </c>
      <c r="F470" s="5">
        <f t="shared" si="2"/>
        <v>2</v>
      </c>
      <c r="G470" s="5">
        <f t="shared" si="3"/>
        <v>2</v>
      </c>
      <c r="H470" s="5">
        <f t="shared" si="4"/>
        <v>3</v>
      </c>
      <c r="I470" s="5" t="str">
        <f t="shared" si="5"/>
        <v>223</v>
      </c>
      <c r="J470" s="5" t="str">
        <f t="shared" si="6"/>
        <v>22</v>
      </c>
      <c r="K470" s="5" t="str">
        <f>VLOOKUP(J470,'RF Mapping'!$A$1:$B$26,2,0)</f>
        <v>Hibernating</v>
      </c>
    </row>
    <row r="471" ht="15.75" customHeight="1">
      <c r="A471" s="4">
        <v>13875.0</v>
      </c>
      <c r="B471" s="5">
        <v>3.0</v>
      </c>
      <c r="C471" s="15">
        <v>44668.4</v>
      </c>
      <c r="D471" s="16">
        <v>43.260000000000005</v>
      </c>
      <c r="E471" s="5">
        <f t="shared" si="1"/>
        <v>407</v>
      </c>
      <c r="F471" s="5">
        <f t="shared" si="2"/>
        <v>4</v>
      </c>
      <c r="G471" s="5">
        <f t="shared" si="3"/>
        <v>4</v>
      </c>
      <c r="H471" s="5">
        <f t="shared" si="4"/>
        <v>3</v>
      </c>
      <c r="I471" s="5" t="str">
        <f t="shared" si="5"/>
        <v>443</v>
      </c>
      <c r="J471" s="5" t="str">
        <f t="shared" si="6"/>
        <v>44</v>
      </c>
      <c r="K471" s="5" t="str">
        <f>VLOOKUP(J471,'RF Mapping'!$A$1:$B$26,2,0)</f>
        <v>Loyal Customers</v>
      </c>
    </row>
    <row r="472" ht="15.75" customHeight="1">
      <c r="A472" s="4">
        <v>13878.0</v>
      </c>
      <c r="B472" s="5">
        <v>1.0</v>
      </c>
      <c r="C472" s="15">
        <v>44667.51319444444</v>
      </c>
      <c r="D472" s="16">
        <v>9.959999999999999</v>
      </c>
      <c r="E472" s="5">
        <f t="shared" si="1"/>
        <v>408</v>
      </c>
      <c r="F472" s="5">
        <f t="shared" si="2"/>
        <v>4</v>
      </c>
      <c r="G472" s="5">
        <f t="shared" si="3"/>
        <v>2</v>
      </c>
      <c r="H472" s="5">
        <f t="shared" si="4"/>
        <v>1</v>
      </c>
      <c r="I472" s="5" t="str">
        <f t="shared" si="5"/>
        <v>421</v>
      </c>
      <c r="J472" s="5" t="str">
        <f t="shared" si="6"/>
        <v>42</v>
      </c>
      <c r="K472" s="5" t="str">
        <f>VLOOKUP(J472,'RF Mapping'!$A$1:$B$26,2,0)</f>
        <v>Potential Loyalists</v>
      </c>
    </row>
    <row r="473" ht="15.75" customHeight="1">
      <c r="A473" s="4">
        <v>13880.0</v>
      </c>
      <c r="B473" s="5">
        <v>5.0</v>
      </c>
      <c r="C473" s="15">
        <v>44699.57222222222</v>
      </c>
      <c r="D473" s="16">
        <v>116.10000000000001</v>
      </c>
      <c r="E473" s="5">
        <f t="shared" si="1"/>
        <v>376</v>
      </c>
      <c r="F473" s="5">
        <f t="shared" si="2"/>
        <v>5</v>
      </c>
      <c r="G473" s="5">
        <f t="shared" si="3"/>
        <v>4</v>
      </c>
      <c r="H473" s="5">
        <f t="shared" si="4"/>
        <v>4</v>
      </c>
      <c r="I473" s="5" t="str">
        <f t="shared" si="5"/>
        <v>544</v>
      </c>
      <c r="J473" s="5" t="str">
        <f t="shared" si="6"/>
        <v>54</v>
      </c>
      <c r="K473" s="5" t="str">
        <f>VLOOKUP(J473,'RF Mapping'!$A$1:$B$26,2,0)</f>
        <v>Champions</v>
      </c>
    </row>
    <row r="474" ht="15.75" customHeight="1">
      <c r="A474" s="4">
        <v>13882.0</v>
      </c>
      <c r="B474" s="5">
        <v>2.0</v>
      </c>
      <c r="C474" s="15">
        <v>44678.53680555556</v>
      </c>
      <c r="D474" s="16">
        <v>50.4</v>
      </c>
      <c r="E474" s="5">
        <f t="shared" si="1"/>
        <v>397</v>
      </c>
      <c r="F474" s="5">
        <f t="shared" si="2"/>
        <v>4</v>
      </c>
      <c r="G474" s="5">
        <f t="shared" si="3"/>
        <v>3</v>
      </c>
      <c r="H474" s="5">
        <f t="shared" si="4"/>
        <v>3</v>
      </c>
      <c r="I474" s="5" t="str">
        <f t="shared" si="5"/>
        <v>433</v>
      </c>
      <c r="J474" s="5" t="str">
        <f t="shared" si="6"/>
        <v>43</v>
      </c>
      <c r="K474" s="5" t="str">
        <f>VLOOKUP(J474,'RF Mapping'!$A$1:$B$26,2,0)</f>
        <v>Potential Loyalists</v>
      </c>
    </row>
    <row r="475" ht="15.75" customHeight="1">
      <c r="A475" s="4">
        <v>13883.0</v>
      </c>
      <c r="B475" s="5">
        <v>2.0</v>
      </c>
      <c r="C475" s="15">
        <v>44720.80555555555</v>
      </c>
      <c r="D475" s="16">
        <v>55.6</v>
      </c>
      <c r="E475" s="5">
        <f t="shared" si="1"/>
        <v>355</v>
      </c>
      <c r="F475" s="5">
        <f t="shared" si="2"/>
        <v>5</v>
      </c>
      <c r="G475" s="5">
        <f t="shared" si="3"/>
        <v>3</v>
      </c>
      <c r="H475" s="5">
        <f t="shared" si="4"/>
        <v>3</v>
      </c>
      <c r="I475" s="5" t="str">
        <f t="shared" si="5"/>
        <v>533</v>
      </c>
      <c r="J475" s="5" t="str">
        <f t="shared" si="6"/>
        <v>53</v>
      </c>
      <c r="K475" s="5" t="str">
        <f>VLOOKUP(J475,'RF Mapping'!$A$1:$B$26,2,0)</f>
        <v>Potential Loyalists</v>
      </c>
    </row>
    <row r="476" ht="15.75" customHeight="1">
      <c r="A476" s="4">
        <v>13884.0</v>
      </c>
      <c r="B476" s="5">
        <v>2.0</v>
      </c>
      <c r="C476" s="15">
        <v>44714.6875</v>
      </c>
      <c r="D476" s="16">
        <v>50.150000000000006</v>
      </c>
      <c r="E476" s="5">
        <f t="shared" si="1"/>
        <v>361</v>
      </c>
      <c r="F476" s="5">
        <f t="shared" si="2"/>
        <v>5</v>
      </c>
      <c r="G476" s="5">
        <f t="shared" si="3"/>
        <v>3</v>
      </c>
      <c r="H476" s="5">
        <f t="shared" si="4"/>
        <v>3</v>
      </c>
      <c r="I476" s="5" t="str">
        <f t="shared" si="5"/>
        <v>533</v>
      </c>
      <c r="J476" s="5" t="str">
        <f t="shared" si="6"/>
        <v>53</v>
      </c>
      <c r="K476" s="5" t="str">
        <f>VLOOKUP(J476,'RF Mapping'!$A$1:$B$26,2,0)</f>
        <v>Potential Loyalists</v>
      </c>
    </row>
    <row r="477" ht="15.75" customHeight="1">
      <c r="A477" s="4">
        <v>13885.0</v>
      </c>
      <c r="B477" s="5">
        <v>1.0</v>
      </c>
      <c r="C477" s="15">
        <v>44523.36944444444</v>
      </c>
      <c r="D477" s="16">
        <v>12.600000000000001</v>
      </c>
      <c r="E477" s="5">
        <f t="shared" si="1"/>
        <v>552</v>
      </c>
      <c r="F477" s="5">
        <f t="shared" si="2"/>
        <v>2</v>
      </c>
      <c r="G477" s="5">
        <f t="shared" si="3"/>
        <v>2</v>
      </c>
      <c r="H477" s="5">
        <f t="shared" si="4"/>
        <v>1</v>
      </c>
      <c r="I477" s="5" t="str">
        <f t="shared" si="5"/>
        <v>221</v>
      </c>
      <c r="J477" s="5" t="str">
        <f t="shared" si="6"/>
        <v>22</v>
      </c>
      <c r="K477" s="5" t="str">
        <f>VLOOKUP(J477,'RF Mapping'!$A$1:$B$26,2,0)</f>
        <v>Hibernating</v>
      </c>
    </row>
    <row r="478" ht="15.75" customHeight="1">
      <c r="A478" s="4">
        <v>13887.0</v>
      </c>
      <c r="B478" s="5">
        <v>1.0</v>
      </c>
      <c r="C478" s="15">
        <v>44519.72361111111</v>
      </c>
      <c r="D478" s="16">
        <v>9.959999999999999</v>
      </c>
      <c r="E478" s="5">
        <f t="shared" si="1"/>
        <v>556</v>
      </c>
      <c r="F478" s="5">
        <f t="shared" si="2"/>
        <v>2</v>
      </c>
      <c r="G478" s="5">
        <f t="shared" si="3"/>
        <v>2</v>
      </c>
      <c r="H478" s="5">
        <f t="shared" si="4"/>
        <v>1</v>
      </c>
      <c r="I478" s="5" t="str">
        <f t="shared" si="5"/>
        <v>221</v>
      </c>
      <c r="J478" s="5" t="str">
        <f t="shared" si="6"/>
        <v>22</v>
      </c>
      <c r="K478" s="5" t="str">
        <f>VLOOKUP(J478,'RF Mapping'!$A$1:$B$26,2,0)</f>
        <v>Hibernating</v>
      </c>
    </row>
    <row r="479" ht="15.75" customHeight="1">
      <c r="A479" s="4">
        <v>13888.0</v>
      </c>
      <c r="B479" s="5">
        <v>1.0</v>
      </c>
      <c r="C479" s="15">
        <v>44505.61180555556</v>
      </c>
      <c r="D479" s="16">
        <v>9.9</v>
      </c>
      <c r="E479" s="5">
        <f t="shared" si="1"/>
        <v>570</v>
      </c>
      <c r="F479" s="5">
        <f t="shared" si="2"/>
        <v>2</v>
      </c>
      <c r="G479" s="5">
        <f t="shared" si="3"/>
        <v>2</v>
      </c>
      <c r="H479" s="5">
        <f t="shared" si="4"/>
        <v>1</v>
      </c>
      <c r="I479" s="5" t="str">
        <f t="shared" si="5"/>
        <v>221</v>
      </c>
      <c r="J479" s="5" t="str">
        <f t="shared" si="6"/>
        <v>22</v>
      </c>
      <c r="K479" s="5" t="str">
        <f>VLOOKUP(J479,'RF Mapping'!$A$1:$B$26,2,0)</f>
        <v>Hibernating</v>
      </c>
    </row>
    <row r="480" ht="15.75" customHeight="1">
      <c r="A480" s="4">
        <v>13890.0</v>
      </c>
      <c r="B480" s="5">
        <v>3.0</v>
      </c>
      <c r="C480" s="15">
        <v>44698.61527777778</v>
      </c>
      <c r="D480" s="16">
        <v>60.72</v>
      </c>
      <c r="E480" s="5">
        <f t="shared" si="1"/>
        <v>377</v>
      </c>
      <c r="F480" s="5">
        <f t="shared" si="2"/>
        <v>5</v>
      </c>
      <c r="G480" s="5">
        <f t="shared" si="3"/>
        <v>4</v>
      </c>
      <c r="H480" s="5">
        <f t="shared" si="4"/>
        <v>3</v>
      </c>
      <c r="I480" s="5" t="str">
        <f t="shared" si="5"/>
        <v>543</v>
      </c>
      <c r="J480" s="5" t="str">
        <f t="shared" si="6"/>
        <v>54</v>
      </c>
      <c r="K480" s="5" t="str">
        <f>VLOOKUP(J480,'RF Mapping'!$A$1:$B$26,2,0)</f>
        <v>Champions</v>
      </c>
    </row>
    <row r="481" ht="15.75" customHeight="1">
      <c r="A481" s="4">
        <v>13892.0</v>
      </c>
      <c r="B481" s="5">
        <v>1.0</v>
      </c>
      <c r="C481" s="15">
        <v>44657.68402777778</v>
      </c>
      <c r="D481" s="16">
        <v>30.0</v>
      </c>
      <c r="E481" s="5">
        <f t="shared" si="1"/>
        <v>418</v>
      </c>
      <c r="F481" s="5">
        <f t="shared" si="2"/>
        <v>4</v>
      </c>
      <c r="G481" s="5">
        <f t="shared" si="3"/>
        <v>2</v>
      </c>
      <c r="H481" s="5">
        <f t="shared" si="4"/>
        <v>2</v>
      </c>
      <c r="I481" s="5" t="str">
        <f t="shared" si="5"/>
        <v>422</v>
      </c>
      <c r="J481" s="5" t="str">
        <f t="shared" si="6"/>
        <v>42</v>
      </c>
      <c r="K481" s="5" t="str">
        <f>VLOOKUP(J481,'RF Mapping'!$A$1:$B$26,2,0)</f>
        <v>Potential Loyalists</v>
      </c>
    </row>
    <row r="482" ht="15.75" customHeight="1">
      <c r="A482" s="4">
        <v>13894.0</v>
      </c>
      <c r="B482" s="5">
        <v>2.0</v>
      </c>
      <c r="C482" s="15">
        <v>44698.56597222222</v>
      </c>
      <c r="D482" s="16">
        <v>37.5</v>
      </c>
      <c r="E482" s="5">
        <f t="shared" si="1"/>
        <v>377</v>
      </c>
      <c r="F482" s="5">
        <f t="shared" si="2"/>
        <v>5</v>
      </c>
      <c r="G482" s="5">
        <f t="shared" si="3"/>
        <v>3</v>
      </c>
      <c r="H482" s="5">
        <f t="shared" si="4"/>
        <v>3</v>
      </c>
      <c r="I482" s="5" t="str">
        <f t="shared" si="5"/>
        <v>533</v>
      </c>
      <c r="J482" s="5" t="str">
        <f t="shared" si="6"/>
        <v>53</v>
      </c>
      <c r="K482" s="5" t="str">
        <f>VLOOKUP(J482,'RF Mapping'!$A$1:$B$26,2,0)</f>
        <v>Potential Loyalists</v>
      </c>
    </row>
    <row r="483" ht="15.75" customHeight="1">
      <c r="A483" s="4">
        <v>13895.0</v>
      </c>
      <c r="B483" s="5">
        <v>3.0</v>
      </c>
      <c r="C483" s="15">
        <v>44692.70625</v>
      </c>
      <c r="D483" s="16">
        <v>178.24999999999997</v>
      </c>
      <c r="E483" s="5">
        <f t="shared" si="1"/>
        <v>383</v>
      </c>
      <c r="F483" s="5">
        <f t="shared" si="2"/>
        <v>4</v>
      </c>
      <c r="G483" s="5">
        <f t="shared" si="3"/>
        <v>4</v>
      </c>
      <c r="H483" s="5">
        <f t="shared" si="4"/>
        <v>4</v>
      </c>
      <c r="I483" s="5" t="str">
        <f t="shared" si="5"/>
        <v>444</v>
      </c>
      <c r="J483" s="5" t="str">
        <f t="shared" si="6"/>
        <v>44</v>
      </c>
      <c r="K483" s="5" t="str">
        <f>VLOOKUP(J483,'RF Mapping'!$A$1:$B$26,2,0)</f>
        <v>Loyal Customers</v>
      </c>
    </row>
    <row r="484" ht="15.75" customHeight="1">
      <c r="A484" s="4">
        <v>13901.0</v>
      </c>
      <c r="B484" s="5">
        <v>2.0</v>
      </c>
      <c r="C484" s="15">
        <v>44565.51736111111</v>
      </c>
      <c r="D484" s="16">
        <v>86.22</v>
      </c>
      <c r="E484" s="5">
        <f t="shared" si="1"/>
        <v>510</v>
      </c>
      <c r="F484" s="5">
        <f t="shared" si="2"/>
        <v>3</v>
      </c>
      <c r="G484" s="5">
        <f t="shared" si="3"/>
        <v>3</v>
      </c>
      <c r="H484" s="5">
        <f t="shared" si="4"/>
        <v>4</v>
      </c>
      <c r="I484" s="5" t="str">
        <f t="shared" si="5"/>
        <v>334</v>
      </c>
      <c r="J484" s="5" t="str">
        <f t="shared" si="6"/>
        <v>33</v>
      </c>
      <c r="K484" s="5" t="str">
        <f>VLOOKUP(J484,'RF Mapping'!$A$1:$B$26,2,0)</f>
        <v>Need Attention</v>
      </c>
    </row>
    <row r="485" ht="15.75" customHeight="1">
      <c r="A485" s="4">
        <v>13908.0</v>
      </c>
      <c r="B485" s="5">
        <v>4.0</v>
      </c>
      <c r="C485" s="15">
        <v>44641.49236111111</v>
      </c>
      <c r="D485" s="16">
        <v>78.75</v>
      </c>
      <c r="E485" s="5">
        <f t="shared" si="1"/>
        <v>434</v>
      </c>
      <c r="F485" s="5">
        <f t="shared" si="2"/>
        <v>3</v>
      </c>
      <c r="G485" s="5">
        <f t="shared" si="3"/>
        <v>4</v>
      </c>
      <c r="H485" s="5">
        <f t="shared" si="4"/>
        <v>4</v>
      </c>
      <c r="I485" s="5" t="str">
        <f t="shared" si="5"/>
        <v>344</v>
      </c>
      <c r="J485" s="5" t="str">
        <f t="shared" si="6"/>
        <v>34</v>
      </c>
      <c r="K485" s="5" t="str">
        <f>VLOOKUP(J485,'RF Mapping'!$A$1:$B$26,2,0)</f>
        <v>Loyal Customers</v>
      </c>
    </row>
    <row r="486" ht="15.75" customHeight="1">
      <c r="A486" s="4">
        <v>13911.0</v>
      </c>
      <c r="B486" s="5">
        <v>4.0</v>
      </c>
      <c r="C486" s="15">
        <v>44664.65486111111</v>
      </c>
      <c r="D486" s="16">
        <v>80.60000000000001</v>
      </c>
      <c r="E486" s="5">
        <f t="shared" si="1"/>
        <v>411</v>
      </c>
      <c r="F486" s="5">
        <f t="shared" si="2"/>
        <v>4</v>
      </c>
      <c r="G486" s="5">
        <f t="shared" si="3"/>
        <v>4</v>
      </c>
      <c r="H486" s="5">
        <f t="shared" si="4"/>
        <v>4</v>
      </c>
      <c r="I486" s="5" t="str">
        <f t="shared" si="5"/>
        <v>444</v>
      </c>
      <c r="J486" s="5" t="str">
        <f t="shared" si="6"/>
        <v>44</v>
      </c>
      <c r="K486" s="5" t="str">
        <f>VLOOKUP(J486,'RF Mapping'!$A$1:$B$26,2,0)</f>
        <v>Loyal Customers</v>
      </c>
    </row>
    <row r="487" ht="15.75" customHeight="1">
      <c r="A487" s="4">
        <v>13922.0</v>
      </c>
      <c r="B487" s="5">
        <v>1.0</v>
      </c>
      <c r="C487" s="15">
        <v>44370.44305555556</v>
      </c>
      <c r="D487" s="16">
        <v>47.7</v>
      </c>
      <c r="E487" s="5">
        <f t="shared" si="1"/>
        <v>705</v>
      </c>
      <c r="F487" s="5">
        <f t="shared" si="2"/>
        <v>2</v>
      </c>
      <c r="G487" s="5">
        <f t="shared" si="3"/>
        <v>2</v>
      </c>
      <c r="H487" s="5">
        <f t="shared" si="4"/>
        <v>3</v>
      </c>
      <c r="I487" s="5" t="str">
        <f t="shared" si="5"/>
        <v>223</v>
      </c>
      <c r="J487" s="5" t="str">
        <f t="shared" si="6"/>
        <v>22</v>
      </c>
      <c r="K487" s="5" t="str">
        <f>VLOOKUP(J487,'RF Mapping'!$A$1:$B$26,2,0)</f>
        <v>Hibernating</v>
      </c>
    </row>
    <row r="488" ht="15.75" customHeight="1">
      <c r="A488" s="4">
        <v>13924.0</v>
      </c>
      <c r="B488" s="5">
        <v>3.0</v>
      </c>
      <c r="C488" s="15">
        <v>44703.47777777778</v>
      </c>
      <c r="D488" s="16">
        <v>44.76</v>
      </c>
      <c r="E488" s="5">
        <f t="shared" si="1"/>
        <v>372</v>
      </c>
      <c r="F488" s="5">
        <f t="shared" si="2"/>
        <v>5</v>
      </c>
      <c r="G488" s="5">
        <f t="shared" si="3"/>
        <v>4</v>
      </c>
      <c r="H488" s="5">
        <f t="shared" si="4"/>
        <v>3</v>
      </c>
      <c r="I488" s="5" t="str">
        <f t="shared" si="5"/>
        <v>543</v>
      </c>
      <c r="J488" s="5" t="str">
        <f t="shared" si="6"/>
        <v>54</v>
      </c>
      <c r="K488" s="5" t="str">
        <f>VLOOKUP(J488,'RF Mapping'!$A$1:$B$26,2,0)</f>
        <v>Champions</v>
      </c>
    </row>
    <row r="489" ht="15.75" customHeight="1">
      <c r="A489" s="4">
        <v>13929.0</v>
      </c>
      <c r="B489" s="5">
        <v>1.0</v>
      </c>
      <c r="C489" s="15">
        <v>44553.64305555556</v>
      </c>
      <c r="D489" s="16">
        <v>17.700000000000003</v>
      </c>
      <c r="E489" s="5">
        <f t="shared" si="1"/>
        <v>522</v>
      </c>
      <c r="F489" s="5">
        <f t="shared" si="2"/>
        <v>3</v>
      </c>
      <c r="G489" s="5">
        <f t="shared" si="3"/>
        <v>2</v>
      </c>
      <c r="H489" s="5">
        <f t="shared" si="4"/>
        <v>2</v>
      </c>
      <c r="I489" s="5" t="str">
        <f t="shared" si="5"/>
        <v>322</v>
      </c>
      <c r="J489" s="5" t="str">
        <f t="shared" si="6"/>
        <v>32</v>
      </c>
      <c r="K489" s="5" t="str">
        <f>VLOOKUP(J489,'RF Mapping'!$A$1:$B$26,2,0)</f>
        <v>About to Sleep</v>
      </c>
    </row>
    <row r="490" ht="15.75" customHeight="1">
      <c r="A490" s="4">
        <v>13931.0</v>
      </c>
      <c r="B490" s="5">
        <v>1.0</v>
      </c>
      <c r="C490" s="15">
        <v>44443.36319444444</v>
      </c>
      <c r="D490" s="16">
        <v>39.0</v>
      </c>
      <c r="E490" s="5">
        <f t="shared" si="1"/>
        <v>632</v>
      </c>
      <c r="F490" s="5">
        <f t="shared" si="2"/>
        <v>2</v>
      </c>
      <c r="G490" s="5">
        <f t="shared" si="3"/>
        <v>2</v>
      </c>
      <c r="H490" s="5">
        <f t="shared" si="4"/>
        <v>3</v>
      </c>
      <c r="I490" s="5" t="str">
        <f t="shared" si="5"/>
        <v>223</v>
      </c>
      <c r="J490" s="5" t="str">
        <f t="shared" si="6"/>
        <v>22</v>
      </c>
      <c r="K490" s="5" t="str">
        <f>VLOOKUP(J490,'RF Mapping'!$A$1:$B$26,2,0)</f>
        <v>Hibernating</v>
      </c>
    </row>
    <row r="491" ht="15.75" customHeight="1">
      <c r="A491" s="4">
        <v>13936.0</v>
      </c>
      <c r="B491" s="5">
        <v>1.0</v>
      </c>
      <c r="C491" s="15">
        <v>44543.36597222222</v>
      </c>
      <c r="D491" s="16">
        <v>34.8</v>
      </c>
      <c r="E491" s="5">
        <f t="shared" si="1"/>
        <v>532</v>
      </c>
      <c r="F491" s="5">
        <f t="shared" si="2"/>
        <v>3</v>
      </c>
      <c r="G491" s="5">
        <f t="shared" si="3"/>
        <v>2</v>
      </c>
      <c r="H491" s="5">
        <f t="shared" si="4"/>
        <v>3</v>
      </c>
      <c r="I491" s="5" t="str">
        <f t="shared" si="5"/>
        <v>323</v>
      </c>
      <c r="J491" s="5" t="str">
        <f t="shared" si="6"/>
        <v>32</v>
      </c>
      <c r="K491" s="5" t="str">
        <f>VLOOKUP(J491,'RF Mapping'!$A$1:$B$26,2,0)</f>
        <v>About to Sleep</v>
      </c>
    </row>
    <row r="492" ht="15.75" customHeight="1">
      <c r="A492" s="4">
        <v>13939.0</v>
      </c>
      <c r="B492" s="5">
        <v>4.0</v>
      </c>
      <c r="C492" s="15">
        <v>44697.56458333333</v>
      </c>
      <c r="D492" s="16">
        <v>79.53999999999999</v>
      </c>
      <c r="E492" s="5">
        <f t="shared" si="1"/>
        <v>378</v>
      </c>
      <c r="F492" s="5">
        <f t="shared" si="2"/>
        <v>5</v>
      </c>
      <c r="G492" s="5">
        <f t="shared" si="3"/>
        <v>4</v>
      </c>
      <c r="H492" s="5">
        <f t="shared" si="4"/>
        <v>4</v>
      </c>
      <c r="I492" s="5" t="str">
        <f t="shared" si="5"/>
        <v>544</v>
      </c>
      <c r="J492" s="5" t="str">
        <f t="shared" si="6"/>
        <v>54</v>
      </c>
      <c r="K492" s="5" t="str">
        <f>VLOOKUP(J492,'RF Mapping'!$A$1:$B$26,2,0)</f>
        <v>Champions</v>
      </c>
    </row>
    <row r="493" ht="15.75" customHeight="1">
      <c r="A493" s="4">
        <v>13941.0</v>
      </c>
      <c r="B493" s="5">
        <v>4.0</v>
      </c>
      <c r="C493" s="15">
        <v>44631.5</v>
      </c>
      <c r="D493" s="16">
        <v>235.74</v>
      </c>
      <c r="E493" s="5">
        <f t="shared" si="1"/>
        <v>444</v>
      </c>
      <c r="F493" s="5">
        <f t="shared" si="2"/>
        <v>3</v>
      </c>
      <c r="G493" s="5">
        <f t="shared" si="3"/>
        <v>4</v>
      </c>
      <c r="H493" s="5">
        <f t="shared" si="4"/>
        <v>4</v>
      </c>
      <c r="I493" s="5" t="str">
        <f t="shared" si="5"/>
        <v>344</v>
      </c>
      <c r="J493" s="5" t="str">
        <f t="shared" si="6"/>
        <v>34</v>
      </c>
      <c r="K493" s="5" t="str">
        <f>VLOOKUP(J493,'RF Mapping'!$A$1:$B$26,2,0)</f>
        <v>Loyal Customers</v>
      </c>
    </row>
    <row r="494" ht="15.75" customHeight="1">
      <c r="A494" s="4">
        <v>13949.0</v>
      </c>
      <c r="B494" s="5">
        <v>1.0</v>
      </c>
      <c r="C494" s="15">
        <v>44626.49652777778</v>
      </c>
      <c r="D494" s="16">
        <v>20.4</v>
      </c>
      <c r="E494" s="5">
        <f t="shared" si="1"/>
        <v>449</v>
      </c>
      <c r="F494" s="5">
        <f t="shared" si="2"/>
        <v>3</v>
      </c>
      <c r="G494" s="5">
        <f t="shared" si="3"/>
        <v>2</v>
      </c>
      <c r="H494" s="5">
        <f t="shared" si="4"/>
        <v>2</v>
      </c>
      <c r="I494" s="5" t="str">
        <f t="shared" si="5"/>
        <v>322</v>
      </c>
      <c r="J494" s="5" t="str">
        <f t="shared" si="6"/>
        <v>32</v>
      </c>
      <c r="K494" s="5" t="str">
        <f>VLOOKUP(J494,'RF Mapping'!$A$1:$B$26,2,0)</f>
        <v>About to Sleep</v>
      </c>
    </row>
    <row r="495" ht="15.75" customHeight="1">
      <c r="A495" s="4">
        <v>13950.0</v>
      </c>
      <c r="B495" s="5">
        <v>2.0</v>
      </c>
      <c r="C495" s="15">
        <v>44696.51111111111</v>
      </c>
      <c r="D495" s="16">
        <v>34.2</v>
      </c>
      <c r="E495" s="5">
        <f t="shared" si="1"/>
        <v>379</v>
      </c>
      <c r="F495" s="5">
        <f t="shared" si="2"/>
        <v>5</v>
      </c>
      <c r="G495" s="5">
        <f t="shared" si="3"/>
        <v>3</v>
      </c>
      <c r="H495" s="5">
        <f t="shared" si="4"/>
        <v>3</v>
      </c>
      <c r="I495" s="5" t="str">
        <f t="shared" si="5"/>
        <v>533</v>
      </c>
      <c r="J495" s="5" t="str">
        <f t="shared" si="6"/>
        <v>53</v>
      </c>
      <c r="K495" s="5" t="str">
        <f>VLOOKUP(J495,'RF Mapping'!$A$1:$B$26,2,0)</f>
        <v>Potential Loyalists</v>
      </c>
    </row>
    <row r="496" ht="15.75" customHeight="1">
      <c r="A496" s="4">
        <v>13952.0</v>
      </c>
      <c r="B496" s="5">
        <v>1.0</v>
      </c>
      <c r="C496" s="15">
        <v>44484.39375</v>
      </c>
      <c r="D496" s="16">
        <v>136.02</v>
      </c>
      <c r="E496" s="5">
        <f t="shared" si="1"/>
        <v>591</v>
      </c>
      <c r="F496" s="5">
        <f t="shared" si="2"/>
        <v>2</v>
      </c>
      <c r="G496" s="5">
        <f t="shared" si="3"/>
        <v>2</v>
      </c>
      <c r="H496" s="5">
        <f t="shared" si="4"/>
        <v>4</v>
      </c>
      <c r="I496" s="5" t="str">
        <f t="shared" si="5"/>
        <v>224</v>
      </c>
      <c r="J496" s="5" t="str">
        <f t="shared" si="6"/>
        <v>22</v>
      </c>
      <c r="K496" s="5" t="str">
        <f>VLOOKUP(J496,'RF Mapping'!$A$1:$B$26,2,0)</f>
        <v>Hibernating</v>
      </c>
    </row>
    <row r="497" ht="15.75" customHeight="1">
      <c r="A497" s="4">
        <v>13953.0</v>
      </c>
      <c r="B497" s="5">
        <v>1.0</v>
      </c>
      <c r="C497" s="15">
        <v>44608.41875</v>
      </c>
      <c r="D497" s="16">
        <v>34.400000000000006</v>
      </c>
      <c r="E497" s="5">
        <f t="shared" si="1"/>
        <v>467</v>
      </c>
      <c r="F497" s="5">
        <f t="shared" si="2"/>
        <v>3</v>
      </c>
      <c r="G497" s="5">
        <f t="shared" si="3"/>
        <v>2</v>
      </c>
      <c r="H497" s="5">
        <f t="shared" si="4"/>
        <v>3</v>
      </c>
      <c r="I497" s="5" t="str">
        <f t="shared" si="5"/>
        <v>323</v>
      </c>
      <c r="J497" s="5" t="str">
        <f t="shared" si="6"/>
        <v>32</v>
      </c>
      <c r="K497" s="5" t="str">
        <f>VLOOKUP(J497,'RF Mapping'!$A$1:$B$26,2,0)</f>
        <v>About to Sleep</v>
      </c>
    </row>
    <row r="498" ht="15.75" customHeight="1">
      <c r="A498" s="4">
        <v>13954.0</v>
      </c>
      <c r="B498" s="5">
        <v>1.0</v>
      </c>
      <c r="C498" s="15">
        <v>44664.45069444444</v>
      </c>
      <c r="D498" s="16">
        <v>10.83</v>
      </c>
      <c r="E498" s="5">
        <f t="shared" si="1"/>
        <v>411</v>
      </c>
      <c r="F498" s="5">
        <f t="shared" si="2"/>
        <v>4</v>
      </c>
      <c r="G498" s="5">
        <f t="shared" si="3"/>
        <v>2</v>
      </c>
      <c r="H498" s="5">
        <f t="shared" si="4"/>
        <v>1</v>
      </c>
      <c r="I498" s="5" t="str">
        <f t="shared" si="5"/>
        <v>421</v>
      </c>
      <c r="J498" s="5" t="str">
        <f t="shared" si="6"/>
        <v>42</v>
      </c>
      <c r="K498" s="5" t="str">
        <f>VLOOKUP(J498,'RF Mapping'!$A$1:$B$26,2,0)</f>
        <v>Potential Loyalists</v>
      </c>
    </row>
    <row r="499" ht="15.75" customHeight="1">
      <c r="A499" s="4">
        <v>13956.0</v>
      </c>
      <c r="B499" s="5">
        <v>2.0</v>
      </c>
      <c r="C499" s="15">
        <v>44585.675</v>
      </c>
      <c r="D499" s="16">
        <v>9.25</v>
      </c>
      <c r="E499" s="5">
        <f t="shared" si="1"/>
        <v>490</v>
      </c>
      <c r="F499" s="5">
        <f t="shared" si="2"/>
        <v>3</v>
      </c>
      <c r="G499" s="5">
        <f t="shared" si="3"/>
        <v>3</v>
      </c>
      <c r="H499" s="5">
        <f t="shared" si="4"/>
        <v>1</v>
      </c>
      <c r="I499" s="5" t="str">
        <f t="shared" si="5"/>
        <v>331</v>
      </c>
      <c r="J499" s="5" t="str">
        <f t="shared" si="6"/>
        <v>33</v>
      </c>
      <c r="K499" s="5" t="str">
        <f>VLOOKUP(J499,'RF Mapping'!$A$1:$B$26,2,0)</f>
        <v>Need Attention</v>
      </c>
    </row>
    <row r="500" ht="15.75" customHeight="1">
      <c r="A500" s="4">
        <v>13959.0</v>
      </c>
      <c r="B500" s="5">
        <v>3.0</v>
      </c>
      <c r="C500" s="15">
        <v>44641.62916666667</v>
      </c>
      <c r="D500" s="16">
        <v>48.72</v>
      </c>
      <c r="E500" s="5">
        <f t="shared" si="1"/>
        <v>434</v>
      </c>
      <c r="F500" s="5">
        <f t="shared" si="2"/>
        <v>3</v>
      </c>
      <c r="G500" s="5">
        <f t="shared" si="3"/>
        <v>4</v>
      </c>
      <c r="H500" s="5">
        <f t="shared" si="4"/>
        <v>3</v>
      </c>
      <c r="I500" s="5" t="str">
        <f t="shared" si="5"/>
        <v>343</v>
      </c>
      <c r="J500" s="5" t="str">
        <f t="shared" si="6"/>
        <v>34</v>
      </c>
      <c r="K500" s="5" t="str">
        <f>VLOOKUP(J500,'RF Mapping'!$A$1:$B$26,2,0)</f>
        <v>Loyal Customers</v>
      </c>
    </row>
    <row r="501" ht="15.75" customHeight="1">
      <c r="A501" s="4">
        <v>13963.0</v>
      </c>
      <c r="B501" s="5">
        <v>1.0</v>
      </c>
      <c r="C501" s="15">
        <v>44412.61319444444</v>
      </c>
      <c r="D501" s="16">
        <v>60.0</v>
      </c>
      <c r="E501" s="5">
        <f t="shared" si="1"/>
        <v>663</v>
      </c>
      <c r="F501" s="5">
        <f t="shared" si="2"/>
        <v>2</v>
      </c>
      <c r="G501" s="5">
        <f t="shared" si="3"/>
        <v>2</v>
      </c>
      <c r="H501" s="5">
        <f t="shared" si="4"/>
        <v>3</v>
      </c>
      <c r="I501" s="5" t="str">
        <f t="shared" si="5"/>
        <v>223</v>
      </c>
      <c r="J501" s="5" t="str">
        <f t="shared" si="6"/>
        <v>22</v>
      </c>
      <c r="K501" s="5" t="str">
        <f>VLOOKUP(J501,'RF Mapping'!$A$1:$B$26,2,0)</f>
        <v>Hibernating</v>
      </c>
    </row>
    <row r="502" ht="15.75" customHeight="1">
      <c r="A502" s="4">
        <v>13969.0</v>
      </c>
      <c r="B502" s="5">
        <v>9.0</v>
      </c>
      <c r="C502" s="15">
        <v>44698.62222222222</v>
      </c>
      <c r="D502" s="16">
        <v>167.29000000000002</v>
      </c>
      <c r="E502" s="5">
        <f t="shared" si="1"/>
        <v>377</v>
      </c>
      <c r="F502" s="5">
        <f t="shared" si="2"/>
        <v>5</v>
      </c>
      <c r="G502" s="5">
        <f t="shared" si="3"/>
        <v>4</v>
      </c>
      <c r="H502" s="5">
        <f t="shared" si="4"/>
        <v>4</v>
      </c>
      <c r="I502" s="5" t="str">
        <f t="shared" si="5"/>
        <v>544</v>
      </c>
      <c r="J502" s="5" t="str">
        <f t="shared" si="6"/>
        <v>54</v>
      </c>
      <c r="K502" s="5" t="str">
        <f>VLOOKUP(J502,'RF Mapping'!$A$1:$B$26,2,0)</f>
        <v>Champions</v>
      </c>
    </row>
    <row r="503" ht="15.75" customHeight="1">
      <c r="A503" s="4">
        <v>13971.0</v>
      </c>
      <c r="B503" s="5">
        <v>5.0</v>
      </c>
      <c r="C503" s="15">
        <v>44617.59930555556</v>
      </c>
      <c r="D503" s="16">
        <v>54.50999999999999</v>
      </c>
      <c r="E503" s="5">
        <f t="shared" si="1"/>
        <v>458</v>
      </c>
      <c r="F503" s="5">
        <f t="shared" si="2"/>
        <v>3</v>
      </c>
      <c r="G503" s="5">
        <f t="shared" si="3"/>
        <v>4</v>
      </c>
      <c r="H503" s="5">
        <f t="shared" si="4"/>
        <v>3</v>
      </c>
      <c r="I503" s="5" t="str">
        <f t="shared" si="5"/>
        <v>343</v>
      </c>
      <c r="J503" s="5" t="str">
        <f t="shared" si="6"/>
        <v>34</v>
      </c>
      <c r="K503" s="5" t="str">
        <f>VLOOKUP(J503,'RF Mapping'!$A$1:$B$26,2,0)</f>
        <v>Loyal Customers</v>
      </c>
    </row>
    <row r="504" ht="15.75" customHeight="1">
      <c r="A504" s="4">
        <v>13975.0</v>
      </c>
      <c r="B504" s="5">
        <v>4.0</v>
      </c>
      <c r="C504" s="15">
        <v>44689.54861111111</v>
      </c>
      <c r="D504" s="16">
        <v>63.52</v>
      </c>
      <c r="E504" s="5">
        <f t="shared" si="1"/>
        <v>386</v>
      </c>
      <c r="F504" s="5">
        <f t="shared" si="2"/>
        <v>4</v>
      </c>
      <c r="G504" s="5">
        <f t="shared" si="3"/>
        <v>4</v>
      </c>
      <c r="H504" s="5">
        <f t="shared" si="4"/>
        <v>3</v>
      </c>
      <c r="I504" s="5" t="str">
        <f t="shared" si="5"/>
        <v>443</v>
      </c>
      <c r="J504" s="5" t="str">
        <f t="shared" si="6"/>
        <v>44</v>
      </c>
      <c r="K504" s="5" t="str">
        <f>VLOOKUP(J504,'RF Mapping'!$A$1:$B$26,2,0)</f>
        <v>Loyal Customers</v>
      </c>
    </row>
    <row r="505" ht="15.75" customHeight="1">
      <c r="A505" s="4">
        <v>13976.0</v>
      </c>
      <c r="B505" s="5">
        <v>1.0</v>
      </c>
      <c r="C505" s="15">
        <v>44517.38402777778</v>
      </c>
      <c r="D505" s="16">
        <v>15.0</v>
      </c>
      <c r="E505" s="5">
        <f t="shared" si="1"/>
        <v>558</v>
      </c>
      <c r="F505" s="5">
        <f t="shared" si="2"/>
        <v>2</v>
      </c>
      <c r="G505" s="5">
        <f t="shared" si="3"/>
        <v>2</v>
      </c>
      <c r="H505" s="5">
        <f t="shared" si="4"/>
        <v>2</v>
      </c>
      <c r="I505" s="5" t="str">
        <f t="shared" si="5"/>
        <v>222</v>
      </c>
      <c r="J505" s="5" t="str">
        <f t="shared" si="6"/>
        <v>22</v>
      </c>
      <c r="K505" s="5" t="str">
        <f>VLOOKUP(J505,'RF Mapping'!$A$1:$B$26,2,0)</f>
        <v>Hibernating</v>
      </c>
    </row>
    <row r="506" ht="15.75" customHeight="1">
      <c r="A506" s="4">
        <v>13978.0</v>
      </c>
      <c r="B506" s="5">
        <v>1.0</v>
      </c>
      <c r="C506" s="15">
        <v>44676.62777777778</v>
      </c>
      <c r="D506" s="16">
        <v>0.85</v>
      </c>
      <c r="E506" s="5">
        <f t="shared" si="1"/>
        <v>399</v>
      </c>
      <c r="F506" s="5">
        <f t="shared" si="2"/>
        <v>4</v>
      </c>
      <c r="G506" s="5">
        <f t="shared" si="3"/>
        <v>2</v>
      </c>
      <c r="H506" s="5">
        <f t="shared" si="4"/>
        <v>1</v>
      </c>
      <c r="I506" s="5" t="str">
        <f t="shared" si="5"/>
        <v>421</v>
      </c>
      <c r="J506" s="5" t="str">
        <f t="shared" si="6"/>
        <v>42</v>
      </c>
      <c r="K506" s="5" t="str">
        <f>VLOOKUP(J506,'RF Mapping'!$A$1:$B$26,2,0)</f>
        <v>Potential Loyalists</v>
      </c>
    </row>
    <row r="507" ht="15.75" customHeight="1">
      <c r="A507" s="4">
        <v>13982.0</v>
      </c>
      <c r="B507" s="5">
        <v>3.0</v>
      </c>
      <c r="C507" s="15">
        <v>44681.68333333333</v>
      </c>
      <c r="D507" s="16">
        <v>99.14999999999999</v>
      </c>
      <c r="E507" s="5">
        <f t="shared" si="1"/>
        <v>394</v>
      </c>
      <c r="F507" s="5">
        <f t="shared" si="2"/>
        <v>4</v>
      </c>
      <c r="G507" s="5">
        <f t="shared" si="3"/>
        <v>4</v>
      </c>
      <c r="H507" s="5">
        <f t="shared" si="4"/>
        <v>4</v>
      </c>
      <c r="I507" s="5" t="str">
        <f t="shared" si="5"/>
        <v>444</v>
      </c>
      <c r="J507" s="5" t="str">
        <f t="shared" si="6"/>
        <v>44</v>
      </c>
      <c r="K507" s="5" t="str">
        <f>VLOOKUP(J507,'RF Mapping'!$A$1:$B$26,2,0)</f>
        <v>Loyal Customers</v>
      </c>
    </row>
    <row r="508" ht="15.75" customHeight="1">
      <c r="A508" s="4">
        <v>13983.0</v>
      </c>
      <c r="B508" s="5">
        <v>2.0</v>
      </c>
      <c r="C508" s="15">
        <v>44657.77708333333</v>
      </c>
      <c r="D508" s="16">
        <v>16.8</v>
      </c>
      <c r="E508" s="5">
        <f t="shared" si="1"/>
        <v>418</v>
      </c>
      <c r="F508" s="5">
        <f t="shared" si="2"/>
        <v>4</v>
      </c>
      <c r="G508" s="5">
        <f t="shared" si="3"/>
        <v>3</v>
      </c>
      <c r="H508" s="5">
        <f t="shared" si="4"/>
        <v>2</v>
      </c>
      <c r="I508" s="5" t="str">
        <f t="shared" si="5"/>
        <v>432</v>
      </c>
      <c r="J508" s="5" t="str">
        <f t="shared" si="6"/>
        <v>43</v>
      </c>
      <c r="K508" s="5" t="str">
        <f>VLOOKUP(J508,'RF Mapping'!$A$1:$B$26,2,0)</f>
        <v>Potential Loyalists</v>
      </c>
    </row>
    <row r="509" ht="15.75" customHeight="1">
      <c r="A509" s="4">
        <v>13984.0</v>
      </c>
      <c r="B509" s="5">
        <v>2.0</v>
      </c>
      <c r="C509" s="15">
        <v>44597.60416666666</v>
      </c>
      <c r="D509" s="16">
        <v>154.79999999999998</v>
      </c>
      <c r="E509" s="5">
        <f t="shared" si="1"/>
        <v>478</v>
      </c>
      <c r="F509" s="5">
        <f t="shared" si="2"/>
        <v>3</v>
      </c>
      <c r="G509" s="5">
        <f t="shared" si="3"/>
        <v>3</v>
      </c>
      <c r="H509" s="5">
        <f t="shared" si="4"/>
        <v>4</v>
      </c>
      <c r="I509" s="5" t="str">
        <f t="shared" si="5"/>
        <v>334</v>
      </c>
      <c r="J509" s="5" t="str">
        <f t="shared" si="6"/>
        <v>33</v>
      </c>
      <c r="K509" s="5" t="str">
        <f>VLOOKUP(J509,'RF Mapping'!$A$1:$B$26,2,0)</f>
        <v>Need Attention</v>
      </c>
    </row>
    <row r="510" ht="15.75" customHeight="1">
      <c r="A510" s="4">
        <v>13985.0</v>
      </c>
      <c r="B510" s="5">
        <v>4.0</v>
      </c>
      <c r="C510" s="15">
        <v>44706.41805555556</v>
      </c>
      <c r="D510" s="16">
        <v>107.74999999999999</v>
      </c>
      <c r="E510" s="5">
        <f t="shared" si="1"/>
        <v>369</v>
      </c>
      <c r="F510" s="5">
        <f t="shared" si="2"/>
        <v>5</v>
      </c>
      <c r="G510" s="5">
        <f t="shared" si="3"/>
        <v>4</v>
      </c>
      <c r="H510" s="5">
        <f t="shared" si="4"/>
        <v>4</v>
      </c>
      <c r="I510" s="5" t="str">
        <f t="shared" si="5"/>
        <v>544</v>
      </c>
      <c r="J510" s="5" t="str">
        <f t="shared" si="6"/>
        <v>54</v>
      </c>
      <c r="K510" s="5" t="str">
        <f>VLOOKUP(J510,'RF Mapping'!$A$1:$B$26,2,0)</f>
        <v>Champions</v>
      </c>
    </row>
    <row r="511" ht="15.75" customHeight="1">
      <c r="A511" s="4">
        <v>13988.0</v>
      </c>
      <c r="B511" s="5">
        <v>7.0</v>
      </c>
      <c r="C511" s="15">
        <v>44701.42708333334</v>
      </c>
      <c r="D511" s="16">
        <v>174.71</v>
      </c>
      <c r="E511" s="5">
        <f t="shared" si="1"/>
        <v>374</v>
      </c>
      <c r="F511" s="5">
        <f t="shared" si="2"/>
        <v>5</v>
      </c>
      <c r="G511" s="5">
        <f t="shared" si="3"/>
        <v>4</v>
      </c>
      <c r="H511" s="5">
        <f t="shared" si="4"/>
        <v>4</v>
      </c>
      <c r="I511" s="5" t="str">
        <f t="shared" si="5"/>
        <v>544</v>
      </c>
      <c r="J511" s="5" t="str">
        <f t="shared" si="6"/>
        <v>54</v>
      </c>
      <c r="K511" s="5" t="str">
        <f>VLOOKUP(J511,'RF Mapping'!$A$1:$B$26,2,0)</f>
        <v>Champions</v>
      </c>
    </row>
    <row r="512" ht="15.75" customHeight="1">
      <c r="A512" s="4">
        <v>13990.0</v>
      </c>
      <c r="B512" s="5">
        <v>1.0</v>
      </c>
      <c r="C512" s="15">
        <v>44510.63819444444</v>
      </c>
      <c r="D512" s="16">
        <v>16.6</v>
      </c>
      <c r="E512" s="5">
        <f t="shared" si="1"/>
        <v>565</v>
      </c>
      <c r="F512" s="5">
        <f t="shared" si="2"/>
        <v>2</v>
      </c>
      <c r="G512" s="5">
        <f t="shared" si="3"/>
        <v>2</v>
      </c>
      <c r="H512" s="5">
        <f t="shared" si="4"/>
        <v>2</v>
      </c>
      <c r="I512" s="5" t="str">
        <f t="shared" si="5"/>
        <v>222</v>
      </c>
      <c r="J512" s="5" t="str">
        <f t="shared" si="6"/>
        <v>22</v>
      </c>
      <c r="K512" s="5" t="str">
        <f>VLOOKUP(J512,'RF Mapping'!$A$1:$B$26,2,0)</f>
        <v>Hibernating</v>
      </c>
    </row>
    <row r="513" ht="15.75" customHeight="1">
      <c r="A513" s="4">
        <v>13991.0</v>
      </c>
      <c r="B513" s="5">
        <v>1.0</v>
      </c>
      <c r="C513" s="15">
        <v>44678.60208333333</v>
      </c>
      <c r="D513" s="16">
        <v>0.39</v>
      </c>
      <c r="E513" s="5">
        <f t="shared" si="1"/>
        <v>397</v>
      </c>
      <c r="F513" s="5">
        <f t="shared" si="2"/>
        <v>4</v>
      </c>
      <c r="G513" s="5">
        <f t="shared" si="3"/>
        <v>2</v>
      </c>
      <c r="H513" s="5">
        <f t="shared" si="4"/>
        <v>1</v>
      </c>
      <c r="I513" s="5" t="str">
        <f t="shared" si="5"/>
        <v>421</v>
      </c>
      <c r="J513" s="5" t="str">
        <f t="shared" si="6"/>
        <v>42</v>
      </c>
      <c r="K513" s="5" t="str">
        <f>VLOOKUP(J513,'RF Mapping'!$A$1:$B$26,2,0)</f>
        <v>Potential Loyalists</v>
      </c>
    </row>
    <row r="514" ht="15.75" customHeight="1">
      <c r="A514" s="4">
        <v>13993.0</v>
      </c>
      <c r="B514" s="5">
        <v>6.0</v>
      </c>
      <c r="C514" s="15">
        <v>44657.78125</v>
      </c>
      <c r="D514" s="16">
        <v>291.95000000000005</v>
      </c>
      <c r="E514" s="5">
        <f t="shared" si="1"/>
        <v>418</v>
      </c>
      <c r="F514" s="5">
        <f t="shared" si="2"/>
        <v>4</v>
      </c>
      <c r="G514" s="5">
        <f t="shared" si="3"/>
        <v>4</v>
      </c>
      <c r="H514" s="5">
        <f t="shared" si="4"/>
        <v>4</v>
      </c>
      <c r="I514" s="5" t="str">
        <f t="shared" si="5"/>
        <v>444</v>
      </c>
      <c r="J514" s="5" t="str">
        <f t="shared" si="6"/>
        <v>44</v>
      </c>
      <c r="K514" s="5" t="str">
        <f>VLOOKUP(J514,'RF Mapping'!$A$1:$B$26,2,0)</f>
        <v>Loyal Customers</v>
      </c>
    </row>
    <row r="515" ht="15.75" customHeight="1">
      <c r="A515" s="4">
        <v>13994.0</v>
      </c>
      <c r="B515" s="5">
        <v>2.0</v>
      </c>
      <c r="C515" s="15">
        <v>44654.64444444444</v>
      </c>
      <c r="D515" s="16">
        <v>45.85</v>
      </c>
      <c r="E515" s="5">
        <f t="shared" si="1"/>
        <v>421</v>
      </c>
      <c r="F515" s="5">
        <f t="shared" si="2"/>
        <v>4</v>
      </c>
      <c r="G515" s="5">
        <f t="shared" si="3"/>
        <v>3</v>
      </c>
      <c r="H515" s="5">
        <f t="shared" si="4"/>
        <v>3</v>
      </c>
      <c r="I515" s="5" t="str">
        <f t="shared" si="5"/>
        <v>433</v>
      </c>
      <c r="J515" s="5" t="str">
        <f t="shared" si="6"/>
        <v>43</v>
      </c>
      <c r="K515" s="5" t="str">
        <f>VLOOKUP(J515,'RF Mapping'!$A$1:$B$26,2,0)</f>
        <v>Potential Loyalists</v>
      </c>
    </row>
    <row r="516" ht="15.75" customHeight="1">
      <c r="A516" s="4">
        <v>13995.0</v>
      </c>
      <c r="B516" s="5">
        <v>1.0</v>
      </c>
      <c r="C516" s="15">
        <v>44480.67013888889</v>
      </c>
      <c r="D516" s="16">
        <v>10.2</v>
      </c>
      <c r="E516" s="5">
        <f t="shared" si="1"/>
        <v>595</v>
      </c>
      <c r="F516" s="5">
        <f t="shared" si="2"/>
        <v>2</v>
      </c>
      <c r="G516" s="5">
        <f t="shared" si="3"/>
        <v>2</v>
      </c>
      <c r="H516" s="5">
        <f t="shared" si="4"/>
        <v>1</v>
      </c>
      <c r="I516" s="5" t="str">
        <f t="shared" si="5"/>
        <v>221</v>
      </c>
      <c r="J516" s="5" t="str">
        <f t="shared" si="6"/>
        <v>22</v>
      </c>
      <c r="K516" s="5" t="str">
        <f>VLOOKUP(J516,'RF Mapping'!$A$1:$B$26,2,0)</f>
        <v>Hibernating</v>
      </c>
    </row>
    <row r="517" ht="15.75" customHeight="1">
      <c r="A517" s="4">
        <v>13999.0</v>
      </c>
      <c r="B517" s="5">
        <v>3.0</v>
      </c>
      <c r="C517" s="15">
        <v>44634.65138888889</v>
      </c>
      <c r="D517" s="16">
        <v>45.25</v>
      </c>
      <c r="E517" s="5">
        <f t="shared" si="1"/>
        <v>441</v>
      </c>
      <c r="F517" s="5">
        <f t="shared" si="2"/>
        <v>3</v>
      </c>
      <c r="G517" s="5">
        <f t="shared" si="3"/>
        <v>4</v>
      </c>
      <c r="H517" s="5">
        <f t="shared" si="4"/>
        <v>3</v>
      </c>
      <c r="I517" s="5" t="str">
        <f t="shared" si="5"/>
        <v>343</v>
      </c>
      <c r="J517" s="5" t="str">
        <f t="shared" si="6"/>
        <v>34</v>
      </c>
      <c r="K517" s="5" t="str">
        <f>VLOOKUP(J517,'RF Mapping'!$A$1:$B$26,2,0)</f>
        <v>Loyal Customers</v>
      </c>
    </row>
    <row r="518" ht="15.75" customHeight="1">
      <c r="A518" s="4">
        <v>14000.0</v>
      </c>
      <c r="B518" s="5">
        <v>2.0</v>
      </c>
      <c r="C518" s="15">
        <v>44517.57222222222</v>
      </c>
      <c r="D518" s="16">
        <v>77.55</v>
      </c>
      <c r="E518" s="5">
        <f t="shared" si="1"/>
        <v>558</v>
      </c>
      <c r="F518" s="5">
        <f t="shared" si="2"/>
        <v>2</v>
      </c>
      <c r="G518" s="5">
        <f t="shared" si="3"/>
        <v>3</v>
      </c>
      <c r="H518" s="5">
        <f t="shared" si="4"/>
        <v>4</v>
      </c>
      <c r="I518" s="5" t="str">
        <f t="shared" si="5"/>
        <v>234</v>
      </c>
      <c r="J518" s="5" t="str">
        <f t="shared" si="6"/>
        <v>23</v>
      </c>
      <c r="K518" s="5" t="str">
        <f>VLOOKUP(J518,'RF Mapping'!$A$1:$B$26,2,0)</f>
        <v>At Risk</v>
      </c>
    </row>
    <row r="519" ht="15.75" customHeight="1">
      <c r="A519" s="4">
        <v>14002.0</v>
      </c>
      <c r="B519" s="5">
        <v>1.0</v>
      </c>
      <c r="C519" s="15">
        <v>44589.66319444445</v>
      </c>
      <c r="D519" s="16">
        <v>1.9</v>
      </c>
      <c r="E519" s="5">
        <f t="shared" si="1"/>
        <v>486</v>
      </c>
      <c r="F519" s="5">
        <f t="shared" si="2"/>
        <v>3</v>
      </c>
      <c r="G519" s="5">
        <f t="shared" si="3"/>
        <v>2</v>
      </c>
      <c r="H519" s="5">
        <f t="shared" si="4"/>
        <v>1</v>
      </c>
      <c r="I519" s="5" t="str">
        <f t="shared" si="5"/>
        <v>321</v>
      </c>
      <c r="J519" s="5" t="str">
        <f t="shared" si="6"/>
        <v>32</v>
      </c>
      <c r="K519" s="5" t="str">
        <f>VLOOKUP(J519,'RF Mapping'!$A$1:$B$26,2,0)</f>
        <v>About to Sleep</v>
      </c>
    </row>
    <row r="520" ht="15.75" customHeight="1">
      <c r="A520" s="4">
        <v>14004.0</v>
      </c>
      <c r="B520" s="5">
        <v>2.0</v>
      </c>
      <c r="C520" s="15">
        <v>44642.52916666667</v>
      </c>
      <c r="D520" s="16">
        <v>62.400000000000006</v>
      </c>
      <c r="E520" s="5">
        <f t="shared" si="1"/>
        <v>433</v>
      </c>
      <c r="F520" s="5">
        <f t="shared" si="2"/>
        <v>3</v>
      </c>
      <c r="G520" s="5">
        <f t="shared" si="3"/>
        <v>3</v>
      </c>
      <c r="H520" s="5">
        <f t="shared" si="4"/>
        <v>3</v>
      </c>
      <c r="I520" s="5" t="str">
        <f t="shared" si="5"/>
        <v>333</v>
      </c>
      <c r="J520" s="5" t="str">
        <f t="shared" si="6"/>
        <v>33</v>
      </c>
      <c r="K520" s="5" t="str">
        <f>VLOOKUP(J520,'RF Mapping'!$A$1:$B$26,2,0)</f>
        <v>Need Attention</v>
      </c>
    </row>
    <row r="521" ht="15.75" customHeight="1">
      <c r="A521" s="4">
        <v>14009.0</v>
      </c>
      <c r="B521" s="5">
        <v>1.0</v>
      </c>
      <c r="C521" s="15">
        <v>44523.71805555555</v>
      </c>
      <c r="D521" s="16">
        <v>8.850000000000001</v>
      </c>
      <c r="E521" s="5">
        <f t="shared" si="1"/>
        <v>552</v>
      </c>
      <c r="F521" s="5">
        <f t="shared" si="2"/>
        <v>2</v>
      </c>
      <c r="G521" s="5">
        <f t="shared" si="3"/>
        <v>2</v>
      </c>
      <c r="H521" s="5">
        <f t="shared" si="4"/>
        <v>1</v>
      </c>
      <c r="I521" s="5" t="str">
        <f t="shared" si="5"/>
        <v>221</v>
      </c>
      <c r="J521" s="5" t="str">
        <f t="shared" si="6"/>
        <v>22</v>
      </c>
      <c r="K521" s="5" t="str">
        <f>VLOOKUP(J521,'RF Mapping'!$A$1:$B$26,2,0)</f>
        <v>Hibernating</v>
      </c>
    </row>
    <row r="522" ht="15.75" customHeight="1">
      <c r="A522" s="4">
        <v>14012.0</v>
      </c>
      <c r="B522" s="5">
        <v>1.0</v>
      </c>
      <c r="C522" s="15">
        <v>44446.51805555556</v>
      </c>
      <c r="D522" s="16">
        <v>32.7</v>
      </c>
      <c r="E522" s="5">
        <f t="shared" si="1"/>
        <v>629</v>
      </c>
      <c r="F522" s="5">
        <f t="shared" si="2"/>
        <v>2</v>
      </c>
      <c r="G522" s="5">
        <f t="shared" si="3"/>
        <v>2</v>
      </c>
      <c r="H522" s="5">
        <f t="shared" si="4"/>
        <v>3</v>
      </c>
      <c r="I522" s="5" t="str">
        <f t="shared" si="5"/>
        <v>223</v>
      </c>
      <c r="J522" s="5" t="str">
        <f t="shared" si="6"/>
        <v>22</v>
      </c>
      <c r="K522" s="5" t="str">
        <f>VLOOKUP(J522,'RF Mapping'!$A$1:$B$26,2,0)</f>
        <v>Hibernating</v>
      </c>
    </row>
    <row r="523" ht="15.75" customHeight="1">
      <c r="A523" s="4">
        <v>14014.0</v>
      </c>
      <c r="B523" s="5">
        <v>1.0</v>
      </c>
      <c r="C523" s="15">
        <v>44643.55416666667</v>
      </c>
      <c r="D523" s="16">
        <v>24.42</v>
      </c>
      <c r="E523" s="5">
        <f t="shared" si="1"/>
        <v>432</v>
      </c>
      <c r="F523" s="5">
        <f t="shared" si="2"/>
        <v>3</v>
      </c>
      <c r="G523" s="5">
        <f t="shared" si="3"/>
        <v>2</v>
      </c>
      <c r="H523" s="5">
        <f t="shared" si="4"/>
        <v>2</v>
      </c>
      <c r="I523" s="5" t="str">
        <f t="shared" si="5"/>
        <v>322</v>
      </c>
      <c r="J523" s="5" t="str">
        <f t="shared" si="6"/>
        <v>32</v>
      </c>
      <c r="K523" s="5" t="str">
        <f>VLOOKUP(J523,'RF Mapping'!$A$1:$B$26,2,0)</f>
        <v>About to Sleep</v>
      </c>
    </row>
    <row r="524" ht="15.75" customHeight="1">
      <c r="A524" s="4">
        <v>14022.0</v>
      </c>
      <c r="B524" s="5">
        <v>1.0</v>
      </c>
      <c r="C524" s="15">
        <v>44497.61041666667</v>
      </c>
      <c r="D524" s="16">
        <v>21.0</v>
      </c>
      <c r="E524" s="5">
        <f t="shared" si="1"/>
        <v>578</v>
      </c>
      <c r="F524" s="5">
        <f t="shared" si="2"/>
        <v>2</v>
      </c>
      <c r="G524" s="5">
        <f t="shared" si="3"/>
        <v>2</v>
      </c>
      <c r="H524" s="5">
        <f t="shared" si="4"/>
        <v>2</v>
      </c>
      <c r="I524" s="5" t="str">
        <f t="shared" si="5"/>
        <v>222</v>
      </c>
      <c r="J524" s="5" t="str">
        <f t="shared" si="6"/>
        <v>22</v>
      </c>
      <c r="K524" s="5" t="str">
        <f>VLOOKUP(J524,'RF Mapping'!$A$1:$B$26,2,0)</f>
        <v>Hibernating</v>
      </c>
    </row>
    <row r="525" ht="15.75" customHeight="1">
      <c r="A525" s="4">
        <v>14024.0</v>
      </c>
      <c r="B525" s="5">
        <v>1.0</v>
      </c>
      <c r="C525" s="15">
        <v>44599.56319444445</v>
      </c>
      <c r="D525" s="16">
        <v>20.8</v>
      </c>
      <c r="E525" s="5">
        <f t="shared" si="1"/>
        <v>476</v>
      </c>
      <c r="F525" s="5">
        <f t="shared" si="2"/>
        <v>3</v>
      </c>
      <c r="G525" s="5">
        <f t="shared" si="3"/>
        <v>2</v>
      </c>
      <c r="H525" s="5">
        <f t="shared" si="4"/>
        <v>2</v>
      </c>
      <c r="I525" s="5" t="str">
        <f t="shared" si="5"/>
        <v>322</v>
      </c>
      <c r="J525" s="5" t="str">
        <f t="shared" si="6"/>
        <v>32</v>
      </c>
      <c r="K525" s="5" t="str">
        <f>VLOOKUP(J525,'RF Mapping'!$A$1:$B$26,2,0)</f>
        <v>About to Sleep</v>
      </c>
    </row>
    <row r="526" ht="15.75" customHeight="1">
      <c r="A526" s="4">
        <v>14030.0</v>
      </c>
      <c r="B526" s="5">
        <v>4.0</v>
      </c>
      <c r="C526" s="15">
        <v>44702.7</v>
      </c>
      <c r="D526" s="16">
        <v>27.849999999999998</v>
      </c>
      <c r="E526" s="5">
        <f t="shared" si="1"/>
        <v>373</v>
      </c>
      <c r="F526" s="5">
        <f t="shared" si="2"/>
        <v>5</v>
      </c>
      <c r="G526" s="5">
        <f t="shared" si="3"/>
        <v>4</v>
      </c>
      <c r="H526" s="5">
        <f t="shared" si="4"/>
        <v>2</v>
      </c>
      <c r="I526" s="5" t="str">
        <f t="shared" si="5"/>
        <v>542</v>
      </c>
      <c r="J526" s="5" t="str">
        <f t="shared" si="6"/>
        <v>54</v>
      </c>
      <c r="K526" s="5" t="str">
        <f>VLOOKUP(J526,'RF Mapping'!$A$1:$B$26,2,0)</f>
        <v>Champions</v>
      </c>
    </row>
    <row r="527" ht="15.75" customHeight="1">
      <c r="A527" s="4">
        <v>14031.0</v>
      </c>
      <c r="B527" s="5">
        <v>8.0</v>
      </c>
      <c r="C527" s="15">
        <v>44646.72222222222</v>
      </c>
      <c r="D527" s="16">
        <v>1222.4799999999998</v>
      </c>
      <c r="E527" s="5">
        <f t="shared" si="1"/>
        <v>429</v>
      </c>
      <c r="F527" s="5">
        <f t="shared" si="2"/>
        <v>4</v>
      </c>
      <c r="G527" s="5">
        <f t="shared" si="3"/>
        <v>4</v>
      </c>
      <c r="H527" s="5">
        <f t="shared" si="4"/>
        <v>4</v>
      </c>
      <c r="I527" s="5" t="str">
        <f t="shared" si="5"/>
        <v>444</v>
      </c>
      <c r="J527" s="5" t="str">
        <f t="shared" si="6"/>
        <v>44</v>
      </c>
      <c r="K527" s="5" t="str">
        <f>VLOOKUP(J527,'RF Mapping'!$A$1:$B$26,2,0)</f>
        <v>Loyal Customers</v>
      </c>
    </row>
    <row r="528" ht="15.75" customHeight="1">
      <c r="A528" s="4">
        <v>14032.0</v>
      </c>
      <c r="B528" s="5">
        <v>4.0</v>
      </c>
      <c r="C528" s="15">
        <v>44704.48194444444</v>
      </c>
      <c r="D528" s="16">
        <v>28.25</v>
      </c>
      <c r="E528" s="5">
        <f t="shared" si="1"/>
        <v>371</v>
      </c>
      <c r="F528" s="5">
        <f t="shared" si="2"/>
        <v>5</v>
      </c>
      <c r="G528" s="5">
        <f t="shared" si="3"/>
        <v>4</v>
      </c>
      <c r="H528" s="5">
        <f t="shared" si="4"/>
        <v>2</v>
      </c>
      <c r="I528" s="5" t="str">
        <f t="shared" si="5"/>
        <v>542</v>
      </c>
      <c r="J528" s="5" t="str">
        <f t="shared" si="6"/>
        <v>54</v>
      </c>
      <c r="K528" s="5" t="str">
        <f>VLOOKUP(J528,'RF Mapping'!$A$1:$B$26,2,0)</f>
        <v>Champions</v>
      </c>
    </row>
    <row r="529" ht="15.75" customHeight="1">
      <c r="A529" s="4">
        <v>14035.0</v>
      </c>
      <c r="B529" s="5">
        <v>2.0</v>
      </c>
      <c r="C529" s="15">
        <v>44692.41875</v>
      </c>
      <c r="D529" s="16">
        <v>30.740000000000002</v>
      </c>
      <c r="E529" s="5">
        <f t="shared" si="1"/>
        <v>383</v>
      </c>
      <c r="F529" s="5">
        <f t="shared" si="2"/>
        <v>4</v>
      </c>
      <c r="G529" s="5">
        <f t="shared" si="3"/>
        <v>3</v>
      </c>
      <c r="H529" s="5">
        <f t="shared" si="4"/>
        <v>2</v>
      </c>
      <c r="I529" s="5" t="str">
        <f t="shared" si="5"/>
        <v>432</v>
      </c>
      <c r="J529" s="5" t="str">
        <f t="shared" si="6"/>
        <v>43</v>
      </c>
      <c r="K529" s="5" t="str">
        <f>VLOOKUP(J529,'RF Mapping'!$A$1:$B$26,2,0)</f>
        <v>Potential Loyalists</v>
      </c>
    </row>
    <row r="530" ht="15.75" customHeight="1">
      <c r="A530" s="4">
        <v>14037.0</v>
      </c>
      <c r="B530" s="5">
        <v>1.0</v>
      </c>
      <c r="C530" s="15">
        <v>44357.48541666667</v>
      </c>
      <c r="D530" s="16">
        <v>1.25</v>
      </c>
      <c r="E530" s="5">
        <f t="shared" si="1"/>
        <v>718</v>
      </c>
      <c r="F530" s="5">
        <f t="shared" si="2"/>
        <v>2</v>
      </c>
      <c r="G530" s="5">
        <f t="shared" si="3"/>
        <v>2</v>
      </c>
      <c r="H530" s="5">
        <f t="shared" si="4"/>
        <v>1</v>
      </c>
      <c r="I530" s="5" t="str">
        <f t="shared" si="5"/>
        <v>221</v>
      </c>
      <c r="J530" s="5" t="str">
        <f t="shared" si="6"/>
        <v>22</v>
      </c>
      <c r="K530" s="5" t="str">
        <f>VLOOKUP(J530,'RF Mapping'!$A$1:$B$26,2,0)</f>
        <v>Hibernating</v>
      </c>
    </row>
    <row r="531" ht="15.75" customHeight="1">
      <c r="A531" s="4">
        <v>14038.0</v>
      </c>
      <c r="B531" s="5">
        <v>2.0</v>
      </c>
      <c r="C531" s="15">
        <v>44523.72847222222</v>
      </c>
      <c r="D531" s="16">
        <v>21.5</v>
      </c>
      <c r="E531" s="5">
        <f t="shared" si="1"/>
        <v>552</v>
      </c>
      <c r="F531" s="5">
        <f t="shared" si="2"/>
        <v>2</v>
      </c>
      <c r="G531" s="5">
        <f t="shared" si="3"/>
        <v>3</v>
      </c>
      <c r="H531" s="5">
        <f t="shared" si="4"/>
        <v>2</v>
      </c>
      <c r="I531" s="5" t="str">
        <f t="shared" si="5"/>
        <v>232</v>
      </c>
      <c r="J531" s="5" t="str">
        <f t="shared" si="6"/>
        <v>23</v>
      </c>
      <c r="K531" s="5" t="str">
        <f>VLOOKUP(J531,'RF Mapping'!$A$1:$B$26,2,0)</f>
        <v>At Risk</v>
      </c>
    </row>
    <row r="532" ht="15.75" customHeight="1">
      <c r="A532" s="4">
        <v>14040.0</v>
      </c>
      <c r="B532" s="5">
        <v>7.0</v>
      </c>
      <c r="C532" s="15">
        <v>44660.58194444444</v>
      </c>
      <c r="D532" s="16">
        <v>140.0</v>
      </c>
      <c r="E532" s="5">
        <f t="shared" si="1"/>
        <v>415</v>
      </c>
      <c r="F532" s="5">
        <f t="shared" si="2"/>
        <v>4</v>
      </c>
      <c r="G532" s="5">
        <f t="shared" si="3"/>
        <v>4</v>
      </c>
      <c r="H532" s="5">
        <f t="shared" si="4"/>
        <v>4</v>
      </c>
      <c r="I532" s="5" t="str">
        <f t="shared" si="5"/>
        <v>444</v>
      </c>
      <c r="J532" s="5" t="str">
        <f t="shared" si="6"/>
        <v>44</v>
      </c>
      <c r="K532" s="5" t="str">
        <f>VLOOKUP(J532,'RF Mapping'!$A$1:$B$26,2,0)</f>
        <v>Loyal Customers</v>
      </c>
    </row>
    <row r="533" ht="15.75" customHeight="1">
      <c r="A533" s="4">
        <v>14041.0</v>
      </c>
      <c r="B533" s="5">
        <v>1.0</v>
      </c>
      <c r="C533" s="15">
        <v>44457.55902777778</v>
      </c>
      <c r="D533" s="16">
        <v>4.15</v>
      </c>
      <c r="E533" s="5">
        <f t="shared" si="1"/>
        <v>618</v>
      </c>
      <c r="F533" s="5">
        <f t="shared" si="2"/>
        <v>2</v>
      </c>
      <c r="G533" s="5">
        <f t="shared" si="3"/>
        <v>2</v>
      </c>
      <c r="H533" s="5">
        <f t="shared" si="4"/>
        <v>1</v>
      </c>
      <c r="I533" s="5" t="str">
        <f t="shared" si="5"/>
        <v>221</v>
      </c>
      <c r="J533" s="5" t="str">
        <f t="shared" si="6"/>
        <v>22</v>
      </c>
      <c r="K533" s="5" t="str">
        <f>VLOOKUP(J533,'RF Mapping'!$A$1:$B$26,2,0)</f>
        <v>Hibernating</v>
      </c>
    </row>
    <row r="534" ht="15.75" customHeight="1">
      <c r="A534" s="4">
        <v>14044.0</v>
      </c>
      <c r="B534" s="5">
        <v>3.0</v>
      </c>
      <c r="C534" s="15">
        <v>44620.61041666667</v>
      </c>
      <c r="D534" s="16">
        <v>21.1</v>
      </c>
      <c r="E534" s="5">
        <f t="shared" si="1"/>
        <v>455</v>
      </c>
      <c r="F534" s="5">
        <f t="shared" si="2"/>
        <v>3</v>
      </c>
      <c r="G534" s="5">
        <f t="shared" si="3"/>
        <v>4</v>
      </c>
      <c r="H534" s="5">
        <f t="shared" si="4"/>
        <v>2</v>
      </c>
      <c r="I534" s="5" t="str">
        <f t="shared" si="5"/>
        <v>342</v>
      </c>
      <c r="J534" s="5" t="str">
        <f t="shared" si="6"/>
        <v>34</v>
      </c>
      <c r="K534" s="5" t="str">
        <f>VLOOKUP(J534,'RF Mapping'!$A$1:$B$26,2,0)</f>
        <v>Loyal Customers</v>
      </c>
    </row>
    <row r="535" ht="15.75" customHeight="1">
      <c r="A535" s="4">
        <v>14045.0</v>
      </c>
      <c r="B535" s="5">
        <v>1.0</v>
      </c>
      <c r="C535" s="15">
        <v>44383.41736111111</v>
      </c>
      <c r="D535" s="16">
        <v>242.54999999999998</v>
      </c>
      <c r="E535" s="5">
        <f t="shared" si="1"/>
        <v>692</v>
      </c>
      <c r="F535" s="5">
        <f t="shared" si="2"/>
        <v>2</v>
      </c>
      <c r="G535" s="5">
        <f t="shared" si="3"/>
        <v>2</v>
      </c>
      <c r="H535" s="5">
        <f t="shared" si="4"/>
        <v>4</v>
      </c>
      <c r="I535" s="5" t="str">
        <f t="shared" si="5"/>
        <v>224</v>
      </c>
      <c r="J535" s="5" t="str">
        <f t="shared" si="6"/>
        <v>22</v>
      </c>
      <c r="K535" s="5" t="str">
        <f>VLOOKUP(J535,'RF Mapping'!$A$1:$B$26,2,0)</f>
        <v>Hibernating</v>
      </c>
    </row>
    <row r="536" ht="15.75" customHeight="1">
      <c r="A536" s="4">
        <v>14047.0</v>
      </c>
      <c r="B536" s="5">
        <v>1.0</v>
      </c>
      <c r="C536" s="15">
        <v>44524.48263888889</v>
      </c>
      <c r="D536" s="16">
        <v>81.6</v>
      </c>
      <c r="E536" s="5">
        <f t="shared" si="1"/>
        <v>551</v>
      </c>
      <c r="F536" s="5">
        <f t="shared" si="2"/>
        <v>2</v>
      </c>
      <c r="G536" s="5">
        <f t="shared" si="3"/>
        <v>2</v>
      </c>
      <c r="H536" s="5">
        <f t="shared" si="4"/>
        <v>4</v>
      </c>
      <c r="I536" s="5" t="str">
        <f t="shared" si="5"/>
        <v>224</v>
      </c>
      <c r="J536" s="5" t="str">
        <f t="shared" si="6"/>
        <v>22</v>
      </c>
      <c r="K536" s="5" t="str">
        <f>VLOOKUP(J536,'RF Mapping'!$A$1:$B$26,2,0)</f>
        <v>Hibernating</v>
      </c>
    </row>
    <row r="537" ht="15.75" customHeight="1">
      <c r="A537" s="4">
        <v>14048.0</v>
      </c>
      <c r="B537" s="5">
        <v>2.0</v>
      </c>
      <c r="C537" s="15">
        <v>44446.57569444444</v>
      </c>
      <c r="D537" s="16">
        <v>26.1</v>
      </c>
      <c r="E537" s="5">
        <f t="shared" si="1"/>
        <v>629</v>
      </c>
      <c r="F537" s="5">
        <f t="shared" si="2"/>
        <v>2</v>
      </c>
      <c r="G537" s="5">
        <f t="shared" si="3"/>
        <v>3</v>
      </c>
      <c r="H537" s="5">
        <f t="shared" si="4"/>
        <v>2</v>
      </c>
      <c r="I537" s="5" t="str">
        <f t="shared" si="5"/>
        <v>232</v>
      </c>
      <c r="J537" s="5" t="str">
        <f t="shared" si="6"/>
        <v>23</v>
      </c>
      <c r="K537" s="5" t="str">
        <f>VLOOKUP(J537,'RF Mapping'!$A$1:$B$26,2,0)</f>
        <v>At Risk</v>
      </c>
    </row>
    <row r="538" ht="15.75" customHeight="1">
      <c r="A538" s="4">
        <v>14049.0</v>
      </c>
      <c r="B538" s="5">
        <v>5.0</v>
      </c>
      <c r="C538" s="15">
        <v>44704.51388888889</v>
      </c>
      <c r="D538" s="16">
        <v>55.91</v>
      </c>
      <c r="E538" s="5">
        <f t="shared" si="1"/>
        <v>371</v>
      </c>
      <c r="F538" s="5">
        <f t="shared" si="2"/>
        <v>5</v>
      </c>
      <c r="G538" s="5">
        <f t="shared" si="3"/>
        <v>4</v>
      </c>
      <c r="H538" s="5">
        <f t="shared" si="4"/>
        <v>3</v>
      </c>
      <c r="I538" s="5" t="str">
        <f t="shared" si="5"/>
        <v>543</v>
      </c>
      <c r="J538" s="5" t="str">
        <f t="shared" si="6"/>
        <v>54</v>
      </c>
      <c r="K538" s="5" t="str">
        <f>VLOOKUP(J538,'RF Mapping'!$A$1:$B$26,2,0)</f>
        <v>Champions</v>
      </c>
    </row>
    <row r="539" ht="15.75" customHeight="1">
      <c r="A539" s="4">
        <v>14050.0</v>
      </c>
      <c r="B539" s="5">
        <v>1.0</v>
      </c>
      <c r="C539" s="15">
        <v>44617.57361111111</v>
      </c>
      <c r="D539" s="16">
        <v>17.700000000000003</v>
      </c>
      <c r="E539" s="5">
        <f t="shared" si="1"/>
        <v>458</v>
      </c>
      <c r="F539" s="5">
        <f t="shared" si="2"/>
        <v>3</v>
      </c>
      <c r="G539" s="5">
        <f t="shared" si="3"/>
        <v>2</v>
      </c>
      <c r="H539" s="5">
        <f t="shared" si="4"/>
        <v>2</v>
      </c>
      <c r="I539" s="5" t="str">
        <f t="shared" si="5"/>
        <v>322</v>
      </c>
      <c r="J539" s="5" t="str">
        <f t="shared" si="6"/>
        <v>32</v>
      </c>
      <c r="K539" s="5" t="str">
        <f>VLOOKUP(J539,'RF Mapping'!$A$1:$B$26,2,0)</f>
        <v>About to Sleep</v>
      </c>
    </row>
    <row r="540" ht="15.75" customHeight="1">
      <c r="A540" s="4">
        <v>14051.0</v>
      </c>
      <c r="B540" s="5">
        <v>11.0</v>
      </c>
      <c r="C540" s="15">
        <v>44721.43055555555</v>
      </c>
      <c r="D540" s="16">
        <v>2221.5</v>
      </c>
      <c r="E540" s="5">
        <f t="shared" si="1"/>
        <v>354</v>
      </c>
      <c r="F540" s="5">
        <f t="shared" si="2"/>
        <v>5</v>
      </c>
      <c r="G540" s="5">
        <f t="shared" si="3"/>
        <v>4</v>
      </c>
      <c r="H540" s="5">
        <f t="shared" si="4"/>
        <v>4</v>
      </c>
      <c r="I540" s="5" t="str">
        <f t="shared" si="5"/>
        <v>544</v>
      </c>
      <c r="J540" s="5" t="str">
        <f t="shared" si="6"/>
        <v>54</v>
      </c>
      <c r="K540" s="5" t="str">
        <f>VLOOKUP(J540,'RF Mapping'!$A$1:$B$26,2,0)</f>
        <v>Champions</v>
      </c>
    </row>
    <row r="541" ht="15.75" customHeight="1">
      <c r="A541" s="4">
        <v>14056.0</v>
      </c>
      <c r="B541" s="5">
        <v>12.0</v>
      </c>
      <c r="C541" s="15">
        <v>44705.55902777778</v>
      </c>
      <c r="D541" s="16">
        <v>66.42</v>
      </c>
      <c r="E541" s="5">
        <f t="shared" si="1"/>
        <v>370</v>
      </c>
      <c r="F541" s="5">
        <f t="shared" si="2"/>
        <v>5</v>
      </c>
      <c r="G541" s="5">
        <f t="shared" si="3"/>
        <v>4</v>
      </c>
      <c r="H541" s="5">
        <f t="shared" si="4"/>
        <v>3</v>
      </c>
      <c r="I541" s="5" t="str">
        <f t="shared" si="5"/>
        <v>543</v>
      </c>
      <c r="J541" s="5" t="str">
        <f t="shared" si="6"/>
        <v>54</v>
      </c>
      <c r="K541" s="5" t="str">
        <f>VLOOKUP(J541,'RF Mapping'!$A$1:$B$26,2,0)</f>
        <v>Champions</v>
      </c>
    </row>
    <row r="542" ht="15.75" customHeight="1">
      <c r="A542" s="4">
        <v>14057.0</v>
      </c>
      <c r="B542" s="5">
        <v>2.0</v>
      </c>
      <c r="C542" s="15">
        <v>44449.50277777778</v>
      </c>
      <c r="D542" s="16">
        <v>23.18</v>
      </c>
      <c r="E542" s="5">
        <f t="shared" si="1"/>
        <v>626</v>
      </c>
      <c r="F542" s="5">
        <f t="shared" si="2"/>
        <v>2</v>
      </c>
      <c r="G542" s="5">
        <f t="shared" si="3"/>
        <v>3</v>
      </c>
      <c r="H542" s="5">
        <f t="shared" si="4"/>
        <v>2</v>
      </c>
      <c r="I542" s="5" t="str">
        <f t="shared" si="5"/>
        <v>232</v>
      </c>
      <c r="J542" s="5" t="str">
        <f t="shared" si="6"/>
        <v>23</v>
      </c>
      <c r="K542" s="5" t="str">
        <f>VLOOKUP(J542,'RF Mapping'!$A$1:$B$26,2,0)</f>
        <v>At Risk</v>
      </c>
    </row>
    <row r="543" ht="15.75" customHeight="1">
      <c r="A543" s="4">
        <v>14060.0</v>
      </c>
      <c r="B543" s="5">
        <v>1.0</v>
      </c>
      <c r="C543" s="15">
        <v>44355.52777777778</v>
      </c>
      <c r="D543" s="16">
        <v>23.400000000000002</v>
      </c>
      <c r="E543" s="5">
        <f t="shared" si="1"/>
        <v>720</v>
      </c>
      <c r="F543" s="5">
        <f t="shared" si="2"/>
        <v>2</v>
      </c>
      <c r="G543" s="5">
        <f t="shared" si="3"/>
        <v>2</v>
      </c>
      <c r="H543" s="5">
        <f t="shared" si="4"/>
        <v>2</v>
      </c>
      <c r="I543" s="5" t="str">
        <f t="shared" si="5"/>
        <v>222</v>
      </c>
      <c r="J543" s="5" t="str">
        <f t="shared" si="6"/>
        <v>22</v>
      </c>
      <c r="K543" s="5" t="str">
        <f>VLOOKUP(J543,'RF Mapping'!$A$1:$B$26,2,0)</f>
        <v>Hibernating</v>
      </c>
    </row>
    <row r="544" ht="15.75" customHeight="1">
      <c r="A544" s="4">
        <v>14062.0</v>
      </c>
      <c r="B544" s="5">
        <v>5.0</v>
      </c>
      <c r="C544" s="15">
        <v>44611.49722222222</v>
      </c>
      <c r="D544" s="16">
        <v>987.9200000000001</v>
      </c>
      <c r="E544" s="5">
        <f t="shared" si="1"/>
        <v>464</v>
      </c>
      <c r="F544" s="5">
        <f t="shared" si="2"/>
        <v>3</v>
      </c>
      <c r="G544" s="5">
        <f t="shared" si="3"/>
        <v>4</v>
      </c>
      <c r="H544" s="5">
        <f t="shared" si="4"/>
        <v>4</v>
      </c>
      <c r="I544" s="5" t="str">
        <f t="shared" si="5"/>
        <v>344</v>
      </c>
      <c r="J544" s="5" t="str">
        <f t="shared" si="6"/>
        <v>34</v>
      </c>
      <c r="K544" s="5" t="str">
        <f>VLOOKUP(J544,'RF Mapping'!$A$1:$B$26,2,0)</f>
        <v>Loyal Customers</v>
      </c>
    </row>
    <row r="545" ht="15.75" customHeight="1">
      <c r="A545" s="4">
        <v>14064.0</v>
      </c>
      <c r="B545" s="5">
        <v>3.0</v>
      </c>
      <c r="C545" s="15">
        <v>44610.75763888889</v>
      </c>
      <c r="D545" s="16">
        <v>2.79</v>
      </c>
      <c r="E545" s="5">
        <f t="shared" si="1"/>
        <v>465</v>
      </c>
      <c r="F545" s="5">
        <f t="shared" si="2"/>
        <v>3</v>
      </c>
      <c r="G545" s="5">
        <f t="shared" si="3"/>
        <v>4</v>
      </c>
      <c r="H545" s="5">
        <f t="shared" si="4"/>
        <v>1</v>
      </c>
      <c r="I545" s="5" t="str">
        <f t="shared" si="5"/>
        <v>341</v>
      </c>
      <c r="J545" s="5" t="str">
        <f t="shared" si="6"/>
        <v>34</v>
      </c>
      <c r="K545" s="5" t="str">
        <f>VLOOKUP(J545,'RF Mapping'!$A$1:$B$26,2,0)</f>
        <v>Loyal Customers</v>
      </c>
    </row>
    <row r="546" ht="15.75" customHeight="1">
      <c r="A546" s="4">
        <v>14067.0</v>
      </c>
      <c r="B546" s="5">
        <v>2.0</v>
      </c>
      <c r="C546" s="15">
        <v>44658.43125</v>
      </c>
      <c r="D546" s="16">
        <v>24.95</v>
      </c>
      <c r="E546" s="5">
        <f t="shared" si="1"/>
        <v>417</v>
      </c>
      <c r="F546" s="5">
        <f t="shared" si="2"/>
        <v>4</v>
      </c>
      <c r="G546" s="5">
        <f t="shared" si="3"/>
        <v>3</v>
      </c>
      <c r="H546" s="5">
        <f t="shared" si="4"/>
        <v>2</v>
      </c>
      <c r="I546" s="5" t="str">
        <f t="shared" si="5"/>
        <v>432</v>
      </c>
      <c r="J546" s="5" t="str">
        <f t="shared" si="6"/>
        <v>43</v>
      </c>
      <c r="K546" s="5" t="str">
        <f>VLOOKUP(J546,'RF Mapping'!$A$1:$B$26,2,0)</f>
        <v>Potential Loyalists</v>
      </c>
    </row>
    <row r="547" ht="15.75" customHeight="1">
      <c r="A547" s="4">
        <v>14071.0</v>
      </c>
      <c r="B547" s="5">
        <v>4.0</v>
      </c>
      <c r="C547" s="15">
        <v>44718.50833333333</v>
      </c>
      <c r="D547" s="16">
        <v>60.03</v>
      </c>
      <c r="E547" s="5">
        <f t="shared" si="1"/>
        <v>357</v>
      </c>
      <c r="F547" s="5">
        <f t="shared" si="2"/>
        <v>5</v>
      </c>
      <c r="G547" s="5">
        <f t="shared" si="3"/>
        <v>4</v>
      </c>
      <c r="H547" s="5">
        <f t="shared" si="4"/>
        <v>3</v>
      </c>
      <c r="I547" s="5" t="str">
        <f t="shared" si="5"/>
        <v>543</v>
      </c>
      <c r="J547" s="5" t="str">
        <f t="shared" si="6"/>
        <v>54</v>
      </c>
      <c r="K547" s="5" t="str">
        <f>VLOOKUP(J547,'RF Mapping'!$A$1:$B$26,2,0)</f>
        <v>Champions</v>
      </c>
    </row>
    <row r="548" ht="15.75" customHeight="1">
      <c r="A548" s="4">
        <v>14073.0</v>
      </c>
      <c r="B548" s="5">
        <v>1.0</v>
      </c>
      <c r="C548" s="15">
        <v>44688.65902777778</v>
      </c>
      <c r="D548" s="16">
        <v>8.5</v>
      </c>
      <c r="E548" s="5">
        <f t="shared" si="1"/>
        <v>387</v>
      </c>
      <c r="F548" s="5">
        <f t="shared" si="2"/>
        <v>4</v>
      </c>
      <c r="G548" s="5">
        <f t="shared" si="3"/>
        <v>2</v>
      </c>
      <c r="H548" s="5">
        <f t="shared" si="4"/>
        <v>1</v>
      </c>
      <c r="I548" s="5" t="str">
        <f t="shared" si="5"/>
        <v>421</v>
      </c>
      <c r="J548" s="5" t="str">
        <f t="shared" si="6"/>
        <v>42</v>
      </c>
      <c r="K548" s="5" t="str">
        <f>VLOOKUP(J548,'RF Mapping'!$A$1:$B$26,2,0)</f>
        <v>Potential Loyalists</v>
      </c>
    </row>
    <row r="549" ht="15.75" customHeight="1">
      <c r="A549" s="4">
        <v>14076.0</v>
      </c>
      <c r="B549" s="5">
        <v>1.0</v>
      </c>
      <c r="C549" s="15">
        <v>44594.63819444444</v>
      </c>
      <c r="D549" s="16">
        <v>1.95</v>
      </c>
      <c r="E549" s="5">
        <f t="shared" si="1"/>
        <v>481</v>
      </c>
      <c r="F549" s="5">
        <f t="shared" si="2"/>
        <v>3</v>
      </c>
      <c r="G549" s="5">
        <f t="shared" si="3"/>
        <v>2</v>
      </c>
      <c r="H549" s="5">
        <f t="shared" si="4"/>
        <v>1</v>
      </c>
      <c r="I549" s="5" t="str">
        <f t="shared" si="5"/>
        <v>321</v>
      </c>
      <c r="J549" s="5" t="str">
        <f t="shared" si="6"/>
        <v>32</v>
      </c>
      <c r="K549" s="5" t="str">
        <f>VLOOKUP(J549,'RF Mapping'!$A$1:$B$26,2,0)</f>
        <v>About to Sleep</v>
      </c>
    </row>
    <row r="550" ht="15.75" customHeight="1">
      <c r="A550" s="4">
        <v>14078.0</v>
      </c>
      <c r="B550" s="5">
        <v>2.0</v>
      </c>
      <c r="C550" s="15">
        <v>44538.53402777778</v>
      </c>
      <c r="D550" s="16">
        <v>7.8500000000000005</v>
      </c>
      <c r="E550" s="5">
        <f t="shared" si="1"/>
        <v>537</v>
      </c>
      <c r="F550" s="5">
        <f t="shared" si="2"/>
        <v>3</v>
      </c>
      <c r="G550" s="5">
        <f t="shared" si="3"/>
        <v>3</v>
      </c>
      <c r="H550" s="5">
        <f t="shared" si="4"/>
        <v>1</v>
      </c>
      <c r="I550" s="5" t="str">
        <f t="shared" si="5"/>
        <v>331</v>
      </c>
      <c r="J550" s="5" t="str">
        <f t="shared" si="6"/>
        <v>33</v>
      </c>
      <c r="K550" s="5" t="str">
        <f>VLOOKUP(J550,'RF Mapping'!$A$1:$B$26,2,0)</f>
        <v>Need Attention</v>
      </c>
    </row>
    <row r="551" ht="15.75" customHeight="1">
      <c r="A551" s="4">
        <v>14081.0</v>
      </c>
      <c r="B551" s="5">
        <v>3.0</v>
      </c>
      <c r="C551" s="15">
        <v>44418.67847222222</v>
      </c>
      <c r="D551" s="16">
        <v>51.85</v>
      </c>
      <c r="E551" s="5">
        <f t="shared" si="1"/>
        <v>657</v>
      </c>
      <c r="F551" s="5">
        <f t="shared" si="2"/>
        <v>2</v>
      </c>
      <c r="G551" s="5">
        <f t="shared" si="3"/>
        <v>4</v>
      </c>
      <c r="H551" s="5">
        <f t="shared" si="4"/>
        <v>3</v>
      </c>
      <c r="I551" s="5" t="str">
        <f t="shared" si="5"/>
        <v>243</v>
      </c>
      <c r="J551" s="5" t="str">
        <f t="shared" si="6"/>
        <v>24</v>
      </c>
      <c r="K551" s="5" t="str">
        <f>VLOOKUP(J551,'RF Mapping'!$A$1:$B$26,2,0)</f>
        <v>At Risk</v>
      </c>
    </row>
    <row r="552" ht="15.75" customHeight="1">
      <c r="A552" s="4">
        <v>14083.0</v>
      </c>
      <c r="B552" s="5">
        <v>2.0</v>
      </c>
      <c r="C552" s="15">
        <v>44367.64027777778</v>
      </c>
      <c r="D552" s="16">
        <v>17.05</v>
      </c>
      <c r="E552" s="5">
        <f t="shared" si="1"/>
        <v>708</v>
      </c>
      <c r="F552" s="5">
        <f t="shared" si="2"/>
        <v>2</v>
      </c>
      <c r="G552" s="5">
        <f t="shared" si="3"/>
        <v>3</v>
      </c>
      <c r="H552" s="5">
        <f t="shared" si="4"/>
        <v>2</v>
      </c>
      <c r="I552" s="5" t="str">
        <f t="shared" si="5"/>
        <v>232</v>
      </c>
      <c r="J552" s="5" t="str">
        <f t="shared" si="6"/>
        <v>23</v>
      </c>
      <c r="K552" s="5" t="str">
        <f>VLOOKUP(J552,'RF Mapping'!$A$1:$B$26,2,0)</f>
        <v>At Risk</v>
      </c>
    </row>
    <row r="553" ht="15.75" customHeight="1">
      <c r="A553" s="4">
        <v>14085.0</v>
      </c>
      <c r="B553" s="5">
        <v>8.0</v>
      </c>
      <c r="C553" s="15">
        <v>44714.58472222222</v>
      </c>
      <c r="D553" s="16">
        <v>141.0</v>
      </c>
      <c r="E553" s="5">
        <f t="shared" si="1"/>
        <v>361</v>
      </c>
      <c r="F553" s="5">
        <f t="shared" si="2"/>
        <v>5</v>
      </c>
      <c r="G553" s="5">
        <f t="shared" si="3"/>
        <v>4</v>
      </c>
      <c r="H553" s="5">
        <f t="shared" si="4"/>
        <v>4</v>
      </c>
      <c r="I553" s="5" t="str">
        <f t="shared" si="5"/>
        <v>544</v>
      </c>
      <c r="J553" s="5" t="str">
        <f t="shared" si="6"/>
        <v>54</v>
      </c>
      <c r="K553" s="5" t="str">
        <f>VLOOKUP(J553,'RF Mapping'!$A$1:$B$26,2,0)</f>
        <v>Champions</v>
      </c>
    </row>
    <row r="554" ht="15.75" customHeight="1">
      <c r="A554" s="4">
        <v>14087.0</v>
      </c>
      <c r="B554" s="5">
        <v>2.0</v>
      </c>
      <c r="C554" s="15">
        <v>44719.52847222222</v>
      </c>
      <c r="D554" s="16">
        <v>13.54</v>
      </c>
      <c r="E554" s="5">
        <f t="shared" si="1"/>
        <v>356</v>
      </c>
      <c r="F554" s="5">
        <f t="shared" si="2"/>
        <v>5</v>
      </c>
      <c r="G554" s="5">
        <f t="shared" si="3"/>
        <v>3</v>
      </c>
      <c r="H554" s="5">
        <f t="shared" si="4"/>
        <v>1</v>
      </c>
      <c r="I554" s="5" t="str">
        <f t="shared" si="5"/>
        <v>531</v>
      </c>
      <c r="J554" s="5" t="str">
        <f t="shared" si="6"/>
        <v>53</v>
      </c>
      <c r="K554" s="5" t="str">
        <f>VLOOKUP(J554,'RF Mapping'!$A$1:$B$26,2,0)</f>
        <v>Potential Loyalists</v>
      </c>
    </row>
    <row r="555" ht="15.75" customHeight="1">
      <c r="A555" s="4">
        <v>14088.0</v>
      </c>
      <c r="B555" s="5">
        <v>6.0</v>
      </c>
      <c r="C555" s="15">
        <v>44704.65555555555</v>
      </c>
      <c r="D555" s="16">
        <v>865.9300000000002</v>
      </c>
      <c r="E555" s="5">
        <f t="shared" si="1"/>
        <v>371</v>
      </c>
      <c r="F555" s="5">
        <f t="shared" si="2"/>
        <v>5</v>
      </c>
      <c r="G555" s="5">
        <f t="shared" si="3"/>
        <v>4</v>
      </c>
      <c r="H555" s="5">
        <f t="shared" si="4"/>
        <v>4</v>
      </c>
      <c r="I555" s="5" t="str">
        <f t="shared" si="5"/>
        <v>544</v>
      </c>
      <c r="J555" s="5" t="str">
        <f t="shared" si="6"/>
        <v>54</v>
      </c>
      <c r="K555" s="5" t="str">
        <f>VLOOKUP(J555,'RF Mapping'!$A$1:$B$26,2,0)</f>
        <v>Champions</v>
      </c>
    </row>
    <row r="556" ht="15.75" customHeight="1">
      <c r="A556" s="4">
        <v>14089.0</v>
      </c>
      <c r="B556" s="5">
        <v>1.0</v>
      </c>
      <c r="C556" s="15">
        <v>44665.44305555556</v>
      </c>
      <c r="D556" s="16">
        <v>2.25</v>
      </c>
      <c r="E556" s="5">
        <f t="shared" si="1"/>
        <v>410</v>
      </c>
      <c r="F556" s="5">
        <f t="shared" si="2"/>
        <v>4</v>
      </c>
      <c r="G556" s="5">
        <f t="shared" si="3"/>
        <v>2</v>
      </c>
      <c r="H556" s="5">
        <f t="shared" si="4"/>
        <v>1</v>
      </c>
      <c r="I556" s="5" t="str">
        <f t="shared" si="5"/>
        <v>421</v>
      </c>
      <c r="J556" s="5" t="str">
        <f t="shared" si="6"/>
        <v>42</v>
      </c>
      <c r="K556" s="5" t="str">
        <f>VLOOKUP(J556,'RF Mapping'!$A$1:$B$26,2,0)</f>
        <v>Potential Loyalists</v>
      </c>
    </row>
    <row r="557" ht="15.75" customHeight="1">
      <c r="A557" s="4">
        <v>14092.0</v>
      </c>
      <c r="B557" s="5">
        <v>2.0</v>
      </c>
      <c r="C557" s="15">
        <v>44454.53888888889</v>
      </c>
      <c r="D557" s="16">
        <v>23.6</v>
      </c>
      <c r="E557" s="5">
        <f t="shared" si="1"/>
        <v>621</v>
      </c>
      <c r="F557" s="5">
        <f t="shared" si="2"/>
        <v>2</v>
      </c>
      <c r="G557" s="5">
        <f t="shared" si="3"/>
        <v>3</v>
      </c>
      <c r="H557" s="5">
        <f t="shared" si="4"/>
        <v>2</v>
      </c>
      <c r="I557" s="5" t="str">
        <f t="shared" si="5"/>
        <v>232</v>
      </c>
      <c r="J557" s="5" t="str">
        <f t="shared" si="6"/>
        <v>23</v>
      </c>
      <c r="K557" s="5" t="str">
        <f>VLOOKUP(J557,'RF Mapping'!$A$1:$B$26,2,0)</f>
        <v>At Risk</v>
      </c>
    </row>
    <row r="558" ht="15.75" customHeight="1">
      <c r="A558" s="4">
        <v>14093.0</v>
      </c>
      <c r="B558" s="5">
        <v>1.0</v>
      </c>
      <c r="C558" s="15">
        <v>44708.68541666667</v>
      </c>
      <c r="D558" s="16">
        <v>8.6</v>
      </c>
      <c r="E558" s="5">
        <f t="shared" si="1"/>
        <v>367</v>
      </c>
      <c r="F558" s="5">
        <f t="shared" si="2"/>
        <v>5</v>
      </c>
      <c r="G558" s="5">
        <f t="shared" si="3"/>
        <v>2</v>
      </c>
      <c r="H558" s="5">
        <f t="shared" si="4"/>
        <v>1</v>
      </c>
      <c r="I558" s="5" t="str">
        <f t="shared" si="5"/>
        <v>521</v>
      </c>
      <c r="J558" s="5" t="str">
        <f t="shared" si="6"/>
        <v>52</v>
      </c>
      <c r="K558" s="5" t="str">
        <f>VLOOKUP(J558,'RF Mapping'!$A$1:$B$26,2,0)</f>
        <v>Potential Loyalists</v>
      </c>
    </row>
    <row r="559" ht="15.75" customHeight="1">
      <c r="A559" s="4">
        <v>14096.0</v>
      </c>
      <c r="B559" s="5">
        <v>20.0</v>
      </c>
      <c r="C559" s="15">
        <v>44717.72013888889</v>
      </c>
      <c r="D559" s="16">
        <v>3826.4500000000003</v>
      </c>
      <c r="E559" s="5">
        <f t="shared" si="1"/>
        <v>358</v>
      </c>
      <c r="F559" s="5">
        <f t="shared" si="2"/>
        <v>5</v>
      </c>
      <c r="G559" s="5">
        <f t="shared" si="3"/>
        <v>4</v>
      </c>
      <c r="H559" s="5">
        <f t="shared" si="4"/>
        <v>4</v>
      </c>
      <c r="I559" s="5" t="str">
        <f t="shared" si="5"/>
        <v>544</v>
      </c>
      <c r="J559" s="5" t="str">
        <f t="shared" si="6"/>
        <v>54</v>
      </c>
      <c r="K559" s="5" t="str">
        <f>VLOOKUP(J559,'RF Mapping'!$A$1:$B$26,2,0)</f>
        <v>Champions</v>
      </c>
    </row>
    <row r="560" ht="15.75" customHeight="1">
      <c r="A560" s="4">
        <v>14099.0</v>
      </c>
      <c r="B560" s="5">
        <v>5.0</v>
      </c>
      <c r="C560" s="15">
        <v>44656.54444444444</v>
      </c>
      <c r="D560" s="16">
        <v>185.08</v>
      </c>
      <c r="E560" s="5">
        <f t="shared" si="1"/>
        <v>419</v>
      </c>
      <c r="F560" s="5">
        <f t="shared" si="2"/>
        <v>4</v>
      </c>
      <c r="G560" s="5">
        <f t="shared" si="3"/>
        <v>4</v>
      </c>
      <c r="H560" s="5">
        <f t="shared" si="4"/>
        <v>4</v>
      </c>
      <c r="I560" s="5" t="str">
        <f t="shared" si="5"/>
        <v>444</v>
      </c>
      <c r="J560" s="5" t="str">
        <f t="shared" si="6"/>
        <v>44</v>
      </c>
      <c r="K560" s="5" t="str">
        <f>VLOOKUP(J560,'RF Mapping'!$A$1:$B$26,2,0)</f>
        <v>Loyal Customers</v>
      </c>
    </row>
    <row r="561" ht="15.75" customHeight="1">
      <c r="A561" s="4">
        <v>14102.0</v>
      </c>
      <c r="B561" s="5">
        <v>1.0</v>
      </c>
      <c r="C561" s="15">
        <v>44677.53194444445</v>
      </c>
      <c r="D561" s="16">
        <v>32.9</v>
      </c>
      <c r="E561" s="5">
        <f t="shared" si="1"/>
        <v>398</v>
      </c>
      <c r="F561" s="5">
        <f t="shared" si="2"/>
        <v>4</v>
      </c>
      <c r="G561" s="5">
        <f t="shared" si="3"/>
        <v>2</v>
      </c>
      <c r="H561" s="5">
        <f t="shared" si="4"/>
        <v>3</v>
      </c>
      <c r="I561" s="5" t="str">
        <f t="shared" si="5"/>
        <v>423</v>
      </c>
      <c r="J561" s="5" t="str">
        <f t="shared" si="6"/>
        <v>42</v>
      </c>
      <c r="K561" s="5" t="str">
        <f>VLOOKUP(J561,'RF Mapping'!$A$1:$B$26,2,0)</f>
        <v>Potential Loyalists</v>
      </c>
    </row>
    <row r="562" ht="15.75" customHeight="1">
      <c r="A562" s="4">
        <v>14104.0</v>
      </c>
      <c r="B562" s="5">
        <v>1.0</v>
      </c>
      <c r="C562" s="15">
        <v>44557.53402777778</v>
      </c>
      <c r="D562" s="16">
        <v>6.6899999999999995</v>
      </c>
      <c r="E562" s="5">
        <f t="shared" si="1"/>
        <v>518</v>
      </c>
      <c r="F562" s="5">
        <f t="shared" si="2"/>
        <v>3</v>
      </c>
      <c r="G562" s="5">
        <f t="shared" si="3"/>
        <v>2</v>
      </c>
      <c r="H562" s="5">
        <f t="shared" si="4"/>
        <v>1</v>
      </c>
      <c r="I562" s="5" t="str">
        <f t="shared" si="5"/>
        <v>321</v>
      </c>
      <c r="J562" s="5" t="str">
        <f t="shared" si="6"/>
        <v>32</v>
      </c>
      <c r="K562" s="5" t="str">
        <f>VLOOKUP(J562,'RF Mapping'!$A$1:$B$26,2,0)</f>
        <v>About to Sleep</v>
      </c>
    </row>
    <row r="563" ht="15.75" customHeight="1">
      <c r="A563" s="4">
        <v>14107.0</v>
      </c>
      <c r="B563" s="5">
        <v>3.0</v>
      </c>
      <c r="C563" s="15">
        <v>44624.63888888889</v>
      </c>
      <c r="D563" s="16">
        <v>121.85000000000001</v>
      </c>
      <c r="E563" s="5">
        <f t="shared" si="1"/>
        <v>451</v>
      </c>
      <c r="F563" s="5">
        <f t="shared" si="2"/>
        <v>3</v>
      </c>
      <c r="G563" s="5">
        <f t="shared" si="3"/>
        <v>4</v>
      </c>
      <c r="H563" s="5">
        <f t="shared" si="4"/>
        <v>4</v>
      </c>
      <c r="I563" s="5" t="str">
        <f t="shared" si="5"/>
        <v>344</v>
      </c>
      <c r="J563" s="5" t="str">
        <f t="shared" si="6"/>
        <v>34</v>
      </c>
      <c r="K563" s="5" t="str">
        <f>VLOOKUP(J563,'RF Mapping'!$A$1:$B$26,2,0)</f>
        <v>Loyal Customers</v>
      </c>
    </row>
    <row r="564" ht="15.75" customHeight="1">
      <c r="A564" s="4">
        <v>14108.0</v>
      </c>
      <c r="B564" s="5">
        <v>2.0</v>
      </c>
      <c r="C564" s="15">
        <v>44629.52638888889</v>
      </c>
      <c r="D564" s="16">
        <v>13.23</v>
      </c>
      <c r="E564" s="5">
        <f t="shared" si="1"/>
        <v>446</v>
      </c>
      <c r="F564" s="5">
        <f t="shared" si="2"/>
        <v>3</v>
      </c>
      <c r="G564" s="5">
        <f t="shared" si="3"/>
        <v>3</v>
      </c>
      <c r="H564" s="5">
        <f t="shared" si="4"/>
        <v>1</v>
      </c>
      <c r="I564" s="5" t="str">
        <f t="shared" si="5"/>
        <v>331</v>
      </c>
      <c r="J564" s="5" t="str">
        <f t="shared" si="6"/>
        <v>33</v>
      </c>
      <c r="K564" s="5" t="str">
        <f>VLOOKUP(J564,'RF Mapping'!$A$1:$B$26,2,0)</f>
        <v>Need Attention</v>
      </c>
    </row>
    <row r="565" ht="15.75" customHeight="1">
      <c r="A565" s="4">
        <v>14109.0</v>
      </c>
      <c r="B565" s="5">
        <v>1.0</v>
      </c>
      <c r="C565" s="15">
        <v>44697.57708333333</v>
      </c>
      <c r="D565" s="16">
        <v>10.2</v>
      </c>
      <c r="E565" s="5">
        <f t="shared" si="1"/>
        <v>378</v>
      </c>
      <c r="F565" s="5">
        <f t="shared" si="2"/>
        <v>5</v>
      </c>
      <c r="G565" s="5">
        <f t="shared" si="3"/>
        <v>2</v>
      </c>
      <c r="H565" s="5">
        <f t="shared" si="4"/>
        <v>1</v>
      </c>
      <c r="I565" s="5" t="str">
        <f t="shared" si="5"/>
        <v>521</v>
      </c>
      <c r="J565" s="5" t="str">
        <f t="shared" si="6"/>
        <v>52</v>
      </c>
      <c r="K565" s="5" t="str">
        <f>VLOOKUP(J565,'RF Mapping'!$A$1:$B$26,2,0)</f>
        <v>Potential Loyalists</v>
      </c>
    </row>
    <row r="566" ht="15.75" customHeight="1">
      <c r="A566" s="4">
        <v>14110.0</v>
      </c>
      <c r="B566" s="5">
        <v>3.0</v>
      </c>
      <c r="C566" s="15">
        <v>44551.49791666667</v>
      </c>
      <c r="D566" s="16">
        <v>97.0</v>
      </c>
      <c r="E566" s="5">
        <f t="shared" si="1"/>
        <v>524</v>
      </c>
      <c r="F566" s="5">
        <f t="shared" si="2"/>
        <v>3</v>
      </c>
      <c r="G566" s="5">
        <f t="shared" si="3"/>
        <v>4</v>
      </c>
      <c r="H566" s="5">
        <f t="shared" si="4"/>
        <v>4</v>
      </c>
      <c r="I566" s="5" t="str">
        <f t="shared" si="5"/>
        <v>344</v>
      </c>
      <c r="J566" s="5" t="str">
        <f t="shared" si="6"/>
        <v>34</v>
      </c>
      <c r="K566" s="5" t="str">
        <f>VLOOKUP(J566,'RF Mapping'!$A$1:$B$26,2,0)</f>
        <v>Loyal Customers</v>
      </c>
    </row>
    <row r="567" ht="15.75" customHeight="1">
      <c r="A567" s="4">
        <v>14112.0</v>
      </c>
      <c r="B567" s="5">
        <v>4.0</v>
      </c>
      <c r="C567" s="15">
        <v>44685.53958333333</v>
      </c>
      <c r="D567" s="16">
        <v>57.0</v>
      </c>
      <c r="E567" s="5">
        <f t="shared" si="1"/>
        <v>390</v>
      </c>
      <c r="F567" s="5">
        <f t="shared" si="2"/>
        <v>4</v>
      </c>
      <c r="G567" s="5">
        <f t="shared" si="3"/>
        <v>4</v>
      </c>
      <c r="H567" s="5">
        <f t="shared" si="4"/>
        <v>3</v>
      </c>
      <c r="I567" s="5" t="str">
        <f t="shared" si="5"/>
        <v>443</v>
      </c>
      <c r="J567" s="5" t="str">
        <f t="shared" si="6"/>
        <v>44</v>
      </c>
      <c r="K567" s="5" t="str">
        <f>VLOOKUP(J567,'RF Mapping'!$A$1:$B$26,2,0)</f>
        <v>Loyal Customers</v>
      </c>
    </row>
    <row r="568" ht="15.75" customHeight="1">
      <c r="A568" s="4">
        <v>14113.0</v>
      </c>
      <c r="B568" s="5">
        <v>2.0</v>
      </c>
      <c r="C568" s="15">
        <v>44698.45763888889</v>
      </c>
      <c r="D568" s="16">
        <v>100.70000000000002</v>
      </c>
      <c r="E568" s="5">
        <f t="shared" si="1"/>
        <v>377</v>
      </c>
      <c r="F568" s="5">
        <f t="shared" si="2"/>
        <v>5</v>
      </c>
      <c r="G568" s="5">
        <f t="shared" si="3"/>
        <v>3</v>
      </c>
      <c r="H568" s="5">
        <f t="shared" si="4"/>
        <v>4</v>
      </c>
      <c r="I568" s="5" t="str">
        <f t="shared" si="5"/>
        <v>534</v>
      </c>
      <c r="J568" s="5" t="str">
        <f t="shared" si="6"/>
        <v>53</v>
      </c>
      <c r="K568" s="5" t="str">
        <f>VLOOKUP(J568,'RF Mapping'!$A$1:$B$26,2,0)</f>
        <v>Potential Loyalists</v>
      </c>
    </row>
    <row r="569" ht="15.75" customHeight="1">
      <c r="A569" s="4">
        <v>14116.0</v>
      </c>
      <c r="B569" s="5">
        <v>1.0</v>
      </c>
      <c r="C569" s="15">
        <v>44602.53055555555</v>
      </c>
      <c r="D569" s="16">
        <v>26.43</v>
      </c>
      <c r="E569" s="5">
        <f t="shared" si="1"/>
        <v>473</v>
      </c>
      <c r="F569" s="5">
        <f t="shared" si="2"/>
        <v>3</v>
      </c>
      <c r="G569" s="5">
        <f t="shared" si="3"/>
        <v>2</v>
      </c>
      <c r="H569" s="5">
        <f t="shared" si="4"/>
        <v>2</v>
      </c>
      <c r="I569" s="5" t="str">
        <f t="shared" si="5"/>
        <v>322</v>
      </c>
      <c r="J569" s="5" t="str">
        <f t="shared" si="6"/>
        <v>32</v>
      </c>
      <c r="K569" s="5" t="str">
        <f>VLOOKUP(J569,'RF Mapping'!$A$1:$B$26,2,0)</f>
        <v>About to Sleep</v>
      </c>
    </row>
    <row r="570" ht="15.75" customHeight="1">
      <c r="A570" s="4">
        <v>14121.0</v>
      </c>
      <c r="B570" s="5">
        <v>4.0</v>
      </c>
      <c r="C570" s="15">
        <v>44718.51319444444</v>
      </c>
      <c r="D570" s="16">
        <v>123.29000000000002</v>
      </c>
      <c r="E570" s="5">
        <f t="shared" si="1"/>
        <v>357</v>
      </c>
      <c r="F570" s="5">
        <f t="shared" si="2"/>
        <v>5</v>
      </c>
      <c r="G570" s="5">
        <f t="shared" si="3"/>
        <v>4</v>
      </c>
      <c r="H570" s="5">
        <f t="shared" si="4"/>
        <v>4</v>
      </c>
      <c r="I570" s="5" t="str">
        <f t="shared" si="5"/>
        <v>544</v>
      </c>
      <c r="J570" s="5" t="str">
        <f t="shared" si="6"/>
        <v>54</v>
      </c>
      <c r="K570" s="5" t="str">
        <f>VLOOKUP(J570,'RF Mapping'!$A$1:$B$26,2,0)</f>
        <v>Champions</v>
      </c>
    </row>
    <row r="571" ht="15.75" customHeight="1">
      <c r="A571" s="4">
        <v>14125.0</v>
      </c>
      <c r="B571" s="5">
        <v>2.0</v>
      </c>
      <c r="C571" s="15">
        <v>44710.53263888889</v>
      </c>
      <c r="D571" s="16">
        <v>30.299999999999997</v>
      </c>
      <c r="E571" s="5">
        <f t="shared" si="1"/>
        <v>365</v>
      </c>
      <c r="F571" s="5">
        <f t="shared" si="2"/>
        <v>5</v>
      </c>
      <c r="G571" s="5">
        <f t="shared" si="3"/>
        <v>3</v>
      </c>
      <c r="H571" s="5">
        <f t="shared" si="4"/>
        <v>2</v>
      </c>
      <c r="I571" s="5" t="str">
        <f t="shared" si="5"/>
        <v>532</v>
      </c>
      <c r="J571" s="5" t="str">
        <f t="shared" si="6"/>
        <v>53</v>
      </c>
      <c r="K571" s="5" t="str">
        <f>VLOOKUP(J571,'RF Mapping'!$A$1:$B$26,2,0)</f>
        <v>Potential Loyalists</v>
      </c>
    </row>
    <row r="572" ht="15.75" customHeight="1">
      <c r="A572" s="4">
        <v>14127.0</v>
      </c>
      <c r="B572" s="5">
        <v>1.0</v>
      </c>
      <c r="C572" s="15">
        <v>44410.51805555556</v>
      </c>
      <c r="D572" s="16">
        <v>49.8</v>
      </c>
      <c r="E572" s="5">
        <f t="shared" si="1"/>
        <v>665</v>
      </c>
      <c r="F572" s="5">
        <f t="shared" si="2"/>
        <v>2</v>
      </c>
      <c r="G572" s="5">
        <f t="shared" si="3"/>
        <v>2</v>
      </c>
      <c r="H572" s="5">
        <f t="shared" si="4"/>
        <v>3</v>
      </c>
      <c r="I572" s="5" t="str">
        <f t="shared" si="5"/>
        <v>223</v>
      </c>
      <c r="J572" s="5" t="str">
        <f t="shared" si="6"/>
        <v>22</v>
      </c>
      <c r="K572" s="5" t="str">
        <f>VLOOKUP(J572,'RF Mapping'!$A$1:$B$26,2,0)</f>
        <v>Hibernating</v>
      </c>
    </row>
    <row r="573" ht="15.75" customHeight="1">
      <c r="A573" s="4">
        <v>14128.0</v>
      </c>
      <c r="B573" s="5">
        <v>1.0</v>
      </c>
      <c r="C573" s="15">
        <v>44661.5</v>
      </c>
      <c r="D573" s="16">
        <v>15.0</v>
      </c>
      <c r="E573" s="5">
        <f t="shared" si="1"/>
        <v>414</v>
      </c>
      <c r="F573" s="5">
        <f t="shared" si="2"/>
        <v>4</v>
      </c>
      <c r="G573" s="5">
        <f t="shared" si="3"/>
        <v>2</v>
      </c>
      <c r="H573" s="5">
        <f t="shared" si="4"/>
        <v>2</v>
      </c>
      <c r="I573" s="5" t="str">
        <f t="shared" si="5"/>
        <v>422</v>
      </c>
      <c r="J573" s="5" t="str">
        <f t="shared" si="6"/>
        <v>42</v>
      </c>
      <c r="K573" s="5" t="str">
        <f>VLOOKUP(J573,'RF Mapping'!$A$1:$B$26,2,0)</f>
        <v>Potential Loyalists</v>
      </c>
    </row>
    <row r="574" ht="15.75" customHeight="1">
      <c r="A574" s="4">
        <v>14132.0</v>
      </c>
      <c r="B574" s="5">
        <v>2.0</v>
      </c>
      <c r="C574" s="15">
        <v>44595.45069444444</v>
      </c>
      <c r="D574" s="16">
        <v>40.800000000000004</v>
      </c>
      <c r="E574" s="5">
        <f t="shared" si="1"/>
        <v>480</v>
      </c>
      <c r="F574" s="5">
        <f t="shared" si="2"/>
        <v>3</v>
      </c>
      <c r="G574" s="5">
        <f t="shared" si="3"/>
        <v>3</v>
      </c>
      <c r="H574" s="5">
        <f t="shared" si="4"/>
        <v>3</v>
      </c>
      <c r="I574" s="5" t="str">
        <f t="shared" si="5"/>
        <v>333</v>
      </c>
      <c r="J574" s="5" t="str">
        <f t="shared" si="6"/>
        <v>33</v>
      </c>
      <c r="K574" s="5" t="str">
        <f>VLOOKUP(J574,'RF Mapping'!$A$1:$B$26,2,0)</f>
        <v>Need Attention</v>
      </c>
    </row>
    <row r="575" ht="15.75" customHeight="1">
      <c r="A575" s="4">
        <v>14133.0</v>
      </c>
      <c r="B575" s="5">
        <v>2.0</v>
      </c>
      <c r="C575" s="15">
        <v>44419.675</v>
      </c>
      <c r="D575" s="16">
        <v>57.85000000000001</v>
      </c>
      <c r="E575" s="5">
        <f t="shared" si="1"/>
        <v>656</v>
      </c>
      <c r="F575" s="5">
        <f t="shared" si="2"/>
        <v>2</v>
      </c>
      <c r="G575" s="5">
        <f t="shared" si="3"/>
        <v>3</v>
      </c>
      <c r="H575" s="5">
        <f t="shared" si="4"/>
        <v>3</v>
      </c>
      <c r="I575" s="5" t="str">
        <f t="shared" si="5"/>
        <v>233</v>
      </c>
      <c r="J575" s="5" t="str">
        <f t="shared" si="6"/>
        <v>23</v>
      </c>
      <c r="K575" s="5" t="str">
        <f>VLOOKUP(J575,'RF Mapping'!$A$1:$B$26,2,0)</f>
        <v>At Risk</v>
      </c>
    </row>
    <row r="576" ht="15.75" customHeight="1">
      <c r="A576" s="4">
        <v>14135.0</v>
      </c>
      <c r="B576" s="5">
        <v>4.0</v>
      </c>
      <c r="C576" s="15">
        <v>44618.61388888889</v>
      </c>
      <c r="D576" s="16">
        <v>96.0</v>
      </c>
      <c r="E576" s="5">
        <f t="shared" si="1"/>
        <v>457</v>
      </c>
      <c r="F576" s="5">
        <f t="shared" si="2"/>
        <v>3</v>
      </c>
      <c r="G576" s="5">
        <f t="shared" si="3"/>
        <v>4</v>
      </c>
      <c r="H576" s="5">
        <f t="shared" si="4"/>
        <v>4</v>
      </c>
      <c r="I576" s="5" t="str">
        <f t="shared" si="5"/>
        <v>344</v>
      </c>
      <c r="J576" s="5" t="str">
        <f t="shared" si="6"/>
        <v>34</v>
      </c>
      <c r="K576" s="5" t="str">
        <f>VLOOKUP(J576,'RF Mapping'!$A$1:$B$26,2,0)</f>
        <v>Loyal Customers</v>
      </c>
    </row>
    <row r="577" ht="15.75" customHeight="1">
      <c r="A577" s="4">
        <v>14141.0</v>
      </c>
      <c r="B577" s="5">
        <v>1.0</v>
      </c>
      <c r="C577" s="15">
        <v>44643.38819444444</v>
      </c>
      <c r="D577" s="16">
        <v>4.95</v>
      </c>
      <c r="E577" s="5">
        <f t="shared" si="1"/>
        <v>432</v>
      </c>
      <c r="F577" s="5">
        <f t="shared" si="2"/>
        <v>3</v>
      </c>
      <c r="G577" s="5">
        <f t="shared" si="3"/>
        <v>2</v>
      </c>
      <c r="H577" s="5">
        <f t="shared" si="4"/>
        <v>1</v>
      </c>
      <c r="I577" s="5" t="str">
        <f t="shared" si="5"/>
        <v>321</v>
      </c>
      <c r="J577" s="5" t="str">
        <f t="shared" si="6"/>
        <v>32</v>
      </c>
      <c r="K577" s="5" t="str">
        <f>VLOOKUP(J577,'RF Mapping'!$A$1:$B$26,2,0)</f>
        <v>About to Sleep</v>
      </c>
    </row>
    <row r="578" ht="15.75" customHeight="1">
      <c r="A578" s="4">
        <v>14145.0</v>
      </c>
      <c r="B578" s="5">
        <v>4.0</v>
      </c>
      <c r="C578" s="15">
        <v>44675.50694444445</v>
      </c>
      <c r="D578" s="16">
        <v>1425.6</v>
      </c>
      <c r="E578" s="5">
        <f t="shared" si="1"/>
        <v>400</v>
      </c>
      <c r="F578" s="5">
        <f t="shared" si="2"/>
        <v>4</v>
      </c>
      <c r="G578" s="5">
        <f t="shared" si="3"/>
        <v>4</v>
      </c>
      <c r="H578" s="5">
        <f t="shared" si="4"/>
        <v>4</v>
      </c>
      <c r="I578" s="5" t="str">
        <f t="shared" si="5"/>
        <v>444</v>
      </c>
      <c r="J578" s="5" t="str">
        <f t="shared" si="6"/>
        <v>44</v>
      </c>
      <c r="K578" s="5" t="str">
        <f>VLOOKUP(J578,'RF Mapping'!$A$1:$B$26,2,0)</f>
        <v>Loyal Customers</v>
      </c>
    </row>
    <row r="579" ht="15.75" customHeight="1">
      <c r="A579" s="4">
        <v>14146.0</v>
      </c>
      <c r="B579" s="5">
        <v>3.0</v>
      </c>
      <c r="C579" s="15">
        <v>44639.625</v>
      </c>
      <c r="D579" s="16">
        <v>363.7</v>
      </c>
      <c r="E579" s="5">
        <f t="shared" si="1"/>
        <v>436</v>
      </c>
      <c r="F579" s="5">
        <f t="shared" si="2"/>
        <v>3</v>
      </c>
      <c r="G579" s="5">
        <f t="shared" si="3"/>
        <v>4</v>
      </c>
      <c r="H579" s="5">
        <f t="shared" si="4"/>
        <v>4</v>
      </c>
      <c r="I579" s="5" t="str">
        <f t="shared" si="5"/>
        <v>344</v>
      </c>
      <c r="J579" s="5" t="str">
        <f t="shared" si="6"/>
        <v>34</v>
      </c>
      <c r="K579" s="5" t="str">
        <f>VLOOKUP(J579,'RF Mapping'!$A$1:$B$26,2,0)</f>
        <v>Loyal Customers</v>
      </c>
    </row>
    <row r="580" ht="15.75" customHeight="1">
      <c r="A580" s="4">
        <v>14149.0</v>
      </c>
      <c r="B580" s="5">
        <v>1.0</v>
      </c>
      <c r="C580" s="15">
        <v>44511.52361111111</v>
      </c>
      <c r="D580" s="16">
        <v>67.65</v>
      </c>
      <c r="E580" s="5">
        <f t="shared" si="1"/>
        <v>564</v>
      </c>
      <c r="F580" s="5">
        <f t="shared" si="2"/>
        <v>2</v>
      </c>
      <c r="G580" s="5">
        <f t="shared" si="3"/>
        <v>2</v>
      </c>
      <c r="H580" s="5">
        <f t="shared" si="4"/>
        <v>3</v>
      </c>
      <c r="I580" s="5" t="str">
        <f t="shared" si="5"/>
        <v>223</v>
      </c>
      <c r="J580" s="5" t="str">
        <f t="shared" si="6"/>
        <v>22</v>
      </c>
      <c r="K580" s="5" t="str">
        <f>VLOOKUP(J580,'RF Mapping'!$A$1:$B$26,2,0)</f>
        <v>Hibernating</v>
      </c>
    </row>
    <row r="581" ht="15.75" customHeight="1">
      <c r="A581" s="4">
        <v>14150.0</v>
      </c>
      <c r="B581" s="5">
        <v>1.0</v>
      </c>
      <c r="C581" s="15">
        <v>44362.41944444444</v>
      </c>
      <c r="D581" s="16">
        <v>15.0</v>
      </c>
      <c r="E581" s="5">
        <f t="shared" si="1"/>
        <v>713</v>
      </c>
      <c r="F581" s="5">
        <f t="shared" si="2"/>
        <v>2</v>
      </c>
      <c r="G581" s="5">
        <f t="shared" si="3"/>
        <v>2</v>
      </c>
      <c r="H581" s="5">
        <f t="shared" si="4"/>
        <v>2</v>
      </c>
      <c r="I581" s="5" t="str">
        <f t="shared" si="5"/>
        <v>222</v>
      </c>
      <c r="J581" s="5" t="str">
        <f t="shared" si="6"/>
        <v>22</v>
      </c>
      <c r="K581" s="5" t="str">
        <f>VLOOKUP(J581,'RF Mapping'!$A$1:$B$26,2,0)</f>
        <v>Hibernating</v>
      </c>
    </row>
    <row r="582" ht="15.75" customHeight="1">
      <c r="A582" s="4">
        <v>14152.0</v>
      </c>
      <c r="B582" s="5">
        <v>1.0</v>
      </c>
      <c r="C582" s="15">
        <v>44490.70833333334</v>
      </c>
      <c r="D582" s="16">
        <v>10.2</v>
      </c>
      <c r="E582" s="5">
        <f t="shared" si="1"/>
        <v>585</v>
      </c>
      <c r="F582" s="5">
        <f t="shared" si="2"/>
        <v>2</v>
      </c>
      <c r="G582" s="5">
        <f t="shared" si="3"/>
        <v>2</v>
      </c>
      <c r="H582" s="5">
        <f t="shared" si="4"/>
        <v>1</v>
      </c>
      <c r="I582" s="5" t="str">
        <f t="shared" si="5"/>
        <v>221</v>
      </c>
      <c r="J582" s="5" t="str">
        <f t="shared" si="6"/>
        <v>22</v>
      </c>
      <c r="K582" s="5" t="str">
        <f>VLOOKUP(J582,'RF Mapping'!$A$1:$B$26,2,0)</f>
        <v>Hibernating</v>
      </c>
    </row>
    <row r="583" ht="15.75" customHeight="1">
      <c r="A583" s="4">
        <v>14155.0</v>
      </c>
      <c r="B583" s="5">
        <v>1.0</v>
      </c>
      <c r="C583" s="15">
        <v>44457.59236111111</v>
      </c>
      <c r="D583" s="16">
        <v>47.35</v>
      </c>
      <c r="E583" s="5">
        <f t="shared" si="1"/>
        <v>618</v>
      </c>
      <c r="F583" s="5">
        <f t="shared" si="2"/>
        <v>2</v>
      </c>
      <c r="G583" s="5">
        <f t="shared" si="3"/>
        <v>2</v>
      </c>
      <c r="H583" s="5">
        <f t="shared" si="4"/>
        <v>3</v>
      </c>
      <c r="I583" s="5" t="str">
        <f t="shared" si="5"/>
        <v>223</v>
      </c>
      <c r="J583" s="5" t="str">
        <f t="shared" si="6"/>
        <v>22</v>
      </c>
      <c r="K583" s="5" t="str">
        <f>VLOOKUP(J583,'RF Mapping'!$A$1:$B$26,2,0)</f>
        <v>Hibernating</v>
      </c>
    </row>
    <row r="584" ht="15.75" customHeight="1">
      <c r="A584" s="4">
        <v>14157.0</v>
      </c>
      <c r="B584" s="5">
        <v>1.0</v>
      </c>
      <c r="C584" s="15">
        <v>44435.54444444444</v>
      </c>
      <c r="D584" s="16">
        <v>13.440000000000001</v>
      </c>
      <c r="E584" s="5">
        <f t="shared" si="1"/>
        <v>640</v>
      </c>
      <c r="F584" s="5">
        <f t="shared" si="2"/>
        <v>2</v>
      </c>
      <c r="G584" s="5">
        <f t="shared" si="3"/>
        <v>2</v>
      </c>
      <c r="H584" s="5">
        <f t="shared" si="4"/>
        <v>1</v>
      </c>
      <c r="I584" s="5" t="str">
        <f t="shared" si="5"/>
        <v>221</v>
      </c>
      <c r="J584" s="5" t="str">
        <f t="shared" si="6"/>
        <v>22</v>
      </c>
      <c r="K584" s="5" t="str">
        <f>VLOOKUP(J584,'RF Mapping'!$A$1:$B$26,2,0)</f>
        <v>Hibernating</v>
      </c>
    </row>
    <row r="585" ht="15.75" customHeight="1">
      <c r="A585" s="4">
        <v>14159.0</v>
      </c>
      <c r="B585" s="5">
        <v>13.0</v>
      </c>
      <c r="C585" s="15">
        <v>44701.525</v>
      </c>
      <c r="D585" s="16">
        <v>189.49000000000007</v>
      </c>
      <c r="E585" s="5">
        <f t="shared" si="1"/>
        <v>374</v>
      </c>
      <c r="F585" s="5">
        <f t="shared" si="2"/>
        <v>5</v>
      </c>
      <c r="G585" s="5">
        <f t="shared" si="3"/>
        <v>4</v>
      </c>
      <c r="H585" s="5">
        <f t="shared" si="4"/>
        <v>4</v>
      </c>
      <c r="I585" s="5" t="str">
        <f t="shared" si="5"/>
        <v>544</v>
      </c>
      <c r="J585" s="5" t="str">
        <f t="shared" si="6"/>
        <v>54</v>
      </c>
      <c r="K585" s="5" t="str">
        <f>VLOOKUP(J585,'RF Mapping'!$A$1:$B$26,2,0)</f>
        <v>Champions</v>
      </c>
    </row>
    <row r="586" ht="15.75" customHeight="1">
      <c r="A586" s="4">
        <v>14161.0</v>
      </c>
      <c r="B586" s="5">
        <v>1.0</v>
      </c>
      <c r="C586" s="15">
        <v>44508.48680555556</v>
      </c>
      <c r="D586" s="16">
        <v>15.299999999999999</v>
      </c>
      <c r="E586" s="5">
        <f t="shared" si="1"/>
        <v>567</v>
      </c>
      <c r="F586" s="5">
        <f t="shared" si="2"/>
        <v>2</v>
      </c>
      <c r="G586" s="5">
        <f t="shared" si="3"/>
        <v>2</v>
      </c>
      <c r="H586" s="5">
        <f t="shared" si="4"/>
        <v>2</v>
      </c>
      <c r="I586" s="5" t="str">
        <f t="shared" si="5"/>
        <v>222</v>
      </c>
      <c r="J586" s="5" t="str">
        <f t="shared" si="6"/>
        <v>22</v>
      </c>
      <c r="K586" s="5" t="str">
        <f>VLOOKUP(J586,'RF Mapping'!$A$1:$B$26,2,0)</f>
        <v>Hibernating</v>
      </c>
    </row>
    <row r="587" ht="15.75" customHeight="1">
      <c r="A587" s="4">
        <v>14163.0</v>
      </c>
      <c r="B587" s="5">
        <v>3.0</v>
      </c>
      <c r="C587" s="15">
        <v>44633.6375</v>
      </c>
      <c r="D587" s="16">
        <v>423.24999999999994</v>
      </c>
      <c r="E587" s="5">
        <f t="shared" si="1"/>
        <v>442</v>
      </c>
      <c r="F587" s="5">
        <f t="shared" si="2"/>
        <v>3</v>
      </c>
      <c r="G587" s="5">
        <f t="shared" si="3"/>
        <v>4</v>
      </c>
      <c r="H587" s="5">
        <f t="shared" si="4"/>
        <v>4</v>
      </c>
      <c r="I587" s="5" t="str">
        <f t="shared" si="5"/>
        <v>344</v>
      </c>
      <c r="J587" s="5" t="str">
        <f t="shared" si="6"/>
        <v>34</v>
      </c>
      <c r="K587" s="5" t="str">
        <f>VLOOKUP(J587,'RF Mapping'!$A$1:$B$26,2,0)</f>
        <v>Loyal Customers</v>
      </c>
    </row>
    <row r="588" ht="15.75" customHeight="1">
      <c r="A588" s="4">
        <v>14165.0</v>
      </c>
      <c r="B588" s="5">
        <v>1.0</v>
      </c>
      <c r="C588" s="15">
        <v>44448.52708333333</v>
      </c>
      <c r="D588" s="16">
        <v>6.29</v>
      </c>
      <c r="E588" s="5">
        <f t="shared" si="1"/>
        <v>627</v>
      </c>
      <c r="F588" s="5">
        <f t="shared" si="2"/>
        <v>2</v>
      </c>
      <c r="G588" s="5">
        <f t="shared" si="3"/>
        <v>2</v>
      </c>
      <c r="H588" s="5">
        <f t="shared" si="4"/>
        <v>1</v>
      </c>
      <c r="I588" s="5" t="str">
        <f t="shared" si="5"/>
        <v>221</v>
      </c>
      <c r="J588" s="5" t="str">
        <f t="shared" si="6"/>
        <v>22</v>
      </c>
      <c r="K588" s="5" t="str">
        <f>VLOOKUP(J588,'RF Mapping'!$A$1:$B$26,2,0)</f>
        <v>Hibernating</v>
      </c>
    </row>
    <row r="589" ht="15.75" customHeight="1">
      <c r="A589" s="4">
        <v>14167.0</v>
      </c>
      <c r="B589" s="5">
        <v>4.0</v>
      </c>
      <c r="C589" s="15">
        <v>44681.60347222222</v>
      </c>
      <c r="D589" s="16">
        <v>88.75</v>
      </c>
      <c r="E589" s="5">
        <f t="shared" si="1"/>
        <v>394</v>
      </c>
      <c r="F589" s="5">
        <f t="shared" si="2"/>
        <v>4</v>
      </c>
      <c r="G589" s="5">
        <f t="shared" si="3"/>
        <v>4</v>
      </c>
      <c r="H589" s="5">
        <f t="shared" si="4"/>
        <v>4</v>
      </c>
      <c r="I589" s="5" t="str">
        <f t="shared" si="5"/>
        <v>444</v>
      </c>
      <c r="J589" s="5" t="str">
        <f t="shared" si="6"/>
        <v>44</v>
      </c>
      <c r="K589" s="5" t="str">
        <f>VLOOKUP(J589,'RF Mapping'!$A$1:$B$26,2,0)</f>
        <v>Loyal Customers</v>
      </c>
    </row>
    <row r="590" ht="15.75" customHeight="1">
      <c r="A590" s="4">
        <v>14171.0</v>
      </c>
      <c r="B590" s="5">
        <v>1.0</v>
      </c>
      <c r="C590" s="15">
        <v>44622.69652777778</v>
      </c>
      <c r="D590" s="16">
        <v>4.68</v>
      </c>
      <c r="E590" s="5">
        <f t="shared" si="1"/>
        <v>453</v>
      </c>
      <c r="F590" s="5">
        <f t="shared" si="2"/>
        <v>3</v>
      </c>
      <c r="G590" s="5">
        <f t="shared" si="3"/>
        <v>2</v>
      </c>
      <c r="H590" s="5">
        <f t="shared" si="4"/>
        <v>1</v>
      </c>
      <c r="I590" s="5" t="str">
        <f t="shared" si="5"/>
        <v>321</v>
      </c>
      <c r="J590" s="5" t="str">
        <f t="shared" si="6"/>
        <v>32</v>
      </c>
      <c r="K590" s="5" t="str">
        <f>VLOOKUP(J590,'RF Mapping'!$A$1:$B$26,2,0)</f>
        <v>About to Sleep</v>
      </c>
    </row>
    <row r="591" ht="15.75" customHeight="1">
      <c r="A591" s="4">
        <v>14174.0</v>
      </c>
      <c r="B591" s="5">
        <v>1.0</v>
      </c>
      <c r="C591" s="15">
        <v>44687.55347222222</v>
      </c>
      <c r="D591" s="16">
        <v>2.55</v>
      </c>
      <c r="E591" s="5">
        <f t="shared" si="1"/>
        <v>388</v>
      </c>
      <c r="F591" s="5">
        <f t="shared" si="2"/>
        <v>4</v>
      </c>
      <c r="G591" s="5">
        <f t="shared" si="3"/>
        <v>2</v>
      </c>
      <c r="H591" s="5">
        <f t="shared" si="4"/>
        <v>1</v>
      </c>
      <c r="I591" s="5" t="str">
        <f t="shared" si="5"/>
        <v>421</v>
      </c>
      <c r="J591" s="5" t="str">
        <f t="shared" si="6"/>
        <v>42</v>
      </c>
      <c r="K591" s="5" t="str">
        <f>VLOOKUP(J591,'RF Mapping'!$A$1:$B$26,2,0)</f>
        <v>Potential Loyalists</v>
      </c>
    </row>
    <row r="592" ht="15.75" customHeight="1">
      <c r="A592" s="4">
        <v>14175.0</v>
      </c>
      <c r="B592" s="5">
        <v>6.0</v>
      </c>
      <c r="C592" s="15">
        <v>44670.57083333333</v>
      </c>
      <c r="D592" s="16">
        <v>95.79999999999998</v>
      </c>
      <c r="E592" s="5">
        <f t="shared" si="1"/>
        <v>405</v>
      </c>
      <c r="F592" s="5">
        <f t="shared" si="2"/>
        <v>4</v>
      </c>
      <c r="G592" s="5">
        <f t="shared" si="3"/>
        <v>4</v>
      </c>
      <c r="H592" s="5">
        <f t="shared" si="4"/>
        <v>4</v>
      </c>
      <c r="I592" s="5" t="str">
        <f t="shared" si="5"/>
        <v>444</v>
      </c>
      <c r="J592" s="5" t="str">
        <f t="shared" si="6"/>
        <v>44</v>
      </c>
      <c r="K592" s="5" t="str">
        <f>VLOOKUP(J592,'RF Mapping'!$A$1:$B$26,2,0)</f>
        <v>Loyal Customers</v>
      </c>
    </row>
    <row r="593" ht="15.75" customHeight="1">
      <c r="A593" s="4">
        <v>14176.0</v>
      </c>
      <c r="B593" s="5">
        <v>3.0</v>
      </c>
      <c r="C593" s="15">
        <v>44423.53888888889</v>
      </c>
      <c r="D593" s="16">
        <v>96.00000000000001</v>
      </c>
      <c r="E593" s="5">
        <f t="shared" si="1"/>
        <v>652</v>
      </c>
      <c r="F593" s="5">
        <f t="shared" si="2"/>
        <v>2</v>
      </c>
      <c r="G593" s="5">
        <f t="shared" si="3"/>
        <v>4</v>
      </c>
      <c r="H593" s="5">
        <f t="shared" si="4"/>
        <v>4</v>
      </c>
      <c r="I593" s="5" t="str">
        <f t="shared" si="5"/>
        <v>244</v>
      </c>
      <c r="J593" s="5" t="str">
        <f t="shared" si="6"/>
        <v>24</v>
      </c>
      <c r="K593" s="5" t="str">
        <f>VLOOKUP(J593,'RF Mapping'!$A$1:$B$26,2,0)</f>
        <v>At Risk</v>
      </c>
    </row>
    <row r="594" ht="15.75" customHeight="1">
      <c r="A594" s="4">
        <v>14177.0</v>
      </c>
      <c r="B594" s="5">
        <v>3.0</v>
      </c>
      <c r="C594" s="15">
        <v>44636.41111111111</v>
      </c>
      <c r="D594" s="16">
        <v>14.149999999999999</v>
      </c>
      <c r="E594" s="5">
        <f t="shared" si="1"/>
        <v>439</v>
      </c>
      <c r="F594" s="5">
        <f t="shared" si="2"/>
        <v>3</v>
      </c>
      <c r="G594" s="5">
        <f t="shared" si="3"/>
        <v>4</v>
      </c>
      <c r="H594" s="5">
        <f t="shared" si="4"/>
        <v>1</v>
      </c>
      <c r="I594" s="5" t="str">
        <f t="shared" si="5"/>
        <v>341</v>
      </c>
      <c r="J594" s="5" t="str">
        <f t="shared" si="6"/>
        <v>34</v>
      </c>
      <c r="K594" s="5" t="str">
        <f>VLOOKUP(J594,'RF Mapping'!$A$1:$B$26,2,0)</f>
        <v>Loyal Customers</v>
      </c>
    </row>
    <row r="595" ht="15.75" customHeight="1">
      <c r="A595" s="4">
        <v>14178.0</v>
      </c>
      <c r="B595" s="5">
        <v>5.0</v>
      </c>
      <c r="C595" s="15">
        <v>44681.53333333333</v>
      </c>
      <c r="D595" s="16">
        <v>21.070000000000004</v>
      </c>
      <c r="E595" s="5">
        <f t="shared" si="1"/>
        <v>394</v>
      </c>
      <c r="F595" s="5">
        <f t="shared" si="2"/>
        <v>4</v>
      </c>
      <c r="G595" s="5">
        <f t="shared" si="3"/>
        <v>4</v>
      </c>
      <c r="H595" s="5">
        <f t="shared" si="4"/>
        <v>2</v>
      </c>
      <c r="I595" s="5" t="str">
        <f t="shared" si="5"/>
        <v>442</v>
      </c>
      <c r="J595" s="5" t="str">
        <f t="shared" si="6"/>
        <v>44</v>
      </c>
      <c r="K595" s="5" t="str">
        <f>VLOOKUP(J595,'RF Mapping'!$A$1:$B$26,2,0)</f>
        <v>Loyal Customers</v>
      </c>
    </row>
    <row r="596" ht="15.75" customHeight="1">
      <c r="A596" s="4">
        <v>14179.0</v>
      </c>
      <c r="B596" s="5">
        <v>2.0</v>
      </c>
      <c r="C596" s="15">
        <v>44681.50486111111</v>
      </c>
      <c r="D596" s="16">
        <v>9.48</v>
      </c>
      <c r="E596" s="5">
        <f t="shared" si="1"/>
        <v>394</v>
      </c>
      <c r="F596" s="5">
        <f t="shared" si="2"/>
        <v>4</v>
      </c>
      <c r="G596" s="5">
        <f t="shared" si="3"/>
        <v>3</v>
      </c>
      <c r="H596" s="5">
        <f t="shared" si="4"/>
        <v>1</v>
      </c>
      <c r="I596" s="5" t="str">
        <f t="shared" si="5"/>
        <v>431</v>
      </c>
      <c r="J596" s="5" t="str">
        <f t="shared" si="6"/>
        <v>43</v>
      </c>
      <c r="K596" s="5" t="str">
        <f>VLOOKUP(J596,'RF Mapping'!$A$1:$B$26,2,0)</f>
        <v>Potential Loyalists</v>
      </c>
    </row>
    <row r="597" ht="15.75" customHeight="1">
      <c r="A597" s="4">
        <v>14180.0</v>
      </c>
      <c r="B597" s="5">
        <v>8.0</v>
      </c>
      <c r="C597" s="15">
        <v>44554.50972222222</v>
      </c>
      <c r="D597" s="16">
        <v>140.6</v>
      </c>
      <c r="E597" s="5">
        <f t="shared" si="1"/>
        <v>521</v>
      </c>
      <c r="F597" s="5">
        <f t="shared" si="2"/>
        <v>3</v>
      </c>
      <c r="G597" s="5">
        <f t="shared" si="3"/>
        <v>4</v>
      </c>
      <c r="H597" s="5">
        <f t="shared" si="4"/>
        <v>4</v>
      </c>
      <c r="I597" s="5" t="str">
        <f t="shared" si="5"/>
        <v>344</v>
      </c>
      <c r="J597" s="5" t="str">
        <f t="shared" si="6"/>
        <v>34</v>
      </c>
      <c r="K597" s="5" t="str">
        <f>VLOOKUP(J597,'RF Mapping'!$A$1:$B$26,2,0)</f>
        <v>Loyal Customers</v>
      </c>
    </row>
    <row r="598" ht="15.75" customHeight="1">
      <c r="A598" s="4">
        <v>14188.0</v>
      </c>
      <c r="B598" s="5">
        <v>3.0</v>
      </c>
      <c r="C598" s="15">
        <v>44690.53125</v>
      </c>
      <c r="D598" s="16">
        <v>84.05000000000001</v>
      </c>
      <c r="E598" s="5">
        <f t="shared" si="1"/>
        <v>385</v>
      </c>
      <c r="F598" s="5">
        <f t="shared" si="2"/>
        <v>4</v>
      </c>
      <c r="G598" s="5">
        <f t="shared" si="3"/>
        <v>4</v>
      </c>
      <c r="H598" s="5">
        <f t="shared" si="4"/>
        <v>4</v>
      </c>
      <c r="I598" s="5" t="str">
        <f t="shared" si="5"/>
        <v>444</v>
      </c>
      <c r="J598" s="5" t="str">
        <f t="shared" si="6"/>
        <v>44</v>
      </c>
      <c r="K598" s="5" t="str">
        <f>VLOOKUP(J598,'RF Mapping'!$A$1:$B$26,2,0)</f>
        <v>Loyal Customers</v>
      </c>
    </row>
    <row r="599" ht="15.75" customHeight="1">
      <c r="A599" s="4">
        <v>14189.0</v>
      </c>
      <c r="B599" s="5">
        <v>6.0</v>
      </c>
      <c r="C599" s="15">
        <v>44713.46736111111</v>
      </c>
      <c r="D599" s="16">
        <v>114.75000000000001</v>
      </c>
      <c r="E599" s="5">
        <f t="shared" si="1"/>
        <v>362</v>
      </c>
      <c r="F599" s="5">
        <f t="shared" si="2"/>
        <v>5</v>
      </c>
      <c r="G599" s="5">
        <f t="shared" si="3"/>
        <v>4</v>
      </c>
      <c r="H599" s="5">
        <f t="shared" si="4"/>
        <v>4</v>
      </c>
      <c r="I599" s="5" t="str">
        <f t="shared" si="5"/>
        <v>544</v>
      </c>
      <c r="J599" s="5" t="str">
        <f t="shared" si="6"/>
        <v>54</v>
      </c>
      <c r="K599" s="5" t="str">
        <f>VLOOKUP(J599,'RF Mapping'!$A$1:$B$26,2,0)</f>
        <v>Champions</v>
      </c>
    </row>
    <row r="600" ht="15.75" customHeight="1">
      <c r="A600" s="4">
        <v>14191.0</v>
      </c>
      <c r="B600" s="5">
        <v>7.0</v>
      </c>
      <c r="C600" s="15">
        <v>44669.60555555556</v>
      </c>
      <c r="D600" s="16">
        <v>292.25</v>
      </c>
      <c r="E600" s="5">
        <f t="shared" si="1"/>
        <v>406</v>
      </c>
      <c r="F600" s="5">
        <f t="shared" si="2"/>
        <v>4</v>
      </c>
      <c r="G600" s="5">
        <f t="shared" si="3"/>
        <v>4</v>
      </c>
      <c r="H600" s="5">
        <f t="shared" si="4"/>
        <v>4</v>
      </c>
      <c r="I600" s="5" t="str">
        <f t="shared" si="5"/>
        <v>444</v>
      </c>
      <c r="J600" s="5" t="str">
        <f t="shared" si="6"/>
        <v>44</v>
      </c>
      <c r="K600" s="5" t="str">
        <f>VLOOKUP(J600,'RF Mapping'!$A$1:$B$26,2,0)</f>
        <v>Loyal Customers</v>
      </c>
    </row>
    <row r="601" ht="15.75" customHeight="1">
      <c r="A601" s="4">
        <v>14193.0</v>
      </c>
      <c r="B601" s="5">
        <v>1.0</v>
      </c>
      <c r="C601" s="15">
        <v>44654.39861111111</v>
      </c>
      <c r="D601" s="16">
        <v>15.0</v>
      </c>
      <c r="E601" s="5">
        <f t="shared" si="1"/>
        <v>421</v>
      </c>
      <c r="F601" s="5">
        <f t="shared" si="2"/>
        <v>4</v>
      </c>
      <c r="G601" s="5">
        <f t="shared" si="3"/>
        <v>2</v>
      </c>
      <c r="H601" s="5">
        <f t="shared" si="4"/>
        <v>2</v>
      </c>
      <c r="I601" s="5" t="str">
        <f t="shared" si="5"/>
        <v>422</v>
      </c>
      <c r="J601" s="5" t="str">
        <f t="shared" si="6"/>
        <v>42</v>
      </c>
      <c r="K601" s="5" t="str">
        <f>VLOOKUP(J601,'RF Mapping'!$A$1:$B$26,2,0)</f>
        <v>Potential Loyalists</v>
      </c>
    </row>
    <row r="602" ht="15.75" customHeight="1">
      <c r="A602" s="4">
        <v>14194.0</v>
      </c>
      <c r="B602" s="5">
        <v>13.0</v>
      </c>
      <c r="C602" s="15">
        <v>44717.44305555556</v>
      </c>
      <c r="D602" s="16">
        <v>223.45000000000002</v>
      </c>
      <c r="E602" s="5">
        <f t="shared" si="1"/>
        <v>358</v>
      </c>
      <c r="F602" s="5">
        <f t="shared" si="2"/>
        <v>5</v>
      </c>
      <c r="G602" s="5">
        <f t="shared" si="3"/>
        <v>4</v>
      </c>
      <c r="H602" s="5">
        <f t="shared" si="4"/>
        <v>4</v>
      </c>
      <c r="I602" s="5" t="str">
        <f t="shared" si="5"/>
        <v>544</v>
      </c>
      <c r="J602" s="5" t="str">
        <f t="shared" si="6"/>
        <v>54</v>
      </c>
      <c r="K602" s="5" t="str">
        <f>VLOOKUP(J602,'RF Mapping'!$A$1:$B$26,2,0)</f>
        <v>Champions</v>
      </c>
    </row>
    <row r="603" ht="15.75" customHeight="1">
      <c r="A603" s="4">
        <v>14198.0</v>
      </c>
      <c r="B603" s="5">
        <v>3.0</v>
      </c>
      <c r="C603" s="15">
        <v>44641.4125</v>
      </c>
      <c r="D603" s="16">
        <v>42.45</v>
      </c>
      <c r="E603" s="5">
        <f t="shared" si="1"/>
        <v>434</v>
      </c>
      <c r="F603" s="5">
        <f t="shared" si="2"/>
        <v>3</v>
      </c>
      <c r="G603" s="5">
        <f t="shared" si="3"/>
        <v>4</v>
      </c>
      <c r="H603" s="5">
        <f t="shared" si="4"/>
        <v>3</v>
      </c>
      <c r="I603" s="5" t="str">
        <f t="shared" si="5"/>
        <v>343</v>
      </c>
      <c r="J603" s="5" t="str">
        <f t="shared" si="6"/>
        <v>34</v>
      </c>
      <c r="K603" s="5" t="str">
        <f>VLOOKUP(J603,'RF Mapping'!$A$1:$B$26,2,0)</f>
        <v>Loyal Customers</v>
      </c>
    </row>
    <row r="604" ht="15.75" customHeight="1">
      <c r="A604" s="4">
        <v>14201.0</v>
      </c>
      <c r="B604" s="5">
        <v>1.0</v>
      </c>
      <c r="C604" s="15">
        <v>44362.55902777778</v>
      </c>
      <c r="D604" s="16">
        <v>7.5</v>
      </c>
      <c r="E604" s="5">
        <f t="shared" si="1"/>
        <v>713</v>
      </c>
      <c r="F604" s="5">
        <f t="shared" si="2"/>
        <v>2</v>
      </c>
      <c r="G604" s="5">
        <f t="shared" si="3"/>
        <v>2</v>
      </c>
      <c r="H604" s="5">
        <f t="shared" si="4"/>
        <v>1</v>
      </c>
      <c r="I604" s="5" t="str">
        <f t="shared" si="5"/>
        <v>221</v>
      </c>
      <c r="J604" s="5" t="str">
        <f t="shared" si="6"/>
        <v>22</v>
      </c>
      <c r="K604" s="5" t="str">
        <f>VLOOKUP(J604,'RF Mapping'!$A$1:$B$26,2,0)</f>
        <v>Hibernating</v>
      </c>
    </row>
    <row r="605" ht="15.75" customHeight="1">
      <c r="A605" s="4">
        <v>14204.0</v>
      </c>
      <c r="B605" s="5">
        <v>1.0</v>
      </c>
      <c r="C605" s="15">
        <v>44719.56805555556</v>
      </c>
      <c r="D605" s="16">
        <v>8.780000000000001</v>
      </c>
      <c r="E605" s="5">
        <f t="shared" si="1"/>
        <v>356</v>
      </c>
      <c r="F605" s="5">
        <f t="shared" si="2"/>
        <v>5</v>
      </c>
      <c r="G605" s="5">
        <f t="shared" si="3"/>
        <v>2</v>
      </c>
      <c r="H605" s="5">
        <f t="shared" si="4"/>
        <v>1</v>
      </c>
      <c r="I605" s="5" t="str">
        <f t="shared" si="5"/>
        <v>521</v>
      </c>
      <c r="J605" s="5" t="str">
        <f t="shared" si="6"/>
        <v>52</v>
      </c>
      <c r="K605" s="5" t="str">
        <f>VLOOKUP(J605,'RF Mapping'!$A$1:$B$26,2,0)</f>
        <v>Potential Loyalists</v>
      </c>
    </row>
    <row r="606" ht="15.75" customHeight="1">
      <c r="A606" s="4">
        <v>14205.0</v>
      </c>
      <c r="B606" s="5">
        <v>3.0</v>
      </c>
      <c r="C606" s="15">
        <v>44710.49722222222</v>
      </c>
      <c r="D606" s="16">
        <v>57.32</v>
      </c>
      <c r="E606" s="5">
        <f t="shared" si="1"/>
        <v>365</v>
      </c>
      <c r="F606" s="5">
        <f t="shared" si="2"/>
        <v>5</v>
      </c>
      <c r="G606" s="5">
        <f t="shared" si="3"/>
        <v>4</v>
      </c>
      <c r="H606" s="5">
        <f t="shared" si="4"/>
        <v>3</v>
      </c>
      <c r="I606" s="5" t="str">
        <f t="shared" si="5"/>
        <v>543</v>
      </c>
      <c r="J606" s="5" t="str">
        <f t="shared" si="6"/>
        <v>54</v>
      </c>
      <c r="K606" s="5" t="str">
        <f>VLOOKUP(J606,'RF Mapping'!$A$1:$B$26,2,0)</f>
        <v>Champions</v>
      </c>
    </row>
    <row r="607" ht="15.75" customHeight="1">
      <c r="A607" s="4">
        <v>14208.0</v>
      </c>
      <c r="B607" s="5">
        <v>1.0</v>
      </c>
      <c r="C607" s="15">
        <v>44626.53333333333</v>
      </c>
      <c r="D607" s="16">
        <v>10.5</v>
      </c>
      <c r="E607" s="5">
        <f t="shared" si="1"/>
        <v>449</v>
      </c>
      <c r="F607" s="5">
        <f t="shared" si="2"/>
        <v>3</v>
      </c>
      <c r="G607" s="5">
        <f t="shared" si="3"/>
        <v>2</v>
      </c>
      <c r="H607" s="5">
        <f t="shared" si="4"/>
        <v>1</v>
      </c>
      <c r="I607" s="5" t="str">
        <f t="shared" si="5"/>
        <v>321</v>
      </c>
      <c r="J607" s="5" t="str">
        <f t="shared" si="6"/>
        <v>32</v>
      </c>
      <c r="K607" s="5" t="str">
        <f>VLOOKUP(J607,'RF Mapping'!$A$1:$B$26,2,0)</f>
        <v>About to Sleep</v>
      </c>
    </row>
    <row r="608" ht="15.75" customHeight="1">
      <c r="A608" s="4">
        <v>14209.0</v>
      </c>
      <c r="B608" s="5">
        <v>3.0</v>
      </c>
      <c r="C608" s="15">
        <v>44517.58958333333</v>
      </c>
      <c r="D608" s="16">
        <v>169.5</v>
      </c>
      <c r="E608" s="5">
        <f t="shared" si="1"/>
        <v>558</v>
      </c>
      <c r="F608" s="5">
        <f t="shared" si="2"/>
        <v>2</v>
      </c>
      <c r="G608" s="5">
        <f t="shared" si="3"/>
        <v>4</v>
      </c>
      <c r="H608" s="5">
        <f t="shared" si="4"/>
        <v>4</v>
      </c>
      <c r="I608" s="5" t="str">
        <f t="shared" si="5"/>
        <v>244</v>
      </c>
      <c r="J608" s="5" t="str">
        <f t="shared" si="6"/>
        <v>24</v>
      </c>
      <c r="K608" s="5" t="str">
        <f>VLOOKUP(J608,'RF Mapping'!$A$1:$B$26,2,0)</f>
        <v>At Risk</v>
      </c>
    </row>
    <row r="609" ht="15.75" customHeight="1">
      <c r="A609" s="4">
        <v>14210.0</v>
      </c>
      <c r="B609" s="5">
        <v>3.0</v>
      </c>
      <c r="C609" s="15">
        <v>44526.53194444445</v>
      </c>
      <c r="D609" s="16">
        <v>107.36000000000001</v>
      </c>
      <c r="E609" s="5">
        <f t="shared" si="1"/>
        <v>549</v>
      </c>
      <c r="F609" s="5">
        <f t="shared" si="2"/>
        <v>2</v>
      </c>
      <c r="G609" s="5">
        <f t="shared" si="3"/>
        <v>4</v>
      </c>
      <c r="H609" s="5">
        <f t="shared" si="4"/>
        <v>4</v>
      </c>
      <c r="I609" s="5" t="str">
        <f t="shared" si="5"/>
        <v>244</v>
      </c>
      <c r="J609" s="5" t="str">
        <f t="shared" si="6"/>
        <v>24</v>
      </c>
      <c r="K609" s="5" t="str">
        <f>VLOOKUP(J609,'RF Mapping'!$A$1:$B$26,2,0)</f>
        <v>At Risk</v>
      </c>
    </row>
    <row r="610" ht="15.75" customHeight="1">
      <c r="A610" s="4">
        <v>14211.0</v>
      </c>
      <c r="B610" s="5">
        <v>1.0</v>
      </c>
      <c r="C610" s="15">
        <v>44449.47013888889</v>
      </c>
      <c r="D610" s="16">
        <v>6.75</v>
      </c>
      <c r="E610" s="5">
        <f t="shared" si="1"/>
        <v>626</v>
      </c>
      <c r="F610" s="5">
        <f t="shared" si="2"/>
        <v>2</v>
      </c>
      <c r="G610" s="5">
        <f t="shared" si="3"/>
        <v>2</v>
      </c>
      <c r="H610" s="5">
        <f t="shared" si="4"/>
        <v>1</v>
      </c>
      <c r="I610" s="5" t="str">
        <f t="shared" si="5"/>
        <v>221</v>
      </c>
      <c r="J610" s="5" t="str">
        <f t="shared" si="6"/>
        <v>22</v>
      </c>
      <c r="K610" s="5" t="str">
        <f>VLOOKUP(J610,'RF Mapping'!$A$1:$B$26,2,0)</f>
        <v>Hibernating</v>
      </c>
    </row>
    <row r="611" ht="15.75" customHeight="1">
      <c r="A611" s="4">
        <v>14213.0</v>
      </c>
      <c r="B611" s="5">
        <v>1.0</v>
      </c>
      <c r="C611" s="15">
        <v>44350.40763888889</v>
      </c>
      <c r="D611" s="16">
        <v>604.8000000000001</v>
      </c>
      <c r="E611" s="5">
        <f t="shared" si="1"/>
        <v>725</v>
      </c>
      <c r="F611" s="5">
        <f t="shared" si="2"/>
        <v>2</v>
      </c>
      <c r="G611" s="5">
        <f t="shared" si="3"/>
        <v>2</v>
      </c>
      <c r="H611" s="5">
        <f t="shared" si="4"/>
        <v>4</v>
      </c>
      <c r="I611" s="5" t="str">
        <f t="shared" si="5"/>
        <v>224</v>
      </c>
      <c r="J611" s="5" t="str">
        <f t="shared" si="6"/>
        <v>22</v>
      </c>
      <c r="K611" s="5" t="str">
        <f>VLOOKUP(J611,'RF Mapping'!$A$1:$B$26,2,0)</f>
        <v>Hibernating</v>
      </c>
    </row>
    <row r="612" ht="15.75" customHeight="1">
      <c r="A612" s="4">
        <v>14214.0</v>
      </c>
      <c r="B612" s="5">
        <v>3.0</v>
      </c>
      <c r="C612" s="15">
        <v>44552.58263888889</v>
      </c>
      <c r="D612" s="16">
        <v>62.15</v>
      </c>
      <c r="E612" s="5">
        <f t="shared" si="1"/>
        <v>523</v>
      </c>
      <c r="F612" s="5">
        <f t="shared" si="2"/>
        <v>3</v>
      </c>
      <c r="G612" s="5">
        <f t="shared" si="3"/>
        <v>4</v>
      </c>
      <c r="H612" s="5">
        <f t="shared" si="4"/>
        <v>3</v>
      </c>
      <c r="I612" s="5" t="str">
        <f t="shared" si="5"/>
        <v>343</v>
      </c>
      <c r="J612" s="5" t="str">
        <f t="shared" si="6"/>
        <v>34</v>
      </c>
      <c r="K612" s="5" t="str">
        <f>VLOOKUP(J612,'RF Mapping'!$A$1:$B$26,2,0)</f>
        <v>Loyal Customers</v>
      </c>
    </row>
    <row r="613" ht="15.75" customHeight="1">
      <c r="A613" s="4">
        <v>14215.0</v>
      </c>
      <c r="B613" s="5">
        <v>2.0</v>
      </c>
      <c r="C613" s="15">
        <v>44709.51319444444</v>
      </c>
      <c r="D613" s="16">
        <v>43.8</v>
      </c>
      <c r="E613" s="5">
        <f t="shared" si="1"/>
        <v>366</v>
      </c>
      <c r="F613" s="5">
        <f t="shared" si="2"/>
        <v>5</v>
      </c>
      <c r="G613" s="5">
        <f t="shared" si="3"/>
        <v>3</v>
      </c>
      <c r="H613" s="5">
        <f t="shared" si="4"/>
        <v>3</v>
      </c>
      <c r="I613" s="5" t="str">
        <f t="shared" si="5"/>
        <v>533</v>
      </c>
      <c r="J613" s="5" t="str">
        <f t="shared" si="6"/>
        <v>53</v>
      </c>
      <c r="K613" s="5" t="str">
        <f>VLOOKUP(J613,'RF Mapping'!$A$1:$B$26,2,0)</f>
        <v>Potential Loyalists</v>
      </c>
    </row>
    <row r="614" ht="15.75" customHeight="1">
      <c r="A614" s="4">
        <v>14216.0</v>
      </c>
      <c r="B614" s="5">
        <v>1.0</v>
      </c>
      <c r="C614" s="15">
        <v>44704.55833333333</v>
      </c>
      <c r="D614" s="16">
        <v>61.199999999999996</v>
      </c>
      <c r="E614" s="5">
        <f t="shared" si="1"/>
        <v>371</v>
      </c>
      <c r="F614" s="5">
        <f t="shared" si="2"/>
        <v>5</v>
      </c>
      <c r="G614" s="5">
        <f t="shared" si="3"/>
        <v>2</v>
      </c>
      <c r="H614" s="5">
        <f t="shared" si="4"/>
        <v>3</v>
      </c>
      <c r="I614" s="5" t="str">
        <f t="shared" si="5"/>
        <v>523</v>
      </c>
      <c r="J614" s="5" t="str">
        <f t="shared" si="6"/>
        <v>52</v>
      </c>
      <c r="K614" s="5" t="str">
        <f>VLOOKUP(J614,'RF Mapping'!$A$1:$B$26,2,0)</f>
        <v>Potential Loyalists</v>
      </c>
    </row>
    <row r="615" ht="15.75" customHeight="1">
      <c r="A615" s="4">
        <v>14217.0</v>
      </c>
      <c r="B615" s="5">
        <v>4.0</v>
      </c>
      <c r="C615" s="15">
        <v>44696.71597222222</v>
      </c>
      <c r="D615" s="16">
        <v>60.120000000000005</v>
      </c>
      <c r="E615" s="5">
        <f t="shared" si="1"/>
        <v>379</v>
      </c>
      <c r="F615" s="5">
        <f t="shared" si="2"/>
        <v>5</v>
      </c>
      <c r="G615" s="5">
        <f t="shared" si="3"/>
        <v>4</v>
      </c>
      <c r="H615" s="5">
        <f t="shared" si="4"/>
        <v>3</v>
      </c>
      <c r="I615" s="5" t="str">
        <f t="shared" si="5"/>
        <v>543</v>
      </c>
      <c r="J615" s="5" t="str">
        <f t="shared" si="6"/>
        <v>54</v>
      </c>
      <c r="K615" s="5" t="str">
        <f>VLOOKUP(J615,'RF Mapping'!$A$1:$B$26,2,0)</f>
        <v>Champions</v>
      </c>
    </row>
    <row r="616" ht="15.75" customHeight="1">
      <c r="A616" s="4">
        <v>14218.0</v>
      </c>
      <c r="B616" s="5">
        <v>1.0</v>
      </c>
      <c r="C616" s="15">
        <v>44679.41666666666</v>
      </c>
      <c r="D616" s="16">
        <v>18.72</v>
      </c>
      <c r="E616" s="5">
        <f t="shared" si="1"/>
        <v>396</v>
      </c>
      <c r="F616" s="5">
        <f t="shared" si="2"/>
        <v>4</v>
      </c>
      <c r="G616" s="5">
        <f t="shared" si="3"/>
        <v>2</v>
      </c>
      <c r="H616" s="5">
        <f t="shared" si="4"/>
        <v>2</v>
      </c>
      <c r="I616" s="5" t="str">
        <f t="shared" si="5"/>
        <v>422</v>
      </c>
      <c r="J616" s="5" t="str">
        <f t="shared" si="6"/>
        <v>42</v>
      </c>
      <c r="K616" s="5" t="str">
        <f>VLOOKUP(J616,'RF Mapping'!$A$1:$B$26,2,0)</f>
        <v>Potential Loyalists</v>
      </c>
    </row>
    <row r="617" ht="15.75" customHeight="1">
      <c r="A617" s="4">
        <v>14221.0</v>
      </c>
      <c r="B617" s="5">
        <v>2.0</v>
      </c>
      <c r="C617" s="15">
        <v>44538.57638888889</v>
      </c>
      <c r="D617" s="16">
        <v>29.25</v>
      </c>
      <c r="E617" s="5">
        <f t="shared" si="1"/>
        <v>537</v>
      </c>
      <c r="F617" s="5">
        <f t="shared" si="2"/>
        <v>3</v>
      </c>
      <c r="G617" s="5">
        <f t="shared" si="3"/>
        <v>3</v>
      </c>
      <c r="H617" s="5">
        <f t="shared" si="4"/>
        <v>2</v>
      </c>
      <c r="I617" s="5" t="str">
        <f t="shared" si="5"/>
        <v>332</v>
      </c>
      <c r="J617" s="5" t="str">
        <f t="shared" si="6"/>
        <v>33</v>
      </c>
      <c r="K617" s="5" t="str">
        <f>VLOOKUP(J617,'RF Mapping'!$A$1:$B$26,2,0)</f>
        <v>Need Attention</v>
      </c>
    </row>
    <row r="618" ht="15.75" customHeight="1">
      <c r="A618" s="4">
        <v>14222.0</v>
      </c>
      <c r="B618" s="5">
        <v>1.0</v>
      </c>
      <c r="C618" s="15">
        <v>44545.69583333333</v>
      </c>
      <c r="D618" s="16">
        <v>36.4</v>
      </c>
      <c r="E618" s="5">
        <f t="shared" si="1"/>
        <v>530</v>
      </c>
      <c r="F618" s="5">
        <f t="shared" si="2"/>
        <v>3</v>
      </c>
      <c r="G618" s="5">
        <f t="shared" si="3"/>
        <v>2</v>
      </c>
      <c r="H618" s="5">
        <f t="shared" si="4"/>
        <v>3</v>
      </c>
      <c r="I618" s="5" t="str">
        <f t="shared" si="5"/>
        <v>323</v>
      </c>
      <c r="J618" s="5" t="str">
        <f t="shared" si="6"/>
        <v>32</v>
      </c>
      <c r="K618" s="5" t="str">
        <f>VLOOKUP(J618,'RF Mapping'!$A$1:$B$26,2,0)</f>
        <v>About to Sleep</v>
      </c>
    </row>
    <row r="619" ht="15.75" customHeight="1">
      <c r="A619" s="4">
        <v>14223.0</v>
      </c>
      <c r="B619" s="5">
        <v>1.0</v>
      </c>
      <c r="C619" s="15">
        <v>44463.42569444444</v>
      </c>
      <c r="D619" s="16">
        <v>15.9</v>
      </c>
      <c r="E619" s="5">
        <f t="shared" si="1"/>
        <v>612</v>
      </c>
      <c r="F619" s="5">
        <f t="shared" si="2"/>
        <v>2</v>
      </c>
      <c r="G619" s="5">
        <f t="shared" si="3"/>
        <v>2</v>
      </c>
      <c r="H619" s="5">
        <f t="shared" si="4"/>
        <v>2</v>
      </c>
      <c r="I619" s="5" t="str">
        <f t="shared" si="5"/>
        <v>222</v>
      </c>
      <c r="J619" s="5" t="str">
        <f t="shared" si="6"/>
        <v>22</v>
      </c>
      <c r="K619" s="5" t="str">
        <f>VLOOKUP(J619,'RF Mapping'!$A$1:$B$26,2,0)</f>
        <v>Hibernating</v>
      </c>
    </row>
    <row r="620" ht="15.75" customHeight="1">
      <c r="A620" s="4">
        <v>14224.0</v>
      </c>
      <c r="B620" s="5">
        <v>2.0</v>
      </c>
      <c r="C620" s="15">
        <v>44508.58888888889</v>
      </c>
      <c r="D620" s="16">
        <v>3.34</v>
      </c>
      <c r="E620" s="5">
        <f t="shared" si="1"/>
        <v>567</v>
      </c>
      <c r="F620" s="5">
        <f t="shared" si="2"/>
        <v>2</v>
      </c>
      <c r="G620" s="5">
        <f t="shared" si="3"/>
        <v>3</v>
      </c>
      <c r="H620" s="5">
        <f t="shared" si="4"/>
        <v>1</v>
      </c>
      <c r="I620" s="5" t="str">
        <f t="shared" si="5"/>
        <v>231</v>
      </c>
      <c r="J620" s="5" t="str">
        <f t="shared" si="6"/>
        <v>23</v>
      </c>
      <c r="K620" s="5" t="str">
        <f>VLOOKUP(J620,'RF Mapping'!$A$1:$B$26,2,0)</f>
        <v>At Risk</v>
      </c>
    </row>
    <row r="621" ht="15.75" customHeight="1">
      <c r="A621" s="4">
        <v>14226.0</v>
      </c>
      <c r="B621" s="5">
        <v>1.0</v>
      </c>
      <c r="C621" s="15">
        <v>44456.65694444445</v>
      </c>
      <c r="D621" s="16">
        <v>6.550000000000001</v>
      </c>
      <c r="E621" s="5">
        <f t="shared" si="1"/>
        <v>619</v>
      </c>
      <c r="F621" s="5">
        <f t="shared" si="2"/>
        <v>2</v>
      </c>
      <c r="G621" s="5">
        <f t="shared" si="3"/>
        <v>2</v>
      </c>
      <c r="H621" s="5">
        <f t="shared" si="4"/>
        <v>1</v>
      </c>
      <c r="I621" s="5" t="str">
        <f t="shared" si="5"/>
        <v>221</v>
      </c>
      <c r="J621" s="5" t="str">
        <f t="shared" si="6"/>
        <v>22</v>
      </c>
      <c r="K621" s="5" t="str">
        <f>VLOOKUP(J621,'RF Mapping'!$A$1:$B$26,2,0)</f>
        <v>Hibernating</v>
      </c>
    </row>
    <row r="622" ht="15.75" customHeight="1">
      <c r="A622" s="4">
        <v>14227.0</v>
      </c>
      <c r="B622" s="5">
        <v>5.0</v>
      </c>
      <c r="C622" s="15">
        <v>44537.66875</v>
      </c>
      <c r="D622" s="16">
        <v>75.5</v>
      </c>
      <c r="E622" s="5">
        <f t="shared" si="1"/>
        <v>538</v>
      </c>
      <c r="F622" s="5">
        <f t="shared" si="2"/>
        <v>3</v>
      </c>
      <c r="G622" s="5">
        <f t="shared" si="3"/>
        <v>4</v>
      </c>
      <c r="H622" s="5">
        <f t="shared" si="4"/>
        <v>3</v>
      </c>
      <c r="I622" s="5" t="str">
        <f t="shared" si="5"/>
        <v>343</v>
      </c>
      <c r="J622" s="5" t="str">
        <f t="shared" si="6"/>
        <v>34</v>
      </c>
      <c r="K622" s="5" t="str">
        <f>VLOOKUP(J622,'RF Mapping'!$A$1:$B$26,2,0)</f>
        <v>Loyal Customers</v>
      </c>
    </row>
    <row r="623" ht="15.75" customHeight="1">
      <c r="A623" s="4">
        <v>14231.0</v>
      </c>
      <c r="B623" s="5">
        <v>4.0</v>
      </c>
      <c r="C623" s="15">
        <v>44543.64930555555</v>
      </c>
      <c r="D623" s="16">
        <v>183.55</v>
      </c>
      <c r="E623" s="5">
        <f t="shared" si="1"/>
        <v>532</v>
      </c>
      <c r="F623" s="5">
        <f t="shared" si="2"/>
        <v>3</v>
      </c>
      <c r="G623" s="5">
        <f t="shared" si="3"/>
        <v>4</v>
      </c>
      <c r="H623" s="5">
        <f t="shared" si="4"/>
        <v>4</v>
      </c>
      <c r="I623" s="5" t="str">
        <f t="shared" si="5"/>
        <v>344</v>
      </c>
      <c r="J623" s="5" t="str">
        <f t="shared" si="6"/>
        <v>34</v>
      </c>
      <c r="K623" s="5" t="str">
        <f>VLOOKUP(J623,'RF Mapping'!$A$1:$B$26,2,0)</f>
        <v>Loyal Customers</v>
      </c>
    </row>
    <row r="624" ht="15.75" customHeight="1">
      <c r="A624" s="4">
        <v>14232.0</v>
      </c>
      <c r="B624" s="5">
        <v>3.0</v>
      </c>
      <c r="C624" s="15">
        <v>44679.46458333333</v>
      </c>
      <c r="D624" s="16">
        <v>23.64</v>
      </c>
      <c r="E624" s="5">
        <f t="shared" si="1"/>
        <v>396</v>
      </c>
      <c r="F624" s="5">
        <f t="shared" si="2"/>
        <v>4</v>
      </c>
      <c r="G624" s="5">
        <f t="shared" si="3"/>
        <v>4</v>
      </c>
      <c r="H624" s="5">
        <f t="shared" si="4"/>
        <v>2</v>
      </c>
      <c r="I624" s="5" t="str">
        <f t="shared" si="5"/>
        <v>442</v>
      </c>
      <c r="J624" s="5" t="str">
        <f t="shared" si="6"/>
        <v>44</v>
      </c>
      <c r="K624" s="5" t="str">
        <f>VLOOKUP(J624,'RF Mapping'!$A$1:$B$26,2,0)</f>
        <v>Loyal Customers</v>
      </c>
    </row>
    <row r="625" ht="15.75" customHeight="1">
      <c r="A625" s="4">
        <v>14233.0</v>
      </c>
      <c r="B625" s="5">
        <v>1.0</v>
      </c>
      <c r="C625" s="15">
        <v>44678.39236111111</v>
      </c>
      <c r="D625" s="16">
        <v>15.209999999999999</v>
      </c>
      <c r="E625" s="5">
        <f t="shared" si="1"/>
        <v>397</v>
      </c>
      <c r="F625" s="5">
        <f t="shared" si="2"/>
        <v>4</v>
      </c>
      <c r="G625" s="5">
        <f t="shared" si="3"/>
        <v>2</v>
      </c>
      <c r="H625" s="5">
        <f t="shared" si="4"/>
        <v>2</v>
      </c>
      <c r="I625" s="5" t="str">
        <f t="shared" si="5"/>
        <v>422</v>
      </c>
      <c r="J625" s="5" t="str">
        <f t="shared" si="6"/>
        <v>42</v>
      </c>
      <c r="K625" s="5" t="str">
        <f>VLOOKUP(J625,'RF Mapping'!$A$1:$B$26,2,0)</f>
        <v>Potential Loyalists</v>
      </c>
    </row>
    <row r="626" ht="15.75" customHeight="1">
      <c r="A626" s="4">
        <v>14234.0</v>
      </c>
      <c r="B626" s="5">
        <v>2.0</v>
      </c>
      <c r="C626" s="15">
        <v>44690.65416666667</v>
      </c>
      <c r="D626" s="16">
        <v>24.689999999999994</v>
      </c>
      <c r="E626" s="5">
        <f t="shared" si="1"/>
        <v>385</v>
      </c>
      <c r="F626" s="5">
        <f t="shared" si="2"/>
        <v>4</v>
      </c>
      <c r="G626" s="5">
        <f t="shared" si="3"/>
        <v>3</v>
      </c>
      <c r="H626" s="5">
        <f t="shared" si="4"/>
        <v>2</v>
      </c>
      <c r="I626" s="5" t="str">
        <f t="shared" si="5"/>
        <v>432</v>
      </c>
      <c r="J626" s="5" t="str">
        <f t="shared" si="6"/>
        <v>43</v>
      </c>
      <c r="K626" s="5" t="str">
        <f>VLOOKUP(J626,'RF Mapping'!$A$1:$B$26,2,0)</f>
        <v>Potential Loyalists</v>
      </c>
    </row>
    <row r="627" ht="15.75" customHeight="1">
      <c r="A627" s="4">
        <v>14235.0</v>
      </c>
      <c r="B627" s="5">
        <v>1.0</v>
      </c>
      <c r="C627" s="15">
        <v>44566.45625</v>
      </c>
      <c r="D627" s="16">
        <v>260.6</v>
      </c>
      <c r="E627" s="5">
        <f t="shared" si="1"/>
        <v>509</v>
      </c>
      <c r="F627" s="5">
        <f t="shared" si="2"/>
        <v>3</v>
      </c>
      <c r="G627" s="5">
        <f t="shared" si="3"/>
        <v>2</v>
      </c>
      <c r="H627" s="5">
        <f t="shared" si="4"/>
        <v>4</v>
      </c>
      <c r="I627" s="5" t="str">
        <f t="shared" si="5"/>
        <v>324</v>
      </c>
      <c r="J627" s="5" t="str">
        <f t="shared" si="6"/>
        <v>32</v>
      </c>
      <c r="K627" s="5" t="str">
        <f>VLOOKUP(J627,'RF Mapping'!$A$1:$B$26,2,0)</f>
        <v>About to Sleep</v>
      </c>
    </row>
    <row r="628" ht="15.75" customHeight="1">
      <c r="A628" s="4">
        <v>14236.0</v>
      </c>
      <c r="B628" s="5">
        <v>1.0</v>
      </c>
      <c r="C628" s="15">
        <v>44640.38402777778</v>
      </c>
      <c r="D628" s="16">
        <v>6.72</v>
      </c>
      <c r="E628" s="5">
        <f t="shared" si="1"/>
        <v>435</v>
      </c>
      <c r="F628" s="5">
        <f t="shared" si="2"/>
        <v>3</v>
      </c>
      <c r="G628" s="5">
        <f t="shared" si="3"/>
        <v>2</v>
      </c>
      <c r="H628" s="5">
        <f t="shared" si="4"/>
        <v>1</v>
      </c>
      <c r="I628" s="5" t="str">
        <f t="shared" si="5"/>
        <v>321</v>
      </c>
      <c r="J628" s="5" t="str">
        <f t="shared" si="6"/>
        <v>32</v>
      </c>
      <c r="K628" s="5" t="str">
        <f>VLOOKUP(J628,'RF Mapping'!$A$1:$B$26,2,0)</f>
        <v>About to Sleep</v>
      </c>
    </row>
    <row r="629" ht="15.75" customHeight="1">
      <c r="A629" s="4">
        <v>14239.0</v>
      </c>
      <c r="B629" s="5">
        <v>5.0</v>
      </c>
      <c r="C629" s="15">
        <v>44626.52638888889</v>
      </c>
      <c r="D629" s="16">
        <v>139.60000000000002</v>
      </c>
      <c r="E629" s="5">
        <f t="shared" si="1"/>
        <v>449</v>
      </c>
      <c r="F629" s="5">
        <f t="shared" si="2"/>
        <v>3</v>
      </c>
      <c r="G629" s="5">
        <f t="shared" si="3"/>
        <v>4</v>
      </c>
      <c r="H629" s="5">
        <f t="shared" si="4"/>
        <v>4</v>
      </c>
      <c r="I629" s="5" t="str">
        <f t="shared" si="5"/>
        <v>344</v>
      </c>
      <c r="J629" s="5" t="str">
        <f t="shared" si="6"/>
        <v>34</v>
      </c>
      <c r="K629" s="5" t="str">
        <f>VLOOKUP(J629,'RF Mapping'!$A$1:$B$26,2,0)</f>
        <v>Loyal Customers</v>
      </c>
    </row>
    <row r="630" ht="15.75" customHeight="1">
      <c r="A630" s="4">
        <v>14240.0</v>
      </c>
      <c r="B630" s="5">
        <v>1.0</v>
      </c>
      <c r="C630" s="15">
        <v>44690.57291666666</v>
      </c>
      <c r="D630" s="16">
        <v>51.7</v>
      </c>
      <c r="E630" s="5">
        <f t="shared" si="1"/>
        <v>385</v>
      </c>
      <c r="F630" s="5">
        <f t="shared" si="2"/>
        <v>4</v>
      </c>
      <c r="G630" s="5">
        <f t="shared" si="3"/>
        <v>2</v>
      </c>
      <c r="H630" s="5">
        <f t="shared" si="4"/>
        <v>3</v>
      </c>
      <c r="I630" s="5" t="str">
        <f t="shared" si="5"/>
        <v>423</v>
      </c>
      <c r="J630" s="5" t="str">
        <f t="shared" si="6"/>
        <v>42</v>
      </c>
      <c r="K630" s="5" t="str">
        <f>VLOOKUP(J630,'RF Mapping'!$A$1:$B$26,2,0)</f>
        <v>Potential Loyalists</v>
      </c>
    </row>
    <row r="631" ht="15.75" customHeight="1">
      <c r="A631" s="4">
        <v>14243.0</v>
      </c>
      <c r="B631" s="5">
        <v>6.0</v>
      </c>
      <c r="C631" s="15">
        <v>44713.46666666667</v>
      </c>
      <c r="D631" s="16">
        <v>127.08000000000001</v>
      </c>
      <c r="E631" s="5">
        <f t="shared" si="1"/>
        <v>362</v>
      </c>
      <c r="F631" s="5">
        <f t="shared" si="2"/>
        <v>5</v>
      </c>
      <c r="G631" s="5">
        <f t="shared" si="3"/>
        <v>4</v>
      </c>
      <c r="H631" s="5">
        <f t="shared" si="4"/>
        <v>4</v>
      </c>
      <c r="I631" s="5" t="str">
        <f t="shared" si="5"/>
        <v>544</v>
      </c>
      <c r="J631" s="5" t="str">
        <f t="shared" si="6"/>
        <v>54</v>
      </c>
      <c r="K631" s="5" t="str">
        <f>VLOOKUP(J631,'RF Mapping'!$A$1:$B$26,2,0)</f>
        <v>Champions</v>
      </c>
    </row>
    <row r="632" ht="15.75" customHeight="1">
      <c r="A632" s="4">
        <v>14245.0</v>
      </c>
      <c r="B632" s="5">
        <v>3.0</v>
      </c>
      <c r="C632" s="15">
        <v>44546.60625</v>
      </c>
      <c r="D632" s="16">
        <v>28.61</v>
      </c>
      <c r="E632" s="5">
        <f t="shared" si="1"/>
        <v>529</v>
      </c>
      <c r="F632" s="5">
        <f t="shared" si="2"/>
        <v>3</v>
      </c>
      <c r="G632" s="5">
        <f t="shared" si="3"/>
        <v>4</v>
      </c>
      <c r="H632" s="5">
        <f t="shared" si="4"/>
        <v>2</v>
      </c>
      <c r="I632" s="5" t="str">
        <f t="shared" si="5"/>
        <v>342</v>
      </c>
      <c r="J632" s="5" t="str">
        <f t="shared" si="6"/>
        <v>34</v>
      </c>
      <c r="K632" s="5" t="str">
        <f>VLOOKUP(J632,'RF Mapping'!$A$1:$B$26,2,0)</f>
        <v>Loyal Customers</v>
      </c>
    </row>
    <row r="633" ht="15.75" customHeight="1">
      <c r="A633" s="4">
        <v>14247.0</v>
      </c>
      <c r="B633" s="5">
        <v>1.0</v>
      </c>
      <c r="C633" s="15">
        <v>44445.63958333333</v>
      </c>
      <c r="D633" s="16">
        <v>2.5</v>
      </c>
      <c r="E633" s="5">
        <f t="shared" si="1"/>
        <v>630</v>
      </c>
      <c r="F633" s="5">
        <f t="shared" si="2"/>
        <v>2</v>
      </c>
      <c r="G633" s="5">
        <f t="shared" si="3"/>
        <v>2</v>
      </c>
      <c r="H633" s="5">
        <f t="shared" si="4"/>
        <v>1</v>
      </c>
      <c r="I633" s="5" t="str">
        <f t="shared" si="5"/>
        <v>221</v>
      </c>
      <c r="J633" s="5" t="str">
        <f t="shared" si="6"/>
        <v>22</v>
      </c>
      <c r="K633" s="5" t="str">
        <f>VLOOKUP(J633,'RF Mapping'!$A$1:$B$26,2,0)</f>
        <v>Hibernating</v>
      </c>
    </row>
    <row r="634" ht="15.75" customHeight="1">
      <c r="A634" s="4">
        <v>14257.0</v>
      </c>
      <c r="B634" s="5">
        <v>2.0</v>
      </c>
      <c r="C634" s="15">
        <v>44600.64930555555</v>
      </c>
      <c r="D634" s="16">
        <v>52.650000000000006</v>
      </c>
      <c r="E634" s="5">
        <f t="shared" si="1"/>
        <v>475</v>
      </c>
      <c r="F634" s="5">
        <f t="shared" si="2"/>
        <v>3</v>
      </c>
      <c r="G634" s="5">
        <f t="shared" si="3"/>
        <v>3</v>
      </c>
      <c r="H634" s="5">
        <f t="shared" si="4"/>
        <v>3</v>
      </c>
      <c r="I634" s="5" t="str">
        <f t="shared" si="5"/>
        <v>333</v>
      </c>
      <c r="J634" s="5" t="str">
        <f t="shared" si="6"/>
        <v>33</v>
      </c>
      <c r="K634" s="5" t="str">
        <f>VLOOKUP(J634,'RF Mapping'!$A$1:$B$26,2,0)</f>
        <v>Need Attention</v>
      </c>
    </row>
    <row r="635" ht="15.75" customHeight="1">
      <c r="A635" s="4">
        <v>14258.0</v>
      </c>
      <c r="B635" s="5">
        <v>5.0</v>
      </c>
      <c r="C635" s="15">
        <v>44711.64375</v>
      </c>
      <c r="D635" s="16">
        <v>1238.68</v>
      </c>
      <c r="E635" s="5">
        <f t="shared" si="1"/>
        <v>364</v>
      </c>
      <c r="F635" s="5">
        <f t="shared" si="2"/>
        <v>5</v>
      </c>
      <c r="G635" s="5">
        <f t="shared" si="3"/>
        <v>4</v>
      </c>
      <c r="H635" s="5">
        <f t="shared" si="4"/>
        <v>4</v>
      </c>
      <c r="I635" s="5" t="str">
        <f t="shared" si="5"/>
        <v>544</v>
      </c>
      <c r="J635" s="5" t="str">
        <f t="shared" si="6"/>
        <v>54</v>
      </c>
      <c r="K635" s="5" t="str">
        <f>VLOOKUP(J635,'RF Mapping'!$A$1:$B$26,2,0)</f>
        <v>Champions</v>
      </c>
    </row>
    <row r="636" ht="15.75" customHeight="1">
      <c r="A636" s="4">
        <v>14261.0</v>
      </c>
      <c r="B636" s="5">
        <v>1.0</v>
      </c>
      <c r="C636" s="15">
        <v>44642.44930555556</v>
      </c>
      <c r="D636" s="16">
        <v>15.0</v>
      </c>
      <c r="E636" s="5">
        <f t="shared" si="1"/>
        <v>433</v>
      </c>
      <c r="F636" s="5">
        <f t="shared" si="2"/>
        <v>3</v>
      </c>
      <c r="G636" s="5">
        <f t="shared" si="3"/>
        <v>2</v>
      </c>
      <c r="H636" s="5">
        <f t="shared" si="4"/>
        <v>2</v>
      </c>
      <c r="I636" s="5" t="str">
        <f t="shared" si="5"/>
        <v>322</v>
      </c>
      <c r="J636" s="5" t="str">
        <f t="shared" si="6"/>
        <v>32</v>
      </c>
      <c r="K636" s="5" t="str">
        <f>VLOOKUP(J636,'RF Mapping'!$A$1:$B$26,2,0)</f>
        <v>About to Sleep</v>
      </c>
    </row>
    <row r="637" ht="15.75" customHeight="1">
      <c r="A637" s="4">
        <v>14264.0</v>
      </c>
      <c r="B637" s="5">
        <v>1.0</v>
      </c>
      <c r="C637" s="15">
        <v>44349.73263888889</v>
      </c>
      <c r="D637" s="16">
        <v>10.75</v>
      </c>
      <c r="E637" s="5">
        <f t="shared" si="1"/>
        <v>726</v>
      </c>
      <c r="F637" s="5">
        <f t="shared" si="2"/>
        <v>2</v>
      </c>
      <c r="G637" s="5">
        <f t="shared" si="3"/>
        <v>2</v>
      </c>
      <c r="H637" s="5">
        <f t="shared" si="4"/>
        <v>1</v>
      </c>
      <c r="I637" s="5" t="str">
        <f t="shared" si="5"/>
        <v>221</v>
      </c>
      <c r="J637" s="5" t="str">
        <f t="shared" si="6"/>
        <v>22</v>
      </c>
      <c r="K637" s="5" t="str">
        <f>VLOOKUP(J637,'RF Mapping'!$A$1:$B$26,2,0)</f>
        <v>Hibernating</v>
      </c>
    </row>
    <row r="638" ht="15.75" customHeight="1">
      <c r="A638" s="4">
        <v>14267.0</v>
      </c>
      <c r="B638" s="5">
        <v>3.0</v>
      </c>
      <c r="C638" s="15">
        <v>44573.46597222222</v>
      </c>
      <c r="D638" s="16">
        <v>77.6</v>
      </c>
      <c r="E638" s="5">
        <f t="shared" si="1"/>
        <v>502</v>
      </c>
      <c r="F638" s="5">
        <f t="shared" si="2"/>
        <v>3</v>
      </c>
      <c r="G638" s="5">
        <f t="shared" si="3"/>
        <v>4</v>
      </c>
      <c r="H638" s="5">
        <f t="shared" si="4"/>
        <v>4</v>
      </c>
      <c r="I638" s="5" t="str">
        <f t="shared" si="5"/>
        <v>344</v>
      </c>
      <c r="J638" s="5" t="str">
        <f t="shared" si="6"/>
        <v>34</v>
      </c>
      <c r="K638" s="5" t="str">
        <f>VLOOKUP(J638,'RF Mapping'!$A$1:$B$26,2,0)</f>
        <v>Loyal Customers</v>
      </c>
    </row>
    <row r="639" ht="15.75" customHeight="1">
      <c r="A639" s="4">
        <v>14271.0</v>
      </c>
      <c r="B639" s="5">
        <v>1.0</v>
      </c>
      <c r="C639" s="15">
        <v>44497.53263888889</v>
      </c>
      <c r="D639" s="16">
        <v>7.800000000000001</v>
      </c>
      <c r="E639" s="5">
        <f t="shared" si="1"/>
        <v>578</v>
      </c>
      <c r="F639" s="5">
        <f t="shared" si="2"/>
        <v>2</v>
      </c>
      <c r="G639" s="5">
        <f t="shared" si="3"/>
        <v>2</v>
      </c>
      <c r="H639" s="5">
        <f t="shared" si="4"/>
        <v>1</v>
      </c>
      <c r="I639" s="5" t="str">
        <f t="shared" si="5"/>
        <v>221</v>
      </c>
      <c r="J639" s="5" t="str">
        <f t="shared" si="6"/>
        <v>22</v>
      </c>
      <c r="K639" s="5" t="str">
        <f>VLOOKUP(J639,'RF Mapping'!$A$1:$B$26,2,0)</f>
        <v>Hibernating</v>
      </c>
    </row>
    <row r="640" ht="15.75" customHeight="1">
      <c r="A640" s="4">
        <v>14272.0</v>
      </c>
      <c r="B640" s="5">
        <v>1.0</v>
      </c>
      <c r="C640" s="15">
        <v>44647.42222222222</v>
      </c>
      <c r="D640" s="16">
        <v>17.880000000000003</v>
      </c>
      <c r="E640" s="5">
        <f t="shared" si="1"/>
        <v>428</v>
      </c>
      <c r="F640" s="5">
        <f t="shared" si="2"/>
        <v>4</v>
      </c>
      <c r="G640" s="5">
        <f t="shared" si="3"/>
        <v>2</v>
      </c>
      <c r="H640" s="5">
        <f t="shared" si="4"/>
        <v>2</v>
      </c>
      <c r="I640" s="5" t="str">
        <f t="shared" si="5"/>
        <v>422</v>
      </c>
      <c r="J640" s="5" t="str">
        <f t="shared" si="6"/>
        <v>42</v>
      </c>
      <c r="K640" s="5" t="str">
        <f>VLOOKUP(J640,'RF Mapping'!$A$1:$B$26,2,0)</f>
        <v>Potential Loyalists</v>
      </c>
    </row>
    <row r="641" ht="15.75" customHeight="1">
      <c r="A641" s="4">
        <v>14273.0</v>
      </c>
      <c r="B641" s="5">
        <v>1.0</v>
      </c>
      <c r="C641" s="15">
        <v>44587.62222222222</v>
      </c>
      <c r="D641" s="16">
        <v>38.650000000000006</v>
      </c>
      <c r="E641" s="5">
        <f t="shared" si="1"/>
        <v>488</v>
      </c>
      <c r="F641" s="5">
        <f t="shared" si="2"/>
        <v>3</v>
      </c>
      <c r="G641" s="5">
        <f t="shared" si="3"/>
        <v>2</v>
      </c>
      <c r="H641" s="5">
        <f t="shared" si="4"/>
        <v>3</v>
      </c>
      <c r="I641" s="5" t="str">
        <f t="shared" si="5"/>
        <v>323</v>
      </c>
      <c r="J641" s="5" t="str">
        <f t="shared" si="6"/>
        <v>32</v>
      </c>
      <c r="K641" s="5" t="str">
        <f>VLOOKUP(J641,'RF Mapping'!$A$1:$B$26,2,0)</f>
        <v>About to Sleep</v>
      </c>
    </row>
    <row r="642" ht="15.75" customHeight="1">
      <c r="A642" s="4">
        <v>14276.0</v>
      </c>
      <c r="B642" s="5">
        <v>2.0</v>
      </c>
      <c r="C642" s="15">
        <v>44622.40625</v>
      </c>
      <c r="D642" s="16">
        <v>44.6</v>
      </c>
      <c r="E642" s="5">
        <f t="shared" si="1"/>
        <v>453</v>
      </c>
      <c r="F642" s="5">
        <f t="shared" si="2"/>
        <v>3</v>
      </c>
      <c r="G642" s="5">
        <f t="shared" si="3"/>
        <v>3</v>
      </c>
      <c r="H642" s="5">
        <f t="shared" si="4"/>
        <v>3</v>
      </c>
      <c r="I642" s="5" t="str">
        <f t="shared" si="5"/>
        <v>333</v>
      </c>
      <c r="J642" s="5" t="str">
        <f t="shared" si="6"/>
        <v>33</v>
      </c>
      <c r="K642" s="5" t="str">
        <f>VLOOKUP(J642,'RF Mapping'!$A$1:$B$26,2,0)</f>
        <v>Need Attention</v>
      </c>
    </row>
    <row r="643" ht="15.75" customHeight="1">
      <c r="A643" s="4">
        <v>14280.0</v>
      </c>
      <c r="B643" s="5">
        <v>1.0</v>
      </c>
      <c r="C643" s="15">
        <v>44527.44236111111</v>
      </c>
      <c r="D643" s="16">
        <v>5.04</v>
      </c>
      <c r="E643" s="5">
        <f t="shared" si="1"/>
        <v>548</v>
      </c>
      <c r="F643" s="5">
        <f t="shared" si="2"/>
        <v>2</v>
      </c>
      <c r="G643" s="5">
        <f t="shared" si="3"/>
        <v>2</v>
      </c>
      <c r="H643" s="5">
        <f t="shared" si="4"/>
        <v>1</v>
      </c>
      <c r="I643" s="5" t="str">
        <f t="shared" si="5"/>
        <v>221</v>
      </c>
      <c r="J643" s="5" t="str">
        <f t="shared" si="6"/>
        <v>22</v>
      </c>
      <c r="K643" s="5" t="str">
        <f>VLOOKUP(J643,'RF Mapping'!$A$1:$B$26,2,0)</f>
        <v>Hibernating</v>
      </c>
    </row>
    <row r="644" ht="15.75" customHeight="1">
      <c r="A644" s="4">
        <v>14282.0</v>
      </c>
      <c r="B644" s="5">
        <v>5.0</v>
      </c>
      <c r="C644" s="15">
        <v>44698.56805555556</v>
      </c>
      <c r="D644" s="16">
        <v>342.08000000000004</v>
      </c>
      <c r="E644" s="5">
        <f t="shared" si="1"/>
        <v>377</v>
      </c>
      <c r="F644" s="5">
        <f t="shared" si="2"/>
        <v>5</v>
      </c>
      <c r="G644" s="5">
        <f t="shared" si="3"/>
        <v>4</v>
      </c>
      <c r="H644" s="5">
        <f t="shared" si="4"/>
        <v>4</v>
      </c>
      <c r="I644" s="5" t="str">
        <f t="shared" si="5"/>
        <v>544</v>
      </c>
      <c r="J644" s="5" t="str">
        <f t="shared" si="6"/>
        <v>54</v>
      </c>
      <c r="K644" s="5" t="str">
        <f>VLOOKUP(J644,'RF Mapping'!$A$1:$B$26,2,0)</f>
        <v>Champions</v>
      </c>
    </row>
    <row r="645" ht="15.75" customHeight="1">
      <c r="A645" s="4">
        <v>14284.0</v>
      </c>
      <c r="B645" s="5">
        <v>1.0</v>
      </c>
      <c r="C645" s="15">
        <v>44690.34097222222</v>
      </c>
      <c r="D645" s="16">
        <v>17.0</v>
      </c>
      <c r="E645" s="5">
        <f t="shared" si="1"/>
        <v>385</v>
      </c>
      <c r="F645" s="5">
        <f t="shared" si="2"/>
        <v>4</v>
      </c>
      <c r="G645" s="5">
        <f t="shared" si="3"/>
        <v>2</v>
      </c>
      <c r="H645" s="5">
        <f t="shared" si="4"/>
        <v>2</v>
      </c>
      <c r="I645" s="5" t="str">
        <f t="shared" si="5"/>
        <v>422</v>
      </c>
      <c r="J645" s="5" t="str">
        <f t="shared" si="6"/>
        <v>42</v>
      </c>
      <c r="K645" s="5" t="str">
        <f>VLOOKUP(J645,'RF Mapping'!$A$1:$B$26,2,0)</f>
        <v>Potential Loyalists</v>
      </c>
    </row>
    <row r="646" ht="15.75" customHeight="1">
      <c r="A646" s="4">
        <v>14286.0</v>
      </c>
      <c r="B646" s="5">
        <v>3.0</v>
      </c>
      <c r="C646" s="15">
        <v>44676.35138888889</v>
      </c>
      <c r="D646" s="16">
        <v>57.449999999999996</v>
      </c>
      <c r="E646" s="5">
        <f t="shared" si="1"/>
        <v>399</v>
      </c>
      <c r="F646" s="5">
        <f t="shared" si="2"/>
        <v>4</v>
      </c>
      <c r="G646" s="5">
        <f t="shared" si="3"/>
        <v>4</v>
      </c>
      <c r="H646" s="5">
        <f t="shared" si="4"/>
        <v>3</v>
      </c>
      <c r="I646" s="5" t="str">
        <f t="shared" si="5"/>
        <v>443</v>
      </c>
      <c r="J646" s="5" t="str">
        <f t="shared" si="6"/>
        <v>44</v>
      </c>
      <c r="K646" s="5" t="str">
        <f>VLOOKUP(J646,'RF Mapping'!$A$1:$B$26,2,0)</f>
        <v>Loyal Customers</v>
      </c>
    </row>
    <row r="647" ht="15.75" customHeight="1">
      <c r="A647" s="4">
        <v>14288.0</v>
      </c>
      <c r="B647" s="5">
        <v>1.0</v>
      </c>
      <c r="C647" s="15">
        <v>44511.63680555556</v>
      </c>
      <c r="D647" s="16">
        <v>12.75</v>
      </c>
      <c r="E647" s="5">
        <f t="shared" si="1"/>
        <v>564</v>
      </c>
      <c r="F647" s="5">
        <f t="shared" si="2"/>
        <v>2</v>
      </c>
      <c r="G647" s="5">
        <f t="shared" si="3"/>
        <v>2</v>
      </c>
      <c r="H647" s="5">
        <f t="shared" si="4"/>
        <v>1</v>
      </c>
      <c r="I647" s="5" t="str">
        <f t="shared" si="5"/>
        <v>221</v>
      </c>
      <c r="J647" s="5" t="str">
        <f t="shared" si="6"/>
        <v>22</v>
      </c>
      <c r="K647" s="5" t="str">
        <f>VLOOKUP(J647,'RF Mapping'!$A$1:$B$26,2,0)</f>
        <v>Hibernating</v>
      </c>
    </row>
    <row r="648" ht="15.75" customHeight="1">
      <c r="A648" s="4">
        <v>14290.0</v>
      </c>
      <c r="B648" s="5">
        <v>3.0</v>
      </c>
      <c r="C648" s="15">
        <v>44654.51180555556</v>
      </c>
      <c r="D648" s="16">
        <v>142.11</v>
      </c>
      <c r="E648" s="5">
        <f t="shared" si="1"/>
        <v>421</v>
      </c>
      <c r="F648" s="5">
        <f t="shared" si="2"/>
        <v>4</v>
      </c>
      <c r="G648" s="5">
        <f t="shared" si="3"/>
        <v>4</v>
      </c>
      <c r="H648" s="5">
        <f t="shared" si="4"/>
        <v>4</v>
      </c>
      <c r="I648" s="5" t="str">
        <f t="shared" si="5"/>
        <v>444</v>
      </c>
      <c r="J648" s="5" t="str">
        <f t="shared" si="6"/>
        <v>44</v>
      </c>
      <c r="K648" s="5" t="str">
        <f>VLOOKUP(J648,'RF Mapping'!$A$1:$B$26,2,0)</f>
        <v>Loyal Customers</v>
      </c>
    </row>
    <row r="649" ht="15.75" customHeight="1">
      <c r="A649" s="4">
        <v>14292.0</v>
      </c>
      <c r="B649" s="5">
        <v>3.0</v>
      </c>
      <c r="C649" s="15">
        <v>44714.49236111111</v>
      </c>
      <c r="D649" s="16">
        <v>785.2</v>
      </c>
      <c r="E649" s="5">
        <f t="shared" si="1"/>
        <v>361</v>
      </c>
      <c r="F649" s="5">
        <f t="shared" si="2"/>
        <v>5</v>
      </c>
      <c r="G649" s="5">
        <f t="shared" si="3"/>
        <v>4</v>
      </c>
      <c r="H649" s="5">
        <f t="shared" si="4"/>
        <v>4</v>
      </c>
      <c r="I649" s="5" t="str">
        <f t="shared" si="5"/>
        <v>544</v>
      </c>
      <c r="J649" s="5" t="str">
        <f t="shared" si="6"/>
        <v>54</v>
      </c>
      <c r="K649" s="5" t="str">
        <f>VLOOKUP(J649,'RF Mapping'!$A$1:$B$26,2,0)</f>
        <v>Champions</v>
      </c>
    </row>
    <row r="650" ht="15.75" customHeight="1">
      <c r="A650" s="4">
        <v>14293.0</v>
      </c>
      <c r="B650" s="5">
        <v>1.0</v>
      </c>
      <c r="C650" s="15">
        <v>44718.63680555556</v>
      </c>
      <c r="D650" s="16">
        <v>17.700000000000003</v>
      </c>
      <c r="E650" s="5">
        <f t="shared" si="1"/>
        <v>357</v>
      </c>
      <c r="F650" s="5">
        <f t="shared" si="2"/>
        <v>5</v>
      </c>
      <c r="G650" s="5">
        <f t="shared" si="3"/>
        <v>2</v>
      </c>
      <c r="H650" s="5">
        <f t="shared" si="4"/>
        <v>2</v>
      </c>
      <c r="I650" s="5" t="str">
        <f t="shared" si="5"/>
        <v>522</v>
      </c>
      <c r="J650" s="5" t="str">
        <f t="shared" si="6"/>
        <v>52</v>
      </c>
      <c r="K650" s="5" t="str">
        <f>VLOOKUP(J650,'RF Mapping'!$A$1:$B$26,2,0)</f>
        <v>Potential Loyalists</v>
      </c>
    </row>
    <row r="651" ht="15.75" customHeight="1">
      <c r="A651" s="4">
        <v>14295.0</v>
      </c>
      <c r="B651" s="5">
        <v>1.0</v>
      </c>
      <c r="C651" s="15">
        <v>44388.49513888889</v>
      </c>
      <c r="D651" s="16">
        <v>3.0</v>
      </c>
      <c r="E651" s="5">
        <f t="shared" si="1"/>
        <v>687</v>
      </c>
      <c r="F651" s="5">
        <f t="shared" si="2"/>
        <v>2</v>
      </c>
      <c r="G651" s="5">
        <f t="shared" si="3"/>
        <v>2</v>
      </c>
      <c r="H651" s="5">
        <f t="shared" si="4"/>
        <v>1</v>
      </c>
      <c r="I651" s="5" t="str">
        <f t="shared" si="5"/>
        <v>221</v>
      </c>
      <c r="J651" s="5" t="str">
        <f t="shared" si="6"/>
        <v>22</v>
      </c>
      <c r="K651" s="5" t="str">
        <f>VLOOKUP(J651,'RF Mapping'!$A$1:$B$26,2,0)</f>
        <v>Hibernating</v>
      </c>
    </row>
    <row r="652" ht="15.75" customHeight="1">
      <c r="A652" s="4">
        <v>14297.0</v>
      </c>
      <c r="B652" s="5">
        <v>2.0</v>
      </c>
      <c r="C652" s="15">
        <v>44703.37916666667</v>
      </c>
      <c r="D652" s="16">
        <v>34.0</v>
      </c>
      <c r="E652" s="5">
        <f t="shared" si="1"/>
        <v>372</v>
      </c>
      <c r="F652" s="5">
        <f t="shared" si="2"/>
        <v>5</v>
      </c>
      <c r="G652" s="5">
        <f t="shared" si="3"/>
        <v>3</v>
      </c>
      <c r="H652" s="5">
        <f t="shared" si="4"/>
        <v>3</v>
      </c>
      <c r="I652" s="5" t="str">
        <f t="shared" si="5"/>
        <v>533</v>
      </c>
      <c r="J652" s="5" t="str">
        <f t="shared" si="6"/>
        <v>53</v>
      </c>
      <c r="K652" s="5" t="str">
        <f>VLOOKUP(J652,'RF Mapping'!$A$1:$B$26,2,0)</f>
        <v>Potential Loyalists</v>
      </c>
    </row>
    <row r="653" ht="15.75" customHeight="1">
      <c r="A653" s="4">
        <v>14298.0</v>
      </c>
      <c r="B653" s="5">
        <v>22.0</v>
      </c>
      <c r="C653" s="15">
        <v>44718.62777777778</v>
      </c>
      <c r="D653" s="16">
        <v>3361.1099999999988</v>
      </c>
      <c r="E653" s="5">
        <f t="shared" si="1"/>
        <v>357</v>
      </c>
      <c r="F653" s="5">
        <f t="shared" si="2"/>
        <v>5</v>
      </c>
      <c r="G653" s="5">
        <f t="shared" si="3"/>
        <v>4</v>
      </c>
      <c r="H653" s="5">
        <f t="shared" si="4"/>
        <v>4</v>
      </c>
      <c r="I653" s="5" t="str">
        <f t="shared" si="5"/>
        <v>544</v>
      </c>
      <c r="J653" s="5" t="str">
        <f t="shared" si="6"/>
        <v>54</v>
      </c>
      <c r="K653" s="5" t="str">
        <f>VLOOKUP(J653,'RF Mapping'!$A$1:$B$26,2,0)</f>
        <v>Champions</v>
      </c>
    </row>
    <row r="654" ht="15.75" customHeight="1">
      <c r="A654" s="4">
        <v>14299.0</v>
      </c>
      <c r="B654" s="5">
        <v>7.0</v>
      </c>
      <c r="C654" s="15">
        <v>44713.35555555556</v>
      </c>
      <c r="D654" s="16">
        <v>394.2</v>
      </c>
      <c r="E654" s="5">
        <f t="shared" si="1"/>
        <v>362</v>
      </c>
      <c r="F654" s="5">
        <f t="shared" si="2"/>
        <v>5</v>
      </c>
      <c r="G654" s="5">
        <f t="shared" si="3"/>
        <v>4</v>
      </c>
      <c r="H654" s="5">
        <f t="shared" si="4"/>
        <v>4</v>
      </c>
      <c r="I654" s="5" t="str">
        <f t="shared" si="5"/>
        <v>544</v>
      </c>
      <c r="J654" s="5" t="str">
        <f t="shared" si="6"/>
        <v>54</v>
      </c>
      <c r="K654" s="5" t="str">
        <f>VLOOKUP(J654,'RF Mapping'!$A$1:$B$26,2,0)</f>
        <v>Champions</v>
      </c>
    </row>
    <row r="655" ht="15.75" customHeight="1">
      <c r="A655" s="4">
        <v>14301.0</v>
      </c>
      <c r="B655" s="5">
        <v>1.0</v>
      </c>
      <c r="C655" s="15">
        <v>44616.37777777778</v>
      </c>
      <c r="D655" s="16">
        <v>1.25</v>
      </c>
      <c r="E655" s="5">
        <f t="shared" si="1"/>
        <v>459</v>
      </c>
      <c r="F655" s="5">
        <f t="shared" si="2"/>
        <v>3</v>
      </c>
      <c r="G655" s="5">
        <f t="shared" si="3"/>
        <v>2</v>
      </c>
      <c r="H655" s="5">
        <f t="shared" si="4"/>
        <v>1</v>
      </c>
      <c r="I655" s="5" t="str">
        <f t="shared" si="5"/>
        <v>321</v>
      </c>
      <c r="J655" s="5" t="str">
        <f t="shared" si="6"/>
        <v>32</v>
      </c>
      <c r="K655" s="5" t="str">
        <f>VLOOKUP(J655,'RF Mapping'!$A$1:$B$26,2,0)</f>
        <v>About to Sleep</v>
      </c>
    </row>
    <row r="656" ht="15.75" customHeight="1">
      <c r="A656" s="4">
        <v>14304.0</v>
      </c>
      <c r="B656" s="5">
        <v>1.0</v>
      </c>
      <c r="C656" s="15">
        <v>44419.61666666667</v>
      </c>
      <c r="D656" s="16">
        <v>29.85</v>
      </c>
      <c r="E656" s="5">
        <f t="shared" si="1"/>
        <v>656</v>
      </c>
      <c r="F656" s="5">
        <f t="shared" si="2"/>
        <v>2</v>
      </c>
      <c r="G656" s="5">
        <f t="shared" si="3"/>
        <v>2</v>
      </c>
      <c r="H656" s="5">
        <f t="shared" si="4"/>
        <v>2</v>
      </c>
      <c r="I656" s="5" t="str">
        <f t="shared" si="5"/>
        <v>222</v>
      </c>
      <c r="J656" s="5" t="str">
        <f t="shared" si="6"/>
        <v>22</v>
      </c>
      <c r="K656" s="5" t="str">
        <f>VLOOKUP(J656,'RF Mapping'!$A$1:$B$26,2,0)</f>
        <v>Hibernating</v>
      </c>
    </row>
    <row r="657" ht="15.75" customHeight="1">
      <c r="A657" s="4">
        <v>14305.0</v>
      </c>
      <c r="B657" s="5">
        <v>3.0</v>
      </c>
      <c r="C657" s="15">
        <v>44649.64513888889</v>
      </c>
      <c r="D657" s="16">
        <v>69.05</v>
      </c>
      <c r="E657" s="5">
        <f t="shared" si="1"/>
        <v>426</v>
      </c>
      <c r="F657" s="5">
        <f t="shared" si="2"/>
        <v>4</v>
      </c>
      <c r="G657" s="5">
        <f t="shared" si="3"/>
        <v>4</v>
      </c>
      <c r="H657" s="5">
        <f t="shared" si="4"/>
        <v>3</v>
      </c>
      <c r="I657" s="5" t="str">
        <f t="shared" si="5"/>
        <v>443</v>
      </c>
      <c r="J657" s="5" t="str">
        <f t="shared" si="6"/>
        <v>44</v>
      </c>
      <c r="K657" s="5" t="str">
        <f>VLOOKUP(J657,'RF Mapping'!$A$1:$B$26,2,0)</f>
        <v>Loyal Customers</v>
      </c>
    </row>
    <row r="658" ht="15.75" customHeight="1">
      <c r="A658" s="4">
        <v>14307.0</v>
      </c>
      <c r="B658" s="5">
        <v>1.0</v>
      </c>
      <c r="C658" s="15">
        <v>44348.48680555556</v>
      </c>
      <c r="D658" s="16">
        <v>26.4</v>
      </c>
      <c r="E658" s="5">
        <f t="shared" si="1"/>
        <v>727</v>
      </c>
      <c r="F658" s="5">
        <f t="shared" si="2"/>
        <v>1</v>
      </c>
      <c r="G658" s="5">
        <f t="shared" si="3"/>
        <v>2</v>
      </c>
      <c r="H658" s="5">
        <f t="shared" si="4"/>
        <v>2</v>
      </c>
      <c r="I658" s="5" t="str">
        <f t="shared" si="5"/>
        <v>122</v>
      </c>
      <c r="J658" s="5" t="str">
        <f t="shared" si="6"/>
        <v>12</v>
      </c>
      <c r="K658" s="5" t="str">
        <f>VLOOKUP(J658,'RF Mapping'!$A$1:$B$26,2,0)</f>
        <v>Hibernating</v>
      </c>
    </row>
    <row r="659" ht="15.75" customHeight="1">
      <c r="A659" s="4">
        <v>14309.0</v>
      </c>
      <c r="B659" s="5">
        <v>1.0</v>
      </c>
      <c r="C659" s="15">
        <v>44539.73402777778</v>
      </c>
      <c r="D659" s="16">
        <v>15.600000000000001</v>
      </c>
      <c r="E659" s="5">
        <f t="shared" si="1"/>
        <v>536</v>
      </c>
      <c r="F659" s="5">
        <f t="shared" si="2"/>
        <v>3</v>
      </c>
      <c r="G659" s="5">
        <f t="shared" si="3"/>
        <v>2</v>
      </c>
      <c r="H659" s="5">
        <f t="shared" si="4"/>
        <v>2</v>
      </c>
      <c r="I659" s="5" t="str">
        <f t="shared" si="5"/>
        <v>322</v>
      </c>
      <c r="J659" s="5" t="str">
        <f t="shared" si="6"/>
        <v>32</v>
      </c>
      <c r="K659" s="5" t="str">
        <f>VLOOKUP(J659,'RF Mapping'!$A$1:$B$26,2,0)</f>
        <v>About to Sleep</v>
      </c>
    </row>
    <row r="660" ht="15.75" customHeight="1">
      <c r="A660" s="4">
        <v>14311.0</v>
      </c>
      <c r="B660" s="5">
        <v>2.0</v>
      </c>
      <c r="C660" s="15">
        <v>44497.82569444444</v>
      </c>
      <c r="D660" s="16">
        <v>54.50000000000001</v>
      </c>
      <c r="E660" s="5">
        <f t="shared" si="1"/>
        <v>578</v>
      </c>
      <c r="F660" s="5">
        <f t="shared" si="2"/>
        <v>2</v>
      </c>
      <c r="G660" s="5">
        <f t="shared" si="3"/>
        <v>3</v>
      </c>
      <c r="H660" s="5">
        <f t="shared" si="4"/>
        <v>3</v>
      </c>
      <c r="I660" s="5" t="str">
        <f t="shared" si="5"/>
        <v>233</v>
      </c>
      <c r="J660" s="5" t="str">
        <f t="shared" si="6"/>
        <v>23</v>
      </c>
      <c r="K660" s="5" t="str">
        <f>VLOOKUP(J660,'RF Mapping'!$A$1:$B$26,2,0)</f>
        <v>At Risk</v>
      </c>
    </row>
    <row r="661" ht="15.75" customHeight="1">
      <c r="A661" s="4">
        <v>14312.0</v>
      </c>
      <c r="B661" s="5">
        <v>2.0</v>
      </c>
      <c r="C661" s="15">
        <v>44450.56319444445</v>
      </c>
      <c r="D661" s="16">
        <v>65.30000000000001</v>
      </c>
      <c r="E661" s="5">
        <f t="shared" si="1"/>
        <v>625</v>
      </c>
      <c r="F661" s="5">
        <f t="shared" si="2"/>
        <v>2</v>
      </c>
      <c r="G661" s="5">
        <f t="shared" si="3"/>
        <v>3</v>
      </c>
      <c r="H661" s="5">
        <f t="shared" si="4"/>
        <v>3</v>
      </c>
      <c r="I661" s="5" t="str">
        <f t="shared" si="5"/>
        <v>233</v>
      </c>
      <c r="J661" s="5" t="str">
        <f t="shared" si="6"/>
        <v>23</v>
      </c>
      <c r="K661" s="5" t="str">
        <f>VLOOKUP(J661,'RF Mapping'!$A$1:$B$26,2,0)</f>
        <v>At Risk</v>
      </c>
    </row>
    <row r="662" ht="15.75" customHeight="1">
      <c r="A662" s="4">
        <v>14315.0</v>
      </c>
      <c r="B662" s="5">
        <v>6.0</v>
      </c>
      <c r="C662" s="15">
        <v>44699.64930555555</v>
      </c>
      <c r="D662" s="16">
        <v>161.95000000000002</v>
      </c>
      <c r="E662" s="5">
        <f t="shared" si="1"/>
        <v>376</v>
      </c>
      <c r="F662" s="5">
        <f t="shared" si="2"/>
        <v>5</v>
      </c>
      <c r="G662" s="5">
        <f t="shared" si="3"/>
        <v>4</v>
      </c>
      <c r="H662" s="5">
        <f t="shared" si="4"/>
        <v>4</v>
      </c>
      <c r="I662" s="5" t="str">
        <f t="shared" si="5"/>
        <v>544</v>
      </c>
      <c r="J662" s="5" t="str">
        <f t="shared" si="6"/>
        <v>54</v>
      </c>
      <c r="K662" s="5" t="str">
        <f>VLOOKUP(J662,'RF Mapping'!$A$1:$B$26,2,0)</f>
        <v>Champions</v>
      </c>
    </row>
    <row r="663" ht="15.75" customHeight="1">
      <c r="A663" s="4">
        <v>14320.0</v>
      </c>
      <c r="B663" s="5">
        <v>1.0</v>
      </c>
      <c r="C663" s="15">
        <v>44398.47013888889</v>
      </c>
      <c r="D663" s="16">
        <v>27.599999999999998</v>
      </c>
      <c r="E663" s="5">
        <f t="shared" si="1"/>
        <v>677</v>
      </c>
      <c r="F663" s="5">
        <f t="shared" si="2"/>
        <v>2</v>
      </c>
      <c r="G663" s="5">
        <f t="shared" si="3"/>
        <v>2</v>
      </c>
      <c r="H663" s="5">
        <f t="shared" si="4"/>
        <v>2</v>
      </c>
      <c r="I663" s="5" t="str">
        <f t="shared" si="5"/>
        <v>222</v>
      </c>
      <c r="J663" s="5" t="str">
        <f t="shared" si="6"/>
        <v>22</v>
      </c>
      <c r="K663" s="5" t="str">
        <f>VLOOKUP(J663,'RF Mapping'!$A$1:$B$26,2,0)</f>
        <v>Hibernating</v>
      </c>
    </row>
    <row r="664" ht="15.75" customHeight="1">
      <c r="A664" s="4">
        <v>14321.0</v>
      </c>
      <c r="B664" s="5">
        <v>3.0</v>
      </c>
      <c r="C664" s="15">
        <v>44647.39166666667</v>
      </c>
      <c r="D664" s="16">
        <v>68.03999999999999</v>
      </c>
      <c r="E664" s="5">
        <f t="shared" si="1"/>
        <v>428</v>
      </c>
      <c r="F664" s="5">
        <f t="shared" si="2"/>
        <v>4</v>
      </c>
      <c r="G664" s="5">
        <f t="shared" si="3"/>
        <v>4</v>
      </c>
      <c r="H664" s="5">
        <f t="shared" si="4"/>
        <v>3</v>
      </c>
      <c r="I664" s="5" t="str">
        <f t="shared" si="5"/>
        <v>443</v>
      </c>
      <c r="J664" s="5" t="str">
        <f t="shared" si="6"/>
        <v>44</v>
      </c>
      <c r="K664" s="5" t="str">
        <f>VLOOKUP(J664,'RF Mapping'!$A$1:$B$26,2,0)</f>
        <v>Loyal Customers</v>
      </c>
    </row>
    <row r="665" ht="15.75" customHeight="1">
      <c r="A665" s="4">
        <v>14327.0</v>
      </c>
      <c r="B665" s="5">
        <v>1.0</v>
      </c>
      <c r="C665" s="15">
        <v>44559.58194444444</v>
      </c>
      <c r="D665" s="16">
        <v>70.80000000000001</v>
      </c>
      <c r="E665" s="5">
        <f t="shared" si="1"/>
        <v>516</v>
      </c>
      <c r="F665" s="5">
        <f t="shared" si="2"/>
        <v>3</v>
      </c>
      <c r="G665" s="5">
        <f t="shared" si="3"/>
        <v>2</v>
      </c>
      <c r="H665" s="5">
        <f t="shared" si="4"/>
        <v>3</v>
      </c>
      <c r="I665" s="5" t="str">
        <f t="shared" si="5"/>
        <v>323</v>
      </c>
      <c r="J665" s="5" t="str">
        <f t="shared" si="6"/>
        <v>32</v>
      </c>
      <c r="K665" s="5" t="str">
        <f>VLOOKUP(J665,'RF Mapping'!$A$1:$B$26,2,0)</f>
        <v>About to Sleep</v>
      </c>
    </row>
    <row r="666" ht="15.75" customHeight="1">
      <c r="A666" s="4">
        <v>14329.0</v>
      </c>
      <c r="B666" s="5">
        <v>5.0</v>
      </c>
      <c r="C666" s="15">
        <v>44713.35208333333</v>
      </c>
      <c r="D666" s="16">
        <v>91.50000000000001</v>
      </c>
      <c r="E666" s="5">
        <f t="shared" si="1"/>
        <v>362</v>
      </c>
      <c r="F666" s="5">
        <f t="shared" si="2"/>
        <v>5</v>
      </c>
      <c r="G666" s="5">
        <f t="shared" si="3"/>
        <v>4</v>
      </c>
      <c r="H666" s="5">
        <f t="shared" si="4"/>
        <v>4</v>
      </c>
      <c r="I666" s="5" t="str">
        <f t="shared" si="5"/>
        <v>544</v>
      </c>
      <c r="J666" s="5" t="str">
        <f t="shared" si="6"/>
        <v>54</v>
      </c>
      <c r="K666" s="5" t="str">
        <f>VLOOKUP(J666,'RF Mapping'!$A$1:$B$26,2,0)</f>
        <v>Champions</v>
      </c>
    </row>
    <row r="667" ht="15.75" customHeight="1">
      <c r="A667" s="4">
        <v>14332.0</v>
      </c>
      <c r="B667" s="5">
        <v>1.0</v>
      </c>
      <c r="C667" s="15">
        <v>44655.57986111111</v>
      </c>
      <c r="D667" s="16">
        <v>26.099999999999998</v>
      </c>
      <c r="E667" s="5">
        <f t="shared" si="1"/>
        <v>420</v>
      </c>
      <c r="F667" s="5">
        <f t="shared" si="2"/>
        <v>4</v>
      </c>
      <c r="G667" s="5">
        <f t="shared" si="3"/>
        <v>2</v>
      </c>
      <c r="H667" s="5">
        <f t="shared" si="4"/>
        <v>2</v>
      </c>
      <c r="I667" s="5" t="str">
        <f t="shared" si="5"/>
        <v>422</v>
      </c>
      <c r="J667" s="5" t="str">
        <f t="shared" si="6"/>
        <v>42</v>
      </c>
      <c r="K667" s="5" t="str">
        <f>VLOOKUP(J667,'RF Mapping'!$A$1:$B$26,2,0)</f>
        <v>Potential Loyalists</v>
      </c>
    </row>
    <row r="668" ht="15.75" customHeight="1">
      <c r="A668" s="4">
        <v>14333.0</v>
      </c>
      <c r="B668" s="5">
        <v>1.0</v>
      </c>
      <c r="C668" s="15">
        <v>44657.80902777778</v>
      </c>
      <c r="D668" s="16">
        <v>12.5</v>
      </c>
      <c r="E668" s="5">
        <f t="shared" si="1"/>
        <v>418</v>
      </c>
      <c r="F668" s="5">
        <f t="shared" si="2"/>
        <v>4</v>
      </c>
      <c r="G668" s="5">
        <f t="shared" si="3"/>
        <v>2</v>
      </c>
      <c r="H668" s="5">
        <f t="shared" si="4"/>
        <v>1</v>
      </c>
      <c r="I668" s="5" t="str">
        <f t="shared" si="5"/>
        <v>421</v>
      </c>
      <c r="J668" s="5" t="str">
        <f t="shared" si="6"/>
        <v>42</v>
      </c>
      <c r="K668" s="5" t="str">
        <f>VLOOKUP(J668,'RF Mapping'!$A$1:$B$26,2,0)</f>
        <v>Potential Loyalists</v>
      </c>
    </row>
    <row r="669" ht="15.75" customHeight="1">
      <c r="A669" s="4">
        <v>14334.0</v>
      </c>
      <c r="B669" s="5">
        <v>3.0</v>
      </c>
      <c r="C669" s="15">
        <v>44489.65555555555</v>
      </c>
      <c r="D669" s="16">
        <v>53.43</v>
      </c>
      <c r="E669" s="5">
        <f t="shared" si="1"/>
        <v>586</v>
      </c>
      <c r="F669" s="5">
        <f t="shared" si="2"/>
        <v>2</v>
      </c>
      <c r="G669" s="5">
        <f t="shared" si="3"/>
        <v>4</v>
      </c>
      <c r="H669" s="5">
        <f t="shared" si="4"/>
        <v>3</v>
      </c>
      <c r="I669" s="5" t="str">
        <f t="shared" si="5"/>
        <v>243</v>
      </c>
      <c r="J669" s="5" t="str">
        <f t="shared" si="6"/>
        <v>24</v>
      </c>
      <c r="K669" s="5" t="str">
        <f>VLOOKUP(J669,'RF Mapping'!$A$1:$B$26,2,0)</f>
        <v>At Risk</v>
      </c>
    </row>
    <row r="670" ht="15.75" customHeight="1">
      <c r="A670" s="4">
        <v>14336.0</v>
      </c>
      <c r="B670" s="5">
        <v>1.0</v>
      </c>
      <c r="C670" s="15">
        <v>44704.48611111111</v>
      </c>
      <c r="D670" s="16">
        <v>10.4</v>
      </c>
      <c r="E670" s="5">
        <f t="shared" si="1"/>
        <v>371</v>
      </c>
      <c r="F670" s="5">
        <f t="shared" si="2"/>
        <v>5</v>
      </c>
      <c r="G670" s="5">
        <f t="shared" si="3"/>
        <v>2</v>
      </c>
      <c r="H670" s="5">
        <f t="shared" si="4"/>
        <v>1</v>
      </c>
      <c r="I670" s="5" t="str">
        <f t="shared" si="5"/>
        <v>521</v>
      </c>
      <c r="J670" s="5" t="str">
        <f t="shared" si="6"/>
        <v>52</v>
      </c>
      <c r="K670" s="5" t="str">
        <f>VLOOKUP(J670,'RF Mapping'!$A$1:$B$26,2,0)</f>
        <v>Potential Loyalists</v>
      </c>
    </row>
    <row r="671" ht="15.75" customHeight="1">
      <c r="A671" s="4">
        <v>14338.0</v>
      </c>
      <c r="B671" s="5">
        <v>1.0</v>
      </c>
      <c r="C671" s="15">
        <v>44531.68472222222</v>
      </c>
      <c r="D671" s="16">
        <v>24.75</v>
      </c>
      <c r="E671" s="5">
        <f t="shared" si="1"/>
        <v>544</v>
      </c>
      <c r="F671" s="5">
        <f t="shared" si="2"/>
        <v>2</v>
      </c>
      <c r="G671" s="5">
        <f t="shared" si="3"/>
        <v>2</v>
      </c>
      <c r="H671" s="5">
        <f t="shared" si="4"/>
        <v>2</v>
      </c>
      <c r="I671" s="5" t="str">
        <f t="shared" si="5"/>
        <v>222</v>
      </c>
      <c r="J671" s="5" t="str">
        <f t="shared" si="6"/>
        <v>22</v>
      </c>
      <c r="K671" s="5" t="str">
        <f>VLOOKUP(J671,'RF Mapping'!$A$1:$B$26,2,0)</f>
        <v>Hibernating</v>
      </c>
    </row>
    <row r="672" ht="15.75" customHeight="1">
      <c r="A672" s="4">
        <v>14339.0</v>
      </c>
      <c r="B672" s="5">
        <v>3.0</v>
      </c>
      <c r="C672" s="15">
        <v>44488.47986111111</v>
      </c>
      <c r="D672" s="16">
        <v>19.61</v>
      </c>
      <c r="E672" s="5">
        <f t="shared" si="1"/>
        <v>587</v>
      </c>
      <c r="F672" s="5">
        <f t="shared" si="2"/>
        <v>2</v>
      </c>
      <c r="G672" s="5">
        <f t="shared" si="3"/>
        <v>4</v>
      </c>
      <c r="H672" s="5">
        <f t="shared" si="4"/>
        <v>2</v>
      </c>
      <c r="I672" s="5" t="str">
        <f t="shared" si="5"/>
        <v>242</v>
      </c>
      <c r="J672" s="5" t="str">
        <f t="shared" si="6"/>
        <v>24</v>
      </c>
      <c r="K672" s="5" t="str">
        <f>VLOOKUP(J672,'RF Mapping'!$A$1:$B$26,2,0)</f>
        <v>At Risk</v>
      </c>
    </row>
    <row r="673" ht="15.75" customHeight="1">
      <c r="A673" s="4">
        <v>14341.0</v>
      </c>
      <c r="B673" s="5">
        <v>2.0</v>
      </c>
      <c r="C673" s="15">
        <v>44593.58680555555</v>
      </c>
      <c r="D673" s="16">
        <v>40.3</v>
      </c>
      <c r="E673" s="5">
        <f t="shared" si="1"/>
        <v>482</v>
      </c>
      <c r="F673" s="5">
        <f t="shared" si="2"/>
        <v>3</v>
      </c>
      <c r="G673" s="5">
        <f t="shared" si="3"/>
        <v>3</v>
      </c>
      <c r="H673" s="5">
        <f t="shared" si="4"/>
        <v>3</v>
      </c>
      <c r="I673" s="5" t="str">
        <f t="shared" si="5"/>
        <v>333</v>
      </c>
      <c r="J673" s="5" t="str">
        <f t="shared" si="6"/>
        <v>33</v>
      </c>
      <c r="K673" s="5" t="str">
        <f>VLOOKUP(J673,'RF Mapping'!$A$1:$B$26,2,0)</f>
        <v>Need Attention</v>
      </c>
    </row>
    <row r="674" ht="15.75" customHeight="1">
      <c r="A674" s="4">
        <v>14344.0</v>
      </c>
      <c r="B674" s="5">
        <v>3.0</v>
      </c>
      <c r="C674" s="15">
        <v>44586.54166666666</v>
      </c>
      <c r="D674" s="16">
        <v>127.4</v>
      </c>
      <c r="E674" s="5">
        <f t="shared" si="1"/>
        <v>489</v>
      </c>
      <c r="F674" s="5">
        <f t="shared" si="2"/>
        <v>3</v>
      </c>
      <c r="G674" s="5">
        <f t="shared" si="3"/>
        <v>4</v>
      </c>
      <c r="H674" s="5">
        <f t="shared" si="4"/>
        <v>4</v>
      </c>
      <c r="I674" s="5" t="str">
        <f t="shared" si="5"/>
        <v>344</v>
      </c>
      <c r="J674" s="5" t="str">
        <f t="shared" si="6"/>
        <v>34</v>
      </c>
      <c r="K674" s="5" t="str">
        <f>VLOOKUP(J674,'RF Mapping'!$A$1:$B$26,2,0)</f>
        <v>Loyal Customers</v>
      </c>
    </row>
    <row r="675" ht="15.75" customHeight="1">
      <c r="A675" s="4">
        <v>14345.0</v>
      </c>
      <c r="B675" s="5">
        <v>1.0</v>
      </c>
      <c r="C675" s="15">
        <v>44682.41041666667</v>
      </c>
      <c r="D675" s="16">
        <v>17.0</v>
      </c>
      <c r="E675" s="5">
        <f t="shared" si="1"/>
        <v>393</v>
      </c>
      <c r="F675" s="5">
        <f t="shared" si="2"/>
        <v>4</v>
      </c>
      <c r="G675" s="5">
        <f t="shared" si="3"/>
        <v>2</v>
      </c>
      <c r="H675" s="5">
        <f t="shared" si="4"/>
        <v>2</v>
      </c>
      <c r="I675" s="5" t="str">
        <f t="shared" si="5"/>
        <v>422</v>
      </c>
      <c r="J675" s="5" t="str">
        <f t="shared" si="6"/>
        <v>42</v>
      </c>
      <c r="K675" s="5" t="str">
        <f>VLOOKUP(J675,'RF Mapping'!$A$1:$B$26,2,0)</f>
        <v>Potential Loyalists</v>
      </c>
    </row>
    <row r="676" ht="15.75" customHeight="1">
      <c r="A676" s="4">
        <v>14346.0</v>
      </c>
      <c r="B676" s="5">
        <v>2.0</v>
      </c>
      <c r="C676" s="15">
        <v>44603.40763888889</v>
      </c>
      <c r="D676" s="16">
        <v>85.86</v>
      </c>
      <c r="E676" s="5">
        <f t="shared" si="1"/>
        <v>472</v>
      </c>
      <c r="F676" s="5">
        <f t="shared" si="2"/>
        <v>3</v>
      </c>
      <c r="G676" s="5">
        <f t="shared" si="3"/>
        <v>3</v>
      </c>
      <c r="H676" s="5">
        <f t="shared" si="4"/>
        <v>4</v>
      </c>
      <c r="I676" s="5" t="str">
        <f t="shared" si="5"/>
        <v>334</v>
      </c>
      <c r="J676" s="5" t="str">
        <f t="shared" si="6"/>
        <v>33</v>
      </c>
      <c r="K676" s="5" t="str">
        <f>VLOOKUP(J676,'RF Mapping'!$A$1:$B$26,2,0)</f>
        <v>Need Attention</v>
      </c>
    </row>
    <row r="677" ht="15.75" customHeight="1">
      <c r="A677" s="4">
        <v>14349.0</v>
      </c>
      <c r="B677" s="5">
        <v>1.0</v>
      </c>
      <c r="C677" s="15">
        <v>44710.65208333333</v>
      </c>
      <c r="D677" s="16">
        <v>12.05</v>
      </c>
      <c r="E677" s="5">
        <f t="shared" si="1"/>
        <v>365</v>
      </c>
      <c r="F677" s="5">
        <f t="shared" si="2"/>
        <v>5</v>
      </c>
      <c r="G677" s="5">
        <f t="shared" si="3"/>
        <v>2</v>
      </c>
      <c r="H677" s="5">
        <f t="shared" si="4"/>
        <v>1</v>
      </c>
      <c r="I677" s="5" t="str">
        <f t="shared" si="5"/>
        <v>521</v>
      </c>
      <c r="J677" s="5" t="str">
        <f t="shared" si="6"/>
        <v>52</v>
      </c>
      <c r="K677" s="5" t="str">
        <f>VLOOKUP(J677,'RF Mapping'!$A$1:$B$26,2,0)</f>
        <v>Potential Loyalists</v>
      </c>
    </row>
    <row r="678" ht="15.75" customHeight="1">
      <c r="A678" s="4">
        <v>14350.0</v>
      </c>
      <c r="B678" s="5">
        <v>2.0</v>
      </c>
      <c r="C678" s="15">
        <v>44453.51875</v>
      </c>
      <c r="D678" s="16">
        <v>39.16</v>
      </c>
      <c r="E678" s="5">
        <f t="shared" si="1"/>
        <v>622</v>
      </c>
      <c r="F678" s="5">
        <f t="shared" si="2"/>
        <v>2</v>
      </c>
      <c r="G678" s="5">
        <f t="shared" si="3"/>
        <v>3</v>
      </c>
      <c r="H678" s="5">
        <f t="shared" si="4"/>
        <v>3</v>
      </c>
      <c r="I678" s="5" t="str">
        <f t="shared" si="5"/>
        <v>233</v>
      </c>
      <c r="J678" s="5" t="str">
        <f t="shared" si="6"/>
        <v>23</v>
      </c>
      <c r="K678" s="5" t="str">
        <f>VLOOKUP(J678,'RF Mapping'!$A$1:$B$26,2,0)</f>
        <v>At Risk</v>
      </c>
    </row>
    <row r="679" ht="15.75" customHeight="1">
      <c r="A679" s="4">
        <v>14352.0</v>
      </c>
      <c r="B679" s="5">
        <v>1.0</v>
      </c>
      <c r="C679" s="15">
        <v>44566.65277777778</v>
      </c>
      <c r="D679" s="16">
        <v>30.0</v>
      </c>
      <c r="E679" s="5">
        <f t="shared" si="1"/>
        <v>509</v>
      </c>
      <c r="F679" s="5">
        <f t="shared" si="2"/>
        <v>3</v>
      </c>
      <c r="G679" s="5">
        <f t="shared" si="3"/>
        <v>2</v>
      </c>
      <c r="H679" s="5">
        <f t="shared" si="4"/>
        <v>2</v>
      </c>
      <c r="I679" s="5" t="str">
        <f t="shared" si="5"/>
        <v>322</v>
      </c>
      <c r="J679" s="5" t="str">
        <f t="shared" si="6"/>
        <v>32</v>
      </c>
      <c r="K679" s="5" t="str">
        <f>VLOOKUP(J679,'RF Mapping'!$A$1:$B$26,2,0)</f>
        <v>About to Sleep</v>
      </c>
    </row>
    <row r="680" ht="15.75" customHeight="1">
      <c r="A680" s="4">
        <v>14354.0</v>
      </c>
      <c r="B680" s="5">
        <v>1.0</v>
      </c>
      <c r="C680" s="15">
        <v>44690.65</v>
      </c>
      <c r="D680" s="16">
        <v>7.800000000000001</v>
      </c>
      <c r="E680" s="5">
        <f t="shared" si="1"/>
        <v>385</v>
      </c>
      <c r="F680" s="5">
        <f t="shared" si="2"/>
        <v>4</v>
      </c>
      <c r="G680" s="5">
        <f t="shared" si="3"/>
        <v>2</v>
      </c>
      <c r="H680" s="5">
        <f t="shared" si="4"/>
        <v>1</v>
      </c>
      <c r="I680" s="5" t="str">
        <f t="shared" si="5"/>
        <v>421</v>
      </c>
      <c r="J680" s="5" t="str">
        <f t="shared" si="6"/>
        <v>42</v>
      </c>
      <c r="K680" s="5" t="str">
        <f>VLOOKUP(J680,'RF Mapping'!$A$1:$B$26,2,0)</f>
        <v>Potential Loyalists</v>
      </c>
    </row>
    <row r="681" ht="15.75" customHeight="1">
      <c r="A681" s="4">
        <v>14356.0</v>
      </c>
      <c r="B681" s="5">
        <v>1.0</v>
      </c>
      <c r="C681" s="15">
        <v>44661.71944444445</v>
      </c>
      <c r="D681" s="16">
        <v>3.9</v>
      </c>
      <c r="E681" s="5">
        <f t="shared" si="1"/>
        <v>414</v>
      </c>
      <c r="F681" s="5">
        <f t="shared" si="2"/>
        <v>4</v>
      </c>
      <c r="G681" s="5">
        <f t="shared" si="3"/>
        <v>2</v>
      </c>
      <c r="H681" s="5">
        <f t="shared" si="4"/>
        <v>1</v>
      </c>
      <c r="I681" s="5" t="str">
        <f t="shared" si="5"/>
        <v>421</v>
      </c>
      <c r="J681" s="5" t="str">
        <f t="shared" si="6"/>
        <v>42</v>
      </c>
      <c r="K681" s="5" t="str">
        <f>VLOOKUP(J681,'RF Mapping'!$A$1:$B$26,2,0)</f>
        <v>Potential Loyalists</v>
      </c>
    </row>
    <row r="682" ht="15.75" customHeight="1">
      <c r="A682" s="4">
        <v>14357.0</v>
      </c>
      <c r="B682" s="5">
        <v>1.0</v>
      </c>
      <c r="C682" s="15">
        <v>44678.68263888889</v>
      </c>
      <c r="D682" s="16">
        <v>6.24</v>
      </c>
      <c r="E682" s="5">
        <f t="shared" si="1"/>
        <v>397</v>
      </c>
      <c r="F682" s="5">
        <f t="shared" si="2"/>
        <v>4</v>
      </c>
      <c r="G682" s="5">
        <f t="shared" si="3"/>
        <v>2</v>
      </c>
      <c r="H682" s="5">
        <f t="shared" si="4"/>
        <v>1</v>
      </c>
      <c r="I682" s="5" t="str">
        <f t="shared" si="5"/>
        <v>421</v>
      </c>
      <c r="J682" s="5" t="str">
        <f t="shared" si="6"/>
        <v>42</v>
      </c>
      <c r="K682" s="5" t="str">
        <f>VLOOKUP(J682,'RF Mapping'!$A$1:$B$26,2,0)</f>
        <v>Potential Loyalists</v>
      </c>
    </row>
    <row r="683" ht="15.75" customHeight="1">
      <c r="A683" s="4">
        <v>14359.0</v>
      </c>
      <c r="B683" s="5">
        <v>2.0</v>
      </c>
      <c r="C683" s="15">
        <v>44698.62638888889</v>
      </c>
      <c r="D683" s="16">
        <v>23.85</v>
      </c>
      <c r="E683" s="5">
        <f t="shared" si="1"/>
        <v>377</v>
      </c>
      <c r="F683" s="5">
        <f t="shared" si="2"/>
        <v>5</v>
      </c>
      <c r="G683" s="5">
        <f t="shared" si="3"/>
        <v>3</v>
      </c>
      <c r="H683" s="5">
        <f t="shared" si="4"/>
        <v>2</v>
      </c>
      <c r="I683" s="5" t="str">
        <f t="shared" si="5"/>
        <v>532</v>
      </c>
      <c r="J683" s="5" t="str">
        <f t="shared" si="6"/>
        <v>53</v>
      </c>
      <c r="K683" s="5" t="str">
        <f>VLOOKUP(J683,'RF Mapping'!$A$1:$B$26,2,0)</f>
        <v>Potential Loyalists</v>
      </c>
    </row>
    <row r="684" ht="15.75" customHeight="1">
      <c r="A684" s="4">
        <v>14364.0</v>
      </c>
      <c r="B684" s="5">
        <v>2.0</v>
      </c>
      <c r="C684" s="15">
        <v>44552.65972222222</v>
      </c>
      <c r="D684" s="16">
        <v>187.5</v>
      </c>
      <c r="E684" s="5">
        <f t="shared" si="1"/>
        <v>523</v>
      </c>
      <c r="F684" s="5">
        <f t="shared" si="2"/>
        <v>3</v>
      </c>
      <c r="G684" s="5">
        <f t="shared" si="3"/>
        <v>3</v>
      </c>
      <c r="H684" s="5">
        <f t="shared" si="4"/>
        <v>4</v>
      </c>
      <c r="I684" s="5" t="str">
        <f t="shared" si="5"/>
        <v>334</v>
      </c>
      <c r="J684" s="5" t="str">
        <f t="shared" si="6"/>
        <v>33</v>
      </c>
      <c r="K684" s="5" t="str">
        <f>VLOOKUP(J684,'RF Mapping'!$A$1:$B$26,2,0)</f>
        <v>Need Attention</v>
      </c>
    </row>
    <row r="685" ht="15.75" customHeight="1">
      <c r="A685" s="4">
        <v>14367.0</v>
      </c>
      <c r="B685" s="5">
        <v>11.0</v>
      </c>
      <c r="C685" s="15">
        <v>44645.5125</v>
      </c>
      <c r="D685" s="16">
        <v>407.13000000000005</v>
      </c>
      <c r="E685" s="5">
        <f t="shared" si="1"/>
        <v>430</v>
      </c>
      <c r="F685" s="5">
        <f t="shared" si="2"/>
        <v>3</v>
      </c>
      <c r="G685" s="5">
        <f t="shared" si="3"/>
        <v>4</v>
      </c>
      <c r="H685" s="5">
        <f t="shared" si="4"/>
        <v>4</v>
      </c>
      <c r="I685" s="5" t="str">
        <f t="shared" si="5"/>
        <v>344</v>
      </c>
      <c r="J685" s="5" t="str">
        <f t="shared" si="6"/>
        <v>34</v>
      </c>
      <c r="K685" s="5" t="str">
        <f>VLOOKUP(J685,'RF Mapping'!$A$1:$B$26,2,0)</f>
        <v>Loyal Customers</v>
      </c>
    </row>
    <row r="686" ht="15.75" customHeight="1">
      <c r="A686" s="4">
        <v>14375.0</v>
      </c>
      <c r="B686" s="5">
        <v>1.0</v>
      </c>
      <c r="C686" s="15">
        <v>44537.57222222222</v>
      </c>
      <c r="D686" s="16">
        <v>12.48</v>
      </c>
      <c r="E686" s="5">
        <f t="shared" si="1"/>
        <v>538</v>
      </c>
      <c r="F686" s="5">
        <f t="shared" si="2"/>
        <v>3</v>
      </c>
      <c r="G686" s="5">
        <f t="shared" si="3"/>
        <v>2</v>
      </c>
      <c r="H686" s="5">
        <f t="shared" si="4"/>
        <v>1</v>
      </c>
      <c r="I686" s="5" t="str">
        <f t="shared" si="5"/>
        <v>321</v>
      </c>
      <c r="J686" s="5" t="str">
        <f t="shared" si="6"/>
        <v>32</v>
      </c>
      <c r="K686" s="5" t="str">
        <f>VLOOKUP(J686,'RF Mapping'!$A$1:$B$26,2,0)</f>
        <v>About to Sleep</v>
      </c>
    </row>
    <row r="687" ht="15.75" customHeight="1">
      <c r="A687" s="4">
        <v>14377.0</v>
      </c>
      <c r="B687" s="5">
        <v>1.0</v>
      </c>
      <c r="C687" s="15">
        <v>44461.56805555556</v>
      </c>
      <c r="D687" s="16">
        <v>35.400000000000006</v>
      </c>
      <c r="E687" s="5">
        <f t="shared" si="1"/>
        <v>614</v>
      </c>
      <c r="F687" s="5">
        <f t="shared" si="2"/>
        <v>2</v>
      </c>
      <c r="G687" s="5">
        <f t="shared" si="3"/>
        <v>2</v>
      </c>
      <c r="H687" s="5">
        <f t="shared" si="4"/>
        <v>3</v>
      </c>
      <c r="I687" s="5" t="str">
        <f t="shared" si="5"/>
        <v>223</v>
      </c>
      <c r="J687" s="5" t="str">
        <f t="shared" si="6"/>
        <v>22</v>
      </c>
      <c r="K687" s="5" t="str">
        <f>VLOOKUP(J687,'RF Mapping'!$A$1:$B$26,2,0)</f>
        <v>Hibernating</v>
      </c>
    </row>
    <row r="688" ht="15.75" customHeight="1">
      <c r="A688" s="4">
        <v>14379.0</v>
      </c>
      <c r="B688" s="5">
        <v>1.0</v>
      </c>
      <c r="C688" s="15">
        <v>44677.69652777778</v>
      </c>
      <c r="D688" s="16">
        <v>27.700000000000003</v>
      </c>
      <c r="E688" s="5">
        <f t="shared" si="1"/>
        <v>398</v>
      </c>
      <c r="F688" s="5">
        <f t="shared" si="2"/>
        <v>4</v>
      </c>
      <c r="G688" s="5">
        <f t="shared" si="3"/>
        <v>2</v>
      </c>
      <c r="H688" s="5">
        <f t="shared" si="4"/>
        <v>2</v>
      </c>
      <c r="I688" s="5" t="str">
        <f t="shared" si="5"/>
        <v>422</v>
      </c>
      <c r="J688" s="5" t="str">
        <f t="shared" si="6"/>
        <v>42</v>
      </c>
      <c r="K688" s="5" t="str">
        <f>VLOOKUP(J688,'RF Mapping'!$A$1:$B$26,2,0)</f>
        <v>Potential Loyalists</v>
      </c>
    </row>
    <row r="689" ht="15.75" customHeight="1">
      <c r="A689" s="4">
        <v>14381.0</v>
      </c>
      <c r="B689" s="5">
        <v>1.0</v>
      </c>
      <c r="C689" s="15">
        <v>44669.71527777778</v>
      </c>
      <c r="D689" s="16">
        <v>11.25</v>
      </c>
      <c r="E689" s="5">
        <f t="shared" si="1"/>
        <v>406</v>
      </c>
      <c r="F689" s="5">
        <f t="shared" si="2"/>
        <v>4</v>
      </c>
      <c r="G689" s="5">
        <f t="shared" si="3"/>
        <v>2</v>
      </c>
      <c r="H689" s="5">
        <f t="shared" si="4"/>
        <v>1</v>
      </c>
      <c r="I689" s="5" t="str">
        <f t="shared" si="5"/>
        <v>421</v>
      </c>
      <c r="J689" s="5" t="str">
        <f t="shared" si="6"/>
        <v>42</v>
      </c>
      <c r="K689" s="5" t="str">
        <f>VLOOKUP(J689,'RF Mapping'!$A$1:$B$26,2,0)</f>
        <v>Potential Loyalists</v>
      </c>
    </row>
    <row r="690" ht="15.75" customHeight="1">
      <c r="A690" s="4">
        <v>14382.0</v>
      </c>
      <c r="B690" s="5">
        <v>1.0</v>
      </c>
      <c r="C690" s="15">
        <v>44694.67916666667</v>
      </c>
      <c r="D690" s="16">
        <v>23.830000000000002</v>
      </c>
      <c r="E690" s="5">
        <f t="shared" si="1"/>
        <v>381</v>
      </c>
      <c r="F690" s="5">
        <f t="shared" si="2"/>
        <v>4</v>
      </c>
      <c r="G690" s="5">
        <f t="shared" si="3"/>
        <v>2</v>
      </c>
      <c r="H690" s="5">
        <f t="shared" si="4"/>
        <v>2</v>
      </c>
      <c r="I690" s="5" t="str">
        <f t="shared" si="5"/>
        <v>422</v>
      </c>
      <c r="J690" s="5" t="str">
        <f t="shared" si="6"/>
        <v>42</v>
      </c>
      <c r="K690" s="5" t="str">
        <f>VLOOKUP(J690,'RF Mapping'!$A$1:$B$26,2,0)</f>
        <v>Potential Loyalists</v>
      </c>
    </row>
    <row r="691" ht="15.75" customHeight="1">
      <c r="A691" s="4">
        <v>14383.0</v>
      </c>
      <c r="B691" s="5">
        <v>2.0</v>
      </c>
      <c r="C691" s="15">
        <v>44657.54166666666</v>
      </c>
      <c r="D691" s="16">
        <v>50.92</v>
      </c>
      <c r="E691" s="5">
        <f t="shared" si="1"/>
        <v>418</v>
      </c>
      <c r="F691" s="5">
        <f t="shared" si="2"/>
        <v>4</v>
      </c>
      <c r="G691" s="5">
        <f t="shared" si="3"/>
        <v>3</v>
      </c>
      <c r="H691" s="5">
        <f t="shared" si="4"/>
        <v>3</v>
      </c>
      <c r="I691" s="5" t="str">
        <f t="shared" si="5"/>
        <v>433</v>
      </c>
      <c r="J691" s="5" t="str">
        <f t="shared" si="6"/>
        <v>43</v>
      </c>
      <c r="K691" s="5" t="str">
        <f>VLOOKUP(J691,'RF Mapping'!$A$1:$B$26,2,0)</f>
        <v>Potential Loyalists</v>
      </c>
    </row>
    <row r="692" ht="15.75" customHeight="1">
      <c r="A692" s="4">
        <v>14387.0</v>
      </c>
      <c r="B692" s="5">
        <v>2.0</v>
      </c>
      <c r="C692" s="15">
        <v>44688.52013888889</v>
      </c>
      <c r="D692" s="16">
        <v>81.47</v>
      </c>
      <c r="E692" s="5">
        <f t="shared" si="1"/>
        <v>387</v>
      </c>
      <c r="F692" s="5">
        <f t="shared" si="2"/>
        <v>4</v>
      </c>
      <c r="G692" s="5">
        <f t="shared" si="3"/>
        <v>3</v>
      </c>
      <c r="H692" s="5">
        <f t="shared" si="4"/>
        <v>4</v>
      </c>
      <c r="I692" s="5" t="str">
        <f t="shared" si="5"/>
        <v>434</v>
      </c>
      <c r="J692" s="5" t="str">
        <f t="shared" si="6"/>
        <v>43</v>
      </c>
      <c r="K692" s="5" t="str">
        <f>VLOOKUP(J692,'RF Mapping'!$A$1:$B$26,2,0)</f>
        <v>Potential Loyalists</v>
      </c>
    </row>
    <row r="693" ht="15.75" customHeight="1">
      <c r="A693" s="4">
        <v>14388.0</v>
      </c>
      <c r="B693" s="5">
        <v>1.0</v>
      </c>
      <c r="C693" s="15">
        <v>44442.35</v>
      </c>
      <c r="D693" s="16">
        <v>19.5</v>
      </c>
      <c r="E693" s="5">
        <f t="shared" si="1"/>
        <v>633</v>
      </c>
      <c r="F693" s="5">
        <f t="shared" si="2"/>
        <v>2</v>
      </c>
      <c r="G693" s="5">
        <f t="shared" si="3"/>
        <v>2</v>
      </c>
      <c r="H693" s="5">
        <f t="shared" si="4"/>
        <v>2</v>
      </c>
      <c r="I693" s="5" t="str">
        <f t="shared" si="5"/>
        <v>222</v>
      </c>
      <c r="J693" s="5" t="str">
        <f t="shared" si="6"/>
        <v>22</v>
      </c>
      <c r="K693" s="5" t="str">
        <f>VLOOKUP(J693,'RF Mapping'!$A$1:$B$26,2,0)</f>
        <v>Hibernating</v>
      </c>
    </row>
    <row r="694" ht="15.75" customHeight="1">
      <c r="A694" s="4">
        <v>14389.0</v>
      </c>
      <c r="B694" s="5">
        <v>4.0</v>
      </c>
      <c r="C694" s="15">
        <v>44713.38819444444</v>
      </c>
      <c r="D694" s="16">
        <v>68.38000000000001</v>
      </c>
      <c r="E694" s="5">
        <f t="shared" si="1"/>
        <v>362</v>
      </c>
      <c r="F694" s="5">
        <f t="shared" si="2"/>
        <v>5</v>
      </c>
      <c r="G694" s="5">
        <f t="shared" si="3"/>
        <v>4</v>
      </c>
      <c r="H694" s="5">
        <f t="shared" si="4"/>
        <v>3</v>
      </c>
      <c r="I694" s="5" t="str">
        <f t="shared" si="5"/>
        <v>543</v>
      </c>
      <c r="J694" s="5" t="str">
        <f t="shared" si="6"/>
        <v>54</v>
      </c>
      <c r="K694" s="5" t="str">
        <f>VLOOKUP(J694,'RF Mapping'!$A$1:$B$26,2,0)</f>
        <v>Champions</v>
      </c>
    </row>
    <row r="695" ht="15.75" customHeight="1">
      <c r="A695" s="4">
        <v>14390.0</v>
      </c>
      <c r="B695" s="5">
        <v>8.0</v>
      </c>
      <c r="C695" s="15">
        <v>44710.57361111111</v>
      </c>
      <c r="D695" s="16">
        <v>272.14000000000004</v>
      </c>
      <c r="E695" s="5">
        <f t="shared" si="1"/>
        <v>365</v>
      </c>
      <c r="F695" s="5">
        <f t="shared" si="2"/>
        <v>5</v>
      </c>
      <c r="G695" s="5">
        <f t="shared" si="3"/>
        <v>4</v>
      </c>
      <c r="H695" s="5">
        <f t="shared" si="4"/>
        <v>4</v>
      </c>
      <c r="I695" s="5" t="str">
        <f t="shared" si="5"/>
        <v>544</v>
      </c>
      <c r="J695" s="5" t="str">
        <f t="shared" si="6"/>
        <v>54</v>
      </c>
      <c r="K695" s="5" t="str">
        <f>VLOOKUP(J695,'RF Mapping'!$A$1:$B$26,2,0)</f>
        <v>Champions</v>
      </c>
    </row>
    <row r="696" ht="15.75" customHeight="1">
      <c r="A696" s="4">
        <v>14395.0</v>
      </c>
      <c r="B696" s="5">
        <v>7.0</v>
      </c>
      <c r="C696" s="15">
        <v>44719.60694444444</v>
      </c>
      <c r="D696" s="16">
        <v>125.05999999999999</v>
      </c>
      <c r="E696" s="5">
        <f t="shared" si="1"/>
        <v>356</v>
      </c>
      <c r="F696" s="5">
        <f t="shared" si="2"/>
        <v>5</v>
      </c>
      <c r="G696" s="5">
        <f t="shared" si="3"/>
        <v>4</v>
      </c>
      <c r="H696" s="5">
        <f t="shared" si="4"/>
        <v>4</v>
      </c>
      <c r="I696" s="5" t="str">
        <f t="shared" si="5"/>
        <v>544</v>
      </c>
      <c r="J696" s="5" t="str">
        <f t="shared" si="6"/>
        <v>54</v>
      </c>
      <c r="K696" s="5" t="str">
        <f>VLOOKUP(J696,'RF Mapping'!$A$1:$B$26,2,0)</f>
        <v>Champions</v>
      </c>
    </row>
    <row r="697" ht="15.75" customHeight="1">
      <c r="A697" s="4">
        <v>14396.0</v>
      </c>
      <c r="B697" s="5">
        <v>2.0</v>
      </c>
      <c r="C697" s="15">
        <v>44656.67291666667</v>
      </c>
      <c r="D697" s="16">
        <v>40.4</v>
      </c>
      <c r="E697" s="5">
        <f t="shared" si="1"/>
        <v>419</v>
      </c>
      <c r="F697" s="5">
        <f t="shared" si="2"/>
        <v>4</v>
      </c>
      <c r="G697" s="5">
        <f t="shared" si="3"/>
        <v>3</v>
      </c>
      <c r="H697" s="5">
        <f t="shared" si="4"/>
        <v>3</v>
      </c>
      <c r="I697" s="5" t="str">
        <f t="shared" si="5"/>
        <v>433</v>
      </c>
      <c r="J697" s="5" t="str">
        <f t="shared" si="6"/>
        <v>43</v>
      </c>
      <c r="K697" s="5" t="str">
        <f>VLOOKUP(J697,'RF Mapping'!$A$1:$B$26,2,0)</f>
        <v>Potential Loyalists</v>
      </c>
    </row>
    <row r="698" ht="15.75" customHeight="1">
      <c r="A698" s="4">
        <v>14400.0</v>
      </c>
      <c r="B698" s="5">
        <v>1.0</v>
      </c>
      <c r="C698" s="15">
        <v>44582.75347222222</v>
      </c>
      <c r="D698" s="16">
        <v>15.0</v>
      </c>
      <c r="E698" s="5">
        <f t="shared" si="1"/>
        <v>493</v>
      </c>
      <c r="F698" s="5">
        <f t="shared" si="2"/>
        <v>3</v>
      </c>
      <c r="G698" s="5">
        <f t="shared" si="3"/>
        <v>2</v>
      </c>
      <c r="H698" s="5">
        <f t="shared" si="4"/>
        <v>2</v>
      </c>
      <c r="I698" s="5" t="str">
        <f t="shared" si="5"/>
        <v>322</v>
      </c>
      <c r="J698" s="5" t="str">
        <f t="shared" si="6"/>
        <v>32</v>
      </c>
      <c r="K698" s="5" t="str">
        <f>VLOOKUP(J698,'RF Mapping'!$A$1:$B$26,2,0)</f>
        <v>About to Sleep</v>
      </c>
    </row>
    <row r="699" ht="15.75" customHeight="1">
      <c r="A699" s="4">
        <v>14401.0</v>
      </c>
      <c r="B699" s="5">
        <v>4.0</v>
      </c>
      <c r="C699" s="15">
        <v>44640.62847222222</v>
      </c>
      <c r="D699" s="16">
        <v>101.67999999999999</v>
      </c>
      <c r="E699" s="5">
        <f t="shared" si="1"/>
        <v>435</v>
      </c>
      <c r="F699" s="5">
        <f t="shared" si="2"/>
        <v>3</v>
      </c>
      <c r="G699" s="5">
        <f t="shared" si="3"/>
        <v>4</v>
      </c>
      <c r="H699" s="5">
        <f t="shared" si="4"/>
        <v>4</v>
      </c>
      <c r="I699" s="5" t="str">
        <f t="shared" si="5"/>
        <v>344</v>
      </c>
      <c r="J699" s="5" t="str">
        <f t="shared" si="6"/>
        <v>34</v>
      </c>
      <c r="K699" s="5" t="str">
        <f>VLOOKUP(J699,'RF Mapping'!$A$1:$B$26,2,0)</f>
        <v>Loyal Customers</v>
      </c>
    </row>
    <row r="700" ht="15.75" customHeight="1">
      <c r="A700" s="4">
        <v>14403.0</v>
      </c>
      <c r="B700" s="5">
        <v>1.0</v>
      </c>
      <c r="C700" s="15">
        <v>44487.50416666667</v>
      </c>
      <c r="D700" s="16">
        <v>8.25</v>
      </c>
      <c r="E700" s="5">
        <f t="shared" si="1"/>
        <v>588</v>
      </c>
      <c r="F700" s="5">
        <f t="shared" si="2"/>
        <v>2</v>
      </c>
      <c r="G700" s="5">
        <f t="shared" si="3"/>
        <v>2</v>
      </c>
      <c r="H700" s="5">
        <f t="shared" si="4"/>
        <v>1</v>
      </c>
      <c r="I700" s="5" t="str">
        <f t="shared" si="5"/>
        <v>221</v>
      </c>
      <c r="J700" s="5" t="str">
        <f t="shared" si="6"/>
        <v>22</v>
      </c>
      <c r="K700" s="5" t="str">
        <f>VLOOKUP(J700,'RF Mapping'!$A$1:$B$26,2,0)</f>
        <v>Hibernating</v>
      </c>
    </row>
    <row r="701" ht="15.75" customHeight="1">
      <c r="A701" s="4">
        <v>14404.0</v>
      </c>
      <c r="B701" s="5">
        <v>3.0</v>
      </c>
      <c r="C701" s="15">
        <v>44553.525</v>
      </c>
      <c r="D701" s="16">
        <v>61.550000000000004</v>
      </c>
      <c r="E701" s="5">
        <f t="shared" si="1"/>
        <v>522</v>
      </c>
      <c r="F701" s="5">
        <f t="shared" si="2"/>
        <v>3</v>
      </c>
      <c r="G701" s="5">
        <f t="shared" si="3"/>
        <v>4</v>
      </c>
      <c r="H701" s="5">
        <f t="shared" si="4"/>
        <v>3</v>
      </c>
      <c r="I701" s="5" t="str">
        <f t="shared" si="5"/>
        <v>343</v>
      </c>
      <c r="J701" s="5" t="str">
        <f t="shared" si="6"/>
        <v>34</v>
      </c>
      <c r="K701" s="5" t="str">
        <f>VLOOKUP(J701,'RF Mapping'!$A$1:$B$26,2,0)</f>
        <v>Loyal Customers</v>
      </c>
    </row>
    <row r="702" ht="15.75" customHeight="1">
      <c r="A702" s="4">
        <v>14406.0</v>
      </c>
      <c r="B702" s="5">
        <v>1.0</v>
      </c>
      <c r="C702" s="15">
        <v>44604.70416666667</v>
      </c>
      <c r="D702" s="16">
        <v>20.8</v>
      </c>
      <c r="E702" s="5">
        <f t="shared" si="1"/>
        <v>471</v>
      </c>
      <c r="F702" s="5">
        <f t="shared" si="2"/>
        <v>3</v>
      </c>
      <c r="G702" s="5">
        <f t="shared" si="3"/>
        <v>2</v>
      </c>
      <c r="H702" s="5">
        <f t="shared" si="4"/>
        <v>2</v>
      </c>
      <c r="I702" s="5" t="str">
        <f t="shared" si="5"/>
        <v>322</v>
      </c>
      <c r="J702" s="5" t="str">
        <f t="shared" si="6"/>
        <v>32</v>
      </c>
      <c r="K702" s="5" t="str">
        <f>VLOOKUP(J702,'RF Mapping'!$A$1:$B$26,2,0)</f>
        <v>About to Sleep</v>
      </c>
    </row>
    <row r="703" ht="15.75" customHeight="1">
      <c r="A703" s="4">
        <v>14407.0</v>
      </c>
      <c r="B703" s="5">
        <v>5.0</v>
      </c>
      <c r="C703" s="15">
        <v>44616.58472222222</v>
      </c>
      <c r="D703" s="16">
        <v>137.76</v>
      </c>
      <c r="E703" s="5">
        <f t="shared" si="1"/>
        <v>459</v>
      </c>
      <c r="F703" s="5">
        <f t="shared" si="2"/>
        <v>3</v>
      </c>
      <c r="G703" s="5">
        <f t="shared" si="3"/>
        <v>4</v>
      </c>
      <c r="H703" s="5">
        <f t="shared" si="4"/>
        <v>4</v>
      </c>
      <c r="I703" s="5" t="str">
        <f t="shared" si="5"/>
        <v>344</v>
      </c>
      <c r="J703" s="5" t="str">
        <f t="shared" si="6"/>
        <v>34</v>
      </c>
      <c r="K703" s="5" t="str">
        <f>VLOOKUP(J703,'RF Mapping'!$A$1:$B$26,2,0)</f>
        <v>Loyal Customers</v>
      </c>
    </row>
    <row r="704" ht="15.75" customHeight="1">
      <c r="A704" s="4">
        <v>14408.0</v>
      </c>
      <c r="B704" s="5">
        <v>1.0</v>
      </c>
      <c r="C704" s="15">
        <v>44593.47430555556</v>
      </c>
      <c r="D704" s="16">
        <v>7.5</v>
      </c>
      <c r="E704" s="5">
        <f t="shared" si="1"/>
        <v>482</v>
      </c>
      <c r="F704" s="5">
        <f t="shared" si="2"/>
        <v>3</v>
      </c>
      <c r="G704" s="5">
        <f t="shared" si="3"/>
        <v>2</v>
      </c>
      <c r="H704" s="5">
        <f t="shared" si="4"/>
        <v>1</v>
      </c>
      <c r="I704" s="5" t="str">
        <f t="shared" si="5"/>
        <v>321</v>
      </c>
      <c r="J704" s="5" t="str">
        <f t="shared" si="6"/>
        <v>32</v>
      </c>
      <c r="K704" s="5" t="str">
        <f>VLOOKUP(J704,'RF Mapping'!$A$1:$B$26,2,0)</f>
        <v>About to Sleep</v>
      </c>
    </row>
    <row r="705" ht="15.75" customHeight="1">
      <c r="A705" s="4">
        <v>14409.0</v>
      </c>
      <c r="B705" s="5">
        <v>2.0</v>
      </c>
      <c r="C705" s="15">
        <v>44649.7625</v>
      </c>
      <c r="D705" s="16">
        <v>31.3</v>
      </c>
      <c r="E705" s="5">
        <f t="shared" si="1"/>
        <v>426</v>
      </c>
      <c r="F705" s="5">
        <f t="shared" si="2"/>
        <v>4</v>
      </c>
      <c r="G705" s="5">
        <f t="shared" si="3"/>
        <v>3</v>
      </c>
      <c r="H705" s="5">
        <f t="shared" si="4"/>
        <v>2</v>
      </c>
      <c r="I705" s="5" t="str">
        <f t="shared" si="5"/>
        <v>432</v>
      </c>
      <c r="J705" s="5" t="str">
        <f t="shared" si="6"/>
        <v>43</v>
      </c>
      <c r="K705" s="5" t="str">
        <f>VLOOKUP(J705,'RF Mapping'!$A$1:$B$26,2,0)</f>
        <v>Potential Loyalists</v>
      </c>
    </row>
    <row r="706" ht="15.75" customHeight="1">
      <c r="A706" s="4">
        <v>14410.0</v>
      </c>
      <c r="B706" s="5">
        <v>8.0</v>
      </c>
      <c r="C706" s="15">
        <v>44705.46944444445</v>
      </c>
      <c r="D706" s="16">
        <v>161.66</v>
      </c>
      <c r="E706" s="5">
        <f t="shared" si="1"/>
        <v>370</v>
      </c>
      <c r="F706" s="5">
        <f t="shared" si="2"/>
        <v>5</v>
      </c>
      <c r="G706" s="5">
        <f t="shared" si="3"/>
        <v>4</v>
      </c>
      <c r="H706" s="5">
        <f t="shared" si="4"/>
        <v>4</v>
      </c>
      <c r="I706" s="5" t="str">
        <f t="shared" si="5"/>
        <v>544</v>
      </c>
      <c r="J706" s="5" t="str">
        <f t="shared" si="6"/>
        <v>54</v>
      </c>
      <c r="K706" s="5" t="str">
        <f>VLOOKUP(J706,'RF Mapping'!$A$1:$B$26,2,0)</f>
        <v>Champions</v>
      </c>
    </row>
    <row r="707" ht="15.75" customHeight="1">
      <c r="A707" s="4">
        <v>14414.0</v>
      </c>
      <c r="B707" s="5">
        <v>4.0</v>
      </c>
      <c r="C707" s="15">
        <v>44629.50625</v>
      </c>
      <c r="D707" s="16">
        <v>95.12</v>
      </c>
      <c r="E707" s="5">
        <f t="shared" si="1"/>
        <v>446</v>
      </c>
      <c r="F707" s="5">
        <f t="shared" si="2"/>
        <v>3</v>
      </c>
      <c r="G707" s="5">
        <f t="shared" si="3"/>
        <v>4</v>
      </c>
      <c r="H707" s="5">
        <f t="shared" si="4"/>
        <v>4</v>
      </c>
      <c r="I707" s="5" t="str">
        <f t="shared" si="5"/>
        <v>344</v>
      </c>
      <c r="J707" s="5" t="str">
        <f t="shared" si="6"/>
        <v>34</v>
      </c>
      <c r="K707" s="5" t="str">
        <f>VLOOKUP(J707,'RF Mapping'!$A$1:$B$26,2,0)</f>
        <v>Loyal Customers</v>
      </c>
    </row>
    <row r="708" ht="15.75" customHeight="1">
      <c r="A708" s="4">
        <v>14415.0</v>
      </c>
      <c r="B708" s="5">
        <v>12.0</v>
      </c>
      <c r="C708" s="15">
        <v>44720.60972222222</v>
      </c>
      <c r="D708" s="16">
        <v>212.79</v>
      </c>
      <c r="E708" s="5">
        <f t="shared" si="1"/>
        <v>355</v>
      </c>
      <c r="F708" s="5">
        <f t="shared" si="2"/>
        <v>5</v>
      </c>
      <c r="G708" s="5">
        <f t="shared" si="3"/>
        <v>4</v>
      </c>
      <c r="H708" s="5">
        <f t="shared" si="4"/>
        <v>4</v>
      </c>
      <c r="I708" s="5" t="str">
        <f t="shared" si="5"/>
        <v>544</v>
      </c>
      <c r="J708" s="5" t="str">
        <f t="shared" si="6"/>
        <v>54</v>
      </c>
      <c r="K708" s="5" t="str">
        <f>VLOOKUP(J708,'RF Mapping'!$A$1:$B$26,2,0)</f>
        <v>Champions</v>
      </c>
    </row>
    <row r="709" ht="15.75" customHeight="1">
      <c r="A709" s="4">
        <v>14418.0</v>
      </c>
      <c r="B709" s="5">
        <v>1.0</v>
      </c>
      <c r="C709" s="15">
        <v>44695.57986111111</v>
      </c>
      <c r="D709" s="16">
        <v>8.5</v>
      </c>
      <c r="E709" s="5">
        <f t="shared" si="1"/>
        <v>380</v>
      </c>
      <c r="F709" s="5">
        <f t="shared" si="2"/>
        <v>5</v>
      </c>
      <c r="G709" s="5">
        <f t="shared" si="3"/>
        <v>2</v>
      </c>
      <c r="H709" s="5">
        <f t="shared" si="4"/>
        <v>1</v>
      </c>
      <c r="I709" s="5" t="str">
        <f t="shared" si="5"/>
        <v>521</v>
      </c>
      <c r="J709" s="5" t="str">
        <f t="shared" si="6"/>
        <v>52</v>
      </c>
      <c r="K709" s="5" t="str">
        <f>VLOOKUP(J709,'RF Mapping'!$A$1:$B$26,2,0)</f>
        <v>Potential Loyalists</v>
      </c>
    </row>
    <row r="710" ht="15.75" customHeight="1">
      <c r="A710" s="4">
        <v>14422.0</v>
      </c>
      <c r="B710" s="5">
        <v>2.0</v>
      </c>
      <c r="C710" s="15">
        <v>44668.6375</v>
      </c>
      <c r="D710" s="16">
        <v>94.2</v>
      </c>
      <c r="E710" s="5">
        <f t="shared" si="1"/>
        <v>407</v>
      </c>
      <c r="F710" s="5">
        <f t="shared" si="2"/>
        <v>4</v>
      </c>
      <c r="G710" s="5">
        <f t="shared" si="3"/>
        <v>3</v>
      </c>
      <c r="H710" s="5">
        <f t="shared" si="4"/>
        <v>4</v>
      </c>
      <c r="I710" s="5" t="str">
        <f t="shared" si="5"/>
        <v>434</v>
      </c>
      <c r="J710" s="5" t="str">
        <f t="shared" si="6"/>
        <v>43</v>
      </c>
      <c r="K710" s="5" t="str">
        <f>VLOOKUP(J710,'RF Mapping'!$A$1:$B$26,2,0)</f>
        <v>Potential Loyalists</v>
      </c>
    </row>
    <row r="711" ht="15.75" customHeight="1">
      <c r="A711" s="4">
        <v>14426.0</v>
      </c>
      <c r="B711" s="5">
        <v>6.0</v>
      </c>
      <c r="C711" s="15">
        <v>44688.55069444444</v>
      </c>
      <c r="D711" s="16">
        <v>285.25000000000006</v>
      </c>
      <c r="E711" s="5">
        <f t="shared" si="1"/>
        <v>387</v>
      </c>
      <c r="F711" s="5">
        <f t="shared" si="2"/>
        <v>4</v>
      </c>
      <c r="G711" s="5">
        <f t="shared" si="3"/>
        <v>4</v>
      </c>
      <c r="H711" s="5">
        <f t="shared" si="4"/>
        <v>4</v>
      </c>
      <c r="I711" s="5" t="str">
        <f t="shared" si="5"/>
        <v>444</v>
      </c>
      <c r="J711" s="5" t="str">
        <f t="shared" si="6"/>
        <v>44</v>
      </c>
      <c r="K711" s="5" t="str">
        <f>VLOOKUP(J711,'RF Mapping'!$A$1:$B$26,2,0)</f>
        <v>Loyal Customers</v>
      </c>
    </row>
    <row r="712" ht="15.75" customHeight="1">
      <c r="A712" s="4">
        <v>14428.0</v>
      </c>
      <c r="B712" s="5">
        <v>4.0</v>
      </c>
      <c r="C712" s="15">
        <v>44684.6875</v>
      </c>
      <c r="D712" s="16">
        <v>34.2</v>
      </c>
      <c r="E712" s="5">
        <f t="shared" si="1"/>
        <v>391</v>
      </c>
      <c r="F712" s="5">
        <f t="shared" si="2"/>
        <v>4</v>
      </c>
      <c r="G712" s="5">
        <f t="shared" si="3"/>
        <v>4</v>
      </c>
      <c r="H712" s="5">
        <f t="shared" si="4"/>
        <v>3</v>
      </c>
      <c r="I712" s="5" t="str">
        <f t="shared" si="5"/>
        <v>443</v>
      </c>
      <c r="J712" s="5" t="str">
        <f t="shared" si="6"/>
        <v>44</v>
      </c>
      <c r="K712" s="5" t="str">
        <f>VLOOKUP(J712,'RF Mapping'!$A$1:$B$26,2,0)</f>
        <v>Loyal Customers</v>
      </c>
    </row>
    <row r="713" ht="15.75" customHeight="1">
      <c r="A713" s="4">
        <v>14431.0</v>
      </c>
      <c r="B713" s="5">
        <v>1.0</v>
      </c>
      <c r="C713" s="15">
        <v>44422.45555555556</v>
      </c>
      <c r="D713" s="16">
        <v>5.9</v>
      </c>
      <c r="E713" s="5">
        <f t="shared" si="1"/>
        <v>653</v>
      </c>
      <c r="F713" s="5">
        <f t="shared" si="2"/>
        <v>2</v>
      </c>
      <c r="G713" s="5">
        <f t="shared" si="3"/>
        <v>2</v>
      </c>
      <c r="H713" s="5">
        <f t="shared" si="4"/>
        <v>1</v>
      </c>
      <c r="I713" s="5" t="str">
        <f t="shared" si="5"/>
        <v>221</v>
      </c>
      <c r="J713" s="5" t="str">
        <f t="shared" si="6"/>
        <v>22</v>
      </c>
      <c r="K713" s="5" t="str">
        <f>VLOOKUP(J713,'RF Mapping'!$A$1:$B$26,2,0)</f>
        <v>Hibernating</v>
      </c>
    </row>
    <row r="714" ht="15.75" customHeight="1">
      <c r="A714" s="4">
        <v>14432.0</v>
      </c>
      <c r="B714" s="5">
        <v>4.0</v>
      </c>
      <c r="C714" s="15">
        <v>44694.68194444444</v>
      </c>
      <c r="D714" s="16">
        <v>81.88</v>
      </c>
      <c r="E714" s="5">
        <f t="shared" si="1"/>
        <v>381</v>
      </c>
      <c r="F714" s="5">
        <f t="shared" si="2"/>
        <v>4</v>
      </c>
      <c r="G714" s="5">
        <f t="shared" si="3"/>
        <v>4</v>
      </c>
      <c r="H714" s="5">
        <f t="shared" si="4"/>
        <v>4</v>
      </c>
      <c r="I714" s="5" t="str">
        <f t="shared" si="5"/>
        <v>444</v>
      </c>
      <c r="J714" s="5" t="str">
        <f t="shared" si="6"/>
        <v>44</v>
      </c>
      <c r="K714" s="5" t="str">
        <f>VLOOKUP(J714,'RF Mapping'!$A$1:$B$26,2,0)</f>
        <v>Loyal Customers</v>
      </c>
    </row>
    <row r="715" ht="15.75" customHeight="1">
      <c r="A715" s="4">
        <v>14437.0</v>
      </c>
      <c r="B715" s="5">
        <v>1.0</v>
      </c>
      <c r="C715" s="15">
        <v>44580.62222222222</v>
      </c>
      <c r="D715" s="16">
        <v>106.4</v>
      </c>
      <c r="E715" s="5">
        <f t="shared" si="1"/>
        <v>495</v>
      </c>
      <c r="F715" s="5">
        <f t="shared" si="2"/>
        <v>3</v>
      </c>
      <c r="G715" s="5">
        <f t="shared" si="3"/>
        <v>2</v>
      </c>
      <c r="H715" s="5">
        <f t="shared" si="4"/>
        <v>4</v>
      </c>
      <c r="I715" s="5" t="str">
        <f t="shared" si="5"/>
        <v>324</v>
      </c>
      <c r="J715" s="5" t="str">
        <f t="shared" si="6"/>
        <v>32</v>
      </c>
      <c r="K715" s="5" t="str">
        <f>VLOOKUP(J715,'RF Mapping'!$A$1:$B$26,2,0)</f>
        <v>About to Sleep</v>
      </c>
    </row>
    <row r="716" ht="15.75" customHeight="1">
      <c r="A716" s="4">
        <v>14440.0</v>
      </c>
      <c r="B716" s="5">
        <v>3.0</v>
      </c>
      <c r="C716" s="15">
        <v>44713.65416666667</v>
      </c>
      <c r="D716" s="16">
        <v>130.60000000000002</v>
      </c>
      <c r="E716" s="5">
        <f t="shared" si="1"/>
        <v>362</v>
      </c>
      <c r="F716" s="5">
        <f t="shared" si="2"/>
        <v>5</v>
      </c>
      <c r="G716" s="5">
        <f t="shared" si="3"/>
        <v>4</v>
      </c>
      <c r="H716" s="5">
        <f t="shared" si="4"/>
        <v>4</v>
      </c>
      <c r="I716" s="5" t="str">
        <f t="shared" si="5"/>
        <v>544</v>
      </c>
      <c r="J716" s="5" t="str">
        <f t="shared" si="6"/>
        <v>54</v>
      </c>
      <c r="K716" s="5" t="str">
        <f>VLOOKUP(J716,'RF Mapping'!$A$1:$B$26,2,0)</f>
        <v>Champions</v>
      </c>
    </row>
    <row r="717" ht="15.75" customHeight="1">
      <c r="A717" s="4">
        <v>14441.0</v>
      </c>
      <c r="B717" s="5">
        <v>2.0</v>
      </c>
      <c r="C717" s="15">
        <v>44697.68263888889</v>
      </c>
      <c r="D717" s="16">
        <v>78.5</v>
      </c>
      <c r="E717" s="5">
        <f t="shared" si="1"/>
        <v>378</v>
      </c>
      <c r="F717" s="5">
        <f t="shared" si="2"/>
        <v>5</v>
      </c>
      <c r="G717" s="5">
        <f t="shared" si="3"/>
        <v>3</v>
      </c>
      <c r="H717" s="5">
        <f t="shared" si="4"/>
        <v>4</v>
      </c>
      <c r="I717" s="5" t="str">
        <f t="shared" si="5"/>
        <v>534</v>
      </c>
      <c r="J717" s="5" t="str">
        <f t="shared" si="6"/>
        <v>53</v>
      </c>
      <c r="K717" s="5" t="str">
        <f>VLOOKUP(J717,'RF Mapping'!$A$1:$B$26,2,0)</f>
        <v>Potential Loyalists</v>
      </c>
    </row>
    <row r="718" ht="15.75" customHeight="1">
      <c r="A718" s="4">
        <v>14443.0</v>
      </c>
      <c r="B718" s="5">
        <v>3.0</v>
      </c>
      <c r="C718" s="15">
        <v>44585.48611111111</v>
      </c>
      <c r="D718" s="16">
        <v>28.15</v>
      </c>
      <c r="E718" s="5">
        <f t="shared" si="1"/>
        <v>490</v>
      </c>
      <c r="F718" s="5">
        <f t="shared" si="2"/>
        <v>3</v>
      </c>
      <c r="G718" s="5">
        <f t="shared" si="3"/>
        <v>4</v>
      </c>
      <c r="H718" s="5">
        <f t="shared" si="4"/>
        <v>2</v>
      </c>
      <c r="I718" s="5" t="str">
        <f t="shared" si="5"/>
        <v>342</v>
      </c>
      <c r="J718" s="5" t="str">
        <f t="shared" si="6"/>
        <v>34</v>
      </c>
      <c r="K718" s="5" t="str">
        <f>VLOOKUP(J718,'RF Mapping'!$A$1:$B$26,2,0)</f>
        <v>Loyal Customers</v>
      </c>
    </row>
    <row r="719" ht="15.75" customHeight="1">
      <c r="A719" s="4">
        <v>14446.0</v>
      </c>
      <c r="B719" s="5">
        <v>4.0</v>
      </c>
      <c r="C719" s="15">
        <v>44721.48194444444</v>
      </c>
      <c r="D719" s="16">
        <v>34.120000000000005</v>
      </c>
      <c r="E719" s="5">
        <f t="shared" si="1"/>
        <v>354</v>
      </c>
      <c r="F719" s="5">
        <f t="shared" si="2"/>
        <v>5</v>
      </c>
      <c r="G719" s="5">
        <f t="shared" si="3"/>
        <v>4</v>
      </c>
      <c r="H719" s="5">
        <f t="shared" si="4"/>
        <v>3</v>
      </c>
      <c r="I719" s="5" t="str">
        <f t="shared" si="5"/>
        <v>543</v>
      </c>
      <c r="J719" s="5" t="str">
        <f t="shared" si="6"/>
        <v>54</v>
      </c>
      <c r="K719" s="5" t="str">
        <f>VLOOKUP(J719,'RF Mapping'!$A$1:$B$26,2,0)</f>
        <v>Champions</v>
      </c>
    </row>
    <row r="720" ht="15.75" customHeight="1">
      <c r="A720" s="4">
        <v>14447.0</v>
      </c>
      <c r="B720" s="5">
        <v>2.0</v>
      </c>
      <c r="C720" s="15">
        <v>44527.60347222222</v>
      </c>
      <c r="D720" s="16">
        <v>66.4</v>
      </c>
      <c r="E720" s="5">
        <f t="shared" si="1"/>
        <v>548</v>
      </c>
      <c r="F720" s="5">
        <f t="shared" si="2"/>
        <v>2</v>
      </c>
      <c r="G720" s="5">
        <f t="shared" si="3"/>
        <v>3</v>
      </c>
      <c r="H720" s="5">
        <f t="shared" si="4"/>
        <v>3</v>
      </c>
      <c r="I720" s="5" t="str">
        <f t="shared" si="5"/>
        <v>233</v>
      </c>
      <c r="J720" s="5" t="str">
        <f t="shared" si="6"/>
        <v>23</v>
      </c>
      <c r="K720" s="5" t="str">
        <f>VLOOKUP(J720,'RF Mapping'!$A$1:$B$26,2,0)</f>
        <v>At Risk</v>
      </c>
    </row>
    <row r="721" ht="15.75" customHeight="1">
      <c r="A721" s="4">
        <v>14448.0</v>
      </c>
      <c r="B721" s="5">
        <v>1.0</v>
      </c>
      <c r="C721" s="15">
        <v>44711.57638888889</v>
      </c>
      <c r="D721" s="16">
        <v>273.0</v>
      </c>
      <c r="E721" s="5">
        <f t="shared" si="1"/>
        <v>364</v>
      </c>
      <c r="F721" s="5">
        <f t="shared" si="2"/>
        <v>5</v>
      </c>
      <c r="G721" s="5">
        <f t="shared" si="3"/>
        <v>2</v>
      </c>
      <c r="H721" s="5">
        <f t="shared" si="4"/>
        <v>4</v>
      </c>
      <c r="I721" s="5" t="str">
        <f t="shared" si="5"/>
        <v>524</v>
      </c>
      <c r="J721" s="5" t="str">
        <f t="shared" si="6"/>
        <v>52</v>
      </c>
      <c r="K721" s="5" t="str">
        <f>VLOOKUP(J721,'RF Mapping'!$A$1:$B$26,2,0)</f>
        <v>Potential Loyalists</v>
      </c>
    </row>
    <row r="722" ht="15.75" customHeight="1">
      <c r="A722" s="4">
        <v>14449.0</v>
      </c>
      <c r="B722" s="5">
        <v>3.0</v>
      </c>
      <c r="C722" s="15">
        <v>44702.50416666667</v>
      </c>
      <c r="D722" s="16">
        <v>18.02</v>
      </c>
      <c r="E722" s="5">
        <f t="shared" si="1"/>
        <v>373</v>
      </c>
      <c r="F722" s="5">
        <f t="shared" si="2"/>
        <v>5</v>
      </c>
      <c r="G722" s="5">
        <f t="shared" si="3"/>
        <v>4</v>
      </c>
      <c r="H722" s="5">
        <f t="shared" si="4"/>
        <v>2</v>
      </c>
      <c r="I722" s="5" t="str">
        <f t="shared" si="5"/>
        <v>542</v>
      </c>
      <c r="J722" s="5" t="str">
        <f t="shared" si="6"/>
        <v>54</v>
      </c>
      <c r="K722" s="5" t="str">
        <f>VLOOKUP(J722,'RF Mapping'!$A$1:$B$26,2,0)</f>
        <v>Champions</v>
      </c>
    </row>
    <row r="723" ht="15.75" customHeight="1">
      <c r="A723" s="4">
        <v>14450.0</v>
      </c>
      <c r="B723" s="5">
        <v>1.0</v>
      </c>
      <c r="C723" s="15">
        <v>44400.49513888889</v>
      </c>
      <c r="D723" s="16">
        <v>21.8</v>
      </c>
      <c r="E723" s="5">
        <f t="shared" si="1"/>
        <v>675</v>
      </c>
      <c r="F723" s="5">
        <f t="shared" si="2"/>
        <v>2</v>
      </c>
      <c r="G723" s="5">
        <f t="shared" si="3"/>
        <v>2</v>
      </c>
      <c r="H723" s="5">
        <f t="shared" si="4"/>
        <v>2</v>
      </c>
      <c r="I723" s="5" t="str">
        <f t="shared" si="5"/>
        <v>222</v>
      </c>
      <c r="J723" s="5" t="str">
        <f t="shared" si="6"/>
        <v>22</v>
      </c>
      <c r="K723" s="5" t="str">
        <f>VLOOKUP(J723,'RF Mapping'!$A$1:$B$26,2,0)</f>
        <v>Hibernating</v>
      </c>
    </row>
    <row r="724" ht="15.75" customHeight="1">
      <c r="A724" s="4">
        <v>14451.0</v>
      </c>
      <c r="B724" s="5">
        <v>2.0</v>
      </c>
      <c r="C724" s="15">
        <v>44661.56805555556</v>
      </c>
      <c r="D724" s="16">
        <v>15.31</v>
      </c>
      <c r="E724" s="5">
        <f t="shared" si="1"/>
        <v>414</v>
      </c>
      <c r="F724" s="5">
        <f t="shared" si="2"/>
        <v>4</v>
      </c>
      <c r="G724" s="5">
        <f t="shared" si="3"/>
        <v>3</v>
      </c>
      <c r="H724" s="5">
        <f t="shared" si="4"/>
        <v>2</v>
      </c>
      <c r="I724" s="5" t="str">
        <f t="shared" si="5"/>
        <v>432</v>
      </c>
      <c r="J724" s="5" t="str">
        <f t="shared" si="6"/>
        <v>43</v>
      </c>
      <c r="K724" s="5" t="str">
        <f>VLOOKUP(J724,'RF Mapping'!$A$1:$B$26,2,0)</f>
        <v>Potential Loyalists</v>
      </c>
    </row>
    <row r="725" ht="15.75" customHeight="1">
      <c r="A725" s="4">
        <v>14452.0</v>
      </c>
      <c r="B725" s="5">
        <v>2.0</v>
      </c>
      <c r="C725" s="15">
        <v>44710.50416666667</v>
      </c>
      <c r="D725" s="16">
        <v>18.69</v>
      </c>
      <c r="E725" s="5">
        <f t="shared" si="1"/>
        <v>365</v>
      </c>
      <c r="F725" s="5">
        <f t="shared" si="2"/>
        <v>5</v>
      </c>
      <c r="G725" s="5">
        <f t="shared" si="3"/>
        <v>3</v>
      </c>
      <c r="H725" s="5">
        <f t="shared" si="4"/>
        <v>2</v>
      </c>
      <c r="I725" s="5" t="str">
        <f t="shared" si="5"/>
        <v>532</v>
      </c>
      <c r="J725" s="5" t="str">
        <f t="shared" si="6"/>
        <v>53</v>
      </c>
      <c r="K725" s="5" t="str">
        <f>VLOOKUP(J725,'RF Mapping'!$A$1:$B$26,2,0)</f>
        <v>Potential Loyalists</v>
      </c>
    </row>
    <row r="726" ht="15.75" customHeight="1">
      <c r="A726" s="4">
        <v>14453.0</v>
      </c>
      <c r="B726" s="5">
        <v>1.0</v>
      </c>
      <c r="C726" s="15">
        <v>44532.59375</v>
      </c>
      <c r="D726" s="16">
        <v>5.95</v>
      </c>
      <c r="E726" s="5">
        <f t="shared" si="1"/>
        <v>543</v>
      </c>
      <c r="F726" s="5">
        <f t="shared" si="2"/>
        <v>2</v>
      </c>
      <c r="G726" s="5">
        <f t="shared" si="3"/>
        <v>2</v>
      </c>
      <c r="H726" s="5">
        <f t="shared" si="4"/>
        <v>1</v>
      </c>
      <c r="I726" s="5" t="str">
        <f t="shared" si="5"/>
        <v>221</v>
      </c>
      <c r="J726" s="5" t="str">
        <f t="shared" si="6"/>
        <v>22</v>
      </c>
      <c r="K726" s="5" t="str">
        <f>VLOOKUP(J726,'RF Mapping'!$A$1:$B$26,2,0)</f>
        <v>Hibernating</v>
      </c>
    </row>
    <row r="727" ht="15.75" customHeight="1">
      <c r="A727" s="4">
        <v>14456.0</v>
      </c>
      <c r="B727" s="5">
        <v>11.0</v>
      </c>
      <c r="C727" s="15">
        <v>44716.58263888889</v>
      </c>
      <c r="D727" s="16">
        <v>73.5</v>
      </c>
      <c r="E727" s="5">
        <f t="shared" si="1"/>
        <v>359</v>
      </c>
      <c r="F727" s="5">
        <f t="shared" si="2"/>
        <v>5</v>
      </c>
      <c r="G727" s="5">
        <f t="shared" si="3"/>
        <v>4</v>
      </c>
      <c r="H727" s="5">
        <f t="shared" si="4"/>
        <v>3</v>
      </c>
      <c r="I727" s="5" t="str">
        <f t="shared" si="5"/>
        <v>543</v>
      </c>
      <c r="J727" s="5" t="str">
        <f t="shared" si="6"/>
        <v>54</v>
      </c>
      <c r="K727" s="5" t="str">
        <f>VLOOKUP(J727,'RF Mapping'!$A$1:$B$26,2,0)</f>
        <v>Champions</v>
      </c>
    </row>
    <row r="728" ht="15.75" customHeight="1">
      <c r="A728" s="4">
        <v>14459.0</v>
      </c>
      <c r="B728" s="5">
        <v>1.0</v>
      </c>
      <c r="C728" s="15">
        <v>44568.56597222222</v>
      </c>
      <c r="D728" s="16">
        <v>39.0</v>
      </c>
      <c r="E728" s="5">
        <f t="shared" si="1"/>
        <v>507</v>
      </c>
      <c r="F728" s="5">
        <f t="shared" si="2"/>
        <v>3</v>
      </c>
      <c r="G728" s="5">
        <f t="shared" si="3"/>
        <v>2</v>
      </c>
      <c r="H728" s="5">
        <f t="shared" si="4"/>
        <v>3</v>
      </c>
      <c r="I728" s="5" t="str">
        <f t="shared" si="5"/>
        <v>323</v>
      </c>
      <c r="J728" s="5" t="str">
        <f t="shared" si="6"/>
        <v>32</v>
      </c>
      <c r="K728" s="5" t="str">
        <f>VLOOKUP(J728,'RF Mapping'!$A$1:$B$26,2,0)</f>
        <v>About to Sleep</v>
      </c>
    </row>
    <row r="729" ht="15.75" customHeight="1">
      <c r="A729" s="4">
        <v>14460.0</v>
      </c>
      <c r="B729" s="5">
        <v>2.0</v>
      </c>
      <c r="C729" s="15">
        <v>44613.59652777778</v>
      </c>
      <c r="D729" s="16">
        <v>88.44</v>
      </c>
      <c r="E729" s="5">
        <f t="shared" si="1"/>
        <v>462</v>
      </c>
      <c r="F729" s="5">
        <f t="shared" si="2"/>
        <v>3</v>
      </c>
      <c r="G729" s="5">
        <f t="shared" si="3"/>
        <v>3</v>
      </c>
      <c r="H729" s="5">
        <f t="shared" si="4"/>
        <v>4</v>
      </c>
      <c r="I729" s="5" t="str">
        <f t="shared" si="5"/>
        <v>334</v>
      </c>
      <c r="J729" s="5" t="str">
        <f t="shared" si="6"/>
        <v>33</v>
      </c>
      <c r="K729" s="5" t="str">
        <f>VLOOKUP(J729,'RF Mapping'!$A$1:$B$26,2,0)</f>
        <v>Need Attention</v>
      </c>
    </row>
    <row r="730" ht="15.75" customHeight="1">
      <c r="A730" s="4">
        <v>14461.0</v>
      </c>
      <c r="B730" s="5">
        <v>2.0</v>
      </c>
      <c r="C730" s="15">
        <v>44544.55208333334</v>
      </c>
      <c r="D730" s="16">
        <v>131.02</v>
      </c>
      <c r="E730" s="5">
        <f t="shared" si="1"/>
        <v>531</v>
      </c>
      <c r="F730" s="5">
        <f t="shared" si="2"/>
        <v>3</v>
      </c>
      <c r="G730" s="5">
        <f t="shared" si="3"/>
        <v>3</v>
      </c>
      <c r="H730" s="5">
        <f t="shared" si="4"/>
        <v>4</v>
      </c>
      <c r="I730" s="5" t="str">
        <f t="shared" si="5"/>
        <v>334</v>
      </c>
      <c r="J730" s="5" t="str">
        <f t="shared" si="6"/>
        <v>33</v>
      </c>
      <c r="K730" s="5" t="str">
        <f>VLOOKUP(J730,'RF Mapping'!$A$1:$B$26,2,0)</f>
        <v>Need Attention</v>
      </c>
    </row>
    <row r="731" ht="15.75" customHeight="1">
      <c r="A731" s="4">
        <v>14462.0</v>
      </c>
      <c r="B731" s="5">
        <v>7.0</v>
      </c>
      <c r="C731" s="15">
        <v>44578.55833333333</v>
      </c>
      <c r="D731" s="16">
        <v>99.07000000000001</v>
      </c>
      <c r="E731" s="5">
        <f t="shared" si="1"/>
        <v>497</v>
      </c>
      <c r="F731" s="5">
        <f t="shared" si="2"/>
        <v>3</v>
      </c>
      <c r="G731" s="5">
        <f t="shared" si="3"/>
        <v>4</v>
      </c>
      <c r="H731" s="5">
        <f t="shared" si="4"/>
        <v>4</v>
      </c>
      <c r="I731" s="5" t="str">
        <f t="shared" si="5"/>
        <v>344</v>
      </c>
      <c r="J731" s="5" t="str">
        <f t="shared" si="6"/>
        <v>34</v>
      </c>
      <c r="K731" s="5" t="str">
        <f>VLOOKUP(J731,'RF Mapping'!$A$1:$B$26,2,0)</f>
        <v>Loyal Customers</v>
      </c>
    </row>
    <row r="732" ht="15.75" customHeight="1">
      <c r="A732" s="4">
        <v>14465.0</v>
      </c>
      <c r="B732" s="5">
        <v>3.0</v>
      </c>
      <c r="C732" s="15">
        <v>44476.52638888889</v>
      </c>
      <c r="D732" s="16">
        <v>231.35</v>
      </c>
      <c r="E732" s="5">
        <f t="shared" si="1"/>
        <v>599</v>
      </c>
      <c r="F732" s="5">
        <f t="shared" si="2"/>
        <v>2</v>
      </c>
      <c r="G732" s="5">
        <f t="shared" si="3"/>
        <v>4</v>
      </c>
      <c r="H732" s="5">
        <f t="shared" si="4"/>
        <v>4</v>
      </c>
      <c r="I732" s="5" t="str">
        <f t="shared" si="5"/>
        <v>244</v>
      </c>
      <c r="J732" s="5" t="str">
        <f t="shared" si="6"/>
        <v>24</v>
      </c>
      <c r="K732" s="5" t="str">
        <f>VLOOKUP(J732,'RF Mapping'!$A$1:$B$26,2,0)</f>
        <v>At Risk</v>
      </c>
    </row>
    <row r="733" ht="15.75" customHeight="1">
      <c r="A733" s="4">
        <v>14466.0</v>
      </c>
      <c r="B733" s="5">
        <v>1.0</v>
      </c>
      <c r="C733" s="15">
        <v>44349.56666666667</v>
      </c>
      <c r="D733" s="16">
        <v>82.5</v>
      </c>
      <c r="E733" s="5">
        <f t="shared" si="1"/>
        <v>726</v>
      </c>
      <c r="F733" s="5">
        <f t="shared" si="2"/>
        <v>2</v>
      </c>
      <c r="G733" s="5">
        <f t="shared" si="3"/>
        <v>2</v>
      </c>
      <c r="H733" s="5">
        <f t="shared" si="4"/>
        <v>4</v>
      </c>
      <c r="I733" s="5" t="str">
        <f t="shared" si="5"/>
        <v>224</v>
      </c>
      <c r="J733" s="5" t="str">
        <f t="shared" si="6"/>
        <v>22</v>
      </c>
      <c r="K733" s="5" t="str">
        <f>VLOOKUP(J733,'RF Mapping'!$A$1:$B$26,2,0)</f>
        <v>Hibernating</v>
      </c>
    </row>
    <row r="734" ht="15.75" customHeight="1">
      <c r="A734" s="4">
        <v>14470.0</v>
      </c>
      <c r="B734" s="5">
        <v>1.0</v>
      </c>
      <c r="C734" s="15">
        <v>44433.49722222222</v>
      </c>
      <c r="D734" s="16">
        <v>8.5</v>
      </c>
      <c r="E734" s="5">
        <f t="shared" si="1"/>
        <v>642</v>
      </c>
      <c r="F734" s="5">
        <f t="shared" si="2"/>
        <v>2</v>
      </c>
      <c r="G734" s="5">
        <f t="shared" si="3"/>
        <v>2</v>
      </c>
      <c r="H734" s="5">
        <f t="shared" si="4"/>
        <v>1</v>
      </c>
      <c r="I734" s="5" t="str">
        <f t="shared" si="5"/>
        <v>221</v>
      </c>
      <c r="J734" s="5" t="str">
        <f t="shared" si="6"/>
        <v>22</v>
      </c>
      <c r="K734" s="5" t="str">
        <f>VLOOKUP(J734,'RF Mapping'!$A$1:$B$26,2,0)</f>
        <v>Hibernating</v>
      </c>
    </row>
    <row r="735" ht="15.75" customHeight="1">
      <c r="A735" s="4">
        <v>14472.0</v>
      </c>
      <c r="B735" s="5">
        <v>5.0</v>
      </c>
      <c r="C735" s="15">
        <v>44571.51597222222</v>
      </c>
      <c r="D735" s="16">
        <v>104.55</v>
      </c>
      <c r="E735" s="5">
        <f t="shared" si="1"/>
        <v>504</v>
      </c>
      <c r="F735" s="5">
        <f t="shared" si="2"/>
        <v>3</v>
      </c>
      <c r="G735" s="5">
        <f t="shared" si="3"/>
        <v>4</v>
      </c>
      <c r="H735" s="5">
        <f t="shared" si="4"/>
        <v>4</v>
      </c>
      <c r="I735" s="5" t="str">
        <f t="shared" si="5"/>
        <v>344</v>
      </c>
      <c r="J735" s="5" t="str">
        <f t="shared" si="6"/>
        <v>34</v>
      </c>
      <c r="K735" s="5" t="str">
        <f>VLOOKUP(J735,'RF Mapping'!$A$1:$B$26,2,0)</f>
        <v>Loyal Customers</v>
      </c>
    </row>
    <row r="736" ht="15.75" customHeight="1">
      <c r="A736" s="4">
        <v>14475.0</v>
      </c>
      <c r="B736" s="5">
        <v>3.0</v>
      </c>
      <c r="C736" s="15">
        <v>44649.44861111111</v>
      </c>
      <c r="D736" s="16">
        <v>70.9</v>
      </c>
      <c r="E736" s="5">
        <f t="shared" si="1"/>
        <v>426</v>
      </c>
      <c r="F736" s="5">
        <f t="shared" si="2"/>
        <v>4</v>
      </c>
      <c r="G736" s="5">
        <f t="shared" si="3"/>
        <v>4</v>
      </c>
      <c r="H736" s="5">
        <f t="shared" si="4"/>
        <v>3</v>
      </c>
      <c r="I736" s="5" t="str">
        <f t="shared" si="5"/>
        <v>443</v>
      </c>
      <c r="J736" s="5" t="str">
        <f t="shared" si="6"/>
        <v>44</v>
      </c>
      <c r="K736" s="5" t="str">
        <f>VLOOKUP(J736,'RF Mapping'!$A$1:$B$26,2,0)</f>
        <v>Loyal Customers</v>
      </c>
    </row>
    <row r="737" ht="15.75" customHeight="1">
      <c r="A737" s="4">
        <v>14476.0</v>
      </c>
      <c r="B737" s="5">
        <v>1.0</v>
      </c>
      <c r="C737" s="15">
        <v>44466.65208333333</v>
      </c>
      <c r="D737" s="16">
        <v>27.25</v>
      </c>
      <c r="E737" s="5">
        <f t="shared" si="1"/>
        <v>609</v>
      </c>
      <c r="F737" s="5">
        <f t="shared" si="2"/>
        <v>2</v>
      </c>
      <c r="G737" s="5">
        <f t="shared" si="3"/>
        <v>2</v>
      </c>
      <c r="H737" s="5">
        <f t="shared" si="4"/>
        <v>2</v>
      </c>
      <c r="I737" s="5" t="str">
        <f t="shared" si="5"/>
        <v>222</v>
      </c>
      <c r="J737" s="5" t="str">
        <f t="shared" si="6"/>
        <v>22</v>
      </c>
      <c r="K737" s="5" t="str">
        <f>VLOOKUP(J737,'RF Mapping'!$A$1:$B$26,2,0)</f>
        <v>Hibernating</v>
      </c>
    </row>
    <row r="738" ht="15.75" customHeight="1">
      <c r="A738" s="4">
        <v>14477.0</v>
      </c>
      <c r="B738" s="5">
        <v>1.0</v>
      </c>
      <c r="C738" s="15">
        <v>44670.48958333334</v>
      </c>
      <c r="D738" s="16">
        <v>1.79</v>
      </c>
      <c r="E738" s="5">
        <f t="shared" si="1"/>
        <v>405</v>
      </c>
      <c r="F738" s="5">
        <f t="shared" si="2"/>
        <v>4</v>
      </c>
      <c r="G738" s="5">
        <f t="shared" si="3"/>
        <v>2</v>
      </c>
      <c r="H738" s="5">
        <f t="shared" si="4"/>
        <v>1</v>
      </c>
      <c r="I738" s="5" t="str">
        <f t="shared" si="5"/>
        <v>421</v>
      </c>
      <c r="J738" s="5" t="str">
        <f t="shared" si="6"/>
        <v>42</v>
      </c>
      <c r="K738" s="5" t="str">
        <f>VLOOKUP(J738,'RF Mapping'!$A$1:$B$26,2,0)</f>
        <v>Potential Loyalists</v>
      </c>
    </row>
    <row r="739" ht="15.75" customHeight="1">
      <c r="A739" s="4">
        <v>14482.0</v>
      </c>
      <c r="B739" s="5">
        <v>4.0</v>
      </c>
      <c r="C739" s="15">
        <v>44690.62986111111</v>
      </c>
      <c r="D739" s="16">
        <v>235.88</v>
      </c>
      <c r="E739" s="5">
        <f t="shared" si="1"/>
        <v>385</v>
      </c>
      <c r="F739" s="5">
        <f t="shared" si="2"/>
        <v>4</v>
      </c>
      <c r="G739" s="5">
        <f t="shared" si="3"/>
        <v>4</v>
      </c>
      <c r="H739" s="5">
        <f t="shared" si="4"/>
        <v>4</v>
      </c>
      <c r="I739" s="5" t="str">
        <f t="shared" si="5"/>
        <v>444</v>
      </c>
      <c r="J739" s="5" t="str">
        <f t="shared" si="6"/>
        <v>44</v>
      </c>
      <c r="K739" s="5" t="str">
        <f>VLOOKUP(J739,'RF Mapping'!$A$1:$B$26,2,0)</f>
        <v>Loyal Customers</v>
      </c>
    </row>
    <row r="740" ht="15.75" customHeight="1">
      <c r="A740" s="4">
        <v>14483.0</v>
      </c>
      <c r="B740" s="5">
        <v>1.0</v>
      </c>
      <c r="C740" s="15">
        <v>44574.40625</v>
      </c>
      <c r="D740" s="16">
        <v>7.9</v>
      </c>
      <c r="E740" s="5">
        <f t="shared" si="1"/>
        <v>501</v>
      </c>
      <c r="F740" s="5">
        <f t="shared" si="2"/>
        <v>3</v>
      </c>
      <c r="G740" s="5">
        <f t="shared" si="3"/>
        <v>2</v>
      </c>
      <c r="H740" s="5">
        <f t="shared" si="4"/>
        <v>1</v>
      </c>
      <c r="I740" s="5" t="str">
        <f t="shared" si="5"/>
        <v>321</v>
      </c>
      <c r="J740" s="5" t="str">
        <f t="shared" si="6"/>
        <v>32</v>
      </c>
      <c r="K740" s="5" t="str">
        <f>VLOOKUP(J740,'RF Mapping'!$A$1:$B$26,2,0)</f>
        <v>About to Sleep</v>
      </c>
    </row>
    <row r="741" ht="15.75" customHeight="1">
      <c r="A741" s="4">
        <v>14487.0</v>
      </c>
      <c r="B741" s="5">
        <v>5.0</v>
      </c>
      <c r="C741" s="15">
        <v>44694.51180555556</v>
      </c>
      <c r="D741" s="16">
        <v>61.739999999999995</v>
      </c>
      <c r="E741" s="5">
        <f t="shared" si="1"/>
        <v>381</v>
      </c>
      <c r="F741" s="5">
        <f t="shared" si="2"/>
        <v>4</v>
      </c>
      <c r="G741" s="5">
        <f t="shared" si="3"/>
        <v>4</v>
      </c>
      <c r="H741" s="5">
        <f t="shared" si="4"/>
        <v>3</v>
      </c>
      <c r="I741" s="5" t="str">
        <f t="shared" si="5"/>
        <v>443</v>
      </c>
      <c r="J741" s="5" t="str">
        <f t="shared" si="6"/>
        <v>44</v>
      </c>
      <c r="K741" s="5" t="str">
        <f>VLOOKUP(J741,'RF Mapping'!$A$1:$B$26,2,0)</f>
        <v>Loyal Customers</v>
      </c>
    </row>
    <row r="742" ht="15.75" customHeight="1">
      <c r="A742" s="4">
        <v>14488.0</v>
      </c>
      <c r="B742" s="5">
        <v>1.0</v>
      </c>
      <c r="C742" s="15">
        <v>44654.39583333334</v>
      </c>
      <c r="D742" s="16">
        <v>15.0</v>
      </c>
      <c r="E742" s="5">
        <f t="shared" si="1"/>
        <v>421</v>
      </c>
      <c r="F742" s="5">
        <f t="shared" si="2"/>
        <v>4</v>
      </c>
      <c r="G742" s="5">
        <f t="shared" si="3"/>
        <v>2</v>
      </c>
      <c r="H742" s="5">
        <f t="shared" si="4"/>
        <v>2</v>
      </c>
      <c r="I742" s="5" t="str">
        <f t="shared" si="5"/>
        <v>422</v>
      </c>
      <c r="J742" s="5" t="str">
        <f t="shared" si="6"/>
        <v>42</v>
      </c>
      <c r="K742" s="5" t="str">
        <f>VLOOKUP(J742,'RF Mapping'!$A$1:$B$26,2,0)</f>
        <v>Potential Loyalists</v>
      </c>
    </row>
    <row r="743" ht="15.75" customHeight="1">
      <c r="A743" s="4">
        <v>14489.0</v>
      </c>
      <c r="B743" s="5">
        <v>1.0</v>
      </c>
      <c r="C743" s="15">
        <v>44516.61875</v>
      </c>
      <c r="D743" s="16">
        <v>20.8</v>
      </c>
      <c r="E743" s="5">
        <f t="shared" si="1"/>
        <v>559</v>
      </c>
      <c r="F743" s="5">
        <f t="shared" si="2"/>
        <v>2</v>
      </c>
      <c r="G743" s="5">
        <f t="shared" si="3"/>
        <v>2</v>
      </c>
      <c r="H743" s="5">
        <f t="shared" si="4"/>
        <v>2</v>
      </c>
      <c r="I743" s="5" t="str">
        <f t="shared" si="5"/>
        <v>222</v>
      </c>
      <c r="J743" s="5" t="str">
        <f t="shared" si="6"/>
        <v>22</v>
      </c>
      <c r="K743" s="5" t="str">
        <f>VLOOKUP(J743,'RF Mapping'!$A$1:$B$26,2,0)</f>
        <v>Hibernating</v>
      </c>
    </row>
    <row r="744" ht="15.75" customHeight="1">
      <c r="A744" s="4">
        <v>14493.0</v>
      </c>
      <c r="B744" s="5">
        <v>3.0</v>
      </c>
      <c r="C744" s="15">
        <v>44714.67638888889</v>
      </c>
      <c r="D744" s="16">
        <v>87.80000000000001</v>
      </c>
      <c r="E744" s="5">
        <f t="shared" si="1"/>
        <v>361</v>
      </c>
      <c r="F744" s="5">
        <f t="shared" si="2"/>
        <v>5</v>
      </c>
      <c r="G744" s="5">
        <f t="shared" si="3"/>
        <v>4</v>
      </c>
      <c r="H744" s="5">
        <f t="shared" si="4"/>
        <v>4</v>
      </c>
      <c r="I744" s="5" t="str">
        <f t="shared" si="5"/>
        <v>544</v>
      </c>
      <c r="J744" s="5" t="str">
        <f t="shared" si="6"/>
        <v>54</v>
      </c>
      <c r="K744" s="5" t="str">
        <f>VLOOKUP(J744,'RF Mapping'!$A$1:$B$26,2,0)</f>
        <v>Champions</v>
      </c>
    </row>
    <row r="745" ht="15.75" customHeight="1">
      <c r="A745" s="4">
        <v>14497.0</v>
      </c>
      <c r="B745" s="5">
        <v>1.0</v>
      </c>
      <c r="C745" s="15">
        <v>44419.63888888889</v>
      </c>
      <c r="D745" s="16">
        <v>17.9</v>
      </c>
      <c r="E745" s="5">
        <f t="shared" si="1"/>
        <v>656</v>
      </c>
      <c r="F745" s="5">
        <f t="shared" si="2"/>
        <v>2</v>
      </c>
      <c r="G745" s="5">
        <f t="shared" si="3"/>
        <v>2</v>
      </c>
      <c r="H745" s="5">
        <f t="shared" si="4"/>
        <v>2</v>
      </c>
      <c r="I745" s="5" t="str">
        <f t="shared" si="5"/>
        <v>222</v>
      </c>
      <c r="J745" s="5" t="str">
        <f t="shared" si="6"/>
        <v>22</v>
      </c>
      <c r="K745" s="5" t="str">
        <f>VLOOKUP(J745,'RF Mapping'!$A$1:$B$26,2,0)</f>
        <v>Hibernating</v>
      </c>
    </row>
    <row r="746" ht="15.75" customHeight="1">
      <c r="A746" s="4">
        <v>14498.0</v>
      </c>
      <c r="B746" s="5">
        <v>4.0</v>
      </c>
      <c r="C746" s="15">
        <v>44679.50625</v>
      </c>
      <c r="D746" s="16">
        <v>33.49</v>
      </c>
      <c r="E746" s="5">
        <f t="shared" si="1"/>
        <v>396</v>
      </c>
      <c r="F746" s="5">
        <f t="shared" si="2"/>
        <v>4</v>
      </c>
      <c r="G746" s="5">
        <f t="shared" si="3"/>
        <v>4</v>
      </c>
      <c r="H746" s="5">
        <f t="shared" si="4"/>
        <v>3</v>
      </c>
      <c r="I746" s="5" t="str">
        <f t="shared" si="5"/>
        <v>443</v>
      </c>
      <c r="J746" s="5" t="str">
        <f t="shared" si="6"/>
        <v>44</v>
      </c>
      <c r="K746" s="5" t="str">
        <f>VLOOKUP(J746,'RF Mapping'!$A$1:$B$26,2,0)</f>
        <v>Loyal Customers</v>
      </c>
    </row>
    <row r="747" ht="15.75" customHeight="1">
      <c r="A747" s="4">
        <v>14499.0</v>
      </c>
      <c r="B747" s="5">
        <v>2.0</v>
      </c>
      <c r="C747" s="15">
        <v>44694.54236111111</v>
      </c>
      <c r="D747" s="16">
        <v>17.28</v>
      </c>
      <c r="E747" s="5">
        <f t="shared" si="1"/>
        <v>381</v>
      </c>
      <c r="F747" s="5">
        <f t="shared" si="2"/>
        <v>4</v>
      </c>
      <c r="G747" s="5">
        <f t="shared" si="3"/>
        <v>3</v>
      </c>
      <c r="H747" s="5">
        <f t="shared" si="4"/>
        <v>2</v>
      </c>
      <c r="I747" s="5" t="str">
        <f t="shared" si="5"/>
        <v>432</v>
      </c>
      <c r="J747" s="5" t="str">
        <f t="shared" si="6"/>
        <v>43</v>
      </c>
      <c r="K747" s="5" t="str">
        <f>VLOOKUP(J747,'RF Mapping'!$A$1:$B$26,2,0)</f>
        <v>Potential Loyalists</v>
      </c>
    </row>
    <row r="748" ht="15.75" customHeight="1">
      <c r="A748" s="4">
        <v>14501.0</v>
      </c>
      <c r="B748" s="5">
        <v>1.0</v>
      </c>
      <c r="C748" s="15">
        <v>44657.84375</v>
      </c>
      <c r="D748" s="16">
        <v>26.099999999999998</v>
      </c>
      <c r="E748" s="5">
        <f t="shared" si="1"/>
        <v>418</v>
      </c>
      <c r="F748" s="5">
        <f t="shared" si="2"/>
        <v>4</v>
      </c>
      <c r="G748" s="5">
        <f t="shared" si="3"/>
        <v>2</v>
      </c>
      <c r="H748" s="5">
        <f t="shared" si="4"/>
        <v>2</v>
      </c>
      <c r="I748" s="5" t="str">
        <f t="shared" si="5"/>
        <v>422</v>
      </c>
      <c r="J748" s="5" t="str">
        <f t="shared" si="6"/>
        <v>42</v>
      </c>
      <c r="K748" s="5" t="str">
        <f>VLOOKUP(J748,'RF Mapping'!$A$1:$B$26,2,0)</f>
        <v>Potential Loyalists</v>
      </c>
    </row>
    <row r="749" ht="15.75" customHeight="1">
      <c r="A749" s="4">
        <v>14502.0</v>
      </c>
      <c r="B749" s="5">
        <v>10.0</v>
      </c>
      <c r="C749" s="15">
        <v>44701.49305555555</v>
      </c>
      <c r="D749" s="16">
        <v>78.61000000000001</v>
      </c>
      <c r="E749" s="5">
        <f t="shared" si="1"/>
        <v>374</v>
      </c>
      <c r="F749" s="5">
        <f t="shared" si="2"/>
        <v>5</v>
      </c>
      <c r="G749" s="5">
        <f t="shared" si="3"/>
        <v>4</v>
      </c>
      <c r="H749" s="5">
        <f t="shared" si="4"/>
        <v>4</v>
      </c>
      <c r="I749" s="5" t="str">
        <f t="shared" si="5"/>
        <v>544</v>
      </c>
      <c r="J749" s="5" t="str">
        <f t="shared" si="6"/>
        <v>54</v>
      </c>
      <c r="K749" s="5" t="str">
        <f>VLOOKUP(J749,'RF Mapping'!$A$1:$B$26,2,0)</f>
        <v>Champions</v>
      </c>
    </row>
    <row r="750" ht="15.75" customHeight="1">
      <c r="A750" s="4">
        <v>14503.0</v>
      </c>
      <c r="B750" s="5">
        <v>4.0</v>
      </c>
      <c r="C750" s="15">
        <v>44718.5625</v>
      </c>
      <c r="D750" s="16">
        <v>107.46000000000001</v>
      </c>
      <c r="E750" s="5">
        <f t="shared" si="1"/>
        <v>357</v>
      </c>
      <c r="F750" s="5">
        <f t="shared" si="2"/>
        <v>5</v>
      </c>
      <c r="G750" s="5">
        <f t="shared" si="3"/>
        <v>4</v>
      </c>
      <c r="H750" s="5">
        <f t="shared" si="4"/>
        <v>4</v>
      </c>
      <c r="I750" s="5" t="str">
        <f t="shared" si="5"/>
        <v>544</v>
      </c>
      <c r="J750" s="5" t="str">
        <f t="shared" si="6"/>
        <v>54</v>
      </c>
      <c r="K750" s="5" t="str">
        <f>VLOOKUP(J750,'RF Mapping'!$A$1:$B$26,2,0)</f>
        <v>Champions</v>
      </c>
    </row>
    <row r="751" ht="15.75" customHeight="1">
      <c r="A751" s="4">
        <v>14504.0</v>
      </c>
      <c r="B751" s="5">
        <v>1.0</v>
      </c>
      <c r="C751" s="15">
        <v>44479.66736111111</v>
      </c>
      <c r="D751" s="16">
        <v>41.25</v>
      </c>
      <c r="E751" s="5">
        <f t="shared" si="1"/>
        <v>596</v>
      </c>
      <c r="F751" s="5">
        <f t="shared" si="2"/>
        <v>2</v>
      </c>
      <c r="G751" s="5">
        <f t="shared" si="3"/>
        <v>2</v>
      </c>
      <c r="H751" s="5">
        <f t="shared" si="4"/>
        <v>3</v>
      </c>
      <c r="I751" s="5" t="str">
        <f t="shared" si="5"/>
        <v>223</v>
      </c>
      <c r="J751" s="5" t="str">
        <f t="shared" si="6"/>
        <v>22</v>
      </c>
      <c r="K751" s="5" t="str">
        <f>VLOOKUP(J751,'RF Mapping'!$A$1:$B$26,2,0)</f>
        <v>Hibernating</v>
      </c>
    </row>
    <row r="752" ht="15.75" customHeight="1">
      <c r="A752" s="4">
        <v>14505.0</v>
      </c>
      <c r="B752" s="5">
        <v>8.0</v>
      </c>
      <c r="C752" s="15">
        <v>44703.65625</v>
      </c>
      <c r="D752" s="16">
        <v>289.45</v>
      </c>
      <c r="E752" s="5">
        <f t="shared" si="1"/>
        <v>372</v>
      </c>
      <c r="F752" s="5">
        <f t="shared" si="2"/>
        <v>5</v>
      </c>
      <c r="G752" s="5">
        <f t="shared" si="3"/>
        <v>4</v>
      </c>
      <c r="H752" s="5">
        <f t="shared" si="4"/>
        <v>4</v>
      </c>
      <c r="I752" s="5" t="str">
        <f t="shared" si="5"/>
        <v>544</v>
      </c>
      <c r="J752" s="5" t="str">
        <f t="shared" si="6"/>
        <v>54</v>
      </c>
      <c r="K752" s="5" t="str">
        <f>VLOOKUP(J752,'RF Mapping'!$A$1:$B$26,2,0)</f>
        <v>Champions</v>
      </c>
    </row>
    <row r="753" ht="15.75" customHeight="1">
      <c r="A753" s="4">
        <v>14506.0</v>
      </c>
      <c r="B753" s="5">
        <v>4.0</v>
      </c>
      <c r="C753" s="15">
        <v>44703.54305555556</v>
      </c>
      <c r="D753" s="16">
        <v>61.2</v>
      </c>
      <c r="E753" s="5">
        <f t="shared" si="1"/>
        <v>372</v>
      </c>
      <c r="F753" s="5">
        <f t="shared" si="2"/>
        <v>5</v>
      </c>
      <c r="G753" s="5">
        <f t="shared" si="3"/>
        <v>4</v>
      </c>
      <c r="H753" s="5">
        <f t="shared" si="4"/>
        <v>3</v>
      </c>
      <c r="I753" s="5" t="str">
        <f t="shared" si="5"/>
        <v>543</v>
      </c>
      <c r="J753" s="5" t="str">
        <f t="shared" si="6"/>
        <v>54</v>
      </c>
      <c r="K753" s="5" t="str">
        <f>VLOOKUP(J753,'RF Mapping'!$A$1:$B$26,2,0)</f>
        <v>Champions</v>
      </c>
    </row>
    <row r="754" ht="15.75" customHeight="1">
      <c r="A754" s="4">
        <v>14507.0</v>
      </c>
      <c r="B754" s="5">
        <v>2.0</v>
      </c>
      <c r="C754" s="15">
        <v>44620.63611111111</v>
      </c>
      <c r="D754" s="16">
        <v>20.25</v>
      </c>
      <c r="E754" s="5">
        <f t="shared" si="1"/>
        <v>455</v>
      </c>
      <c r="F754" s="5">
        <f t="shared" si="2"/>
        <v>3</v>
      </c>
      <c r="G754" s="5">
        <f t="shared" si="3"/>
        <v>3</v>
      </c>
      <c r="H754" s="5">
        <f t="shared" si="4"/>
        <v>2</v>
      </c>
      <c r="I754" s="5" t="str">
        <f t="shared" si="5"/>
        <v>332</v>
      </c>
      <c r="J754" s="5" t="str">
        <f t="shared" si="6"/>
        <v>33</v>
      </c>
      <c r="K754" s="5" t="str">
        <f>VLOOKUP(J754,'RF Mapping'!$A$1:$B$26,2,0)</f>
        <v>Need Attention</v>
      </c>
    </row>
    <row r="755" ht="15.75" customHeight="1">
      <c r="A755" s="4">
        <v>14511.0</v>
      </c>
      <c r="B755" s="5">
        <v>1.0</v>
      </c>
      <c r="C755" s="15">
        <v>44709.71180555555</v>
      </c>
      <c r="D755" s="16">
        <v>11.6</v>
      </c>
      <c r="E755" s="5">
        <f t="shared" si="1"/>
        <v>366</v>
      </c>
      <c r="F755" s="5">
        <f t="shared" si="2"/>
        <v>5</v>
      </c>
      <c r="G755" s="5">
        <f t="shared" si="3"/>
        <v>2</v>
      </c>
      <c r="H755" s="5">
        <f t="shared" si="4"/>
        <v>1</v>
      </c>
      <c r="I755" s="5" t="str">
        <f t="shared" si="5"/>
        <v>521</v>
      </c>
      <c r="J755" s="5" t="str">
        <f t="shared" si="6"/>
        <v>52</v>
      </c>
      <c r="K755" s="5" t="str">
        <f>VLOOKUP(J755,'RF Mapping'!$A$1:$B$26,2,0)</f>
        <v>Potential Loyalists</v>
      </c>
    </row>
    <row r="756" ht="15.75" customHeight="1">
      <c r="A756" s="4">
        <v>14513.0</v>
      </c>
      <c r="B756" s="5">
        <v>1.0</v>
      </c>
      <c r="C756" s="15">
        <v>44462.52916666667</v>
      </c>
      <c r="D756" s="16">
        <v>8.55</v>
      </c>
      <c r="E756" s="5">
        <f t="shared" si="1"/>
        <v>613</v>
      </c>
      <c r="F756" s="5">
        <f t="shared" si="2"/>
        <v>2</v>
      </c>
      <c r="G756" s="5">
        <f t="shared" si="3"/>
        <v>2</v>
      </c>
      <c r="H756" s="5">
        <f t="shared" si="4"/>
        <v>1</v>
      </c>
      <c r="I756" s="5" t="str">
        <f t="shared" si="5"/>
        <v>221</v>
      </c>
      <c r="J756" s="5" t="str">
        <f t="shared" si="6"/>
        <v>22</v>
      </c>
      <c r="K756" s="5" t="str">
        <f>VLOOKUP(J756,'RF Mapping'!$A$1:$B$26,2,0)</f>
        <v>Hibernating</v>
      </c>
    </row>
    <row r="757" ht="15.75" customHeight="1">
      <c r="A757" s="4">
        <v>14514.0</v>
      </c>
      <c r="B757" s="5">
        <v>2.0</v>
      </c>
      <c r="C757" s="15">
        <v>44660.67013888889</v>
      </c>
      <c r="D757" s="16">
        <v>77.65</v>
      </c>
      <c r="E757" s="5">
        <f t="shared" si="1"/>
        <v>415</v>
      </c>
      <c r="F757" s="5">
        <f t="shared" si="2"/>
        <v>4</v>
      </c>
      <c r="G757" s="5">
        <f t="shared" si="3"/>
        <v>3</v>
      </c>
      <c r="H757" s="5">
        <f t="shared" si="4"/>
        <v>4</v>
      </c>
      <c r="I757" s="5" t="str">
        <f t="shared" si="5"/>
        <v>434</v>
      </c>
      <c r="J757" s="5" t="str">
        <f t="shared" si="6"/>
        <v>43</v>
      </c>
      <c r="K757" s="5" t="str">
        <f>VLOOKUP(J757,'RF Mapping'!$A$1:$B$26,2,0)</f>
        <v>Potential Loyalists</v>
      </c>
    </row>
    <row r="758" ht="15.75" customHeight="1">
      <c r="A758" s="4">
        <v>14515.0</v>
      </c>
      <c r="B758" s="5">
        <v>3.0</v>
      </c>
      <c r="C758" s="15">
        <v>44698.49166666667</v>
      </c>
      <c r="D758" s="16">
        <v>41.35</v>
      </c>
      <c r="E758" s="5">
        <f t="shared" si="1"/>
        <v>377</v>
      </c>
      <c r="F758" s="5">
        <f t="shared" si="2"/>
        <v>5</v>
      </c>
      <c r="G758" s="5">
        <f t="shared" si="3"/>
        <v>4</v>
      </c>
      <c r="H758" s="5">
        <f t="shared" si="4"/>
        <v>3</v>
      </c>
      <c r="I758" s="5" t="str">
        <f t="shared" si="5"/>
        <v>543</v>
      </c>
      <c r="J758" s="5" t="str">
        <f t="shared" si="6"/>
        <v>54</v>
      </c>
      <c r="K758" s="5" t="str">
        <f>VLOOKUP(J758,'RF Mapping'!$A$1:$B$26,2,0)</f>
        <v>Champions</v>
      </c>
    </row>
    <row r="759" ht="15.75" customHeight="1">
      <c r="A759" s="4">
        <v>14517.0</v>
      </c>
      <c r="B759" s="5">
        <v>1.0</v>
      </c>
      <c r="C759" s="15">
        <v>44582.4875</v>
      </c>
      <c r="D759" s="16">
        <v>12.5</v>
      </c>
      <c r="E759" s="5">
        <f t="shared" si="1"/>
        <v>493</v>
      </c>
      <c r="F759" s="5">
        <f t="shared" si="2"/>
        <v>3</v>
      </c>
      <c r="G759" s="5">
        <f t="shared" si="3"/>
        <v>2</v>
      </c>
      <c r="H759" s="5">
        <f t="shared" si="4"/>
        <v>1</v>
      </c>
      <c r="I759" s="5" t="str">
        <f t="shared" si="5"/>
        <v>321</v>
      </c>
      <c r="J759" s="5" t="str">
        <f t="shared" si="6"/>
        <v>32</v>
      </c>
      <c r="K759" s="5" t="str">
        <f>VLOOKUP(J759,'RF Mapping'!$A$1:$B$26,2,0)</f>
        <v>About to Sleep</v>
      </c>
    </row>
    <row r="760" ht="15.75" customHeight="1">
      <c r="A760" s="4">
        <v>14524.0</v>
      </c>
      <c r="B760" s="5">
        <v>6.0</v>
      </c>
      <c r="C760" s="15">
        <v>44649.52708333333</v>
      </c>
      <c r="D760" s="16">
        <v>88.55000000000001</v>
      </c>
      <c r="E760" s="5">
        <f t="shared" si="1"/>
        <v>426</v>
      </c>
      <c r="F760" s="5">
        <f t="shared" si="2"/>
        <v>4</v>
      </c>
      <c r="G760" s="5">
        <f t="shared" si="3"/>
        <v>4</v>
      </c>
      <c r="H760" s="5">
        <f t="shared" si="4"/>
        <v>4</v>
      </c>
      <c r="I760" s="5" t="str">
        <f t="shared" si="5"/>
        <v>444</v>
      </c>
      <c r="J760" s="5" t="str">
        <f t="shared" si="6"/>
        <v>44</v>
      </c>
      <c r="K760" s="5" t="str">
        <f>VLOOKUP(J760,'RF Mapping'!$A$1:$B$26,2,0)</f>
        <v>Loyal Customers</v>
      </c>
    </row>
    <row r="761" ht="15.75" customHeight="1">
      <c r="A761" s="4">
        <v>14525.0</v>
      </c>
      <c r="B761" s="5">
        <v>9.0</v>
      </c>
      <c r="C761" s="15">
        <v>44713.37013888889</v>
      </c>
      <c r="D761" s="16">
        <v>525.1500000000001</v>
      </c>
      <c r="E761" s="5">
        <f t="shared" si="1"/>
        <v>362</v>
      </c>
      <c r="F761" s="5">
        <f t="shared" si="2"/>
        <v>5</v>
      </c>
      <c r="G761" s="5">
        <f t="shared" si="3"/>
        <v>4</v>
      </c>
      <c r="H761" s="5">
        <f t="shared" si="4"/>
        <v>4</v>
      </c>
      <c r="I761" s="5" t="str">
        <f t="shared" si="5"/>
        <v>544</v>
      </c>
      <c r="J761" s="5" t="str">
        <f t="shared" si="6"/>
        <v>54</v>
      </c>
      <c r="K761" s="5" t="str">
        <f>VLOOKUP(J761,'RF Mapping'!$A$1:$B$26,2,0)</f>
        <v>Champions</v>
      </c>
    </row>
    <row r="762" ht="15.75" customHeight="1">
      <c r="A762" s="4">
        <v>14527.0</v>
      </c>
      <c r="B762" s="5">
        <v>26.0</v>
      </c>
      <c r="C762" s="15">
        <v>44719.51319444444</v>
      </c>
      <c r="D762" s="16">
        <v>289.17999999999995</v>
      </c>
      <c r="E762" s="5">
        <f t="shared" si="1"/>
        <v>356</v>
      </c>
      <c r="F762" s="5">
        <f t="shared" si="2"/>
        <v>5</v>
      </c>
      <c r="G762" s="5">
        <f t="shared" si="3"/>
        <v>4</v>
      </c>
      <c r="H762" s="5">
        <f t="shared" si="4"/>
        <v>4</v>
      </c>
      <c r="I762" s="5" t="str">
        <f t="shared" si="5"/>
        <v>544</v>
      </c>
      <c r="J762" s="5" t="str">
        <f t="shared" si="6"/>
        <v>54</v>
      </c>
      <c r="K762" s="5" t="str">
        <f>VLOOKUP(J762,'RF Mapping'!$A$1:$B$26,2,0)</f>
        <v>Champions</v>
      </c>
    </row>
    <row r="763" ht="15.75" customHeight="1">
      <c r="A763" s="4">
        <v>14529.0</v>
      </c>
      <c r="B763" s="5">
        <v>2.0</v>
      </c>
      <c r="C763" s="15">
        <v>44661.64375</v>
      </c>
      <c r="D763" s="16">
        <v>17.869999999999997</v>
      </c>
      <c r="E763" s="5">
        <f t="shared" si="1"/>
        <v>414</v>
      </c>
      <c r="F763" s="5">
        <f t="shared" si="2"/>
        <v>4</v>
      </c>
      <c r="G763" s="5">
        <f t="shared" si="3"/>
        <v>3</v>
      </c>
      <c r="H763" s="5">
        <f t="shared" si="4"/>
        <v>2</v>
      </c>
      <c r="I763" s="5" t="str">
        <f t="shared" si="5"/>
        <v>432</v>
      </c>
      <c r="J763" s="5" t="str">
        <f t="shared" si="6"/>
        <v>43</v>
      </c>
      <c r="K763" s="5" t="str">
        <f>VLOOKUP(J763,'RF Mapping'!$A$1:$B$26,2,0)</f>
        <v>Potential Loyalists</v>
      </c>
    </row>
    <row r="764" ht="15.75" customHeight="1">
      <c r="A764" s="4">
        <v>14530.0</v>
      </c>
      <c r="B764" s="5">
        <v>5.0</v>
      </c>
      <c r="C764" s="15">
        <v>44627.53819444445</v>
      </c>
      <c r="D764" s="16">
        <v>53.29</v>
      </c>
      <c r="E764" s="5">
        <f t="shared" si="1"/>
        <v>448</v>
      </c>
      <c r="F764" s="5">
        <f t="shared" si="2"/>
        <v>3</v>
      </c>
      <c r="G764" s="5">
        <f t="shared" si="3"/>
        <v>4</v>
      </c>
      <c r="H764" s="5">
        <f t="shared" si="4"/>
        <v>3</v>
      </c>
      <c r="I764" s="5" t="str">
        <f t="shared" si="5"/>
        <v>343</v>
      </c>
      <c r="J764" s="5" t="str">
        <f t="shared" si="6"/>
        <v>34</v>
      </c>
      <c r="K764" s="5" t="str">
        <f>VLOOKUP(J764,'RF Mapping'!$A$1:$B$26,2,0)</f>
        <v>Loyal Customers</v>
      </c>
    </row>
    <row r="765" ht="15.75" customHeight="1">
      <c r="A765" s="4">
        <v>14532.0</v>
      </c>
      <c r="B765" s="5">
        <v>2.0</v>
      </c>
      <c r="C765" s="15">
        <v>44486.54513888889</v>
      </c>
      <c r="D765" s="16">
        <v>36.65</v>
      </c>
      <c r="E765" s="5">
        <f t="shared" si="1"/>
        <v>589</v>
      </c>
      <c r="F765" s="5">
        <f t="shared" si="2"/>
        <v>2</v>
      </c>
      <c r="G765" s="5">
        <f t="shared" si="3"/>
        <v>3</v>
      </c>
      <c r="H765" s="5">
        <f t="shared" si="4"/>
        <v>3</v>
      </c>
      <c r="I765" s="5" t="str">
        <f t="shared" si="5"/>
        <v>233</v>
      </c>
      <c r="J765" s="5" t="str">
        <f t="shared" si="6"/>
        <v>23</v>
      </c>
      <c r="K765" s="5" t="str">
        <f>VLOOKUP(J765,'RF Mapping'!$A$1:$B$26,2,0)</f>
        <v>At Risk</v>
      </c>
    </row>
    <row r="766" ht="15.75" customHeight="1">
      <c r="A766" s="4">
        <v>14533.0</v>
      </c>
      <c r="B766" s="5">
        <v>1.0</v>
      </c>
      <c r="C766" s="15">
        <v>44661.71597222222</v>
      </c>
      <c r="D766" s="16">
        <v>29.700000000000003</v>
      </c>
      <c r="E766" s="5">
        <f t="shared" si="1"/>
        <v>414</v>
      </c>
      <c r="F766" s="5">
        <f t="shared" si="2"/>
        <v>4</v>
      </c>
      <c r="G766" s="5">
        <f t="shared" si="3"/>
        <v>2</v>
      </c>
      <c r="H766" s="5">
        <f t="shared" si="4"/>
        <v>2</v>
      </c>
      <c r="I766" s="5" t="str">
        <f t="shared" si="5"/>
        <v>422</v>
      </c>
      <c r="J766" s="5" t="str">
        <f t="shared" si="6"/>
        <v>42</v>
      </c>
      <c r="K766" s="5" t="str">
        <f>VLOOKUP(J766,'RF Mapping'!$A$1:$B$26,2,0)</f>
        <v>Potential Loyalists</v>
      </c>
    </row>
    <row r="767" ht="15.75" customHeight="1">
      <c r="A767" s="4">
        <v>14534.0</v>
      </c>
      <c r="B767" s="5">
        <v>14.0</v>
      </c>
      <c r="C767" s="15">
        <v>44719.51319444444</v>
      </c>
      <c r="D767" s="16">
        <v>176.37999999999997</v>
      </c>
      <c r="E767" s="5">
        <f t="shared" si="1"/>
        <v>356</v>
      </c>
      <c r="F767" s="5">
        <f t="shared" si="2"/>
        <v>5</v>
      </c>
      <c r="G767" s="5">
        <f t="shared" si="3"/>
        <v>4</v>
      </c>
      <c r="H767" s="5">
        <f t="shared" si="4"/>
        <v>4</v>
      </c>
      <c r="I767" s="5" t="str">
        <f t="shared" si="5"/>
        <v>544</v>
      </c>
      <c r="J767" s="5" t="str">
        <f t="shared" si="6"/>
        <v>54</v>
      </c>
      <c r="K767" s="5" t="str">
        <f>VLOOKUP(J767,'RF Mapping'!$A$1:$B$26,2,0)</f>
        <v>Champions</v>
      </c>
    </row>
    <row r="768" ht="15.75" customHeight="1">
      <c r="A768" s="4">
        <v>14535.0</v>
      </c>
      <c r="B768" s="5">
        <v>4.0</v>
      </c>
      <c r="C768" s="15">
        <v>44662.68333333333</v>
      </c>
      <c r="D768" s="16">
        <v>109.52000000000001</v>
      </c>
      <c r="E768" s="5">
        <f t="shared" si="1"/>
        <v>413</v>
      </c>
      <c r="F768" s="5">
        <f t="shared" si="2"/>
        <v>4</v>
      </c>
      <c r="G768" s="5">
        <f t="shared" si="3"/>
        <v>4</v>
      </c>
      <c r="H768" s="5">
        <f t="shared" si="4"/>
        <v>4</v>
      </c>
      <c r="I768" s="5" t="str">
        <f t="shared" si="5"/>
        <v>444</v>
      </c>
      <c r="J768" s="5" t="str">
        <f t="shared" si="6"/>
        <v>44</v>
      </c>
      <c r="K768" s="5" t="str">
        <f>VLOOKUP(J768,'RF Mapping'!$A$1:$B$26,2,0)</f>
        <v>Loyal Customers</v>
      </c>
    </row>
    <row r="769" ht="15.75" customHeight="1">
      <c r="A769" s="4">
        <v>14536.0</v>
      </c>
      <c r="B769" s="5">
        <v>1.0</v>
      </c>
      <c r="C769" s="15">
        <v>44464.51458333333</v>
      </c>
      <c r="D769" s="16">
        <v>2.55</v>
      </c>
      <c r="E769" s="5">
        <f t="shared" si="1"/>
        <v>611</v>
      </c>
      <c r="F769" s="5">
        <f t="shared" si="2"/>
        <v>2</v>
      </c>
      <c r="G769" s="5">
        <f t="shared" si="3"/>
        <v>2</v>
      </c>
      <c r="H769" s="5">
        <f t="shared" si="4"/>
        <v>1</v>
      </c>
      <c r="I769" s="5" t="str">
        <f t="shared" si="5"/>
        <v>221</v>
      </c>
      <c r="J769" s="5" t="str">
        <f t="shared" si="6"/>
        <v>22</v>
      </c>
      <c r="K769" s="5" t="str">
        <f>VLOOKUP(J769,'RF Mapping'!$A$1:$B$26,2,0)</f>
        <v>Hibernating</v>
      </c>
    </row>
    <row r="770" ht="15.75" customHeight="1">
      <c r="A770" s="4">
        <v>14540.0</v>
      </c>
      <c r="B770" s="5">
        <v>1.0</v>
      </c>
      <c r="C770" s="15">
        <v>44711.42708333334</v>
      </c>
      <c r="D770" s="16">
        <v>18.6</v>
      </c>
      <c r="E770" s="5">
        <f t="shared" si="1"/>
        <v>364</v>
      </c>
      <c r="F770" s="5">
        <f t="shared" si="2"/>
        <v>5</v>
      </c>
      <c r="G770" s="5">
        <f t="shared" si="3"/>
        <v>2</v>
      </c>
      <c r="H770" s="5">
        <f t="shared" si="4"/>
        <v>2</v>
      </c>
      <c r="I770" s="5" t="str">
        <f t="shared" si="5"/>
        <v>522</v>
      </c>
      <c r="J770" s="5" t="str">
        <f t="shared" si="6"/>
        <v>52</v>
      </c>
      <c r="K770" s="5" t="str">
        <f>VLOOKUP(J770,'RF Mapping'!$A$1:$B$26,2,0)</f>
        <v>Potential Loyalists</v>
      </c>
    </row>
    <row r="771" ht="15.75" customHeight="1">
      <c r="A771" s="4">
        <v>14541.0</v>
      </c>
      <c r="B771" s="5">
        <v>5.0</v>
      </c>
      <c r="C771" s="15">
        <v>44663.42222222222</v>
      </c>
      <c r="D771" s="16">
        <v>214.6</v>
      </c>
      <c r="E771" s="5">
        <f t="shared" si="1"/>
        <v>412</v>
      </c>
      <c r="F771" s="5">
        <f t="shared" si="2"/>
        <v>4</v>
      </c>
      <c r="G771" s="5">
        <f t="shared" si="3"/>
        <v>4</v>
      </c>
      <c r="H771" s="5">
        <f t="shared" si="4"/>
        <v>4</v>
      </c>
      <c r="I771" s="5" t="str">
        <f t="shared" si="5"/>
        <v>444</v>
      </c>
      <c r="J771" s="5" t="str">
        <f t="shared" si="6"/>
        <v>44</v>
      </c>
      <c r="K771" s="5" t="str">
        <f>VLOOKUP(J771,'RF Mapping'!$A$1:$B$26,2,0)</f>
        <v>Loyal Customers</v>
      </c>
    </row>
    <row r="772" ht="15.75" customHeight="1">
      <c r="A772" s="4">
        <v>14543.0</v>
      </c>
      <c r="B772" s="5">
        <v>9.0</v>
      </c>
      <c r="C772" s="15">
        <v>44718.43888888889</v>
      </c>
      <c r="D772" s="16">
        <v>260.36</v>
      </c>
      <c r="E772" s="5">
        <f t="shared" si="1"/>
        <v>357</v>
      </c>
      <c r="F772" s="5">
        <f t="shared" si="2"/>
        <v>5</v>
      </c>
      <c r="G772" s="5">
        <f t="shared" si="3"/>
        <v>4</v>
      </c>
      <c r="H772" s="5">
        <f t="shared" si="4"/>
        <v>4</v>
      </c>
      <c r="I772" s="5" t="str">
        <f t="shared" si="5"/>
        <v>544</v>
      </c>
      <c r="J772" s="5" t="str">
        <f t="shared" si="6"/>
        <v>54</v>
      </c>
      <c r="K772" s="5" t="str">
        <f>VLOOKUP(J772,'RF Mapping'!$A$1:$B$26,2,0)</f>
        <v>Champions</v>
      </c>
    </row>
    <row r="773" ht="15.75" customHeight="1">
      <c r="A773" s="4">
        <v>14544.0</v>
      </c>
      <c r="B773" s="5">
        <v>1.0</v>
      </c>
      <c r="C773" s="15">
        <v>44360.53472222222</v>
      </c>
      <c r="D773" s="16">
        <v>2.1</v>
      </c>
      <c r="E773" s="5">
        <f t="shared" si="1"/>
        <v>715</v>
      </c>
      <c r="F773" s="5">
        <f t="shared" si="2"/>
        <v>2</v>
      </c>
      <c r="G773" s="5">
        <f t="shared" si="3"/>
        <v>2</v>
      </c>
      <c r="H773" s="5">
        <f t="shared" si="4"/>
        <v>1</v>
      </c>
      <c r="I773" s="5" t="str">
        <f t="shared" si="5"/>
        <v>221</v>
      </c>
      <c r="J773" s="5" t="str">
        <f t="shared" si="6"/>
        <v>22</v>
      </c>
      <c r="K773" s="5" t="str">
        <f>VLOOKUP(J773,'RF Mapping'!$A$1:$B$26,2,0)</f>
        <v>Hibernating</v>
      </c>
    </row>
    <row r="774" ht="15.75" customHeight="1">
      <c r="A774" s="4">
        <v>14546.0</v>
      </c>
      <c r="B774" s="5">
        <v>7.0</v>
      </c>
      <c r="C774" s="15">
        <v>44716.54166666666</v>
      </c>
      <c r="D774" s="16">
        <v>111.80000000000001</v>
      </c>
      <c r="E774" s="5">
        <f t="shared" si="1"/>
        <v>359</v>
      </c>
      <c r="F774" s="5">
        <f t="shared" si="2"/>
        <v>5</v>
      </c>
      <c r="G774" s="5">
        <f t="shared" si="3"/>
        <v>4</v>
      </c>
      <c r="H774" s="5">
        <f t="shared" si="4"/>
        <v>4</v>
      </c>
      <c r="I774" s="5" t="str">
        <f t="shared" si="5"/>
        <v>544</v>
      </c>
      <c r="J774" s="5" t="str">
        <f t="shared" si="6"/>
        <v>54</v>
      </c>
      <c r="K774" s="5" t="str">
        <f>VLOOKUP(J774,'RF Mapping'!$A$1:$B$26,2,0)</f>
        <v>Champions</v>
      </c>
    </row>
    <row r="775" ht="15.75" customHeight="1">
      <c r="A775" s="4">
        <v>14547.0</v>
      </c>
      <c r="B775" s="5">
        <v>6.0</v>
      </c>
      <c r="C775" s="15">
        <v>44708.57569444444</v>
      </c>
      <c r="D775" s="16">
        <v>134.07000000000002</v>
      </c>
      <c r="E775" s="5">
        <f t="shared" si="1"/>
        <v>367</v>
      </c>
      <c r="F775" s="5">
        <f t="shared" si="2"/>
        <v>5</v>
      </c>
      <c r="G775" s="5">
        <f t="shared" si="3"/>
        <v>4</v>
      </c>
      <c r="H775" s="5">
        <f t="shared" si="4"/>
        <v>4</v>
      </c>
      <c r="I775" s="5" t="str">
        <f t="shared" si="5"/>
        <v>544</v>
      </c>
      <c r="J775" s="5" t="str">
        <f t="shared" si="6"/>
        <v>54</v>
      </c>
      <c r="K775" s="5" t="str">
        <f>VLOOKUP(J775,'RF Mapping'!$A$1:$B$26,2,0)</f>
        <v>Champions</v>
      </c>
    </row>
    <row r="776" ht="15.75" customHeight="1">
      <c r="A776" s="4">
        <v>14548.0</v>
      </c>
      <c r="B776" s="5">
        <v>2.0</v>
      </c>
      <c r="C776" s="15">
        <v>44573.51319444444</v>
      </c>
      <c r="D776" s="16">
        <v>489.59999999999997</v>
      </c>
      <c r="E776" s="5">
        <f t="shared" si="1"/>
        <v>502</v>
      </c>
      <c r="F776" s="5">
        <f t="shared" si="2"/>
        <v>3</v>
      </c>
      <c r="G776" s="5">
        <f t="shared" si="3"/>
        <v>3</v>
      </c>
      <c r="H776" s="5">
        <f t="shared" si="4"/>
        <v>4</v>
      </c>
      <c r="I776" s="5" t="str">
        <f t="shared" si="5"/>
        <v>334</v>
      </c>
      <c r="J776" s="5" t="str">
        <f t="shared" si="6"/>
        <v>33</v>
      </c>
      <c r="K776" s="5" t="str">
        <f>VLOOKUP(J776,'RF Mapping'!$A$1:$B$26,2,0)</f>
        <v>Need Attention</v>
      </c>
    </row>
    <row r="777" ht="15.75" customHeight="1">
      <c r="A777" s="4">
        <v>14552.0</v>
      </c>
      <c r="B777" s="5">
        <v>1.0</v>
      </c>
      <c r="C777" s="15">
        <v>44572.53402777778</v>
      </c>
      <c r="D777" s="16">
        <v>8.850000000000001</v>
      </c>
      <c r="E777" s="5">
        <f t="shared" si="1"/>
        <v>503</v>
      </c>
      <c r="F777" s="5">
        <f t="shared" si="2"/>
        <v>3</v>
      </c>
      <c r="G777" s="5">
        <f t="shared" si="3"/>
        <v>2</v>
      </c>
      <c r="H777" s="5">
        <f t="shared" si="4"/>
        <v>1</v>
      </c>
      <c r="I777" s="5" t="str">
        <f t="shared" si="5"/>
        <v>321</v>
      </c>
      <c r="J777" s="5" t="str">
        <f t="shared" si="6"/>
        <v>32</v>
      </c>
      <c r="K777" s="5" t="str">
        <f>VLOOKUP(J777,'RF Mapping'!$A$1:$B$26,2,0)</f>
        <v>About to Sleep</v>
      </c>
    </row>
    <row r="778" ht="15.75" customHeight="1">
      <c r="A778" s="4">
        <v>14553.0</v>
      </c>
      <c r="B778" s="5">
        <v>1.0</v>
      </c>
      <c r="C778" s="15">
        <v>44687.56388888889</v>
      </c>
      <c r="D778" s="16">
        <v>8.850000000000001</v>
      </c>
      <c r="E778" s="5">
        <f t="shared" si="1"/>
        <v>388</v>
      </c>
      <c r="F778" s="5">
        <f t="shared" si="2"/>
        <v>4</v>
      </c>
      <c r="G778" s="5">
        <f t="shared" si="3"/>
        <v>2</v>
      </c>
      <c r="H778" s="5">
        <f t="shared" si="4"/>
        <v>1</v>
      </c>
      <c r="I778" s="5" t="str">
        <f t="shared" si="5"/>
        <v>421</v>
      </c>
      <c r="J778" s="5" t="str">
        <f t="shared" si="6"/>
        <v>42</v>
      </c>
      <c r="K778" s="5" t="str">
        <f>VLOOKUP(J778,'RF Mapping'!$A$1:$B$26,2,0)</f>
        <v>Potential Loyalists</v>
      </c>
    </row>
    <row r="779" ht="15.75" customHeight="1">
      <c r="A779" s="4">
        <v>14554.0</v>
      </c>
      <c r="B779" s="5">
        <v>2.0</v>
      </c>
      <c r="C779" s="15">
        <v>44697.55902777778</v>
      </c>
      <c r="D779" s="16">
        <v>5.33</v>
      </c>
      <c r="E779" s="5">
        <f t="shared" si="1"/>
        <v>378</v>
      </c>
      <c r="F779" s="5">
        <f t="shared" si="2"/>
        <v>5</v>
      </c>
      <c r="G779" s="5">
        <f t="shared" si="3"/>
        <v>3</v>
      </c>
      <c r="H779" s="5">
        <f t="shared" si="4"/>
        <v>1</v>
      </c>
      <c r="I779" s="5" t="str">
        <f t="shared" si="5"/>
        <v>531</v>
      </c>
      <c r="J779" s="5" t="str">
        <f t="shared" si="6"/>
        <v>53</v>
      </c>
      <c r="K779" s="5" t="str">
        <f>VLOOKUP(J779,'RF Mapping'!$A$1:$B$26,2,0)</f>
        <v>Potential Loyalists</v>
      </c>
    </row>
    <row r="780" ht="15.75" customHeight="1">
      <c r="A780" s="4">
        <v>14557.0</v>
      </c>
      <c r="B780" s="5">
        <v>1.0</v>
      </c>
      <c r="C780" s="15">
        <v>44657.85833333333</v>
      </c>
      <c r="D780" s="16">
        <v>189.6</v>
      </c>
      <c r="E780" s="5">
        <f t="shared" si="1"/>
        <v>418</v>
      </c>
      <c r="F780" s="5">
        <f t="shared" si="2"/>
        <v>4</v>
      </c>
      <c r="G780" s="5">
        <f t="shared" si="3"/>
        <v>2</v>
      </c>
      <c r="H780" s="5">
        <f t="shared" si="4"/>
        <v>4</v>
      </c>
      <c r="I780" s="5" t="str">
        <f t="shared" si="5"/>
        <v>424</v>
      </c>
      <c r="J780" s="5" t="str">
        <f t="shared" si="6"/>
        <v>42</v>
      </c>
      <c r="K780" s="5" t="str">
        <f>VLOOKUP(J780,'RF Mapping'!$A$1:$B$26,2,0)</f>
        <v>Potential Loyalists</v>
      </c>
    </row>
    <row r="781" ht="15.75" customHeight="1">
      <c r="A781" s="4">
        <v>14560.0</v>
      </c>
      <c r="B781" s="5">
        <v>1.0</v>
      </c>
      <c r="C781" s="15">
        <v>44463.57291666666</v>
      </c>
      <c r="D781" s="16">
        <v>10.5</v>
      </c>
      <c r="E781" s="5">
        <f t="shared" si="1"/>
        <v>612</v>
      </c>
      <c r="F781" s="5">
        <f t="shared" si="2"/>
        <v>2</v>
      </c>
      <c r="G781" s="5">
        <f t="shared" si="3"/>
        <v>2</v>
      </c>
      <c r="H781" s="5">
        <f t="shared" si="4"/>
        <v>1</v>
      </c>
      <c r="I781" s="5" t="str">
        <f t="shared" si="5"/>
        <v>221</v>
      </c>
      <c r="J781" s="5" t="str">
        <f t="shared" si="6"/>
        <v>22</v>
      </c>
      <c r="K781" s="5" t="str">
        <f>VLOOKUP(J781,'RF Mapping'!$A$1:$B$26,2,0)</f>
        <v>Hibernating</v>
      </c>
    </row>
    <row r="782" ht="15.75" customHeight="1">
      <c r="A782" s="4">
        <v>14562.0</v>
      </c>
      <c r="B782" s="5">
        <v>6.0</v>
      </c>
      <c r="C782" s="15">
        <v>44718.44861111111</v>
      </c>
      <c r="D782" s="16">
        <v>178.10000000000002</v>
      </c>
      <c r="E782" s="5">
        <f t="shared" si="1"/>
        <v>357</v>
      </c>
      <c r="F782" s="5">
        <f t="shared" si="2"/>
        <v>5</v>
      </c>
      <c r="G782" s="5">
        <f t="shared" si="3"/>
        <v>4</v>
      </c>
      <c r="H782" s="5">
        <f t="shared" si="4"/>
        <v>4</v>
      </c>
      <c r="I782" s="5" t="str">
        <f t="shared" si="5"/>
        <v>544</v>
      </c>
      <c r="J782" s="5" t="str">
        <f t="shared" si="6"/>
        <v>54</v>
      </c>
      <c r="K782" s="5" t="str">
        <f>VLOOKUP(J782,'RF Mapping'!$A$1:$B$26,2,0)</f>
        <v>Champions</v>
      </c>
    </row>
    <row r="783" ht="15.75" customHeight="1">
      <c r="A783" s="4">
        <v>14565.0</v>
      </c>
      <c r="B783" s="5">
        <v>3.0</v>
      </c>
      <c r="C783" s="15">
        <v>44625.37986111111</v>
      </c>
      <c r="D783" s="16">
        <v>148.05</v>
      </c>
      <c r="E783" s="5">
        <f t="shared" si="1"/>
        <v>450</v>
      </c>
      <c r="F783" s="5">
        <f t="shared" si="2"/>
        <v>3</v>
      </c>
      <c r="G783" s="5">
        <f t="shared" si="3"/>
        <v>4</v>
      </c>
      <c r="H783" s="5">
        <f t="shared" si="4"/>
        <v>4</v>
      </c>
      <c r="I783" s="5" t="str">
        <f t="shared" si="5"/>
        <v>344</v>
      </c>
      <c r="J783" s="5" t="str">
        <f t="shared" si="6"/>
        <v>34</v>
      </c>
      <c r="K783" s="5" t="str">
        <f>VLOOKUP(J783,'RF Mapping'!$A$1:$B$26,2,0)</f>
        <v>Loyal Customers</v>
      </c>
    </row>
    <row r="784" ht="15.75" customHeight="1">
      <c r="A784" s="4">
        <v>14570.0</v>
      </c>
      <c r="B784" s="5">
        <v>1.0</v>
      </c>
      <c r="C784" s="15">
        <v>44443.45694444444</v>
      </c>
      <c r="D784" s="16">
        <v>13.45</v>
      </c>
      <c r="E784" s="5">
        <f t="shared" si="1"/>
        <v>632</v>
      </c>
      <c r="F784" s="5">
        <f t="shared" si="2"/>
        <v>2</v>
      </c>
      <c r="G784" s="5">
        <f t="shared" si="3"/>
        <v>2</v>
      </c>
      <c r="H784" s="5">
        <f t="shared" si="4"/>
        <v>1</v>
      </c>
      <c r="I784" s="5" t="str">
        <f t="shared" si="5"/>
        <v>221</v>
      </c>
      <c r="J784" s="5" t="str">
        <f t="shared" si="6"/>
        <v>22</v>
      </c>
      <c r="K784" s="5" t="str">
        <f>VLOOKUP(J784,'RF Mapping'!$A$1:$B$26,2,0)</f>
        <v>Hibernating</v>
      </c>
    </row>
    <row r="785" ht="15.75" customHeight="1">
      <c r="A785" s="4">
        <v>14572.0</v>
      </c>
      <c r="B785" s="5">
        <v>6.0</v>
      </c>
      <c r="C785" s="15">
        <v>44681.58611111111</v>
      </c>
      <c r="D785" s="16">
        <v>134.28000000000003</v>
      </c>
      <c r="E785" s="5">
        <f t="shared" si="1"/>
        <v>394</v>
      </c>
      <c r="F785" s="5">
        <f t="shared" si="2"/>
        <v>4</v>
      </c>
      <c r="G785" s="5">
        <f t="shared" si="3"/>
        <v>4</v>
      </c>
      <c r="H785" s="5">
        <f t="shared" si="4"/>
        <v>4</v>
      </c>
      <c r="I785" s="5" t="str">
        <f t="shared" si="5"/>
        <v>444</v>
      </c>
      <c r="J785" s="5" t="str">
        <f t="shared" si="6"/>
        <v>44</v>
      </c>
      <c r="K785" s="5" t="str">
        <f>VLOOKUP(J785,'RF Mapping'!$A$1:$B$26,2,0)</f>
        <v>Loyal Customers</v>
      </c>
    </row>
    <row r="786" ht="15.75" customHeight="1">
      <c r="A786" s="4">
        <v>14573.0</v>
      </c>
      <c r="B786" s="5">
        <v>9.0</v>
      </c>
      <c r="C786" s="15">
        <v>44523.51111111111</v>
      </c>
      <c r="D786" s="16">
        <v>48.14000000000001</v>
      </c>
      <c r="E786" s="5">
        <f t="shared" si="1"/>
        <v>552</v>
      </c>
      <c r="F786" s="5">
        <f t="shared" si="2"/>
        <v>2</v>
      </c>
      <c r="G786" s="5">
        <f t="shared" si="3"/>
        <v>4</v>
      </c>
      <c r="H786" s="5">
        <f t="shared" si="4"/>
        <v>3</v>
      </c>
      <c r="I786" s="5" t="str">
        <f t="shared" si="5"/>
        <v>243</v>
      </c>
      <c r="J786" s="5" t="str">
        <f t="shared" si="6"/>
        <v>24</v>
      </c>
      <c r="K786" s="5" t="str">
        <f>VLOOKUP(J786,'RF Mapping'!$A$1:$B$26,2,0)</f>
        <v>At Risk</v>
      </c>
    </row>
    <row r="787" ht="15.75" customHeight="1">
      <c r="A787" s="4">
        <v>14577.0</v>
      </c>
      <c r="B787" s="5">
        <v>1.0</v>
      </c>
      <c r="C787" s="15">
        <v>44359.47638888889</v>
      </c>
      <c r="D787" s="16">
        <v>11.25</v>
      </c>
      <c r="E787" s="5">
        <f t="shared" si="1"/>
        <v>716</v>
      </c>
      <c r="F787" s="5">
        <f t="shared" si="2"/>
        <v>2</v>
      </c>
      <c r="G787" s="5">
        <f t="shared" si="3"/>
        <v>2</v>
      </c>
      <c r="H787" s="5">
        <f t="shared" si="4"/>
        <v>1</v>
      </c>
      <c r="I787" s="5" t="str">
        <f t="shared" si="5"/>
        <v>221</v>
      </c>
      <c r="J787" s="5" t="str">
        <f t="shared" si="6"/>
        <v>22</v>
      </c>
      <c r="K787" s="5" t="str">
        <f>VLOOKUP(J787,'RF Mapping'!$A$1:$B$26,2,0)</f>
        <v>Hibernating</v>
      </c>
    </row>
    <row r="788" ht="15.75" customHeight="1">
      <c r="A788" s="4">
        <v>14578.0</v>
      </c>
      <c r="B788" s="5">
        <v>1.0</v>
      </c>
      <c r="C788" s="15">
        <v>44718.72083333333</v>
      </c>
      <c r="D788" s="16">
        <v>8.5</v>
      </c>
      <c r="E788" s="5">
        <f t="shared" si="1"/>
        <v>357</v>
      </c>
      <c r="F788" s="5">
        <f t="shared" si="2"/>
        <v>5</v>
      </c>
      <c r="G788" s="5">
        <f t="shared" si="3"/>
        <v>2</v>
      </c>
      <c r="H788" s="5">
        <f t="shared" si="4"/>
        <v>1</v>
      </c>
      <c r="I788" s="5" t="str">
        <f t="shared" si="5"/>
        <v>521</v>
      </c>
      <c r="J788" s="5" t="str">
        <f t="shared" si="6"/>
        <v>52</v>
      </c>
      <c r="K788" s="5" t="str">
        <f>VLOOKUP(J788,'RF Mapping'!$A$1:$B$26,2,0)</f>
        <v>Potential Loyalists</v>
      </c>
    </row>
    <row r="789" ht="15.75" customHeight="1">
      <c r="A789" s="4">
        <v>14583.0</v>
      </c>
      <c r="B789" s="5">
        <v>5.0</v>
      </c>
      <c r="C789" s="15">
        <v>44716.52222222222</v>
      </c>
      <c r="D789" s="16">
        <v>73.86000000000001</v>
      </c>
      <c r="E789" s="5">
        <f t="shared" si="1"/>
        <v>359</v>
      </c>
      <c r="F789" s="5">
        <f t="shared" si="2"/>
        <v>5</v>
      </c>
      <c r="G789" s="5">
        <f t="shared" si="3"/>
        <v>4</v>
      </c>
      <c r="H789" s="5">
        <f t="shared" si="4"/>
        <v>3</v>
      </c>
      <c r="I789" s="5" t="str">
        <f t="shared" si="5"/>
        <v>543</v>
      </c>
      <c r="J789" s="5" t="str">
        <f t="shared" si="6"/>
        <v>54</v>
      </c>
      <c r="K789" s="5" t="str">
        <f>VLOOKUP(J789,'RF Mapping'!$A$1:$B$26,2,0)</f>
        <v>Champions</v>
      </c>
    </row>
    <row r="790" ht="15.75" customHeight="1">
      <c r="A790" s="4">
        <v>14584.0</v>
      </c>
      <c r="B790" s="5">
        <v>1.0</v>
      </c>
      <c r="C790" s="15">
        <v>44539.83541666667</v>
      </c>
      <c r="D790" s="16">
        <v>4.25</v>
      </c>
      <c r="E790" s="5">
        <f t="shared" si="1"/>
        <v>536</v>
      </c>
      <c r="F790" s="5">
        <f t="shared" si="2"/>
        <v>3</v>
      </c>
      <c r="G790" s="5">
        <f t="shared" si="3"/>
        <v>2</v>
      </c>
      <c r="H790" s="5">
        <f t="shared" si="4"/>
        <v>1</v>
      </c>
      <c r="I790" s="5" t="str">
        <f t="shared" si="5"/>
        <v>321</v>
      </c>
      <c r="J790" s="5" t="str">
        <f t="shared" si="6"/>
        <v>32</v>
      </c>
      <c r="K790" s="5" t="str">
        <f>VLOOKUP(J790,'RF Mapping'!$A$1:$B$26,2,0)</f>
        <v>About to Sleep</v>
      </c>
    </row>
    <row r="791" ht="15.75" customHeight="1">
      <c r="A791" s="4">
        <v>14586.0</v>
      </c>
      <c r="B791" s="5">
        <v>2.0</v>
      </c>
      <c r="C791" s="15">
        <v>44495.73055555556</v>
      </c>
      <c r="D791" s="16">
        <v>23.52</v>
      </c>
      <c r="E791" s="5">
        <f t="shared" si="1"/>
        <v>580</v>
      </c>
      <c r="F791" s="5">
        <f t="shared" si="2"/>
        <v>2</v>
      </c>
      <c r="G791" s="5">
        <f t="shared" si="3"/>
        <v>3</v>
      </c>
      <c r="H791" s="5">
        <f t="shared" si="4"/>
        <v>2</v>
      </c>
      <c r="I791" s="5" t="str">
        <f t="shared" si="5"/>
        <v>232</v>
      </c>
      <c r="J791" s="5" t="str">
        <f t="shared" si="6"/>
        <v>23</v>
      </c>
      <c r="K791" s="5" t="str">
        <f>VLOOKUP(J791,'RF Mapping'!$A$1:$B$26,2,0)</f>
        <v>At Risk</v>
      </c>
    </row>
    <row r="792" ht="15.75" customHeight="1">
      <c r="A792" s="4">
        <v>14587.0</v>
      </c>
      <c r="B792" s="5">
        <v>7.0</v>
      </c>
      <c r="C792" s="15">
        <v>44702.48194444444</v>
      </c>
      <c r="D792" s="16">
        <v>85.70000000000002</v>
      </c>
      <c r="E792" s="5">
        <f t="shared" si="1"/>
        <v>373</v>
      </c>
      <c r="F792" s="5">
        <f t="shared" si="2"/>
        <v>5</v>
      </c>
      <c r="G792" s="5">
        <f t="shared" si="3"/>
        <v>4</v>
      </c>
      <c r="H792" s="5">
        <f t="shared" si="4"/>
        <v>4</v>
      </c>
      <c r="I792" s="5" t="str">
        <f t="shared" si="5"/>
        <v>544</v>
      </c>
      <c r="J792" s="5" t="str">
        <f t="shared" si="6"/>
        <v>54</v>
      </c>
      <c r="K792" s="5" t="str">
        <f>VLOOKUP(J792,'RF Mapping'!$A$1:$B$26,2,0)</f>
        <v>Champions</v>
      </c>
    </row>
    <row r="793" ht="15.75" customHeight="1">
      <c r="A793" s="4">
        <v>14591.0</v>
      </c>
      <c r="B793" s="5">
        <v>3.0</v>
      </c>
      <c r="C793" s="15">
        <v>44705.58055555556</v>
      </c>
      <c r="D793" s="16">
        <v>85.65</v>
      </c>
      <c r="E793" s="5">
        <f t="shared" si="1"/>
        <v>370</v>
      </c>
      <c r="F793" s="5">
        <f t="shared" si="2"/>
        <v>5</v>
      </c>
      <c r="G793" s="5">
        <f t="shared" si="3"/>
        <v>4</v>
      </c>
      <c r="H793" s="5">
        <f t="shared" si="4"/>
        <v>4</v>
      </c>
      <c r="I793" s="5" t="str">
        <f t="shared" si="5"/>
        <v>544</v>
      </c>
      <c r="J793" s="5" t="str">
        <f t="shared" si="6"/>
        <v>54</v>
      </c>
      <c r="K793" s="5" t="str">
        <f>VLOOKUP(J793,'RF Mapping'!$A$1:$B$26,2,0)</f>
        <v>Champions</v>
      </c>
    </row>
    <row r="794" ht="15.75" customHeight="1">
      <c r="A794" s="4">
        <v>14592.0</v>
      </c>
      <c r="B794" s="5">
        <v>3.0</v>
      </c>
      <c r="C794" s="15">
        <v>44685.69097222222</v>
      </c>
      <c r="D794" s="16">
        <v>12.49</v>
      </c>
      <c r="E794" s="5">
        <f t="shared" si="1"/>
        <v>390</v>
      </c>
      <c r="F794" s="5">
        <f t="shared" si="2"/>
        <v>4</v>
      </c>
      <c r="G794" s="5">
        <f t="shared" si="3"/>
        <v>4</v>
      </c>
      <c r="H794" s="5">
        <f t="shared" si="4"/>
        <v>1</v>
      </c>
      <c r="I794" s="5" t="str">
        <f t="shared" si="5"/>
        <v>441</v>
      </c>
      <c r="J794" s="5" t="str">
        <f t="shared" si="6"/>
        <v>44</v>
      </c>
      <c r="K794" s="5" t="str">
        <f>VLOOKUP(J794,'RF Mapping'!$A$1:$B$26,2,0)</f>
        <v>Loyal Customers</v>
      </c>
    </row>
    <row r="795" ht="15.75" customHeight="1">
      <c r="A795" s="4">
        <v>14593.0</v>
      </c>
      <c r="B795" s="5">
        <v>2.0</v>
      </c>
      <c r="C795" s="15">
        <v>44699.53333333333</v>
      </c>
      <c r="D795" s="16">
        <v>3.38</v>
      </c>
      <c r="E795" s="5">
        <f t="shared" si="1"/>
        <v>376</v>
      </c>
      <c r="F795" s="5">
        <f t="shared" si="2"/>
        <v>5</v>
      </c>
      <c r="G795" s="5">
        <f t="shared" si="3"/>
        <v>3</v>
      </c>
      <c r="H795" s="5">
        <f t="shared" si="4"/>
        <v>1</v>
      </c>
      <c r="I795" s="5" t="str">
        <f t="shared" si="5"/>
        <v>531</v>
      </c>
      <c r="J795" s="5" t="str">
        <f t="shared" si="6"/>
        <v>53</v>
      </c>
      <c r="K795" s="5" t="str">
        <f>VLOOKUP(J795,'RF Mapping'!$A$1:$B$26,2,0)</f>
        <v>Potential Loyalists</v>
      </c>
    </row>
    <row r="796" ht="15.75" customHeight="1">
      <c r="A796" s="4">
        <v>14594.0</v>
      </c>
      <c r="B796" s="5">
        <v>1.0</v>
      </c>
      <c r="C796" s="15">
        <v>44714.56111111111</v>
      </c>
      <c r="D796" s="16">
        <v>6.75</v>
      </c>
      <c r="E796" s="5">
        <f t="shared" si="1"/>
        <v>361</v>
      </c>
      <c r="F796" s="5">
        <f t="shared" si="2"/>
        <v>5</v>
      </c>
      <c r="G796" s="5">
        <f t="shared" si="3"/>
        <v>2</v>
      </c>
      <c r="H796" s="5">
        <f t="shared" si="4"/>
        <v>1</v>
      </c>
      <c r="I796" s="5" t="str">
        <f t="shared" si="5"/>
        <v>521</v>
      </c>
      <c r="J796" s="5" t="str">
        <f t="shared" si="6"/>
        <v>52</v>
      </c>
      <c r="K796" s="5" t="str">
        <f>VLOOKUP(J796,'RF Mapping'!$A$1:$B$26,2,0)</f>
        <v>Potential Loyalists</v>
      </c>
    </row>
    <row r="797" ht="15.75" customHeight="1">
      <c r="A797" s="4">
        <v>14595.0</v>
      </c>
      <c r="B797" s="5">
        <v>1.0</v>
      </c>
      <c r="C797" s="15">
        <v>44665.64305555556</v>
      </c>
      <c r="D797" s="16">
        <v>33.2</v>
      </c>
      <c r="E797" s="5">
        <f t="shared" si="1"/>
        <v>410</v>
      </c>
      <c r="F797" s="5">
        <f t="shared" si="2"/>
        <v>4</v>
      </c>
      <c r="G797" s="5">
        <f t="shared" si="3"/>
        <v>2</v>
      </c>
      <c r="H797" s="5">
        <f t="shared" si="4"/>
        <v>3</v>
      </c>
      <c r="I797" s="5" t="str">
        <f t="shared" si="5"/>
        <v>423</v>
      </c>
      <c r="J797" s="5" t="str">
        <f t="shared" si="6"/>
        <v>42</v>
      </c>
      <c r="K797" s="5" t="str">
        <f>VLOOKUP(J797,'RF Mapping'!$A$1:$B$26,2,0)</f>
        <v>Potential Loyalists</v>
      </c>
    </row>
    <row r="798" ht="15.75" customHeight="1">
      <c r="A798" s="4">
        <v>14600.0</v>
      </c>
      <c r="B798" s="5">
        <v>1.0</v>
      </c>
      <c r="C798" s="15">
        <v>44415.40833333333</v>
      </c>
      <c r="D798" s="16">
        <v>17.0</v>
      </c>
      <c r="E798" s="5">
        <f t="shared" si="1"/>
        <v>660</v>
      </c>
      <c r="F798" s="5">
        <f t="shared" si="2"/>
        <v>2</v>
      </c>
      <c r="G798" s="5">
        <f t="shared" si="3"/>
        <v>2</v>
      </c>
      <c r="H798" s="5">
        <f t="shared" si="4"/>
        <v>2</v>
      </c>
      <c r="I798" s="5" t="str">
        <f t="shared" si="5"/>
        <v>222</v>
      </c>
      <c r="J798" s="5" t="str">
        <f t="shared" si="6"/>
        <v>22</v>
      </c>
      <c r="K798" s="5" t="str">
        <f>VLOOKUP(J798,'RF Mapping'!$A$1:$B$26,2,0)</f>
        <v>Hibernating</v>
      </c>
    </row>
    <row r="799" ht="15.75" customHeight="1">
      <c r="A799" s="4">
        <v>14601.0</v>
      </c>
      <c r="B799" s="5">
        <v>1.0</v>
      </c>
      <c r="C799" s="15">
        <v>44710.40833333333</v>
      </c>
      <c r="D799" s="16">
        <v>36.96</v>
      </c>
      <c r="E799" s="5">
        <f t="shared" si="1"/>
        <v>365</v>
      </c>
      <c r="F799" s="5">
        <f t="shared" si="2"/>
        <v>5</v>
      </c>
      <c r="G799" s="5">
        <f t="shared" si="3"/>
        <v>2</v>
      </c>
      <c r="H799" s="5">
        <f t="shared" si="4"/>
        <v>3</v>
      </c>
      <c r="I799" s="5" t="str">
        <f t="shared" si="5"/>
        <v>523</v>
      </c>
      <c r="J799" s="5" t="str">
        <f t="shared" si="6"/>
        <v>52</v>
      </c>
      <c r="K799" s="5" t="str">
        <f>VLOOKUP(J799,'RF Mapping'!$A$1:$B$26,2,0)</f>
        <v>Potential Loyalists</v>
      </c>
    </row>
    <row r="800" ht="15.75" customHeight="1">
      <c r="A800" s="4">
        <v>14606.0</v>
      </c>
      <c r="B800" s="5">
        <v>73.0</v>
      </c>
      <c r="C800" s="15">
        <v>44720.81111111111</v>
      </c>
      <c r="D800" s="16">
        <v>550.11</v>
      </c>
      <c r="E800" s="5">
        <f t="shared" si="1"/>
        <v>355</v>
      </c>
      <c r="F800" s="5">
        <f t="shared" si="2"/>
        <v>5</v>
      </c>
      <c r="G800" s="5">
        <f t="shared" si="3"/>
        <v>4</v>
      </c>
      <c r="H800" s="5">
        <f t="shared" si="4"/>
        <v>4</v>
      </c>
      <c r="I800" s="5" t="str">
        <f t="shared" si="5"/>
        <v>544</v>
      </c>
      <c r="J800" s="5" t="str">
        <f t="shared" si="6"/>
        <v>54</v>
      </c>
      <c r="K800" s="5" t="str">
        <f>VLOOKUP(J800,'RF Mapping'!$A$1:$B$26,2,0)</f>
        <v>Champions</v>
      </c>
    </row>
    <row r="801" ht="15.75" customHeight="1">
      <c r="A801" s="4">
        <v>14607.0</v>
      </c>
      <c r="B801" s="5">
        <v>2.0</v>
      </c>
      <c r="C801" s="15">
        <v>44675.43402777778</v>
      </c>
      <c r="D801" s="16">
        <v>467.48</v>
      </c>
      <c r="E801" s="5">
        <f t="shared" si="1"/>
        <v>400</v>
      </c>
      <c r="F801" s="5">
        <f t="shared" si="2"/>
        <v>4</v>
      </c>
      <c r="G801" s="5">
        <f t="shared" si="3"/>
        <v>3</v>
      </c>
      <c r="H801" s="5">
        <f t="shared" si="4"/>
        <v>4</v>
      </c>
      <c r="I801" s="5" t="str">
        <f t="shared" si="5"/>
        <v>434</v>
      </c>
      <c r="J801" s="5" t="str">
        <f t="shared" si="6"/>
        <v>43</v>
      </c>
      <c r="K801" s="5" t="str">
        <f>VLOOKUP(J801,'RF Mapping'!$A$1:$B$26,2,0)</f>
        <v>Potential Loyalists</v>
      </c>
    </row>
    <row r="802" ht="15.75" customHeight="1">
      <c r="A802" s="4">
        <v>14608.0</v>
      </c>
      <c r="B802" s="5">
        <v>1.0</v>
      </c>
      <c r="C802" s="15">
        <v>44691.77569444444</v>
      </c>
      <c r="D802" s="16">
        <v>17.0</v>
      </c>
      <c r="E802" s="5">
        <f t="shared" si="1"/>
        <v>384</v>
      </c>
      <c r="F802" s="5">
        <f t="shared" si="2"/>
        <v>4</v>
      </c>
      <c r="G802" s="5">
        <f t="shared" si="3"/>
        <v>2</v>
      </c>
      <c r="H802" s="5">
        <f t="shared" si="4"/>
        <v>2</v>
      </c>
      <c r="I802" s="5" t="str">
        <f t="shared" si="5"/>
        <v>422</v>
      </c>
      <c r="J802" s="5" t="str">
        <f t="shared" si="6"/>
        <v>42</v>
      </c>
      <c r="K802" s="5" t="str">
        <f>VLOOKUP(J802,'RF Mapping'!$A$1:$B$26,2,0)</f>
        <v>Potential Loyalists</v>
      </c>
    </row>
    <row r="803" ht="15.75" customHeight="1">
      <c r="A803" s="4">
        <v>14619.0</v>
      </c>
      <c r="B803" s="5">
        <v>1.0</v>
      </c>
      <c r="C803" s="15">
        <v>44483.71736111111</v>
      </c>
      <c r="D803" s="16">
        <v>9.95</v>
      </c>
      <c r="E803" s="5">
        <f t="shared" si="1"/>
        <v>592</v>
      </c>
      <c r="F803" s="5">
        <f t="shared" si="2"/>
        <v>2</v>
      </c>
      <c r="G803" s="5">
        <f t="shared" si="3"/>
        <v>2</v>
      </c>
      <c r="H803" s="5">
        <f t="shared" si="4"/>
        <v>1</v>
      </c>
      <c r="I803" s="5" t="str">
        <f t="shared" si="5"/>
        <v>221</v>
      </c>
      <c r="J803" s="5" t="str">
        <f t="shared" si="6"/>
        <v>22</v>
      </c>
      <c r="K803" s="5" t="str">
        <f>VLOOKUP(J803,'RF Mapping'!$A$1:$B$26,2,0)</f>
        <v>Hibernating</v>
      </c>
    </row>
    <row r="804" ht="15.75" customHeight="1">
      <c r="A804" s="4">
        <v>14620.0</v>
      </c>
      <c r="B804" s="5">
        <v>2.0</v>
      </c>
      <c r="C804" s="15">
        <v>44519.59305555555</v>
      </c>
      <c r="D804" s="16">
        <v>17.200000000000003</v>
      </c>
      <c r="E804" s="5">
        <f t="shared" si="1"/>
        <v>556</v>
      </c>
      <c r="F804" s="5">
        <f t="shared" si="2"/>
        <v>2</v>
      </c>
      <c r="G804" s="5">
        <f t="shared" si="3"/>
        <v>3</v>
      </c>
      <c r="H804" s="5">
        <f t="shared" si="4"/>
        <v>2</v>
      </c>
      <c r="I804" s="5" t="str">
        <f t="shared" si="5"/>
        <v>232</v>
      </c>
      <c r="J804" s="5" t="str">
        <f t="shared" si="6"/>
        <v>23</v>
      </c>
      <c r="K804" s="5" t="str">
        <f>VLOOKUP(J804,'RF Mapping'!$A$1:$B$26,2,0)</f>
        <v>At Risk</v>
      </c>
    </row>
    <row r="805" ht="15.75" customHeight="1">
      <c r="A805" s="4">
        <v>14621.0</v>
      </c>
      <c r="B805" s="5">
        <v>2.0</v>
      </c>
      <c r="C805" s="15">
        <v>44596.74861111111</v>
      </c>
      <c r="D805" s="16">
        <v>22.5</v>
      </c>
      <c r="E805" s="5">
        <f t="shared" si="1"/>
        <v>479</v>
      </c>
      <c r="F805" s="5">
        <f t="shared" si="2"/>
        <v>3</v>
      </c>
      <c r="G805" s="5">
        <f t="shared" si="3"/>
        <v>3</v>
      </c>
      <c r="H805" s="5">
        <f t="shared" si="4"/>
        <v>2</v>
      </c>
      <c r="I805" s="5" t="str">
        <f t="shared" si="5"/>
        <v>332</v>
      </c>
      <c r="J805" s="5" t="str">
        <f t="shared" si="6"/>
        <v>33</v>
      </c>
      <c r="K805" s="5" t="str">
        <f>VLOOKUP(J805,'RF Mapping'!$A$1:$B$26,2,0)</f>
        <v>Need Attention</v>
      </c>
    </row>
    <row r="806" ht="15.75" customHeight="1">
      <c r="A806" s="4">
        <v>14622.0</v>
      </c>
      <c r="B806" s="5">
        <v>1.0</v>
      </c>
      <c r="C806" s="15">
        <v>44538.52916666667</v>
      </c>
      <c r="D806" s="16">
        <v>6.25</v>
      </c>
      <c r="E806" s="5">
        <f t="shared" si="1"/>
        <v>537</v>
      </c>
      <c r="F806" s="5">
        <f t="shared" si="2"/>
        <v>3</v>
      </c>
      <c r="G806" s="5">
        <f t="shared" si="3"/>
        <v>2</v>
      </c>
      <c r="H806" s="5">
        <f t="shared" si="4"/>
        <v>1</v>
      </c>
      <c r="I806" s="5" t="str">
        <f t="shared" si="5"/>
        <v>321</v>
      </c>
      <c r="J806" s="5" t="str">
        <f t="shared" si="6"/>
        <v>32</v>
      </c>
      <c r="K806" s="5" t="str">
        <f>VLOOKUP(J806,'RF Mapping'!$A$1:$B$26,2,0)</f>
        <v>About to Sleep</v>
      </c>
    </row>
    <row r="807" ht="15.75" customHeight="1">
      <c r="A807" s="4">
        <v>14623.0</v>
      </c>
      <c r="B807" s="5">
        <v>3.0</v>
      </c>
      <c r="C807" s="15">
        <v>44688.58055555556</v>
      </c>
      <c r="D807" s="16">
        <v>54.21</v>
      </c>
      <c r="E807" s="5">
        <f t="shared" si="1"/>
        <v>387</v>
      </c>
      <c r="F807" s="5">
        <f t="shared" si="2"/>
        <v>4</v>
      </c>
      <c r="G807" s="5">
        <f t="shared" si="3"/>
        <v>4</v>
      </c>
      <c r="H807" s="5">
        <f t="shared" si="4"/>
        <v>3</v>
      </c>
      <c r="I807" s="5" t="str">
        <f t="shared" si="5"/>
        <v>443</v>
      </c>
      <c r="J807" s="5" t="str">
        <f t="shared" si="6"/>
        <v>44</v>
      </c>
      <c r="K807" s="5" t="str">
        <f>VLOOKUP(J807,'RF Mapping'!$A$1:$B$26,2,0)</f>
        <v>Loyal Customers</v>
      </c>
    </row>
    <row r="808" ht="15.75" customHeight="1">
      <c r="A808" s="4">
        <v>14625.0</v>
      </c>
      <c r="B808" s="5">
        <v>1.0</v>
      </c>
      <c r="C808" s="15">
        <v>44537.65277777778</v>
      </c>
      <c r="D808" s="16">
        <v>6.75</v>
      </c>
      <c r="E808" s="5">
        <f t="shared" si="1"/>
        <v>538</v>
      </c>
      <c r="F808" s="5">
        <f t="shared" si="2"/>
        <v>3</v>
      </c>
      <c r="G808" s="5">
        <f t="shared" si="3"/>
        <v>2</v>
      </c>
      <c r="H808" s="5">
        <f t="shared" si="4"/>
        <v>1</v>
      </c>
      <c r="I808" s="5" t="str">
        <f t="shared" si="5"/>
        <v>321</v>
      </c>
      <c r="J808" s="5" t="str">
        <f t="shared" si="6"/>
        <v>32</v>
      </c>
      <c r="K808" s="5" t="str">
        <f>VLOOKUP(J808,'RF Mapping'!$A$1:$B$26,2,0)</f>
        <v>About to Sleep</v>
      </c>
    </row>
    <row r="809" ht="15.75" customHeight="1">
      <c r="A809" s="4">
        <v>14626.0</v>
      </c>
      <c r="B809" s="5">
        <v>4.0</v>
      </c>
      <c r="C809" s="15">
        <v>44664.57569444444</v>
      </c>
      <c r="D809" s="16">
        <v>201.75</v>
      </c>
      <c r="E809" s="5">
        <f t="shared" si="1"/>
        <v>411</v>
      </c>
      <c r="F809" s="5">
        <f t="shared" si="2"/>
        <v>4</v>
      </c>
      <c r="G809" s="5">
        <f t="shared" si="3"/>
        <v>4</v>
      </c>
      <c r="H809" s="5">
        <f t="shared" si="4"/>
        <v>4</v>
      </c>
      <c r="I809" s="5" t="str">
        <f t="shared" si="5"/>
        <v>444</v>
      </c>
      <c r="J809" s="5" t="str">
        <f t="shared" si="6"/>
        <v>44</v>
      </c>
      <c r="K809" s="5" t="str">
        <f>VLOOKUP(J809,'RF Mapping'!$A$1:$B$26,2,0)</f>
        <v>Loyal Customers</v>
      </c>
    </row>
    <row r="810" ht="15.75" customHeight="1">
      <c r="A810" s="4">
        <v>14627.0</v>
      </c>
      <c r="B810" s="5">
        <v>1.0</v>
      </c>
      <c r="C810" s="15">
        <v>44409.45069444444</v>
      </c>
      <c r="D810" s="16">
        <v>4.95</v>
      </c>
      <c r="E810" s="5">
        <f t="shared" si="1"/>
        <v>666</v>
      </c>
      <c r="F810" s="5">
        <f t="shared" si="2"/>
        <v>2</v>
      </c>
      <c r="G810" s="5">
        <f t="shared" si="3"/>
        <v>2</v>
      </c>
      <c r="H810" s="5">
        <f t="shared" si="4"/>
        <v>1</v>
      </c>
      <c r="I810" s="5" t="str">
        <f t="shared" si="5"/>
        <v>221</v>
      </c>
      <c r="J810" s="5" t="str">
        <f t="shared" si="6"/>
        <v>22</v>
      </c>
      <c r="K810" s="5" t="str">
        <f>VLOOKUP(J810,'RF Mapping'!$A$1:$B$26,2,0)</f>
        <v>Hibernating</v>
      </c>
    </row>
    <row r="811" ht="15.75" customHeight="1">
      <c r="A811" s="4">
        <v>14628.0</v>
      </c>
      <c r="B811" s="5">
        <v>2.0</v>
      </c>
      <c r="C811" s="15">
        <v>44629.62361111111</v>
      </c>
      <c r="D811" s="16">
        <v>134.55</v>
      </c>
      <c r="E811" s="5">
        <f t="shared" si="1"/>
        <v>446</v>
      </c>
      <c r="F811" s="5">
        <f t="shared" si="2"/>
        <v>3</v>
      </c>
      <c r="G811" s="5">
        <f t="shared" si="3"/>
        <v>3</v>
      </c>
      <c r="H811" s="5">
        <f t="shared" si="4"/>
        <v>4</v>
      </c>
      <c r="I811" s="5" t="str">
        <f t="shared" si="5"/>
        <v>334</v>
      </c>
      <c r="J811" s="5" t="str">
        <f t="shared" si="6"/>
        <v>33</v>
      </c>
      <c r="K811" s="5" t="str">
        <f>VLOOKUP(J811,'RF Mapping'!$A$1:$B$26,2,0)</f>
        <v>Need Attention</v>
      </c>
    </row>
    <row r="812" ht="15.75" customHeight="1">
      <c r="A812" s="4">
        <v>14629.0</v>
      </c>
      <c r="B812" s="5">
        <v>1.0</v>
      </c>
      <c r="C812" s="15">
        <v>44674.67569444444</v>
      </c>
      <c r="D812" s="16">
        <v>1.25</v>
      </c>
      <c r="E812" s="5">
        <f t="shared" si="1"/>
        <v>401</v>
      </c>
      <c r="F812" s="5">
        <f t="shared" si="2"/>
        <v>4</v>
      </c>
      <c r="G812" s="5">
        <f t="shared" si="3"/>
        <v>2</v>
      </c>
      <c r="H812" s="5">
        <f t="shared" si="4"/>
        <v>1</v>
      </c>
      <c r="I812" s="5" t="str">
        <f t="shared" si="5"/>
        <v>421</v>
      </c>
      <c r="J812" s="5" t="str">
        <f t="shared" si="6"/>
        <v>42</v>
      </c>
      <c r="K812" s="5" t="str">
        <f>VLOOKUP(J812,'RF Mapping'!$A$1:$B$26,2,0)</f>
        <v>Potential Loyalists</v>
      </c>
    </row>
    <row r="813" ht="15.75" customHeight="1">
      <c r="A813" s="4">
        <v>14631.0</v>
      </c>
      <c r="B813" s="5">
        <v>1.0</v>
      </c>
      <c r="C813" s="15">
        <v>44671.47013888889</v>
      </c>
      <c r="D813" s="16">
        <v>9.36</v>
      </c>
      <c r="E813" s="5">
        <f t="shared" si="1"/>
        <v>404</v>
      </c>
      <c r="F813" s="5">
        <f t="shared" si="2"/>
        <v>4</v>
      </c>
      <c r="G813" s="5">
        <f t="shared" si="3"/>
        <v>2</v>
      </c>
      <c r="H813" s="5">
        <f t="shared" si="4"/>
        <v>1</v>
      </c>
      <c r="I813" s="5" t="str">
        <f t="shared" si="5"/>
        <v>421</v>
      </c>
      <c r="J813" s="5" t="str">
        <f t="shared" si="6"/>
        <v>42</v>
      </c>
      <c r="K813" s="5" t="str">
        <f>VLOOKUP(J813,'RF Mapping'!$A$1:$B$26,2,0)</f>
        <v>Potential Loyalists</v>
      </c>
    </row>
    <row r="814" ht="15.75" customHeight="1">
      <c r="A814" s="4">
        <v>14633.0</v>
      </c>
      <c r="B814" s="5">
        <v>1.0</v>
      </c>
      <c r="C814" s="15">
        <v>44457.71319444444</v>
      </c>
      <c r="D814" s="16">
        <v>10.2</v>
      </c>
      <c r="E814" s="5">
        <f t="shared" si="1"/>
        <v>618</v>
      </c>
      <c r="F814" s="5">
        <f t="shared" si="2"/>
        <v>2</v>
      </c>
      <c r="G814" s="5">
        <f t="shared" si="3"/>
        <v>2</v>
      </c>
      <c r="H814" s="5">
        <f t="shared" si="4"/>
        <v>1</v>
      </c>
      <c r="I814" s="5" t="str">
        <f t="shared" si="5"/>
        <v>221</v>
      </c>
      <c r="J814" s="5" t="str">
        <f t="shared" si="6"/>
        <v>22</v>
      </c>
      <c r="K814" s="5" t="str">
        <f>VLOOKUP(J814,'RF Mapping'!$A$1:$B$26,2,0)</f>
        <v>Hibernating</v>
      </c>
    </row>
    <row r="815" ht="15.75" customHeight="1">
      <c r="A815" s="4">
        <v>14640.0</v>
      </c>
      <c r="B815" s="5">
        <v>4.0</v>
      </c>
      <c r="C815" s="15">
        <v>44705.45833333334</v>
      </c>
      <c r="D815" s="16">
        <v>51.099999999999994</v>
      </c>
      <c r="E815" s="5">
        <f t="shared" si="1"/>
        <v>370</v>
      </c>
      <c r="F815" s="5">
        <f t="shared" si="2"/>
        <v>5</v>
      </c>
      <c r="G815" s="5">
        <f t="shared" si="3"/>
        <v>4</v>
      </c>
      <c r="H815" s="5">
        <f t="shared" si="4"/>
        <v>3</v>
      </c>
      <c r="I815" s="5" t="str">
        <f t="shared" si="5"/>
        <v>543</v>
      </c>
      <c r="J815" s="5" t="str">
        <f t="shared" si="6"/>
        <v>54</v>
      </c>
      <c r="K815" s="5" t="str">
        <f>VLOOKUP(J815,'RF Mapping'!$A$1:$B$26,2,0)</f>
        <v>Champions</v>
      </c>
    </row>
    <row r="816" ht="15.75" customHeight="1">
      <c r="A816" s="4">
        <v>14643.0</v>
      </c>
      <c r="B816" s="5">
        <v>2.0</v>
      </c>
      <c r="C816" s="15">
        <v>44368.55208333334</v>
      </c>
      <c r="D816" s="16">
        <v>42.0</v>
      </c>
      <c r="E816" s="5">
        <f t="shared" si="1"/>
        <v>707</v>
      </c>
      <c r="F816" s="5">
        <f t="shared" si="2"/>
        <v>2</v>
      </c>
      <c r="G816" s="5">
        <f t="shared" si="3"/>
        <v>3</v>
      </c>
      <c r="H816" s="5">
        <f t="shared" si="4"/>
        <v>3</v>
      </c>
      <c r="I816" s="5" t="str">
        <f t="shared" si="5"/>
        <v>233</v>
      </c>
      <c r="J816" s="5" t="str">
        <f t="shared" si="6"/>
        <v>23</v>
      </c>
      <c r="K816" s="5" t="str">
        <f>VLOOKUP(J816,'RF Mapping'!$A$1:$B$26,2,0)</f>
        <v>At Risk</v>
      </c>
    </row>
    <row r="817" ht="15.75" customHeight="1">
      <c r="A817" s="4">
        <v>14644.0</v>
      </c>
      <c r="B817" s="5">
        <v>1.0</v>
      </c>
      <c r="C817" s="15">
        <v>44661.70486111111</v>
      </c>
      <c r="D817" s="16">
        <v>32.849999999999994</v>
      </c>
      <c r="E817" s="5">
        <f t="shared" si="1"/>
        <v>414</v>
      </c>
      <c r="F817" s="5">
        <f t="shared" si="2"/>
        <v>4</v>
      </c>
      <c r="G817" s="5">
        <f t="shared" si="3"/>
        <v>2</v>
      </c>
      <c r="H817" s="5">
        <f t="shared" si="4"/>
        <v>3</v>
      </c>
      <c r="I817" s="5" t="str">
        <f t="shared" si="5"/>
        <v>423</v>
      </c>
      <c r="J817" s="5" t="str">
        <f t="shared" si="6"/>
        <v>42</v>
      </c>
      <c r="K817" s="5" t="str">
        <f>VLOOKUP(J817,'RF Mapping'!$A$1:$B$26,2,0)</f>
        <v>Potential Loyalists</v>
      </c>
    </row>
    <row r="818" ht="15.75" customHeight="1">
      <c r="A818" s="4">
        <v>14645.0</v>
      </c>
      <c r="B818" s="5">
        <v>1.0</v>
      </c>
      <c r="C818" s="15">
        <v>44567.38541666666</v>
      </c>
      <c r="D818" s="16">
        <v>78.35</v>
      </c>
      <c r="E818" s="5">
        <f t="shared" si="1"/>
        <v>508</v>
      </c>
      <c r="F818" s="5">
        <f t="shared" si="2"/>
        <v>3</v>
      </c>
      <c r="G818" s="5">
        <f t="shared" si="3"/>
        <v>2</v>
      </c>
      <c r="H818" s="5">
        <f t="shared" si="4"/>
        <v>4</v>
      </c>
      <c r="I818" s="5" t="str">
        <f t="shared" si="5"/>
        <v>324</v>
      </c>
      <c r="J818" s="5" t="str">
        <f t="shared" si="6"/>
        <v>32</v>
      </c>
      <c r="K818" s="5" t="str">
        <f>VLOOKUP(J818,'RF Mapping'!$A$1:$B$26,2,0)</f>
        <v>About to Sleep</v>
      </c>
    </row>
    <row r="819" ht="15.75" customHeight="1">
      <c r="A819" s="4">
        <v>14647.0</v>
      </c>
      <c r="B819" s="5">
        <v>1.0</v>
      </c>
      <c r="C819" s="15">
        <v>44522.56944444445</v>
      </c>
      <c r="D819" s="16">
        <v>2.98</v>
      </c>
      <c r="E819" s="5">
        <f t="shared" si="1"/>
        <v>553</v>
      </c>
      <c r="F819" s="5">
        <f t="shared" si="2"/>
        <v>2</v>
      </c>
      <c r="G819" s="5">
        <f t="shared" si="3"/>
        <v>2</v>
      </c>
      <c r="H819" s="5">
        <f t="shared" si="4"/>
        <v>1</v>
      </c>
      <c r="I819" s="5" t="str">
        <f t="shared" si="5"/>
        <v>221</v>
      </c>
      <c r="J819" s="5" t="str">
        <f t="shared" si="6"/>
        <v>22</v>
      </c>
      <c r="K819" s="5" t="str">
        <f>VLOOKUP(J819,'RF Mapping'!$A$1:$B$26,2,0)</f>
        <v>Hibernating</v>
      </c>
    </row>
    <row r="820" ht="15.75" customHeight="1">
      <c r="A820" s="4">
        <v>14649.0</v>
      </c>
      <c r="B820" s="5">
        <v>4.0</v>
      </c>
      <c r="C820" s="15">
        <v>44717.52083333334</v>
      </c>
      <c r="D820" s="16">
        <v>149.22999999999996</v>
      </c>
      <c r="E820" s="5">
        <f t="shared" si="1"/>
        <v>358</v>
      </c>
      <c r="F820" s="5">
        <f t="shared" si="2"/>
        <v>5</v>
      </c>
      <c r="G820" s="5">
        <f t="shared" si="3"/>
        <v>4</v>
      </c>
      <c r="H820" s="5">
        <f t="shared" si="4"/>
        <v>4</v>
      </c>
      <c r="I820" s="5" t="str">
        <f t="shared" si="5"/>
        <v>544</v>
      </c>
      <c r="J820" s="5" t="str">
        <f t="shared" si="6"/>
        <v>54</v>
      </c>
      <c r="K820" s="5" t="str">
        <f>VLOOKUP(J820,'RF Mapping'!$A$1:$B$26,2,0)</f>
        <v>Champions</v>
      </c>
    </row>
    <row r="821" ht="15.75" customHeight="1">
      <c r="A821" s="4">
        <v>14651.0</v>
      </c>
      <c r="B821" s="5">
        <v>2.0</v>
      </c>
      <c r="C821" s="15">
        <v>44654.66111111111</v>
      </c>
      <c r="D821" s="16">
        <v>10.92</v>
      </c>
      <c r="E821" s="5">
        <f t="shared" si="1"/>
        <v>421</v>
      </c>
      <c r="F821" s="5">
        <f t="shared" si="2"/>
        <v>4</v>
      </c>
      <c r="G821" s="5">
        <f t="shared" si="3"/>
        <v>3</v>
      </c>
      <c r="H821" s="5">
        <f t="shared" si="4"/>
        <v>1</v>
      </c>
      <c r="I821" s="5" t="str">
        <f t="shared" si="5"/>
        <v>431</v>
      </c>
      <c r="J821" s="5" t="str">
        <f t="shared" si="6"/>
        <v>43</v>
      </c>
      <c r="K821" s="5" t="str">
        <f>VLOOKUP(J821,'RF Mapping'!$A$1:$B$26,2,0)</f>
        <v>Potential Loyalists</v>
      </c>
    </row>
    <row r="822" ht="15.75" customHeight="1">
      <c r="A822" s="4">
        <v>14652.0</v>
      </c>
      <c r="B822" s="5">
        <v>1.0</v>
      </c>
      <c r="C822" s="15">
        <v>44643.59791666667</v>
      </c>
      <c r="D822" s="16">
        <v>1.17</v>
      </c>
      <c r="E822" s="5">
        <f t="shared" si="1"/>
        <v>432</v>
      </c>
      <c r="F822" s="5">
        <f t="shared" si="2"/>
        <v>3</v>
      </c>
      <c r="G822" s="5">
        <f t="shared" si="3"/>
        <v>2</v>
      </c>
      <c r="H822" s="5">
        <f t="shared" si="4"/>
        <v>1</v>
      </c>
      <c r="I822" s="5" t="str">
        <f t="shared" si="5"/>
        <v>321</v>
      </c>
      <c r="J822" s="5" t="str">
        <f t="shared" si="6"/>
        <v>32</v>
      </c>
      <c r="K822" s="5" t="str">
        <f>VLOOKUP(J822,'RF Mapping'!$A$1:$B$26,2,0)</f>
        <v>About to Sleep</v>
      </c>
    </row>
    <row r="823" ht="15.75" customHeight="1">
      <c r="A823" s="4">
        <v>14653.0</v>
      </c>
      <c r="B823" s="5">
        <v>3.0</v>
      </c>
      <c r="C823" s="15">
        <v>44681.57708333333</v>
      </c>
      <c r="D823" s="16">
        <v>59.650000000000006</v>
      </c>
      <c r="E823" s="5">
        <f t="shared" si="1"/>
        <v>394</v>
      </c>
      <c r="F823" s="5">
        <f t="shared" si="2"/>
        <v>4</v>
      </c>
      <c r="G823" s="5">
        <f t="shared" si="3"/>
        <v>4</v>
      </c>
      <c r="H823" s="5">
        <f t="shared" si="4"/>
        <v>3</v>
      </c>
      <c r="I823" s="5" t="str">
        <f t="shared" si="5"/>
        <v>443</v>
      </c>
      <c r="J823" s="5" t="str">
        <f t="shared" si="6"/>
        <v>44</v>
      </c>
      <c r="K823" s="5" t="str">
        <f>VLOOKUP(J823,'RF Mapping'!$A$1:$B$26,2,0)</f>
        <v>Loyal Customers</v>
      </c>
    </row>
    <row r="824" ht="15.75" customHeight="1">
      <c r="A824" s="4">
        <v>14655.0</v>
      </c>
      <c r="B824" s="5">
        <v>2.0</v>
      </c>
      <c r="C824" s="15">
        <v>44713.68611111111</v>
      </c>
      <c r="D824" s="16">
        <v>90.15</v>
      </c>
      <c r="E824" s="5">
        <f t="shared" si="1"/>
        <v>362</v>
      </c>
      <c r="F824" s="5">
        <f t="shared" si="2"/>
        <v>5</v>
      </c>
      <c r="G824" s="5">
        <f t="shared" si="3"/>
        <v>3</v>
      </c>
      <c r="H824" s="5">
        <f t="shared" si="4"/>
        <v>4</v>
      </c>
      <c r="I824" s="5" t="str">
        <f t="shared" si="5"/>
        <v>534</v>
      </c>
      <c r="J824" s="5" t="str">
        <f t="shared" si="6"/>
        <v>53</v>
      </c>
      <c r="K824" s="5" t="str">
        <f>VLOOKUP(J824,'RF Mapping'!$A$1:$B$26,2,0)</f>
        <v>Potential Loyalists</v>
      </c>
    </row>
    <row r="825" ht="15.75" customHeight="1">
      <c r="A825" s="4">
        <v>14656.0</v>
      </c>
      <c r="B825" s="5">
        <v>1.0</v>
      </c>
      <c r="C825" s="15">
        <v>44553.57708333333</v>
      </c>
      <c r="D825" s="16">
        <v>7.15</v>
      </c>
      <c r="E825" s="5">
        <f t="shared" si="1"/>
        <v>522</v>
      </c>
      <c r="F825" s="5">
        <f t="shared" si="2"/>
        <v>3</v>
      </c>
      <c r="G825" s="5">
        <f t="shared" si="3"/>
        <v>2</v>
      </c>
      <c r="H825" s="5">
        <f t="shared" si="4"/>
        <v>1</v>
      </c>
      <c r="I825" s="5" t="str">
        <f t="shared" si="5"/>
        <v>321</v>
      </c>
      <c r="J825" s="5" t="str">
        <f t="shared" si="6"/>
        <v>32</v>
      </c>
      <c r="K825" s="5" t="str">
        <f>VLOOKUP(J825,'RF Mapping'!$A$1:$B$26,2,0)</f>
        <v>About to Sleep</v>
      </c>
    </row>
    <row r="826" ht="15.75" customHeight="1">
      <c r="A826" s="4">
        <v>14657.0</v>
      </c>
      <c r="B826" s="5">
        <v>2.0</v>
      </c>
      <c r="C826" s="15">
        <v>44568.82916666667</v>
      </c>
      <c r="D826" s="16">
        <v>14.869999999999997</v>
      </c>
      <c r="E826" s="5">
        <f t="shared" si="1"/>
        <v>507</v>
      </c>
      <c r="F826" s="5">
        <f t="shared" si="2"/>
        <v>3</v>
      </c>
      <c r="G826" s="5">
        <f t="shared" si="3"/>
        <v>3</v>
      </c>
      <c r="H826" s="5">
        <f t="shared" si="4"/>
        <v>2</v>
      </c>
      <c r="I826" s="5" t="str">
        <f t="shared" si="5"/>
        <v>332</v>
      </c>
      <c r="J826" s="5" t="str">
        <f t="shared" si="6"/>
        <v>33</v>
      </c>
      <c r="K826" s="5" t="str">
        <f>VLOOKUP(J826,'RF Mapping'!$A$1:$B$26,2,0)</f>
        <v>Need Attention</v>
      </c>
    </row>
    <row r="827" ht="15.75" customHeight="1">
      <c r="A827" s="4">
        <v>14659.0</v>
      </c>
      <c r="B827" s="5">
        <v>9.0</v>
      </c>
      <c r="C827" s="15">
        <v>44713.51180555556</v>
      </c>
      <c r="D827" s="16">
        <v>141.24</v>
      </c>
      <c r="E827" s="5">
        <f t="shared" si="1"/>
        <v>362</v>
      </c>
      <c r="F827" s="5">
        <f t="shared" si="2"/>
        <v>5</v>
      </c>
      <c r="G827" s="5">
        <f t="shared" si="3"/>
        <v>4</v>
      </c>
      <c r="H827" s="5">
        <f t="shared" si="4"/>
        <v>4</v>
      </c>
      <c r="I827" s="5" t="str">
        <f t="shared" si="5"/>
        <v>544</v>
      </c>
      <c r="J827" s="5" t="str">
        <f t="shared" si="6"/>
        <v>54</v>
      </c>
      <c r="K827" s="5" t="str">
        <f>VLOOKUP(J827,'RF Mapping'!$A$1:$B$26,2,0)</f>
        <v>Champions</v>
      </c>
    </row>
    <row r="828" ht="15.75" customHeight="1">
      <c r="A828" s="4">
        <v>14662.0</v>
      </c>
      <c r="B828" s="5">
        <v>3.0</v>
      </c>
      <c r="C828" s="15">
        <v>44692.50902777778</v>
      </c>
      <c r="D828" s="16">
        <v>17.67</v>
      </c>
      <c r="E828" s="5">
        <f t="shared" si="1"/>
        <v>383</v>
      </c>
      <c r="F828" s="5">
        <f t="shared" si="2"/>
        <v>4</v>
      </c>
      <c r="G828" s="5">
        <f t="shared" si="3"/>
        <v>4</v>
      </c>
      <c r="H828" s="5">
        <f t="shared" si="4"/>
        <v>2</v>
      </c>
      <c r="I828" s="5" t="str">
        <f t="shared" si="5"/>
        <v>442</v>
      </c>
      <c r="J828" s="5" t="str">
        <f t="shared" si="6"/>
        <v>44</v>
      </c>
      <c r="K828" s="5" t="str">
        <f>VLOOKUP(J828,'RF Mapping'!$A$1:$B$26,2,0)</f>
        <v>Loyal Customers</v>
      </c>
    </row>
    <row r="829" ht="15.75" customHeight="1">
      <c r="A829" s="4">
        <v>14664.0</v>
      </c>
      <c r="B829" s="5">
        <v>2.0</v>
      </c>
      <c r="C829" s="15">
        <v>44701.45763888889</v>
      </c>
      <c r="D829" s="16">
        <v>17.08</v>
      </c>
      <c r="E829" s="5">
        <f t="shared" si="1"/>
        <v>374</v>
      </c>
      <c r="F829" s="5">
        <f t="shared" si="2"/>
        <v>5</v>
      </c>
      <c r="G829" s="5">
        <f t="shared" si="3"/>
        <v>3</v>
      </c>
      <c r="H829" s="5">
        <f t="shared" si="4"/>
        <v>2</v>
      </c>
      <c r="I829" s="5" t="str">
        <f t="shared" si="5"/>
        <v>532</v>
      </c>
      <c r="J829" s="5" t="str">
        <f t="shared" si="6"/>
        <v>53</v>
      </c>
      <c r="K829" s="5" t="str">
        <f>VLOOKUP(J829,'RF Mapping'!$A$1:$B$26,2,0)</f>
        <v>Potential Loyalists</v>
      </c>
    </row>
    <row r="830" ht="15.75" customHeight="1">
      <c r="A830" s="4">
        <v>14665.0</v>
      </c>
      <c r="B830" s="5">
        <v>5.0</v>
      </c>
      <c r="C830" s="15">
        <v>44661.49583333333</v>
      </c>
      <c r="D830" s="16">
        <v>213.23000000000002</v>
      </c>
      <c r="E830" s="5">
        <f t="shared" si="1"/>
        <v>414</v>
      </c>
      <c r="F830" s="5">
        <f t="shared" si="2"/>
        <v>4</v>
      </c>
      <c r="G830" s="5">
        <f t="shared" si="3"/>
        <v>4</v>
      </c>
      <c r="H830" s="5">
        <f t="shared" si="4"/>
        <v>4</v>
      </c>
      <c r="I830" s="5" t="str">
        <f t="shared" si="5"/>
        <v>444</v>
      </c>
      <c r="J830" s="5" t="str">
        <f t="shared" si="6"/>
        <v>44</v>
      </c>
      <c r="K830" s="5" t="str">
        <f>VLOOKUP(J830,'RF Mapping'!$A$1:$B$26,2,0)</f>
        <v>Loyal Customers</v>
      </c>
    </row>
    <row r="831" ht="15.75" customHeight="1">
      <c r="A831" s="4">
        <v>14667.0</v>
      </c>
      <c r="B831" s="5">
        <v>20.0</v>
      </c>
      <c r="C831" s="15">
        <v>44710.47916666666</v>
      </c>
      <c r="D831" s="16">
        <v>523.8500000000001</v>
      </c>
      <c r="E831" s="5">
        <f t="shared" si="1"/>
        <v>365</v>
      </c>
      <c r="F831" s="5">
        <f t="shared" si="2"/>
        <v>5</v>
      </c>
      <c r="G831" s="5">
        <f t="shared" si="3"/>
        <v>4</v>
      </c>
      <c r="H831" s="5">
        <f t="shared" si="4"/>
        <v>4</v>
      </c>
      <c r="I831" s="5" t="str">
        <f t="shared" si="5"/>
        <v>544</v>
      </c>
      <c r="J831" s="5" t="str">
        <f t="shared" si="6"/>
        <v>54</v>
      </c>
      <c r="K831" s="5" t="str">
        <f>VLOOKUP(J831,'RF Mapping'!$A$1:$B$26,2,0)</f>
        <v>Champions</v>
      </c>
    </row>
    <row r="832" ht="15.75" customHeight="1">
      <c r="A832" s="4">
        <v>14669.0</v>
      </c>
      <c r="B832" s="5">
        <v>3.0</v>
      </c>
      <c r="C832" s="15">
        <v>44481.48819444444</v>
      </c>
      <c r="D832" s="16">
        <v>32.78</v>
      </c>
      <c r="E832" s="5">
        <f t="shared" si="1"/>
        <v>594</v>
      </c>
      <c r="F832" s="5">
        <f t="shared" si="2"/>
        <v>2</v>
      </c>
      <c r="G832" s="5">
        <f t="shared" si="3"/>
        <v>4</v>
      </c>
      <c r="H832" s="5">
        <f t="shared" si="4"/>
        <v>3</v>
      </c>
      <c r="I832" s="5" t="str">
        <f t="shared" si="5"/>
        <v>243</v>
      </c>
      <c r="J832" s="5" t="str">
        <f t="shared" si="6"/>
        <v>24</v>
      </c>
      <c r="K832" s="5" t="str">
        <f>VLOOKUP(J832,'RF Mapping'!$A$1:$B$26,2,0)</f>
        <v>At Risk</v>
      </c>
    </row>
    <row r="833" ht="15.75" customHeight="1">
      <c r="A833" s="4">
        <v>14670.0</v>
      </c>
      <c r="B833" s="5">
        <v>2.0</v>
      </c>
      <c r="C833" s="15">
        <v>44443.59236111111</v>
      </c>
      <c r="D833" s="16">
        <v>19.540000000000003</v>
      </c>
      <c r="E833" s="5">
        <f t="shared" si="1"/>
        <v>632</v>
      </c>
      <c r="F833" s="5">
        <f t="shared" si="2"/>
        <v>2</v>
      </c>
      <c r="G833" s="5">
        <f t="shared" si="3"/>
        <v>3</v>
      </c>
      <c r="H833" s="5">
        <f t="shared" si="4"/>
        <v>2</v>
      </c>
      <c r="I833" s="5" t="str">
        <f t="shared" si="5"/>
        <v>232</v>
      </c>
      <c r="J833" s="5" t="str">
        <f t="shared" si="6"/>
        <v>23</v>
      </c>
      <c r="K833" s="5" t="str">
        <f>VLOOKUP(J833,'RF Mapping'!$A$1:$B$26,2,0)</f>
        <v>At Risk</v>
      </c>
    </row>
    <row r="834" ht="15.75" customHeight="1">
      <c r="A834" s="4">
        <v>14673.0</v>
      </c>
      <c r="B834" s="5">
        <v>1.0</v>
      </c>
      <c r="C834" s="15">
        <v>44354.53402777778</v>
      </c>
      <c r="D834" s="16">
        <v>11.399999999999999</v>
      </c>
      <c r="E834" s="5">
        <f t="shared" si="1"/>
        <v>721</v>
      </c>
      <c r="F834" s="5">
        <f t="shared" si="2"/>
        <v>2</v>
      </c>
      <c r="G834" s="5">
        <f t="shared" si="3"/>
        <v>2</v>
      </c>
      <c r="H834" s="5">
        <f t="shared" si="4"/>
        <v>1</v>
      </c>
      <c r="I834" s="5" t="str">
        <f t="shared" si="5"/>
        <v>221</v>
      </c>
      <c r="J834" s="5" t="str">
        <f t="shared" si="6"/>
        <v>22</v>
      </c>
      <c r="K834" s="5" t="str">
        <f>VLOOKUP(J834,'RF Mapping'!$A$1:$B$26,2,0)</f>
        <v>Hibernating</v>
      </c>
    </row>
    <row r="835" ht="15.75" customHeight="1">
      <c r="A835" s="4">
        <v>14675.0</v>
      </c>
      <c r="B835" s="5">
        <v>1.0</v>
      </c>
      <c r="C835" s="15">
        <v>44704.54027777778</v>
      </c>
      <c r="D835" s="16">
        <v>6.7</v>
      </c>
      <c r="E835" s="5">
        <f t="shared" si="1"/>
        <v>371</v>
      </c>
      <c r="F835" s="5">
        <f t="shared" si="2"/>
        <v>5</v>
      </c>
      <c r="G835" s="5">
        <f t="shared" si="3"/>
        <v>2</v>
      </c>
      <c r="H835" s="5">
        <f t="shared" si="4"/>
        <v>1</v>
      </c>
      <c r="I835" s="5" t="str">
        <f t="shared" si="5"/>
        <v>521</v>
      </c>
      <c r="J835" s="5" t="str">
        <f t="shared" si="6"/>
        <v>52</v>
      </c>
      <c r="K835" s="5" t="str">
        <f>VLOOKUP(J835,'RF Mapping'!$A$1:$B$26,2,0)</f>
        <v>Potential Loyalists</v>
      </c>
    </row>
    <row r="836" ht="15.75" customHeight="1">
      <c r="A836" s="4">
        <v>14680.0</v>
      </c>
      <c r="B836" s="5">
        <v>19.0</v>
      </c>
      <c r="C836" s="15">
        <v>44649.53402777778</v>
      </c>
      <c r="D836" s="16">
        <v>3330.53</v>
      </c>
      <c r="E836" s="5">
        <f t="shared" si="1"/>
        <v>426</v>
      </c>
      <c r="F836" s="5">
        <f t="shared" si="2"/>
        <v>4</v>
      </c>
      <c r="G836" s="5">
        <f t="shared" si="3"/>
        <v>4</v>
      </c>
      <c r="H836" s="5">
        <f t="shared" si="4"/>
        <v>4</v>
      </c>
      <c r="I836" s="5" t="str">
        <f t="shared" si="5"/>
        <v>444</v>
      </c>
      <c r="J836" s="5" t="str">
        <f t="shared" si="6"/>
        <v>44</v>
      </c>
      <c r="K836" s="5" t="str">
        <f>VLOOKUP(J836,'RF Mapping'!$A$1:$B$26,2,0)</f>
        <v>Loyal Customers</v>
      </c>
    </row>
    <row r="837" ht="15.75" customHeight="1">
      <c r="A837" s="4">
        <v>14684.0</v>
      </c>
      <c r="B837" s="5">
        <v>2.0</v>
      </c>
      <c r="C837" s="15">
        <v>44695.48125</v>
      </c>
      <c r="D837" s="16">
        <v>31.090000000000003</v>
      </c>
      <c r="E837" s="5">
        <f t="shared" si="1"/>
        <v>380</v>
      </c>
      <c r="F837" s="5">
        <f t="shared" si="2"/>
        <v>5</v>
      </c>
      <c r="G837" s="5">
        <f t="shared" si="3"/>
        <v>3</v>
      </c>
      <c r="H837" s="5">
        <f t="shared" si="4"/>
        <v>2</v>
      </c>
      <c r="I837" s="5" t="str">
        <f t="shared" si="5"/>
        <v>532</v>
      </c>
      <c r="J837" s="5" t="str">
        <f t="shared" si="6"/>
        <v>53</v>
      </c>
      <c r="K837" s="5" t="str">
        <f>VLOOKUP(J837,'RF Mapping'!$A$1:$B$26,2,0)</f>
        <v>Potential Loyalists</v>
      </c>
    </row>
    <row r="838" ht="15.75" customHeight="1">
      <c r="A838" s="4">
        <v>14688.0</v>
      </c>
      <c r="B838" s="5">
        <v>8.0</v>
      </c>
      <c r="C838" s="15">
        <v>44714.51666666667</v>
      </c>
      <c r="D838" s="16">
        <v>227.16</v>
      </c>
      <c r="E838" s="5">
        <f t="shared" si="1"/>
        <v>361</v>
      </c>
      <c r="F838" s="5">
        <f t="shared" si="2"/>
        <v>5</v>
      </c>
      <c r="G838" s="5">
        <f t="shared" si="3"/>
        <v>4</v>
      </c>
      <c r="H838" s="5">
        <f t="shared" si="4"/>
        <v>4</v>
      </c>
      <c r="I838" s="5" t="str">
        <f t="shared" si="5"/>
        <v>544</v>
      </c>
      <c r="J838" s="5" t="str">
        <f t="shared" si="6"/>
        <v>54</v>
      </c>
      <c r="K838" s="5" t="str">
        <f>VLOOKUP(J838,'RF Mapping'!$A$1:$B$26,2,0)</f>
        <v>Champions</v>
      </c>
    </row>
    <row r="839" ht="15.75" customHeight="1">
      <c r="A839" s="4">
        <v>14689.0</v>
      </c>
      <c r="B839" s="5">
        <v>1.0</v>
      </c>
      <c r="C839" s="15">
        <v>44515.47361111111</v>
      </c>
      <c r="D839" s="16">
        <v>8.850000000000001</v>
      </c>
      <c r="E839" s="5">
        <f t="shared" si="1"/>
        <v>560</v>
      </c>
      <c r="F839" s="5">
        <f t="shared" si="2"/>
        <v>2</v>
      </c>
      <c r="G839" s="5">
        <f t="shared" si="3"/>
        <v>2</v>
      </c>
      <c r="H839" s="5">
        <f t="shared" si="4"/>
        <v>1</v>
      </c>
      <c r="I839" s="5" t="str">
        <f t="shared" si="5"/>
        <v>221</v>
      </c>
      <c r="J839" s="5" t="str">
        <f t="shared" si="6"/>
        <v>22</v>
      </c>
      <c r="K839" s="5" t="str">
        <f>VLOOKUP(J839,'RF Mapping'!$A$1:$B$26,2,0)</f>
        <v>Hibernating</v>
      </c>
    </row>
    <row r="840" ht="15.75" customHeight="1">
      <c r="A840" s="4">
        <v>14690.0</v>
      </c>
      <c r="B840" s="5">
        <v>2.0</v>
      </c>
      <c r="C840" s="15">
        <v>44677.65208333333</v>
      </c>
      <c r="D840" s="16">
        <v>33.25</v>
      </c>
      <c r="E840" s="5">
        <f t="shared" si="1"/>
        <v>398</v>
      </c>
      <c r="F840" s="5">
        <f t="shared" si="2"/>
        <v>4</v>
      </c>
      <c r="G840" s="5">
        <f t="shared" si="3"/>
        <v>3</v>
      </c>
      <c r="H840" s="5">
        <f t="shared" si="4"/>
        <v>3</v>
      </c>
      <c r="I840" s="5" t="str">
        <f t="shared" si="5"/>
        <v>433</v>
      </c>
      <c r="J840" s="5" t="str">
        <f t="shared" si="6"/>
        <v>43</v>
      </c>
      <c r="K840" s="5" t="str">
        <f>VLOOKUP(J840,'RF Mapping'!$A$1:$B$26,2,0)</f>
        <v>Potential Loyalists</v>
      </c>
    </row>
    <row r="841" ht="15.75" customHeight="1">
      <c r="A841" s="4">
        <v>14692.0</v>
      </c>
      <c r="B841" s="5">
        <v>1.0</v>
      </c>
      <c r="C841" s="15">
        <v>44487.63472222222</v>
      </c>
      <c r="D841" s="16">
        <v>8.850000000000001</v>
      </c>
      <c r="E841" s="5">
        <f t="shared" si="1"/>
        <v>588</v>
      </c>
      <c r="F841" s="5">
        <f t="shared" si="2"/>
        <v>2</v>
      </c>
      <c r="G841" s="5">
        <f t="shared" si="3"/>
        <v>2</v>
      </c>
      <c r="H841" s="5">
        <f t="shared" si="4"/>
        <v>1</v>
      </c>
      <c r="I841" s="5" t="str">
        <f t="shared" si="5"/>
        <v>221</v>
      </c>
      <c r="J841" s="5" t="str">
        <f t="shared" si="6"/>
        <v>22</v>
      </c>
      <c r="K841" s="5" t="str">
        <f>VLOOKUP(J841,'RF Mapping'!$A$1:$B$26,2,0)</f>
        <v>Hibernating</v>
      </c>
    </row>
    <row r="842" ht="15.75" customHeight="1">
      <c r="A842" s="4">
        <v>14693.0</v>
      </c>
      <c r="B842" s="5">
        <v>1.0</v>
      </c>
      <c r="C842" s="15">
        <v>44459.53472222222</v>
      </c>
      <c r="D842" s="16">
        <v>5.9</v>
      </c>
      <c r="E842" s="5">
        <f t="shared" si="1"/>
        <v>616</v>
      </c>
      <c r="F842" s="5">
        <f t="shared" si="2"/>
        <v>2</v>
      </c>
      <c r="G842" s="5">
        <f t="shared" si="3"/>
        <v>2</v>
      </c>
      <c r="H842" s="5">
        <f t="shared" si="4"/>
        <v>1</v>
      </c>
      <c r="I842" s="5" t="str">
        <f t="shared" si="5"/>
        <v>221</v>
      </c>
      <c r="J842" s="5" t="str">
        <f t="shared" si="6"/>
        <v>22</v>
      </c>
      <c r="K842" s="5" t="str">
        <f>VLOOKUP(J842,'RF Mapping'!$A$1:$B$26,2,0)</f>
        <v>Hibernating</v>
      </c>
    </row>
    <row r="843" ht="15.75" customHeight="1">
      <c r="A843" s="4">
        <v>14696.0</v>
      </c>
      <c r="B843" s="5">
        <v>6.0</v>
      </c>
      <c r="C843" s="15">
        <v>44649.62777777778</v>
      </c>
      <c r="D843" s="16">
        <v>122.00000000000001</v>
      </c>
      <c r="E843" s="5">
        <f t="shared" si="1"/>
        <v>426</v>
      </c>
      <c r="F843" s="5">
        <f t="shared" si="2"/>
        <v>4</v>
      </c>
      <c r="G843" s="5">
        <f t="shared" si="3"/>
        <v>4</v>
      </c>
      <c r="H843" s="5">
        <f t="shared" si="4"/>
        <v>4</v>
      </c>
      <c r="I843" s="5" t="str">
        <f t="shared" si="5"/>
        <v>444</v>
      </c>
      <c r="J843" s="5" t="str">
        <f t="shared" si="6"/>
        <v>44</v>
      </c>
      <c r="K843" s="5" t="str">
        <f>VLOOKUP(J843,'RF Mapping'!$A$1:$B$26,2,0)</f>
        <v>Loyal Customers</v>
      </c>
    </row>
    <row r="844" ht="15.75" customHeight="1">
      <c r="A844" s="4">
        <v>14697.0</v>
      </c>
      <c r="B844" s="5">
        <v>1.0</v>
      </c>
      <c r="C844" s="15">
        <v>44505.64513888889</v>
      </c>
      <c r="D844" s="16">
        <v>7.5</v>
      </c>
      <c r="E844" s="5">
        <f t="shared" si="1"/>
        <v>570</v>
      </c>
      <c r="F844" s="5">
        <f t="shared" si="2"/>
        <v>2</v>
      </c>
      <c r="G844" s="5">
        <f t="shared" si="3"/>
        <v>2</v>
      </c>
      <c r="H844" s="5">
        <f t="shared" si="4"/>
        <v>1</v>
      </c>
      <c r="I844" s="5" t="str">
        <f t="shared" si="5"/>
        <v>221</v>
      </c>
      <c r="J844" s="5" t="str">
        <f t="shared" si="6"/>
        <v>22</v>
      </c>
      <c r="K844" s="5" t="str">
        <f>VLOOKUP(J844,'RF Mapping'!$A$1:$B$26,2,0)</f>
        <v>Hibernating</v>
      </c>
    </row>
    <row r="845" ht="15.75" customHeight="1">
      <c r="A845" s="4">
        <v>14698.0</v>
      </c>
      <c r="B845" s="5">
        <v>3.0</v>
      </c>
      <c r="C845" s="15">
        <v>44720.51805555556</v>
      </c>
      <c r="D845" s="16">
        <v>44.71</v>
      </c>
      <c r="E845" s="5">
        <f t="shared" si="1"/>
        <v>355</v>
      </c>
      <c r="F845" s="5">
        <f t="shared" si="2"/>
        <v>5</v>
      </c>
      <c r="G845" s="5">
        <f t="shared" si="3"/>
        <v>4</v>
      </c>
      <c r="H845" s="5">
        <f t="shared" si="4"/>
        <v>3</v>
      </c>
      <c r="I845" s="5" t="str">
        <f t="shared" si="5"/>
        <v>543</v>
      </c>
      <c r="J845" s="5" t="str">
        <f t="shared" si="6"/>
        <v>54</v>
      </c>
      <c r="K845" s="5" t="str">
        <f>VLOOKUP(J845,'RF Mapping'!$A$1:$B$26,2,0)</f>
        <v>Champions</v>
      </c>
    </row>
    <row r="846" ht="15.75" customHeight="1">
      <c r="A846" s="4">
        <v>14700.0</v>
      </c>
      <c r="B846" s="5">
        <v>2.0</v>
      </c>
      <c r="C846" s="15">
        <v>44688.61111111111</v>
      </c>
      <c r="D846" s="16">
        <v>48.28</v>
      </c>
      <c r="E846" s="5">
        <f t="shared" si="1"/>
        <v>387</v>
      </c>
      <c r="F846" s="5">
        <f t="shared" si="2"/>
        <v>4</v>
      </c>
      <c r="G846" s="5">
        <f t="shared" si="3"/>
        <v>3</v>
      </c>
      <c r="H846" s="5">
        <f t="shared" si="4"/>
        <v>3</v>
      </c>
      <c r="I846" s="5" t="str">
        <f t="shared" si="5"/>
        <v>433</v>
      </c>
      <c r="J846" s="5" t="str">
        <f t="shared" si="6"/>
        <v>43</v>
      </c>
      <c r="K846" s="5" t="str">
        <f>VLOOKUP(J846,'RF Mapping'!$A$1:$B$26,2,0)</f>
        <v>Potential Loyalists</v>
      </c>
    </row>
    <row r="847" ht="15.75" customHeight="1">
      <c r="A847" s="4">
        <v>14701.0</v>
      </c>
      <c r="B847" s="5">
        <v>8.0</v>
      </c>
      <c r="C847" s="15">
        <v>44710.52361111111</v>
      </c>
      <c r="D847" s="16">
        <v>54.97</v>
      </c>
      <c r="E847" s="5">
        <f t="shared" si="1"/>
        <v>365</v>
      </c>
      <c r="F847" s="5">
        <f t="shared" si="2"/>
        <v>5</v>
      </c>
      <c r="G847" s="5">
        <f t="shared" si="3"/>
        <v>4</v>
      </c>
      <c r="H847" s="5">
        <f t="shared" si="4"/>
        <v>3</v>
      </c>
      <c r="I847" s="5" t="str">
        <f t="shared" si="5"/>
        <v>543</v>
      </c>
      <c r="J847" s="5" t="str">
        <f t="shared" si="6"/>
        <v>54</v>
      </c>
      <c r="K847" s="5" t="str">
        <f>VLOOKUP(J847,'RF Mapping'!$A$1:$B$26,2,0)</f>
        <v>Champions</v>
      </c>
    </row>
    <row r="848" ht="15.75" customHeight="1">
      <c r="A848" s="4">
        <v>14702.0</v>
      </c>
      <c r="B848" s="5">
        <v>4.0</v>
      </c>
      <c r="C848" s="15">
        <v>44657.81041666667</v>
      </c>
      <c r="D848" s="16">
        <v>26.349999999999998</v>
      </c>
      <c r="E848" s="5">
        <f t="shared" si="1"/>
        <v>418</v>
      </c>
      <c r="F848" s="5">
        <f t="shared" si="2"/>
        <v>4</v>
      </c>
      <c r="G848" s="5">
        <f t="shared" si="3"/>
        <v>4</v>
      </c>
      <c r="H848" s="5">
        <f t="shared" si="4"/>
        <v>2</v>
      </c>
      <c r="I848" s="5" t="str">
        <f t="shared" si="5"/>
        <v>442</v>
      </c>
      <c r="J848" s="5" t="str">
        <f t="shared" si="6"/>
        <v>44</v>
      </c>
      <c r="K848" s="5" t="str">
        <f>VLOOKUP(J848,'RF Mapping'!$A$1:$B$26,2,0)</f>
        <v>Loyal Customers</v>
      </c>
    </row>
    <row r="849" ht="15.75" customHeight="1">
      <c r="A849" s="4">
        <v>14704.0</v>
      </c>
      <c r="B849" s="5">
        <v>6.0</v>
      </c>
      <c r="C849" s="15">
        <v>44709.53541666667</v>
      </c>
      <c r="D849" s="16">
        <v>42.75</v>
      </c>
      <c r="E849" s="5">
        <f t="shared" si="1"/>
        <v>366</v>
      </c>
      <c r="F849" s="5">
        <f t="shared" si="2"/>
        <v>5</v>
      </c>
      <c r="G849" s="5">
        <f t="shared" si="3"/>
        <v>4</v>
      </c>
      <c r="H849" s="5">
        <f t="shared" si="4"/>
        <v>3</v>
      </c>
      <c r="I849" s="5" t="str">
        <f t="shared" si="5"/>
        <v>543</v>
      </c>
      <c r="J849" s="5" t="str">
        <f t="shared" si="6"/>
        <v>54</v>
      </c>
      <c r="K849" s="5" t="str">
        <f>VLOOKUP(J849,'RF Mapping'!$A$1:$B$26,2,0)</f>
        <v>Champions</v>
      </c>
    </row>
    <row r="850" ht="15.75" customHeight="1">
      <c r="A850" s="4">
        <v>14709.0</v>
      </c>
      <c r="B850" s="5">
        <v>5.0</v>
      </c>
      <c r="C850" s="15">
        <v>44690.34791666667</v>
      </c>
      <c r="D850" s="16">
        <v>249.6</v>
      </c>
      <c r="E850" s="5">
        <f t="shared" si="1"/>
        <v>385</v>
      </c>
      <c r="F850" s="5">
        <f t="shared" si="2"/>
        <v>4</v>
      </c>
      <c r="G850" s="5">
        <f t="shared" si="3"/>
        <v>4</v>
      </c>
      <c r="H850" s="5">
        <f t="shared" si="4"/>
        <v>4</v>
      </c>
      <c r="I850" s="5" t="str">
        <f t="shared" si="5"/>
        <v>444</v>
      </c>
      <c r="J850" s="5" t="str">
        <f t="shared" si="6"/>
        <v>44</v>
      </c>
      <c r="K850" s="5" t="str">
        <f>VLOOKUP(J850,'RF Mapping'!$A$1:$B$26,2,0)</f>
        <v>Loyal Customers</v>
      </c>
    </row>
    <row r="851" ht="15.75" customHeight="1">
      <c r="A851" s="4">
        <v>14710.0</v>
      </c>
      <c r="B851" s="5">
        <v>3.0</v>
      </c>
      <c r="C851" s="15">
        <v>44701.52916666667</v>
      </c>
      <c r="D851" s="16">
        <v>4.17</v>
      </c>
      <c r="E851" s="5">
        <f t="shared" si="1"/>
        <v>374</v>
      </c>
      <c r="F851" s="5">
        <f t="shared" si="2"/>
        <v>5</v>
      </c>
      <c r="G851" s="5">
        <f t="shared" si="3"/>
        <v>4</v>
      </c>
      <c r="H851" s="5">
        <f t="shared" si="4"/>
        <v>1</v>
      </c>
      <c r="I851" s="5" t="str">
        <f t="shared" si="5"/>
        <v>541</v>
      </c>
      <c r="J851" s="5" t="str">
        <f t="shared" si="6"/>
        <v>54</v>
      </c>
      <c r="K851" s="5" t="str">
        <f>VLOOKUP(J851,'RF Mapping'!$A$1:$B$26,2,0)</f>
        <v>Champions</v>
      </c>
    </row>
    <row r="852" ht="15.75" customHeight="1">
      <c r="A852" s="4">
        <v>14711.0</v>
      </c>
      <c r="B852" s="5">
        <v>6.0</v>
      </c>
      <c r="C852" s="15">
        <v>44696.55486111111</v>
      </c>
      <c r="D852" s="16">
        <v>45.92</v>
      </c>
      <c r="E852" s="5">
        <f t="shared" si="1"/>
        <v>379</v>
      </c>
      <c r="F852" s="5">
        <f t="shared" si="2"/>
        <v>5</v>
      </c>
      <c r="G852" s="5">
        <f t="shared" si="3"/>
        <v>4</v>
      </c>
      <c r="H852" s="5">
        <f t="shared" si="4"/>
        <v>3</v>
      </c>
      <c r="I852" s="5" t="str">
        <f t="shared" si="5"/>
        <v>543</v>
      </c>
      <c r="J852" s="5" t="str">
        <f t="shared" si="6"/>
        <v>54</v>
      </c>
      <c r="K852" s="5" t="str">
        <f>VLOOKUP(J852,'RF Mapping'!$A$1:$B$26,2,0)</f>
        <v>Champions</v>
      </c>
    </row>
    <row r="853" ht="15.75" customHeight="1">
      <c r="A853" s="4">
        <v>14712.0</v>
      </c>
      <c r="B853" s="5">
        <v>1.0</v>
      </c>
      <c r="C853" s="15">
        <v>44645.62361111111</v>
      </c>
      <c r="D853" s="16">
        <v>24.3</v>
      </c>
      <c r="E853" s="5">
        <f t="shared" si="1"/>
        <v>430</v>
      </c>
      <c r="F853" s="5">
        <f t="shared" si="2"/>
        <v>3</v>
      </c>
      <c r="G853" s="5">
        <f t="shared" si="3"/>
        <v>2</v>
      </c>
      <c r="H853" s="5">
        <f t="shared" si="4"/>
        <v>2</v>
      </c>
      <c r="I853" s="5" t="str">
        <f t="shared" si="5"/>
        <v>322</v>
      </c>
      <c r="J853" s="5" t="str">
        <f t="shared" si="6"/>
        <v>32</v>
      </c>
      <c r="K853" s="5" t="str">
        <f>VLOOKUP(J853,'RF Mapping'!$A$1:$B$26,2,0)</f>
        <v>About to Sleep</v>
      </c>
    </row>
    <row r="854" ht="15.75" customHeight="1">
      <c r="A854" s="4">
        <v>14713.0</v>
      </c>
      <c r="B854" s="5">
        <v>7.0</v>
      </c>
      <c r="C854" s="15">
        <v>44691.71736111111</v>
      </c>
      <c r="D854" s="16">
        <v>66.63</v>
      </c>
      <c r="E854" s="5">
        <f t="shared" si="1"/>
        <v>384</v>
      </c>
      <c r="F854" s="5">
        <f t="shared" si="2"/>
        <v>4</v>
      </c>
      <c r="G854" s="5">
        <f t="shared" si="3"/>
        <v>4</v>
      </c>
      <c r="H854" s="5">
        <f t="shared" si="4"/>
        <v>3</v>
      </c>
      <c r="I854" s="5" t="str">
        <f t="shared" si="5"/>
        <v>443</v>
      </c>
      <c r="J854" s="5" t="str">
        <f t="shared" si="6"/>
        <v>44</v>
      </c>
      <c r="K854" s="5" t="str">
        <f>VLOOKUP(J854,'RF Mapping'!$A$1:$B$26,2,0)</f>
        <v>Loyal Customers</v>
      </c>
    </row>
    <row r="855" ht="15.75" customHeight="1">
      <c r="A855" s="4">
        <v>14715.0</v>
      </c>
      <c r="B855" s="5">
        <v>2.0</v>
      </c>
      <c r="C855" s="15">
        <v>44696.50694444445</v>
      </c>
      <c r="D855" s="16">
        <v>13.15</v>
      </c>
      <c r="E855" s="5">
        <f t="shared" si="1"/>
        <v>379</v>
      </c>
      <c r="F855" s="5">
        <f t="shared" si="2"/>
        <v>5</v>
      </c>
      <c r="G855" s="5">
        <f t="shared" si="3"/>
        <v>3</v>
      </c>
      <c r="H855" s="5">
        <f t="shared" si="4"/>
        <v>1</v>
      </c>
      <c r="I855" s="5" t="str">
        <f t="shared" si="5"/>
        <v>531</v>
      </c>
      <c r="J855" s="5" t="str">
        <f t="shared" si="6"/>
        <v>53</v>
      </c>
      <c r="K855" s="5" t="str">
        <f>VLOOKUP(J855,'RF Mapping'!$A$1:$B$26,2,0)</f>
        <v>Potential Loyalists</v>
      </c>
    </row>
    <row r="856" ht="15.75" customHeight="1">
      <c r="A856" s="4">
        <v>14716.0</v>
      </c>
      <c r="B856" s="5">
        <v>2.0</v>
      </c>
      <c r="C856" s="15">
        <v>44678.72847222222</v>
      </c>
      <c r="D856" s="16">
        <v>44.18</v>
      </c>
      <c r="E856" s="5">
        <f t="shared" si="1"/>
        <v>397</v>
      </c>
      <c r="F856" s="5">
        <f t="shared" si="2"/>
        <v>4</v>
      </c>
      <c r="G856" s="5">
        <f t="shared" si="3"/>
        <v>3</v>
      </c>
      <c r="H856" s="5">
        <f t="shared" si="4"/>
        <v>3</v>
      </c>
      <c r="I856" s="5" t="str">
        <f t="shared" si="5"/>
        <v>433</v>
      </c>
      <c r="J856" s="5" t="str">
        <f t="shared" si="6"/>
        <v>43</v>
      </c>
      <c r="K856" s="5" t="str">
        <f>VLOOKUP(J856,'RF Mapping'!$A$1:$B$26,2,0)</f>
        <v>Potential Loyalists</v>
      </c>
    </row>
    <row r="857" ht="15.75" customHeight="1">
      <c r="A857" s="4">
        <v>14719.0</v>
      </c>
      <c r="B857" s="5">
        <v>1.0</v>
      </c>
      <c r="C857" s="15">
        <v>44720.52986111111</v>
      </c>
      <c r="D857" s="16">
        <v>3.8</v>
      </c>
      <c r="E857" s="5">
        <f t="shared" si="1"/>
        <v>355</v>
      </c>
      <c r="F857" s="5">
        <f t="shared" si="2"/>
        <v>5</v>
      </c>
      <c r="G857" s="5">
        <f t="shared" si="3"/>
        <v>2</v>
      </c>
      <c r="H857" s="5">
        <f t="shared" si="4"/>
        <v>1</v>
      </c>
      <c r="I857" s="5" t="str">
        <f t="shared" si="5"/>
        <v>521</v>
      </c>
      <c r="J857" s="5" t="str">
        <f t="shared" si="6"/>
        <v>52</v>
      </c>
      <c r="K857" s="5" t="str">
        <f>VLOOKUP(J857,'RF Mapping'!$A$1:$B$26,2,0)</f>
        <v>Potential Loyalists</v>
      </c>
    </row>
    <row r="858" ht="15.75" customHeight="1">
      <c r="A858" s="4">
        <v>14723.0</v>
      </c>
      <c r="B858" s="5">
        <v>5.0</v>
      </c>
      <c r="C858" s="15">
        <v>44710.64097222222</v>
      </c>
      <c r="D858" s="16">
        <v>67.71000000000001</v>
      </c>
      <c r="E858" s="5">
        <f t="shared" si="1"/>
        <v>365</v>
      </c>
      <c r="F858" s="5">
        <f t="shared" si="2"/>
        <v>5</v>
      </c>
      <c r="G858" s="5">
        <f t="shared" si="3"/>
        <v>4</v>
      </c>
      <c r="H858" s="5">
        <f t="shared" si="4"/>
        <v>3</v>
      </c>
      <c r="I858" s="5" t="str">
        <f t="shared" si="5"/>
        <v>543</v>
      </c>
      <c r="J858" s="5" t="str">
        <f t="shared" si="6"/>
        <v>54</v>
      </c>
      <c r="K858" s="5" t="str">
        <f>VLOOKUP(J858,'RF Mapping'!$A$1:$B$26,2,0)</f>
        <v>Champions</v>
      </c>
    </row>
    <row r="859" ht="15.75" customHeight="1">
      <c r="A859" s="4">
        <v>14725.0</v>
      </c>
      <c r="B859" s="5">
        <v>1.0</v>
      </c>
      <c r="C859" s="15">
        <v>44696.52916666667</v>
      </c>
      <c r="D859" s="16">
        <v>38.8</v>
      </c>
      <c r="E859" s="5">
        <f t="shared" si="1"/>
        <v>379</v>
      </c>
      <c r="F859" s="5">
        <f t="shared" si="2"/>
        <v>5</v>
      </c>
      <c r="G859" s="5">
        <f t="shared" si="3"/>
        <v>2</v>
      </c>
      <c r="H859" s="5">
        <f t="shared" si="4"/>
        <v>3</v>
      </c>
      <c r="I859" s="5" t="str">
        <f t="shared" si="5"/>
        <v>523</v>
      </c>
      <c r="J859" s="5" t="str">
        <f t="shared" si="6"/>
        <v>52</v>
      </c>
      <c r="K859" s="5" t="str">
        <f>VLOOKUP(J859,'RF Mapping'!$A$1:$B$26,2,0)</f>
        <v>Potential Loyalists</v>
      </c>
    </row>
    <row r="860" ht="15.75" customHeight="1">
      <c r="A860" s="4">
        <v>14729.0</v>
      </c>
      <c r="B860" s="5">
        <v>1.0</v>
      </c>
      <c r="C860" s="15">
        <v>44348.52986111111</v>
      </c>
      <c r="D860" s="16">
        <v>1.45</v>
      </c>
      <c r="E860" s="5">
        <f t="shared" si="1"/>
        <v>727</v>
      </c>
      <c r="F860" s="5">
        <f t="shared" si="2"/>
        <v>1</v>
      </c>
      <c r="G860" s="5">
        <f t="shared" si="3"/>
        <v>2</v>
      </c>
      <c r="H860" s="5">
        <f t="shared" si="4"/>
        <v>1</v>
      </c>
      <c r="I860" s="5" t="str">
        <f t="shared" si="5"/>
        <v>121</v>
      </c>
      <c r="J860" s="5" t="str">
        <f t="shared" si="6"/>
        <v>12</v>
      </c>
      <c r="K860" s="5" t="str">
        <f>VLOOKUP(J860,'RF Mapping'!$A$1:$B$26,2,0)</f>
        <v>Hibernating</v>
      </c>
    </row>
    <row r="861" ht="15.75" customHeight="1">
      <c r="A861" s="4">
        <v>14730.0</v>
      </c>
      <c r="B861" s="5">
        <v>6.0</v>
      </c>
      <c r="C861" s="15">
        <v>44720.61041666667</v>
      </c>
      <c r="D861" s="16">
        <v>94.34</v>
      </c>
      <c r="E861" s="5">
        <f t="shared" si="1"/>
        <v>355</v>
      </c>
      <c r="F861" s="5">
        <f t="shared" si="2"/>
        <v>5</v>
      </c>
      <c r="G861" s="5">
        <f t="shared" si="3"/>
        <v>4</v>
      </c>
      <c r="H861" s="5">
        <f t="shared" si="4"/>
        <v>4</v>
      </c>
      <c r="I861" s="5" t="str">
        <f t="shared" si="5"/>
        <v>544</v>
      </c>
      <c r="J861" s="5" t="str">
        <f t="shared" si="6"/>
        <v>54</v>
      </c>
      <c r="K861" s="5" t="str">
        <f>VLOOKUP(J861,'RF Mapping'!$A$1:$B$26,2,0)</f>
        <v>Champions</v>
      </c>
    </row>
    <row r="862" ht="15.75" customHeight="1">
      <c r="A862" s="4">
        <v>14731.0</v>
      </c>
      <c r="B862" s="5">
        <v>3.0</v>
      </c>
      <c r="C862" s="15">
        <v>44674.6625</v>
      </c>
      <c r="D862" s="16">
        <v>61.96</v>
      </c>
      <c r="E862" s="5">
        <f t="shared" si="1"/>
        <v>401</v>
      </c>
      <c r="F862" s="5">
        <f t="shared" si="2"/>
        <v>4</v>
      </c>
      <c r="G862" s="5">
        <f t="shared" si="3"/>
        <v>4</v>
      </c>
      <c r="H862" s="5">
        <f t="shared" si="4"/>
        <v>3</v>
      </c>
      <c r="I862" s="5" t="str">
        <f t="shared" si="5"/>
        <v>443</v>
      </c>
      <c r="J862" s="5" t="str">
        <f t="shared" si="6"/>
        <v>44</v>
      </c>
      <c r="K862" s="5" t="str">
        <f>VLOOKUP(J862,'RF Mapping'!$A$1:$B$26,2,0)</f>
        <v>Loyal Customers</v>
      </c>
    </row>
    <row r="863" ht="15.75" customHeight="1">
      <c r="A863" s="4">
        <v>14732.0</v>
      </c>
      <c r="B863" s="5">
        <v>3.0</v>
      </c>
      <c r="C863" s="15">
        <v>44699.65972222222</v>
      </c>
      <c r="D863" s="16">
        <v>39.61</v>
      </c>
      <c r="E863" s="5">
        <f t="shared" si="1"/>
        <v>376</v>
      </c>
      <c r="F863" s="5">
        <f t="shared" si="2"/>
        <v>5</v>
      </c>
      <c r="G863" s="5">
        <f t="shared" si="3"/>
        <v>4</v>
      </c>
      <c r="H863" s="5">
        <f t="shared" si="4"/>
        <v>3</v>
      </c>
      <c r="I863" s="5" t="str">
        <f t="shared" si="5"/>
        <v>543</v>
      </c>
      <c r="J863" s="5" t="str">
        <f t="shared" si="6"/>
        <v>54</v>
      </c>
      <c r="K863" s="5" t="str">
        <f>VLOOKUP(J863,'RF Mapping'!$A$1:$B$26,2,0)</f>
        <v>Champions</v>
      </c>
    </row>
    <row r="864" ht="15.75" customHeight="1">
      <c r="A864" s="4">
        <v>14733.0</v>
      </c>
      <c r="B864" s="5">
        <v>6.0</v>
      </c>
      <c r="C864" s="15">
        <v>44711.62083333333</v>
      </c>
      <c r="D864" s="16">
        <v>180.45000000000002</v>
      </c>
      <c r="E864" s="5">
        <f t="shared" si="1"/>
        <v>364</v>
      </c>
      <c r="F864" s="5">
        <f t="shared" si="2"/>
        <v>5</v>
      </c>
      <c r="G864" s="5">
        <f t="shared" si="3"/>
        <v>4</v>
      </c>
      <c r="H864" s="5">
        <f t="shared" si="4"/>
        <v>4</v>
      </c>
      <c r="I864" s="5" t="str">
        <f t="shared" si="5"/>
        <v>544</v>
      </c>
      <c r="J864" s="5" t="str">
        <f t="shared" si="6"/>
        <v>54</v>
      </c>
      <c r="K864" s="5" t="str">
        <f>VLOOKUP(J864,'RF Mapping'!$A$1:$B$26,2,0)</f>
        <v>Champions</v>
      </c>
    </row>
    <row r="865" ht="15.75" customHeight="1">
      <c r="A865" s="4">
        <v>14735.0</v>
      </c>
      <c r="B865" s="5">
        <v>1.0</v>
      </c>
      <c r="C865" s="15">
        <v>44503.36597222222</v>
      </c>
      <c r="D865" s="16">
        <v>19.799999999999997</v>
      </c>
      <c r="E865" s="5">
        <f t="shared" si="1"/>
        <v>572</v>
      </c>
      <c r="F865" s="5">
        <f t="shared" si="2"/>
        <v>2</v>
      </c>
      <c r="G865" s="5">
        <f t="shared" si="3"/>
        <v>2</v>
      </c>
      <c r="H865" s="5">
        <f t="shared" si="4"/>
        <v>2</v>
      </c>
      <c r="I865" s="5" t="str">
        <f t="shared" si="5"/>
        <v>222</v>
      </c>
      <c r="J865" s="5" t="str">
        <f t="shared" si="6"/>
        <v>22</v>
      </c>
      <c r="K865" s="5" t="str">
        <f>VLOOKUP(J865,'RF Mapping'!$A$1:$B$26,2,0)</f>
        <v>Hibernating</v>
      </c>
    </row>
    <row r="866" ht="15.75" customHeight="1">
      <c r="A866" s="4">
        <v>14738.0</v>
      </c>
      <c r="B866" s="5">
        <v>4.0</v>
      </c>
      <c r="C866" s="15">
        <v>44679.37222222222</v>
      </c>
      <c r="D866" s="16">
        <v>55.11000000000001</v>
      </c>
      <c r="E866" s="5">
        <f t="shared" si="1"/>
        <v>396</v>
      </c>
      <c r="F866" s="5">
        <f t="shared" si="2"/>
        <v>4</v>
      </c>
      <c r="G866" s="5">
        <f t="shared" si="3"/>
        <v>4</v>
      </c>
      <c r="H866" s="5">
        <f t="shared" si="4"/>
        <v>3</v>
      </c>
      <c r="I866" s="5" t="str">
        <f t="shared" si="5"/>
        <v>443</v>
      </c>
      <c r="J866" s="5" t="str">
        <f t="shared" si="6"/>
        <v>44</v>
      </c>
      <c r="K866" s="5" t="str">
        <f>VLOOKUP(J866,'RF Mapping'!$A$1:$B$26,2,0)</f>
        <v>Loyal Customers</v>
      </c>
    </row>
    <row r="867" ht="15.75" customHeight="1">
      <c r="A867" s="4">
        <v>14739.0</v>
      </c>
      <c r="B867" s="5">
        <v>2.0</v>
      </c>
      <c r="C867" s="15">
        <v>44701.44236111111</v>
      </c>
      <c r="D867" s="16">
        <v>75.0</v>
      </c>
      <c r="E867" s="5">
        <f t="shared" si="1"/>
        <v>374</v>
      </c>
      <c r="F867" s="5">
        <f t="shared" si="2"/>
        <v>5</v>
      </c>
      <c r="G867" s="5">
        <f t="shared" si="3"/>
        <v>3</v>
      </c>
      <c r="H867" s="5">
        <f t="shared" si="4"/>
        <v>3</v>
      </c>
      <c r="I867" s="5" t="str">
        <f t="shared" si="5"/>
        <v>533</v>
      </c>
      <c r="J867" s="5" t="str">
        <f t="shared" si="6"/>
        <v>53</v>
      </c>
      <c r="K867" s="5" t="str">
        <f>VLOOKUP(J867,'RF Mapping'!$A$1:$B$26,2,0)</f>
        <v>Potential Loyalists</v>
      </c>
    </row>
    <row r="868" ht="15.75" customHeight="1">
      <c r="A868" s="4">
        <v>14740.0</v>
      </c>
      <c r="B868" s="5">
        <v>2.0</v>
      </c>
      <c r="C868" s="15">
        <v>44531.63680555556</v>
      </c>
      <c r="D868" s="16">
        <v>23.049999999999997</v>
      </c>
      <c r="E868" s="5">
        <f t="shared" si="1"/>
        <v>544</v>
      </c>
      <c r="F868" s="5">
        <f t="shared" si="2"/>
        <v>2</v>
      </c>
      <c r="G868" s="5">
        <f t="shared" si="3"/>
        <v>3</v>
      </c>
      <c r="H868" s="5">
        <f t="shared" si="4"/>
        <v>2</v>
      </c>
      <c r="I868" s="5" t="str">
        <f t="shared" si="5"/>
        <v>232</v>
      </c>
      <c r="J868" s="5" t="str">
        <f t="shared" si="6"/>
        <v>23</v>
      </c>
      <c r="K868" s="5" t="str">
        <f>VLOOKUP(J868,'RF Mapping'!$A$1:$B$26,2,0)</f>
        <v>At Risk</v>
      </c>
    </row>
    <row r="869" ht="15.75" customHeight="1">
      <c r="A869" s="4">
        <v>14741.0</v>
      </c>
      <c r="B869" s="5">
        <v>2.0</v>
      </c>
      <c r="C869" s="15">
        <v>44360.48888888889</v>
      </c>
      <c r="D869" s="16">
        <v>30.599999999999998</v>
      </c>
      <c r="E869" s="5">
        <f t="shared" si="1"/>
        <v>715</v>
      </c>
      <c r="F869" s="5">
        <f t="shared" si="2"/>
        <v>2</v>
      </c>
      <c r="G869" s="5">
        <f t="shared" si="3"/>
        <v>3</v>
      </c>
      <c r="H869" s="5">
        <f t="shared" si="4"/>
        <v>2</v>
      </c>
      <c r="I869" s="5" t="str">
        <f t="shared" si="5"/>
        <v>232</v>
      </c>
      <c r="J869" s="5" t="str">
        <f t="shared" si="6"/>
        <v>23</v>
      </c>
      <c r="K869" s="5" t="str">
        <f>VLOOKUP(J869,'RF Mapping'!$A$1:$B$26,2,0)</f>
        <v>At Risk</v>
      </c>
    </row>
    <row r="870" ht="15.75" customHeight="1">
      <c r="A870" s="4">
        <v>14747.0</v>
      </c>
      <c r="B870" s="5">
        <v>2.0</v>
      </c>
      <c r="C870" s="15">
        <v>44475.42847222222</v>
      </c>
      <c r="D870" s="16">
        <v>51.6</v>
      </c>
      <c r="E870" s="5">
        <f t="shared" si="1"/>
        <v>600</v>
      </c>
      <c r="F870" s="5">
        <f t="shared" si="2"/>
        <v>2</v>
      </c>
      <c r="G870" s="5">
        <f t="shared" si="3"/>
        <v>3</v>
      </c>
      <c r="H870" s="5">
        <f t="shared" si="4"/>
        <v>3</v>
      </c>
      <c r="I870" s="5" t="str">
        <f t="shared" si="5"/>
        <v>233</v>
      </c>
      <c r="J870" s="5" t="str">
        <f t="shared" si="6"/>
        <v>23</v>
      </c>
      <c r="K870" s="5" t="str">
        <f>VLOOKUP(J870,'RF Mapping'!$A$1:$B$26,2,0)</f>
        <v>At Risk</v>
      </c>
    </row>
    <row r="871" ht="15.75" customHeight="1">
      <c r="A871" s="4">
        <v>14748.0</v>
      </c>
      <c r="B871" s="5">
        <v>2.0</v>
      </c>
      <c r="C871" s="15">
        <v>44511.63611111111</v>
      </c>
      <c r="D871" s="16">
        <v>48.75000000000001</v>
      </c>
      <c r="E871" s="5">
        <f t="shared" si="1"/>
        <v>564</v>
      </c>
      <c r="F871" s="5">
        <f t="shared" si="2"/>
        <v>2</v>
      </c>
      <c r="G871" s="5">
        <f t="shared" si="3"/>
        <v>3</v>
      </c>
      <c r="H871" s="5">
        <f t="shared" si="4"/>
        <v>3</v>
      </c>
      <c r="I871" s="5" t="str">
        <f t="shared" si="5"/>
        <v>233</v>
      </c>
      <c r="J871" s="5" t="str">
        <f t="shared" si="6"/>
        <v>23</v>
      </c>
      <c r="K871" s="5" t="str">
        <f>VLOOKUP(J871,'RF Mapping'!$A$1:$B$26,2,0)</f>
        <v>At Risk</v>
      </c>
    </row>
    <row r="872" ht="15.75" customHeight="1">
      <c r="A872" s="4">
        <v>14753.0</v>
      </c>
      <c r="B872" s="5">
        <v>1.0</v>
      </c>
      <c r="C872" s="15">
        <v>44633.61805555555</v>
      </c>
      <c r="D872" s="16">
        <v>37.8</v>
      </c>
      <c r="E872" s="5">
        <f t="shared" si="1"/>
        <v>442</v>
      </c>
      <c r="F872" s="5">
        <f t="shared" si="2"/>
        <v>3</v>
      </c>
      <c r="G872" s="5">
        <f t="shared" si="3"/>
        <v>2</v>
      </c>
      <c r="H872" s="5">
        <f t="shared" si="4"/>
        <v>3</v>
      </c>
      <c r="I872" s="5" t="str">
        <f t="shared" si="5"/>
        <v>323</v>
      </c>
      <c r="J872" s="5" t="str">
        <f t="shared" si="6"/>
        <v>32</v>
      </c>
      <c r="K872" s="5" t="str">
        <f>VLOOKUP(J872,'RF Mapping'!$A$1:$B$26,2,0)</f>
        <v>About to Sleep</v>
      </c>
    </row>
    <row r="873" ht="15.75" customHeight="1">
      <c r="A873" s="4">
        <v>14755.0</v>
      </c>
      <c r="B873" s="5">
        <v>2.0</v>
      </c>
      <c r="C873" s="15">
        <v>44681.56875</v>
      </c>
      <c r="D873" s="16">
        <v>51.00000000000001</v>
      </c>
      <c r="E873" s="5">
        <f t="shared" si="1"/>
        <v>394</v>
      </c>
      <c r="F873" s="5">
        <f t="shared" si="2"/>
        <v>4</v>
      </c>
      <c r="G873" s="5">
        <f t="shared" si="3"/>
        <v>3</v>
      </c>
      <c r="H873" s="5">
        <f t="shared" si="4"/>
        <v>3</v>
      </c>
      <c r="I873" s="5" t="str">
        <f t="shared" si="5"/>
        <v>433</v>
      </c>
      <c r="J873" s="5" t="str">
        <f t="shared" si="6"/>
        <v>43</v>
      </c>
      <c r="K873" s="5" t="str">
        <f>VLOOKUP(J873,'RF Mapping'!$A$1:$B$26,2,0)</f>
        <v>Potential Loyalists</v>
      </c>
    </row>
    <row r="874" ht="15.75" customHeight="1">
      <c r="A874" s="4">
        <v>14759.0</v>
      </c>
      <c r="B874" s="5">
        <v>1.0</v>
      </c>
      <c r="C874" s="15">
        <v>44490.45486111111</v>
      </c>
      <c r="D874" s="16">
        <v>19.9</v>
      </c>
      <c r="E874" s="5">
        <f t="shared" si="1"/>
        <v>585</v>
      </c>
      <c r="F874" s="5">
        <f t="shared" si="2"/>
        <v>2</v>
      </c>
      <c r="G874" s="5">
        <f t="shared" si="3"/>
        <v>2</v>
      </c>
      <c r="H874" s="5">
        <f t="shared" si="4"/>
        <v>2</v>
      </c>
      <c r="I874" s="5" t="str">
        <f t="shared" si="5"/>
        <v>222</v>
      </c>
      <c r="J874" s="5" t="str">
        <f t="shared" si="6"/>
        <v>22</v>
      </c>
      <c r="K874" s="5" t="str">
        <f>VLOOKUP(J874,'RF Mapping'!$A$1:$B$26,2,0)</f>
        <v>Hibernating</v>
      </c>
    </row>
    <row r="875" ht="15.75" customHeight="1">
      <c r="A875" s="4">
        <v>14760.0</v>
      </c>
      <c r="B875" s="5">
        <v>1.0</v>
      </c>
      <c r="C875" s="15">
        <v>44426.60833333333</v>
      </c>
      <c r="D875" s="16">
        <v>17.700000000000003</v>
      </c>
      <c r="E875" s="5">
        <f t="shared" si="1"/>
        <v>649</v>
      </c>
      <c r="F875" s="5">
        <f t="shared" si="2"/>
        <v>2</v>
      </c>
      <c r="G875" s="5">
        <f t="shared" si="3"/>
        <v>2</v>
      </c>
      <c r="H875" s="5">
        <f t="shared" si="4"/>
        <v>2</v>
      </c>
      <c r="I875" s="5" t="str">
        <f t="shared" si="5"/>
        <v>222</v>
      </c>
      <c r="J875" s="5" t="str">
        <f t="shared" si="6"/>
        <v>22</v>
      </c>
      <c r="K875" s="5" t="str">
        <f>VLOOKUP(J875,'RF Mapping'!$A$1:$B$26,2,0)</f>
        <v>Hibernating</v>
      </c>
    </row>
    <row r="876" ht="15.75" customHeight="1">
      <c r="A876" s="4">
        <v>14761.0</v>
      </c>
      <c r="B876" s="5">
        <v>1.0</v>
      </c>
      <c r="C876" s="15">
        <v>44386.50208333333</v>
      </c>
      <c r="D876" s="16">
        <v>19.799999999999997</v>
      </c>
      <c r="E876" s="5">
        <f t="shared" si="1"/>
        <v>689</v>
      </c>
      <c r="F876" s="5">
        <f t="shared" si="2"/>
        <v>2</v>
      </c>
      <c r="G876" s="5">
        <f t="shared" si="3"/>
        <v>2</v>
      </c>
      <c r="H876" s="5">
        <f t="shared" si="4"/>
        <v>2</v>
      </c>
      <c r="I876" s="5" t="str">
        <f t="shared" si="5"/>
        <v>222</v>
      </c>
      <c r="J876" s="5" t="str">
        <f t="shared" si="6"/>
        <v>22</v>
      </c>
      <c r="K876" s="5" t="str">
        <f>VLOOKUP(J876,'RF Mapping'!$A$1:$B$26,2,0)</f>
        <v>Hibernating</v>
      </c>
    </row>
    <row r="877" ht="15.75" customHeight="1">
      <c r="A877" s="4">
        <v>14765.0</v>
      </c>
      <c r="B877" s="5">
        <v>1.0</v>
      </c>
      <c r="C877" s="15">
        <v>44691.82847222222</v>
      </c>
      <c r="D877" s="16">
        <v>10.5</v>
      </c>
      <c r="E877" s="5">
        <f t="shared" si="1"/>
        <v>384</v>
      </c>
      <c r="F877" s="5">
        <f t="shared" si="2"/>
        <v>4</v>
      </c>
      <c r="G877" s="5">
        <f t="shared" si="3"/>
        <v>2</v>
      </c>
      <c r="H877" s="5">
        <f t="shared" si="4"/>
        <v>1</v>
      </c>
      <c r="I877" s="5" t="str">
        <f t="shared" si="5"/>
        <v>421</v>
      </c>
      <c r="J877" s="5" t="str">
        <f t="shared" si="6"/>
        <v>42</v>
      </c>
      <c r="K877" s="5" t="str">
        <f>VLOOKUP(J877,'RF Mapping'!$A$1:$B$26,2,0)</f>
        <v>Potential Loyalists</v>
      </c>
    </row>
    <row r="878" ht="15.75" customHeight="1">
      <c r="A878" s="4">
        <v>14766.0</v>
      </c>
      <c r="B878" s="5">
        <v>3.0</v>
      </c>
      <c r="C878" s="15">
        <v>44640.40625</v>
      </c>
      <c r="D878" s="16">
        <v>142.0</v>
      </c>
      <c r="E878" s="5">
        <f t="shared" si="1"/>
        <v>435</v>
      </c>
      <c r="F878" s="5">
        <f t="shared" si="2"/>
        <v>3</v>
      </c>
      <c r="G878" s="5">
        <f t="shared" si="3"/>
        <v>4</v>
      </c>
      <c r="H878" s="5">
        <f t="shared" si="4"/>
        <v>4</v>
      </c>
      <c r="I878" s="5" t="str">
        <f t="shared" si="5"/>
        <v>344</v>
      </c>
      <c r="J878" s="5" t="str">
        <f t="shared" si="6"/>
        <v>34</v>
      </c>
      <c r="K878" s="5" t="str">
        <f>VLOOKUP(J878,'RF Mapping'!$A$1:$B$26,2,0)</f>
        <v>Loyal Customers</v>
      </c>
    </row>
    <row r="879" ht="15.75" customHeight="1">
      <c r="A879" s="4">
        <v>14769.0</v>
      </c>
      <c r="B879" s="5">
        <v>4.0</v>
      </c>
      <c r="C879" s="15">
        <v>44638.64722222222</v>
      </c>
      <c r="D879" s="16">
        <v>247.9</v>
      </c>
      <c r="E879" s="5">
        <f t="shared" si="1"/>
        <v>437</v>
      </c>
      <c r="F879" s="5">
        <f t="shared" si="2"/>
        <v>3</v>
      </c>
      <c r="G879" s="5">
        <f t="shared" si="3"/>
        <v>4</v>
      </c>
      <c r="H879" s="5">
        <f t="shared" si="4"/>
        <v>4</v>
      </c>
      <c r="I879" s="5" t="str">
        <f t="shared" si="5"/>
        <v>344</v>
      </c>
      <c r="J879" s="5" t="str">
        <f t="shared" si="6"/>
        <v>34</v>
      </c>
      <c r="K879" s="5" t="str">
        <f>VLOOKUP(J879,'RF Mapping'!$A$1:$B$26,2,0)</f>
        <v>Loyal Customers</v>
      </c>
    </row>
    <row r="880" ht="15.75" customHeight="1">
      <c r="A880" s="4">
        <v>14776.0</v>
      </c>
      <c r="B880" s="5">
        <v>1.0</v>
      </c>
      <c r="C880" s="15">
        <v>44669.61527777778</v>
      </c>
      <c r="D880" s="16">
        <v>83.28</v>
      </c>
      <c r="E880" s="5">
        <f t="shared" si="1"/>
        <v>406</v>
      </c>
      <c r="F880" s="5">
        <f t="shared" si="2"/>
        <v>4</v>
      </c>
      <c r="G880" s="5">
        <f t="shared" si="3"/>
        <v>2</v>
      </c>
      <c r="H880" s="5">
        <f t="shared" si="4"/>
        <v>4</v>
      </c>
      <c r="I880" s="5" t="str">
        <f t="shared" si="5"/>
        <v>424</v>
      </c>
      <c r="J880" s="5" t="str">
        <f t="shared" si="6"/>
        <v>42</v>
      </c>
      <c r="K880" s="5" t="str">
        <f>VLOOKUP(J880,'RF Mapping'!$A$1:$B$26,2,0)</f>
        <v>Potential Loyalists</v>
      </c>
    </row>
    <row r="881" ht="15.75" customHeight="1">
      <c r="A881" s="4">
        <v>14779.0</v>
      </c>
      <c r="B881" s="5">
        <v>1.0</v>
      </c>
      <c r="C881" s="15">
        <v>44443.52916666667</v>
      </c>
      <c r="D881" s="16">
        <v>2.55</v>
      </c>
      <c r="E881" s="5">
        <f t="shared" si="1"/>
        <v>632</v>
      </c>
      <c r="F881" s="5">
        <f t="shared" si="2"/>
        <v>2</v>
      </c>
      <c r="G881" s="5">
        <f t="shared" si="3"/>
        <v>2</v>
      </c>
      <c r="H881" s="5">
        <f t="shared" si="4"/>
        <v>1</v>
      </c>
      <c r="I881" s="5" t="str">
        <f t="shared" si="5"/>
        <v>221</v>
      </c>
      <c r="J881" s="5" t="str">
        <f t="shared" si="6"/>
        <v>22</v>
      </c>
      <c r="K881" s="5" t="str">
        <f>VLOOKUP(J881,'RF Mapping'!$A$1:$B$26,2,0)</f>
        <v>Hibernating</v>
      </c>
    </row>
    <row r="882" ht="15.75" customHeight="1">
      <c r="A882" s="4">
        <v>14784.0</v>
      </c>
      <c r="B882" s="5">
        <v>1.0</v>
      </c>
      <c r="C882" s="15">
        <v>44397.39236111111</v>
      </c>
      <c r="D882" s="16">
        <v>35.400000000000006</v>
      </c>
      <c r="E882" s="5">
        <f t="shared" si="1"/>
        <v>678</v>
      </c>
      <c r="F882" s="5">
        <f t="shared" si="2"/>
        <v>2</v>
      </c>
      <c r="G882" s="5">
        <f t="shared" si="3"/>
        <v>2</v>
      </c>
      <c r="H882" s="5">
        <f t="shared" si="4"/>
        <v>3</v>
      </c>
      <c r="I882" s="5" t="str">
        <f t="shared" si="5"/>
        <v>223</v>
      </c>
      <c r="J882" s="5" t="str">
        <f t="shared" si="6"/>
        <v>22</v>
      </c>
      <c r="K882" s="5" t="str">
        <f>VLOOKUP(J882,'RF Mapping'!$A$1:$B$26,2,0)</f>
        <v>Hibernating</v>
      </c>
    </row>
    <row r="883" ht="15.75" customHeight="1">
      <c r="A883" s="4">
        <v>14785.0</v>
      </c>
      <c r="B883" s="5">
        <v>1.0</v>
      </c>
      <c r="C883" s="15">
        <v>44705.56944444445</v>
      </c>
      <c r="D883" s="16">
        <v>30.0</v>
      </c>
      <c r="E883" s="5">
        <f t="shared" si="1"/>
        <v>370</v>
      </c>
      <c r="F883" s="5">
        <f t="shared" si="2"/>
        <v>5</v>
      </c>
      <c r="G883" s="5">
        <f t="shared" si="3"/>
        <v>2</v>
      </c>
      <c r="H883" s="5">
        <f t="shared" si="4"/>
        <v>2</v>
      </c>
      <c r="I883" s="5" t="str">
        <f t="shared" si="5"/>
        <v>522</v>
      </c>
      <c r="J883" s="5" t="str">
        <f t="shared" si="6"/>
        <v>52</v>
      </c>
      <c r="K883" s="5" t="str">
        <f>VLOOKUP(J883,'RF Mapping'!$A$1:$B$26,2,0)</f>
        <v>Potential Loyalists</v>
      </c>
    </row>
    <row r="884" ht="15.75" customHeight="1">
      <c r="A884" s="4">
        <v>14790.0</v>
      </c>
      <c r="B884" s="5">
        <v>2.0</v>
      </c>
      <c r="C884" s="15">
        <v>44604.51041666666</v>
      </c>
      <c r="D884" s="16">
        <v>47.580000000000005</v>
      </c>
      <c r="E884" s="5">
        <f t="shared" si="1"/>
        <v>471</v>
      </c>
      <c r="F884" s="5">
        <f t="shared" si="2"/>
        <v>3</v>
      </c>
      <c r="G884" s="5">
        <f t="shared" si="3"/>
        <v>3</v>
      </c>
      <c r="H884" s="5">
        <f t="shared" si="4"/>
        <v>3</v>
      </c>
      <c r="I884" s="5" t="str">
        <f t="shared" si="5"/>
        <v>333</v>
      </c>
      <c r="J884" s="5" t="str">
        <f t="shared" si="6"/>
        <v>33</v>
      </c>
      <c r="K884" s="5" t="str">
        <f>VLOOKUP(J884,'RF Mapping'!$A$1:$B$26,2,0)</f>
        <v>Need Attention</v>
      </c>
    </row>
    <row r="885" ht="15.75" customHeight="1">
      <c r="A885" s="4">
        <v>14792.0</v>
      </c>
      <c r="B885" s="5">
        <v>1.0</v>
      </c>
      <c r="C885" s="15">
        <v>44657.77361111111</v>
      </c>
      <c r="D885" s="16">
        <v>6.2</v>
      </c>
      <c r="E885" s="5">
        <f t="shared" si="1"/>
        <v>418</v>
      </c>
      <c r="F885" s="5">
        <f t="shared" si="2"/>
        <v>4</v>
      </c>
      <c r="G885" s="5">
        <f t="shared" si="3"/>
        <v>2</v>
      </c>
      <c r="H885" s="5">
        <f t="shared" si="4"/>
        <v>1</v>
      </c>
      <c r="I885" s="5" t="str">
        <f t="shared" si="5"/>
        <v>421</v>
      </c>
      <c r="J885" s="5" t="str">
        <f t="shared" si="6"/>
        <v>42</v>
      </c>
      <c r="K885" s="5" t="str">
        <f>VLOOKUP(J885,'RF Mapping'!$A$1:$B$26,2,0)</f>
        <v>Potential Loyalists</v>
      </c>
    </row>
    <row r="886" ht="15.75" customHeight="1">
      <c r="A886" s="4">
        <v>14794.0</v>
      </c>
      <c r="B886" s="5">
        <v>2.0</v>
      </c>
      <c r="C886" s="15">
        <v>44719.42430555556</v>
      </c>
      <c r="D886" s="16">
        <v>30.92</v>
      </c>
      <c r="E886" s="5">
        <f t="shared" si="1"/>
        <v>356</v>
      </c>
      <c r="F886" s="5">
        <f t="shared" si="2"/>
        <v>5</v>
      </c>
      <c r="G886" s="5">
        <f t="shared" si="3"/>
        <v>3</v>
      </c>
      <c r="H886" s="5">
        <f t="shared" si="4"/>
        <v>2</v>
      </c>
      <c r="I886" s="5" t="str">
        <f t="shared" si="5"/>
        <v>532</v>
      </c>
      <c r="J886" s="5" t="str">
        <f t="shared" si="6"/>
        <v>53</v>
      </c>
      <c r="K886" s="5" t="str">
        <f>VLOOKUP(J886,'RF Mapping'!$A$1:$B$26,2,0)</f>
        <v>Potential Loyalists</v>
      </c>
    </row>
    <row r="887" ht="15.75" customHeight="1">
      <c r="A887" s="4">
        <v>14796.0</v>
      </c>
      <c r="B887" s="5">
        <v>14.0</v>
      </c>
      <c r="C887" s="15">
        <v>44720.64652777778</v>
      </c>
      <c r="D887" s="16">
        <v>174.85999999999996</v>
      </c>
      <c r="E887" s="5">
        <f t="shared" si="1"/>
        <v>355</v>
      </c>
      <c r="F887" s="5">
        <f t="shared" si="2"/>
        <v>5</v>
      </c>
      <c r="G887" s="5">
        <f t="shared" si="3"/>
        <v>4</v>
      </c>
      <c r="H887" s="5">
        <f t="shared" si="4"/>
        <v>4</v>
      </c>
      <c r="I887" s="5" t="str">
        <f t="shared" si="5"/>
        <v>544</v>
      </c>
      <c r="J887" s="5" t="str">
        <f t="shared" si="6"/>
        <v>54</v>
      </c>
      <c r="K887" s="5" t="str">
        <f>VLOOKUP(J887,'RF Mapping'!$A$1:$B$26,2,0)</f>
        <v>Champions</v>
      </c>
    </row>
    <row r="888" ht="15.75" customHeight="1">
      <c r="A888" s="4">
        <v>14799.0</v>
      </c>
      <c r="B888" s="5">
        <v>1.0</v>
      </c>
      <c r="C888" s="15">
        <v>44670.67777777778</v>
      </c>
      <c r="D888" s="16">
        <v>44.65</v>
      </c>
      <c r="E888" s="5">
        <f t="shared" si="1"/>
        <v>405</v>
      </c>
      <c r="F888" s="5">
        <f t="shared" si="2"/>
        <v>4</v>
      </c>
      <c r="G888" s="5">
        <f t="shared" si="3"/>
        <v>2</v>
      </c>
      <c r="H888" s="5">
        <f t="shared" si="4"/>
        <v>3</v>
      </c>
      <c r="I888" s="5" t="str">
        <f t="shared" si="5"/>
        <v>423</v>
      </c>
      <c r="J888" s="5" t="str">
        <f t="shared" si="6"/>
        <v>42</v>
      </c>
      <c r="K888" s="5" t="str">
        <f>VLOOKUP(J888,'RF Mapping'!$A$1:$B$26,2,0)</f>
        <v>Potential Loyalists</v>
      </c>
    </row>
    <row r="889" ht="15.75" customHeight="1">
      <c r="A889" s="4">
        <v>14800.0</v>
      </c>
      <c r="B889" s="5">
        <v>6.0</v>
      </c>
      <c r="C889" s="15">
        <v>44674.53194444445</v>
      </c>
      <c r="D889" s="16">
        <v>72.78</v>
      </c>
      <c r="E889" s="5">
        <f t="shared" si="1"/>
        <v>401</v>
      </c>
      <c r="F889" s="5">
        <f t="shared" si="2"/>
        <v>4</v>
      </c>
      <c r="G889" s="5">
        <f t="shared" si="3"/>
        <v>4</v>
      </c>
      <c r="H889" s="5">
        <f t="shared" si="4"/>
        <v>3</v>
      </c>
      <c r="I889" s="5" t="str">
        <f t="shared" si="5"/>
        <v>443</v>
      </c>
      <c r="J889" s="5" t="str">
        <f t="shared" si="6"/>
        <v>44</v>
      </c>
      <c r="K889" s="5" t="str">
        <f>VLOOKUP(J889,'RF Mapping'!$A$1:$B$26,2,0)</f>
        <v>Loyal Customers</v>
      </c>
    </row>
    <row r="890" ht="15.75" customHeight="1">
      <c r="A890" s="4">
        <v>14801.0</v>
      </c>
      <c r="B890" s="5">
        <v>1.0</v>
      </c>
      <c r="C890" s="15">
        <v>44660.64166666667</v>
      </c>
      <c r="D890" s="16">
        <v>30.389999999999997</v>
      </c>
      <c r="E890" s="5">
        <f t="shared" si="1"/>
        <v>415</v>
      </c>
      <c r="F890" s="5">
        <f t="shared" si="2"/>
        <v>4</v>
      </c>
      <c r="G890" s="5">
        <f t="shared" si="3"/>
        <v>2</v>
      </c>
      <c r="H890" s="5">
        <f t="shared" si="4"/>
        <v>2</v>
      </c>
      <c r="I890" s="5" t="str">
        <f t="shared" si="5"/>
        <v>422</v>
      </c>
      <c r="J890" s="5" t="str">
        <f t="shared" si="6"/>
        <v>42</v>
      </c>
      <c r="K890" s="5" t="str">
        <f>VLOOKUP(J890,'RF Mapping'!$A$1:$B$26,2,0)</f>
        <v>Potential Loyalists</v>
      </c>
    </row>
    <row r="891" ht="15.75" customHeight="1">
      <c r="A891" s="4">
        <v>14803.0</v>
      </c>
      <c r="B891" s="5">
        <v>2.0</v>
      </c>
      <c r="C891" s="15">
        <v>44560.58194444444</v>
      </c>
      <c r="D891" s="16">
        <v>12.7</v>
      </c>
      <c r="E891" s="5">
        <f t="shared" si="1"/>
        <v>515</v>
      </c>
      <c r="F891" s="5">
        <f t="shared" si="2"/>
        <v>3</v>
      </c>
      <c r="G891" s="5">
        <f t="shared" si="3"/>
        <v>3</v>
      </c>
      <c r="H891" s="5">
        <f t="shared" si="4"/>
        <v>1</v>
      </c>
      <c r="I891" s="5" t="str">
        <f t="shared" si="5"/>
        <v>331</v>
      </c>
      <c r="J891" s="5" t="str">
        <f t="shared" si="6"/>
        <v>33</v>
      </c>
      <c r="K891" s="5" t="str">
        <f>VLOOKUP(J891,'RF Mapping'!$A$1:$B$26,2,0)</f>
        <v>Need Attention</v>
      </c>
    </row>
    <row r="892" ht="15.75" customHeight="1">
      <c r="A892" s="4">
        <v>14804.0</v>
      </c>
      <c r="B892" s="5">
        <v>1.0</v>
      </c>
      <c r="C892" s="15">
        <v>44713.47222222222</v>
      </c>
      <c r="D892" s="16">
        <v>10.2</v>
      </c>
      <c r="E892" s="5">
        <f t="shared" si="1"/>
        <v>362</v>
      </c>
      <c r="F892" s="5">
        <f t="shared" si="2"/>
        <v>5</v>
      </c>
      <c r="G892" s="5">
        <f t="shared" si="3"/>
        <v>2</v>
      </c>
      <c r="H892" s="5">
        <f t="shared" si="4"/>
        <v>1</v>
      </c>
      <c r="I892" s="5" t="str">
        <f t="shared" si="5"/>
        <v>521</v>
      </c>
      <c r="J892" s="5" t="str">
        <f t="shared" si="6"/>
        <v>52</v>
      </c>
      <c r="K892" s="5" t="str">
        <f>VLOOKUP(J892,'RF Mapping'!$A$1:$B$26,2,0)</f>
        <v>Potential Loyalists</v>
      </c>
    </row>
    <row r="893" ht="15.75" customHeight="1">
      <c r="A893" s="4">
        <v>14806.0</v>
      </c>
      <c r="B893" s="5">
        <v>1.0</v>
      </c>
      <c r="C893" s="15">
        <v>44645.64722222222</v>
      </c>
      <c r="D893" s="16">
        <v>15.299999999999999</v>
      </c>
      <c r="E893" s="5">
        <f t="shared" si="1"/>
        <v>430</v>
      </c>
      <c r="F893" s="5">
        <f t="shared" si="2"/>
        <v>3</v>
      </c>
      <c r="G893" s="5">
        <f t="shared" si="3"/>
        <v>2</v>
      </c>
      <c r="H893" s="5">
        <f t="shared" si="4"/>
        <v>2</v>
      </c>
      <c r="I893" s="5" t="str">
        <f t="shared" si="5"/>
        <v>322</v>
      </c>
      <c r="J893" s="5" t="str">
        <f t="shared" si="6"/>
        <v>32</v>
      </c>
      <c r="K893" s="5" t="str">
        <f>VLOOKUP(J893,'RF Mapping'!$A$1:$B$26,2,0)</f>
        <v>About to Sleep</v>
      </c>
    </row>
    <row r="894" ht="15.75" customHeight="1">
      <c r="A894" s="4">
        <v>14808.0</v>
      </c>
      <c r="B894" s="5">
        <v>8.0</v>
      </c>
      <c r="C894" s="15">
        <v>44681.50138888889</v>
      </c>
      <c r="D894" s="16">
        <v>333.44</v>
      </c>
      <c r="E894" s="5">
        <f t="shared" si="1"/>
        <v>394</v>
      </c>
      <c r="F894" s="5">
        <f t="shared" si="2"/>
        <v>4</v>
      </c>
      <c r="G894" s="5">
        <f t="shared" si="3"/>
        <v>4</v>
      </c>
      <c r="H894" s="5">
        <f t="shared" si="4"/>
        <v>4</v>
      </c>
      <c r="I894" s="5" t="str">
        <f t="shared" si="5"/>
        <v>444</v>
      </c>
      <c r="J894" s="5" t="str">
        <f t="shared" si="6"/>
        <v>44</v>
      </c>
      <c r="K894" s="5" t="str">
        <f>VLOOKUP(J894,'RF Mapping'!$A$1:$B$26,2,0)</f>
        <v>Loyal Customers</v>
      </c>
    </row>
    <row r="895" ht="15.75" customHeight="1">
      <c r="A895" s="4">
        <v>14810.0</v>
      </c>
      <c r="B895" s="5">
        <v>7.0</v>
      </c>
      <c r="C895" s="15">
        <v>44681.47152777778</v>
      </c>
      <c r="D895" s="16">
        <v>120.49000000000004</v>
      </c>
      <c r="E895" s="5">
        <f t="shared" si="1"/>
        <v>394</v>
      </c>
      <c r="F895" s="5">
        <f t="shared" si="2"/>
        <v>4</v>
      </c>
      <c r="G895" s="5">
        <f t="shared" si="3"/>
        <v>4</v>
      </c>
      <c r="H895" s="5">
        <f t="shared" si="4"/>
        <v>4</v>
      </c>
      <c r="I895" s="5" t="str">
        <f t="shared" si="5"/>
        <v>444</v>
      </c>
      <c r="J895" s="5" t="str">
        <f t="shared" si="6"/>
        <v>44</v>
      </c>
      <c r="K895" s="5" t="str">
        <f>VLOOKUP(J895,'RF Mapping'!$A$1:$B$26,2,0)</f>
        <v>Loyal Customers</v>
      </c>
    </row>
    <row r="896" ht="15.75" customHeight="1">
      <c r="A896" s="4">
        <v>14813.0</v>
      </c>
      <c r="B896" s="5">
        <v>2.0</v>
      </c>
      <c r="C896" s="15">
        <v>44352.49791666667</v>
      </c>
      <c r="D896" s="16">
        <v>7.6499999999999995</v>
      </c>
      <c r="E896" s="5">
        <f t="shared" si="1"/>
        <v>723</v>
      </c>
      <c r="F896" s="5">
        <f t="shared" si="2"/>
        <v>2</v>
      </c>
      <c r="G896" s="5">
        <f t="shared" si="3"/>
        <v>3</v>
      </c>
      <c r="H896" s="5">
        <f t="shared" si="4"/>
        <v>1</v>
      </c>
      <c r="I896" s="5" t="str">
        <f t="shared" si="5"/>
        <v>231</v>
      </c>
      <c r="J896" s="5" t="str">
        <f t="shared" si="6"/>
        <v>23</v>
      </c>
      <c r="K896" s="5" t="str">
        <f>VLOOKUP(J896,'RF Mapping'!$A$1:$B$26,2,0)</f>
        <v>At Risk</v>
      </c>
    </row>
    <row r="897" ht="15.75" customHeight="1">
      <c r="A897" s="4">
        <v>14815.0</v>
      </c>
      <c r="B897" s="5">
        <v>2.0</v>
      </c>
      <c r="C897" s="15">
        <v>44684.48333333333</v>
      </c>
      <c r="D897" s="16">
        <v>27.78</v>
      </c>
      <c r="E897" s="5">
        <f t="shared" si="1"/>
        <v>391</v>
      </c>
      <c r="F897" s="5">
        <f t="shared" si="2"/>
        <v>4</v>
      </c>
      <c r="G897" s="5">
        <f t="shared" si="3"/>
        <v>3</v>
      </c>
      <c r="H897" s="5">
        <f t="shared" si="4"/>
        <v>2</v>
      </c>
      <c r="I897" s="5" t="str">
        <f t="shared" si="5"/>
        <v>432</v>
      </c>
      <c r="J897" s="5" t="str">
        <f t="shared" si="6"/>
        <v>43</v>
      </c>
      <c r="K897" s="5" t="str">
        <f>VLOOKUP(J897,'RF Mapping'!$A$1:$B$26,2,0)</f>
        <v>Potential Loyalists</v>
      </c>
    </row>
    <row r="898" ht="15.75" customHeight="1">
      <c r="A898" s="4">
        <v>14817.0</v>
      </c>
      <c r="B898" s="5">
        <v>2.0</v>
      </c>
      <c r="C898" s="15">
        <v>44523.56597222222</v>
      </c>
      <c r="D898" s="16">
        <v>80.88</v>
      </c>
      <c r="E898" s="5">
        <f t="shared" si="1"/>
        <v>552</v>
      </c>
      <c r="F898" s="5">
        <f t="shared" si="2"/>
        <v>2</v>
      </c>
      <c r="G898" s="5">
        <f t="shared" si="3"/>
        <v>3</v>
      </c>
      <c r="H898" s="5">
        <f t="shared" si="4"/>
        <v>4</v>
      </c>
      <c r="I898" s="5" t="str">
        <f t="shared" si="5"/>
        <v>234</v>
      </c>
      <c r="J898" s="5" t="str">
        <f t="shared" si="6"/>
        <v>23</v>
      </c>
      <c r="K898" s="5" t="str">
        <f>VLOOKUP(J898,'RF Mapping'!$A$1:$B$26,2,0)</f>
        <v>At Risk</v>
      </c>
    </row>
    <row r="899" ht="15.75" customHeight="1">
      <c r="A899" s="4">
        <v>14819.0</v>
      </c>
      <c r="B899" s="5">
        <v>1.0</v>
      </c>
      <c r="C899" s="15">
        <v>44657.57013888889</v>
      </c>
      <c r="D899" s="16">
        <v>17.4</v>
      </c>
      <c r="E899" s="5">
        <f t="shared" si="1"/>
        <v>418</v>
      </c>
      <c r="F899" s="5">
        <f t="shared" si="2"/>
        <v>4</v>
      </c>
      <c r="G899" s="5">
        <f t="shared" si="3"/>
        <v>2</v>
      </c>
      <c r="H899" s="5">
        <f t="shared" si="4"/>
        <v>2</v>
      </c>
      <c r="I899" s="5" t="str">
        <f t="shared" si="5"/>
        <v>422</v>
      </c>
      <c r="J899" s="5" t="str">
        <f t="shared" si="6"/>
        <v>42</v>
      </c>
      <c r="K899" s="5" t="str">
        <f>VLOOKUP(J899,'RF Mapping'!$A$1:$B$26,2,0)</f>
        <v>Potential Loyalists</v>
      </c>
    </row>
    <row r="900" ht="15.75" customHeight="1">
      <c r="A900" s="4">
        <v>14823.0</v>
      </c>
      <c r="B900" s="5">
        <v>1.0</v>
      </c>
      <c r="C900" s="15">
        <v>44529.58541666667</v>
      </c>
      <c r="D900" s="16">
        <v>2.2</v>
      </c>
      <c r="E900" s="5">
        <f t="shared" si="1"/>
        <v>546</v>
      </c>
      <c r="F900" s="5">
        <f t="shared" si="2"/>
        <v>2</v>
      </c>
      <c r="G900" s="5">
        <f t="shared" si="3"/>
        <v>2</v>
      </c>
      <c r="H900" s="5">
        <f t="shared" si="4"/>
        <v>1</v>
      </c>
      <c r="I900" s="5" t="str">
        <f t="shared" si="5"/>
        <v>221</v>
      </c>
      <c r="J900" s="5" t="str">
        <f t="shared" si="6"/>
        <v>22</v>
      </c>
      <c r="K900" s="5" t="str">
        <f>VLOOKUP(J900,'RF Mapping'!$A$1:$B$26,2,0)</f>
        <v>Hibernating</v>
      </c>
    </row>
    <row r="901" ht="15.75" customHeight="1">
      <c r="A901" s="4">
        <v>14824.0</v>
      </c>
      <c r="B901" s="5">
        <v>1.0</v>
      </c>
      <c r="C901" s="15">
        <v>44710.59722222222</v>
      </c>
      <c r="D901" s="16">
        <v>62.400000000000006</v>
      </c>
      <c r="E901" s="5">
        <f t="shared" si="1"/>
        <v>365</v>
      </c>
      <c r="F901" s="5">
        <f t="shared" si="2"/>
        <v>5</v>
      </c>
      <c r="G901" s="5">
        <f t="shared" si="3"/>
        <v>2</v>
      </c>
      <c r="H901" s="5">
        <f t="shared" si="4"/>
        <v>3</v>
      </c>
      <c r="I901" s="5" t="str">
        <f t="shared" si="5"/>
        <v>523</v>
      </c>
      <c r="J901" s="5" t="str">
        <f t="shared" si="6"/>
        <v>52</v>
      </c>
      <c r="K901" s="5" t="str">
        <f>VLOOKUP(J901,'RF Mapping'!$A$1:$B$26,2,0)</f>
        <v>Potential Loyalists</v>
      </c>
    </row>
    <row r="902" ht="15.75" customHeight="1">
      <c r="A902" s="4">
        <v>14825.0</v>
      </c>
      <c r="B902" s="5">
        <v>4.0</v>
      </c>
      <c r="C902" s="15">
        <v>44718.48472222222</v>
      </c>
      <c r="D902" s="16">
        <v>96.48</v>
      </c>
      <c r="E902" s="5">
        <f t="shared" si="1"/>
        <v>357</v>
      </c>
      <c r="F902" s="5">
        <f t="shared" si="2"/>
        <v>5</v>
      </c>
      <c r="G902" s="5">
        <f t="shared" si="3"/>
        <v>4</v>
      </c>
      <c r="H902" s="5">
        <f t="shared" si="4"/>
        <v>4</v>
      </c>
      <c r="I902" s="5" t="str">
        <f t="shared" si="5"/>
        <v>544</v>
      </c>
      <c r="J902" s="5" t="str">
        <f t="shared" si="6"/>
        <v>54</v>
      </c>
      <c r="K902" s="5" t="str">
        <f>VLOOKUP(J902,'RF Mapping'!$A$1:$B$26,2,0)</f>
        <v>Champions</v>
      </c>
    </row>
    <row r="903" ht="15.75" customHeight="1">
      <c r="A903" s="4">
        <v>14829.0</v>
      </c>
      <c r="B903" s="5">
        <v>3.0</v>
      </c>
      <c r="C903" s="15">
        <v>44361.48194444444</v>
      </c>
      <c r="D903" s="16">
        <v>82.35</v>
      </c>
      <c r="E903" s="5">
        <f t="shared" si="1"/>
        <v>714</v>
      </c>
      <c r="F903" s="5">
        <f t="shared" si="2"/>
        <v>2</v>
      </c>
      <c r="G903" s="5">
        <f t="shared" si="3"/>
        <v>4</v>
      </c>
      <c r="H903" s="5">
        <f t="shared" si="4"/>
        <v>4</v>
      </c>
      <c r="I903" s="5" t="str">
        <f t="shared" si="5"/>
        <v>244</v>
      </c>
      <c r="J903" s="5" t="str">
        <f t="shared" si="6"/>
        <v>24</v>
      </c>
      <c r="K903" s="5" t="str">
        <f>VLOOKUP(J903,'RF Mapping'!$A$1:$B$26,2,0)</f>
        <v>At Risk</v>
      </c>
    </row>
    <row r="904" ht="15.75" customHeight="1">
      <c r="A904" s="4">
        <v>14830.0</v>
      </c>
      <c r="B904" s="5">
        <v>1.0</v>
      </c>
      <c r="C904" s="15">
        <v>44668.60347222222</v>
      </c>
      <c r="D904" s="16">
        <v>2.93</v>
      </c>
      <c r="E904" s="5">
        <f t="shared" si="1"/>
        <v>407</v>
      </c>
      <c r="F904" s="5">
        <f t="shared" si="2"/>
        <v>4</v>
      </c>
      <c r="G904" s="5">
        <f t="shared" si="3"/>
        <v>2</v>
      </c>
      <c r="H904" s="5">
        <f t="shared" si="4"/>
        <v>1</v>
      </c>
      <c r="I904" s="5" t="str">
        <f t="shared" si="5"/>
        <v>421</v>
      </c>
      <c r="J904" s="5" t="str">
        <f t="shared" si="6"/>
        <v>42</v>
      </c>
      <c r="K904" s="5" t="str">
        <f>VLOOKUP(J904,'RF Mapping'!$A$1:$B$26,2,0)</f>
        <v>Potential Loyalists</v>
      </c>
    </row>
    <row r="905" ht="15.75" customHeight="1">
      <c r="A905" s="4">
        <v>14834.0</v>
      </c>
      <c r="B905" s="5">
        <v>1.0</v>
      </c>
      <c r="C905" s="15">
        <v>44490.69583333333</v>
      </c>
      <c r="D905" s="16">
        <v>8.5</v>
      </c>
      <c r="E905" s="5">
        <f t="shared" si="1"/>
        <v>585</v>
      </c>
      <c r="F905" s="5">
        <f t="shared" si="2"/>
        <v>2</v>
      </c>
      <c r="G905" s="5">
        <f t="shared" si="3"/>
        <v>2</v>
      </c>
      <c r="H905" s="5">
        <f t="shared" si="4"/>
        <v>1</v>
      </c>
      <c r="I905" s="5" t="str">
        <f t="shared" si="5"/>
        <v>221</v>
      </c>
      <c r="J905" s="5" t="str">
        <f t="shared" si="6"/>
        <v>22</v>
      </c>
      <c r="K905" s="5" t="str">
        <f>VLOOKUP(J905,'RF Mapping'!$A$1:$B$26,2,0)</f>
        <v>Hibernating</v>
      </c>
    </row>
    <row r="906" ht="15.75" customHeight="1">
      <c r="A906" s="4">
        <v>14837.0</v>
      </c>
      <c r="B906" s="5">
        <v>2.0</v>
      </c>
      <c r="C906" s="15">
        <v>44629.54097222222</v>
      </c>
      <c r="D906" s="16">
        <v>17.6</v>
      </c>
      <c r="E906" s="5">
        <f t="shared" si="1"/>
        <v>446</v>
      </c>
      <c r="F906" s="5">
        <f t="shared" si="2"/>
        <v>3</v>
      </c>
      <c r="G906" s="5">
        <f t="shared" si="3"/>
        <v>3</v>
      </c>
      <c r="H906" s="5">
        <f t="shared" si="4"/>
        <v>2</v>
      </c>
      <c r="I906" s="5" t="str">
        <f t="shared" si="5"/>
        <v>332</v>
      </c>
      <c r="J906" s="5" t="str">
        <f t="shared" si="6"/>
        <v>33</v>
      </c>
      <c r="K906" s="5" t="str">
        <f>VLOOKUP(J906,'RF Mapping'!$A$1:$B$26,2,0)</f>
        <v>Need Attention</v>
      </c>
    </row>
    <row r="907" ht="15.75" customHeight="1">
      <c r="A907" s="4">
        <v>14841.0</v>
      </c>
      <c r="B907" s="5">
        <v>2.0</v>
      </c>
      <c r="C907" s="15">
        <v>44668.62708333333</v>
      </c>
      <c r="D907" s="16">
        <v>109.30000000000001</v>
      </c>
      <c r="E907" s="5">
        <f t="shared" si="1"/>
        <v>407</v>
      </c>
      <c r="F907" s="5">
        <f t="shared" si="2"/>
        <v>4</v>
      </c>
      <c r="G907" s="5">
        <f t="shared" si="3"/>
        <v>3</v>
      </c>
      <c r="H907" s="5">
        <f t="shared" si="4"/>
        <v>4</v>
      </c>
      <c r="I907" s="5" t="str">
        <f t="shared" si="5"/>
        <v>434</v>
      </c>
      <c r="J907" s="5" t="str">
        <f t="shared" si="6"/>
        <v>43</v>
      </c>
      <c r="K907" s="5" t="str">
        <f>VLOOKUP(J907,'RF Mapping'!$A$1:$B$26,2,0)</f>
        <v>Potential Loyalists</v>
      </c>
    </row>
    <row r="908" ht="15.75" customHeight="1">
      <c r="A908" s="4">
        <v>14842.0</v>
      </c>
      <c r="B908" s="5">
        <v>2.0</v>
      </c>
      <c r="C908" s="15">
        <v>44685.54791666667</v>
      </c>
      <c r="D908" s="16">
        <v>15.98</v>
      </c>
      <c r="E908" s="5">
        <f t="shared" si="1"/>
        <v>390</v>
      </c>
      <c r="F908" s="5">
        <f t="shared" si="2"/>
        <v>4</v>
      </c>
      <c r="G908" s="5">
        <f t="shared" si="3"/>
        <v>3</v>
      </c>
      <c r="H908" s="5">
        <f t="shared" si="4"/>
        <v>2</v>
      </c>
      <c r="I908" s="5" t="str">
        <f t="shared" si="5"/>
        <v>432</v>
      </c>
      <c r="J908" s="5" t="str">
        <f t="shared" si="6"/>
        <v>43</v>
      </c>
      <c r="K908" s="5" t="str">
        <f>VLOOKUP(J908,'RF Mapping'!$A$1:$B$26,2,0)</f>
        <v>Potential Loyalists</v>
      </c>
    </row>
    <row r="909" ht="15.75" customHeight="1">
      <c r="A909" s="4">
        <v>14844.0</v>
      </c>
      <c r="B909" s="5">
        <v>2.0</v>
      </c>
      <c r="C909" s="15">
        <v>44658.44513888889</v>
      </c>
      <c r="D909" s="16">
        <v>368.5</v>
      </c>
      <c r="E909" s="5">
        <f t="shared" si="1"/>
        <v>417</v>
      </c>
      <c r="F909" s="5">
        <f t="shared" si="2"/>
        <v>4</v>
      </c>
      <c r="G909" s="5">
        <f t="shared" si="3"/>
        <v>3</v>
      </c>
      <c r="H909" s="5">
        <f t="shared" si="4"/>
        <v>4</v>
      </c>
      <c r="I909" s="5" t="str">
        <f t="shared" si="5"/>
        <v>434</v>
      </c>
      <c r="J909" s="5" t="str">
        <f t="shared" si="6"/>
        <v>43</v>
      </c>
      <c r="K909" s="5" t="str">
        <f>VLOOKUP(J909,'RF Mapping'!$A$1:$B$26,2,0)</f>
        <v>Potential Loyalists</v>
      </c>
    </row>
    <row r="910" ht="15.75" customHeight="1">
      <c r="A910" s="4">
        <v>14847.0</v>
      </c>
      <c r="B910" s="5">
        <v>1.0</v>
      </c>
      <c r="C910" s="15">
        <v>44575.45277777778</v>
      </c>
      <c r="D910" s="16">
        <v>53.1</v>
      </c>
      <c r="E910" s="5">
        <f t="shared" si="1"/>
        <v>500</v>
      </c>
      <c r="F910" s="5">
        <f t="shared" si="2"/>
        <v>3</v>
      </c>
      <c r="G910" s="5">
        <f t="shared" si="3"/>
        <v>2</v>
      </c>
      <c r="H910" s="5">
        <f t="shared" si="4"/>
        <v>3</v>
      </c>
      <c r="I910" s="5" t="str">
        <f t="shared" si="5"/>
        <v>323</v>
      </c>
      <c r="J910" s="5" t="str">
        <f t="shared" si="6"/>
        <v>32</v>
      </c>
      <c r="K910" s="5" t="str">
        <f>VLOOKUP(J910,'RF Mapping'!$A$1:$B$26,2,0)</f>
        <v>About to Sleep</v>
      </c>
    </row>
    <row r="911" ht="15.75" customHeight="1">
      <c r="A911" s="4">
        <v>14849.0</v>
      </c>
      <c r="B911" s="5">
        <v>4.0</v>
      </c>
      <c r="C911" s="15">
        <v>44699.45694444444</v>
      </c>
      <c r="D911" s="16">
        <v>62.68</v>
      </c>
      <c r="E911" s="5">
        <f t="shared" si="1"/>
        <v>376</v>
      </c>
      <c r="F911" s="5">
        <f t="shared" si="2"/>
        <v>5</v>
      </c>
      <c r="G911" s="5">
        <f t="shared" si="3"/>
        <v>4</v>
      </c>
      <c r="H911" s="5">
        <f t="shared" si="4"/>
        <v>3</v>
      </c>
      <c r="I911" s="5" t="str">
        <f t="shared" si="5"/>
        <v>543</v>
      </c>
      <c r="J911" s="5" t="str">
        <f t="shared" si="6"/>
        <v>54</v>
      </c>
      <c r="K911" s="5" t="str">
        <f>VLOOKUP(J911,'RF Mapping'!$A$1:$B$26,2,0)</f>
        <v>Champions</v>
      </c>
    </row>
    <row r="912" ht="15.75" customHeight="1">
      <c r="A912" s="4">
        <v>14850.0</v>
      </c>
      <c r="B912" s="5">
        <v>1.0</v>
      </c>
      <c r="C912" s="15">
        <v>44354.3625</v>
      </c>
      <c r="D912" s="16">
        <v>47.6</v>
      </c>
      <c r="E912" s="5">
        <f t="shared" si="1"/>
        <v>721</v>
      </c>
      <c r="F912" s="5">
        <f t="shared" si="2"/>
        <v>2</v>
      </c>
      <c r="G912" s="5">
        <f t="shared" si="3"/>
        <v>2</v>
      </c>
      <c r="H912" s="5">
        <f t="shared" si="4"/>
        <v>3</v>
      </c>
      <c r="I912" s="5" t="str">
        <f t="shared" si="5"/>
        <v>223</v>
      </c>
      <c r="J912" s="5" t="str">
        <f t="shared" si="6"/>
        <v>22</v>
      </c>
      <c r="K912" s="5" t="str">
        <f>VLOOKUP(J912,'RF Mapping'!$A$1:$B$26,2,0)</f>
        <v>Hibernating</v>
      </c>
    </row>
    <row r="913" ht="15.75" customHeight="1">
      <c r="A913" s="4">
        <v>14851.0</v>
      </c>
      <c r="B913" s="5">
        <v>1.0</v>
      </c>
      <c r="C913" s="15">
        <v>44467.62430555555</v>
      </c>
      <c r="D913" s="16">
        <v>10.08</v>
      </c>
      <c r="E913" s="5">
        <f t="shared" si="1"/>
        <v>608</v>
      </c>
      <c r="F913" s="5">
        <f t="shared" si="2"/>
        <v>2</v>
      </c>
      <c r="G913" s="5">
        <f t="shared" si="3"/>
        <v>2</v>
      </c>
      <c r="H913" s="5">
        <f t="shared" si="4"/>
        <v>1</v>
      </c>
      <c r="I913" s="5" t="str">
        <f t="shared" si="5"/>
        <v>221</v>
      </c>
      <c r="J913" s="5" t="str">
        <f t="shared" si="6"/>
        <v>22</v>
      </c>
      <c r="K913" s="5" t="str">
        <f>VLOOKUP(J913,'RF Mapping'!$A$1:$B$26,2,0)</f>
        <v>Hibernating</v>
      </c>
    </row>
    <row r="914" ht="15.75" customHeight="1">
      <c r="A914" s="4">
        <v>14852.0</v>
      </c>
      <c r="B914" s="5">
        <v>3.0</v>
      </c>
      <c r="C914" s="15">
        <v>44663.55555555555</v>
      </c>
      <c r="D914" s="16">
        <v>70.15</v>
      </c>
      <c r="E914" s="5">
        <f t="shared" si="1"/>
        <v>412</v>
      </c>
      <c r="F914" s="5">
        <f t="shared" si="2"/>
        <v>4</v>
      </c>
      <c r="G914" s="5">
        <f t="shared" si="3"/>
        <v>4</v>
      </c>
      <c r="H914" s="5">
        <f t="shared" si="4"/>
        <v>3</v>
      </c>
      <c r="I914" s="5" t="str">
        <f t="shared" si="5"/>
        <v>443</v>
      </c>
      <c r="J914" s="5" t="str">
        <f t="shared" si="6"/>
        <v>44</v>
      </c>
      <c r="K914" s="5" t="str">
        <f>VLOOKUP(J914,'RF Mapping'!$A$1:$B$26,2,0)</f>
        <v>Loyal Customers</v>
      </c>
    </row>
    <row r="915" ht="15.75" customHeight="1">
      <c r="A915" s="4">
        <v>14854.0</v>
      </c>
      <c r="B915" s="5">
        <v>2.0</v>
      </c>
      <c r="C915" s="15">
        <v>44495.52013888889</v>
      </c>
      <c r="D915" s="16">
        <v>48.300000000000004</v>
      </c>
      <c r="E915" s="5">
        <f t="shared" si="1"/>
        <v>580</v>
      </c>
      <c r="F915" s="5">
        <f t="shared" si="2"/>
        <v>2</v>
      </c>
      <c r="G915" s="5">
        <f t="shared" si="3"/>
        <v>3</v>
      </c>
      <c r="H915" s="5">
        <f t="shared" si="4"/>
        <v>3</v>
      </c>
      <c r="I915" s="5" t="str">
        <f t="shared" si="5"/>
        <v>233</v>
      </c>
      <c r="J915" s="5" t="str">
        <f t="shared" si="6"/>
        <v>23</v>
      </c>
      <c r="K915" s="5" t="str">
        <f>VLOOKUP(J915,'RF Mapping'!$A$1:$B$26,2,0)</f>
        <v>At Risk</v>
      </c>
    </row>
    <row r="916" ht="15.75" customHeight="1">
      <c r="A916" s="4">
        <v>14859.0</v>
      </c>
      <c r="B916" s="5">
        <v>1.0</v>
      </c>
      <c r="C916" s="15">
        <v>44519.6125</v>
      </c>
      <c r="D916" s="16">
        <v>41.6</v>
      </c>
      <c r="E916" s="5">
        <f t="shared" si="1"/>
        <v>556</v>
      </c>
      <c r="F916" s="5">
        <f t="shared" si="2"/>
        <v>2</v>
      </c>
      <c r="G916" s="5">
        <f t="shared" si="3"/>
        <v>2</v>
      </c>
      <c r="H916" s="5">
        <f t="shared" si="4"/>
        <v>3</v>
      </c>
      <c r="I916" s="5" t="str">
        <f t="shared" si="5"/>
        <v>223</v>
      </c>
      <c r="J916" s="5" t="str">
        <f t="shared" si="6"/>
        <v>22</v>
      </c>
      <c r="K916" s="5" t="str">
        <f>VLOOKUP(J916,'RF Mapping'!$A$1:$B$26,2,0)</f>
        <v>Hibernating</v>
      </c>
    </row>
    <row r="917" ht="15.75" customHeight="1">
      <c r="A917" s="4">
        <v>14866.0</v>
      </c>
      <c r="B917" s="5">
        <v>1.0</v>
      </c>
      <c r="C917" s="15">
        <v>44640.43541666667</v>
      </c>
      <c r="D917" s="16">
        <v>183.6</v>
      </c>
      <c r="E917" s="5">
        <f t="shared" si="1"/>
        <v>435</v>
      </c>
      <c r="F917" s="5">
        <f t="shared" si="2"/>
        <v>3</v>
      </c>
      <c r="G917" s="5">
        <f t="shared" si="3"/>
        <v>2</v>
      </c>
      <c r="H917" s="5">
        <f t="shared" si="4"/>
        <v>4</v>
      </c>
      <c r="I917" s="5" t="str">
        <f t="shared" si="5"/>
        <v>324</v>
      </c>
      <c r="J917" s="5" t="str">
        <f t="shared" si="6"/>
        <v>32</v>
      </c>
      <c r="K917" s="5" t="str">
        <f>VLOOKUP(J917,'RF Mapping'!$A$1:$B$26,2,0)</f>
        <v>About to Sleep</v>
      </c>
    </row>
    <row r="918" ht="15.75" customHeight="1">
      <c r="A918" s="4">
        <v>14867.0</v>
      </c>
      <c r="B918" s="5">
        <v>2.0</v>
      </c>
      <c r="C918" s="15">
        <v>44384.69027777778</v>
      </c>
      <c r="D918" s="16">
        <v>19.03</v>
      </c>
      <c r="E918" s="5">
        <f t="shared" si="1"/>
        <v>691</v>
      </c>
      <c r="F918" s="5">
        <f t="shared" si="2"/>
        <v>2</v>
      </c>
      <c r="G918" s="5">
        <f t="shared" si="3"/>
        <v>3</v>
      </c>
      <c r="H918" s="5">
        <f t="shared" si="4"/>
        <v>2</v>
      </c>
      <c r="I918" s="5" t="str">
        <f t="shared" si="5"/>
        <v>232</v>
      </c>
      <c r="J918" s="5" t="str">
        <f t="shared" si="6"/>
        <v>23</v>
      </c>
      <c r="K918" s="5" t="str">
        <f>VLOOKUP(J918,'RF Mapping'!$A$1:$B$26,2,0)</f>
        <v>At Risk</v>
      </c>
    </row>
    <row r="919" ht="15.75" customHeight="1">
      <c r="A919" s="4">
        <v>14868.0</v>
      </c>
      <c r="B919" s="5">
        <v>1.0</v>
      </c>
      <c r="C919" s="15">
        <v>44695.55833333333</v>
      </c>
      <c r="D919" s="16">
        <v>2.1</v>
      </c>
      <c r="E919" s="5">
        <f t="shared" si="1"/>
        <v>380</v>
      </c>
      <c r="F919" s="5">
        <f t="shared" si="2"/>
        <v>5</v>
      </c>
      <c r="G919" s="5">
        <f t="shared" si="3"/>
        <v>2</v>
      </c>
      <c r="H919" s="5">
        <f t="shared" si="4"/>
        <v>1</v>
      </c>
      <c r="I919" s="5" t="str">
        <f t="shared" si="5"/>
        <v>521</v>
      </c>
      <c r="J919" s="5" t="str">
        <f t="shared" si="6"/>
        <v>52</v>
      </c>
      <c r="K919" s="5" t="str">
        <f>VLOOKUP(J919,'RF Mapping'!$A$1:$B$26,2,0)</f>
        <v>Potential Loyalists</v>
      </c>
    </row>
    <row r="920" ht="15.75" customHeight="1">
      <c r="A920" s="4">
        <v>14869.0</v>
      </c>
      <c r="B920" s="5">
        <v>2.0</v>
      </c>
      <c r="C920" s="15">
        <v>44713.525</v>
      </c>
      <c r="D920" s="16">
        <v>23.200000000000003</v>
      </c>
      <c r="E920" s="5">
        <f t="shared" si="1"/>
        <v>362</v>
      </c>
      <c r="F920" s="5">
        <f t="shared" si="2"/>
        <v>5</v>
      </c>
      <c r="G920" s="5">
        <f t="shared" si="3"/>
        <v>3</v>
      </c>
      <c r="H920" s="5">
        <f t="shared" si="4"/>
        <v>2</v>
      </c>
      <c r="I920" s="5" t="str">
        <f t="shared" si="5"/>
        <v>532</v>
      </c>
      <c r="J920" s="5" t="str">
        <f t="shared" si="6"/>
        <v>53</v>
      </c>
      <c r="K920" s="5" t="str">
        <f>VLOOKUP(J920,'RF Mapping'!$A$1:$B$26,2,0)</f>
        <v>Potential Loyalists</v>
      </c>
    </row>
    <row r="921" ht="15.75" customHeight="1">
      <c r="A921" s="4">
        <v>14871.0</v>
      </c>
      <c r="B921" s="5">
        <v>2.0</v>
      </c>
      <c r="C921" s="15">
        <v>44718.57083333333</v>
      </c>
      <c r="D921" s="16">
        <v>22.4</v>
      </c>
      <c r="E921" s="5">
        <f t="shared" si="1"/>
        <v>357</v>
      </c>
      <c r="F921" s="5">
        <f t="shared" si="2"/>
        <v>5</v>
      </c>
      <c r="G921" s="5">
        <f t="shared" si="3"/>
        <v>3</v>
      </c>
      <c r="H921" s="5">
        <f t="shared" si="4"/>
        <v>2</v>
      </c>
      <c r="I921" s="5" t="str">
        <f t="shared" si="5"/>
        <v>532</v>
      </c>
      <c r="J921" s="5" t="str">
        <f t="shared" si="6"/>
        <v>53</v>
      </c>
      <c r="K921" s="5" t="str">
        <f>VLOOKUP(J921,'RF Mapping'!$A$1:$B$26,2,0)</f>
        <v>Potential Loyalists</v>
      </c>
    </row>
    <row r="922" ht="15.75" customHeight="1">
      <c r="A922" s="4">
        <v>14875.0</v>
      </c>
      <c r="B922" s="5">
        <v>2.0</v>
      </c>
      <c r="C922" s="15">
        <v>44616.51388888889</v>
      </c>
      <c r="D922" s="16">
        <v>169.55</v>
      </c>
      <c r="E922" s="5">
        <f t="shared" si="1"/>
        <v>459</v>
      </c>
      <c r="F922" s="5">
        <f t="shared" si="2"/>
        <v>3</v>
      </c>
      <c r="G922" s="5">
        <f t="shared" si="3"/>
        <v>3</v>
      </c>
      <c r="H922" s="5">
        <f t="shared" si="4"/>
        <v>4</v>
      </c>
      <c r="I922" s="5" t="str">
        <f t="shared" si="5"/>
        <v>334</v>
      </c>
      <c r="J922" s="5" t="str">
        <f t="shared" si="6"/>
        <v>33</v>
      </c>
      <c r="K922" s="5" t="str">
        <f>VLOOKUP(J922,'RF Mapping'!$A$1:$B$26,2,0)</f>
        <v>Need Attention</v>
      </c>
    </row>
    <row r="923" ht="15.75" customHeight="1">
      <c r="A923" s="4">
        <v>14878.0</v>
      </c>
      <c r="B923" s="5">
        <v>1.0</v>
      </c>
      <c r="C923" s="15">
        <v>44466.55625</v>
      </c>
      <c r="D923" s="16">
        <v>17.85</v>
      </c>
      <c r="E923" s="5">
        <f t="shared" si="1"/>
        <v>609</v>
      </c>
      <c r="F923" s="5">
        <f t="shared" si="2"/>
        <v>2</v>
      </c>
      <c r="G923" s="5">
        <f t="shared" si="3"/>
        <v>2</v>
      </c>
      <c r="H923" s="5">
        <f t="shared" si="4"/>
        <v>2</v>
      </c>
      <c r="I923" s="5" t="str">
        <f t="shared" si="5"/>
        <v>222</v>
      </c>
      <c r="J923" s="5" t="str">
        <f t="shared" si="6"/>
        <v>22</v>
      </c>
      <c r="K923" s="5" t="str">
        <f>VLOOKUP(J923,'RF Mapping'!$A$1:$B$26,2,0)</f>
        <v>Hibernating</v>
      </c>
    </row>
    <row r="924" ht="15.75" customHeight="1">
      <c r="A924" s="4">
        <v>14881.0</v>
      </c>
      <c r="B924" s="5">
        <v>1.0</v>
      </c>
      <c r="C924" s="15">
        <v>44701.4625</v>
      </c>
      <c r="D924" s="16">
        <v>6.959999999999999</v>
      </c>
      <c r="E924" s="5">
        <f t="shared" si="1"/>
        <v>374</v>
      </c>
      <c r="F924" s="5">
        <f t="shared" si="2"/>
        <v>5</v>
      </c>
      <c r="G924" s="5">
        <f t="shared" si="3"/>
        <v>2</v>
      </c>
      <c r="H924" s="5">
        <f t="shared" si="4"/>
        <v>1</v>
      </c>
      <c r="I924" s="5" t="str">
        <f t="shared" si="5"/>
        <v>521</v>
      </c>
      <c r="J924" s="5" t="str">
        <f t="shared" si="6"/>
        <v>52</v>
      </c>
      <c r="K924" s="5" t="str">
        <f>VLOOKUP(J924,'RF Mapping'!$A$1:$B$26,2,0)</f>
        <v>Potential Loyalists</v>
      </c>
    </row>
    <row r="925" ht="15.75" customHeight="1">
      <c r="A925" s="4">
        <v>14883.0</v>
      </c>
      <c r="B925" s="5">
        <v>2.0</v>
      </c>
      <c r="C925" s="15">
        <v>44559.39722222222</v>
      </c>
      <c r="D925" s="16">
        <v>33.78</v>
      </c>
      <c r="E925" s="5">
        <f t="shared" si="1"/>
        <v>516</v>
      </c>
      <c r="F925" s="5">
        <f t="shared" si="2"/>
        <v>3</v>
      </c>
      <c r="G925" s="5">
        <f t="shared" si="3"/>
        <v>3</v>
      </c>
      <c r="H925" s="5">
        <f t="shared" si="4"/>
        <v>3</v>
      </c>
      <c r="I925" s="5" t="str">
        <f t="shared" si="5"/>
        <v>333</v>
      </c>
      <c r="J925" s="5" t="str">
        <f t="shared" si="6"/>
        <v>33</v>
      </c>
      <c r="K925" s="5" t="str">
        <f>VLOOKUP(J925,'RF Mapping'!$A$1:$B$26,2,0)</f>
        <v>Need Attention</v>
      </c>
    </row>
    <row r="926" ht="15.75" customHeight="1">
      <c r="A926" s="4">
        <v>14887.0</v>
      </c>
      <c r="B926" s="5">
        <v>1.0</v>
      </c>
      <c r="C926" s="15">
        <v>44641.64722222222</v>
      </c>
      <c r="D926" s="16">
        <v>358.0</v>
      </c>
      <c r="E926" s="5">
        <f t="shared" si="1"/>
        <v>434</v>
      </c>
      <c r="F926" s="5">
        <f t="shared" si="2"/>
        <v>3</v>
      </c>
      <c r="G926" s="5">
        <f t="shared" si="3"/>
        <v>2</v>
      </c>
      <c r="H926" s="5">
        <f t="shared" si="4"/>
        <v>4</v>
      </c>
      <c r="I926" s="5" t="str">
        <f t="shared" si="5"/>
        <v>324</v>
      </c>
      <c r="J926" s="5" t="str">
        <f t="shared" si="6"/>
        <v>32</v>
      </c>
      <c r="K926" s="5" t="str">
        <f>VLOOKUP(J926,'RF Mapping'!$A$1:$B$26,2,0)</f>
        <v>About to Sleep</v>
      </c>
    </row>
    <row r="927" ht="15.75" customHeight="1">
      <c r="A927" s="4">
        <v>14893.0</v>
      </c>
      <c r="B927" s="5">
        <v>2.0</v>
      </c>
      <c r="C927" s="15">
        <v>44711.52152777778</v>
      </c>
      <c r="D927" s="16">
        <v>79.55</v>
      </c>
      <c r="E927" s="5">
        <f t="shared" si="1"/>
        <v>364</v>
      </c>
      <c r="F927" s="5">
        <f t="shared" si="2"/>
        <v>5</v>
      </c>
      <c r="G927" s="5">
        <f t="shared" si="3"/>
        <v>3</v>
      </c>
      <c r="H927" s="5">
        <f t="shared" si="4"/>
        <v>4</v>
      </c>
      <c r="I927" s="5" t="str">
        <f t="shared" si="5"/>
        <v>534</v>
      </c>
      <c r="J927" s="5" t="str">
        <f t="shared" si="6"/>
        <v>53</v>
      </c>
      <c r="K927" s="5" t="str">
        <f>VLOOKUP(J927,'RF Mapping'!$A$1:$B$26,2,0)</f>
        <v>Potential Loyalists</v>
      </c>
    </row>
    <row r="928" ht="15.75" customHeight="1">
      <c r="A928" s="4">
        <v>14895.0</v>
      </c>
      <c r="B928" s="5">
        <v>6.0</v>
      </c>
      <c r="C928" s="15">
        <v>44677.48402777778</v>
      </c>
      <c r="D928" s="16">
        <v>115.9</v>
      </c>
      <c r="E928" s="5">
        <f t="shared" si="1"/>
        <v>398</v>
      </c>
      <c r="F928" s="5">
        <f t="shared" si="2"/>
        <v>4</v>
      </c>
      <c r="G928" s="5">
        <f t="shared" si="3"/>
        <v>4</v>
      </c>
      <c r="H928" s="5">
        <f t="shared" si="4"/>
        <v>4</v>
      </c>
      <c r="I928" s="5" t="str">
        <f t="shared" si="5"/>
        <v>444</v>
      </c>
      <c r="J928" s="5" t="str">
        <f t="shared" si="6"/>
        <v>44</v>
      </c>
      <c r="K928" s="5" t="str">
        <f>VLOOKUP(J928,'RF Mapping'!$A$1:$B$26,2,0)</f>
        <v>Loyal Customers</v>
      </c>
    </row>
    <row r="929" ht="15.75" customHeight="1">
      <c r="A929" s="4">
        <v>14896.0</v>
      </c>
      <c r="B929" s="5">
        <v>1.0</v>
      </c>
      <c r="C929" s="15">
        <v>44519.43055555555</v>
      </c>
      <c r="D929" s="16">
        <v>1.66</v>
      </c>
      <c r="E929" s="5">
        <f t="shared" si="1"/>
        <v>556</v>
      </c>
      <c r="F929" s="5">
        <f t="shared" si="2"/>
        <v>2</v>
      </c>
      <c r="G929" s="5">
        <f t="shared" si="3"/>
        <v>2</v>
      </c>
      <c r="H929" s="5">
        <f t="shared" si="4"/>
        <v>1</v>
      </c>
      <c r="I929" s="5" t="str">
        <f t="shared" si="5"/>
        <v>221</v>
      </c>
      <c r="J929" s="5" t="str">
        <f t="shared" si="6"/>
        <v>22</v>
      </c>
      <c r="K929" s="5" t="str">
        <f>VLOOKUP(J929,'RF Mapping'!$A$1:$B$26,2,0)</f>
        <v>Hibernating</v>
      </c>
    </row>
    <row r="930" ht="15.75" customHeight="1">
      <c r="A930" s="4">
        <v>14898.0</v>
      </c>
      <c r="B930" s="5">
        <v>4.0</v>
      </c>
      <c r="C930" s="15">
        <v>44697.62083333333</v>
      </c>
      <c r="D930" s="16">
        <v>39.040000000000006</v>
      </c>
      <c r="E930" s="5">
        <f t="shared" si="1"/>
        <v>378</v>
      </c>
      <c r="F930" s="5">
        <f t="shared" si="2"/>
        <v>5</v>
      </c>
      <c r="G930" s="5">
        <f t="shared" si="3"/>
        <v>4</v>
      </c>
      <c r="H930" s="5">
        <f t="shared" si="4"/>
        <v>3</v>
      </c>
      <c r="I930" s="5" t="str">
        <f t="shared" si="5"/>
        <v>543</v>
      </c>
      <c r="J930" s="5" t="str">
        <f t="shared" si="6"/>
        <v>54</v>
      </c>
      <c r="K930" s="5" t="str">
        <f>VLOOKUP(J930,'RF Mapping'!$A$1:$B$26,2,0)</f>
        <v>Champions</v>
      </c>
    </row>
    <row r="931" ht="15.75" customHeight="1">
      <c r="A931" s="4">
        <v>14901.0</v>
      </c>
      <c r="B931" s="5">
        <v>1.0</v>
      </c>
      <c r="C931" s="15">
        <v>44355.42916666667</v>
      </c>
      <c r="D931" s="16">
        <v>2.55</v>
      </c>
      <c r="E931" s="5">
        <f t="shared" si="1"/>
        <v>720</v>
      </c>
      <c r="F931" s="5">
        <f t="shared" si="2"/>
        <v>2</v>
      </c>
      <c r="G931" s="5">
        <f t="shared" si="3"/>
        <v>2</v>
      </c>
      <c r="H931" s="5">
        <f t="shared" si="4"/>
        <v>1</v>
      </c>
      <c r="I931" s="5" t="str">
        <f t="shared" si="5"/>
        <v>221</v>
      </c>
      <c r="J931" s="5" t="str">
        <f t="shared" si="6"/>
        <v>22</v>
      </c>
      <c r="K931" s="5" t="str">
        <f>VLOOKUP(J931,'RF Mapping'!$A$1:$B$26,2,0)</f>
        <v>Hibernating</v>
      </c>
    </row>
    <row r="932" ht="15.75" customHeight="1">
      <c r="A932" s="4">
        <v>14902.0</v>
      </c>
      <c r="B932" s="5">
        <v>2.0</v>
      </c>
      <c r="C932" s="15">
        <v>44699.71458333333</v>
      </c>
      <c r="D932" s="16">
        <v>21.6</v>
      </c>
      <c r="E932" s="5">
        <f t="shared" si="1"/>
        <v>376</v>
      </c>
      <c r="F932" s="5">
        <f t="shared" si="2"/>
        <v>5</v>
      </c>
      <c r="G932" s="5">
        <f t="shared" si="3"/>
        <v>3</v>
      </c>
      <c r="H932" s="5">
        <f t="shared" si="4"/>
        <v>2</v>
      </c>
      <c r="I932" s="5" t="str">
        <f t="shared" si="5"/>
        <v>532</v>
      </c>
      <c r="J932" s="5" t="str">
        <f t="shared" si="6"/>
        <v>53</v>
      </c>
      <c r="K932" s="5" t="str">
        <f>VLOOKUP(J932,'RF Mapping'!$A$1:$B$26,2,0)</f>
        <v>Potential Loyalists</v>
      </c>
    </row>
    <row r="933" ht="15.75" customHeight="1">
      <c r="A933" s="4">
        <v>14903.0</v>
      </c>
      <c r="B933" s="5">
        <v>4.0</v>
      </c>
      <c r="C933" s="15">
        <v>44602.38958333333</v>
      </c>
      <c r="D933" s="16">
        <v>33.67</v>
      </c>
      <c r="E933" s="5">
        <f t="shared" si="1"/>
        <v>473</v>
      </c>
      <c r="F933" s="5">
        <f t="shared" si="2"/>
        <v>3</v>
      </c>
      <c r="G933" s="5">
        <f t="shared" si="3"/>
        <v>4</v>
      </c>
      <c r="H933" s="5">
        <f t="shared" si="4"/>
        <v>3</v>
      </c>
      <c r="I933" s="5" t="str">
        <f t="shared" si="5"/>
        <v>343</v>
      </c>
      <c r="J933" s="5" t="str">
        <f t="shared" si="6"/>
        <v>34</v>
      </c>
      <c r="K933" s="5" t="str">
        <f>VLOOKUP(J933,'RF Mapping'!$A$1:$B$26,2,0)</f>
        <v>Loyal Customers</v>
      </c>
    </row>
    <row r="934" ht="15.75" customHeight="1">
      <c r="A934" s="4">
        <v>14904.0</v>
      </c>
      <c r="B934" s="5">
        <v>1.0</v>
      </c>
      <c r="C934" s="15">
        <v>44719.53819444445</v>
      </c>
      <c r="D934" s="16">
        <v>18.84</v>
      </c>
      <c r="E934" s="5">
        <f t="shared" si="1"/>
        <v>356</v>
      </c>
      <c r="F934" s="5">
        <f t="shared" si="2"/>
        <v>5</v>
      </c>
      <c r="G934" s="5">
        <f t="shared" si="3"/>
        <v>2</v>
      </c>
      <c r="H934" s="5">
        <f t="shared" si="4"/>
        <v>2</v>
      </c>
      <c r="I934" s="5" t="str">
        <f t="shared" si="5"/>
        <v>522</v>
      </c>
      <c r="J934" s="5" t="str">
        <f t="shared" si="6"/>
        <v>52</v>
      </c>
      <c r="K934" s="5" t="str">
        <f>VLOOKUP(J934,'RF Mapping'!$A$1:$B$26,2,0)</f>
        <v>Potential Loyalists</v>
      </c>
    </row>
    <row r="935" ht="15.75" customHeight="1">
      <c r="A935" s="4">
        <v>14905.0</v>
      </c>
      <c r="B935" s="5">
        <v>1.0</v>
      </c>
      <c r="C935" s="15">
        <v>44566.52847222222</v>
      </c>
      <c r="D935" s="16">
        <v>20.8</v>
      </c>
      <c r="E935" s="5">
        <f t="shared" si="1"/>
        <v>509</v>
      </c>
      <c r="F935" s="5">
        <f t="shared" si="2"/>
        <v>3</v>
      </c>
      <c r="G935" s="5">
        <f t="shared" si="3"/>
        <v>2</v>
      </c>
      <c r="H935" s="5">
        <f t="shared" si="4"/>
        <v>2</v>
      </c>
      <c r="I935" s="5" t="str">
        <f t="shared" si="5"/>
        <v>322</v>
      </c>
      <c r="J935" s="5" t="str">
        <f t="shared" si="6"/>
        <v>32</v>
      </c>
      <c r="K935" s="5" t="str">
        <f>VLOOKUP(J935,'RF Mapping'!$A$1:$B$26,2,0)</f>
        <v>About to Sleep</v>
      </c>
    </row>
    <row r="936" ht="15.75" customHeight="1">
      <c r="A936" s="4">
        <v>14907.0</v>
      </c>
      <c r="B936" s="5">
        <v>3.0</v>
      </c>
      <c r="C936" s="15">
        <v>44718.59305555555</v>
      </c>
      <c r="D936" s="16">
        <v>77.7</v>
      </c>
      <c r="E936" s="5">
        <f t="shared" si="1"/>
        <v>357</v>
      </c>
      <c r="F936" s="5">
        <f t="shared" si="2"/>
        <v>5</v>
      </c>
      <c r="G936" s="5">
        <f t="shared" si="3"/>
        <v>4</v>
      </c>
      <c r="H936" s="5">
        <f t="shared" si="4"/>
        <v>4</v>
      </c>
      <c r="I936" s="5" t="str">
        <f t="shared" si="5"/>
        <v>544</v>
      </c>
      <c r="J936" s="5" t="str">
        <f t="shared" si="6"/>
        <v>54</v>
      </c>
      <c r="K936" s="5" t="str">
        <f>VLOOKUP(J936,'RF Mapping'!$A$1:$B$26,2,0)</f>
        <v>Champions</v>
      </c>
    </row>
    <row r="937" ht="15.75" customHeight="1">
      <c r="A937" s="4">
        <v>14913.0</v>
      </c>
      <c r="B937" s="5">
        <v>1.0</v>
      </c>
      <c r="C937" s="15">
        <v>44685.35347222222</v>
      </c>
      <c r="D937" s="16">
        <v>32.22</v>
      </c>
      <c r="E937" s="5">
        <f t="shared" si="1"/>
        <v>390</v>
      </c>
      <c r="F937" s="5">
        <f t="shared" si="2"/>
        <v>4</v>
      </c>
      <c r="G937" s="5">
        <f t="shared" si="3"/>
        <v>2</v>
      </c>
      <c r="H937" s="5">
        <f t="shared" si="4"/>
        <v>2</v>
      </c>
      <c r="I937" s="5" t="str">
        <f t="shared" si="5"/>
        <v>422</v>
      </c>
      <c r="J937" s="5" t="str">
        <f t="shared" si="6"/>
        <v>42</v>
      </c>
      <c r="K937" s="5" t="str">
        <f>VLOOKUP(J937,'RF Mapping'!$A$1:$B$26,2,0)</f>
        <v>Potential Loyalists</v>
      </c>
    </row>
    <row r="938" ht="15.75" customHeight="1">
      <c r="A938" s="4">
        <v>14915.0</v>
      </c>
      <c r="B938" s="5">
        <v>2.0</v>
      </c>
      <c r="C938" s="15">
        <v>44635.43541666667</v>
      </c>
      <c r="D938" s="16">
        <v>58.849999999999994</v>
      </c>
      <c r="E938" s="5">
        <f t="shared" si="1"/>
        <v>440</v>
      </c>
      <c r="F938" s="5">
        <f t="shared" si="2"/>
        <v>3</v>
      </c>
      <c r="G938" s="5">
        <f t="shared" si="3"/>
        <v>3</v>
      </c>
      <c r="H938" s="5">
        <f t="shared" si="4"/>
        <v>3</v>
      </c>
      <c r="I938" s="5" t="str">
        <f t="shared" si="5"/>
        <v>333</v>
      </c>
      <c r="J938" s="5" t="str">
        <f t="shared" si="6"/>
        <v>33</v>
      </c>
      <c r="K938" s="5" t="str">
        <f>VLOOKUP(J938,'RF Mapping'!$A$1:$B$26,2,0)</f>
        <v>Need Attention</v>
      </c>
    </row>
    <row r="939" ht="15.75" customHeight="1">
      <c r="A939" s="4">
        <v>14916.0</v>
      </c>
      <c r="B939" s="5">
        <v>2.0</v>
      </c>
      <c r="C939" s="15">
        <v>44650.38888888889</v>
      </c>
      <c r="D939" s="16">
        <v>23.29</v>
      </c>
      <c r="E939" s="5">
        <f t="shared" si="1"/>
        <v>425</v>
      </c>
      <c r="F939" s="5">
        <f t="shared" si="2"/>
        <v>4</v>
      </c>
      <c r="G939" s="5">
        <f t="shared" si="3"/>
        <v>3</v>
      </c>
      <c r="H939" s="5">
        <f t="shared" si="4"/>
        <v>2</v>
      </c>
      <c r="I939" s="5" t="str">
        <f t="shared" si="5"/>
        <v>432</v>
      </c>
      <c r="J939" s="5" t="str">
        <f t="shared" si="6"/>
        <v>43</v>
      </c>
      <c r="K939" s="5" t="str">
        <f>VLOOKUP(J939,'RF Mapping'!$A$1:$B$26,2,0)</f>
        <v>Potential Loyalists</v>
      </c>
    </row>
    <row r="940" ht="15.75" customHeight="1">
      <c r="A940" s="4">
        <v>14918.0</v>
      </c>
      <c r="B940" s="5">
        <v>1.0</v>
      </c>
      <c r="C940" s="15">
        <v>44608.49305555555</v>
      </c>
      <c r="D940" s="16">
        <v>6.959999999999999</v>
      </c>
      <c r="E940" s="5">
        <f t="shared" si="1"/>
        <v>467</v>
      </c>
      <c r="F940" s="5">
        <f t="shared" si="2"/>
        <v>3</v>
      </c>
      <c r="G940" s="5">
        <f t="shared" si="3"/>
        <v>2</v>
      </c>
      <c r="H940" s="5">
        <f t="shared" si="4"/>
        <v>1</v>
      </c>
      <c r="I940" s="5" t="str">
        <f t="shared" si="5"/>
        <v>321</v>
      </c>
      <c r="J940" s="5" t="str">
        <f t="shared" si="6"/>
        <v>32</v>
      </c>
      <c r="K940" s="5" t="str">
        <f>VLOOKUP(J940,'RF Mapping'!$A$1:$B$26,2,0)</f>
        <v>About to Sleep</v>
      </c>
    </row>
    <row r="941" ht="15.75" customHeight="1">
      <c r="A941" s="4">
        <v>14920.0</v>
      </c>
      <c r="B941" s="5">
        <v>1.0</v>
      </c>
      <c r="C941" s="15">
        <v>44511.43888888889</v>
      </c>
      <c r="D941" s="16">
        <v>30.599999999999998</v>
      </c>
      <c r="E941" s="5">
        <f t="shared" si="1"/>
        <v>564</v>
      </c>
      <c r="F941" s="5">
        <f t="shared" si="2"/>
        <v>2</v>
      </c>
      <c r="G941" s="5">
        <f t="shared" si="3"/>
        <v>2</v>
      </c>
      <c r="H941" s="5">
        <f t="shared" si="4"/>
        <v>2</v>
      </c>
      <c r="I941" s="5" t="str">
        <f t="shared" si="5"/>
        <v>222</v>
      </c>
      <c r="J941" s="5" t="str">
        <f t="shared" si="6"/>
        <v>22</v>
      </c>
      <c r="K941" s="5" t="str">
        <f>VLOOKUP(J941,'RF Mapping'!$A$1:$B$26,2,0)</f>
        <v>Hibernating</v>
      </c>
    </row>
    <row r="942" ht="15.75" customHeight="1">
      <c r="A942" s="4">
        <v>14921.0</v>
      </c>
      <c r="B942" s="5">
        <v>1.0</v>
      </c>
      <c r="C942" s="15">
        <v>44522.53541666667</v>
      </c>
      <c r="D942" s="16">
        <v>65.4</v>
      </c>
      <c r="E942" s="5">
        <f t="shared" si="1"/>
        <v>553</v>
      </c>
      <c r="F942" s="5">
        <f t="shared" si="2"/>
        <v>2</v>
      </c>
      <c r="G942" s="5">
        <f t="shared" si="3"/>
        <v>2</v>
      </c>
      <c r="H942" s="5">
        <f t="shared" si="4"/>
        <v>3</v>
      </c>
      <c r="I942" s="5" t="str">
        <f t="shared" si="5"/>
        <v>223</v>
      </c>
      <c r="J942" s="5" t="str">
        <f t="shared" si="6"/>
        <v>22</v>
      </c>
      <c r="K942" s="5" t="str">
        <f>VLOOKUP(J942,'RF Mapping'!$A$1:$B$26,2,0)</f>
        <v>Hibernating</v>
      </c>
    </row>
    <row r="943" ht="15.75" customHeight="1">
      <c r="A943" s="4">
        <v>14944.0</v>
      </c>
      <c r="B943" s="5">
        <v>3.0</v>
      </c>
      <c r="C943" s="15">
        <v>44643.60972222222</v>
      </c>
      <c r="D943" s="16">
        <v>92.7</v>
      </c>
      <c r="E943" s="5">
        <f t="shared" si="1"/>
        <v>432</v>
      </c>
      <c r="F943" s="5">
        <f t="shared" si="2"/>
        <v>3</v>
      </c>
      <c r="G943" s="5">
        <f t="shared" si="3"/>
        <v>4</v>
      </c>
      <c r="H943" s="5">
        <f t="shared" si="4"/>
        <v>4</v>
      </c>
      <c r="I943" s="5" t="str">
        <f t="shared" si="5"/>
        <v>344</v>
      </c>
      <c r="J943" s="5" t="str">
        <f t="shared" si="6"/>
        <v>34</v>
      </c>
      <c r="K943" s="5" t="str">
        <f>VLOOKUP(J943,'RF Mapping'!$A$1:$B$26,2,0)</f>
        <v>Loyal Customers</v>
      </c>
    </row>
    <row r="944" ht="15.75" customHeight="1">
      <c r="A944" s="4">
        <v>14950.0</v>
      </c>
      <c r="B944" s="5">
        <v>1.0</v>
      </c>
      <c r="C944" s="15">
        <v>44713.40416666667</v>
      </c>
      <c r="D944" s="16">
        <v>9.95</v>
      </c>
      <c r="E944" s="5">
        <f t="shared" si="1"/>
        <v>362</v>
      </c>
      <c r="F944" s="5">
        <f t="shared" si="2"/>
        <v>5</v>
      </c>
      <c r="G944" s="5">
        <f t="shared" si="3"/>
        <v>2</v>
      </c>
      <c r="H944" s="5">
        <f t="shared" si="4"/>
        <v>1</v>
      </c>
      <c r="I944" s="5" t="str">
        <f t="shared" si="5"/>
        <v>521</v>
      </c>
      <c r="J944" s="5" t="str">
        <f t="shared" si="6"/>
        <v>52</v>
      </c>
      <c r="K944" s="5" t="str">
        <f>VLOOKUP(J944,'RF Mapping'!$A$1:$B$26,2,0)</f>
        <v>Potential Loyalists</v>
      </c>
    </row>
    <row r="945" ht="15.75" customHeight="1">
      <c r="A945" s="4">
        <v>14951.0</v>
      </c>
      <c r="B945" s="5">
        <v>1.0</v>
      </c>
      <c r="C945" s="15">
        <v>44641.63541666666</v>
      </c>
      <c r="D945" s="16">
        <v>12.84</v>
      </c>
      <c r="E945" s="5">
        <f t="shared" si="1"/>
        <v>434</v>
      </c>
      <c r="F945" s="5">
        <f t="shared" si="2"/>
        <v>3</v>
      </c>
      <c r="G945" s="5">
        <f t="shared" si="3"/>
        <v>2</v>
      </c>
      <c r="H945" s="5">
        <f t="shared" si="4"/>
        <v>1</v>
      </c>
      <c r="I945" s="5" t="str">
        <f t="shared" si="5"/>
        <v>321</v>
      </c>
      <c r="J945" s="5" t="str">
        <f t="shared" si="6"/>
        <v>32</v>
      </c>
      <c r="K945" s="5" t="str">
        <f>VLOOKUP(J945,'RF Mapping'!$A$1:$B$26,2,0)</f>
        <v>About to Sleep</v>
      </c>
    </row>
    <row r="946" ht="15.75" customHeight="1">
      <c r="A946" s="4">
        <v>14952.0</v>
      </c>
      <c r="B946" s="5">
        <v>3.0</v>
      </c>
      <c r="C946" s="15">
        <v>44675.57638888889</v>
      </c>
      <c r="D946" s="16">
        <v>210.43</v>
      </c>
      <c r="E946" s="5">
        <f t="shared" si="1"/>
        <v>400</v>
      </c>
      <c r="F946" s="5">
        <f t="shared" si="2"/>
        <v>4</v>
      </c>
      <c r="G946" s="5">
        <f t="shared" si="3"/>
        <v>4</v>
      </c>
      <c r="H946" s="5">
        <f t="shared" si="4"/>
        <v>4</v>
      </c>
      <c r="I946" s="5" t="str">
        <f t="shared" si="5"/>
        <v>444</v>
      </c>
      <c r="J946" s="5" t="str">
        <f t="shared" si="6"/>
        <v>44</v>
      </c>
      <c r="K946" s="5" t="str">
        <f>VLOOKUP(J946,'RF Mapping'!$A$1:$B$26,2,0)</f>
        <v>Loyal Customers</v>
      </c>
    </row>
    <row r="947" ht="15.75" customHeight="1">
      <c r="A947" s="4">
        <v>14953.0</v>
      </c>
      <c r="B947" s="5">
        <v>1.0</v>
      </c>
      <c r="C947" s="15">
        <v>44695.62430555555</v>
      </c>
      <c r="D947" s="16">
        <v>2.5</v>
      </c>
      <c r="E947" s="5">
        <f t="shared" si="1"/>
        <v>380</v>
      </c>
      <c r="F947" s="5">
        <f t="shared" si="2"/>
        <v>5</v>
      </c>
      <c r="G947" s="5">
        <f t="shared" si="3"/>
        <v>2</v>
      </c>
      <c r="H947" s="5">
        <f t="shared" si="4"/>
        <v>1</v>
      </c>
      <c r="I947" s="5" t="str">
        <f t="shared" si="5"/>
        <v>521</v>
      </c>
      <c r="J947" s="5" t="str">
        <f t="shared" si="6"/>
        <v>52</v>
      </c>
      <c r="K947" s="5" t="str">
        <f>VLOOKUP(J947,'RF Mapping'!$A$1:$B$26,2,0)</f>
        <v>Potential Loyalists</v>
      </c>
    </row>
    <row r="948" ht="15.75" customHeight="1">
      <c r="A948" s="4">
        <v>14954.0</v>
      </c>
      <c r="B948" s="5">
        <v>1.0</v>
      </c>
      <c r="C948" s="15">
        <v>44708.60416666666</v>
      </c>
      <c r="D948" s="16">
        <v>8.760000000000002</v>
      </c>
      <c r="E948" s="5">
        <f t="shared" si="1"/>
        <v>367</v>
      </c>
      <c r="F948" s="5">
        <f t="shared" si="2"/>
        <v>5</v>
      </c>
      <c r="G948" s="5">
        <f t="shared" si="3"/>
        <v>2</v>
      </c>
      <c r="H948" s="5">
        <f t="shared" si="4"/>
        <v>1</v>
      </c>
      <c r="I948" s="5" t="str">
        <f t="shared" si="5"/>
        <v>521</v>
      </c>
      <c r="J948" s="5" t="str">
        <f t="shared" si="6"/>
        <v>52</v>
      </c>
      <c r="K948" s="5" t="str">
        <f>VLOOKUP(J948,'RF Mapping'!$A$1:$B$26,2,0)</f>
        <v>Potential Loyalists</v>
      </c>
    </row>
    <row r="949" ht="15.75" customHeight="1">
      <c r="A949" s="4">
        <v>14957.0</v>
      </c>
      <c r="B949" s="5">
        <v>1.0</v>
      </c>
      <c r="C949" s="15">
        <v>44469.74930555555</v>
      </c>
      <c r="D949" s="16">
        <v>1.7399999999999998</v>
      </c>
      <c r="E949" s="5">
        <f t="shared" si="1"/>
        <v>606</v>
      </c>
      <c r="F949" s="5">
        <f t="shared" si="2"/>
        <v>2</v>
      </c>
      <c r="G949" s="5">
        <f t="shared" si="3"/>
        <v>2</v>
      </c>
      <c r="H949" s="5">
        <f t="shared" si="4"/>
        <v>1</v>
      </c>
      <c r="I949" s="5" t="str">
        <f t="shared" si="5"/>
        <v>221</v>
      </c>
      <c r="J949" s="5" t="str">
        <f t="shared" si="6"/>
        <v>22</v>
      </c>
      <c r="K949" s="5" t="str">
        <f>VLOOKUP(J949,'RF Mapping'!$A$1:$B$26,2,0)</f>
        <v>Hibernating</v>
      </c>
    </row>
    <row r="950" ht="15.75" customHeight="1">
      <c r="A950" s="4">
        <v>14958.0</v>
      </c>
      <c r="B950" s="5">
        <v>1.0</v>
      </c>
      <c r="C950" s="15">
        <v>44537.67777777778</v>
      </c>
      <c r="D950" s="16">
        <v>6.300000000000001</v>
      </c>
      <c r="E950" s="5">
        <f t="shared" si="1"/>
        <v>538</v>
      </c>
      <c r="F950" s="5">
        <f t="shared" si="2"/>
        <v>3</v>
      </c>
      <c r="G950" s="5">
        <f t="shared" si="3"/>
        <v>2</v>
      </c>
      <c r="H950" s="5">
        <f t="shared" si="4"/>
        <v>1</v>
      </c>
      <c r="I950" s="5" t="str">
        <f t="shared" si="5"/>
        <v>321</v>
      </c>
      <c r="J950" s="5" t="str">
        <f t="shared" si="6"/>
        <v>32</v>
      </c>
      <c r="K950" s="5" t="str">
        <f>VLOOKUP(J950,'RF Mapping'!$A$1:$B$26,2,0)</f>
        <v>About to Sleep</v>
      </c>
    </row>
    <row r="951" ht="15.75" customHeight="1">
      <c r="A951" s="4">
        <v>14961.0</v>
      </c>
      <c r="B951" s="5">
        <v>2.0</v>
      </c>
      <c r="C951" s="15">
        <v>44639.62777777778</v>
      </c>
      <c r="D951" s="16">
        <v>30.700000000000003</v>
      </c>
      <c r="E951" s="5">
        <f t="shared" si="1"/>
        <v>436</v>
      </c>
      <c r="F951" s="5">
        <f t="shared" si="2"/>
        <v>3</v>
      </c>
      <c r="G951" s="5">
        <f t="shared" si="3"/>
        <v>3</v>
      </c>
      <c r="H951" s="5">
        <f t="shared" si="4"/>
        <v>2</v>
      </c>
      <c r="I951" s="5" t="str">
        <f t="shared" si="5"/>
        <v>332</v>
      </c>
      <c r="J951" s="5" t="str">
        <f t="shared" si="6"/>
        <v>33</v>
      </c>
      <c r="K951" s="5" t="str">
        <f>VLOOKUP(J951,'RF Mapping'!$A$1:$B$26,2,0)</f>
        <v>Need Attention</v>
      </c>
    </row>
    <row r="952" ht="15.75" customHeight="1">
      <c r="A952" s="4">
        <v>14963.0</v>
      </c>
      <c r="B952" s="5">
        <v>4.0</v>
      </c>
      <c r="C952" s="15">
        <v>44702.50347222222</v>
      </c>
      <c r="D952" s="16">
        <v>25.96</v>
      </c>
      <c r="E952" s="5">
        <f t="shared" si="1"/>
        <v>373</v>
      </c>
      <c r="F952" s="5">
        <f t="shared" si="2"/>
        <v>5</v>
      </c>
      <c r="G952" s="5">
        <f t="shared" si="3"/>
        <v>4</v>
      </c>
      <c r="H952" s="5">
        <f t="shared" si="4"/>
        <v>2</v>
      </c>
      <c r="I952" s="5" t="str">
        <f t="shared" si="5"/>
        <v>542</v>
      </c>
      <c r="J952" s="5" t="str">
        <f t="shared" si="6"/>
        <v>54</v>
      </c>
      <c r="K952" s="5" t="str">
        <f>VLOOKUP(J952,'RF Mapping'!$A$1:$B$26,2,0)</f>
        <v>Champions</v>
      </c>
    </row>
    <row r="953" ht="15.75" customHeight="1">
      <c r="A953" s="4">
        <v>14965.0</v>
      </c>
      <c r="B953" s="5">
        <v>1.0</v>
      </c>
      <c r="C953" s="15">
        <v>44624.55208333334</v>
      </c>
      <c r="D953" s="16">
        <v>18.9</v>
      </c>
      <c r="E953" s="5">
        <f t="shared" si="1"/>
        <v>451</v>
      </c>
      <c r="F953" s="5">
        <f t="shared" si="2"/>
        <v>3</v>
      </c>
      <c r="G953" s="5">
        <f t="shared" si="3"/>
        <v>2</v>
      </c>
      <c r="H953" s="5">
        <f t="shared" si="4"/>
        <v>2</v>
      </c>
      <c r="I953" s="5" t="str">
        <f t="shared" si="5"/>
        <v>322</v>
      </c>
      <c r="J953" s="5" t="str">
        <f t="shared" si="6"/>
        <v>32</v>
      </c>
      <c r="K953" s="5" t="str">
        <f>VLOOKUP(J953,'RF Mapping'!$A$1:$B$26,2,0)</f>
        <v>About to Sleep</v>
      </c>
    </row>
    <row r="954" ht="15.75" customHeight="1">
      <c r="A954" s="4">
        <v>14966.0</v>
      </c>
      <c r="B954" s="5">
        <v>1.0</v>
      </c>
      <c r="C954" s="15">
        <v>44706.51388888889</v>
      </c>
      <c r="D954" s="16">
        <v>1.95</v>
      </c>
      <c r="E954" s="5">
        <f t="shared" si="1"/>
        <v>369</v>
      </c>
      <c r="F954" s="5">
        <f t="shared" si="2"/>
        <v>5</v>
      </c>
      <c r="G954" s="5">
        <f t="shared" si="3"/>
        <v>2</v>
      </c>
      <c r="H954" s="5">
        <f t="shared" si="4"/>
        <v>1</v>
      </c>
      <c r="I954" s="5" t="str">
        <f t="shared" si="5"/>
        <v>521</v>
      </c>
      <c r="J954" s="5" t="str">
        <f t="shared" si="6"/>
        <v>52</v>
      </c>
      <c r="K954" s="5" t="str">
        <f>VLOOKUP(J954,'RF Mapping'!$A$1:$B$26,2,0)</f>
        <v>Potential Loyalists</v>
      </c>
    </row>
    <row r="955" ht="15.75" customHeight="1">
      <c r="A955" s="4">
        <v>14970.0</v>
      </c>
      <c r="B955" s="5">
        <v>1.0</v>
      </c>
      <c r="C955" s="15">
        <v>44653.57222222222</v>
      </c>
      <c r="D955" s="16">
        <v>11.9</v>
      </c>
      <c r="E955" s="5">
        <f t="shared" si="1"/>
        <v>422</v>
      </c>
      <c r="F955" s="5">
        <f t="shared" si="2"/>
        <v>4</v>
      </c>
      <c r="G955" s="5">
        <f t="shared" si="3"/>
        <v>2</v>
      </c>
      <c r="H955" s="5">
        <f t="shared" si="4"/>
        <v>1</v>
      </c>
      <c r="I955" s="5" t="str">
        <f t="shared" si="5"/>
        <v>421</v>
      </c>
      <c r="J955" s="5" t="str">
        <f t="shared" si="6"/>
        <v>42</v>
      </c>
      <c r="K955" s="5" t="str">
        <f>VLOOKUP(J955,'RF Mapping'!$A$1:$B$26,2,0)</f>
        <v>Potential Loyalists</v>
      </c>
    </row>
    <row r="956" ht="15.75" customHeight="1">
      <c r="A956" s="4">
        <v>14971.0</v>
      </c>
      <c r="B956" s="5">
        <v>2.0</v>
      </c>
      <c r="C956" s="15">
        <v>44685.71041666667</v>
      </c>
      <c r="D956" s="16">
        <v>19.55</v>
      </c>
      <c r="E956" s="5">
        <f t="shared" si="1"/>
        <v>390</v>
      </c>
      <c r="F956" s="5">
        <f t="shared" si="2"/>
        <v>4</v>
      </c>
      <c r="G956" s="5">
        <f t="shared" si="3"/>
        <v>3</v>
      </c>
      <c r="H956" s="5">
        <f t="shared" si="4"/>
        <v>2</v>
      </c>
      <c r="I956" s="5" t="str">
        <f t="shared" si="5"/>
        <v>432</v>
      </c>
      <c r="J956" s="5" t="str">
        <f t="shared" si="6"/>
        <v>43</v>
      </c>
      <c r="K956" s="5" t="str">
        <f>VLOOKUP(J956,'RF Mapping'!$A$1:$B$26,2,0)</f>
        <v>Potential Loyalists</v>
      </c>
    </row>
    <row r="957" ht="15.75" customHeight="1">
      <c r="A957" s="4">
        <v>14974.0</v>
      </c>
      <c r="B957" s="5">
        <v>1.0</v>
      </c>
      <c r="C957" s="15">
        <v>44683.54236111111</v>
      </c>
      <c r="D957" s="16">
        <v>4.16</v>
      </c>
      <c r="E957" s="5">
        <f t="shared" si="1"/>
        <v>392</v>
      </c>
      <c r="F957" s="5">
        <f t="shared" si="2"/>
        <v>4</v>
      </c>
      <c r="G957" s="5">
        <f t="shared" si="3"/>
        <v>2</v>
      </c>
      <c r="H957" s="5">
        <f t="shared" si="4"/>
        <v>1</v>
      </c>
      <c r="I957" s="5" t="str">
        <f t="shared" si="5"/>
        <v>421</v>
      </c>
      <c r="J957" s="5" t="str">
        <f t="shared" si="6"/>
        <v>42</v>
      </c>
      <c r="K957" s="5" t="str">
        <f>VLOOKUP(J957,'RF Mapping'!$A$1:$B$26,2,0)</f>
        <v>Potential Loyalists</v>
      </c>
    </row>
    <row r="958" ht="15.75" customHeight="1">
      <c r="A958" s="4">
        <v>14976.0</v>
      </c>
      <c r="B958" s="5">
        <v>2.0</v>
      </c>
      <c r="C958" s="15">
        <v>44527.7</v>
      </c>
      <c r="D958" s="16">
        <v>27.55</v>
      </c>
      <c r="E958" s="5">
        <f t="shared" si="1"/>
        <v>548</v>
      </c>
      <c r="F958" s="5">
        <f t="shared" si="2"/>
        <v>2</v>
      </c>
      <c r="G958" s="5">
        <f t="shared" si="3"/>
        <v>3</v>
      </c>
      <c r="H958" s="5">
        <f t="shared" si="4"/>
        <v>2</v>
      </c>
      <c r="I958" s="5" t="str">
        <f t="shared" si="5"/>
        <v>232</v>
      </c>
      <c r="J958" s="5" t="str">
        <f t="shared" si="6"/>
        <v>23</v>
      </c>
      <c r="K958" s="5" t="str">
        <f>VLOOKUP(J958,'RF Mapping'!$A$1:$B$26,2,0)</f>
        <v>At Risk</v>
      </c>
    </row>
    <row r="959" ht="15.75" customHeight="1">
      <c r="A959" s="4">
        <v>14978.0</v>
      </c>
      <c r="B959" s="5">
        <v>4.0</v>
      </c>
      <c r="C959" s="15">
        <v>44487.45486111111</v>
      </c>
      <c r="D959" s="16">
        <v>71.85000000000001</v>
      </c>
      <c r="E959" s="5">
        <f t="shared" si="1"/>
        <v>588</v>
      </c>
      <c r="F959" s="5">
        <f t="shared" si="2"/>
        <v>2</v>
      </c>
      <c r="G959" s="5">
        <f t="shared" si="3"/>
        <v>4</v>
      </c>
      <c r="H959" s="5">
        <f t="shared" si="4"/>
        <v>3</v>
      </c>
      <c r="I959" s="5" t="str">
        <f t="shared" si="5"/>
        <v>243</v>
      </c>
      <c r="J959" s="5" t="str">
        <f t="shared" si="6"/>
        <v>24</v>
      </c>
      <c r="K959" s="5" t="str">
        <f>VLOOKUP(J959,'RF Mapping'!$A$1:$B$26,2,0)</f>
        <v>At Risk</v>
      </c>
    </row>
    <row r="960" ht="15.75" customHeight="1">
      <c r="A960" s="4">
        <v>14984.0</v>
      </c>
      <c r="B960" s="5">
        <v>2.0</v>
      </c>
      <c r="C960" s="15">
        <v>44701.60277777778</v>
      </c>
      <c r="D960" s="16">
        <v>24.15</v>
      </c>
      <c r="E960" s="5">
        <f t="shared" si="1"/>
        <v>374</v>
      </c>
      <c r="F960" s="5">
        <f t="shared" si="2"/>
        <v>5</v>
      </c>
      <c r="G960" s="5">
        <f t="shared" si="3"/>
        <v>3</v>
      </c>
      <c r="H960" s="5">
        <f t="shared" si="4"/>
        <v>2</v>
      </c>
      <c r="I960" s="5" t="str">
        <f t="shared" si="5"/>
        <v>532</v>
      </c>
      <c r="J960" s="5" t="str">
        <f t="shared" si="6"/>
        <v>53</v>
      </c>
      <c r="K960" s="5" t="str">
        <f>VLOOKUP(J960,'RF Mapping'!$A$1:$B$26,2,0)</f>
        <v>Potential Loyalists</v>
      </c>
    </row>
    <row r="961" ht="15.75" customHeight="1">
      <c r="A961" s="4">
        <v>14985.0</v>
      </c>
      <c r="B961" s="5">
        <v>2.0</v>
      </c>
      <c r="C961" s="15">
        <v>44525.60347222222</v>
      </c>
      <c r="D961" s="16">
        <v>11.52</v>
      </c>
      <c r="E961" s="5">
        <f t="shared" si="1"/>
        <v>550</v>
      </c>
      <c r="F961" s="5">
        <f t="shared" si="2"/>
        <v>2</v>
      </c>
      <c r="G961" s="5">
        <f t="shared" si="3"/>
        <v>3</v>
      </c>
      <c r="H961" s="5">
        <f t="shared" si="4"/>
        <v>1</v>
      </c>
      <c r="I961" s="5" t="str">
        <f t="shared" si="5"/>
        <v>231</v>
      </c>
      <c r="J961" s="5" t="str">
        <f t="shared" si="6"/>
        <v>23</v>
      </c>
      <c r="K961" s="5" t="str">
        <f>VLOOKUP(J961,'RF Mapping'!$A$1:$B$26,2,0)</f>
        <v>At Risk</v>
      </c>
    </row>
    <row r="962" ht="15.75" customHeight="1">
      <c r="A962" s="4">
        <v>14987.0</v>
      </c>
      <c r="B962" s="5">
        <v>2.0</v>
      </c>
      <c r="C962" s="15">
        <v>44705.41597222222</v>
      </c>
      <c r="D962" s="16">
        <v>163.2</v>
      </c>
      <c r="E962" s="5">
        <f t="shared" si="1"/>
        <v>370</v>
      </c>
      <c r="F962" s="5">
        <f t="shared" si="2"/>
        <v>5</v>
      </c>
      <c r="G962" s="5">
        <f t="shared" si="3"/>
        <v>3</v>
      </c>
      <c r="H962" s="5">
        <f t="shared" si="4"/>
        <v>4</v>
      </c>
      <c r="I962" s="5" t="str">
        <f t="shared" si="5"/>
        <v>534</v>
      </c>
      <c r="J962" s="5" t="str">
        <f t="shared" si="6"/>
        <v>53</v>
      </c>
      <c r="K962" s="5" t="str">
        <f>VLOOKUP(J962,'RF Mapping'!$A$1:$B$26,2,0)</f>
        <v>Potential Loyalists</v>
      </c>
    </row>
    <row r="963" ht="15.75" customHeight="1">
      <c r="A963" s="4">
        <v>14988.0</v>
      </c>
      <c r="B963" s="5">
        <v>1.0</v>
      </c>
      <c r="C963" s="15">
        <v>44512.50347222222</v>
      </c>
      <c r="D963" s="16">
        <v>31.7</v>
      </c>
      <c r="E963" s="5">
        <f t="shared" si="1"/>
        <v>563</v>
      </c>
      <c r="F963" s="5">
        <f t="shared" si="2"/>
        <v>2</v>
      </c>
      <c r="G963" s="5">
        <f t="shared" si="3"/>
        <v>2</v>
      </c>
      <c r="H963" s="5">
        <f t="shared" si="4"/>
        <v>2</v>
      </c>
      <c r="I963" s="5" t="str">
        <f t="shared" si="5"/>
        <v>222</v>
      </c>
      <c r="J963" s="5" t="str">
        <f t="shared" si="6"/>
        <v>22</v>
      </c>
      <c r="K963" s="5" t="str">
        <f>VLOOKUP(J963,'RF Mapping'!$A$1:$B$26,2,0)</f>
        <v>Hibernating</v>
      </c>
    </row>
    <row r="964" ht="15.75" customHeight="1">
      <c r="A964" s="4">
        <v>14995.0</v>
      </c>
      <c r="B964" s="5">
        <v>2.0</v>
      </c>
      <c r="C964" s="15">
        <v>44682.48541666667</v>
      </c>
      <c r="D964" s="16">
        <v>23.380000000000003</v>
      </c>
      <c r="E964" s="5">
        <f t="shared" si="1"/>
        <v>393</v>
      </c>
      <c r="F964" s="5">
        <f t="shared" si="2"/>
        <v>4</v>
      </c>
      <c r="G964" s="5">
        <f t="shared" si="3"/>
        <v>3</v>
      </c>
      <c r="H964" s="5">
        <f t="shared" si="4"/>
        <v>2</v>
      </c>
      <c r="I964" s="5" t="str">
        <f t="shared" si="5"/>
        <v>432</v>
      </c>
      <c r="J964" s="5" t="str">
        <f t="shared" si="6"/>
        <v>43</v>
      </c>
      <c r="K964" s="5" t="str">
        <f>VLOOKUP(J964,'RF Mapping'!$A$1:$B$26,2,0)</f>
        <v>Potential Loyalists</v>
      </c>
    </row>
    <row r="965" ht="15.75" customHeight="1">
      <c r="A965" s="4">
        <v>14997.0</v>
      </c>
      <c r="B965" s="5">
        <v>1.0</v>
      </c>
      <c r="C965" s="15">
        <v>44544.70277777778</v>
      </c>
      <c r="D965" s="16">
        <v>46.8</v>
      </c>
      <c r="E965" s="5">
        <f t="shared" si="1"/>
        <v>531</v>
      </c>
      <c r="F965" s="5">
        <f t="shared" si="2"/>
        <v>3</v>
      </c>
      <c r="G965" s="5">
        <f t="shared" si="3"/>
        <v>2</v>
      </c>
      <c r="H965" s="5">
        <f t="shared" si="4"/>
        <v>3</v>
      </c>
      <c r="I965" s="5" t="str">
        <f t="shared" si="5"/>
        <v>323</v>
      </c>
      <c r="J965" s="5" t="str">
        <f t="shared" si="6"/>
        <v>32</v>
      </c>
      <c r="K965" s="5" t="str">
        <f>VLOOKUP(J965,'RF Mapping'!$A$1:$B$26,2,0)</f>
        <v>About to Sleep</v>
      </c>
    </row>
    <row r="966" ht="15.75" customHeight="1">
      <c r="A966" s="4">
        <v>14998.0</v>
      </c>
      <c r="B966" s="5">
        <v>2.0</v>
      </c>
      <c r="C966" s="15">
        <v>44552.72916666666</v>
      </c>
      <c r="D966" s="16">
        <v>25.2</v>
      </c>
      <c r="E966" s="5">
        <f t="shared" si="1"/>
        <v>523</v>
      </c>
      <c r="F966" s="5">
        <f t="shared" si="2"/>
        <v>3</v>
      </c>
      <c r="G966" s="5">
        <f t="shared" si="3"/>
        <v>3</v>
      </c>
      <c r="H966" s="5">
        <f t="shared" si="4"/>
        <v>2</v>
      </c>
      <c r="I966" s="5" t="str">
        <f t="shared" si="5"/>
        <v>332</v>
      </c>
      <c r="J966" s="5" t="str">
        <f t="shared" si="6"/>
        <v>33</v>
      </c>
      <c r="K966" s="5" t="str">
        <f>VLOOKUP(J966,'RF Mapping'!$A$1:$B$26,2,0)</f>
        <v>Need Attention</v>
      </c>
    </row>
    <row r="967" ht="15.75" customHeight="1">
      <c r="A967" s="4">
        <v>15000.0</v>
      </c>
      <c r="B967" s="5">
        <v>1.0</v>
      </c>
      <c r="C967" s="15">
        <v>44674.4875</v>
      </c>
      <c r="D967" s="16">
        <v>24.3</v>
      </c>
      <c r="E967" s="5">
        <f t="shared" si="1"/>
        <v>401</v>
      </c>
      <c r="F967" s="5">
        <f t="shared" si="2"/>
        <v>4</v>
      </c>
      <c r="G967" s="5">
        <f t="shared" si="3"/>
        <v>2</v>
      </c>
      <c r="H967" s="5">
        <f t="shared" si="4"/>
        <v>2</v>
      </c>
      <c r="I967" s="5" t="str">
        <f t="shared" si="5"/>
        <v>422</v>
      </c>
      <c r="J967" s="5" t="str">
        <f t="shared" si="6"/>
        <v>42</v>
      </c>
      <c r="K967" s="5" t="str">
        <f>VLOOKUP(J967,'RF Mapping'!$A$1:$B$26,2,0)</f>
        <v>Potential Loyalists</v>
      </c>
    </row>
    <row r="968" ht="15.75" customHeight="1">
      <c r="A968" s="4">
        <v>15002.0</v>
      </c>
      <c r="B968" s="5">
        <v>3.0</v>
      </c>
      <c r="C968" s="15">
        <v>44608.44722222222</v>
      </c>
      <c r="D968" s="16">
        <v>70.5</v>
      </c>
      <c r="E968" s="5">
        <f t="shared" si="1"/>
        <v>467</v>
      </c>
      <c r="F968" s="5">
        <f t="shared" si="2"/>
        <v>3</v>
      </c>
      <c r="G968" s="5">
        <f t="shared" si="3"/>
        <v>4</v>
      </c>
      <c r="H968" s="5">
        <f t="shared" si="4"/>
        <v>3</v>
      </c>
      <c r="I968" s="5" t="str">
        <f t="shared" si="5"/>
        <v>343</v>
      </c>
      <c r="J968" s="5" t="str">
        <f t="shared" si="6"/>
        <v>34</v>
      </c>
      <c r="K968" s="5" t="str">
        <f>VLOOKUP(J968,'RF Mapping'!$A$1:$B$26,2,0)</f>
        <v>Loyal Customers</v>
      </c>
    </row>
    <row r="969" ht="15.75" customHeight="1">
      <c r="A969" s="4">
        <v>15004.0</v>
      </c>
      <c r="B969" s="5">
        <v>1.0</v>
      </c>
      <c r="C969" s="15">
        <v>44576.58680555555</v>
      </c>
      <c r="D969" s="16">
        <v>24.29</v>
      </c>
      <c r="E969" s="5">
        <f t="shared" si="1"/>
        <v>499</v>
      </c>
      <c r="F969" s="5">
        <f t="shared" si="2"/>
        <v>3</v>
      </c>
      <c r="G969" s="5">
        <f t="shared" si="3"/>
        <v>2</v>
      </c>
      <c r="H969" s="5">
        <f t="shared" si="4"/>
        <v>2</v>
      </c>
      <c r="I969" s="5" t="str">
        <f t="shared" si="5"/>
        <v>322</v>
      </c>
      <c r="J969" s="5" t="str">
        <f t="shared" si="6"/>
        <v>32</v>
      </c>
      <c r="K969" s="5" t="str">
        <f>VLOOKUP(J969,'RF Mapping'!$A$1:$B$26,2,0)</f>
        <v>About to Sleep</v>
      </c>
    </row>
    <row r="970" ht="15.75" customHeight="1">
      <c r="A970" s="4">
        <v>15005.0</v>
      </c>
      <c r="B970" s="5">
        <v>25.0</v>
      </c>
      <c r="C970" s="15">
        <v>44705.51736111111</v>
      </c>
      <c r="D970" s="16">
        <v>290.1199999999999</v>
      </c>
      <c r="E970" s="5">
        <f t="shared" si="1"/>
        <v>370</v>
      </c>
      <c r="F970" s="5">
        <f t="shared" si="2"/>
        <v>5</v>
      </c>
      <c r="G970" s="5">
        <f t="shared" si="3"/>
        <v>4</v>
      </c>
      <c r="H970" s="5">
        <f t="shared" si="4"/>
        <v>4</v>
      </c>
      <c r="I970" s="5" t="str">
        <f t="shared" si="5"/>
        <v>544</v>
      </c>
      <c r="J970" s="5" t="str">
        <f t="shared" si="6"/>
        <v>54</v>
      </c>
      <c r="K970" s="5" t="str">
        <f>VLOOKUP(J970,'RF Mapping'!$A$1:$B$26,2,0)</f>
        <v>Champions</v>
      </c>
    </row>
    <row r="971" ht="15.75" customHeight="1">
      <c r="A971" s="4">
        <v>15006.0</v>
      </c>
      <c r="B971" s="5">
        <v>1.0</v>
      </c>
      <c r="C971" s="15">
        <v>44670.63055555556</v>
      </c>
      <c r="D971" s="16">
        <v>33.04</v>
      </c>
      <c r="E971" s="5">
        <f t="shared" si="1"/>
        <v>405</v>
      </c>
      <c r="F971" s="5">
        <f t="shared" si="2"/>
        <v>4</v>
      </c>
      <c r="G971" s="5">
        <f t="shared" si="3"/>
        <v>2</v>
      </c>
      <c r="H971" s="5">
        <f t="shared" si="4"/>
        <v>3</v>
      </c>
      <c r="I971" s="5" t="str">
        <f t="shared" si="5"/>
        <v>423</v>
      </c>
      <c r="J971" s="5" t="str">
        <f t="shared" si="6"/>
        <v>42</v>
      </c>
      <c r="K971" s="5" t="str">
        <f>VLOOKUP(J971,'RF Mapping'!$A$1:$B$26,2,0)</f>
        <v>Potential Loyalists</v>
      </c>
    </row>
    <row r="972" ht="15.75" customHeight="1">
      <c r="A972" s="4">
        <v>15009.0</v>
      </c>
      <c r="B972" s="5">
        <v>1.0</v>
      </c>
      <c r="C972" s="15">
        <v>44695.73611111111</v>
      </c>
      <c r="D972" s="16">
        <v>6.41</v>
      </c>
      <c r="E972" s="5">
        <f t="shared" si="1"/>
        <v>380</v>
      </c>
      <c r="F972" s="5">
        <f t="shared" si="2"/>
        <v>5</v>
      </c>
      <c r="G972" s="5">
        <f t="shared" si="3"/>
        <v>2</v>
      </c>
      <c r="H972" s="5">
        <f t="shared" si="4"/>
        <v>1</v>
      </c>
      <c r="I972" s="5" t="str">
        <f t="shared" si="5"/>
        <v>521</v>
      </c>
      <c r="J972" s="5" t="str">
        <f t="shared" si="6"/>
        <v>52</v>
      </c>
      <c r="K972" s="5" t="str">
        <f>VLOOKUP(J972,'RF Mapping'!$A$1:$B$26,2,0)</f>
        <v>Potential Loyalists</v>
      </c>
    </row>
    <row r="973" ht="15.75" customHeight="1">
      <c r="A973" s="4">
        <v>15012.0</v>
      </c>
      <c r="B973" s="5">
        <v>2.0</v>
      </c>
      <c r="C973" s="15">
        <v>44668.51527777778</v>
      </c>
      <c r="D973" s="16">
        <v>51.06</v>
      </c>
      <c r="E973" s="5">
        <f t="shared" si="1"/>
        <v>407</v>
      </c>
      <c r="F973" s="5">
        <f t="shared" si="2"/>
        <v>4</v>
      </c>
      <c r="G973" s="5">
        <f t="shared" si="3"/>
        <v>3</v>
      </c>
      <c r="H973" s="5">
        <f t="shared" si="4"/>
        <v>3</v>
      </c>
      <c r="I973" s="5" t="str">
        <f t="shared" si="5"/>
        <v>433</v>
      </c>
      <c r="J973" s="5" t="str">
        <f t="shared" si="6"/>
        <v>43</v>
      </c>
      <c r="K973" s="5" t="str">
        <f>VLOOKUP(J973,'RF Mapping'!$A$1:$B$26,2,0)</f>
        <v>Potential Loyalists</v>
      </c>
    </row>
    <row r="974" ht="15.75" customHeight="1">
      <c r="A974" s="4">
        <v>15018.0</v>
      </c>
      <c r="B974" s="5">
        <v>3.0</v>
      </c>
      <c r="C974" s="15">
        <v>44682.53263888889</v>
      </c>
      <c r="D974" s="16">
        <v>69.8</v>
      </c>
      <c r="E974" s="5">
        <f t="shared" si="1"/>
        <v>393</v>
      </c>
      <c r="F974" s="5">
        <f t="shared" si="2"/>
        <v>4</v>
      </c>
      <c r="G974" s="5">
        <f t="shared" si="3"/>
        <v>4</v>
      </c>
      <c r="H974" s="5">
        <f t="shared" si="4"/>
        <v>3</v>
      </c>
      <c r="I974" s="5" t="str">
        <f t="shared" si="5"/>
        <v>443</v>
      </c>
      <c r="J974" s="5" t="str">
        <f t="shared" si="6"/>
        <v>44</v>
      </c>
      <c r="K974" s="5" t="str">
        <f>VLOOKUP(J974,'RF Mapping'!$A$1:$B$26,2,0)</f>
        <v>Loyal Customers</v>
      </c>
    </row>
    <row r="975" ht="15.75" customHeight="1">
      <c r="A975" s="4">
        <v>15019.0</v>
      </c>
      <c r="B975" s="5">
        <v>1.0</v>
      </c>
      <c r="C975" s="15">
        <v>44457.52430555555</v>
      </c>
      <c r="D975" s="16">
        <v>6.25</v>
      </c>
      <c r="E975" s="5">
        <f t="shared" si="1"/>
        <v>618</v>
      </c>
      <c r="F975" s="5">
        <f t="shared" si="2"/>
        <v>2</v>
      </c>
      <c r="G975" s="5">
        <f t="shared" si="3"/>
        <v>2</v>
      </c>
      <c r="H975" s="5">
        <f t="shared" si="4"/>
        <v>1</v>
      </c>
      <c r="I975" s="5" t="str">
        <f t="shared" si="5"/>
        <v>221</v>
      </c>
      <c r="J975" s="5" t="str">
        <f t="shared" si="6"/>
        <v>22</v>
      </c>
      <c r="K975" s="5" t="str">
        <f>VLOOKUP(J975,'RF Mapping'!$A$1:$B$26,2,0)</f>
        <v>Hibernating</v>
      </c>
    </row>
    <row r="976" ht="15.75" customHeight="1">
      <c r="A976" s="4">
        <v>15021.0</v>
      </c>
      <c r="B976" s="5">
        <v>9.0</v>
      </c>
      <c r="C976" s="15">
        <v>44713.49513888889</v>
      </c>
      <c r="D976" s="16">
        <v>81.14000000000001</v>
      </c>
      <c r="E976" s="5">
        <f t="shared" si="1"/>
        <v>362</v>
      </c>
      <c r="F976" s="5">
        <f t="shared" si="2"/>
        <v>5</v>
      </c>
      <c r="G976" s="5">
        <f t="shared" si="3"/>
        <v>4</v>
      </c>
      <c r="H976" s="5">
        <f t="shared" si="4"/>
        <v>4</v>
      </c>
      <c r="I976" s="5" t="str">
        <f t="shared" si="5"/>
        <v>544</v>
      </c>
      <c r="J976" s="5" t="str">
        <f t="shared" si="6"/>
        <v>54</v>
      </c>
      <c r="K976" s="5" t="str">
        <f>VLOOKUP(J976,'RF Mapping'!$A$1:$B$26,2,0)</f>
        <v>Champions</v>
      </c>
    </row>
    <row r="977" ht="15.75" customHeight="1">
      <c r="A977" s="4">
        <v>15022.0</v>
      </c>
      <c r="B977" s="5">
        <v>3.0</v>
      </c>
      <c r="C977" s="15">
        <v>44709.52430555555</v>
      </c>
      <c r="D977" s="16">
        <v>31.35</v>
      </c>
      <c r="E977" s="5">
        <f t="shared" si="1"/>
        <v>366</v>
      </c>
      <c r="F977" s="5">
        <f t="shared" si="2"/>
        <v>5</v>
      </c>
      <c r="G977" s="5">
        <f t="shared" si="3"/>
        <v>4</v>
      </c>
      <c r="H977" s="5">
        <f t="shared" si="4"/>
        <v>2</v>
      </c>
      <c r="I977" s="5" t="str">
        <f t="shared" si="5"/>
        <v>542</v>
      </c>
      <c r="J977" s="5" t="str">
        <f t="shared" si="6"/>
        <v>54</v>
      </c>
      <c r="K977" s="5" t="str">
        <f>VLOOKUP(J977,'RF Mapping'!$A$1:$B$26,2,0)</f>
        <v>Champions</v>
      </c>
    </row>
    <row r="978" ht="15.75" customHeight="1">
      <c r="A978" s="4">
        <v>15023.0</v>
      </c>
      <c r="B978" s="5">
        <v>7.0</v>
      </c>
      <c r="C978" s="15">
        <v>44718.72430555556</v>
      </c>
      <c r="D978" s="16">
        <v>284.41</v>
      </c>
      <c r="E978" s="5">
        <f t="shared" si="1"/>
        <v>357</v>
      </c>
      <c r="F978" s="5">
        <f t="shared" si="2"/>
        <v>5</v>
      </c>
      <c r="G978" s="5">
        <f t="shared" si="3"/>
        <v>4</v>
      </c>
      <c r="H978" s="5">
        <f t="shared" si="4"/>
        <v>4</v>
      </c>
      <c r="I978" s="5" t="str">
        <f t="shared" si="5"/>
        <v>544</v>
      </c>
      <c r="J978" s="5" t="str">
        <f t="shared" si="6"/>
        <v>54</v>
      </c>
      <c r="K978" s="5" t="str">
        <f>VLOOKUP(J978,'RF Mapping'!$A$1:$B$26,2,0)</f>
        <v>Champions</v>
      </c>
    </row>
    <row r="979" ht="15.75" customHeight="1">
      <c r="A979" s="4">
        <v>15025.0</v>
      </c>
      <c r="B979" s="5">
        <v>1.0</v>
      </c>
      <c r="C979" s="15">
        <v>44687.63888888889</v>
      </c>
      <c r="D979" s="16">
        <v>6.6</v>
      </c>
      <c r="E979" s="5">
        <f t="shared" si="1"/>
        <v>388</v>
      </c>
      <c r="F979" s="5">
        <f t="shared" si="2"/>
        <v>4</v>
      </c>
      <c r="G979" s="5">
        <f t="shared" si="3"/>
        <v>2</v>
      </c>
      <c r="H979" s="5">
        <f t="shared" si="4"/>
        <v>1</v>
      </c>
      <c r="I979" s="5" t="str">
        <f t="shared" si="5"/>
        <v>421</v>
      </c>
      <c r="J979" s="5" t="str">
        <f t="shared" si="6"/>
        <v>42</v>
      </c>
      <c r="K979" s="5" t="str">
        <f>VLOOKUP(J979,'RF Mapping'!$A$1:$B$26,2,0)</f>
        <v>Potential Loyalists</v>
      </c>
    </row>
    <row r="980" ht="15.75" customHeight="1">
      <c r="A980" s="4">
        <v>15026.0</v>
      </c>
      <c r="B980" s="5">
        <v>2.0</v>
      </c>
      <c r="C980" s="15">
        <v>44640.57777777778</v>
      </c>
      <c r="D980" s="16">
        <v>30.2</v>
      </c>
      <c r="E980" s="5">
        <f t="shared" si="1"/>
        <v>435</v>
      </c>
      <c r="F980" s="5">
        <f t="shared" si="2"/>
        <v>3</v>
      </c>
      <c r="G980" s="5">
        <f t="shared" si="3"/>
        <v>3</v>
      </c>
      <c r="H980" s="5">
        <f t="shared" si="4"/>
        <v>2</v>
      </c>
      <c r="I980" s="5" t="str">
        <f t="shared" si="5"/>
        <v>332</v>
      </c>
      <c r="J980" s="5" t="str">
        <f t="shared" si="6"/>
        <v>33</v>
      </c>
      <c r="K980" s="5" t="str">
        <f>VLOOKUP(J980,'RF Mapping'!$A$1:$B$26,2,0)</f>
        <v>Need Attention</v>
      </c>
    </row>
    <row r="981" ht="15.75" customHeight="1">
      <c r="A981" s="4">
        <v>15027.0</v>
      </c>
      <c r="B981" s="5">
        <v>1.0</v>
      </c>
      <c r="C981" s="15">
        <v>44488.67291666667</v>
      </c>
      <c r="D981" s="16">
        <v>12.75</v>
      </c>
      <c r="E981" s="5">
        <f t="shared" si="1"/>
        <v>587</v>
      </c>
      <c r="F981" s="5">
        <f t="shared" si="2"/>
        <v>2</v>
      </c>
      <c r="G981" s="5">
        <f t="shared" si="3"/>
        <v>2</v>
      </c>
      <c r="H981" s="5">
        <f t="shared" si="4"/>
        <v>1</v>
      </c>
      <c r="I981" s="5" t="str">
        <f t="shared" si="5"/>
        <v>221</v>
      </c>
      <c r="J981" s="5" t="str">
        <f t="shared" si="6"/>
        <v>22</v>
      </c>
      <c r="K981" s="5" t="str">
        <f>VLOOKUP(J981,'RF Mapping'!$A$1:$B$26,2,0)</f>
        <v>Hibernating</v>
      </c>
    </row>
    <row r="982" ht="15.75" customHeight="1">
      <c r="A982" s="4">
        <v>15028.0</v>
      </c>
      <c r="B982" s="5">
        <v>2.0</v>
      </c>
      <c r="C982" s="15">
        <v>44713.5875</v>
      </c>
      <c r="D982" s="16">
        <v>13.75</v>
      </c>
      <c r="E982" s="5">
        <f t="shared" si="1"/>
        <v>362</v>
      </c>
      <c r="F982" s="5">
        <f t="shared" si="2"/>
        <v>5</v>
      </c>
      <c r="G982" s="5">
        <f t="shared" si="3"/>
        <v>3</v>
      </c>
      <c r="H982" s="5">
        <f t="shared" si="4"/>
        <v>1</v>
      </c>
      <c r="I982" s="5" t="str">
        <f t="shared" si="5"/>
        <v>531</v>
      </c>
      <c r="J982" s="5" t="str">
        <f t="shared" si="6"/>
        <v>53</v>
      </c>
      <c r="K982" s="5" t="str">
        <f>VLOOKUP(J982,'RF Mapping'!$A$1:$B$26,2,0)</f>
        <v>Potential Loyalists</v>
      </c>
    </row>
    <row r="983" ht="15.75" customHeight="1">
      <c r="A983" s="4">
        <v>15031.0</v>
      </c>
      <c r="B983" s="5">
        <v>2.0</v>
      </c>
      <c r="C983" s="15">
        <v>44717.59652777778</v>
      </c>
      <c r="D983" s="16">
        <v>33.4</v>
      </c>
      <c r="E983" s="5">
        <f t="shared" si="1"/>
        <v>358</v>
      </c>
      <c r="F983" s="5">
        <f t="shared" si="2"/>
        <v>5</v>
      </c>
      <c r="G983" s="5">
        <f t="shared" si="3"/>
        <v>3</v>
      </c>
      <c r="H983" s="5">
        <f t="shared" si="4"/>
        <v>3</v>
      </c>
      <c r="I983" s="5" t="str">
        <f t="shared" si="5"/>
        <v>533</v>
      </c>
      <c r="J983" s="5" t="str">
        <f t="shared" si="6"/>
        <v>53</v>
      </c>
      <c r="K983" s="5" t="str">
        <f>VLOOKUP(J983,'RF Mapping'!$A$1:$B$26,2,0)</f>
        <v>Potential Loyalists</v>
      </c>
    </row>
    <row r="984" ht="15.75" customHeight="1">
      <c r="A984" s="4">
        <v>15032.0</v>
      </c>
      <c r="B984" s="5">
        <v>2.0</v>
      </c>
      <c r="C984" s="15">
        <v>44467.62708333333</v>
      </c>
      <c r="D984" s="16">
        <v>495.0</v>
      </c>
      <c r="E984" s="5">
        <f t="shared" si="1"/>
        <v>608</v>
      </c>
      <c r="F984" s="5">
        <f t="shared" si="2"/>
        <v>2</v>
      </c>
      <c r="G984" s="5">
        <f t="shared" si="3"/>
        <v>3</v>
      </c>
      <c r="H984" s="5">
        <f t="shared" si="4"/>
        <v>4</v>
      </c>
      <c r="I984" s="5" t="str">
        <f t="shared" si="5"/>
        <v>234</v>
      </c>
      <c r="J984" s="5" t="str">
        <f t="shared" si="6"/>
        <v>23</v>
      </c>
      <c r="K984" s="5" t="str">
        <f>VLOOKUP(J984,'RF Mapping'!$A$1:$B$26,2,0)</f>
        <v>At Risk</v>
      </c>
    </row>
    <row r="985" ht="15.75" customHeight="1">
      <c r="A985" s="4">
        <v>15033.0</v>
      </c>
      <c r="B985" s="5">
        <v>8.0</v>
      </c>
      <c r="C985" s="15">
        <v>44695.55</v>
      </c>
      <c r="D985" s="16">
        <v>39.82</v>
      </c>
      <c r="E985" s="5">
        <f t="shared" si="1"/>
        <v>380</v>
      </c>
      <c r="F985" s="5">
        <f t="shared" si="2"/>
        <v>5</v>
      </c>
      <c r="G985" s="5">
        <f t="shared" si="3"/>
        <v>4</v>
      </c>
      <c r="H985" s="5">
        <f t="shared" si="4"/>
        <v>3</v>
      </c>
      <c r="I985" s="5" t="str">
        <f t="shared" si="5"/>
        <v>543</v>
      </c>
      <c r="J985" s="5" t="str">
        <f t="shared" si="6"/>
        <v>54</v>
      </c>
      <c r="K985" s="5" t="str">
        <f>VLOOKUP(J985,'RF Mapping'!$A$1:$B$26,2,0)</f>
        <v>Champions</v>
      </c>
    </row>
    <row r="986" ht="15.75" customHeight="1">
      <c r="A986" s="4">
        <v>15034.0</v>
      </c>
      <c r="B986" s="5">
        <v>6.0</v>
      </c>
      <c r="C986" s="15">
        <v>44692.53055555555</v>
      </c>
      <c r="D986" s="16">
        <v>71.18</v>
      </c>
      <c r="E986" s="5">
        <f t="shared" si="1"/>
        <v>383</v>
      </c>
      <c r="F986" s="5">
        <f t="shared" si="2"/>
        <v>4</v>
      </c>
      <c r="G986" s="5">
        <f t="shared" si="3"/>
        <v>4</v>
      </c>
      <c r="H986" s="5">
        <f t="shared" si="4"/>
        <v>3</v>
      </c>
      <c r="I986" s="5" t="str">
        <f t="shared" si="5"/>
        <v>443</v>
      </c>
      <c r="J986" s="5" t="str">
        <f t="shared" si="6"/>
        <v>44</v>
      </c>
      <c r="K986" s="5" t="str">
        <f>VLOOKUP(J986,'RF Mapping'!$A$1:$B$26,2,0)</f>
        <v>Loyal Customers</v>
      </c>
    </row>
    <row r="987" ht="15.75" customHeight="1">
      <c r="A987" s="4">
        <v>15036.0</v>
      </c>
      <c r="B987" s="5">
        <v>2.0</v>
      </c>
      <c r="C987" s="15">
        <v>44648.65416666667</v>
      </c>
      <c r="D987" s="16">
        <v>15.829999999999998</v>
      </c>
      <c r="E987" s="5">
        <f t="shared" si="1"/>
        <v>427</v>
      </c>
      <c r="F987" s="5">
        <f t="shared" si="2"/>
        <v>4</v>
      </c>
      <c r="G987" s="5">
        <f t="shared" si="3"/>
        <v>3</v>
      </c>
      <c r="H987" s="5">
        <f t="shared" si="4"/>
        <v>2</v>
      </c>
      <c r="I987" s="5" t="str">
        <f t="shared" si="5"/>
        <v>432</v>
      </c>
      <c r="J987" s="5" t="str">
        <f t="shared" si="6"/>
        <v>43</v>
      </c>
      <c r="K987" s="5" t="str">
        <f>VLOOKUP(J987,'RF Mapping'!$A$1:$B$26,2,0)</f>
        <v>Potential Loyalists</v>
      </c>
    </row>
    <row r="988" ht="15.75" customHeight="1">
      <c r="A988" s="4">
        <v>15038.0</v>
      </c>
      <c r="B988" s="5">
        <v>5.0</v>
      </c>
      <c r="C988" s="15">
        <v>44678.6125</v>
      </c>
      <c r="D988" s="16">
        <v>93.1</v>
      </c>
      <c r="E988" s="5">
        <f t="shared" si="1"/>
        <v>397</v>
      </c>
      <c r="F988" s="5">
        <f t="shared" si="2"/>
        <v>4</v>
      </c>
      <c r="G988" s="5">
        <f t="shared" si="3"/>
        <v>4</v>
      </c>
      <c r="H988" s="5">
        <f t="shared" si="4"/>
        <v>4</v>
      </c>
      <c r="I988" s="5" t="str">
        <f t="shared" si="5"/>
        <v>444</v>
      </c>
      <c r="J988" s="5" t="str">
        <f t="shared" si="6"/>
        <v>44</v>
      </c>
      <c r="K988" s="5" t="str">
        <f>VLOOKUP(J988,'RF Mapping'!$A$1:$B$26,2,0)</f>
        <v>Loyal Customers</v>
      </c>
    </row>
    <row r="989" ht="15.75" customHeight="1">
      <c r="A989" s="4">
        <v>15039.0</v>
      </c>
      <c r="B989" s="5">
        <v>36.0</v>
      </c>
      <c r="C989" s="15">
        <v>44711.47986111111</v>
      </c>
      <c r="D989" s="16">
        <v>854.3099999999998</v>
      </c>
      <c r="E989" s="5">
        <f t="shared" si="1"/>
        <v>364</v>
      </c>
      <c r="F989" s="5">
        <f t="shared" si="2"/>
        <v>5</v>
      </c>
      <c r="G989" s="5">
        <f t="shared" si="3"/>
        <v>4</v>
      </c>
      <c r="H989" s="5">
        <f t="shared" si="4"/>
        <v>4</v>
      </c>
      <c r="I989" s="5" t="str">
        <f t="shared" si="5"/>
        <v>544</v>
      </c>
      <c r="J989" s="5" t="str">
        <f t="shared" si="6"/>
        <v>54</v>
      </c>
      <c r="K989" s="5" t="str">
        <f>VLOOKUP(J989,'RF Mapping'!$A$1:$B$26,2,0)</f>
        <v>Champions</v>
      </c>
    </row>
    <row r="990" ht="15.75" customHeight="1">
      <c r="A990" s="4">
        <v>15041.0</v>
      </c>
      <c r="B990" s="5">
        <v>1.0</v>
      </c>
      <c r="C990" s="15">
        <v>44552.67777777778</v>
      </c>
      <c r="D990" s="16">
        <v>2.95</v>
      </c>
      <c r="E990" s="5">
        <f t="shared" si="1"/>
        <v>523</v>
      </c>
      <c r="F990" s="5">
        <f t="shared" si="2"/>
        <v>3</v>
      </c>
      <c r="G990" s="5">
        <f t="shared" si="3"/>
        <v>2</v>
      </c>
      <c r="H990" s="5">
        <f t="shared" si="4"/>
        <v>1</v>
      </c>
      <c r="I990" s="5" t="str">
        <f t="shared" si="5"/>
        <v>321</v>
      </c>
      <c r="J990" s="5" t="str">
        <f t="shared" si="6"/>
        <v>32</v>
      </c>
      <c r="K990" s="5" t="str">
        <f>VLOOKUP(J990,'RF Mapping'!$A$1:$B$26,2,0)</f>
        <v>About to Sleep</v>
      </c>
    </row>
    <row r="991" ht="15.75" customHeight="1">
      <c r="A991" s="4">
        <v>15044.0</v>
      </c>
      <c r="B991" s="5">
        <v>11.0</v>
      </c>
      <c r="C991" s="15">
        <v>44681.56597222222</v>
      </c>
      <c r="D991" s="16">
        <v>254.1</v>
      </c>
      <c r="E991" s="5">
        <f t="shared" si="1"/>
        <v>394</v>
      </c>
      <c r="F991" s="5">
        <f t="shared" si="2"/>
        <v>4</v>
      </c>
      <c r="G991" s="5">
        <f t="shared" si="3"/>
        <v>4</v>
      </c>
      <c r="H991" s="5">
        <f t="shared" si="4"/>
        <v>4</v>
      </c>
      <c r="I991" s="5" t="str">
        <f t="shared" si="5"/>
        <v>444</v>
      </c>
      <c r="J991" s="5" t="str">
        <f t="shared" si="6"/>
        <v>44</v>
      </c>
      <c r="K991" s="5" t="str">
        <f>VLOOKUP(J991,'RF Mapping'!$A$1:$B$26,2,0)</f>
        <v>Loyal Customers</v>
      </c>
    </row>
    <row r="992" ht="15.75" customHeight="1">
      <c r="A992" s="4">
        <v>15046.0</v>
      </c>
      <c r="B992" s="5">
        <v>7.0</v>
      </c>
      <c r="C992" s="15">
        <v>44690.67361111111</v>
      </c>
      <c r="D992" s="16">
        <v>349.65999999999997</v>
      </c>
      <c r="E992" s="5">
        <f t="shared" si="1"/>
        <v>385</v>
      </c>
      <c r="F992" s="5">
        <f t="shared" si="2"/>
        <v>4</v>
      </c>
      <c r="G992" s="5">
        <f t="shared" si="3"/>
        <v>4</v>
      </c>
      <c r="H992" s="5">
        <f t="shared" si="4"/>
        <v>4</v>
      </c>
      <c r="I992" s="5" t="str">
        <f t="shared" si="5"/>
        <v>444</v>
      </c>
      <c r="J992" s="5" t="str">
        <f t="shared" si="6"/>
        <v>44</v>
      </c>
      <c r="K992" s="5" t="str">
        <f>VLOOKUP(J992,'RF Mapping'!$A$1:$B$26,2,0)</f>
        <v>Loyal Customers</v>
      </c>
    </row>
    <row r="993" ht="15.75" customHeight="1">
      <c r="A993" s="4">
        <v>15048.0</v>
      </c>
      <c r="B993" s="5">
        <v>3.0</v>
      </c>
      <c r="C993" s="15">
        <v>44607.41805555556</v>
      </c>
      <c r="D993" s="16">
        <v>9.350000000000001</v>
      </c>
      <c r="E993" s="5">
        <f t="shared" si="1"/>
        <v>468</v>
      </c>
      <c r="F993" s="5">
        <f t="shared" si="2"/>
        <v>3</v>
      </c>
      <c r="G993" s="5">
        <f t="shared" si="3"/>
        <v>4</v>
      </c>
      <c r="H993" s="5">
        <f t="shared" si="4"/>
        <v>1</v>
      </c>
      <c r="I993" s="5" t="str">
        <f t="shared" si="5"/>
        <v>341</v>
      </c>
      <c r="J993" s="5" t="str">
        <f t="shared" si="6"/>
        <v>34</v>
      </c>
      <c r="K993" s="5" t="str">
        <f>VLOOKUP(J993,'RF Mapping'!$A$1:$B$26,2,0)</f>
        <v>Loyal Customers</v>
      </c>
    </row>
    <row r="994" ht="15.75" customHeight="1">
      <c r="A994" s="4">
        <v>15050.0</v>
      </c>
      <c r="B994" s="5">
        <v>1.0</v>
      </c>
      <c r="C994" s="15">
        <v>44649.55694444444</v>
      </c>
      <c r="D994" s="16">
        <v>11.9</v>
      </c>
      <c r="E994" s="5">
        <f t="shared" si="1"/>
        <v>426</v>
      </c>
      <c r="F994" s="5">
        <f t="shared" si="2"/>
        <v>4</v>
      </c>
      <c r="G994" s="5">
        <f t="shared" si="3"/>
        <v>2</v>
      </c>
      <c r="H994" s="5">
        <f t="shared" si="4"/>
        <v>1</v>
      </c>
      <c r="I994" s="5" t="str">
        <f t="shared" si="5"/>
        <v>421</v>
      </c>
      <c r="J994" s="5" t="str">
        <f t="shared" si="6"/>
        <v>42</v>
      </c>
      <c r="K994" s="5" t="str">
        <f>VLOOKUP(J994,'RF Mapping'!$A$1:$B$26,2,0)</f>
        <v>Potential Loyalists</v>
      </c>
    </row>
    <row r="995" ht="15.75" customHeight="1">
      <c r="A995" s="4">
        <v>15051.0</v>
      </c>
      <c r="B995" s="5">
        <v>3.0</v>
      </c>
      <c r="C995" s="15">
        <v>44697.65138888889</v>
      </c>
      <c r="D995" s="16">
        <v>38.91</v>
      </c>
      <c r="E995" s="5">
        <f t="shared" si="1"/>
        <v>378</v>
      </c>
      <c r="F995" s="5">
        <f t="shared" si="2"/>
        <v>5</v>
      </c>
      <c r="G995" s="5">
        <f t="shared" si="3"/>
        <v>4</v>
      </c>
      <c r="H995" s="5">
        <f t="shared" si="4"/>
        <v>3</v>
      </c>
      <c r="I995" s="5" t="str">
        <f t="shared" si="5"/>
        <v>543</v>
      </c>
      <c r="J995" s="5" t="str">
        <f t="shared" si="6"/>
        <v>54</v>
      </c>
      <c r="K995" s="5" t="str">
        <f>VLOOKUP(J995,'RF Mapping'!$A$1:$B$26,2,0)</f>
        <v>Champions</v>
      </c>
    </row>
    <row r="996" ht="15.75" customHeight="1">
      <c r="A996" s="4">
        <v>15052.0</v>
      </c>
      <c r="B996" s="5">
        <v>1.0</v>
      </c>
      <c r="C996" s="15">
        <v>44401.66111111111</v>
      </c>
      <c r="D996" s="16">
        <v>5.9</v>
      </c>
      <c r="E996" s="5">
        <f t="shared" si="1"/>
        <v>674</v>
      </c>
      <c r="F996" s="5">
        <f t="shared" si="2"/>
        <v>2</v>
      </c>
      <c r="G996" s="5">
        <f t="shared" si="3"/>
        <v>2</v>
      </c>
      <c r="H996" s="5">
        <f t="shared" si="4"/>
        <v>1</v>
      </c>
      <c r="I996" s="5" t="str">
        <f t="shared" si="5"/>
        <v>221</v>
      </c>
      <c r="J996" s="5" t="str">
        <f t="shared" si="6"/>
        <v>22</v>
      </c>
      <c r="K996" s="5" t="str">
        <f>VLOOKUP(J996,'RF Mapping'!$A$1:$B$26,2,0)</f>
        <v>Hibernating</v>
      </c>
    </row>
    <row r="997" ht="15.75" customHeight="1">
      <c r="A997" s="4">
        <v>15053.0</v>
      </c>
      <c r="B997" s="5">
        <v>1.0</v>
      </c>
      <c r="C997" s="15">
        <v>44567.54583333333</v>
      </c>
      <c r="D997" s="16">
        <v>0.65</v>
      </c>
      <c r="E997" s="5">
        <f t="shared" si="1"/>
        <v>508</v>
      </c>
      <c r="F997" s="5">
        <f t="shared" si="2"/>
        <v>3</v>
      </c>
      <c r="G997" s="5">
        <f t="shared" si="3"/>
        <v>2</v>
      </c>
      <c r="H997" s="5">
        <f t="shared" si="4"/>
        <v>1</v>
      </c>
      <c r="I997" s="5" t="str">
        <f t="shared" si="5"/>
        <v>321</v>
      </c>
      <c r="J997" s="5" t="str">
        <f t="shared" si="6"/>
        <v>32</v>
      </c>
      <c r="K997" s="5" t="str">
        <f>VLOOKUP(J997,'RF Mapping'!$A$1:$B$26,2,0)</f>
        <v>About to Sleep</v>
      </c>
    </row>
    <row r="998" ht="15.75" customHeight="1">
      <c r="A998" s="4">
        <v>15054.0</v>
      </c>
      <c r="B998" s="5">
        <v>1.0</v>
      </c>
      <c r="C998" s="15">
        <v>44708.62638888889</v>
      </c>
      <c r="D998" s="16">
        <v>8.45</v>
      </c>
      <c r="E998" s="5">
        <f t="shared" si="1"/>
        <v>367</v>
      </c>
      <c r="F998" s="5">
        <f t="shared" si="2"/>
        <v>5</v>
      </c>
      <c r="G998" s="5">
        <f t="shared" si="3"/>
        <v>2</v>
      </c>
      <c r="H998" s="5">
        <f t="shared" si="4"/>
        <v>1</v>
      </c>
      <c r="I998" s="5" t="str">
        <f t="shared" si="5"/>
        <v>521</v>
      </c>
      <c r="J998" s="5" t="str">
        <f t="shared" si="6"/>
        <v>52</v>
      </c>
      <c r="K998" s="5" t="str">
        <f>VLOOKUP(J998,'RF Mapping'!$A$1:$B$26,2,0)</f>
        <v>Potential Loyalists</v>
      </c>
    </row>
    <row r="999" ht="15.75" customHeight="1">
      <c r="A999" s="4">
        <v>15058.0</v>
      </c>
      <c r="B999" s="5">
        <v>4.0</v>
      </c>
      <c r="C999" s="15">
        <v>44695.61041666667</v>
      </c>
      <c r="D999" s="16">
        <v>29.899999999999995</v>
      </c>
      <c r="E999" s="5">
        <f t="shared" si="1"/>
        <v>380</v>
      </c>
      <c r="F999" s="5">
        <f t="shared" si="2"/>
        <v>5</v>
      </c>
      <c r="G999" s="5">
        <f t="shared" si="3"/>
        <v>4</v>
      </c>
      <c r="H999" s="5">
        <f t="shared" si="4"/>
        <v>2</v>
      </c>
      <c r="I999" s="5" t="str">
        <f t="shared" si="5"/>
        <v>542</v>
      </c>
      <c r="J999" s="5" t="str">
        <f t="shared" si="6"/>
        <v>54</v>
      </c>
      <c r="K999" s="5" t="str">
        <f>VLOOKUP(J999,'RF Mapping'!$A$1:$B$26,2,0)</f>
        <v>Champions</v>
      </c>
    </row>
    <row r="1000" ht="15.75" customHeight="1">
      <c r="A1000" s="4">
        <v>15059.0</v>
      </c>
      <c r="B1000" s="5">
        <v>4.0</v>
      </c>
      <c r="C1000" s="15">
        <v>44681.48263888889</v>
      </c>
      <c r="D1000" s="16">
        <v>32.35</v>
      </c>
      <c r="E1000" s="5">
        <f t="shared" si="1"/>
        <v>394</v>
      </c>
      <c r="F1000" s="5">
        <f t="shared" si="2"/>
        <v>4</v>
      </c>
      <c r="G1000" s="5">
        <f t="shared" si="3"/>
        <v>4</v>
      </c>
      <c r="H1000" s="5">
        <f t="shared" si="4"/>
        <v>2</v>
      </c>
      <c r="I1000" s="5" t="str">
        <f t="shared" si="5"/>
        <v>442</v>
      </c>
      <c r="J1000" s="5" t="str">
        <f t="shared" si="6"/>
        <v>44</v>
      </c>
      <c r="K1000" s="5" t="str">
        <f>VLOOKUP(J1000,'RF Mapping'!$A$1:$B$26,2,0)</f>
        <v>Loyal Customers</v>
      </c>
    </row>
    <row r="1001" ht="15.75" customHeight="1">
      <c r="A1001" s="4">
        <v>15060.0</v>
      </c>
      <c r="B1001" s="5">
        <v>2.0</v>
      </c>
      <c r="C1001" s="15">
        <v>44711.59513888889</v>
      </c>
      <c r="D1001" s="16">
        <v>7.45</v>
      </c>
      <c r="E1001" s="5">
        <f t="shared" si="1"/>
        <v>364</v>
      </c>
      <c r="F1001" s="5">
        <f t="shared" si="2"/>
        <v>5</v>
      </c>
      <c r="G1001" s="5">
        <f t="shared" si="3"/>
        <v>3</v>
      </c>
      <c r="H1001" s="5">
        <f t="shared" si="4"/>
        <v>1</v>
      </c>
      <c r="I1001" s="5" t="str">
        <f t="shared" si="5"/>
        <v>531</v>
      </c>
      <c r="J1001" s="5" t="str">
        <f t="shared" si="6"/>
        <v>53</v>
      </c>
      <c r="K1001" s="5" t="str">
        <f>VLOOKUP(J1001,'RF Mapping'!$A$1:$B$26,2,0)</f>
        <v>Potential Loyalists</v>
      </c>
    </row>
    <row r="1002" ht="15.75" customHeight="1">
      <c r="A1002" s="4">
        <v>15061.0</v>
      </c>
      <c r="B1002" s="5">
        <v>9.0</v>
      </c>
      <c r="C1002" s="15">
        <v>44685.60138888889</v>
      </c>
      <c r="D1002" s="16">
        <v>278.40000000000003</v>
      </c>
      <c r="E1002" s="5">
        <f t="shared" si="1"/>
        <v>390</v>
      </c>
      <c r="F1002" s="5">
        <f t="shared" si="2"/>
        <v>4</v>
      </c>
      <c r="G1002" s="5">
        <f t="shared" si="3"/>
        <v>4</v>
      </c>
      <c r="H1002" s="5">
        <f t="shared" si="4"/>
        <v>4</v>
      </c>
      <c r="I1002" s="5" t="str">
        <f t="shared" si="5"/>
        <v>444</v>
      </c>
      <c r="J1002" s="5" t="str">
        <f t="shared" si="6"/>
        <v>44</v>
      </c>
      <c r="K1002" s="5" t="str">
        <f>VLOOKUP(J1002,'RF Mapping'!$A$1:$B$26,2,0)</f>
        <v>Loyal Customers</v>
      </c>
    </row>
    <row r="1003" ht="15.75" customHeight="1">
      <c r="A1003" s="4">
        <v>15062.0</v>
      </c>
      <c r="B1003" s="5">
        <v>2.0</v>
      </c>
      <c r="C1003" s="15">
        <v>44649.70208333333</v>
      </c>
      <c r="D1003" s="16">
        <v>99.0</v>
      </c>
      <c r="E1003" s="5">
        <f t="shared" si="1"/>
        <v>426</v>
      </c>
      <c r="F1003" s="5">
        <f t="shared" si="2"/>
        <v>4</v>
      </c>
      <c r="G1003" s="5">
        <f t="shared" si="3"/>
        <v>3</v>
      </c>
      <c r="H1003" s="5">
        <f t="shared" si="4"/>
        <v>4</v>
      </c>
      <c r="I1003" s="5" t="str">
        <f t="shared" si="5"/>
        <v>434</v>
      </c>
      <c r="J1003" s="5" t="str">
        <f t="shared" si="6"/>
        <v>43</v>
      </c>
      <c r="K1003" s="5" t="str">
        <f>VLOOKUP(J1003,'RF Mapping'!$A$1:$B$26,2,0)</f>
        <v>Potential Loyalists</v>
      </c>
    </row>
    <row r="1004" ht="15.75" customHeight="1">
      <c r="A1004" s="4">
        <v>15065.0</v>
      </c>
      <c r="B1004" s="5">
        <v>1.0</v>
      </c>
      <c r="C1004" s="15">
        <v>44457.69166666667</v>
      </c>
      <c r="D1004" s="16">
        <v>1.7</v>
      </c>
      <c r="E1004" s="5">
        <f t="shared" si="1"/>
        <v>618</v>
      </c>
      <c r="F1004" s="5">
        <f t="shared" si="2"/>
        <v>2</v>
      </c>
      <c r="G1004" s="5">
        <f t="shared" si="3"/>
        <v>2</v>
      </c>
      <c r="H1004" s="5">
        <f t="shared" si="4"/>
        <v>1</v>
      </c>
      <c r="I1004" s="5" t="str">
        <f t="shared" si="5"/>
        <v>221</v>
      </c>
      <c r="J1004" s="5" t="str">
        <f t="shared" si="6"/>
        <v>22</v>
      </c>
      <c r="K1004" s="5" t="str">
        <f>VLOOKUP(J1004,'RF Mapping'!$A$1:$B$26,2,0)</f>
        <v>Hibernating</v>
      </c>
    </row>
    <row r="1005" ht="15.75" customHeight="1">
      <c r="A1005" s="4">
        <v>15066.0</v>
      </c>
      <c r="B1005" s="5">
        <v>1.0</v>
      </c>
      <c r="C1005" s="15">
        <v>44689.41388888889</v>
      </c>
      <c r="D1005" s="16">
        <v>48.15</v>
      </c>
      <c r="E1005" s="5">
        <f t="shared" si="1"/>
        <v>386</v>
      </c>
      <c r="F1005" s="5">
        <f t="shared" si="2"/>
        <v>4</v>
      </c>
      <c r="G1005" s="5">
        <f t="shared" si="3"/>
        <v>2</v>
      </c>
      <c r="H1005" s="5">
        <f t="shared" si="4"/>
        <v>3</v>
      </c>
      <c r="I1005" s="5" t="str">
        <f t="shared" si="5"/>
        <v>423</v>
      </c>
      <c r="J1005" s="5" t="str">
        <f t="shared" si="6"/>
        <v>42</v>
      </c>
      <c r="K1005" s="5" t="str">
        <f>VLOOKUP(J1005,'RF Mapping'!$A$1:$B$26,2,0)</f>
        <v>Potential Loyalists</v>
      </c>
    </row>
    <row r="1006" ht="15.75" customHeight="1">
      <c r="A1006" s="4">
        <v>15067.0</v>
      </c>
      <c r="B1006" s="5">
        <v>1.0</v>
      </c>
      <c r="C1006" s="15">
        <v>44441.50694444445</v>
      </c>
      <c r="D1006" s="16">
        <v>15.6</v>
      </c>
      <c r="E1006" s="5">
        <f t="shared" si="1"/>
        <v>634</v>
      </c>
      <c r="F1006" s="5">
        <f t="shared" si="2"/>
        <v>2</v>
      </c>
      <c r="G1006" s="5">
        <f t="shared" si="3"/>
        <v>2</v>
      </c>
      <c r="H1006" s="5">
        <f t="shared" si="4"/>
        <v>2</v>
      </c>
      <c r="I1006" s="5" t="str">
        <f t="shared" si="5"/>
        <v>222</v>
      </c>
      <c r="J1006" s="5" t="str">
        <f t="shared" si="6"/>
        <v>22</v>
      </c>
      <c r="K1006" s="5" t="str">
        <f>VLOOKUP(J1006,'RF Mapping'!$A$1:$B$26,2,0)</f>
        <v>Hibernating</v>
      </c>
    </row>
    <row r="1007" ht="15.75" customHeight="1">
      <c r="A1007" s="4">
        <v>15068.0</v>
      </c>
      <c r="B1007" s="5">
        <v>1.0</v>
      </c>
      <c r="C1007" s="15">
        <v>44675.61597222222</v>
      </c>
      <c r="D1007" s="16">
        <v>3.75</v>
      </c>
      <c r="E1007" s="5">
        <f t="shared" si="1"/>
        <v>400</v>
      </c>
      <c r="F1007" s="5">
        <f t="shared" si="2"/>
        <v>4</v>
      </c>
      <c r="G1007" s="5">
        <f t="shared" si="3"/>
        <v>2</v>
      </c>
      <c r="H1007" s="5">
        <f t="shared" si="4"/>
        <v>1</v>
      </c>
      <c r="I1007" s="5" t="str">
        <f t="shared" si="5"/>
        <v>421</v>
      </c>
      <c r="J1007" s="5" t="str">
        <f t="shared" si="6"/>
        <v>42</v>
      </c>
      <c r="K1007" s="5" t="str">
        <f>VLOOKUP(J1007,'RF Mapping'!$A$1:$B$26,2,0)</f>
        <v>Potential Loyalists</v>
      </c>
    </row>
    <row r="1008" ht="15.75" customHeight="1">
      <c r="A1008" s="4">
        <v>15069.0</v>
      </c>
      <c r="B1008" s="5">
        <v>1.0</v>
      </c>
      <c r="C1008" s="15">
        <v>44543.59444444445</v>
      </c>
      <c r="D1008" s="16">
        <v>49.1</v>
      </c>
      <c r="E1008" s="5">
        <f t="shared" si="1"/>
        <v>532</v>
      </c>
      <c r="F1008" s="5">
        <f t="shared" si="2"/>
        <v>3</v>
      </c>
      <c r="G1008" s="5">
        <f t="shared" si="3"/>
        <v>2</v>
      </c>
      <c r="H1008" s="5">
        <f t="shared" si="4"/>
        <v>3</v>
      </c>
      <c r="I1008" s="5" t="str">
        <f t="shared" si="5"/>
        <v>323</v>
      </c>
      <c r="J1008" s="5" t="str">
        <f t="shared" si="6"/>
        <v>32</v>
      </c>
      <c r="K1008" s="5" t="str">
        <f>VLOOKUP(J1008,'RF Mapping'!$A$1:$B$26,2,0)</f>
        <v>About to Sleep</v>
      </c>
    </row>
    <row r="1009" ht="15.75" customHeight="1">
      <c r="A1009" s="4">
        <v>15073.0</v>
      </c>
      <c r="B1009" s="5">
        <v>2.0</v>
      </c>
      <c r="C1009" s="15">
        <v>44711.44722222222</v>
      </c>
      <c r="D1009" s="16">
        <v>197.32999999999998</v>
      </c>
      <c r="E1009" s="5">
        <f t="shared" si="1"/>
        <v>364</v>
      </c>
      <c r="F1009" s="5">
        <f t="shared" si="2"/>
        <v>5</v>
      </c>
      <c r="G1009" s="5">
        <f t="shared" si="3"/>
        <v>3</v>
      </c>
      <c r="H1009" s="5">
        <f t="shared" si="4"/>
        <v>4</v>
      </c>
      <c r="I1009" s="5" t="str">
        <f t="shared" si="5"/>
        <v>534</v>
      </c>
      <c r="J1009" s="5" t="str">
        <f t="shared" si="6"/>
        <v>53</v>
      </c>
      <c r="K1009" s="5" t="str">
        <f>VLOOKUP(J1009,'RF Mapping'!$A$1:$B$26,2,0)</f>
        <v>Potential Loyalists</v>
      </c>
    </row>
    <row r="1010" ht="15.75" customHeight="1">
      <c r="A1010" s="4">
        <v>15076.0</v>
      </c>
      <c r="B1010" s="5">
        <v>1.0</v>
      </c>
      <c r="C1010" s="15">
        <v>44550.34930555556</v>
      </c>
      <c r="D1010" s="16">
        <v>16.6</v>
      </c>
      <c r="E1010" s="5">
        <f t="shared" si="1"/>
        <v>525</v>
      </c>
      <c r="F1010" s="5">
        <f t="shared" si="2"/>
        <v>3</v>
      </c>
      <c r="G1010" s="5">
        <f t="shared" si="3"/>
        <v>2</v>
      </c>
      <c r="H1010" s="5">
        <f t="shared" si="4"/>
        <v>2</v>
      </c>
      <c r="I1010" s="5" t="str">
        <f t="shared" si="5"/>
        <v>322</v>
      </c>
      <c r="J1010" s="5" t="str">
        <f t="shared" si="6"/>
        <v>32</v>
      </c>
      <c r="K1010" s="5" t="str">
        <f>VLOOKUP(J1010,'RF Mapping'!$A$1:$B$26,2,0)</f>
        <v>About to Sleep</v>
      </c>
    </row>
    <row r="1011" ht="15.75" customHeight="1">
      <c r="A1011" s="4">
        <v>15078.0</v>
      </c>
      <c r="B1011" s="5">
        <v>16.0</v>
      </c>
      <c r="C1011" s="15">
        <v>44709.40277777778</v>
      </c>
      <c r="D1011" s="16">
        <v>499.1500000000001</v>
      </c>
      <c r="E1011" s="5">
        <f t="shared" si="1"/>
        <v>366</v>
      </c>
      <c r="F1011" s="5">
        <f t="shared" si="2"/>
        <v>5</v>
      </c>
      <c r="G1011" s="5">
        <f t="shared" si="3"/>
        <v>4</v>
      </c>
      <c r="H1011" s="5">
        <f t="shared" si="4"/>
        <v>4</v>
      </c>
      <c r="I1011" s="5" t="str">
        <f t="shared" si="5"/>
        <v>544</v>
      </c>
      <c r="J1011" s="5" t="str">
        <f t="shared" si="6"/>
        <v>54</v>
      </c>
      <c r="K1011" s="5" t="str">
        <f>VLOOKUP(J1011,'RF Mapping'!$A$1:$B$26,2,0)</f>
        <v>Champions</v>
      </c>
    </row>
    <row r="1012" ht="15.75" customHeight="1">
      <c r="A1012" s="4">
        <v>15081.0</v>
      </c>
      <c r="B1012" s="5">
        <v>5.0</v>
      </c>
      <c r="C1012" s="15">
        <v>44698.71388888889</v>
      </c>
      <c r="D1012" s="16">
        <v>154.1</v>
      </c>
      <c r="E1012" s="5">
        <f t="shared" si="1"/>
        <v>377</v>
      </c>
      <c r="F1012" s="5">
        <f t="shared" si="2"/>
        <v>5</v>
      </c>
      <c r="G1012" s="5">
        <f t="shared" si="3"/>
        <v>4</v>
      </c>
      <c r="H1012" s="5">
        <f t="shared" si="4"/>
        <v>4</v>
      </c>
      <c r="I1012" s="5" t="str">
        <f t="shared" si="5"/>
        <v>544</v>
      </c>
      <c r="J1012" s="5" t="str">
        <f t="shared" si="6"/>
        <v>54</v>
      </c>
      <c r="K1012" s="5" t="str">
        <f>VLOOKUP(J1012,'RF Mapping'!$A$1:$B$26,2,0)</f>
        <v>Champions</v>
      </c>
    </row>
    <row r="1013" ht="15.75" customHeight="1">
      <c r="A1013" s="4">
        <v>15083.0</v>
      </c>
      <c r="B1013" s="5">
        <v>1.0</v>
      </c>
      <c r="C1013" s="15">
        <v>44467.5125</v>
      </c>
      <c r="D1013" s="16">
        <v>12.75</v>
      </c>
      <c r="E1013" s="5">
        <f t="shared" si="1"/>
        <v>608</v>
      </c>
      <c r="F1013" s="5">
        <f t="shared" si="2"/>
        <v>2</v>
      </c>
      <c r="G1013" s="5">
        <f t="shared" si="3"/>
        <v>2</v>
      </c>
      <c r="H1013" s="5">
        <f t="shared" si="4"/>
        <v>1</v>
      </c>
      <c r="I1013" s="5" t="str">
        <f t="shared" si="5"/>
        <v>221</v>
      </c>
      <c r="J1013" s="5" t="str">
        <f t="shared" si="6"/>
        <v>22</v>
      </c>
      <c r="K1013" s="5" t="str">
        <f>VLOOKUP(J1013,'RF Mapping'!$A$1:$B$26,2,0)</f>
        <v>Hibernating</v>
      </c>
    </row>
    <row r="1014" ht="15.75" customHeight="1">
      <c r="A1014" s="4">
        <v>15088.0</v>
      </c>
      <c r="B1014" s="5">
        <v>1.0</v>
      </c>
      <c r="C1014" s="15">
        <v>44678.61458333334</v>
      </c>
      <c r="D1014" s="16">
        <v>7.9</v>
      </c>
      <c r="E1014" s="5">
        <f t="shared" si="1"/>
        <v>397</v>
      </c>
      <c r="F1014" s="5">
        <f t="shared" si="2"/>
        <v>4</v>
      </c>
      <c r="G1014" s="5">
        <f t="shared" si="3"/>
        <v>2</v>
      </c>
      <c r="H1014" s="5">
        <f t="shared" si="4"/>
        <v>1</v>
      </c>
      <c r="I1014" s="5" t="str">
        <f t="shared" si="5"/>
        <v>421</v>
      </c>
      <c r="J1014" s="5" t="str">
        <f t="shared" si="6"/>
        <v>42</v>
      </c>
      <c r="K1014" s="5" t="str">
        <f>VLOOKUP(J1014,'RF Mapping'!$A$1:$B$26,2,0)</f>
        <v>Potential Loyalists</v>
      </c>
    </row>
    <row r="1015" ht="15.75" customHeight="1">
      <c r="A1015" s="4">
        <v>15089.0</v>
      </c>
      <c r="B1015" s="5">
        <v>4.0</v>
      </c>
      <c r="C1015" s="15">
        <v>44677.47152777778</v>
      </c>
      <c r="D1015" s="16">
        <v>166.28</v>
      </c>
      <c r="E1015" s="5">
        <f t="shared" si="1"/>
        <v>398</v>
      </c>
      <c r="F1015" s="5">
        <f t="shared" si="2"/>
        <v>4</v>
      </c>
      <c r="G1015" s="5">
        <f t="shared" si="3"/>
        <v>4</v>
      </c>
      <c r="H1015" s="5">
        <f t="shared" si="4"/>
        <v>4</v>
      </c>
      <c r="I1015" s="5" t="str">
        <f t="shared" si="5"/>
        <v>444</v>
      </c>
      <c r="J1015" s="5" t="str">
        <f t="shared" si="6"/>
        <v>44</v>
      </c>
      <c r="K1015" s="5" t="str">
        <f>VLOOKUP(J1015,'RF Mapping'!$A$1:$B$26,2,0)</f>
        <v>Loyal Customers</v>
      </c>
    </row>
    <row r="1016" ht="15.75" customHeight="1">
      <c r="A1016" s="4">
        <v>15091.0</v>
      </c>
      <c r="B1016" s="5">
        <v>1.0</v>
      </c>
      <c r="C1016" s="15">
        <v>44654.53263888889</v>
      </c>
      <c r="D1016" s="16">
        <v>20.8</v>
      </c>
      <c r="E1016" s="5">
        <f t="shared" si="1"/>
        <v>421</v>
      </c>
      <c r="F1016" s="5">
        <f t="shared" si="2"/>
        <v>4</v>
      </c>
      <c r="G1016" s="5">
        <f t="shared" si="3"/>
        <v>2</v>
      </c>
      <c r="H1016" s="5">
        <f t="shared" si="4"/>
        <v>2</v>
      </c>
      <c r="I1016" s="5" t="str">
        <f t="shared" si="5"/>
        <v>422</v>
      </c>
      <c r="J1016" s="5" t="str">
        <f t="shared" si="6"/>
        <v>42</v>
      </c>
      <c r="K1016" s="5" t="str">
        <f>VLOOKUP(J1016,'RF Mapping'!$A$1:$B$26,2,0)</f>
        <v>Potential Loyalists</v>
      </c>
    </row>
    <row r="1017" ht="15.75" customHeight="1">
      <c r="A1017" s="4">
        <v>15093.0</v>
      </c>
      <c r="B1017" s="5">
        <v>2.0</v>
      </c>
      <c r="C1017" s="15">
        <v>44449.62638888889</v>
      </c>
      <c r="D1017" s="16">
        <v>178.98</v>
      </c>
      <c r="E1017" s="5">
        <f t="shared" si="1"/>
        <v>626</v>
      </c>
      <c r="F1017" s="5">
        <f t="shared" si="2"/>
        <v>2</v>
      </c>
      <c r="G1017" s="5">
        <f t="shared" si="3"/>
        <v>3</v>
      </c>
      <c r="H1017" s="5">
        <f t="shared" si="4"/>
        <v>4</v>
      </c>
      <c r="I1017" s="5" t="str">
        <f t="shared" si="5"/>
        <v>234</v>
      </c>
      <c r="J1017" s="5" t="str">
        <f t="shared" si="6"/>
        <v>23</v>
      </c>
      <c r="K1017" s="5" t="str">
        <f>VLOOKUP(J1017,'RF Mapping'!$A$1:$B$26,2,0)</f>
        <v>At Risk</v>
      </c>
    </row>
    <row r="1018" ht="15.75" customHeight="1">
      <c r="A1018" s="4">
        <v>15095.0</v>
      </c>
      <c r="B1018" s="5">
        <v>1.0</v>
      </c>
      <c r="C1018" s="15">
        <v>44536.45625</v>
      </c>
      <c r="D1018" s="16">
        <v>2.95</v>
      </c>
      <c r="E1018" s="5">
        <f t="shared" si="1"/>
        <v>539</v>
      </c>
      <c r="F1018" s="5">
        <f t="shared" si="2"/>
        <v>3</v>
      </c>
      <c r="G1018" s="5">
        <f t="shared" si="3"/>
        <v>2</v>
      </c>
      <c r="H1018" s="5">
        <f t="shared" si="4"/>
        <v>1</v>
      </c>
      <c r="I1018" s="5" t="str">
        <f t="shared" si="5"/>
        <v>321</v>
      </c>
      <c r="J1018" s="5" t="str">
        <f t="shared" si="6"/>
        <v>32</v>
      </c>
      <c r="K1018" s="5" t="str">
        <f>VLOOKUP(J1018,'RF Mapping'!$A$1:$B$26,2,0)</f>
        <v>About to Sleep</v>
      </c>
    </row>
    <row r="1019" ht="15.75" customHeight="1">
      <c r="A1019" s="4">
        <v>15097.0</v>
      </c>
      <c r="B1019" s="5">
        <v>1.0</v>
      </c>
      <c r="C1019" s="15">
        <v>44717.58541666667</v>
      </c>
      <c r="D1019" s="16">
        <v>4.5600000000000005</v>
      </c>
      <c r="E1019" s="5">
        <f t="shared" si="1"/>
        <v>358</v>
      </c>
      <c r="F1019" s="5">
        <f t="shared" si="2"/>
        <v>5</v>
      </c>
      <c r="G1019" s="5">
        <f t="shared" si="3"/>
        <v>2</v>
      </c>
      <c r="H1019" s="5">
        <f t="shared" si="4"/>
        <v>1</v>
      </c>
      <c r="I1019" s="5" t="str">
        <f t="shared" si="5"/>
        <v>521</v>
      </c>
      <c r="J1019" s="5" t="str">
        <f t="shared" si="6"/>
        <v>52</v>
      </c>
      <c r="K1019" s="5" t="str">
        <f>VLOOKUP(J1019,'RF Mapping'!$A$1:$B$26,2,0)</f>
        <v>Potential Loyalists</v>
      </c>
    </row>
    <row r="1020" ht="15.75" customHeight="1">
      <c r="A1020" s="4">
        <v>15098.0</v>
      </c>
      <c r="B1020" s="5">
        <v>1.0</v>
      </c>
      <c r="C1020" s="15">
        <v>44540.64652777778</v>
      </c>
      <c r="D1020" s="16">
        <v>38970.0</v>
      </c>
      <c r="E1020" s="5">
        <f t="shared" si="1"/>
        <v>535</v>
      </c>
      <c r="F1020" s="5">
        <f t="shared" si="2"/>
        <v>3</v>
      </c>
      <c r="G1020" s="5">
        <f t="shared" si="3"/>
        <v>2</v>
      </c>
      <c r="H1020" s="5">
        <f t="shared" si="4"/>
        <v>4</v>
      </c>
      <c r="I1020" s="5" t="str">
        <f t="shared" si="5"/>
        <v>324</v>
      </c>
      <c r="J1020" s="5" t="str">
        <f t="shared" si="6"/>
        <v>32</v>
      </c>
      <c r="K1020" s="5" t="str">
        <f>VLOOKUP(J1020,'RF Mapping'!$A$1:$B$26,2,0)</f>
        <v>About to Sleep</v>
      </c>
    </row>
    <row r="1021" ht="15.75" customHeight="1">
      <c r="A1021" s="4">
        <v>15099.0</v>
      </c>
      <c r="B1021" s="5">
        <v>1.0</v>
      </c>
      <c r="C1021" s="15">
        <v>44636.55069444444</v>
      </c>
      <c r="D1021" s="16">
        <v>100.75</v>
      </c>
      <c r="E1021" s="5">
        <f t="shared" si="1"/>
        <v>439</v>
      </c>
      <c r="F1021" s="5">
        <f t="shared" si="2"/>
        <v>3</v>
      </c>
      <c r="G1021" s="5">
        <f t="shared" si="3"/>
        <v>2</v>
      </c>
      <c r="H1021" s="5">
        <f t="shared" si="4"/>
        <v>4</v>
      </c>
      <c r="I1021" s="5" t="str">
        <f t="shared" si="5"/>
        <v>324</v>
      </c>
      <c r="J1021" s="5" t="str">
        <f t="shared" si="6"/>
        <v>32</v>
      </c>
      <c r="K1021" s="5" t="str">
        <f>VLOOKUP(J1021,'RF Mapping'!$A$1:$B$26,2,0)</f>
        <v>About to Sleep</v>
      </c>
    </row>
    <row r="1022" ht="15.75" customHeight="1">
      <c r="A1022" s="4">
        <v>15100.0</v>
      </c>
      <c r="B1022" s="5">
        <v>2.0</v>
      </c>
      <c r="C1022" s="15">
        <v>44390.71458333333</v>
      </c>
      <c r="D1022" s="16">
        <v>164.24999999999997</v>
      </c>
      <c r="E1022" s="5">
        <f t="shared" si="1"/>
        <v>685</v>
      </c>
      <c r="F1022" s="5">
        <f t="shared" si="2"/>
        <v>2</v>
      </c>
      <c r="G1022" s="5">
        <f t="shared" si="3"/>
        <v>3</v>
      </c>
      <c r="H1022" s="5">
        <f t="shared" si="4"/>
        <v>4</v>
      </c>
      <c r="I1022" s="5" t="str">
        <f t="shared" si="5"/>
        <v>234</v>
      </c>
      <c r="J1022" s="5" t="str">
        <f t="shared" si="6"/>
        <v>23</v>
      </c>
      <c r="K1022" s="5" t="str">
        <f>VLOOKUP(J1022,'RF Mapping'!$A$1:$B$26,2,0)</f>
        <v>At Risk</v>
      </c>
    </row>
    <row r="1023" ht="15.75" customHeight="1">
      <c r="A1023" s="4">
        <v>15101.0</v>
      </c>
      <c r="B1023" s="5">
        <v>1.0</v>
      </c>
      <c r="C1023" s="15">
        <v>44713.42916666667</v>
      </c>
      <c r="D1023" s="16">
        <v>17.85</v>
      </c>
      <c r="E1023" s="5">
        <f t="shared" si="1"/>
        <v>362</v>
      </c>
      <c r="F1023" s="5">
        <f t="shared" si="2"/>
        <v>5</v>
      </c>
      <c r="G1023" s="5">
        <f t="shared" si="3"/>
        <v>2</v>
      </c>
      <c r="H1023" s="5">
        <f t="shared" si="4"/>
        <v>2</v>
      </c>
      <c r="I1023" s="5" t="str">
        <f t="shared" si="5"/>
        <v>522</v>
      </c>
      <c r="J1023" s="5" t="str">
        <f t="shared" si="6"/>
        <v>52</v>
      </c>
      <c r="K1023" s="5" t="str">
        <f>VLOOKUP(J1023,'RF Mapping'!$A$1:$B$26,2,0)</f>
        <v>Potential Loyalists</v>
      </c>
    </row>
    <row r="1024" ht="15.75" customHeight="1">
      <c r="A1024" s="4">
        <v>15103.0</v>
      </c>
      <c r="B1024" s="5">
        <v>1.0</v>
      </c>
      <c r="C1024" s="15">
        <v>44689.62013888889</v>
      </c>
      <c r="D1024" s="16">
        <v>15.0</v>
      </c>
      <c r="E1024" s="5">
        <f t="shared" si="1"/>
        <v>386</v>
      </c>
      <c r="F1024" s="5">
        <f t="shared" si="2"/>
        <v>4</v>
      </c>
      <c r="G1024" s="5">
        <f t="shared" si="3"/>
        <v>2</v>
      </c>
      <c r="H1024" s="5">
        <f t="shared" si="4"/>
        <v>2</v>
      </c>
      <c r="I1024" s="5" t="str">
        <f t="shared" si="5"/>
        <v>422</v>
      </c>
      <c r="J1024" s="5" t="str">
        <f t="shared" si="6"/>
        <v>42</v>
      </c>
      <c r="K1024" s="5" t="str">
        <f>VLOOKUP(J1024,'RF Mapping'!$A$1:$B$26,2,0)</f>
        <v>Potential Loyalists</v>
      </c>
    </row>
    <row r="1025" ht="15.75" customHeight="1">
      <c r="A1025" s="4">
        <v>15104.0</v>
      </c>
      <c r="B1025" s="5">
        <v>2.0</v>
      </c>
      <c r="C1025" s="15">
        <v>44556.48263888889</v>
      </c>
      <c r="D1025" s="16">
        <v>37.83</v>
      </c>
      <c r="E1025" s="5">
        <f t="shared" si="1"/>
        <v>519</v>
      </c>
      <c r="F1025" s="5">
        <f t="shared" si="2"/>
        <v>3</v>
      </c>
      <c r="G1025" s="5">
        <f t="shared" si="3"/>
        <v>3</v>
      </c>
      <c r="H1025" s="5">
        <f t="shared" si="4"/>
        <v>3</v>
      </c>
      <c r="I1025" s="5" t="str">
        <f t="shared" si="5"/>
        <v>333</v>
      </c>
      <c r="J1025" s="5" t="str">
        <f t="shared" si="6"/>
        <v>33</v>
      </c>
      <c r="K1025" s="5" t="str">
        <f>VLOOKUP(J1025,'RF Mapping'!$A$1:$B$26,2,0)</f>
        <v>Need Attention</v>
      </c>
    </row>
    <row r="1026" ht="15.75" customHeight="1">
      <c r="A1026" s="4">
        <v>15105.0</v>
      </c>
      <c r="B1026" s="5">
        <v>1.0</v>
      </c>
      <c r="C1026" s="15">
        <v>44702.70347222222</v>
      </c>
      <c r="D1026" s="16">
        <v>15.299999999999999</v>
      </c>
      <c r="E1026" s="5">
        <f t="shared" si="1"/>
        <v>373</v>
      </c>
      <c r="F1026" s="5">
        <f t="shared" si="2"/>
        <v>5</v>
      </c>
      <c r="G1026" s="5">
        <f t="shared" si="3"/>
        <v>2</v>
      </c>
      <c r="H1026" s="5">
        <f t="shared" si="4"/>
        <v>2</v>
      </c>
      <c r="I1026" s="5" t="str">
        <f t="shared" si="5"/>
        <v>522</v>
      </c>
      <c r="J1026" s="5" t="str">
        <f t="shared" si="6"/>
        <v>52</v>
      </c>
      <c r="K1026" s="5" t="str">
        <f>VLOOKUP(J1026,'RF Mapping'!$A$1:$B$26,2,0)</f>
        <v>Potential Loyalists</v>
      </c>
    </row>
    <row r="1027" ht="15.75" customHeight="1">
      <c r="A1027" s="4">
        <v>15106.0</v>
      </c>
      <c r="B1027" s="5">
        <v>1.0</v>
      </c>
      <c r="C1027" s="15">
        <v>44587.52986111111</v>
      </c>
      <c r="D1027" s="16">
        <v>6.84</v>
      </c>
      <c r="E1027" s="5">
        <f t="shared" si="1"/>
        <v>488</v>
      </c>
      <c r="F1027" s="5">
        <f t="shared" si="2"/>
        <v>3</v>
      </c>
      <c r="G1027" s="5">
        <f t="shared" si="3"/>
        <v>2</v>
      </c>
      <c r="H1027" s="5">
        <f t="shared" si="4"/>
        <v>1</v>
      </c>
      <c r="I1027" s="5" t="str">
        <f t="shared" si="5"/>
        <v>321</v>
      </c>
      <c r="J1027" s="5" t="str">
        <f t="shared" si="6"/>
        <v>32</v>
      </c>
      <c r="K1027" s="5" t="str">
        <f>VLOOKUP(J1027,'RF Mapping'!$A$1:$B$26,2,0)</f>
        <v>About to Sleep</v>
      </c>
    </row>
    <row r="1028" ht="15.75" customHeight="1">
      <c r="A1028" s="4">
        <v>15107.0</v>
      </c>
      <c r="B1028" s="5">
        <v>3.0</v>
      </c>
      <c r="C1028" s="15">
        <v>44362.70138888889</v>
      </c>
      <c r="D1028" s="16">
        <v>83.65</v>
      </c>
      <c r="E1028" s="5">
        <f t="shared" si="1"/>
        <v>713</v>
      </c>
      <c r="F1028" s="5">
        <f t="shared" si="2"/>
        <v>2</v>
      </c>
      <c r="G1028" s="5">
        <f t="shared" si="3"/>
        <v>4</v>
      </c>
      <c r="H1028" s="5">
        <f t="shared" si="4"/>
        <v>4</v>
      </c>
      <c r="I1028" s="5" t="str">
        <f t="shared" si="5"/>
        <v>244</v>
      </c>
      <c r="J1028" s="5" t="str">
        <f t="shared" si="6"/>
        <v>24</v>
      </c>
      <c r="K1028" s="5" t="str">
        <f>VLOOKUP(J1028,'RF Mapping'!$A$1:$B$26,2,0)</f>
        <v>At Risk</v>
      </c>
    </row>
    <row r="1029" ht="15.75" customHeight="1">
      <c r="A1029" s="4">
        <v>15109.0</v>
      </c>
      <c r="B1029" s="5">
        <v>2.0</v>
      </c>
      <c r="C1029" s="15">
        <v>44482.41180555556</v>
      </c>
      <c r="D1029" s="16">
        <v>41.650000000000006</v>
      </c>
      <c r="E1029" s="5">
        <f t="shared" si="1"/>
        <v>593</v>
      </c>
      <c r="F1029" s="5">
        <f t="shared" si="2"/>
        <v>2</v>
      </c>
      <c r="G1029" s="5">
        <f t="shared" si="3"/>
        <v>3</v>
      </c>
      <c r="H1029" s="5">
        <f t="shared" si="4"/>
        <v>3</v>
      </c>
      <c r="I1029" s="5" t="str">
        <f t="shared" si="5"/>
        <v>233</v>
      </c>
      <c r="J1029" s="5" t="str">
        <f t="shared" si="6"/>
        <v>23</v>
      </c>
      <c r="K1029" s="5" t="str">
        <f>VLOOKUP(J1029,'RF Mapping'!$A$1:$B$26,2,0)</f>
        <v>At Risk</v>
      </c>
    </row>
    <row r="1030" ht="15.75" customHeight="1">
      <c r="A1030" s="4">
        <v>15110.0</v>
      </c>
      <c r="B1030" s="5">
        <v>3.0</v>
      </c>
      <c r="C1030" s="15">
        <v>44685.55902777778</v>
      </c>
      <c r="D1030" s="16">
        <v>136.85000000000002</v>
      </c>
      <c r="E1030" s="5">
        <f t="shared" si="1"/>
        <v>390</v>
      </c>
      <c r="F1030" s="5">
        <f t="shared" si="2"/>
        <v>4</v>
      </c>
      <c r="G1030" s="5">
        <f t="shared" si="3"/>
        <v>4</v>
      </c>
      <c r="H1030" s="5">
        <f t="shared" si="4"/>
        <v>4</v>
      </c>
      <c r="I1030" s="5" t="str">
        <f t="shared" si="5"/>
        <v>444</v>
      </c>
      <c r="J1030" s="5" t="str">
        <f t="shared" si="6"/>
        <v>44</v>
      </c>
      <c r="K1030" s="5" t="str">
        <f>VLOOKUP(J1030,'RF Mapping'!$A$1:$B$26,2,0)</f>
        <v>Loyal Customers</v>
      </c>
    </row>
    <row r="1031" ht="15.75" customHeight="1">
      <c r="A1031" s="4">
        <v>15113.0</v>
      </c>
      <c r="B1031" s="5">
        <v>1.0</v>
      </c>
      <c r="C1031" s="15">
        <v>44667.64375</v>
      </c>
      <c r="D1031" s="16">
        <v>78.3</v>
      </c>
      <c r="E1031" s="5">
        <f t="shared" si="1"/>
        <v>408</v>
      </c>
      <c r="F1031" s="5">
        <f t="shared" si="2"/>
        <v>4</v>
      </c>
      <c r="G1031" s="5">
        <f t="shared" si="3"/>
        <v>2</v>
      </c>
      <c r="H1031" s="5">
        <f t="shared" si="4"/>
        <v>4</v>
      </c>
      <c r="I1031" s="5" t="str">
        <f t="shared" si="5"/>
        <v>424</v>
      </c>
      <c r="J1031" s="5" t="str">
        <f t="shared" si="6"/>
        <v>42</v>
      </c>
      <c r="K1031" s="5" t="str">
        <f>VLOOKUP(J1031,'RF Mapping'!$A$1:$B$26,2,0)</f>
        <v>Potential Loyalists</v>
      </c>
    </row>
    <row r="1032" ht="15.75" customHeight="1">
      <c r="A1032" s="4">
        <v>15114.0</v>
      </c>
      <c r="B1032" s="5">
        <v>2.0</v>
      </c>
      <c r="C1032" s="15">
        <v>44690.62847222222</v>
      </c>
      <c r="D1032" s="16">
        <v>20.58</v>
      </c>
      <c r="E1032" s="5">
        <f t="shared" si="1"/>
        <v>385</v>
      </c>
      <c r="F1032" s="5">
        <f t="shared" si="2"/>
        <v>4</v>
      </c>
      <c r="G1032" s="5">
        <f t="shared" si="3"/>
        <v>3</v>
      </c>
      <c r="H1032" s="5">
        <f t="shared" si="4"/>
        <v>2</v>
      </c>
      <c r="I1032" s="5" t="str">
        <f t="shared" si="5"/>
        <v>432</v>
      </c>
      <c r="J1032" s="5" t="str">
        <f t="shared" si="6"/>
        <v>43</v>
      </c>
      <c r="K1032" s="5" t="str">
        <f>VLOOKUP(J1032,'RF Mapping'!$A$1:$B$26,2,0)</f>
        <v>Potential Loyalists</v>
      </c>
    </row>
    <row r="1033" ht="15.75" customHeight="1">
      <c r="A1033" s="4">
        <v>15119.0</v>
      </c>
      <c r="B1033" s="5">
        <v>1.0</v>
      </c>
      <c r="C1033" s="15">
        <v>44477.38055555556</v>
      </c>
      <c r="D1033" s="16">
        <v>12.600000000000001</v>
      </c>
      <c r="E1033" s="5">
        <f t="shared" si="1"/>
        <v>598</v>
      </c>
      <c r="F1033" s="5">
        <f t="shared" si="2"/>
        <v>2</v>
      </c>
      <c r="G1033" s="5">
        <f t="shared" si="3"/>
        <v>2</v>
      </c>
      <c r="H1033" s="5">
        <f t="shared" si="4"/>
        <v>1</v>
      </c>
      <c r="I1033" s="5" t="str">
        <f t="shared" si="5"/>
        <v>221</v>
      </c>
      <c r="J1033" s="5" t="str">
        <f t="shared" si="6"/>
        <v>22</v>
      </c>
      <c r="K1033" s="5" t="str">
        <f>VLOOKUP(J1033,'RF Mapping'!$A$1:$B$26,2,0)</f>
        <v>Hibernating</v>
      </c>
    </row>
    <row r="1034" ht="15.75" customHeight="1">
      <c r="A1034" s="4">
        <v>15120.0</v>
      </c>
      <c r="B1034" s="5">
        <v>1.0</v>
      </c>
      <c r="C1034" s="15">
        <v>44590.40833333333</v>
      </c>
      <c r="D1034" s="16">
        <v>17.0</v>
      </c>
      <c r="E1034" s="5">
        <f t="shared" si="1"/>
        <v>485</v>
      </c>
      <c r="F1034" s="5">
        <f t="shared" si="2"/>
        <v>3</v>
      </c>
      <c r="G1034" s="5">
        <f t="shared" si="3"/>
        <v>2</v>
      </c>
      <c r="H1034" s="5">
        <f t="shared" si="4"/>
        <v>2</v>
      </c>
      <c r="I1034" s="5" t="str">
        <f t="shared" si="5"/>
        <v>322</v>
      </c>
      <c r="J1034" s="5" t="str">
        <f t="shared" si="6"/>
        <v>32</v>
      </c>
      <c r="K1034" s="5" t="str">
        <f>VLOOKUP(J1034,'RF Mapping'!$A$1:$B$26,2,0)</f>
        <v>About to Sleep</v>
      </c>
    </row>
    <row r="1035" ht="15.75" customHeight="1">
      <c r="A1035" s="4">
        <v>15121.0</v>
      </c>
      <c r="B1035" s="5">
        <v>1.0</v>
      </c>
      <c r="C1035" s="15">
        <v>44432.52847222222</v>
      </c>
      <c r="D1035" s="16">
        <v>11.399999999999999</v>
      </c>
      <c r="E1035" s="5">
        <f t="shared" si="1"/>
        <v>643</v>
      </c>
      <c r="F1035" s="5">
        <f t="shared" si="2"/>
        <v>2</v>
      </c>
      <c r="G1035" s="5">
        <f t="shared" si="3"/>
        <v>2</v>
      </c>
      <c r="H1035" s="5">
        <f t="shared" si="4"/>
        <v>1</v>
      </c>
      <c r="I1035" s="5" t="str">
        <f t="shared" si="5"/>
        <v>221</v>
      </c>
      <c r="J1035" s="5" t="str">
        <f t="shared" si="6"/>
        <v>22</v>
      </c>
      <c r="K1035" s="5" t="str">
        <f>VLOOKUP(J1035,'RF Mapping'!$A$1:$B$26,2,0)</f>
        <v>Hibernating</v>
      </c>
    </row>
    <row r="1036" ht="15.75" customHeight="1">
      <c r="A1036" s="4">
        <v>15122.0</v>
      </c>
      <c r="B1036" s="5">
        <v>1.0</v>
      </c>
      <c r="C1036" s="15">
        <v>44423.41597222222</v>
      </c>
      <c r="D1036" s="16">
        <v>58.5</v>
      </c>
      <c r="E1036" s="5">
        <f t="shared" si="1"/>
        <v>652</v>
      </c>
      <c r="F1036" s="5">
        <f t="shared" si="2"/>
        <v>2</v>
      </c>
      <c r="G1036" s="5">
        <f t="shared" si="3"/>
        <v>2</v>
      </c>
      <c r="H1036" s="5">
        <f t="shared" si="4"/>
        <v>3</v>
      </c>
      <c r="I1036" s="5" t="str">
        <f t="shared" si="5"/>
        <v>223</v>
      </c>
      <c r="J1036" s="5" t="str">
        <f t="shared" si="6"/>
        <v>22</v>
      </c>
      <c r="K1036" s="5" t="str">
        <f>VLOOKUP(J1036,'RF Mapping'!$A$1:$B$26,2,0)</f>
        <v>Hibernating</v>
      </c>
    </row>
    <row r="1037" ht="15.75" customHeight="1">
      <c r="A1037" s="4">
        <v>15123.0</v>
      </c>
      <c r="B1037" s="5">
        <v>1.0</v>
      </c>
      <c r="C1037" s="15">
        <v>44517.62291666667</v>
      </c>
      <c r="D1037" s="16">
        <v>16.6</v>
      </c>
      <c r="E1037" s="5">
        <f t="shared" si="1"/>
        <v>558</v>
      </c>
      <c r="F1037" s="5">
        <f t="shared" si="2"/>
        <v>2</v>
      </c>
      <c r="G1037" s="5">
        <f t="shared" si="3"/>
        <v>2</v>
      </c>
      <c r="H1037" s="5">
        <f t="shared" si="4"/>
        <v>2</v>
      </c>
      <c r="I1037" s="5" t="str">
        <f t="shared" si="5"/>
        <v>222</v>
      </c>
      <c r="J1037" s="5" t="str">
        <f t="shared" si="6"/>
        <v>22</v>
      </c>
      <c r="K1037" s="5" t="str">
        <f>VLOOKUP(J1037,'RF Mapping'!$A$1:$B$26,2,0)</f>
        <v>Hibernating</v>
      </c>
    </row>
    <row r="1038" ht="15.75" customHeight="1">
      <c r="A1038" s="4">
        <v>15125.0</v>
      </c>
      <c r="B1038" s="5">
        <v>4.0</v>
      </c>
      <c r="C1038" s="15">
        <v>44551.73333333333</v>
      </c>
      <c r="D1038" s="16">
        <v>222.04</v>
      </c>
      <c r="E1038" s="5">
        <f t="shared" si="1"/>
        <v>524</v>
      </c>
      <c r="F1038" s="5">
        <f t="shared" si="2"/>
        <v>3</v>
      </c>
      <c r="G1038" s="5">
        <f t="shared" si="3"/>
        <v>4</v>
      </c>
      <c r="H1038" s="5">
        <f t="shared" si="4"/>
        <v>4</v>
      </c>
      <c r="I1038" s="5" t="str">
        <f t="shared" si="5"/>
        <v>344</v>
      </c>
      <c r="J1038" s="5" t="str">
        <f t="shared" si="6"/>
        <v>34</v>
      </c>
      <c r="K1038" s="5" t="str">
        <f>VLOOKUP(J1038,'RF Mapping'!$A$1:$B$26,2,0)</f>
        <v>Loyal Customers</v>
      </c>
    </row>
    <row r="1039" ht="15.75" customHeight="1">
      <c r="A1039" s="4">
        <v>15128.0</v>
      </c>
      <c r="B1039" s="5">
        <v>6.0</v>
      </c>
      <c r="C1039" s="15">
        <v>44661.57916666667</v>
      </c>
      <c r="D1039" s="16">
        <v>98.94999999999999</v>
      </c>
      <c r="E1039" s="5">
        <f t="shared" si="1"/>
        <v>414</v>
      </c>
      <c r="F1039" s="5">
        <f t="shared" si="2"/>
        <v>4</v>
      </c>
      <c r="G1039" s="5">
        <f t="shared" si="3"/>
        <v>4</v>
      </c>
      <c r="H1039" s="5">
        <f t="shared" si="4"/>
        <v>4</v>
      </c>
      <c r="I1039" s="5" t="str">
        <f t="shared" si="5"/>
        <v>444</v>
      </c>
      <c r="J1039" s="5" t="str">
        <f t="shared" si="6"/>
        <v>44</v>
      </c>
      <c r="K1039" s="5" t="str">
        <f>VLOOKUP(J1039,'RF Mapping'!$A$1:$B$26,2,0)</f>
        <v>Loyal Customers</v>
      </c>
    </row>
    <row r="1040" ht="15.75" customHeight="1">
      <c r="A1040" s="4">
        <v>15132.0</v>
      </c>
      <c r="B1040" s="5">
        <v>3.0</v>
      </c>
      <c r="C1040" s="15">
        <v>44665.58333333334</v>
      </c>
      <c r="D1040" s="16">
        <v>69.70000000000002</v>
      </c>
      <c r="E1040" s="5">
        <f t="shared" si="1"/>
        <v>410</v>
      </c>
      <c r="F1040" s="5">
        <f t="shared" si="2"/>
        <v>4</v>
      </c>
      <c r="G1040" s="5">
        <f t="shared" si="3"/>
        <v>4</v>
      </c>
      <c r="H1040" s="5">
        <f t="shared" si="4"/>
        <v>3</v>
      </c>
      <c r="I1040" s="5" t="str">
        <f t="shared" si="5"/>
        <v>443</v>
      </c>
      <c r="J1040" s="5" t="str">
        <f t="shared" si="6"/>
        <v>44</v>
      </c>
      <c r="K1040" s="5" t="str">
        <f>VLOOKUP(J1040,'RF Mapping'!$A$1:$B$26,2,0)</f>
        <v>Loyal Customers</v>
      </c>
    </row>
    <row r="1041" ht="15.75" customHeight="1">
      <c r="A1041" s="4">
        <v>15133.0</v>
      </c>
      <c r="B1041" s="5">
        <v>3.0</v>
      </c>
      <c r="C1041" s="15">
        <v>44596.44722222222</v>
      </c>
      <c r="D1041" s="16">
        <v>245.2</v>
      </c>
      <c r="E1041" s="5">
        <f t="shared" si="1"/>
        <v>479</v>
      </c>
      <c r="F1041" s="5">
        <f t="shared" si="2"/>
        <v>3</v>
      </c>
      <c r="G1041" s="5">
        <f t="shared" si="3"/>
        <v>4</v>
      </c>
      <c r="H1041" s="5">
        <f t="shared" si="4"/>
        <v>4</v>
      </c>
      <c r="I1041" s="5" t="str">
        <f t="shared" si="5"/>
        <v>344</v>
      </c>
      <c r="J1041" s="5" t="str">
        <f t="shared" si="6"/>
        <v>34</v>
      </c>
      <c r="K1041" s="5" t="str">
        <f>VLOOKUP(J1041,'RF Mapping'!$A$1:$B$26,2,0)</f>
        <v>Loyal Customers</v>
      </c>
    </row>
    <row r="1042" ht="15.75" customHeight="1">
      <c r="A1042" s="4">
        <v>15134.0</v>
      </c>
      <c r="B1042" s="5">
        <v>1.0</v>
      </c>
      <c r="C1042" s="15">
        <v>44706.37152777778</v>
      </c>
      <c r="D1042" s="16">
        <v>53.1</v>
      </c>
      <c r="E1042" s="5">
        <f t="shared" si="1"/>
        <v>369</v>
      </c>
      <c r="F1042" s="5">
        <f t="shared" si="2"/>
        <v>5</v>
      </c>
      <c r="G1042" s="5">
        <f t="shared" si="3"/>
        <v>2</v>
      </c>
      <c r="H1042" s="5">
        <f t="shared" si="4"/>
        <v>3</v>
      </c>
      <c r="I1042" s="5" t="str">
        <f t="shared" si="5"/>
        <v>523</v>
      </c>
      <c r="J1042" s="5" t="str">
        <f t="shared" si="6"/>
        <v>52</v>
      </c>
      <c r="K1042" s="5" t="str">
        <f>VLOOKUP(J1042,'RF Mapping'!$A$1:$B$26,2,0)</f>
        <v>Potential Loyalists</v>
      </c>
    </row>
    <row r="1043" ht="15.75" customHeight="1">
      <c r="A1043" s="4">
        <v>15136.0</v>
      </c>
      <c r="B1043" s="5">
        <v>1.0</v>
      </c>
      <c r="C1043" s="15">
        <v>44698.69097222222</v>
      </c>
      <c r="D1043" s="16">
        <v>38.5</v>
      </c>
      <c r="E1043" s="5">
        <f t="shared" si="1"/>
        <v>377</v>
      </c>
      <c r="F1043" s="5">
        <f t="shared" si="2"/>
        <v>5</v>
      </c>
      <c r="G1043" s="5">
        <f t="shared" si="3"/>
        <v>2</v>
      </c>
      <c r="H1043" s="5">
        <f t="shared" si="4"/>
        <v>3</v>
      </c>
      <c r="I1043" s="5" t="str">
        <f t="shared" si="5"/>
        <v>523</v>
      </c>
      <c r="J1043" s="5" t="str">
        <f t="shared" si="6"/>
        <v>52</v>
      </c>
      <c r="K1043" s="5" t="str">
        <f>VLOOKUP(J1043,'RF Mapping'!$A$1:$B$26,2,0)</f>
        <v>Potential Loyalists</v>
      </c>
    </row>
    <row r="1044" ht="15.75" customHeight="1">
      <c r="A1044" s="4">
        <v>15140.0</v>
      </c>
      <c r="B1044" s="5">
        <v>1.0</v>
      </c>
      <c r="C1044" s="15">
        <v>44525.45902777778</v>
      </c>
      <c r="D1044" s="16">
        <v>30.599999999999998</v>
      </c>
      <c r="E1044" s="5">
        <f t="shared" si="1"/>
        <v>550</v>
      </c>
      <c r="F1044" s="5">
        <f t="shared" si="2"/>
        <v>2</v>
      </c>
      <c r="G1044" s="5">
        <f t="shared" si="3"/>
        <v>2</v>
      </c>
      <c r="H1044" s="5">
        <f t="shared" si="4"/>
        <v>2</v>
      </c>
      <c r="I1044" s="5" t="str">
        <f t="shared" si="5"/>
        <v>222</v>
      </c>
      <c r="J1044" s="5" t="str">
        <f t="shared" si="6"/>
        <v>22</v>
      </c>
      <c r="K1044" s="5" t="str">
        <f>VLOOKUP(J1044,'RF Mapping'!$A$1:$B$26,2,0)</f>
        <v>Hibernating</v>
      </c>
    </row>
    <row r="1045" ht="15.75" customHeight="1">
      <c r="A1045" s="4">
        <v>15144.0</v>
      </c>
      <c r="B1045" s="5">
        <v>5.0</v>
      </c>
      <c r="C1045" s="15">
        <v>44696.35555555556</v>
      </c>
      <c r="D1045" s="16">
        <v>180.6</v>
      </c>
      <c r="E1045" s="5">
        <f t="shared" si="1"/>
        <v>379</v>
      </c>
      <c r="F1045" s="5">
        <f t="shared" si="2"/>
        <v>5</v>
      </c>
      <c r="G1045" s="5">
        <f t="shared" si="3"/>
        <v>4</v>
      </c>
      <c r="H1045" s="5">
        <f t="shared" si="4"/>
        <v>4</v>
      </c>
      <c r="I1045" s="5" t="str">
        <f t="shared" si="5"/>
        <v>544</v>
      </c>
      <c r="J1045" s="5" t="str">
        <f t="shared" si="6"/>
        <v>54</v>
      </c>
      <c r="K1045" s="5" t="str">
        <f>VLOOKUP(J1045,'RF Mapping'!$A$1:$B$26,2,0)</f>
        <v>Champions</v>
      </c>
    </row>
    <row r="1046" ht="15.75" customHeight="1">
      <c r="A1046" s="4">
        <v>15146.0</v>
      </c>
      <c r="B1046" s="5">
        <v>3.0</v>
      </c>
      <c r="C1046" s="15">
        <v>44558.50625</v>
      </c>
      <c r="D1046" s="16">
        <v>42.5</v>
      </c>
      <c r="E1046" s="5">
        <f t="shared" si="1"/>
        <v>517</v>
      </c>
      <c r="F1046" s="5">
        <f t="shared" si="2"/>
        <v>3</v>
      </c>
      <c r="G1046" s="5">
        <f t="shared" si="3"/>
        <v>4</v>
      </c>
      <c r="H1046" s="5">
        <f t="shared" si="4"/>
        <v>3</v>
      </c>
      <c r="I1046" s="5" t="str">
        <f t="shared" si="5"/>
        <v>343</v>
      </c>
      <c r="J1046" s="5" t="str">
        <f t="shared" si="6"/>
        <v>34</v>
      </c>
      <c r="K1046" s="5" t="str">
        <f>VLOOKUP(J1046,'RF Mapping'!$A$1:$B$26,2,0)</f>
        <v>Loyal Customers</v>
      </c>
    </row>
    <row r="1047" ht="15.75" customHeight="1">
      <c r="A1047" s="4">
        <v>15149.0</v>
      </c>
      <c r="B1047" s="5">
        <v>1.0</v>
      </c>
      <c r="C1047" s="15">
        <v>44590.45694444444</v>
      </c>
      <c r="D1047" s="16">
        <v>17.700000000000003</v>
      </c>
      <c r="E1047" s="5">
        <f t="shared" si="1"/>
        <v>485</v>
      </c>
      <c r="F1047" s="5">
        <f t="shared" si="2"/>
        <v>3</v>
      </c>
      <c r="G1047" s="5">
        <f t="shared" si="3"/>
        <v>2</v>
      </c>
      <c r="H1047" s="5">
        <f t="shared" si="4"/>
        <v>2</v>
      </c>
      <c r="I1047" s="5" t="str">
        <f t="shared" si="5"/>
        <v>322</v>
      </c>
      <c r="J1047" s="5" t="str">
        <f t="shared" si="6"/>
        <v>32</v>
      </c>
      <c r="K1047" s="5" t="str">
        <f>VLOOKUP(J1047,'RF Mapping'!$A$1:$B$26,2,0)</f>
        <v>About to Sleep</v>
      </c>
    </row>
    <row r="1048" ht="15.75" customHeight="1">
      <c r="A1048" s="4">
        <v>15150.0</v>
      </c>
      <c r="B1048" s="5">
        <v>5.0</v>
      </c>
      <c r="C1048" s="15">
        <v>44688.37083333333</v>
      </c>
      <c r="D1048" s="16">
        <v>117.23</v>
      </c>
      <c r="E1048" s="5">
        <f t="shared" si="1"/>
        <v>387</v>
      </c>
      <c r="F1048" s="5">
        <f t="shared" si="2"/>
        <v>4</v>
      </c>
      <c r="G1048" s="5">
        <f t="shared" si="3"/>
        <v>4</v>
      </c>
      <c r="H1048" s="5">
        <f t="shared" si="4"/>
        <v>4</v>
      </c>
      <c r="I1048" s="5" t="str">
        <f t="shared" si="5"/>
        <v>444</v>
      </c>
      <c r="J1048" s="5" t="str">
        <f t="shared" si="6"/>
        <v>44</v>
      </c>
      <c r="K1048" s="5" t="str">
        <f>VLOOKUP(J1048,'RF Mapping'!$A$1:$B$26,2,0)</f>
        <v>Loyal Customers</v>
      </c>
    </row>
    <row r="1049" ht="15.75" customHeight="1">
      <c r="A1049" s="4">
        <v>15152.0</v>
      </c>
      <c r="B1049" s="5">
        <v>4.0</v>
      </c>
      <c r="C1049" s="15">
        <v>44710.56736111111</v>
      </c>
      <c r="D1049" s="16">
        <v>65.83</v>
      </c>
      <c r="E1049" s="5">
        <f t="shared" si="1"/>
        <v>365</v>
      </c>
      <c r="F1049" s="5">
        <f t="shared" si="2"/>
        <v>5</v>
      </c>
      <c r="G1049" s="5">
        <f t="shared" si="3"/>
        <v>4</v>
      </c>
      <c r="H1049" s="5">
        <f t="shared" si="4"/>
        <v>3</v>
      </c>
      <c r="I1049" s="5" t="str">
        <f t="shared" si="5"/>
        <v>543</v>
      </c>
      <c r="J1049" s="5" t="str">
        <f t="shared" si="6"/>
        <v>54</v>
      </c>
      <c r="K1049" s="5" t="str">
        <f>VLOOKUP(J1049,'RF Mapping'!$A$1:$B$26,2,0)</f>
        <v>Champions</v>
      </c>
    </row>
    <row r="1050" ht="15.75" customHeight="1">
      <c r="A1050" s="4">
        <v>15153.0</v>
      </c>
      <c r="B1050" s="5">
        <v>1.0</v>
      </c>
      <c r="C1050" s="15">
        <v>44689.71458333333</v>
      </c>
      <c r="D1050" s="16">
        <v>17.700000000000003</v>
      </c>
      <c r="E1050" s="5">
        <f t="shared" si="1"/>
        <v>386</v>
      </c>
      <c r="F1050" s="5">
        <f t="shared" si="2"/>
        <v>4</v>
      </c>
      <c r="G1050" s="5">
        <f t="shared" si="3"/>
        <v>2</v>
      </c>
      <c r="H1050" s="5">
        <f t="shared" si="4"/>
        <v>2</v>
      </c>
      <c r="I1050" s="5" t="str">
        <f t="shared" si="5"/>
        <v>422</v>
      </c>
      <c r="J1050" s="5" t="str">
        <f t="shared" si="6"/>
        <v>42</v>
      </c>
      <c r="K1050" s="5" t="str">
        <f>VLOOKUP(J1050,'RF Mapping'!$A$1:$B$26,2,0)</f>
        <v>Potential Loyalists</v>
      </c>
    </row>
    <row r="1051" ht="15.75" customHeight="1">
      <c r="A1051" s="4">
        <v>15154.0</v>
      </c>
      <c r="B1051" s="5">
        <v>2.0</v>
      </c>
      <c r="C1051" s="15">
        <v>44646.69652777778</v>
      </c>
      <c r="D1051" s="16">
        <v>51.35</v>
      </c>
      <c r="E1051" s="5">
        <f t="shared" si="1"/>
        <v>429</v>
      </c>
      <c r="F1051" s="5">
        <f t="shared" si="2"/>
        <v>4</v>
      </c>
      <c r="G1051" s="5">
        <f t="shared" si="3"/>
        <v>3</v>
      </c>
      <c r="H1051" s="5">
        <f t="shared" si="4"/>
        <v>3</v>
      </c>
      <c r="I1051" s="5" t="str">
        <f t="shared" si="5"/>
        <v>433</v>
      </c>
      <c r="J1051" s="5" t="str">
        <f t="shared" si="6"/>
        <v>43</v>
      </c>
      <c r="K1051" s="5" t="str">
        <f>VLOOKUP(J1051,'RF Mapping'!$A$1:$B$26,2,0)</f>
        <v>Potential Loyalists</v>
      </c>
    </row>
    <row r="1052" ht="15.75" customHeight="1">
      <c r="A1052" s="4">
        <v>15157.0</v>
      </c>
      <c r="B1052" s="5">
        <v>5.0</v>
      </c>
      <c r="C1052" s="15">
        <v>44718.47777777778</v>
      </c>
      <c r="D1052" s="16">
        <v>94.34000000000002</v>
      </c>
      <c r="E1052" s="5">
        <f t="shared" si="1"/>
        <v>357</v>
      </c>
      <c r="F1052" s="5">
        <f t="shared" si="2"/>
        <v>5</v>
      </c>
      <c r="G1052" s="5">
        <f t="shared" si="3"/>
        <v>4</v>
      </c>
      <c r="H1052" s="5">
        <f t="shared" si="4"/>
        <v>4</v>
      </c>
      <c r="I1052" s="5" t="str">
        <f t="shared" si="5"/>
        <v>544</v>
      </c>
      <c r="J1052" s="5" t="str">
        <f t="shared" si="6"/>
        <v>54</v>
      </c>
      <c r="K1052" s="5" t="str">
        <f>VLOOKUP(J1052,'RF Mapping'!$A$1:$B$26,2,0)</f>
        <v>Champions</v>
      </c>
    </row>
    <row r="1053" ht="15.75" customHeight="1">
      <c r="A1053" s="4">
        <v>15159.0</v>
      </c>
      <c r="B1053" s="5">
        <v>17.0</v>
      </c>
      <c r="C1053" s="15">
        <v>44717.60138888889</v>
      </c>
      <c r="D1053" s="16">
        <v>605.82</v>
      </c>
      <c r="E1053" s="5">
        <f t="shared" si="1"/>
        <v>358</v>
      </c>
      <c r="F1053" s="5">
        <f t="shared" si="2"/>
        <v>5</v>
      </c>
      <c r="G1053" s="5">
        <f t="shared" si="3"/>
        <v>4</v>
      </c>
      <c r="H1053" s="5">
        <f t="shared" si="4"/>
        <v>4</v>
      </c>
      <c r="I1053" s="5" t="str">
        <f t="shared" si="5"/>
        <v>544</v>
      </c>
      <c r="J1053" s="5" t="str">
        <f t="shared" si="6"/>
        <v>54</v>
      </c>
      <c r="K1053" s="5" t="str">
        <f>VLOOKUP(J1053,'RF Mapping'!$A$1:$B$26,2,0)</f>
        <v>Champions</v>
      </c>
    </row>
    <row r="1054" ht="15.75" customHeight="1">
      <c r="A1054" s="4">
        <v>15165.0</v>
      </c>
      <c r="B1054" s="5">
        <v>1.0</v>
      </c>
      <c r="C1054" s="15">
        <v>44348.58541666667</v>
      </c>
      <c r="D1054" s="16">
        <v>17.0</v>
      </c>
      <c r="E1054" s="5">
        <f t="shared" si="1"/>
        <v>727</v>
      </c>
      <c r="F1054" s="5">
        <f t="shared" si="2"/>
        <v>1</v>
      </c>
      <c r="G1054" s="5">
        <f t="shared" si="3"/>
        <v>2</v>
      </c>
      <c r="H1054" s="5">
        <f t="shared" si="4"/>
        <v>2</v>
      </c>
      <c r="I1054" s="5" t="str">
        <f t="shared" si="5"/>
        <v>122</v>
      </c>
      <c r="J1054" s="5" t="str">
        <f t="shared" si="6"/>
        <v>12</v>
      </c>
      <c r="K1054" s="5" t="str">
        <f>VLOOKUP(J1054,'RF Mapping'!$A$1:$B$26,2,0)</f>
        <v>Hibernating</v>
      </c>
    </row>
    <row r="1055" ht="15.75" customHeight="1">
      <c r="A1055" s="4">
        <v>15167.0</v>
      </c>
      <c r="B1055" s="5">
        <v>1.0</v>
      </c>
      <c r="C1055" s="15">
        <v>44400.52847222222</v>
      </c>
      <c r="D1055" s="16">
        <v>1.25</v>
      </c>
      <c r="E1055" s="5">
        <f t="shared" si="1"/>
        <v>675</v>
      </c>
      <c r="F1055" s="5">
        <f t="shared" si="2"/>
        <v>2</v>
      </c>
      <c r="G1055" s="5">
        <f t="shared" si="3"/>
        <v>2</v>
      </c>
      <c r="H1055" s="5">
        <f t="shared" si="4"/>
        <v>1</v>
      </c>
      <c r="I1055" s="5" t="str">
        <f t="shared" si="5"/>
        <v>221</v>
      </c>
      <c r="J1055" s="5" t="str">
        <f t="shared" si="6"/>
        <v>22</v>
      </c>
      <c r="K1055" s="5" t="str">
        <f>VLOOKUP(J1055,'RF Mapping'!$A$1:$B$26,2,0)</f>
        <v>Hibernating</v>
      </c>
    </row>
    <row r="1056" ht="15.75" customHeight="1">
      <c r="A1056" s="4">
        <v>15171.0</v>
      </c>
      <c r="B1056" s="5">
        <v>1.0</v>
      </c>
      <c r="C1056" s="15">
        <v>44389.65</v>
      </c>
      <c r="D1056" s="16">
        <v>187.5</v>
      </c>
      <c r="E1056" s="5">
        <f t="shared" si="1"/>
        <v>686</v>
      </c>
      <c r="F1056" s="5">
        <f t="shared" si="2"/>
        <v>2</v>
      </c>
      <c r="G1056" s="5">
        <f t="shared" si="3"/>
        <v>2</v>
      </c>
      <c r="H1056" s="5">
        <f t="shared" si="4"/>
        <v>4</v>
      </c>
      <c r="I1056" s="5" t="str">
        <f t="shared" si="5"/>
        <v>224</v>
      </c>
      <c r="J1056" s="5" t="str">
        <f t="shared" si="6"/>
        <v>22</v>
      </c>
      <c r="K1056" s="5" t="str">
        <f>VLOOKUP(J1056,'RF Mapping'!$A$1:$B$26,2,0)</f>
        <v>Hibernating</v>
      </c>
    </row>
    <row r="1057" ht="15.75" customHeight="1">
      <c r="A1057" s="4">
        <v>15172.0</v>
      </c>
      <c r="B1057" s="5">
        <v>1.0</v>
      </c>
      <c r="C1057" s="15">
        <v>44650.55208333334</v>
      </c>
      <c r="D1057" s="16">
        <v>15.8</v>
      </c>
      <c r="E1057" s="5">
        <f t="shared" si="1"/>
        <v>425</v>
      </c>
      <c r="F1057" s="5">
        <f t="shared" si="2"/>
        <v>4</v>
      </c>
      <c r="G1057" s="5">
        <f t="shared" si="3"/>
        <v>2</v>
      </c>
      <c r="H1057" s="5">
        <f t="shared" si="4"/>
        <v>2</v>
      </c>
      <c r="I1057" s="5" t="str">
        <f t="shared" si="5"/>
        <v>422</v>
      </c>
      <c r="J1057" s="5" t="str">
        <f t="shared" si="6"/>
        <v>42</v>
      </c>
      <c r="K1057" s="5" t="str">
        <f>VLOOKUP(J1057,'RF Mapping'!$A$1:$B$26,2,0)</f>
        <v>Potential Loyalists</v>
      </c>
    </row>
    <row r="1058" ht="15.75" customHeight="1">
      <c r="A1058" s="4">
        <v>15179.0</v>
      </c>
      <c r="B1058" s="5">
        <v>2.0</v>
      </c>
      <c r="C1058" s="15">
        <v>44702.53680555556</v>
      </c>
      <c r="D1058" s="16">
        <v>20.6</v>
      </c>
      <c r="E1058" s="5">
        <f t="shared" si="1"/>
        <v>373</v>
      </c>
      <c r="F1058" s="5">
        <f t="shared" si="2"/>
        <v>5</v>
      </c>
      <c r="G1058" s="5">
        <f t="shared" si="3"/>
        <v>3</v>
      </c>
      <c r="H1058" s="5">
        <f t="shared" si="4"/>
        <v>2</v>
      </c>
      <c r="I1058" s="5" t="str">
        <f t="shared" si="5"/>
        <v>532</v>
      </c>
      <c r="J1058" s="5" t="str">
        <f t="shared" si="6"/>
        <v>53</v>
      </c>
      <c r="K1058" s="5" t="str">
        <f>VLOOKUP(J1058,'RF Mapping'!$A$1:$B$26,2,0)</f>
        <v>Potential Loyalists</v>
      </c>
    </row>
    <row r="1059" ht="15.75" customHeight="1">
      <c r="A1059" s="4">
        <v>15182.0</v>
      </c>
      <c r="B1059" s="5">
        <v>1.0</v>
      </c>
      <c r="C1059" s="15">
        <v>44455.52916666667</v>
      </c>
      <c r="D1059" s="16">
        <v>19.75</v>
      </c>
      <c r="E1059" s="5">
        <f t="shared" si="1"/>
        <v>620</v>
      </c>
      <c r="F1059" s="5">
        <f t="shared" si="2"/>
        <v>2</v>
      </c>
      <c r="G1059" s="5">
        <f t="shared" si="3"/>
        <v>2</v>
      </c>
      <c r="H1059" s="5">
        <f t="shared" si="4"/>
        <v>2</v>
      </c>
      <c r="I1059" s="5" t="str">
        <f t="shared" si="5"/>
        <v>222</v>
      </c>
      <c r="J1059" s="5" t="str">
        <f t="shared" si="6"/>
        <v>22</v>
      </c>
      <c r="K1059" s="5" t="str">
        <f>VLOOKUP(J1059,'RF Mapping'!$A$1:$B$26,2,0)</f>
        <v>Hibernating</v>
      </c>
    </row>
    <row r="1060" ht="15.75" customHeight="1">
      <c r="A1060" s="4">
        <v>15184.0</v>
      </c>
      <c r="B1060" s="5">
        <v>1.0</v>
      </c>
      <c r="C1060" s="15">
        <v>44691.57013888889</v>
      </c>
      <c r="D1060" s="16">
        <v>4.5600000000000005</v>
      </c>
      <c r="E1060" s="5">
        <f t="shared" si="1"/>
        <v>384</v>
      </c>
      <c r="F1060" s="5">
        <f t="shared" si="2"/>
        <v>4</v>
      </c>
      <c r="G1060" s="5">
        <f t="shared" si="3"/>
        <v>2</v>
      </c>
      <c r="H1060" s="5">
        <f t="shared" si="4"/>
        <v>1</v>
      </c>
      <c r="I1060" s="5" t="str">
        <f t="shared" si="5"/>
        <v>421</v>
      </c>
      <c r="J1060" s="5" t="str">
        <f t="shared" si="6"/>
        <v>42</v>
      </c>
      <c r="K1060" s="5" t="str">
        <f>VLOOKUP(J1060,'RF Mapping'!$A$1:$B$26,2,0)</f>
        <v>Potential Loyalists</v>
      </c>
    </row>
    <row r="1061" ht="15.75" customHeight="1">
      <c r="A1061" s="4">
        <v>15185.0</v>
      </c>
      <c r="B1061" s="5">
        <v>1.0</v>
      </c>
      <c r="C1061" s="15">
        <v>44650.5875</v>
      </c>
      <c r="D1061" s="16">
        <v>6.959999999999999</v>
      </c>
      <c r="E1061" s="5">
        <f t="shared" si="1"/>
        <v>425</v>
      </c>
      <c r="F1061" s="5">
        <f t="shared" si="2"/>
        <v>4</v>
      </c>
      <c r="G1061" s="5">
        <f t="shared" si="3"/>
        <v>2</v>
      </c>
      <c r="H1061" s="5">
        <f t="shared" si="4"/>
        <v>1</v>
      </c>
      <c r="I1061" s="5" t="str">
        <f t="shared" si="5"/>
        <v>421</v>
      </c>
      <c r="J1061" s="5" t="str">
        <f t="shared" si="6"/>
        <v>42</v>
      </c>
      <c r="K1061" s="5" t="str">
        <f>VLOOKUP(J1061,'RF Mapping'!$A$1:$B$26,2,0)</f>
        <v>Potential Loyalists</v>
      </c>
    </row>
    <row r="1062" ht="15.75" customHeight="1">
      <c r="A1062" s="4">
        <v>15187.0</v>
      </c>
      <c r="B1062" s="5">
        <v>3.0</v>
      </c>
      <c r="C1062" s="15">
        <v>44629.42013888889</v>
      </c>
      <c r="D1062" s="16">
        <v>70.8</v>
      </c>
      <c r="E1062" s="5">
        <f t="shared" si="1"/>
        <v>446</v>
      </c>
      <c r="F1062" s="5">
        <f t="shared" si="2"/>
        <v>3</v>
      </c>
      <c r="G1062" s="5">
        <f t="shared" si="3"/>
        <v>4</v>
      </c>
      <c r="H1062" s="5">
        <f t="shared" si="4"/>
        <v>3</v>
      </c>
      <c r="I1062" s="5" t="str">
        <f t="shared" si="5"/>
        <v>343</v>
      </c>
      <c r="J1062" s="5" t="str">
        <f t="shared" si="6"/>
        <v>34</v>
      </c>
      <c r="K1062" s="5" t="str">
        <f>VLOOKUP(J1062,'RF Mapping'!$A$1:$B$26,2,0)</f>
        <v>Loyal Customers</v>
      </c>
    </row>
    <row r="1063" ht="15.75" customHeight="1">
      <c r="A1063" s="4">
        <v>15189.0</v>
      </c>
      <c r="B1063" s="5">
        <v>3.0</v>
      </c>
      <c r="C1063" s="15">
        <v>44481.57708333333</v>
      </c>
      <c r="D1063" s="16">
        <v>118.7</v>
      </c>
      <c r="E1063" s="5">
        <f t="shared" si="1"/>
        <v>594</v>
      </c>
      <c r="F1063" s="5">
        <f t="shared" si="2"/>
        <v>2</v>
      </c>
      <c r="G1063" s="5">
        <f t="shared" si="3"/>
        <v>4</v>
      </c>
      <c r="H1063" s="5">
        <f t="shared" si="4"/>
        <v>4</v>
      </c>
      <c r="I1063" s="5" t="str">
        <f t="shared" si="5"/>
        <v>244</v>
      </c>
      <c r="J1063" s="5" t="str">
        <f t="shared" si="6"/>
        <v>24</v>
      </c>
      <c r="K1063" s="5" t="str">
        <f>VLOOKUP(J1063,'RF Mapping'!$A$1:$B$26,2,0)</f>
        <v>At Risk</v>
      </c>
    </row>
    <row r="1064" ht="15.75" customHeight="1">
      <c r="A1064" s="4">
        <v>15192.0</v>
      </c>
      <c r="B1064" s="5">
        <v>3.0</v>
      </c>
      <c r="C1064" s="15">
        <v>44604.48680555556</v>
      </c>
      <c r="D1064" s="16">
        <v>140.87</v>
      </c>
      <c r="E1064" s="5">
        <f t="shared" si="1"/>
        <v>471</v>
      </c>
      <c r="F1064" s="5">
        <f t="shared" si="2"/>
        <v>3</v>
      </c>
      <c r="G1064" s="5">
        <f t="shared" si="3"/>
        <v>4</v>
      </c>
      <c r="H1064" s="5">
        <f t="shared" si="4"/>
        <v>4</v>
      </c>
      <c r="I1064" s="5" t="str">
        <f t="shared" si="5"/>
        <v>344</v>
      </c>
      <c r="J1064" s="5" t="str">
        <f t="shared" si="6"/>
        <v>34</v>
      </c>
      <c r="K1064" s="5" t="str">
        <f>VLOOKUP(J1064,'RF Mapping'!$A$1:$B$26,2,0)</f>
        <v>Loyal Customers</v>
      </c>
    </row>
    <row r="1065" ht="15.75" customHeight="1">
      <c r="A1065" s="4">
        <v>15194.0</v>
      </c>
      <c r="B1065" s="5">
        <v>8.0</v>
      </c>
      <c r="C1065" s="15">
        <v>44633.68958333333</v>
      </c>
      <c r="D1065" s="16">
        <v>258.36</v>
      </c>
      <c r="E1065" s="5">
        <f t="shared" si="1"/>
        <v>442</v>
      </c>
      <c r="F1065" s="5">
        <f t="shared" si="2"/>
        <v>3</v>
      </c>
      <c r="G1065" s="5">
        <f t="shared" si="3"/>
        <v>4</v>
      </c>
      <c r="H1065" s="5">
        <f t="shared" si="4"/>
        <v>4</v>
      </c>
      <c r="I1065" s="5" t="str">
        <f t="shared" si="5"/>
        <v>344</v>
      </c>
      <c r="J1065" s="5" t="str">
        <f t="shared" si="6"/>
        <v>34</v>
      </c>
      <c r="K1065" s="5" t="str">
        <f>VLOOKUP(J1065,'RF Mapping'!$A$1:$B$26,2,0)</f>
        <v>Loyal Customers</v>
      </c>
    </row>
    <row r="1066" ht="15.75" customHeight="1">
      <c r="A1066" s="4">
        <v>15197.0</v>
      </c>
      <c r="B1066" s="5">
        <v>2.0</v>
      </c>
      <c r="C1066" s="15">
        <v>44713.34305555555</v>
      </c>
      <c r="D1066" s="16">
        <v>420.22</v>
      </c>
      <c r="E1066" s="5">
        <f t="shared" si="1"/>
        <v>362</v>
      </c>
      <c r="F1066" s="5">
        <f t="shared" si="2"/>
        <v>5</v>
      </c>
      <c r="G1066" s="5">
        <f t="shared" si="3"/>
        <v>3</v>
      </c>
      <c r="H1066" s="5">
        <f t="shared" si="4"/>
        <v>4</v>
      </c>
      <c r="I1066" s="5" t="str">
        <f t="shared" si="5"/>
        <v>534</v>
      </c>
      <c r="J1066" s="5" t="str">
        <f t="shared" si="6"/>
        <v>53</v>
      </c>
      <c r="K1066" s="5" t="str">
        <f>VLOOKUP(J1066,'RF Mapping'!$A$1:$B$26,2,0)</f>
        <v>Potential Loyalists</v>
      </c>
    </row>
    <row r="1067" ht="15.75" customHeight="1">
      <c r="A1067" s="4">
        <v>15198.0</v>
      </c>
      <c r="B1067" s="5">
        <v>1.0</v>
      </c>
      <c r="C1067" s="15">
        <v>44628.6125</v>
      </c>
      <c r="D1067" s="16">
        <v>9.48</v>
      </c>
      <c r="E1067" s="5">
        <f t="shared" si="1"/>
        <v>447</v>
      </c>
      <c r="F1067" s="5">
        <f t="shared" si="2"/>
        <v>3</v>
      </c>
      <c r="G1067" s="5">
        <f t="shared" si="3"/>
        <v>2</v>
      </c>
      <c r="H1067" s="5">
        <f t="shared" si="4"/>
        <v>1</v>
      </c>
      <c r="I1067" s="5" t="str">
        <f t="shared" si="5"/>
        <v>321</v>
      </c>
      <c r="J1067" s="5" t="str">
        <f t="shared" si="6"/>
        <v>32</v>
      </c>
      <c r="K1067" s="5" t="str">
        <f>VLOOKUP(J1067,'RF Mapping'!$A$1:$B$26,2,0)</f>
        <v>About to Sleep</v>
      </c>
    </row>
    <row r="1068" ht="15.75" customHeight="1">
      <c r="A1068" s="4">
        <v>15199.0</v>
      </c>
      <c r="B1068" s="5">
        <v>2.0</v>
      </c>
      <c r="C1068" s="15">
        <v>44626.425</v>
      </c>
      <c r="D1068" s="16">
        <v>81.75</v>
      </c>
      <c r="E1068" s="5">
        <f t="shared" si="1"/>
        <v>449</v>
      </c>
      <c r="F1068" s="5">
        <f t="shared" si="2"/>
        <v>3</v>
      </c>
      <c r="G1068" s="5">
        <f t="shared" si="3"/>
        <v>3</v>
      </c>
      <c r="H1068" s="5">
        <f t="shared" si="4"/>
        <v>4</v>
      </c>
      <c r="I1068" s="5" t="str">
        <f t="shared" si="5"/>
        <v>334</v>
      </c>
      <c r="J1068" s="5" t="str">
        <f t="shared" si="6"/>
        <v>33</v>
      </c>
      <c r="K1068" s="5" t="str">
        <f>VLOOKUP(J1068,'RF Mapping'!$A$1:$B$26,2,0)</f>
        <v>Need Attention</v>
      </c>
    </row>
    <row r="1069" ht="15.75" customHeight="1">
      <c r="A1069" s="4">
        <v>15201.0</v>
      </c>
      <c r="B1069" s="5">
        <v>7.0</v>
      </c>
      <c r="C1069" s="15">
        <v>44642.41180555556</v>
      </c>
      <c r="D1069" s="16">
        <v>226.11</v>
      </c>
      <c r="E1069" s="5">
        <f t="shared" si="1"/>
        <v>433</v>
      </c>
      <c r="F1069" s="5">
        <f t="shared" si="2"/>
        <v>3</v>
      </c>
      <c r="G1069" s="5">
        <f t="shared" si="3"/>
        <v>4</v>
      </c>
      <c r="H1069" s="5">
        <f t="shared" si="4"/>
        <v>4</v>
      </c>
      <c r="I1069" s="5" t="str">
        <f t="shared" si="5"/>
        <v>344</v>
      </c>
      <c r="J1069" s="5" t="str">
        <f t="shared" si="6"/>
        <v>34</v>
      </c>
      <c r="K1069" s="5" t="str">
        <f>VLOOKUP(J1069,'RF Mapping'!$A$1:$B$26,2,0)</f>
        <v>Loyal Customers</v>
      </c>
    </row>
    <row r="1070" ht="15.75" customHeight="1">
      <c r="A1070" s="4">
        <v>15203.0</v>
      </c>
      <c r="B1070" s="5">
        <v>2.0</v>
      </c>
      <c r="C1070" s="15">
        <v>44695.34444444445</v>
      </c>
      <c r="D1070" s="16">
        <v>28.86</v>
      </c>
      <c r="E1070" s="5">
        <f t="shared" si="1"/>
        <v>380</v>
      </c>
      <c r="F1070" s="5">
        <f t="shared" si="2"/>
        <v>5</v>
      </c>
      <c r="G1070" s="5">
        <f t="shared" si="3"/>
        <v>3</v>
      </c>
      <c r="H1070" s="5">
        <f t="shared" si="4"/>
        <v>2</v>
      </c>
      <c r="I1070" s="5" t="str">
        <f t="shared" si="5"/>
        <v>532</v>
      </c>
      <c r="J1070" s="5" t="str">
        <f t="shared" si="6"/>
        <v>53</v>
      </c>
      <c r="K1070" s="5" t="str">
        <f>VLOOKUP(J1070,'RF Mapping'!$A$1:$B$26,2,0)</f>
        <v>Potential Loyalists</v>
      </c>
    </row>
    <row r="1071" ht="15.75" customHeight="1">
      <c r="A1071" s="4">
        <v>15205.0</v>
      </c>
      <c r="B1071" s="5">
        <v>1.0</v>
      </c>
      <c r="C1071" s="15">
        <v>44596.67152777778</v>
      </c>
      <c r="D1071" s="16">
        <v>17.85</v>
      </c>
      <c r="E1071" s="5">
        <f t="shared" si="1"/>
        <v>479</v>
      </c>
      <c r="F1071" s="5">
        <f t="shared" si="2"/>
        <v>3</v>
      </c>
      <c r="G1071" s="5">
        <f t="shared" si="3"/>
        <v>2</v>
      </c>
      <c r="H1071" s="5">
        <f t="shared" si="4"/>
        <v>2</v>
      </c>
      <c r="I1071" s="5" t="str">
        <f t="shared" si="5"/>
        <v>322</v>
      </c>
      <c r="J1071" s="5" t="str">
        <f t="shared" si="6"/>
        <v>32</v>
      </c>
      <c r="K1071" s="5" t="str">
        <f>VLOOKUP(J1071,'RF Mapping'!$A$1:$B$26,2,0)</f>
        <v>About to Sleep</v>
      </c>
    </row>
    <row r="1072" ht="15.75" customHeight="1">
      <c r="A1072" s="4">
        <v>15211.0</v>
      </c>
      <c r="B1072" s="5">
        <v>1.0</v>
      </c>
      <c r="C1072" s="15">
        <v>44356.67222222222</v>
      </c>
      <c r="D1072" s="16">
        <v>48.00000000000001</v>
      </c>
      <c r="E1072" s="5">
        <f t="shared" si="1"/>
        <v>719</v>
      </c>
      <c r="F1072" s="5">
        <f t="shared" si="2"/>
        <v>2</v>
      </c>
      <c r="G1072" s="5">
        <f t="shared" si="3"/>
        <v>2</v>
      </c>
      <c r="H1072" s="5">
        <f t="shared" si="4"/>
        <v>3</v>
      </c>
      <c r="I1072" s="5" t="str">
        <f t="shared" si="5"/>
        <v>223</v>
      </c>
      <c r="J1072" s="5" t="str">
        <f t="shared" si="6"/>
        <v>22</v>
      </c>
      <c r="K1072" s="5" t="str">
        <f>VLOOKUP(J1072,'RF Mapping'!$A$1:$B$26,2,0)</f>
        <v>Hibernating</v>
      </c>
    </row>
    <row r="1073" ht="15.75" customHeight="1">
      <c r="A1073" s="4">
        <v>15212.0</v>
      </c>
      <c r="B1073" s="5">
        <v>1.0</v>
      </c>
      <c r="C1073" s="15">
        <v>44483.55</v>
      </c>
      <c r="D1073" s="16">
        <v>9.95</v>
      </c>
      <c r="E1073" s="5">
        <f t="shared" si="1"/>
        <v>592</v>
      </c>
      <c r="F1073" s="5">
        <f t="shared" si="2"/>
        <v>2</v>
      </c>
      <c r="G1073" s="5">
        <f t="shared" si="3"/>
        <v>2</v>
      </c>
      <c r="H1073" s="5">
        <f t="shared" si="4"/>
        <v>1</v>
      </c>
      <c r="I1073" s="5" t="str">
        <f t="shared" si="5"/>
        <v>221</v>
      </c>
      <c r="J1073" s="5" t="str">
        <f t="shared" si="6"/>
        <v>22</v>
      </c>
      <c r="K1073" s="5" t="str">
        <f>VLOOKUP(J1073,'RF Mapping'!$A$1:$B$26,2,0)</f>
        <v>Hibernating</v>
      </c>
    </row>
    <row r="1074" ht="15.75" customHeight="1">
      <c r="A1074" s="4">
        <v>15213.0</v>
      </c>
      <c r="B1074" s="5">
        <v>1.0</v>
      </c>
      <c r="C1074" s="15">
        <v>44402.51736111111</v>
      </c>
      <c r="D1074" s="16">
        <v>3.3</v>
      </c>
      <c r="E1074" s="5">
        <f t="shared" si="1"/>
        <v>673</v>
      </c>
      <c r="F1074" s="5">
        <f t="shared" si="2"/>
        <v>2</v>
      </c>
      <c r="G1074" s="5">
        <f t="shared" si="3"/>
        <v>2</v>
      </c>
      <c r="H1074" s="5">
        <f t="shared" si="4"/>
        <v>1</v>
      </c>
      <c r="I1074" s="5" t="str">
        <f t="shared" si="5"/>
        <v>221</v>
      </c>
      <c r="J1074" s="5" t="str">
        <f t="shared" si="6"/>
        <v>22</v>
      </c>
      <c r="K1074" s="5" t="str">
        <f>VLOOKUP(J1074,'RF Mapping'!$A$1:$B$26,2,0)</f>
        <v>Hibernating</v>
      </c>
    </row>
    <row r="1075" ht="15.75" customHeight="1">
      <c r="A1075" s="4">
        <v>15214.0</v>
      </c>
      <c r="B1075" s="5">
        <v>3.0</v>
      </c>
      <c r="C1075" s="15">
        <v>44696.45555555556</v>
      </c>
      <c r="D1075" s="16">
        <v>32.88</v>
      </c>
      <c r="E1075" s="5">
        <f t="shared" si="1"/>
        <v>379</v>
      </c>
      <c r="F1075" s="5">
        <f t="shared" si="2"/>
        <v>5</v>
      </c>
      <c r="G1075" s="5">
        <f t="shared" si="3"/>
        <v>4</v>
      </c>
      <c r="H1075" s="5">
        <f t="shared" si="4"/>
        <v>3</v>
      </c>
      <c r="I1075" s="5" t="str">
        <f t="shared" si="5"/>
        <v>543</v>
      </c>
      <c r="J1075" s="5" t="str">
        <f t="shared" si="6"/>
        <v>54</v>
      </c>
      <c r="K1075" s="5" t="str">
        <f>VLOOKUP(J1075,'RF Mapping'!$A$1:$B$26,2,0)</f>
        <v>Champions</v>
      </c>
    </row>
    <row r="1076" ht="15.75" customHeight="1">
      <c r="A1076" s="4">
        <v>15215.0</v>
      </c>
      <c r="B1076" s="5">
        <v>3.0</v>
      </c>
      <c r="C1076" s="15">
        <v>44677.51944444444</v>
      </c>
      <c r="D1076" s="16">
        <v>41.15</v>
      </c>
      <c r="E1076" s="5">
        <f t="shared" si="1"/>
        <v>398</v>
      </c>
      <c r="F1076" s="5">
        <f t="shared" si="2"/>
        <v>4</v>
      </c>
      <c r="G1076" s="5">
        <f t="shared" si="3"/>
        <v>4</v>
      </c>
      <c r="H1076" s="5">
        <f t="shared" si="4"/>
        <v>3</v>
      </c>
      <c r="I1076" s="5" t="str">
        <f t="shared" si="5"/>
        <v>443</v>
      </c>
      <c r="J1076" s="5" t="str">
        <f t="shared" si="6"/>
        <v>44</v>
      </c>
      <c r="K1076" s="5" t="str">
        <f>VLOOKUP(J1076,'RF Mapping'!$A$1:$B$26,2,0)</f>
        <v>Loyal Customers</v>
      </c>
    </row>
    <row r="1077" ht="15.75" customHeight="1">
      <c r="A1077" s="4">
        <v>15218.0</v>
      </c>
      <c r="B1077" s="5">
        <v>7.0</v>
      </c>
      <c r="C1077" s="15">
        <v>44668.37430555555</v>
      </c>
      <c r="D1077" s="16">
        <v>449.7</v>
      </c>
      <c r="E1077" s="5">
        <f t="shared" si="1"/>
        <v>407</v>
      </c>
      <c r="F1077" s="5">
        <f t="shared" si="2"/>
        <v>4</v>
      </c>
      <c r="G1077" s="5">
        <f t="shared" si="3"/>
        <v>4</v>
      </c>
      <c r="H1077" s="5">
        <f t="shared" si="4"/>
        <v>4</v>
      </c>
      <c r="I1077" s="5" t="str">
        <f t="shared" si="5"/>
        <v>444</v>
      </c>
      <c r="J1077" s="5" t="str">
        <f t="shared" si="6"/>
        <v>44</v>
      </c>
      <c r="K1077" s="5" t="str">
        <f>VLOOKUP(J1077,'RF Mapping'!$A$1:$B$26,2,0)</f>
        <v>Loyal Customers</v>
      </c>
    </row>
    <row r="1078" ht="15.75" customHeight="1">
      <c r="A1078" s="4">
        <v>15219.0</v>
      </c>
      <c r="B1078" s="5">
        <v>1.0</v>
      </c>
      <c r="C1078" s="15">
        <v>44546.70625</v>
      </c>
      <c r="D1078" s="16">
        <v>12.75</v>
      </c>
      <c r="E1078" s="5">
        <f t="shared" si="1"/>
        <v>529</v>
      </c>
      <c r="F1078" s="5">
        <f t="shared" si="2"/>
        <v>3</v>
      </c>
      <c r="G1078" s="5">
        <f t="shared" si="3"/>
        <v>2</v>
      </c>
      <c r="H1078" s="5">
        <f t="shared" si="4"/>
        <v>1</v>
      </c>
      <c r="I1078" s="5" t="str">
        <f t="shared" si="5"/>
        <v>321</v>
      </c>
      <c r="J1078" s="5" t="str">
        <f t="shared" si="6"/>
        <v>32</v>
      </c>
      <c r="K1078" s="5" t="str">
        <f>VLOOKUP(J1078,'RF Mapping'!$A$1:$B$26,2,0)</f>
        <v>About to Sleep</v>
      </c>
    </row>
    <row r="1079" ht="15.75" customHeight="1">
      <c r="A1079" s="4">
        <v>15221.0</v>
      </c>
      <c r="B1079" s="5">
        <v>1.0</v>
      </c>
      <c r="C1079" s="15">
        <v>44352.52013888889</v>
      </c>
      <c r="D1079" s="16">
        <v>8.5</v>
      </c>
      <c r="E1079" s="5">
        <f t="shared" si="1"/>
        <v>723</v>
      </c>
      <c r="F1079" s="5">
        <f t="shared" si="2"/>
        <v>2</v>
      </c>
      <c r="G1079" s="5">
        <f t="shared" si="3"/>
        <v>2</v>
      </c>
      <c r="H1079" s="5">
        <f t="shared" si="4"/>
        <v>1</v>
      </c>
      <c r="I1079" s="5" t="str">
        <f t="shared" si="5"/>
        <v>221</v>
      </c>
      <c r="J1079" s="5" t="str">
        <f t="shared" si="6"/>
        <v>22</v>
      </c>
      <c r="K1079" s="5" t="str">
        <f>VLOOKUP(J1079,'RF Mapping'!$A$1:$B$26,2,0)</f>
        <v>Hibernating</v>
      </c>
    </row>
    <row r="1080" ht="15.75" customHeight="1">
      <c r="A1080" s="4">
        <v>15223.0</v>
      </c>
      <c r="B1080" s="5">
        <v>1.0</v>
      </c>
      <c r="C1080" s="15">
        <v>44473.51944444444</v>
      </c>
      <c r="D1080" s="16">
        <v>13.200000000000001</v>
      </c>
      <c r="E1080" s="5">
        <f t="shared" si="1"/>
        <v>602</v>
      </c>
      <c r="F1080" s="5">
        <f t="shared" si="2"/>
        <v>2</v>
      </c>
      <c r="G1080" s="5">
        <f t="shared" si="3"/>
        <v>2</v>
      </c>
      <c r="H1080" s="5">
        <f t="shared" si="4"/>
        <v>1</v>
      </c>
      <c r="I1080" s="5" t="str">
        <f t="shared" si="5"/>
        <v>221</v>
      </c>
      <c r="J1080" s="5" t="str">
        <f t="shared" si="6"/>
        <v>22</v>
      </c>
      <c r="K1080" s="5" t="str">
        <f>VLOOKUP(J1080,'RF Mapping'!$A$1:$B$26,2,0)</f>
        <v>Hibernating</v>
      </c>
    </row>
    <row r="1081" ht="15.75" customHeight="1">
      <c r="A1081" s="4">
        <v>15225.0</v>
      </c>
      <c r="B1081" s="5">
        <v>1.0</v>
      </c>
      <c r="C1081" s="15">
        <v>44488.61875</v>
      </c>
      <c r="D1081" s="16">
        <v>35.400000000000006</v>
      </c>
      <c r="E1081" s="5">
        <f t="shared" si="1"/>
        <v>587</v>
      </c>
      <c r="F1081" s="5">
        <f t="shared" si="2"/>
        <v>2</v>
      </c>
      <c r="G1081" s="5">
        <f t="shared" si="3"/>
        <v>2</v>
      </c>
      <c r="H1081" s="5">
        <f t="shared" si="4"/>
        <v>3</v>
      </c>
      <c r="I1081" s="5" t="str">
        <f t="shared" si="5"/>
        <v>223</v>
      </c>
      <c r="J1081" s="5" t="str">
        <f t="shared" si="6"/>
        <v>22</v>
      </c>
      <c r="K1081" s="5" t="str">
        <f>VLOOKUP(J1081,'RF Mapping'!$A$1:$B$26,2,0)</f>
        <v>Hibernating</v>
      </c>
    </row>
    <row r="1082" ht="15.75" customHeight="1">
      <c r="A1082" s="4">
        <v>15228.0</v>
      </c>
      <c r="B1082" s="5">
        <v>2.0</v>
      </c>
      <c r="C1082" s="15">
        <v>44655.58055555556</v>
      </c>
      <c r="D1082" s="16">
        <v>69.75</v>
      </c>
      <c r="E1082" s="5">
        <f t="shared" si="1"/>
        <v>420</v>
      </c>
      <c r="F1082" s="5">
        <f t="shared" si="2"/>
        <v>4</v>
      </c>
      <c r="G1082" s="5">
        <f t="shared" si="3"/>
        <v>3</v>
      </c>
      <c r="H1082" s="5">
        <f t="shared" si="4"/>
        <v>3</v>
      </c>
      <c r="I1082" s="5" t="str">
        <f t="shared" si="5"/>
        <v>433</v>
      </c>
      <c r="J1082" s="5" t="str">
        <f t="shared" si="6"/>
        <v>43</v>
      </c>
      <c r="K1082" s="5" t="str">
        <f>VLOOKUP(J1082,'RF Mapping'!$A$1:$B$26,2,0)</f>
        <v>Potential Loyalists</v>
      </c>
    </row>
    <row r="1083" ht="15.75" customHeight="1">
      <c r="A1083" s="4">
        <v>15232.0</v>
      </c>
      <c r="B1083" s="5">
        <v>1.0</v>
      </c>
      <c r="C1083" s="15">
        <v>44583.51458333333</v>
      </c>
      <c r="D1083" s="16">
        <v>30.0</v>
      </c>
      <c r="E1083" s="5">
        <f t="shared" si="1"/>
        <v>492</v>
      </c>
      <c r="F1083" s="5">
        <f t="shared" si="2"/>
        <v>3</v>
      </c>
      <c r="G1083" s="5">
        <f t="shared" si="3"/>
        <v>2</v>
      </c>
      <c r="H1083" s="5">
        <f t="shared" si="4"/>
        <v>2</v>
      </c>
      <c r="I1083" s="5" t="str">
        <f t="shared" si="5"/>
        <v>322</v>
      </c>
      <c r="J1083" s="5" t="str">
        <f t="shared" si="6"/>
        <v>32</v>
      </c>
      <c r="K1083" s="5" t="str">
        <f>VLOOKUP(J1083,'RF Mapping'!$A$1:$B$26,2,0)</f>
        <v>About to Sleep</v>
      </c>
    </row>
    <row r="1084" ht="15.75" customHeight="1">
      <c r="A1084" s="4">
        <v>15234.0</v>
      </c>
      <c r="B1084" s="5">
        <v>1.0</v>
      </c>
      <c r="C1084" s="15">
        <v>44447.37013888889</v>
      </c>
      <c r="D1084" s="16">
        <v>19.620000000000005</v>
      </c>
      <c r="E1084" s="5">
        <f t="shared" si="1"/>
        <v>628</v>
      </c>
      <c r="F1084" s="5">
        <f t="shared" si="2"/>
        <v>2</v>
      </c>
      <c r="G1084" s="5">
        <f t="shared" si="3"/>
        <v>2</v>
      </c>
      <c r="H1084" s="5">
        <f t="shared" si="4"/>
        <v>2</v>
      </c>
      <c r="I1084" s="5" t="str">
        <f t="shared" si="5"/>
        <v>222</v>
      </c>
      <c r="J1084" s="5" t="str">
        <f t="shared" si="6"/>
        <v>22</v>
      </c>
      <c r="K1084" s="5" t="str">
        <f>VLOOKUP(J1084,'RF Mapping'!$A$1:$B$26,2,0)</f>
        <v>Hibernating</v>
      </c>
    </row>
    <row r="1085" ht="15.75" customHeight="1">
      <c r="A1085" s="4">
        <v>15235.0</v>
      </c>
      <c r="B1085" s="5">
        <v>4.0</v>
      </c>
      <c r="C1085" s="15">
        <v>44506.40555555555</v>
      </c>
      <c r="D1085" s="16">
        <v>85.17</v>
      </c>
      <c r="E1085" s="5">
        <f t="shared" si="1"/>
        <v>569</v>
      </c>
      <c r="F1085" s="5">
        <f t="shared" si="2"/>
        <v>2</v>
      </c>
      <c r="G1085" s="5">
        <f t="shared" si="3"/>
        <v>4</v>
      </c>
      <c r="H1085" s="5">
        <f t="shared" si="4"/>
        <v>4</v>
      </c>
      <c r="I1085" s="5" t="str">
        <f t="shared" si="5"/>
        <v>244</v>
      </c>
      <c r="J1085" s="5" t="str">
        <f t="shared" si="6"/>
        <v>24</v>
      </c>
      <c r="K1085" s="5" t="str">
        <f>VLOOKUP(J1085,'RF Mapping'!$A$1:$B$26,2,0)</f>
        <v>At Risk</v>
      </c>
    </row>
    <row r="1086" ht="15.75" customHeight="1">
      <c r="A1086" s="4">
        <v>15237.0</v>
      </c>
      <c r="B1086" s="5">
        <v>1.0</v>
      </c>
      <c r="C1086" s="15">
        <v>44495.62777777778</v>
      </c>
      <c r="D1086" s="16">
        <v>17.85</v>
      </c>
      <c r="E1086" s="5">
        <f t="shared" si="1"/>
        <v>580</v>
      </c>
      <c r="F1086" s="5">
        <f t="shared" si="2"/>
        <v>2</v>
      </c>
      <c r="G1086" s="5">
        <f t="shared" si="3"/>
        <v>2</v>
      </c>
      <c r="H1086" s="5">
        <f t="shared" si="4"/>
        <v>2</v>
      </c>
      <c r="I1086" s="5" t="str">
        <f t="shared" si="5"/>
        <v>222</v>
      </c>
      <c r="J1086" s="5" t="str">
        <f t="shared" si="6"/>
        <v>22</v>
      </c>
      <c r="K1086" s="5" t="str">
        <f>VLOOKUP(J1086,'RF Mapping'!$A$1:$B$26,2,0)</f>
        <v>Hibernating</v>
      </c>
    </row>
    <row r="1087" ht="15.75" customHeight="1">
      <c r="A1087" s="4">
        <v>15238.0</v>
      </c>
      <c r="B1087" s="5">
        <v>1.0</v>
      </c>
      <c r="C1087" s="15">
        <v>44543.67708333334</v>
      </c>
      <c r="D1087" s="16">
        <v>12.5</v>
      </c>
      <c r="E1087" s="5">
        <f t="shared" si="1"/>
        <v>532</v>
      </c>
      <c r="F1087" s="5">
        <f t="shared" si="2"/>
        <v>3</v>
      </c>
      <c r="G1087" s="5">
        <f t="shared" si="3"/>
        <v>2</v>
      </c>
      <c r="H1087" s="5">
        <f t="shared" si="4"/>
        <v>1</v>
      </c>
      <c r="I1087" s="5" t="str">
        <f t="shared" si="5"/>
        <v>321</v>
      </c>
      <c r="J1087" s="5" t="str">
        <f t="shared" si="6"/>
        <v>32</v>
      </c>
      <c r="K1087" s="5" t="str">
        <f>VLOOKUP(J1087,'RF Mapping'!$A$1:$B$26,2,0)</f>
        <v>About to Sleep</v>
      </c>
    </row>
    <row r="1088" ht="15.75" customHeight="1">
      <c r="A1088" s="4">
        <v>15239.0</v>
      </c>
      <c r="B1088" s="5">
        <v>3.0</v>
      </c>
      <c r="C1088" s="15">
        <v>44710.59305555555</v>
      </c>
      <c r="D1088" s="16">
        <v>54.35000000000001</v>
      </c>
      <c r="E1088" s="5">
        <f t="shared" si="1"/>
        <v>365</v>
      </c>
      <c r="F1088" s="5">
        <f t="shared" si="2"/>
        <v>5</v>
      </c>
      <c r="G1088" s="5">
        <f t="shared" si="3"/>
        <v>4</v>
      </c>
      <c r="H1088" s="5">
        <f t="shared" si="4"/>
        <v>3</v>
      </c>
      <c r="I1088" s="5" t="str">
        <f t="shared" si="5"/>
        <v>543</v>
      </c>
      <c r="J1088" s="5" t="str">
        <f t="shared" si="6"/>
        <v>54</v>
      </c>
      <c r="K1088" s="5" t="str">
        <f>VLOOKUP(J1088,'RF Mapping'!$A$1:$B$26,2,0)</f>
        <v>Champions</v>
      </c>
    </row>
    <row r="1089" ht="15.75" customHeight="1">
      <c r="A1089" s="4">
        <v>15240.0</v>
      </c>
      <c r="B1089" s="5">
        <v>2.0</v>
      </c>
      <c r="C1089" s="15">
        <v>44409.34930555556</v>
      </c>
      <c r="D1089" s="16">
        <v>41.57</v>
      </c>
      <c r="E1089" s="5">
        <f t="shared" si="1"/>
        <v>666</v>
      </c>
      <c r="F1089" s="5">
        <f t="shared" si="2"/>
        <v>2</v>
      </c>
      <c r="G1089" s="5">
        <f t="shared" si="3"/>
        <v>3</v>
      </c>
      <c r="H1089" s="5">
        <f t="shared" si="4"/>
        <v>3</v>
      </c>
      <c r="I1089" s="5" t="str">
        <f t="shared" si="5"/>
        <v>233</v>
      </c>
      <c r="J1089" s="5" t="str">
        <f t="shared" si="6"/>
        <v>23</v>
      </c>
      <c r="K1089" s="5" t="str">
        <f>VLOOKUP(J1089,'RF Mapping'!$A$1:$B$26,2,0)</f>
        <v>At Risk</v>
      </c>
    </row>
    <row r="1090" ht="15.75" customHeight="1">
      <c r="A1090" s="4">
        <v>15244.0</v>
      </c>
      <c r="B1090" s="5">
        <v>1.0</v>
      </c>
      <c r="C1090" s="15">
        <v>44656.55486111111</v>
      </c>
      <c r="D1090" s="16">
        <v>35.400000000000006</v>
      </c>
      <c r="E1090" s="5">
        <f t="shared" si="1"/>
        <v>419</v>
      </c>
      <c r="F1090" s="5">
        <f t="shared" si="2"/>
        <v>4</v>
      </c>
      <c r="G1090" s="5">
        <f t="shared" si="3"/>
        <v>2</v>
      </c>
      <c r="H1090" s="5">
        <f t="shared" si="4"/>
        <v>3</v>
      </c>
      <c r="I1090" s="5" t="str">
        <f t="shared" si="5"/>
        <v>423</v>
      </c>
      <c r="J1090" s="5" t="str">
        <f t="shared" si="6"/>
        <v>42</v>
      </c>
      <c r="K1090" s="5" t="str">
        <f>VLOOKUP(J1090,'RF Mapping'!$A$1:$B$26,2,0)</f>
        <v>Potential Loyalists</v>
      </c>
    </row>
    <row r="1091" ht="15.75" customHeight="1">
      <c r="A1091" s="4">
        <v>15245.0</v>
      </c>
      <c r="B1091" s="5">
        <v>1.0</v>
      </c>
      <c r="C1091" s="15">
        <v>44462.57083333333</v>
      </c>
      <c r="D1091" s="16">
        <v>19.5</v>
      </c>
      <c r="E1091" s="5">
        <f t="shared" si="1"/>
        <v>613</v>
      </c>
      <c r="F1091" s="5">
        <f t="shared" si="2"/>
        <v>2</v>
      </c>
      <c r="G1091" s="5">
        <f t="shared" si="3"/>
        <v>2</v>
      </c>
      <c r="H1091" s="5">
        <f t="shared" si="4"/>
        <v>2</v>
      </c>
      <c r="I1091" s="5" t="str">
        <f t="shared" si="5"/>
        <v>222</v>
      </c>
      <c r="J1091" s="5" t="str">
        <f t="shared" si="6"/>
        <v>22</v>
      </c>
      <c r="K1091" s="5" t="str">
        <f>VLOOKUP(J1091,'RF Mapping'!$A$1:$B$26,2,0)</f>
        <v>Hibernating</v>
      </c>
    </row>
    <row r="1092" ht="15.75" customHeight="1">
      <c r="A1092" s="4">
        <v>15249.0</v>
      </c>
      <c r="B1092" s="5">
        <v>8.0</v>
      </c>
      <c r="C1092" s="15">
        <v>44580.65972222222</v>
      </c>
      <c r="D1092" s="16">
        <v>146.35</v>
      </c>
      <c r="E1092" s="5">
        <f t="shared" si="1"/>
        <v>495</v>
      </c>
      <c r="F1092" s="5">
        <f t="shared" si="2"/>
        <v>3</v>
      </c>
      <c r="G1092" s="5">
        <f t="shared" si="3"/>
        <v>4</v>
      </c>
      <c r="H1092" s="5">
        <f t="shared" si="4"/>
        <v>4</v>
      </c>
      <c r="I1092" s="5" t="str">
        <f t="shared" si="5"/>
        <v>344</v>
      </c>
      <c r="J1092" s="5" t="str">
        <f t="shared" si="6"/>
        <v>34</v>
      </c>
      <c r="K1092" s="5" t="str">
        <f>VLOOKUP(J1092,'RF Mapping'!$A$1:$B$26,2,0)</f>
        <v>Loyal Customers</v>
      </c>
    </row>
    <row r="1093" ht="15.75" customHeight="1">
      <c r="A1093" s="4">
        <v>15251.0</v>
      </c>
      <c r="B1093" s="5">
        <v>2.0</v>
      </c>
      <c r="C1093" s="15">
        <v>44639.67013888889</v>
      </c>
      <c r="D1093" s="16">
        <v>37.14</v>
      </c>
      <c r="E1093" s="5">
        <f t="shared" si="1"/>
        <v>436</v>
      </c>
      <c r="F1093" s="5">
        <f t="shared" si="2"/>
        <v>3</v>
      </c>
      <c r="G1093" s="5">
        <f t="shared" si="3"/>
        <v>3</v>
      </c>
      <c r="H1093" s="5">
        <f t="shared" si="4"/>
        <v>3</v>
      </c>
      <c r="I1093" s="5" t="str">
        <f t="shared" si="5"/>
        <v>333</v>
      </c>
      <c r="J1093" s="5" t="str">
        <f t="shared" si="6"/>
        <v>33</v>
      </c>
      <c r="K1093" s="5" t="str">
        <f>VLOOKUP(J1093,'RF Mapping'!$A$1:$B$26,2,0)</f>
        <v>Need Attention</v>
      </c>
    </row>
    <row r="1094" ht="15.75" customHeight="1">
      <c r="A1094" s="4">
        <v>15252.0</v>
      </c>
      <c r="B1094" s="5">
        <v>1.0</v>
      </c>
      <c r="C1094" s="15">
        <v>44539.59375</v>
      </c>
      <c r="D1094" s="16">
        <v>39.599999999999994</v>
      </c>
      <c r="E1094" s="5">
        <f t="shared" si="1"/>
        <v>536</v>
      </c>
      <c r="F1094" s="5">
        <f t="shared" si="2"/>
        <v>3</v>
      </c>
      <c r="G1094" s="5">
        <f t="shared" si="3"/>
        <v>2</v>
      </c>
      <c r="H1094" s="5">
        <f t="shared" si="4"/>
        <v>3</v>
      </c>
      <c r="I1094" s="5" t="str">
        <f t="shared" si="5"/>
        <v>323</v>
      </c>
      <c r="J1094" s="5" t="str">
        <f t="shared" si="6"/>
        <v>32</v>
      </c>
      <c r="K1094" s="5" t="str">
        <f>VLOOKUP(J1094,'RF Mapping'!$A$1:$B$26,2,0)</f>
        <v>About to Sleep</v>
      </c>
    </row>
    <row r="1095" ht="15.75" customHeight="1">
      <c r="A1095" s="4">
        <v>15253.0</v>
      </c>
      <c r="B1095" s="5">
        <v>2.0</v>
      </c>
      <c r="C1095" s="15">
        <v>44641.40972222222</v>
      </c>
      <c r="D1095" s="16">
        <v>18.25</v>
      </c>
      <c r="E1095" s="5">
        <f t="shared" si="1"/>
        <v>434</v>
      </c>
      <c r="F1095" s="5">
        <f t="shared" si="2"/>
        <v>3</v>
      </c>
      <c r="G1095" s="5">
        <f t="shared" si="3"/>
        <v>3</v>
      </c>
      <c r="H1095" s="5">
        <f t="shared" si="4"/>
        <v>2</v>
      </c>
      <c r="I1095" s="5" t="str">
        <f t="shared" si="5"/>
        <v>332</v>
      </c>
      <c r="J1095" s="5" t="str">
        <f t="shared" si="6"/>
        <v>33</v>
      </c>
      <c r="K1095" s="5" t="str">
        <f>VLOOKUP(J1095,'RF Mapping'!$A$1:$B$26,2,0)</f>
        <v>Need Attention</v>
      </c>
    </row>
    <row r="1096" ht="15.75" customHeight="1">
      <c r="A1096" s="4">
        <v>15255.0</v>
      </c>
      <c r="B1096" s="5">
        <v>1.0</v>
      </c>
      <c r="C1096" s="15">
        <v>44655.52986111111</v>
      </c>
      <c r="D1096" s="16">
        <v>10.5</v>
      </c>
      <c r="E1096" s="5">
        <f t="shared" si="1"/>
        <v>420</v>
      </c>
      <c r="F1096" s="5">
        <f t="shared" si="2"/>
        <v>4</v>
      </c>
      <c r="G1096" s="5">
        <f t="shared" si="3"/>
        <v>2</v>
      </c>
      <c r="H1096" s="5">
        <f t="shared" si="4"/>
        <v>1</v>
      </c>
      <c r="I1096" s="5" t="str">
        <f t="shared" si="5"/>
        <v>421</v>
      </c>
      <c r="J1096" s="5" t="str">
        <f t="shared" si="6"/>
        <v>42</v>
      </c>
      <c r="K1096" s="5" t="str">
        <f>VLOOKUP(J1096,'RF Mapping'!$A$1:$B$26,2,0)</f>
        <v>Potential Loyalists</v>
      </c>
    </row>
    <row r="1097" ht="15.75" customHeight="1">
      <c r="A1097" s="4">
        <v>15257.0</v>
      </c>
      <c r="B1097" s="5">
        <v>1.0</v>
      </c>
      <c r="C1097" s="15">
        <v>44442.58125</v>
      </c>
      <c r="D1097" s="16">
        <v>85.0</v>
      </c>
      <c r="E1097" s="5">
        <f t="shared" si="1"/>
        <v>633</v>
      </c>
      <c r="F1097" s="5">
        <f t="shared" si="2"/>
        <v>2</v>
      </c>
      <c r="G1097" s="5">
        <f t="shared" si="3"/>
        <v>2</v>
      </c>
      <c r="H1097" s="5">
        <f t="shared" si="4"/>
        <v>4</v>
      </c>
      <c r="I1097" s="5" t="str">
        <f t="shared" si="5"/>
        <v>224</v>
      </c>
      <c r="J1097" s="5" t="str">
        <f t="shared" si="6"/>
        <v>22</v>
      </c>
      <c r="K1097" s="5" t="str">
        <f>VLOOKUP(J1097,'RF Mapping'!$A$1:$B$26,2,0)</f>
        <v>Hibernating</v>
      </c>
    </row>
    <row r="1098" ht="15.75" customHeight="1">
      <c r="A1098" s="4">
        <v>15260.0</v>
      </c>
      <c r="B1098" s="5">
        <v>2.0</v>
      </c>
      <c r="C1098" s="15">
        <v>44536.49930555555</v>
      </c>
      <c r="D1098" s="16">
        <v>45.60000000000001</v>
      </c>
      <c r="E1098" s="5">
        <f t="shared" si="1"/>
        <v>539</v>
      </c>
      <c r="F1098" s="5">
        <f t="shared" si="2"/>
        <v>3</v>
      </c>
      <c r="G1098" s="5">
        <f t="shared" si="3"/>
        <v>3</v>
      </c>
      <c r="H1098" s="5">
        <f t="shared" si="4"/>
        <v>3</v>
      </c>
      <c r="I1098" s="5" t="str">
        <f t="shared" si="5"/>
        <v>333</v>
      </c>
      <c r="J1098" s="5" t="str">
        <f t="shared" si="6"/>
        <v>33</v>
      </c>
      <c r="K1098" s="5" t="str">
        <f>VLOOKUP(J1098,'RF Mapping'!$A$1:$B$26,2,0)</f>
        <v>Need Attention</v>
      </c>
    </row>
    <row r="1099" ht="15.75" customHeight="1">
      <c r="A1099" s="4">
        <v>15263.0</v>
      </c>
      <c r="B1099" s="5">
        <v>1.0</v>
      </c>
      <c r="C1099" s="15">
        <v>44617.43472222222</v>
      </c>
      <c r="D1099" s="16">
        <v>17.0</v>
      </c>
      <c r="E1099" s="5">
        <f t="shared" si="1"/>
        <v>458</v>
      </c>
      <c r="F1099" s="5">
        <f t="shared" si="2"/>
        <v>3</v>
      </c>
      <c r="G1099" s="5">
        <f t="shared" si="3"/>
        <v>2</v>
      </c>
      <c r="H1099" s="5">
        <f t="shared" si="4"/>
        <v>2</v>
      </c>
      <c r="I1099" s="5" t="str">
        <f t="shared" si="5"/>
        <v>322</v>
      </c>
      <c r="J1099" s="5" t="str">
        <f t="shared" si="6"/>
        <v>32</v>
      </c>
      <c r="K1099" s="5" t="str">
        <f>VLOOKUP(J1099,'RF Mapping'!$A$1:$B$26,2,0)</f>
        <v>About to Sleep</v>
      </c>
    </row>
    <row r="1100" ht="15.75" customHeight="1">
      <c r="A1100" s="4">
        <v>15264.0</v>
      </c>
      <c r="B1100" s="5">
        <v>1.0</v>
      </c>
      <c r="C1100" s="15">
        <v>44657.57569444444</v>
      </c>
      <c r="D1100" s="16">
        <v>20.8</v>
      </c>
      <c r="E1100" s="5">
        <f t="shared" si="1"/>
        <v>418</v>
      </c>
      <c r="F1100" s="5">
        <f t="shared" si="2"/>
        <v>4</v>
      </c>
      <c r="G1100" s="5">
        <f t="shared" si="3"/>
        <v>2</v>
      </c>
      <c r="H1100" s="5">
        <f t="shared" si="4"/>
        <v>2</v>
      </c>
      <c r="I1100" s="5" t="str">
        <f t="shared" si="5"/>
        <v>422</v>
      </c>
      <c r="J1100" s="5" t="str">
        <f t="shared" si="6"/>
        <v>42</v>
      </c>
      <c r="K1100" s="5" t="str">
        <f>VLOOKUP(J1100,'RF Mapping'!$A$1:$B$26,2,0)</f>
        <v>Potential Loyalists</v>
      </c>
    </row>
    <row r="1101" ht="15.75" customHeight="1">
      <c r="A1101" s="4">
        <v>15265.0</v>
      </c>
      <c r="B1101" s="5">
        <v>1.0</v>
      </c>
      <c r="C1101" s="15">
        <v>44487.51111111111</v>
      </c>
      <c r="D1101" s="16">
        <v>11.399999999999999</v>
      </c>
      <c r="E1101" s="5">
        <f t="shared" si="1"/>
        <v>588</v>
      </c>
      <c r="F1101" s="5">
        <f t="shared" si="2"/>
        <v>2</v>
      </c>
      <c r="G1101" s="5">
        <f t="shared" si="3"/>
        <v>2</v>
      </c>
      <c r="H1101" s="5">
        <f t="shared" si="4"/>
        <v>1</v>
      </c>
      <c r="I1101" s="5" t="str">
        <f t="shared" si="5"/>
        <v>221</v>
      </c>
      <c r="J1101" s="5" t="str">
        <f t="shared" si="6"/>
        <v>22</v>
      </c>
      <c r="K1101" s="5" t="str">
        <f>VLOOKUP(J1101,'RF Mapping'!$A$1:$B$26,2,0)</f>
        <v>Hibernating</v>
      </c>
    </row>
    <row r="1102" ht="15.75" customHeight="1">
      <c r="A1102" s="4">
        <v>15270.0</v>
      </c>
      <c r="B1102" s="5">
        <v>4.0</v>
      </c>
      <c r="C1102" s="15">
        <v>44616.37916666667</v>
      </c>
      <c r="D1102" s="16">
        <v>296.3</v>
      </c>
      <c r="E1102" s="5">
        <f t="shared" si="1"/>
        <v>459</v>
      </c>
      <c r="F1102" s="5">
        <f t="shared" si="2"/>
        <v>3</v>
      </c>
      <c r="G1102" s="5">
        <f t="shared" si="3"/>
        <v>4</v>
      </c>
      <c r="H1102" s="5">
        <f t="shared" si="4"/>
        <v>4</v>
      </c>
      <c r="I1102" s="5" t="str">
        <f t="shared" si="5"/>
        <v>344</v>
      </c>
      <c r="J1102" s="5" t="str">
        <f t="shared" si="6"/>
        <v>34</v>
      </c>
      <c r="K1102" s="5" t="str">
        <f>VLOOKUP(J1102,'RF Mapping'!$A$1:$B$26,2,0)</f>
        <v>Loyal Customers</v>
      </c>
    </row>
    <row r="1103" ht="15.75" customHeight="1">
      <c r="A1103" s="4">
        <v>15271.0</v>
      </c>
      <c r="B1103" s="5">
        <v>5.0</v>
      </c>
      <c r="C1103" s="15">
        <v>44689.68402777778</v>
      </c>
      <c r="D1103" s="16">
        <v>74.99</v>
      </c>
      <c r="E1103" s="5">
        <f t="shared" si="1"/>
        <v>386</v>
      </c>
      <c r="F1103" s="5">
        <f t="shared" si="2"/>
        <v>4</v>
      </c>
      <c r="G1103" s="5">
        <f t="shared" si="3"/>
        <v>4</v>
      </c>
      <c r="H1103" s="5">
        <f t="shared" si="4"/>
        <v>3</v>
      </c>
      <c r="I1103" s="5" t="str">
        <f t="shared" si="5"/>
        <v>443</v>
      </c>
      <c r="J1103" s="5" t="str">
        <f t="shared" si="6"/>
        <v>44</v>
      </c>
      <c r="K1103" s="5" t="str">
        <f>VLOOKUP(J1103,'RF Mapping'!$A$1:$B$26,2,0)</f>
        <v>Loyal Customers</v>
      </c>
    </row>
    <row r="1104" ht="15.75" customHeight="1">
      <c r="A1104" s="4">
        <v>15272.0</v>
      </c>
      <c r="B1104" s="5">
        <v>1.0</v>
      </c>
      <c r="C1104" s="15">
        <v>44634.69166666667</v>
      </c>
      <c r="D1104" s="16">
        <v>17.85</v>
      </c>
      <c r="E1104" s="5">
        <f t="shared" si="1"/>
        <v>441</v>
      </c>
      <c r="F1104" s="5">
        <f t="shared" si="2"/>
        <v>3</v>
      </c>
      <c r="G1104" s="5">
        <f t="shared" si="3"/>
        <v>2</v>
      </c>
      <c r="H1104" s="5">
        <f t="shared" si="4"/>
        <v>2</v>
      </c>
      <c r="I1104" s="5" t="str">
        <f t="shared" si="5"/>
        <v>322</v>
      </c>
      <c r="J1104" s="5" t="str">
        <f t="shared" si="6"/>
        <v>32</v>
      </c>
      <c r="K1104" s="5" t="str">
        <f>VLOOKUP(J1104,'RF Mapping'!$A$1:$B$26,2,0)</f>
        <v>About to Sleep</v>
      </c>
    </row>
    <row r="1105" ht="15.75" customHeight="1">
      <c r="A1105" s="4">
        <v>15275.0</v>
      </c>
      <c r="B1105" s="5">
        <v>1.0</v>
      </c>
      <c r="C1105" s="15">
        <v>44689.74583333333</v>
      </c>
      <c r="D1105" s="16">
        <v>5.95</v>
      </c>
      <c r="E1105" s="5">
        <f t="shared" si="1"/>
        <v>386</v>
      </c>
      <c r="F1105" s="5">
        <f t="shared" si="2"/>
        <v>4</v>
      </c>
      <c r="G1105" s="5">
        <f t="shared" si="3"/>
        <v>2</v>
      </c>
      <c r="H1105" s="5">
        <f t="shared" si="4"/>
        <v>1</v>
      </c>
      <c r="I1105" s="5" t="str">
        <f t="shared" si="5"/>
        <v>421</v>
      </c>
      <c r="J1105" s="5" t="str">
        <f t="shared" si="6"/>
        <v>42</v>
      </c>
      <c r="K1105" s="5" t="str">
        <f>VLOOKUP(J1105,'RF Mapping'!$A$1:$B$26,2,0)</f>
        <v>Potential Loyalists</v>
      </c>
    </row>
    <row r="1106" ht="15.75" customHeight="1">
      <c r="A1106" s="4">
        <v>15276.0</v>
      </c>
      <c r="B1106" s="5">
        <v>1.0</v>
      </c>
      <c r="C1106" s="15">
        <v>44655.69375</v>
      </c>
      <c r="D1106" s="16">
        <v>3.73</v>
      </c>
      <c r="E1106" s="5">
        <f t="shared" si="1"/>
        <v>420</v>
      </c>
      <c r="F1106" s="5">
        <f t="shared" si="2"/>
        <v>4</v>
      </c>
      <c r="G1106" s="5">
        <f t="shared" si="3"/>
        <v>2</v>
      </c>
      <c r="H1106" s="5">
        <f t="shared" si="4"/>
        <v>1</v>
      </c>
      <c r="I1106" s="5" t="str">
        <f t="shared" si="5"/>
        <v>421</v>
      </c>
      <c r="J1106" s="5" t="str">
        <f t="shared" si="6"/>
        <v>42</v>
      </c>
      <c r="K1106" s="5" t="str">
        <f>VLOOKUP(J1106,'RF Mapping'!$A$1:$B$26,2,0)</f>
        <v>Potential Loyalists</v>
      </c>
    </row>
    <row r="1107" ht="15.75" customHeight="1">
      <c r="A1107" s="4">
        <v>15279.0</v>
      </c>
      <c r="B1107" s="5">
        <v>1.0</v>
      </c>
      <c r="C1107" s="15">
        <v>44367.45</v>
      </c>
      <c r="D1107" s="16">
        <v>11.8</v>
      </c>
      <c r="E1107" s="5">
        <f t="shared" si="1"/>
        <v>708</v>
      </c>
      <c r="F1107" s="5">
        <f t="shared" si="2"/>
        <v>2</v>
      </c>
      <c r="G1107" s="5">
        <f t="shared" si="3"/>
        <v>2</v>
      </c>
      <c r="H1107" s="5">
        <f t="shared" si="4"/>
        <v>1</v>
      </c>
      <c r="I1107" s="5" t="str">
        <f t="shared" si="5"/>
        <v>221</v>
      </c>
      <c r="J1107" s="5" t="str">
        <f t="shared" si="6"/>
        <v>22</v>
      </c>
      <c r="K1107" s="5" t="str">
        <f>VLOOKUP(J1107,'RF Mapping'!$A$1:$B$26,2,0)</f>
        <v>Hibernating</v>
      </c>
    </row>
    <row r="1108" ht="15.75" customHeight="1">
      <c r="A1108" s="4">
        <v>15280.0</v>
      </c>
      <c r="B1108" s="5">
        <v>1.0</v>
      </c>
      <c r="C1108" s="15">
        <v>44550.71805555555</v>
      </c>
      <c r="D1108" s="16">
        <v>0.39</v>
      </c>
      <c r="E1108" s="5">
        <f t="shared" si="1"/>
        <v>525</v>
      </c>
      <c r="F1108" s="5">
        <f t="shared" si="2"/>
        <v>3</v>
      </c>
      <c r="G1108" s="5">
        <f t="shared" si="3"/>
        <v>2</v>
      </c>
      <c r="H1108" s="5">
        <f t="shared" si="4"/>
        <v>1</v>
      </c>
      <c r="I1108" s="5" t="str">
        <f t="shared" si="5"/>
        <v>321</v>
      </c>
      <c r="J1108" s="5" t="str">
        <f t="shared" si="6"/>
        <v>32</v>
      </c>
      <c r="K1108" s="5" t="str">
        <f>VLOOKUP(J1108,'RF Mapping'!$A$1:$B$26,2,0)</f>
        <v>About to Sleep</v>
      </c>
    </row>
    <row r="1109" ht="15.75" customHeight="1">
      <c r="A1109" s="4">
        <v>15281.0</v>
      </c>
      <c r="B1109" s="5">
        <v>3.0</v>
      </c>
      <c r="C1109" s="15">
        <v>44490.69236111111</v>
      </c>
      <c r="D1109" s="16">
        <v>68.55000000000001</v>
      </c>
      <c r="E1109" s="5">
        <f t="shared" si="1"/>
        <v>585</v>
      </c>
      <c r="F1109" s="5">
        <f t="shared" si="2"/>
        <v>2</v>
      </c>
      <c r="G1109" s="5">
        <f t="shared" si="3"/>
        <v>4</v>
      </c>
      <c r="H1109" s="5">
        <f t="shared" si="4"/>
        <v>3</v>
      </c>
      <c r="I1109" s="5" t="str">
        <f t="shared" si="5"/>
        <v>243</v>
      </c>
      <c r="J1109" s="5" t="str">
        <f t="shared" si="6"/>
        <v>24</v>
      </c>
      <c r="K1109" s="5" t="str">
        <f>VLOOKUP(J1109,'RF Mapping'!$A$1:$B$26,2,0)</f>
        <v>At Risk</v>
      </c>
    </row>
    <row r="1110" ht="15.75" customHeight="1">
      <c r="A1110" s="4">
        <v>15287.0</v>
      </c>
      <c r="B1110" s="5">
        <v>2.0</v>
      </c>
      <c r="C1110" s="15">
        <v>44698.64861111111</v>
      </c>
      <c r="D1110" s="16">
        <v>50.7</v>
      </c>
      <c r="E1110" s="5">
        <f t="shared" si="1"/>
        <v>377</v>
      </c>
      <c r="F1110" s="5">
        <f t="shared" si="2"/>
        <v>5</v>
      </c>
      <c r="G1110" s="5">
        <f t="shared" si="3"/>
        <v>3</v>
      </c>
      <c r="H1110" s="5">
        <f t="shared" si="4"/>
        <v>3</v>
      </c>
      <c r="I1110" s="5" t="str">
        <f t="shared" si="5"/>
        <v>533</v>
      </c>
      <c r="J1110" s="5" t="str">
        <f t="shared" si="6"/>
        <v>53</v>
      </c>
      <c r="K1110" s="5" t="str">
        <f>VLOOKUP(J1110,'RF Mapping'!$A$1:$B$26,2,0)</f>
        <v>Potential Loyalists</v>
      </c>
    </row>
    <row r="1111" ht="15.75" customHeight="1">
      <c r="A1111" s="4">
        <v>15289.0</v>
      </c>
      <c r="B1111" s="5">
        <v>1.0</v>
      </c>
      <c r="C1111" s="15">
        <v>44588.55069444444</v>
      </c>
      <c r="D1111" s="16">
        <v>4.68</v>
      </c>
      <c r="E1111" s="5">
        <f t="shared" si="1"/>
        <v>487</v>
      </c>
      <c r="F1111" s="5">
        <f t="shared" si="2"/>
        <v>3</v>
      </c>
      <c r="G1111" s="5">
        <f t="shared" si="3"/>
        <v>2</v>
      </c>
      <c r="H1111" s="5">
        <f t="shared" si="4"/>
        <v>1</v>
      </c>
      <c r="I1111" s="5" t="str">
        <f t="shared" si="5"/>
        <v>321</v>
      </c>
      <c r="J1111" s="5" t="str">
        <f t="shared" si="6"/>
        <v>32</v>
      </c>
      <c r="K1111" s="5" t="str">
        <f>VLOOKUP(J1111,'RF Mapping'!$A$1:$B$26,2,0)</f>
        <v>About to Sleep</v>
      </c>
    </row>
    <row r="1112" ht="15.75" customHeight="1">
      <c r="A1112" s="4">
        <v>15290.0</v>
      </c>
      <c r="B1112" s="5">
        <v>3.0</v>
      </c>
      <c r="C1112" s="15">
        <v>44684.63819444444</v>
      </c>
      <c r="D1112" s="16">
        <v>48.0</v>
      </c>
      <c r="E1112" s="5">
        <f t="shared" si="1"/>
        <v>391</v>
      </c>
      <c r="F1112" s="5">
        <f t="shared" si="2"/>
        <v>4</v>
      </c>
      <c r="G1112" s="5">
        <f t="shared" si="3"/>
        <v>4</v>
      </c>
      <c r="H1112" s="5">
        <f t="shared" si="4"/>
        <v>3</v>
      </c>
      <c r="I1112" s="5" t="str">
        <f t="shared" si="5"/>
        <v>443</v>
      </c>
      <c r="J1112" s="5" t="str">
        <f t="shared" si="6"/>
        <v>44</v>
      </c>
      <c r="K1112" s="5" t="str">
        <f>VLOOKUP(J1112,'RF Mapping'!$A$1:$B$26,2,0)</f>
        <v>Loyal Customers</v>
      </c>
    </row>
    <row r="1113" ht="15.75" customHeight="1">
      <c r="A1113" s="4">
        <v>15291.0</v>
      </c>
      <c r="B1113" s="5">
        <v>4.0</v>
      </c>
      <c r="C1113" s="15">
        <v>44550.72083333333</v>
      </c>
      <c r="D1113" s="16">
        <v>33.8</v>
      </c>
      <c r="E1113" s="5">
        <f t="shared" si="1"/>
        <v>525</v>
      </c>
      <c r="F1113" s="5">
        <f t="shared" si="2"/>
        <v>3</v>
      </c>
      <c r="G1113" s="5">
        <f t="shared" si="3"/>
        <v>4</v>
      </c>
      <c r="H1113" s="5">
        <f t="shared" si="4"/>
        <v>3</v>
      </c>
      <c r="I1113" s="5" t="str">
        <f t="shared" si="5"/>
        <v>343</v>
      </c>
      <c r="J1113" s="5" t="str">
        <f t="shared" si="6"/>
        <v>34</v>
      </c>
      <c r="K1113" s="5" t="str">
        <f>VLOOKUP(J1113,'RF Mapping'!$A$1:$B$26,2,0)</f>
        <v>Loyal Customers</v>
      </c>
    </row>
    <row r="1114" ht="15.75" customHeight="1">
      <c r="A1114" s="4">
        <v>15296.0</v>
      </c>
      <c r="B1114" s="5">
        <v>3.0</v>
      </c>
      <c r="C1114" s="15">
        <v>44671.49097222222</v>
      </c>
      <c r="D1114" s="16">
        <v>117.15</v>
      </c>
      <c r="E1114" s="5">
        <f t="shared" si="1"/>
        <v>404</v>
      </c>
      <c r="F1114" s="5">
        <f t="shared" si="2"/>
        <v>4</v>
      </c>
      <c r="G1114" s="5">
        <f t="shared" si="3"/>
        <v>4</v>
      </c>
      <c r="H1114" s="5">
        <f t="shared" si="4"/>
        <v>4</v>
      </c>
      <c r="I1114" s="5" t="str">
        <f t="shared" si="5"/>
        <v>444</v>
      </c>
      <c r="J1114" s="5" t="str">
        <f t="shared" si="6"/>
        <v>44</v>
      </c>
      <c r="K1114" s="5" t="str">
        <f>VLOOKUP(J1114,'RF Mapping'!$A$1:$B$26,2,0)</f>
        <v>Loyal Customers</v>
      </c>
    </row>
    <row r="1115" ht="15.75" customHeight="1">
      <c r="A1115" s="4">
        <v>15297.0</v>
      </c>
      <c r="B1115" s="5">
        <v>1.0</v>
      </c>
      <c r="C1115" s="15">
        <v>44699.68333333333</v>
      </c>
      <c r="D1115" s="16">
        <v>3.95</v>
      </c>
      <c r="E1115" s="5">
        <f t="shared" si="1"/>
        <v>376</v>
      </c>
      <c r="F1115" s="5">
        <f t="shared" si="2"/>
        <v>5</v>
      </c>
      <c r="G1115" s="5">
        <f t="shared" si="3"/>
        <v>2</v>
      </c>
      <c r="H1115" s="5">
        <f t="shared" si="4"/>
        <v>1</v>
      </c>
      <c r="I1115" s="5" t="str">
        <f t="shared" si="5"/>
        <v>521</v>
      </c>
      <c r="J1115" s="5" t="str">
        <f t="shared" si="6"/>
        <v>52</v>
      </c>
      <c r="K1115" s="5" t="str">
        <f>VLOOKUP(J1115,'RF Mapping'!$A$1:$B$26,2,0)</f>
        <v>Potential Loyalists</v>
      </c>
    </row>
    <row r="1116" ht="15.75" customHeight="1">
      <c r="A1116" s="4">
        <v>15298.0</v>
      </c>
      <c r="B1116" s="5">
        <v>4.0</v>
      </c>
      <c r="C1116" s="15">
        <v>44719.72013888889</v>
      </c>
      <c r="D1116" s="16">
        <v>70.80000000000001</v>
      </c>
      <c r="E1116" s="5">
        <f t="shared" si="1"/>
        <v>356</v>
      </c>
      <c r="F1116" s="5">
        <f t="shared" si="2"/>
        <v>5</v>
      </c>
      <c r="G1116" s="5">
        <f t="shared" si="3"/>
        <v>4</v>
      </c>
      <c r="H1116" s="5">
        <f t="shared" si="4"/>
        <v>3</v>
      </c>
      <c r="I1116" s="5" t="str">
        <f t="shared" si="5"/>
        <v>543</v>
      </c>
      <c r="J1116" s="5" t="str">
        <f t="shared" si="6"/>
        <v>54</v>
      </c>
      <c r="K1116" s="5" t="str">
        <f>VLOOKUP(J1116,'RF Mapping'!$A$1:$B$26,2,0)</f>
        <v>Champions</v>
      </c>
    </row>
    <row r="1117" ht="15.75" customHeight="1">
      <c r="A1117" s="4">
        <v>15299.0</v>
      </c>
      <c r="B1117" s="5">
        <v>3.0</v>
      </c>
      <c r="C1117" s="15">
        <v>44558.70902777778</v>
      </c>
      <c r="D1117" s="16">
        <v>1203.81</v>
      </c>
      <c r="E1117" s="5">
        <f t="shared" si="1"/>
        <v>517</v>
      </c>
      <c r="F1117" s="5">
        <f t="shared" si="2"/>
        <v>3</v>
      </c>
      <c r="G1117" s="5">
        <f t="shared" si="3"/>
        <v>4</v>
      </c>
      <c r="H1117" s="5">
        <f t="shared" si="4"/>
        <v>4</v>
      </c>
      <c r="I1117" s="5" t="str">
        <f t="shared" si="5"/>
        <v>344</v>
      </c>
      <c r="J1117" s="5" t="str">
        <f t="shared" si="6"/>
        <v>34</v>
      </c>
      <c r="K1117" s="5" t="str">
        <f>VLOOKUP(J1117,'RF Mapping'!$A$1:$B$26,2,0)</f>
        <v>Loyal Customers</v>
      </c>
    </row>
    <row r="1118" ht="15.75" customHeight="1">
      <c r="A1118" s="4">
        <v>15301.0</v>
      </c>
      <c r="B1118" s="5">
        <v>8.0</v>
      </c>
      <c r="C1118" s="15">
        <v>44671.41458333333</v>
      </c>
      <c r="D1118" s="16">
        <v>149.9</v>
      </c>
      <c r="E1118" s="5">
        <f t="shared" si="1"/>
        <v>404</v>
      </c>
      <c r="F1118" s="5">
        <f t="shared" si="2"/>
        <v>4</v>
      </c>
      <c r="G1118" s="5">
        <f t="shared" si="3"/>
        <v>4</v>
      </c>
      <c r="H1118" s="5">
        <f t="shared" si="4"/>
        <v>4</v>
      </c>
      <c r="I1118" s="5" t="str">
        <f t="shared" si="5"/>
        <v>444</v>
      </c>
      <c r="J1118" s="5" t="str">
        <f t="shared" si="6"/>
        <v>44</v>
      </c>
      <c r="K1118" s="5" t="str">
        <f>VLOOKUP(J1118,'RF Mapping'!$A$1:$B$26,2,0)</f>
        <v>Loyal Customers</v>
      </c>
    </row>
    <row r="1119" ht="15.75" customHeight="1">
      <c r="A1119" s="4">
        <v>15306.0</v>
      </c>
      <c r="B1119" s="5">
        <v>1.0</v>
      </c>
      <c r="C1119" s="15">
        <v>44657.53888888889</v>
      </c>
      <c r="D1119" s="16">
        <v>19.9</v>
      </c>
      <c r="E1119" s="5">
        <f t="shared" si="1"/>
        <v>418</v>
      </c>
      <c r="F1119" s="5">
        <f t="shared" si="2"/>
        <v>4</v>
      </c>
      <c r="G1119" s="5">
        <f t="shared" si="3"/>
        <v>2</v>
      </c>
      <c r="H1119" s="5">
        <f t="shared" si="4"/>
        <v>2</v>
      </c>
      <c r="I1119" s="5" t="str">
        <f t="shared" si="5"/>
        <v>422</v>
      </c>
      <c r="J1119" s="5" t="str">
        <f t="shared" si="6"/>
        <v>42</v>
      </c>
      <c r="K1119" s="5" t="str">
        <f>VLOOKUP(J1119,'RF Mapping'!$A$1:$B$26,2,0)</f>
        <v>Potential Loyalists</v>
      </c>
    </row>
    <row r="1120" ht="15.75" customHeight="1">
      <c r="A1120" s="4">
        <v>15307.0</v>
      </c>
      <c r="B1120" s="5">
        <v>1.0</v>
      </c>
      <c r="C1120" s="15">
        <v>44625.48472222222</v>
      </c>
      <c r="D1120" s="16">
        <v>35.8</v>
      </c>
      <c r="E1120" s="5">
        <f t="shared" si="1"/>
        <v>450</v>
      </c>
      <c r="F1120" s="5">
        <f t="shared" si="2"/>
        <v>3</v>
      </c>
      <c r="G1120" s="5">
        <f t="shared" si="3"/>
        <v>2</v>
      </c>
      <c r="H1120" s="5">
        <f t="shared" si="4"/>
        <v>3</v>
      </c>
      <c r="I1120" s="5" t="str">
        <f t="shared" si="5"/>
        <v>323</v>
      </c>
      <c r="J1120" s="5" t="str">
        <f t="shared" si="6"/>
        <v>32</v>
      </c>
      <c r="K1120" s="5" t="str">
        <f>VLOOKUP(J1120,'RF Mapping'!$A$1:$B$26,2,0)</f>
        <v>About to Sleep</v>
      </c>
    </row>
    <row r="1121" ht="15.75" customHeight="1">
      <c r="A1121" s="4">
        <v>15308.0</v>
      </c>
      <c r="B1121" s="5">
        <v>1.0</v>
      </c>
      <c r="C1121" s="15">
        <v>44449.54722222222</v>
      </c>
      <c r="D1121" s="16">
        <v>17.700000000000003</v>
      </c>
      <c r="E1121" s="5">
        <f t="shared" si="1"/>
        <v>626</v>
      </c>
      <c r="F1121" s="5">
        <f t="shared" si="2"/>
        <v>2</v>
      </c>
      <c r="G1121" s="5">
        <f t="shared" si="3"/>
        <v>2</v>
      </c>
      <c r="H1121" s="5">
        <f t="shared" si="4"/>
        <v>2</v>
      </c>
      <c r="I1121" s="5" t="str">
        <f t="shared" si="5"/>
        <v>222</v>
      </c>
      <c r="J1121" s="5" t="str">
        <f t="shared" si="6"/>
        <v>22</v>
      </c>
      <c r="K1121" s="5" t="str">
        <f>VLOOKUP(J1121,'RF Mapping'!$A$1:$B$26,2,0)</f>
        <v>Hibernating</v>
      </c>
    </row>
    <row r="1122" ht="15.75" customHeight="1">
      <c r="A1122" s="4">
        <v>15311.0</v>
      </c>
      <c r="B1122" s="5">
        <v>70.0</v>
      </c>
      <c r="C1122" s="15">
        <v>44718.54097222222</v>
      </c>
      <c r="D1122" s="16">
        <v>3331.0199999999986</v>
      </c>
      <c r="E1122" s="5">
        <f t="shared" si="1"/>
        <v>357</v>
      </c>
      <c r="F1122" s="5">
        <f t="shared" si="2"/>
        <v>5</v>
      </c>
      <c r="G1122" s="5">
        <f t="shared" si="3"/>
        <v>4</v>
      </c>
      <c r="H1122" s="5">
        <f t="shared" si="4"/>
        <v>4</v>
      </c>
      <c r="I1122" s="5" t="str">
        <f t="shared" si="5"/>
        <v>544</v>
      </c>
      <c r="J1122" s="5" t="str">
        <f t="shared" si="6"/>
        <v>54</v>
      </c>
      <c r="K1122" s="5" t="str">
        <f>VLOOKUP(J1122,'RF Mapping'!$A$1:$B$26,2,0)</f>
        <v>Champions</v>
      </c>
    </row>
    <row r="1123" ht="15.75" customHeight="1">
      <c r="A1123" s="4">
        <v>15312.0</v>
      </c>
      <c r="B1123" s="5">
        <v>5.0</v>
      </c>
      <c r="C1123" s="15">
        <v>44645.54861111111</v>
      </c>
      <c r="D1123" s="16">
        <v>171.15</v>
      </c>
      <c r="E1123" s="5">
        <f t="shared" si="1"/>
        <v>430</v>
      </c>
      <c r="F1123" s="5">
        <f t="shared" si="2"/>
        <v>3</v>
      </c>
      <c r="G1123" s="5">
        <f t="shared" si="3"/>
        <v>4</v>
      </c>
      <c r="H1123" s="5">
        <f t="shared" si="4"/>
        <v>4</v>
      </c>
      <c r="I1123" s="5" t="str">
        <f t="shared" si="5"/>
        <v>344</v>
      </c>
      <c r="J1123" s="5" t="str">
        <f t="shared" si="6"/>
        <v>34</v>
      </c>
      <c r="K1123" s="5" t="str">
        <f>VLOOKUP(J1123,'RF Mapping'!$A$1:$B$26,2,0)</f>
        <v>Loyal Customers</v>
      </c>
    </row>
    <row r="1124" ht="15.75" customHeight="1">
      <c r="A1124" s="4">
        <v>15314.0</v>
      </c>
      <c r="B1124" s="5">
        <v>1.0</v>
      </c>
      <c r="C1124" s="15">
        <v>44524.61041666667</v>
      </c>
      <c r="D1124" s="16">
        <v>12.600000000000001</v>
      </c>
      <c r="E1124" s="5">
        <f t="shared" si="1"/>
        <v>551</v>
      </c>
      <c r="F1124" s="5">
        <f t="shared" si="2"/>
        <v>2</v>
      </c>
      <c r="G1124" s="5">
        <f t="shared" si="3"/>
        <v>2</v>
      </c>
      <c r="H1124" s="5">
        <f t="shared" si="4"/>
        <v>1</v>
      </c>
      <c r="I1124" s="5" t="str">
        <f t="shared" si="5"/>
        <v>221</v>
      </c>
      <c r="J1124" s="5" t="str">
        <f t="shared" si="6"/>
        <v>22</v>
      </c>
      <c r="K1124" s="5" t="str">
        <f>VLOOKUP(J1124,'RF Mapping'!$A$1:$B$26,2,0)</f>
        <v>Hibernating</v>
      </c>
    </row>
    <row r="1125" ht="15.75" customHeight="1">
      <c r="A1125" s="4">
        <v>15315.0</v>
      </c>
      <c r="B1125" s="5">
        <v>1.0</v>
      </c>
      <c r="C1125" s="15">
        <v>44657.53541666667</v>
      </c>
      <c r="D1125" s="16">
        <v>9.36</v>
      </c>
      <c r="E1125" s="5">
        <f t="shared" si="1"/>
        <v>418</v>
      </c>
      <c r="F1125" s="5">
        <f t="shared" si="2"/>
        <v>4</v>
      </c>
      <c r="G1125" s="5">
        <f t="shared" si="3"/>
        <v>2</v>
      </c>
      <c r="H1125" s="5">
        <f t="shared" si="4"/>
        <v>1</v>
      </c>
      <c r="I1125" s="5" t="str">
        <f t="shared" si="5"/>
        <v>421</v>
      </c>
      <c r="J1125" s="5" t="str">
        <f t="shared" si="6"/>
        <v>42</v>
      </c>
      <c r="K1125" s="5" t="str">
        <f>VLOOKUP(J1125,'RF Mapping'!$A$1:$B$26,2,0)</f>
        <v>Potential Loyalists</v>
      </c>
    </row>
    <row r="1126" ht="15.75" customHeight="1">
      <c r="A1126" s="4">
        <v>15321.0</v>
      </c>
      <c r="B1126" s="5">
        <v>1.0</v>
      </c>
      <c r="C1126" s="15">
        <v>44672.58194444444</v>
      </c>
      <c r="D1126" s="16">
        <v>22.43</v>
      </c>
      <c r="E1126" s="5">
        <f t="shared" si="1"/>
        <v>403</v>
      </c>
      <c r="F1126" s="5">
        <f t="shared" si="2"/>
        <v>4</v>
      </c>
      <c r="G1126" s="5">
        <f t="shared" si="3"/>
        <v>2</v>
      </c>
      <c r="H1126" s="5">
        <f t="shared" si="4"/>
        <v>2</v>
      </c>
      <c r="I1126" s="5" t="str">
        <f t="shared" si="5"/>
        <v>422</v>
      </c>
      <c r="J1126" s="5" t="str">
        <f t="shared" si="6"/>
        <v>42</v>
      </c>
      <c r="K1126" s="5" t="str">
        <f>VLOOKUP(J1126,'RF Mapping'!$A$1:$B$26,2,0)</f>
        <v>Potential Loyalists</v>
      </c>
    </row>
    <row r="1127" ht="15.75" customHeight="1">
      <c r="A1127" s="4">
        <v>15322.0</v>
      </c>
      <c r="B1127" s="5">
        <v>2.0</v>
      </c>
      <c r="C1127" s="15">
        <v>44657.85972222222</v>
      </c>
      <c r="D1127" s="16">
        <v>18.46</v>
      </c>
      <c r="E1127" s="5">
        <f t="shared" si="1"/>
        <v>418</v>
      </c>
      <c r="F1127" s="5">
        <f t="shared" si="2"/>
        <v>4</v>
      </c>
      <c r="G1127" s="5">
        <f t="shared" si="3"/>
        <v>3</v>
      </c>
      <c r="H1127" s="5">
        <f t="shared" si="4"/>
        <v>2</v>
      </c>
      <c r="I1127" s="5" t="str">
        <f t="shared" si="5"/>
        <v>432</v>
      </c>
      <c r="J1127" s="5" t="str">
        <f t="shared" si="6"/>
        <v>43</v>
      </c>
      <c r="K1127" s="5" t="str">
        <f>VLOOKUP(J1127,'RF Mapping'!$A$1:$B$26,2,0)</f>
        <v>Potential Loyalists</v>
      </c>
    </row>
    <row r="1128" ht="15.75" customHeight="1">
      <c r="A1128" s="4">
        <v>15325.0</v>
      </c>
      <c r="B1128" s="5">
        <v>1.0</v>
      </c>
      <c r="C1128" s="15">
        <v>44620.49652777778</v>
      </c>
      <c r="D1128" s="16">
        <v>2.25</v>
      </c>
      <c r="E1128" s="5">
        <f t="shared" si="1"/>
        <v>455</v>
      </c>
      <c r="F1128" s="5">
        <f t="shared" si="2"/>
        <v>3</v>
      </c>
      <c r="G1128" s="5">
        <f t="shared" si="3"/>
        <v>2</v>
      </c>
      <c r="H1128" s="5">
        <f t="shared" si="4"/>
        <v>1</v>
      </c>
      <c r="I1128" s="5" t="str">
        <f t="shared" si="5"/>
        <v>321</v>
      </c>
      <c r="J1128" s="5" t="str">
        <f t="shared" si="6"/>
        <v>32</v>
      </c>
      <c r="K1128" s="5" t="str">
        <f>VLOOKUP(J1128,'RF Mapping'!$A$1:$B$26,2,0)</f>
        <v>About to Sleep</v>
      </c>
    </row>
    <row r="1129" ht="15.75" customHeight="1">
      <c r="A1129" s="4">
        <v>15326.0</v>
      </c>
      <c r="B1129" s="5">
        <v>1.0</v>
      </c>
      <c r="C1129" s="15">
        <v>44387.48472222222</v>
      </c>
      <c r="D1129" s="16">
        <v>24.450000000000003</v>
      </c>
      <c r="E1129" s="5">
        <f t="shared" si="1"/>
        <v>688</v>
      </c>
      <c r="F1129" s="5">
        <f t="shared" si="2"/>
        <v>2</v>
      </c>
      <c r="G1129" s="5">
        <f t="shared" si="3"/>
        <v>2</v>
      </c>
      <c r="H1129" s="5">
        <f t="shared" si="4"/>
        <v>2</v>
      </c>
      <c r="I1129" s="5" t="str">
        <f t="shared" si="5"/>
        <v>222</v>
      </c>
      <c r="J1129" s="5" t="str">
        <f t="shared" si="6"/>
        <v>22</v>
      </c>
      <c r="K1129" s="5" t="str">
        <f>VLOOKUP(J1129,'RF Mapping'!$A$1:$B$26,2,0)</f>
        <v>Hibernating</v>
      </c>
    </row>
    <row r="1130" ht="15.75" customHeight="1">
      <c r="A1130" s="4">
        <v>15329.0</v>
      </c>
      <c r="B1130" s="5">
        <v>3.0</v>
      </c>
      <c r="C1130" s="15">
        <v>44685.53888888889</v>
      </c>
      <c r="D1130" s="16">
        <v>28.5</v>
      </c>
      <c r="E1130" s="5">
        <f t="shared" si="1"/>
        <v>390</v>
      </c>
      <c r="F1130" s="5">
        <f t="shared" si="2"/>
        <v>4</v>
      </c>
      <c r="G1130" s="5">
        <f t="shared" si="3"/>
        <v>4</v>
      </c>
      <c r="H1130" s="5">
        <f t="shared" si="4"/>
        <v>2</v>
      </c>
      <c r="I1130" s="5" t="str">
        <f t="shared" si="5"/>
        <v>442</v>
      </c>
      <c r="J1130" s="5" t="str">
        <f t="shared" si="6"/>
        <v>44</v>
      </c>
      <c r="K1130" s="5" t="str">
        <f>VLOOKUP(J1130,'RF Mapping'!$A$1:$B$26,2,0)</f>
        <v>Loyal Customers</v>
      </c>
    </row>
    <row r="1131" ht="15.75" customHeight="1">
      <c r="A1131" s="4">
        <v>15334.0</v>
      </c>
      <c r="B1131" s="5">
        <v>1.0</v>
      </c>
      <c r="C1131" s="15">
        <v>44567.47361111111</v>
      </c>
      <c r="D1131" s="16">
        <v>2.95</v>
      </c>
      <c r="E1131" s="5">
        <f t="shared" si="1"/>
        <v>508</v>
      </c>
      <c r="F1131" s="5">
        <f t="shared" si="2"/>
        <v>3</v>
      </c>
      <c r="G1131" s="5">
        <f t="shared" si="3"/>
        <v>2</v>
      </c>
      <c r="H1131" s="5">
        <f t="shared" si="4"/>
        <v>1</v>
      </c>
      <c r="I1131" s="5" t="str">
        <f t="shared" si="5"/>
        <v>321</v>
      </c>
      <c r="J1131" s="5" t="str">
        <f t="shared" si="6"/>
        <v>32</v>
      </c>
      <c r="K1131" s="5" t="str">
        <f>VLOOKUP(J1131,'RF Mapping'!$A$1:$B$26,2,0)</f>
        <v>About to Sleep</v>
      </c>
    </row>
    <row r="1132" ht="15.75" customHeight="1">
      <c r="A1132" s="4">
        <v>15339.0</v>
      </c>
      <c r="B1132" s="5">
        <v>3.0</v>
      </c>
      <c r="C1132" s="15">
        <v>44655.53541666667</v>
      </c>
      <c r="D1132" s="16">
        <v>38.2</v>
      </c>
      <c r="E1132" s="5">
        <f t="shared" si="1"/>
        <v>420</v>
      </c>
      <c r="F1132" s="5">
        <f t="shared" si="2"/>
        <v>4</v>
      </c>
      <c r="G1132" s="5">
        <f t="shared" si="3"/>
        <v>4</v>
      </c>
      <c r="H1132" s="5">
        <f t="shared" si="4"/>
        <v>3</v>
      </c>
      <c r="I1132" s="5" t="str">
        <f t="shared" si="5"/>
        <v>443</v>
      </c>
      <c r="J1132" s="5" t="str">
        <f t="shared" si="6"/>
        <v>44</v>
      </c>
      <c r="K1132" s="5" t="str">
        <f>VLOOKUP(J1132,'RF Mapping'!$A$1:$B$26,2,0)</f>
        <v>Loyal Customers</v>
      </c>
    </row>
    <row r="1133" ht="15.75" customHeight="1">
      <c r="A1133" s="4">
        <v>15342.0</v>
      </c>
      <c r="B1133" s="5">
        <v>1.0</v>
      </c>
      <c r="C1133" s="15">
        <v>44594.42986111111</v>
      </c>
      <c r="D1133" s="16">
        <v>23.4</v>
      </c>
      <c r="E1133" s="5">
        <f t="shared" si="1"/>
        <v>481</v>
      </c>
      <c r="F1133" s="5">
        <f t="shared" si="2"/>
        <v>3</v>
      </c>
      <c r="G1133" s="5">
        <f t="shared" si="3"/>
        <v>2</v>
      </c>
      <c r="H1133" s="5">
        <f t="shared" si="4"/>
        <v>2</v>
      </c>
      <c r="I1133" s="5" t="str">
        <f t="shared" si="5"/>
        <v>322</v>
      </c>
      <c r="J1133" s="5" t="str">
        <f t="shared" si="6"/>
        <v>32</v>
      </c>
      <c r="K1133" s="5" t="str">
        <f>VLOOKUP(J1133,'RF Mapping'!$A$1:$B$26,2,0)</f>
        <v>About to Sleep</v>
      </c>
    </row>
    <row r="1134" ht="15.75" customHeight="1">
      <c r="A1134" s="4">
        <v>15343.0</v>
      </c>
      <c r="B1134" s="5">
        <v>1.0</v>
      </c>
      <c r="C1134" s="15">
        <v>44633.57986111111</v>
      </c>
      <c r="D1134" s="16">
        <v>5.8</v>
      </c>
      <c r="E1134" s="5">
        <f t="shared" si="1"/>
        <v>442</v>
      </c>
      <c r="F1134" s="5">
        <f t="shared" si="2"/>
        <v>3</v>
      </c>
      <c r="G1134" s="5">
        <f t="shared" si="3"/>
        <v>2</v>
      </c>
      <c r="H1134" s="5">
        <f t="shared" si="4"/>
        <v>1</v>
      </c>
      <c r="I1134" s="5" t="str">
        <f t="shared" si="5"/>
        <v>321</v>
      </c>
      <c r="J1134" s="5" t="str">
        <f t="shared" si="6"/>
        <v>32</v>
      </c>
      <c r="K1134" s="5" t="str">
        <f>VLOOKUP(J1134,'RF Mapping'!$A$1:$B$26,2,0)</f>
        <v>About to Sleep</v>
      </c>
    </row>
    <row r="1135" ht="15.75" customHeight="1">
      <c r="A1135" s="4">
        <v>15344.0</v>
      </c>
      <c r="B1135" s="5">
        <v>2.0</v>
      </c>
      <c r="C1135" s="15">
        <v>44697.58055555556</v>
      </c>
      <c r="D1135" s="16">
        <v>31.56</v>
      </c>
      <c r="E1135" s="5">
        <f t="shared" si="1"/>
        <v>378</v>
      </c>
      <c r="F1135" s="5">
        <f t="shared" si="2"/>
        <v>5</v>
      </c>
      <c r="G1135" s="5">
        <f t="shared" si="3"/>
        <v>3</v>
      </c>
      <c r="H1135" s="5">
        <f t="shared" si="4"/>
        <v>2</v>
      </c>
      <c r="I1135" s="5" t="str">
        <f t="shared" si="5"/>
        <v>532</v>
      </c>
      <c r="J1135" s="5" t="str">
        <f t="shared" si="6"/>
        <v>53</v>
      </c>
      <c r="K1135" s="5" t="str">
        <f>VLOOKUP(J1135,'RF Mapping'!$A$1:$B$26,2,0)</f>
        <v>Potential Loyalists</v>
      </c>
    </row>
    <row r="1136" ht="15.75" customHeight="1">
      <c r="A1136" s="4">
        <v>15345.0</v>
      </c>
      <c r="B1136" s="5">
        <v>1.0</v>
      </c>
      <c r="C1136" s="15">
        <v>44685.55833333333</v>
      </c>
      <c r="D1136" s="16">
        <v>2.95</v>
      </c>
      <c r="E1136" s="5">
        <f t="shared" si="1"/>
        <v>390</v>
      </c>
      <c r="F1136" s="5">
        <f t="shared" si="2"/>
        <v>4</v>
      </c>
      <c r="G1136" s="5">
        <f t="shared" si="3"/>
        <v>2</v>
      </c>
      <c r="H1136" s="5">
        <f t="shared" si="4"/>
        <v>1</v>
      </c>
      <c r="I1136" s="5" t="str">
        <f t="shared" si="5"/>
        <v>421</v>
      </c>
      <c r="J1136" s="5" t="str">
        <f t="shared" si="6"/>
        <v>42</v>
      </c>
      <c r="K1136" s="5" t="str">
        <f>VLOOKUP(J1136,'RF Mapping'!$A$1:$B$26,2,0)</f>
        <v>Potential Loyalists</v>
      </c>
    </row>
    <row r="1137" ht="15.75" customHeight="1">
      <c r="A1137" s="4">
        <v>15346.0</v>
      </c>
      <c r="B1137" s="5">
        <v>1.0</v>
      </c>
      <c r="C1137" s="15">
        <v>44388.47083333333</v>
      </c>
      <c r="D1137" s="16">
        <v>19.75</v>
      </c>
      <c r="E1137" s="5">
        <f t="shared" si="1"/>
        <v>687</v>
      </c>
      <c r="F1137" s="5">
        <f t="shared" si="2"/>
        <v>2</v>
      </c>
      <c r="G1137" s="5">
        <f t="shared" si="3"/>
        <v>2</v>
      </c>
      <c r="H1137" s="5">
        <f t="shared" si="4"/>
        <v>2</v>
      </c>
      <c r="I1137" s="5" t="str">
        <f t="shared" si="5"/>
        <v>222</v>
      </c>
      <c r="J1137" s="5" t="str">
        <f t="shared" si="6"/>
        <v>22</v>
      </c>
      <c r="K1137" s="5" t="str">
        <f>VLOOKUP(J1137,'RF Mapping'!$A$1:$B$26,2,0)</f>
        <v>Hibernating</v>
      </c>
    </row>
    <row r="1138" ht="15.75" customHeight="1">
      <c r="A1138" s="4">
        <v>15349.0</v>
      </c>
      <c r="B1138" s="5">
        <v>2.0</v>
      </c>
      <c r="C1138" s="15">
        <v>44565.67083333333</v>
      </c>
      <c r="D1138" s="16">
        <v>21.45</v>
      </c>
      <c r="E1138" s="5">
        <f t="shared" si="1"/>
        <v>510</v>
      </c>
      <c r="F1138" s="5">
        <f t="shared" si="2"/>
        <v>3</v>
      </c>
      <c r="G1138" s="5">
        <f t="shared" si="3"/>
        <v>3</v>
      </c>
      <c r="H1138" s="5">
        <f t="shared" si="4"/>
        <v>2</v>
      </c>
      <c r="I1138" s="5" t="str">
        <f t="shared" si="5"/>
        <v>332</v>
      </c>
      <c r="J1138" s="5" t="str">
        <f t="shared" si="6"/>
        <v>33</v>
      </c>
      <c r="K1138" s="5" t="str">
        <f>VLOOKUP(J1138,'RF Mapping'!$A$1:$B$26,2,0)</f>
        <v>Need Attention</v>
      </c>
    </row>
    <row r="1139" ht="15.75" customHeight="1">
      <c r="A1139" s="4">
        <v>15351.0</v>
      </c>
      <c r="B1139" s="5">
        <v>7.0</v>
      </c>
      <c r="C1139" s="15">
        <v>44708.53611111111</v>
      </c>
      <c r="D1139" s="16">
        <v>126.30000000000001</v>
      </c>
      <c r="E1139" s="5">
        <f t="shared" si="1"/>
        <v>367</v>
      </c>
      <c r="F1139" s="5">
        <f t="shared" si="2"/>
        <v>5</v>
      </c>
      <c r="G1139" s="5">
        <f t="shared" si="3"/>
        <v>4</v>
      </c>
      <c r="H1139" s="5">
        <f t="shared" si="4"/>
        <v>4</v>
      </c>
      <c r="I1139" s="5" t="str">
        <f t="shared" si="5"/>
        <v>544</v>
      </c>
      <c r="J1139" s="5" t="str">
        <f t="shared" si="6"/>
        <v>54</v>
      </c>
      <c r="K1139" s="5" t="str">
        <f>VLOOKUP(J1139,'RF Mapping'!$A$1:$B$26,2,0)</f>
        <v>Champions</v>
      </c>
    </row>
    <row r="1140" ht="15.75" customHeight="1">
      <c r="A1140" s="4">
        <v>15353.0</v>
      </c>
      <c r="B1140" s="5">
        <v>1.0</v>
      </c>
      <c r="C1140" s="15">
        <v>44469.51041666666</v>
      </c>
      <c r="D1140" s="16">
        <v>5.95</v>
      </c>
      <c r="E1140" s="5">
        <f t="shared" si="1"/>
        <v>606</v>
      </c>
      <c r="F1140" s="5">
        <f t="shared" si="2"/>
        <v>2</v>
      </c>
      <c r="G1140" s="5">
        <f t="shared" si="3"/>
        <v>2</v>
      </c>
      <c r="H1140" s="5">
        <f t="shared" si="4"/>
        <v>1</v>
      </c>
      <c r="I1140" s="5" t="str">
        <f t="shared" si="5"/>
        <v>221</v>
      </c>
      <c r="J1140" s="5" t="str">
        <f t="shared" si="6"/>
        <v>22</v>
      </c>
      <c r="K1140" s="5" t="str">
        <f>VLOOKUP(J1140,'RF Mapping'!$A$1:$B$26,2,0)</f>
        <v>Hibernating</v>
      </c>
    </row>
    <row r="1141" ht="15.75" customHeight="1">
      <c r="A1141" s="4">
        <v>15355.0</v>
      </c>
      <c r="B1141" s="5">
        <v>2.0</v>
      </c>
      <c r="C1141" s="15">
        <v>44691.57222222222</v>
      </c>
      <c r="D1141" s="16">
        <v>35.7</v>
      </c>
      <c r="E1141" s="5">
        <f t="shared" si="1"/>
        <v>384</v>
      </c>
      <c r="F1141" s="5">
        <f t="shared" si="2"/>
        <v>4</v>
      </c>
      <c r="G1141" s="5">
        <f t="shared" si="3"/>
        <v>3</v>
      </c>
      <c r="H1141" s="5">
        <f t="shared" si="4"/>
        <v>3</v>
      </c>
      <c r="I1141" s="5" t="str">
        <f t="shared" si="5"/>
        <v>433</v>
      </c>
      <c r="J1141" s="5" t="str">
        <f t="shared" si="6"/>
        <v>43</v>
      </c>
      <c r="K1141" s="5" t="str">
        <f>VLOOKUP(J1141,'RF Mapping'!$A$1:$B$26,2,0)</f>
        <v>Potential Loyalists</v>
      </c>
    </row>
    <row r="1142" ht="15.75" customHeight="1">
      <c r="A1142" s="4">
        <v>15356.0</v>
      </c>
      <c r="B1142" s="5">
        <v>8.0</v>
      </c>
      <c r="C1142" s="15">
        <v>44649.54930555556</v>
      </c>
      <c r="D1142" s="16">
        <v>76.88</v>
      </c>
      <c r="E1142" s="5">
        <f t="shared" si="1"/>
        <v>426</v>
      </c>
      <c r="F1142" s="5">
        <f t="shared" si="2"/>
        <v>4</v>
      </c>
      <c r="G1142" s="5">
        <f t="shared" si="3"/>
        <v>4</v>
      </c>
      <c r="H1142" s="5">
        <f t="shared" si="4"/>
        <v>3</v>
      </c>
      <c r="I1142" s="5" t="str">
        <f t="shared" si="5"/>
        <v>443</v>
      </c>
      <c r="J1142" s="5" t="str">
        <f t="shared" si="6"/>
        <v>44</v>
      </c>
      <c r="K1142" s="5" t="str">
        <f>VLOOKUP(J1142,'RF Mapping'!$A$1:$B$26,2,0)</f>
        <v>Loyal Customers</v>
      </c>
    </row>
    <row r="1143" ht="15.75" customHeight="1">
      <c r="A1143" s="4">
        <v>15358.0</v>
      </c>
      <c r="B1143" s="5">
        <v>12.0</v>
      </c>
      <c r="C1143" s="15">
        <v>44672.53055555555</v>
      </c>
      <c r="D1143" s="16">
        <v>202.66</v>
      </c>
      <c r="E1143" s="5">
        <f t="shared" si="1"/>
        <v>403</v>
      </c>
      <c r="F1143" s="5">
        <f t="shared" si="2"/>
        <v>4</v>
      </c>
      <c r="G1143" s="5">
        <f t="shared" si="3"/>
        <v>4</v>
      </c>
      <c r="H1143" s="5">
        <f t="shared" si="4"/>
        <v>4</v>
      </c>
      <c r="I1143" s="5" t="str">
        <f t="shared" si="5"/>
        <v>444</v>
      </c>
      <c r="J1143" s="5" t="str">
        <f t="shared" si="6"/>
        <v>44</v>
      </c>
      <c r="K1143" s="5" t="str">
        <f>VLOOKUP(J1143,'RF Mapping'!$A$1:$B$26,2,0)</f>
        <v>Loyal Customers</v>
      </c>
    </row>
    <row r="1144" ht="15.75" customHeight="1">
      <c r="A1144" s="4">
        <v>15361.0</v>
      </c>
      <c r="B1144" s="5">
        <v>1.0</v>
      </c>
      <c r="C1144" s="15">
        <v>44360.41111111111</v>
      </c>
      <c r="D1144" s="16">
        <v>30.0</v>
      </c>
      <c r="E1144" s="5">
        <f t="shared" si="1"/>
        <v>715</v>
      </c>
      <c r="F1144" s="5">
        <f t="shared" si="2"/>
        <v>2</v>
      </c>
      <c r="G1144" s="5">
        <f t="shared" si="3"/>
        <v>2</v>
      </c>
      <c r="H1144" s="5">
        <f t="shared" si="4"/>
        <v>2</v>
      </c>
      <c r="I1144" s="5" t="str">
        <f t="shared" si="5"/>
        <v>222</v>
      </c>
      <c r="J1144" s="5" t="str">
        <f t="shared" si="6"/>
        <v>22</v>
      </c>
      <c r="K1144" s="5" t="str">
        <f>VLOOKUP(J1144,'RF Mapping'!$A$1:$B$26,2,0)</f>
        <v>Hibernating</v>
      </c>
    </row>
    <row r="1145" ht="15.75" customHeight="1">
      <c r="A1145" s="4">
        <v>15365.0</v>
      </c>
      <c r="B1145" s="5">
        <v>2.0</v>
      </c>
      <c r="C1145" s="15">
        <v>44657.82708333333</v>
      </c>
      <c r="D1145" s="16">
        <v>59.74</v>
      </c>
      <c r="E1145" s="5">
        <f t="shared" si="1"/>
        <v>418</v>
      </c>
      <c r="F1145" s="5">
        <f t="shared" si="2"/>
        <v>4</v>
      </c>
      <c r="G1145" s="5">
        <f t="shared" si="3"/>
        <v>3</v>
      </c>
      <c r="H1145" s="5">
        <f t="shared" si="4"/>
        <v>3</v>
      </c>
      <c r="I1145" s="5" t="str">
        <f t="shared" si="5"/>
        <v>433</v>
      </c>
      <c r="J1145" s="5" t="str">
        <f t="shared" si="6"/>
        <v>43</v>
      </c>
      <c r="K1145" s="5" t="str">
        <f>VLOOKUP(J1145,'RF Mapping'!$A$1:$B$26,2,0)</f>
        <v>Potential Loyalists</v>
      </c>
    </row>
    <row r="1146" ht="15.75" customHeight="1">
      <c r="A1146" s="4">
        <v>15367.0</v>
      </c>
      <c r="B1146" s="5">
        <v>2.0</v>
      </c>
      <c r="C1146" s="15">
        <v>44477.49305555555</v>
      </c>
      <c r="D1146" s="16">
        <v>65.69999999999999</v>
      </c>
      <c r="E1146" s="5">
        <f t="shared" si="1"/>
        <v>598</v>
      </c>
      <c r="F1146" s="5">
        <f t="shared" si="2"/>
        <v>2</v>
      </c>
      <c r="G1146" s="5">
        <f t="shared" si="3"/>
        <v>3</v>
      </c>
      <c r="H1146" s="5">
        <f t="shared" si="4"/>
        <v>3</v>
      </c>
      <c r="I1146" s="5" t="str">
        <f t="shared" si="5"/>
        <v>233</v>
      </c>
      <c r="J1146" s="5" t="str">
        <f t="shared" si="6"/>
        <v>23</v>
      </c>
      <c r="K1146" s="5" t="str">
        <f>VLOOKUP(J1146,'RF Mapping'!$A$1:$B$26,2,0)</f>
        <v>At Risk</v>
      </c>
    </row>
    <row r="1147" ht="15.75" customHeight="1">
      <c r="A1147" s="4">
        <v>15369.0</v>
      </c>
      <c r="B1147" s="5">
        <v>1.0</v>
      </c>
      <c r="C1147" s="15">
        <v>44579.63263888889</v>
      </c>
      <c r="D1147" s="16">
        <v>1592.49</v>
      </c>
      <c r="E1147" s="5">
        <f t="shared" si="1"/>
        <v>496</v>
      </c>
      <c r="F1147" s="5">
        <f t="shared" si="2"/>
        <v>3</v>
      </c>
      <c r="G1147" s="5">
        <f t="shared" si="3"/>
        <v>2</v>
      </c>
      <c r="H1147" s="5">
        <f t="shared" si="4"/>
        <v>4</v>
      </c>
      <c r="I1147" s="5" t="str">
        <f t="shared" si="5"/>
        <v>324</v>
      </c>
      <c r="J1147" s="5" t="str">
        <f t="shared" si="6"/>
        <v>32</v>
      </c>
      <c r="K1147" s="5" t="str">
        <f>VLOOKUP(J1147,'RF Mapping'!$A$1:$B$26,2,0)</f>
        <v>About to Sleep</v>
      </c>
    </row>
    <row r="1148" ht="15.75" customHeight="1">
      <c r="A1148" s="4">
        <v>15370.0</v>
      </c>
      <c r="B1148" s="5">
        <v>5.0</v>
      </c>
      <c r="C1148" s="15">
        <v>44649.56597222222</v>
      </c>
      <c r="D1148" s="16">
        <v>269.9</v>
      </c>
      <c r="E1148" s="5">
        <f t="shared" si="1"/>
        <v>426</v>
      </c>
      <c r="F1148" s="5">
        <f t="shared" si="2"/>
        <v>4</v>
      </c>
      <c r="G1148" s="5">
        <f t="shared" si="3"/>
        <v>4</v>
      </c>
      <c r="H1148" s="5">
        <f t="shared" si="4"/>
        <v>4</v>
      </c>
      <c r="I1148" s="5" t="str">
        <f t="shared" si="5"/>
        <v>444</v>
      </c>
      <c r="J1148" s="5" t="str">
        <f t="shared" si="6"/>
        <v>44</v>
      </c>
      <c r="K1148" s="5" t="str">
        <f>VLOOKUP(J1148,'RF Mapping'!$A$1:$B$26,2,0)</f>
        <v>Loyal Customers</v>
      </c>
    </row>
    <row r="1149" ht="15.75" customHeight="1">
      <c r="A1149" s="4">
        <v>15373.0</v>
      </c>
      <c r="B1149" s="5">
        <v>1.0</v>
      </c>
      <c r="C1149" s="15">
        <v>44381.65694444445</v>
      </c>
      <c r="D1149" s="16">
        <v>65.69999999999999</v>
      </c>
      <c r="E1149" s="5">
        <f t="shared" si="1"/>
        <v>694</v>
      </c>
      <c r="F1149" s="5">
        <f t="shared" si="2"/>
        <v>2</v>
      </c>
      <c r="G1149" s="5">
        <f t="shared" si="3"/>
        <v>2</v>
      </c>
      <c r="H1149" s="5">
        <f t="shared" si="4"/>
        <v>3</v>
      </c>
      <c r="I1149" s="5" t="str">
        <f t="shared" si="5"/>
        <v>223</v>
      </c>
      <c r="J1149" s="5" t="str">
        <f t="shared" si="6"/>
        <v>22</v>
      </c>
      <c r="K1149" s="5" t="str">
        <f>VLOOKUP(J1149,'RF Mapping'!$A$1:$B$26,2,0)</f>
        <v>Hibernating</v>
      </c>
    </row>
    <row r="1150" ht="15.75" customHeight="1">
      <c r="A1150" s="4">
        <v>15376.0</v>
      </c>
      <c r="B1150" s="5">
        <v>2.0</v>
      </c>
      <c r="C1150" s="15">
        <v>44681.62777777778</v>
      </c>
      <c r="D1150" s="16">
        <v>39.21</v>
      </c>
      <c r="E1150" s="5">
        <f t="shared" si="1"/>
        <v>394</v>
      </c>
      <c r="F1150" s="5">
        <f t="shared" si="2"/>
        <v>4</v>
      </c>
      <c r="G1150" s="5">
        <f t="shared" si="3"/>
        <v>3</v>
      </c>
      <c r="H1150" s="5">
        <f t="shared" si="4"/>
        <v>3</v>
      </c>
      <c r="I1150" s="5" t="str">
        <f t="shared" si="5"/>
        <v>433</v>
      </c>
      <c r="J1150" s="5" t="str">
        <f t="shared" si="6"/>
        <v>43</v>
      </c>
      <c r="K1150" s="5" t="str">
        <f>VLOOKUP(J1150,'RF Mapping'!$A$1:$B$26,2,0)</f>
        <v>Potential Loyalists</v>
      </c>
    </row>
    <row r="1151" ht="15.75" customHeight="1">
      <c r="A1151" s="4">
        <v>15379.0</v>
      </c>
      <c r="B1151" s="5">
        <v>2.0</v>
      </c>
      <c r="C1151" s="15">
        <v>44383.58819444444</v>
      </c>
      <c r="D1151" s="16">
        <v>55.8</v>
      </c>
      <c r="E1151" s="5">
        <f t="shared" si="1"/>
        <v>692</v>
      </c>
      <c r="F1151" s="5">
        <f t="shared" si="2"/>
        <v>2</v>
      </c>
      <c r="G1151" s="5">
        <f t="shared" si="3"/>
        <v>3</v>
      </c>
      <c r="H1151" s="5">
        <f t="shared" si="4"/>
        <v>3</v>
      </c>
      <c r="I1151" s="5" t="str">
        <f t="shared" si="5"/>
        <v>233</v>
      </c>
      <c r="J1151" s="5" t="str">
        <f t="shared" si="6"/>
        <v>23</v>
      </c>
      <c r="K1151" s="5" t="str">
        <f>VLOOKUP(J1151,'RF Mapping'!$A$1:$B$26,2,0)</f>
        <v>At Risk</v>
      </c>
    </row>
    <row r="1152" ht="15.75" customHeight="1">
      <c r="A1152" s="4">
        <v>15380.0</v>
      </c>
      <c r="B1152" s="5">
        <v>3.0</v>
      </c>
      <c r="C1152" s="15">
        <v>44675.4375</v>
      </c>
      <c r="D1152" s="16">
        <v>253.30000000000004</v>
      </c>
      <c r="E1152" s="5">
        <f t="shared" si="1"/>
        <v>400</v>
      </c>
      <c r="F1152" s="5">
        <f t="shared" si="2"/>
        <v>4</v>
      </c>
      <c r="G1152" s="5">
        <f t="shared" si="3"/>
        <v>4</v>
      </c>
      <c r="H1152" s="5">
        <f t="shared" si="4"/>
        <v>4</v>
      </c>
      <c r="I1152" s="5" t="str">
        <f t="shared" si="5"/>
        <v>444</v>
      </c>
      <c r="J1152" s="5" t="str">
        <f t="shared" si="6"/>
        <v>44</v>
      </c>
      <c r="K1152" s="5" t="str">
        <f>VLOOKUP(J1152,'RF Mapping'!$A$1:$B$26,2,0)</f>
        <v>Loyal Customers</v>
      </c>
    </row>
    <row r="1153" ht="15.75" customHeight="1">
      <c r="A1153" s="4">
        <v>15382.0</v>
      </c>
      <c r="B1153" s="5">
        <v>2.0</v>
      </c>
      <c r="C1153" s="15">
        <v>44636.39375</v>
      </c>
      <c r="D1153" s="16">
        <v>24.1</v>
      </c>
      <c r="E1153" s="5">
        <f t="shared" si="1"/>
        <v>439</v>
      </c>
      <c r="F1153" s="5">
        <f t="shared" si="2"/>
        <v>3</v>
      </c>
      <c r="G1153" s="5">
        <f t="shared" si="3"/>
        <v>3</v>
      </c>
      <c r="H1153" s="5">
        <f t="shared" si="4"/>
        <v>2</v>
      </c>
      <c r="I1153" s="5" t="str">
        <f t="shared" si="5"/>
        <v>332</v>
      </c>
      <c r="J1153" s="5" t="str">
        <f t="shared" si="6"/>
        <v>33</v>
      </c>
      <c r="K1153" s="5" t="str">
        <f>VLOOKUP(J1153,'RF Mapping'!$A$1:$B$26,2,0)</f>
        <v>Need Attention</v>
      </c>
    </row>
    <row r="1154" ht="15.75" customHeight="1">
      <c r="A1154" s="4">
        <v>15384.0</v>
      </c>
      <c r="B1154" s="5">
        <v>1.0</v>
      </c>
      <c r="C1154" s="15">
        <v>44349.72708333333</v>
      </c>
      <c r="D1154" s="16">
        <v>1.7</v>
      </c>
      <c r="E1154" s="5">
        <f t="shared" si="1"/>
        <v>726</v>
      </c>
      <c r="F1154" s="5">
        <f t="shared" si="2"/>
        <v>2</v>
      </c>
      <c r="G1154" s="5">
        <f t="shared" si="3"/>
        <v>2</v>
      </c>
      <c r="H1154" s="5">
        <f t="shared" si="4"/>
        <v>1</v>
      </c>
      <c r="I1154" s="5" t="str">
        <f t="shared" si="5"/>
        <v>221</v>
      </c>
      <c r="J1154" s="5" t="str">
        <f t="shared" si="6"/>
        <v>22</v>
      </c>
      <c r="K1154" s="5" t="str">
        <f>VLOOKUP(J1154,'RF Mapping'!$A$1:$B$26,2,0)</f>
        <v>Hibernating</v>
      </c>
    </row>
    <row r="1155" ht="15.75" customHeight="1">
      <c r="A1155" s="4">
        <v>15386.0</v>
      </c>
      <c r="B1155" s="5">
        <v>1.0</v>
      </c>
      <c r="C1155" s="15">
        <v>44536.57430555556</v>
      </c>
      <c r="D1155" s="16">
        <v>7.800000000000001</v>
      </c>
      <c r="E1155" s="5">
        <f t="shared" si="1"/>
        <v>539</v>
      </c>
      <c r="F1155" s="5">
        <f t="shared" si="2"/>
        <v>3</v>
      </c>
      <c r="G1155" s="5">
        <f t="shared" si="3"/>
        <v>2</v>
      </c>
      <c r="H1155" s="5">
        <f t="shared" si="4"/>
        <v>1</v>
      </c>
      <c r="I1155" s="5" t="str">
        <f t="shared" si="5"/>
        <v>321</v>
      </c>
      <c r="J1155" s="5" t="str">
        <f t="shared" si="6"/>
        <v>32</v>
      </c>
      <c r="K1155" s="5" t="str">
        <f>VLOOKUP(J1155,'RF Mapping'!$A$1:$B$26,2,0)</f>
        <v>About to Sleep</v>
      </c>
    </row>
    <row r="1156" ht="15.75" customHeight="1">
      <c r="A1156" s="4">
        <v>15392.0</v>
      </c>
      <c r="B1156" s="5">
        <v>2.0</v>
      </c>
      <c r="C1156" s="15">
        <v>44717.45902777778</v>
      </c>
      <c r="D1156" s="16">
        <v>26.31</v>
      </c>
      <c r="E1156" s="5">
        <f t="shared" si="1"/>
        <v>358</v>
      </c>
      <c r="F1156" s="5">
        <f t="shared" si="2"/>
        <v>5</v>
      </c>
      <c r="G1156" s="5">
        <f t="shared" si="3"/>
        <v>3</v>
      </c>
      <c r="H1156" s="5">
        <f t="shared" si="4"/>
        <v>2</v>
      </c>
      <c r="I1156" s="5" t="str">
        <f t="shared" si="5"/>
        <v>532</v>
      </c>
      <c r="J1156" s="5" t="str">
        <f t="shared" si="6"/>
        <v>53</v>
      </c>
      <c r="K1156" s="5" t="str">
        <f>VLOOKUP(J1156,'RF Mapping'!$A$1:$B$26,2,0)</f>
        <v>Potential Loyalists</v>
      </c>
    </row>
    <row r="1157" ht="15.75" customHeight="1">
      <c r="A1157" s="4">
        <v>15394.0</v>
      </c>
      <c r="B1157" s="5">
        <v>3.0</v>
      </c>
      <c r="C1157" s="15">
        <v>44711.49236111111</v>
      </c>
      <c r="D1157" s="16">
        <v>156.3</v>
      </c>
      <c r="E1157" s="5">
        <f t="shared" si="1"/>
        <v>364</v>
      </c>
      <c r="F1157" s="5">
        <f t="shared" si="2"/>
        <v>5</v>
      </c>
      <c r="G1157" s="5">
        <f t="shared" si="3"/>
        <v>4</v>
      </c>
      <c r="H1157" s="5">
        <f t="shared" si="4"/>
        <v>4</v>
      </c>
      <c r="I1157" s="5" t="str">
        <f t="shared" si="5"/>
        <v>544</v>
      </c>
      <c r="J1157" s="5" t="str">
        <f t="shared" si="6"/>
        <v>54</v>
      </c>
      <c r="K1157" s="5" t="str">
        <f>VLOOKUP(J1157,'RF Mapping'!$A$1:$B$26,2,0)</f>
        <v>Champions</v>
      </c>
    </row>
    <row r="1158" ht="15.75" customHeight="1">
      <c r="A1158" s="4">
        <v>15398.0</v>
      </c>
      <c r="B1158" s="5">
        <v>1.0</v>
      </c>
      <c r="C1158" s="15">
        <v>44647.41041666667</v>
      </c>
      <c r="D1158" s="16">
        <v>5.9</v>
      </c>
      <c r="E1158" s="5">
        <f t="shared" si="1"/>
        <v>428</v>
      </c>
      <c r="F1158" s="5">
        <f t="shared" si="2"/>
        <v>4</v>
      </c>
      <c r="G1158" s="5">
        <f t="shared" si="3"/>
        <v>2</v>
      </c>
      <c r="H1158" s="5">
        <f t="shared" si="4"/>
        <v>1</v>
      </c>
      <c r="I1158" s="5" t="str">
        <f t="shared" si="5"/>
        <v>421</v>
      </c>
      <c r="J1158" s="5" t="str">
        <f t="shared" si="6"/>
        <v>42</v>
      </c>
      <c r="K1158" s="5" t="str">
        <f>VLOOKUP(J1158,'RF Mapping'!$A$1:$B$26,2,0)</f>
        <v>Potential Loyalists</v>
      </c>
    </row>
    <row r="1159" ht="15.75" customHeight="1">
      <c r="A1159" s="4">
        <v>15402.0</v>
      </c>
      <c r="B1159" s="5">
        <v>1.0</v>
      </c>
      <c r="C1159" s="15">
        <v>44527.56388888889</v>
      </c>
      <c r="D1159" s="16">
        <v>5.9</v>
      </c>
      <c r="E1159" s="5">
        <f t="shared" si="1"/>
        <v>548</v>
      </c>
      <c r="F1159" s="5">
        <f t="shared" si="2"/>
        <v>2</v>
      </c>
      <c r="G1159" s="5">
        <f t="shared" si="3"/>
        <v>2</v>
      </c>
      <c r="H1159" s="5">
        <f t="shared" si="4"/>
        <v>1</v>
      </c>
      <c r="I1159" s="5" t="str">
        <f t="shared" si="5"/>
        <v>221</v>
      </c>
      <c r="J1159" s="5" t="str">
        <f t="shared" si="6"/>
        <v>22</v>
      </c>
      <c r="K1159" s="5" t="str">
        <f>VLOOKUP(J1159,'RF Mapping'!$A$1:$B$26,2,0)</f>
        <v>Hibernating</v>
      </c>
    </row>
    <row r="1160" ht="15.75" customHeight="1">
      <c r="A1160" s="4">
        <v>15406.0</v>
      </c>
      <c r="B1160" s="5">
        <v>2.0</v>
      </c>
      <c r="C1160" s="15">
        <v>44699.41527777778</v>
      </c>
      <c r="D1160" s="16">
        <v>50.0</v>
      </c>
      <c r="E1160" s="5">
        <f t="shared" si="1"/>
        <v>376</v>
      </c>
      <c r="F1160" s="5">
        <f t="shared" si="2"/>
        <v>5</v>
      </c>
      <c r="G1160" s="5">
        <f t="shared" si="3"/>
        <v>3</v>
      </c>
      <c r="H1160" s="5">
        <f t="shared" si="4"/>
        <v>3</v>
      </c>
      <c r="I1160" s="5" t="str">
        <f t="shared" si="5"/>
        <v>533</v>
      </c>
      <c r="J1160" s="5" t="str">
        <f t="shared" si="6"/>
        <v>53</v>
      </c>
      <c r="K1160" s="5" t="str">
        <f>VLOOKUP(J1160,'RF Mapping'!$A$1:$B$26,2,0)</f>
        <v>Potential Loyalists</v>
      </c>
    </row>
    <row r="1161" ht="15.75" customHeight="1">
      <c r="A1161" s="4">
        <v>15407.0</v>
      </c>
      <c r="B1161" s="5">
        <v>2.0</v>
      </c>
      <c r="C1161" s="15">
        <v>44687.49652777778</v>
      </c>
      <c r="D1161" s="16">
        <v>18.6</v>
      </c>
      <c r="E1161" s="5">
        <f t="shared" si="1"/>
        <v>388</v>
      </c>
      <c r="F1161" s="5">
        <f t="shared" si="2"/>
        <v>4</v>
      </c>
      <c r="G1161" s="5">
        <f t="shared" si="3"/>
        <v>3</v>
      </c>
      <c r="H1161" s="5">
        <f t="shared" si="4"/>
        <v>2</v>
      </c>
      <c r="I1161" s="5" t="str">
        <f t="shared" si="5"/>
        <v>432</v>
      </c>
      <c r="J1161" s="5" t="str">
        <f t="shared" si="6"/>
        <v>43</v>
      </c>
      <c r="K1161" s="5" t="str">
        <f>VLOOKUP(J1161,'RF Mapping'!$A$1:$B$26,2,0)</f>
        <v>Potential Loyalists</v>
      </c>
    </row>
    <row r="1162" ht="15.75" customHeight="1">
      <c r="A1162" s="4">
        <v>15408.0</v>
      </c>
      <c r="B1162" s="5">
        <v>1.0</v>
      </c>
      <c r="C1162" s="15">
        <v>44459.62638888889</v>
      </c>
      <c r="D1162" s="16">
        <v>5.9</v>
      </c>
      <c r="E1162" s="5">
        <f t="shared" si="1"/>
        <v>616</v>
      </c>
      <c r="F1162" s="5">
        <f t="shared" si="2"/>
        <v>2</v>
      </c>
      <c r="G1162" s="5">
        <f t="shared" si="3"/>
        <v>2</v>
      </c>
      <c r="H1162" s="5">
        <f t="shared" si="4"/>
        <v>1</v>
      </c>
      <c r="I1162" s="5" t="str">
        <f t="shared" si="5"/>
        <v>221</v>
      </c>
      <c r="J1162" s="5" t="str">
        <f t="shared" si="6"/>
        <v>22</v>
      </c>
      <c r="K1162" s="5" t="str">
        <f>VLOOKUP(J1162,'RF Mapping'!$A$1:$B$26,2,0)</f>
        <v>Hibernating</v>
      </c>
    </row>
    <row r="1163" ht="15.75" customHeight="1">
      <c r="A1163" s="4">
        <v>15410.0</v>
      </c>
      <c r="B1163" s="5">
        <v>1.0</v>
      </c>
      <c r="C1163" s="15">
        <v>44636.61597222222</v>
      </c>
      <c r="D1163" s="16">
        <v>34.0</v>
      </c>
      <c r="E1163" s="5">
        <f t="shared" si="1"/>
        <v>439</v>
      </c>
      <c r="F1163" s="5">
        <f t="shared" si="2"/>
        <v>3</v>
      </c>
      <c r="G1163" s="5">
        <f t="shared" si="3"/>
        <v>2</v>
      </c>
      <c r="H1163" s="5">
        <f t="shared" si="4"/>
        <v>3</v>
      </c>
      <c r="I1163" s="5" t="str">
        <f t="shared" si="5"/>
        <v>323</v>
      </c>
      <c r="J1163" s="5" t="str">
        <f t="shared" si="6"/>
        <v>32</v>
      </c>
      <c r="K1163" s="5" t="str">
        <f>VLOOKUP(J1163,'RF Mapping'!$A$1:$B$26,2,0)</f>
        <v>About to Sleep</v>
      </c>
    </row>
    <row r="1164" ht="15.75" customHeight="1">
      <c r="A1164" s="4">
        <v>15411.0</v>
      </c>
      <c r="B1164" s="5">
        <v>2.0</v>
      </c>
      <c r="C1164" s="15">
        <v>44694.63819444444</v>
      </c>
      <c r="D1164" s="16">
        <v>27.650000000000002</v>
      </c>
      <c r="E1164" s="5">
        <f t="shared" si="1"/>
        <v>381</v>
      </c>
      <c r="F1164" s="5">
        <f t="shared" si="2"/>
        <v>4</v>
      </c>
      <c r="G1164" s="5">
        <f t="shared" si="3"/>
        <v>3</v>
      </c>
      <c r="H1164" s="5">
        <f t="shared" si="4"/>
        <v>2</v>
      </c>
      <c r="I1164" s="5" t="str">
        <f t="shared" si="5"/>
        <v>432</v>
      </c>
      <c r="J1164" s="5" t="str">
        <f t="shared" si="6"/>
        <v>43</v>
      </c>
      <c r="K1164" s="5" t="str">
        <f>VLOOKUP(J1164,'RF Mapping'!$A$1:$B$26,2,0)</f>
        <v>Potential Loyalists</v>
      </c>
    </row>
    <row r="1165" ht="15.75" customHeight="1">
      <c r="A1165" s="4">
        <v>15415.0</v>
      </c>
      <c r="B1165" s="5">
        <v>1.0</v>
      </c>
      <c r="C1165" s="15">
        <v>44407.59236111111</v>
      </c>
      <c r="D1165" s="16">
        <v>23.200000000000003</v>
      </c>
      <c r="E1165" s="5">
        <f t="shared" si="1"/>
        <v>668</v>
      </c>
      <c r="F1165" s="5">
        <f t="shared" si="2"/>
        <v>2</v>
      </c>
      <c r="G1165" s="5">
        <f t="shared" si="3"/>
        <v>2</v>
      </c>
      <c r="H1165" s="5">
        <f t="shared" si="4"/>
        <v>2</v>
      </c>
      <c r="I1165" s="5" t="str">
        <f t="shared" si="5"/>
        <v>222</v>
      </c>
      <c r="J1165" s="5" t="str">
        <f t="shared" si="6"/>
        <v>22</v>
      </c>
      <c r="K1165" s="5" t="str">
        <f>VLOOKUP(J1165,'RF Mapping'!$A$1:$B$26,2,0)</f>
        <v>Hibernating</v>
      </c>
    </row>
    <row r="1166" ht="15.75" customHeight="1">
      <c r="A1166" s="4">
        <v>15416.0</v>
      </c>
      <c r="B1166" s="5">
        <v>2.0</v>
      </c>
      <c r="C1166" s="15">
        <v>44568.77013888889</v>
      </c>
      <c r="D1166" s="16">
        <v>134.4</v>
      </c>
      <c r="E1166" s="5">
        <f t="shared" si="1"/>
        <v>507</v>
      </c>
      <c r="F1166" s="5">
        <f t="shared" si="2"/>
        <v>3</v>
      </c>
      <c r="G1166" s="5">
        <f t="shared" si="3"/>
        <v>3</v>
      </c>
      <c r="H1166" s="5">
        <f t="shared" si="4"/>
        <v>4</v>
      </c>
      <c r="I1166" s="5" t="str">
        <f t="shared" si="5"/>
        <v>334</v>
      </c>
      <c r="J1166" s="5" t="str">
        <f t="shared" si="6"/>
        <v>33</v>
      </c>
      <c r="K1166" s="5" t="str">
        <f>VLOOKUP(J1166,'RF Mapping'!$A$1:$B$26,2,0)</f>
        <v>Need Attention</v>
      </c>
    </row>
    <row r="1167" ht="15.75" customHeight="1">
      <c r="A1167" s="4">
        <v>15417.0</v>
      </c>
      <c r="B1167" s="5">
        <v>1.0</v>
      </c>
      <c r="C1167" s="15">
        <v>44635.64305555556</v>
      </c>
      <c r="D1167" s="16">
        <v>41.6</v>
      </c>
      <c r="E1167" s="5">
        <f t="shared" si="1"/>
        <v>440</v>
      </c>
      <c r="F1167" s="5">
        <f t="shared" si="2"/>
        <v>3</v>
      </c>
      <c r="G1167" s="5">
        <f t="shared" si="3"/>
        <v>2</v>
      </c>
      <c r="H1167" s="5">
        <f t="shared" si="4"/>
        <v>3</v>
      </c>
      <c r="I1167" s="5" t="str">
        <f t="shared" si="5"/>
        <v>323</v>
      </c>
      <c r="J1167" s="5" t="str">
        <f t="shared" si="6"/>
        <v>32</v>
      </c>
      <c r="K1167" s="5" t="str">
        <f>VLOOKUP(J1167,'RF Mapping'!$A$1:$B$26,2,0)</f>
        <v>About to Sleep</v>
      </c>
    </row>
    <row r="1168" ht="15.75" customHeight="1">
      <c r="A1168" s="4">
        <v>15426.0</v>
      </c>
      <c r="B1168" s="5">
        <v>5.0</v>
      </c>
      <c r="C1168" s="15">
        <v>44701.65</v>
      </c>
      <c r="D1168" s="16">
        <v>66.57000000000001</v>
      </c>
      <c r="E1168" s="5">
        <f t="shared" si="1"/>
        <v>374</v>
      </c>
      <c r="F1168" s="5">
        <f t="shared" si="2"/>
        <v>5</v>
      </c>
      <c r="G1168" s="5">
        <f t="shared" si="3"/>
        <v>4</v>
      </c>
      <c r="H1168" s="5">
        <f t="shared" si="4"/>
        <v>3</v>
      </c>
      <c r="I1168" s="5" t="str">
        <f t="shared" si="5"/>
        <v>543</v>
      </c>
      <c r="J1168" s="5" t="str">
        <f t="shared" si="6"/>
        <v>54</v>
      </c>
      <c r="K1168" s="5" t="str">
        <f>VLOOKUP(J1168,'RF Mapping'!$A$1:$B$26,2,0)</f>
        <v>Champions</v>
      </c>
    </row>
    <row r="1169" ht="15.75" customHeight="1">
      <c r="A1169" s="4">
        <v>15427.0</v>
      </c>
      <c r="B1169" s="5">
        <v>3.0</v>
      </c>
      <c r="C1169" s="15">
        <v>44687.60347222222</v>
      </c>
      <c r="D1169" s="16">
        <v>54.650000000000006</v>
      </c>
      <c r="E1169" s="5">
        <f t="shared" si="1"/>
        <v>388</v>
      </c>
      <c r="F1169" s="5">
        <f t="shared" si="2"/>
        <v>4</v>
      </c>
      <c r="G1169" s="5">
        <f t="shared" si="3"/>
        <v>4</v>
      </c>
      <c r="H1169" s="5">
        <f t="shared" si="4"/>
        <v>3</v>
      </c>
      <c r="I1169" s="5" t="str">
        <f t="shared" si="5"/>
        <v>443</v>
      </c>
      <c r="J1169" s="5" t="str">
        <f t="shared" si="6"/>
        <v>44</v>
      </c>
      <c r="K1169" s="5" t="str">
        <f>VLOOKUP(J1169,'RF Mapping'!$A$1:$B$26,2,0)</f>
        <v>Loyal Customers</v>
      </c>
    </row>
    <row r="1170" ht="15.75" customHeight="1">
      <c r="A1170" s="4">
        <v>15428.0</v>
      </c>
      <c r="B1170" s="5">
        <v>1.0</v>
      </c>
      <c r="C1170" s="15">
        <v>44705.70416666667</v>
      </c>
      <c r="D1170" s="16">
        <v>17.700000000000003</v>
      </c>
      <c r="E1170" s="5">
        <f t="shared" si="1"/>
        <v>370</v>
      </c>
      <c r="F1170" s="5">
        <f t="shared" si="2"/>
        <v>5</v>
      </c>
      <c r="G1170" s="5">
        <f t="shared" si="3"/>
        <v>2</v>
      </c>
      <c r="H1170" s="5">
        <f t="shared" si="4"/>
        <v>2</v>
      </c>
      <c r="I1170" s="5" t="str">
        <f t="shared" si="5"/>
        <v>522</v>
      </c>
      <c r="J1170" s="5" t="str">
        <f t="shared" si="6"/>
        <v>52</v>
      </c>
      <c r="K1170" s="5" t="str">
        <f>VLOOKUP(J1170,'RF Mapping'!$A$1:$B$26,2,0)</f>
        <v>Potential Loyalists</v>
      </c>
    </row>
    <row r="1171" ht="15.75" customHeight="1">
      <c r="A1171" s="4">
        <v>15429.0</v>
      </c>
      <c r="B1171" s="5">
        <v>1.0</v>
      </c>
      <c r="C1171" s="15">
        <v>44645.57083333333</v>
      </c>
      <c r="D1171" s="16">
        <v>5.04</v>
      </c>
      <c r="E1171" s="5">
        <f t="shared" si="1"/>
        <v>430</v>
      </c>
      <c r="F1171" s="5">
        <f t="shared" si="2"/>
        <v>3</v>
      </c>
      <c r="G1171" s="5">
        <f t="shared" si="3"/>
        <v>2</v>
      </c>
      <c r="H1171" s="5">
        <f t="shared" si="4"/>
        <v>1</v>
      </c>
      <c r="I1171" s="5" t="str">
        <f t="shared" si="5"/>
        <v>321</v>
      </c>
      <c r="J1171" s="5" t="str">
        <f t="shared" si="6"/>
        <v>32</v>
      </c>
      <c r="K1171" s="5" t="str">
        <f>VLOOKUP(J1171,'RF Mapping'!$A$1:$B$26,2,0)</f>
        <v>About to Sleep</v>
      </c>
    </row>
    <row r="1172" ht="15.75" customHeight="1">
      <c r="A1172" s="4">
        <v>15433.0</v>
      </c>
      <c r="B1172" s="5">
        <v>1.0</v>
      </c>
      <c r="C1172" s="15">
        <v>44641.68333333333</v>
      </c>
      <c r="D1172" s="16">
        <v>37.65</v>
      </c>
      <c r="E1172" s="5">
        <f t="shared" si="1"/>
        <v>434</v>
      </c>
      <c r="F1172" s="5">
        <f t="shared" si="2"/>
        <v>3</v>
      </c>
      <c r="G1172" s="5">
        <f t="shared" si="3"/>
        <v>2</v>
      </c>
      <c r="H1172" s="5">
        <f t="shared" si="4"/>
        <v>3</v>
      </c>
      <c r="I1172" s="5" t="str">
        <f t="shared" si="5"/>
        <v>323</v>
      </c>
      <c r="J1172" s="5" t="str">
        <f t="shared" si="6"/>
        <v>32</v>
      </c>
      <c r="K1172" s="5" t="str">
        <f>VLOOKUP(J1172,'RF Mapping'!$A$1:$B$26,2,0)</f>
        <v>About to Sleep</v>
      </c>
    </row>
    <row r="1173" ht="15.75" customHeight="1">
      <c r="A1173" s="4">
        <v>15434.0</v>
      </c>
      <c r="B1173" s="5">
        <v>2.0</v>
      </c>
      <c r="C1173" s="15">
        <v>44616.68263888889</v>
      </c>
      <c r="D1173" s="16">
        <v>26.5</v>
      </c>
      <c r="E1173" s="5">
        <f t="shared" si="1"/>
        <v>459</v>
      </c>
      <c r="F1173" s="5">
        <f t="shared" si="2"/>
        <v>3</v>
      </c>
      <c r="G1173" s="5">
        <f t="shared" si="3"/>
        <v>3</v>
      </c>
      <c r="H1173" s="5">
        <f t="shared" si="4"/>
        <v>2</v>
      </c>
      <c r="I1173" s="5" t="str">
        <f t="shared" si="5"/>
        <v>332</v>
      </c>
      <c r="J1173" s="5" t="str">
        <f t="shared" si="6"/>
        <v>33</v>
      </c>
      <c r="K1173" s="5" t="str">
        <f>VLOOKUP(J1173,'RF Mapping'!$A$1:$B$26,2,0)</f>
        <v>Need Attention</v>
      </c>
    </row>
    <row r="1174" ht="15.75" customHeight="1">
      <c r="A1174" s="4">
        <v>15436.0</v>
      </c>
      <c r="B1174" s="5">
        <v>3.0</v>
      </c>
      <c r="C1174" s="15">
        <v>44708.67013888889</v>
      </c>
      <c r="D1174" s="16">
        <v>42.33</v>
      </c>
      <c r="E1174" s="5">
        <f t="shared" si="1"/>
        <v>367</v>
      </c>
      <c r="F1174" s="5">
        <f t="shared" si="2"/>
        <v>5</v>
      </c>
      <c r="G1174" s="5">
        <f t="shared" si="3"/>
        <v>4</v>
      </c>
      <c r="H1174" s="5">
        <f t="shared" si="4"/>
        <v>3</v>
      </c>
      <c r="I1174" s="5" t="str">
        <f t="shared" si="5"/>
        <v>543</v>
      </c>
      <c r="J1174" s="5" t="str">
        <f t="shared" si="6"/>
        <v>54</v>
      </c>
      <c r="K1174" s="5" t="str">
        <f>VLOOKUP(J1174,'RF Mapping'!$A$1:$B$26,2,0)</f>
        <v>Champions</v>
      </c>
    </row>
    <row r="1175" ht="15.75" customHeight="1">
      <c r="A1175" s="4">
        <v>15437.0</v>
      </c>
      <c r="B1175" s="5">
        <v>1.0</v>
      </c>
      <c r="C1175" s="15">
        <v>44461.54930555556</v>
      </c>
      <c r="D1175" s="16">
        <v>2.95</v>
      </c>
      <c r="E1175" s="5">
        <f t="shared" si="1"/>
        <v>614</v>
      </c>
      <c r="F1175" s="5">
        <f t="shared" si="2"/>
        <v>2</v>
      </c>
      <c r="G1175" s="5">
        <f t="shared" si="3"/>
        <v>2</v>
      </c>
      <c r="H1175" s="5">
        <f t="shared" si="4"/>
        <v>1</v>
      </c>
      <c r="I1175" s="5" t="str">
        <f t="shared" si="5"/>
        <v>221</v>
      </c>
      <c r="J1175" s="5" t="str">
        <f t="shared" si="6"/>
        <v>22</v>
      </c>
      <c r="K1175" s="5" t="str">
        <f>VLOOKUP(J1175,'RF Mapping'!$A$1:$B$26,2,0)</f>
        <v>Hibernating</v>
      </c>
    </row>
    <row r="1176" ht="15.75" customHeight="1">
      <c r="A1176" s="4">
        <v>15438.0</v>
      </c>
      <c r="B1176" s="5">
        <v>1.0</v>
      </c>
      <c r="C1176" s="15">
        <v>44592.59652777778</v>
      </c>
      <c r="D1176" s="16">
        <v>6.8</v>
      </c>
      <c r="E1176" s="5">
        <f t="shared" si="1"/>
        <v>483</v>
      </c>
      <c r="F1176" s="5">
        <f t="shared" si="2"/>
        <v>3</v>
      </c>
      <c r="G1176" s="5">
        <f t="shared" si="3"/>
        <v>2</v>
      </c>
      <c r="H1176" s="5">
        <f t="shared" si="4"/>
        <v>1</v>
      </c>
      <c r="I1176" s="5" t="str">
        <f t="shared" si="5"/>
        <v>321</v>
      </c>
      <c r="J1176" s="5" t="str">
        <f t="shared" si="6"/>
        <v>32</v>
      </c>
      <c r="K1176" s="5" t="str">
        <f>VLOOKUP(J1176,'RF Mapping'!$A$1:$B$26,2,0)</f>
        <v>About to Sleep</v>
      </c>
    </row>
    <row r="1177" ht="15.75" customHeight="1">
      <c r="A1177" s="4">
        <v>15440.0</v>
      </c>
      <c r="B1177" s="5">
        <v>1.0</v>
      </c>
      <c r="C1177" s="15">
        <v>44667.51111111111</v>
      </c>
      <c r="D1177" s="16">
        <v>9.64</v>
      </c>
      <c r="E1177" s="5">
        <f t="shared" si="1"/>
        <v>408</v>
      </c>
      <c r="F1177" s="5">
        <f t="shared" si="2"/>
        <v>4</v>
      </c>
      <c r="G1177" s="5">
        <f t="shared" si="3"/>
        <v>2</v>
      </c>
      <c r="H1177" s="5">
        <f t="shared" si="4"/>
        <v>1</v>
      </c>
      <c r="I1177" s="5" t="str">
        <f t="shared" si="5"/>
        <v>421</v>
      </c>
      <c r="J1177" s="5" t="str">
        <f t="shared" si="6"/>
        <v>42</v>
      </c>
      <c r="K1177" s="5" t="str">
        <f>VLOOKUP(J1177,'RF Mapping'!$A$1:$B$26,2,0)</f>
        <v>Potential Loyalists</v>
      </c>
    </row>
    <row r="1178" ht="15.75" customHeight="1">
      <c r="A1178" s="4">
        <v>15443.0</v>
      </c>
      <c r="B1178" s="5">
        <v>3.0</v>
      </c>
      <c r="C1178" s="15">
        <v>44720.44444444445</v>
      </c>
      <c r="D1178" s="16">
        <v>21.189999999999998</v>
      </c>
      <c r="E1178" s="5">
        <f t="shared" si="1"/>
        <v>355</v>
      </c>
      <c r="F1178" s="5">
        <f t="shared" si="2"/>
        <v>5</v>
      </c>
      <c r="G1178" s="5">
        <f t="shared" si="3"/>
        <v>4</v>
      </c>
      <c r="H1178" s="5">
        <f t="shared" si="4"/>
        <v>2</v>
      </c>
      <c r="I1178" s="5" t="str">
        <f t="shared" si="5"/>
        <v>542</v>
      </c>
      <c r="J1178" s="5" t="str">
        <f t="shared" si="6"/>
        <v>54</v>
      </c>
      <c r="K1178" s="5" t="str">
        <f>VLOOKUP(J1178,'RF Mapping'!$A$1:$B$26,2,0)</f>
        <v>Champions</v>
      </c>
    </row>
    <row r="1179" ht="15.75" customHeight="1">
      <c r="A1179" s="4">
        <v>15444.0</v>
      </c>
      <c r="B1179" s="5">
        <v>2.0</v>
      </c>
      <c r="C1179" s="15">
        <v>44711.73402777778</v>
      </c>
      <c r="D1179" s="16">
        <v>17.92</v>
      </c>
      <c r="E1179" s="5">
        <f t="shared" si="1"/>
        <v>364</v>
      </c>
      <c r="F1179" s="5">
        <f t="shared" si="2"/>
        <v>5</v>
      </c>
      <c r="G1179" s="5">
        <f t="shared" si="3"/>
        <v>3</v>
      </c>
      <c r="H1179" s="5">
        <f t="shared" si="4"/>
        <v>2</v>
      </c>
      <c r="I1179" s="5" t="str">
        <f t="shared" si="5"/>
        <v>532</v>
      </c>
      <c r="J1179" s="5" t="str">
        <f t="shared" si="6"/>
        <v>53</v>
      </c>
      <c r="K1179" s="5" t="str">
        <f>VLOOKUP(J1179,'RF Mapping'!$A$1:$B$26,2,0)</f>
        <v>Potential Loyalists</v>
      </c>
    </row>
    <row r="1180" ht="15.75" customHeight="1">
      <c r="A1180" s="4">
        <v>15450.0</v>
      </c>
      <c r="B1180" s="5">
        <v>1.0</v>
      </c>
      <c r="C1180" s="15">
        <v>44690.71597222222</v>
      </c>
      <c r="D1180" s="16">
        <v>21.4</v>
      </c>
      <c r="E1180" s="5">
        <f t="shared" si="1"/>
        <v>385</v>
      </c>
      <c r="F1180" s="5">
        <f t="shared" si="2"/>
        <v>4</v>
      </c>
      <c r="G1180" s="5">
        <f t="shared" si="3"/>
        <v>2</v>
      </c>
      <c r="H1180" s="5">
        <f t="shared" si="4"/>
        <v>2</v>
      </c>
      <c r="I1180" s="5" t="str">
        <f t="shared" si="5"/>
        <v>422</v>
      </c>
      <c r="J1180" s="5" t="str">
        <f t="shared" si="6"/>
        <v>42</v>
      </c>
      <c r="K1180" s="5" t="str">
        <f>VLOOKUP(J1180,'RF Mapping'!$A$1:$B$26,2,0)</f>
        <v>Potential Loyalists</v>
      </c>
    </row>
    <row r="1181" ht="15.75" customHeight="1">
      <c r="A1181" s="4">
        <v>15452.0</v>
      </c>
      <c r="B1181" s="5">
        <v>1.0</v>
      </c>
      <c r="C1181" s="15">
        <v>44459.63958333333</v>
      </c>
      <c r="D1181" s="16">
        <v>24.650000000000002</v>
      </c>
      <c r="E1181" s="5">
        <f t="shared" si="1"/>
        <v>616</v>
      </c>
      <c r="F1181" s="5">
        <f t="shared" si="2"/>
        <v>2</v>
      </c>
      <c r="G1181" s="5">
        <f t="shared" si="3"/>
        <v>2</v>
      </c>
      <c r="H1181" s="5">
        <f t="shared" si="4"/>
        <v>2</v>
      </c>
      <c r="I1181" s="5" t="str">
        <f t="shared" si="5"/>
        <v>222</v>
      </c>
      <c r="J1181" s="5" t="str">
        <f t="shared" si="6"/>
        <v>22</v>
      </c>
      <c r="K1181" s="5" t="str">
        <f>VLOOKUP(J1181,'RF Mapping'!$A$1:$B$26,2,0)</f>
        <v>Hibernating</v>
      </c>
    </row>
    <row r="1182" ht="15.75" customHeight="1">
      <c r="A1182" s="4">
        <v>15453.0</v>
      </c>
      <c r="B1182" s="5">
        <v>4.0</v>
      </c>
      <c r="C1182" s="15">
        <v>44720.45763888889</v>
      </c>
      <c r="D1182" s="16">
        <v>18.78</v>
      </c>
      <c r="E1182" s="5">
        <f t="shared" si="1"/>
        <v>355</v>
      </c>
      <c r="F1182" s="5">
        <f t="shared" si="2"/>
        <v>5</v>
      </c>
      <c r="G1182" s="5">
        <f t="shared" si="3"/>
        <v>4</v>
      </c>
      <c r="H1182" s="5">
        <f t="shared" si="4"/>
        <v>2</v>
      </c>
      <c r="I1182" s="5" t="str">
        <f t="shared" si="5"/>
        <v>542</v>
      </c>
      <c r="J1182" s="5" t="str">
        <f t="shared" si="6"/>
        <v>54</v>
      </c>
      <c r="K1182" s="5" t="str">
        <f>VLOOKUP(J1182,'RF Mapping'!$A$1:$B$26,2,0)</f>
        <v>Champions</v>
      </c>
    </row>
    <row r="1183" ht="15.75" customHeight="1">
      <c r="A1183" s="4">
        <v>15456.0</v>
      </c>
      <c r="B1183" s="5">
        <v>1.0</v>
      </c>
      <c r="C1183" s="15">
        <v>44362.64861111111</v>
      </c>
      <c r="D1183" s="16">
        <v>12.0</v>
      </c>
      <c r="E1183" s="5">
        <f t="shared" si="1"/>
        <v>713</v>
      </c>
      <c r="F1183" s="5">
        <f t="shared" si="2"/>
        <v>2</v>
      </c>
      <c r="G1183" s="5">
        <f t="shared" si="3"/>
        <v>2</v>
      </c>
      <c r="H1183" s="5">
        <f t="shared" si="4"/>
        <v>1</v>
      </c>
      <c r="I1183" s="5" t="str">
        <f t="shared" si="5"/>
        <v>221</v>
      </c>
      <c r="J1183" s="5" t="str">
        <f t="shared" si="6"/>
        <v>22</v>
      </c>
      <c r="K1183" s="5" t="str">
        <f>VLOOKUP(J1183,'RF Mapping'!$A$1:$B$26,2,0)</f>
        <v>Hibernating</v>
      </c>
    </row>
    <row r="1184" ht="15.75" customHeight="1">
      <c r="A1184" s="4">
        <v>15460.0</v>
      </c>
      <c r="B1184" s="5">
        <v>1.0</v>
      </c>
      <c r="C1184" s="15">
        <v>44367.67222222222</v>
      </c>
      <c r="D1184" s="16">
        <v>10.859999999999998</v>
      </c>
      <c r="E1184" s="5">
        <f t="shared" si="1"/>
        <v>708</v>
      </c>
      <c r="F1184" s="5">
        <f t="shared" si="2"/>
        <v>2</v>
      </c>
      <c r="G1184" s="5">
        <f t="shared" si="3"/>
        <v>2</v>
      </c>
      <c r="H1184" s="5">
        <f t="shared" si="4"/>
        <v>1</v>
      </c>
      <c r="I1184" s="5" t="str">
        <f t="shared" si="5"/>
        <v>221</v>
      </c>
      <c r="J1184" s="5" t="str">
        <f t="shared" si="6"/>
        <v>22</v>
      </c>
      <c r="K1184" s="5" t="str">
        <f>VLOOKUP(J1184,'RF Mapping'!$A$1:$B$26,2,0)</f>
        <v>Hibernating</v>
      </c>
    </row>
    <row r="1185" ht="15.75" customHeight="1">
      <c r="A1185" s="4">
        <v>15464.0</v>
      </c>
      <c r="B1185" s="5">
        <v>1.0</v>
      </c>
      <c r="C1185" s="15">
        <v>44382.66388888889</v>
      </c>
      <c r="D1185" s="16">
        <v>15.07</v>
      </c>
      <c r="E1185" s="5">
        <f t="shared" si="1"/>
        <v>693</v>
      </c>
      <c r="F1185" s="5">
        <f t="shared" si="2"/>
        <v>2</v>
      </c>
      <c r="G1185" s="5">
        <f t="shared" si="3"/>
        <v>2</v>
      </c>
      <c r="H1185" s="5">
        <f t="shared" si="4"/>
        <v>2</v>
      </c>
      <c r="I1185" s="5" t="str">
        <f t="shared" si="5"/>
        <v>222</v>
      </c>
      <c r="J1185" s="5" t="str">
        <f t="shared" si="6"/>
        <v>22</v>
      </c>
      <c r="K1185" s="5" t="str">
        <f>VLOOKUP(J1185,'RF Mapping'!$A$1:$B$26,2,0)</f>
        <v>Hibernating</v>
      </c>
    </row>
    <row r="1186" ht="15.75" customHeight="1">
      <c r="A1186" s="4">
        <v>15465.0</v>
      </c>
      <c r="B1186" s="5">
        <v>2.0</v>
      </c>
      <c r="C1186" s="15">
        <v>44489.49166666667</v>
      </c>
      <c r="D1186" s="16">
        <v>58.349999999999994</v>
      </c>
      <c r="E1186" s="5">
        <f t="shared" si="1"/>
        <v>586</v>
      </c>
      <c r="F1186" s="5">
        <f t="shared" si="2"/>
        <v>2</v>
      </c>
      <c r="G1186" s="5">
        <f t="shared" si="3"/>
        <v>3</v>
      </c>
      <c r="H1186" s="5">
        <f t="shared" si="4"/>
        <v>3</v>
      </c>
      <c r="I1186" s="5" t="str">
        <f t="shared" si="5"/>
        <v>233</v>
      </c>
      <c r="J1186" s="5" t="str">
        <f t="shared" si="6"/>
        <v>23</v>
      </c>
      <c r="K1186" s="5" t="str">
        <f>VLOOKUP(J1186,'RF Mapping'!$A$1:$B$26,2,0)</f>
        <v>At Risk</v>
      </c>
    </row>
    <row r="1187" ht="15.75" customHeight="1">
      <c r="A1187" s="4">
        <v>15466.0</v>
      </c>
      <c r="B1187" s="5">
        <v>1.0</v>
      </c>
      <c r="C1187" s="15">
        <v>44635.58888888889</v>
      </c>
      <c r="D1187" s="16">
        <v>7.5</v>
      </c>
      <c r="E1187" s="5">
        <f t="shared" si="1"/>
        <v>440</v>
      </c>
      <c r="F1187" s="5">
        <f t="shared" si="2"/>
        <v>3</v>
      </c>
      <c r="G1187" s="5">
        <f t="shared" si="3"/>
        <v>2</v>
      </c>
      <c r="H1187" s="5">
        <f t="shared" si="4"/>
        <v>1</v>
      </c>
      <c r="I1187" s="5" t="str">
        <f t="shared" si="5"/>
        <v>321</v>
      </c>
      <c r="J1187" s="5" t="str">
        <f t="shared" si="6"/>
        <v>32</v>
      </c>
      <c r="K1187" s="5" t="str">
        <f>VLOOKUP(J1187,'RF Mapping'!$A$1:$B$26,2,0)</f>
        <v>About to Sleep</v>
      </c>
    </row>
    <row r="1188" ht="15.75" customHeight="1">
      <c r="A1188" s="4">
        <v>15467.0</v>
      </c>
      <c r="B1188" s="5">
        <v>1.0</v>
      </c>
      <c r="C1188" s="15">
        <v>44711.59444444445</v>
      </c>
      <c r="D1188" s="16">
        <v>13.0</v>
      </c>
      <c r="E1188" s="5">
        <f t="shared" si="1"/>
        <v>364</v>
      </c>
      <c r="F1188" s="5">
        <f t="shared" si="2"/>
        <v>5</v>
      </c>
      <c r="G1188" s="5">
        <f t="shared" si="3"/>
        <v>2</v>
      </c>
      <c r="H1188" s="5">
        <f t="shared" si="4"/>
        <v>1</v>
      </c>
      <c r="I1188" s="5" t="str">
        <f t="shared" si="5"/>
        <v>521</v>
      </c>
      <c r="J1188" s="5" t="str">
        <f t="shared" si="6"/>
        <v>52</v>
      </c>
      <c r="K1188" s="5" t="str">
        <f>VLOOKUP(J1188,'RF Mapping'!$A$1:$B$26,2,0)</f>
        <v>Potential Loyalists</v>
      </c>
    </row>
    <row r="1189" ht="15.75" customHeight="1">
      <c r="A1189" s="4">
        <v>15468.0</v>
      </c>
      <c r="B1189" s="5">
        <v>2.0</v>
      </c>
      <c r="C1189" s="15">
        <v>44685.54930555556</v>
      </c>
      <c r="D1189" s="16">
        <v>9.2</v>
      </c>
      <c r="E1189" s="5">
        <f t="shared" si="1"/>
        <v>390</v>
      </c>
      <c r="F1189" s="5">
        <f t="shared" si="2"/>
        <v>4</v>
      </c>
      <c r="G1189" s="5">
        <f t="shared" si="3"/>
        <v>3</v>
      </c>
      <c r="H1189" s="5">
        <f t="shared" si="4"/>
        <v>1</v>
      </c>
      <c r="I1189" s="5" t="str">
        <f t="shared" si="5"/>
        <v>431</v>
      </c>
      <c r="J1189" s="5" t="str">
        <f t="shared" si="6"/>
        <v>43</v>
      </c>
      <c r="K1189" s="5" t="str">
        <f>VLOOKUP(J1189,'RF Mapping'!$A$1:$B$26,2,0)</f>
        <v>Potential Loyalists</v>
      </c>
    </row>
    <row r="1190" ht="15.75" customHeight="1">
      <c r="A1190" s="4">
        <v>15469.0</v>
      </c>
      <c r="B1190" s="5">
        <v>1.0</v>
      </c>
      <c r="C1190" s="15">
        <v>44616.37986111111</v>
      </c>
      <c r="D1190" s="16">
        <v>9.95</v>
      </c>
      <c r="E1190" s="5">
        <f t="shared" si="1"/>
        <v>459</v>
      </c>
      <c r="F1190" s="5">
        <f t="shared" si="2"/>
        <v>3</v>
      </c>
      <c r="G1190" s="5">
        <f t="shared" si="3"/>
        <v>2</v>
      </c>
      <c r="H1190" s="5">
        <f t="shared" si="4"/>
        <v>1</v>
      </c>
      <c r="I1190" s="5" t="str">
        <f t="shared" si="5"/>
        <v>321</v>
      </c>
      <c r="J1190" s="5" t="str">
        <f t="shared" si="6"/>
        <v>32</v>
      </c>
      <c r="K1190" s="5" t="str">
        <f>VLOOKUP(J1190,'RF Mapping'!$A$1:$B$26,2,0)</f>
        <v>About to Sleep</v>
      </c>
    </row>
    <row r="1191" ht="15.75" customHeight="1">
      <c r="A1191" s="4">
        <v>15471.0</v>
      </c>
      <c r="B1191" s="5">
        <v>1.0</v>
      </c>
      <c r="C1191" s="15">
        <v>44719.59166666667</v>
      </c>
      <c r="D1191" s="16">
        <v>8.29</v>
      </c>
      <c r="E1191" s="5">
        <f t="shared" si="1"/>
        <v>356</v>
      </c>
      <c r="F1191" s="5">
        <f t="shared" si="2"/>
        <v>5</v>
      </c>
      <c r="G1191" s="5">
        <f t="shared" si="3"/>
        <v>2</v>
      </c>
      <c r="H1191" s="5">
        <f t="shared" si="4"/>
        <v>1</v>
      </c>
      <c r="I1191" s="5" t="str">
        <f t="shared" si="5"/>
        <v>521</v>
      </c>
      <c r="J1191" s="5" t="str">
        <f t="shared" si="6"/>
        <v>52</v>
      </c>
      <c r="K1191" s="5" t="str">
        <f>VLOOKUP(J1191,'RF Mapping'!$A$1:$B$26,2,0)</f>
        <v>Potential Loyalists</v>
      </c>
    </row>
    <row r="1192" ht="15.75" customHeight="1">
      <c r="A1192" s="4">
        <v>15472.0</v>
      </c>
      <c r="B1192" s="5">
        <v>1.0</v>
      </c>
      <c r="C1192" s="15">
        <v>44610.63680555556</v>
      </c>
      <c r="D1192" s="16">
        <v>2.52</v>
      </c>
      <c r="E1192" s="5">
        <f t="shared" si="1"/>
        <v>465</v>
      </c>
      <c r="F1192" s="5">
        <f t="shared" si="2"/>
        <v>3</v>
      </c>
      <c r="G1192" s="5">
        <f t="shared" si="3"/>
        <v>2</v>
      </c>
      <c r="H1192" s="5">
        <f t="shared" si="4"/>
        <v>1</v>
      </c>
      <c r="I1192" s="5" t="str">
        <f t="shared" si="5"/>
        <v>321</v>
      </c>
      <c r="J1192" s="5" t="str">
        <f t="shared" si="6"/>
        <v>32</v>
      </c>
      <c r="K1192" s="5" t="str">
        <f>VLOOKUP(J1192,'RF Mapping'!$A$1:$B$26,2,0)</f>
        <v>About to Sleep</v>
      </c>
    </row>
    <row r="1193" ht="15.75" customHeight="1">
      <c r="A1193" s="4">
        <v>15473.0</v>
      </c>
      <c r="B1193" s="5">
        <v>2.0</v>
      </c>
      <c r="C1193" s="15">
        <v>44663.62152777778</v>
      </c>
      <c r="D1193" s="16">
        <v>204.0</v>
      </c>
      <c r="E1193" s="5">
        <f t="shared" si="1"/>
        <v>412</v>
      </c>
      <c r="F1193" s="5">
        <f t="shared" si="2"/>
        <v>4</v>
      </c>
      <c r="G1193" s="5">
        <f t="shared" si="3"/>
        <v>3</v>
      </c>
      <c r="H1193" s="5">
        <f t="shared" si="4"/>
        <v>4</v>
      </c>
      <c r="I1193" s="5" t="str">
        <f t="shared" si="5"/>
        <v>434</v>
      </c>
      <c r="J1193" s="5" t="str">
        <f t="shared" si="6"/>
        <v>43</v>
      </c>
      <c r="K1193" s="5" t="str">
        <f>VLOOKUP(J1193,'RF Mapping'!$A$1:$B$26,2,0)</f>
        <v>Potential Loyalists</v>
      </c>
    </row>
    <row r="1194" ht="15.75" customHeight="1">
      <c r="A1194" s="4">
        <v>15478.0</v>
      </c>
      <c r="B1194" s="5">
        <v>1.0</v>
      </c>
      <c r="C1194" s="15">
        <v>44665.46458333333</v>
      </c>
      <c r="D1194" s="16">
        <v>41.6</v>
      </c>
      <c r="E1194" s="5">
        <f t="shared" si="1"/>
        <v>410</v>
      </c>
      <c r="F1194" s="5">
        <f t="shared" si="2"/>
        <v>4</v>
      </c>
      <c r="G1194" s="5">
        <f t="shared" si="3"/>
        <v>2</v>
      </c>
      <c r="H1194" s="5">
        <f t="shared" si="4"/>
        <v>3</v>
      </c>
      <c r="I1194" s="5" t="str">
        <f t="shared" si="5"/>
        <v>423</v>
      </c>
      <c r="J1194" s="5" t="str">
        <f t="shared" si="6"/>
        <v>42</v>
      </c>
      <c r="K1194" s="5" t="str">
        <f>VLOOKUP(J1194,'RF Mapping'!$A$1:$B$26,2,0)</f>
        <v>Potential Loyalists</v>
      </c>
    </row>
    <row r="1195" ht="15.75" customHeight="1">
      <c r="A1195" s="4">
        <v>15482.0</v>
      </c>
      <c r="B1195" s="5">
        <v>10.0</v>
      </c>
      <c r="C1195" s="15">
        <v>44705.44861111111</v>
      </c>
      <c r="D1195" s="16">
        <v>1456.8</v>
      </c>
      <c r="E1195" s="5">
        <f t="shared" si="1"/>
        <v>370</v>
      </c>
      <c r="F1195" s="5">
        <f t="shared" si="2"/>
        <v>5</v>
      </c>
      <c r="G1195" s="5">
        <f t="shared" si="3"/>
        <v>4</v>
      </c>
      <c r="H1195" s="5">
        <f t="shared" si="4"/>
        <v>4</v>
      </c>
      <c r="I1195" s="5" t="str">
        <f t="shared" si="5"/>
        <v>544</v>
      </c>
      <c r="J1195" s="5" t="str">
        <f t="shared" si="6"/>
        <v>54</v>
      </c>
      <c r="K1195" s="5" t="str">
        <f>VLOOKUP(J1195,'RF Mapping'!$A$1:$B$26,2,0)</f>
        <v>Champions</v>
      </c>
    </row>
    <row r="1196" ht="15.75" customHeight="1">
      <c r="A1196" s="4">
        <v>15483.0</v>
      </c>
      <c r="B1196" s="5">
        <v>2.0</v>
      </c>
      <c r="C1196" s="15">
        <v>44562.54444444444</v>
      </c>
      <c r="D1196" s="16">
        <v>15.14</v>
      </c>
      <c r="E1196" s="5">
        <f t="shared" si="1"/>
        <v>513</v>
      </c>
      <c r="F1196" s="5">
        <f t="shared" si="2"/>
        <v>3</v>
      </c>
      <c r="G1196" s="5">
        <f t="shared" si="3"/>
        <v>3</v>
      </c>
      <c r="H1196" s="5">
        <f t="shared" si="4"/>
        <v>2</v>
      </c>
      <c r="I1196" s="5" t="str">
        <f t="shared" si="5"/>
        <v>332</v>
      </c>
      <c r="J1196" s="5" t="str">
        <f t="shared" si="6"/>
        <v>33</v>
      </c>
      <c r="K1196" s="5" t="str">
        <f>VLOOKUP(J1196,'RF Mapping'!$A$1:$B$26,2,0)</f>
        <v>Need Attention</v>
      </c>
    </row>
    <row r="1197" ht="15.75" customHeight="1">
      <c r="A1197" s="4">
        <v>15484.0</v>
      </c>
      <c r="B1197" s="5">
        <v>3.0</v>
      </c>
      <c r="C1197" s="15">
        <v>44711.61666666667</v>
      </c>
      <c r="D1197" s="16">
        <v>56.599999999999994</v>
      </c>
      <c r="E1197" s="5">
        <f t="shared" si="1"/>
        <v>364</v>
      </c>
      <c r="F1197" s="5">
        <f t="shared" si="2"/>
        <v>5</v>
      </c>
      <c r="G1197" s="5">
        <f t="shared" si="3"/>
        <v>4</v>
      </c>
      <c r="H1197" s="5">
        <f t="shared" si="4"/>
        <v>3</v>
      </c>
      <c r="I1197" s="5" t="str">
        <f t="shared" si="5"/>
        <v>543</v>
      </c>
      <c r="J1197" s="5" t="str">
        <f t="shared" si="6"/>
        <v>54</v>
      </c>
      <c r="K1197" s="5" t="str">
        <f>VLOOKUP(J1197,'RF Mapping'!$A$1:$B$26,2,0)</f>
        <v>Champions</v>
      </c>
    </row>
    <row r="1198" ht="15.75" customHeight="1">
      <c r="A1198" s="4">
        <v>15489.0</v>
      </c>
      <c r="B1198" s="5">
        <v>1.0</v>
      </c>
      <c r="C1198" s="15">
        <v>44682.41319444445</v>
      </c>
      <c r="D1198" s="16">
        <v>26.550000000000004</v>
      </c>
      <c r="E1198" s="5">
        <f t="shared" si="1"/>
        <v>393</v>
      </c>
      <c r="F1198" s="5">
        <f t="shared" si="2"/>
        <v>4</v>
      </c>
      <c r="G1198" s="5">
        <f t="shared" si="3"/>
        <v>2</v>
      </c>
      <c r="H1198" s="5">
        <f t="shared" si="4"/>
        <v>2</v>
      </c>
      <c r="I1198" s="5" t="str">
        <f t="shared" si="5"/>
        <v>422</v>
      </c>
      <c r="J1198" s="5" t="str">
        <f t="shared" si="6"/>
        <v>42</v>
      </c>
      <c r="K1198" s="5" t="str">
        <f>VLOOKUP(J1198,'RF Mapping'!$A$1:$B$26,2,0)</f>
        <v>Potential Loyalists</v>
      </c>
    </row>
    <row r="1199" ht="15.75" customHeight="1">
      <c r="A1199" s="4">
        <v>15491.0</v>
      </c>
      <c r="B1199" s="5">
        <v>3.0</v>
      </c>
      <c r="C1199" s="15">
        <v>44543.49236111111</v>
      </c>
      <c r="D1199" s="16">
        <v>61.35000000000001</v>
      </c>
      <c r="E1199" s="5">
        <f t="shared" si="1"/>
        <v>532</v>
      </c>
      <c r="F1199" s="5">
        <f t="shared" si="2"/>
        <v>3</v>
      </c>
      <c r="G1199" s="5">
        <f t="shared" si="3"/>
        <v>4</v>
      </c>
      <c r="H1199" s="5">
        <f t="shared" si="4"/>
        <v>3</v>
      </c>
      <c r="I1199" s="5" t="str">
        <f t="shared" si="5"/>
        <v>343</v>
      </c>
      <c r="J1199" s="5" t="str">
        <f t="shared" si="6"/>
        <v>34</v>
      </c>
      <c r="K1199" s="5" t="str">
        <f>VLOOKUP(J1199,'RF Mapping'!$A$1:$B$26,2,0)</f>
        <v>Loyal Customers</v>
      </c>
    </row>
    <row r="1200" ht="15.75" customHeight="1">
      <c r="A1200" s="4">
        <v>15493.0</v>
      </c>
      <c r="B1200" s="5">
        <v>5.0</v>
      </c>
      <c r="C1200" s="15">
        <v>44688.48611111111</v>
      </c>
      <c r="D1200" s="16">
        <v>94.58999999999999</v>
      </c>
      <c r="E1200" s="5">
        <f t="shared" si="1"/>
        <v>387</v>
      </c>
      <c r="F1200" s="5">
        <f t="shared" si="2"/>
        <v>4</v>
      </c>
      <c r="G1200" s="5">
        <f t="shared" si="3"/>
        <v>4</v>
      </c>
      <c r="H1200" s="5">
        <f t="shared" si="4"/>
        <v>4</v>
      </c>
      <c r="I1200" s="5" t="str">
        <f t="shared" si="5"/>
        <v>444</v>
      </c>
      <c r="J1200" s="5" t="str">
        <f t="shared" si="6"/>
        <v>44</v>
      </c>
      <c r="K1200" s="5" t="str">
        <f>VLOOKUP(J1200,'RF Mapping'!$A$1:$B$26,2,0)</f>
        <v>Loyal Customers</v>
      </c>
    </row>
    <row r="1201" ht="15.75" customHeight="1">
      <c r="A1201" s="4">
        <v>15494.0</v>
      </c>
      <c r="B1201" s="5">
        <v>2.0</v>
      </c>
      <c r="C1201" s="15">
        <v>44699.61875</v>
      </c>
      <c r="D1201" s="16">
        <v>54.56</v>
      </c>
      <c r="E1201" s="5">
        <f t="shared" si="1"/>
        <v>376</v>
      </c>
      <c r="F1201" s="5">
        <f t="shared" si="2"/>
        <v>5</v>
      </c>
      <c r="G1201" s="5">
        <f t="shared" si="3"/>
        <v>3</v>
      </c>
      <c r="H1201" s="5">
        <f t="shared" si="4"/>
        <v>3</v>
      </c>
      <c r="I1201" s="5" t="str">
        <f t="shared" si="5"/>
        <v>533</v>
      </c>
      <c r="J1201" s="5" t="str">
        <f t="shared" si="6"/>
        <v>53</v>
      </c>
      <c r="K1201" s="5" t="str">
        <f>VLOOKUP(J1201,'RF Mapping'!$A$1:$B$26,2,0)</f>
        <v>Potential Loyalists</v>
      </c>
    </row>
    <row r="1202" ht="15.75" customHeight="1">
      <c r="A1202" s="4">
        <v>15498.0</v>
      </c>
      <c r="B1202" s="5">
        <v>12.0</v>
      </c>
      <c r="C1202" s="15">
        <v>44719.53333333333</v>
      </c>
      <c r="D1202" s="16">
        <v>678.15</v>
      </c>
      <c r="E1202" s="5">
        <f t="shared" si="1"/>
        <v>356</v>
      </c>
      <c r="F1202" s="5">
        <f t="shared" si="2"/>
        <v>5</v>
      </c>
      <c r="G1202" s="5">
        <f t="shared" si="3"/>
        <v>4</v>
      </c>
      <c r="H1202" s="5">
        <f t="shared" si="4"/>
        <v>4</v>
      </c>
      <c r="I1202" s="5" t="str">
        <f t="shared" si="5"/>
        <v>544</v>
      </c>
      <c r="J1202" s="5" t="str">
        <f t="shared" si="6"/>
        <v>54</v>
      </c>
      <c r="K1202" s="5" t="str">
        <f>VLOOKUP(J1202,'RF Mapping'!$A$1:$B$26,2,0)</f>
        <v>Champions</v>
      </c>
    </row>
    <row r="1203" ht="15.75" customHeight="1">
      <c r="A1203" s="4">
        <v>15500.0</v>
      </c>
      <c r="B1203" s="5">
        <v>1.0</v>
      </c>
      <c r="C1203" s="15">
        <v>44639.57430555556</v>
      </c>
      <c r="D1203" s="16">
        <v>16.6</v>
      </c>
      <c r="E1203" s="5">
        <f t="shared" si="1"/>
        <v>436</v>
      </c>
      <c r="F1203" s="5">
        <f t="shared" si="2"/>
        <v>3</v>
      </c>
      <c r="G1203" s="5">
        <f t="shared" si="3"/>
        <v>2</v>
      </c>
      <c r="H1203" s="5">
        <f t="shared" si="4"/>
        <v>2</v>
      </c>
      <c r="I1203" s="5" t="str">
        <f t="shared" si="5"/>
        <v>322</v>
      </c>
      <c r="J1203" s="5" t="str">
        <f t="shared" si="6"/>
        <v>32</v>
      </c>
      <c r="K1203" s="5" t="str">
        <f>VLOOKUP(J1203,'RF Mapping'!$A$1:$B$26,2,0)</f>
        <v>About to Sleep</v>
      </c>
    </row>
    <row r="1204" ht="15.75" customHeight="1">
      <c r="A1204" s="4">
        <v>15502.0</v>
      </c>
      <c r="B1204" s="5">
        <v>9.0</v>
      </c>
      <c r="C1204" s="15">
        <v>44688.69375</v>
      </c>
      <c r="D1204" s="16">
        <v>3609.5600000000004</v>
      </c>
      <c r="E1204" s="5">
        <f t="shared" si="1"/>
        <v>387</v>
      </c>
      <c r="F1204" s="5">
        <f t="shared" si="2"/>
        <v>4</v>
      </c>
      <c r="G1204" s="5">
        <f t="shared" si="3"/>
        <v>4</v>
      </c>
      <c r="H1204" s="5">
        <f t="shared" si="4"/>
        <v>4</v>
      </c>
      <c r="I1204" s="5" t="str">
        <f t="shared" si="5"/>
        <v>444</v>
      </c>
      <c r="J1204" s="5" t="str">
        <f t="shared" si="6"/>
        <v>44</v>
      </c>
      <c r="K1204" s="5" t="str">
        <f>VLOOKUP(J1204,'RF Mapping'!$A$1:$B$26,2,0)</f>
        <v>Loyal Customers</v>
      </c>
    </row>
    <row r="1205" ht="15.75" customHeight="1">
      <c r="A1205" s="4">
        <v>15503.0</v>
      </c>
      <c r="B1205" s="5">
        <v>1.0</v>
      </c>
      <c r="C1205" s="15">
        <v>44359.45625</v>
      </c>
      <c r="D1205" s="16">
        <v>4.17</v>
      </c>
      <c r="E1205" s="5">
        <f t="shared" si="1"/>
        <v>716</v>
      </c>
      <c r="F1205" s="5">
        <f t="shared" si="2"/>
        <v>2</v>
      </c>
      <c r="G1205" s="5">
        <f t="shared" si="3"/>
        <v>2</v>
      </c>
      <c r="H1205" s="5">
        <f t="shared" si="4"/>
        <v>1</v>
      </c>
      <c r="I1205" s="5" t="str">
        <f t="shared" si="5"/>
        <v>221</v>
      </c>
      <c r="J1205" s="5" t="str">
        <f t="shared" si="6"/>
        <v>22</v>
      </c>
      <c r="K1205" s="5" t="str">
        <f>VLOOKUP(J1205,'RF Mapping'!$A$1:$B$26,2,0)</f>
        <v>Hibernating</v>
      </c>
    </row>
    <row r="1206" ht="15.75" customHeight="1">
      <c r="A1206" s="4">
        <v>15504.0</v>
      </c>
      <c r="B1206" s="5">
        <v>1.0</v>
      </c>
      <c r="C1206" s="15">
        <v>44639.57291666666</v>
      </c>
      <c r="D1206" s="16">
        <v>4.25</v>
      </c>
      <c r="E1206" s="5">
        <f t="shared" si="1"/>
        <v>436</v>
      </c>
      <c r="F1206" s="5">
        <f t="shared" si="2"/>
        <v>3</v>
      </c>
      <c r="G1206" s="5">
        <f t="shared" si="3"/>
        <v>2</v>
      </c>
      <c r="H1206" s="5">
        <f t="shared" si="4"/>
        <v>1</v>
      </c>
      <c r="I1206" s="5" t="str">
        <f t="shared" si="5"/>
        <v>321</v>
      </c>
      <c r="J1206" s="5" t="str">
        <f t="shared" si="6"/>
        <v>32</v>
      </c>
      <c r="K1206" s="5" t="str">
        <f>VLOOKUP(J1206,'RF Mapping'!$A$1:$B$26,2,0)</f>
        <v>About to Sleep</v>
      </c>
    </row>
    <row r="1207" ht="15.75" customHeight="1">
      <c r="A1207" s="4">
        <v>15505.0</v>
      </c>
      <c r="B1207" s="5">
        <v>4.0</v>
      </c>
      <c r="C1207" s="15">
        <v>44636.51875</v>
      </c>
      <c r="D1207" s="16">
        <v>229.58</v>
      </c>
      <c r="E1207" s="5">
        <f t="shared" si="1"/>
        <v>439</v>
      </c>
      <c r="F1207" s="5">
        <f t="shared" si="2"/>
        <v>3</v>
      </c>
      <c r="G1207" s="5">
        <f t="shared" si="3"/>
        <v>4</v>
      </c>
      <c r="H1207" s="5">
        <f t="shared" si="4"/>
        <v>4</v>
      </c>
      <c r="I1207" s="5" t="str">
        <f t="shared" si="5"/>
        <v>344</v>
      </c>
      <c r="J1207" s="5" t="str">
        <f t="shared" si="6"/>
        <v>34</v>
      </c>
      <c r="K1207" s="5" t="str">
        <f>VLOOKUP(J1207,'RF Mapping'!$A$1:$B$26,2,0)</f>
        <v>Loyal Customers</v>
      </c>
    </row>
    <row r="1208" ht="15.75" customHeight="1">
      <c r="A1208" s="4">
        <v>15506.0</v>
      </c>
      <c r="B1208" s="5">
        <v>2.0</v>
      </c>
      <c r="C1208" s="15">
        <v>44698.50763888889</v>
      </c>
      <c r="D1208" s="16">
        <v>5.819999999999999</v>
      </c>
      <c r="E1208" s="5">
        <f t="shared" si="1"/>
        <v>377</v>
      </c>
      <c r="F1208" s="5">
        <f t="shared" si="2"/>
        <v>5</v>
      </c>
      <c r="G1208" s="5">
        <f t="shared" si="3"/>
        <v>3</v>
      </c>
      <c r="H1208" s="5">
        <f t="shared" si="4"/>
        <v>1</v>
      </c>
      <c r="I1208" s="5" t="str">
        <f t="shared" si="5"/>
        <v>531</v>
      </c>
      <c r="J1208" s="5" t="str">
        <f t="shared" si="6"/>
        <v>53</v>
      </c>
      <c r="K1208" s="5" t="str">
        <f>VLOOKUP(J1208,'RF Mapping'!$A$1:$B$26,2,0)</f>
        <v>Potential Loyalists</v>
      </c>
    </row>
    <row r="1209" ht="15.75" customHeight="1">
      <c r="A1209" s="4">
        <v>15507.0</v>
      </c>
      <c r="B1209" s="5">
        <v>1.0</v>
      </c>
      <c r="C1209" s="15">
        <v>44551.47152777778</v>
      </c>
      <c r="D1209" s="16">
        <v>20.66</v>
      </c>
      <c r="E1209" s="5">
        <f t="shared" si="1"/>
        <v>524</v>
      </c>
      <c r="F1209" s="5">
        <f t="shared" si="2"/>
        <v>3</v>
      </c>
      <c r="G1209" s="5">
        <f t="shared" si="3"/>
        <v>2</v>
      </c>
      <c r="H1209" s="5">
        <f t="shared" si="4"/>
        <v>2</v>
      </c>
      <c r="I1209" s="5" t="str">
        <f t="shared" si="5"/>
        <v>322</v>
      </c>
      <c r="J1209" s="5" t="str">
        <f t="shared" si="6"/>
        <v>32</v>
      </c>
      <c r="K1209" s="5" t="str">
        <f>VLOOKUP(J1209,'RF Mapping'!$A$1:$B$26,2,0)</f>
        <v>About to Sleep</v>
      </c>
    </row>
    <row r="1210" ht="15.75" customHeight="1">
      <c r="A1210" s="4">
        <v>15508.0</v>
      </c>
      <c r="B1210" s="5">
        <v>2.0</v>
      </c>
      <c r="C1210" s="15">
        <v>44497.56319444445</v>
      </c>
      <c r="D1210" s="16">
        <v>32.6</v>
      </c>
      <c r="E1210" s="5">
        <f t="shared" si="1"/>
        <v>578</v>
      </c>
      <c r="F1210" s="5">
        <f t="shared" si="2"/>
        <v>2</v>
      </c>
      <c r="G1210" s="5">
        <f t="shared" si="3"/>
        <v>3</v>
      </c>
      <c r="H1210" s="5">
        <f t="shared" si="4"/>
        <v>2</v>
      </c>
      <c r="I1210" s="5" t="str">
        <f t="shared" si="5"/>
        <v>232</v>
      </c>
      <c r="J1210" s="5" t="str">
        <f t="shared" si="6"/>
        <v>23</v>
      </c>
      <c r="K1210" s="5" t="str">
        <f>VLOOKUP(J1210,'RF Mapping'!$A$1:$B$26,2,0)</f>
        <v>At Risk</v>
      </c>
    </row>
    <row r="1211" ht="15.75" customHeight="1">
      <c r="A1211" s="4">
        <v>15511.0</v>
      </c>
      <c r="B1211" s="5">
        <v>5.0</v>
      </c>
      <c r="C1211" s="15">
        <v>44709.40486111111</v>
      </c>
      <c r="D1211" s="16">
        <v>56.150000000000006</v>
      </c>
      <c r="E1211" s="5">
        <f t="shared" si="1"/>
        <v>366</v>
      </c>
      <c r="F1211" s="5">
        <f t="shared" si="2"/>
        <v>5</v>
      </c>
      <c r="G1211" s="5">
        <f t="shared" si="3"/>
        <v>4</v>
      </c>
      <c r="H1211" s="5">
        <f t="shared" si="4"/>
        <v>3</v>
      </c>
      <c r="I1211" s="5" t="str">
        <f t="shared" si="5"/>
        <v>543</v>
      </c>
      <c r="J1211" s="5" t="str">
        <f t="shared" si="6"/>
        <v>54</v>
      </c>
      <c r="K1211" s="5" t="str">
        <f>VLOOKUP(J1211,'RF Mapping'!$A$1:$B$26,2,0)</f>
        <v>Champions</v>
      </c>
    </row>
    <row r="1212" ht="15.75" customHeight="1">
      <c r="A1212" s="4">
        <v>15512.0</v>
      </c>
      <c r="B1212" s="5">
        <v>1.0</v>
      </c>
      <c r="C1212" s="15">
        <v>44362.50069444445</v>
      </c>
      <c r="D1212" s="16">
        <v>45.3</v>
      </c>
      <c r="E1212" s="5">
        <f t="shared" si="1"/>
        <v>713</v>
      </c>
      <c r="F1212" s="5">
        <f t="shared" si="2"/>
        <v>2</v>
      </c>
      <c r="G1212" s="5">
        <f t="shared" si="3"/>
        <v>2</v>
      </c>
      <c r="H1212" s="5">
        <f t="shared" si="4"/>
        <v>3</v>
      </c>
      <c r="I1212" s="5" t="str">
        <f t="shared" si="5"/>
        <v>223</v>
      </c>
      <c r="J1212" s="5" t="str">
        <f t="shared" si="6"/>
        <v>22</v>
      </c>
      <c r="K1212" s="5" t="str">
        <f>VLOOKUP(J1212,'RF Mapping'!$A$1:$B$26,2,0)</f>
        <v>Hibernating</v>
      </c>
    </row>
    <row r="1213" ht="15.75" customHeight="1">
      <c r="A1213" s="4">
        <v>15513.0</v>
      </c>
      <c r="B1213" s="5">
        <v>4.0</v>
      </c>
      <c r="C1213" s="15">
        <v>44689.68125</v>
      </c>
      <c r="D1213" s="16">
        <v>139.04999999999998</v>
      </c>
      <c r="E1213" s="5">
        <f t="shared" si="1"/>
        <v>386</v>
      </c>
      <c r="F1213" s="5">
        <f t="shared" si="2"/>
        <v>4</v>
      </c>
      <c r="G1213" s="5">
        <f t="shared" si="3"/>
        <v>4</v>
      </c>
      <c r="H1213" s="5">
        <f t="shared" si="4"/>
        <v>4</v>
      </c>
      <c r="I1213" s="5" t="str">
        <f t="shared" si="5"/>
        <v>444</v>
      </c>
      <c r="J1213" s="5" t="str">
        <f t="shared" si="6"/>
        <v>44</v>
      </c>
      <c r="K1213" s="5" t="str">
        <f>VLOOKUP(J1213,'RF Mapping'!$A$1:$B$26,2,0)</f>
        <v>Loyal Customers</v>
      </c>
    </row>
    <row r="1214" ht="15.75" customHeight="1">
      <c r="A1214" s="4">
        <v>15514.0</v>
      </c>
      <c r="B1214" s="5">
        <v>2.0</v>
      </c>
      <c r="C1214" s="15">
        <v>44357.58541666667</v>
      </c>
      <c r="D1214" s="16">
        <v>70.92</v>
      </c>
      <c r="E1214" s="5">
        <f t="shared" si="1"/>
        <v>718</v>
      </c>
      <c r="F1214" s="5">
        <f t="shared" si="2"/>
        <v>2</v>
      </c>
      <c r="G1214" s="5">
        <f t="shared" si="3"/>
        <v>3</v>
      </c>
      <c r="H1214" s="5">
        <f t="shared" si="4"/>
        <v>3</v>
      </c>
      <c r="I1214" s="5" t="str">
        <f t="shared" si="5"/>
        <v>233</v>
      </c>
      <c r="J1214" s="5" t="str">
        <f t="shared" si="6"/>
        <v>23</v>
      </c>
      <c r="K1214" s="5" t="str">
        <f>VLOOKUP(J1214,'RF Mapping'!$A$1:$B$26,2,0)</f>
        <v>At Risk</v>
      </c>
    </row>
    <row r="1215" ht="15.75" customHeight="1">
      <c r="A1215" s="4">
        <v>15517.0</v>
      </c>
      <c r="B1215" s="5">
        <v>1.0</v>
      </c>
      <c r="C1215" s="15">
        <v>44489.58472222222</v>
      </c>
      <c r="D1215" s="16">
        <v>3.4799999999999995</v>
      </c>
      <c r="E1215" s="5">
        <f t="shared" si="1"/>
        <v>586</v>
      </c>
      <c r="F1215" s="5">
        <f t="shared" si="2"/>
        <v>2</v>
      </c>
      <c r="G1215" s="5">
        <f t="shared" si="3"/>
        <v>2</v>
      </c>
      <c r="H1215" s="5">
        <f t="shared" si="4"/>
        <v>1</v>
      </c>
      <c r="I1215" s="5" t="str">
        <f t="shared" si="5"/>
        <v>221</v>
      </c>
      <c r="J1215" s="5" t="str">
        <f t="shared" si="6"/>
        <v>22</v>
      </c>
      <c r="K1215" s="5" t="str">
        <f>VLOOKUP(J1215,'RF Mapping'!$A$1:$B$26,2,0)</f>
        <v>Hibernating</v>
      </c>
    </row>
    <row r="1216" ht="15.75" customHeight="1">
      <c r="A1216" s="4">
        <v>15518.0</v>
      </c>
      <c r="B1216" s="5">
        <v>4.0</v>
      </c>
      <c r="C1216" s="15">
        <v>44599.54791666667</v>
      </c>
      <c r="D1216" s="16">
        <v>25.950000000000003</v>
      </c>
      <c r="E1216" s="5">
        <f t="shared" si="1"/>
        <v>476</v>
      </c>
      <c r="F1216" s="5">
        <f t="shared" si="2"/>
        <v>3</v>
      </c>
      <c r="G1216" s="5">
        <f t="shared" si="3"/>
        <v>4</v>
      </c>
      <c r="H1216" s="5">
        <f t="shared" si="4"/>
        <v>2</v>
      </c>
      <c r="I1216" s="5" t="str">
        <f t="shared" si="5"/>
        <v>342</v>
      </c>
      <c r="J1216" s="5" t="str">
        <f t="shared" si="6"/>
        <v>34</v>
      </c>
      <c r="K1216" s="5" t="str">
        <f>VLOOKUP(J1216,'RF Mapping'!$A$1:$B$26,2,0)</f>
        <v>Loyal Customers</v>
      </c>
    </row>
    <row r="1217" ht="15.75" customHeight="1">
      <c r="A1217" s="4">
        <v>15521.0</v>
      </c>
      <c r="B1217" s="5">
        <v>4.0</v>
      </c>
      <c r="C1217" s="15">
        <v>44684.57777777778</v>
      </c>
      <c r="D1217" s="16">
        <v>260.9</v>
      </c>
      <c r="E1217" s="5">
        <f t="shared" si="1"/>
        <v>391</v>
      </c>
      <c r="F1217" s="5">
        <f t="shared" si="2"/>
        <v>4</v>
      </c>
      <c r="G1217" s="5">
        <f t="shared" si="3"/>
        <v>4</v>
      </c>
      <c r="H1217" s="5">
        <f t="shared" si="4"/>
        <v>4</v>
      </c>
      <c r="I1217" s="5" t="str">
        <f t="shared" si="5"/>
        <v>444</v>
      </c>
      <c r="J1217" s="5" t="str">
        <f t="shared" si="6"/>
        <v>44</v>
      </c>
      <c r="K1217" s="5" t="str">
        <f>VLOOKUP(J1217,'RF Mapping'!$A$1:$B$26,2,0)</f>
        <v>Loyal Customers</v>
      </c>
    </row>
    <row r="1218" ht="15.75" customHeight="1">
      <c r="A1218" s="4">
        <v>15522.0</v>
      </c>
      <c r="B1218" s="5">
        <v>1.0</v>
      </c>
      <c r="C1218" s="15">
        <v>44633.51805555556</v>
      </c>
      <c r="D1218" s="16">
        <v>0.85</v>
      </c>
      <c r="E1218" s="5">
        <f t="shared" si="1"/>
        <v>442</v>
      </c>
      <c r="F1218" s="5">
        <f t="shared" si="2"/>
        <v>3</v>
      </c>
      <c r="G1218" s="5">
        <f t="shared" si="3"/>
        <v>2</v>
      </c>
      <c r="H1218" s="5">
        <f t="shared" si="4"/>
        <v>1</v>
      </c>
      <c r="I1218" s="5" t="str">
        <f t="shared" si="5"/>
        <v>321</v>
      </c>
      <c r="J1218" s="5" t="str">
        <f t="shared" si="6"/>
        <v>32</v>
      </c>
      <c r="K1218" s="5" t="str">
        <f>VLOOKUP(J1218,'RF Mapping'!$A$1:$B$26,2,0)</f>
        <v>About to Sleep</v>
      </c>
    </row>
    <row r="1219" ht="15.75" customHeight="1">
      <c r="A1219" s="4">
        <v>15523.0</v>
      </c>
      <c r="B1219" s="5">
        <v>1.0</v>
      </c>
      <c r="C1219" s="15">
        <v>44636.68680555555</v>
      </c>
      <c r="D1219" s="16">
        <v>232.50000000000003</v>
      </c>
      <c r="E1219" s="5">
        <f t="shared" si="1"/>
        <v>439</v>
      </c>
      <c r="F1219" s="5">
        <f t="shared" si="2"/>
        <v>3</v>
      </c>
      <c r="G1219" s="5">
        <f t="shared" si="3"/>
        <v>2</v>
      </c>
      <c r="H1219" s="5">
        <f t="shared" si="4"/>
        <v>4</v>
      </c>
      <c r="I1219" s="5" t="str">
        <f t="shared" si="5"/>
        <v>324</v>
      </c>
      <c r="J1219" s="5" t="str">
        <f t="shared" si="6"/>
        <v>32</v>
      </c>
      <c r="K1219" s="5" t="str">
        <f>VLOOKUP(J1219,'RF Mapping'!$A$1:$B$26,2,0)</f>
        <v>About to Sleep</v>
      </c>
    </row>
    <row r="1220" ht="15.75" customHeight="1">
      <c r="A1220" s="4">
        <v>15525.0</v>
      </c>
      <c r="B1220" s="5">
        <v>4.0</v>
      </c>
      <c r="C1220" s="15">
        <v>44719.65208333333</v>
      </c>
      <c r="D1220" s="16">
        <v>59.669999999999995</v>
      </c>
      <c r="E1220" s="5">
        <f t="shared" si="1"/>
        <v>356</v>
      </c>
      <c r="F1220" s="5">
        <f t="shared" si="2"/>
        <v>5</v>
      </c>
      <c r="G1220" s="5">
        <f t="shared" si="3"/>
        <v>4</v>
      </c>
      <c r="H1220" s="5">
        <f t="shared" si="4"/>
        <v>3</v>
      </c>
      <c r="I1220" s="5" t="str">
        <f t="shared" si="5"/>
        <v>543</v>
      </c>
      <c r="J1220" s="5" t="str">
        <f t="shared" si="6"/>
        <v>54</v>
      </c>
      <c r="K1220" s="5" t="str">
        <f>VLOOKUP(J1220,'RF Mapping'!$A$1:$B$26,2,0)</f>
        <v>Champions</v>
      </c>
    </row>
    <row r="1221" ht="15.75" customHeight="1">
      <c r="A1221" s="4">
        <v>15527.0</v>
      </c>
      <c r="B1221" s="5">
        <v>3.0</v>
      </c>
      <c r="C1221" s="15">
        <v>44702.51180555556</v>
      </c>
      <c r="D1221" s="16">
        <v>30.86</v>
      </c>
      <c r="E1221" s="5">
        <f t="shared" si="1"/>
        <v>373</v>
      </c>
      <c r="F1221" s="5">
        <f t="shared" si="2"/>
        <v>5</v>
      </c>
      <c r="G1221" s="5">
        <f t="shared" si="3"/>
        <v>4</v>
      </c>
      <c r="H1221" s="5">
        <f t="shared" si="4"/>
        <v>2</v>
      </c>
      <c r="I1221" s="5" t="str">
        <f t="shared" si="5"/>
        <v>542</v>
      </c>
      <c r="J1221" s="5" t="str">
        <f t="shared" si="6"/>
        <v>54</v>
      </c>
      <c r="K1221" s="5" t="str">
        <f>VLOOKUP(J1221,'RF Mapping'!$A$1:$B$26,2,0)</f>
        <v>Champions</v>
      </c>
    </row>
    <row r="1222" ht="15.75" customHeight="1">
      <c r="A1222" s="4">
        <v>15528.0</v>
      </c>
      <c r="B1222" s="5">
        <v>1.0</v>
      </c>
      <c r="C1222" s="15">
        <v>44469.67638888889</v>
      </c>
      <c r="D1222" s="16">
        <v>58.0</v>
      </c>
      <c r="E1222" s="5">
        <f t="shared" si="1"/>
        <v>606</v>
      </c>
      <c r="F1222" s="5">
        <f t="shared" si="2"/>
        <v>2</v>
      </c>
      <c r="G1222" s="5">
        <f t="shared" si="3"/>
        <v>2</v>
      </c>
      <c r="H1222" s="5">
        <f t="shared" si="4"/>
        <v>3</v>
      </c>
      <c r="I1222" s="5" t="str">
        <f t="shared" si="5"/>
        <v>223</v>
      </c>
      <c r="J1222" s="5" t="str">
        <f t="shared" si="6"/>
        <v>22</v>
      </c>
      <c r="K1222" s="5" t="str">
        <f>VLOOKUP(J1222,'RF Mapping'!$A$1:$B$26,2,0)</f>
        <v>Hibernating</v>
      </c>
    </row>
    <row r="1223" ht="15.75" customHeight="1">
      <c r="A1223" s="4">
        <v>15529.0</v>
      </c>
      <c r="B1223" s="5">
        <v>8.0</v>
      </c>
      <c r="C1223" s="15">
        <v>44698.47847222222</v>
      </c>
      <c r="D1223" s="16">
        <v>91.72000000000003</v>
      </c>
      <c r="E1223" s="5">
        <f t="shared" si="1"/>
        <v>377</v>
      </c>
      <c r="F1223" s="5">
        <f t="shared" si="2"/>
        <v>5</v>
      </c>
      <c r="G1223" s="5">
        <f t="shared" si="3"/>
        <v>4</v>
      </c>
      <c r="H1223" s="5">
        <f t="shared" si="4"/>
        <v>4</v>
      </c>
      <c r="I1223" s="5" t="str">
        <f t="shared" si="5"/>
        <v>544</v>
      </c>
      <c r="J1223" s="5" t="str">
        <f t="shared" si="6"/>
        <v>54</v>
      </c>
      <c r="K1223" s="5" t="str">
        <f>VLOOKUP(J1223,'RF Mapping'!$A$1:$B$26,2,0)</f>
        <v>Champions</v>
      </c>
    </row>
    <row r="1224" ht="15.75" customHeight="1">
      <c r="A1224" s="4">
        <v>15530.0</v>
      </c>
      <c r="B1224" s="5">
        <v>1.0</v>
      </c>
      <c r="C1224" s="15">
        <v>44476.46944444445</v>
      </c>
      <c r="D1224" s="16">
        <v>14.75</v>
      </c>
      <c r="E1224" s="5">
        <f t="shared" si="1"/>
        <v>599</v>
      </c>
      <c r="F1224" s="5">
        <f t="shared" si="2"/>
        <v>2</v>
      </c>
      <c r="G1224" s="5">
        <f t="shared" si="3"/>
        <v>2</v>
      </c>
      <c r="H1224" s="5">
        <f t="shared" si="4"/>
        <v>1</v>
      </c>
      <c r="I1224" s="5" t="str">
        <f t="shared" si="5"/>
        <v>221</v>
      </c>
      <c r="J1224" s="5" t="str">
        <f t="shared" si="6"/>
        <v>22</v>
      </c>
      <c r="K1224" s="5" t="str">
        <f>VLOOKUP(J1224,'RF Mapping'!$A$1:$B$26,2,0)</f>
        <v>Hibernating</v>
      </c>
    </row>
    <row r="1225" ht="15.75" customHeight="1">
      <c r="A1225" s="4">
        <v>15531.0</v>
      </c>
      <c r="B1225" s="5">
        <v>2.0</v>
      </c>
      <c r="C1225" s="15">
        <v>44713.77986111111</v>
      </c>
      <c r="D1225" s="16">
        <v>75.24</v>
      </c>
      <c r="E1225" s="5">
        <f t="shared" si="1"/>
        <v>362</v>
      </c>
      <c r="F1225" s="5">
        <f t="shared" si="2"/>
        <v>5</v>
      </c>
      <c r="G1225" s="5">
        <f t="shared" si="3"/>
        <v>3</v>
      </c>
      <c r="H1225" s="5">
        <f t="shared" si="4"/>
        <v>3</v>
      </c>
      <c r="I1225" s="5" t="str">
        <f t="shared" si="5"/>
        <v>533</v>
      </c>
      <c r="J1225" s="5" t="str">
        <f t="shared" si="6"/>
        <v>53</v>
      </c>
      <c r="K1225" s="5" t="str">
        <f>VLOOKUP(J1225,'RF Mapping'!$A$1:$B$26,2,0)</f>
        <v>Potential Loyalists</v>
      </c>
    </row>
    <row r="1226" ht="15.75" customHeight="1">
      <c r="A1226" s="4">
        <v>15532.0</v>
      </c>
      <c r="B1226" s="5">
        <v>4.0</v>
      </c>
      <c r="C1226" s="15">
        <v>44695.61875</v>
      </c>
      <c r="D1226" s="16">
        <v>34.69</v>
      </c>
      <c r="E1226" s="5">
        <f t="shared" si="1"/>
        <v>380</v>
      </c>
      <c r="F1226" s="5">
        <f t="shared" si="2"/>
        <v>5</v>
      </c>
      <c r="G1226" s="5">
        <f t="shared" si="3"/>
        <v>4</v>
      </c>
      <c r="H1226" s="5">
        <f t="shared" si="4"/>
        <v>3</v>
      </c>
      <c r="I1226" s="5" t="str">
        <f t="shared" si="5"/>
        <v>543</v>
      </c>
      <c r="J1226" s="5" t="str">
        <f t="shared" si="6"/>
        <v>54</v>
      </c>
      <c r="K1226" s="5" t="str">
        <f>VLOOKUP(J1226,'RF Mapping'!$A$1:$B$26,2,0)</f>
        <v>Champions</v>
      </c>
    </row>
    <row r="1227" ht="15.75" customHeight="1">
      <c r="A1227" s="4">
        <v>15533.0</v>
      </c>
      <c r="B1227" s="5">
        <v>3.0</v>
      </c>
      <c r="C1227" s="15">
        <v>44701.64930555555</v>
      </c>
      <c r="D1227" s="16">
        <v>21.84</v>
      </c>
      <c r="E1227" s="5">
        <f t="shared" si="1"/>
        <v>374</v>
      </c>
      <c r="F1227" s="5">
        <f t="shared" si="2"/>
        <v>5</v>
      </c>
      <c r="G1227" s="5">
        <f t="shared" si="3"/>
        <v>4</v>
      </c>
      <c r="H1227" s="5">
        <f t="shared" si="4"/>
        <v>2</v>
      </c>
      <c r="I1227" s="5" t="str">
        <f t="shared" si="5"/>
        <v>542</v>
      </c>
      <c r="J1227" s="5" t="str">
        <f t="shared" si="6"/>
        <v>54</v>
      </c>
      <c r="K1227" s="5" t="str">
        <f>VLOOKUP(J1227,'RF Mapping'!$A$1:$B$26,2,0)</f>
        <v>Champions</v>
      </c>
    </row>
    <row r="1228" ht="15.75" customHeight="1">
      <c r="A1228" s="4">
        <v>15535.0</v>
      </c>
      <c r="B1228" s="5">
        <v>3.0</v>
      </c>
      <c r="C1228" s="15">
        <v>44549.66805555556</v>
      </c>
      <c r="D1228" s="16">
        <v>83.89999999999999</v>
      </c>
      <c r="E1228" s="5">
        <f t="shared" si="1"/>
        <v>526</v>
      </c>
      <c r="F1228" s="5">
        <f t="shared" si="2"/>
        <v>3</v>
      </c>
      <c r="G1228" s="5">
        <f t="shared" si="3"/>
        <v>4</v>
      </c>
      <c r="H1228" s="5">
        <f t="shared" si="4"/>
        <v>4</v>
      </c>
      <c r="I1228" s="5" t="str">
        <f t="shared" si="5"/>
        <v>344</v>
      </c>
      <c r="J1228" s="5" t="str">
        <f t="shared" si="6"/>
        <v>34</v>
      </c>
      <c r="K1228" s="5" t="str">
        <f>VLOOKUP(J1228,'RF Mapping'!$A$1:$B$26,2,0)</f>
        <v>Loyal Customers</v>
      </c>
    </row>
    <row r="1229" ht="15.75" customHeight="1">
      <c r="A1229" s="4">
        <v>15537.0</v>
      </c>
      <c r="B1229" s="5">
        <v>1.0</v>
      </c>
      <c r="C1229" s="15">
        <v>44559.54861111111</v>
      </c>
      <c r="D1229" s="16">
        <v>1.25</v>
      </c>
      <c r="E1229" s="5">
        <f t="shared" si="1"/>
        <v>516</v>
      </c>
      <c r="F1229" s="5">
        <f t="shared" si="2"/>
        <v>3</v>
      </c>
      <c r="G1229" s="5">
        <f t="shared" si="3"/>
        <v>2</v>
      </c>
      <c r="H1229" s="5">
        <f t="shared" si="4"/>
        <v>1</v>
      </c>
      <c r="I1229" s="5" t="str">
        <f t="shared" si="5"/>
        <v>321</v>
      </c>
      <c r="J1229" s="5" t="str">
        <f t="shared" si="6"/>
        <v>32</v>
      </c>
      <c r="K1229" s="5" t="str">
        <f>VLOOKUP(J1229,'RF Mapping'!$A$1:$B$26,2,0)</f>
        <v>About to Sleep</v>
      </c>
    </row>
    <row r="1230" ht="15.75" customHeight="1">
      <c r="A1230" s="4">
        <v>15540.0</v>
      </c>
      <c r="B1230" s="5">
        <v>1.0</v>
      </c>
      <c r="C1230" s="15">
        <v>44709.57708333333</v>
      </c>
      <c r="D1230" s="16">
        <v>15.02</v>
      </c>
      <c r="E1230" s="5">
        <f t="shared" si="1"/>
        <v>366</v>
      </c>
      <c r="F1230" s="5">
        <f t="shared" si="2"/>
        <v>5</v>
      </c>
      <c r="G1230" s="5">
        <f t="shared" si="3"/>
        <v>2</v>
      </c>
      <c r="H1230" s="5">
        <f t="shared" si="4"/>
        <v>2</v>
      </c>
      <c r="I1230" s="5" t="str">
        <f t="shared" si="5"/>
        <v>522</v>
      </c>
      <c r="J1230" s="5" t="str">
        <f t="shared" si="6"/>
        <v>52</v>
      </c>
      <c r="K1230" s="5" t="str">
        <f>VLOOKUP(J1230,'RF Mapping'!$A$1:$B$26,2,0)</f>
        <v>Potential Loyalists</v>
      </c>
    </row>
    <row r="1231" ht="15.75" customHeight="1">
      <c r="A1231" s="4">
        <v>15541.0</v>
      </c>
      <c r="B1231" s="5">
        <v>1.0</v>
      </c>
      <c r="C1231" s="15">
        <v>44609.62361111111</v>
      </c>
      <c r="D1231" s="16">
        <v>13.98</v>
      </c>
      <c r="E1231" s="5">
        <f t="shared" si="1"/>
        <v>466</v>
      </c>
      <c r="F1231" s="5">
        <f t="shared" si="2"/>
        <v>3</v>
      </c>
      <c r="G1231" s="5">
        <f t="shared" si="3"/>
        <v>2</v>
      </c>
      <c r="H1231" s="5">
        <f t="shared" si="4"/>
        <v>1</v>
      </c>
      <c r="I1231" s="5" t="str">
        <f t="shared" si="5"/>
        <v>321</v>
      </c>
      <c r="J1231" s="5" t="str">
        <f t="shared" si="6"/>
        <v>32</v>
      </c>
      <c r="K1231" s="5" t="str">
        <f>VLOOKUP(J1231,'RF Mapping'!$A$1:$B$26,2,0)</f>
        <v>About to Sleep</v>
      </c>
    </row>
    <row r="1232" ht="15.75" customHeight="1">
      <c r="A1232" s="4">
        <v>15543.0</v>
      </c>
      <c r="B1232" s="5">
        <v>1.0</v>
      </c>
      <c r="C1232" s="15">
        <v>44432.64305555556</v>
      </c>
      <c r="D1232" s="16">
        <v>6.65</v>
      </c>
      <c r="E1232" s="5">
        <f t="shared" si="1"/>
        <v>643</v>
      </c>
      <c r="F1232" s="5">
        <f t="shared" si="2"/>
        <v>2</v>
      </c>
      <c r="G1232" s="5">
        <f t="shared" si="3"/>
        <v>2</v>
      </c>
      <c r="H1232" s="5">
        <f t="shared" si="4"/>
        <v>1</v>
      </c>
      <c r="I1232" s="5" t="str">
        <f t="shared" si="5"/>
        <v>221</v>
      </c>
      <c r="J1232" s="5" t="str">
        <f t="shared" si="6"/>
        <v>22</v>
      </c>
      <c r="K1232" s="5" t="str">
        <f>VLOOKUP(J1232,'RF Mapping'!$A$1:$B$26,2,0)</f>
        <v>Hibernating</v>
      </c>
    </row>
    <row r="1233" ht="15.75" customHeight="1">
      <c r="A1233" s="4">
        <v>15544.0</v>
      </c>
      <c r="B1233" s="5">
        <v>10.0</v>
      </c>
      <c r="C1233" s="15">
        <v>44711.69652777778</v>
      </c>
      <c r="D1233" s="16">
        <v>238.97</v>
      </c>
      <c r="E1233" s="5">
        <f t="shared" si="1"/>
        <v>364</v>
      </c>
      <c r="F1233" s="5">
        <f t="shared" si="2"/>
        <v>5</v>
      </c>
      <c r="G1233" s="5">
        <f t="shared" si="3"/>
        <v>4</v>
      </c>
      <c r="H1233" s="5">
        <f t="shared" si="4"/>
        <v>4</v>
      </c>
      <c r="I1233" s="5" t="str">
        <f t="shared" si="5"/>
        <v>544</v>
      </c>
      <c r="J1233" s="5" t="str">
        <f t="shared" si="6"/>
        <v>54</v>
      </c>
      <c r="K1233" s="5" t="str">
        <f>VLOOKUP(J1233,'RF Mapping'!$A$1:$B$26,2,0)</f>
        <v>Champions</v>
      </c>
    </row>
    <row r="1234" ht="15.75" customHeight="1">
      <c r="A1234" s="4">
        <v>15545.0</v>
      </c>
      <c r="B1234" s="5">
        <v>2.0</v>
      </c>
      <c r="C1234" s="15">
        <v>44667.55833333333</v>
      </c>
      <c r="D1234" s="16">
        <v>12.95</v>
      </c>
      <c r="E1234" s="5">
        <f t="shared" si="1"/>
        <v>408</v>
      </c>
      <c r="F1234" s="5">
        <f t="shared" si="2"/>
        <v>4</v>
      </c>
      <c r="G1234" s="5">
        <f t="shared" si="3"/>
        <v>3</v>
      </c>
      <c r="H1234" s="5">
        <f t="shared" si="4"/>
        <v>1</v>
      </c>
      <c r="I1234" s="5" t="str">
        <f t="shared" si="5"/>
        <v>431</v>
      </c>
      <c r="J1234" s="5" t="str">
        <f t="shared" si="6"/>
        <v>43</v>
      </c>
      <c r="K1234" s="5" t="str">
        <f>VLOOKUP(J1234,'RF Mapping'!$A$1:$B$26,2,0)</f>
        <v>Potential Loyalists</v>
      </c>
    </row>
    <row r="1235" ht="15.75" customHeight="1">
      <c r="A1235" s="4">
        <v>15547.0</v>
      </c>
      <c r="B1235" s="5">
        <v>12.0</v>
      </c>
      <c r="C1235" s="15">
        <v>44714.53611111111</v>
      </c>
      <c r="D1235" s="16">
        <v>176.25</v>
      </c>
      <c r="E1235" s="5">
        <f t="shared" si="1"/>
        <v>361</v>
      </c>
      <c r="F1235" s="5">
        <f t="shared" si="2"/>
        <v>5</v>
      </c>
      <c r="G1235" s="5">
        <f t="shared" si="3"/>
        <v>4</v>
      </c>
      <c r="H1235" s="5">
        <f t="shared" si="4"/>
        <v>4</v>
      </c>
      <c r="I1235" s="5" t="str">
        <f t="shared" si="5"/>
        <v>544</v>
      </c>
      <c r="J1235" s="5" t="str">
        <f t="shared" si="6"/>
        <v>54</v>
      </c>
      <c r="K1235" s="5" t="str">
        <f>VLOOKUP(J1235,'RF Mapping'!$A$1:$B$26,2,0)</f>
        <v>Champions</v>
      </c>
    </row>
    <row r="1236" ht="15.75" customHeight="1">
      <c r="A1236" s="4">
        <v>15549.0</v>
      </c>
      <c r="B1236" s="5">
        <v>2.0</v>
      </c>
      <c r="C1236" s="15">
        <v>44643.68194444444</v>
      </c>
      <c r="D1236" s="16">
        <v>12.030000000000001</v>
      </c>
      <c r="E1236" s="5">
        <f t="shared" si="1"/>
        <v>432</v>
      </c>
      <c r="F1236" s="5">
        <f t="shared" si="2"/>
        <v>3</v>
      </c>
      <c r="G1236" s="5">
        <f t="shared" si="3"/>
        <v>3</v>
      </c>
      <c r="H1236" s="5">
        <f t="shared" si="4"/>
        <v>1</v>
      </c>
      <c r="I1236" s="5" t="str">
        <f t="shared" si="5"/>
        <v>331</v>
      </c>
      <c r="J1236" s="5" t="str">
        <f t="shared" si="6"/>
        <v>33</v>
      </c>
      <c r="K1236" s="5" t="str">
        <f>VLOOKUP(J1236,'RF Mapping'!$A$1:$B$26,2,0)</f>
        <v>Need Attention</v>
      </c>
    </row>
    <row r="1237" ht="15.75" customHeight="1">
      <c r="A1237" s="4">
        <v>15550.0</v>
      </c>
      <c r="B1237" s="5">
        <v>2.0</v>
      </c>
      <c r="C1237" s="15">
        <v>44617.6375</v>
      </c>
      <c r="D1237" s="16">
        <v>20.58</v>
      </c>
      <c r="E1237" s="5">
        <f t="shared" si="1"/>
        <v>458</v>
      </c>
      <c r="F1237" s="5">
        <f t="shared" si="2"/>
        <v>3</v>
      </c>
      <c r="G1237" s="5">
        <f t="shared" si="3"/>
        <v>3</v>
      </c>
      <c r="H1237" s="5">
        <f t="shared" si="4"/>
        <v>2</v>
      </c>
      <c r="I1237" s="5" t="str">
        <f t="shared" si="5"/>
        <v>332</v>
      </c>
      <c r="J1237" s="5" t="str">
        <f t="shared" si="6"/>
        <v>33</v>
      </c>
      <c r="K1237" s="5" t="str">
        <f>VLOOKUP(J1237,'RF Mapping'!$A$1:$B$26,2,0)</f>
        <v>Need Attention</v>
      </c>
    </row>
    <row r="1238" ht="15.75" customHeight="1">
      <c r="A1238" s="4">
        <v>15551.0</v>
      </c>
      <c r="B1238" s="5">
        <v>1.0</v>
      </c>
      <c r="C1238" s="15">
        <v>44684.52569444444</v>
      </c>
      <c r="D1238" s="16">
        <v>6.630000000000001</v>
      </c>
      <c r="E1238" s="5">
        <f t="shared" si="1"/>
        <v>391</v>
      </c>
      <c r="F1238" s="5">
        <f t="shared" si="2"/>
        <v>4</v>
      </c>
      <c r="G1238" s="5">
        <f t="shared" si="3"/>
        <v>2</v>
      </c>
      <c r="H1238" s="5">
        <f t="shared" si="4"/>
        <v>1</v>
      </c>
      <c r="I1238" s="5" t="str">
        <f t="shared" si="5"/>
        <v>421</v>
      </c>
      <c r="J1238" s="5" t="str">
        <f t="shared" si="6"/>
        <v>42</v>
      </c>
      <c r="K1238" s="5" t="str">
        <f>VLOOKUP(J1238,'RF Mapping'!$A$1:$B$26,2,0)</f>
        <v>Potential Loyalists</v>
      </c>
    </row>
    <row r="1239" ht="15.75" customHeight="1">
      <c r="A1239" s="4">
        <v>15553.0</v>
      </c>
      <c r="B1239" s="5">
        <v>1.0</v>
      </c>
      <c r="C1239" s="15">
        <v>44661.58472222222</v>
      </c>
      <c r="D1239" s="16">
        <v>13.850000000000001</v>
      </c>
      <c r="E1239" s="5">
        <f t="shared" si="1"/>
        <v>414</v>
      </c>
      <c r="F1239" s="5">
        <f t="shared" si="2"/>
        <v>4</v>
      </c>
      <c r="G1239" s="5">
        <f t="shared" si="3"/>
        <v>2</v>
      </c>
      <c r="H1239" s="5">
        <f t="shared" si="4"/>
        <v>1</v>
      </c>
      <c r="I1239" s="5" t="str">
        <f t="shared" si="5"/>
        <v>421</v>
      </c>
      <c r="J1239" s="5" t="str">
        <f t="shared" si="6"/>
        <v>42</v>
      </c>
      <c r="K1239" s="5" t="str">
        <f>VLOOKUP(J1239,'RF Mapping'!$A$1:$B$26,2,0)</f>
        <v>Potential Loyalists</v>
      </c>
    </row>
    <row r="1240" ht="15.75" customHeight="1">
      <c r="A1240" s="4">
        <v>15555.0</v>
      </c>
      <c r="B1240" s="5">
        <v>14.0</v>
      </c>
      <c r="C1240" s="15">
        <v>44708.64652777778</v>
      </c>
      <c r="D1240" s="16">
        <v>164.11000000000004</v>
      </c>
      <c r="E1240" s="5">
        <f t="shared" si="1"/>
        <v>367</v>
      </c>
      <c r="F1240" s="5">
        <f t="shared" si="2"/>
        <v>5</v>
      </c>
      <c r="G1240" s="5">
        <f t="shared" si="3"/>
        <v>4</v>
      </c>
      <c r="H1240" s="5">
        <f t="shared" si="4"/>
        <v>4</v>
      </c>
      <c r="I1240" s="5" t="str">
        <f t="shared" si="5"/>
        <v>544</v>
      </c>
      <c r="J1240" s="5" t="str">
        <f t="shared" si="6"/>
        <v>54</v>
      </c>
      <c r="K1240" s="5" t="str">
        <f>VLOOKUP(J1240,'RF Mapping'!$A$1:$B$26,2,0)</f>
        <v>Champions</v>
      </c>
    </row>
    <row r="1241" ht="15.75" customHeight="1">
      <c r="A1241" s="4">
        <v>15556.0</v>
      </c>
      <c r="B1241" s="5">
        <v>1.0</v>
      </c>
      <c r="C1241" s="15">
        <v>44696.67222222222</v>
      </c>
      <c r="D1241" s="16">
        <v>3.4799999999999995</v>
      </c>
      <c r="E1241" s="5">
        <f t="shared" si="1"/>
        <v>379</v>
      </c>
      <c r="F1241" s="5">
        <f t="shared" si="2"/>
        <v>5</v>
      </c>
      <c r="G1241" s="5">
        <f t="shared" si="3"/>
        <v>2</v>
      </c>
      <c r="H1241" s="5">
        <f t="shared" si="4"/>
        <v>1</v>
      </c>
      <c r="I1241" s="5" t="str">
        <f t="shared" si="5"/>
        <v>521</v>
      </c>
      <c r="J1241" s="5" t="str">
        <f t="shared" si="6"/>
        <v>52</v>
      </c>
      <c r="K1241" s="5" t="str">
        <f>VLOOKUP(J1241,'RF Mapping'!$A$1:$B$26,2,0)</f>
        <v>Potential Loyalists</v>
      </c>
    </row>
    <row r="1242" ht="15.75" customHeight="1">
      <c r="A1242" s="4">
        <v>15557.0</v>
      </c>
      <c r="B1242" s="5">
        <v>1.0</v>
      </c>
      <c r="C1242" s="15">
        <v>44692.53194444445</v>
      </c>
      <c r="D1242" s="16">
        <v>35.400000000000006</v>
      </c>
      <c r="E1242" s="5">
        <f t="shared" si="1"/>
        <v>383</v>
      </c>
      <c r="F1242" s="5">
        <f t="shared" si="2"/>
        <v>4</v>
      </c>
      <c r="G1242" s="5">
        <f t="shared" si="3"/>
        <v>2</v>
      </c>
      <c r="H1242" s="5">
        <f t="shared" si="4"/>
        <v>3</v>
      </c>
      <c r="I1242" s="5" t="str">
        <f t="shared" si="5"/>
        <v>423</v>
      </c>
      <c r="J1242" s="5" t="str">
        <f t="shared" si="6"/>
        <v>42</v>
      </c>
      <c r="K1242" s="5" t="str">
        <f>VLOOKUP(J1242,'RF Mapping'!$A$1:$B$26,2,0)</f>
        <v>Potential Loyalists</v>
      </c>
    </row>
    <row r="1243" ht="15.75" customHeight="1">
      <c r="A1243" s="4">
        <v>15561.0</v>
      </c>
      <c r="B1243" s="5">
        <v>1.0</v>
      </c>
      <c r="C1243" s="15">
        <v>44624.52777777778</v>
      </c>
      <c r="D1243" s="16">
        <v>24.75</v>
      </c>
      <c r="E1243" s="5">
        <f t="shared" si="1"/>
        <v>451</v>
      </c>
      <c r="F1243" s="5">
        <f t="shared" si="2"/>
        <v>3</v>
      </c>
      <c r="G1243" s="5">
        <f t="shared" si="3"/>
        <v>2</v>
      </c>
      <c r="H1243" s="5">
        <f t="shared" si="4"/>
        <v>2</v>
      </c>
      <c r="I1243" s="5" t="str">
        <f t="shared" si="5"/>
        <v>322</v>
      </c>
      <c r="J1243" s="5" t="str">
        <f t="shared" si="6"/>
        <v>32</v>
      </c>
      <c r="K1243" s="5" t="str">
        <f>VLOOKUP(J1243,'RF Mapping'!$A$1:$B$26,2,0)</f>
        <v>About to Sleep</v>
      </c>
    </row>
    <row r="1244" ht="15.75" customHeight="1">
      <c r="A1244" s="4">
        <v>15563.0</v>
      </c>
      <c r="B1244" s="5">
        <v>3.0</v>
      </c>
      <c r="C1244" s="15">
        <v>44699.63611111111</v>
      </c>
      <c r="D1244" s="16">
        <v>78.6</v>
      </c>
      <c r="E1244" s="5">
        <f t="shared" si="1"/>
        <v>376</v>
      </c>
      <c r="F1244" s="5">
        <f t="shared" si="2"/>
        <v>5</v>
      </c>
      <c r="G1244" s="5">
        <f t="shared" si="3"/>
        <v>4</v>
      </c>
      <c r="H1244" s="5">
        <f t="shared" si="4"/>
        <v>4</v>
      </c>
      <c r="I1244" s="5" t="str">
        <f t="shared" si="5"/>
        <v>544</v>
      </c>
      <c r="J1244" s="5" t="str">
        <f t="shared" si="6"/>
        <v>54</v>
      </c>
      <c r="K1244" s="5" t="str">
        <f>VLOOKUP(J1244,'RF Mapping'!$A$1:$B$26,2,0)</f>
        <v>Champions</v>
      </c>
    </row>
    <row r="1245" ht="15.75" customHeight="1">
      <c r="A1245" s="4">
        <v>15568.0</v>
      </c>
      <c r="B1245" s="5">
        <v>1.0</v>
      </c>
      <c r="C1245" s="15">
        <v>44677.49375</v>
      </c>
      <c r="D1245" s="16">
        <v>4.25</v>
      </c>
      <c r="E1245" s="5">
        <f t="shared" si="1"/>
        <v>398</v>
      </c>
      <c r="F1245" s="5">
        <f t="shared" si="2"/>
        <v>4</v>
      </c>
      <c r="G1245" s="5">
        <f t="shared" si="3"/>
        <v>2</v>
      </c>
      <c r="H1245" s="5">
        <f t="shared" si="4"/>
        <v>1</v>
      </c>
      <c r="I1245" s="5" t="str">
        <f t="shared" si="5"/>
        <v>421</v>
      </c>
      <c r="J1245" s="5" t="str">
        <f t="shared" si="6"/>
        <v>42</v>
      </c>
      <c r="K1245" s="5" t="str">
        <f>VLOOKUP(J1245,'RF Mapping'!$A$1:$B$26,2,0)</f>
        <v>Potential Loyalists</v>
      </c>
    </row>
    <row r="1246" ht="15.75" customHeight="1">
      <c r="A1246" s="4">
        <v>15569.0</v>
      </c>
      <c r="B1246" s="5">
        <v>1.0</v>
      </c>
      <c r="C1246" s="15">
        <v>44592.44305555556</v>
      </c>
      <c r="D1246" s="16">
        <v>70.2</v>
      </c>
      <c r="E1246" s="5">
        <f t="shared" si="1"/>
        <v>483</v>
      </c>
      <c r="F1246" s="5">
        <f t="shared" si="2"/>
        <v>3</v>
      </c>
      <c r="G1246" s="5">
        <f t="shared" si="3"/>
        <v>2</v>
      </c>
      <c r="H1246" s="5">
        <f t="shared" si="4"/>
        <v>3</v>
      </c>
      <c r="I1246" s="5" t="str">
        <f t="shared" si="5"/>
        <v>323</v>
      </c>
      <c r="J1246" s="5" t="str">
        <f t="shared" si="6"/>
        <v>32</v>
      </c>
      <c r="K1246" s="5" t="str">
        <f>VLOOKUP(J1246,'RF Mapping'!$A$1:$B$26,2,0)</f>
        <v>About to Sleep</v>
      </c>
    </row>
    <row r="1247" ht="15.75" customHeight="1">
      <c r="A1247" s="4">
        <v>15570.0</v>
      </c>
      <c r="B1247" s="5">
        <v>6.0</v>
      </c>
      <c r="C1247" s="15">
        <v>44684.60208333333</v>
      </c>
      <c r="D1247" s="16">
        <v>70.93</v>
      </c>
      <c r="E1247" s="5">
        <f t="shared" si="1"/>
        <v>391</v>
      </c>
      <c r="F1247" s="5">
        <f t="shared" si="2"/>
        <v>4</v>
      </c>
      <c r="G1247" s="5">
        <f t="shared" si="3"/>
        <v>4</v>
      </c>
      <c r="H1247" s="5">
        <f t="shared" si="4"/>
        <v>3</v>
      </c>
      <c r="I1247" s="5" t="str">
        <f t="shared" si="5"/>
        <v>443</v>
      </c>
      <c r="J1247" s="5" t="str">
        <f t="shared" si="6"/>
        <v>44</v>
      </c>
      <c r="K1247" s="5" t="str">
        <f>VLOOKUP(J1247,'RF Mapping'!$A$1:$B$26,2,0)</f>
        <v>Loyal Customers</v>
      </c>
    </row>
    <row r="1248" ht="15.75" customHeight="1">
      <c r="A1248" s="4">
        <v>15572.0</v>
      </c>
      <c r="B1248" s="5">
        <v>2.0</v>
      </c>
      <c r="C1248" s="15">
        <v>44695.47152777778</v>
      </c>
      <c r="D1248" s="16">
        <v>6.53</v>
      </c>
      <c r="E1248" s="5">
        <f t="shared" si="1"/>
        <v>380</v>
      </c>
      <c r="F1248" s="5">
        <f t="shared" si="2"/>
        <v>5</v>
      </c>
      <c r="G1248" s="5">
        <f t="shared" si="3"/>
        <v>3</v>
      </c>
      <c r="H1248" s="5">
        <f t="shared" si="4"/>
        <v>1</v>
      </c>
      <c r="I1248" s="5" t="str">
        <f t="shared" si="5"/>
        <v>531</v>
      </c>
      <c r="J1248" s="5" t="str">
        <f t="shared" si="6"/>
        <v>53</v>
      </c>
      <c r="K1248" s="5" t="str">
        <f>VLOOKUP(J1248,'RF Mapping'!$A$1:$B$26,2,0)</f>
        <v>Potential Loyalists</v>
      </c>
    </row>
    <row r="1249" ht="15.75" customHeight="1">
      <c r="A1249" s="4">
        <v>15573.0</v>
      </c>
      <c r="B1249" s="5">
        <v>2.0</v>
      </c>
      <c r="C1249" s="15">
        <v>44689.48472222222</v>
      </c>
      <c r="D1249" s="16">
        <v>46.42</v>
      </c>
      <c r="E1249" s="5">
        <f t="shared" si="1"/>
        <v>386</v>
      </c>
      <c r="F1249" s="5">
        <f t="shared" si="2"/>
        <v>4</v>
      </c>
      <c r="G1249" s="5">
        <f t="shared" si="3"/>
        <v>3</v>
      </c>
      <c r="H1249" s="5">
        <f t="shared" si="4"/>
        <v>3</v>
      </c>
      <c r="I1249" s="5" t="str">
        <f t="shared" si="5"/>
        <v>433</v>
      </c>
      <c r="J1249" s="5" t="str">
        <f t="shared" si="6"/>
        <v>43</v>
      </c>
      <c r="K1249" s="5" t="str">
        <f>VLOOKUP(J1249,'RF Mapping'!$A$1:$B$26,2,0)</f>
        <v>Potential Loyalists</v>
      </c>
    </row>
    <row r="1250" ht="15.75" customHeight="1">
      <c r="A1250" s="4">
        <v>15574.0</v>
      </c>
      <c r="B1250" s="5">
        <v>2.0</v>
      </c>
      <c r="C1250" s="15">
        <v>44363.52916666667</v>
      </c>
      <c r="D1250" s="16">
        <v>23.6</v>
      </c>
      <c r="E1250" s="5">
        <f t="shared" si="1"/>
        <v>712</v>
      </c>
      <c r="F1250" s="5">
        <f t="shared" si="2"/>
        <v>2</v>
      </c>
      <c r="G1250" s="5">
        <f t="shared" si="3"/>
        <v>3</v>
      </c>
      <c r="H1250" s="5">
        <f t="shared" si="4"/>
        <v>2</v>
      </c>
      <c r="I1250" s="5" t="str">
        <f t="shared" si="5"/>
        <v>232</v>
      </c>
      <c r="J1250" s="5" t="str">
        <f t="shared" si="6"/>
        <v>23</v>
      </c>
      <c r="K1250" s="5" t="str">
        <f>VLOOKUP(J1250,'RF Mapping'!$A$1:$B$26,2,0)</f>
        <v>At Risk</v>
      </c>
    </row>
    <row r="1251" ht="15.75" customHeight="1">
      <c r="A1251" s="4">
        <v>15577.0</v>
      </c>
      <c r="B1251" s="5">
        <v>1.0</v>
      </c>
      <c r="C1251" s="15">
        <v>44572.71041666667</v>
      </c>
      <c r="D1251" s="16">
        <v>5.45</v>
      </c>
      <c r="E1251" s="5">
        <f t="shared" si="1"/>
        <v>503</v>
      </c>
      <c r="F1251" s="5">
        <f t="shared" si="2"/>
        <v>3</v>
      </c>
      <c r="G1251" s="5">
        <f t="shared" si="3"/>
        <v>2</v>
      </c>
      <c r="H1251" s="5">
        <f t="shared" si="4"/>
        <v>1</v>
      </c>
      <c r="I1251" s="5" t="str">
        <f t="shared" si="5"/>
        <v>321</v>
      </c>
      <c r="J1251" s="5" t="str">
        <f t="shared" si="6"/>
        <v>32</v>
      </c>
      <c r="K1251" s="5" t="str">
        <f>VLOOKUP(J1251,'RF Mapping'!$A$1:$B$26,2,0)</f>
        <v>About to Sleep</v>
      </c>
    </row>
    <row r="1252" ht="15.75" customHeight="1">
      <c r="A1252" s="4">
        <v>15579.0</v>
      </c>
      <c r="B1252" s="5">
        <v>1.0</v>
      </c>
      <c r="C1252" s="15">
        <v>44653.53125</v>
      </c>
      <c r="D1252" s="16">
        <v>8.5</v>
      </c>
      <c r="E1252" s="5">
        <f t="shared" si="1"/>
        <v>422</v>
      </c>
      <c r="F1252" s="5">
        <f t="shared" si="2"/>
        <v>4</v>
      </c>
      <c r="G1252" s="5">
        <f t="shared" si="3"/>
        <v>2</v>
      </c>
      <c r="H1252" s="5">
        <f t="shared" si="4"/>
        <v>1</v>
      </c>
      <c r="I1252" s="5" t="str">
        <f t="shared" si="5"/>
        <v>421</v>
      </c>
      <c r="J1252" s="5" t="str">
        <f t="shared" si="6"/>
        <v>42</v>
      </c>
      <c r="K1252" s="5" t="str">
        <f>VLOOKUP(J1252,'RF Mapping'!$A$1:$B$26,2,0)</f>
        <v>Potential Loyalists</v>
      </c>
    </row>
    <row r="1253" ht="15.75" customHeight="1">
      <c r="A1253" s="4">
        <v>15581.0</v>
      </c>
      <c r="B1253" s="5">
        <v>5.0</v>
      </c>
      <c r="C1253" s="15">
        <v>44603.40138888889</v>
      </c>
      <c r="D1253" s="16">
        <v>2779.0</v>
      </c>
      <c r="E1253" s="5">
        <f t="shared" si="1"/>
        <v>472</v>
      </c>
      <c r="F1253" s="5">
        <f t="shared" si="2"/>
        <v>3</v>
      </c>
      <c r="G1253" s="5">
        <f t="shared" si="3"/>
        <v>4</v>
      </c>
      <c r="H1253" s="5">
        <f t="shared" si="4"/>
        <v>4</v>
      </c>
      <c r="I1253" s="5" t="str">
        <f t="shared" si="5"/>
        <v>344</v>
      </c>
      <c r="J1253" s="5" t="str">
        <f t="shared" si="6"/>
        <v>34</v>
      </c>
      <c r="K1253" s="5" t="str">
        <f>VLOOKUP(J1253,'RF Mapping'!$A$1:$B$26,2,0)</f>
        <v>Loyal Customers</v>
      </c>
    </row>
    <row r="1254" ht="15.75" customHeight="1">
      <c r="A1254" s="4">
        <v>15582.0</v>
      </c>
      <c r="B1254" s="5">
        <v>2.0</v>
      </c>
      <c r="C1254" s="15">
        <v>44696.41319444445</v>
      </c>
      <c r="D1254" s="16">
        <v>33.400000000000006</v>
      </c>
      <c r="E1254" s="5">
        <f t="shared" si="1"/>
        <v>379</v>
      </c>
      <c r="F1254" s="5">
        <f t="shared" si="2"/>
        <v>5</v>
      </c>
      <c r="G1254" s="5">
        <f t="shared" si="3"/>
        <v>3</v>
      </c>
      <c r="H1254" s="5">
        <f t="shared" si="4"/>
        <v>3</v>
      </c>
      <c r="I1254" s="5" t="str">
        <f t="shared" si="5"/>
        <v>533</v>
      </c>
      <c r="J1254" s="5" t="str">
        <f t="shared" si="6"/>
        <v>53</v>
      </c>
      <c r="K1254" s="5" t="str">
        <f>VLOOKUP(J1254,'RF Mapping'!$A$1:$B$26,2,0)</f>
        <v>Potential Loyalists</v>
      </c>
    </row>
    <row r="1255" ht="15.75" customHeight="1">
      <c r="A1255" s="4">
        <v>15584.0</v>
      </c>
      <c r="B1255" s="5">
        <v>3.0</v>
      </c>
      <c r="C1255" s="15">
        <v>44697.45486111111</v>
      </c>
      <c r="D1255" s="16">
        <v>27.15</v>
      </c>
      <c r="E1255" s="5">
        <f t="shared" si="1"/>
        <v>378</v>
      </c>
      <c r="F1255" s="5">
        <f t="shared" si="2"/>
        <v>5</v>
      </c>
      <c r="G1255" s="5">
        <f t="shared" si="3"/>
        <v>4</v>
      </c>
      <c r="H1255" s="5">
        <f t="shared" si="4"/>
        <v>2</v>
      </c>
      <c r="I1255" s="5" t="str">
        <f t="shared" si="5"/>
        <v>542</v>
      </c>
      <c r="J1255" s="5" t="str">
        <f t="shared" si="6"/>
        <v>54</v>
      </c>
      <c r="K1255" s="5" t="str">
        <f>VLOOKUP(J1255,'RF Mapping'!$A$1:$B$26,2,0)</f>
        <v>Champions</v>
      </c>
    </row>
    <row r="1256" ht="15.75" customHeight="1">
      <c r="A1256" s="4">
        <v>15585.0</v>
      </c>
      <c r="B1256" s="5">
        <v>1.0</v>
      </c>
      <c r="C1256" s="15">
        <v>44546.35972222222</v>
      </c>
      <c r="D1256" s="16">
        <v>29.28</v>
      </c>
      <c r="E1256" s="5">
        <f t="shared" si="1"/>
        <v>529</v>
      </c>
      <c r="F1256" s="5">
        <f t="shared" si="2"/>
        <v>3</v>
      </c>
      <c r="G1256" s="5">
        <f t="shared" si="3"/>
        <v>2</v>
      </c>
      <c r="H1256" s="5">
        <f t="shared" si="4"/>
        <v>2</v>
      </c>
      <c r="I1256" s="5" t="str">
        <f t="shared" si="5"/>
        <v>322</v>
      </c>
      <c r="J1256" s="5" t="str">
        <f t="shared" si="6"/>
        <v>32</v>
      </c>
      <c r="K1256" s="5" t="str">
        <f>VLOOKUP(J1256,'RF Mapping'!$A$1:$B$26,2,0)</f>
        <v>About to Sleep</v>
      </c>
    </row>
    <row r="1257" ht="15.75" customHeight="1">
      <c r="A1257" s="4">
        <v>15589.0</v>
      </c>
      <c r="B1257" s="5">
        <v>2.0</v>
      </c>
      <c r="C1257" s="15">
        <v>44470.47361111111</v>
      </c>
      <c r="D1257" s="16">
        <v>39.650000000000006</v>
      </c>
      <c r="E1257" s="5">
        <f t="shared" si="1"/>
        <v>605</v>
      </c>
      <c r="F1257" s="5">
        <f t="shared" si="2"/>
        <v>2</v>
      </c>
      <c r="G1257" s="5">
        <f t="shared" si="3"/>
        <v>3</v>
      </c>
      <c r="H1257" s="5">
        <f t="shared" si="4"/>
        <v>3</v>
      </c>
      <c r="I1257" s="5" t="str">
        <f t="shared" si="5"/>
        <v>233</v>
      </c>
      <c r="J1257" s="5" t="str">
        <f t="shared" si="6"/>
        <v>23</v>
      </c>
      <c r="K1257" s="5" t="str">
        <f>VLOOKUP(J1257,'RF Mapping'!$A$1:$B$26,2,0)</f>
        <v>At Risk</v>
      </c>
    </row>
    <row r="1258" ht="15.75" customHeight="1">
      <c r="A1258" s="4">
        <v>15594.0</v>
      </c>
      <c r="B1258" s="5">
        <v>4.0</v>
      </c>
      <c r="C1258" s="15">
        <v>44690.68472222222</v>
      </c>
      <c r="D1258" s="16">
        <v>74.80000000000001</v>
      </c>
      <c r="E1258" s="5">
        <f t="shared" si="1"/>
        <v>385</v>
      </c>
      <c r="F1258" s="5">
        <f t="shared" si="2"/>
        <v>4</v>
      </c>
      <c r="G1258" s="5">
        <f t="shared" si="3"/>
        <v>4</v>
      </c>
      <c r="H1258" s="5">
        <f t="shared" si="4"/>
        <v>3</v>
      </c>
      <c r="I1258" s="5" t="str">
        <f t="shared" si="5"/>
        <v>443</v>
      </c>
      <c r="J1258" s="5" t="str">
        <f t="shared" si="6"/>
        <v>44</v>
      </c>
      <c r="K1258" s="5" t="str">
        <f>VLOOKUP(J1258,'RF Mapping'!$A$1:$B$26,2,0)</f>
        <v>Loyal Customers</v>
      </c>
    </row>
    <row r="1259" ht="15.75" customHeight="1">
      <c r="A1259" s="4">
        <v>15596.0</v>
      </c>
      <c r="B1259" s="5">
        <v>2.0</v>
      </c>
      <c r="C1259" s="15">
        <v>44524.72777777778</v>
      </c>
      <c r="D1259" s="16">
        <v>18.55</v>
      </c>
      <c r="E1259" s="5">
        <f t="shared" si="1"/>
        <v>551</v>
      </c>
      <c r="F1259" s="5">
        <f t="shared" si="2"/>
        <v>2</v>
      </c>
      <c r="G1259" s="5">
        <f t="shared" si="3"/>
        <v>3</v>
      </c>
      <c r="H1259" s="5">
        <f t="shared" si="4"/>
        <v>2</v>
      </c>
      <c r="I1259" s="5" t="str">
        <f t="shared" si="5"/>
        <v>232</v>
      </c>
      <c r="J1259" s="5" t="str">
        <f t="shared" si="6"/>
        <v>23</v>
      </c>
      <c r="K1259" s="5" t="str">
        <f>VLOOKUP(J1259,'RF Mapping'!$A$1:$B$26,2,0)</f>
        <v>At Risk</v>
      </c>
    </row>
    <row r="1260" ht="15.75" customHeight="1">
      <c r="A1260" s="4">
        <v>15598.0</v>
      </c>
      <c r="B1260" s="5">
        <v>1.0</v>
      </c>
      <c r="C1260" s="15">
        <v>44668.66944444444</v>
      </c>
      <c r="D1260" s="16">
        <v>20.8</v>
      </c>
      <c r="E1260" s="5">
        <f t="shared" si="1"/>
        <v>407</v>
      </c>
      <c r="F1260" s="5">
        <f t="shared" si="2"/>
        <v>4</v>
      </c>
      <c r="G1260" s="5">
        <f t="shared" si="3"/>
        <v>2</v>
      </c>
      <c r="H1260" s="5">
        <f t="shared" si="4"/>
        <v>2</v>
      </c>
      <c r="I1260" s="5" t="str">
        <f t="shared" si="5"/>
        <v>422</v>
      </c>
      <c r="J1260" s="5" t="str">
        <f t="shared" si="6"/>
        <v>42</v>
      </c>
      <c r="K1260" s="5" t="str">
        <f>VLOOKUP(J1260,'RF Mapping'!$A$1:$B$26,2,0)</f>
        <v>Potential Loyalists</v>
      </c>
    </row>
    <row r="1261" ht="15.75" customHeight="1">
      <c r="A1261" s="4">
        <v>15599.0</v>
      </c>
      <c r="B1261" s="5">
        <v>1.0</v>
      </c>
      <c r="C1261" s="15">
        <v>44519.54513888889</v>
      </c>
      <c r="D1261" s="16">
        <v>9.959999999999999</v>
      </c>
      <c r="E1261" s="5">
        <f t="shared" si="1"/>
        <v>556</v>
      </c>
      <c r="F1261" s="5">
        <f t="shared" si="2"/>
        <v>2</v>
      </c>
      <c r="G1261" s="5">
        <f t="shared" si="3"/>
        <v>2</v>
      </c>
      <c r="H1261" s="5">
        <f t="shared" si="4"/>
        <v>1</v>
      </c>
      <c r="I1261" s="5" t="str">
        <f t="shared" si="5"/>
        <v>221</v>
      </c>
      <c r="J1261" s="5" t="str">
        <f t="shared" si="6"/>
        <v>22</v>
      </c>
      <c r="K1261" s="5" t="str">
        <f>VLOOKUP(J1261,'RF Mapping'!$A$1:$B$26,2,0)</f>
        <v>Hibernating</v>
      </c>
    </row>
    <row r="1262" ht="15.75" customHeight="1">
      <c r="A1262" s="4">
        <v>15601.0</v>
      </c>
      <c r="B1262" s="5">
        <v>7.0</v>
      </c>
      <c r="C1262" s="15">
        <v>44642.43055555555</v>
      </c>
      <c r="D1262" s="16">
        <v>180.05</v>
      </c>
      <c r="E1262" s="5">
        <f t="shared" si="1"/>
        <v>433</v>
      </c>
      <c r="F1262" s="5">
        <f t="shared" si="2"/>
        <v>3</v>
      </c>
      <c r="G1262" s="5">
        <f t="shared" si="3"/>
        <v>4</v>
      </c>
      <c r="H1262" s="5">
        <f t="shared" si="4"/>
        <v>4</v>
      </c>
      <c r="I1262" s="5" t="str">
        <f t="shared" si="5"/>
        <v>344</v>
      </c>
      <c r="J1262" s="5" t="str">
        <f t="shared" si="6"/>
        <v>34</v>
      </c>
      <c r="K1262" s="5" t="str">
        <f>VLOOKUP(J1262,'RF Mapping'!$A$1:$B$26,2,0)</f>
        <v>Loyal Customers</v>
      </c>
    </row>
    <row r="1263" ht="15.75" customHeight="1">
      <c r="A1263" s="4">
        <v>15602.0</v>
      </c>
      <c r="B1263" s="5">
        <v>3.0</v>
      </c>
      <c r="C1263" s="15">
        <v>44594.49861111111</v>
      </c>
      <c r="D1263" s="16">
        <v>33.35</v>
      </c>
      <c r="E1263" s="5">
        <f t="shared" si="1"/>
        <v>481</v>
      </c>
      <c r="F1263" s="5">
        <f t="shared" si="2"/>
        <v>3</v>
      </c>
      <c r="G1263" s="5">
        <f t="shared" si="3"/>
        <v>4</v>
      </c>
      <c r="H1263" s="5">
        <f t="shared" si="4"/>
        <v>3</v>
      </c>
      <c r="I1263" s="5" t="str">
        <f t="shared" si="5"/>
        <v>343</v>
      </c>
      <c r="J1263" s="5" t="str">
        <f t="shared" si="6"/>
        <v>34</v>
      </c>
      <c r="K1263" s="5" t="str">
        <f>VLOOKUP(J1263,'RF Mapping'!$A$1:$B$26,2,0)</f>
        <v>Loyal Customers</v>
      </c>
    </row>
    <row r="1264" ht="15.75" customHeight="1">
      <c r="A1264" s="4">
        <v>15605.0</v>
      </c>
      <c r="B1264" s="5">
        <v>1.0</v>
      </c>
      <c r="C1264" s="15">
        <v>44684.59513888889</v>
      </c>
      <c r="D1264" s="16">
        <v>16.6</v>
      </c>
      <c r="E1264" s="5">
        <f t="shared" si="1"/>
        <v>391</v>
      </c>
      <c r="F1264" s="5">
        <f t="shared" si="2"/>
        <v>4</v>
      </c>
      <c r="G1264" s="5">
        <f t="shared" si="3"/>
        <v>2</v>
      </c>
      <c r="H1264" s="5">
        <f t="shared" si="4"/>
        <v>2</v>
      </c>
      <c r="I1264" s="5" t="str">
        <f t="shared" si="5"/>
        <v>422</v>
      </c>
      <c r="J1264" s="5" t="str">
        <f t="shared" si="6"/>
        <v>42</v>
      </c>
      <c r="K1264" s="5" t="str">
        <f>VLOOKUP(J1264,'RF Mapping'!$A$1:$B$26,2,0)</f>
        <v>Potential Loyalists</v>
      </c>
    </row>
    <row r="1265" ht="15.75" customHeight="1">
      <c r="A1265" s="4">
        <v>15606.0</v>
      </c>
      <c r="B1265" s="5">
        <v>4.0</v>
      </c>
      <c r="C1265" s="15">
        <v>44660.65763888889</v>
      </c>
      <c r="D1265" s="16">
        <v>160.8</v>
      </c>
      <c r="E1265" s="5">
        <f t="shared" si="1"/>
        <v>415</v>
      </c>
      <c r="F1265" s="5">
        <f t="shared" si="2"/>
        <v>4</v>
      </c>
      <c r="G1265" s="5">
        <f t="shared" si="3"/>
        <v>4</v>
      </c>
      <c r="H1265" s="5">
        <f t="shared" si="4"/>
        <v>4</v>
      </c>
      <c r="I1265" s="5" t="str">
        <f t="shared" si="5"/>
        <v>444</v>
      </c>
      <c r="J1265" s="5" t="str">
        <f t="shared" si="6"/>
        <v>44</v>
      </c>
      <c r="K1265" s="5" t="str">
        <f>VLOOKUP(J1265,'RF Mapping'!$A$1:$B$26,2,0)</f>
        <v>Loyal Customers</v>
      </c>
    </row>
    <row r="1266" ht="15.75" customHeight="1">
      <c r="A1266" s="4">
        <v>15607.0</v>
      </c>
      <c r="B1266" s="5">
        <v>1.0</v>
      </c>
      <c r="C1266" s="15">
        <v>44384.53055555555</v>
      </c>
      <c r="D1266" s="16">
        <v>2.2800000000000002</v>
      </c>
      <c r="E1266" s="5">
        <f t="shared" si="1"/>
        <v>691</v>
      </c>
      <c r="F1266" s="5">
        <f t="shared" si="2"/>
        <v>2</v>
      </c>
      <c r="G1266" s="5">
        <f t="shared" si="3"/>
        <v>2</v>
      </c>
      <c r="H1266" s="5">
        <f t="shared" si="4"/>
        <v>1</v>
      </c>
      <c r="I1266" s="5" t="str">
        <f t="shared" si="5"/>
        <v>221</v>
      </c>
      <c r="J1266" s="5" t="str">
        <f t="shared" si="6"/>
        <v>22</v>
      </c>
      <c r="K1266" s="5" t="str">
        <f>VLOOKUP(J1266,'RF Mapping'!$A$1:$B$26,2,0)</f>
        <v>Hibernating</v>
      </c>
    </row>
    <row r="1267" ht="15.75" customHeight="1">
      <c r="A1267" s="4">
        <v>15609.0</v>
      </c>
      <c r="B1267" s="5">
        <v>2.0</v>
      </c>
      <c r="C1267" s="15">
        <v>44540.41319444445</v>
      </c>
      <c r="D1267" s="16">
        <v>31.78</v>
      </c>
      <c r="E1267" s="5">
        <f t="shared" si="1"/>
        <v>535</v>
      </c>
      <c r="F1267" s="5">
        <f t="shared" si="2"/>
        <v>3</v>
      </c>
      <c r="G1267" s="5">
        <f t="shared" si="3"/>
        <v>3</v>
      </c>
      <c r="H1267" s="5">
        <f t="shared" si="4"/>
        <v>2</v>
      </c>
      <c r="I1267" s="5" t="str">
        <f t="shared" si="5"/>
        <v>332</v>
      </c>
      <c r="J1267" s="5" t="str">
        <f t="shared" si="6"/>
        <v>33</v>
      </c>
      <c r="K1267" s="5" t="str">
        <f>VLOOKUP(J1267,'RF Mapping'!$A$1:$B$26,2,0)</f>
        <v>Need Attention</v>
      </c>
    </row>
    <row r="1268" ht="15.75" customHeight="1">
      <c r="A1268" s="4">
        <v>15610.0</v>
      </c>
      <c r="B1268" s="5">
        <v>1.0</v>
      </c>
      <c r="C1268" s="15">
        <v>44670.44166666667</v>
      </c>
      <c r="D1268" s="16">
        <v>20.8</v>
      </c>
      <c r="E1268" s="5">
        <f t="shared" si="1"/>
        <v>405</v>
      </c>
      <c r="F1268" s="5">
        <f t="shared" si="2"/>
        <v>4</v>
      </c>
      <c r="G1268" s="5">
        <f t="shared" si="3"/>
        <v>2</v>
      </c>
      <c r="H1268" s="5">
        <f t="shared" si="4"/>
        <v>2</v>
      </c>
      <c r="I1268" s="5" t="str">
        <f t="shared" si="5"/>
        <v>422</v>
      </c>
      <c r="J1268" s="5" t="str">
        <f t="shared" si="6"/>
        <v>42</v>
      </c>
      <c r="K1268" s="5" t="str">
        <f>VLOOKUP(J1268,'RF Mapping'!$A$1:$B$26,2,0)</f>
        <v>Potential Loyalists</v>
      </c>
    </row>
    <row r="1269" ht="15.75" customHeight="1">
      <c r="A1269" s="4">
        <v>15611.0</v>
      </c>
      <c r="B1269" s="5">
        <v>1.0</v>
      </c>
      <c r="C1269" s="15">
        <v>44618.59236111111</v>
      </c>
      <c r="D1269" s="16">
        <v>15.0</v>
      </c>
      <c r="E1269" s="5">
        <f t="shared" si="1"/>
        <v>457</v>
      </c>
      <c r="F1269" s="5">
        <f t="shared" si="2"/>
        <v>3</v>
      </c>
      <c r="G1269" s="5">
        <f t="shared" si="3"/>
        <v>2</v>
      </c>
      <c r="H1269" s="5">
        <f t="shared" si="4"/>
        <v>2</v>
      </c>
      <c r="I1269" s="5" t="str">
        <f t="shared" si="5"/>
        <v>322</v>
      </c>
      <c r="J1269" s="5" t="str">
        <f t="shared" si="6"/>
        <v>32</v>
      </c>
      <c r="K1269" s="5" t="str">
        <f>VLOOKUP(J1269,'RF Mapping'!$A$1:$B$26,2,0)</f>
        <v>About to Sleep</v>
      </c>
    </row>
    <row r="1270" ht="15.75" customHeight="1">
      <c r="A1270" s="4">
        <v>15615.0</v>
      </c>
      <c r="B1270" s="5">
        <v>12.0</v>
      </c>
      <c r="C1270" s="15">
        <v>44710.6125</v>
      </c>
      <c r="D1270" s="16">
        <v>537.5100000000001</v>
      </c>
      <c r="E1270" s="5">
        <f t="shared" si="1"/>
        <v>365</v>
      </c>
      <c r="F1270" s="5">
        <f t="shared" si="2"/>
        <v>5</v>
      </c>
      <c r="G1270" s="5">
        <f t="shared" si="3"/>
        <v>4</v>
      </c>
      <c r="H1270" s="5">
        <f t="shared" si="4"/>
        <v>4</v>
      </c>
      <c r="I1270" s="5" t="str">
        <f t="shared" si="5"/>
        <v>544</v>
      </c>
      <c r="J1270" s="5" t="str">
        <f t="shared" si="6"/>
        <v>54</v>
      </c>
      <c r="K1270" s="5" t="str">
        <f>VLOOKUP(J1270,'RF Mapping'!$A$1:$B$26,2,0)</f>
        <v>Champions</v>
      </c>
    </row>
    <row r="1271" ht="15.75" customHeight="1">
      <c r="A1271" s="4">
        <v>15618.0</v>
      </c>
      <c r="B1271" s="5">
        <v>2.0</v>
      </c>
      <c r="C1271" s="15">
        <v>44634.62152777778</v>
      </c>
      <c r="D1271" s="16">
        <v>9.960999999999999</v>
      </c>
      <c r="E1271" s="5">
        <f t="shared" si="1"/>
        <v>441</v>
      </c>
      <c r="F1271" s="5">
        <f t="shared" si="2"/>
        <v>3</v>
      </c>
      <c r="G1271" s="5">
        <f t="shared" si="3"/>
        <v>3</v>
      </c>
      <c r="H1271" s="5">
        <f t="shared" si="4"/>
        <v>1</v>
      </c>
      <c r="I1271" s="5" t="str">
        <f t="shared" si="5"/>
        <v>331</v>
      </c>
      <c r="J1271" s="5" t="str">
        <f t="shared" si="6"/>
        <v>33</v>
      </c>
      <c r="K1271" s="5" t="str">
        <f>VLOOKUP(J1271,'RF Mapping'!$A$1:$B$26,2,0)</f>
        <v>Need Attention</v>
      </c>
    </row>
    <row r="1272" ht="15.75" customHeight="1">
      <c r="A1272" s="4">
        <v>15620.0</v>
      </c>
      <c r="B1272" s="5">
        <v>1.0</v>
      </c>
      <c r="C1272" s="15">
        <v>44671.80347222222</v>
      </c>
      <c r="D1272" s="16">
        <v>6.58</v>
      </c>
      <c r="E1272" s="5">
        <f t="shared" si="1"/>
        <v>404</v>
      </c>
      <c r="F1272" s="5">
        <f t="shared" si="2"/>
        <v>4</v>
      </c>
      <c r="G1272" s="5">
        <f t="shared" si="3"/>
        <v>2</v>
      </c>
      <c r="H1272" s="5">
        <f t="shared" si="4"/>
        <v>1</v>
      </c>
      <c r="I1272" s="5" t="str">
        <f t="shared" si="5"/>
        <v>421</v>
      </c>
      <c r="J1272" s="5" t="str">
        <f t="shared" si="6"/>
        <v>42</v>
      </c>
      <c r="K1272" s="5" t="str">
        <f>VLOOKUP(J1272,'RF Mapping'!$A$1:$B$26,2,0)</f>
        <v>Potential Loyalists</v>
      </c>
    </row>
    <row r="1273" ht="15.75" customHeight="1">
      <c r="A1273" s="4">
        <v>15621.0</v>
      </c>
      <c r="B1273" s="5">
        <v>1.0</v>
      </c>
      <c r="C1273" s="15">
        <v>44717.56944444445</v>
      </c>
      <c r="D1273" s="16">
        <v>37.92</v>
      </c>
      <c r="E1273" s="5">
        <f t="shared" si="1"/>
        <v>358</v>
      </c>
      <c r="F1273" s="5">
        <f t="shared" si="2"/>
        <v>5</v>
      </c>
      <c r="G1273" s="5">
        <f t="shared" si="3"/>
        <v>2</v>
      </c>
      <c r="H1273" s="5">
        <f t="shared" si="4"/>
        <v>3</v>
      </c>
      <c r="I1273" s="5" t="str">
        <f t="shared" si="5"/>
        <v>523</v>
      </c>
      <c r="J1273" s="5" t="str">
        <f t="shared" si="6"/>
        <v>52</v>
      </c>
      <c r="K1273" s="5" t="str">
        <f>VLOOKUP(J1273,'RF Mapping'!$A$1:$B$26,2,0)</f>
        <v>Potential Loyalists</v>
      </c>
    </row>
    <row r="1274" ht="15.75" customHeight="1">
      <c r="A1274" s="4">
        <v>15622.0</v>
      </c>
      <c r="B1274" s="5">
        <v>4.0</v>
      </c>
      <c r="C1274" s="15">
        <v>44718.62291666667</v>
      </c>
      <c r="D1274" s="16">
        <v>158.25</v>
      </c>
      <c r="E1274" s="5">
        <f t="shared" si="1"/>
        <v>357</v>
      </c>
      <c r="F1274" s="5">
        <f t="shared" si="2"/>
        <v>5</v>
      </c>
      <c r="G1274" s="5">
        <f t="shared" si="3"/>
        <v>4</v>
      </c>
      <c r="H1274" s="5">
        <f t="shared" si="4"/>
        <v>4</v>
      </c>
      <c r="I1274" s="5" t="str">
        <f t="shared" si="5"/>
        <v>544</v>
      </c>
      <c r="J1274" s="5" t="str">
        <f t="shared" si="6"/>
        <v>54</v>
      </c>
      <c r="K1274" s="5" t="str">
        <f>VLOOKUP(J1274,'RF Mapping'!$A$1:$B$26,2,0)</f>
        <v>Champions</v>
      </c>
    </row>
    <row r="1275" ht="15.75" customHeight="1">
      <c r="A1275" s="4">
        <v>15624.0</v>
      </c>
      <c r="B1275" s="5">
        <v>1.0</v>
      </c>
      <c r="C1275" s="15">
        <v>44607.48472222222</v>
      </c>
      <c r="D1275" s="16">
        <v>35.400000000000006</v>
      </c>
      <c r="E1275" s="5">
        <f t="shared" si="1"/>
        <v>468</v>
      </c>
      <c r="F1275" s="5">
        <f t="shared" si="2"/>
        <v>3</v>
      </c>
      <c r="G1275" s="5">
        <f t="shared" si="3"/>
        <v>2</v>
      </c>
      <c r="H1275" s="5">
        <f t="shared" si="4"/>
        <v>3</v>
      </c>
      <c r="I1275" s="5" t="str">
        <f t="shared" si="5"/>
        <v>323</v>
      </c>
      <c r="J1275" s="5" t="str">
        <f t="shared" si="6"/>
        <v>32</v>
      </c>
      <c r="K1275" s="5" t="str">
        <f>VLOOKUP(J1275,'RF Mapping'!$A$1:$B$26,2,0)</f>
        <v>About to Sleep</v>
      </c>
    </row>
    <row r="1276" ht="15.75" customHeight="1">
      <c r="A1276" s="4">
        <v>15625.0</v>
      </c>
      <c r="B1276" s="5">
        <v>1.0</v>
      </c>
      <c r="C1276" s="15">
        <v>44545.67708333334</v>
      </c>
      <c r="D1276" s="16">
        <v>1.25</v>
      </c>
      <c r="E1276" s="5">
        <f t="shared" si="1"/>
        <v>530</v>
      </c>
      <c r="F1276" s="5">
        <f t="shared" si="2"/>
        <v>3</v>
      </c>
      <c r="G1276" s="5">
        <f t="shared" si="3"/>
        <v>2</v>
      </c>
      <c r="H1276" s="5">
        <f t="shared" si="4"/>
        <v>1</v>
      </c>
      <c r="I1276" s="5" t="str">
        <f t="shared" si="5"/>
        <v>321</v>
      </c>
      <c r="J1276" s="5" t="str">
        <f t="shared" si="6"/>
        <v>32</v>
      </c>
      <c r="K1276" s="5" t="str">
        <f>VLOOKUP(J1276,'RF Mapping'!$A$1:$B$26,2,0)</f>
        <v>About to Sleep</v>
      </c>
    </row>
    <row r="1277" ht="15.75" customHeight="1">
      <c r="A1277" s="4">
        <v>15626.0</v>
      </c>
      <c r="B1277" s="5">
        <v>2.0</v>
      </c>
      <c r="C1277" s="15">
        <v>44646.41875</v>
      </c>
      <c r="D1277" s="16">
        <v>21.78</v>
      </c>
      <c r="E1277" s="5">
        <f t="shared" si="1"/>
        <v>429</v>
      </c>
      <c r="F1277" s="5">
        <f t="shared" si="2"/>
        <v>4</v>
      </c>
      <c r="G1277" s="5">
        <f t="shared" si="3"/>
        <v>3</v>
      </c>
      <c r="H1277" s="5">
        <f t="shared" si="4"/>
        <v>2</v>
      </c>
      <c r="I1277" s="5" t="str">
        <f t="shared" si="5"/>
        <v>432</v>
      </c>
      <c r="J1277" s="5" t="str">
        <f t="shared" si="6"/>
        <v>43</v>
      </c>
      <c r="K1277" s="5" t="str">
        <f>VLOOKUP(J1277,'RF Mapping'!$A$1:$B$26,2,0)</f>
        <v>Potential Loyalists</v>
      </c>
    </row>
    <row r="1278" ht="15.75" customHeight="1">
      <c r="A1278" s="4">
        <v>15628.0</v>
      </c>
      <c r="B1278" s="5">
        <v>2.0</v>
      </c>
      <c r="C1278" s="15">
        <v>44595.50416666667</v>
      </c>
      <c r="D1278" s="16">
        <v>86.4</v>
      </c>
      <c r="E1278" s="5">
        <f t="shared" si="1"/>
        <v>480</v>
      </c>
      <c r="F1278" s="5">
        <f t="shared" si="2"/>
        <v>3</v>
      </c>
      <c r="G1278" s="5">
        <f t="shared" si="3"/>
        <v>3</v>
      </c>
      <c r="H1278" s="5">
        <f t="shared" si="4"/>
        <v>4</v>
      </c>
      <c r="I1278" s="5" t="str">
        <f t="shared" si="5"/>
        <v>334</v>
      </c>
      <c r="J1278" s="5" t="str">
        <f t="shared" si="6"/>
        <v>33</v>
      </c>
      <c r="K1278" s="5" t="str">
        <f>VLOOKUP(J1278,'RF Mapping'!$A$1:$B$26,2,0)</f>
        <v>Need Attention</v>
      </c>
    </row>
    <row r="1279" ht="15.75" customHeight="1">
      <c r="A1279" s="4">
        <v>15630.0</v>
      </c>
      <c r="B1279" s="5">
        <v>2.0</v>
      </c>
      <c r="C1279" s="15">
        <v>44676.65</v>
      </c>
      <c r="D1279" s="16">
        <v>21.96</v>
      </c>
      <c r="E1279" s="5">
        <f t="shared" si="1"/>
        <v>399</v>
      </c>
      <c r="F1279" s="5">
        <f t="shared" si="2"/>
        <v>4</v>
      </c>
      <c r="G1279" s="5">
        <f t="shared" si="3"/>
        <v>3</v>
      </c>
      <c r="H1279" s="5">
        <f t="shared" si="4"/>
        <v>2</v>
      </c>
      <c r="I1279" s="5" t="str">
        <f t="shared" si="5"/>
        <v>432</v>
      </c>
      <c r="J1279" s="5" t="str">
        <f t="shared" si="6"/>
        <v>43</v>
      </c>
      <c r="K1279" s="5" t="str">
        <f>VLOOKUP(J1279,'RF Mapping'!$A$1:$B$26,2,0)</f>
        <v>Potential Loyalists</v>
      </c>
    </row>
    <row r="1280" ht="15.75" customHeight="1">
      <c r="A1280" s="4">
        <v>15632.0</v>
      </c>
      <c r="B1280" s="5">
        <v>2.0</v>
      </c>
      <c r="C1280" s="15">
        <v>44675.575</v>
      </c>
      <c r="D1280" s="16">
        <v>68.88</v>
      </c>
      <c r="E1280" s="5">
        <f t="shared" si="1"/>
        <v>400</v>
      </c>
      <c r="F1280" s="5">
        <f t="shared" si="2"/>
        <v>4</v>
      </c>
      <c r="G1280" s="5">
        <f t="shared" si="3"/>
        <v>3</v>
      </c>
      <c r="H1280" s="5">
        <f t="shared" si="4"/>
        <v>3</v>
      </c>
      <c r="I1280" s="5" t="str">
        <f t="shared" si="5"/>
        <v>433</v>
      </c>
      <c r="J1280" s="5" t="str">
        <f t="shared" si="6"/>
        <v>43</v>
      </c>
      <c r="K1280" s="5" t="str">
        <f>VLOOKUP(J1280,'RF Mapping'!$A$1:$B$26,2,0)</f>
        <v>Potential Loyalists</v>
      </c>
    </row>
    <row r="1281" ht="15.75" customHeight="1">
      <c r="A1281" s="4">
        <v>15639.0</v>
      </c>
      <c r="B1281" s="5">
        <v>1.0</v>
      </c>
      <c r="C1281" s="15">
        <v>44589.60416666666</v>
      </c>
      <c r="D1281" s="16">
        <v>10.5</v>
      </c>
      <c r="E1281" s="5">
        <f t="shared" si="1"/>
        <v>486</v>
      </c>
      <c r="F1281" s="5">
        <f t="shared" si="2"/>
        <v>3</v>
      </c>
      <c r="G1281" s="5">
        <f t="shared" si="3"/>
        <v>2</v>
      </c>
      <c r="H1281" s="5">
        <f t="shared" si="4"/>
        <v>1</v>
      </c>
      <c r="I1281" s="5" t="str">
        <f t="shared" si="5"/>
        <v>321</v>
      </c>
      <c r="J1281" s="5" t="str">
        <f t="shared" si="6"/>
        <v>32</v>
      </c>
      <c r="K1281" s="5" t="str">
        <f>VLOOKUP(J1281,'RF Mapping'!$A$1:$B$26,2,0)</f>
        <v>About to Sleep</v>
      </c>
    </row>
    <row r="1282" ht="15.75" customHeight="1">
      <c r="A1282" s="4">
        <v>15640.0</v>
      </c>
      <c r="B1282" s="5">
        <v>9.0</v>
      </c>
      <c r="C1282" s="15">
        <v>44684.70555555556</v>
      </c>
      <c r="D1282" s="16">
        <v>484.7099999999999</v>
      </c>
      <c r="E1282" s="5">
        <f t="shared" si="1"/>
        <v>391</v>
      </c>
      <c r="F1282" s="5">
        <f t="shared" si="2"/>
        <v>4</v>
      </c>
      <c r="G1282" s="5">
        <f t="shared" si="3"/>
        <v>4</v>
      </c>
      <c r="H1282" s="5">
        <f t="shared" si="4"/>
        <v>4</v>
      </c>
      <c r="I1282" s="5" t="str">
        <f t="shared" si="5"/>
        <v>444</v>
      </c>
      <c r="J1282" s="5" t="str">
        <f t="shared" si="6"/>
        <v>44</v>
      </c>
      <c r="K1282" s="5" t="str">
        <f>VLOOKUP(J1282,'RF Mapping'!$A$1:$B$26,2,0)</f>
        <v>Loyal Customers</v>
      </c>
    </row>
    <row r="1283" ht="15.75" customHeight="1">
      <c r="A1283" s="4">
        <v>15641.0</v>
      </c>
      <c r="B1283" s="5">
        <v>3.0</v>
      </c>
      <c r="C1283" s="15">
        <v>44618.58611111111</v>
      </c>
      <c r="D1283" s="16">
        <v>80.54</v>
      </c>
      <c r="E1283" s="5">
        <f t="shared" si="1"/>
        <v>457</v>
      </c>
      <c r="F1283" s="5">
        <f t="shared" si="2"/>
        <v>3</v>
      </c>
      <c r="G1283" s="5">
        <f t="shared" si="3"/>
        <v>4</v>
      </c>
      <c r="H1283" s="5">
        <f t="shared" si="4"/>
        <v>4</v>
      </c>
      <c r="I1283" s="5" t="str">
        <f t="shared" si="5"/>
        <v>344</v>
      </c>
      <c r="J1283" s="5" t="str">
        <f t="shared" si="6"/>
        <v>34</v>
      </c>
      <c r="K1283" s="5" t="str">
        <f>VLOOKUP(J1283,'RF Mapping'!$A$1:$B$26,2,0)</f>
        <v>Loyal Customers</v>
      </c>
    </row>
    <row r="1284" ht="15.75" customHeight="1">
      <c r="A1284" s="4">
        <v>15643.0</v>
      </c>
      <c r="B1284" s="5">
        <v>2.0</v>
      </c>
      <c r="C1284" s="15">
        <v>44537.64722222222</v>
      </c>
      <c r="D1284" s="16">
        <v>36.85</v>
      </c>
      <c r="E1284" s="5">
        <f t="shared" si="1"/>
        <v>538</v>
      </c>
      <c r="F1284" s="5">
        <f t="shared" si="2"/>
        <v>3</v>
      </c>
      <c r="G1284" s="5">
        <f t="shared" si="3"/>
        <v>3</v>
      </c>
      <c r="H1284" s="5">
        <f t="shared" si="4"/>
        <v>3</v>
      </c>
      <c r="I1284" s="5" t="str">
        <f t="shared" si="5"/>
        <v>333</v>
      </c>
      <c r="J1284" s="5" t="str">
        <f t="shared" si="6"/>
        <v>33</v>
      </c>
      <c r="K1284" s="5" t="str">
        <f>VLOOKUP(J1284,'RF Mapping'!$A$1:$B$26,2,0)</f>
        <v>Need Attention</v>
      </c>
    </row>
    <row r="1285" ht="15.75" customHeight="1">
      <c r="A1285" s="4">
        <v>15644.0</v>
      </c>
      <c r="B1285" s="5">
        <v>2.0</v>
      </c>
      <c r="C1285" s="15">
        <v>44556.62083333333</v>
      </c>
      <c r="D1285" s="16">
        <v>13.75</v>
      </c>
      <c r="E1285" s="5">
        <f t="shared" si="1"/>
        <v>519</v>
      </c>
      <c r="F1285" s="5">
        <f t="shared" si="2"/>
        <v>3</v>
      </c>
      <c r="G1285" s="5">
        <f t="shared" si="3"/>
        <v>3</v>
      </c>
      <c r="H1285" s="5">
        <f t="shared" si="4"/>
        <v>1</v>
      </c>
      <c r="I1285" s="5" t="str">
        <f t="shared" si="5"/>
        <v>331</v>
      </c>
      <c r="J1285" s="5" t="str">
        <f t="shared" si="6"/>
        <v>33</v>
      </c>
      <c r="K1285" s="5" t="str">
        <f>VLOOKUP(J1285,'RF Mapping'!$A$1:$B$26,2,0)</f>
        <v>Need Attention</v>
      </c>
    </row>
    <row r="1286" ht="15.75" customHeight="1">
      <c r="A1286" s="4">
        <v>15645.0</v>
      </c>
      <c r="B1286" s="5">
        <v>1.0</v>
      </c>
      <c r="C1286" s="15">
        <v>44702.49652777778</v>
      </c>
      <c r="D1286" s="16">
        <v>1.98</v>
      </c>
      <c r="E1286" s="5">
        <f t="shared" si="1"/>
        <v>373</v>
      </c>
      <c r="F1286" s="5">
        <f t="shared" si="2"/>
        <v>5</v>
      </c>
      <c r="G1286" s="5">
        <f t="shared" si="3"/>
        <v>2</v>
      </c>
      <c r="H1286" s="5">
        <f t="shared" si="4"/>
        <v>1</v>
      </c>
      <c r="I1286" s="5" t="str">
        <f t="shared" si="5"/>
        <v>521</v>
      </c>
      <c r="J1286" s="5" t="str">
        <f t="shared" si="6"/>
        <v>52</v>
      </c>
      <c r="K1286" s="5" t="str">
        <f>VLOOKUP(J1286,'RF Mapping'!$A$1:$B$26,2,0)</f>
        <v>Potential Loyalists</v>
      </c>
    </row>
    <row r="1287" ht="15.75" customHeight="1">
      <c r="A1287" s="4">
        <v>15646.0</v>
      </c>
      <c r="B1287" s="5">
        <v>1.0</v>
      </c>
      <c r="C1287" s="15">
        <v>44480.55972222222</v>
      </c>
      <c r="D1287" s="16">
        <v>22.5</v>
      </c>
      <c r="E1287" s="5">
        <f t="shared" si="1"/>
        <v>595</v>
      </c>
      <c r="F1287" s="5">
        <f t="shared" si="2"/>
        <v>2</v>
      </c>
      <c r="G1287" s="5">
        <f t="shared" si="3"/>
        <v>2</v>
      </c>
      <c r="H1287" s="5">
        <f t="shared" si="4"/>
        <v>2</v>
      </c>
      <c r="I1287" s="5" t="str">
        <f t="shared" si="5"/>
        <v>222</v>
      </c>
      <c r="J1287" s="5" t="str">
        <f t="shared" si="6"/>
        <v>22</v>
      </c>
      <c r="K1287" s="5" t="str">
        <f>VLOOKUP(J1287,'RF Mapping'!$A$1:$B$26,2,0)</f>
        <v>Hibernating</v>
      </c>
    </row>
    <row r="1288" ht="15.75" customHeight="1">
      <c r="A1288" s="4">
        <v>15648.0</v>
      </c>
      <c r="B1288" s="5">
        <v>3.0</v>
      </c>
      <c r="C1288" s="15">
        <v>44519.66180555556</v>
      </c>
      <c r="D1288" s="16">
        <v>39.650000000000006</v>
      </c>
      <c r="E1288" s="5">
        <f t="shared" si="1"/>
        <v>556</v>
      </c>
      <c r="F1288" s="5">
        <f t="shared" si="2"/>
        <v>2</v>
      </c>
      <c r="G1288" s="5">
        <f t="shared" si="3"/>
        <v>4</v>
      </c>
      <c r="H1288" s="5">
        <f t="shared" si="4"/>
        <v>3</v>
      </c>
      <c r="I1288" s="5" t="str">
        <f t="shared" si="5"/>
        <v>243</v>
      </c>
      <c r="J1288" s="5" t="str">
        <f t="shared" si="6"/>
        <v>24</v>
      </c>
      <c r="K1288" s="5" t="str">
        <f>VLOOKUP(J1288,'RF Mapping'!$A$1:$B$26,2,0)</f>
        <v>At Risk</v>
      </c>
    </row>
    <row r="1289" ht="15.75" customHeight="1">
      <c r="A1289" s="4">
        <v>15652.0</v>
      </c>
      <c r="B1289" s="5">
        <v>1.0</v>
      </c>
      <c r="C1289" s="15">
        <v>44629.59861111111</v>
      </c>
      <c r="D1289" s="16">
        <v>9.9</v>
      </c>
      <c r="E1289" s="5">
        <f t="shared" si="1"/>
        <v>446</v>
      </c>
      <c r="F1289" s="5">
        <f t="shared" si="2"/>
        <v>3</v>
      </c>
      <c r="G1289" s="5">
        <f t="shared" si="3"/>
        <v>2</v>
      </c>
      <c r="H1289" s="5">
        <f t="shared" si="4"/>
        <v>1</v>
      </c>
      <c r="I1289" s="5" t="str">
        <f t="shared" si="5"/>
        <v>321</v>
      </c>
      <c r="J1289" s="5" t="str">
        <f t="shared" si="6"/>
        <v>32</v>
      </c>
      <c r="K1289" s="5" t="str">
        <f>VLOOKUP(J1289,'RF Mapping'!$A$1:$B$26,2,0)</f>
        <v>About to Sleep</v>
      </c>
    </row>
    <row r="1290" ht="15.75" customHeight="1">
      <c r="A1290" s="4">
        <v>15654.0</v>
      </c>
      <c r="B1290" s="5">
        <v>1.0</v>
      </c>
      <c r="C1290" s="15">
        <v>44694.63541666666</v>
      </c>
      <c r="D1290" s="16">
        <v>88.5</v>
      </c>
      <c r="E1290" s="5">
        <f t="shared" si="1"/>
        <v>381</v>
      </c>
      <c r="F1290" s="5">
        <f t="shared" si="2"/>
        <v>4</v>
      </c>
      <c r="G1290" s="5">
        <f t="shared" si="3"/>
        <v>2</v>
      </c>
      <c r="H1290" s="5">
        <f t="shared" si="4"/>
        <v>4</v>
      </c>
      <c r="I1290" s="5" t="str">
        <f t="shared" si="5"/>
        <v>424</v>
      </c>
      <c r="J1290" s="5" t="str">
        <f t="shared" si="6"/>
        <v>42</v>
      </c>
      <c r="K1290" s="5" t="str">
        <f>VLOOKUP(J1290,'RF Mapping'!$A$1:$B$26,2,0)</f>
        <v>Potential Loyalists</v>
      </c>
    </row>
    <row r="1291" ht="15.75" customHeight="1">
      <c r="A1291" s="4">
        <v>15655.0</v>
      </c>
      <c r="B1291" s="5">
        <v>2.0</v>
      </c>
      <c r="C1291" s="15">
        <v>44489.68611111111</v>
      </c>
      <c r="D1291" s="16">
        <v>50.8</v>
      </c>
      <c r="E1291" s="5">
        <f t="shared" si="1"/>
        <v>586</v>
      </c>
      <c r="F1291" s="5">
        <f t="shared" si="2"/>
        <v>2</v>
      </c>
      <c r="G1291" s="5">
        <f t="shared" si="3"/>
        <v>3</v>
      </c>
      <c r="H1291" s="5">
        <f t="shared" si="4"/>
        <v>3</v>
      </c>
      <c r="I1291" s="5" t="str">
        <f t="shared" si="5"/>
        <v>233</v>
      </c>
      <c r="J1291" s="5" t="str">
        <f t="shared" si="6"/>
        <v>23</v>
      </c>
      <c r="K1291" s="5" t="str">
        <f>VLOOKUP(J1291,'RF Mapping'!$A$1:$B$26,2,0)</f>
        <v>At Risk</v>
      </c>
    </row>
    <row r="1292" ht="15.75" customHeight="1">
      <c r="A1292" s="4">
        <v>15656.0</v>
      </c>
      <c r="B1292" s="5">
        <v>1.0</v>
      </c>
      <c r="C1292" s="15">
        <v>44436.64722222222</v>
      </c>
      <c r="D1292" s="16">
        <v>17.700000000000003</v>
      </c>
      <c r="E1292" s="5">
        <f t="shared" si="1"/>
        <v>639</v>
      </c>
      <c r="F1292" s="5">
        <f t="shared" si="2"/>
        <v>2</v>
      </c>
      <c r="G1292" s="5">
        <f t="shared" si="3"/>
        <v>2</v>
      </c>
      <c r="H1292" s="5">
        <f t="shared" si="4"/>
        <v>2</v>
      </c>
      <c r="I1292" s="5" t="str">
        <f t="shared" si="5"/>
        <v>222</v>
      </c>
      <c r="J1292" s="5" t="str">
        <f t="shared" si="6"/>
        <v>22</v>
      </c>
      <c r="K1292" s="5" t="str">
        <f>VLOOKUP(J1292,'RF Mapping'!$A$1:$B$26,2,0)</f>
        <v>Hibernating</v>
      </c>
    </row>
    <row r="1293" ht="15.75" customHeight="1">
      <c r="A1293" s="4">
        <v>15658.0</v>
      </c>
      <c r="B1293" s="5">
        <v>1.0</v>
      </c>
      <c r="C1293" s="15">
        <v>44398.70347222222</v>
      </c>
      <c r="D1293" s="16">
        <v>11.850000000000001</v>
      </c>
      <c r="E1293" s="5">
        <f t="shared" si="1"/>
        <v>677</v>
      </c>
      <c r="F1293" s="5">
        <f t="shared" si="2"/>
        <v>2</v>
      </c>
      <c r="G1293" s="5">
        <f t="shared" si="3"/>
        <v>2</v>
      </c>
      <c r="H1293" s="5">
        <f t="shared" si="4"/>
        <v>1</v>
      </c>
      <c r="I1293" s="5" t="str">
        <f t="shared" si="5"/>
        <v>221</v>
      </c>
      <c r="J1293" s="5" t="str">
        <f t="shared" si="6"/>
        <v>22</v>
      </c>
      <c r="K1293" s="5" t="str">
        <f>VLOOKUP(J1293,'RF Mapping'!$A$1:$B$26,2,0)</f>
        <v>Hibernating</v>
      </c>
    </row>
    <row r="1294" ht="15.75" customHeight="1">
      <c r="A1294" s="4">
        <v>15659.0</v>
      </c>
      <c r="B1294" s="5">
        <v>1.0</v>
      </c>
      <c r="C1294" s="15">
        <v>44678.39097222222</v>
      </c>
      <c r="D1294" s="16">
        <v>49.5</v>
      </c>
      <c r="E1294" s="5">
        <f t="shared" si="1"/>
        <v>397</v>
      </c>
      <c r="F1294" s="5">
        <f t="shared" si="2"/>
        <v>4</v>
      </c>
      <c r="G1294" s="5">
        <f t="shared" si="3"/>
        <v>2</v>
      </c>
      <c r="H1294" s="5">
        <f t="shared" si="4"/>
        <v>3</v>
      </c>
      <c r="I1294" s="5" t="str">
        <f t="shared" si="5"/>
        <v>423</v>
      </c>
      <c r="J1294" s="5" t="str">
        <f t="shared" si="6"/>
        <v>42</v>
      </c>
      <c r="K1294" s="5" t="str">
        <f>VLOOKUP(J1294,'RF Mapping'!$A$1:$B$26,2,0)</f>
        <v>Potential Loyalists</v>
      </c>
    </row>
    <row r="1295" ht="15.75" customHeight="1">
      <c r="A1295" s="4">
        <v>15663.0</v>
      </c>
      <c r="B1295" s="5">
        <v>1.0</v>
      </c>
      <c r="C1295" s="15">
        <v>44617.65972222222</v>
      </c>
      <c r="D1295" s="16">
        <v>11.9</v>
      </c>
      <c r="E1295" s="5">
        <f t="shared" si="1"/>
        <v>458</v>
      </c>
      <c r="F1295" s="5">
        <f t="shared" si="2"/>
        <v>3</v>
      </c>
      <c r="G1295" s="5">
        <f t="shared" si="3"/>
        <v>2</v>
      </c>
      <c r="H1295" s="5">
        <f t="shared" si="4"/>
        <v>1</v>
      </c>
      <c r="I1295" s="5" t="str">
        <f t="shared" si="5"/>
        <v>321</v>
      </c>
      <c r="J1295" s="5" t="str">
        <f t="shared" si="6"/>
        <v>32</v>
      </c>
      <c r="K1295" s="5" t="str">
        <f>VLOOKUP(J1295,'RF Mapping'!$A$1:$B$26,2,0)</f>
        <v>About to Sleep</v>
      </c>
    </row>
    <row r="1296" ht="15.75" customHeight="1">
      <c r="A1296" s="4">
        <v>15665.0</v>
      </c>
      <c r="B1296" s="5">
        <v>1.0</v>
      </c>
      <c r="C1296" s="15">
        <v>44479.63125</v>
      </c>
      <c r="D1296" s="16">
        <v>42.400000000000006</v>
      </c>
      <c r="E1296" s="5">
        <f t="shared" si="1"/>
        <v>596</v>
      </c>
      <c r="F1296" s="5">
        <f t="shared" si="2"/>
        <v>2</v>
      </c>
      <c r="G1296" s="5">
        <f t="shared" si="3"/>
        <v>2</v>
      </c>
      <c r="H1296" s="5">
        <f t="shared" si="4"/>
        <v>3</v>
      </c>
      <c r="I1296" s="5" t="str">
        <f t="shared" si="5"/>
        <v>223</v>
      </c>
      <c r="J1296" s="5" t="str">
        <f t="shared" si="6"/>
        <v>22</v>
      </c>
      <c r="K1296" s="5" t="str">
        <f>VLOOKUP(J1296,'RF Mapping'!$A$1:$B$26,2,0)</f>
        <v>Hibernating</v>
      </c>
    </row>
    <row r="1297" ht="15.75" customHeight="1">
      <c r="A1297" s="4">
        <v>15669.0</v>
      </c>
      <c r="B1297" s="5">
        <v>1.0</v>
      </c>
      <c r="C1297" s="15">
        <v>44553.67361111111</v>
      </c>
      <c r="D1297" s="16">
        <v>2.5</v>
      </c>
      <c r="E1297" s="5">
        <f t="shared" si="1"/>
        <v>522</v>
      </c>
      <c r="F1297" s="5">
        <f t="shared" si="2"/>
        <v>3</v>
      </c>
      <c r="G1297" s="5">
        <f t="shared" si="3"/>
        <v>2</v>
      </c>
      <c r="H1297" s="5">
        <f t="shared" si="4"/>
        <v>1</v>
      </c>
      <c r="I1297" s="5" t="str">
        <f t="shared" si="5"/>
        <v>321</v>
      </c>
      <c r="J1297" s="5" t="str">
        <f t="shared" si="6"/>
        <v>32</v>
      </c>
      <c r="K1297" s="5" t="str">
        <f>VLOOKUP(J1297,'RF Mapping'!$A$1:$B$26,2,0)</f>
        <v>About to Sleep</v>
      </c>
    </row>
    <row r="1298" ht="15.75" customHeight="1">
      <c r="A1298" s="4">
        <v>15670.0</v>
      </c>
      <c r="B1298" s="5">
        <v>1.0</v>
      </c>
      <c r="C1298" s="15">
        <v>44424.45138888889</v>
      </c>
      <c r="D1298" s="16">
        <v>19.8</v>
      </c>
      <c r="E1298" s="5">
        <f t="shared" si="1"/>
        <v>651</v>
      </c>
      <c r="F1298" s="5">
        <f t="shared" si="2"/>
        <v>2</v>
      </c>
      <c r="G1298" s="5">
        <f t="shared" si="3"/>
        <v>2</v>
      </c>
      <c r="H1298" s="5">
        <f t="shared" si="4"/>
        <v>2</v>
      </c>
      <c r="I1298" s="5" t="str">
        <f t="shared" si="5"/>
        <v>222</v>
      </c>
      <c r="J1298" s="5" t="str">
        <f t="shared" si="6"/>
        <v>22</v>
      </c>
      <c r="K1298" s="5" t="str">
        <f>VLOOKUP(J1298,'RF Mapping'!$A$1:$B$26,2,0)</f>
        <v>Hibernating</v>
      </c>
    </row>
    <row r="1299" ht="15.75" customHeight="1">
      <c r="A1299" s="4">
        <v>15671.0</v>
      </c>
      <c r="B1299" s="5">
        <v>4.0</v>
      </c>
      <c r="C1299" s="15">
        <v>44602.54375</v>
      </c>
      <c r="D1299" s="16">
        <v>34.24</v>
      </c>
      <c r="E1299" s="5">
        <f t="shared" si="1"/>
        <v>473</v>
      </c>
      <c r="F1299" s="5">
        <f t="shared" si="2"/>
        <v>3</v>
      </c>
      <c r="G1299" s="5">
        <f t="shared" si="3"/>
        <v>4</v>
      </c>
      <c r="H1299" s="5">
        <f t="shared" si="4"/>
        <v>3</v>
      </c>
      <c r="I1299" s="5" t="str">
        <f t="shared" si="5"/>
        <v>343</v>
      </c>
      <c r="J1299" s="5" t="str">
        <f t="shared" si="6"/>
        <v>34</v>
      </c>
      <c r="K1299" s="5" t="str">
        <f>VLOOKUP(J1299,'RF Mapping'!$A$1:$B$26,2,0)</f>
        <v>Loyal Customers</v>
      </c>
    </row>
    <row r="1300" ht="15.75" customHeight="1">
      <c r="A1300" s="4">
        <v>15673.0</v>
      </c>
      <c r="B1300" s="5">
        <v>2.0</v>
      </c>
      <c r="C1300" s="15">
        <v>44632.675</v>
      </c>
      <c r="D1300" s="16">
        <v>31.150000000000002</v>
      </c>
      <c r="E1300" s="5">
        <f t="shared" si="1"/>
        <v>443</v>
      </c>
      <c r="F1300" s="5">
        <f t="shared" si="2"/>
        <v>3</v>
      </c>
      <c r="G1300" s="5">
        <f t="shared" si="3"/>
        <v>3</v>
      </c>
      <c r="H1300" s="5">
        <f t="shared" si="4"/>
        <v>2</v>
      </c>
      <c r="I1300" s="5" t="str">
        <f t="shared" si="5"/>
        <v>332</v>
      </c>
      <c r="J1300" s="5" t="str">
        <f t="shared" si="6"/>
        <v>33</v>
      </c>
      <c r="K1300" s="5" t="str">
        <f>VLOOKUP(J1300,'RF Mapping'!$A$1:$B$26,2,0)</f>
        <v>Need Attention</v>
      </c>
    </row>
    <row r="1301" ht="15.75" customHeight="1">
      <c r="A1301" s="4">
        <v>15674.0</v>
      </c>
      <c r="B1301" s="5">
        <v>5.0</v>
      </c>
      <c r="C1301" s="15">
        <v>44647.63680555556</v>
      </c>
      <c r="D1301" s="16">
        <v>739.3199999999999</v>
      </c>
      <c r="E1301" s="5">
        <f t="shared" si="1"/>
        <v>428</v>
      </c>
      <c r="F1301" s="5">
        <f t="shared" si="2"/>
        <v>4</v>
      </c>
      <c r="G1301" s="5">
        <f t="shared" si="3"/>
        <v>4</v>
      </c>
      <c r="H1301" s="5">
        <f t="shared" si="4"/>
        <v>4</v>
      </c>
      <c r="I1301" s="5" t="str">
        <f t="shared" si="5"/>
        <v>444</v>
      </c>
      <c r="J1301" s="5" t="str">
        <f t="shared" si="6"/>
        <v>44</v>
      </c>
      <c r="K1301" s="5" t="str">
        <f>VLOOKUP(J1301,'RF Mapping'!$A$1:$B$26,2,0)</f>
        <v>Loyal Customers</v>
      </c>
    </row>
    <row r="1302" ht="15.75" customHeight="1">
      <c r="A1302" s="4">
        <v>15675.0</v>
      </c>
      <c r="B1302" s="5">
        <v>1.0</v>
      </c>
      <c r="C1302" s="15">
        <v>44568.80138888889</v>
      </c>
      <c r="D1302" s="16">
        <v>17.0</v>
      </c>
      <c r="E1302" s="5">
        <f t="shared" si="1"/>
        <v>507</v>
      </c>
      <c r="F1302" s="5">
        <f t="shared" si="2"/>
        <v>3</v>
      </c>
      <c r="G1302" s="5">
        <f t="shared" si="3"/>
        <v>2</v>
      </c>
      <c r="H1302" s="5">
        <f t="shared" si="4"/>
        <v>2</v>
      </c>
      <c r="I1302" s="5" t="str">
        <f t="shared" si="5"/>
        <v>322</v>
      </c>
      <c r="J1302" s="5" t="str">
        <f t="shared" si="6"/>
        <v>32</v>
      </c>
      <c r="K1302" s="5" t="str">
        <f>VLOOKUP(J1302,'RF Mapping'!$A$1:$B$26,2,0)</f>
        <v>About to Sleep</v>
      </c>
    </row>
    <row r="1303" ht="15.75" customHeight="1">
      <c r="A1303" s="4">
        <v>15676.0</v>
      </c>
      <c r="B1303" s="5">
        <v>3.0</v>
      </c>
      <c r="C1303" s="15">
        <v>44711.73541666667</v>
      </c>
      <c r="D1303" s="16">
        <v>49.80000000000001</v>
      </c>
      <c r="E1303" s="5">
        <f t="shared" si="1"/>
        <v>364</v>
      </c>
      <c r="F1303" s="5">
        <f t="shared" si="2"/>
        <v>5</v>
      </c>
      <c r="G1303" s="5">
        <f t="shared" si="3"/>
        <v>4</v>
      </c>
      <c r="H1303" s="5">
        <f t="shared" si="4"/>
        <v>3</v>
      </c>
      <c r="I1303" s="5" t="str">
        <f t="shared" si="5"/>
        <v>543</v>
      </c>
      <c r="J1303" s="5" t="str">
        <f t="shared" si="6"/>
        <v>54</v>
      </c>
      <c r="K1303" s="5" t="str">
        <f>VLOOKUP(J1303,'RF Mapping'!$A$1:$B$26,2,0)</f>
        <v>Champions</v>
      </c>
    </row>
    <row r="1304" ht="15.75" customHeight="1">
      <c r="A1304" s="4">
        <v>15679.0</v>
      </c>
      <c r="B1304" s="5">
        <v>3.0</v>
      </c>
      <c r="C1304" s="15">
        <v>44690.68611111111</v>
      </c>
      <c r="D1304" s="16">
        <v>55.58</v>
      </c>
      <c r="E1304" s="5">
        <f t="shared" si="1"/>
        <v>385</v>
      </c>
      <c r="F1304" s="5">
        <f t="shared" si="2"/>
        <v>4</v>
      </c>
      <c r="G1304" s="5">
        <f t="shared" si="3"/>
        <v>4</v>
      </c>
      <c r="H1304" s="5">
        <f t="shared" si="4"/>
        <v>3</v>
      </c>
      <c r="I1304" s="5" t="str">
        <f t="shared" si="5"/>
        <v>443</v>
      </c>
      <c r="J1304" s="5" t="str">
        <f t="shared" si="6"/>
        <v>44</v>
      </c>
      <c r="K1304" s="5" t="str">
        <f>VLOOKUP(J1304,'RF Mapping'!$A$1:$B$26,2,0)</f>
        <v>Loyal Customers</v>
      </c>
    </row>
    <row r="1305" ht="15.75" customHeight="1">
      <c r="A1305" s="4">
        <v>15680.0</v>
      </c>
      <c r="B1305" s="5">
        <v>1.0</v>
      </c>
      <c r="C1305" s="15">
        <v>44355.61319444444</v>
      </c>
      <c r="D1305" s="16">
        <v>35.400000000000006</v>
      </c>
      <c r="E1305" s="5">
        <f t="shared" si="1"/>
        <v>720</v>
      </c>
      <c r="F1305" s="5">
        <f t="shared" si="2"/>
        <v>2</v>
      </c>
      <c r="G1305" s="5">
        <f t="shared" si="3"/>
        <v>2</v>
      </c>
      <c r="H1305" s="5">
        <f t="shared" si="4"/>
        <v>3</v>
      </c>
      <c r="I1305" s="5" t="str">
        <f t="shared" si="5"/>
        <v>223</v>
      </c>
      <c r="J1305" s="5" t="str">
        <f t="shared" si="6"/>
        <v>22</v>
      </c>
      <c r="K1305" s="5" t="str">
        <f>VLOOKUP(J1305,'RF Mapping'!$A$1:$B$26,2,0)</f>
        <v>Hibernating</v>
      </c>
    </row>
    <row r="1306" ht="15.75" customHeight="1">
      <c r="A1306" s="4">
        <v>15681.0</v>
      </c>
      <c r="B1306" s="5">
        <v>1.0</v>
      </c>
      <c r="C1306" s="15">
        <v>44702.55902777778</v>
      </c>
      <c r="D1306" s="16">
        <v>155.0</v>
      </c>
      <c r="E1306" s="5">
        <f t="shared" si="1"/>
        <v>373</v>
      </c>
      <c r="F1306" s="5">
        <f t="shared" si="2"/>
        <v>5</v>
      </c>
      <c r="G1306" s="5">
        <f t="shared" si="3"/>
        <v>2</v>
      </c>
      <c r="H1306" s="5">
        <f t="shared" si="4"/>
        <v>4</v>
      </c>
      <c r="I1306" s="5" t="str">
        <f t="shared" si="5"/>
        <v>524</v>
      </c>
      <c r="J1306" s="5" t="str">
        <f t="shared" si="6"/>
        <v>52</v>
      </c>
      <c r="K1306" s="5" t="str">
        <f>VLOOKUP(J1306,'RF Mapping'!$A$1:$B$26,2,0)</f>
        <v>Potential Loyalists</v>
      </c>
    </row>
    <row r="1307" ht="15.75" customHeight="1">
      <c r="A1307" s="4">
        <v>15687.0</v>
      </c>
      <c r="B1307" s="5">
        <v>2.0</v>
      </c>
      <c r="C1307" s="15">
        <v>44656.58541666667</v>
      </c>
      <c r="D1307" s="16">
        <v>50.4</v>
      </c>
      <c r="E1307" s="5">
        <f t="shared" si="1"/>
        <v>419</v>
      </c>
      <c r="F1307" s="5">
        <f t="shared" si="2"/>
        <v>4</v>
      </c>
      <c r="G1307" s="5">
        <f t="shared" si="3"/>
        <v>3</v>
      </c>
      <c r="H1307" s="5">
        <f t="shared" si="4"/>
        <v>3</v>
      </c>
      <c r="I1307" s="5" t="str">
        <f t="shared" si="5"/>
        <v>433</v>
      </c>
      <c r="J1307" s="5" t="str">
        <f t="shared" si="6"/>
        <v>43</v>
      </c>
      <c r="K1307" s="5" t="str">
        <f>VLOOKUP(J1307,'RF Mapping'!$A$1:$B$26,2,0)</f>
        <v>Potential Loyalists</v>
      </c>
    </row>
    <row r="1308" ht="15.75" customHeight="1">
      <c r="A1308" s="4">
        <v>15690.0</v>
      </c>
      <c r="B1308" s="5">
        <v>1.0</v>
      </c>
      <c r="C1308" s="15">
        <v>44620.48611111111</v>
      </c>
      <c r="D1308" s="16">
        <v>18.96</v>
      </c>
      <c r="E1308" s="5">
        <f t="shared" si="1"/>
        <v>455</v>
      </c>
      <c r="F1308" s="5">
        <f t="shared" si="2"/>
        <v>3</v>
      </c>
      <c r="G1308" s="5">
        <f t="shared" si="3"/>
        <v>2</v>
      </c>
      <c r="H1308" s="5">
        <f t="shared" si="4"/>
        <v>2</v>
      </c>
      <c r="I1308" s="5" t="str">
        <f t="shared" si="5"/>
        <v>322</v>
      </c>
      <c r="J1308" s="5" t="str">
        <f t="shared" si="6"/>
        <v>32</v>
      </c>
      <c r="K1308" s="5" t="str">
        <f>VLOOKUP(J1308,'RF Mapping'!$A$1:$B$26,2,0)</f>
        <v>About to Sleep</v>
      </c>
    </row>
    <row r="1309" ht="15.75" customHeight="1">
      <c r="A1309" s="4">
        <v>15694.0</v>
      </c>
      <c r="B1309" s="5">
        <v>3.0</v>
      </c>
      <c r="C1309" s="15">
        <v>44655.38333333333</v>
      </c>
      <c r="D1309" s="16">
        <v>126.60000000000001</v>
      </c>
      <c r="E1309" s="5">
        <f t="shared" si="1"/>
        <v>420</v>
      </c>
      <c r="F1309" s="5">
        <f t="shared" si="2"/>
        <v>4</v>
      </c>
      <c r="G1309" s="5">
        <f t="shared" si="3"/>
        <v>4</v>
      </c>
      <c r="H1309" s="5">
        <f t="shared" si="4"/>
        <v>4</v>
      </c>
      <c r="I1309" s="5" t="str">
        <f t="shared" si="5"/>
        <v>444</v>
      </c>
      <c r="J1309" s="5" t="str">
        <f t="shared" si="6"/>
        <v>44</v>
      </c>
      <c r="K1309" s="5" t="str">
        <f>VLOOKUP(J1309,'RF Mapping'!$A$1:$B$26,2,0)</f>
        <v>Loyal Customers</v>
      </c>
    </row>
    <row r="1310" ht="15.75" customHeight="1">
      <c r="A1310" s="4">
        <v>15696.0</v>
      </c>
      <c r="B1310" s="5">
        <v>3.0</v>
      </c>
      <c r="C1310" s="15">
        <v>44505.73472222222</v>
      </c>
      <c r="D1310" s="16">
        <v>82.7</v>
      </c>
      <c r="E1310" s="5">
        <f t="shared" si="1"/>
        <v>570</v>
      </c>
      <c r="F1310" s="5">
        <f t="shared" si="2"/>
        <v>2</v>
      </c>
      <c r="G1310" s="5">
        <f t="shared" si="3"/>
        <v>4</v>
      </c>
      <c r="H1310" s="5">
        <f t="shared" si="4"/>
        <v>4</v>
      </c>
      <c r="I1310" s="5" t="str">
        <f t="shared" si="5"/>
        <v>244</v>
      </c>
      <c r="J1310" s="5" t="str">
        <f t="shared" si="6"/>
        <v>24</v>
      </c>
      <c r="K1310" s="5" t="str">
        <f>VLOOKUP(J1310,'RF Mapping'!$A$1:$B$26,2,0)</f>
        <v>At Risk</v>
      </c>
    </row>
    <row r="1311" ht="15.75" customHeight="1">
      <c r="A1311" s="4">
        <v>15699.0</v>
      </c>
      <c r="B1311" s="5">
        <v>1.0</v>
      </c>
      <c r="C1311" s="15">
        <v>44703.35138888889</v>
      </c>
      <c r="D1311" s="16">
        <v>30.0</v>
      </c>
      <c r="E1311" s="5">
        <f t="shared" si="1"/>
        <v>372</v>
      </c>
      <c r="F1311" s="5">
        <f t="shared" si="2"/>
        <v>5</v>
      </c>
      <c r="G1311" s="5">
        <f t="shared" si="3"/>
        <v>2</v>
      </c>
      <c r="H1311" s="5">
        <f t="shared" si="4"/>
        <v>2</v>
      </c>
      <c r="I1311" s="5" t="str">
        <f t="shared" si="5"/>
        <v>522</v>
      </c>
      <c r="J1311" s="5" t="str">
        <f t="shared" si="6"/>
        <v>52</v>
      </c>
      <c r="K1311" s="5" t="str">
        <f>VLOOKUP(J1311,'RF Mapping'!$A$1:$B$26,2,0)</f>
        <v>Potential Loyalists</v>
      </c>
    </row>
    <row r="1312" ht="15.75" customHeight="1">
      <c r="A1312" s="4">
        <v>15700.0</v>
      </c>
      <c r="B1312" s="5">
        <v>1.0</v>
      </c>
      <c r="C1312" s="15">
        <v>44549.65</v>
      </c>
      <c r="D1312" s="16">
        <v>1.26</v>
      </c>
      <c r="E1312" s="5">
        <f t="shared" si="1"/>
        <v>526</v>
      </c>
      <c r="F1312" s="5">
        <f t="shared" si="2"/>
        <v>3</v>
      </c>
      <c r="G1312" s="5">
        <f t="shared" si="3"/>
        <v>2</v>
      </c>
      <c r="H1312" s="5">
        <f t="shared" si="4"/>
        <v>1</v>
      </c>
      <c r="I1312" s="5" t="str">
        <f t="shared" si="5"/>
        <v>321</v>
      </c>
      <c r="J1312" s="5" t="str">
        <f t="shared" si="6"/>
        <v>32</v>
      </c>
      <c r="K1312" s="5" t="str">
        <f>VLOOKUP(J1312,'RF Mapping'!$A$1:$B$26,2,0)</f>
        <v>About to Sleep</v>
      </c>
    </row>
    <row r="1313" ht="15.75" customHeight="1">
      <c r="A1313" s="4">
        <v>15701.0</v>
      </c>
      <c r="B1313" s="5">
        <v>1.0</v>
      </c>
      <c r="C1313" s="15">
        <v>44613.525</v>
      </c>
      <c r="D1313" s="16">
        <v>22.5</v>
      </c>
      <c r="E1313" s="5">
        <f t="shared" si="1"/>
        <v>462</v>
      </c>
      <c r="F1313" s="5">
        <f t="shared" si="2"/>
        <v>3</v>
      </c>
      <c r="G1313" s="5">
        <f t="shared" si="3"/>
        <v>2</v>
      </c>
      <c r="H1313" s="5">
        <f t="shared" si="4"/>
        <v>2</v>
      </c>
      <c r="I1313" s="5" t="str">
        <f t="shared" si="5"/>
        <v>322</v>
      </c>
      <c r="J1313" s="5" t="str">
        <f t="shared" si="6"/>
        <v>32</v>
      </c>
      <c r="K1313" s="5" t="str">
        <f>VLOOKUP(J1313,'RF Mapping'!$A$1:$B$26,2,0)</f>
        <v>About to Sleep</v>
      </c>
    </row>
    <row r="1314" ht="15.75" customHeight="1">
      <c r="A1314" s="4">
        <v>15704.0</v>
      </c>
      <c r="B1314" s="5">
        <v>2.0</v>
      </c>
      <c r="C1314" s="15">
        <v>44583.55555555555</v>
      </c>
      <c r="D1314" s="16">
        <v>132.0</v>
      </c>
      <c r="E1314" s="5">
        <f t="shared" si="1"/>
        <v>492</v>
      </c>
      <c r="F1314" s="5">
        <f t="shared" si="2"/>
        <v>3</v>
      </c>
      <c r="G1314" s="5">
        <f t="shared" si="3"/>
        <v>3</v>
      </c>
      <c r="H1314" s="5">
        <f t="shared" si="4"/>
        <v>4</v>
      </c>
      <c r="I1314" s="5" t="str">
        <f t="shared" si="5"/>
        <v>334</v>
      </c>
      <c r="J1314" s="5" t="str">
        <f t="shared" si="6"/>
        <v>33</v>
      </c>
      <c r="K1314" s="5" t="str">
        <f>VLOOKUP(J1314,'RF Mapping'!$A$1:$B$26,2,0)</f>
        <v>Need Attention</v>
      </c>
    </row>
    <row r="1315" ht="15.75" customHeight="1">
      <c r="A1315" s="4">
        <v>15706.0</v>
      </c>
      <c r="B1315" s="5">
        <v>3.0</v>
      </c>
      <c r="C1315" s="15">
        <v>44648.42569444444</v>
      </c>
      <c r="D1315" s="16">
        <v>57.150000000000006</v>
      </c>
      <c r="E1315" s="5">
        <f t="shared" si="1"/>
        <v>427</v>
      </c>
      <c r="F1315" s="5">
        <f t="shared" si="2"/>
        <v>4</v>
      </c>
      <c r="G1315" s="5">
        <f t="shared" si="3"/>
        <v>4</v>
      </c>
      <c r="H1315" s="5">
        <f t="shared" si="4"/>
        <v>3</v>
      </c>
      <c r="I1315" s="5" t="str">
        <f t="shared" si="5"/>
        <v>443</v>
      </c>
      <c r="J1315" s="5" t="str">
        <f t="shared" si="6"/>
        <v>44</v>
      </c>
      <c r="K1315" s="5" t="str">
        <f>VLOOKUP(J1315,'RF Mapping'!$A$1:$B$26,2,0)</f>
        <v>Loyal Customers</v>
      </c>
    </row>
    <row r="1316" ht="15.75" customHeight="1">
      <c r="A1316" s="4">
        <v>15707.0</v>
      </c>
      <c r="B1316" s="5">
        <v>3.0</v>
      </c>
      <c r="C1316" s="15">
        <v>44685.60763888889</v>
      </c>
      <c r="D1316" s="16">
        <v>12.7</v>
      </c>
      <c r="E1316" s="5">
        <f t="shared" si="1"/>
        <v>390</v>
      </c>
      <c r="F1316" s="5">
        <f t="shared" si="2"/>
        <v>4</v>
      </c>
      <c r="G1316" s="5">
        <f t="shared" si="3"/>
        <v>4</v>
      </c>
      <c r="H1316" s="5">
        <f t="shared" si="4"/>
        <v>1</v>
      </c>
      <c r="I1316" s="5" t="str">
        <f t="shared" si="5"/>
        <v>441</v>
      </c>
      <c r="J1316" s="5" t="str">
        <f t="shared" si="6"/>
        <v>44</v>
      </c>
      <c r="K1316" s="5" t="str">
        <f>VLOOKUP(J1316,'RF Mapping'!$A$1:$B$26,2,0)</f>
        <v>Loyal Customers</v>
      </c>
    </row>
    <row r="1317" ht="15.75" customHeight="1">
      <c r="A1317" s="4">
        <v>15708.0</v>
      </c>
      <c r="B1317" s="5">
        <v>8.0</v>
      </c>
      <c r="C1317" s="15">
        <v>44681.45416666667</v>
      </c>
      <c r="D1317" s="16">
        <v>159.14</v>
      </c>
      <c r="E1317" s="5">
        <f t="shared" si="1"/>
        <v>394</v>
      </c>
      <c r="F1317" s="5">
        <f t="shared" si="2"/>
        <v>4</v>
      </c>
      <c r="G1317" s="5">
        <f t="shared" si="3"/>
        <v>4</v>
      </c>
      <c r="H1317" s="5">
        <f t="shared" si="4"/>
        <v>4</v>
      </c>
      <c r="I1317" s="5" t="str">
        <f t="shared" si="5"/>
        <v>444</v>
      </c>
      <c r="J1317" s="5" t="str">
        <f t="shared" si="6"/>
        <v>44</v>
      </c>
      <c r="K1317" s="5" t="str">
        <f>VLOOKUP(J1317,'RF Mapping'!$A$1:$B$26,2,0)</f>
        <v>Loyal Customers</v>
      </c>
    </row>
    <row r="1318" ht="15.75" customHeight="1">
      <c r="A1318" s="4">
        <v>15713.0</v>
      </c>
      <c r="B1318" s="5">
        <v>1.0</v>
      </c>
      <c r="C1318" s="15">
        <v>44580.56527777778</v>
      </c>
      <c r="D1318" s="16">
        <v>53.1</v>
      </c>
      <c r="E1318" s="5">
        <f t="shared" si="1"/>
        <v>495</v>
      </c>
      <c r="F1318" s="5">
        <f t="shared" si="2"/>
        <v>3</v>
      </c>
      <c r="G1318" s="5">
        <f t="shared" si="3"/>
        <v>2</v>
      </c>
      <c r="H1318" s="5">
        <f t="shared" si="4"/>
        <v>3</v>
      </c>
      <c r="I1318" s="5" t="str">
        <f t="shared" si="5"/>
        <v>323</v>
      </c>
      <c r="J1318" s="5" t="str">
        <f t="shared" si="6"/>
        <v>32</v>
      </c>
      <c r="K1318" s="5" t="str">
        <f>VLOOKUP(J1318,'RF Mapping'!$A$1:$B$26,2,0)</f>
        <v>About to Sleep</v>
      </c>
    </row>
    <row r="1319" ht="15.75" customHeight="1">
      <c r="A1319" s="4">
        <v>15714.0</v>
      </c>
      <c r="B1319" s="5">
        <v>1.0</v>
      </c>
      <c r="C1319" s="15">
        <v>44709.47638888889</v>
      </c>
      <c r="D1319" s="16">
        <v>10.5</v>
      </c>
      <c r="E1319" s="5">
        <f t="shared" si="1"/>
        <v>366</v>
      </c>
      <c r="F1319" s="5">
        <f t="shared" si="2"/>
        <v>5</v>
      </c>
      <c r="G1319" s="5">
        <f t="shared" si="3"/>
        <v>2</v>
      </c>
      <c r="H1319" s="5">
        <f t="shared" si="4"/>
        <v>1</v>
      </c>
      <c r="I1319" s="5" t="str">
        <f t="shared" si="5"/>
        <v>521</v>
      </c>
      <c r="J1319" s="5" t="str">
        <f t="shared" si="6"/>
        <v>52</v>
      </c>
      <c r="K1319" s="5" t="str">
        <f>VLOOKUP(J1319,'RF Mapping'!$A$1:$B$26,2,0)</f>
        <v>Potential Loyalists</v>
      </c>
    </row>
    <row r="1320" ht="15.75" customHeight="1">
      <c r="A1320" s="4">
        <v>15716.0</v>
      </c>
      <c r="B1320" s="5">
        <v>2.0</v>
      </c>
      <c r="C1320" s="15">
        <v>44522.53402777778</v>
      </c>
      <c r="D1320" s="16">
        <v>24.59</v>
      </c>
      <c r="E1320" s="5">
        <f t="shared" si="1"/>
        <v>553</v>
      </c>
      <c r="F1320" s="5">
        <f t="shared" si="2"/>
        <v>2</v>
      </c>
      <c r="G1320" s="5">
        <f t="shared" si="3"/>
        <v>3</v>
      </c>
      <c r="H1320" s="5">
        <f t="shared" si="4"/>
        <v>2</v>
      </c>
      <c r="I1320" s="5" t="str">
        <f t="shared" si="5"/>
        <v>232</v>
      </c>
      <c r="J1320" s="5" t="str">
        <f t="shared" si="6"/>
        <v>23</v>
      </c>
      <c r="K1320" s="5" t="str">
        <f>VLOOKUP(J1320,'RF Mapping'!$A$1:$B$26,2,0)</f>
        <v>At Risk</v>
      </c>
    </row>
    <row r="1321" ht="15.75" customHeight="1">
      <c r="A1321" s="4">
        <v>15717.0</v>
      </c>
      <c r="B1321" s="5">
        <v>1.0</v>
      </c>
      <c r="C1321" s="15">
        <v>44488.55625</v>
      </c>
      <c r="D1321" s="16">
        <v>11.399999999999999</v>
      </c>
      <c r="E1321" s="5">
        <f t="shared" si="1"/>
        <v>587</v>
      </c>
      <c r="F1321" s="5">
        <f t="shared" si="2"/>
        <v>2</v>
      </c>
      <c r="G1321" s="5">
        <f t="shared" si="3"/>
        <v>2</v>
      </c>
      <c r="H1321" s="5">
        <f t="shared" si="4"/>
        <v>1</v>
      </c>
      <c r="I1321" s="5" t="str">
        <f t="shared" si="5"/>
        <v>221</v>
      </c>
      <c r="J1321" s="5" t="str">
        <f t="shared" si="6"/>
        <v>22</v>
      </c>
      <c r="K1321" s="5" t="str">
        <f>VLOOKUP(J1321,'RF Mapping'!$A$1:$B$26,2,0)</f>
        <v>Hibernating</v>
      </c>
    </row>
    <row r="1322" ht="15.75" customHeight="1">
      <c r="A1322" s="4">
        <v>15719.0</v>
      </c>
      <c r="B1322" s="5">
        <v>12.0</v>
      </c>
      <c r="C1322" s="15">
        <v>44688.52013888889</v>
      </c>
      <c r="D1322" s="16">
        <v>275.5</v>
      </c>
      <c r="E1322" s="5">
        <f t="shared" si="1"/>
        <v>387</v>
      </c>
      <c r="F1322" s="5">
        <f t="shared" si="2"/>
        <v>4</v>
      </c>
      <c r="G1322" s="5">
        <f t="shared" si="3"/>
        <v>4</v>
      </c>
      <c r="H1322" s="5">
        <f t="shared" si="4"/>
        <v>4</v>
      </c>
      <c r="I1322" s="5" t="str">
        <f t="shared" si="5"/>
        <v>444</v>
      </c>
      <c r="J1322" s="5" t="str">
        <f t="shared" si="6"/>
        <v>44</v>
      </c>
      <c r="K1322" s="5" t="str">
        <f>VLOOKUP(J1322,'RF Mapping'!$A$1:$B$26,2,0)</f>
        <v>Loyal Customers</v>
      </c>
    </row>
    <row r="1323" ht="15.75" customHeight="1">
      <c r="A1323" s="4">
        <v>15720.0</v>
      </c>
      <c r="B1323" s="5">
        <v>1.0</v>
      </c>
      <c r="C1323" s="15">
        <v>44696.61666666667</v>
      </c>
      <c r="D1323" s="16">
        <v>3.62</v>
      </c>
      <c r="E1323" s="5">
        <f t="shared" si="1"/>
        <v>379</v>
      </c>
      <c r="F1323" s="5">
        <f t="shared" si="2"/>
        <v>5</v>
      </c>
      <c r="G1323" s="5">
        <f t="shared" si="3"/>
        <v>2</v>
      </c>
      <c r="H1323" s="5">
        <f t="shared" si="4"/>
        <v>1</v>
      </c>
      <c r="I1323" s="5" t="str">
        <f t="shared" si="5"/>
        <v>521</v>
      </c>
      <c r="J1323" s="5" t="str">
        <f t="shared" si="6"/>
        <v>52</v>
      </c>
      <c r="K1323" s="5" t="str">
        <f>VLOOKUP(J1323,'RF Mapping'!$A$1:$B$26,2,0)</f>
        <v>Potential Loyalists</v>
      </c>
    </row>
    <row r="1324" ht="15.75" customHeight="1">
      <c r="A1324" s="4">
        <v>15721.0</v>
      </c>
      <c r="B1324" s="5">
        <v>1.0</v>
      </c>
      <c r="C1324" s="15">
        <v>44709.50972222222</v>
      </c>
      <c r="D1324" s="16">
        <v>12.23</v>
      </c>
      <c r="E1324" s="5">
        <f t="shared" si="1"/>
        <v>366</v>
      </c>
      <c r="F1324" s="5">
        <f t="shared" si="2"/>
        <v>5</v>
      </c>
      <c r="G1324" s="5">
        <f t="shared" si="3"/>
        <v>2</v>
      </c>
      <c r="H1324" s="5">
        <f t="shared" si="4"/>
        <v>1</v>
      </c>
      <c r="I1324" s="5" t="str">
        <f t="shared" si="5"/>
        <v>521</v>
      </c>
      <c r="J1324" s="5" t="str">
        <f t="shared" si="6"/>
        <v>52</v>
      </c>
      <c r="K1324" s="5" t="str">
        <f>VLOOKUP(J1324,'RF Mapping'!$A$1:$B$26,2,0)</f>
        <v>Potential Loyalists</v>
      </c>
    </row>
    <row r="1325" ht="15.75" customHeight="1">
      <c r="A1325" s="4">
        <v>15722.0</v>
      </c>
      <c r="B1325" s="5">
        <v>2.0</v>
      </c>
      <c r="C1325" s="15">
        <v>44615.47916666666</v>
      </c>
      <c r="D1325" s="16">
        <v>28.4</v>
      </c>
      <c r="E1325" s="5">
        <f t="shared" si="1"/>
        <v>460</v>
      </c>
      <c r="F1325" s="5">
        <f t="shared" si="2"/>
        <v>3</v>
      </c>
      <c r="G1325" s="5">
        <f t="shared" si="3"/>
        <v>3</v>
      </c>
      <c r="H1325" s="5">
        <f t="shared" si="4"/>
        <v>2</v>
      </c>
      <c r="I1325" s="5" t="str">
        <f t="shared" si="5"/>
        <v>332</v>
      </c>
      <c r="J1325" s="5" t="str">
        <f t="shared" si="6"/>
        <v>33</v>
      </c>
      <c r="K1325" s="5" t="str">
        <f>VLOOKUP(J1325,'RF Mapping'!$A$1:$B$26,2,0)</f>
        <v>Need Attention</v>
      </c>
    </row>
    <row r="1326" ht="15.75" customHeight="1">
      <c r="A1326" s="4">
        <v>15723.0</v>
      </c>
      <c r="B1326" s="5">
        <v>1.0</v>
      </c>
      <c r="C1326" s="15">
        <v>44357.46666666667</v>
      </c>
      <c r="D1326" s="16">
        <v>2.9</v>
      </c>
      <c r="E1326" s="5">
        <f t="shared" si="1"/>
        <v>718</v>
      </c>
      <c r="F1326" s="5">
        <f t="shared" si="2"/>
        <v>2</v>
      </c>
      <c r="G1326" s="5">
        <f t="shared" si="3"/>
        <v>2</v>
      </c>
      <c r="H1326" s="5">
        <f t="shared" si="4"/>
        <v>1</v>
      </c>
      <c r="I1326" s="5" t="str">
        <f t="shared" si="5"/>
        <v>221</v>
      </c>
      <c r="J1326" s="5" t="str">
        <f t="shared" si="6"/>
        <v>22</v>
      </c>
      <c r="K1326" s="5" t="str">
        <f>VLOOKUP(J1326,'RF Mapping'!$A$1:$B$26,2,0)</f>
        <v>Hibernating</v>
      </c>
    </row>
    <row r="1327" ht="15.75" customHeight="1">
      <c r="A1327" s="4">
        <v>15725.0</v>
      </c>
      <c r="B1327" s="5">
        <v>1.0</v>
      </c>
      <c r="C1327" s="15">
        <v>44705.61875</v>
      </c>
      <c r="D1327" s="16">
        <v>4.68</v>
      </c>
      <c r="E1327" s="5">
        <f t="shared" si="1"/>
        <v>370</v>
      </c>
      <c r="F1327" s="5">
        <f t="shared" si="2"/>
        <v>5</v>
      </c>
      <c r="G1327" s="5">
        <f t="shared" si="3"/>
        <v>2</v>
      </c>
      <c r="H1327" s="5">
        <f t="shared" si="4"/>
        <v>1</v>
      </c>
      <c r="I1327" s="5" t="str">
        <f t="shared" si="5"/>
        <v>521</v>
      </c>
      <c r="J1327" s="5" t="str">
        <f t="shared" si="6"/>
        <v>52</v>
      </c>
      <c r="K1327" s="5" t="str">
        <f>VLOOKUP(J1327,'RF Mapping'!$A$1:$B$26,2,0)</f>
        <v>Potential Loyalists</v>
      </c>
    </row>
    <row r="1328" ht="15.75" customHeight="1">
      <c r="A1328" s="4">
        <v>15727.0</v>
      </c>
      <c r="B1328" s="5">
        <v>3.0</v>
      </c>
      <c r="C1328" s="15">
        <v>44616.62083333333</v>
      </c>
      <c r="D1328" s="16">
        <v>103.50000000000001</v>
      </c>
      <c r="E1328" s="5">
        <f t="shared" si="1"/>
        <v>459</v>
      </c>
      <c r="F1328" s="5">
        <f t="shared" si="2"/>
        <v>3</v>
      </c>
      <c r="G1328" s="5">
        <f t="shared" si="3"/>
        <v>4</v>
      </c>
      <c r="H1328" s="5">
        <f t="shared" si="4"/>
        <v>4</v>
      </c>
      <c r="I1328" s="5" t="str">
        <f t="shared" si="5"/>
        <v>344</v>
      </c>
      <c r="J1328" s="5" t="str">
        <f t="shared" si="6"/>
        <v>34</v>
      </c>
      <c r="K1328" s="5" t="str">
        <f>VLOOKUP(J1328,'RF Mapping'!$A$1:$B$26,2,0)</f>
        <v>Loyal Customers</v>
      </c>
    </row>
    <row r="1329" ht="15.75" customHeight="1">
      <c r="A1329" s="4">
        <v>15728.0</v>
      </c>
      <c r="B1329" s="5">
        <v>1.0</v>
      </c>
      <c r="C1329" s="15">
        <v>44672.58541666667</v>
      </c>
      <c r="D1329" s="16">
        <v>72.25</v>
      </c>
      <c r="E1329" s="5">
        <f t="shared" si="1"/>
        <v>403</v>
      </c>
      <c r="F1329" s="5">
        <f t="shared" si="2"/>
        <v>4</v>
      </c>
      <c r="G1329" s="5">
        <f t="shared" si="3"/>
        <v>2</v>
      </c>
      <c r="H1329" s="5">
        <f t="shared" si="4"/>
        <v>3</v>
      </c>
      <c r="I1329" s="5" t="str">
        <f t="shared" si="5"/>
        <v>423</v>
      </c>
      <c r="J1329" s="5" t="str">
        <f t="shared" si="6"/>
        <v>42</v>
      </c>
      <c r="K1329" s="5" t="str">
        <f>VLOOKUP(J1329,'RF Mapping'!$A$1:$B$26,2,0)</f>
        <v>Potential Loyalists</v>
      </c>
    </row>
    <row r="1330" ht="15.75" customHeight="1">
      <c r="A1330" s="4">
        <v>15730.0</v>
      </c>
      <c r="B1330" s="5">
        <v>2.0</v>
      </c>
      <c r="C1330" s="15">
        <v>44628.60277777778</v>
      </c>
      <c r="D1330" s="16">
        <v>30.700000000000003</v>
      </c>
      <c r="E1330" s="5">
        <f t="shared" si="1"/>
        <v>447</v>
      </c>
      <c r="F1330" s="5">
        <f t="shared" si="2"/>
        <v>3</v>
      </c>
      <c r="G1330" s="5">
        <f t="shared" si="3"/>
        <v>3</v>
      </c>
      <c r="H1330" s="5">
        <f t="shared" si="4"/>
        <v>2</v>
      </c>
      <c r="I1330" s="5" t="str">
        <f t="shared" si="5"/>
        <v>332</v>
      </c>
      <c r="J1330" s="5" t="str">
        <f t="shared" si="6"/>
        <v>33</v>
      </c>
      <c r="K1330" s="5" t="str">
        <f>VLOOKUP(J1330,'RF Mapping'!$A$1:$B$26,2,0)</f>
        <v>Need Attention</v>
      </c>
    </row>
    <row r="1331" ht="15.75" customHeight="1">
      <c r="A1331" s="4">
        <v>15732.0</v>
      </c>
      <c r="B1331" s="5">
        <v>1.0</v>
      </c>
      <c r="C1331" s="15">
        <v>44349.625</v>
      </c>
      <c r="D1331" s="16">
        <v>39.0</v>
      </c>
      <c r="E1331" s="5">
        <f t="shared" si="1"/>
        <v>726</v>
      </c>
      <c r="F1331" s="5">
        <f t="shared" si="2"/>
        <v>2</v>
      </c>
      <c r="G1331" s="5">
        <f t="shared" si="3"/>
        <v>2</v>
      </c>
      <c r="H1331" s="5">
        <f t="shared" si="4"/>
        <v>3</v>
      </c>
      <c r="I1331" s="5" t="str">
        <f t="shared" si="5"/>
        <v>223</v>
      </c>
      <c r="J1331" s="5" t="str">
        <f t="shared" si="6"/>
        <v>22</v>
      </c>
      <c r="K1331" s="5" t="str">
        <f>VLOOKUP(J1331,'RF Mapping'!$A$1:$B$26,2,0)</f>
        <v>Hibernating</v>
      </c>
    </row>
    <row r="1332" ht="15.75" customHeight="1">
      <c r="A1332" s="4">
        <v>15734.0</v>
      </c>
      <c r="B1332" s="5">
        <v>1.0</v>
      </c>
      <c r="C1332" s="15">
        <v>44523.62430555555</v>
      </c>
      <c r="D1332" s="16">
        <v>83.0</v>
      </c>
      <c r="E1332" s="5">
        <f t="shared" si="1"/>
        <v>552</v>
      </c>
      <c r="F1332" s="5">
        <f t="shared" si="2"/>
        <v>2</v>
      </c>
      <c r="G1332" s="5">
        <f t="shared" si="3"/>
        <v>2</v>
      </c>
      <c r="H1332" s="5">
        <f t="shared" si="4"/>
        <v>4</v>
      </c>
      <c r="I1332" s="5" t="str">
        <f t="shared" si="5"/>
        <v>224</v>
      </c>
      <c r="J1332" s="5" t="str">
        <f t="shared" si="6"/>
        <v>22</v>
      </c>
      <c r="K1332" s="5" t="str">
        <f>VLOOKUP(J1332,'RF Mapping'!$A$1:$B$26,2,0)</f>
        <v>Hibernating</v>
      </c>
    </row>
    <row r="1333" ht="15.75" customHeight="1">
      <c r="A1333" s="4">
        <v>15737.0</v>
      </c>
      <c r="B1333" s="5">
        <v>2.0</v>
      </c>
      <c r="C1333" s="15">
        <v>44536.68333333333</v>
      </c>
      <c r="D1333" s="16">
        <v>34.0</v>
      </c>
      <c r="E1333" s="5">
        <f t="shared" si="1"/>
        <v>539</v>
      </c>
      <c r="F1333" s="5">
        <f t="shared" si="2"/>
        <v>3</v>
      </c>
      <c r="G1333" s="5">
        <f t="shared" si="3"/>
        <v>3</v>
      </c>
      <c r="H1333" s="5">
        <f t="shared" si="4"/>
        <v>3</v>
      </c>
      <c r="I1333" s="5" t="str">
        <f t="shared" si="5"/>
        <v>333</v>
      </c>
      <c r="J1333" s="5" t="str">
        <f t="shared" si="6"/>
        <v>33</v>
      </c>
      <c r="K1333" s="5" t="str">
        <f>VLOOKUP(J1333,'RF Mapping'!$A$1:$B$26,2,0)</f>
        <v>Need Attention</v>
      </c>
    </row>
    <row r="1334" ht="15.75" customHeight="1">
      <c r="A1334" s="4">
        <v>15738.0</v>
      </c>
      <c r="B1334" s="5">
        <v>7.0</v>
      </c>
      <c r="C1334" s="15">
        <v>44539.45</v>
      </c>
      <c r="D1334" s="16">
        <v>358.6000000000001</v>
      </c>
      <c r="E1334" s="5">
        <f t="shared" si="1"/>
        <v>536</v>
      </c>
      <c r="F1334" s="5">
        <f t="shared" si="2"/>
        <v>3</v>
      </c>
      <c r="G1334" s="5">
        <f t="shared" si="3"/>
        <v>4</v>
      </c>
      <c r="H1334" s="5">
        <f t="shared" si="4"/>
        <v>4</v>
      </c>
      <c r="I1334" s="5" t="str">
        <f t="shared" si="5"/>
        <v>344</v>
      </c>
      <c r="J1334" s="5" t="str">
        <f t="shared" si="6"/>
        <v>34</v>
      </c>
      <c r="K1334" s="5" t="str">
        <f>VLOOKUP(J1334,'RF Mapping'!$A$1:$B$26,2,0)</f>
        <v>Loyal Customers</v>
      </c>
    </row>
    <row r="1335" ht="15.75" customHeight="1">
      <c r="A1335" s="4">
        <v>15743.0</v>
      </c>
      <c r="B1335" s="5">
        <v>1.0</v>
      </c>
      <c r="C1335" s="15">
        <v>44704.72152777778</v>
      </c>
      <c r="D1335" s="16">
        <v>2.95</v>
      </c>
      <c r="E1335" s="5">
        <f t="shared" si="1"/>
        <v>371</v>
      </c>
      <c r="F1335" s="5">
        <f t="shared" si="2"/>
        <v>5</v>
      </c>
      <c r="G1335" s="5">
        <f t="shared" si="3"/>
        <v>2</v>
      </c>
      <c r="H1335" s="5">
        <f t="shared" si="4"/>
        <v>1</v>
      </c>
      <c r="I1335" s="5" t="str">
        <f t="shared" si="5"/>
        <v>521</v>
      </c>
      <c r="J1335" s="5" t="str">
        <f t="shared" si="6"/>
        <v>52</v>
      </c>
      <c r="K1335" s="5" t="str">
        <f>VLOOKUP(J1335,'RF Mapping'!$A$1:$B$26,2,0)</f>
        <v>Potential Loyalists</v>
      </c>
    </row>
    <row r="1336" ht="15.75" customHeight="1">
      <c r="A1336" s="4">
        <v>15745.0</v>
      </c>
      <c r="B1336" s="5">
        <v>2.0</v>
      </c>
      <c r="C1336" s="15">
        <v>44713.47083333333</v>
      </c>
      <c r="D1336" s="16">
        <v>15.100000000000001</v>
      </c>
      <c r="E1336" s="5">
        <f t="shared" si="1"/>
        <v>362</v>
      </c>
      <c r="F1336" s="5">
        <f t="shared" si="2"/>
        <v>5</v>
      </c>
      <c r="G1336" s="5">
        <f t="shared" si="3"/>
        <v>3</v>
      </c>
      <c r="H1336" s="5">
        <f t="shared" si="4"/>
        <v>2</v>
      </c>
      <c r="I1336" s="5" t="str">
        <f t="shared" si="5"/>
        <v>532</v>
      </c>
      <c r="J1336" s="5" t="str">
        <f t="shared" si="6"/>
        <v>53</v>
      </c>
      <c r="K1336" s="5" t="str">
        <f>VLOOKUP(J1336,'RF Mapping'!$A$1:$B$26,2,0)</f>
        <v>Potential Loyalists</v>
      </c>
    </row>
    <row r="1337" ht="15.75" customHeight="1">
      <c r="A1337" s="4">
        <v>15746.0</v>
      </c>
      <c r="B1337" s="5">
        <v>1.0</v>
      </c>
      <c r="C1337" s="15">
        <v>44589.63958333333</v>
      </c>
      <c r="D1337" s="16">
        <v>1.58</v>
      </c>
      <c r="E1337" s="5">
        <f t="shared" si="1"/>
        <v>486</v>
      </c>
      <c r="F1337" s="5">
        <f t="shared" si="2"/>
        <v>3</v>
      </c>
      <c r="G1337" s="5">
        <f t="shared" si="3"/>
        <v>2</v>
      </c>
      <c r="H1337" s="5">
        <f t="shared" si="4"/>
        <v>1</v>
      </c>
      <c r="I1337" s="5" t="str">
        <f t="shared" si="5"/>
        <v>321</v>
      </c>
      <c r="J1337" s="5" t="str">
        <f t="shared" si="6"/>
        <v>32</v>
      </c>
      <c r="K1337" s="5" t="str">
        <f>VLOOKUP(J1337,'RF Mapping'!$A$1:$B$26,2,0)</f>
        <v>About to Sleep</v>
      </c>
    </row>
    <row r="1338" ht="15.75" customHeight="1">
      <c r="A1338" s="4">
        <v>15747.0</v>
      </c>
      <c r="B1338" s="5">
        <v>2.0</v>
      </c>
      <c r="C1338" s="15">
        <v>44708.51805555556</v>
      </c>
      <c r="D1338" s="16">
        <v>30.34</v>
      </c>
      <c r="E1338" s="5">
        <f t="shared" si="1"/>
        <v>367</v>
      </c>
      <c r="F1338" s="5">
        <f t="shared" si="2"/>
        <v>5</v>
      </c>
      <c r="G1338" s="5">
        <f t="shared" si="3"/>
        <v>3</v>
      </c>
      <c r="H1338" s="5">
        <f t="shared" si="4"/>
        <v>2</v>
      </c>
      <c r="I1338" s="5" t="str">
        <f t="shared" si="5"/>
        <v>532</v>
      </c>
      <c r="J1338" s="5" t="str">
        <f t="shared" si="6"/>
        <v>53</v>
      </c>
      <c r="K1338" s="5" t="str">
        <f>VLOOKUP(J1338,'RF Mapping'!$A$1:$B$26,2,0)</f>
        <v>Potential Loyalists</v>
      </c>
    </row>
    <row r="1339" ht="15.75" customHeight="1">
      <c r="A1339" s="4">
        <v>15749.0</v>
      </c>
      <c r="B1339" s="5">
        <v>2.0</v>
      </c>
      <c r="C1339" s="15">
        <v>44487.55555555555</v>
      </c>
      <c r="D1339" s="16">
        <v>19407.9</v>
      </c>
      <c r="E1339" s="5">
        <f t="shared" si="1"/>
        <v>588</v>
      </c>
      <c r="F1339" s="5">
        <f t="shared" si="2"/>
        <v>2</v>
      </c>
      <c r="G1339" s="5">
        <f t="shared" si="3"/>
        <v>3</v>
      </c>
      <c r="H1339" s="5">
        <f t="shared" si="4"/>
        <v>4</v>
      </c>
      <c r="I1339" s="5" t="str">
        <f t="shared" si="5"/>
        <v>234</v>
      </c>
      <c r="J1339" s="5" t="str">
        <f t="shared" si="6"/>
        <v>23</v>
      </c>
      <c r="K1339" s="5" t="str">
        <f>VLOOKUP(J1339,'RF Mapping'!$A$1:$B$26,2,0)</f>
        <v>At Risk</v>
      </c>
    </row>
    <row r="1340" ht="15.75" customHeight="1">
      <c r="A1340" s="4">
        <v>15750.0</v>
      </c>
      <c r="B1340" s="5">
        <v>4.0</v>
      </c>
      <c r="C1340" s="15">
        <v>44683.49236111111</v>
      </c>
      <c r="D1340" s="16">
        <v>62.45</v>
      </c>
      <c r="E1340" s="5">
        <f t="shared" si="1"/>
        <v>392</v>
      </c>
      <c r="F1340" s="5">
        <f t="shared" si="2"/>
        <v>4</v>
      </c>
      <c r="G1340" s="5">
        <f t="shared" si="3"/>
        <v>4</v>
      </c>
      <c r="H1340" s="5">
        <f t="shared" si="4"/>
        <v>3</v>
      </c>
      <c r="I1340" s="5" t="str">
        <f t="shared" si="5"/>
        <v>443</v>
      </c>
      <c r="J1340" s="5" t="str">
        <f t="shared" si="6"/>
        <v>44</v>
      </c>
      <c r="K1340" s="5" t="str">
        <f>VLOOKUP(J1340,'RF Mapping'!$A$1:$B$26,2,0)</f>
        <v>Loyal Customers</v>
      </c>
    </row>
    <row r="1341" ht="15.75" customHeight="1">
      <c r="A1341" s="4">
        <v>15752.0</v>
      </c>
      <c r="B1341" s="5">
        <v>7.0</v>
      </c>
      <c r="C1341" s="15">
        <v>44681.48402777778</v>
      </c>
      <c r="D1341" s="16">
        <v>76.16000000000001</v>
      </c>
      <c r="E1341" s="5">
        <f t="shared" si="1"/>
        <v>394</v>
      </c>
      <c r="F1341" s="5">
        <f t="shared" si="2"/>
        <v>4</v>
      </c>
      <c r="G1341" s="5">
        <f t="shared" si="3"/>
        <v>4</v>
      </c>
      <c r="H1341" s="5">
        <f t="shared" si="4"/>
        <v>3</v>
      </c>
      <c r="I1341" s="5" t="str">
        <f t="shared" si="5"/>
        <v>443</v>
      </c>
      <c r="J1341" s="5" t="str">
        <f t="shared" si="6"/>
        <v>44</v>
      </c>
      <c r="K1341" s="5" t="str">
        <f>VLOOKUP(J1341,'RF Mapping'!$A$1:$B$26,2,0)</f>
        <v>Loyal Customers</v>
      </c>
    </row>
    <row r="1342" ht="15.75" customHeight="1">
      <c r="A1342" s="4">
        <v>15755.0</v>
      </c>
      <c r="B1342" s="5">
        <v>5.0</v>
      </c>
      <c r="C1342" s="15">
        <v>44720.79097222222</v>
      </c>
      <c r="D1342" s="16">
        <v>89.2</v>
      </c>
      <c r="E1342" s="5">
        <f t="shared" si="1"/>
        <v>355</v>
      </c>
      <c r="F1342" s="5">
        <f t="shared" si="2"/>
        <v>5</v>
      </c>
      <c r="G1342" s="5">
        <f t="shared" si="3"/>
        <v>4</v>
      </c>
      <c r="H1342" s="5">
        <f t="shared" si="4"/>
        <v>4</v>
      </c>
      <c r="I1342" s="5" t="str">
        <f t="shared" si="5"/>
        <v>544</v>
      </c>
      <c r="J1342" s="5" t="str">
        <f t="shared" si="6"/>
        <v>54</v>
      </c>
      <c r="K1342" s="5" t="str">
        <f>VLOOKUP(J1342,'RF Mapping'!$A$1:$B$26,2,0)</f>
        <v>Champions</v>
      </c>
    </row>
    <row r="1343" ht="15.75" customHeight="1">
      <c r="A1343" s="4">
        <v>15756.0</v>
      </c>
      <c r="B1343" s="5">
        <v>2.0</v>
      </c>
      <c r="C1343" s="15">
        <v>44571.47152777778</v>
      </c>
      <c r="D1343" s="16">
        <v>6.6000000000000005</v>
      </c>
      <c r="E1343" s="5">
        <f t="shared" si="1"/>
        <v>504</v>
      </c>
      <c r="F1343" s="5">
        <f t="shared" si="2"/>
        <v>3</v>
      </c>
      <c r="G1343" s="5">
        <f t="shared" si="3"/>
        <v>3</v>
      </c>
      <c r="H1343" s="5">
        <f t="shared" si="4"/>
        <v>1</v>
      </c>
      <c r="I1343" s="5" t="str">
        <f t="shared" si="5"/>
        <v>331</v>
      </c>
      <c r="J1343" s="5" t="str">
        <f t="shared" si="6"/>
        <v>33</v>
      </c>
      <c r="K1343" s="5" t="str">
        <f>VLOOKUP(J1343,'RF Mapping'!$A$1:$B$26,2,0)</f>
        <v>Need Attention</v>
      </c>
    </row>
    <row r="1344" ht="15.75" customHeight="1">
      <c r="A1344" s="4">
        <v>15763.0</v>
      </c>
      <c r="B1344" s="5">
        <v>2.0</v>
      </c>
      <c r="C1344" s="15">
        <v>44689.40555555555</v>
      </c>
      <c r="D1344" s="16">
        <v>115.30000000000001</v>
      </c>
      <c r="E1344" s="5">
        <f t="shared" si="1"/>
        <v>386</v>
      </c>
      <c r="F1344" s="5">
        <f t="shared" si="2"/>
        <v>4</v>
      </c>
      <c r="G1344" s="5">
        <f t="shared" si="3"/>
        <v>3</v>
      </c>
      <c r="H1344" s="5">
        <f t="shared" si="4"/>
        <v>4</v>
      </c>
      <c r="I1344" s="5" t="str">
        <f t="shared" si="5"/>
        <v>434</v>
      </c>
      <c r="J1344" s="5" t="str">
        <f t="shared" si="6"/>
        <v>43</v>
      </c>
      <c r="K1344" s="5" t="str">
        <f>VLOOKUP(J1344,'RF Mapping'!$A$1:$B$26,2,0)</f>
        <v>Potential Loyalists</v>
      </c>
    </row>
    <row r="1345" ht="15.75" customHeight="1">
      <c r="A1345" s="4">
        <v>15764.0</v>
      </c>
      <c r="B1345" s="5">
        <v>2.0</v>
      </c>
      <c r="C1345" s="15">
        <v>44632.74583333333</v>
      </c>
      <c r="D1345" s="16">
        <v>14.149999999999999</v>
      </c>
      <c r="E1345" s="5">
        <f t="shared" si="1"/>
        <v>443</v>
      </c>
      <c r="F1345" s="5">
        <f t="shared" si="2"/>
        <v>3</v>
      </c>
      <c r="G1345" s="5">
        <f t="shared" si="3"/>
        <v>3</v>
      </c>
      <c r="H1345" s="5">
        <f t="shared" si="4"/>
        <v>1</v>
      </c>
      <c r="I1345" s="5" t="str">
        <f t="shared" si="5"/>
        <v>331</v>
      </c>
      <c r="J1345" s="5" t="str">
        <f t="shared" si="6"/>
        <v>33</v>
      </c>
      <c r="K1345" s="5" t="str">
        <f>VLOOKUP(J1345,'RF Mapping'!$A$1:$B$26,2,0)</f>
        <v>Need Attention</v>
      </c>
    </row>
    <row r="1346" ht="15.75" customHeight="1">
      <c r="A1346" s="4">
        <v>15768.0</v>
      </c>
      <c r="B1346" s="5">
        <v>2.0</v>
      </c>
      <c r="C1346" s="15">
        <v>44517.37361111111</v>
      </c>
      <c r="D1346" s="16">
        <v>48.5</v>
      </c>
      <c r="E1346" s="5">
        <f t="shared" si="1"/>
        <v>558</v>
      </c>
      <c r="F1346" s="5">
        <f t="shared" si="2"/>
        <v>2</v>
      </c>
      <c r="G1346" s="5">
        <f t="shared" si="3"/>
        <v>3</v>
      </c>
      <c r="H1346" s="5">
        <f t="shared" si="4"/>
        <v>3</v>
      </c>
      <c r="I1346" s="5" t="str">
        <f t="shared" si="5"/>
        <v>233</v>
      </c>
      <c r="J1346" s="5" t="str">
        <f t="shared" si="6"/>
        <v>23</v>
      </c>
      <c r="K1346" s="5" t="str">
        <f>VLOOKUP(J1346,'RF Mapping'!$A$1:$B$26,2,0)</f>
        <v>At Risk</v>
      </c>
    </row>
    <row r="1347" ht="15.75" customHeight="1">
      <c r="A1347" s="4">
        <v>15769.0</v>
      </c>
      <c r="B1347" s="5">
        <v>11.0</v>
      </c>
      <c r="C1347" s="15">
        <v>44714.57777777778</v>
      </c>
      <c r="D1347" s="16">
        <v>5015.2</v>
      </c>
      <c r="E1347" s="5">
        <f t="shared" si="1"/>
        <v>361</v>
      </c>
      <c r="F1347" s="5">
        <f t="shared" si="2"/>
        <v>5</v>
      </c>
      <c r="G1347" s="5">
        <f t="shared" si="3"/>
        <v>4</v>
      </c>
      <c r="H1347" s="5">
        <f t="shared" si="4"/>
        <v>4</v>
      </c>
      <c r="I1347" s="5" t="str">
        <f t="shared" si="5"/>
        <v>544</v>
      </c>
      <c r="J1347" s="5" t="str">
        <f t="shared" si="6"/>
        <v>54</v>
      </c>
      <c r="K1347" s="5" t="str">
        <f>VLOOKUP(J1347,'RF Mapping'!$A$1:$B$26,2,0)</f>
        <v>Champions</v>
      </c>
    </row>
    <row r="1348" ht="15.75" customHeight="1">
      <c r="A1348" s="4">
        <v>15774.0</v>
      </c>
      <c r="B1348" s="5">
        <v>1.0</v>
      </c>
      <c r="C1348" s="15">
        <v>44653.50277777778</v>
      </c>
      <c r="D1348" s="16">
        <v>11.8</v>
      </c>
      <c r="E1348" s="5">
        <f t="shared" si="1"/>
        <v>422</v>
      </c>
      <c r="F1348" s="5">
        <f t="shared" si="2"/>
        <v>4</v>
      </c>
      <c r="G1348" s="5">
        <f t="shared" si="3"/>
        <v>2</v>
      </c>
      <c r="H1348" s="5">
        <f t="shared" si="4"/>
        <v>1</v>
      </c>
      <c r="I1348" s="5" t="str">
        <f t="shared" si="5"/>
        <v>421</v>
      </c>
      <c r="J1348" s="5" t="str">
        <f t="shared" si="6"/>
        <v>42</v>
      </c>
      <c r="K1348" s="5" t="str">
        <f>VLOOKUP(J1348,'RF Mapping'!$A$1:$B$26,2,0)</f>
        <v>Potential Loyalists</v>
      </c>
    </row>
    <row r="1349" ht="15.75" customHeight="1">
      <c r="A1349" s="4">
        <v>15777.0</v>
      </c>
      <c r="B1349" s="5">
        <v>1.0</v>
      </c>
      <c r="C1349" s="15">
        <v>44481.69652777778</v>
      </c>
      <c r="D1349" s="16">
        <v>81.6</v>
      </c>
      <c r="E1349" s="5">
        <f t="shared" si="1"/>
        <v>594</v>
      </c>
      <c r="F1349" s="5">
        <f t="shared" si="2"/>
        <v>2</v>
      </c>
      <c r="G1349" s="5">
        <f t="shared" si="3"/>
        <v>2</v>
      </c>
      <c r="H1349" s="5">
        <f t="shared" si="4"/>
        <v>4</v>
      </c>
      <c r="I1349" s="5" t="str">
        <f t="shared" si="5"/>
        <v>224</v>
      </c>
      <c r="J1349" s="5" t="str">
        <f t="shared" si="6"/>
        <v>22</v>
      </c>
      <c r="K1349" s="5" t="str">
        <f>VLOOKUP(J1349,'RF Mapping'!$A$1:$B$26,2,0)</f>
        <v>Hibernating</v>
      </c>
    </row>
    <row r="1350" ht="15.75" customHeight="1">
      <c r="A1350" s="4">
        <v>15780.0</v>
      </c>
      <c r="B1350" s="5">
        <v>1.0</v>
      </c>
      <c r="C1350" s="15">
        <v>44364.48819444444</v>
      </c>
      <c r="D1350" s="16">
        <v>35.7</v>
      </c>
      <c r="E1350" s="5">
        <f t="shared" si="1"/>
        <v>711</v>
      </c>
      <c r="F1350" s="5">
        <f t="shared" si="2"/>
        <v>2</v>
      </c>
      <c r="G1350" s="5">
        <f t="shared" si="3"/>
        <v>2</v>
      </c>
      <c r="H1350" s="5">
        <f t="shared" si="4"/>
        <v>3</v>
      </c>
      <c r="I1350" s="5" t="str">
        <f t="shared" si="5"/>
        <v>223</v>
      </c>
      <c r="J1350" s="5" t="str">
        <f t="shared" si="6"/>
        <v>22</v>
      </c>
      <c r="K1350" s="5" t="str">
        <f>VLOOKUP(J1350,'RF Mapping'!$A$1:$B$26,2,0)</f>
        <v>Hibernating</v>
      </c>
    </row>
    <row r="1351" ht="15.75" customHeight="1">
      <c r="A1351" s="4">
        <v>15781.0</v>
      </c>
      <c r="B1351" s="5">
        <v>1.0</v>
      </c>
      <c r="C1351" s="15">
        <v>44586.51736111111</v>
      </c>
      <c r="D1351" s="16">
        <v>17.85</v>
      </c>
      <c r="E1351" s="5">
        <f t="shared" si="1"/>
        <v>489</v>
      </c>
      <c r="F1351" s="5">
        <f t="shared" si="2"/>
        <v>3</v>
      </c>
      <c r="G1351" s="5">
        <f t="shared" si="3"/>
        <v>2</v>
      </c>
      <c r="H1351" s="5">
        <f t="shared" si="4"/>
        <v>2</v>
      </c>
      <c r="I1351" s="5" t="str">
        <f t="shared" si="5"/>
        <v>322</v>
      </c>
      <c r="J1351" s="5" t="str">
        <f t="shared" si="6"/>
        <v>32</v>
      </c>
      <c r="K1351" s="5" t="str">
        <f>VLOOKUP(J1351,'RF Mapping'!$A$1:$B$26,2,0)</f>
        <v>About to Sleep</v>
      </c>
    </row>
    <row r="1352" ht="15.75" customHeight="1">
      <c r="A1352" s="4">
        <v>15785.0</v>
      </c>
      <c r="B1352" s="5">
        <v>2.0</v>
      </c>
      <c r="C1352" s="15">
        <v>44691.50555555556</v>
      </c>
      <c r="D1352" s="16">
        <v>18.15</v>
      </c>
      <c r="E1352" s="5">
        <f t="shared" si="1"/>
        <v>384</v>
      </c>
      <c r="F1352" s="5">
        <f t="shared" si="2"/>
        <v>4</v>
      </c>
      <c r="G1352" s="5">
        <f t="shared" si="3"/>
        <v>3</v>
      </c>
      <c r="H1352" s="5">
        <f t="shared" si="4"/>
        <v>2</v>
      </c>
      <c r="I1352" s="5" t="str">
        <f t="shared" si="5"/>
        <v>432</v>
      </c>
      <c r="J1352" s="5" t="str">
        <f t="shared" si="6"/>
        <v>43</v>
      </c>
      <c r="K1352" s="5" t="str">
        <f>VLOOKUP(J1352,'RF Mapping'!$A$1:$B$26,2,0)</f>
        <v>Potential Loyalists</v>
      </c>
    </row>
    <row r="1353" ht="15.75" customHeight="1">
      <c r="A1353" s="4">
        <v>15786.0</v>
      </c>
      <c r="B1353" s="5">
        <v>4.0</v>
      </c>
      <c r="C1353" s="15">
        <v>44678.45347222222</v>
      </c>
      <c r="D1353" s="16">
        <v>58.800000000000004</v>
      </c>
      <c r="E1353" s="5">
        <f t="shared" si="1"/>
        <v>397</v>
      </c>
      <c r="F1353" s="5">
        <f t="shared" si="2"/>
        <v>4</v>
      </c>
      <c r="G1353" s="5">
        <f t="shared" si="3"/>
        <v>4</v>
      </c>
      <c r="H1353" s="5">
        <f t="shared" si="4"/>
        <v>3</v>
      </c>
      <c r="I1353" s="5" t="str">
        <f t="shared" si="5"/>
        <v>443</v>
      </c>
      <c r="J1353" s="5" t="str">
        <f t="shared" si="6"/>
        <v>44</v>
      </c>
      <c r="K1353" s="5" t="str">
        <f>VLOOKUP(J1353,'RF Mapping'!$A$1:$B$26,2,0)</f>
        <v>Loyal Customers</v>
      </c>
    </row>
    <row r="1354" ht="15.75" customHeight="1">
      <c r="A1354" s="4">
        <v>15789.0</v>
      </c>
      <c r="B1354" s="5">
        <v>1.0</v>
      </c>
      <c r="C1354" s="15">
        <v>44363.60763888889</v>
      </c>
      <c r="D1354" s="16">
        <v>10.2</v>
      </c>
      <c r="E1354" s="5">
        <f t="shared" si="1"/>
        <v>712</v>
      </c>
      <c r="F1354" s="5">
        <f t="shared" si="2"/>
        <v>2</v>
      </c>
      <c r="G1354" s="5">
        <f t="shared" si="3"/>
        <v>2</v>
      </c>
      <c r="H1354" s="5">
        <f t="shared" si="4"/>
        <v>1</v>
      </c>
      <c r="I1354" s="5" t="str">
        <f t="shared" si="5"/>
        <v>221</v>
      </c>
      <c r="J1354" s="5" t="str">
        <f t="shared" si="6"/>
        <v>22</v>
      </c>
      <c r="K1354" s="5" t="str">
        <f>VLOOKUP(J1354,'RF Mapping'!$A$1:$B$26,2,0)</f>
        <v>Hibernating</v>
      </c>
    </row>
    <row r="1355" ht="15.75" customHeight="1">
      <c r="A1355" s="4">
        <v>15791.0</v>
      </c>
      <c r="B1355" s="5">
        <v>1.0</v>
      </c>
      <c r="C1355" s="15">
        <v>44519.63541666666</v>
      </c>
      <c r="D1355" s="16">
        <v>40.3</v>
      </c>
      <c r="E1355" s="5">
        <f t="shared" si="1"/>
        <v>556</v>
      </c>
      <c r="F1355" s="5">
        <f t="shared" si="2"/>
        <v>2</v>
      </c>
      <c r="G1355" s="5">
        <f t="shared" si="3"/>
        <v>2</v>
      </c>
      <c r="H1355" s="5">
        <f t="shared" si="4"/>
        <v>3</v>
      </c>
      <c r="I1355" s="5" t="str">
        <f t="shared" si="5"/>
        <v>223</v>
      </c>
      <c r="J1355" s="5" t="str">
        <f t="shared" si="6"/>
        <v>22</v>
      </c>
      <c r="K1355" s="5" t="str">
        <f>VLOOKUP(J1355,'RF Mapping'!$A$1:$B$26,2,0)</f>
        <v>Hibernating</v>
      </c>
    </row>
    <row r="1356" ht="15.75" customHeight="1">
      <c r="A1356" s="4">
        <v>15793.0</v>
      </c>
      <c r="B1356" s="5">
        <v>3.0</v>
      </c>
      <c r="C1356" s="15">
        <v>44711.63055555556</v>
      </c>
      <c r="D1356" s="16">
        <v>179.85</v>
      </c>
      <c r="E1356" s="5">
        <f t="shared" si="1"/>
        <v>364</v>
      </c>
      <c r="F1356" s="5">
        <f t="shared" si="2"/>
        <v>5</v>
      </c>
      <c r="G1356" s="5">
        <f t="shared" si="3"/>
        <v>4</v>
      </c>
      <c r="H1356" s="5">
        <f t="shared" si="4"/>
        <v>4</v>
      </c>
      <c r="I1356" s="5" t="str">
        <f t="shared" si="5"/>
        <v>544</v>
      </c>
      <c r="J1356" s="5" t="str">
        <f t="shared" si="6"/>
        <v>54</v>
      </c>
      <c r="K1356" s="5" t="str">
        <f>VLOOKUP(J1356,'RF Mapping'!$A$1:$B$26,2,0)</f>
        <v>Champions</v>
      </c>
    </row>
    <row r="1357" ht="15.75" customHeight="1">
      <c r="A1357" s="4">
        <v>15795.0</v>
      </c>
      <c r="B1357" s="5">
        <v>1.0</v>
      </c>
      <c r="C1357" s="15">
        <v>44574.44652777778</v>
      </c>
      <c r="D1357" s="16">
        <v>38.82</v>
      </c>
      <c r="E1357" s="5">
        <f t="shared" si="1"/>
        <v>501</v>
      </c>
      <c r="F1357" s="5">
        <f t="shared" si="2"/>
        <v>3</v>
      </c>
      <c r="G1357" s="5">
        <f t="shared" si="3"/>
        <v>2</v>
      </c>
      <c r="H1357" s="5">
        <f t="shared" si="4"/>
        <v>3</v>
      </c>
      <c r="I1357" s="5" t="str">
        <f t="shared" si="5"/>
        <v>323</v>
      </c>
      <c r="J1357" s="5" t="str">
        <f t="shared" si="6"/>
        <v>32</v>
      </c>
      <c r="K1357" s="5" t="str">
        <f>VLOOKUP(J1357,'RF Mapping'!$A$1:$B$26,2,0)</f>
        <v>About to Sleep</v>
      </c>
    </row>
    <row r="1358" ht="15.75" customHeight="1">
      <c r="A1358" s="4">
        <v>15796.0</v>
      </c>
      <c r="B1358" s="5">
        <v>2.0</v>
      </c>
      <c r="C1358" s="15">
        <v>44720.82986111111</v>
      </c>
      <c r="D1358" s="16">
        <v>53.10000000000001</v>
      </c>
      <c r="E1358" s="5">
        <f t="shared" si="1"/>
        <v>355</v>
      </c>
      <c r="F1358" s="5">
        <f t="shared" si="2"/>
        <v>5</v>
      </c>
      <c r="G1358" s="5">
        <f t="shared" si="3"/>
        <v>3</v>
      </c>
      <c r="H1358" s="5">
        <f t="shared" si="4"/>
        <v>3</v>
      </c>
      <c r="I1358" s="5" t="str">
        <f t="shared" si="5"/>
        <v>533</v>
      </c>
      <c r="J1358" s="5" t="str">
        <f t="shared" si="6"/>
        <v>53</v>
      </c>
      <c r="K1358" s="5" t="str">
        <f>VLOOKUP(J1358,'RF Mapping'!$A$1:$B$26,2,0)</f>
        <v>Potential Loyalists</v>
      </c>
    </row>
    <row r="1359" ht="15.75" customHeight="1">
      <c r="A1359" s="4">
        <v>15799.0</v>
      </c>
      <c r="B1359" s="5">
        <v>2.0</v>
      </c>
      <c r="C1359" s="15">
        <v>44645.53194444445</v>
      </c>
      <c r="D1359" s="16">
        <v>28.65</v>
      </c>
      <c r="E1359" s="5">
        <f t="shared" si="1"/>
        <v>430</v>
      </c>
      <c r="F1359" s="5">
        <f t="shared" si="2"/>
        <v>3</v>
      </c>
      <c r="G1359" s="5">
        <f t="shared" si="3"/>
        <v>3</v>
      </c>
      <c r="H1359" s="5">
        <f t="shared" si="4"/>
        <v>2</v>
      </c>
      <c r="I1359" s="5" t="str">
        <f t="shared" si="5"/>
        <v>332</v>
      </c>
      <c r="J1359" s="5" t="str">
        <f t="shared" si="6"/>
        <v>33</v>
      </c>
      <c r="K1359" s="5" t="str">
        <f>VLOOKUP(J1359,'RF Mapping'!$A$1:$B$26,2,0)</f>
        <v>Need Attention</v>
      </c>
    </row>
    <row r="1360" ht="15.75" customHeight="1">
      <c r="A1360" s="4">
        <v>15800.0</v>
      </c>
      <c r="B1360" s="5">
        <v>1.0</v>
      </c>
      <c r="C1360" s="15">
        <v>44616.59930555556</v>
      </c>
      <c r="D1360" s="16">
        <v>2.66</v>
      </c>
      <c r="E1360" s="5">
        <f t="shared" si="1"/>
        <v>459</v>
      </c>
      <c r="F1360" s="5">
        <f t="shared" si="2"/>
        <v>3</v>
      </c>
      <c r="G1360" s="5">
        <f t="shared" si="3"/>
        <v>2</v>
      </c>
      <c r="H1360" s="5">
        <f t="shared" si="4"/>
        <v>1</v>
      </c>
      <c r="I1360" s="5" t="str">
        <f t="shared" si="5"/>
        <v>321</v>
      </c>
      <c r="J1360" s="5" t="str">
        <f t="shared" si="6"/>
        <v>32</v>
      </c>
      <c r="K1360" s="5" t="str">
        <f>VLOOKUP(J1360,'RF Mapping'!$A$1:$B$26,2,0)</f>
        <v>About to Sleep</v>
      </c>
    </row>
    <row r="1361" ht="15.75" customHeight="1">
      <c r="A1361" s="4">
        <v>15801.0</v>
      </c>
      <c r="B1361" s="5">
        <v>3.0</v>
      </c>
      <c r="C1361" s="15">
        <v>44664.50277777778</v>
      </c>
      <c r="D1361" s="16">
        <v>55.300000000000004</v>
      </c>
      <c r="E1361" s="5">
        <f t="shared" si="1"/>
        <v>411</v>
      </c>
      <c r="F1361" s="5">
        <f t="shared" si="2"/>
        <v>4</v>
      </c>
      <c r="G1361" s="5">
        <f t="shared" si="3"/>
        <v>4</v>
      </c>
      <c r="H1361" s="5">
        <f t="shared" si="4"/>
        <v>3</v>
      </c>
      <c r="I1361" s="5" t="str">
        <f t="shared" si="5"/>
        <v>443</v>
      </c>
      <c r="J1361" s="5" t="str">
        <f t="shared" si="6"/>
        <v>44</v>
      </c>
      <c r="K1361" s="5" t="str">
        <f>VLOOKUP(J1361,'RF Mapping'!$A$1:$B$26,2,0)</f>
        <v>Loyal Customers</v>
      </c>
    </row>
    <row r="1362" ht="15.75" customHeight="1">
      <c r="A1362" s="4">
        <v>15804.0</v>
      </c>
      <c r="B1362" s="5">
        <v>8.0</v>
      </c>
      <c r="C1362" s="15">
        <v>44704.39097222222</v>
      </c>
      <c r="D1362" s="16">
        <v>117.13</v>
      </c>
      <c r="E1362" s="5">
        <f t="shared" si="1"/>
        <v>371</v>
      </c>
      <c r="F1362" s="5">
        <f t="shared" si="2"/>
        <v>5</v>
      </c>
      <c r="G1362" s="5">
        <f t="shared" si="3"/>
        <v>4</v>
      </c>
      <c r="H1362" s="5">
        <f t="shared" si="4"/>
        <v>4</v>
      </c>
      <c r="I1362" s="5" t="str">
        <f t="shared" si="5"/>
        <v>544</v>
      </c>
      <c r="J1362" s="5" t="str">
        <f t="shared" si="6"/>
        <v>54</v>
      </c>
      <c r="K1362" s="5" t="str">
        <f>VLOOKUP(J1362,'RF Mapping'!$A$1:$B$26,2,0)</f>
        <v>Champions</v>
      </c>
    </row>
    <row r="1363" ht="15.75" customHeight="1">
      <c r="A1363" s="4">
        <v>15805.0</v>
      </c>
      <c r="B1363" s="5">
        <v>7.0</v>
      </c>
      <c r="C1363" s="15">
        <v>44697.68888888889</v>
      </c>
      <c r="D1363" s="16">
        <v>147.32</v>
      </c>
      <c r="E1363" s="5">
        <f t="shared" si="1"/>
        <v>378</v>
      </c>
      <c r="F1363" s="5">
        <f t="shared" si="2"/>
        <v>5</v>
      </c>
      <c r="G1363" s="5">
        <f t="shared" si="3"/>
        <v>4</v>
      </c>
      <c r="H1363" s="5">
        <f t="shared" si="4"/>
        <v>4</v>
      </c>
      <c r="I1363" s="5" t="str">
        <f t="shared" si="5"/>
        <v>544</v>
      </c>
      <c r="J1363" s="5" t="str">
        <f t="shared" si="6"/>
        <v>54</v>
      </c>
      <c r="K1363" s="5" t="str">
        <f>VLOOKUP(J1363,'RF Mapping'!$A$1:$B$26,2,0)</f>
        <v>Champions</v>
      </c>
    </row>
    <row r="1364" ht="15.75" customHeight="1">
      <c r="A1364" s="4">
        <v>15806.0</v>
      </c>
      <c r="B1364" s="5">
        <v>1.0</v>
      </c>
      <c r="C1364" s="15">
        <v>44566.51041666666</v>
      </c>
      <c r="D1364" s="16">
        <v>16.35</v>
      </c>
      <c r="E1364" s="5">
        <f t="shared" si="1"/>
        <v>509</v>
      </c>
      <c r="F1364" s="5">
        <f t="shared" si="2"/>
        <v>3</v>
      </c>
      <c r="G1364" s="5">
        <f t="shared" si="3"/>
        <v>2</v>
      </c>
      <c r="H1364" s="5">
        <f t="shared" si="4"/>
        <v>2</v>
      </c>
      <c r="I1364" s="5" t="str">
        <f t="shared" si="5"/>
        <v>322</v>
      </c>
      <c r="J1364" s="5" t="str">
        <f t="shared" si="6"/>
        <v>32</v>
      </c>
      <c r="K1364" s="5" t="str">
        <f>VLOOKUP(J1364,'RF Mapping'!$A$1:$B$26,2,0)</f>
        <v>About to Sleep</v>
      </c>
    </row>
    <row r="1365" ht="15.75" customHeight="1">
      <c r="A1365" s="4">
        <v>15808.0</v>
      </c>
      <c r="B1365" s="5">
        <v>3.0</v>
      </c>
      <c r="C1365" s="15">
        <v>44414.60625</v>
      </c>
      <c r="D1365" s="16">
        <v>105.80000000000001</v>
      </c>
      <c r="E1365" s="5">
        <f t="shared" si="1"/>
        <v>661</v>
      </c>
      <c r="F1365" s="5">
        <f t="shared" si="2"/>
        <v>2</v>
      </c>
      <c r="G1365" s="5">
        <f t="shared" si="3"/>
        <v>4</v>
      </c>
      <c r="H1365" s="5">
        <f t="shared" si="4"/>
        <v>4</v>
      </c>
      <c r="I1365" s="5" t="str">
        <f t="shared" si="5"/>
        <v>244</v>
      </c>
      <c r="J1365" s="5" t="str">
        <f t="shared" si="6"/>
        <v>24</v>
      </c>
      <c r="K1365" s="5" t="str">
        <f>VLOOKUP(J1365,'RF Mapping'!$A$1:$B$26,2,0)</f>
        <v>At Risk</v>
      </c>
    </row>
    <row r="1366" ht="15.75" customHeight="1">
      <c r="A1366" s="4">
        <v>15809.0</v>
      </c>
      <c r="B1366" s="5">
        <v>1.0</v>
      </c>
      <c r="C1366" s="15">
        <v>44685.50347222222</v>
      </c>
      <c r="D1366" s="16">
        <v>61.620000000000005</v>
      </c>
      <c r="E1366" s="5">
        <f t="shared" si="1"/>
        <v>390</v>
      </c>
      <c r="F1366" s="5">
        <f t="shared" si="2"/>
        <v>4</v>
      </c>
      <c r="G1366" s="5">
        <f t="shared" si="3"/>
        <v>2</v>
      </c>
      <c r="H1366" s="5">
        <f t="shared" si="4"/>
        <v>3</v>
      </c>
      <c r="I1366" s="5" t="str">
        <f t="shared" si="5"/>
        <v>423</v>
      </c>
      <c r="J1366" s="5" t="str">
        <f t="shared" si="6"/>
        <v>42</v>
      </c>
      <c r="K1366" s="5" t="str">
        <f>VLOOKUP(J1366,'RF Mapping'!$A$1:$B$26,2,0)</f>
        <v>Potential Loyalists</v>
      </c>
    </row>
    <row r="1367" ht="15.75" customHeight="1">
      <c r="A1367" s="4">
        <v>15810.0</v>
      </c>
      <c r="B1367" s="5">
        <v>6.0</v>
      </c>
      <c r="C1367" s="15">
        <v>44642.40138888889</v>
      </c>
      <c r="D1367" s="16">
        <v>112.92000000000002</v>
      </c>
      <c r="E1367" s="5">
        <f t="shared" si="1"/>
        <v>433</v>
      </c>
      <c r="F1367" s="5">
        <f t="shared" si="2"/>
        <v>3</v>
      </c>
      <c r="G1367" s="5">
        <f t="shared" si="3"/>
        <v>4</v>
      </c>
      <c r="H1367" s="5">
        <f t="shared" si="4"/>
        <v>4</v>
      </c>
      <c r="I1367" s="5" t="str">
        <f t="shared" si="5"/>
        <v>344</v>
      </c>
      <c r="J1367" s="5" t="str">
        <f t="shared" si="6"/>
        <v>34</v>
      </c>
      <c r="K1367" s="5" t="str">
        <f>VLOOKUP(J1367,'RF Mapping'!$A$1:$B$26,2,0)</f>
        <v>Loyal Customers</v>
      </c>
    </row>
    <row r="1368" ht="15.75" customHeight="1">
      <c r="A1368" s="4">
        <v>15811.0</v>
      </c>
      <c r="B1368" s="5">
        <v>5.0</v>
      </c>
      <c r="C1368" s="15">
        <v>44703.64513888889</v>
      </c>
      <c r="D1368" s="16">
        <v>145.60000000000002</v>
      </c>
      <c r="E1368" s="5">
        <f t="shared" si="1"/>
        <v>372</v>
      </c>
      <c r="F1368" s="5">
        <f t="shared" si="2"/>
        <v>5</v>
      </c>
      <c r="G1368" s="5">
        <f t="shared" si="3"/>
        <v>4</v>
      </c>
      <c r="H1368" s="5">
        <f t="shared" si="4"/>
        <v>4</v>
      </c>
      <c r="I1368" s="5" t="str">
        <f t="shared" si="5"/>
        <v>544</v>
      </c>
      <c r="J1368" s="5" t="str">
        <f t="shared" si="6"/>
        <v>54</v>
      </c>
      <c r="K1368" s="5" t="str">
        <f>VLOOKUP(J1368,'RF Mapping'!$A$1:$B$26,2,0)</f>
        <v>Champions</v>
      </c>
    </row>
    <row r="1369" ht="15.75" customHeight="1">
      <c r="A1369" s="4">
        <v>15815.0</v>
      </c>
      <c r="B1369" s="5">
        <v>2.0</v>
      </c>
      <c r="C1369" s="15">
        <v>44658.52916666667</v>
      </c>
      <c r="D1369" s="16">
        <v>96.30000000000001</v>
      </c>
      <c r="E1369" s="5">
        <f t="shared" si="1"/>
        <v>417</v>
      </c>
      <c r="F1369" s="5">
        <f t="shared" si="2"/>
        <v>4</v>
      </c>
      <c r="G1369" s="5">
        <f t="shared" si="3"/>
        <v>3</v>
      </c>
      <c r="H1369" s="5">
        <f t="shared" si="4"/>
        <v>4</v>
      </c>
      <c r="I1369" s="5" t="str">
        <f t="shared" si="5"/>
        <v>434</v>
      </c>
      <c r="J1369" s="5" t="str">
        <f t="shared" si="6"/>
        <v>43</v>
      </c>
      <c r="K1369" s="5" t="str">
        <f>VLOOKUP(J1369,'RF Mapping'!$A$1:$B$26,2,0)</f>
        <v>Potential Loyalists</v>
      </c>
    </row>
    <row r="1370" ht="15.75" customHeight="1">
      <c r="A1370" s="4">
        <v>15819.0</v>
      </c>
      <c r="B1370" s="5">
        <v>1.0</v>
      </c>
      <c r="C1370" s="15">
        <v>44447.40625</v>
      </c>
      <c r="D1370" s="16">
        <v>35.400000000000006</v>
      </c>
      <c r="E1370" s="5">
        <f t="shared" si="1"/>
        <v>628</v>
      </c>
      <c r="F1370" s="5">
        <f t="shared" si="2"/>
        <v>2</v>
      </c>
      <c r="G1370" s="5">
        <f t="shared" si="3"/>
        <v>2</v>
      </c>
      <c r="H1370" s="5">
        <f t="shared" si="4"/>
        <v>3</v>
      </c>
      <c r="I1370" s="5" t="str">
        <f t="shared" si="5"/>
        <v>223</v>
      </c>
      <c r="J1370" s="5" t="str">
        <f t="shared" si="6"/>
        <v>22</v>
      </c>
      <c r="K1370" s="5" t="str">
        <f>VLOOKUP(J1370,'RF Mapping'!$A$1:$B$26,2,0)</f>
        <v>Hibernating</v>
      </c>
    </row>
    <row r="1371" ht="15.75" customHeight="1">
      <c r="A1371" s="4">
        <v>15821.0</v>
      </c>
      <c r="B1371" s="5">
        <v>1.0</v>
      </c>
      <c r="C1371" s="15">
        <v>44660.56111111111</v>
      </c>
      <c r="D1371" s="16">
        <v>16.65</v>
      </c>
      <c r="E1371" s="5">
        <f t="shared" si="1"/>
        <v>415</v>
      </c>
      <c r="F1371" s="5">
        <f t="shared" si="2"/>
        <v>4</v>
      </c>
      <c r="G1371" s="5">
        <f t="shared" si="3"/>
        <v>2</v>
      </c>
      <c r="H1371" s="5">
        <f t="shared" si="4"/>
        <v>2</v>
      </c>
      <c r="I1371" s="5" t="str">
        <f t="shared" si="5"/>
        <v>422</v>
      </c>
      <c r="J1371" s="5" t="str">
        <f t="shared" si="6"/>
        <v>42</v>
      </c>
      <c r="K1371" s="5" t="str">
        <f>VLOOKUP(J1371,'RF Mapping'!$A$1:$B$26,2,0)</f>
        <v>Potential Loyalists</v>
      </c>
    </row>
    <row r="1372" ht="15.75" customHeight="1">
      <c r="A1372" s="4">
        <v>15823.0</v>
      </c>
      <c r="B1372" s="5">
        <v>2.0</v>
      </c>
      <c r="C1372" s="15">
        <v>44383.54027777778</v>
      </c>
      <c r="D1372" s="16">
        <v>188.20000000000002</v>
      </c>
      <c r="E1372" s="5">
        <f t="shared" si="1"/>
        <v>692</v>
      </c>
      <c r="F1372" s="5">
        <f t="shared" si="2"/>
        <v>2</v>
      </c>
      <c r="G1372" s="5">
        <f t="shared" si="3"/>
        <v>3</v>
      </c>
      <c r="H1372" s="5">
        <f t="shared" si="4"/>
        <v>4</v>
      </c>
      <c r="I1372" s="5" t="str">
        <f t="shared" si="5"/>
        <v>234</v>
      </c>
      <c r="J1372" s="5" t="str">
        <f t="shared" si="6"/>
        <v>23</v>
      </c>
      <c r="K1372" s="5" t="str">
        <f>VLOOKUP(J1372,'RF Mapping'!$A$1:$B$26,2,0)</f>
        <v>At Risk</v>
      </c>
    </row>
    <row r="1373" ht="15.75" customHeight="1">
      <c r="A1373" s="4">
        <v>15825.0</v>
      </c>
      <c r="B1373" s="5">
        <v>1.0</v>
      </c>
      <c r="C1373" s="15">
        <v>44550.56041666667</v>
      </c>
      <c r="D1373" s="16">
        <v>31.980000000000004</v>
      </c>
      <c r="E1373" s="5">
        <f t="shared" si="1"/>
        <v>525</v>
      </c>
      <c r="F1373" s="5">
        <f t="shared" si="2"/>
        <v>3</v>
      </c>
      <c r="G1373" s="5">
        <f t="shared" si="3"/>
        <v>2</v>
      </c>
      <c r="H1373" s="5">
        <f t="shared" si="4"/>
        <v>2</v>
      </c>
      <c r="I1373" s="5" t="str">
        <f t="shared" si="5"/>
        <v>322</v>
      </c>
      <c r="J1373" s="5" t="str">
        <f t="shared" si="6"/>
        <v>32</v>
      </c>
      <c r="K1373" s="5" t="str">
        <f>VLOOKUP(J1373,'RF Mapping'!$A$1:$B$26,2,0)</f>
        <v>About to Sleep</v>
      </c>
    </row>
    <row r="1374" ht="15.75" customHeight="1">
      <c r="A1374" s="4">
        <v>15826.0</v>
      </c>
      <c r="B1374" s="5">
        <v>2.0</v>
      </c>
      <c r="C1374" s="15">
        <v>44665.66944444444</v>
      </c>
      <c r="D1374" s="16">
        <v>35.4</v>
      </c>
      <c r="E1374" s="5">
        <f t="shared" si="1"/>
        <v>410</v>
      </c>
      <c r="F1374" s="5">
        <f t="shared" si="2"/>
        <v>4</v>
      </c>
      <c r="G1374" s="5">
        <f t="shared" si="3"/>
        <v>3</v>
      </c>
      <c r="H1374" s="5">
        <f t="shared" si="4"/>
        <v>3</v>
      </c>
      <c r="I1374" s="5" t="str">
        <f t="shared" si="5"/>
        <v>433</v>
      </c>
      <c r="J1374" s="5" t="str">
        <f t="shared" si="6"/>
        <v>43</v>
      </c>
      <c r="K1374" s="5" t="str">
        <f>VLOOKUP(J1374,'RF Mapping'!$A$1:$B$26,2,0)</f>
        <v>Potential Loyalists</v>
      </c>
    </row>
    <row r="1375" ht="15.75" customHeight="1">
      <c r="A1375" s="4">
        <v>15827.0</v>
      </c>
      <c r="B1375" s="5">
        <v>6.0</v>
      </c>
      <c r="C1375" s="15">
        <v>44589.51319444444</v>
      </c>
      <c r="D1375" s="16">
        <v>76.50000000000001</v>
      </c>
      <c r="E1375" s="5">
        <f t="shared" si="1"/>
        <v>486</v>
      </c>
      <c r="F1375" s="5">
        <f t="shared" si="2"/>
        <v>3</v>
      </c>
      <c r="G1375" s="5">
        <f t="shared" si="3"/>
        <v>4</v>
      </c>
      <c r="H1375" s="5">
        <f t="shared" si="4"/>
        <v>3</v>
      </c>
      <c r="I1375" s="5" t="str">
        <f t="shared" si="5"/>
        <v>343</v>
      </c>
      <c r="J1375" s="5" t="str">
        <f t="shared" si="6"/>
        <v>34</v>
      </c>
      <c r="K1375" s="5" t="str">
        <f>VLOOKUP(J1375,'RF Mapping'!$A$1:$B$26,2,0)</f>
        <v>Loyal Customers</v>
      </c>
    </row>
    <row r="1376" ht="15.75" customHeight="1">
      <c r="A1376" s="4">
        <v>15829.0</v>
      </c>
      <c r="B1376" s="5">
        <v>2.0</v>
      </c>
      <c r="C1376" s="15">
        <v>44621.69791666666</v>
      </c>
      <c r="D1376" s="16">
        <v>77.48</v>
      </c>
      <c r="E1376" s="5">
        <f t="shared" si="1"/>
        <v>454</v>
      </c>
      <c r="F1376" s="5">
        <f t="shared" si="2"/>
        <v>3</v>
      </c>
      <c r="G1376" s="5">
        <f t="shared" si="3"/>
        <v>3</v>
      </c>
      <c r="H1376" s="5">
        <f t="shared" si="4"/>
        <v>3</v>
      </c>
      <c r="I1376" s="5" t="str">
        <f t="shared" si="5"/>
        <v>333</v>
      </c>
      <c r="J1376" s="5" t="str">
        <f t="shared" si="6"/>
        <v>33</v>
      </c>
      <c r="K1376" s="5" t="str">
        <f>VLOOKUP(J1376,'RF Mapping'!$A$1:$B$26,2,0)</f>
        <v>Need Attention</v>
      </c>
    </row>
    <row r="1377" ht="15.75" customHeight="1">
      <c r="A1377" s="4">
        <v>15830.0</v>
      </c>
      <c r="B1377" s="5">
        <v>2.0</v>
      </c>
      <c r="C1377" s="15">
        <v>44691.56597222222</v>
      </c>
      <c r="D1377" s="16">
        <v>53.8</v>
      </c>
      <c r="E1377" s="5">
        <f t="shared" si="1"/>
        <v>384</v>
      </c>
      <c r="F1377" s="5">
        <f t="shared" si="2"/>
        <v>4</v>
      </c>
      <c r="G1377" s="5">
        <f t="shared" si="3"/>
        <v>3</v>
      </c>
      <c r="H1377" s="5">
        <f t="shared" si="4"/>
        <v>3</v>
      </c>
      <c r="I1377" s="5" t="str">
        <f t="shared" si="5"/>
        <v>433</v>
      </c>
      <c r="J1377" s="5" t="str">
        <f t="shared" si="6"/>
        <v>43</v>
      </c>
      <c r="K1377" s="5" t="str">
        <f>VLOOKUP(J1377,'RF Mapping'!$A$1:$B$26,2,0)</f>
        <v>Potential Loyalists</v>
      </c>
    </row>
    <row r="1378" ht="15.75" customHeight="1">
      <c r="A1378" s="4">
        <v>15831.0</v>
      </c>
      <c r="B1378" s="5">
        <v>1.0</v>
      </c>
      <c r="C1378" s="15">
        <v>44599.57916666667</v>
      </c>
      <c r="D1378" s="16">
        <v>64.35</v>
      </c>
      <c r="E1378" s="5">
        <f t="shared" si="1"/>
        <v>476</v>
      </c>
      <c r="F1378" s="5">
        <f t="shared" si="2"/>
        <v>3</v>
      </c>
      <c r="G1378" s="5">
        <f t="shared" si="3"/>
        <v>2</v>
      </c>
      <c r="H1378" s="5">
        <f t="shared" si="4"/>
        <v>3</v>
      </c>
      <c r="I1378" s="5" t="str">
        <f t="shared" si="5"/>
        <v>323</v>
      </c>
      <c r="J1378" s="5" t="str">
        <f t="shared" si="6"/>
        <v>32</v>
      </c>
      <c r="K1378" s="5" t="str">
        <f>VLOOKUP(J1378,'RF Mapping'!$A$1:$B$26,2,0)</f>
        <v>About to Sleep</v>
      </c>
    </row>
    <row r="1379" ht="15.75" customHeight="1">
      <c r="A1379" s="4">
        <v>15832.0</v>
      </c>
      <c r="B1379" s="5">
        <v>1.0</v>
      </c>
      <c r="C1379" s="15">
        <v>44469.64513888889</v>
      </c>
      <c r="D1379" s="16">
        <v>11.399999999999999</v>
      </c>
      <c r="E1379" s="5">
        <f t="shared" si="1"/>
        <v>606</v>
      </c>
      <c r="F1379" s="5">
        <f t="shared" si="2"/>
        <v>2</v>
      </c>
      <c r="G1379" s="5">
        <f t="shared" si="3"/>
        <v>2</v>
      </c>
      <c r="H1379" s="5">
        <f t="shared" si="4"/>
        <v>1</v>
      </c>
      <c r="I1379" s="5" t="str">
        <f t="shared" si="5"/>
        <v>221</v>
      </c>
      <c r="J1379" s="5" t="str">
        <f t="shared" si="6"/>
        <v>22</v>
      </c>
      <c r="K1379" s="5" t="str">
        <f>VLOOKUP(J1379,'RF Mapping'!$A$1:$B$26,2,0)</f>
        <v>Hibernating</v>
      </c>
    </row>
    <row r="1380" ht="15.75" customHeight="1">
      <c r="A1380" s="4">
        <v>15834.0</v>
      </c>
      <c r="B1380" s="5">
        <v>3.0</v>
      </c>
      <c r="C1380" s="15">
        <v>44650.61180555556</v>
      </c>
      <c r="D1380" s="16">
        <v>157.47</v>
      </c>
      <c r="E1380" s="5">
        <f t="shared" si="1"/>
        <v>425</v>
      </c>
      <c r="F1380" s="5">
        <f t="shared" si="2"/>
        <v>4</v>
      </c>
      <c r="G1380" s="5">
        <f t="shared" si="3"/>
        <v>4</v>
      </c>
      <c r="H1380" s="5">
        <f t="shared" si="4"/>
        <v>4</v>
      </c>
      <c r="I1380" s="5" t="str">
        <f t="shared" si="5"/>
        <v>444</v>
      </c>
      <c r="J1380" s="5" t="str">
        <f t="shared" si="6"/>
        <v>44</v>
      </c>
      <c r="K1380" s="5" t="str">
        <f>VLOOKUP(J1380,'RF Mapping'!$A$1:$B$26,2,0)</f>
        <v>Loyal Customers</v>
      </c>
    </row>
    <row r="1381" ht="15.75" customHeight="1">
      <c r="A1381" s="4">
        <v>15835.0</v>
      </c>
      <c r="B1381" s="5">
        <v>1.0</v>
      </c>
      <c r="C1381" s="15">
        <v>44463.58263888889</v>
      </c>
      <c r="D1381" s="16">
        <v>19.5</v>
      </c>
      <c r="E1381" s="5">
        <f t="shared" si="1"/>
        <v>612</v>
      </c>
      <c r="F1381" s="5">
        <f t="shared" si="2"/>
        <v>2</v>
      </c>
      <c r="G1381" s="5">
        <f t="shared" si="3"/>
        <v>2</v>
      </c>
      <c r="H1381" s="5">
        <f t="shared" si="4"/>
        <v>2</v>
      </c>
      <c r="I1381" s="5" t="str">
        <f t="shared" si="5"/>
        <v>222</v>
      </c>
      <c r="J1381" s="5" t="str">
        <f t="shared" si="6"/>
        <v>22</v>
      </c>
      <c r="K1381" s="5" t="str">
        <f>VLOOKUP(J1381,'RF Mapping'!$A$1:$B$26,2,0)</f>
        <v>Hibernating</v>
      </c>
    </row>
    <row r="1382" ht="15.75" customHeight="1">
      <c r="A1382" s="4">
        <v>15836.0</v>
      </c>
      <c r="B1382" s="5">
        <v>1.0</v>
      </c>
      <c r="C1382" s="15">
        <v>44676.65069444444</v>
      </c>
      <c r="D1382" s="16">
        <v>19.9</v>
      </c>
      <c r="E1382" s="5">
        <f t="shared" si="1"/>
        <v>399</v>
      </c>
      <c r="F1382" s="5">
        <f t="shared" si="2"/>
        <v>4</v>
      </c>
      <c r="G1382" s="5">
        <f t="shared" si="3"/>
        <v>2</v>
      </c>
      <c r="H1382" s="5">
        <f t="shared" si="4"/>
        <v>2</v>
      </c>
      <c r="I1382" s="5" t="str">
        <f t="shared" si="5"/>
        <v>422</v>
      </c>
      <c r="J1382" s="5" t="str">
        <f t="shared" si="6"/>
        <v>42</v>
      </c>
      <c r="K1382" s="5" t="str">
        <f>VLOOKUP(J1382,'RF Mapping'!$A$1:$B$26,2,0)</f>
        <v>Potential Loyalists</v>
      </c>
    </row>
    <row r="1383" ht="15.75" customHeight="1">
      <c r="A1383" s="4">
        <v>15838.0</v>
      </c>
      <c r="B1383" s="5">
        <v>10.0</v>
      </c>
      <c r="C1383" s="15">
        <v>44695.54027777778</v>
      </c>
      <c r="D1383" s="16">
        <v>5697.5</v>
      </c>
      <c r="E1383" s="5">
        <f t="shared" si="1"/>
        <v>380</v>
      </c>
      <c r="F1383" s="5">
        <f t="shared" si="2"/>
        <v>5</v>
      </c>
      <c r="G1383" s="5">
        <f t="shared" si="3"/>
        <v>4</v>
      </c>
      <c r="H1383" s="5">
        <f t="shared" si="4"/>
        <v>4</v>
      </c>
      <c r="I1383" s="5" t="str">
        <f t="shared" si="5"/>
        <v>544</v>
      </c>
      <c r="J1383" s="5" t="str">
        <f t="shared" si="6"/>
        <v>54</v>
      </c>
      <c r="K1383" s="5" t="str">
        <f>VLOOKUP(J1383,'RF Mapping'!$A$1:$B$26,2,0)</f>
        <v>Champions</v>
      </c>
    </row>
    <row r="1384" ht="15.75" customHeight="1">
      <c r="A1384" s="4">
        <v>15839.0</v>
      </c>
      <c r="B1384" s="5">
        <v>1.0</v>
      </c>
      <c r="C1384" s="15">
        <v>44695.55902777778</v>
      </c>
      <c r="D1384" s="16">
        <v>9.9</v>
      </c>
      <c r="E1384" s="5">
        <f t="shared" si="1"/>
        <v>380</v>
      </c>
      <c r="F1384" s="5">
        <f t="shared" si="2"/>
        <v>5</v>
      </c>
      <c r="G1384" s="5">
        <f t="shared" si="3"/>
        <v>2</v>
      </c>
      <c r="H1384" s="5">
        <f t="shared" si="4"/>
        <v>1</v>
      </c>
      <c r="I1384" s="5" t="str">
        <f t="shared" si="5"/>
        <v>521</v>
      </c>
      <c r="J1384" s="5" t="str">
        <f t="shared" si="6"/>
        <v>52</v>
      </c>
      <c r="K1384" s="5" t="str">
        <f>VLOOKUP(J1384,'RF Mapping'!$A$1:$B$26,2,0)</f>
        <v>Potential Loyalists</v>
      </c>
    </row>
    <row r="1385" ht="15.75" customHeight="1">
      <c r="A1385" s="4">
        <v>15841.0</v>
      </c>
      <c r="B1385" s="5">
        <v>3.0</v>
      </c>
      <c r="C1385" s="15">
        <v>44657.77152777778</v>
      </c>
      <c r="D1385" s="16">
        <v>118.66</v>
      </c>
      <c r="E1385" s="5">
        <f t="shared" si="1"/>
        <v>418</v>
      </c>
      <c r="F1385" s="5">
        <f t="shared" si="2"/>
        <v>4</v>
      </c>
      <c r="G1385" s="5">
        <f t="shared" si="3"/>
        <v>4</v>
      </c>
      <c r="H1385" s="5">
        <f t="shared" si="4"/>
        <v>4</v>
      </c>
      <c r="I1385" s="5" t="str">
        <f t="shared" si="5"/>
        <v>444</v>
      </c>
      <c r="J1385" s="5" t="str">
        <f t="shared" si="6"/>
        <v>44</v>
      </c>
      <c r="K1385" s="5" t="str">
        <f>VLOOKUP(J1385,'RF Mapping'!$A$1:$B$26,2,0)</f>
        <v>Loyal Customers</v>
      </c>
    </row>
    <row r="1386" ht="15.75" customHeight="1">
      <c r="A1386" s="4">
        <v>15843.0</v>
      </c>
      <c r="B1386" s="5">
        <v>1.0</v>
      </c>
      <c r="C1386" s="15">
        <v>44417.42986111111</v>
      </c>
      <c r="D1386" s="16">
        <v>12.75</v>
      </c>
      <c r="E1386" s="5">
        <f t="shared" si="1"/>
        <v>658</v>
      </c>
      <c r="F1386" s="5">
        <f t="shared" si="2"/>
        <v>2</v>
      </c>
      <c r="G1386" s="5">
        <f t="shared" si="3"/>
        <v>2</v>
      </c>
      <c r="H1386" s="5">
        <f t="shared" si="4"/>
        <v>1</v>
      </c>
      <c r="I1386" s="5" t="str">
        <f t="shared" si="5"/>
        <v>221</v>
      </c>
      <c r="J1386" s="5" t="str">
        <f t="shared" si="6"/>
        <v>22</v>
      </c>
      <c r="K1386" s="5" t="str">
        <f>VLOOKUP(J1386,'RF Mapping'!$A$1:$B$26,2,0)</f>
        <v>Hibernating</v>
      </c>
    </row>
    <row r="1387" ht="15.75" customHeight="1">
      <c r="A1387" s="4">
        <v>15845.0</v>
      </c>
      <c r="B1387" s="5">
        <v>1.0</v>
      </c>
      <c r="C1387" s="15">
        <v>44589.56944444445</v>
      </c>
      <c r="D1387" s="16">
        <v>9.9</v>
      </c>
      <c r="E1387" s="5">
        <f t="shared" si="1"/>
        <v>486</v>
      </c>
      <c r="F1387" s="5">
        <f t="shared" si="2"/>
        <v>3</v>
      </c>
      <c r="G1387" s="5">
        <f t="shared" si="3"/>
        <v>2</v>
      </c>
      <c r="H1387" s="5">
        <f t="shared" si="4"/>
        <v>1</v>
      </c>
      <c r="I1387" s="5" t="str">
        <f t="shared" si="5"/>
        <v>321</v>
      </c>
      <c r="J1387" s="5" t="str">
        <f t="shared" si="6"/>
        <v>32</v>
      </c>
      <c r="K1387" s="5" t="str">
        <f>VLOOKUP(J1387,'RF Mapping'!$A$1:$B$26,2,0)</f>
        <v>About to Sleep</v>
      </c>
    </row>
    <row r="1388" ht="15.75" customHeight="1">
      <c r="A1388" s="4">
        <v>15850.0</v>
      </c>
      <c r="B1388" s="5">
        <v>2.0</v>
      </c>
      <c r="C1388" s="15">
        <v>44701.59305555555</v>
      </c>
      <c r="D1388" s="16">
        <v>8.59</v>
      </c>
      <c r="E1388" s="5">
        <f t="shared" si="1"/>
        <v>374</v>
      </c>
      <c r="F1388" s="5">
        <f t="shared" si="2"/>
        <v>5</v>
      </c>
      <c r="G1388" s="5">
        <f t="shared" si="3"/>
        <v>3</v>
      </c>
      <c r="H1388" s="5">
        <f t="shared" si="4"/>
        <v>1</v>
      </c>
      <c r="I1388" s="5" t="str">
        <f t="shared" si="5"/>
        <v>531</v>
      </c>
      <c r="J1388" s="5" t="str">
        <f t="shared" si="6"/>
        <v>53</v>
      </c>
      <c r="K1388" s="5" t="str">
        <f>VLOOKUP(J1388,'RF Mapping'!$A$1:$B$26,2,0)</f>
        <v>Potential Loyalists</v>
      </c>
    </row>
    <row r="1389" ht="15.75" customHeight="1">
      <c r="A1389" s="4">
        <v>15854.0</v>
      </c>
      <c r="B1389" s="5">
        <v>6.0</v>
      </c>
      <c r="C1389" s="15">
        <v>44717.56736111111</v>
      </c>
      <c r="D1389" s="16">
        <v>141.82000000000002</v>
      </c>
      <c r="E1389" s="5">
        <f t="shared" si="1"/>
        <v>358</v>
      </c>
      <c r="F1389" s="5">
        <f t="shared" si="2"/>
        <v>5</v>
      </c>
      <c r="G1389" s="5">
        <f t="shared" si="3"/>
        <v>4</v>
      </c>
      <c r="H1389" s="5">
        <f t="shared" si="4"/>
        <v>4</v>
      </c>
      <c r="I1389" s="5" t="str">
        <f t="shared" si="5"/>
        <v>544</v>
      </c>
      <c r="J1389" s="5" t="str">
        <f t="shared" si="6"/>
        <v>54</v>
      </c>
      <c r="K1389" s="5" t="str">
        <f>VLOOKUP(J1389,'RF Mapping'!$A$1:$B$26,2,0)</f>
        <v>Champions</v>
      </c>
    </row>
    <row r="1390" ht="15.75" customHeight="1">
      <c r="A1390" s="4">
        <v>15855.0</v>
      </c>
      <c r="B1390" s="5">
        <v>1.0</v>
      </c>
      <c r="C1390" s="15">
        <v>44460.52222222222</v>
      </c>
      <c r="D1390" s="16">
        <v>15.0</v>
      </c>
      <c r="E1390" s="5">
        <f t="shared" si="1"/>
        <v>615</v>
      </c>
      <c r="F1390" s="5">
        <f t="shared" si="2"/>
        <v>2</v>
      </c>
      <c r="G1390" s="5">
        <f t="shared" si="3"/>
        <v>2</v>
      </c>
      <c r="H1390" s="5">
        <f t="shared" si="4"/>
        <v>2</v>
      </c>
      <c r="I1390" s="5" t="str">
        <f t="shared" si="5"/>
        <v>222</v>
      </c>
      <c r="J1390" s="5" t="str">
        <f t="shared" si="6"/>
        <v>22</v>
      </c>
      <c r="K1390" s="5" t="str">
        <f>VLOOKUP(J1390,'RF Mapping'!$A$1:$B$26,2,0)</f>
        <v>Hibernating</v>
      </c>
    </row>
    <row r="1391" ht="15.75" customHeight="1">
      <c r="A1391" s="4">
        <v>15856.0</v>
      </c>
      <c r="B1391" s="5">
        <v>15.0</v>
      </c>
      <c r="C1391" s="15">
        <v>44717.71458333333</v>
      </c>
      <c r="D1391" s="16">
        <v>757.54</v>
      </c>
      <c r="E1391" s="5">
        <f t="shared" si="1"/>
        <v>358</v>
      </c>
      <c r="F1391" s="5">
        <f t="shared" si="2"/>
        <v>5</v>
      </c>
      <c r="G1391" s="5">
        <f t="shared" si="3"/>
        <v>4</v>
      </c>
      <c r="H1391" s="5">
        <f t="shared" si="4"/>
        <v>4</v>
      </c>
      <c r="I1391" s="5" t="str">
        <f t="shared" si="5"/>
        <v>544</v>
      </c>
      <c r="J1391" s="5" t="str">
        <f t="shared" si="6"/>
        <v>54</v>
      </c>
      <c r="K1391" s="5" t="str">
        <f>VLOOKUP(J1391,'RF Mapping'!$A$1:$B$26,2,0)</f>
        <v>Champions</v>
      </c>
    </row>
    <row r="1392" ht="15.75" customHeight="1">
      <c r="A1392" s="4">
        <v>15858.0</v>
      </c>
      <c r="B1392" s="5">
        <v>3.0</v>
      </c>
      <c r="C1392" s="15">
        <v>44705.53333333333</v>
      </c>
      <c r="D1392" s="16">
        <v>29.279999999999998</v>
      </c>
      <c r="E1392" s="5">
        <f t="shared" si="1"/>
        <v>370</v>
      </c>
      <c r="F1392" s="5">
        <f t="shared" si="2"/>
        <v>5</v>
      </c>
      <c r="G1392" s="5">
        <f t="shared" si="3"/>
        <v>4</v>
      </c>
      <c r="H1392" s="5">
        <f t="shared" si="4"/>
        <v>2</v>
      </c>
      <c r="I1392" s="5" t="str">
        <f t="shared" si="5"/>
        <v>542</v>
      </c>
      <c r="J1392" s="5" t="str">
        <f t="shared" si="6"/>
        <v>54</v>
      </c>
      <c r="K1392" s="5" t="str">
        <f>VLOOKUP(J1392,'RF Mapping'!$A$1:$B$26,2,0)</f>
        <v>Champions</v>
      </c>
    </row>
    <row r="1393" ht="15.75" customHeight="1">
      <c r="A1393" s="4">
        <v>15860.0</v>
      </c>
      <c r="B1393" s="5">
        <v>2.0</v>
      </c>
      <c r="C1393" s="15">
        <v>44579.70763888889</v>
      </c>
      <c r="D1393" s="16">
        <v>10.95</v>
      </c>
      <c r="E1393" s="5">
        <f t="shared" si="1"/>
        <v>496</v>
      </c>
      <c r="F1393" s="5">
        <f t="shared" si="2"/>
        <v>3</v>
      </c>
      <c r="G1393" s="5">
        <f t="shared" si="3"/>
        <v>3</v>
      </c>
      <c r="H1393" s="5">
        <f t="shared" si="4"/>
        <v>1</v>
      </c>
      <c r="I1393" s="5" t="str">
        <f t="shared" si="5"/>
        <v>331</v>
      </c>
      <c r="J1393" s="5" t="str">
        <f t="shared" si="6"/>
        <v>33</v>
      </c>
      <c r="K1393" s="5" t="str">
        <f>VLOOKUP(J1393,'RF Mapping'!$A$1:$B$26,2,0)</f>
        <v>Need Attention</v>
      </c>
    </row>
    <row r="1394" ht="15.75" customHeight="1">
      <c r="A1394" s="4">
        <v>15861.0</v>
      </c>
      <c r="B1394" s="5">
        <v>6.0</v>
      </c>
      <c r="C1394" s="15">
        <v>44698.83402777778</v>
      </c>
      <c r="D1394" s="16">
        <v>271.38</v>
      </c>
      <c r="E1394" s="5">
        <f t="shared" si="1"/>
        <v>377</v>
      </c>
      <c r="F1394" s="5">
        <f t="shared" si="2"/>
        <v>5</v>
      </c>
      <c r="G1394" s="5">
        <f t="shared" si="3"/>
        <v>4</v>
      </c>
      <c r="H1394" s="5">
        <f t="shared" si="4"/>
        <v>4</v>
      </c>
      <c r="I1394" s="5" t="str">
        <f t="shared" si="5"/>
        <v>544</v>
      </c>
      <c r="J1394" s="5" t="str">
        <f t="shared" si="6"/>
        <v>54</v>
      </c>
      <c r="K1394" s="5" t="str">
        <f>VLOOKUP(J1394,'RF Mapping'!$A$1:$B$26,2,0)</f>
        <v>Champions</v>
      </c>
    </row>
    <row r="1395" ht="15.75" customHeight="1">
      <c r="A1395" s="4">
        <v>15862.0</v>
      </c>
      <c r="B1395" s="5">
        <v>3.0</v>
      </c>
      <c r="C1395" s="15">
        <v>44713.56111111111</v>
      </c>
      <c r="D1395" s="16">
        <v>10.55</v>
      </c>
      <c r="E1395" s="5">
        <f t="shared" si="1"/>
        <v>362</v>
      </c>
      <c r="F1395" s="5">
        <f t="shared" si="2"/>
        <v>5</v>
      </c>
      <c r="G1395" s="5">
        <f t="shared" si="3"/>
        <v>4</v>
      </c>
      <c r="H1395" s="5">
        <f t="shared" si="4"/>
        <v>1</v>
      </c>
      <c r="I1395" s="5" t="str">
        <f t="shared" si="5"/>
        <v>541</v>
      </c>
      <c r="J1395" s="5" t="str">
        <f t="shared" si="6"/>
        <v>54</v>
      </c>
      <c r="K1395" s="5" t="str">
        <f>VLOOKUP(J1395,'RF Mapping'!$A$1:$B$26,2,0)</f>
        <v>Champions</v>
      </c>
    </row>
    <row r="1396" ht="15.75" customHeight="1">
      <c r="A1396" s="4">
        <v>15864.0</v>
      </c>
      <c r="B1396" s="5">
        <v>1.0</v>
      </c>
      <c r="C1396" s="15">
        <v>44698.56319444445</v>
      </c>
      <c r="D1396" s="16">
        <v>152.64000000000001</v>
      </c>
      <c r="E1396" s="5">
        <f t="shared" si="1"/>
        <v>377</v>
      </c>
      <c r="F1396" s="5">
        <f t="shared" si="2"/>
        <v>5</v>
      </c>
      <c r="G1396" s="5">
        <f t="shared" si="3"/>
        <v>2</v>
      </c>
      <c r="H1396" s="5">
        <f t="shared" si="4"/>
        <v>4</v>
      </c>
      <c r="I1396" s="5" t="str">
        <f t="shared" si="5"/>
        <v>524</v>
      </c>
      <c r="J1396" s="5" t="str">
        <f t="shared" si="6"/>
        <v>52</v>
      </c>
      <c r="K1396" s="5" t="str">
        <f>VLOOKUP(J1396,'RF Mapping'!$A$1:$B$26,2,0)</f>
        <v>Potential Loyalists</v>
      </c>
    </row>
    <row r="1397" ht="15.75" customHeight="1">
      <c r="A1397" s="4">
        <v>15866.0</v>
      </c>
      <c r="B1397" s="5">
        <v>1.0</v>
      </c>
      <c r="C1397" s="15">
        <v>44620.58958333333</v>
      </c>
      <c r="D1397" s="16">
        <v>3.75</v>
      </c>
      <c r="E1397" s="5">
        <f t="shared" si="1"/>
        <v>455</v>
      </c>
      <c r="F1397" s="5">
        <f t="shared" si="2"/>
        <v>3</v>
      </c>
      <c r="G1397" s="5">
        <f t="shared" si="3"/>
        <v>2</v>
      </c>
      <c r="H1397" s="5">
        <f t="shared" si="4"/>
        <v>1</v>
      </c>
      <c r="I1397" s="5" t="str">
        <f t="shared" si="5"/>
        <v>321</v>
      </c>
      <c r="J1397" s="5" t="str">
        <f t="shared" si="6"/>
        <v>32</v>
      </c>
      <c r="K1397" s="5" t="str">
        <f>VLOOKUP(J1397,'RF Mapping'!$A$1:$B$26,2,0)</f>
        <v>About to Sleep</v>
      </c>
    </row>
    <row r="1398" ht="15.75" customHeight="1">
      <c r="A1398" s="4">
        <v>15867.0</v>
      </c>
      <c r="B1398" s="5">
        <v>9.0</v>
      </c>
      <c r="C1398" s="15">
        <v>44698.69375</v>
      </c>
      <c r="D1398" s="16">
        <v>168.99</v>
      </c>
      <c r="E1398" s="5">
        <f t="shared" si="1"/>
        <v>377</v>
      </c>
      <c r="F1398" s="5">
        <f t="shared" si="2"/>
        <v>5</v>
      </c>
      <c r="G1398" s="5">
        <f t="shared" si="3"/>
        <v>4</v>
      </c>
      <c r="H1398" s="5">
        <f t="shared" si="4"/>
        <v>4</v>
      </c>
      <c r="I1398" s="5" t="str">
        <f t="shared" si="5"/>
        <v>544</v>
      </c>
      <c r="J1398" s="5" t="str">
        <f t="shared" si="6"/>
        <v>54</v>
      </c>
      <c r="K1398" s="5" t="str">
        <f>VLOOKUP(J1398,'RF Mapping'!$A$1:$B$26,2,0)</f>
        <v>Champions</v>
      </c>
    </row>
    <row r="1399" ht="15.75" customHeight="1">
      <c r="A1399" s="4">
        <v>15869.0</v>
      </c>
      <c r="B1399" s="5">
        <v>1.0</v>
      </c>
      <c r="C1399" s="15">
        <v>44446.72430555556</v>
      </c>
      <c r="D1399" s="16">
        <v>5.8</v>
      </c>
      <c r="E1399" s="5">
        <f t="shared" si="1"/>
        <v>629</v>
      </c>
      <c r="F1399" s="5">
        <f t="shared" si="2"/>
        <v>2</v>
      </c>
      <c r="G1399" s="5">
        <f t="shared" si="3"/>
        <v>2</v>
      </c>
      <c r="H1399" s="5">
        <f t="shared" si="4"/>
        <v>1</v>
      </c>
      <c r="I1399" s="5" t="str">
        <f t="shared" si="5"/>
        <v>221</v>
      </c>
      <c r="J1399" s="5" t="str">
        <f t="shared" si="6"/>
        <v>22</v>
      </c>
      <c r="K1399" s="5" t="str">
        <f>VLOOKUP(J1399,'RF Mapping'!$A$1:$B$26,2,0)</f>
        <v>Hibernating</v>
      </c>
    </row>
    <row r="1400" ht="15.75" customHeight="1">
      <c r="A1400" s="4">
        <v>15870.0</v>
      </c>
      <c r="B1400" s="5">
        <v>1.0</v>
      </c>
      <c r="C1400" s="15">
        <v>44688.45694444444</v>
      </c>
      <c r="D1400" s="16">
        <v>3.75</v>
      </c>
      <c r="E1400" s="5">
        <f t="shared" si="1"/>
        <v>387</v>
      </c>
      <c r="F1400" s="5">
        <f t="shared" si="2"/>
        <v>4</v>
      </c>
      <c r="G1400" s="5">
        <f t="shared" si="3"/>
        <v>2</v>
      </c>
      <c r="H1400" s="5">
        <f t="shared" si="4"/>
        <v>1</v>
      </c>
      <c r="I1400" s="5" t="str">
        <f t="shared" si="5"/>
        <v>421</v>
      </c>
      <c r="J1400" s="5" t="str">
        <f t="shared" si="6"/>
        <v>42</v>
      </c>
      <c r="K1400" s="5" t="str">
        <f>VLOOKUP(J1400,'RF Mapping'!$A$1:$B$26,2,0)</f>
        <v>Potential Loyalists</v>
      </c>
    </row>
    <row r="1401" ht="15.75" customHeight="1">
      <c r="A1401" s="4">
        <v>15872.0</v>
      </c>
      <c r="B1401" s="5">
        <v>1.0</v>
      </c>
      <c r="C1401" s="15">
        <v>44706.49583333333</v>
      </c>
      <c r="D1401" s="16">
        <v>7.93</v>
      </c>
      <c r="E1401" s="5">
        <f t="shared" si="1"/>
        <v>369</v>
      </c>
      <c r="F1401" s="5">
        <f t="shared" si="2"/>
        <v>5</v>
      </c>
      <c r="G1401" s="5">
        <f t="shared" si="3"/>
        <v>2</v>
      </c>
      <c r="H1401" s="5">
        <f t="shared" si="4"/>
        <v>1</v>
      </c>
      <c r="I1401" s="5" t="str">
        <f t="shared" si="5"/>
        <v>521</v>
      </c>
      <c r="J1401" s="5" t="str">
        <f t="shared" si="6"/>
        <v>52</v>
      </c>
      <c r="K1401" s="5" t="str">
        <f>VLOOKUP(J1401,'RF Mapping'!$A$1:$B$26,2,0)</f>
        <v>Potential Loyalists</v>
      </c>
    </row>
    <row r="1402" ht="15.75" customHeight="1">
      <c r="A1402" s="4">
        <v>15874.0</v>
      </c>
      <c r="B1402" s="5">
        <v>5.0</v>
      </c>
      <c r="C1402" s="15">
        <v>44658.54027777778</v>
      </c>
      <c r="D1402" s="16">
        <v>215.76999999999998</v>
      </c>
      <c r="E1402" s="5">
        <f t="shared" si="1"/>
        <v>417</v>
      </c>
      <c r="F1402" s="5">
        <f t="shared" si="2"/>
        <v>4</v>
      </c>
      <c r="G1402" s="5">
        <f t="shared" si="3"/>
        <v>4</v>
      </c>
      <c r="H1402" s="5">
        <f t="shared" si="4"/>
        <v>4</v>
      </c>
      <c r="I1402" s="5" t="str">
        <f t="shared" si="5"/>
        <v>444</v>
      </c>
      <c r="J1402" s="5" t="str">
        <f t="shared" si="6"/>
        <v>44</v>
      </c>
      <c r="K1402" s="5" t="str">
        <f>VLOOKUP(J1402,'RF Mapping'!$A$1:$B$26,2,0)</f>
        <v>Loyal Customers</v>
      </c>
    </row>
    <row r="1403" ht="15.75" customHeight="1">
      <c r="A1403" s="4">
        <v>15877.0</v>
      </c>
      <c r="B1403" s="5">
        <v>2.0</v>
      </c>
      <c r="C1403" s="15">
        <v>44720.49791666667</v>
      </c>
      <c r="D1403" s="16">
        <v>15.45</v>
      </c>
      <c r="E1403" s="5">
        <f t="shared" si="1"/>
        <v>355</v>
      </c>
      <c r="F1403" s="5">
        <f t="shared" si="2"/>
        <v>5</v>
      </c>
      <c r="G1403" s="5">
        <f t="shared" si="3"/>
        <v>3</v>
      </c>
      <c r="H1403" s="5">
        <f t="shared" si="4"/>
        <v>2</v>
      </c>
      <c r="I1403" s="5" t="str">
        <f t="shared" si="5"/>
        <v>532</v>
      </c>
      <c r="J1403" s="5" t="str">
        <f t="shared" si="6"/>
        <v>53</v>
      </c>
      <c r="K1403" s="5" t="str">
        <f>VLOOKUP(J1403,'RF Mapping'!$A$1:$B$26,2,0)</f>
        <v>Potential Loyalists</v>
      </c>
    </row>
    <row r="1404" ht="15.75" customHeight="1">
      <c r="A1404" s="4">
        <v>15880.0</v>
      </c>
      <c r="B1404" s="5">
        <v>2.0</v>
      </c>
      <c r="C1404" s="15">
        <v>44352.54791666667</v>
      </c>
      <c r="D1404" s="16">
        <v>40.400000000000006</v>
      </c>
      <c r="E1404" s="5">
        <f t="shared" si="1"/>
        <v>723</v>
      </c>
      <c r="F1404" s="5">
        <f t="shared" si="2"/>
        <v>2</v>
      </c>
      <c r="G1404" s="5">
        <f t="shared" si="3"/>
        <v>3</v>
      </c>
      <c r="H1404" s="5">
        <f t="shared" si="4"/>
        <v>3</v>
      </c>
      <c r="I1404" s="5" t="str">
        <f t="shared" si="5"/>
        <v>233</v>
      </c>
      <c r="J1404" s="5" t="str">
        <f t="shared" si="6"/>
        <v>23</v>
      </c>
      <c r="K1404" s="5" t="str">
        <f>VLOOKUP(J1404,'RF Mapping'!$A$1:$B$26,2,0)</f>
        <v>At Risk</v>
      </c>
    </row>
    <row r="1405" ht="15.75" customHeight="1">
      <c r="A1405" s="4">
        <v>15881.0</v>
      </c>
      <c r="B1405" s="5">
        <v>3.0</v>
      </c>
      <c r="C1405" s="15">
        <v>44408.70625</v>
      </c>
      <c r="D1405" s="16">
        <v>63.15</v>
      </c>
      <c r="E1405" s="5">
        <f t="shared" si="1"/>
        <v>667</v>
      </c>
      <c r="F1405" s="5">
        <f t="shared" si="2"/>
        <v>2</v>
      </c>
      <c r="G1405" s="5">
        <f t="shared" si="3"/>
        <v>4</v>
      </c>
      <c r="H1405" s="5">
        <f t="shared" si="4"/>
        <v>3</v>
      </c>
      <c r="I1405" s="5" t="str">
        <f t="shared" si="5"/>
        <v>243</v>
      </c>
      <c r="J1405" s="5" t="str">
        <f t="shared" si="6"/>
        <v>24</v>
      </c>
      <c r="K1405" s="5" t="str">
        <f>VLOOKUP(J1405,'RF Mapping'!$A$1:$B$26,2,0)</f>
        <v>At Risk</v>
      </c>
    </row>
    <row r="1406" ht="15.75" customHeight="1">
      <c r="A1406" s="4">
        <v>15882.0</v>
      </c>
      <c r="B1406" s="5">
        <v>2.0</v>
      </c>
      <c r="C1406" s="15">
        <v>44525.48194444444</v>
      </c>
      <c r="D1406" s="16">
        <v>65.88</v>
      </c>
      <c r="E1406" s="5">
        <f t="shared" si="1"/>
        <v>550</v>
      </c>
      <c r="F1406" s="5">
        <f t="shared" si="2"/>
        <v>2</v>
      </c>
      <c r="G1406" s="5">
        <f t="shared" si="3"/>
        <v>3</v>
      </c>
      <c r="H1406" s="5">
        <f t="shared" si="4"/>
        <v>3</v>
      </c>
      <c r="I1406" s="5" t="str">
        <f t="shared" si="5"/>
        <v>233</v>
      </c>
      <c r="J1406" s="5" t="str">
        <f t="shared" si="6"/>
        <v>23</v>
      </c>
      <c r="K1406" s="5" t="str">
        <f>VLOOKUP(J1406,'RF Mapping'!$A$1:$B$26,2,0)</f>
        <v>At Risk</v>
      </c>
    </row>
    <row r="1407" ht="15.75" customHeight="1">
      <c r="A1407" s="4">
        <v>15883.0</v>
      </c>
      <c r="B1407" s="5">
        <v>2.0</v>
      </c>
      <c r="C1407" s="15">
        <v>44719.71180555555</v>
      </c>
      <c r="D1407" s="16">
        <v>8.8</v>
      </c>
      <c r="E1407" s="5">
        <f t="shared" si="1"/>
        <v>356</v>
      </c>
      <c r="F1407" s="5">
        <f t="shared" si="2"/>
        <v>5</v>
      </c>
      <c r="G1407" s="5">
        <f t="shared" si="3"/>
        <v>3</v>
      </c>
      <c r="H1407" s="5">
        <f t="shared" si="4"/>
        <v>1</v>
      </c>
      <c r="I1407" s="5" t="str">
        <f t="shared" si="5"/>
        <v>531</v>
      </c>
      <c r="J1407" s="5" t="str">
        <f t="shared" si="6"/>
        <v>53</v>
      </c>
      <c r="K1407" s="5" t="str">
        <f>VLOOKUP(J1407,'RF Mapping'!$A$1:$B$26,2,0)</f>
        <v>Potential Loyalists</v>
      </c>
    </row>
    <row r="1408" ht="15.75" customHeight="1">
      <c r="A1408" s="4">
        <v>15889.0</v>
      </c>
      <c r="B1408" s="5">
        <v>2.0</v>
      </c>
      <c r="C1408" s="15">
        <v>44567.46527777778</v>
      </c>
      <c r="D1408" s="16">
        <v>20.099999999999998</v>
      </c>
      <c r="E1408" s="5">
        <f t="shared" si="1"/>
        <v>508</v>
      </c>
      <c r="F1408" s="5">
        <f t="shared" si="2"/>
        <v>3</v>
      </c>
      <c r="G1408" s="5">
        <f t="shared" si="3"/>
        <v>3</v>
      </c>
      <c r="H1408" s="5">
        <f t="shared" si="4"/>
        <v>2</v>
      </c>
      <c r="I1408" s="5" t="str">
        <f t="shared" si="5"/>
        <v>332</v>
      </c>
      <c r="J1408" s="5" t="str">
        <f t="shared" si="6"/>
        <v>33</v>
      </c>
      <c r="K1408" s="5" t="str">
        <f>VLOOKUP(J1408,'RF Mapping'!$A$1:$B$26,2,0)</f>
        <v>Need Attention</v>
      </c>
    </row>
    <row r="1409" ht="15.75" customHeight="1">
      <c r="A1409" s="4">
        <v>15891.0</v>
      </c>
      <c r="B1409" s="5">
        <v>1.0</v>
      </c>
      <c r="C1409" s="15">
        <v>44496.52430555555</v>
      </c>
      <c r="D1409" s="16">
        <v>80.35</v>
      </c>
      <c r="E1409" s="5">
        <f t="shared" si="1"/>
        <v>579</v>
      </c>
      <c r="F1409" s="5">
        <f t="shared" si="2"/>
        <v>2</v>
      </c>
      <c r="G1409" s="5">
        <f t="shared" si="3"/>
        <v>2</v>
      </c>
      <c r="H1409" s="5">
        <f t="shared" si="4"/>
        <v>4</v>
      </c>
      <c r="I1409" s="5" t="str">
        <f t="shared" si="5"/>
        <v>224</v>
      </c>
      <c r="J1409" s="5" t="str">
        <f t="shared" si="6"/>
        <v>22</v>
      </c>
      <c r="K1409" s="5" t="str">
        <f>VLOOKUP(J1409,'RF Mapping'!$A$1:$B$26,2,0)</f>
        <v>Hibernating</v>
      </c>
    </row>
    <row r="1410" ht="15.75" customHeight="1">
      <c r="A1410" s="4">
        <v>15894.0</v>
      </c>
      <c r="B1410" s="5">
        <v>1.0</v>
      </c>
      <c r="C1410" s="15">
        <v>44352.5875</v>
      </c>
      <c r="D1410" s="16">
        <v>0.55</v>
      </c>
      <c r="E1410" s="5">
        <f t="shared" si="1"/>
        <v>723</v>
      </c>
      <c r="F1410" s="5">
        <f t="shared" si="2"/>
        <v>2</v>
      </c>
      <c r="G1410" s="5">
        <f t="shared" si="3"/>
        <v>2</v>
      </c>
      <c r="H1410" s="5">
        <f t="shared" si="4"/>
        <v>1</v>
      </c>
      <c r="I1410" s="5" t="str">
        <f t="shared" si="5"/>
        <v>221</v>
      </c>
      <c r="J1410" s="5" t="str">
        <f t="shared" si="6"/>
        <v>22</v>
      </c>
      <c r="K1410" s="5" t="str">
        <f>VLOOKUP(J1410,'RF Mapping'!$A$1:$B$26,2,0)</f>
        <v>Hibernating</v>
      </c>
    </row>
    <row r="1411" ht="15.75" customHeight="1">
      <c r="A1411" s="4">
        <v>15897.0</v>
      </c>
      <c r="B1411" s="5">
        <v>1.0</v>
      </c>
      <c r="C1411" s="15">
        <v>44529.57638888889</v>
      </c>
      <c r="D1411" s="16">
        <v>5.9</v>
      </c>
      <c r="E1411" s="5">
        <f t="shared" si="1"/>
        <v>546</v>
      </c>
      <c r="F1411" s="5">
        <f t="shared" si="2"/>
        <v>2</v>
      </c>
      <c r="G1411" s="5">
        <f t="shared" si="3"/>
        <v>2</v>
      </c>
      <c r="H1411" s="5">
        <f t="shared" si="4"/>
        <v>1</v>
      </c>
      <c r="I1411" s="5" t="str">
        <f t="shared" si="5"/>
        <v>221</v>
      </c>
      <c r="J1411" s="5" t="str">
        <f t="shared" si="6"/>
        <v>22</v>
      </c>
      <c r="K1411" s="5" t="str">
        <f>VLOOKUP(J1411,'RF Mapping'!$A$1:$B$26,2,0)</f>
        <v>Hibernating</v>
      </c>
    </row>
    <row r="1412" ht="15.75" customHeight="1">
      <c r="A1412" s="4">
        <v>15898.0</v>
      </c>
      <c r="B1412" s="5">
        <v>3.0</v>
      </c>
      <c r="C1412" s="15">
        <v>44720.64097222222</v>
      </c>
      <c r="D1412" s="16">
        <v>67.05</v>
      </c>
      <c r="E1412" s="5">
        <f t="shared" si="1"/>
        <v>355</v>
      </c>
      <c r="F1412" s="5">
        <f t="shared" si="2"/>
        <v>5</v>
      </c>
      <c r="G1412" s="5">
        <f t="shared" si="3"/>
        <v>4</v>
      </c>
      <c r="H1412" s="5">
        <f t="shared" si="4"/>
        <v>3</v>
      </c>
      <c r="I1412" s="5" t="str">
        <f t="shared" si="5"/>
        <v>543</v>
      </c>
      <c r="J1412" s="5" t="str">
        <f t="shared" si="6"/>
        <v>54</v>
      </c>
      <c r="K1412" s="5" t="str">
        <f>VLOOKUP(J1412,'RF Mapping'!$A$1:$B$26,2,0)</f>
        <v>Champions</v>
      </c>
    </row>
    <row r="1413" ht="15.75" customHeight="1">
      <c r="A1413" s="4">
        <v>15899.0</v>
      </c>
      <c r="B1413" s="5">
        <v>1.0</v>
      </c>
      <c r="C1413" s="15">
        <v>44353.44166666667</v>
      </c>
      <c r="D1413" s="16">
        <v>9.899999999999999</v>
      </c>
      <c r="E1413" s="5">
        <f t="shared" si="1"/>
        <v>722</v>
      </c>
      <c r="F1413" s="5">
        <f t="shared" si="2"/>
        <v>2</v>
      </c>
      <c r="G1413" s="5">
        <f t="shared" si="3"/>
        <v>2</v>
      </c>
      <c r="H1413" s="5">
        <f t="shared" si="4"/>
        <v>1</v>
      </c>
      <c r="I1413" s="5" t="str">
        <f t="shared" si="5"/>
        <v>221</v>
      </c>
      <c r="J1413" s="5" t="str">
        <f t="shared" si="6"/>
        <v>22</v>
      </c>
      <c r="K1413" s="5" t="str">
        <f>VLOOKUP(J1413,'RF Mapping'!$A$1:$B$26,2,0)</f>
        <v>Hibernating</v>
      </c>
    </row>
    <row r="1414" ht="15.75" customHeight="1">
      <c r="A1414" s="4">
        <v>15900.0</v>
      </c>
      <c r="B1414" s="5">
        <v>1.0</v>
      </c>
      <c r="C1414" s="15">
        <v>44697.51319444444</v>
      </c>
      <c r="D1414" s="16">
        <v>6.9</v>
      </c>
      <c r="E1414" s="5">
        <f t="shared" si="1"/>
        <v>378</v>
      </c>
      <c r="F1414" s="5">
        <f t="shared" si="2"/>
        <v>5</v>
      </c>
      <c r="G1414" s="5">
        <f t="shared" si="3"/>
        <v>2</v>
      </c>
      <c r="H1414" s="5">
        <f t="shared" si="4"/>
        <v>1</v>
      </c>
      <c r="I1414" s="5" t="str">
        <f t="shared" si="5"/>
        <v>521</v>
      </c>
      <c r="J1414" s="5" t="str">
        <f t="shared" si="6"/>
        <v>52</v>
      </c>
      <c r="K1414" s="5" t="str">
        <f>VLOOKUP(J1414,'RF Mapping'!$A$1:$B$26,2,0)</f>
        <v>Potential Loyalists</v>
      </c>
    </row>
    <row r="1415" ht="15.75" customHeight="1">
      <c r="A1415" s="4">
        <v>15901.0</v>
      </c>
      <c r="B1415" s="5">
        <v>3.0</v>
      </c>
      <c r="C1415" s="15">
        <v>44704.52986111111</v>
      </c>
      <c r="D1415" s="16">
        <v>15.890000000000002</v>
      </c>
      <c r="E1415" s="5">
        <f t="shared" si="1"/>
        <v>371</v>
      </c>
      <c r="F1415" s="5">
        <f t="shared" si="2"/>
        <v>5</v>
      </c>
      <c r="G1415" s="5">
        <f t="shared" si="3"/>
        <v>4</v>
      </c>
      <c r="H1415" s="5">
        <f t="shared" si="4"/>
        <v>2</v>
      </c>
      <c r="I1415" s="5" t="str">
        <f t="shared" si="5"/>
        <v>542</v>
      </c>
      <c r="J1415" s="5" t="str">
        <f t="shared" si="6"/>
        <v>54</v>
      </c>
      <c r="K1415" s="5" t="str">
        <f>VLOOKUP(J1415,'RF Mapping'!$A$1:$B$26,2,0)</f>
        <v>Champions</v>
      </c>
    </row>
    <row r="1416" ht="15.75" customHeight="1">
      <c r="A1416" s="4">
        <v>15903.0</v>
      </c>
      <c r="B1416" s="5">
        <v>3.0</v>
      </c>
      <c r="C1416" s="15">
        <v>44711.33888888889</v>
      </c>
      <c r="D1416" s="16">
        <v>630.42</v>
      </c>
      <c r="E1416" s="5">
        <f t="shared" si="1"/>
        <v>364</v>
      </c>
      <c r="F1416" s="5">
        <f t="shared" si="2"/>
        <v>5</v>
      </c>
      <c r="G1416" s="5">
        <f t="shared" si="3"/>
        <v>4</v>
      </c>
      <c r="H1416" s="5">
        <f t="shared" si="4"/>
        <v>4</v>
      </c>
      <c r="I1416" s="5" t="str">
        <f t="shared" si="5"/>
        <v>544</v>
      </c>
      <c r="J1416" s="5" t="str">
        <f t="shared" si="6"/>
        <v>54</v>
      </c>
      <c r="K1416" s="5" t="str">
        <f>VLOOKUP(J1416,'RF Mapping'!$A$1:$B$26,2,0)</f>
        <v>Champions</v>
      </c>
    </row>
    <row r="1417" ht="15.75" customHeight="1">
      <c r="A1417" s="4">
        <v>15907.0</v>
      </c>
      <c r="B1417" s="5">
        <v>3.0</v>
      </c>
      <c r="C1417" s="15">
        <v>44718.51458333333</v>
      </c>
      <c r="D1417" s="16">
        <v>69.13000000000001</v>
      </c>
      <c r="E1417" s="5">
        <f t="shared" si="1"/>
        <v>357</v>
      </c>
      <c r="F1417" s="5">
        <f t="shared" si="2"/>
        <v>5</v>
      </c>
      <c r="G1417" s="5">
        <f t="shared" si="3"/>
        <v>4</v>
      </c>
      <c r="H1417" s="5">
        <f t="shared" si="4"/>
        <v>3</v>
      </c>
      <c r="I1417" s="5" t="str">
        <f t="shared" si="5"/>
        <v>543</v>
      </c>
      <c r="J1417" s="5" t="str">
        <f t="shared" si="6"/>
        <v>54</v>
      </c>
      <c r="K1417" s="5" t="str">
        <f>VLOOKUP(J1417,'RF Mapping'!$A$1:$B$26,2,0)</f>
        <v>Champions</v>
      </c>
    </row>
    <row r="1418" ht="15.75" customHeight="1">
      <c r="A1418" s="4">
        <v>15910.0</v>
      </c>
      <c r="B1418" s="5">
        <v>2.0</v>
      </c>
      <c r="C1418" s="15">
        <v>44721.45208333333</v>
      </c>
      <c r="D1418" s="16">
        <v>10.01</v>
      </c>
      <c r="E1418" s="5">
        <f t="shared" si="1"/>
        <v>354</v>
      </c>
      <c r="F1418" s="5">
        <f t="shared" si="2"/>
        <v>5</v>
      </c>
      <c r="G1418" s="5">
        <f t="shared" si="3"/>
        <v>3</v>
      </c>
      <c r="H1418" s="5">
        <f t="shared" si="4"/>
        <v>1</v>
      </c>
      <c r="I1418" s="5" t="str">
        <f t="shared" si="5"/>
        <v>531</v>
      </c>
      <c r="J1418" s="5" t="str">
        <f t="shared" si="6"/>
        <v>53</v>
      </c>
      <c r="K1418" s="5" t="str">
        <f>VLOOKUP(J1418,'RF Mapping'!$A$1:$B$26,2,0)</f>
        <v>Potential Loyalists</v>
      </c>
    </row>
    <row r="1419" ht="15.75" customHeight="1">
      <c r="A1419" s="4">
        <v>15912.0</v>
      </c>
      <c r="B1419" s="5">
        <v>1.0</v>
      </c>
      <c r="C1419" s="15">
        <v>44544.60347222222</v>
      </c>
      <c r="D1419" s="16">
        <v>9.66</v>
      </c>
      <c r="E1419" s="5">
        <f t="shared" si="1"/>
        <v>531</v>
      </c>
      <c r="F1419" s="5">
        <f t="shared" si="2"/>
        <v>3</v>
      </c>
      <c r="G1419" s="5">
        <f t="shared" si="3"/>
        <v>2</v>
      </c>
      <c r="H1419" s="5">
        <f t="shared" si="4"/>
        <v>1</v>
      </c>
      <c r="I1419" s="5" t="str">
        <f t="shared" si="5"/>
        <v>321</v>
      </c>
      <c r="J1419" s="5" t="str">
        <f t="shared" si="6"/>
        <v>32</v>
      </c>
      <c r="K1419" s="5" t="str">
        <f>VLOOKUP(J1419,'RF Mapping'!$A$1:$B$26,2,0)</f>
        <v>About to Sleep</v>
      </c>
    </row>
    <row r="1420" ht="15.75" customHeight="1">
      <c r="A1420" s="4">
        <v>15916.0</v>
      </c>
      <c r="B1420" s="5">
        <v>5.0</v>
      </c>
      <c r="C1420" s="15">
        <v>44690.68958333333</v>
      </c>
      <c r="D1420" s="16">
        <v>86.57</v>
      </c>
      <c r="E1420" s="5">
        <f t="shared" si="1"/>
        <v>385</v>
      </c>
      <c r="F1420" s="5">
        <f t="shared" si="2"/>
        <v>4</v>
      </c>
      <c r="G1420" s="5">
        <f t="shared" si="3"/>
        <v>4</v>
      </c>
      <c r="H1420" s="5">
        <f t="shared" si="4"/>
        <v>4</v>
      </c>
      <c r="I1420" s="5" t="str">
        <f t="shared" si="5"/>
        <v>444</v>
      </c>
      <c r="J1420" s="5" t="str">
        <f t="shared" si="6"/>
        <v>44</v>
      </c>
      <c r="K1420" s="5" t="str">
        <f>VLOOKUP(J1420,'RF Mapping'!$A$1:$B$26,2,0)</f>
        <v>Loyal Customers</v>
      </c>
    </row>
    <row r="1421" ht="15.75" customHeight="1">
      <c r="A1421" s="4">
        <v>15917.0</v>
      </c>
      <c r="B1421" s="5">
        <v>1.0</v>
      </c>
      <c r="C1421" s="15">
        <v>44475.44444444445</v>
      </c>
      <c r="D1421" s="16">
        <v>10.2</v>
      </c>
      <c r="E1421" s="5">
        <f t="shared" si="1"/>
        <v>600</v>
      </c>
      <c r="F1421" s="5">
        <f t="shared" si="2"/>
        <v>2</v>
      </c>
      <c r="G1421" s="5">
        <f t="shared" si="3"/>
        <v>2</v>
      </c>
      <c r="H1421" s="5">
        <f t="shared" si="4"/>
        <v>1</v>
      </c>
      <c r="I1421" s="5" t="str">
        <f t="shared" si="5"/>
        <v>221</v>
      </c>
      <c r="J1421" s="5" t="str">
        <f t="shared" si="6"/>
        <v>22</v>
      </c>
      <c r="K1421" s="5" t="str">
        <f>VLOOKUP(J1421,'RF Mapping'!$A$1:$B$26,2,0)</f>
        <v>Hibernating</v>
      </c>
    </row>
    <row r="1422" ht="15.75" customHeight="1">
      <c r="A1422" s="4">
        <v>15918.0</v>
      </c>
      <c r="B1422" s="5">
        <v>1.0</v>
      </c>
      <c r="C1422" s="15">
        <v>44532.4875</v>
      </c>
      <c r="D1422" s="16">
        <v>1.7</v>
      </c>
      <c r="E1422" s="5">
        <f t="shared" si="1"/>
        <v>543</v>
      </c>
      <c r="F1422" s="5">
        <f t="shared" si="2"/>
        <v>2</v>
      </c>
      <c r="G1422" s="5">
        <f t="shared" si="3"/>
        <v>2</v>
      </c>
      <c r="H1422" s="5">
        <f t="shared" si="4"/>
        <v>1</v>
      </c>
      <c r="I1422" s="5" t="str">
        <f t="shared" si="5"/>
        <v>221</v>
      </c>
      <c r="J1422" s="5" t="str">
        <f t="shared" si="6"/>
        <v>22</v>
      </c>
      <c r="K1422" s="5" t="str">
        <f>VLOOKUP(J1422,'RF Mapping'!$A$1:$B$26,2,0)</f>
        <v>Hibernating</v>
      </c>
    </row>
    <row r="1423" ht="15.75" customHeight="1">
      <c r="A1423" s="4">
        <v>15919.0</v>
      </c>
      <c r="B1423" s="5">
        <v>2.0</v>
      </c>
      <c r="C1423" s="15">
        <v>44701.47777777778</v>
      </c>
      <c r="D1423" s="16">
        <v>72.76</v>
      </c>
      <c r="E1423" s="5">
        <f t="shared" si="1"/>
        <v>374</v>
      </c>
      <c r="F1423" s="5">
        <f t="shared" si="2"/>
        <v>5</v>
      </c>
      <c r="G1423" s="5">
        <f t="shared" si="3"/>
        <v>3</v>
      </c>
      <c r="H1423" s="5">
        <f t="shared" si="4"/>
        <v>3</v>
      </c>
      <c r="I1423" s="5" t="str">
        <f t="shared" si="5"/>
        <v>533</v>
      </c>
      <c r="J1423" s="5" t="str">
        <f t="shared" si="6"/>
        <v>53</v>
      </c>
      <c r="K1423" s="5" t="str">
        <f>VLOOKUP(J1423,'RF Mapping'!$A$1:$B$26,2,0)</f>
        <v>Potential Loyalists</v>
      </c>
    </row>
    <row r="1424" ht="15.75" customHeight="1">
      <c r="A1424" s="4">
        <v>15920.0</v>
      </c>
      <c r="B1424" s="5">
        <v>3.0</v>
      </c>
      <c r="C1424" s="15">
        <v>44569.64652777778</v>
      </c>
      <c r="D1424" s="16">
        <v>13.420000000000002</v>
      </c>
      <c r="E1424" s="5">
        <f t="shared" si="1"/>
        <v>506</v>
      </c>
      <c r="F1424" s="5">
        <f t="shared" si="2"/>
        <v>3</v>
      </c>
      <c r="G1424" s="5">
        <f t="shared" si="3"/>
        <v>4</v>
      </c>
      <c r="H1424" s="5">
        <f t="shared" si="4"/>
        <v>1</v>
      </c>
      <c r="I1424" s="5" t="str">
        <f t="shared" si="5"/>
        <v>341</v>
      </c>
      <c r="J1424" s="5" t="str">
        <f t="shared" si="6"/>
        <v>34</v>
      </c>
      <c r="K1424" s="5" t="str">
        <f>VLOOKUP(J1424,'RF Mapping'!$A$1:$B$26,2,0)</f>
        <v>Loyal Customers</v>
      </c>
    </row>
    <row r="1425" ht="15.75" customHeight="1">
      <c r="A1425" s="4">
        <v>15932.0</v>
      </c>
      <c r="B1425" s="5">
        <v>5.0</v>
      </c>
      <c r="C1425" s="15">
        <v>44632.6</v>
      </c>
      <c r="D1425" s="16">
        <v>52.16000000000001</v>
      </c>
      <c r="E1425" s="5">
        <f t="shared" si="1"/>
        <v>443</v>
      </c>
      <c r="F1425" s="5">
        <f t="shared" si="2"/>
        <v>3</v>
      </c>
      <c r="G1425" s="5">
        <f t="shared" si="3"/>
        <v>4</v>
      </c>
      <c r="H1425" s="5">
        <f t="shared" si="4"/>
        <v>3</v>
      </c>
      <c r="I1425" s="5" t="str">
        <f t="shared" si="5"/>
        <v>343</v>
      </c>
      <c r="J1425" s="5" t="str">
        <f t="shared" si="6"/>
        <v>34</v>
      </c>
      <c r="K1425" s="5" t="str">
        <f>VLOOKUP(J1425,'RF Mapping'!$A$1:$B$26,2,0)</f>
        <v>Loyal Customers</v>
      </c>
    </row>
    <row r="1426" ht="15.75" customHeight="1">
      <c r="A1426" s="4">
        <v>15933.0</v>
      </c>
      <c r="B1426" s="5">
        <v>1.0</v>
      </c>
      <c r="C1426" s="15">
        <v>44634.50347222222</v>
      </c>
      <c r="D1426" s="16">
        <v>27.180000000000003</v>
      </c>
      <c r="E1426" s="5">
        <f t="shared" si="1"/>
        <v>441</v>
      </c>
      <c r="F1426" s="5">
        <f t="shared" si="2"/>
        <v>3</v>
      </c>
      <c r="G1426" s="5">
        <f t="shared" si="3"/>
        <v>2</v>
      </c>
      <c r="H1426" s="5">
        <f t="shared" si="4"/>
        <v>2</v>
      </c>
      <c r="I1426" s="5" t="str">
        <f t="shared" si="5"/>
        <v>322</v>
      </c>
      <c r="J1426" s="5" t="str">
        <f t="shared" si="6"/>
        <v>32</v>
      </c>
      <c r="K1426" s="5" t="str">
        <f>VLOOKUP(J1426,'RF Mapping'!$A$1:$B$26,2,0)</f>
        <v>About to Sleep</v>
      </c>
    </row>
    <row r="1427" ht="15.75" customHeight="1">
      <c r="A1427" s="4">
        <v>15935.0</v>
      </c>
      <c r="B1427" s="5">
        <v>1.0</v>
      </c>
      <c r="C1427" s="15">
        <v>44481.39930555555</v>
      </c>
      <c r="D1427" s="16">
        <v>308.82</v>
      </c>
      <c r="E1427" s="5">
        <f t="shared" si="1"/>
        <v>594</v>
      </c>
      <c r="F1427" s="5">
        <f t="shared" si="2"/>
        <v>2</v>
      </c>
      <c r="G1427" s="5">
        <f t="shared" si="3"/>
        <v>2</v>
      </c>
      <c r="H1427" s="5">
        <f t="shared" si="4"/>
        <v>4</v>
      </c>
      <c r="I1427" s="5" t="str">
        <f t="shared" si="5"/>
        <v>224</v>
      </c>
      <c r="J1427" s="5" t="str">
        <f t="shared" si="6"/>
        <v>22</v>
      </c>
      <c r="K1427" s="5" t="str">
        <f>VLOOKUP(J1427,'RF Mapping'!$A$1:$B$26,2,0)</f>
        <v>Hibernating</v>
      </c>
    </row>
    <row r="1428" ht="15.75" customHeight="1">
      <c r="A1428" s="4">
        <v>15938.0</v>
      </c>
      <c r="B1428" s="5">
        <v>1.0</v>
      </c>
      <c r="C1428" s="15">
        <v>44522.62708333333</v>
      </c>
      <c r="D1428" s="16">
        <v>17.700000000000003</v>
      </c>
      <c r="E1428" s="5">
        <f t="shared" si="1"/>
        <v>553</v>
      </c>
      <c r="F1428" s="5">
        <f t="shared" si="2"/>
        <v>2</v>
      </c>
      <c r="G1428" s="5">
        <f t="shared" si="3"/>
        <v>2</v>
      </c>
      <c r="H1428" s="5">
        <f t="shared" si="4"/>
        <v>2</v>
      </c>
      <c r="I1428" s="5" t="str">
        <f t="shared" si="5"/>
        <v>222</v>
      </c>
      <c r="J1428" s="5" t="str">
        <f t="shared" si="6"/>
        <v>22</v>
      </c>
      <c r="K1428" s="5" t="str">
        <f>VLOOKUP(J1428,'RF Mapping'!$A$1:$B$26,2,0)</f>
        <v>Hibernating</v>
      </c>
    </row>
    <row r="1429" ht="15.75" customHeight="1">
      <c r="A1429" s="4">
        <v>15939.0</v>
      </c>
      <c r="B1429" s="5">
        <v>6.0</v>
      </c>
      <c r="C1429" s="15">
        <v>44631.47916666666</v>
      </c>
      <c r="D1429" s="16">
        <v>890.3199999999999</v>
      </c>
      <c r="E1429" s="5">
        <f t="shared" si="1"/>
        <v>444</v>
      </c>
      <c r="F1429" s="5">
        <f t="shared" si="2"/>
        <v>3</v>
      </c>
      <c r="G1429" s="5">
        <f t="shared" si="3"/>
        <v>4</v>
      </c>
      <c r="H1429" s="5">
        <f t="shared" si="4"/>
        <v>4</v>
      </c>
      <c r="I1429" s="5" t="str">
        <f t="shared" si="5"/>
        <v>344</v>
      </c>
      <c r="J1429" s="5" t="str">
        <f t="shared" si="6"/>
        <v>34</v>
      </c>
      <c r="K1429" s="5" t="str">
        <f>VLOOKUP(J1429,'RF Mapping'!$A$1:$B$26,2,0)</f>
        <v>Loyal Customers</v>
      </c>
    </row>
    <row r="1430" ht="15.75" customHeight="1">
      <c r="A1430" s="4">
        <v>15947.0</v>
      </c>
      <c r="B1430" s="5">
        <v>1.0</v>
      </c>
      <c r="C1430" s="15">
        <v>44638.44861111111</v>
      </c>
      <c r="D1430" s="16">
        <v>179.0</v>
      </c>
      <c r="E1430" s="5">
        <f t="shared" si="1"/>
        <v>437</v>
      </c>
      <c r="F1430" s="5">
        <f t="shared" si="2"/>
        <v>3</v>
      </c>
      <c r="G1430" s="5">
        <f t="shared" si="3"/>
        <v>2</v>
      </c>
      <c r="H1430" s="5">
        <f t="shared" si="4"/>
        <v>4</v>
      </c>
      <c r="I1430" s="5" t="str">
        <f t="shared" si="5"/>
        <v>324</v>
      </c>
      <c r="J1430" s="5" t="str">
        <f t="shared" si="6"/>
        <v>32</v>
      </c>
      <c r="K1430" s="5" t="str">
        <f>VLOOKUP(J1430,'RF Mapping'!$A$1:$B$26,2,0)</f>
        <v>About to Sleep</v>
      </c>
    </row>
    <row r="1431" ht="15.75" customHeight="1">
      <c r="A1431" s="4">
        <v>15948.0</v>
      </c>
      <c r="B1431" s="5">
        <v>1.0</v>
      </c>
      <c r="C1431" s="15">
        <v>44678.35763888889</v>
      </c>
      <c r="D1431" s="16">
        <v>10.5</v>
      </c>
      <c r="E1431" s="5">
        <f t="shared" si="1"/>
        <v>397</v>
      </c>
      <c r="F1431" s="5">
        <f t="shared" si="2"/>
        <v>4</v>
      </c>
      <c r="G1431" s="5">
        <f t="shared" si="3"/>
        <v>2</v>
      </c>
      <c r="H1431" s="5">
        <f t="shared" si="4"/>
        <v>1</v>
      </c>
      <c r="I1431" s="5" t="str">
        <f t="shared" si="5"/>
        <v>421</v>
      </c>
      <c r="J1431" s="5" t="str">
        <f t="shared" si="6"/>
        <v>42</v>
      </c>
      <c r="K1431" s="5" t="str">
        <f>VLOOKUP(J1431,'RF Mapping'!$A$1:$B$26,2,0)</f>
        <v>Potential Loyalists</v>
      </c>
    </row>
    <row r="1432" ht="15.75" customHeight="1">
      <c r="A1432" s="4">
        <v>15949.0</v>
      </c>
      <c r="B1432" s="5">
        <v>1.0</v>
      </c>
      <c r="C1432" s="15">
        <v>44704.38125</v>
      </c>
      <c r="D1432" s="16">
        <v>15.12</v>
      </c>
      <c r="E1432" s="5">
        <f t="shared" si="1"/>
        <v>371</v>
      </c>
      <c r="F1432" s="5">
        <f t="shared" si="2"/>
        <v>5</v>
      </c>
      <c r="G1432" s="5">
        <f t="shared" si="3"/>
        <v>2</v>
      </c>
      <c r="H1432" s="5">
        <f t="shared" si="4"/>
        <v>2</v>
      </c>
      <c r="I1432" s="5" t="str">
        <f t="shared" si="5"/>
        <v>522</v>
      </c>
      <c r="J1432" s="5" t="str">
        <f t="shared" si="6"/>
        <v>52</v>
      </c>
      <c r="K1432" s="5" t="str">
        <f>VLOOKUP(J1432,'RF Mapping'!$A$1:$B$26,2,0)</f>
        <v>Potential Loyalists</v>
      </c>
    </row>
    <row r="1433" ht="15.75" customHeight="1">
      <c r="A1433" s="4">
        <v>15950.0</v>
      </c>
      <c r="B1433" s="5">
        <v>3.0</v>
      </c>
      <c r="C1433" s="15">
        <v>44720.44027777778</v>
      </c>
      <c r="D1433" s="16">
        <v>122.60000000000001</v>
      </c>
      <c r="E1433" s="5">
        <f t="shared" si="1"/>
        <v>355</v>
      </c>
      <c r="F1433" s="5">
        <f t="shared" si="2"/>
        <v>5</v>
      </c>
      <c r="G1433" s="5">
        <f t="shared" si="3"/>
        <v>4</v>
      </c>
      <c r="H1433" s="5">
        <f t="shared" si="4"/>
        <v>4</v>
      </c>
      <c r="I1433" s="5" t="str">
        <f t="shared" si="5"/>
        <v>544</v>
      </c>
      <c r="J1433" s="5" t="str">
        <f t="shared" si="6"/>
        <v>54</v>
      </c>
      <c r="K1433" s="5" t="str">
        <f>VLOOKUP(J1433,'RF Mapping'!$A$1:$B$26,2,0)</f>
        <v>Champions</v>
      </c>
    </row>
    <row r="1434" ht="15.75" customHeight="1">
      <c r="A1434" s="4">
        <v>15951.0</v>
      </c>
      <c r="B1434" s="5">
        <v>1.0</v>
      </c>
      <c r="C1434" s="15">
        <v>44713.35694444444</v>
      </c>
      <c r="D1434" s="16">
        <v>17.700000000000003</v>
      </c>
      <c r="E1434" s="5">
        <f t="shared" si="1"/>
        <v>362</v>
      </c>
      <c r="F1434" s="5">
        <f t="shared" si="2"/>
        <v>5</v>
      </c>
      <c r="G1434" s="5">
        <f t="shared" si="3"/>
        <v>2</v>
      </c>
      <c r="H1434" s="5">
        <f t="shared" si="4"/>
        <v>2</v>
      </c>
      <c r="I1434" s="5" t="str">
        <f t="shared" si="5"/>
        <v>522</v>
      </c>
      <c r="J1434" s="5" t="str">
        <f t="shared" si="6"/>
        <v>52</v>
      </c>
      <c r="K1434" s="5" t="str">
        <f>VLOOKUP(J1434,'RF Mapping'!$A$1:$B$26,2,0)</f>
        <v>Potential Loyalists</v>
      </c>
    </row>
    <row r="1435" ht="15.75" customHeight="1">
      <c r="A1435" s="4">
        <v>15952.0</v>
      </c>
      <c r="B1435" s="5">
        <v>3.0</v>
      </c>
      <c r="C1435" s="15">
        <v>44687.47083333333</v>
      </c>
      <c r="D1435" s="16">
        <v>42.71000000000001</v>
      </c>
      <c r="E1435" s="5">
        <f t="shared" si="1"/>
        <v>388</v>
      </c>
      <c r="F1435" s="5">
        <f t="shared" si="2"/>
        <v>4</v>
      </c>
      <c r="G1435" s="5">
        <f t="shared" si="3"/>
        <v>4</v>
      </c>
      <c r="H1435" s="5">
        <f t="shared" si="4"/>
        <v>3</v>
      </c>
      <c r="I1435" s="5" t="str">
        <f t="shared" si="5"/>
        <v>443</v>
      </c>
      <c r="J1435" s="5" t="str">
        <f t="shared" si="6"/>
        <v>44</v>
      </c>
      <c r="K1435" s="5" t="str">
        <f>VLOOKUP(J1435,'RF Mapping'!$A$1:$B$26,2,0)</f>
        <v>Loyal Customers</v>
      </c>
    </row>
    <row r="1436" ht="15.75" customHeight="1">
      <c r="A1436" s="4">
        <v>15953.0</v>
      </c>
      <c r="B1436" s="5">
        <v>5.0</v>
      </c>
      <c r="C1436" s="15">
        <v>44705.64722222222</v>
      </c>
      <c r="D1436" s="16">
        <v>354.0</v>
      </c>
      <c r="E1436" s="5">
        <f t="shared" si="1"/>
        <v>370</v>
      </c>
      <c r="F1436" s="5">
        <f t="shared" si="2"/>
        <v>5</v>
      </c>
      <c r="G1436" s="5">
        <f t="shared" si="3"/>
        <v>4</v>
      </c>
      <c r="H1436" s="5">
        <f t="shared" si="4"/>
        <v>4</v>
      </c>
      <c r="I1436" s="5" t="str">
        <f t="shared" si="5"/>
        <v>544</v>
      </c>
      <c r="J1436" s="5" t="str">
        <f t="shared" si="6"/>
        <v>54</v>
      </c>
      <c r="K1436" s="5" t="str">
        <f>VLOOKUP(J1436,'RF Mapping'!$A$1:$B$26,2,0)</f>
        <v>Champions</v>
      </c>
    </row>
    <row r="1437" ht="15.75" customHeight="1">
      <c r="A1437" s="4">
        <v>15955.0</v>
      </c>
      <c r="B1437" s="5">
        <v>2.0</v>
      </c>
      <c r="C1437" s="15">
        <v>44696.59375</v>
      </c>
      <c r="D1437" s="16">
        <v>71.6</v>
      </c>
      <c r="E1437" s="5">
        <f t="shared" si="1"/>
        <v>379</v>
      </c>
      <c r="F1437" s="5">
        <f t="shared" si="2"/>
        <v>5</v>
      </c>
      <c r="G1437" s="5">
        <f t="shared" si="3"/>
        <v>3</v>
      </c>
      <c r="H1437" s="5">
        <f t="shared" si="4"/>
        <v>3</v>
      </c>
      <c r="I1437" s="5" t="str">
        <f t="shared" si="5"/>
        <v>533</v>
      </c>
      <c r="J1437" s="5" t="str">
        <f t="shared" si="6"/>
        <v>53</v>
      </c>
      <c r="K1437" s="5" t="str">
        <f>VLOOKUP(J1437,'RF Mapping'!$A$1:$B$26,2,0)</f>
        <v>Potential Loyalists</v>
      </c>
    </row>
    <row r="1438" ht="15.75" customHeight="1">
      <c r="A1438" s="4">
        <v>15957.0</v>
      </c>
      <c r="B1438" s="5">
        <v>1.0</v>
      </c>
      <c r="C1438" s="15">
        <v>44689.50972222222</v>
      </c>
      <c r="D1438" s="16">
        <v>16.64</v>
      </c>
      <c r="E1438" s="5">
        <f t="shared" si="1"/>
        <v>386</v>
      </c>
      <c r="F1438" s="5">
        <f t="shared" si="2"/>
        <v>4</v>
      </c>
      <c r="G1438" s="5">
        <f t="shared" si="3"/>
        <v>2</v>
      </c>
      <c r="H1438" s="5">
        <f t="shared" si="4"/>
        <v>2</v>
      </c>
      <c r="I1438" s="5" t="str">
        <f t="shared" si="5"/>
        <v>422</v>
      </c>
      <c r="J1438" s="5" t="str">
        <f t="shared" si="6"/>
        <v>42</v>
      </c>
      <c r="K1438" s="5" t="str">
        <f>VLOOKUP(J1438,'RF Mapping'!$A$1:$B$26,2,0)</f>
        <v>Potential Loyalists</v>
      </c>
    </row>
    <row r="1439" ht="15.75" customHeight="1">
      <c r="A1439" s="4">
        <v>15965.0</v>
      </c>
      <c r="B1439" s="5">
        <v>2.0</v>
      </c>
      <c r="C1439" s="15">
        <v>44703.69722222222</v>
      </c>
      <c r="D1439" s="16">
        <v>43.14</v>
      </c>
      <c r="E1439" s="5">
        <f t="shared" si="1"/>
        <v>372</v>
      </c>
      <c r="F1439" s="5">
        <f t="shared" si="2"/>
        <v>5</v>
      </c>
      <c r="G1439" s="5">
        <f t="shared" si="3"/>
        <v>3</v>
      </c>
      <c r="H1439" s="5">
        <f t="shared" si="4"/>
        <v>3</v>
      </c>
      <c r="I1439" s="5" t="str">
        <f t="shared" si="5"/>
        <v>533</v>
      </c>
      <c r="J1439" s="5" t="str">
        <f t="shared" si="6"/>
        <v>53</v>
      </c>
      <c r="K1439" s="5" t="str">
        <f>VLOOKUP(J1439,'RF Mapping'!$A$1:$B$26,2,0)</f>
        <v>Potential Loyalists</v>
      </c>
    </row>
    <row r="1440" ht="15.75" customHeight="1">
      <c r="A1440" s="4">
        <v>15967.0</v>
      </c>
      <c r="B1440" s="5">
        <v>2.0</v>
      </c>
      <c r="C1440" s="15">
        <v>44697.65347222222</v>
      </c>
      <c r="D1440" s="16">
        <v>22.349999999999998</v>
      </c>
      <c r="E1440" s="5">
        <f t="shared" si="1"/>
        <v>378</v>
      </c>
      <c r="F1440" s="5">
        <f t="shared" si="2"/>
        <v>5</v>
      </c>
      <c r="G1440" s="5">
        <f t="shared" si="3"/>
        <v>3</v>
      </c>
      <c r="H1440" s="5">
        <f t="shared" si="4"/>
        <v>2</v>
      </c>
      <c r="I1440" s="5" t="str">
        <f t="shared" si="5"/>
        <v>532</v>
      </c>
      <c r="J1440" s="5" t="str">
        <f t="shared" si="6"/>
        <v>53</v>
      </c>
      <c r="K1440" s="5" t="str">
        <f>VLOOKUP(J1440,'RF Mapping'!$A$1:$B$26,2,0)</f>
        <v>Potential Loyalists</v>
      </c>
    </row>
    <row r="1441" ht="15.75" customHeight="1">
      <c r="A1441" s="4">
        <v>15970.0</v>
      </c>
      <c r="B1441" s="5">
        <v>1.0</v>
      </c>
      <c r="C1441" s="15">
        <v>44417.50555555556</v>
      </c>
      <c r="D1441" s="16">
        <v>99.60000000000001</v>
      </c>
      <c r="E1441" s="5">
        <f t="shared" si="1"/>
        <v>658</v>
      </c>
      <c r="F1441" s="5">
        <f t="shared" si="2"/>
        <v>2</v>
      </c>
      <c r="G1441" s="5">
        <f t="shared" si="3"/>
        <v>2</v>
      </c>
      <c r="H1441" s="5">
        <f t="shared" si="4"/>
        <v>4</v>
      </c>
      <c r="I1441" s="5" t="str">
        <f t="shared" si="5"/>
        <v>224</v>
      </c>
      <c r="J1441" s="5" t="str">
        <f t="shared" si="6"/>
        <v>22</v>
      </c>
      <c r="K1441" s="5" t="str">
        <f>VLOOKUP(J1441,'RF Mapping'!$A$1:$B$26,2,0)</f>
        <v>Hibernating</v>
      </c>
    </row>
    <row r="1442" ht="15.75" customHeight="1">
      <c r="A1442" s="4">
        <v>15971.0</v>
      </c>
      <c r="B1442" s="5">
        <v>1.0</v>
      </c>
      <c r="C1442" s="15">
        <v>44409.69930555556</v>
      </c>
      <c r="D1442" s="16">
        <v>195.0</v>
      </c>
      <c r="E1442" s="5">
        <f t="shared" si="1"/>
        <v>666</v>
      </c>
      <c r="F1442" s="5">
        <f t="shared" si="2"/>
        <v>2</v>
      </c>
      <c r="G1442" s="5">
        <f t="shared" si="3"/>
        <v>2</v>
      </c>
      <c r="H1442" s="5">
        <f t="shared" si="4"/>
        <v>4</v>
      </c>
      <c r="I1442" s="5" t="str">
        <f t="shared" si="5"/>
        <v>224</v>
      </c>
      <c r="J1442" s="5" t="str">
        <f t="shared" si="6"/>
        <v>22</v>
      </c>
      <c r="K1442" s="5" t="str">
        <f>VLOOKUP(J1442,'RF Mapping'!$A$1:$B$26,2,0)</f>
        <v>Hibernating</v>
      </c>
    </row>
    <row r="1443" ht="15.75" customHeight="1">
      <c r="A1443" s="4">
        <v>15974.0</v>
      </c>
      <c r="B1443" s="5">
        <v>5.0</v>
      </c>
      <c r="C1443" s="15">
        <v>44681.55069444444</v>
      </c>
      <c r="D1443" s="16">
        <v>103.13</v>
      </c>
      <c r="E1443" s="5">
        <f t="shared" si="1"/>
        <v>394</v>
      </c>
      <c r="F1443" s="5">
        <f t="shared" si="2"/>
        <v>4</v>
      </c>
      <c r="G1443" s="5">
        <f t="shared" si="3"/>
        <v>4</v>
      </c>
      <c r="H1443" s="5">
        <f t="shared" si="4"/>
        <v>4</v>
      </c>
      <c r="I1443" s="5" t="str">
        <f t="shared" si="5"/>
        <v>444</v>
      </c>
      <c r="J1443" s="5" t="str">
        <f t="shared" si="6"/>
        <v>44</v>
      </c>
      <c r="K1443" s="5" t="str">
        <f>VLOOKUP(J1443,'RF Mapping'!$A$1:$B$26,2,0)</f>
        <v>Loyal Customers</v>
      </c>
    </row>
    <row r="1444" ht="15.75" customHeight="1">
      <c r="A1444" s="4">
        <v>15976.0</v>
      </c>
      <c r="B1444" s="5">
        <v>2.0</v>
      </c>
      <c r="C1444" s="15">
        <v>44557.54166666666</v>
      </c>
      <c r="D1444" s="16">
        <v>16.95</v>
      </c>
      <c r="E1444" s="5">
        <f t="shared" si="1"/>
        <v>518</v>
      </c>
      <c r="F1444" s="5">
        <f t="shared" si="2"/>
        <v>3</v>
      </c>
      <c r="G1444" s="5">
        <f t="shared" si="3"/>
        <v>3</v>
      </c>
      <c r="H1444" s="5">
        <f t="shared" si="4"/>
        <v>2</v>
      </c>
      <c r="I1444" s="5" t="str">
        <f t="shared" si="5"/>
        <v>332</v>
      </c>
      <c r="J1444" s="5" t="str">
        <f t="shared" si="6"/>
        <v>33</v>
      </c>
      <c r="K1444" s="5" t="str">
        <f>VLOOKUP(J1444,'RF Mapping'!$A$1:$B$26,2,0)</f>
        <v>Need Attention</v>
      </c>
    </row>
    <row r="1445" ht="15.75" customHeight="1">
      <c r="A1445" s="4">
        <v>15977.0</v>
      </c>
      <c r="B1445" s="5">
        <v>2.0</v>
      </c>
      <c r="C1445" s="15">
        <v>44703.56180555555</v>
      </c>
      <c r="D1445" s="16">
        <v>25.5</v>
      </c>
      <c r="E1445" s="5">
        <f t="shared" si="1"/>
        <v>372</v>
      </c>
      <c r="F1445" s="5">
        <f t="shared" si="2"/>
        <v>5</v>
      </c>
      <c r="G1445" s="5">
        <f t="shared" si="3"/>
        <v>3</v>
      </c>
      <c r="H1445" s="5">
        <f t="shared" si="4"/>
        <v>2</v>
      </c>
      <c r="I1445" s="5" t="str">
        <f t="shared" si="5"/>
        <v>532</v>
      </c>
      <c r="J1445" s="5" t="str">
        <f t="shared" si="6"/>
        <v>53</v>
      </c>
      <c r="K1445" s="5" t="str">
        <f>VLOOKUP(J1445,'RF Mapping'!$A$1:$B$26,2,0)</f>
        <v>Potential Loyalists</v>
      </c>
    </row>
    <row r="1446" ht="15.75" customHeight="1">
      <c r="A1446" s="4">
        <v>15978.0</v>
      </c>
      <c r="B1446" s="5">
        <v>1.0</v>
      </c>
      <c r="C1446" s="15">
        <v>44643.63958333333</v>
      </c>
      <c r="D1446" s="16">
        <v>49.0</v>
      </c>
      <c r="E1446" s="5">
        <f t="shared" si="1"/>
        <v>432</v>
      </c>
      <c r="F1446" s="5">
        <f t="shared" si="2"/>
        <v>3</v>
      </c>
      <c r="G1446" s="5">
        <f t="shared" si="3"/>
        <v>2</v>
      </c>
      <c r="H1446" s="5">
        <f t="shared" si="4"/>
        <v>3</v>
      </c>
      <c r="I1446" s="5" t="str">
        <f t="shared" si="5"/>
        <v>323</v>
      </c>
      <c r="J1446" s="5" t="str">
        <f t="shared" si="6"/>
        <v>32</v>
      </c>
      <c r="K1446" s="5" t="str">
        <f>VLOOKUP(J1446,'RF Mapping'!$A$1:$B$26,2,0)</f>
        <v>About to Sleep</v>
      </c>
    </row>
    <row r="1447" ht="15.75" customHeight="1">
      <c r="A1447" s="4">
        <v>15983.0</v>
      </c>
      <c r="B1447" s="5">
        <v>3.0</v>
      </c>
      <c r="C1447" s="15">
        <v>44361.52083333334</v>
      </c>
      <c r="D1447" s="16">
        <v>130.60000000000002</v>
      </c>
      <c r="E1447" s="5">
        <f t="shared" si="1"/>
        <v>714</v>
      </c>
      <c r="F1447" s="5">
        <f t="shared" si="2"/>
        <v>2</v>
      </c>
      <c r="G1447" s="5">
        <f t="shared" si="3"/>
        <v>4</v>
      </c>
      <c r="H1447" s="5">
        <f t="shared" si="4"/>
        <v>4</v>
      </c>
      <c r="I1447" s="5" t="str">
        <f t="shared" si="5"/>
        <v>244</v>
      </c>
      <c r="J1447" s="5" t="str">
        <f t="shared" si="6"/>
        <v>24</v>
      </c>
      <c r="K1447" s="5" t="str">
        <f>VLOOKUP(J1447,'RF Mapping'!$A$1:$B$26,2,0)</f>
        <v>At Risk</v>
      </c>
    </row>
    <row r="1448" ht="15.75" customHeight="1">
      <c r="A1448" s="4">
        <v>15984.0</v>
      </c>
      <c r="B1448" s="5">
        <v>4.0</v>
      </c>
      <c r="C1448" s="15">
        <v>44717.67013888889</v>
      </c>
      <c r="D1448" s="16">
        <v>55.14</v>
      </c>
      <c r="E1448" s="5">
        <f t="shared" si="1"/>
        <v>358</v>
      </c>
      <c r="F1448" s="5">
        <f t="shared" si="2"/>
        <v>5</v>
      </c>
      <c r="G1448" s="5">
        <f t="shared" si="3"/>
        <v>4</v>
      </c>
      <c r="H1448" s="5">
        <f t="shared" si="4"/>
        <v>3</v>
      </c>
      <c r="I1448" s="5" t="str">
        <f t="shared" si="5"/>
        <v>543</v>
      </c>
      <c r="J1448" s="5" t="str">
        <f t="shared" si="6"/>
        <v>54</v>
      </c>
      <c r="K1448" s="5" t="str">
        <f>VLOOKUP(J1448,'RF Mapping'!$A$1:$B$26,2,0)</f>
        <v>Champions</v>
      </c>
    </row>
    <row r="1449" ht="15.75" customHeight="1">
      <c r="A1449" s="4">
        <v>15985.0</v>
      </c>
      <c r="B1449" s="5">
        <v>1.0</v>
      </c>
      <c r="C1449" s="15">
        <v>44566.62013888889</v>
      </c>
      <c r="D1449" s="16">
        <v>105.0</v>
      </c>
      <c r="E1449" s="5">
        <f t="shared" si="1"/>
        <v>509</v>
      </c>
      <c r="F1449" s="5">
        <f t="shared" si="2"/>
        <v>3</v>
      </c>
      <c r="G1449" s="5">
        <f t="shared" si="3"/>
        <v>2</v>
      </c>
      <c r="H1449" s="5">
        <f t="shared" si="4"/>
        <v>4</v>
      </c>
      <c r="I1449" s="5" t="str">
        <f t="shared" si="5"/>
        <v>324</v>
      </c>
      <c r="J1449" s="5" t="str">
        <f t="shared" si="6"/>
        <v>32</v>
      </c>
      <c r="K1449" s="5" t="str">
        <f>VLOOKUP(J1449,'RF Mapping'!$A$1:$B$26,2,0)</f>
        <v>About to Sleep</v>
      </c>
    </row>
    <row r="1450" ht="15.75" customHeight="1">
      <c r="A1450" s="4">
        <v>15987.0</v>
      </c>
      <c r="B1450" s="5">
        <v>2.0</v>
      </c>
      <c r="C1450" s="15">
        <v>44708.65138888889</v>
      </c>
      <c r="D1450" s="16">
        <v>14.0</v>
      </c>
      <c r="E1450" s="5">
        <f t="shared" si="1"/>
        <v>367</v>
      </c>
      <c r="F1450" s="5">
        <f t="shared" si="2"/>
        <v>5</v>
      </c>
      <c r="G1450" s="5">
        <f t="shared" si="3"/>
        <v>3</v>
      </c>
      <c r="H1450" s="5">
        <f t="shared" si="4"/>
        <v>1</v>
      </c>
      <c r="I1450" s="5" t="str">
        <f t="shared" si="5"/>
        <v>531</v>
      </c>
      <c r="J1450" s="5" t="str">
        <f t="shared" si="6"/>
        <v>53</v>
      </c>
      <c r="K1450" s="5" t="str">
        <f>VLOOKUP(J1450,'RF Mapping'!$A$1:$B$26,2,0)</f>
        <v>Potential Loyalists</v>
      </c>
    </row>
    <row r="1451" ht="15.75" customHeight="1">
      <c r="A1451" s="4">
        <v>15990.0</v>
      </c>
      <c r="B1451" s="5">
        <v>1.0</v>
      </c>
      <c r="C1451" s="15">
        <v>44433.64930555555</v>
      </c>
      <c r="D1451" s="16">
        <v>51.32</v>
      </c>
      <c r="E1451" s="5">
        <f t="shared" si="1"/>
        <v>642</v>
      </c>
      <c r="F1451" s="5">
        <f t="shared" si="2"/>
        <v>2</v>
      </c>
      <c r="G1451" s="5">
        <f t="shared" si="3"/>
        <v>2</v>
      </c>
      <c r="H1451" s="5">
        <f t="shared" si="4"/>
        <v>3</v>
      </c>
      <c r="I1451" s="5" t="str">
        <f t="shared" si="5"/>
        <v>223</v>
      </c>
      <c r="J1451" s="5" t="str">
        <f t="shared" si="6"/>
        <v>22</v>
      </c>
      <c r="K1451" s="5" t="str">
        <f>VLOOKUP(J1451,'RF Mapping'!$A$1:$B$26,2,0)</f>
        <v>Hibernating</v>
      </c>
    </row>
    <row r="1452" ht="15.75" customHeight="1">
      <c r="A1452" s="4">
        <v>15993.0</v>
      </c>
      <c r="B1452" s="5">
        <v>6.0</v>
      </c>
      <c r="C1452" s="15">
        <v>44705.38541666666</v>
      </c>
      <c r="D1452" s="16">
        <v>52.83</v>
      </c>
      <c r="E1452" s="5">
        <f t="shared" si="1"/>
        <v>370</v>
      </c>
      <c r="F1452" s="5">
        <f t="shared" si="2"/>
        <v>5</v>
      </c>
      <c r="G1452" s="5">
        <f t="shared" si="3"/>
        <v>4</v>
      </c>
      <c r="H1452" s="5">
        <f t="shared" si="4"/>
        <v>3</v>
      </c>
      <c r="I1452" s="5" t="str">
        <f t="shared" si="5"/>
        <v>543</v>
      </c>
      <c r="J1452" s="5" t="str">
        <f t="shared" si="6"/>
        <v>54</v>
      </c>
      <c r="K1452" s="5" t="str">
        <f>VLOOKUP(J1452,'RF Mapping'!$A$1:$B$26,2,0)</f>
        <v>Champions</v>
      </c>
    </row>
    <row r="1453" ht="15.75" customHeight="1">
      <c r="A1453" s="4">
        <v>15996.0</v>
      </c>
      <c r="B1453" s="5">
        <v>3.0</v>
      </c>
      <c r="C1453" s="15">
        <v>44557.50902777778</v>
      </c>
      <c r="D1453" s="16">
        <v>36.85</v>
      </c>
      <c r="E1453" s="5">
        <f t="shared" si="1"/>
        <v>518</v>
      </c>
      <c r="F1453" s="5">
        <f t="shared" si="2"/>
        <v>3</v>
      </c>
      <c r="G1453" s="5">
        <f t="shared" si="3"/>
        <v>4</v>
      </c>
      <c r="H1453" s="5">
        <f t="shared" si="4"/>
        <v>3</v>
      </c>
      <c r="I1453" s="5" t="str">
        <f t="shared" si="5"/>
        <v>343</v>
      </c>
      <c r="J1453" s="5" t="str">
        <f t="shared" si="6"/>
        <v>34</v>
      </c>
      <c r="K1453" s="5" t="str">
        <f>VLOOKUP(J1453,'RF Mapping'!$A$1:$B$26,2,0)</f>
        <v>Loyal Customers</v>
      </c>
    </row>
    <row r="1454" ht="15.75" customHeight="1">
      <c r="A1454" s="4">
        <v>15998.0</v>
      </c>
      <c r="B1454" s="5">
        <v>6.0</v>
      </c>
      <c r="C1454" s="15">
        <v>44684.53125</v>
      </c>
      <c r="D1454" s="16">
        <v>70.58</v>
      </c>
      <c r="E1454" s="5">
        <f t="shared" si="1"/>
        <v>391</v>
      </c>
      <c r="F1454" s="5">
        <f t="shared" si="2"/>
        <v>4</v>
      </c>
      <c r="G1454" s="5">
        <f t="shared" si="3"/>
        <v>4</v>
      </c>
      <c r="H1454" s="5">
        <f t="shared" si="4"/>
        <v>3</v>
      </c>
      <c r="I1454" s="5" t="str">
        <f t="shared" si="5"/>
        <v>443</v>
      </c>
      <c r="J1454" s="5" t="str">
        <f t="shared" si="6"/>
        <v>44</v>
      </c>
      <c r="K1454" s="5" t="str">
        <f>VLOOKUP(J1454,'RF Mapping'!$A$1:$B$26,2,0)</f>
        <v>Loyal Customers</v>
      </c>
    </row>
    <row r="1455" ht="15.75" customHeight="1">
      <c r="A1455" s="4">
        <v>16003.0</v>
      </c>
      <c r="B1455" s="5">
        <v>2.0</v>
      </c>
      <c r="C1455" s="15">
        <v>44557.36805555555</v>
      </c>
      <c r="D1455" s="16">
        <v>45.900000000000006</v>
      </c>
      <c r="E1455" s="5">
        <f t="shared" si="1"/>
        <v>518</v>
      </c>
      <c r="F1455" s="5">
        <f t="shared" si="2"/>
        <v>3</v>
      </c>
      <c r="G1455" s="5">
        <f t="shared" si="3"/>
        <v>3</v>
      </c>
      <c r="H1455" s="5">
        <f t="shared" si="4"/>
        <v>3</v>
      </c>
      <c r="I1455" s="5" t="str">
        <f t="shared" si="5"/>
        <v>333</v>
      </c>
      <c r="J1455" s="5" t="str">
        <f t="shared" si="6"/>
        <v>33</v>
      </c>
      <c r="K1455" s="5" t="str">
        <f>VLOOKUP(J1455,'RF Mapping'!$A$1:$B$26,2,0)</f>
        <v>Need Attention</v>
      </c>
    </row>
    <row r="1456" ht="15.75" customHeight="1">
      <c r="A1456" s="4">
        <v>16005.0</v>
      </c>
      <c r="B1456" s="5">
        <v>3.0</v>
      </c>
      <c r="C1456" s="15">
        <v>44708.57430555556</v>
      </c>
      <c r="D1456" s="16">
        <v>26.630000000000003</v>
      </c>
      <c r="E1456" s="5">
        <f t="shared" si="1"/>
        <v>367</v>
      </c>
      <c r="F1456" s="5">
        <f t="shared" si="2"/>
        <v>5</v>
      </c>
      <c r="G1456" s="5">
        <f t="shared" si="3"/>
        <v>4</v>
      </c>
      <c r="H1456" s="5">
        <f t="shared" si="4"/>
        <v>2</v>
      </c>
      <c r="I1456" s="5" t="str">
        <f t="shared" si="5"/>
        <v>542</v>
      </c>
      <c r="J1456" s="5" t="str">
        <f t="shared" si="6"/>
        <v>54</v>
      </c>
      <c r="K1456" s="5" t="str">
        <f>VLOOKUP(J1456,'RF Mapping'!$A$1:$B$26,2,0)</f>
        <v>Champions</v>
      </c>
    </row>
    <row r="1457" ht="15.75" customHeight="1">
      <c r="A1457" s="4">
        <v>16007.0</v>
      </c>
      <c r="B1457" s="5">
        <v>4.0</v>
      </c>
      <c r="C1457" s="15">
        <v>44674.46180555555</v>
      </c>
      <c r="D1457" s="16">
        <v>59.39000000000001</v>
      </c>
      <c r="E1457" s="5">
        <f t="shared" si="1"/>
        <v>401</v>
      </c>
      <c r="F1457" s="5">
        <f t="shared" si="2"/>
        <v>4</v>
      </c>
      <c r="G1457" s="5">
        <f t="shared" si="3"/>
        <v>4</v>
      </c>
      <c r="H1457" s="5">
        <f t="shared" si="4"/>
        <v>3</v>
      </c>
      <c r="I1457" s="5" t="str">
        <f t="shared" si="5"/>
        <v>443</v>
      </c>
      <c r="J1457" s="5" t="str">
        <f t="shared" si="6"/>
        <v>44</v>
      </c>
      <c r="K1457" s="5" t="str">
        <f>VLOOKUP(J1457,'RF Mapping'!$A$1:$B$26,2,0)</f>
        <v>Loyal Customers</v>
      </c>
    </row>
    <row r="1458" ht="15.75" customHeight="1">
      <c r="A1458" s="4">
        <v>16008.0</v>
      </c>
      <c r="B1458" s="5">
        <v>2.0</v>
      </c>
      <c r="C1458" s="15">
        <v>44697.43888888889</v>
      </c>
      <c r="D1458" s="16">
        <v>70.9</v>
      </c>
      <c r="E1458" s="5">
        <f t="shared" si="1"/>
        <v>378</v>
      </c>
      <c r="F1458" s="5">
        <f t="shared" si="2"/>
        <v>5</v>
      </c>
      <c r="G1458" s="5">
        <f t="shared" si="3"/>
        <v>3</v>
      </c>
      <c r="H1458" s="5">
        <f t="shared" si="4"/>
        <v>3</v>
      </c>
      <c r="I1458" s="5" t="str">
        <f t="shared" si="5"/>
        <v>533</v>
      </c>
      <c r="J1458" s="5" t="str">
        <f t="shared" si="6"/>
        <v>53</v>
      </c>
      <c r="K1458" s="5" t="str">
        <f>VLOOKUP(J1458,'RF Mapping'!$A$1:$B$26,2,0)</f>
        <v>Potential Loyalists</v>
      </c>
    </row>
    <row r="1459" ht="15.75" customHeight="1">
      <c r="A1459" s="4">
        <v>16009.0</v>
      </c>
      <c r="B1459" s="5">
        <v>1.0</v>
      </c>
      <c r="C1459" s="15">
        <v>44564.47638888889</v>
      </c>
      <c r="D1459" s="16">
        <v>22.35</v>
      </c>
      <c r="E1459" s="5">
        <f t="shared" si="1"/>
        <v>511</v>
      </c>
      <c r="F1459" s="5">
        <f t="shared" si="2"/>
        <v>3</v>
      </c>
      <c r="G1459" s="5">
        <f t="shared" si="3"/>
        <v>2</v>
      </c>
      <c r="H1459" s="5">
        <f t="shared" si="4"/>
        <v>2</v>
      </c>
      <c r="I1459" s="5" t="str">
        <f t="shared" si="5"/>
        <v>322</v>
      </c>
      <c r="J1459" s="5" t="str">
        <f t="shared" si="6"/>
        <v>32</v>
      </c>
      <c r="K1459" s="5" t="str">
        <f>VLOOKUP(J1459,'RF Mapping'!$A$1:$B$26,2,0)</f>
        <v>About to Sleep</v>
      </c>
    </row>
    <row r="1460" ht="15.75" customHeight="1">
      <c r="A1460" s="4">
        <v>16010.0</v>
      </c>
      <c r="B1460" s="5">
        <v>2.0</v>
      </c>
      <c r="C1460" s="15">
        <v>44472.48402777778</v>
      </c>
      <c r="D1460" s="16">
        <v>11.1</v>
      </c>
      <c r="E1460" s="5">
        <f t="shared" si="1"/>
        <v>603</v>
      </c>
      <c r="F1460" s="5">
        <f t="shared" si="2"/>
        <v>2</v>
      </c>
      <c r="G1460" s="5">
        <f t="shared" si="3"/>
        <v>3</v>
      </c>
      <c r="H1460" s="5">
        <f t="shared" si="4"/>
        <v>1</v>
      </c>
      <c r="I1460" s="5" t="str">
        <f t="shared" si="5"/>
        <v>231</v>
      </c>
      <c r="J1460" s="5" t="str">
        <f t="shared" si="6"/>
        <v>23</v>
      </c>
      <c r="K1460" s="5" t="str">
        <f>VLOOKUP(J1460,'RF Mapping'!$A$1:$B$26,2,0)</f>
        <v>At Risk</v>
      </c>
    </row>
    <row r="1461" ht="15.75" customHeight="1">
      <c r="A1461" s="4">
        <v>16011.0</v>
      </c>
      <c r="B1461" s="5">
        <v>3.0</v>
      </c>
      <c r="C1461" s="15">
        <v>44649.41319444445</v>
      </c>
      <c r="D1461" s="16">
        <v>35.7</v>
      </c>
      <c r="E1461" s="5">
        <f t="shared" si="1"/>
        <v>426</v>
      </c>
      <c r="F1461" s="5">
        <f t="shared" si="2"/>
        <v>4</v>
      </c>
      <c r="G1461" s="5">
        <f t="shared" si="3"/>
        <v>4</v>
      </c>
      <c r="H1461" s="5">
        <f t="shared" si="4"/>
        <v>3</v>
      </c>
      <c r="I1461" s="5" t="str">
        <f t="shared" si="5"/>
        <v>443</v>
      </c>
      <c r="J1461" s="5" t="str">
        <f t="shared" si="6"/>
        <v>44</v>
      </c>
      <c r="K1461" s="5" t="str">
        <f>VLOOKUP(J1461,'RF Mapping'!$A$1:$B$26,2,0)</f>
        <v>Loyal Customers</v>
      </c>
    </row>
    <row r="1462" ht="15.75" customHeight="1">
      <c r="A1462" s="4">
        <v>16013.0</v>
      </c>
      <c r="B1462" s="5">
        <v>8.0</v>
      </c>
      <c r="C1462" s="15">
        <v>44544.61111111111</v>
      </c>
      <c r="D1462" s="16">
        <v>3924.2299999999996</v>
      </c>
      <c r="E1462" s="5">
        <f t="shared" si="1"/>
        <v>531</v>
      </c>
      <c r="F1462" s="5">
        <f t="shared" si="2"/>
        <v>3</v>
      </c>
      <c r="G1462" s="5">
        <f t="shared" si="3"/>
        <v>4</v>
      </c>
      <c r="H1462" s="5">
        <f t="shared" si="4"/>
        <v>4</v>
      </c>
      <c r="I1462" s="5" t="str">
        <f t="shared" si="5"/>
        <v>344</v>
      </c>
      <c r="J1462" s="5" t="str">
        <f t="shared" si="6"/>
        <v>34</v>
      </c>
      <c r="K1462" s="5" t="str">
        <f>VLOOKUP(J1462,'RF Mapping'!$A$1:$B$26,2,0)</f>
        <v>Loyal Customers</v>
      </c>
    </row>
    <row r="1463" ht="15.75" customHeight="1">
      <c r="A1463" s="4">
        <v>16014.0</v>
      </c>
      <c r="B1463" s="5">
        <v>3.0</v>
      </c>
      <c r="C1463" s="15">
        <v>44685.47430555556</v>
      </c>
      <c r="D1463" s="16">
        <v>15.450000000000001</v>
      </c>
      <c r="E1463" s="5">
        <f t="shared" si="1"/>
        <v>390</v>
      </c>
      <c r="F1463" s="5">
        <f t="shared" si="2"/>
        <v>4</v>
      </c>
      <c r="G1463" s="5">
        <f t="shared" si="3"/>
        <v>4</v>
      </c>
      <c r="H1463" s="5">
        <f t="shared" si="4"/>
        <v>2</v>
      </c>
      <c r="I1463" s="5" t="str">
        <f t="shared" si="5"/>
        <v>442</v>
      </c>
      <c r="J1463" s="5" t="str">
        <f t="shared" si="6"/>
        <v>44</v>
      </c>
      <c r="K1463" s="5" t="str">
        <f>VLOOKUP(J1463,'RF Mapping'!$A$1:$B$26,2,0)</f>
        <v>Loyal Customers</v>
      </c>
    </row>
    <row r="1464" ht="15.75" customHeight="1">
      <c r="A1464" s="4">
        <v>16015.0</v>
      </c>
      <c r="B1464" s="5">
        <v>3.0</v>
      </c>
      <c r="C1464" s="15">
        <v>44694.49722222222</v>
      </c>
      <c r="D1464" s="16">
        <v>18.0</v>
      </c>
      <c r="E1464" s="5">
        <f t="shared" si="1"/>
        <v>381</v>
      </c>
      <c r="F1464" s="5">
        <f t="shared" si="2"/>
        <v>4</v>
      </c>
      <c r="G1464" s="5">
        <f t="shared" si="3"/>
        <v>4</v>
      </c>
      <c r="H1464" s="5">
        <f t="shared" si="4"/>
        <v>2</v>
      </c>
      <c r="I1464" s="5" t="str">
        <f t="shared" si="5"/>
        <v>442</v>
      </c>
      <c r="J1464" s="5" t="str">
        <f t="shared" si="6"/>
        <v>44</v>
      </c>
      <c r="K1464" s="5" t="str">
        <f>VLOOKUP(J1464,'RF Mapping'!$A$1:$B$26,2,0)</f>
        <v>Loyal Customers</v>
      </c>
    </row>
    <row r="1465" ht="15.75" customHeight="1">
      <c r="A1465" s="4">
        <v>16016.0</v>
      </c>
      <c r="B1465" s="5">
        <v>6.0</v>
      </c>
      <c r="C1465" s="15">
        <v>44718.60763888889</v>
      </c>
      <c r="D1465" s="16">
        <v>55.61999999999999</v>
      </c>
      <c r="E1465" s="5">
        <f t="shared" si="1"/>
        <v>357</v>
      </c>
      <c r="F1465" s="5">
        <f t="shared" si="2"/>
        <v>5</v>
      </c>
      <c r="G1465" s="5">
        <f t="shared" si="3"/>
        <v>4</v>
      </c>
      <c r="H1465" s="5">
        <f t="shared" si="4"/>
        <v>3</v>
      </c>
      <c r="I1465" s="5" t="str">
        <f t="shared" si="5"/>
        <v>543</v>
      </c>
      <c r="J1465" s="5" t="str">
        <f t="shared" si="6"/>
        <v>54</v>
      </c>
      <c r="K1465" s="5" t="str">
        <f>VLOOKUP(J1465,'RF Mapping'!$A$1:$B$26,2,0)</f>
        <v>Champions</v>
      </c>
    </row>
    <row r="1466" ht="15.75" customHeight="1">
      <c r="A1466" s="4">
        <v>16017.0</v>
      </c>
      <c r="B1466" s="5">
        <v>1.0</v>
      </c>
      <c r="C1466" s="15">
        <v>44674.53888888889</v>
      </c>
      <c r="D1466" s="16">
        <v>15.0</v>
      </c>
      <c r="E1466" s="5">
        <f t="shared" si="1"/>
        <v>401</v>
      </c>
      <c r="F1466" s="5">
        <f t="shared" si="2"/>
        <v>4</v>
      </c>
      <c r="G1466" s="5">
        <f t="shared" si="3"/>
        <v>2</v>
      </c>
      <c r="H1466" s="5">
        <f t="shared" si="4"/>
        <v>2</v>
      </c>
      <c r="I1466" s="5" t="str">
        <f t="shared" si="5"/>
        <v>422</v>
      </c>
      <c r="J1466" s="5" t="str">
        <f t="shared" si="6"/>
        <v>42</v>
      </c>
      <c r="K1466" s="5" t="str">
        <f>VLOOKUP(J1466,'RF Mapping'!$A$1:$B$26,2,0)</f>
        <v>Potential Loyalists</v>
      </c>
    </row>
    <row r="1467" ht="15.75" customHeight="1">
      <c r="A1467" s="4">
        <v>16019.0</v>
      </c>
      <c r="B1467" s="5">
        <v>5.0</v>
      </c>
      <c r="C1467" s="15">
        <v>44587.58541666667</v>
      </c>
      <c r="D1467" s="16">
        <v>147.14999999999998</v>
      </c>
      <c r="E1467" s="5">
        <f t="shared" si="1"/>
        <v>488</v>
      </c>
      <c r="F1467" s="5">
        <f t="shared" si="2"/>
        <v>3</v>
      </c>
      <c r="G1467" s="5">
        <f t="shared" si="3"/>
        <v>4</v>
      </c>
      <c r="H1467" s="5">
        <f t="shared" si="4"/>
        <v>4</v>
      </c>
      <c r="I1467" s="5" t="str">
        <f t="shared" si="5"/>
        <v>344</v>
      </c>
      <c r="J1467" s="5" t="str">
        <f t="shared" si="6"/>
        <v>34</v>
      </c>
      <c r="K1467" s="5" t="str">
        <f>VLOOKUP(J1467,'RF Mapping'!$A$1:$B$26,2,0)</f>
        <v>Loyal Customers</v>
      </c>
    </row>
    <row r="1468" ht="15.75" customHeight="1">
      <c r="A1468" s="4">
        <v>16020.0</v>
      </c>
      <c r="B1468" s="5">
        <v>1.0</v>
      </c>
      <c r="C1468" s="15">
        <v>44656.57916666667</v>
      </c>
      <c r="D1468" s="16">
        <v>15.6</v>
      </c>
      <c r="E1468" s="5">
        <f t="shared" si="1"/>
        <v>419</v>
      </c>
      <c r="F1468" s="5">
        <f t="shared" si="2"/>
        <v>4</v>
      </c>
      <c r="G1468" s="5">
        <f t="shared" si="3"/>
        <v>2</v>
      </c>
      <c r="H1468" s="5">
        <f t="shared" si="4"/>
        <v>2</v>
      </c>
      <c r="I1468" s="5" t="str">
        <f t="shared" si="5"/>
        <v>422</v>
      </c>
      <c r="J1468" s="5" t="str">
        <f t="shared" si="6"/>
        <v>42</v>
      </c>
      <c r="K1468" s="5" t="str">
        <f>VLOOKUP(J1468,'RF Mapping'!$A$1:$B$26,2,0)</f>
        <v>Potential Loyalists</v>
      </c>
    </row>
    <row r="1469" ht="15.75" customHeight="1">
      <c r="A1469" s="4">
        <v>16022.0</v>
      </c>
      <c r="B1469" s="5">
        <v>1.0</v>
      </c>
      <c r="C1469" s="15">
        <v>44463.55277777778</v>
      </c>
      <c r="D1469" s="16">
        <v>15.75</v>
      </c>
      <c r="E1469" s="5">
        <f t="shared" si="1"/>
        <v>612</v>
      </c>
      <c r="F1469" s="5">
        <f t="shared" si="2"/>
        <v>2</v>
      </c>
      <c r="G1469" s="5">
        <f t="shared" si="3"/>
        <v>2</v>
      </c>
      <c r="H1469" s="5">
        <f t="shared" si="4"/>
        <v>2</v>
      </c>
      <c r="I1469" s="5" t="str">
        <f t="shared" si="5"/>
        <v>222</v>
      </c>
      <c r="J1469" s="5" t="str">
        <f t="shared" si="6"/>
        <v>22</v>
      </c>
      <c r="K1469" s="5" t="str">
        <f>VLOOKUP(J1469,'RF Mapping'!$A$1:$B$26,2,0)</f>
        <v>Hibernating</v>
      </c>
    </row>
    <row r="1470" ht="15.75" customHeight="1">
      <c r="A1470" s="4">
        <v>16023.0</v>
      </c>
      <c r="B1470" s="5">
        <v>3.0</v>
      </c>
      <c r="C1470" s="15">
        <v>44675.69027777778</v>
      </c>
      <c r="D1470" s="16">
        <v>22.13</v>
      </c>
      <c r="E1470" s="5">
        <f t="shared" si="1"/>
        <v>400</v>
      </c>
      <c r="F1470" s="5">
        <f t="shared" si="2"/>
        <v>4</v>
      </c>
      <c r="G1470" s="5">
        <f t="shared" si="3"/>
        <v>4</v>
      </c>
      <c r="H1470" s="5">
        <f t="shared" si="4"/>
        <v>2</v>
      </c>
      <c r="I1470" s="5" t="str">
        <f t="shared" si="5"/>
        <v>442</v>
      </c>
      <c r="J1470" s="5" t="str">
        <f t="shared" si="6"/>
        <v>44</v>
      </c>
      <c r="K1470" s="5" t="str">
        <f>VLOOKUP(J1470,'RF Mapping'!$A$1:$B$26,2,0)</f>
        <v>Loyal Customers</v>
      </c>
    </row>
    <row r="1471" ht="15.75" customHeight="1">
      <c r="A1471" s="4">
        <v>16024.0</v>
      </c>
      <c r="B1471" s="5">
        <v>1.0</v>
      </c>
      <c r="C1471" s="15">
        <v>44708.55972222222</v>
      </c>
      <c r="D1471" s="16">
        <v>15.49</v>
      </c>
      <c r="E1471" s="5">
        <f t="shared" si="1"/>
        <v>367</v>
      </c>
      <c r="F1471" s="5">
        <f t="shared" si="2"/>
        <v>5</v>
      </c>
      <c r="G1471" s="5">
        <f t="shared" si="3"/>
        <v>2</v>
      </c>
      <c r="H1471" s="5">
        <f t="shared" si="4"/>
        <v>2</v>
      </c>
      <c r="I1471" s="5" t="str">
        <f t="shared" si="5"/>
        <v>522</v>
      </c>
      <c r="J1471" s="5" t="str">
        <f t="shared" si="6"/>
        <v>52</v>
      </c>
      <c r="K1471" s="5" t="str">
        <f>VLOOKUP(J1471,'RF Mapping'!$A$1:$B$26,2,0)</f>
        <v>Potential Loyalists</v>
      </c>
    </row>
    <row r="1472" ht="15.75" customHeight="1">
      <c r="A1472" s="4">
        <v>16027.0</v>
      </c>
      <c r="B1472" s="5">
        <v>1.0</v>
      </c>
      <c r="C1472" s="15">
        <v>44426.72152777778</v>
      </c>
      <c r="D1472" s="16">
        <v>82.5</v>
      </c>
      <c r="E1472" s="5">
        <f t="shared" si="1"/>
        <v>649</v>
      </c>
      <c r="F1472" s="5">
        <f t="shared" si="2"/>
        <v>2</v>
      </c>
      <c r="G1472" s="5">
        <f t="shared" si="3"/>
        <v>2</v>
      </c>
      <c r="H1472" s="5">
        <f t="shared" si="4"/>
        <v>4</v>
      </c>
      <c r="I1472" s="5" t="str">
        <f t="shared" si="5"/>
        <v>224</v>
      </c>
      <c r="J1472" s="5" t="str">
        <f t="shared" si="6"/>
        <v>22</v>
      </c>
      <c r="K1472" s="5" t="str">
        <f>VLOOKUP(J1472,'RF Mapping'!$A$1:$B$26,2,0)</f>
        <v>Hibernating</v>
      </c>
    </row>
    <row r="1473" ht="15.75" customHeight="1">
      <c r="A1473" s="4">
        <v>16029.0</v>
      </c>
      <c r="B1473" s="5">
        <v>14.0</v>
      </c>
      <c r="C1473" s="15">
        <v>44662.46527777778</v>
      </c>
      <c r="D1473" s="16">
        <v>18069.149999999998</v>
      </c>
      <c r="E1473" s="5">
        <f t="shared" si="1"/>
        <v>413</v>
      </c>
      <c r="F1473" s="5">
        <f t="shared" si="2"/>
        <v>4</v>
      </c>
      <c r="G1473" s="5">
        <f t="shared" si="3"/>
        <v>4</v>
      </c>
      <c r="H1473" s="5">
        <f t="shared" si="4"/>
        <v>4</v>
      </c>
      <c r="I1473" s="5" t="str">
        <f t="shared" si="5"/>
        <v>444</v>
      </c>
      <c r="J1473" s="5" t="str">
        <f t="shared" si="6"/>
        <v>44</v>
      </c>
      <c r="K1473" s="5" t="str">
        <f>VLOOKUP(J1473,'RF Mapping'!$A$1:$B$26,2,0)</f>
        <v>Loyal Customers</v>
      </c>
    </row>
    <row r="1474" ht="15.75" customHeight="1">
      <c r="A1474" s="4">
        <v>16033.0</v>
      </c>
      <c r="B1474" s="5">
        <v>15.0</v>
      </c>
      <c r="C1474" s="15">
        <v>44687.57847222222</v>
      </c>
      <c r="D1474" s="16">
        <v>179.66</v>
      </c>
      <c r="E1474" s="5">
        <f t="shared" si="1"/>
        <v>388</v>
      </c>
      <c r="F1474" s="5">
        <f t="shared" si="2"/>
        <v>4</v>
      </c>
      <c r="G1474" s="5">
        <f t="shared" si="3"/>
        <v>4</v>
      </c>
      <c r="H1474" s="5">
        <f t="shared" si="4"/>
        <v>4</v>
      </c>
      <c r="I1474" s="5" t="str">
        <f t="shared" si="5"/>
        <v>444</v>
      </c>
      <c r="J1474" s="5" t="str">
        <f t="shared" si="6"/>
        <v>44</v>
      </c>
      <c r="K1474" s="5" t="str">
        <f>VLOOKUP(J1474,'RF Mapping'!$A$1:$B$26,2,0)</f>
        <v>Loyal Customers</v>
      </c>
    </row>
    <row r="1475" ht="15.75" customHeight="1">
      <c r="A1475" s="4">
        <v>16034.0</v>
      </c>
      <c r="B1475" s="5">
        <v>1.0</v>
      </c>
      <c r="C1475" s="15">
        <v>44515.63472222222</v>
      </c>
      <c r="D1475" s="16">
        <v>10.2</v>
      </c>
      <c r="E1475" s="5">
        <f t="shared" si="1"/>
        <v>560</v>
      </c>
      <c r="F1475" s="5">
        <f t="shared" si="2"/>
        <v>2</v>
      </c>
      <c r="G1475" s="5">
        <f t="shared" si="3"/>
        <v>2</v>
      </c>
      <c r="H1475" s="5">
        <f t="shared" si="4"/>
        <v>1</v>
      </c>
      <c r="I1475" s="5" t="str">
        <f t="shared" si="5"/>
        <v>221</v>
      </c>
      <c r="J1475" s="5" t="str">
        <f t="shared" si="6"/>
        <v>22</v>
      </c>
      <c r="K1475" s="5" t="str">
        <f>VLOOKUP(J1475,'RF Mapping'!$A$1:$B$26,2,0)</f>
        <v>Hibernating</v>
      </c>
    </row>
    <row r="1476" ht="15.75" customHeight="1">
      <c r="A1476" s="4">
        <v>16036.0</v>
      </c>
      <c r="B1476" s="5">
        <v>2.0</v>
      </c>
      <c r="C1476" s="15">
        <v>44633.62013888889</v>
      </c>
      <c r="D1476" s="16">
        <v>34.849999999999994</v>
      </c>
      <c r="E1476" s="5">
        <f t="shared" si="1"/>
        <v>442</v>
      </c>
      <c r="F1476" s="5">
        <f t="shared" si="2"/>
        <v>3</v>
      </c>
      <c r="G1476" s="5">
        <f t="shared" si="3"/>
        <v>3</v>
      </c>
      <c r="H1476" s="5">
        <f t="shared" si="4"/>
        <v>3</v>
      </c>
      <c r="I1476" s="5" t="str">
        <f t="shared" si="5"/>
        <v>333</v>
      </c>
      <c r="J1476" s="5" t="str">
        <f t="shared" si="6"/>
        <v>33</v>
      </c>
      <c r="K1476" s="5" t="str">
        <f>VLOOKUP(J1476,'RF Mapping'!$A$1:$B$26,2,0)</f>
        <v>Need Attention</v>
      </c>
    </row>
    <row r="1477" ht="15.75" customHeight="1">
      <c r="A1477" s="4">
        <v>16037.0</v>
      </c>
      <c r="B1477" s="5">
        <v>1.0</v>
      </c>
      <c r="C1477" s="15">
        <v>44363.42916666667</v>
      </c>
      <c r="D1477" s="16">
        <v>17.700000000000003</v>
      </c>
      <c r="E1477" s="5">
        <f t="shared" si="1"/>
        <v>712</v>
      </c>
      <c r="F1477" s="5">
        <f t="shared" si="2"/>
        <v>2</v>
      </c>
      <c r="G1477" s="5">
        <f t="shared" si="3"/>
        <v>2</v>
      </c>
      <c r="H1477" s="5">
        <f t="shared" si="4"/>
        <v>2</v>
      </c>
      <c r="I1477" s="5" t="str">
        <f t="shared" si="5"/>
        <v>222</v>
      </c>
      <c r="J1477" s="5" t="str">
        <f t="shared" si="6"/>
        <v>22</v>
      </c>
      <c r="K1477" s="5" t="str">
        <f>VLOOKUP(J1477,'RF Mapping'!$A$1:$B$26,2,0)</f>
        <v>Hibernating</v>
      </c>
    </row>
    <row r="1478" ht="15.75" customHeight="1">
      <c r="A1478" s="4">
        <v>16038.0</v>
      </c>
      <c r="B1478" s="5">
        <v>2.0</v>
      </c>
      <c r="C1478" s="15">
        <v>44714.52777777778</v>
      </c>
      <c r="D1478" s="16">
        <v>39.6</v>
      </c>
      <c r="E1478" s="5">
        <f t="shared" si="1"/>
        <v>361</v>
      </c>
      <c r="F1478" s="5">
        <f t="shared" si="2"/>
        <v>5</v>
      </c>
      <c r="G1478" s="5">
        <f t="shared" si="3"/>
        <v>3</v>
      </c>
      <c r="H1478" s="5">
        <f t="shared" si="4"/>
        <v>3</v>
      </c>
      <c r="I1478" s="5" t="str">
        <f t="shared" si="5"/>
        <v>533</v>
      </c>
      <c r="J1478" s="5" t="str">
        <f t="shared" si="6"/>
        <v>53</v>
      </c>
      <c r="K1478" s="5" t="str">
        <f>VLOOKUP(J1478,'RF Mapping'!$A$1:$B$26,2,0)</f>
        <v>Potential Loyalists</v>
      </c>
    </row>
    <row r="1479" ht="15.75" customHeight="1">
      <c r="A1479" s="4">
        <v>16040.0</v>
      </c>
      <c r="B1479" s="5">
        <v>1.0</v>
      </c>
      <c r="C1479" s="15">
        <v>44656.57430555556</v>
      </c>
      <c r="D1479" s="16">
        <v>17.700000000000003</v>
      </c>
      <c r="E1479" s="5">
        <f t="shared" si="1"/>
        <v>419</v>
      </c>
      <c r="F1479" s="5">
        <f t="shared" si="2"/>
        <v>4</v>
      </c>
      <c r="G1479" s="5">
        <f t="shared" si="3"/>
        <v>2</v>
      </c>
      <c r="H1479" s="5">
        <f t="shared" si="4"/>
        <v>2</v>
      </c>
      <c r="I1479" s="5" t="str">
        <f t="shared" si="5"/>
        <v>422</v>
      </c>
      <c r="J1479" s="5" t="str">
        <f t="shared" si="6"/>
        <v>42</v>
      </c>
      <c r="K1479" s="5" t="str">
        <f>VLOOKUP(J1479,'RF Mapping'!$A$1:$B$26,2,0)</f>
        <v>Potential Loyalists</v>
      </c>
    </row>
    <row r="1480" ht="15.75" customHeight="1">
      <c r="A1480" s="4">
        <v>16042.0</v>
      </c>
      <c r="B1480" s="5">
        <v>2.0</v>
      </c>
      <c r="C1480" s="15">
        <v>44356.64097222222</v>
      </c>
      <c r="D1480" s="16">
        <v>24.95</v>
      </c>
      <c r="E1480" s="5">
        <f t="shared" si="1"/>
        <v>719</v>
      </c>
      <c r="F1480" s="5">
        <f t="shared" si="2"/>
        <v>2</v>
      </c>
      <c r="G1480" s="5">
        <f t="shared" si="3"/>
        <v>3</v>
      </c>
      <c r="H1480" s="5">
        <f t="shared" si="4"/>
        <v>2</v>
      </c>
      <c r="I1480" s="5" t="str">
        <f t="shared" si="5"/>
        <v>232</v>
      </c>
      <c r="J1480" s="5" t="str">
        <f t="shared" si="6"/>
        <v>23</v>
      </c>
      <c r="K1480" s="5" t="str">
        <f>VLOOKUP(J1480,'RF Mapping'!$A$1:$B$26,2,0)</f>
        <v>At Risk</v>
      </c>
    </row>
    <row r="1481" ht="15.75" customHeight="1">
      <c r="A1481" s="4">
        <v>16043.0</v>
      </c>
      <c r="B1481" s="5">
        <v>3.0</v>
      </c>
      <c r="C1481" s="15">
        <v>44683.53472222222</v>
      </c>
      <c r="D1481" s="16">
        <v>99.00000000000001</v>
      </c>
      <c r="E1481" s="5">
        <f t="shared" si="1"/>
        <v>392</v>
      </c>
      <c r="F1481" s="5">
        <f t="shared" si="2"/>
        <v>4</v>
      </c>
      <c r="G1481" s="5">
        <f t="shared" si="3"/>
        <v>4</v>
      </c>
      <c r="H1481" s="5">
        <f t="shared" si="4"/>
        <v>4</v>
      </c>
      <c r="I1481" s="5" t="str">
        <f t="shared" si="5"/>
        <v>444</v>
      </c>
      <c r="J1481" s="5" t="str">
        <f t="shared" si="6"/>
        <v>44</v>
      </c>
      <c r="K1481" s="5" t="str">
        <f>VLOOKUP(J1481,'RF Mapping'!$A$1:$B$26,2,0)</f>
        <v>Loyal Customers</v>
      </c>
    </row>
    <row r="1482" ht="15.75" customHeight="1">
      <c r="A1482" s="4">
        <v>16045.0</v>
      </c>
      <c r="B1482" s="5">
        <v>1.0</v>
      </c>
      <c r="C1482" s="15">
        <v>44560.68194444444</v>
      </c>
      <c r="D1482" s="16">
        <v>27.5</v>
      </c>
      <c r="E1482" s="5">
        <f t="shared" si="1"/>
        <v>515</v>
      </c>
      <c r="F1482" s="5">
        <f t="shared" si="2"/>
        <v>3</v>
      </c>
      <c r="G1482" s="5">
        <f t="shared" si="3"/>
        <v>2</v>
      </c>
      <c r="H1482" s="5">
        <f t="shared" si="4"/>
        <v>2</v>
      </c>
      <c r="I1482" s="5" t="str">
        <f t="shared" si="5"/>
        <v>322</v>
      </c>
      <c r="J1482" s="5" t="str">
        <f t="shared" si="6"/>
        <v>32</v>
      </c>
      <c r="K1482" s="5" t="str">
        <f>VLOOKUP(J1482,'RF Mapping'!$A$1:$B$26,2,0)</f>
        <v>About to Sleep</v>
      </c>
    </row>
    <row r="1483" ht="15.75" customHeight="1">
      <c r="A1483" s="4">
        <v>16049.0</v>
      </c>
      <c r="B1483" s="5">
        <v>2.0</v>
      </c>
      <c r="C1483" s="15">
        <v>44679.67361111111</v>
      </c>
      <c r="D1483" s="16">
        <v>39.55</v>
      </c>
      <c r="E1483" s="5">
        <f t="shared" si="1"/>
        <v>396</v>
      </c>
      <c r="F1483" s="5">
        <f t="shared" si="2"/>
        <v>4</v>
      </c>
      <c r="G1483" s="5">
        <f t="shared" si="3"/>
        <v>3</v>
      </c>
      <c r="H1483" s="5">
        <f t="shared" si="4"/>
        <v>3</v>
      </c>
      <c r="I1483" s="5" t="str">
        <f t="shared" si="5"/>
        <v>433</v>
      </c>
      <c r="J1483" s="5" t="str">
        <f t="shared" si="6"/>
        <v>43</v>
      </c>
      <c r="K1483" s="5" t="str">
        <f>VLOOKUP(J1483,'RF Mapping'!$A$1:$B$26,2,0)</f>
        <v>Potential Loyalists</v>
      </c>
    </row>
    <row r="1484" ht="15.75" customHeight="1">
      <c r="A1484" s="4">
        <v>16052.0</v>
      </c>
      <c r="B1484" s="5">
        <v>1.0</v>
      </c>
      <c r="C1484" s="15">
        <v>44667.63402777778</v>
      </c>
      <c r="D1484" s="16">
        <v>8.850000000000001</v>
      </c>
      <c r="E1484" s="5">
        <f t="shared" si="1"/>
        <v>408</v>
      </c>
      <c r="F1484" s="5">
        <f t="shared" si="2"/>
        <v>4</v>
      </c>
      <c r="G1484" s="5">
        <f t="shared" si="3"/>
        <v>2</v>
      </c>
      <c r="H1484" s="5">
        <f t="shared" si="4"/>
        <v>1</v>
      </c>
      <c r="I1484" s="5" t="str">
        <f t="shared" si="5"/>
        <v>421</v>
      </c>
      <c r="J1484" s="5" t="str">
        <f t="shared" si="6"/>
        <v>42</v>
      </c>
      <c r="K1484" s="5" t="str">
        <f>VLOOKUP(J1484,'RF Mapping'!$A$1:$B$26,2,0)</f>
        <v>Potential Loyalists</v>
      </c>
    </row>
    <row r="1485" ht="15.75" customHeight="1">
      <c r="A1485" s="4">
        <v>16056.0</v>
      </c>
      <c r="B1485" s="5">
        <v>1.0</v>
      </c>
      <c r="C1485" s="15">
        <v>44676.63819444444</v>
      </c>
      <c r="D1485" s="16">
        <v>7.6</v>
      </c>
      <c r="E1485" s="5">
        <f t="shared" si="1"/>
        <v>399</v>
      </c>
      <c r="F1485" s="5">
        <f t="shared" si="2"/>
        <v>4</v>
      </c>
      <c r="G1485" s="5">
        <f t="shared" si="3"/>
        <v>2</v>
      </c>
      <c r="H1485" s="5">
        <f t="shared" si="4"/>
        <v>1</v>
      </c>
      <c r="I1485" s="5" t="str">
        <f t="shared" si="5"/>
        <v>421</v>
      </c>
      <c r="J1485" s="5" t="str">
        <f t="shared" si="6"/>
        <v>42</v>
      </c>
      <c r="K1485" s="5" t="str">
        <f>VLOOKUP(J1485,'RF Mapping'!$A$1:$B$26,2,0)</f>
        <v>Potential Loyalists</v>
      </c>
    </row>
    <row r="1486" ht="15.75" customHeight="1">
      <c r="A1486" s="4">
        <v>16057.0</v>
      </c>
      <c r="B1486" s="5">
        <v>5.0</v>
      </c>
      <c r="C1486" s="15">
        <v>44717.69166666667</v>
      </c>
      <c r="D1486" s="16">
        <v>75.65</v>
      </c>
      <c r="E1486" s="5">
        <f t="shared" si="1"/>
        <v>358</v>
      </c>
      <c r="F1486" s="5">
        <f t="shared" si="2"/>
        <v>5</v>
      </c>
      <c r="G1486" s="5">
        <f t="shared" si="3"/>
        <v>4</v>
      </c>
      <c r="H1486" s="5">
        <f t="shared" si="4"/>
        <v>3</v>
      </c>
      <c r="I1486" s="5" t="str">
        <f t="shared" si="5"/>
        <v>543</v>
      </c>
      <c r="J1486" s="5" t="str">
        <f t="shared" si="6"/>
        <v>54</v>
      </c>
      <c r="K1486" s="5" t="str">
        <f>VLOOKUP(J1486,'RF Mapping'!$A$1:$B$26,2,0)</f>
        <v>Champions</v>
      </c>
    </row>
    <row r="1487" ht="15.75" customHeight="1">
      <c r="A1487" s="4">
        <v>16059.0</v>
      </c>
      <c r="B1487" s="5">
        <v>3.0</v>
      </c>
      <c r="C1487" s="15">
        <v>44649.48263888889</v>
      </c>
      <c r="D1487" s="16">
        <v>31.35</v>
      </c>
      <c r="E1487" s="5">
        <f t="shared" si="1"/>
        <v>426</v>
      </c>
      <c r="F1487" s="5">
        <f t="shared" si="2"/>
        <v>4</v>
      </c>
      <c r="G1487" s="5">
        <f t="shared" si="3"/>
        <v>4</v>
      </c>
      <c r="H1487" s="5">
        <f t="shared" si="4"/>
        <v>2</v>
      </c>
      <c r="I1487" s="5" t="str">
        <f t="shared" si="5"/>
        <v>442</v>
      </c>
      <c r="J1487" s="5" t="str">
        <f t="shared" si="6"/>
        <v>44</v>
      </c>
      <c r="K1487" s="5" t="str">
        <f>VLOOKUP(J1487,'RF Mapping'!$A$1:$B$26,2,0)</f>
        <v>Loyal Customers</v>
      </c>
    </row>
    <row r="1488" ht="15.75" customHeight="1">
      <c r="A1488" s="4">
        <v>16065.0</v>
      </c>
      <c r="B1488" s="5">
        <v>1.0</v>
      </c>
      <c r="C1488" s="15">
        <v>44356.54375</v>
      </c>
      <c r="D1488" s="16">
        <v>1.95</v>
      </c>
      <c r="E1488" s="5">
        <f t="shared" si="1"/>
        <v>719</v>
      </c>
      <c r="F1488" s="5">
        <f t="shared" si="2"/>
        <v>2</v>
      </c>
      <c r="G1488" s="5">
        <f t="shared" si="3"/>
        <v>2</v>
      </c>
      <c r="H1488" s="5">
        <f t="shared" si="4"/>
        <v>1</v>
      </c>
      <c r="I1488" s="5" t="str">
        <f t="shared" si="5"/>
        <v>221</v>
      </c>
      <c r="J1488" s="5" t="str">
        <f t="shared" si="6"/>
        <v>22</v>
      </c>
      <c r="K1488" s="5" t="str">
        <f>VLOOKUP(J1488,'RF Mapping'!$A$1:$B$26,2,0)</f>
        <v>Hibernating</v>
      </c>
    </row>
    <row r="1489" ht="15.75" customHeight="1">
      <c r="A1489" s="4">
        <v>16070.0</v>
      </c>
      <c r="B1489" s="5">
        <v>1.0</v>
      </c>
      <c r="C1489" s="15">
        <v>44698.65972222222</v>
      </c>
      <c r="D1489" s="16">
        <v>20.8</v>
      </c>
      <c r="E1489" s="5">
        <f t="shared" si="1"/>
        <v>377</v>
      </c>
      <c r="F1489" s="5">
        <f t="shared" si="2"/>
        <v>5</v>
      </c>
      <c r="G1489" s="5">
        <f t="shared" si="3"/>
        <v>2</v>
      </c>
      <c r="H1489" s="5">
        <f t="shared" si="4"/>
        <v>2</v>
      </c>
      <c r="I1489" s="5" t="str">
        <f t="shared" si="5"/>
        <v>522</v>
      </c>
      <c r="J1489" s="5" t="str">
        <f t="shared" si="6"/>
        <v>52</v>
      </c>
      <c r="K1489" s="5" t="str">
        <f>VLOOKUP(J1489,'RF Mapping'!$A$1:$B$26,2,0)</f>
        <v>Potential Loyalists</v>
      </c>
    </row>
    <row r="1490" ht="15.75" customHeight="1">
      <c r="A1490" s="4">
        <v>16071.0</v>
      </c>
      <c r="B1490" s="5">
        <v>1.0</v>
      </c>
      <c r="C1490" s="15">
        <v>44677.46805555555</v>
      </c>
      <c r="D1490" s="16">
        <v>20.8</v>
      </c>
      <c r="E1490" s="5">
        <f t="shared" si="1"/>
        <v>398</v>
      </c>
      <c r="F1490" s="5">
        <f t="shared" si="2"/>
        <v>4</v>
      </c>
      <c r="G1490" s="5">
        <f t="shared" si="3"/>
        <v>2</v>
      </c>
      <c r="H1490" s="5">
        <f t="shared" si="4"/>
        <v>2</v>
      </c>
      <c r="I1490" s="5" t="str">
        <f t="shared" si="5"/>
        <v>422</v>
      </c>
      <c r="J1490" s="5" t="str">
        <f t="shared" si="6"/>
        <v>42</v>
      </c>
      <c r="K1490" s="5" t="str">
        <f>VLOOKUP(J1490,'RF Mapping'!$A$1:$B$26,2,0)</f>
        <v>Potential Loyalists</v>
      </c>
    </row>
    <row r="1491" ht="15.75" customHeight="1">
      <c r="A1491" s="4">
        <v>16079.0</v>
      </c>
      <c r="B1491" s="5">
        <v>1.0</v>
      </c>
      <c r="C1491" s="15">
        <v>44681.54583333333</v>
      </c>
      <c r="D1491" s="16">
        <v>21.0</v>
      </c>
      <c r="E1491" s="5">
        <f t="shared" si="1"/>
        <v>394</v>
      </c>
      <c r="F1491" s="5">
        <f t="shared" si="2"/>
        <v>4</v>
      </c>
      <c r="G1491" s="5">
        <f t="shared" si="3"/>
        <v>2</v>
      </c>
      <c r="H1491" s="5">
        <f t="shared" si="4"/>
        <v>2</v>
      </c>
      <c r="I1491" s="5" t="str">
        <f t="shared" si="5"/>
        <v>422</v>
      </c>
      <c r="J1491" s="5" t="str">
        <f t="shared" si="6"/>
        <v>42</v>
      </c>
      <c r="K1491" s="5" t="str">
        <f>VLOOKUP(J1491,'RF Mapping'!$A$1:$B$26,2,0)</f>
        <v>Potential Loyalists</v>
      </c>
    </row>
    <row r="1492" ht="15.75" customHeight="1">
      <c r="A1492" s="4">
        <v>16081.0</v>
      </c>
      <c r="B1492" s="5">
        <v>4.0</v>
      </c>
      <c r="C1492" s="15">
        <v>44665.54583333333</v>
      </c>
      <c r="D1492" s="16">
        <v>158.28</v>
      </c>
      <c r="E1492" s="5">
        <f t="shared" si="1"/>
        <v>410</v>
      </c>
      <c r="F1492" s="5">
        <f t="shared" si="2"/>
        <v>4</v>
      </c>
      <c r="G1492" s="5">
        <f t="shared" si="3"/>
        <v>4</v>
      </c>
      <c r="H1492" s="5">
        <f t="shared" si="4"/>
        <v>4</v>
      </c>
      <c r="I1492" s="5" t="str">
        <f t="shared" si="5"/>
        <v>444</v>
      </c>
      <c r="J1492" s="5" t="str">
        <f t="shared" si="6"/>
        <v>44</v>
      </c>
      <c r="K1492" s="5" t="str">
        <f>VLOOKUP(J1492,'RF Mapping'!$A$1:$B$26,2,0)</f>
        <v>Loyal Customers</v>
      </c>
    </row>
    <row r="1493" ht="15.75" customHeight="1">
      <c r="A1493" s="4">
        <v>16083.0</v>
      </c>
      <c r="B1493" s="5">
        <v>1.0</v>
      </c>
      <c r="C1493" s="15">
        <v>44361.49375</v>
      </c>
      <c r="D1493" s="16">
        <v>52.2</v>
      </c>
      <c r="E1493" s="5">
        <f t="shared" si="1"/>
        <v>714</v>
      </c>
      <c r="F1493" s="5">
        <f t="shared" si="2"/>
        <v>2</v>
      </c>
      <c r="G1493" s="5">
        <f t="shared" si="3"/>
        <v>2</v>
      </c>
      <c r="H1493" s="5">
        <f t="shared" si="4"/>
        <v>3</v>
      </c>
      <c r="I1493" s="5" t="str">
        <f t="shared" si="5"/>
        <v>223</v>
      </c>
      <c r="J1493" s="5" t="str">
        <f t="shared" si="6"/>
        <v>22</v>
      </c>
      <c r="K1493" s="5" t="str">
        <f>VLOOKUP(J1493,'RF Mapping'!$A$1:$B$26,2,0)</f>
        <v>Hibernating</v>
      </c>
    </row>
    <row r="1494" ht="15.75" customHeight="1">
      <c r="A1494" s="4">
        <v>16084.0</v>
      </c>
      <c r="B1494" s="5">
        <v>1.0</v>
      </c>
      <c r="C1494" s="15">
        <v>44421.67013888889</v>
      </c>
      <c r="D1494" s="16">
        <v>55.599999999999994</v>
      </c>
      <c r="E1494" s="5">
        <f t="shared" si="1"/>
        <v>654</v>
      </c>
      <c r="F1494" s="5">
        <f t="shared" si="2"/>
        <v>2</v>
      </c>
      <c r="G1494" s="5">
        <f t="shared" si="3"/>
        <v>2</v>
      </c>
      <c r="H1494" s="5">
        <f t="shared" si="4"/>
        <v>3</v>
      </c>
      <c r="I1494" s="5" t="str">
        <f t="shared" si="5"/>
        <v>223</v>
      </c>
      <c r="J1494" s="5" t="str">
        <f t="shared" si="6"/>
        <v>22</v>
      </c>
      <c r="K1494" s="5" t="str">
        <f>VLOOKUP(J1494,'RF Mapping'!$A$1:$B$26,2,0)</f>
        <v>Hibernating</v>
      </c>
    </row>
    <row r="1495" ht="15.75" customHeight="1">
      <c r="A1495" s="4">
        <v>16085.0</v>
      </c>
      <c r="B1495" s="5">
        <v>3.0</v>
      </c>
      <c r="C1495" s="15">
        <v>44641.65208333333</v>
      </c>
      <c r="D1495" s="16">
        <v>30.200000000000003</v>
      </c>
      <c r="E1495" s="5">
        <f t="shared" si="1"/>
        <v>434</v>
      </c>
      <c r="F1495" s="5">
        <f t="shared" si="2"/>
        <v>3</v>
      </c>
      <c r="G1495" s="5">
        <f t="shared" si="3"/>
        <v>4</v>
      </c>
      <c r="H1495" s="5">
        <f t="shared" si="4"/>
        <v>2</v>
      </c>
      <c r="I1495" s="5" t="str">
        <f t="shared" si="5"/>
        <v>342</v>
      </c>
      <c r="J1495" s="5" t="str">
        <f t="shared" si="6"/>
        <v>34</v>
      </c>
      <c r="K1495" s="5" t="str">
        <f>VLOOKUP(J1495,'RF Mapping'!$A$1:$B$26,2,0)</f>
        <v>Loyal Customers</v>
      </c>
    </row>
    <row r="1496" ht="15.75" customHeight="1">
      <c r="A1496" s="4">
        <v>16086.0</v>
      </c>
      <c r="B1496" s="5">
        <v>5.0</v>
      </c>
      <c r="C1496" s="15">
        <v>44622.55694444444</v>
      </c>
      <c r="D1496" s="16">
        <v>140.58</v>
      </c>
      <c r="E1496" s="5">
        <f t="shared" si="1"/>
        <v>453</v>
      </c>
      <c r="F1496" s="5">
        <f t="shared" si="2"/>
        <v>3</v>
      </c>
      <c r="G1496" s="5">
        <f t="shared" si="3"/>
        <v>4</v>
      </c>
      <c r="H1496" s="5">
        <f t="shared" si="4"/>
        <v>4</v>
      </c>
      <c r="I1496" s="5" t="str">
        <f t="shared" si="5"/>
        <v>344</v>
      </c>
      <c r="J1496" s="5" t="str">
        <f t="shared" si="6"/>
        <v>34</v>
      </c>
      <c r="K1496" s="5" t="str">
        <f>VLOOKUP(J1496,'RF Mapping'!$A$1:$B$26,2,0)</f>
        <v>Loyal Customers</v>
      </c>
    </row>
    <row r="1497" ht="15.75" customHeight="1">
      <c r="A1497" s="4">
        <v>16094.0</v>
      </c>
      <c r="B1497" s="5">
        <v>2.0</v>
      </c>
      <c r="C1497" s="15">
        <v>44510.66527777778</v>
      </c>
      <c r="D1497" s="16">
        <v>26.7</v>
      </c>
      <c r="E1497" s="5">
        <f t="shared" si="1"/>
        <v>565</v>
      </c>
      <c r="F1497" s="5">
        <f t="shared" si="2"/>
        <v>2</v>
      </c>
      <c r="G1497" s="5">
        <f t="shared" si="3"/>
        <v>3</v>
      </c>
      <c r="H1497" s="5">
        <f t="shared" si="4"/>
        <v>2</v>
      </c>
      <c r="I1497" s="5" t="str">
        <f t="shared" si="5"/>
        <v>232</v>
      </c>
      <c r="J1497" s="5" t="str">
        <f t="shared" si="6"/>
        <v>23</v>
      </c>
      <c r="K1497" s="5" t="str">
        <f>VLOOKUP(J1497,'RF Mapping'!$A$1:$B$26,2,0)</f>
        <v>At Risk</v>
      </c>
    </row>
    <row r="1498" ht="15.75" customHeight="1">
      <c r="A1498" s="4">
        <v>16096.0</v>
      </c>
      <c r="B1498" s="5">
        <v>1.0</v>
      </c>
      <c r="C1498" s="15">
        <v>44459.56805555556</v>
      </c>
      <c r="D1498" s="16">
        <v>39.0</v>
      </c>
      <c r="E1498" s="5">
        <f t="shared" si="1"/>
        <v>616</v>
      </c>
      <c r="F1498" s="5">
        <f t="shared" si="2"/>
        <v>2</v>
      </c>
      <c r="G1498" s="5">
        <f t="shared" si="3"/>
        <v>2</v>
      </c>
      <c r="H1498" s="5">
        <f t="shared" si="4"/>
        <v>3</v>
      </c>
      <c r="I1498" s="5" t="str">
        <f t="shared" si="5"/>
        <v>223</v>
      </c>
      <c r="J1498" s="5" t="str">
        <f t="shared" si="6"/>
        <v>22</v>
      </c>
      <c r="K1498" s="5" t="str">
        <f>VLOOKUP(J1498,'RF Mapping'!$A$1:$B$26,2,0)</f>
        <v>Hibernating</v>
      </c>
    </row>
    <row r="1499" ht="15.75" customHeight="1">
      <c r="A1499" s="4">
        <v>16098.0</v>
      </c>
      <c r="B1499" s="5">
        <v>1.0</v>
      </c>
      <c r="C1499" s="15">
        <v>44537.68125</v>
      </c>
      <c r="D1499" s="16">
        <v>7.800000000000001</v>
      </c>
      <c r="E1499" s="5">
        <f t="shared" si="1"/>
        <v>538</v>
      </c>
      <c r="F1499" s="5">
        <f t="shared" si="2"/>
        <v>3</v>
      </c>
      <c r="G1499" s="5">
        <f t="shared" si="3"/>
        <v>2</v>
      </c>
      <c r="H1499" s="5">
        <f t="shared" si="4"/>
        <v>1</v>
      </c>
      <c r="I1499" s="5" t="str">
        <f t="shared" si="5"/>
        <v>321</v>
      </c>
      <c r="J1499" s="5" t="str">
        <f t="shared" si="6"/>
        <v>32</v>
      </c>
      <c r="K1499" s="5" t="str">
        <f>VLOOKUP(J1499,'RF Mapping'!$A$1:$B$26,2,0)</f>
        <v>About to Sleep</v>
      </c>
    </row>
    <row r="1500" ht="15.75" customHeight="1">
      <c r="A1500" s="4">
        <v>16101.0</v>
      </c>
      <c r="B1500" s="5">
        <v>3.0</v>
      </c>
      <c r="C1500" s="15">
        <v>44711.70416666667</v>
      </c>
      <c r="D1500" s="16">
        <v>69.68</v>
      </c>
      <c r="E1500" s="5">
        <f t="shared" si="1"/>
        <v>364</v>
      </c>
      <c r="F1500" s="5">
        <f t="shared" si="2"/>
        <v>5</v>
      </c>
      <c r="G1500" s="5">
        <f t="shared" si="3"/>
        <v>4</v>
      </c>
      <c r="H1500" s="5">
        <f t="shared" si="4"/>
        <v>3</v>
      </c>
      <c r="I1500" s="5" t="str">
        <f t="shared" si="5"/>
        <v>543</v>
      </c>
      <c r="J1500" s="5" t="str">
        <f t="shared" si="6"/>
        <v>54</v>
      </c>
      <c r="K1500" s="5" t="str">
        <f>VLOOKUP(J1500,'RF Mapping'!$A$1:$B$26,2,0)</f>
        <v>Champions</v>
      </c>
    </row>
    <row r="1501" ht="15.75" customHeight="1">
      <c r="A1501" s="4">
        <v>16102.0</v>
      </c>
      <c r="B1501" s="5">
        <v>1.0</v>
      </c>
      <c r="C1501" s="15">
        <v>44622.49583333333</v>
      </c>
      <c r="D1501" s="16">
        <v>50.400000000000006</v>
      </c>
      <c r="E1501" s="5">
        <f t="shared" si="1"/>
        <v>453</v>
      </c>
      <c r="F1501" s="5">
        <f t="shared" si="2"/>
        <v>3</v>
      </c>
      <c r="G1501" s="5">
        <f t="shared" si="3"/>
        <v>2</v>
      </c>
      <c r="H1501" s="5">
        <f t="shared" si="4"/>
        <v>3</v>
      </c>
      <c r="I1501" s="5" t="str">
        <f t="shared" si="5"/>
        <v>323</v>
      </c>
      <c r="J1501" s="5" t="str">
        <f t="shared" si="6"/>
        <v>32</v>
      </c>
      <c r="K1501" s="5" t="str">
        <f>VLOOKUP(J1501,'RF Mapping'!$A$1:$B$26,2,0)</f>
        <v>About to Sleep</v>
      </c>
    </row>
    <row r="1502" ht="15.75" customHeight="1">
      <c r="A1502" s="4">
        <v>16103.0</v>
      </c>
      <c r="B1502" s="5">
        <v>1.0</v>
      </c>
      <c r="C1502" s="15">
        <v>44566.45416666667</v>
      </c>
      <c r="D1502" s="16">
        <v>15.600000000000001</v>
      </c>
      <c r="E1502" s="5">
        <f t="shared" si="1"/>
        <v>509</v>
      </c>
      <c r="F1502" s="5">
        <f t="shared" si="2"/>
        <v>3</v>
      </c>
      <c r="G1502" s="5">
        <f t="shared" si="3"/>
        <v>2</v>
      </c>
      <c r="H1502" s="5">
        <f t="shared" si="4"/>
        <v>2</v>
      </c>
      <c r="I1502" s="5" t="str">
        <f t="shared" si="5"/>
        <v>322</v>
      </c>
      <c r="J1502" s="5" t="str">
        <f t="shared" si="6"/>
        <v>32</v>
      </c>
      <c r="K1502" s="5" t="str">
        <f>VLOOKUP(J1502,'RF Mapping'!$A$1:$B$26,2,0)</f>
        <v>About to Sleep</v>
      </c>
    </row>
    <row r="1503" ht="15.75" customHeight="1">
      <c r="A1503" s="4">
        <v>16104.0</v>
      </c>
      <c r="B1503" s="5">
        <v>1.0</v>
      </c>
      <c r="C1503" s="15">
        <v>44660.43263888889</v>
      </c>
      <c r="D1503" s="16">
        <v>17.85</v>
      </c>
      <c r="E1503" s="5">
        <f t="shared" si="1"/>
        <v>415</v>
      </c>
      <c r="F1503" s="5">
        <f t="shared" si="2"/>
        <v>4</v>
      </c>
      <c r="G1503" s="5">
        <f t="shared" si="3"/>
        <v>2</v>
      </c>
      <c r="H1503" s="5">
        <f t="shared" si="4"/>
        <v>2</v>
      </c>
      <c r="I1503" s="5" t="str">
        <f t="shared" si="5"/>
        <v>422</v>
      </c>
      <c r="J1503" s="5" t="str">
        <f t="shared" si="6"/>
        <v>42</v>
      </c>
      <c r="K1503" s="5" t="str">
        <f>VLOOKUP(J1503,'RF Mapping'!$A$1:$B$26,2,0)</f>
        <v>Potential Loyalists</v>
      </c>
    </row>
    <row r="1504" ht="15.75" customHeight="1">
      <c r="A1504" s="4">
        <v>16106.0</v>
      </c>
      <c r="B1504" s="5">
        <v>1.0</v>
      </c>
      <c r="C1504" s="15">
        <v>44656.44236111111</v>
      </c>
      <c r="D1504" s="16">
        <v>15.0</v>
      </c>
      <c r="E1504" s="5">
        <f t="shared" si="1"/>
        <v>419</v>
      </c>
      <c r="F1504" s="5">
        <f t="shared" si="2"/>
        <v>4</v>
      </c>
      <c r="G1504" s="5">
        <f t="shared" si="3"/>
        <v>2</v>
      </c>
      <c r="H1504" s="5">
        <f t="shared" si="4"/>
        <v>2</v>
      </c>
      <c r="I1504" s="5" t="str">
        <f t="shared" si="5"/>
        <v>422</v>
      </c>
      <c r="J1504" s="5" t="str">
        <f t="shared" si="6"/>
        <v>42</v>
      </c>
      <c r="K1504" s="5" t="str">
        <f>VLOOKUP(J1504,'RF Mapping'!$A$1:$B$26,2,0)</f>
        <v>Potential Loyalists</v>
      </c>
    </row>
    <row r="1505" ht="15.75" customHeight="1">
      <c r="A1505" s="4">
        <v>16108.0</v>
      </c>
      <c r="B1505" s="5">
        <v>1.0</v>
      </c>
      <c r="C1505" s="15">
        <v>44636.49166666667</v>
      </c>
      <c r="D1505" s="16">
        <v>15.0</v>
      </c>
      <c r="E1505" s="5">
        <f t="shared" si="1"/>
        <v>439</v>
      </c>
      <c r="F1505" s="5">
        <f t="shared" si="2"/>
        <v>3</v>
      </c>
      <c r="G1505" s="5">
        <f t="shared" si="3"/>
        <v>2</v>
      </c>
      <c r="H1505" s="5">
        <f t="shared" si="4"/>
        <v>2</v>
      </c>
      <c r="I1505" s="5" t="str">
        <f t="shared" si="5"/>
        <v>322</v>
      </c>
      <c r="J1505" s="5" t="str">
        <f t="shared" si="6"/>
        <v>32</v>
      </c>
      <c r="K1505" s="5" t="str">
        <f>VLOOKUP(J1505,'RF Mapping'!$A$1:$B$26,2,0)</f>
        <v>About to Sleep</v>
      </c>
    </row>
    <row r="1506" ht="15.75" customHeight="1">
      <c r="A1506" s="4">
        <v>16109.0</v>
      </c>
      <c r="B1506" s="5">
        <v>1.0</v>
      </c>
      <c r="C1506" s="15">
        <v>44505.38680555556</v>
      </c>
      <c r="D1506" s="16">
        <v>34.68</v>
      </c>
      <c r="E1506" s="5">
        <f t="shared" si="1"/>
        <v>570</v>
      </c>
      <c r="F1506" s="5">
        <f t="shared" si="2"/>
        <v>2</v>
      </c>
      <c r="G1506" s="5">
        <f t="shared" si="3"/>
        <v>2</v>
      </c>
      <c r="H1506" s="5">
        <f t="shared" si="4"/>
        <v>3</v>
      </c>
      <c r="I1506" s="5" t="str">
        <f t="shared" si="5"/>
        <v>223</v>
      </c>
      <c r="J1506" s="5" t="str">
        <f t="shared" si="6"/>
        <v>22</v>
      </c>
      <c r="K1506" s="5" t="str">
        <f>VLOOKUP(J1506,'RF Mapping'!$A$1:$B$26,2,0)</f>
        <v>Hibernating</v>
      </c>
    </row>
    <row r="1507" ht="15.75" customHeight="1">
      <c r="A1507" s="4">
        <v>16110.0</v>
      </c>
      <c r="B1507" s="5">
        <v>2.0</v>
      </c>
      <c r="C1507" s="15">
        <v>44461.57916666667</v>
      </c>
      <c r="D1507" s="16">
        <v>10.2</v>
      </c>
      <c r="E1507" s="5">
        <f t="shared" si="1"/>
        <v>614</v>
      </c>
      <c r="F1507" s="5">
        <f t="shared" si="2"/>
        <v>2</v>
      </c>
      <c r="G1507" s="5">
        <f t="shared" si="3"/>
        <v>3</v>
      </c>
      <c r="H1507" s="5">
        <f t="shared" si="4"/>
        <v>1</v>
      </c>
      <c r="I1507" s="5" t="str">
        <f t="shared" si="5"/>
        <v>231</v>
      </c>
      <c r="J1507" s="5" t="str">
        <f t="shared" si="6"/>
        <v>23</v>
      </c>
      <c r="K1507" s="5" t="str">
        <f>VLOOKUP(J1507,'RF Mapping'!$A$1:$B$26,2,0)</f>
        <v>At Risk</v>
      </c>
    </row>
    <row r="1508" ht="15.75" customHeight="1">
      <c r="A1508" s="4">
        <v>16115.0</v>
      </c>
      <c r="B1508" s="5">
        <v>3.0</v>
      </c>
      <c r="C1508" s="15">
        <v>44648.60138888889</v>
      </c>
      <c r="D1508" s="16">
        <v>13.91</v>
      </c>
      <c r="E1508" s="5">
        <f t="shared" si="1"/>
        <v>427</v>
      </c>
      <c r="F1508" s="5">
        <f t="shared" si="2"/>
        <v>4</v>
      </c>
      <c r="G1508" s="5">
        <f t="shared" si="3"/>
        <v>4</v>
      </c>
      <c r="H1508" s="5">
        <f t="shared" si="4"/>
        <v>1</v>
      </c>
      <c r="I1508" s="5" t="str">
        <f t="shared" si="5"/>
        <v>441</v>
      </c>
      <c r="J1508" s="5" t="str">
        <f t="shared" si="6"/>
        <v>44</v>
      </c>
      <c r="K1508" s="5" t="str">
        <f>VLOOKUP(J1508,'RF Mapping'!$A$1:$B$26,2,0)</f>
        <v>Loyal Customers</v>
      </c>
    </row>
    <row r="1509" ht="15.75" customHeight="1">
      <c r="A1509" s="4">
        <v>16116.0</v>
      </c>
      <c r="B1509" s="5">
        <v>1.0</v>
      </c>
      <c r="C1509" s="15">
        <v>44512.50069444445</v>
      </c>
      <c r="D1509" s="16">
        <v>17.0</v>
      </c>
      <c r="E1509" s="5">
        <f t="shared" si="1"/>
        <v>563</v>
      </c>
      <c r="F1509" s="5">
        <f t="shared" si="2"/>
        <v>2</v>
      </c>
      <c r="G1509" s="5">
        <f t="shared" si="3"/>
        <v>2</v>
      </c>
      <c r="H1509" s="5">
        <f t="shared" si="4"/>
        <v>2</v>
      </c>
      <c r="I1509" s="5" t="str">
        <f t="shared" si="5"/>
        <v>222</v>
      </c>
      <c r="J1509" s="5" t="str">
        <f t="shared" si="6"/>
        <v>22</v>
      </c>
      <c r="K1509" s="5" t="str">
        <f>VLOOKUP(J1509,'RF Mapping'!$A$1:$B$26,2,0)</f>
        <v>Hibernating</v>
      </c>
    </row>
    <row r="1510" ht="15.75" customHeight="1">
      <c r="A1510" s="4">
        <v>16117.0</v>
      </c>
      <c r="B1510" s="5">
        <v>1.0</v>
      </c>
      <c r="C1510" s="15">
        <v>44533.4875</v>
      </c>
      <c r="D1510" s="16">
        <v>14.75</v>
      </c>
      <c r="E1510" s="5">
        <f t="shared" si="1"/>
        <v>542</v>
      </c>
      <c r="F1510" s="5">
        <f t="shared" si="2"/>
        <v>3</v>
      </c>
      <c r="G1510" s="5">
        <f t="shared" si="3"/>
        <v>2</v>
      </c>
      <c r="H1510" s="5">
        <f t="shared" si="4"/>
        <v>1</v>
      </c>
      <c r="I1510" s="5" t="str">
        <f t="shared" si="5"/>
        <v>321</v>
      </c>
      <c r="J1510" s="5" t="str">
        <f t="shared" si="6"/>
        <v>32</v>
      </c>
      <c r="K1510" s="5" t="str">
        <f>VLOOKUP(J1510,'RF Mapping'!$A$1:$B$26,2,0)</f>
        <v>About to Sleep</v>
      </c>
    </row>
    <row r="1511" ht="15.75" customHeight="1">
      <c r="A1511" s="4">
        <v>16120.0</v>
      </c>
      <c r="B1511" s="5">
        <v>3.0</v>
      </c>
      <c r="C1511" s="15">
        <v>44662.59861111111</v>
      </c>
      <c r="D1511" s="16">
        <v>19.15</v>
      </c>
      <c r="E1511" s="5">
        <f t="shared" si="1"/>
        <v>413</v>
      </c>
      <c r="F1511" s="5">
        <f t="shared" si="2"/>
        <v>4</v>
      </c>
      <c r="G1511" s="5">
        <f t="shared" si="3"/>
        <v>4</v>
      </c>
      <c r="H1511" s="5">
        <f t="shared" si="4"/>
        <v>2</v>
      </c>
      <c r="I1511" s="5" t="str">
        <f t="shared" si="5"/>
        <v>442</v>
      </c>
      <c r="J1511" s="5" t="str">
        <f t="shared" si="6"/>
        <v>44</v>
      </c>
      <c r="K1511" s="5" t="str">
        <f>VLOOKUP(J1511,'RF Mapping'!$A$1:$B$26,2,0)</f>
        <v>Loyal Customers</v>
      </c>
    </row>
    <row r="1512" ht="15.75" customHeight="1">
      <c r="A1512" s="4">
        <v>16121.0</v>
      </c>
      <c r="B1512" s="5">
        <v>1.0</v>
      </c>
      <c r="C1512" s="15">
        <v>44664.54097222222</v>
      </c>
      <c r="D1512" s="16">
        <v>10.81</v>
      </c>
      <c r="E1512" s="5">
        <f t="shared" si="1"/>
        <v>411</v>
      </c>
      <c r="F1512" s="5">
        <f t="shared" si="2"/>
        <v>4</v>
      </c>
      <c r="G1512" s="5">
        <f t="shared" si="3"/>
        <v>2</v>
      </c>
      <c r="H1512" s="5">
        <f t="shared" si="4"/>
        <v>1</v>
      </c>
      <c r="I1512" s="5" t="str">
        <f t="shared" si="5"/>
        <v>421</v>
      </c>
      <c r="J1512" s="5" t="str">
        <f t="shared" si="6"/>
        <v>42</v>
      </c>
      <c r="K1512" s="5" t="str">
        <f>VLOOKUP(J1512,'RF Mapping'!$A$1:$B$26,2,0)</f>
        <v>Potential Loyalists</v>
      </c>
    </row>
    <row r="1513" ht="15.75" customHeight="1">
      <c r="A1513" s="4">
        <v>16122.0</v>
      </c>
      <c r="B1513" s="5">
        <v>1.0</v>
      </c>
      <c r="C1513" s="15">
        <v>44388.42986111111</v>
      </c>
      <c r="D1513" s="16">
        <v>15.0</v>
      </c>
      <c r="E1513" s="5">
        <f t="shared" si="1"/>
        <v>687</v>
      </c>
      <c r="F1513" s="5">
        <f t="shared" si="2"/>
        <v>2</v>
      </c>
      <c r="G1513" s="5">
        <f t="shared" si="3"/>
        <v>2</v>
      </c>
      <c r="H1513" s="5">
        <f t="shared" si="4"/>
        <v>2</v>
      </c>
      <c r="I1513" s="5" t="str">
        <f t="shared" si="5"/>
        <v>222</v>
      </c>
      <c r="J1513" s="5" t="str">
        <f t="shared" si="6"/>
        <v>22</v>
      </c>
      <c r="K1513" s="5" t="str">
        <f>VLOOKUP(J1513,'RF Mapping'!$A$1:$B$26,2,0)</f>
        <v>Hibernating</v>
      </c>
    </row>
    <row r="1514" ht="15.75" customHeight="1">
      <c r="A1514" s="4">
        <v>16124.0</v>
      </c>
      <c r="B1514" s="5">
        <v>1.0</v>
      </c>
      <c r="C1514" s="15">
        <v>44404.67013888889</v>
      </c>
      <c r="D1514" s="16">
        <v>16.95</v>
      </c>
      <c r="E1514" s="5">
        <f t="shared" si="1"/>
        <v>671</v>
      </c>
      <c r="F1514" s="5">
        <f t="shared" si="2"/>
        <v>2</v>
      </c>
      <c r="G1514" s="5">
        <f t="shared" si="3"/>
        <v>2</v>
      </c>
      <c r="H1514" s="5">
        <f t="shared" si="4"/>
        <v>2</v>
      </c>
      <c r="I1514" s="5" t="str">
        <f t="shared" si="5"/>
        <v>222</v>
      </c>
      <c r="J1514" s="5" t="str">
        <f t="shared" si="6"/>
        <v>22</v>
      </c>
      <c r="K1514" s="5" t="str">
        <f>VLOOKUP(J1514,'RF Mapping'!$A$1:$B$26,2,0)</f>
        <v>Hibernating</v>
      </c>
    </row>
    <row r="1515" ht="15.75" customHeight="1">
      <c r="A1515" s="4">
        <v>16125.0</v>
      </c>
      <c r="B1515" s="5">
        <v>1.0</v>
      </c>
      <c r="C1515" s="15">
        <v>44354.65833333333</v>
      </c>
      <c r="D1515" s="16">
        <v>35.400000000000006</v>
      </c>
      <c r="E1515" s="5">
        <f t="shared" si="1"/>
        <v>721</v>
      </c>
      <c r="F1515" s="5">
        <f t="shared" si="2"/>
        <v>2</v>
      </c>
      <c r="G1515" s="5">
        <f t="shared" si="3"/>
        <v>2</v>
      </c>
      <c r="H1515" s="5">
        <f t="shared" si="4"/>
        <v>3</v>
      </c>
      <c r="I1515" s="5" t="str">
        <f t="shared" si="5"/>
        <v>223</v>
      </c>
      <c r="J1515" s="5" t="str">
        <f t="shared" si="6"/>
        <v>22</v>
      </c>
      <c r="K1515" s="5" t="str">
        <f>VLOOKUP(J1515,'RF Mapping'!$A$1:$B$26,2,0)</f>
        <v>Hibernating</v>
      </c>
    </row>
    <row r="1516" ht="15.75" customHeight="1">
      <c r="A1516" s="4">
        <v>16127.0</v>
      </c>
      <c r="B1516" s="5">
        <v>1.0</v>
      </c>
      <c r="C1516" s="15">
        <v>44681.58194444444</v>
      </c>
      <c r="D1516" s="16">
        <v>15.0</v>
      </c>
      <c r="E1516" s="5">
        <f t="shared" si="1"/>
        <v>394</v>
      </c>
      <c r="F1516" s="5">
        <f t="shared" si="2"/>
        <v>4</v>
      </c>
      <c r="G1516" s="5">
        <f t="shared" si="3"/>
        <v>2</v>
      </c>
      <c r="H1516" s="5">
        <f t="shared" si="4"/>
        <v>2</v>
      </c>
      <c r="I1516" s="5" t="str">
        <f t="shared" si="5"/>
        <v>422</v>
      </c>
      <c r="J1516" s="5" t="str">
        <f t="shared" si="6"/>
        <v>42</v>
      </c>
      <c r="K1516" s="5" t="str">
        <f>VLOOKUP(J1516,'RF Mapping'!$A$1:$B$26,2,0)</f>
        <v>Potential Loyalists</v>
      </c>
    </row>
    <row r="1517" ht="15.75" customHeight="1">
      <c r="A1517" s="4">
        <v>16133.0</v>
      </c>
      <c r="B1517" s="5">
        <v>10.0</v>
      </c>
      <c r="C1517" s="15">
        <v>44714.55555555555</v>
      </c>
      <c r="D1517" s="16">
        <v>350.1</v>
      </c>
      <c r="E1517" s="5">
        <f t="shared" si="1"/>
        <v>361</v>
      </c>
      <c r="F1517" s="5">
        <f t="shared" si="2"/>
        <v>5</v>
      </c>
      <c r="G1517" s="5">
        <f t="shared" si="3"/>
        <v>4</v>
      </c>
      <c r="H1517" s="5">
        <f t="shared" si="4"/>
        <v>4</v>
      </c>
      <c r="I1517" s="5" t="str">
        <f t="shared" si="5"/>
        <v>544</v>
      </c>
      <c r="J1517" s="5" t="str">
        <f t="shared" si="6"/>
        <v>54</v>
      </c>
      <c r="K1517" s="5" t="str">
        <f>VLOOKUP(J1517,'RF Mapping'!$A$1:$B$26,2,0)</f>
        <v>Champions</v>
      </c>
    </row>
    <row r="1518" ht="15.75" customHeight="1">
      <c r="A1518" s="4">
        <v>16136.0</v>
      </c>
      <c r="B1518" s="5">
        <v>1.0</v>
      </c>
      <c r="C1518" s="15">
        <v>44446.41111111111</v>
      </c>
      <c r="D1518" s="16">
        <v>19.9</v>
      </c>
      <c r="E1518" s="5">
        <f t="shared" si="1"/>
        <v>629</v>
      </c>
      <c r="F1518" s="5">
        <f t="shared" si="2"/>
        <v>2</v>
      </c>
      <c r="G1518" s="5">
        <f t="shared" si="3"/>
        <v>2</v>
      </c>
      <c r="H1518" s="5">
        <f t="shared" si="4"/>
        <v>2</v>
      </c>
      <c r="I1518" s="5" t="str">
        <f t="shared" si="5"/>
        <v>222</v>
      </c>
      <c r="J1518" s="5" t="str">
        <f t="shared" si="6"/>
        <v>22</v>
      </c>
      <c r="K1518" s="5" t="str">
        <f>VLOOKUP(J1518,'RF Mapping'!$A$1:$B$26,2,0)</f>
        <v>Hibernating</v>
      </c>
    </row>
    <row r="1519" ht="15.75" customHeight="1">
      <c r="A1519" s="4">
        <v>16143.0</v>
      </c>
      <c r="B1519" s="5">
        <v>4.0</v>
      </c>
      <c r="C1519" s="15">
        <v>44615.66736111111</v>
      </c>
      <c r="D1519" s="16">
        <v>120.9</v>
      </c>
      <c r="E1519" s="5">
        <f t="shared" si="1"/>
        <v>460</v>
      </c>
      <c r="F1519" s="5">
        <f t="shared" si="2"/>
        <v>3</v>
      </c>
      <c r="G1519" s="5">
        <f t="shared" si="3"/>
        <v>4</v>
      </c>
      <c r="H1519" s="5">
        <f t="shared" si="4"/>
        <v>4</v>
      </c>
      <c r="I1519" s="5" t="str">
        <f t="shared" si="5"/>
        <v>344</v>
      </c>
      <c r="J1519" s="5" t="str">
        <f t="shared" si="6"/>
        <v>34</v>
      </c>
      <c r="K1519" s="5" t="str">
        <f>VLOOKUP(J1519,'RF Mapping'!$A$1:$B$26,2,0)</f>
        <v>Loyal Customers</v>
      </c>
    </row>
    <row r="1520" ht="15.75" customHeight="1">
      <c r="A1520" s="4">
        <v>16145.0</v>
      </c>
      <c r="B1520" s="5">
        <v>10.0</v>
      </c>
      <c r="C1520" s="15">
        <v>44629.69166666667</v>
      </c>
      <c r="D1520" s="16">
        <v>122.84</v>
      </c>
      <c r="E1520" s="5">
        <f t="shared" si="1"/>
        <v>446</v>
      </c>
      <c r="F1520" s="5">
        <f t="shared" si="2"/>
        <v>3</v>
      </c>
      <c r="G1520" s="5">
        <f t="shared" si="3"/>
        <v>4</v>
      </c>
      <c r="H1520" s="5">
        <f t="shared" si="4"/>
        <v>4</v>
      </c>
      <c r="I1520" s="5" t="str">
        <f t="shared" si="5"/>
        <v>344</v>
      </c>
      <c r="J1520" s="5" t="str">
        <f t="shared" si="6"/>
        <v>34</v>
      </c>
      <c r="K1520" s="5" t="str">
        <f>VLOOKUP(J1520,'RF Mapping'!$A$1:$B$26,2,0)</f>
        <v>Loyal Customers</v>
      </c>
    </row>
    <row r="1521" ht="15.75" customHeight="1">
      <c r="A1521" s="4">
        <v>16149.0</v>
      </c>
      <c r="B1521" s="5">
        <v>1.0</v>
      </c>
      <c r="C1521" s="15">
        <v>44717.47847222222</v>
      </c>
      <c r="D1521" s="16">
        <v>20.4</v>
      </c>
      <c r="E1521" s="5">
        <f t="shared" si="1"/>
        <v>358</v>
      </c>
      <c r="F1521" s="5">
        <f t="shared" si="2"/>
        <v>5</v>
      </c>
      <c r="G1521" s="5">
        <f t="shared" si="3"/>
        <v>2</v>
      </c>
      <c r="H1521" s="5">
        <f t="shared" si="4"/>
        <v>2</v>
      </c>
      <c r="I1521" s="5" t="str">
        <f t="shared" si="5"/>
        <v>522</v>
      </c>
      <c r="J1521" s="5" t="str">
        <f t="shared" si="6"/>
        <v>52</v>
      </c>
      <c r="K1521" s="5" t="str">
        <f>VLOOKUP(J1521,'RF Mapping'!$A$1:$B$26,2,0)</f>
        <v>Potential Loyalists</v>
      </c>
    </row>
    <row r="1522" ht="15.75" customHeight="1">
      <c r="A1522" s="4">
        <v>16150.0</v>
      </c>
      <c r="B1522" s="5">
        <v>7.0</v>
      </c>
      <c r="C1522" s="15">
        <v>44682.39513888889</v>
      </c>
      <c r="D1522" s="16">
        <v>148.45000000000002</v>
      </c>
      <c r="E1522" s="5">
        <f t="shared" si="1"/>
        <v>393</v>
      </c>
      <c r="F1522" s="5">
        <f t="shared" si="2"/>
        <v>4</v>
      </c>
      <c r="G1522" s="5">
        <f t="shared" si="3"/>
        <v>4</v>
      </c>
      <c r="H1522" s="5">
        <f t="shared" si="4"/>
        <v>4</v>
      </c>
      <c r="I1522" s="5" t="str">
        <f t="shared" si="5"/>
        <v>444</v>
      </c>
      <c r="J1522" s="5" t="str">
        <f t="shared" si="6"/>
        <v>44</v>
      </c>
      <c r="K1522" s="5" t="str">
        <f>VLOOKUP(J1522,'RF Mapping'!$A$1:$B$26,2,0)</f>
        <v>Loyal Customers</v>
      </c>
    </row>
    <row r="1523" ht="15.75" customHeight="1">
      <c r="A1523" s="4">
        <v>16156.0</v>
      </c>
      <c r="B1523" s="5">
        <v>3.0</v>
      </c>
      <c r="C1523" s="15">
        <v>44647.47986111111</v>
      </c>
      <c r="D1523" s="16">
        <v>44.2</v>
      </c>
      <c r="E1523" s="5">
        <f t="shared" si="1"/>
        <v>428</v>
      </c>
      <c r="F1523" s="5">
        <f t="shared" si="2"/>
        <v>4</v>
      </c>
      <c r="G1523" s="5">
        <f t="shared" si="3"/>
        <v>4</v>
      </c>
      <c r="H1523" s="5">
        <f t="shared" si="4"/>
        <v>3</v>
      </c>
      <c r="I1523" s="5" t="str">
        <f t="shared" si="5"/>
        <v>443</v>
      </c>
      <c r="J1523" s="5" t="str">
        <f t="shared" si="6"/>
        <v>44</v>
      </c>
      <c r="K1523" s="5" t="str">
        <f>VLOOKUP(J1523,'RF Mapping'!$A$1:$B$26,2,0)</f>
        <v>Loyal Customers</v>
      </c>
    </row>
    <row r="1524" ht="15.75" customHeight="1">
      <c r="A1524" s="4">
        <v>16159.0</v>
      </c>
      <c r="B1524" s="5">
        <v>1.0</v>
      </c>
      <c r="C1524" s="15">
        <v>44442.51875</v>
      </c>
      <c r="D1524" s="16">
        <v>16.6</v>
      </c>
      <c r="E1524" s="5">
        <f t="shared" si="1"/>
        <v>633</v>
      </c>
      <c r="F1524" s="5">
        <f t="shared" si="2"/>
        <v>2</v>
      </c>
      <c r="G1524" s="5">
        <f t="shared" si="3"/>
        <v>2</v>
      </c>
      <c r="H1524" s="5">
        <f t="shared" si="4"/>
        <v>2</v>
      </c>
      <c r="I1524" s="5" t="str">
        <f t="shared" si="5"/>
        <v>222</v>
      </c>
      <c r="J1524" s="5" t="str">
        <f t="shared" si="6"/>
        <v>22</v>
      </c>
      <c r="K1524" s="5" t="str">
        <f>VLOOKUP(J1524,'RF Mapping'!$A$1:$B$26,2,0)</f>
        <v>Hibernating</v>
      </c>
    </row>
    <row r="1525" ht="15.75" customHeight="1">
      <c r="A1525" s="4">
        <v>16161.0</v>
      </c>
      <c r="B1525" s="5">
        <v>17.0</v>
      </c>
      <c r="C1525" s="15">
        <v>44695.63194444445</v>
      </c>
      <c r="D1525" s="16">
        <v>210.61</v>
      </c>
      <c r="E1525" s="5">
        <f t="shared" si="1"/>
        <v>380</v>
      </c>
      <c r="F1525" s="5">
        <f t="shared" si="2"/>
        <v>5</v>
      </c>
      <c r="G1525" s="5">
        <f t="shared" si="3"/>
        <v>4</v>
      </c>
      <c r="H1525" s="5">
        <f t="shared" si="4"/>
        <v>4</v>
      </c>
      <c r="I1525" s="5" t="str">
        <f t="shared" si="5"/>
        <v>544</v>
      </c>
      <c r="J1525" s="5" t="str">
        <f t="shared" si="6"/>
        <v>54</v>
      </c>
      <c r="K1525" s="5" t="str">
        <f>VLOOKUP(J1525,'RF Mapping'!$A$1:$B$26,2,0)</f>
        <v>Champions</v>
      </c>
    </row>
    <row r="1526" ht="15.75" customHeight="1">
      <c r="A1526" s="4">
        <v>16168.0</v>
      </c>
      <c r="B1526" s="5">
        <v>2.0</v>
      </c>
      <c r="C1526" s="15">
        <v>44699.64722222222</v>
      </c>
      <c r="D1526" s="16">
        <v>98.6</v>
      </c>
      <c r="E1526" s="5">
        <f t="shared" si="1"/>
        <v>376</v>
      </c>
      <c r="F1526" s="5">
        <f t="shared" si="2"/>
        <v>5</v>
      </c>
      <c r="G1526" s="5">
        <f t="shared" si="3"/>
        <v>3</v>
      </c>
      <c r="H1526" s="5">
        <f t="shared" si="4"/>
        <v>4</v>
      </c>
      <c r="I1526" s="5" t="str">
        <f t="shared" si="5"/>
        <v>534</v>
      </c>
      <c r="J1526" s="5" t="str">
        <f t="shared" si="6"/>
        <v>53</v>
      </c>
      <c r="K1526" s="5" t="str">
        <f>VLOOKUP(J1526,'RF Mapping'!$A$1:$B$26,2,0)</f>
        <v>Potential Loyalists</v>
      </c>
    </row>
    <row r="1527" ht="15.75" customHeight="1">
      <c r="A1527" s="4">
        <v>16170.0</v>
      </c>
      <c r="B1527" s="5">
        <v>1.0</v>
      </c>
      <c r="C1527" s="15">
        <v>44547.46736111111</v>
      </c>
      <c r="D1527" s="16">
        <v>2.55</v>
      </c>
      <c r="E1527" s="5">
        <f t="shared" si="1"/>
        <v>528</v>
      </c>
      <c r="F1527" s="5">
        <f t="shared" si="2"/>
        <v>3</v>
      </c>
      <c r="G1527" s="5">
        <f t="shared" si="3"/>
        <v>2</v>
      </c>
      <c r="H1527" s="5">
        <f t="shared" si="4"/>
        <v>1</v>
      </c>
      <c r="I1527" s="5" t="str">
        <f t="shared" si="5"/>
        <v>321</v>
      </c>
      <c r="J1527" s="5" t="str">
        <f t="shared" si="6"/>
        <v>32</v>
      </c>
      <c r="K1527" s="5" t="str">
        <f>VLOOKUP(J1527,'RF Mapping'!$A$1:$B$26,2,0)</f>
        <v>About to Sleep</v>
      </c>
    </row>
    <row r="1528" ht="15.75" customHeight="1">
      <c r="A1528" s="4">
        <v>16173.0</v>
      </c>
      <c r="B1528" s="5">
        <v>2.0</v>
      </c>
      <c r="C1528" s="15">
        <v>44629.53611111111</v>
      </c>
      <c r="D1528" s="16">
        <v>33.0</v>
      </c>
      <c r="E1528" s="5">
        <f t="shared" si="1"/>
        <v>446</v>
      </c>
      <c r="F1528" s="5">
        <f t="shared" si="2"/>
        <v>3</v>
      </c>
      <c r="G1528" s="5">
        <f t="shared" si="3"/>
        <v>3</v>
      </c>
      <c r="H1528" s="5">
        <f t="shared" si="4"/>
        <v>3</v>
      </c>
      <c r="I1528" s="5" t="str">
        <f t="shared" si="5"/>
        <v>333</v>
      </c>
      <c r="J1528" s="5" t="str">
        <f t="shared" si="6"/>
        <v>33</v>
      </c>
      <c r="K1528" s="5" t="str">
        <f>VLOOKUP(J1528,'RF Mapping'!$A$1:$B$26,2,0)</f>
        <v>Need Attention</v>
      </c>
    </row>
    <row r="1529" ht="15.75" customHeight="1">
      <c r="A1529" s="4">
        <v>16175.0</v>
      </c>
      <c r="B1529" s="5">
        <v>2.0</v>
      </c>
      <c r="C1529" s="15">
        <v>44626.60555555556</v>
      </c>
      <c r="D1529" s="16">
        <v>55.2</v>
      </c>
      <c r="E1529" s="5">
        <f t="shared" si="1"/>
        <v>449</v>
      </c>
      <c r="F1529" s="5">
        <f t="shared" si="2"/>
        <v>3</v>
      </c>
      <c r="G1529" s="5">
        <f t="shared" si="3"/>
        <v>3</v>
      </c>
      <c r="H1529" s="5">
        <f t="shared" si="4"/>
        <v>3</v>
      </c>
      <c r="I1529" s="5" t="str">
        <f t="shared" si="5"/>
        <v>333</v>
      </c>
      <c r="J1529" s="5" t="str">
        <f t="shared" si="6"/>
        <v>33</v>
      </c>
      <c r="K1529" s="5" t="str">
        <f>VLOOKUP(J1529,'RF Mapping'!$A$1:$B$26,2,0)</f>
        <v>Need Attention</v>
      </c>
    </row>
    <row r="1530" ht="15.75" customHeight="1">
      <c r="A1530" s="4">
        <v>16180.0</v>
      </c>
      <c r="B1530" s="5">
        <v>4.0</v>
      </c>
      <c r="C1530" s="15">
        <v>44603.425</v>
      </c>
      <c r="D1530" s="16">
        <v>193.85</v>
      </c>
      <c r="E1530" s="5">
        <f t="shared" si="1"/>
        <v>472</v>
      </c>
      <c r="F1530" s="5">
        <f t="shared" si="2"/>
        <v>3</v>
      </c>
      <c r="G1530" s="5">
        <f t="shared" si="3"/>
        <v>4</v>
      </c>
      <c r="H1530" s="5">
        <f t="shared" si="4"/>
        <v>4</v>
      </c>
      <c r="I1530" s="5" t="str">
        <f t="shared" si="5"/>
        <v>344</v>
      </c>
      <c r="J1530" s="5" t="str">
        <f t="shared" si="6"/>
        <v>34</v>
      </c>
      <c r="K1530" s="5" t="str">
        <f>VLOOKUP(J1530,'RF Mapping'!$A$1:$B$26,2,0)</f>
        <v>Loyal Customers</v>
      </c>
    </row>
    <row r="1531" ht="15.75" customHeight="1">
      <c r="A1531" s="4">
        <v>16181.0</v>
      </c>
      <c r="B1531" s="5">
        <v>1.0</v>
      </c>
      <c r="C1531" s="15">
        <v>44647.56805555556</v>
      </c>
      <c r="D1531" s="16">
        <v>20.8</v>
      </c>
      <c r="E1531" s="5">
        <f t="shared" si="1"/>
        <v>428</v>
      </c>
      <c r="F1531" s="5">
        <f t="shared" si="2"/>
        <v>4</v>
      </c>
      <c r="G1531" s="5">
        <f t="shared" si="3"/>
        <v>2</v>
      </c>
      <c r="H1531" s="5">
        <f t="shared" si="4"/>
        <v>2</v>
      </c>
      <c r="I1531" s="5" t="str">
        <f t="shared" si="5"/>
        <v>422</v>
      </c>
      <c r="J1531" s="5" t="str">
        <f t="shared" si="6"/>
        <v>42</v>
      </c>
      <c r="K1531" s="5" t="str">
        <f>VLOOKUP(J1531,'RF Mapping'!$A$1:$B$26,2,0)</f>
        <v>Potential Loyalists</v>
      </c>
    </row>
    <row r="1532" ht="15.75" customHeight="1">
      <c r="A1532" s="4">
        <v>16182.0</v>
      </c>
      <c r="B1532" s="5">
        <v>2.0</v>
      </c>
      <c r="C1532" s="15">
        <v>44593.69513888889</v>
      </c>
      <c r="D1532" s="16">
        <v>867.0</v>
      </c>
      <c r="E1532" s="5">
        <f t="shared" si="1"/>
        <v>482</v>
      </c>
      <c r="F1532" s="5">
        <f t="shared" si="2"/>
        <v>3</v>
      </c>
      <c r="G1532" s="5">
        <f t="shared" si="3"/>
        <v>3</v>
      </c>
      <c r="H1532" s="5">
        <f t="shared" si="4"/>
        <v>4</v>
      </c>
      <c r="I1532" s="5" t="str">
        <f t="shared" si="5"/>
        <v>334</v>
      </c>
      <c r="J1532" s="5" t="str">
        <f t="shared" si="6"/>
        <v>33</v>
      </c>
      <c r="K1532" s="5" t="str">
        <f>VLOOKUP(J1532,'RF Mapping'!$A$1:$B$26,2,0)</f>
        <v>Need Attention</v>
      </c>
    </row>
    <row r="1533" ht="15.75" customHeight="1">
      <c r="A1533" s="4">
        <v>16184.0</v>
      </c>
      <c r="B1533" s="5">
        <v>1.0</v>
      </c>
      <c r="C1533" s="15">
        <v>44614.625</v>
      </c>
      <c r="D1533" s="16">
        <v>3.25</v>
      </c>
      <c r="E1533" s="5">
        <f t="shared" si="1"/>
        <v>461</v>
      </c>
      <c r="F1533" s="5">
        <f t="shared" si="2"/>
        <v>3</v>
      </c>
      <c r="G1533" s="5">
        <f t="shared" si="3"/>
        <v>2</v>
      </c>
      <c r="H1533" s="5">
        <f t="shared" si="4"/>
        <v>1</v>
      </c>
      <c r="I1533" s="5" t="str">
        <f t="shared" si="5"/>
        <v>321</v>
      </c>
      <c r="J1533" s="5" t="str">
        <f t="shared" si="6"/>
        <v>32</v>
      </c>
      <c r="K1533" s="5" t="str">
        <f>VLOOKUP(J1533,'RF Mapping'!$A$1:$B$26,2,0)</f>
        <v>About to Sleep</v>
      </c>
    </row>
    <row r="1534" ht="15.75" customHeight="1">
      <c r="A1534" s="4">
        <v>16185.0</v>
      </c>
      <c r="B1534" s="5">
        <v>1.0</v>
      </c>
      <c r="C1534" s="15">
        <v>44704.40347222222</v>
      </c>
      <c r="D1534" s="16">
        <v>15.6</v>
      </c>
      <c r="E1534" s="5">
        <f t="shared" si="1"/>
        <v>371</v>
      </c>
      <c r="F1534" s="5">
        <f t="shared" si="2"/>
        <v>5</v>
      </c>
      <c r="G1534" s="5">
        <f t="shared" si="3"/>
        <v>2</v>
      </c>
      <c r="H1534" s="5">
        <f t="shared" si="4"/>
        <v>2</v>
      </c>
      <c r="I1534" s="5" t="str">
        <f t="shared" si="5"/>
        <v>522</v>
      </c>
      <c r="J1534" s="5" t="str">
        <f t="shared" si="6"/>
        <v>52</v>
      </c>
      <c r="K1534" s="5" t="str">
        <f>VLOOKUP(J1534,'RF Mapping'!$A$1:$B$26,2,0)</f>
        <v>Potential Loyalists</v>
      </c>
    </row>
    <row r="1535" ht="15.75" customHeight="1">
      <c r="A1535" s="4">
        <v>16186.0</v>
      </c>
      <c r="B1535" s="5">
        <v>1.0</v>
      </c>
      <c r="C1535" s="15">
        <v>44349.61111111111</v>
      </c>
      <c r="D1535" s="16">
        <v>35.7</v>
      </c>
      <c r="E1535" s="5">
        <f t="shared" si="1"/>
        <v>726</v>
      </c>
      <c r="F1535" s="5">
        <f t="shared" si="2"/>
        <v>2</v>
      </c>
      <c r="G1535" s="5">
        <f t="shared" si="3"/>
        <v>2</v>
      </c>
      <c r="H1535" s="5">
        <f t="shared" si="4"/>
        <v>3</v>
      </c>
      <c r="I1535" s="5" t="str">
        <f t="shared" si="5"/>
        <v>223</v>
      </c>
      <c r="J1535" s="5" t="str">
        <f t="shared" si="6"/>
        <v>22</v>
      </c>
      <c r="K1535" s="5" t="str">
        <f>VLOOKUP(J1535,'RF Mapping'!$A$1:$B$26,2,0)</f>
        <v>Hibernating</v>
      </c>
    </row>
    <row r="1536" ht="15.75" customHeight="1">
      <c r="A1536" s="4">
        <v>16187.0</v>
      </c>
      <c r="B1536" s="5">
        <v>8.0</v>
      </c>
      <c r="C1536" s="15">
        <v>44645.55277777778</v>
      </c>
      <c r="D1536" s="16">
        <v>418.01</v>
      </c>
      <c r="E1536" s="5">
        <f t="shared" si="1"/>
        <v>430</v>
      </c>
      <c r="F1536" s="5">
        <f t="shared" si="2"/>
        <v>3</v>
      </c>
      <c r="G1536" s="5">
        <f t="shared" si="3"/>
        <v>4</v>
      </c>
      <c r="H1536" s="5">
        <f t="shared" si="4"/>
        <v>4</v>
      </c>
      <c r="I1536" s="5" t="str">
        <f t="shared" si="5"/>
        <v>344</v>
      </c>
      <c r="J1536" s="5" t="str">
        <f t="shared" si="6"/>
        <v>34</v>
      </c>
      <c r="K1536" s="5" t="str">
        <f>VLOOKUP(J1536,'RF Mapping'!$A$1:$B$26,2,0)</f>
        <v>Loyal Customers</v>
      </c>
    </row>
    <row r="1537" ht="15.75" customHeight="1">
      <c r="A1537" s="4">
        <v>16188.0</v>
      </c>
      <c r="B1537" s="5">
        <v>1.0</v>
      </c>
      <c r="C1537" s="15">
        <v>44582.68055555555</v>
      </c>
      <c r="D1537" s="16">
        <v>17.700000000000003</v>
      </c>
      <c r="E1537" s="5">
        <f t="shared" si="1"/>
        <v>493</v>
      </c>
      <c r="F1537" s="5">
        <f t="shared" si="2"/>
        <v>3</v>
      </c>
      <c r="G1537" s="5">
        <f t="shared" si="3"/>
        <v>2</v>
      </c>
      <c r="H1537" s="5">
        <f t="shared" si="4"/>
        <v>2</v>
      </c>
      <c r="I1537" s="5" t="str">
        <f t="shared" si="5"/>
        <v>322</v>
      </c>
      <c r="J1537" s="5" t="str">
        <f t="shared" si="6"/>
        <v>32</v>
      </c>
      <c r="K1537" s="5" t="str">
        <f>VLOOKUP(J1537,'RF Mapping'!$A$1:$B$26,2,0)</f>
        <v>About to Sleep</v>
      </c>
    </row>
    <row r="1538" ht="15.75" customHeight="1">
      <c r="A1538" s="4">
        <v>16190.0</v>
      </c>
      <c r="B1538" s="5">
        <v>1.0</v>
      </c>
      <c r="C1538" s="15">
        <v>44681.66597222222</v>
      </c>
      <c r="D1538" s="16">
        <v>35.400000000000006</v>
      </c>
      <c r="E1538" s="5">
        <f t="shared" si="1"/>
        <v>394</v>
      </c>
      <c r="F1538" s="5">
        <f t="shared" si="2"/>
        <v>4</v>
      </c>
      <c r="G1538" s="5">
        <f t="shared" si="3"/>
        <v>2</v>
      </c>
      <c r="H1538" s="5">
        <f t="shared" si="4"/>
        <v>3</v>
      </c>
      <c r="I1538" s="5" t="str">
        <f t="shared" si="5"/>
        <v>423</v>
      </c>
      <c r="J1538" s="5" t="str">
        <f t="shared" si="6"/>
        <v>42</v>
      </c>
      <c r="K1538" s="5" t="str">
        <f>VLOOKUP(J1538,'RF Mapping'!$A$1:$B$26,2,0)</f>
        <v>Potential Loyalists</v>
      </c>
    </row>
    <row r="1539" ht="15.75" customHeight="1">
      <c r="A1539" s="4">
        <v>16191.0</v>
      </c>
      <c r="B1539" s="5">
        <v>5.0</v>
      </c>
      <c r="C1539" s="15">
        <v>44705.46180555555</v>
      </c>
      <c r="D1539" s="16">
        <v>201.15000000000003</v>
      </c>
      <c r="E1539" s="5">
        <f t="shared" si="1"/>
        <v>370</v>
      </c>
      <c r="F1539" s="5">
        <f t="shared" si="2"/>
        <v>5</v>
      </c>
      <c r="G1539" s="5">
        <f t="shared" si="3"/>
        <v>4</v>
      </c>
      <c r="H1539" s="5">
        <f t="shared" si="4"/>
        <v>4</v>
      </c>
      <c r="I1539" s="5" t="str">
        <f t="shared" si="5"/>
        <v>544</v>
      </c>
      <c r="J1539" s="5" t="str">
        <f t="shared" si="6"/>
        <v>54</v>
      </c>
      <c r="K1539" s="5" t="str">
        <f>VLOOKUP(J1539,'RF Mapping'!$A$1:$B$26,2,0)</f>
        <v>Champions</v>
      </c>
    </row>
    <row r="1540" ht="15.75" customHeight="1">
      <c r="A1540" s="4">
        <v>16193.0</v>
      </c>
      <c r="B1540" s="5">
        <v>1.0</v>
      </c>
      <c r="C1540" s="15">
        <v>44486.48958333334</v>
      </c>
      <c r="D1540" s="16">
        <v>10.2</v>
      </c>
      <c r="E1540" s="5">
        <f t="shared" si="1"/>
        <v>589</v>
      </c>
      <c r="F1540" s="5">
        <f t="shared" si="2"/>
        <v>2</v>
      </c>
      <c r="G1540" s="5">
        <f t="shared" si="3"/>
        <v>2</v>
      </c>
      <c r="H1540" s="5">
        <f t="shared" si="4"/>
        <v>1</v>
      </c>
      <c r="I1540" s="5" t="str">
        <f t="shared" si="5"/>
        <v>221</v>
      </c>
      <c r="J1540" s="5" t="str">
        <f t="shared" si="6"/>
        <v>22</v>
      </c>
      <c r="K1540" s="5" t="str">
        <f>VLOOKUP(J1540,'RF Mapping'!$A$1:$B$26,2,0)</f>
        <v>Hibernating</v>
      </c>
    </row>
    <row r="1541" ht="15.75" customHeight="1">
      <c r="A1541" s="4">
        <v>16198.0</v>
      </c>
      <c r="B1541" s="5">
        <v>1.0</v>
      </c>
      <c r="C1541" s="15">
        <v>44645.62361111111</v>
      </c>
      <c r="D1541" s="17">
        <v>0.001</v>
      </c>
      <c r="E1541" s="5">
        <f t="shared" si="1"/>
        <v>430</v>
      </c>
      <c r="F1541" s="5">
        <f t="shared" si="2"/>
        <v>3</v>
      </c>
      <c r="G1541" s="5">
        <f t="shared" si="3"/>
        <v>2</v>
      </c>
      <c r="H1541" s="5">
        <f t="shared" si="4"/>
        <v>1</v>
      </c>
      <c r="I1541" s="5" t="str">
        <f t="shared" si="5"/>
        <v>321</v>
      </c>
      <c r="J1541" s="5" t="str">
        <f t="shared" si="6"/>
        <v>32</v>
      </c>
      <c r="K1541" s="5" t="str">
        <f>VLOOKUP(J1541,'RF Mapping'!$A$1:$B$26,2,0)</f>
        <v>About to Sleep</v>
      </c>
    </row>
    <row r="1542" ht="15.75" customHeight="1">
      <c r="A1542" s="4">
        <v>16200.0</v>
      </c>
      <c r="B1542" s="5">
        <v>2.0</v>
      </c>
      <c r="C1542" s="15">
        <v>44717.61111111111</v>
      </c>
      <c r="D1542" s="16">
        <v>29.650000000000002</v>
      </c>
      <c r="E1542" s="5">
        <f t="shared" si="1"/>
        <v>358</v>
      </c>
      <c r="F1542" s="5">
        <f t="shared" si="2"/>
        <v>5</v>
      </c>
      <c r="G1542" s="5">
        <f t="shared" si="3"/>
        <v>3</v>
      </c>
      <c r="H1542" s="5">
        <f t="shared" si="4"/>
        <v>2</v>
      </c>
      <c r="I1542" s="5" t="str">
        <f t="shared" si="5"/>
        <v>532</v>
      </c>
      <c r="J1542" s="5" t="str">
        <f t="shared" si="6"/>
        <v>53</v>
      </c>
      <c r="K1542" s="5" t="str">
        <f>VLOOKUP(J1542,'RF Mapping'!$A$1:$B$26,2,0)</f>
        <v>Potential Loyalists</v>
      </c>
    </row>
    <row r="1543" ht="15.75" customHeight="1">
      <c r="A1543" s="4">
        <v>16201.0</v>
      </c>
      <c r="B1543" s="5">
        <v>2.0</v>
      </c>
      <c r="C1543" s="15">
        <v>44718.66805555556</v>
      </c>
      <c r="D1543" s="16">
        <v>41.6</v>
      </c>
      <c r="E1543" s="5">
        <f t="shared" si="1"/>
        <v>357</v>
      </c>
      <c r="F1543" s="5">
        <f t="shared" si="2"/>
        <v>5</v>
      </c>
      <c r="G1543" s="5">
        <f t="shared" si="3"/>
        <v>3</v>
      </c>
      <c r="H1543" s="5">
        <f t="shared" si="4"/>
        <v>3</v>
      </c>
      <c r="I1543" s="5" t="str">
        <f t="shared" si="5"/>
        <v>533</v>
      </c>
      <c r="J1543" s="5" t="str">
        <f t="shared" si="6"/>
        <v>53</v>
      </c>
      <c r="K1543" s="5" t="str">
        <f>VLOOKUP(J1543,'RF Mapping'!$A$1:$B$26,2,0)</f>
        <v>Potential Loyalists</v>
      </c>
    </row>
    <row r="1544" ht="15.75" customHeight="1">
      <c r="A1544" s="4">
        <v>16204.0</v>
      </c>
      <c r="B1544" s="5">
        <v>1.0</v>
      </c>
      <c r="C1544" s="15">
        <v>44697.56944444445</v>
      </c>
      <c r="D1544" s="16">
        <v>18.47</v>
      </c>
      <c r="E1544" s="5">
        <f t="shared" si="1"/>
        <v>378</v>
      </c>
      <c r="F1544" s="5">
        <f t="shared" si="2"/>
        <v>5</v>
      </c>
      <c r="G1544" s="5">
        <f t="shared" si="3"/>
        <v>2</v>
      </c>
      <c r="H1544" s="5">
        <f t="shared" si="4"/>
        <v>2</v>
      </c>
      <c r="I1544" s="5" t="str">
        <f t="shared" si="5"/>
        <v>522</v>
      </c>
      <c r="J1544" s="5" t="str">
        <f t="shared" si="6"/>
        <v>52</v>
      </c>
      <c r="K1544" s="5" t="str">
        <f>VLOOKUP(J1544,'RF Mapping'!$A$1:$B$26,2,0)</f>
        <v>Potential Loyalists</v>
      </c>
    </row>
    <row r="1545" ht="15.75" customHeight="1">
      <c r="A1545" s="4">
        <v>16207.0</v>
      </c>
      <c r="B1545" s="5">
        <v>1.0</v>
      </c>
      <c r="C1545" s="15">
        <v>44695.57708333333</v>
      </c>
      <c r="D1545" s="16">
        <v>20.4</v>
      </c>
      <c r="E1545" s="5">
        <f t="shared" si="1"/>
        <v>380</v>
      </c>
      <c r="F1545" s="5">
        <f t="shared" si="2"/>
        <v>5</v>
      </c>
      <c r="G1545" s="5">
        <f t="shared" si="3"/>
        <v>2</v>
      </c>
      <c r="H1545" s="5">
        <f t="shared" si="4"/>
        <v>2</v>
      </c>
      <c r="I1545" s="5" t="str">
        <f t="shared" si="5"/>
        <v>522</v>
      </c>
      <c r="J1545" s="5" t="str">
        <f t="shared" si="6"/>
        <v>52</v>
      </c>
      <c r="K1545" s="5" t="str">
        <f>VLOOKUP(J1545,'RF Mapping'!$A$1:$B$26,2,0)</f>
        <v>Potential Loyalists</v>
      </c>
    </row>
    <row r="1546" ht="15.75" customHeight="1">
      <c r="A1546" s="4">
        <v>16208.0</v>
      </c>
      <c r="B1546" s="5">
        <v>1.0</v>
      </c>
      <c r="C1546" s="15">
        <v>44431.56736111111</v>
      </c>
      <c r="D1546" s="16">
        <v>34.1</v>
      </c>
      <c r="E1546" s="5">
        <f t="shared" si="1"/>
        <v>644</v>
      </c>
      <c r="F1546" s="5">
        <f t="shared" si="2"/>
        <v>2</v>
      </c>
      <c r="G1546" s="5">
        <f t="shared" si="3"/>
        <v>2</v>
      </c>
      <c r="H1546" s="5">
        <f t="shared" si="4"/>
        <v>3</v>
      </c>
      <c r="I1546" s="5" t="str">
        <f t="shared" si="5"/>
        <v>223</v>
      </c>
      <c r="J1546" s="5" t="str">
        <f t="shared" si="6"/>
        <v>22</v>
      </c>
      <c r="K1546" s="5" t="str">
        <f>VLOOKUP(J1546,'RF Mapping'!$A$1:$B$26,2,0)</f>
        <v>Hibernating</v>
      </c>
    </row>
    <row r="1547" ht="15.75" customHeight="1">
      <c r="A1547" s="4">
        <v>16209.0</v>
      </c>
      <c r="B1547" s="5">
        <v>1.0</v>
      </c>
      <c r="C1547" s="15">
        <v>44536.48333333333</v>
      </c>
      <c r="D1547" s="16">
        <v>7.5</v>
      </c>
      <c r="E1547" s="5">
        <f t="shared" si="1"/>
        <v>539</v>
      </c>
      <c r="F1547" s="5">
        <f t="shared" si="2"/>
        <v>3</v>
      </c>
      <c r="G1547" s="5">
        <f t="shared" si="3"/>
        <v>2</v>
      </c>
      <c r="H1547" s="5">
        <f t="shared" si="4"/>
        <v>1</v>
      </c>
      <c r="I1547" s="5" t="str">
        <f t="shared" si="5"/>
        <v>321</v>
      </c>
      <c r="J1547" s="5" t="str">
        <f t="shared" si="6"/>
        <v>32</v>
      </c>
      <c r="K1547" s="5" t="str">
        <f>VLOOKUP(J1547,'RF Mapping'!$A$1:$B$26,2,0)</f>
        <v>About to Sleep</v>
      </c>
    </row>
    <row r="1548" ht="15.75" customHeight="1">
      <c r="A1548" s="4">
        <v>16210.0</v>
      </c>
      <c r="B1548" s="5">
        <v>1.0</v>
      </c>
      <c r="C1548" s="15">
        <v>44353.4625</v>
      </c>
      <c r="D1548" s="16">
        <v>15.0</v>
      </c>
      <c r="E1548" s="5">
        <f t="shared" si="1"/>
        <v>722</v>
      </c>
      <c r="F1548" s="5">
        <f t="shared" si="2"/>
        <v>2</v>
      </c>
      <c r="G1548" s="5">
        <f t="shared" si="3"/>
        <v>2</v>
      </c>
      <c r="H1548" s="5">
        <f t="shared" si="4"/>
        <v>2</v>
      </c>
      <c r="I1548" s="5" t="str">
        <f t="shared" si="5"/>
        <v>222</v>
      </c>
      <c r="J1548" s="5" t="str">
        <f t="shared" si="6"/>
        <v>22</v>
      </c>
      <c r="K1548" s="5" t="str">
        <f>VLOOKUP(J1548,'RF Mapping'!$A$1:$B$26,2,0)</f>
        <v>Hibernating</v>
      </c>
    </row>
    <row r="1549" ht="15.75" customHeight="1">
      <c r="A1549" s="4">
        <v>16216.0</v>
      </c>
      <c r="B1549" s="5">
        <v>1.0</v>
      </c>
      <c r="C1549" s="15">
        <v>44456.64861111111</v>
      </c>
      <c r="D1549" s="16">
        <v>15.0</v>
      </c>
      <c r="E1549" s="5">
        <f t="shared" si="1"/>
        <v>619</v>
      </c>
      <c r="F1549" s="5">
        <f t="shared" si="2"/>
        <v>2</v>
      </c>
      <c r="G1549" s="5">
        <f t="shared" si="3"/>
        <v>2</v>
      </c>
      <c r="H1549" s="5">
        <f t="shared" si="4"/>
        <v>2</v>
      </c>
      <c r="I1549" s="5" t="str">
        <f t="shared" si="5"/>
        <v>222</v>
      </c>
      <c r="J1549" s="5" t="str">
        <f t="shared" si="6"/>
        <v>22</v>
      </c>
      <c r="K1549" s="5" t="str">
        <f>VLOOKUP(J1549,'RF Mapping'!$A$1:$B$26,2,0)</f>
        <v>Hibernating</v>
      </c>
    </row>
    <row r="1550" ht="15.75" customHeight="1">
      <c r="A1550" s="4">
        <v>16217.0</v>
      </c>
      <c r="B1550" s="5">
        <v>1.0</v>
      </c>
      <c r="C1550" s="15">
        <v>44456.77152777778</v>
      </c>
      <c r="D1550" s="16">
        <v>11.7</v>
      </c>
      <c r="E1550" s="5">
        <f t="shared" si="1"/>
        <v>619</v>
      </c>
      <c r="F1550" s="5">
        <f t="shared" si="2"/>
        <v>2</v>
      </c>
      <c r="G1550" s="5">
        <f t="shared" si="3"/>
        <v>2</v>
      </c>
      <c r="H1550" s="5">
        <f t="shared" si="4"/>
        <v>1</v>
      </c>
      <c r="I1550" s="5" t="str">
        <f t="shared" si="5"/>
        <v>221</v>
      </c>
      <c r="J1550" s="5" t="str">
        <f t="shared" si="6"/>
        <v>22</v>
      </c>
      <c r="K1550" s="5" t="str">
        <f>VLOOKUP(J1550,'RF Mapping'!$A$1:$B$26,2,0)</f>
        <v>Hibernating</v>
      </c>
    </row>
    <row r="1551" ht="15.75" customHeight="1">
      <c r="A1551" s="4">
        <v>16218.0</v>
      </c>
      <c r="B1551" s="5">
        <v>2.0</v>
      </c>
      <c r="C1551" s="15">
        <v>44537.64444444444</v>
      </c>
      <c r="D1551" s="16">
        <v>42.5</v>
      </c>
      <c r="E1551" s="5">
        <f t="shared" si="1"/>
        <v>538</v>
      </c>
      <c r="F1551" s="5">
        <f t="shared" si="2"/>
        <v>3</v>
      </c>
      <c r="G1551" s="5">
        <f t="shared" si="3"/>
        <v>3</v>
      </c>
      <c r="H1551" s="5">
        <f t="shared" si="4"/>
        <v>3</v>
      </c>
      <c r="I1551" s="5" t="str">
        <f t="shared" si="5"/>
        <v>333</v>
      </c>
      <c r="J1551" s="5" t="str">
        <f t="shared" si="6"/>
        <v>33</v>
      </c>
      <c r="K1551" s="5" t="str">
        <f>VLOOKUP(J1551,'RF Mapping'!$A$1:$B$26,2,0)</f>
        <v>Need Attention</v>
      </c>
    </row>
    <row r="1552" ht="15.75" customHeight="1">
      <c r="A1552" s="4">
        <v>16221.0</v>
      </c>
      <c r="B1552" s="5">
        <v>2.0</v>
      </c>
      <c r="C1552" s="15">
        <v>44684.48819444444</v>
      </c>
      <c r="D1552" s="16">
        <v>29.4</v>
      </c>
      <c r="E1552" s="5">
        <f t="shared" si="1"/>
        <v>391</v>
      </c>
      <c r="F1552" s="5">
        <f t="shared" si="2"/>
        <v>4</v>
      </c>
      <c r="G1552" s="5">
        <f t="shared" si="3"/>
        <v>3</v>
      </c>
      <c r="H1552" s="5">
        <f t="shared" si="4"/>
        <v>2</v>
      </c>
      <c r="I1552" s="5" t="str">
        <f t="shared" si="5"/>
        <v>432</v>
      </c>
      <c r="J1552" s="5" t="str">
        <f t="shared" si="6"/>
        <v>43</v>
      </c>
      <c r="K1552" s="5" t="str">
        <f>VLOOKUP(J1552,'RF Mapping'!$A$1:$B$26,2,0)</f>
        <v>Potential Loyalists</v>
      </c>
    </row>
    <row r="1553" ht="15.75" customHeight="1">
      <c r="A1553" s="4">
        <v>16222.0</v>
      </c>
      <c r="B1553" s="5">
        <v>1.0</v>
      </c>
      <c r="C1553" s="15">
        <v>44402.56805555556</v>
      </c>
      <c r="D1553" s="16">
        <v>45.0</v>
      </c>
      <c r="E1553" s="5">
        <f t="shared" si="1"/>
        <v>673</v>
      </c>
      <c r="F1553" s="5">
        <f t="shared" si="2"/>
        <v>2</v>
      </c>
      <c r="G1553" s="5">
        <f t="shared" si="3"/>
        <v>2</v>
      </c>
      <c r="H1553" s="5">
        <f t="shared" si="4"/>
        <v>3</v>
      </c>
      <c r="I1553" s="5" t="str">
        <f t="shared" si="5"/>
        <v>223</v>
      </c>
      <c r="J1553" s="5" t="str">
        <f t="shared" si="6"/>
        <v>22</v>
      </c>
      <c r="K1553" s="5" t="str">
        <f>VLOOKUP(J1553,'RF Mapping'!$A$1:$B$26,2,0)</f>
        <v>Hibernating</v>
      </c>
    </row>
    <row r="1554" ht="15.75" customHeight="1">
      <c r="A1554" s="4">
        <v>16224.0</v>
      </c>
      <c r="B1554" s="5">
        <v>2.0</v>
      </c>
      <c r="C1554" s="15">
        <v>44664.74375</v>
      </c>
      <c r="D1554" s="16">
        <v>33.06</v>
      </c>
      <c r="E1554" s="5">
        <f t="shared" si="1"/>
        <v>411</v>
      </c>
      <c r="F1554" s="5">
        <f t="shared" si="2"/>
        <v>4</v>
      </c>
      <c r="G1554" s="5">
        <f t="shared" si="3"/>
        <v>3</v>
      </c>
      <c r="H1554" s="5">
        <f t="shared" si="4"/>
        <v>3</v>
      </c>
      <c r="I1554" s="5" t="str">
        <f t="shared" si="5"/>
        <v>433</v>
      </c>
      <c r="J1554" s="5" t="str">
        <f t="shared" si="6"/>
        <v>43</v>
      </c>
      <c r="K1554" s="5" t="str">
        <f>VLOOKUP(J1554,'RF Mapping'!$A$1:$B$26,2,0)</f>
        <v>Potential Loyalists</v>
      </c>
    </row>
    <row r="1555" ht="15.75" customHeight="1">
      <c r="A1555" s="4">
        <v>16225.0</v>
      </c>
      <c r="B1555" s="5">
        <v>1.0</v>
      </c>
      <c r="C1555" s="15">
        <v>44446.51180555556</v>
      </c>
      <c r="D1555" s="16">
        <v>28.620000000000005</v>
      </c>
      <c r="E1555" s="5">
        <f t="shared" si="1"/>
        <v>629</v>
      </c>
      <c r="F1555" s="5">
        <f t="shared" si="2"/>
        <v>2</v>
      </c>
      <c r="G1555" s="5">
        <f t="shared" si="3"/>
        <v>2</v>
      </c>
      <c r="H1555" s="5">
        <f t="shared" si="4"/>
        <v>2</v>
      </c>
      <c r="I1555" s="5" t="str">
        <f t="shared" si="5"/>
        <v>222</v>
      </c>
      <c r="J1555" s="5" t="str">
        <f t="shared" si="6"/>
        <v>22</v>
      </c>
      <c r="K1555" s="5" t="str">
        <f>VLOOKUP(J1555,'RF Mapping'!$A$1:$B$26,2,0)</f>
        <v>Hibernating</v>
      </c>
    </row>
    <row r="1556" ht="15.75" customHeight="1">
      <c r="A1556" s="4">
        <v>16229.0</v>
      </c>
      <c r="B1556" s="5">
        <v>1.0</v>
      </c>
      <c r="C1556" s="15">
        <v>44633.71944444445</v>
      </c>
      <c r="D1556" s="16">
        <v>7.8</v>
      </c>
      <c r="E1556" s="5">
        <f t="shared" si="1"/>
        <v>442</v>
      </c>
      <c r="F1556" s="5">
        <f t="shared" si="2"/>
        <v>3</v>
      </c>
      <c r="G1556" s="5">
        <f t="shared" si="3"/>
        <v>2</v>
      </c>
      <c r="H1556" s="5">
        <f t="shared" si="4"/>
        <v>1</v>
      </c>
      <c r="I1556" s="5" t="str">
        <f t="shared" si="5"/>
        <v>321</v>
      </c>
      <c r="J1556" s="5" t="str">
        <f t="shared" si="6"/>
        <v>32</v>
      </c>
      <c r="K1556" s="5" t="str">
        <f>VLOOKUP(J1556,'RF Mapping'!$A$1:$B$26,2,0)</f>
        <v>About to Sleep</v>
      </c>
    </row>
    <row r="1557" ht="15.75" customHeight="1">
      <c r="A1557" s="4">
        <v>16230.0</v>
      </c>
      <c r="B1557" s="5">
        <v>1.0</v>
      </c>
      <c r="C1557" s="15">
        <v>44503.63333333333</v>
      </c>
      <c r="D1557" s="16">
        <v>11.399999999999999</v>
      </c>
      <c r="E1557" s="5">
        <f t="shared" si="1"/>
        <v>572</v>
      </c>
      <c r="F1557" s="5">
        <f t="shared" si="2"/>
        <v>2</v>
      </c>
      <c r="G1557" s="5">
        <f t="shared" si="3"/>
        <v>2</v>
      </c>
      <c r="H1557" s="5">
        <f t="shared" si="4"/>
        <v>1</v>
      </c>
      <c r="I1557" s="5" t="str">
        <f t="shared" si="5"/>
        <v>221</v>
      </c>
      <c r="J1557" s="5" t="str">
        <f t="shared" si="6"/>
        <v>22</v>
      </c>
      <c r="K1557" s="5" t="str">
        <f>VLOOKUP(J1557,'RF Mapping'!$A$1:$B$26,2,0)</f>
        <v>Hibernating</v>
      </c>
    </row>
    <row r="1558" ht="15.75" customHeight="1">
      <c r="A1558" s="4">
        <v>16232.0</v>
      </c>
      <c r="B1558" s="5">
        <v>1.0</v>
      </c>
      <c r="C1558" s="15">
        <v>44508.5875</v>
      </c>
      <c r="D1558" s="16">
        <v>35.400000000000006</v>
      </c>
      <c r="E1558" s="5">
        <f t="shared" si="1"/>
        <v>567</v>
      </c>
      <c r="F1558" s="5">
        <f t="shared" si="2"/>
        <v>2</v>
      </c>
      <c r="G1558" s="5">
        <f t="shared" si="3"/>
        <v>2</v>
      </c>
      <c r="H1558" s="5">
        <f t="shared" si="4"/>
        <v>3</v>
      </c>
      <c r="I1558" s="5" t="str">
        <f t="shared" si="5"/>
        <v>223</v>
      </c>
      <c r="J1558" s="5" t="str">
        <f t="shared" si="6"/>
        <v>22</v>
      </c>
      <c r="K1558" s="5" t="str">
        <f>VLOOKUP(J1558,'RF Mapping'!$A$1:$B$26,2,0)</f>
        <v>Hibernating</v>
      </c>
    </row>
    <row r="1559" ht="15.75" customHeight="1">
      <c r="A1559" s="4">
        <v>16233.0</v>
      </c>
      <c r="B1559" s="5">
        <v>1.0</v>
      </c>
      <c r="C1559" s="15">
        <v>44363.60416666666</v>
      </c>
      <c r="D1559" s="16">
        <v>21.9</v>
      </c>
      <c r="E1559" s="5">
        <f t="shared" si="1"/>
        <v>712</v>
      </c>
      <c r="F1559" s="5">
        <f t="shared" si="2"/>
        <v>2</v>
      </c>
      <c r="G1559" s="5">
        <f t="shared" si="3"/>
        <v>2</v>
      </c>
      <c r="H1559" s="5">
        <f t="shared" si="4"/>
        <v>2</v>
      </c>
      <c r="I1559" s="5" t="str">
        <f t="shared" si="5"/>
        <v>222</v>
      </c>
      <c r="J1559" s="5" t="str">
        <f t="shared" si="6"/>
        <v>22</v>
      </c>
      <c r="K1559" s="5" t="str">
        <f>VLOOKUP(J1559,'RF Mapping'!$A$1:$B$26,2,0)</f>
        <v>Hibernating</v>
      </c>
    </row>
    <row r="1560" ht="15.75" customHeight="1">
      <c r="A1560" s="4">
        <v>16235.0</v>
      </c>
      <c r="B1560" s="5">
        <v>1.0</v>
      </c>
      <c r="C1560" s="15">
        <v>44391.70694444444</v>
      </c>
      <c r="D1560" s="16">
        <v>4.95</v>
      </c>
      <c r="E1560" s="5">
        <f t="shared" si="1"/>
        <v>684</v>
      </c>
      <c r="F1560" s="5">
        <f t="shared" si="2"/>
        <v>2</v>
      </c>
      <c r="G1560" s="5">
        <f t="shared" si="3"/>
        <v>2</v>
      </c>
      <c r="H1560" s="5">
        <f t="shared" si="4"/>
        <v>1</v>
      </c>
      <c r="I1560" s="5" t="str">
        <f t="shared" si="5"/>
        <v>221</v>
      </c>
      <c r="J1560" s="5" t="str">
        <f t="shared" si="6"/>
        <v>22</v>
      </c>
      <c r="K1560" s="5" t="str">
        <f>VLOOKUP(J1560,'RF Mapping'!$A$1:$B$26,2,0)</f>
        <v>Hibernating</v>
      </c>
    </row>
    <row r="1561" ht="15.75" customHeight="1">
      <c r="A1561" s="4">
        <v>16239.0</v>
      </c>
      <c r="B1561" s="5">
        <v>1.0</v>
      </c>
      <c r="C1561" s="15">
        <v>44556.48819444444</v>
      </c>
      <c r="D1561" s="16">
        <v>39.6</v>
      </c>
      <c r="E1561" s="5">
        <f t="shared" si="1"/>
        <v>519</v>
      </c>
      <c r="F1561" s="5">
        <f t="shared" si="2"/>
        <v>3</v>
      </c>
      <c r="G1561" s="5">
        <f t="shared" si="3"/>
        <v>2</v>
      </c>
      <c r="H1561" s="5">
        <f t="shared" si="4"/>
        <v>3</v>
      </c>
      <c r="I1561" s="5" t="str">
        <f t="shared" si="5"/>
        <v>323</v>
      </c>
      <c r="J1561" s="5" t="str">
        <f t="shared" si="6"/>
        <v>32</v>
      </c>
      <c r="K1561" s="5" t="str">
        <f>VLOOKUP(J1561,'RF Mapping'!$A$1:$B$26,2,0)</f>
        <v>About to Sleep</v>
      </c>
    </row>
    <row r="1562" ht="15.75" customHeight="1">
      <c r="A1562" s="4">
        <v>16240.0</v>
      </c>
      <c r="B1562" s="5">
        <v>3.0</v>
      </c>
      <c r="C1562" s="15">
        <v>44696.60416666666</v>
      </c>
      <c r="D1562" s="16">
        <v>80.25</v>
      </c>
      <c r="E1562" s="5">
        <f t="shared" si="1"/>
        <v>379</v>
      </c>
      <c r="F1562" s="5">
        <f t="shared" si="2"/>
        <v>5</v>
      </c>
      <c r="G1562" s="5">
        <f t="shared" si="3"/>
        <v>4</v>
      </c>
      <c r="H1562" s="5">
        <f t="shared" si="4"/>
        <v>4</v>
      </c>
      <c r="I1562" s="5" t="str">
        <f t="shared" si="5"/>
        <v>544</v>
      </c>
      <c r="J1562" s="5" t="str">
        <f t="shared" si="6"/>
        <v>54</v>
      </c>
      <c r="K1562" s="5" t="str">
        <f>VLOOKUP(J1562,'RF Mapping'!$A$1:$B$26,2,0)</f>
        <v>Champions</v>
      </c>
    </row>
    <row r="1563" ht="15.75" customHeight="1">
      <c r="A1563" s="4">
        <v>16241.0</v>
      </c>
      <c r="B1563" s="5">
        <v>10.0</v>
      </c>
      <c r="C1563" s="15">
        <v>44711.46388888889</v>
      </c>
      <c r="D1563" s="16">
        <v>71.03999999999999</v>
      </c>
      <c r="E1563" s="5">
        <f t="shared" si="1"/>
        <v>364</v>
      </c>
      <c r="F1563" s="5">
        <f t="shared" si="2"/>
        <v>5</v>
      </c>
      <c r="G1563" s="5">
        <f t="shared" si="3"/>
        <v>4</v>
      </c>
      <c r="H1563" s="5">
        <f t="shared" si="4"/>
        <v>3</v>
      </c>
      <c r="I1563" s="5" t="str">
        <f t="shared" si="5"/>
        <v>543</v>
      </c>
      <c r="J1563" s="5" t="str">
        <f t="shared" si="6"/>
        <v>54</v>
      </c>
      <c r="K1563" s="5" t="str">
        <f>VLOOKUP(J1563,'RF Mapping'!$A$1:$B$26,2,0)</f>
        <v>Champions</v>
      </c>
    </row>
    <row r="1564" ht="15.75" customHeight="1">
      <c r="A1564" s="4">
        <v>16242.0</v>
      </c>
      <c r="B1564" s="5">
        <v>2.0</v>
      </c>
      <c r="C1564" s="15">
        <v>44713.63333333333</v>
      </c>
      <c r="D1564" s="16">
        <v>10.7</v>
      </c>
      <c r="E1564" s="5">
        <f t="shared" si="1"/>
        <v>362</v>
      </c>
      <c r="F1564" s="5">
        <f t="shared" si="2"/>
        <v>5</v>
      </c>
      <c r="G1564" s="5">
        <f t="shared" si="3"/>
        <v>3</v>
      </c>
      <c r="H1564" s="5">
        <f t="shared" si="4"/>
        <v>1</v>
      </c>
      <c r="I1564" s="5" t="str">
        <f t="shared" si="5"/>
        <v>531</v>
      </c>
      <c r="J1564" s="5" t="str">
        <f t="shared" si="6"/>
        <v>53</v>
      </c>
      <c r="K1564" s="5" t="str">
        <f>VLOOKUP(J1564,'RF Mapping'!$A$1:$B$26,2,0)</f>
        <v>Potential Loyalists</v>
      </c>
    </row>
    <row r="1565" ht="15.75" customHeight="1">
      <c r="A1565" s="4">
        <v>16244.0</v>
      </c>
      <c r="B1565" s="5">
        <v>2.0</v>
      </c>
      <c r="C1565" s="15">
        <v>44512.42916666667</v>
      </c>
      <c r="D1565" s="16">
        <v>102.15</v>
      </c>
      <c r="E1565" s="5">
        <f t="shared" si="1"/>
        <v>563</v>
      </c>
      <c r="F1565" s="5">
        <f t="shared" si="2"/>
        <v>2</v>
      </c>
      <c r="G1565" s="5">
        <f t="shared" si="3"/>
        <v>3</v>
      </c>
      <c r="H1565" s="5">
        <f t="shared" si="4"/>
        <v>4</v>
      </c>
      <c r="I1565" s="5" t="str">
        <f t="shared" si="5"/>
        <v>234</v>
      </c>
      <c r="J1565" s="5" t="str">
        <f t="shared" si="6"/>
        <v>23</v>
      </c>
      <c r="K1565" s="5" t="str">
        <f>VLOOKUP(J1565,'RF Mapping'!$A$1:$B$26,2,0)</f>
        <v>At Risk</v>
      </c>
    </row>
    <row r="1566" ht="15.75" customHeight="1">
      <c r="A1566" s="4">
        <v>16245.0</v>
      </c>
      <c r="B1566" s="5">
        <v>3.0</v>
      </c>
      <c r="C1566" s="15">
        <v>44657.82777777778</v>
      </c>
      <c r="D1566" s="16">
        <v>49.5</v>
      </c>
      <c r="E1566" s="5">
        <f t="shared" si="1"/>
        <v>418</v>
      </c>
      <c r="F1566" s="5">
        <f t="shared" si="2"/>
        <v>4</v>
      </c>
      <c r="G1566" s="5">
        <f t="shared" si="3"/>
        <v>4</v>
      </c>
      <c r="H1566" s="5">
        <f t="shared" si="4"/>
        <v>3</v>
      </c>
      <c r="I1566" s="5" t="str">
        <f t="shared" si="5"/>
        <v>443</v>
      </c>
      <c r="J1566" s="5" t="str">
        <f t="shared" si="6"/>
        <v>44</v>
      </c>
      <c r="K1566" s="5" t="str">
        <f>VLOOKUP(J1566,'RF Mapping'!$A$1:$B$26,2,0)</f>
        <v>Loyal Customers</v>
      </c>
    </row>
    <row r="1567" ht="15.75" customHeight="1">
      <c r="A1567" s="4">
        <v>16249.0</v>
      </c>
      <c r="B1567" s="5">
        <v>1.0</v>
      </c>
      <c r="C1567" s="15">
        <v>44669.42152777778</v>
      </c>
      <c r="D1567" s="16">
        <v>35.400000000000006</v>
      </c>
      <c r="E1567" s="5">
        <f t="shared" si="1"/>
        <v>406</v>
      </c>
      <c r="F1567" s="5">
        <f t="shared" si="2"/>
        <v>4</v>
      </c>
      <c r="G1567" s="5">
        <f t="shared" si="3"/>
        <v>2</v>
      </c>
      <c r="H1567" s="5">
        <f t="shared" si="4"/>
        <v>3</v>
      </c>
      <c r="I1567" s="5" t="str">
        <f t="shared" si="5"/>
        <v>423</v>
      </c>
      <c r="J1567" s="5" t="str">
        <f t="shared" si="6"/>
        <v>42</v>
      </c>
      <c r="K1567" s="5" t="str">
        <f>VLOOKUP(J1567,'RF Mapping'!$A$1:$B$26,2,0)</f>
        <v>Potential Loyalists</v>
      </c>
    </row>
    <row r="1568" ht="15.75" customHeight="1">
      <c r="A1568" s="4">
        <v>16252.0</v>
      </c>
      <c r="B1568" s="5">
        <v>1.0</v>
      </c>
      <c r="C1568" s="15">
        <v>44355.67708333334</v>
      </c>
      <c r="D1568" s="16">
        <v>90.8</v>
      </c>
      <c r="E1568" s="5">
        <f t="shared" si="1"/>
        <v>720</v>
      </c>
      <c r="F1568" s="5">
        <f t="shared" si="2"/>
        <v>2</v>
      </c>
      <c r="G1568" s="5">
        <f t="shared" si="3"/>
        <v>2</v>
      </c>
      <c r="H1568" s="5">
        <f t="shared" si="4"/>
        <v>4</v>
      </c>
      <c r="I1568" s="5" t="str">
        <f t="shared" si="5"/>
        <v>224</v>
      </c>
      <c r="J1568" s="5" t="str">
        <f t="shared" si="6"/>
        <v>22</v>
      </c>
      <c r="K1568" s="5" t="str">
        <f>VLOOKUP(J1568,'RF Mapping'!$A$1:$B$26,2,0)</f>
        <v>Hibernating</v>
      </c>
    </row>
    <row r="1569" ht="15.75" customHeight="1">
      <c r="A1569" s="4">
        <v>16253.0</v>
      </c>
      <c r="B1569" s="5">
        <v>2.0</v>
      </c>
      <c r="C1569" s="15">
        <v>44655.38125</v>
      </c>
      <c r="D1569" s="16">
        <v>55.56</v>
      </c>
      <c r="E1569" s="5">
        <f t="shared" si="1"/>
        <v>420</v>
      </c>
      <c r="F1569" s="5">
        <f t="shared" si="2"/>
        <v>4</v>
      </c>
      <c r="G1569" s="5">
        <f t="shared" si="3"/>
        <v>3</v>
      </c>
      <c r="H1569" s="5">
        <f t="shared" si="4"/>
        <v>3</v>
      </c>
      <c r="I1569" s="5" t="str">
        <f t="shared" si="5"/>
        <v>433</v>
      </c>
      <c r="J1569" s="5" t="str">
        <f t="shared" si="6"/>
        <v>43</v>
      </c>
      <c r="K1569" s="5" t="str">
        <f>VLOOKUP(J1569,'RF Mapping'!$A$1:$B$26,2,0)</f>
        <v>Potential Loyalists</v>
      </c>
    </row>
    <row r="1570" ht="15.75" customHeight="1">
      <c r="A1570" s="4">
        <v>16255.0</v>
      </c>
      <c r="B1570" s="5">
        <v>5.0</v>
      </c>
      <c r="C1570" s="15">
        <v>44704.52777777778</v>
      </c>
      <c r="D1570" s="16">
        <v>13.809999999999999</v>
      </c>
      <c r="E1570" s="5">
        <f t="shared" si="1"/>
        <v>371</v>
      </c>
      <c r="F1570" s="5">
        <f t="shared" si="2"/>
        <v>5</v>
      </c>
      <c r="G1570" s="5">
        <f t="shared" si="3"/>
        <v>4</v>
      </c>
      <c r="H1570" s="5">
        <f t="shared" si="4"/>
        <v>1</v>
      </c>
      <c r="I1570" s="5" t="str">
        <f t="shared" si="5"/>
        <v>541</v>
      </c>
      <c r="J1570" s="5" t="str">
        <f t="shared" si="6"/>
        <v>54</v>
      </c>
      <c r="K1570" s="5" t="str">
        <f>VLOOKUP(J1570,'RF Mapping'!$A$1:$B$26,2,0)</f>
        <v>Champions</v>
      </c>
    </row>
    <row r="1571" ht="15.75" customHeight="1">
      <c r="A1571" s="4">
        <v>16258.0</v>
      </c>
      <c r="B1571" s="5">
        <v>1.0</v>
      </c>
      <c r="C1571" s="15">
        <v>44676.5625</v>
      </c>
      <c r="D1571" s="16">
        <v>20.8</v>
      </c>
      <c r="E1571" s="5">
        <f t="shared" si="1"/>
        <v>399</v>
      </c>
      <c r="F1571" s="5">
        <f t="shared" si="2"/>
        <v>4</v>
      </c>
      <c r="G1571" s="5">
        <f t="shared" si="3"/>
        <v>2</v>
      </c>
      <c r="H1571" s="5">
        <f t="shared" si="4"/>
        <v>2</v>
      </c>
      <c r="I1571" s="5" t="str">
        <f t="shared" si="5"/>
        <v>422</v>
      </c>
      <c r="J1571" s="5" t="str">
        <f t="shared" si="6"/>
        <v>42</v>
      </c>
      <c r="K1571" s="5" t="str">
        <f>VLOOKUP(J1571,'RF Mapping'!$A$1:$B$26,2,0)</f>
        <v>Potential Loyalists</v>
      </c>
    </row>
    <row r="1572" ht="15.75" customHeight="1">
      <c r="A1572" s="4">
        <v>16260.0</v>
      </c>
      <c r="B1572" s="5">
        <v>1.0</v>
      </c>
      <c r="C1572" s="15">
        <v>44671.40277777778</v>
      </c>
      <c r="D1572" s="16">
        <v>16.35</v>
      </c>
      <c r="E1572" s="5">
        <f t="shared" si="1"/>
        <v>404</v>
      </c>
      <c r="F1572" s="5">
        <f t="shared" si="2"/>
        <v>4</v>
      </c>
      <c r="G1572" s="5">
        <f t="shared" si="3"/>
        <v>2</v>
      </c>
      <c r="H1572" s="5">
        <f t="shared" si="4"/>
        <v>2</v>
      </c>
      <c r="I1572" s="5" t="str">
        <f t="shared" si="5"/>
        <v>422</v>
      </c>
      <c r="J1572" s="5" t="str">
        <f t="shared" si="6"/>
        <v>42</v>
      </c>
      <c r="K1572" s="5" t="str">
        <f>VLOOKUP(J1572,'RF Mapping'!$A$1:$B$26,2,0)</f>
        <v>Potential Loyalists</v>
      </c>
    </row>
    <row r="1573" ht="15.75" customHeight="1">
      <c r="A1573" s="4">
        <v>16261.0</v>
      </c>
      <c r="B1573" s="5">
        <v>3.0</v>
      </c>
      <c r="C1573" s="15">
        <v>44645.55763888889</v>
      </c>
      <c r="D1573" s="16">
        <v>12.15</v>
      </c>
      <c r="E1573" s="5">
        <f t="shared" si="1"/>
        <v>430</v>
      </c>
      <c r="F1573" s="5">
        <f t="shared" si="2"/>
        <v>3</v>
      </c>
      <c r="G1573" s="5">
        <f t="shared" si="3"/>
        <v>4</v>
      </c>
      <c r="H1573" s="5">
        <f t="shared" si="4"/>
        <v>1</v>
      </c>
      <c r="I1573" s="5" t="str">
        <f t="shared" si="5"/>
        <v>341</v>
      </c>
      <c r="J1573" s="5" t="str">
        <f t="shared" si="6"/>
        <v>34</v>
      </c>
      <c r="K1573" s="5" t="str">
        <f>VLOOKUP(J1573,'RF Mapping'!$A$1:$B$26,2,0)</f>
        <v>Loyal Customers</v>
      </c>
    </row>
    <row r="1574" ht="15.75" customHeight="1">
      <c r="A1574" s="4">
        <v>16262.0</v>
      </c>
      <c r="B1574" s="5">
        <v>1.0</v>
      </c>
      <c r="C1574" s="15">
        <v>44361.49652777778</v>
      </c>
      <c r="D1574" s="16">
        <v>4.25</v>
      </c>
      <c r="E1574" s="5">
        <f t="shared" si="1"/>
        <v>714</v>
      </c>
      <c r="F1574" s="5">
        <f t="shared" si="2"/>
        <v>2</v>
      </c>
      <c r="G1574" s="5">
        <f t="shared" si="3"/>
        <v>2</v>
      </c>
      <c r="H1574" s="5">
        <f t="shared" si="4"/>
        <v>1</v>
      </c>
      <c r="I1574" s="5" t="str">
        <f t="shared" si="5"/>
        <v>221</v>
      </c>
      <c r="J1574" s="5" t="str">
        <f t="shared" si="6"/>
        <v>22</v>
      </c>
      <c r="K1574" s="5" t="str">
        <f>VLOOKUP(J1574,'RF Mapping'!$A$1:$B$26,2,0)</f>
        <v>Hibernating</v>
      </c>
    </row>
    <row r="1575" ht="15.75" customHeight="1">
      <c r="A1575" s="4">
        <v>16265.0</v>
      </c>
      <c r="B1575" s="5">
        <v>5.0</v>
      </c>
      <c r="C1575" s="15">
        <v>44711.69513888889</v>
      </c>
      <c r="D1575" s="16">
        <v>165.14999999999998</v>
      </c>
      <c r="E1575" s="5">
        <f t="shared" si="1"/>
        <v>364</v>
      </c>
      <c r="F1575" s="5">
        <f t="shared" si="2"/>
        <v>5</v>
      </c>
      <c r="G1575" s="5">
        <f t="shared" si="3"/>
        <v>4</v>
      </c>
      <c r="H1575" s="5">
        <f t="shared" si="4"/>
        <v>4</v>
      </c>
      <c r="I1575" s="5" t="str">
        <f t="shared" si="5"/>
        <v>544</v>
      </c>
      <c r="J1575" s="5" t="str">
        <f t="shared" si="6"/>
        <v>54</v>
      </c>
      <c r="K1575" s="5" t="str">
        <f>VLOOKUP(J1575,'RF Mapping'!$A$1:$B$26,2,0)</f>
        <v>Champions</v>
      </c>
    </row>
    <row r="1576" ht="15.75" customHeight="1">
      <c r="A1576" s="4">
        <v>16266.0</v>
      </c>
      <c r="B1576" s="5">
        <v>1.0</v>
      </c>
      <c r="C1576" s="15">
        <v>44608.5</v>
      </c>
      <c r="D1576" s="16">
        <v>0.42</v>
      </c>
      <c r="E1576" s="5">
        <f t="shared" si="1"/>
        <v>467</v>
      </c>
      <c r="F1576" s="5">
        <f t="shared" si="2"/>
        <v>3</v>
      </c>
      <c r="G1576" s="5">
        <f t="shared" si="3"/>
        <v>2</v>
      </c>
      <c r="H1576" s="5">
        <f t="shared" si="4"/>
        <v>1</v>
      </c>
      <c r="I1576" s="5" t="str">
        <f t="shared" si="5"/>
        <v>321</v>
      </c>
      <c r="J1576" s="5" t="str">
        <f t="shared" si="6"/>
        <v>32</v>
      </c>
      <c r="K1576" s="5" t="str">
        <f>VLOOKUP(J1576,'RF Mapping'!$A$1:$B$26,2,0)</f>
        <v>About to Sleep</v>
      </c>
    </row>
    <row r="1577" ht="15.75" customHeight="1">
      <c r="A1577" s="4">
        <v>16268.0</v>
      </c>
      <c r="B1577" s="5">
        <v>1.0</v>
      </c>
      <c r="C1577" s="15">
        <v>44649.77083333334</v>
      </c>
      <c r="D1577" s="16">
        <v>50.0</v>
      </c>
      <c r="E1577" s="5">
        <f t="shared" si="1"/>
        <v>426</v>
      </c>
      <c r="F1577" s="5">
        <f t="shared" si="2"/>
        <v>4</v>
      </c>
      <c r="G1577" s="5">
        <f t="shared" si="3"/>
        <v>2</v>
      </c>
      <c r="H1577" s="5">
        <f t="shared" si="4"/>
        <v>3</v>
      </c>
      <c r="I1577" s="5" t="str">
        <f t="shared" si="5"/>
        <v>423</v>
      </c>
      <c r="J1577" s="5" t="str">
        <f t="shared" si="6"/>
        <v>42</v>
      </c>
      <c r="K1577" s="5" t="str">
        <f>VLOOKUP(J1577,'RF Mapping'!$A$1:$B$26,2,0)</f>
        <v>Potential Loyalists</v>
      </c>
    </row>
    <row r="1578" ht="15.75" customHeight="1">
      <c r="A1578" s="4">
        <v>16270.0</v>
      </c>
      <c r="B1578" s="5">
        <v>1.0</v>
      </c>
      <c r="C1578" s="15">
        <v>44368.60138888889</v>
      </c>
      <c r="D1578" s="16">
        <v>35.400000000000006</v>
      </c>
      <c r="E1578" s="5">
        <f t="shared" si="1"/>
        <v>707</v>
      </c>
      <c r="F1578" s="5">
        <f t="shared" si="2"/>
        <v>2</v>
      </c>
      <c r="G1578" s="5">
        <f t="shared" si="3"/>
        <v>2</v>
      </c>
      <c r="H1578" s="5">
        <f t="shared" si="4"/>
        <v>3</v>
      </c>
      <c r="I1578" s="5" t="str">
        <f t="shared" si="5"/>
        <v>223</v>
      </c>
      <c r="J1578" s="5" t="str">
        <f t="shared" si="6"/>
        <v>22</v>
      </c>
      <c r="K1578" s="5" t="str">
        <f>VLOOKUP(J1578,'RF Mapping'!$A$1:$B$26,2,0)</f>
        <v>Hibernating</v>
      </c>
    </row>
    <row r="1579" ht="15.75" customHeight="1">
      <c r="A1579" s="4">
        <v>16271.0</v>
      </c>
      <c r="B1579" s="5">
        <v>4.0</v>
      </c>
      <c r="C1579" s="15">
        <v>44705.50833333333</v>
      </c>
      <c r="D1579" s="16">
        <v>70.92</v>
      </c>
      <c r="E1579" s="5">
        <f t="shared" si="1"/>
        <v>370</v>
      </c>
      <c r="F1579" s="5">
        <f t="shared" si="2"/>
        <v>5</v>
      </c>
      <c r="G1579" s="5">
        <f t="shared" si="3"/>
        <v>4</v>
      </c>
      <c r="H1579" s="5">
        <f t="shared" si="4"/>
        <v>3</v>
      </c>
      <c r="I1579" s="5" t="str">
        <f t="shared" si="5"/>
        <v>543</v>
      </c>
      <c r="J1579" s="5" t="str">
        <f t="shared" si="6"/>
        <v>54</v>
      </c>
      <c r="K1579" s="5" t="str">
        <f>VLOOKUP(J1579,'RF Mapping'!$A$1:$B$26,2,0)</f>
        <v>Champions</v>
      </c>
    </row>
    <row r="1580" ht="15.75" customHeight="1">
      <c r="A1580" s="4">
        <v>16272.0</v>
      </c>
      <c r="B1580" s="5">
        <v>1.0</v>
      </c>
      <c r="C1580" s="15">
        <v>44607.45347222222</v>
      </c>
      <c r="D1580" s="16">
        <v>23.75</v>
      </c>
      <c r="E1580" s="5">
        <f t="shared" si="1"/>
        <v>468</v>
      </c>
      <c r="F1580" s="5">
        <f t="shared" si="2"/>
        <v>3</v>
      </c>
      <c r="G1580" s="5">
        <f t="shared" si="3"/>
        <v>2</v>
      </c>
      <c r="H1580" s="5">
        <f t="shared" si="4"/>
        <v>2</v>
      </c>
      <c r="I1580" s="5" t="str">
        <f t="shared" si="5"/>
        <v>322</v>
      </c>
      <c r="J1580" s="5" t="str">
        <f t="shared" si="6"/>
        <v>32</v>
      </c>
      <c r="K1580" s="5" t="str">
        <f>VLOOKUP(J1580,'RF Mapping'!$A$1:$B$26,2,0)</f>
        <v>About to Sleep</v>
      </c>
    </row>
    <row r="1581" ht="15.75" customHeight="1">
      <c r="A1581" s="4">
        <v>16274.0</v>
      </c>
      <c r="B1581" s="5">
        <v>1.0</v>
      </c>
      <c r="C1581" s="15">
        <v>44348.64930555555</v>
      </c>
      <c r="D1581" s="16">
        <v>5.0</v>
      </c>
      <c r="E1581" s="5">
        <f t="shared" si="1"/>
        <v>727</v>
      </c>
      <c r="F1581" s="5">
        <f t="shared" si="2"/>
        <v>1</v>
      </c>
      <c r="G1581" s="5">
        <f t="shared" si="3"/>
        <v>2</v>
      </c>
      <c r="H1581" s="5">
        <f t="shared" si="4"/>
        <v>1</v>
      </c>
      <c r="I1581" s="5" t="str">
        <f t="shared" si="5"/>
        <v>121</v>
      </c>
      <c r="J1581" s="5" t="str">
        <f t="shared" si="6"/>
        <v>12</v>
      </c>
      <c r="K1581" s="5" t="str">
        <f>VLOOKUP(J1581,'RF Mapping'!$A$1:$B$26,2,0)</f>
        <v>Hibernating</v>
      </c>
    </row>
    <row r="1582" ht="15.75" customHeight="1">
      <c r="A1582" s="4">
        <v>16275.0</v>
      </c>
      <c r="B1582" s="5">
        <v>1.0</v>
      </c>
      <c r="C1582" s="15">
        <v>44527.52847222222</v>
      </c>
      <c r="D1582" s="16">
        <v>15.0</v>
      </c>
      <c r="E1582" s="5">
        <f t="shared" si="1"/>
        <v>548</v>
      </c>
      <c r="F1582" s="5">
        <f t="shared" si="2"/>
        <v>2</v>
      </c>
      <c r="G1582" s="5">
        <f t="shared" si="3"/>
        <v>2</v>
      </c>
      <c r="H1582" s="5">
        <f t="shared" si="4"/>
        <v>2</v>
      </c>
      <c r="I1582" s="5" t="str">
        <f t="shared" si="5"/>
        <v>222</v>
      </c>
      <c r="J1582" s="5" t="str">
        <f t="shared" si="6"/>
        <v>22</v>
      </c>
      <c r="K1582" s="5" t="str">
        <f>VLOOKUP(J1582,'RF Mapping'!$A$1:$B$26,2,0)</f>
        <v>Hibernating</v>
      </c>
    </row>
    <row r="1583" ht="15.75" customHeight="1">
      <c r="A1583" s="4">
        <v>16278.0</v>
      </c>
      <c r="B1583" s="5">
        <v>1.0</v>
      </c>
      <c r="C1583" s="15">
        <v>44697.67291666667</v>
      </c>
      <c r="D1583" s="16">
        <v>12.75</v>
      </c>
      <c r="E1583" s="5">
        <f t="shared" si="1"/>
        <v>378</v>
      </c>
      <c r="F1583" s="5">
        <f t="shared" si="2"/>
        <v>5</v>
      </c>
      <c r="G1583" s="5">
        <f t="shared" si="3"/>
        <v>2</v>
      </c>
      <c r="H1583" s="5">
        <f t="shared" si="4"/>
        <v>1</v>
      </c>
      <c r="I1583" s="5" t="str">
        <f t="shared" si="5"/>
        <v>521</v>
      </c>
      <c r="J1583" s="5" t="str">
        <f t="shared" si="6"/>
        <v>52</v>
      </c>
      <c r="K1583" s="5" t="str">
        <f>VLOOKUP(J1583,'RF Mapping'!$A$1:$B$26,2,0)</f>
        <v>Potential Loyalists</v>
      </c>
    </row>
    <row r="1584" ht="15.75" customHeight="1">
      <c r="A1584" s="4">
        <v>16279.0</v>
      </c>
      <c r="B1584" s="5">
        <v>3.0</v>
      </c>
      <c r="C1584" s="15">
        <v>44633.68472222222</v>
      </c>
      <c r="D1584" s="16">
        <v>36.25</v>
      </c>
      <c r="E1584" s="5">
        <f t="shared" si="1"/>
        <v>442</v>
      </c>
      <c r="F1584" s="5">
        <f t="shared" si="2"/>
        <v>3</v>
      </c>
      <c r="G1584" s="5">
        <f t="shared" si="3"/>
        <v>4</v>
      </c>
      <c r="H1584" s="5">
        <f t="shared" si="4"/>
        <v>3</v>
      </c>
      <c r="I1584" s="5" t="str">
        <f t="shared" si="5"/>
        <v>343</v>
      </c>
      <c r="J1584" s="5" t="str">
        <f t="shared" si="6"/>
        <v>34</v>
      </c>
      <c r="K1584" s="5" t="str">
        <f>VLOOKUP(J1584,'RF Mapping'!$A$1:$B$26,2,0)</f>
        <v>Loyal Customers</v>
      </c>
    </row>
    <row r="1585" ht="15.75" customHeight="1">
      <c r="A1585" s="4">
        <v>16281.0</v>
      </c>
      <c r="B1585" s="5">
        <v>1.0</v>
      </c>
      <c r="C1585" s="15">
        <v>44648.62291666667</v>
      </c>
      <c r="D1585" s="16">
        <v>540.0</v>
      </c>
      <c r="E1585" s="5">
        <f t="shared" si="1"/>
        <v>427</v>
      </c>
      <c r="F1585" s="5">
        <f t="shared" si="2"/>
        <v>4</v>
      </c>
      <c r="G1585" s="5">
        <f t="shared" si="3"/>
        <v>2</v>
      </c>
      <c r="H1585" s="5">
        <f t="shared" si="4"/>
        <v>4</v>
      </c>
      <c r="I1585" s="5" t="str">
        <f t="shared" si="5"/>
        <v>424</v>
      </c>
      <c r="J1585" s="5" t="str">
        <f t="shared" si="6"/>
        <v>42</v>
      </c>
      <c r="K1585" s="5" t="str">
        <f>VLOOKUP(J1585,'RF Mapping'!$A$1:$B$26,2,0)</f>
        <v>Potential Loyalists</v>
      </c>
    </row>
    <row r="1586" ht="15.75" customHeight="1">
      <c r="A1586" s="4">
        <v>16283.0</v>
      </c>
      <c r="B1586" s="5">
        <v>2.0</v>
      </c>
      <c r="C1586" s="15">
        <v>44571.51180555556</v>
      </c>
      <c r="D1586" s="16">
        <v>13.1</v>
      </c>
      <c r="E1586" s="5">
        <f t="shared" si="1"/>
        <v>504</v>
      </c>
      <c r="F1586" s="5">
        <f t="shared" si="2"/>
        <v>3</v>
      </c>
      <c r="G1586" s="5">
        <f t="shared" si="3"/>
        <v>3</v>
      </c>
      <c r="H1586" s="5">
        <f t="shared" si="4"/>
        <v>1</v>
      </c>
      <c r="I1586" s="5" t="str">
        <f t="shared" si="5"/>
        <v>331</v>
      </c>
      <c r="J1586" s="5" t="str">
        <f t="shared" si="6"/>
        <v>33</v>
      </c>
      <c r="K1586" s="5" t="str">
        <f>VLOOKUP(J1586,'RF Mapping'!$A$1:$B$26,2,0)</f>
        <v>Need Attention</v>
      </c>
    </row>
    <row r="1587" ht="15.75" customHeight="1">
      <c r="A1587" s="4">
        <v>16284.0</v>
      </c>
      <c r="B1587" s="5">
        <v>1.0</v>
      </c>
      <c r="C1587" s="15">
        <v>44689.675</v>
      </c>
      <c r="D1587" s="16">
        <v>0.84</v>
      </c>
      <c r="E1587" s="5">
        <f t="shared" si="1"/>
        <v>386</v>
      </c>
      <c r="F1587" s="5">
        <f t="shared" si="2"/>
        <v>4</v>
      </c>
      <c r="G1587" s="5">
        <f t="shared" si="3"/>
        <v>2</v>
      </c>
      <c r="H1587" s="5">
        <f t="shared" si="4"/>
        <v>1</v>
      </c>
      <c r="I1587" s="5" t="str">
        <f t="shared" si="5"/>
        <v>421</v>
      </c>
      <c r="J1587" s="5" t="str">
        <f t="shared" si="6"/>
        <v>42</v>
      </c>
      <c r="K1587" s="5" t="str">
        <f>VLOOKUP(J1587,'RF Mapping'!$A$1:$B$26,2,0)</f>
        <v>Potential Loyalists</v>
      </c>
    </row>
    <row r="1588" ht="15.75" customHeight="1">
      <c r="A1588" s="4">
        <v>16287.0</v>
      </c>
      <c r="B1588" s="5">
        <v>1.0</v>
      </c>
      <c r="C1588" s="15">
        <v>44553.38055555556</v>
      </c>
      <c r="D1588" s="16">
        <v>23.07</v>
      </c>
      <c r="E1588" s="5">
        <f t="shared" si="1"/>
        <v>522</v>
      </c>
      <c r="F1588" s="5">
        <f t="shared" si="2"/>
        <v>3</v>
      </c>
      <c r="G1588" s="5">
        <f t="shared" si="3"/>
        <v>2</v>
      </c>
      <c r="H1588" s="5">
        <f t="shared" si="4"/>
        <v>2</v>
      </c>
      <c r="I1588" s="5" t="str">
        <f t="shared" si="5"/>
        <v>322</v>
      </c>
      <c r="J1588" s="5" t="str">
        <f t="shared" si="6"/>
        <v>32</v>
      </c>
      <c r="K1588" s="5" t="str">
        <f>VLOOKUP(J1588,'RF Mapping'!$A$1:$B$26,2,0)</f>
        <v>About to Sleep</v>
      </c>
    </row>
    <row r="1589" ht="15.75" customHeight="1">
      <c r="A1589" s="4">
        <v>16292.0</v>
      </c>
      <c r="B1589" s="5">
        <v>1.0</v>
      </c>
      <c r="C1589" s="15">
        <v>44606.60416666666</v>
      </c>
      <c r="D1589" s="16">
        <v>1.45</v>
      </c>
      <c r="E1589" s="5">
        <f t="shared" si="1"/>
        <v>469</v>
      </c>
      <c r="F1589" s="5">
        <f t="shared" si="2"/>
        <v>3</v>
      </c>
      <c r="G1589" s="5">
        <f t="shared" si="3"/>
        <v>2</v>
      </c>
      <c r="H1589" s="5">
        <f t="shared" si="4"/>
        <v>1</v>
      </c>
      <c r="I1589" s="5" t="str">
        <f t="shared" si="5"/>
        <v>321</v>
      </c>
      <c r="J1589" s="5" t="str">
        <f t="shared" si="6"/>
        <v>32</v>
      </c>
      <c r="K1589" s="5" t="str">
        <f>VLOOKUP(J1589,'RF Mapping'!$A$1:$B$26,2,0)</f>
        <v>About to Sleep</v>
      </c>
    </row>
    <row r="1590" ht="15.75" customHeight="1">
      <c r="A1590" s="4">
        <v>16293.0</v>
      </c>
      <c r="B1590" s="5">
        <v>4.0</v>
      </c>
      <c r="C1590" s="15">
        <v>44713.38402777778</v>
      </c>
      <c r="D1590" s="16">
        <v>56.150000000000006</v>
      </c>
      <c r="E1590" s="5">
        <f t="shared" si="1"/>
        <v>362</v>
      </c>
      <c r="F1590" s="5">
        <f t="shared" si="2"/>
        <v>5</v>
      </c>
      <c r="G1590" s="5">
        <f t="shared" si="3"/>
        <v>4</v>
      </c>
      <c r="H1590" s="5">
        <f t="shared" si="4"/>
        <v>3</v>
      </c>
      <c r="I1590" s="5" t="str">
        <f t="shared" si="5"/>
        <v>543</v>
      </c>
      <c r="J1590" s="5" t="str">
        <f t="shared" si="6"/>
        <v>54</v>
      </c>
      <c r="K1590" s="5" t="str">
        <f>VLOOKUP(J1590,'RF Mapping'!$A$1:$B$26,2,0)</f>
        <v>Champions</v>
      </c>
    </row>
    <row r="1591" ht="15.75" customHeight="1">
      <c r="A1591" s="4">
        <v>16295.0</v>
      </c>
      <c r="B1591" s="5">
        <v>1.0</v>
      </c>
      <c r="C1591" s="15">
        <v>44711.34513888889</v>
      </c>
      <c r="D1591" s="16">
        <v>48.66</v>
      </c>
      <c r="E1591" s="5">
        <f t="shared" si="1"/>
        <v>364</v>
      </c>
      <c r="F1591" s="5">
        <f t="shared" si="2"/>
        <v>5</v>
      </c>
      <c r="G1591" s="5">
        <f t="shared" si="3"/>
        <v>2</v>
      </c>
      <c r="H1591" s="5">
        <f t="shared" si="4"/>
        <v>3</v>
      </c>
      <c r="I1591" s="5" t="str">
        <f t="shared" si="5"/>
        <v>523</v>
      </c>
      <c r="J1591" s="5" t="str">
        <f t="shared" si="6"/>
        <v>52</v>
      </c>
      <c r="K1591" s="5" t="str">
        <f>VLOOKUP(J1591,'RF Mapping'!$A$1:$B$26,2,0)</f>
        <v>Potential Loyalists</v>
      </c>
    </row>
    <row r="1592" ht="15.75" customHeight="1">
      <c r="A1592" s="4">
        <v>16297.0</v>
      </c>
      <c r="B1592" s="5">
        <v>2.0</v>
      </c>
      <c r="C1592" s="15">
        <v>44511.46875</v>
      </c>
      <c r="D1592" s="16">
        <v>23.549999999999997</v>
      </c>
      <c r="E1592" s="5">
        <f t="shared" si="1"/>
        <v>564</v>
      </c>
      <c r="F1592" s="5">
        <f t="shared" si="2"/>
        <v>2</v>
      </c>
      <c r="G1592" s="5">
        <f t="shared" si="3"/>
        <v>3</v>
      </c>
      <c r="H1592" s="5">
        <f t="shared" si="4"/>
        <v>2</v>
      </c>
      <c r="I1592" s="5" t="str">
        <f t="shared" si="5"/>
        <v>232</v>
      </c>
      <c r="J1592" s="5" t="str">
        <f t="shared" si="6"/>
        <v>23</v>
      </c>
      <c r="K1592" s="5" t="str">
        <f>VLOOKUP(J1592,'RF Mapping'!$A$1:$B$26,2,0)</f>
        <v>At Risk</v>
      </c>
    </row>
    <row r="1593" ht="15.75" customHeight="1">
      <c r="A1593" s="4">
        <v>16302.0</v>
      </c>
      <c r="B1593" s="5">
        <v>1.0</v>
      </c>
      <c r="C1593" s="15">
        <v>44616.39236111111</v>
      </c>
      <c r="D1593" s="16">
        <v>20.4</v>
      </c>
      <c r="E1593" s="5">
        <f t="shared" si="1"/>
        <v>459</v>
      </c>
      <c r="F1593" s="5">
        <f t="shared" si="2"/>
        <v>3</v>
      </c>
      <c r="G1593" s="5">
        <f t="shared" si="3"/>
        <v>2</v>
      </c>
      <c r="H1593" s="5">
        <f t="shared" si="4"/>
        <v>2</v>
      </c>
      <c r="I1593" s="5" t="str">
        <f t="shared" si="5"/>
        <v>322</v>
      </c>
      <c r="J1593" s="5" t="str">
        <f t="shared" si="6"/>
        <v>32</v>
      </c>
      <c r="K1593" s="5" t="str">
        <f>VLOOKUP(J1593,'RF Mapping'!$A$1:$B$26,2,0)</f>
        <v>About to Sleep</v>
      </c>
    </row>
    <row r="1594" ht="15.75" customHeight="1">
      <c r="A1594" s="4">
        <v>16303.0</v>
      </c>
      <c r="B1594" s="5">
        <v>2.0</v>
      </c>
      <c r="C1594" s="15">
        <v>44620.57013888889</v>
      </c>
      <c r="D1594" s="16">
        <v>78.5</v>
      </c>
      <c r="E1594" s="5">
        <f t="shared" si="1"/>
        <v>455</v>
      </c>
      <c r="F1594" s="5">
        <f t="shared" si="2"/>
        <v>3</v>
      </c>
      <c r="G1594" s="5">
        <f t="shared" si="3"/>
        <v>3</v>
      </c>
      <c r="H1594" s="5">
        <f t="shared" si="4"/>
        <v>4</v>
      </c>
      <c r="I1594" s="5" t="str">
        <f t="shared" si="5"/>
        <v>334</v>
      </c>
      <c r="J1594" s="5" t="str">
        <f t="shared" si="6"/>
        <v>33</v>
      </c>
      <c r="K1594" s="5" t="str">
        <f>VLOOKUP(J1594,'RF Mapping'!$A$1:$B$26,2,0)</f>
        <v>Need Attention</v>
      </c>
    </row>
    <row r="1595" ht="15.75" customHeight="1">
      <c r="A1595" s="4">
        <v>16311.0</v>
      </c>
      <c r="B1595" s="5">
        <v>2.0</v>
      </c>
      <c r="C1595" s="15">
        <v>44703.37083333333</v>
      </c>
      <c r="D1595" s="16">
        <v>22.8</v>
      </c>
      <c r="E1595" s="5">
        <f t="shared" si="1"/>
        <v>372</v>
      </c>
      <c r="F1595" s="5">
        <f t="shared" si="2"/>
        <v>5</v>
      </c>
      <c r="G1595" s="5">
        <f t="shared" si="3"/>
        <v>3</v>
      </c>
      <c r="H1595" s="5">
        <f t="shared" si="4"/>
        <v>2</v>
      </c>
      <c r="I1595" s="5" t="str">
        <f t="shared" si="5"/>
        <v>532</v>
      </c>
      <c r="J1595" s="5" t="str">
        <f t="shared" si="6"/>
        <v>53</v>
      </c>
      <c r="K1595" s="5" t="str">
        <f>VLOOKUP(J1595,'RF Mapping'!$A$1:$B$26,2,0)</f>
        <v>Potential Loyalists</v>
      </c>
    </row>
    <row r="1596" ht="15.75" customHeight="1">
      <c r="A1596" s="4">
        <v>16316.0</v>
      </c>
      <c r="B1596" s="5">
        <v>2.0</v>
      </c>
      <c r="C1596" s="15">
        <v>44560.60902777778</v>
      </c>
      <c r="D1596" s="16">
        <v>87.94000000000001</v>
      </c>
      <c r="E1596" s="5">
        <f t="shared" si="1"/>
        <v>515</v>
      </c>
      <c r="F1596" s="5">
        <f t="shared" si="2"/>
        <v>3</v>
      </c>
      <c r="G1596" s="5">
        <f t="shared" si="3"/>
        <v>3</v>
      </c>
      <c r="H1596" s="5">
        <f t="shared" si="4"/>
        <v>4</v>
      </c>
      <c r="I1596" s="5" t="str">
        <f t="shared" si="5"/>
        <v>334</v>
      </c>
      <c r="J1596" s="5" t="str">
        <f t="shared" si="6"/>
        <v>33</v>
      </c>
      <c r="K1596" s="5" t="str">
        <f>VLOOKUP(J1596,'RF Mapping'!$A$1:$B$26,2,0)</f>
        <v>Need Attention</v>
      </c>
    </row>
    <row r="1597" ht="15.75" customHeight="1">
      <c r="A1597" s="4">
        <v>16317.0</v>
      </c>
      <c r="B1597" s="5">
        <v>2.0</v>
      </c>
      <c r="C1597" s="15">
        <v>44604.53194444445</v>
      </c>
      <c r="D1597" s="16">
        <v>21.0</v>
      </c>
      <c r="E1597" s="5">
        <f t="shared" si="1"/>
        <v>471</v>
      </c>
      <c r="F1597" s="5">
        <f t="shared" si="2"/>
        <v>3</v>
      </c>
      <c r="G1597" s="5">
        <f t="shared" si="3"/>
        <v>3</v>
      </c>
      <c r="H1597" s="5">
        <f t="shared" si="4"/>
        <v>2</v>
      </c>
      <c r="I1597" s="5" t="str">
        <f t="shared" si="5"/>
        <v>332</v>
      </c>
      <c r="J1597" s="5" t="str">
        <f t="shared" si="6"/>
        <v>33</v>
      </c>
      <c r="K1597" s="5" t="str">
        <f>VLOOKUP(J1597,'RF Mapping'!$A$1:$B$26,2,0)</f>
        <v>Need Attention</v>
      </c>
    </row>
    <row r="1598" ht="15.75" customHeight="1">
      <c r="A1598" s="4">
        <v>16324.0</v>
      </c>
      <c r="B1598" s="5">
        <v>2.0</v>
      </c>
      <c r="C1598" s="15">
        <v>44595.5375</v>
      </c>
      <c r="D1598" s="16">
        <v>35.86</v>
      </c>
      <c r="E1598" s="5">
        <f t="shared" si="1"/>
        <v>480</v>
      </c>
      <c r="F1598" s="5">
        <f t="shared" si="2"/>
        <v>3</v>
      </c>
      <c r="G1598" s="5">
        <f t="shared" si="3"/>
        <v>3</v>
      </c>
      <c r="H1598" s="5">
        <f t="shared" si="4"/>
        <v>3</v>
      </c>
      <c r="I1598" s="5" t="str">
        <f t="shared" si="5"/>
        <v>333</v>
      </c>
      <c r="J1598" s="5" t="str">
        <f t="shared" si="6"/>
        <v>33</v>
      </c>
      <c r="K1598" s="5" t="str">
        <f>VLOOKUP(J1598,'RF Mapping'!$A$1:$B$26,2,0)</f>
        <v>Need Attention</v>
      </c>
    </row>
    <row r="1599" ht="15.75" customHeight="1">
      <c r="A1599" s="4">
        <v>16325.0</v>
      </c>
      <c r="B1599" s="5">
        <v>1.0</v>
      </c>
      <c r="C1599" s="15">
        <v>44488.47222222222</v>
      </c>
      <c r="D1599" s="16">
        <v>53.1</v>
      </c>
      <c r="E1599" s="5">
        <f t="shared" si="1"/>
        <v>587</v>
      </c>
      <c r="F1599" s="5">
        <f t="shared" si="2"/>
        <v>2</v>
      </c>
      <c r="G1599" s="5">
        <f t="shared" si="3"/>
        <v>2</v>
      </c>
      <c r="H1599" s="5">
        <f t="shared" si="4"/>
        <v>3</v>
      </c>
      <c r="I1599" s="5" t="str">
        <f t="shared" si="5"/>
        <v>223</v>
      </c>
      <c r="J1599" s="5" t="str">
        <f t="shared" si="6"/>
        <v>22</v>
      </c>
      <c r="K1599" s="5" t="str">
        <f>VLOOKUP(J1599,'RF Mapping'!$A$1:$B$26,2,0)</f>
        <v>Hibernating</v>
      </c>
    </row>
    <row r="1600" ht="15.75" customHeight="1">
      <c r="A1600" s="4">
        <v>16326.0</v>
      </c>
      <c r="B1600" s="5">
        <v>11.0</v>
      </c>
      <c r="C1600" s="15">
        <v>44716.42430555556</v>
      </c>
      <c r="D1600" s="16">
        <v>246.06</v>
      </c>
      <c r="E1600" s="5">
        <f t="shared" si="1"/>
        <v>359</v>
      </c>
      <c r="F1600" s="5">
        <f t="shared" si="2"/>
        <v>5</v>
      </c>
      <c r="G1600" s="5">
        <f t="shared" si="3"/>
        <v>4</v>
      </c>
      <c r="H1600" s="5">
        <f t="shared" si="4"/>
        <v>4</v>
      </c>
      <c r="I1600" s="5" t="str">
        <f t="shared" si="5"/>
        <v>544</v>
      </c>
      <c r="J1600" s="5" t="str">
        <f t="shared" si="6"/>
        <v>54</v>
      </c>
      <c r="K1600" s="5" t="str">
        <f>VLOOKUP(J1600,'RF Mapping'!$A$1:$B$26,2,0)</f>
        <v>Champions</v>
      </c>
    </row>
    <row r="1601" ht="15.75" customHeight="1">
      <c r="A1601" s="4">
        <v>16327.0</v>
      </c>
      <c r="B1601" s="5">
        <v>5.0</v>
      </c>
      <c r="C1601" s="15">
        <v>44706.55763888889</v>
      </c>
      <c r="D1601" s="16">
        <v>114.05000000000003</v>
      </c>
      <c r="E1601" s="5">
        <f t="shared" si="1"/>
        <v>369</v>
      </c>
      <c r="F1601" s="5">
        <f t="shared" si="2"/>
        <v>5</v>
      </c>
      <c r="G1601" s="5">
        <f t="shared" si="3"/>
        <v>4</v>
      </c>
      <c r="H1601" s="5">
        <f t="shared" si="4"/>
        <v>4</v>
      </c>
      <c r="I1601" s="5" t="str">
        <f t="shared" si="5"/>
        <v>544</v>
      </c>
      <c r="J1601" s="5" t="str">
        <f t="shared" si="6"/>
        <v>54</v>
      </c>
      <c r="K1601" s="5" t="str">
        <f>VLOOKUP(J1601,'RF Mapping'!$A$1:$B$26,2,0)</f>
        <v>Champions</v>
      </c>
    </row>
    <row r="1602" ht="15.75" customHeight="1">
      <c r="A1602" s="4">
        <v>16330.0</v>
      </c>
      <c r="B1602" s="5">
        <v>2.0</v>
      </c>
      <c r="C1602" s="15">
        <v>44613.3875</v>
      </c>
      <c r="D1602" s="16">
        <v>7.6</v>
      </c>
      <c r="E1602" s="5">
        <f t="shared" si="1"/>
        <v>462</v>
      </c>
      <c r="F1602" s="5">
        <f t="shared" si="2"/>
        <v>3</v>
      </c>
      <c r="G1602" s="5">
        <f t="shared" si="3"/>
        <v>3</v>
      </c>
      <c r="H1602" s="5">
        <f t="shared" si="4"/>
        <v>1</v>
      </c>
      <c r="I1602" s="5" t="str">
        <f t="shared" si="5"/>
        <v>331</v>
      </c>
      <c r="J1602" s="5" t="str">
        <f t="shared" si="6"/>
        <v>33</v>
      </c>
      <c r="K1602" s="5" t="str">
        <f>VLOOKUP(J1602,'RF Mapping'!$A$1:$B$26,2,0)</f>
        <v>Need Attention</v>
      </c>
    </row>
    <row r="1603" ht="15.75" customHeight="1">
      <c r="A1603" s="4">
        <v>16332.0</v>
      </c>
      <c r="B1603" s="5">
        <v>3.0</v>
      </c>
      <c r="C1603" s="15">
        <v>44593.56180555555</v>
      </c>
      <c r="D1603" s="16">
        <v>62.7</v>
      </c>
      <c r="E1603" s="5">
        <f t="shared" si="1"/>
        <v>482</v>
      </c>
      <c r="F1603" s="5">
        <f t="shared" si="2"/>
        <v>3</v>
      </c>
      <c r="G1603" s="5">
        <f t="shared" si="3"/>
        <v>4</v>
      </c>
      <c r="H1603" s="5">
        <f t="shared" si="4"/>
        <v>3</v>
      </c>
      <c r="I1603" s="5" t="str">
        <f t="shared" si="5"/>
        <v>343</v>
      </c>
      <c r="J1603" s="5" t="str">
        <f t="shared" si="6"/>
        <v>34</v>
      </c>
      <c r="K1603" s="5" t="str">
        <f>VLOOKUP(J1603,'RF Mapping'!$A$1:$B$26,2,0)</f>
        <v>Loyal Customers</v>
      </c>
    </row>
    <row r="1604" ht="15.75" customHeight="1">
      <c r="A1604" s="4">
        <v>16340.0</v>
      </c>
      <c r="B1604" s="5">
        <v>1.0</v>
      </c>
      <c r="C1604" s="15">
        <v>44616.62013888889</v>
      </c>
      <c r="D1604" s="16">
        <v>1.65</v>
      </c>
      <c r="E1604" s="5">
        <f t="shared" si="1"/>
        <v>459</v>
      </c>
      <c r="F1604" s="5">
        <f t="shared" si="2"/>
        <v>3</v>
      </c>
      <c r="G1604" s="5">
        <f t="shared" si="3"/>
        <v>2</v>
      </c>
      <c r="H1604" s="5">
        <f t="shared" si="4"/>
        <v>1</v>
      </c>
      <c r="I1604" s="5" t="str">
        <f t="shared" si="5"/>
        <v>321</v>
      </c>
      <c r="J1604" s="5" t="str">
        <f t="shared" si="6"/>
        <v>32</v>
      </c>
      <c r="K1604" s="5" t="str">
        <f>VLOOKUP(J1604,'RF Mapping'!$A$1:$B$26,2,0)</f>
        <v>About to Sleep</v>
      </c>
    </row>
    <row r="1605" ht="15.75" customHeight="1">
      <c r="A1605" s="4">
        <v>16341.0</v>
      </c>
      <c r="B1605" s="5">
        <v>3.0</v>
      </c>
      <c r="C1605" s="15">
        <v>44696.38263888889</v>
      </c>
      <c r="D1605" s="16">
        <v>147.68</v>
      </c>
      <c r="E1605" s="5">
        <f t="shared" si="1"/>
        <v>379</v>
      </c>
      <c r="F1605" s="5">
        <f t="shared" si="2"/>
        <v>5</v>
      </c>
      <c r="G1605" s="5">
        <f t="shared" si="3"/>
        <v>4</v>
      </c>
      <c r="H1605" s="5">
        <f t="shared" si="4"/>
        <v>4</v>
      </c>
      <c r="I1605" s="5" t="str">
        <f t="shared" si="5"/>
        <v>544</v>
      </c>
      <c r="J1605" s="5" t="str">
        <f t="shared" si="6"/>
        <v>54</v>
      </c>
      <c r="K1605" s="5" t="str">
        <f>VLOOKUP(J1605,'RF Mapping'!$A$1:$B$26,2,0)</f>
        <v>Champions</v>
      </c>
    </row>
    <row r="1606" ht="15.75" customHeight="1">
      <c r="A1606" s="4">
        <v>16342.0</v>
      </c>
      <c r="B1606" s="5">
        <v>1.0</v>
      </c>
      <c r="C1606" s="15">
        <v>44543.42361111111</v>
      </c>
      <c r="D1606" s="16">
        <v>37.8</v>
      </c>
      <c r="E1606" s="5">
        <f t="shared" si="1"/>
        <v>532</v>
      </c>
      <c r="F1606" s="5">
        <f t="shared" si="2"/>
        <v>3</v>
      </c>
      <c r="G1606" s="5">
        <f t="shared" si="3"/>
        <v>2</v>
      </c>
      <c r="H1606" s="5">
        <f t="shared" si="4"/>
        <v>3</v>
      </c>
      <c r="I1606" s="5" t="str">
        <f t="shared" si="5"/>
        <v>323</v>
      </c>
      <c r="J1606" s="5" t="str">
        <f t="shared" si="6"/>
        <v>32</v>
      </c>
      <c r="K1606" s="5" t="str">
        <f>VLOOKUP(J1606,'RF Mapping'!$A$1:$B$26,2,0)</f>
        <v>About to Sleep</v>
      </c>
    </row>
    <row r="1607" ht="15.75" customHeight="1">
      <c r="A1607" s="4">
        <v>16345.0</v>
      </c>
      <c r="B1607" s="5">
        <v>1.0</v>
      </c>
      <c r="C1607" s="15">
        <v>44677.66875</v>
      </c>
      <c r="D1607" s="16">
        <v>17.700000000000003</v>
      </c>
      <c r="E1607" s="5">
        <f t="shared" si="1"/>
        <v>398</v>
      </c>
      <c r="F1607" s="5">
        <f t="shared" si="2"/>
        <v>4</v>
      </c>
      <c r="G1607" s="5">
        <f t="shared" si="3"/>
        <v>2</v>
      </c>
      <c r="H1607" s="5">
        <f t="shared" si="4"/>
        <v>2</v>
      </c>
      <c r="I1607" s="5" t="str">
        <f t="shared" si="5"/>
        <v>422</v>
      </c>
      <c r="J1607" s="5" t="str">
        <f t="shared" si="6"/>
        <v>42</v>
      </c>
      <c r="K1607" s="5" t="str">
        <f>VLOOKUP(J1607,'RF Mapping'!$A$1:$B$26,2,0)</f>
        <v>Potential Loyalists</v>
      </c>
    </row>
    <row r="1608" ht="15.75" customHeight="1">
      <c r="A1608" s="4">
        <v>16348.0</v>
      </c>
      <c r="B1608" s="5">
        <v>3.0</v>
      </c>
      <c r="C1608" s="15">
        <v>44595.64444444444</v>
      </c>
      <c r="D1608" s="16">
        <v>24.9</v>
      </c>
      <c r="E1608" s="5">
        <f t="shared" si="1"/>
        <v>480</v>
      </c>
      <c r="F1608" s="5">
        <f t="shared" si="2"/>
        <v>3</v>
      </c>
      <c r="G1608" s="5">
        <f t="shared" si="3"/>
        <v>4</v>
      </c>
      <c r="H1608" s="5">
        <f t="shared" si="4"/>
        <v>2</v>
      </c>
      <c r="I1608" s="5" t="str">
        <f t="shared" si="5"/>
        <v>342</v>
      </c>
      <c r="J1608" s="5" t="str">
        <f t="shared" si="6"/>
        <v>34</v>
      </c>
      <c r="K1608" s="5" t="str">
        <f>VLOOKUP(J1608,'RF Mapping'!$A$1:$B$26,2,0)</f>
        <v>Loyal Customers</v>
      </c>
    </row>
    <row r="1609" ht="15.75" customHeight="1">
      <c r="A1609" s="4">
        <v>16350.0</v>
      </c>
      <c r="B1609" s="5">
        <v>1.0</v>
      </c>
      <c r="C1609" s="15">
        <v>44356.61319444444</v>
      </c>
      <c r="D1609" s="16">
        <v>7.95</v>
      </c>
      <c r="E1609" s="5">
        <f t="shared" si="1"/>
        <v>719</v>
      </c>
      <c r="F1609" s="5">
        <f t="shared" si="2"/>
        <v>2</v>
      </c>
      <c r="G1609" s="5">
        <f t="shared" si="3"/>
        <v>2</v>
      </c>
      <c r="H1609" s="5">
        <f t="shared" si="4"/>
        <v>1</v>
      </c>
      <c r="I1609" s="5" t="str">
        <f t="shared" si="5"/>
        <v>221</v>
      </c>
      <c r="J1609" s="5" t="str">
        <f t="shared" si="6"/>
        <v>22</v>
      </c>
      <c r="K1609" s="5" t="str">
        <f>VLOOKUP(J1609,'RF Mapping'!$A$1:$B$26,2,0)</f>
        <v>Hibernating</v>
      </c>
    </row>
    <row r="1610" ht="15.75" customHeight="1">
      <c r="A1610" s="4">
        <v>16358.0</v>
      </c>
      <c r="B1610" s="5">
        <v>1.0</v>
      </c>
      <c r="C1610" s="15">
        <v>44720.63125</v>
      </c>
      <c r="D1610" s="16">
        <v>17.700000000000003</v>
      </c>
      <c r="E1610" s="5">
        <f t="shared" si="1"/>
        <v>355</v>
      </c>
      <c r="F1610" s="5">
        <f t="shared" si="2"/>
        <v>5</v>
      </c>
      <c r="G1610" s="5">
        <f t="shared" si="3"/>
        <v>2</v>
      </c>
      <c r="H1610" s="5">
        <f t="shared" si="4"/>
        <v>2</v>
      </c>
      <c r="I1610" s="5" t="str">
        <f t="shared" si="5"/>
        <v>522</v>
      </c>
      <c r="J1610" s="5" t="str">
        <f t="shared" si="6"/>
        <v>52</v>
      </c>
      <c r="K1610" s="5" t="str">
        <f>VLOOKUP(J1610,'RF Mapping'!$A$1:$B$26,2,0)</f>
        <v>Potential Loyalists</v>
      </c>
    </row>
    <row r="1611" ht="15.75" customHeight="1">
      <c r="A1611" s="4">
        <v>16360.0</v>
      </c>
      <c r="B1611" s="5">
        <v>8.0</v>
      </c>
      <c r="C1611" s="15">
        <v>44717.51111111111</v>
      </c>
      <c r="D1611" s="16">
        <v>191.27</v>
      </c>
      <c r="E1611" s="5">
        <f t="shared" si="1"/>
        <v>358</v>
      </c>
      <c r="F1611" s="5">
        <f t="shared" si="2"/>
        <v>5</v>
      </c>
      <c r="G1611" s="5">
        <f t="shared" si="3"/>
        <v>4</v>
      </c>
      <c r="H1611" s="5">
        <f t="shared" si="4"/>
        <v>4</v>
      </c>
      <c r="I1611" s="5" t="str">
        <f t="shared" si="5"/>
        <v>544</v>
      </c>
      <c r="J1611" s="5" t="str">
        <f t="shared" si="6"/>
        <v>54</v>
      </c>
      <c r="K1611" s="5" t="str">
        <f>VLOOKUP(J1611,'RF Mapping'!$A$1:$B$26,2,0)</f>
        <v>Champions</v>
      </c>
    </row>
    <row r="1612" ht="15.75" customHeight="1">
      <c r="A1612" s="4">
        <v>16361.0</v>
      </c>
      <c r="B1612" s="5">
        <v>2.0</v>
      </c>
      <c r="C1612" s="15">
        <v>44696.51736111111</v>
      </c>
      <c r="D1612" s="16">
        <v>4.2</v>
      </c>
      <c r="E1612" s="5">
        <f t="shared" si="1"/>
        <v>379</v>
      </c>
      <c r="F1612" s="5">
        <f t="shared" si="2"/>
        <v>5</v>
      </c>
      <c r="G1612" s="5">
        <f t="shared" si="3"/>
        <v>3</v>
      </c>
      <c r="H1612" s="5">
        <f t="shared" si="4"/>
        <v>1</v>
      </c>
      <c r="I1612" s="5" t="str">
        <f t="shared" si="5"/>
        <v>531</v>
      </c>
      <c r="J1612" s="5" t="str">
        <f t="shared" si="6"/>
        <v>53</v>
      </c>
      <c r="K1612" s="5" t="str">
        <f>VLOOKUP(J1612,'RF Mapping'!$A$1:$B$26,2,0)</f>
        <v>Potential Loyalists</v>
      </c>
    </row>
    <row r="1613" ht="15.75" customHeight="1">
      <c r="A1613" s="4">
        <v>16362.0</v>
      </c>
      <c r="B1613" s="5">
        <v>4.0</v>
      </c>
      <c r="C1613" s="15">
        <v>44635.75138888889</v>
      </c>
      <c r="D1613" s="16">
        <v>40.25</v>
      </c>
      <c r="E1613" s="5">
        <f t="shared" si="1"/>
        <v>440</v>
      </c>
      <c r="F1613" s="5">
        <f t="shared" si="2"/>
        <v>3</v>
      </c>
      <c r="G1613" s="5">
        <f t="shared" si="3"/>
        <v>4</v>
      </c>
      <c r="H1613" s="5">
        <f t="shared" si="4"/>
        <v>3</v>
      </c>
      <c r="I1613" s="5" t="str">
        <f t="shared" si="5"/>
        <v>343</v>
      </c>
      <c r="J1613" s="5" t="str">
        <f t="shared" si="6"/>
        <v>34</v>
      </c>
      <c r="K1613" s="5" t="str">
        <f>VLOOKUP(J1613,'RF Mapping'!$A$1:$B$26,2,0)</f>
        <v>Loyal Customers</v>
      </c>
    </row>
    <row r="1614" ht="15.75" customHeight="1">
      <c r="A1614" s="4">
        <v>16367.0</v>
      </c>
      <c r="B1614" s="5">
        <v>1.0</v>
      </c>
      <c r="C1614" s="15">
        <v>44683.55069444444</v>
      </c>
      <c r="D1614" s="16">
        <v>16.01</v>
      </c>
      <c r="E1614" s="5">
        <f t="shared" si="1"/>
        <v>392</v>
      </c>
      <c r="F1614" s="5">
        <f t="shared" si="2"/>
        <v>4</v>
      </c>
      <c r="G1614" s="5">
        <f t="shared" si="3"/>
        <v>2</v>
      </c>
      <c r="H1614" s="5">
        <f t="shared" si="4"/>
        <v>2</v>
      </c>
      <c r="I1614" s="5" t="str">
        <f t="shared" si="5"/>
        <v>422</v>
      </c>
      <c r="J1614" s="5" t="str">
        <f t="shared" si="6"/>
        <v>42</v>
      </c>
      <c r="K1614" s="5" t="str">
        <f>VLOOKUP(J1614,'RF Mapping'!$A$1:$B$26,2,0)</f>
        <v>Potential Loyalists</v>
      </c>
    </row>
    <row r="1615" ht="15.75" customHeight="1">
      <c r="A1615" s="4">
        <v>16368.0</v>
      </c>
      <c r="B1615" s="5">
        <v>2.0</v>
      </c>
      <c r="C1615" s="15">
        <v>44719.55</v>
      </c>
      <c r="D1615" s="16">
        <v>9.32</v>
      </c>
      <c r="E1615" s="5">
        <f t="shared" si="1"/>
        <v>356</v>
      </c>
      <c r="F1615" s="5">
        <f t="shared" si="2"/>
        <v>5</v>
      </c>
      <c r="G1615" s="5">
        <f t="shared" si="3"/>
        <v>3</v>
      </c>
      <c r="H1615" s="5">
        <f t="shared" si="4"/>
        <v>1</v>
      </c>
      <c r="I1615" s="5" t="str">
        <f t="shared" si="5"/>
        <v>531</v>
      </c>
      <c r="J1615" s="5" t="str">
        <f t="shared" si="6"/>
        <v>53</v>
      </c>
      <c r="K1615" s="5" t="str">
        <f>VLOOKUP(J1615,'RF Mapping'!$A$1:$B$26,2,0)</f>
        <v>Potential Loyalists</v>
      </c>
    </row>
    <row r="1616" ht="15.75" customHeight="1">
      <c r="A1616" s="4">
        <v>16369.0</v>
      </c>
      <c r="B1616" s="5">
        <v>1.0</v>
      </c>
      <c r="C1616" s="15">
        <v>44640.46944444445</v>
      </c>
      <c r="D1616" s="16">
        <v>8.63</v>
      </c>
      <c r="E1616" s="5">
        <f t="shared" si="1"/>
        <v>435</v>
      </c>
      <c r="F1616" s="5">
        <f t="shared" si="2"/>
        <v>3</v>
      </c>
      <c r="G1616" s="5">
        <f t="shared" si="3"/>
        <v>2</v>
      </c>
      <c r="H1616" s="5">
        <f t="shared" si="4"/>
        <v>1</v>
      </c>
      <c r="I1616" s="5" t="str">
        <f t="shared" si="5"/>
        <v>321</v>
      </c>
      <c r="J1616" s="5" t="str">
        <f t="shared" si="6"/>
        <v>32</v>
      </c>
      <c r="K1616" s="5" t="str">
        <f>VLOOKUP(J1616,'RF Mapping'!$A$1:$B$26,2,0)</f>
        <v>About to Sleep</v>
      </c>
    </row>
    <row r="1617" ht="15.75" customHeight="1">
      <c r="A1617" s="4">
        <v>16370.0</v>
      </c>
      <c r="B1617" s="5">
        <v>3.0</v>
      </c>
      <c r="C1617" s="15">
        <v>44606.53888888889</v>
      </c>
      <c r="D1617" s="16">
        <v>39.57</v>
      </c>
      <c r="E1617" s="5">
        <f t="shared" si="1"/>
        <v>469</v>
      </c>
      <c r="F1617" s="5">
        <f t="shared" si="2"/>
        <v>3</v>
      </c>
      <c r="G1617" s="5">
        <f t="shared" si="3"/>
        <v>4</v>
      </c>
      <c r="H1617" s="5">
        <f t="shared" si="4"/>
        <v>3</v>
      </c>
      <c r="I1617" s="5" t="str">
        <f t="shared" si="5"/>
        <v>343</v>
      </c>
      <c r="J1617" s="5" t="str">
        <f t="shared" si="6"/>
        <v>34</v>
      </c>
      <c r="K1617" s="5" t="str">
        <f>VLOOKUP(J1617,'RF Mapping'!$A$1:$B$26,2,0)</f>
        <v>Loyal Customers</v>
      </c>
    </row>
    <row r="1618" ht="15.75" customHeight="1">
      <c r="A1618" s="4">
        <v>16372.0</v>
      </c>
      <c r="B1618" s="5">
        <v>1.0</v>
      </c>
      <c r="C1618" s="15">
        <v>44687.53472222222</v>
      </c>
      <c r="D1618" s="16">
        <v>2.95</v>
      </c>
      <c r="E1618" s="5">
        <f t="shared" si="1"/>
        <v>388</v>
      </c>
      <c r="F1618" s="5">
        <f t="shared" si="2"/>
        <v>4</v>
      </c>
      <c r="G1618" s="5">
        <f t="shared" si="3"/>
        <v>2</v>
      </c>
      <c r="H1618" s="5">
        <f t="shared" si="4"/>
        <v>1</v>
      </c>
      <c r="I1618" s="5" t="str">
        <f t="shared" si="5"/>
        <v>421</v>
      </c>
      <c r="J1618" s="5" t="str">
        <f t="shared" si="6"/>
        <v>42</v>
      </c>
      <c r="K1618" s="5" t="str">
        <f>VLOOKUP(J1618,'RF Mapping'!$A$1:$B$26,2,0)</f>
        <v>Potential Loyalists</v>
      </c>
    </row>
    <row r="1619" ht="15.75" customHeight="1">
      <c r="A1619" s="4">
        <v>16374.0</v>
      </c>
      <c r="B1619" s="5">
        <v>1.0</v>
      </c>
      <c r="C1619" s="15">
        <v>44655.63958333333</v>
      </c>
      <c r="D1619" s="16">
        <v>12.15</v>
      </c>
      <c r="E1619" s="5">
        <f t="shared" si="1"/>
        <v>420</v>
      </c>
      <c r="F1619" s="5">
        <f t="shared" si="2"/>
        <v>4</v>
      </c>
      <c r="G1619" s="5">
        <f t="shared" si="3"/>
        <v>2</v>
      </c>
      <c r="H1619" s="5">
        <f t="shared" si="4"/>
        <v>1</v>
      </c>
      <c r="I1619" s="5" t="str">
        <f t="shared" si="5"/>
        <v>421</v>
      </c>
      <c r="J1619" s="5" t="str">
        <f t="shared" si="6"/>
        <v>42</v>
      </c>
      <c r="K1619" s="5" t="str">
        <f>VLOOKUP(J1619,'RF Mapping'!$A$1:$B$26,2,0)</f>
        <v>Potential Loyalists</v>
      </c>
    </row>
    <row r="1620" ht="15.75" customHeight="1">
      <c r="A1620" s="4">
        <v>16376.0</v>
      </c>
      <c r="B1620" s="5">
        <v>2.0</v>
      </c>
      <c r="C1620" s="15">
        <v>44713.45555555556</v>
      </c>
      <c r="D1620" s="16">
        <v>20.19</v>
      </c>
      <c r="E1620" s="5">
        <f t="shared" si="1"/>
        <v>362</v>
      </c>
      <c r="F1620" s="5">
        <f t="shared" si="2"/>
        <v>5</v>
      </c>
      <c r="G1620" s="5">
        <f t="shared" si="3"/>
        <v>3</v>
      </c>
      <c r="H1620" s="5">
        <f t="shared" si="4"/>
        <v>2</v>
      </c>
      <c r="I1620" s="5" t="str">
        <f t="shared" si="5"/>
        <v>532</v>
      </c>
      <c r="J1620" s="5" t="str">
        <f t="shared" si="6"/>
        <v>53</v>
      </c>
      <c r="K1620" s="5" t="str">
        <f>VLOOKUP(J1620,'RF Mapping'!$A$1:$B$26,2,0)</f>
        <v>Potential Loyalists</v>
      </c>
    </row>
    <row r="1621" ht="15.75" customHeight="1">
      <c r="A1621" s="4">
        <v>16379.0</v>
      </c>
      <c r="B1621" s="5">
        <v>2.0</v>
      </c>
      <c r="C1621" s="15">
        <v>44689.67986111111</v>
      </c>
      <c r="D1621" s="16">
        <v>35.58</v>
      </c>
      <c r="E1621" s="5">
        <f t="shared" si="1"/>
        <v>386</v>
      </c>
      <c r="F1621" s="5">
        <f t="shared" si="2"/>
        <v>4</v>
      </c>
      <c r="G1621" s="5">
        <f t="shared" si="3"/>
        <v>3</v>
      </c>
      <c r="H1621" s="5">
        <f t="shared" si="4"/>
        <v>3</v>
      </c>
      <c r="I1621" s="5" t="str">
        <f t="shared" si="5"/>
        <v>433</v>
      </c>
      <c r="J1621" s="5" t="str">
        <f t="shared" si="6"/>
        <v>43</v>
      </c>
      <c r="K1621" s="5" t="str">
        <f>VLOOKUP(J1621,'RF Mapping'!$A$1:$B$26,2,0)</f>
        <v>Potential Loyalists</v>
      </c>
    </row>
    <row r="1622" ht="15.75" customHeight="1">
      <c r="A1622" s="4">
        <v>16380.0</v>
      </c>
      <c r="B1622" s="5">
        <v>1.0</v>
      </c>
      <c r="C1622" s="15">
        <v>44660.65277777778</v>
      </c>
      <c r="D1622" s="16">
        <v>4.65</v>
      </c>
      <c r="E1622" s="5">
        <f t="shared" si="1"/>
        <v>415</v>
      </c>
      <c r="F1622" s="5">
        <f t="shared" si="2"/>
        <v>4</v>
      </c>
      <c r="G1622" s="5">
        <f t="shared" si="3"/>
        <v>2</v>
      </c>
      <c r="H1622" s="5">
        <f t="shared" si="4"/>
        <v>1</v>
      </c>
      <c r="I1622" s="5" t="str">
        <f t="shared" si="5"/>
        <v>421</v>
      </c>
      <c r="J1622" s="5" t="str">
        <f t="shared" si="6"/>
        <v>42</v>
      </c>
      <c r="K1622" s="5" t="str">
        <f>VLOOKUP(J1622,'RF Mapping'!$A$1:$B$26,2,0)</f>
        <v>Potential Loyalists</v>
      </c>
    </row>
    <row r="1623" ht="15.75" customHeight="1">
      <c r="A1623" s="4">
        <v>16383.0</v>
      </c>
      <c r="B1623" s="5">
        <v>2.0</v>
      </c>
      <c r="C1623" s="15">
        <v>44646.53125</v>
      </c>
      <c r="D1623" s="16">
        <v>39.05</v>
      </c>
      <c r="E1623" s="5">
        <f t="shared" si="1"/>
        <v>429</v>
      </c>
      <c r="F1623" s="5">
        <f t="shared" si="2"/>
        <v>4</v>
      </c>
      <c r="G1623" s="5">
        <f t="shared" si="3"/>
        <v>3</v>
      </c>
      <c r="H1623" s="5">
        <f t="shared" si="4"/>
        <v>3</v>
      </c>
      <c r="I1623" s="5" t="str">
        <f t="shared" si="5"/>
        <v>433</v>
      </c>
      <c r="J1623" s="5" t="str">
        <f t="shared" si="6"/>
        <v>43</v>
      </c>
      <c r="K1623" s="5" t="str">
        <f>VLOOKUP(J1623,'RF Mapping'!$A$1:$B$26,2,0)</f>
        <v>Potential Loyalists</v>
      </c>
    </row>
    <row r="1624" ht="15.75" customHeight="1">
      <c r="A1624" s="4">
        <v>16384.0</v>
      </c>
      <c r="B1624" s="5">
        <v>1.0</v>
      </c>
      <c r="C1624" s="15">
        <v>44460.42569444444</v>
      </c>
      <c r="D1624" s="16">
        <v>19.799999999999997</v>
      </c>
      <c r="E1624" s="5">
        <f t="shared" si="1"/>
        <v>615</v>
      </c>
      <c r="F1624" s="5">
        <f t="shared" si="2"/>
        <v>2</v>
      </c>
      <c r="G1624" s="5">
        <f t="shared" si="3"/>
        <v>2</v>
      </c>
      <c r="H1624" s="5">
        <f t="shared" si="4"/>
        <v>2</v>
      </c>
      <c r="I1624" s="5" t="str">
        <f t="shared" si="5"/>
        <v>222</v>
      </c>
      <c r="J1624" s="5" t="str">
        <f t="shared" si="6"/>
        <v>22</v>
      </c>
      <c r="K1624" s="5" t="str">
        <f>VLOOKUP(J1624,'RF Mapping'!$A$1:$B$26,2,0)</f>
        <v>Hibernating</v>
      </c>
    </row>
    <row r="1625" ht="15.75" customHeight="1">
      <c r="A1625" s="4">
        <v>16385.0</v>
      </c>
      <c r="B1625" s="5">
        <v>1.0</v>
      </c>
      <c r="C1625" s="15">
        <v>44355.53888888889</v>
      </c>
      <c r="D1625" s="16">
        <v>0.42</v>
      </c>
      <c r="E1625" s="5">
        <f t="shared" si="1"/>
        <v>720</v>
      </c>
      <c r="F1625" s="5">
        <f t="shared" si="2"/>
        <v>2</v>
      </c>
      <c r="G1625" s="5">
        <f t="shared" si="3"/>
        <v>2</v>
      </c>
      <c r="H1625" s="5">
        <f t="shared" si="4"/>
        <v>1</v>
      </c>
      <c r="I1625" s="5" t="str">
        <f t="shared" si="5"/>
        <v>221</v>
      </c>
      <c r="J1625" s="5" t="str">
        <f t="shared" si="6"/>
        <v>22</v>
      </c>
      <c r="K1625" s="5" t="str">
        <f>VLOOKUP(J1625,'RF Mapping'!$A$1:$B$26,2,0)</f>
        <v>Hibernating</v>
      </c>
    </row>
    <row r="1626" ht="15.75" customHeight="1">
      <c r="A1626" s="4">
        <v>16386.0</v>
      </c>
      <c r="B1626" s="5">
        <v>2.0</v>
      </c>
      <c r="C1626" s="15">
        <v>44692.51944444444</v>
      </c>
      <c r="D1626" s="16">
        <v>29.520000000000003</v>
      </c>
      <c r="E1626" s="5">
        <f t="shared" si="1"/>
        <v>383</v>
      </c>
      <c r="F1626" s="5">
        <f t="shared" si="2"/>
        <v>4</v>
      </c>
      <c r="G1626" s="5">
        <f t="shared" si="3"/>
        <v>3</v>
      </c>
      <c r="H1626" s="5">
        <f t="shared" si="4"/>
        <v>2</v>
      </c>
      <c r="I1626" s="5" t="str">
        <f t="shared" si="5"/>
        <v>432</v>
      </c>
      <c r="J1626" s="5" t="str">
        <f t="shared" si="6"/>
        <v>43</v>
      </c>
      <c r="K1626" s="5" t="str">
        <f>VLOOKUP(J1626,'RF Mapping'!$A$1:$B$26,2,0)</f>
        <v>Potential Loyalists</v>
      </c>
    </row>
    <row r="1627" ht="15.75" customHeight="1">
      <c r="A1627" s="4">
        <v>16387.0</v>
      </c>
      <c r="B1627" s="5">
        <v>1.0</v>
      </c>
      <c r="C1627" s="15">
        <v>44398.48194444444</v>
      </c>
      <c r="D1627" s="16">
        <v>15.0</v>
      </c>
      <c r="E1627" s="5">
        <f t="shared" si="1"/>
        <v>677</v>
      </c>
      <c r="F1627" s="5">
        <f t="shared" si="2"/>
        <v>2</v>
      </c>
      <c r="G1627" s="5">
        <f t="shared" si="3"/>
        <v>2</v>
      </c>
      <c r="H1627" s="5">
        <f t="shared" si="4"/>
        <v>2</v>
      </c>
      <c r="I1627" s="5" t="str">
        <f t="shared" si="5"/>
        <v>222</v>
      </c>
      <c r="J1627" s="5" t="str">
        <f t="shared" si="6"/>
        <v>22</v>
      </c>
      <c r="K1627" s="5" t="str">
        <f>VLOOKUP(J1627,'RF Mapping'!$A$1:$B$26,2,0)</f>
        <v>Hibernating</v>
      </c>
    </row>
    <row r="1628" ht="15.75" customHeight="1">
      <c r="A1628" s="4">
        <v>16389.0</v>
      </c>
      <c r="B1628" s="5">
        <v>1.0</v>
      </c>
      <c r="C1628" s="15">
        <v>44648.70763888889</v>
      </c>
      <c r="D1628" s="16">
        <v>19.799999999999997</v>
      </c>
      <c r="E1628" s="5">
        <f t="shared" si="1"/>
        <v>427</v>
      </c>
      <c r="F1628" s="5">
        <f t="shared" si="2"/>
        <v>4</v>
      </c>
      <c r="G1628" s="5">
        <f t="shared" si="3"/>
        <v>2</v>
      </c>
      <c r="H1628" s="5">
        <f t="shared" si="4"/>
        <v>2</v>
      </c>
      <c r="I1628" s="5" t="str">
        <f t="shared" si="5"/>
        <v>422</v>
      </c>
      <c r="J1628" s="5" t="str">
        <f t="shared" si="6"/>
        <v>42</v>
      </c>
      <c r="K1628" s="5" t="str">
        <f>VLOOKUP(J1628,'RF Mapping'!$A$1:$B$26,2,0)</f>
        <v>Potential Loyalists</v>
      </c>
    </row>
    <row r="1629" ht="15.75" customHeight="1">
      <c r="A1629" s="4">
        <v>16392.0</v>
      </c>
      <c r="B1629" s="5">
        <v>1.0</v>
      </c>
      <c r="C1629" s="15">
        <v>44454.50763888889</v>
      </c>
      <c r="D1629" s="16">
        <v>3.3499999999999996</v>
      </c>
      <c r="E1629" s="5">
        <f t="shared" si="1"/>
        <v>621</v>
      </c>
      <c r="F1629" s="5">
        <f t="shared" si="2"/>
        <v>2</v>
      </c>
      <c r="G1629" s="5">
        <f t="shared" si="3"/>
        <v>2</v>
      </c>
      <c r="H1629" s="5">
        <f t="shared" si="4"/>
        <v>1</v>
      </c>
      <c r="I1629" s="5" t="str">
        <f t="shared" si="5"/>
        <v>221</v>
      </c>
      <c r="J1629" s="5" t="str">
        <f t="shared" si="6"/>
        <v>22</v>
      </c>
      <c r="K1629" s="5" t="str">
        <f>VLOOKUP(J1629,'RF Mapping'!$A$1:$B$26,2,0)</f>
        <v>Hibernating</v>
      </c>
    </row>
    <row r="1630" ht="15.75" customHeight="1">
      <c r="A1630" s="4">
        <v>16393.0</v>
      </c>
      <c r="B1630" s="5">
        <v>8.0</v>
      </c>
      <c r="C1630" s="15">
        <v>44719.51666666667</v>
      </c>
      <c r="D1630" s="16">
        <v>54.46999999999999</v>
      </c>
      <c r="E1630" s="5">
        <f t="shared" si="1"/>
        <v>356</v>
      </c>
      <c r="F1630" s="5">
        <f t="shared" si="2"/>
        <v>5</v>
      </c>
      <c r="G1630" s="5">
        <f t="shared" si="3"/>
        <v>4</v>
      </c>
      <c r="H1630" s="5">
        <f t="shared" si="4"/>
        <v>3</v>
      </c>
      <c r="I1630" s="5" t="str">
        <f t="shared" si="5"/>
        <v>543</v>
      </c>
      <c r="J1630" s="5" t="str">
        <f t="shared" si="6"/>
        <v>54</v>
      </c>
      <c r="K1630" s="5" t="str">
        <f>VLOOKUP(J1630,'RF Mapping'!$A$1:$B$26,2,0)</f>
        <v>Champions</v>
      </c>
    </row>
    <row r="1631" ht="15.75" customHeight="1">
      <c r="A1631" s="4">
        <v>16394.0</v>
      </c>
      <c r="B1631" s="5">
        <v>5.0</v>
      </c>
      <c r="C1631" s="15">
        <v>44671.80277777778</v>
      </c>
      <c r="D1631" s="16">
        <v>107.78</v>
      </c>
      <c r="E1631" s="5">
        <f t="shared" si="1"/>
        <v>404</v>
      </c>
      <c r="F1631" s="5">
        <f t="shared" si="2"/>
        <v>4</v>
      </c>
      <c r="G1631" s="5">
        <f t="shared" si="3"/>
        <v>4</v>
      </c>
      <c r="H1631" s="5">
        <f t="shared" si="4"/>
        <v>4</v>
      </c>
      <c r="I1631" s="5" t="str">
        <f t="shared" si="5"/>
        <v>444</v>
      </c>
      <c r="J1631" s="5" t="str">
        <f t="shared" si="6"/>
        <v>44</v>
      </c>
      <c r="K1631" s="5" t="str">
        <f>VLOOKUP(J1631,'RF Mapping'!$A$1:$B$26,2,0)</f>
        <v>Loyal Customers</v>
      </c>
    </row>
    <row r="1632" ht="15.75" customHeight="1">
      <c r="A1632" s="4">
        <v>16395.0</v>
      </c>
      <c r="B1632" s="5">
        <v>3.0</v>
      </c>
      <c r="C1632" s="15">
        <v>44642.49027777778</v>
      </c>
      <c r="D1632" s="16">
        <v>20.9</v>
      </c>
      <c r="E1632" s="5">
        <f t="shared" si="1"/>
        <v>433</v>
      </c>
      <c r="F1632" s="5">
        <f t="shared" si="2"/>
        <v>3</v>
      </c>
      <c r="G1632" s="5">
        <f t="shared" si="3"/>
        <v>4</v>
      </c>
      <c r="H1632" s="5">
        <f t="shared" si="4"/>
        <v>2</v>
      </c>
      <c r="I1632" s="5" t="str">
        <f t="shared" si="5"/>
        <v>342</v>
      </c>
      <c r="J1632" s="5" t="str">
        <f t="shared" si="6"/>
        <v>34</v>
      </c>
      <c r="K1632" s="5" t="str">
        <f>VLOOKUP(J1632,'RF Mapping'!$A$1:$B$26,2,0)</f>
        <v>Loyal Customers</v>
      </c>
    </row>
    <row r="1633" ht="15.75" customHeight="1">
      <c r="A1633" s="4">
        <v>16399.0</v>
      </c>
      <c r="B1633" s="5">
        <v>2.0</v>
      </c>
      <c r="C1633" s="15">
        <v>44701.675</v>
      </c>
      <c r="D1633" s="16">
        <v>9.260000000000002</v>
      </c>
      <c r="E1633" s="5">
        <f t="shared" si="1"/>
        <v>374</v>
      </c>
      <c r="F1633" s="5">
        <f t="shared" si="2"/>
        <v>5</v>
      </c>
      <c r="G1633" s="5">
        <f t="shared" si="3"/>
        <v>3</v>
      </c>
      <c r="H1633" s="5">
        <f t="shared" si="4"/>
        <v>1</v>
      </c>
      <c r="I1633" s="5" t="str">
        <f t="shared" si="5"/>
        <v>531</v>
      </c>
      <c r="J1633" s="5" t="str">
        <f t="shared" si="6"/>
        <v>53</v>
      </c>
      <c r="K1633" s="5" t="str">
        <f>VLOOKUP(J1633,'RF Mapping'!$A$1:$B$26,2,0)</f>
        <v>Potential Loyalists</v>
      </c>
    </row>
    <row r="1634" ht="15.75" customHeight="1">
      <c r="A1634" s="4">
        <v>16401.0</v>
      </c>
      <c r="B1634" s="5">
        <v>4.0</v>
      </c>
      <c r="C1634" s="15">
        <v>44655.74375</v>
      </c>
      <c r="D1634" s="16">
        <v>25.880000000000003</v>
      </c>
      <c r="E1634" s="5">
        <f t="shared" si="1"/>
        <v>420</v>
      </c>
      <c r="F1634" s="5">
        <f t="shared" si="2"/>
        <v>4</v>
      </c>
      <c r="G1634" s="5">
        <f t="shared" si="3"/>
        <v>4</v>
      </c>
      <c r="H1634" s="5">
        <f t="shared" si="4"/>
        <v>2</v>
      </c>
      <c r="I1634" s="5" t="str">
        <f t="shared" si="5"/>
        <v>442</v>
      </c>
      <c r="J1634" s="5" t="str">
        <f t="shared" si="6"/>
        <v>44</v>
      </c>
      <c r="K1634" s="5" t="str">
        <f>VLOOKUP(J1634,'RF Mapping'!$A$1:$B$26,2,0)</f>
        <v>Loyal Customers</v>
      </c>
    </row>
    <row r="1635" ht="15.75" customHeight="1">
      <c r="A1635" s="4">
        <v>16402.0</v>
      </c>
      <c r="B1635" s="5">
        <v>1.0</v>
      </c>
      <c r="C1635" s="15">
        <v>44352.57083333333</v>
      </c>
      <c r="D1635" s="16">
        <v>4.9</v>
      </c>
      <c r="E1635" s="5">
        <f t="shared" si="1"/>
        <v>723</v>
      </c>
      <c r="F1635" s="5">
        <f t="shared" si="2"/>
        <v>2</v>
      </c>
      <c r="G1635" s="5">
        <f t="shared" si="3"/>
        <v>2</v>
      </c>
      <c r="H1635" s="5">
        <f t="shared" si="4"/>
        <v>1</v>
      </c>
      <c r="I1635" s="5" t="str">
        <f t="shared" si="5"/>
        <v>221</v>
      </c>
      <c r="J1635" s="5" t="str">
        <f t="shared" si="6"/>
        <v>22</v>
      </c>
      <c r="K1635" s="5" t="str">
        <f>VLOOKUP(J1635,'RF Mapping'!$A$1:$B$26,2,0)</f>
        <v>Hibernating</v>
      </c>
    </row>
    <row r="1636" ht="15.75" customHeight="1">
      <c r="A1636" s="4">
        <v>16403.0</v>
      </c>
      <c r="B1636" s="5">
        <v>2.0</v>
      </c>
      <c r="C1636" s="15">
        <v>44418.69444444445</v>
      </c>
      <c r="D1636" s="16">
        <v>15.35</v>
      </c>
      <c r="E1636" s="5">
        <f t="shared" si="1"/>
        <v>657</v>
      </c>
      <c r="F1636" s="5">
        <f t="shared" si="2"/>
        <v>2</v>
      </c>
      <c r="G1636" s="5">
        <f t="shared" si="3"/>
        <v>3</v>
      </c>
      <c r="H1636" s="5">
        <f t="shared" si="4"/>
        <v>2</v>
      </c>
      <c r="I1636" s="5" t="str">
        <f t="shared" si="5"/>
        <v>232</v>
      </c>
      <c r="J1636" s="5" t="str">
        <f t="shared" si="6"/>
        <v>23</v>
      </c>
      <c r="K1636" s="5" t="str">
        <f>VLOOKUP(J1636,'RF Mapping'!$A$1:$B$26,2,0)</f>
        <v>At Risk</v>
      </c>
    </row>
    <row r="1637" ht="15.75" customHeight="1">
      <c r="A1637" s="4">
        <v>16404.0</v>
      </c>
      <c r="B1637" s="5">
        <v>1.0</v>
      </c>
      <c r="C1637" s="15">
        <v>44650.62152777778</v>
      </c>
      <c r="D1637" s="16">
        <v>17.700000000000003</v>
      </c>
      <c r="E1637" s="5">
        <f t="shared" si="1"/>
        <v>425</v>
      </c>
      <c r="F1637" s="5">
        <f t="shared" si="2"/>
        <v>4</v>
      </c>
      <c r="G1637" s="5">
        <f t="shared" si="3"/>
        <v>2</v>
      </c>
      <c r="H1637" s="5">
        <f t="shared" si="4"/>
        <v>2</v>
      </c>
      <c r="I1637" s="5" t="str">
        <f t="shared" si="5"/>
        <v>422</v>
      </c>
      <c r="J1637" s="5" t="str">
        <f t="shared" si="6"/>
        <v>42</v>
      </c>
      <c r="K1637" s="5" t="str">
        <f>VLOOKUP(J1637,'RF Mapping'!$A$1:$B$26,2,0)</f>
        <v>Potential Loyalists</v>
      </c>
    </row>
    <row r="1638" ht="15.75" customHeight="1">
      <c r="A1638" s="4">
        <v>16406.0</v>
      </c>
      <c r="B1638" s="5">
        <v>1.0</v>
      </c>
      <c r="C1638" s="15">
        <v>44702.49791666667</v>
      </c>
      <c r="D1638" s="16">
        <v>3.74</v>
      </c>
      <c r="E1638" s="5">
        <f t="shared" si="1"/>
        <v>373</v>
      </c>
      <c r="F1638" s="5">
        <f t="shared" si="2"/>
        <v>5</v>
      </c>
      <c r="G1638" s="5">
        <f t="shared" si="3"/>
        <v>2</v>
      </c>
      <c r="H1638" s="5">
        <f t="shared" si="4"/>
        <v>1</v>
      </c>
      <c r="I1638" s="5" t="str">
        <f t="shared" si="5"/>
        <v>521</v>
      </c>
      <c r="J1638" s="5" t="str">
        <f t="shared" si="6"/>
        <v>52</v>
      </c>
      <c r="K1638" s="5" t="str">
        <f>VLOOKUP(J1638,'RF Mapping'!$A$1:$B$26,2,0)</f>
        <v>Potential Loyalists</v>
      </c>
    </row>
    <row r="1639" ht="15.75" customHeight="1">
      <c r="A1639" s="4">
        <v>16407.0</v>
      </c>
      <c r="B1639" s="5">
        <v>3.0</v>
      </c>
      <c r="C1639" s="15">
        <v>44613.58333333334</v>
      </c>
      <c r="D1639" s="16">
        <v>35.0</v>
      </c>
      <c r="E1639" s="5">
        <f t="shared" si="1"/>
        <v>462</v>
      </c>
      <c r="F1639" s="5">
        <f t="shared" si="2"/>
        <v>3</v>
      </c>
      <c r="G1639" s="5">
        <f t="shared" si="3"/>
        <v>4</v>
      </c>
      <c r="H1639" s="5">
        <f t="shared" si="4"/>
        <v>3</v>
      </c>
      <c r="I1639" s="5" t="str">
        <f t="shared" si="5"/>
        <v>343</v>
      </c>
      <c r="J1639" s="5" t="str">
        <f t="shared" si="6"/>
        <v>34</v>
      </c>
      <c r="K1639" s="5" t="str">
        <f>VLOOKUP(J1639,'RF Mapping'!$A$1:$B$26,2,0)</f>
        <v>Loyal Customers</v>
      </c>
    </row>
    <row r="1640" ht="15.75" customHeight="1">
      <c r="A1640" s="4">
        <v>16409.0</v>
      </c>
      <c r="B1640" s="5">
        <v>5.0</v>
      </c>
      <c r="C1640" s="15">
        <v>44684.69791666666</v>
      </c>
      <c r="D1640" s="16">
        <v>154.06</v>
      </c>
      <c r="E1640" s="5">
        <f t="shared" si="1"/>
        <v>391</v>
      </c>
      <c r="F1640" s="5">
        <f t="shared" si="2"/>
        <v>4</v>
      </c>
      <c r="G1640" s="5">
        <f t="shared" si="3"/>
        <v>4</v>
      </c>
      <c r="H1640" s="5">
        <f t="shared" si="4"/>
        <v>4</v>
      </c>
      <c r="I1640" s="5" t="str">
        <f t="shared" si="5"/>
        <v>444</v>
      </c>
      <c r="J1640" s="5" t="str">
        <f t="shared" si="6"/>
        <v>44</v>
      </c>
      <c r="K1640" s="5" t="str">
        <f>VLOOKUP(J1640,'RF Mapping'!$A$1:$B$26,2,0)</f>
        <v>Loyal Customers</v>
      </c>
    </row>
    <row r="1641" ht="15.75" customHeight="1">
      <c r="A1641" s="4">
        <v>16411.0</v>
      </c>
      <c r="B1641" s="5">
        <v>1.0</v>
      </c>
      <c r="C1641" s="15">
        <v>44701.55763888889</v>
      </c>
      <c r="D1641" s="16">
        <v>6.25</v>
      </c>
      <c r="E1641" s="5">
        <f t="shared" si="1"/>
        <v>374</v>
      </c>
      <c r="F1641" s="5">
        <f t="shared" si="2"/>
        <v>5</v>
      </c>
      <c r="G1641" s="5">
        <f t="shared" si="3"/>
        <v>2</v>
      </c>
      <c r="H1641" s="5">
        <f t="shared" si="4"/>
        <v>1</v>
      </c>
      <c r="I1641" s="5" t="str">
        <f t="shared" si="5"/>
        <v>521</v>
      </c>
      <c r="J1641" s="5" t="str">
        <f t="shared" si="6"/>
        <v>52</v>
      </c>
      <c r="K1641" s="5" t="str">
        <f>VLOOKUP(J1641,'RF Mapping'!$A$1:$B$26,2,0)</f>
        <v>Potential Loyalists</v>
      </c>
    </row>
    <row r="1642" ht="15.75" customHeight="1">
      <c r="A1642" s="4">
        <v>16412.0</v>
      </c>
      <c r="B1642" s="5">
        <v>1.0</v>
      </c>
      <c r="C1642" s="15">
        <v>44668.52430555555</v>
      </c>
      <c r="D1642" s="16">
        <v>3.95</v>
      </c>
      <c r="E1642" s="5">
        <f t="shared" si="1"/>
        <v>407</v>
      </c>
      <c r="F1642" s="5">
        <f t="shared" si="2"/>
        <v>4</v>
      </c>
      <c r="G1642" s="5">
        <f t="shared" si="3"/>
        <v>2</v>
      </c>
      <c r="H1642" s="5">
        <f t="shared" si="4"/>
        <v>1</v>
      </c>
      <c r="I1642" s="5" t="str">
        <f t="shared" si="5"/>
        <v>421</v>
      </c>
      <c r="J1642" s="5" t="str">
        <f t="shared" si="6"/>
        <v>42</v>
      </c>
      <c r="K1642" s="5" t="str">
        <f>VLOOKUP(J1642,'RF Mapping'!$A$1:$B$26,2,0)</f>
        <v>Potential Loyalists</v>
      </c>
    </row>
    <row r="1643" ht="15.75" customHeight="1">
      <c r="A1643" s="4">
        <v>16413.0</v>
      </c>
      <c r="B1643" s="5">
        <v>1.0</v>
      </c>
      <c r="C1643" s="15">
        <v>44665.50555555556</v>
      </c>
      <c r="D1643" s="16">
        <v>21.8</v>
      </c>
      <c r="E1643" s="5">
        <f t="shared" si="1"/>
        <v>410</v>
      </c>
      <c r="F1643" s="5">
        <f t="shared" si="2"/>
        <v>4</v>
      </c>
      <c r="G1643" s="5">
        <f t="shared" si="3"/>
        <v>2</v>
      </c>
      <c r="H1643" s="5">
        <f t="shared" si="4"/>
        <v>2</v>
      </c>
      <c r="I1643" s="5" t="str">
        <f t="shared" si="5"/>
        <v>422</v>
      </c>
      <c r="J1643" s="5" t="str">
        <f t="shared" si="6"/>
        <v>42</v>
      </c>
      <c r="K1643" s="5" t="str">
        <f>VLOOKUP(J1643,'RF Mapping'!$A$1:$B$26,2,0)</f>
        <v>Potential Loyalists</v>
      </c>
    </row>
    <row r="1644" ht="15.75" customHeight="1">
      <c r="A1644" s="4">
        <v>16415.0</v>
      </c>
      <c r="B1644" s="5">
        <v>1.0</v>
      </c>
      <c r="C1644" s="15">
        <v>44677.56597222222</v>
      </c>
      <c r="D1644" s="16">
        <v>9.610000000000001</v>
      </c>
      <c r="E1644" s="5">
        <f t="shared" si="1"/>
        <v>398</v>
      </c>
      <c r="F1644" s="5">
        <f t="shared" si="2"/>
        <v>4</v>
      </c>
      <c r="G1644" s="5">
        <f t="shared" si="3"/>
        <v>2</v>
      </c>
      <c r="H1644" s="5">
        <f t="shared" si="4"/>
        <v>1</v>
      </c>
      <c r="I1644" s="5" t="str">
        <f t="shared" si="5"/>
        <v>421</v>
      </c>
      <c r="J1644" s="5" t="str">
        <f t="shared" si="6"/>
        <v>42</v>
      </c>
      <c r="K1644" s="5" t="str">
        <f>VLOOKUP(J1644,'RF Mapping'!$A$1:$B$26,2,0)</f>
        <v>Potential Loyalists</v>
      </c>
    </row>
    <row r="1645" ht="15.75" customHeight="1">
      <c r="A1645" s="4">
        <v>16416.0</v>
      </c>
      <c r="B1645" s="5">
        <v>2.0</v>
      </c>
      <c r="C1645" s="15">
        <v>44694.53472222222</v>
      </c>
      <c r="D1645" s="16">
        <v>58.1</v>
      </c>
      <c r="E1645" s="5">
        <f t="shared" si="1"/>
        <v>381</v>
      </c>
      <c r="F1645" s="5">
        <f t="shared" si="2"/>
        <v>4</v>
      </c>
      <c r="G1645" s="5">
        <f t="shared" si="3"/>
        <v>3</v>
      </c>
      <c r="H1645" s="5">
        <f t="shared" si="4"/>
        <v>3</v>
      </c>
      <c r="I1645" s="5" t="str">
        <f t="shared" si="5"/>
        <v>433</v>
      </c>
      <c r="J1645" s="5" t="str">
        <f t="shared" si="6"/>
        <v>43</v>
      </c>
      <c r="K1645" s="5" t="str">
        <f>VLOOKUP(J1645,'RF Mapping'!$A$1:$B$26,2,0)</f>
        <v>Potential Loyalists</v>
      </c>
    </row>
    <row r="1646" ht="15.75" customHeight="1">
      <c r="A1646" s="4">
        <v>16418.0</v>
      </c>
      <c r="B1646" s="5">
        <v>2.0</v>
      </c>
      <c r="C1646" s="15">
        <v>44677.52708333333</v>
      </c>
      <c r="D1646" s="16">
        <v>29.279999999999998</v>
      </c>
      <c r="E1646" s="5">
        <f t="shared" si="1"/>
        <v>398</v>
      </c>
      <c r="F1646" s="5">
        <f t="shared" si="2"/>
        <v>4</v>
      </c>
      <c r="G1646" s="5">
        <f t="shared" si="3"/>
        <v>3</v>
      </c>
      <c r="H1646" s="5">
        <f t="shared" si="4"/>
        <v>2</v>
      </c>
      <c r="I1646" s="5" t="str">
        <f t="shared" si="5"/>
        <v>432</v>
      </c>
      <c r="J1646" s="5" t="str">
        <f t="shared" si="6"/>
        <v>43</v>
      </c>
      <c r="K1646" s="5" t="str">
        <f>VLOOKUP(J1646,'RF Mapping'!$A$1:$B$26,2,0)</f>
        <v>Potential Loyalists</v>
      </c>
    </row>
    <row r="1647" ht="15.75" customHeight="1">
      <c r="A1647" s="4">
        <v>16419.0</v>
      </c>
      <c r="B1647" s="5">
        <v>2.0</v>
      </c>
      <c r="C1647" s="15">
        <v>44595.40763888889</v>
      </c>
      <c r="D1647" s="16">
        <v>25.98</v>
      </c>
      <c r="E1647" s="5">
        <f t="shared" si="1"/>
        <v>480</v>
      </c>
      <c r="F1647" s="5">
        <f t="shared" si="2"/>
        <v>3</v>
      </c>
      <c r="G1647" s="5">
        <f t="shared" si="3"/>
        <v>3</v>
      </c>
      <c r="H1647" s="5">
        <f t="shared" si="4"/>
        <v>2</v>
      </c>
      <c r="I1647" s="5" t="str">
        <f t="shared" si="5"/>
        <v>332</v>
      </c>
      <c r="J1647" s="5" t="str">
        <f t="shared" si="6"/>
        <v>33</v>
      </c>
      <c r="K1647" s="5" t="str">
        <f>VLOOKUP(J1647,'RF Mapping'!$A$1:$B$26,2,0)</f>
        <v>Need Attention</v>
      </c>
    </row>
    <row r="1648" ht="15.75" customHeight="1">
      <c r="A1648" s="4">
        <v>16422.0</v>
      </c>
      <c r="B1648" s="5">
        <v>20.0</v>
      </c>
      <c r="C1648" s="15">
        <v>44642.68680555555</v>
      </c>
      <c r="D1648" s="16">
        <v>2117.12</v>
      </c>
      <c r="E1648" s="5">
        <f t="shared" si="1"/>
        <v>433</v>
      </c>
      <c r="F1648" s="5">
        <f t="shared" si="2"/>
        <v>3</v>
      </c>
      <c r="G1648" s="5">
        <f t="shared" si="3"/>
        <v>4</v>
      </c>
      <c r="H1648" s="5">
        <f t="shared" si="4"/>
        <v>4</v>
      </c>
      <c r="I1648" s="5" t="str">
        <f t="shared" si="5"/>
        <v>344</v>
      </c>
      <c r="J1648" s="5" t="str">
        <f t="shared" si="6"/>
        <v>34</v>
      </c>
      <c r="K1648" s="5" t="str">
        <f>VLOOKUP(J1648,'RF Mapping'!$A$1:$B$26,2,0)</f>
        <v>Loyal Customers</v>
      </c>
    </row>
    <row r="1649" ht="15.75" customHeight="1">
      <c r="A1649" s="4">
        <v>16426.0</v>
      </c>
      <c r="B1649" s="5">
        <v>8.0</v>
      </c>
      <c r="C1649" s="15">
        <v>44719.58402777778</v>
      </c>
      <c r="D1649" s="16">
        <v>50.21000000000001</v>
      </c>
      <c r="E1649" s="5">
        <f t="shared" si="1"/>
        <v>356</v>
      </c>
      <c r="F1649" s="5">
        <f t="shared" si="2"/>
        <v>5</v>
      </c>
      <c r="G1649" s="5">
        <f t="shared" si="3"/>
        <v>4</v>
      </c>
      <c r="H1649" s="5">
        <f t="shared" si="4"/>
        <v>3</v>
      </c>
      <c r="I1649" s="5" t="str">
        <f t="shared" si="5"/>
        <v>543</v>
      </c>
      <c r="J1649" s="5" t="str">
        <f t="shared" si="6"/>
        <v>54</v>
      </c>
      <c r="K1649" s="5" t="str">
        <f>VLOOKUP(J1649,'RF Mapping'!$A$1:$B$26,2,0)</f>
        <v>Champions</v>
      </c>
    </row>
    <row r="1650" ht="15.75" customHeight="1">
      <c r="A1650" s="4">
        <v>16431.0</v>
      </c>
      <c r="B1650" s="5">
        <v>3.0</v>
      </c>
      <c r="C1650" s="15">
        <v>44510.58958333333</v>
      </c>
      <c r="D1650" s="16">
        <v>39.1</v>
      </c>
      <c r="E1650" s="5">
        <f t="shared" si="1"/>
        <v>565</v>
      </c>
      <c r="F1650" s="5">
        <f t="shared" si="2"/>
        <v>2</v>
      </c>
      <c r="G1650" s="5">
        <f t="shared" si="3"/>
        <v>4</v>
      </c>
      <c r="H1650" s="5">
        <f t="shared" si="4"/>
        <v>3</v>
      </c>
      <c r="I1650" s="5" t="str">
        <f t="shared" si="5"/>
        <v>243</v>
      </c>
      <c r="J1650" s="5" t="str">
        <f t="shared" si="6"/>
        <v>24</v>
      </c>
      <c r="K1650" s="5" t="str">
        <f>VLOOKUP(J1650,'RF Mapping'!$A$1:$B$26,2,0)</f>
        <v>At Risk</v>
      </c>
    </row>
    <row r="1651" ht="15.75" customHeight="1">
      <c r="A1651" s="4">
        <v>16434.0</v>
      </c>
      <c r="B1651" s="5">
        <v>1.0</v>
      </c>
      <c r="C1651" s="15">
        <v>44624.5375</v>
      </c>
      <c r="D1651" s="16">
        <v>25.5</v>
      </c>
      <c r="E1651" s="5">
        <f t="shared" si="1"/>
        <v>451</v>
      </c>
      <c r="F1651" s="5">
        <f t="shared" si="2"/>
        <v>3</v>
      </c>
      <c r="G1651" s="5">
        <f t="shared" si="3"/>
        <v>2</v>
      </c>
      <c r="H1651" s="5">
        <f t="shared" si="4"/>
        <v>2</v>
      </c>
      <c r="I1651" s="5" t="str">
        <f t="shared" si="5"/>
        <v>322</v>
      </c>
      <c r="J1651" s="5" t="str">
        <f t="shared" si="6"/>
        <v>32</v>
      </c>
      <c r="K1651" s="5" t="str">
        <f>VLOOKUP(J1651,'RF Mapping'!$A$1:$B$26,2,0)</f>
        <v>About to Sleep</v>
      </c>
    </row>
    <row r="1652" ht="15.75" customHeight="1">
      <c r="A1652" s="4">
        <v>16438.0</v>
      </c>
      <c r="B1652" s="5">
        <v>5.0</v>
      </c>
      <c r="C1652" s="15">
        <v>44716.45208333333</v>
      </c>
      <c r="D1652" s="16">
        <v>150.75</v>
      </c>
      <c r="E1652" s="5">
        <f t="shared" si="1"/>
        <v>359</v>
      </c>
      <c r="F1652" s="5">
        <f t="shared" si="2"/>
        <v>5</v>
      </c>
      <c r="G1652" s="5">
        <f t="shared" si="3"/>
        <v>4</v>
      </c>
      <c r="H1652" s="5">
        <f t="shared" si="4"/>
        <v>4</v>
      </c>
      <c r="I1652" s="5" t="str">
        <f t="shared" si="5"/>
        <v>544</v>
      </c>
      <c r="J1652" s="5" t="str">
        <f t="shared" si="6"/>
        <v>54</v>
      </c>
      <c r="K1652" s="5" t="str">
        <f>VLOOKUP(J1652,'RF Mapping'!$A$1:$B$26,2,0)</f>
        <v>Champions</v>
      </c>
    </row>
    <row r="1653" ht="15.75" customHeight="1">
      <c r="A1653" s="4">
        <v>16440.0</v>
      </c>
      <c r="B1653" s="5">
        <v>3.0</v>
      </c>
      <c r="C1653" s="15">
        <v>44691.59444444445</v>
      </c>
      <c r="D1653" s="16">
        <v>37.02</v>
      </c>
      <c r="E1653" s="5">
        <f t="shared" si="1"/>
        <v>384</v>
      </c>
      <c r="F1653" s="5">
        <f t="shared" si="2"/>
        <v>4</v>
      </c>
      <c r="G1653" s="5">
        <f t="shared" si="3"/>
        <v>4</v>
      </c>
      <c r="H1653" s="5">
        <f t="shared" si="4"/>
        <v>3</v>
      </c>
      <c r="I1653" s="5" t="str">
        <f t="shared" si="5"/>
        <v>443</v>
      </c>
      <c r="J1653" s="5" t="str">
        <f t="shared" si="6"/>
        <v>44</v>
      </c>
      <c r="K1653" s="5" t="str">
        <f>VLOOKUP(J1653,'RF Mapping'!$A$1:$B$26,2,0)</f>
        <v>Loyal Customers</v>
      </c>
    </row>
    <row r="1654" ht="15.75" customHeight="1">
      <c r="A1654" s="4">
        <v>16442.0</v>
      </c>
      <c r="B1654" s="5">
        <v>1.0</v>
      </c>
      <c r="C1654" s="15">
        <v>44361.44861111111</v>
      </c>
      <c r="D1654" s="16">
        <v>5.9</v>
      </c>
      <c r="E1654" s="5">
        <f t="shared" si="1"/>
        <v>714</v>
      </c>
      <c r="F1654" s="5">
        <f t="shared" si="2"/>
        <v>2</v>
      </c>
      <c r="G1654" s="5">
        <f t="shared" si="3"/>
        <v>2</v>
      </c>
      <c r="H1654" s="5">
        <f t="shared" si="4"/>
        <v>1</v>
      </c>
      <c r="I1654" s="5" t="str">
        <f t="shared" si="5"/>
        <v>221</v>
      </c>
      <c r="J1654" s="5" t="str">
        <f t="shared" si="6"/>
        <v>22</v>
      </c>
      <c r="K1654" s="5" t="str">
        <f>VLOOKUP(J1654,'RF Mapping'!$A$1:$B$26,2,0)</f>
        <v>Hibernating</v>
      </c>
    </row>
    <row r="1655" ht="15.75" customHeight="1">
      <c r="A1655" s="4">
        <v>16447.0</v>
      </c>
      <c r="B1655" s="5">
        <v>1.0</v>
      </c>
      <c r="C1655" s="15">
        <v>44588.53125</v>
      </c>
      <c r="D1655" s="16">
        <v>5.95</v>
      </c>
      <c r="E1655" s="5">
        <f t="shared" si="1"/>
        <v>487</v>
      </c>
      <c r="F1655" s="5">
        <f t="shared" si="2"/>
        <v>3</v>
      </c>
      <c r="G1655" s="5">
        <f t="shared" si="3"/>
        <v>2</v>
      </c>
      <c r="H1655" s="5">
        <f t="shared" si="4"/>
        <v>1</v>
      </c>
      <c r="I1655" s="5" t="str">
        <f t="shared" si="5"/>
        <v>321</v>
      </c>
      <c r="J1655" s="5" t="str">
        <f t="shared" si="6"/>
        <v>32</v>
      </c>
      <c r="K1655" s="5" t="str">
        <f>VLOOKUP(J1655,'RF Mapping'!$A$1:$B$26,2,0)</f>
        <v>About to Sleep</v>
      </c>
    </row>
    <row r="1656" ht="15.75" customHeight="1">
      <c r="A1656" s="4">
        <v>16448.0</v>
      </c>
      <c r="B1656" s="5">
        <v>1.0</v>
      </c>
      <c r="C1656" s="15">
        <v>44525.68611111111</v>
      </c>
      <c r="D1656" s="16">
        <v>3.75</v>
      </c>
      <c r="E1656" s="5">
        <f t="shared" si="1"/>
        <v>550</v>
      </c>
      <c r="F1656" s="5">
        <f t="shared" si="2"/>
        <v>2</v>
      </c>
      <c r="G1656" s="5">
        <f t="shared" si="3"/>
        <v>2</v>
      </c>
      <c r="H1656" s="5">
        <f t="shared" si="4"/>
        <v>1</v>
      </c>
      <c r="I1656" s="5" t="str">
        <f t="shared" si="5"/>
        <v>221</v>
      </c>
      <c r="J1656" s="5" t="str">
        <f t="shared" si="6"/>
        <v>22</v>
      </c>
      <c r="K1656" s="5" t="str">
        <f>VLOOKUP(J1656,'RF Mapping'!$A$1:$B$26,2,0)</f>
        <v>Hibernating</v>
      </c>
    </row>
    <row r="1657" ht="15.75" customHeight="1">
      <c r="A1657" s="4">
        <v>16449.0</v>
      </c>
      <c r="B1657" s="5">
        <v>1.0</v>
      </c>
      <c r="C1657" s="15">
        <v>44443.51041666666</v>
      </c>
      <c r="D1657" s="16">
        <v>10.2</v>
      </c>
      <c r="E1657" s="5">
        <f t="shared" si="1"/>
        <v>632</v>
      </c>
      <c r="F1657" s="5">
        <f t="shared" si="2"/>
        <v>2</v>
      </c>
      <c r="G1657" s="5">
        <f t="shared" si="3"/>
        <v>2</v>
      </c>
      <c r="H1657" s="5">
        <f t="shared" si="4"/>
        <v>1</v>
      </c>
      <c r="I1657" s="5" t="str">
        <f t="shared" si="5"/>
        <v>221</v>
      </c>
      <c r="J1657" s="5" t="str">
        <f t="shared" si="6"/>
        <v>22</v>
      </c>
      <c r="K1657" s="5" t="str">
        <f>VLOOKUP(J1657,'RF Mapping'!$A$1:$B$26,2,0)</f>
        <v>Hibernating</v>
      </c>
    </row>
    <row r="1658" ht="15.75" customHeight="1">
      <c r="A1658" s="4">
        <v>16450.0</v>
      </c>
      <c r="B1658" s="5">
        <v>1.0</v>
      </c>
      <c r="C1658" s="15">
        <v>44574.49097222222</v>
      </c>
      <c r="D1658" s="16">
        <v>70.80000000000001</v>
      </c>
      <c r="E1658" s="5">
        <f t="shared" si="1"/>
        <v>501</v>
      </c>
      <c r="F1658" s="5">
        <f t="shared" si="2"/>
        <v>3</v>
      </c>
      <c r="G1658" s="5">
        <f t="shared" si="3"/>
        <v>2</v>
      </c>
      <c r="H1658" s="5">
        <f t="shared" si="4"/>
        <v>3</v>
      </c>
      <c r="I1658" s="5" t="str">
        <f t="shared" si="5"/>
        <v>323</v>
      </c>
      <c r="J1658" s="5" t="str">
        <f t="shared" si="6"/>
        <v>32</v>
      </c>
      <c r="K1658" s="5" t="str">
        <f>VLOOKUP(J1658,'RF Mapping'!$A$1:$B$26,2,0)</f>
        <v>About to Sleep</v>
      </c>
    </row>
    <row r="1659" ht="15.75" customHeight="1">
      <c r="A1659" s="4">
        <v>16451.0</v>
      </c>
      <c r="B1659" s="5">
        <v>1.0</v>
      </c>
      <c r="C1659" s="15">
        <v>44633.38680555556</v>
      </c>
      <c r="D1659" s="16">
        <v>6.72</v>
      </c>
      <c r="E1659" s="5">
        <f t="shared" si="1"/>
        <v>442</v>
      </c>
      <c r="F1659" s="5">
        <f t="shared" si="2"/>
        <v>3</v>
      </c>
      <c r="G1659" s="5">
        <f t="shared" si="3"/>
        <v>2</v>
      </c>
      <c r="H1659" s="5">
        <f t="shared" si="4"/>
        <v>1</v>
      </c>
      <c r="I1659" s="5" t="str">
        <f t="shared" si="5"/>
        <v>321</v>
      </c>
      <c r="J1659" s="5" t="str">
        <f t="shared" si="6"/>
        <v>32</v>
      </c>
      <c r="K1659" s="5" t="str">
        <f>VLOOKUP(J1659,'RF Mapping'!$A$1:$B$26,2,0)</f>
        <v>About to Sleep</v>
      </c>
    </row>
    <row r="1660" ht="15.75" customHeight="1">
      <c r="A1660" s="4">
        <v>16454.0</v>
      </c>
      <c r="B1660" s="5">
        <v>1.0</v>
      </c>
      <c r="C1660" s="15">
        <v>44657.70625</v>
      </c>
      <c r="D1660" s="16">
        <v>5.9</v>
      </c>
      <c r="E1660" s="5">
        <f t="shared" si="1"/>
        <v>418</v>
      </c>
      <c r="F1660" s="5">
        <f t="shared" si="2"/>
        <v>4</v>
      </c>
      <c r="G1660" s="5">
        <f t="shared" si="3"/>
        <v>2</v>
      </c>
      <c r="H1660" s="5">
        <f t="shared" si="4"/>
        <v>1</v>
      </c>
      <c r="I1660" s="5" t="str">
        <f t="shared" si="5"/>
        <v>421</v>
      </c>
      <c r="J1660" s="5" t="str">
        <f t="shared" si="6"/>
        <v>42</v>
      </c>
      <c r="K1660" s="5" t="str">
        <f>VLOOKUP(J1660,'RF Mapping'!$A$1:$B$26,2,0)</f>
        <v>Potential Loyalists</v>
      </c>
    </row>
    <row r="1661" ht="15.75" customHeight="1">
      <c r="A1661" s="4">
        <v>16455.0</v>
      </c>
      <c r="B1661" s="5">
        <v>1.0</v>
      </c>
      <c r="C1661" s="15">
        <v>44468.36319444444</v>
      </c>
      <c r="D1661" s="16">
        <v>15.0</v>
      </c>
      <c r="E1661" s="5">
        <f t="shared" si="1"/>
        <v>607</v>
      </c>
      <c r="F1661" s="5">
        <f t="shared" si="2"/>
        <v>2</v>
      </c>
      <c r="G1661" s="5">
        <f t="shared" si="3"/>
        <v>2</v>
      </c>
      <c r="H1661" s="5">
        <f t="shared" si="4"/>
        <v>2</v>
      </c>
      <c r="I1661" s="5" t="str">
        <f t="shared" si="5"/>
        <v>222</v>
      </c>
      <c r="J1661" s="5" t="str">
        <f t="shared" si="6"/>
        <v>22</v>
      </c>
      <c r="K1661" s="5" t="str">
        <f>VLOOKUP(J1661,'RF Mapping'!$A$1:$B$26,2,0)</f>
        <v>Hibernating</v>
      </c>
    </row>
    <row r="1662" ht="15.75" customHeight="1">
      <c r="A1662" s="4">
        <v>16456.0</v>
      </c>
      <c r="B1662" s="5">
        <v>5.0</v>
      </c>
      <c r="C1662" s="15">
        <v>44621.57638888889</v>
      </c>
      <c r="D1662" s="16">
        <v>308.08000000000004</v>
      </c>
      <c r="E1662" s="5">
        <f t="shared" si="1"/>
        <v>454</v>
      </c>
      <c r="F1662" s="5">
        <f t="shared" si="2"/>
        <v>3</v>
      </c>
      <c r="G1662" s="5">
        <f t="shared" si="3"/>
        <v>4</v>
      </c>
      <c r="H1662" s="5">
        <f t="shared" si="4"/>
        <v>4</v>
      </c>
      <c r="I1662" s="5" t="str">
        <f t="shared" si="5"/>
        <v>344</v>
      </c>
      <c r="J1662" s="5" t="str">
        <f t="shared" si="6"/>
        <v>34</v>
      </c>
      <c r="K1662" s="5" t="str">
        <f>VLOOKUP(J1662,'RF Mapping'!$A$1:$B$26,2,0)</f>
        <v>Loyal Customers</v>
      </c>
    </row>
    <row r="1663" ht="15.75" customHeight="1">
      <c r="A1663" s="4">
        <v>16458.0</v>
      </c>
      <c r="B1663" s="5">
        <v>13.0</v>
      </c>
      <c r="C1663" s="15">
        <v>44719.39861111111</v>
      </c>
      <c r="D1663" s="16">
        <v>493.31000000000006</v>
      </c>
      <c r="E1663" s="5">
        <f t="shared" si="1"/>
        <v>356</v>
      </c>
      <c r="F1663" s="5">
        <f t="shared" si="2"/>
        <v>5</v>
      </c>
      <c r="G1663" s="5">
        <f t="shared" si="3"/>
        <v>4</v>
      </c>
      <c r="H1663" s="5">
        <f t="shared" si="4"/>
        <v>4</v>
      </c>
      <c r="I1663" s="5" t="str">
        <f t="shared" si="5"/>
        <v>544</v>
      </c>
      <c r="J1663" s="5" t="str">
        <f t="shared" si="6"/>
        <v>54</v>
      </c>
      <c r="K1663" s="5" t="str">
        <f>VLOOKUP(J1663,'RF Mapping'!$A$1:$B$26,2,0)</f>
        <v>Champions</v>
      </c>
    </row>
    <row r="1664" ht="15.75" customHeight="1">
      <c r="A1664" s="4">
        <v>16460.0</v>
      </c>
      <c r="B1664" s="5">
        <v>2.0</v>
      </c>
      <c r="C1664" s="15">
        <v>44692.57361111111</v>
      </c>
      <c r="D1664" s="16">
        <v>28.44</v>
      </c>
      <c r="E1664" s="5">
        <f t="shared" si="1"/>
        <v>383</v>
      </c>
      <c r="F1664" s="5">
        <f t="shared" si="2"/>
        <v>4</v>
      </c>
      <c r="G1664" s="5">
        <f t="shared" si="3"/>
        <v>3</v>
      </c>
      <c r="H1664" s="5">
        <f t="shared" si="4"/>
        <v>2</v>
      </c>
      <c r="I1664" s="5" t="str">
        <f t="shared" si="5"/>
        <v>432</v>
      </c>
      <c r="J1664" s="5" t="str">
        <f t="shared" si="6"/>
        <v>43</v>
      </c>
      <c r="K1664" s="5" t="str">
        <f>VLOOKUP(J1664,'RF Mapping'!$A$1:$B$26,2,0)</f>
        <v>Potential Loyalists</v>
      </c>
    </row>
    <row r="1665" ht="15.75" customHeight="1">
      <c r="A1665" s="4">
        <v>16461.0</v>
      </c>
      <c r="B1665" s="5">
        <v>1.0</v>
      </c>
      <c r="C1665" s="15">
        <v>44545.50486111111</v>
      </c>
      <c r="D1665" s="16">
        <v>8.5</v>
      </c>
      <c r="E1665" s="5">
        <f t="shared" si="1"/>
        <v>530</v>
      </c>
      <c r="F1665" s="5">
        <f t="shared" si="2"/>
        <v>3</v>
      </c>
      <c r="G1665" s="5">
        <f t="shared" si="3"/>
        <v>2</v>
      </c>
      <c r="H1665" s="5">
        <f t="shared" si="4"/>
        <v>1</v>
      </c>
      <c r="I1665" s="5" t="str">
        <f t="shared" si="5"/>
        <v>321</v>
      </c>
      <c r="J1665" s="5" t="str">
        <f t="shared" si="6"/>
        <v>32</v>
      </c>
      <c r="K1665" s="5" t="str">
        <f>VLOOKUP(J1665,'RF Mapping'!$A$1:$B$26,2,0)</f>
        <v>About to Sleep</v>
      </c>
    </row>
    <row r="1666" ht="15.75" customHeight="1">
      <c r="A1666" s="4">
        <v>16462.0</v>
      </c>
      <c r="B1666" s="5">
        <v>1.0</v>
      </c>
      <c r="C1666" s="15">
        <v>44657.76111111111</v>
      </c>
      <c r="D1666" s="16">
        <v>34.0</v>
      </c>
      <c r="E1666" s="5">
        <f t="shared" si="1"/>
        <v>418</v>
      </c>
      <c r="F1666" s="5">
        <f t="shared" si="2"/>
        <v>4</v>
      </c>
      <c r="G1666" s="5">
        <f t="shared" si="3"/>
        <v>2</v>
      </c>
      <c r="H1666" s="5">
        <f t="shared" si="4"/>
        <v>3</v>
      </c>
      <c r="I1666" s="5" t="str">
        <f t="shared" si="5"/>
        <v>423</v>
      </c>
      <c r="J1666" s="5" t="str">
        <f t="shared" si="6"/>
        <v>42</v>
      </c>
      <c r="K1666" s="5" t="str">
        <f>VLOOKUP(J1666,'RF Mapping'!$A$1:$B$26,2,0)</f>
        <v>Potential Loyalists</v>
      </c>
    </row>
    <row r="1667" ht="15.75" customHeight="1">
      <c r="A1667" s="4">
        <v>16464.0</v>
      </c>
      <c r="B1667" s="5">
        <v>3.0</v>
      </c>
      <c r="C1667" s="15">
        <v>44701.50763888889</v>
      </c>
      <c r="D1667" s="16">
        <v>12.01</v>
      </c>
      <c r="E1667" s="5">
        <f t="shared" si="1"/>
        <v>374</v>
      </c>
      <c r="F1667" s="5">
        <f t="shared" si="2"/>
        <v>5</v>
      </c>
      <c r="G1667" s="5">
        <f t="shared" si="3"/>
        <v>4</v>
      </c>
      <c r="H1667" s="5">
        <f t="shared" si="4"/>
        <v>1</v>
      </c>
      <c r="I1667" s="5" t="str">
        <f t="shared" si="5"/>
        <v>541</v>
      </c>
      <c r="J1667" s="5" t="str">
        <f t="shared" si="6"/>
        <v>54</v>
      </c>
      <c r="K1667" s="5" t="str">
        <f>VLOOKUP(J1667,'RF Mapping'!$A$1:$B$26,2,0)</f>
        <v>Champions</v>
      </c>
    </row>
    <row r="1668" ht="15.75" customHeight="1">
      <c r="A1668" s="4">
        <v>16466.0</v>
      </c>
      <c r="B1668" s="5">
        <v>2.0</v>
      </c>
      <c r="C1668" s="15">
        <v>44667.5375</v>
      </c>
      <c r="D1668" s="16">
        <v>71.60000000000001</v>
      </c>
      <c r="E1668" s="5">
        <f t="shared" si="1"/>
        <v>408</v>
      </c>
      <c r="F1668" s="5">
        <f t="shared" si="2"/>
        <v>4</v>
      </c>
      <c r="G1668" s="5">
        <f t="shared" si="3"/>
        <v>3</v>
      </c>
      <c r="H1668" s="5">
        <f t="shared" si="4"/>
        <v>3</v>
      </c>
      <c r="I1668" s="5" t="str">
        <f t="shared" si="5"/>
        <v>433</v>
      </c>
      <c r="J1668" s="5" t="str">
        <f t="shared" si="6"/>
        <v>43</v>
      </c>
      <c r="K1668" s="5" t="str">
        <f>VLOOKUP(J1668,'RF Mapping'!$A$1:$B$26,2,0)</f>
        <v>Potential Loyalists</v>
      </c>
    </row>
    <row r="1669" ht="15.75" customHeight="1">
      <c r="A1669" s="4">
        <v>16469.0</v>
      </c>
      <c r="B1669" s="5">
        <v>4.0</v>
      </c>
      <c r="C1669" s="15">
        <v>44697.51736111111</v>
      </c>
      <c r="D1669" s="16">
        <v>35.3</v>
      </c>
      <c r="E1669" s="5">
        <f t="shared" si="1"/>
        <v>378</v>
      </c>
      <c r="F1669" s="5">
        <f t="shared" si="2"/>
        <v>5</v>
      </c>
      <c r="G1669" s="5">
        <f t="shared" si="3"/>
        <v>4</v>
      </c>
      <c r="H1669" s="5">
        <f t="shared" si="4"/>
        <v>3</v>
      </c>
      <c r="I1669" s="5" t="str">
        <f t="shared" si="5"/>
        <v>543</v>
      </c>
      <c r="J1669" s="5" t="str">
        <f t="shared" si="6"/>
        <v>54</v>
      </c>
      <c r="K1669" s="5" t="str">
        <f>VLOOKUP(J1669,'RF Mapping'!$A$1:$B$26,2,0)</f>
        <v>Champions</v>
      </c>
    </row>
    <row r="1670" ht="15.75" customHeight="1">
      <c r="A1670" s="4">
        <v>16470.0</v>
      </c>
      <c r="B1670" s="5">
        <v>4.0</v>
      </c>
      <c r="C1670" s="15">
        <v>44670.50763888889</v>
      </c>
      <c r="D1670" s="16">
        <v>49.85</v>
      </c>
      <c r="E1670" s="5">
        <f t="shared" si="1"/>
        <v>405</v>
      </c>
      <c r="F1670" s="5">
        <f t="shared" si="2"/>
        <v>4</v>
      </c>
      <c r="G1670" s="5">
        <f t="shared" si="3"/>
        <v>4</v>
      </c>
      <c r="H1670" s="5">
        <f t="shared" si="4"/>
        <v>3</v>
      </c>
      <c r="I1670" s="5" t="str">
        <f t="shared" si="5"/>
        <v>443</v>
      </c>
      <c r="J1670" s="5" t="str">
        <f t="shared" si="6"/>
        <v>44</v>
      </c>
      <c r="K1670" s="5" t="str">
        <f>VLOOKUP(J1670,'RF Mapping'!$A$1:$B$26,2,0)</f>
        <v>Loyal Customers</v>
      </c>
    </row>
    <row r="1671" ht="15.75" customHeight="1">
      <c r="A1671" s="4">
        <v>16471.0</v>
      </c>
      <c r="B1671" s="5">
        <v>1.0</v>
      </c>
      <c r="C1671" s="15">
        <v>44449.40347222222</v>
      </c>
      <c r="D1671" s="16">
        <v>30.599999999999998</v>
      </c>
      <c r="E1671" s="5">
        <f t="shared" si="1"/>
        <v>626</v>
      </c>
      <c r="F1671" s="5">
        <f t="shared" si="2"/>
        <v>2</v>
      </c>
      <c r="G1671" s="5">
        <f t="shared" si="3"/>
        <v>2</v>
      </c>
      <c r="H1671" s="5">
        <f t="shared" si="4"/>
        <v>2</v>
      </c>
      <c r="I1671" s="5" t="str">
        <f t="shared" si="5"/>
        <v>222</v>
      </c>
      <c r="J1671" s="5" t="str">
        <f t="shared" si="6"/>
        <v>22</v>
      </c>
      <c r="K1671" s="5" t="str">
        <f>VLOOKUP(J1671,'RF Mapping'!$A$1:$B$26,2,0)</f>
        <v>Hibernating</v>
      </c>
    </row>
    <row r="1672" ht="15.75" customHeight="1">
      <c r="A1672" s="4">
        <v>16474.0</v>
      </c>
      <c r="B1672" s="5">
        <v>6.0</v>
      </c>
      <c r="C1672" s="15">
        <v>44703.58611111111</v>
      </c>
      <c r="D1672" s="16">
        <v>93.07000000000001</v>
      </c>
      <c r="E1672" s="5">
        <f t="shared" si="1"/>
        <v>372</v>
      </c>
      <c r="F1672" s="5">
        <f t="shared" si="2"/>
        <v>5</v>
      </c>
      <c r="G1672" s="5">
        <f t="shared" si="3"/>
        <v>4</v>
      </c>
      <c r="H1672" s="5">
        <f t="shared" si="4"/>
        <v>4</v>
      </c>
      <c r="I1672" s="5" t="str">
        <f t="shared" si="5"/>
        <v>544</v>
      </c>
      <c r="J1672" s="5" t="str">
        <f t="shared" si="6"/>
        <v>54</v>
      </c>
      <c r="K1672" s="5" t="str">
        <f>VLOOKUP(J1672,'RF Mapping'!$A$1:$B$26,2,0)</f>
        <v>Champions</v>
      </c>
    </row>
    <row r="1673" ht="15.75" customHeight="1">
      <c r="A1673" s="4">
        <v>16475.0</v>
      </c>
      <c r="B1673" s="5">
        <v>3.0</v>
      </c>
      <c r="C1673" s="15">
        <v>44580.46388888889</v>
      </c>
      <c r="D1673" s="16">
        <v>76.2</v>
      </c>
      <c r="E1673" s="5">
        <f t="shared" si="1"/>
        <v>495</v>
      </c>
      <c r="F1673" s="5">
        <f t="shared" si="2"/>
        <v>3</v>
      </c>
      <c r="G1673" s="5">
        <f t="shared" si="3"/>
        <v>4</v>
      </c>
      <c r="H1673" s="5">
        <f t="shared" si="4"/>
        <v>3</v>
      </c>
      <c r="I1673" s="5" t="str">
        <f t="shared" si="5"/>
        <v>343</v>
      </c>
      <c r="J1673" s="5" t="str">
        <f t="shared" si="6"/>
        <v>34</v>
      </c>
      <c r="K1673" s="5" t="str">
        <f>VLOOKUP(J1673,'RF Mapping'!$A$1:$B$26,2,0)</f>
        <v>Loyal Customers</v>
      </c>
    </row>
    <row r="1674" ht="15.75" customHeight="1">
      <c r="A1674" s="4">
        <v>16477.0</v>
      </c>
      <c r="B1674" s="5">
        <v>2.0</v>
      </c>
      <c r="C1674" s="15">
        <v>44592.53263888889</v>
      </c>
      <c r="D1674" s="16">
        <v>51.0</v>
      </c>
      <c r="E1674" s="5">
        <f t="shared" si="1"/>
        <v>483</v>
      </c>
      <c r="F1674" s="5">
        <f t="shared" si="2"/>
        <v>3</v>
      </c>
      <c r="G1674" s="5">
        <f t="shared" si="3"/>
        <v>3</v>
      </c>
      <c r="H1674" s="5">
        <f t="shared" si="4"/>
        <v>3</v>
      </c>
      <c r="I1674" s="5" t="str">
        <f t="shared" si="5"/>
        <v>333</v>
      </c>
      <c r="J1674" s="5" t="str">
        <f t="shared" si="6"/>
        <v>33</v>
      </c>
      <c r="K1674" s="5" t="str">
        <f>VLOOKUP(J1674,'RF Mapping'!$A$1:$B$26,2,0)</f>
        <v>Need Attention</v>
      </c>
    </row>
    <row r="1675" ht="15.75" customHeight="1">
      <c r="A1675" s="4">
        <v>16479.0</v>
      </c>
      <c r="B1675" s="5">
        <v>1.0</v>
      </c>
      <c r="C1675" s="15">
        <v>44710.54444444444</v>
      </c>
      <c r="D1675" s="16">
        <v>3.75</v>
      </c>
      <c r="E1675" s="5">
        <f t="shared" si="1"/>
        <v>365</v>
      </c>
      <c r="F1675" s="5">
        <f t="shared" si="2"/>
        <v>5</v>
      </c>
      <c r="G1675" s="5">
        <f t="shared" si="3"/>
        <v>2</v>
      </c>
      <c r="H1675" s="5">
        <f t="shared" si="4"/>
        <v>1</v>
      </c>
      <c r="I1675" s="5" t="str">
        <f t="shared" si="5"/>
        <v>521</v>
      </c>
      <c r="J1675" s="5" t="str">
        <f t="shared" si="6"/>
        <v>52</v>
      </c>
      <c r="K1675" s="5" t="str">
        <f>VLOOKUP(J1675,'RF Mapping'!$A$1:$B$26,2,0)</f>
        <v>Potential Loyalists</v>
      </c>
    </row>
    <row r="1676" ht="15.75" customHeight="1">
      <c r="A1676" s="4">
        <v>16488.0</v>
      </c>
      <c r="B1676" s="5">
        <v>3.0</v>
      </c>
      <c r="C1676" s="15">
        <v>44609.37847222222</v>
      </c>
      <c r="D1676" s="16">
        <v>44.46</v>
      </c>
      <c r="E1676" s="5">
        <f t="shared" si="1"/>
        <v>466</v>
      </c>
      <c r="F1676" s="5">
        <f t="shared" si="2"/>
        <v>3</v>
      </c>
      <c r="G1676" s="5">
        <f t="shared" si="3"/>
        <v>4</v>
      </c>
      <c r="H1676" s="5">
        <f t="shared" si="4"/>
        <v>3</v>
      </c>
      <c r="I1676" s="5" t="str">
        <f t="shared" si="5"/>
        <v>343</v>
      </c>
      <c r="J1676" s="5" t="str">
        <f t="shared" si="6"/>
        <v>34</v>
      </c>
      <c r="K1676" s="5" t="str">
        <f>VLOOKUP(J1676,'RF Mapping'!$A$1:$B$26,2,0)</f>
        <v>Loyal Customers</v>
      </c>
    </row>
    <row r="1677" ht="15.75" customHeight="1">
      <c r="A1677" s="4">
        <v>16493.0</v>
      </c>
      <c r="B1677" s="5">
        <v>3.0</v>
      </c>
      <c r="C1677" s="15">
        <v>44648.46736111111</v>
      </c>
      <c r="D1677" s="16">
        <v>92.43</v>
      </c>
      <c r="E1677" s="5">
        <f t="shared" si="1"/>
        <v>427</v>
      </c>
      <c r="F1677" s="5">
        <f t="shared" si="2"/>
        <v>4</v>
      </c>
      <c r="G1677" s="5">
        <f t="shared" si="3"/>
        <v>4</v>
      </c>
      <c r="H1677" s="5">
        <f t="shared" si="4"/>
        <v>4</v>
      </c>
      <c r="I1677" s="5" t="str">
        <f t="shared" si="5"/>
        <v>444</v>
      </c>
      <c r="J1677" s="5" t="str">
        <f t="shared" si="6"/>
        <v>44</v>
      </c>
      <c r="K1677" s="5" t="str">
        <f>VLOOKUP(J1677,'RF Mapping'!$A$1:$B$26,2,0)</f>
        <v>Loyal Customers</v>
      </c>
    </row>
    <row r="1678" ht="15.75" customHeight="1">
      <c r="A1678" s="4">
        <v>16494.0</v>
      </c>
      <c r="B1678" s="5">
        <v>1.0</v>
      </c>
      <c r="C1678" s="15">
        <v>44424.53402777778</v>
      </c>
      <c r="D1678" s="16">
        <v>30.599999999999998</v>
      </c>
      <c r="E1678" s="5">
        <f t="shared" si="1"/>
        <v>651</v>
      </c>
      <c r="F1678" s="5">
        <f t="shared" si="2"/>
        <v>2</v>
      </c>
      <c r="G1678" s="5">
        <f t="shared" si="3"/>
        <v>2</v>
      </c>
      <c r="H1678" s="5">
        <f t="shared" si="4"/>
        <v>2</v>
      </c>
      <c r="I1678" s="5" t="str">
        <f t="shared" si="5"/>
        <v>222</v>
      </c>
      <c r="J1678" s="5" t="str">
        <f t="shared" si="6"/>
        <v>22</v>
      </c>
      <c r="K1678" s="5" t="str">
        <f>VLOOKUP(J1678,'RF Mapping'!$A$1:$B$26,2,0)</f>
        <v>Hibernating</v>
      </c>
    </row>
    <row r="1679" ht="15.75" customHeight="1">
      <c r="A1679" s="4">
        <v>16495.0</v>
      </c>
      <c r="B1679" s="5">
        <v>2.0</v>
      </c>
      <c r="C1679" s="15">
        <v>44718.55555555555</v>
      </c>
      <c r="D1679" s="16">
        <v>26.999999999999996</v>
      </c>
      <c r="E1679" s="5">
        <f t="shared" si="1"/>
        <v>357</v>
      </c>
      <c r="F1679" s="5">
        <f t="shared" si="2"/>
        <v>5</v>
      </c>
      <c r="G1679" s="5">
        <f t="shared" si="3"/>
        <v>3</v>
      </c>
      <c r="H1679" s="5">
        <f t="shared" si="4"/>
        <v>2</v>
      </c>
      <c r="I1679" s="5" t="str">
        <f t="shared" si="5"/>
        <v>532</v>
      </c>
      <c r="J1679" s="5" t="str">
        <f t="shared" si="6"/>
        <v>53</v>
      </c>
      <c r="K1679" s="5" t="str">
        <f>VLOOKUP(J1679,'RF Mapping'!$A$1:$B$26,2,0)</f>
        <v>Potential Loyalists</v>
      </c>
    </row>
    <row r="1680" ht="15.75" customHeight="1">
      <c r="A1680" s="4">
        <v>16503.0</v>
      </c>
      <c r="B1680" s="5">
        <v>1.0</v>
      </c>
      <c r="C1680" s="15">
        <v>44390.52222222222</v>
      </c>
      <c r="D1680" s="16">
        <v>9.899999999999999</v>
      </c>
      <c r="E1680" s="5">
        <f t="shared" si="1"/>
        <v>685</v>
      </c>
      <c r="F1680" s="5">
        <f t="shared" si="2"/>
        <v>2</v>
      </c>
      <c r="G1680" s="5">
        <f t="shared" si="3"/>
        <v>2</v>
      </c>
      <c r="H1680" s="5">
        <f t="shared" si="4"/>
        <v>1</v>
      </c>
      <c r="I1680" s="5" t="str">
        <f t="shared" si="5"/>
        <v>221</v>
      </c>
      <c r="J1680" s="5" t="str">
        <f t="shared" si="6"/>
        <v>22</v>
      </c>
      <c r="K1680" s="5" t="str">
        <f>VLOOKUP(J1680,'RF Mapping'!$A$1:$B$26,2,0)</f>
        <v>Hibernating</v>
      </c>
    </row>
    <row r="1681" ht="15.75" customHeight="1">
      <c r="A1681" s="4">
        <v>16504.0</v>
      </c>
      <c r="B1681" s="5">
        <v>1.0</v>
      </c>
      <c r="C1681" s="15">
        <v>44695.6375</v>
      </c>
      <c r="D1681" s="16">
        <v>16.71</v>
      </c>
      <c r="E1681" s="5">
        <f t="shared" si="1"/>
        <v>380</v>
      </c>
      <c r="F1681" s="5">
        <f t="shared" si="2"/>
        <v>5</v>
      </c>
      <c r="G1681" s="5">
        <f t="shared" si="3"/>
        <v>2</v>
      </c>
      <c r="H1681" s="5">
        <f t="shared" si="4"/>
        <v>2</v>
      </c>
      <c r="I1681" s="5" t="str">
        <f t="shared" si="5"/>
        <v>522</v>
      </c>
      <c r="J1681" s="5" t="str">
        <f t="shared" si="6"/>
        <v>52</v>
      </c>
      <c r="K1681" s="5" t="str">
        <f>VLOOKUP(J1681,'RF Mapping'!$A$1:$B$26,2,0)</f>
        <v>Potential Loyalists</v>
      </c>
    </row>
    <row r="1682" ht="15.75" customHeight="1">
      <c r="A1682" s="4">
        <v>16511.0</v>
      </c>
      <c r="B1682" s="5">
        <v>3.0</v>
      </c>
      <c r="C1682" s="15">
        <v>44699.44513888889</v>
      </c>
      <c r="D1682" s="16">
        <v>18.650000000000002</v>
      </c>
      <c r="E1682" s="5">
        <f t="shared" si="1"/>
        <v>376</v>
      </c>
      <c r="F1682" s="5">
        <f t="shared" si="2"/>
        <v>5</v>
      </c>
      <c r="G1682" s="5">
        <f t="shared" si="3"/>
        <v>4</v>
      </c>
      <c r="H1682" s="5">
        <f t="shared" si="4"/>
        <v>2</v>
      </c>
      <c r="I1682" s="5" t="str">
        <f t="shared" si="5"/>
        <v>542</v>
      </c>
      <c r="J1682" s="5" t="str">
        <f t="shared" si="6"/>
        <v>54</v>
      </c>
      <c r="K1682" s="5" t="str">
        <f>VLOOKUP(J1682,'RF Mapping'!$A$1:$B$26,2,0)</f>
        <v>Champions</v>
      </c>
    </row>
    <row r="1683" ht="15.75" customHeight="1">
      <c r="A1683" s="4">
        <v>16513.0</v>
      </c>
      <c r="B1683" s="5">
        <v>1.0</v>
      </c>
      <c r="C1683" s="15">
        <v>44701.56875</v>
      </c>
      <c r="D1683" s="16">
        <v>33.2</v>
      </c>
      <c r="E1683" s="5">
        <f t="shared" si="1"/>
        <v>374</v>
      </c>
      <c r="F1683" s="5">
        <f t="shared" si="2"/>
        <v>5</v>
      </c>
      <c r="G1683" s="5">
        <f t="shared" si="3"/>
        <v>2</v>
      </c>
      <c r="H1683" s="5">
        <f t="shared" si="4"/>
        <v>3</v>
      </c>
      <c r="I1683" s="5" t="str">
        <f t="shared" si="5"/>
        <v>523</v>
      </c>
      <c r="J1683" s="5" t="str">
        <f t="shared" si="6"/>
        <v>52</v>
      </c>
      <c r="K1683" s="5" t="str">
        <f>VLOOKUP(J1683,'RF Mapping'!$A$1:$B$26,2,0)</f>
        <v>Potential Loyalists</v>
      </c>
    </row>
    <row r="1684" ht="15.75" customHeight="1">
      <c r="A1684" s="4">
        <v>16516.0</v>
      </c>
      <c r="B1684" s="5">
        <v>1.0</v>
      </c>
      <c r="C1684" s="15">
        <v>44690.62430555555</v>
      </c>
      <c r="D1684" s="16">
        <v>15.6</v>
      </c>
      <c r="E1684" s="5">
        <f t="shared" si="1"/>
        <v>385</v>
      </c>
      <c r="F1684" s="5">
        <f t="shared" si="2"/>
        <v>4</v>
      </c>
      <c r="G1684" s="5">
        <f t="shared" si="3"/>
        <v>2</v>
      </c>
      <c r="H1684" s="5">
        <f t="shared" si="4"/>
        <v>2</v>
      </c>
      <c r="I1684" s="5" t="str">
        <f t="shared" si="5"/>
        <v>422</v>
      </c>
      <c r="J1684" s="5" t="str">
        <f t="shared" si="6"/>
        <v>42</v>
      </c>
      <c r="K1684" s="5" t="str">
        <f>VLOOKUP(J1684,'RF Mapping'!$A$1:$B$26,2,0)</f>
        <v>Potential Loyalists</v>
      </c>
    </row>
    <row r="1685" ht="15.75" customHeight="1">
      <c r="A1685" s="4">
        <v>16517.0</v>
      </c>
      <c r="B1685" s="5">
        <v>1.0</v>
      </c>
      <c r="C1685" s="15">
        <v>44446.57638888889</v>
      </c>
      <c r="D1685" s="16">
        <v>17.299999999999997</v>
      </c>
      <c r="E1685" s="5">
        <f t="shared" si="1"/>
        <v>629</v>
      </c>
      <c r="F1685" s="5">
        <f t="shared" si="2"/>
        <v>2</v>
      </c>
      <c r="G1685" s="5">
        <f t="shared" si="3"/>
        <v>2</v>
      </c>
      <c r="H1685" s="5">
        <f t="shared" si="4"/>
        <v>2</v>
      </c>
      <c r="I1685" s="5" t="str">
        <f t="shared" si="5"/>
        <v>222</v>
      </c>
      <c r="J1685" s="5" t="str">
        <f t="shared" si="6"/>
        <v>22</v>
      </c>
      <c r="K1685" s="5" t="str">
        <f>VLOOKUP(J1685,'RF Mapping'!$A$1:$B$26,2,0)</f>
        <v>Hibernating</v>
      </c>
    </row>
    <row r="1686" ht="15.75" customHeight="1">
      <c r="A1686" s="4">
        <v>16518.0</v>
      </c>
      <c r="B1686" s="5">
        <v>2.0</v>
      </c>
      <c r="C1686" s="15">
        <v>44660.62777777778</v>
      </c>
      <c r="D1686" s="16">
        <v>23.830000000000002</v>
      </c>
      <c r="E1686" s="5">
        <f t="shared" si="1"/>
        <v>415</v>
      </c>
      <c r="F1686" s="5">
        <f t="shared" si="2"/>
        <v>4</v>
      </c>
      <c r="G1686" s="5">
        <f t="shared" si="3"/>
        <v>3</v>
      </c>
      <c r="H1686" s="5">
        <f t="shared" si="4"/>
        <v>2</v>
      </c>
      <c r="I1686" s="5" t="str">
        <f t="shared" si="5"/>
        <v>432</v>
      </c>
      <c r="J1686" s="5" t="str">
        <f t="shared" si="6"/>
        <v>43</v>
      </c>
      <c r="K1686" s="5" t="str">
        <f>VLOOKUP(J1686,'RF Mapping'!$A$1:$B$26,2,0)</f>
        <v>Potential Loyalists</v>
      </c>
    </row>
    <row r="1687" ht="15.75" customHeight="1">
      <c r="A1687" s="4">
        <v>16520.0</v>
      </c>
      <c r="B1687" s="5">
        <v>2.0</v>
      </c>
      <c r="C1687" s="15">
        <v>44536.55833333333</v>
      </c>
      <c r="D1687" s="16">
        <v>19.33</v>
      </c>
      <c r="E1687" s="5">
        <f t="shared" si="1"/>
        <v>539</v>
      </c>
      <c r="F1687" s="5">
        <f t="shared" si="2"/>
        <v>3</v>
      </c>
      <c r="G1687" s="5">
        <f t="shared" si="3"/>
        <v>3</v>
      </c>
      <c r="H1687" s="5">
        <f t="shared" si="4"/>
        <v>2</v>
      </c>
      <c r="I1687" s="5" t="str">
        <f t="shared" si="5"/>
        <v>332</v>
      </c>
      <c r="J1687" s="5" t="str">
        <f t="shared" si="6"/>
        <v>33</v>
      </c>
      <c r="K1687" s="5" t="str">
        <f>VLOOKUP(J1687,'RF Mapping'!$A$1:$B$26,2,0)</f>
        <v>Need Attention</v>
      </c>
    </row>
    <row r="1688" ht="15.75" customHeight="1">
      <c r="A1688" s="4">
        <v>16523.0</v>
      </c>
      <c r="B1688" s="5">
        <v>9.0</v>
      </c>
      <c r="C1688" s="15">
        <v>44720.37916666667</v>
      </c>
      <c r="D1688" s="16">
        <v>407.45</v>
      </c>
      <c r="E1688" s="5">
        <f t="shared" si="1"/>
        <v>355</v>
      </c>
      <c r="F1688" s="5">
        <f t="shared" si="2"/>
        <v>5</v>
      </c>
      <c r="G1688" s="5">
        <f t="shared" si="3"/>
        <v>4</v>
      </c>
      <c r="H1688" s="5">
        <f t="shared" si="4"/>
        <v>4</v>
      </c>
      <c r="I1688" s="5" t="str">
        <f t="shared" si="5"/>
        <v>544</v>
      </c>
      <c r="J1688" s="5" t="str">
        <f t="shared" si="6"/>
        <v>54</v>
      </c>
      <c r="K1688" s="5" t="str">
        <f>VLOOKUP(J1688,'RF Mapping'!$A$1:$B$26,2,0)</f>
        <v>Champions</v>
      </c>
    </row>
    <row r="1689" ht="15.75" customHeight="1">
      <c r="A1689" s="4">
        <v>16525.0</v>
      </c>
      <c r="B1689" s="5">
        <v>9.0</v>
      </c>
      <c r="C1689" s="15">
        <v>44683.58888888889</v>
      </c>
      <c r="D1689" s="16">
        <v>1132.44</v>
      </c>
      <c r="E1689" s="5">
        <f t="shared" si="1"/>
        <v>392</v>
      </c>
      <c r="F1689" s="5">
        <f t="shared" si="2"/>
        <v>4</v>
      </c>
      <c r="G1689" s="5">
        <f t="shared" si="3"/>
        <v>4</v>
      </c>
      <c r="H1689" s="5">
        <f t="shared" si="4"/>
        <v>4</v>
      </c>
      <c r="I1689" s="5" t="str">
        <f t="shared" si="5"/>
        <v>444</v>
      </c>
      <c r="J1689" s="5" t="str">
        <f t="shared" si="6"/>
        <v>44</v>
      </c>
      <c r="K1689" s="5" t="str">
        <f>VLOOKUP(J1689,'RF Mapping'!$A$1:$B$26,2,0)</f>
        <v>Loyal Customers</v>
      </c>
    </row>
    <row r="1690" ht="15.75" customHeight="1">
      <c r="A1690" s="4">
        <v>16526.0</v>
      </c>
      <c r="B1690" s="5">
        <v>1.0</v>
      </c>
      <c r="C1690" s="15">
        <v>44551.50138888889</v>
      </c>
      <c r="D1690" s="16">
        <v>16.6</v>
      </c>
      <c r="E1690" s="5">
        <f t="shared" si="1"/>
        <v>524</v>
      </c>
      <c r="F1690" s="5">
        <f t="shared" si="2"/>
        <v>3</v>
      </c>
      <c r="G1690" s="5">
        <f t="shared" si="3"/>
        <v>2</v>
      </c>
      <c r="H1690" s="5">
        <f t="shared" si="4"/>
        <v>2</v>
      </c>
      <c r="I1690" s="5" t="str">
        <f t="shared" si="5"/>
        <v>322</v>
      </c>
      <c r="J1690" s="5" t="str">
        <f t="shared" si="6"/>
        <v>32</v>
      </c>
      <c r="K1690" s="5" t="str">
        <f>VLOOKUP(J1690,'RF Mapping'!$A$1:$B$26,2,0)</f>
        <v>About to Sleep</v>
      </c>
    </row>
    <row r="1691" ht="15.75" customHeight="1">
      <c r="A1691" s="4">
        <v>16527.0</v>
      </c>
      <c r="B1691" s="5">
        <v>1.0</v>
      </c>
      <c r="C1691" s="15">
        <v>44639.68125</v>
      </c>
      <c r="D1691" s="16">
        <v>25.5</v>
      </c>
      <c r="E1691" s="5">
        <f t="shared" si="1"/>
        <v>436</v>
      </c>
      <c r="F1691" s="5">
        <f t="shared" si="2"/>
        <v>3</v>
      </c>
      <c r="G1691" s="5">
        <f t="shared" si="3"/>
        <v>2</v>
      </c>
      <c r="H1691" s="5">
        <f t="shared" si="4"/>
        <v>2</v>
      </c>
      <c r="I1691" s="5" t="str">
        <f t="shared" si="5"/>
        <v>322</v>
      </c>
      <c r="J1691" s="5" t="str">
        <f t="shared" si="6"/>
        <v>32</v>
      </c>
      <c r="K1691" s="5" t="str">
        <f>VLOOKUP(J1691,'RF Mapping'!$A$1:$B$26,2,0)</f>
        <v>About to Sleep</v>
      </c>
    </row>
    <row r="1692" ht="15.75" customHeight="1">
      <c r="A1692" s="4">
        <v>16531.0</v>
      </c>
      <c r="B1692" s="5">
        <v>1.0</v>
      </c>
      <c r="C1692" s="15">
        <v>44426.59791666667</v>
      </c>
      <c r="D1692" s="16">
        <v>9.899999999999999</v>
      </c>
      <c r="E1692" s="5">
        <f t="shared" si="1"/>
        <v>649</v>
      </c>
      <c r="F1692" s="5">
        <f t="shared" si="2"/>
        <v>2</v>
      </c>
      <c r="G1692" s="5">
        <f t="shared" si="3"/>
        <v>2</v>
      </c>
      <c r="H1692" s="5">
        <f t="shared" si="4"/>
        <v>1</v>
      </c>
      <c r="I1692" s="5" t="str">
        <f t="shared" si="5"/>
        <v>221</v>
      </c>
      <c r="J1692" s="5" t="str">
        <f t="shared" si="6"/>
        <v>22</v>
      </c>
      <c r="K1692" s="5" t="str">
        <f>VLOOKUP(J1692,'RF Mapping'!$A$1:$B$26,2,0)</f>
        <v>Hibernating</v>
      </c>
    </row>
    <row r="1693" ht="15.75" customHeight="1">
      <c r="A1693" s="4">
        <v>16533.0</v>
      </c>
      <c r="B1693" s="5">
        <v>3.0</v>
      </c>
      <c r="C1693" s="15">
        <v>44701.54722222222</v>
      </c>
      <c r="D1693" s="16">
        <v>38.93</v>
      </c>
      <c r="E1693" s="5">
        <f t="shared" si="1"/>
        <v>374</v>
      </c>
      <c r="F1693" s="5">
        <f t="shared" si="2"/>
        <v>5</v>
      </c>
      <c r="G1693" s="5">
        <f t="shared" si="3"/>
        <v>4</v>
      </c>
      <c r="H1693" s="5">
        <f t="shared" si="4"/>
        <v>3</v>
      </c>
      <c r="I1693" s="5" t="str">
        <f t="shared" si="5"/>
        <v>543</v>
      </c>
      <c r="J1693" s="5" t="str">
        <f t="shared" si="6"/>
        <v>54</v>
      </c>
      <c r="K1693" s="5" t="str">
        <f>VLOOKUP(J1693,'RF Mapping'!$A$1:$B$26,2,0)</f>
        <v>Champions</v>
      </c>
    </row>
    <row r="1694" ht="15.75" customHeight="1">
      <c r="A1694" s="4">
        <v>16536.0</v>
      </c>
      <c r="B1694" s="5">
        <v>1.0</v>
      </c>
      <c r="C1694" s="15">
        <v>44613.6625</v>
      </c>
      <c r="D1694" s="16">
        <v>0.85</v>
      </c>
      <c r="E1694" s="5">
        <f t="shared" si="1"/>
        <v>462</v>
      </c>
      <c r="F1694" s="5">
        <f t="shared" si="2"/>
        <v>3</v>
      </c>
      <c r="G1694" s="5">
        <f t="shared" si="3"/>
        <v>2</v>
      </c>
      <c r="H1694" s="5">
        <f t="shared" si="4"/>
        <v>1</v>
      </c>
      <c r="I1694" s="5" t="str">
        <f t="shared" si="5"/>
        <v>321</v>
      </c>
      <c r="J1694" s="5" t="str">
        <f t="shared" si="6"/>
        <v>32</v>
      </c>
      <c r="K1694" s="5" t="str">
        <f>VLOOKUP(J1694,'RF Mapping'!$A$1:$B$26,2,0)</f>
        <v>About to Sleep</v>
      </c>
    </row>
    <row r="1695" ht="15.75" customHeight="1">
      <c r="A1695" s="4">
        <v>16539.0</v>
      </c>
      <c r="B1695" s="5">
        <v>1.0</v>
      </c>
      <c r="C1695" s="15">
        <v>44719.36180555556</v>
      </c>
      <c r="D1695" s="16">
        <v>17.700000000000003</v>
      </c>
      <c r="E1695" s="5">
        <f t="shared" si="1"/>
        <v>356</v>
      </c>
      <c r="F1695" s="5">
        <f t="shared" si="2"/>
        <v>5</v>
      </c>
      <c r="G1695" s="5">
        <f t="shared" si="3"/>
        <v>2</v>
      </c>
      <c r="H1695" s="5">
        <f t="shared" si="4"/>
        <v>2</v>
      </c>
      <c r="I1695" s="5" t="str">
        <f t="shared" si="5"/>
        <v>522</v>
      </c>
      <c r="J1695" s="5" t="str">
        <f t="shared" si="6"/>
        <v>52</v>
      </c>
      <c r="K1695" s="5" t="str">
        <f>VLOOKUP(J1695,'RF Mapping'!$A$1:$B$26,2,0)</f>
        <v>Potential Loyalists</v>
      </c>
    </row>
    <row r="1696" ht="15.75" customHeight="1">
      <c r="A1696" s="4">
        <v>16546.0</v>
      </c>
      <c r="B1696" s="5">
        <v>1.0</v>
      </c>
      <c r="C1696" s="15">
        <v>44349.70694444444</v>
      </c>
      <c r="D1696" s="16">
        <v>537.48</v>
      </c>
      <c r="E1696" s="5">
        <f t="shared" si="1"/>
        <v>726</v>
      </c>
      <c r="F1696" s="5">
        <f t="shared" si="2"/>
        <v>2</v>
      </c>
      <c r="G1696" s="5">
        <f t="shared" si="3"/>
        <v>2</v>
      </c>
      <c r="H1696" s="5">
        <f t="shared" si="4"/>
        <v>4</v>
      </c>
      <c r="I1696" s="5" t="str">
        <f t="shared" si="5"/>
        <v>224</v>
      </c>
      <c r="J1696" s="5" t="str">
        <f t="shared" si="6"/>
        <v>22</v>
      </c>
      <c r="K1696" s="5" t="str">
        <f>VLOOKUP(J1696,'RF Mapping'!$A$1:$B$26,2,0)</f>
        <v>Hibernating</v>
      </c>
    </row>
    <row r="1697" ht="15.75" customHeight="1">
      <c r="A1697" s="4">
        <v>16549.0</v>
      </c>
      <c r="B1697" s="5">
        <v>8.0</v>
      </c>
      <c r="C1697" s="15">
        <v>44710.62916666667</v>
      </c>
      <c r="D1697" s="16">
        <v>94.55999999999999</v>
      </c>
      <c r="E1697" s="5">
        <f t="shared" si="1"/>
        <v>365</v>
      </c>
      <c r="F1697" s="5">
        <f t="shared" si="2"/>
        <v>5</v>
      </c>
      <c r="G1697" s="5">
        <f t="shared" si="3"/>
        <v>4</v>
      </c>
      <c r="H1697" s="5">
        <f t="shared" si="4"/>
        <v>4</v>
      </c>
      <c r="I1697" s="5" t="str">
        <f t="shared" si="5"/>
        <v>544</v>
      </c>
      <c r="J1697" s="5" t="str">
        <f t="shared" si="6"/>
        <v>54</v>
      </c>
      <c r="K1697" s="5" t="str">
        <f>VLOOKUP(J1697,'RF Mapping'!$A$1:$B$26,2,0)</f>
        <v>Champions</v>
      </c>
    </row>
    <row r="1698" ht="15.75" customHeight="1">
      <c r="A1698" s="4">
        <v>16550.0</v>
      </c>
      <c r="B1698" s="5">
        <v>3.0</v>
      </c>
      <c r="C1698" s="15">
        <v>44568.72569444445</v>
      </c>
      <c r="D1698" s="16">
        <v>35.900000000000006</v>
      </c>
      <c r="E1698" s="5">
        <f t="shared" si="1"/>
        <v>507</v>
      </c>
      <c r="F1698" s="5">
        <f t="shared" si="2"/>
        <v>3</v>
      </c>
      <c r="G1698" s="5">
        <f t="shared" si="3"/>
        <v>4</v>
      </c>
      <c r="H1698" s="5">
        <f t="shared" si="4"/>
        <v>3</v>
      </c>
      <c r="I1698" s="5" t="str">
        <f t="shared" si="5"/>
        <v>343</v>
      </c>
      <c r="J1698" s="5" t="str">
        <f t="shared" si="6"/>
        <v>34</v>
      </c>
      <c r="K1698" s="5" t="str">
        <f>VLOOKUP(J1698,'RF Mapping'!$A$1:$B$26,2,0)</f>
        <v>Loyal Customers</v>
      </c>
    </row>
    <row r="1699" ht="15.75" customHeight="1">
      <c r="A1699" s="4">
        <v>16553.0</v>
      </c>
      <c r="B1699" s="5">
        <v>1.0</v>
      </c>
      <c r="C1699" s="15">
        <v>44481.65277777778</v>
      </c>
      <c r="D1699" s="16">
        <v>51.0</v>
      </c>
      <c r="E1699" s="5">
        <f t="shared" si="1"/>
        <v>594</v>
      </c>
      <c r="F1699" s="5">
        <f t="shared" si="2"/>
        <v>2</v>
      </c>
      <c r="G1699" s="5">
        <f t="shared" si="3"/>
        <v>2</v>
      </c>
      <c r="H1699" s="5">
        <f t="shared" si="4"/>
        <v>3</v>
      </c>
      <c r="I1699" s="5" t="str">
        <f t="shared" si="5"/>
        <v>223</v>
      </c>
      <c r="J1699" s="5" t="str">
        <f t="shared" si="6"/>
        <v>22</v>
      </c>
      <c r="K1699" s="5" t="str">
        <f>VLOOKUP(J1699,'RF Mapping'!$A$1:$B$26,2,0)</f>
        <v>Hibernating</v>
      </c>
    </row>
    <row r="1700" ht="15.75" customHeight="1">
      <c r="A1700" s="4">
        <v>16554.0</v>
      </c>
      <c r="B1700" s="5">
        <v>4.0</v>
      </c>
      <c r="C1700" s="15">
        <v>44718.61944444444</v>
      </c>
      <c r="D1700" s="16">
        <v>57.15</v>
      </c>
      <c r="E1700" s="5">
        <f t="shared" si="1"/>
        <v>357</v>
      </c>
      <c r="F1700" s="5">
        <f t="shared" si="2"/>
        <v>5</v>
      </c>
      <c r="G1700" s="5">
        <f t="shared" si="3"/>
        <v>4</v>
      </c>
      <c r="H1700" s="5">
        <f t="shared" si="4"/>
        <v>3</v>
      </c>
      <c r="I1700" s="5" t="str">
        <f t="shared" si="5"/>
        <v>543</v>
      </c>
      <c r="J1700" s="5" t="str">
        <f t="shared" si="6"/>
        <v>54</v>
      </c>
      <c r="K1700" s="5" t="str">
        <f>VLOOKUP(J1700,'RF Mapping'!$A$1:$B$26,2,0)</f>
        <v>Champions</v>
      </c>
    </row>
    <row r="1701" ht="15.75" customHeight="1">
      <c r="A1701" s="4">
        <v>16556.0</v>
      </c>
      <c r="B1701" s="5">
        <v>3.0</v>
      </c>
      <c r="C1701" s="15">
        <v>44618.49861111111</v>
      </c>
      <c r="D1701" s="16">
        <v>62.099999999999994</v>
      </c>
      <c r="E1701" s="5">
        <f t="shared" si="1"/>
        <v>457</v>
      </c>
      <c r="F1701" s="5">
        <f t="shared" si="2"/>
        <v>3</v>
      </c>
      <c r="G1701" s="5">
        <f t="shared" si="3"/>
        <v>4</v>
      </c>
      <c r="H1701" s="5">
        <f t="shared" si="4"/>
        <v>3</v>
      </c>
      <c r="I1701" s="5" t="str">
        <f t="shared" si="5"/>
        <v>343</v>
      </c>
      <c r="J1701" s="5" t="str">
        <f t="shared" si="6"/>
        <v>34</v>
      </c>
      <c r="K1701" s="5" t="str">
        <f>VLOOKUP(J1701,'RF Mapping'!$A$1:$B$26,2,0)</f>
        <v>Loyal Customers</v>
      </c>
    </row>
    <row r="1702" ht="15.75" customHeight="1">
      <c r="A1702" s="4">
        <v>16558.0</v>
      </c>
      <c r="B1702" s="5">
        <v>15.0</v>
      </c>
      <c r="C1702" s="15">
        <v>44721.43055555555</v>
      </c>
      <c r="D1702" s="16">
        <v>263.92</v>
      </c>
      <c r="E1702" s="5">
        <f t="shared" si="1"/>
        <v>354</v>
      </c>
      <c r="F1702" s="5">
        <f t="shared" si="2"/>
        <v>5</v>
      </c>
      <c r="G1702" s="5">
        <f t="shared" si="3"/>
        <v>4</v>
      </c>
      <c r="H1702" s="5">
        <f t="shared" si="4"/>
        <v>4</v>
      </c>
      <c r="I1702" s="5" t="str">
        <f t="shared" si="5"/>
        <v>544</v>
      </c>
      <c r="J1702" s="5" t="str">
        <f t="shared" si="6"/>
        <v>54</v>
      </c>
      <c r="K1702" s="5" t="str">
        <f>VLOOKUP(J1702,'RF Mapping'!$A$1:$B$26,2,0)</f>
        <v>Champions</v>
      </c>
    </row>
    <row r="1703" ht="15.75" customHeight="1">
      <c r="A1703" s="4">
        <v>16560.0</v>
      </c>
      <c r="B1703" s="5">
        <v>1.0</v>
      </c>
      <c r="C1703" s="15">
        <v>44699.71180555555</v>
      </c>
      <c r="D1703" s="16">
        <v>24.900000000000002</v>
      </c>
      <c r="E1703" s="5">
        <f t="shared" si="1"/>
        <v>376</v>
      </c>
      <c r="F1703" s="5">
        <f t="shared" si="2"/>
        <v>5</v>
      </c>
      <c r="G1703" s="5">
        <f t="shared" si="3"/>
        <v>2</v>
      </c>
      <c r="H1703" s="5">
        <f t="shared" si="4"/>
        <v>2</v>
      </c>
      <c r="I1703" s="5" t="str">
        <f t="shared" si="5"/>
        <v>522</v>
      </c>
      <c r="J1703" s="5" t="str">
        <f t="shared" si="6"/>
        <v>52</v>
      </c>
      <c r="K1703" s="5" t="str">
        <f>VLOOKUP(J1703,'RF Mapping'!$A$1:$B$26,2,0)</f>
        <v>Potential Loyalists</v>
      </c>
    </row>
    <row r="1704" ht="15.75" customHeight="1">
      <c r="A1704" s="4">
        <v>16563.0</v>
      </c>
      <c r="B1704" s="5">
        <v>1.0</v>
      </c>
      <c r="C1704" s="15">
        <v>44668.49375</v>
      </c>
      <c r="D1704" s="16">
        <v>30.0</v>
      </c>
      <c r="E1704" s="5">
        <f t="shared" si="1"/>
        <v>407</v>
      </c>
      <c r="F1704" s="5">
        <f t="shared" si="2"/>
        <v>4</v>
      </c>
      <c r="G1704" s="5">
        <f t="shared" si="3"/>
        <v>2</v>
      </c>
      <c r="H1704" s="5">
        <f t="shared" si="4"/>
        <v>2</v>
      </c>
      <c r="I1704" s="5" t="str">
        <f t="shared" si="5"/>
        <v>422</v>
      </c>
      <c r="J1704" s="5" t="str">
        <f t="shared" si="6"/>
        <v>42</v>
      </c>
      <c r="K1704" s="5" t="str">
        <f>VLOOKUP(J1704,'RF Mapping'!$A$1:$B$26,2,0)</f>
        <v>Potential Loyalists</v>
      </c>
    </row>
    <row r="1705" ht="15.75" customHeight="1">
      <c r="A1705" s="4">
        <v>16565.0</v>
      </c>
      <c r="B1705" s="5">
        <v>1.0</v>
      </c>
      <c r="C1705" s="15">
        <v>44357.63958333333</v>
      </c>
      <c r="D1705" s="16">
        <v>17.85</v>
      </c>
      <c r="E1705" s="5">
        <f t="shared" si="1"/>
        <v>718</v>
      </c>
      <c r="F1705" s="5">
        <f t="shared" si="2"/>
        <v>2</v>
      </c>
      <c r="G1705" s="5">
        <f t="shared" si="3"/>
        <v>2</v>
      </c>
      <c r="H1705" s="5">
        <f t="shared" si="4"/>
        <v>2</v>
      </c>
      <c r="I1705" s="5" t="str">
        <f t="shared" si="5"/>
        <v>222</v>
      </c>
      <c r="J1705" s="5" t="str">
        <f t="shared" si="6"/>
        <v>22</v>
      </c>
      <c r="K1705" s="5" t="str">
        <f>VLOOKUP(J1705,'RF Mapping'!$A$1:$B$26,2,0)</f>
        <v>Hibernating</v>
      </c>
    </row>
    <row r="1706" ht="15.75" customHeight="1">
      <c r="A1706" s="4">
        <v>16566.0</v>
      </c>
      <c r="B1706" s="5">
        <v>1.0</v>
      </c>
      <c r="C1706" s="15">
        <v>44532.55972222222</v>
      </c>
      <c r="D1706" s="16">
        <v>0.65</v>
      </c>
      <c r="E1706" s="5">
        <f t="shared" si="1"/>
        <v>543</v>
      </c>
      <c r="F1706" s="5">
        <f t="shared" si="2"/>
        <v>2</v>
      </c>
      <c r="G1706" s="5">
        <f t="shared" si="3"/>
        <v>2</v>
      </c>
      <c r="H1706" s="5">
        <f t="shared" si="4"/>
        <v>1</v>
      </c>
      <c r="I1706" s="5" t="str">
        <f t="shared" si="5"/>
        <v>221</v>
      </c>
      <c r="J1706" s="5" t="str">
        <f t="shared" si="6"/>
        <v>22</v>
      </c>
      <c r="K1706" s="5" t="str">
        <f>VLOOKUP(J1706,'RF Mapping'!$A$1:$B$26,2,0)</f>
        <v>Hibernating</v>
      </c>
    </row>
    <row r="1707" ht="15.75" customHeight="1">
      <c r="A1707" s="4">
        <v>16567.0</v>
      </c>
      <c r="B1707" s="5">
        <v>1.0</v>
      </c>
      <c r="C1707" s="15">
        <v>44384.39652777778</v>
      </c>
      <c r="D1707" s="16">
        <v>42.85</v>
      </c>
      <c r="E1707" s="5">
        <f t="shared" si="1"/>
        <v>691</v>
      </c>
      <c r="F1707" s="5">
        <f t="shared" si="2"/>
        <v>2</v>
      </c>
      <c r="G1707" s="5">
        <f t="shared" si="3"/>
        <v>2</v>
      </c>
      <c r="H1707" s="5">
        <f t="shared" si="4"/>
        <v>3</v>
      </c>
      <c r="I1707" s="5" t="str">
        <f t="shared" si="5"/>
        <v>223</v>
      </c>
      <c r="J1707" s="5" t="str">
        <f t="shared" si="6"/>
        <v>22</v>
      </c>
      <c r="K1707" s="5" t="str">
        <f>VLOOKUP(J1707,'RF Mapping'!$A$1:$B$26,2,0)</f>
        <v>Hibernating</v>
      </c>
    </row>
    <row r="1708" ht="15.75" customHeight="1">
      <c r="A1708" s="4">
        <v>16570.0</v>
      </c>
      <c r="B1708" s="5">
        <v>3.0</v>
      </c>
      <c r="C1708" s="15">
        <v>44713.37222222222</v>
      </c>
      <c r="D1708" s="16">
        <v>51.099999999999994</v>
      </c>
      <c r="E1708" s="5">
        <f t="shared" si="1"/>
        <v>362</v>
      </c>
      <c r="F1708" s="5">
        <f t="shared" si="2"/>
        <v>5</v>
      </c>
      <c r="G1708" s="5">
        <f t="shared" si="3"/>
        <v>4</v>
      </c>
      <c r="H1708" s="5">
        <f t="shared" si="4"/>
        <v>3</v>
      </c>
      <c r="I1708" s="5" t="str">
        <f t="shared" si="5"/>
        <v>543</v>
      </c>
      <c r="J1708" s="5" t="str">
        <f t="shared" si="6"/>
        <v>54</v>
      </c>
      <c r="K1708" s="5" t="str">
        <f>VLOOKUP(J1708,'RF Mapping'!$A$1:$B$26,2,0)</f>
        <v>Champions</v>
      </c>
    </row>
    <row r="1709" ht="15.75" customHeight="1">
      <c r="A1709" s="4">
        <v>16571.0</v>
      </c>
      <c r="B1709" s="5">
        <v>5.0</v>
      </c>
      <c r="C1709" s="15">
        <v>44718.58819444444</v>
      </c>
      <c r="D1709" s="16">
        <v>158.83</v>
      </c>
      <c r="E1709" s="5">
        <f t="shared" si="1"/>
        <v>357</v>
      </c>
      <c r="F1709" s="5">
        <f t="shared" si="2"/>
        <v>5</v>
      </c>
      <c r="G1709" s="5">
        <f t="shared" si="3"/>
        <v>4</v>
      </c>
      <c r="H1709" s="5">
        <f t="shared" si="4"/>
        <v>4</v>
      </c>
      <c r="I1709" s="5" t="str">
        <f t="shared" si="5"/>
        <v>544</v>
      </c>
      <c r="J1709" s="5" t="str">
        <f t="shared" si="6"/>
        <v>54</v>
      </c>
      <c r="K1709" s="5" t="str">
        <f>VLOOKUP(J1709,'RF Mapping'!$A$1:$B$26,2,0)</f>
        <v>Champions</v>
      </c>
    </row>
    <row r="1710" ht="15.75" customHeight="1">
      <c r="A1710" s="4">
        <v>16572.0</v>
      </c>
      <c r="B1710" s="5">
        <v>1.0</v>
      </c>
      <c r="C1710" s="15">
        <v>44572.56388888889</v>
      </c>
      <c r="D1710" s="16">
        <v>35.400000000000006</v>
      </c>
      <c r="E1710" s="5">
        <f t="shared" si="1"/>
        <v>503</v>
      </c>
      <c r="F1710" s="5">
        <f t="shared" si="2"/>
        <v>3</v>
      </c>
      <c r="G1710" s="5">
        <f t="shared" si="3"/>
        <v>2</v>
      </c>
      <c r="H1710" s="5">
        <f t="shared" si="4"/>
        <v>3</v>
      </c>
      <c r="I1710" s="5" t="str">
        <f t="shared" si="5"/>
        <v>323</v>
      </c>
      <c r="J1710" s="5" t="str">
        <f t="shared" si="6"/>
        <v>32</v>
      </c>
      <c r="K1710" s="5" t="str">
        <f>VLOOKUP(J1710,'RF Mapping'!$A$1:$B$26,2,0)</f>
        <v>About to Sleep</v>
      </c>
    </row>
    <row r="1711" ht="15.75" customHeight="1">
      <c r="A1711" s="4">
        <v>16573.0</v>
      </c>
      <c r="B1711" s="5">
        <v>1.0</v>
      </c>
      <c r="C1711" s="15">
        <v>44441.69305555556</v>
      </c>
      <c r="D1711" s="16">
        <v>7.3</v>
      </c>
      <c r="E1711" s="5">
        <f t="shared" si="1"/>
        <v>634</v>
      </c>
      <c r="F1711" s="5">
        <f t="shared" si="2"/>
        <v>2</v>
      </c>
      <c r="G1711" s="5">
        <f t="shared" si="3"/>
        <v>2</v>
      </c>
      <c r="H1711" s="5">
        <f t="shared" si="4"/>
        <v>1</v>
      </c>
      <c r="I1711" s="5" t="str">
        <f t="shared" si="5"/>
        <v>221</v>
      </c>
      <c r="J1711" s="5" t="str">
        <f t="shared" si="6"/>
        <v>22</v>
      </c>
      <c r="K1711" s="5" t="str">
        <f>VLOOKUP(J1711,'RF Mapping'!$A$1:$B$26,2,0)</f>
        <v>Hibernating</v>
      </c>
    </row>
    <row r="1712" ht="15.75" customHeight="1">
      <c r="A1712" s="4">
        <v>16579.0</v>
      </c>
      <c r="B1712" s="5">
        <v>1.0</v>
      </c>
      <c r="C1712" s="15">
        <v>44356.625</v>
      </c>
      <c r="D1712" s="16">
        <v>30.599999999999998</v>
      </c>
      <c r="E1712" s="5">
        <f t="shared" si="1"/>
        <v>719</v>
      </c>
      <c r="F1712" s="5">
        <f t="shared" si="2"/>
        <v>2</v>
      </c>
      <c r="G1712" s="5">
        <f t="shared" si="3"/>
        <v>2</v>
      </c>
      <c r="H1712" s="5">
        <f t="shared" si="4"/>
        <v>2</v>
      </c>
      <c r="I1712" s="5" t="str">
        <f t="shared" si="5"/>
        <v>222</v>
      </c>
      <c r="J1712" s="5" t="str">
        <f t="shared" si="6"/>
        <v>22</v>
      </c>
      <c r="K1712" s="5" t="str">
        <f>VLOOKUP(J1712,'RF Mapping'!$A$1:$B$26,2,0)</f>
        <v>Hibernating</v>
      </c>
    </row>
    <row r="1713" ht="15.75" customHeight="1">
      <c r="A1713" s="4">
        <v>16581.0</v>
      </c>
      <c r="B1713" s="5">
        <v>1.0</v>
      </c>
      <c r="C1713" s="15">
        <v>44568.65972222222</v>
      </c>
      <c r="D1713" s="16">
        <v>17.700000000000003</v>
      </c>
      <c r="E1713" s="5">
        <f t="shared" si="1"/>
        <v>507</v>
      </c>
      <c r="F1713" s="5">
        <f t="shared" si="2"/>
        <v>3</v>
      </c>
      <c r="G1713" s="5">
        <f t="shared" si="3"/>
        <v>2</v>
      </c>
      <c r="H1713" s="5">
        <f t="shared" si="4"/>
        <v>2</v>
      </c>
      <c r="I1713" s="5" t="str">
        <f t="shared" si="5"/>
        <v>322</v>
      </c>
      <c r="J1713" s="5" t="str">
        <f t="shared" si="6"/>
        <v>32</v>
      </c>
      <c r="K1713" s="5" t="str">
        <f>VLOOKUP(J1713,'RF Mapping'!$A$1:$B$26,2,0)</f>
        <v>About to Sleep</v>
      </c>
    </row>
    <row r="1714" ht="15.75" customHeight="1">
      <c r="A1714" s="4">
        <v>16584.0</v>
      </c>
      <c r="B1714" s="5">
        <v>1.0</v>
      </c>
      <c r="C1714" s="15">
        <v>44476.5125</v>
      </c>
      <c r="D1714" s="16">
        <v>7.6499999999999995</v>
      </c>
      <c r="E1714" s="5">
        <f t="shared" si="1"/>
        <v>599</v>
      </c>
      <c r="F1714" s="5">
        <f t="shared" si="2"/>
        <v>2</v>
      </c>
      <c r="G1714" s="5">
        <f t="shared" si="3"/>
        <v>2</v>
      </c>
      <c r="H1714" s="5">
        <f t="shared" si="4"/>
        <v>1</v>
      </c>
      <c r="I1714" s="5" t="str">
        <f t="shared" si="5"/>
        <v>221</v>
      </c>
      <c r="J1714" s="5" t="str">
        <f t="shared" si="6"/>
        <v>22</v>
      </c>
      <c r="K1714" s="5" t="str">
        <f>VLOOKUP(J1714,'RF Mapping'!$A$1:$B$26,2,0)</f>
        <v>Hibernating</v>
      </c>
    </row>
    <row r="1715" ht="15.75" customHeight="1">
      <c r="A1715" s="4">
        <v>16587.0</v>
      </c>
      <c r="B1715" s="5">
        <v>1.0</v>
      </c>
      <c r="C1715" s="15">
        <v>44490.66041666667</v>
      </c>
      <c r="D1715" s="16">
        <v>10.2</v>
      </c>
      <c r="E1715" s="5">
        <f t="shared" si="1"/>
        <v>585</v>
      </c>
      <c r="F1715" s="5">
        <f t="shared" si="2"/>
        <v>2</v>
      </c>
      <c r="G1715" s="5">
        <f t="shared" si="3"/>
        <v>2</v>
      </c>
      <c r="H1715" s="5">
        <f t="shared" si="4"/>
        <v>1</v>
      </c>
      <c r="I1715" s="5" t="str">
        <f t="shared" si="5"/>
        <v>221</v>
      </c>
      <c r="J1715" s="5" t="str">
        <f t="shared" si="6"/>
        <v>22</v>
      </c>
      <c r="K1715" s="5" t="str">
        <f>VLOOKUP(J1715,'RF Mapping'!$A$1:$B$26,2,0)</f>
        <v>Hibernating</v>
      </c>
    </row>
    <row r="1716" ht="15.75" customHeight="1">
      <c r="A1716" s="4">
        <v>16592.0</v>
      </c>
      <c r="B1716" s="5">
        <v>3.0</v>
      </c>
      <c r="C1716" s="15">
        <v>44690.46944444445</v>
      </c>
      <c r="D1716" s="16">
        <v>40.5</v>
      </c>
      <c r="E1716" s="5">
        <f t="shared" si="1"/>
        <v>385</v>
      </c>
      <c r="F1716" s="5">
        <f t="shared" si="2"/>
        <v>4</v>
      </c>
      <c r="G1716" s="5">
        <f t="shared" si="3"/>
        <v>4</v>
      </c>
      <c r="H1716" s="5">
        <f t="shared" si="4"/>
        <v>3</v>
      </c>
      <c r="I1716" s="5" t="str">
        <f t="shared" si="5"/>
        <v>443</v>
      </c>
      <c r="J1716" s="5" t="str">
        <f t="shared" si="6"/>
        <v>44</v>
      </c>
      <c r="K1716" s="5" t="str">
        <f>VLOOKUP(J1716,'RF Mapping'!$A$1:$B$26,2,0)</f>
        <v>Loyal Customers</v>
      </c>
    </row>
    <row r="1717" ht="15.75" customHeight="1">
      <c r="A1717" s="4">
        <v>16593.0</v>
      </c>
      <c r="B1717" s="5">
        <v>2.0</v>
      </c>
      <c r="C1717" s="15">
        <v>44671.52847222222</v>
      </c>
      <c r="D1717" s="16">
        <v>19.68</v>
      </c>
      <c r="E1717" s="5">
        <f t="shared" si="1"/>
        <v>404</v>
      </c>
      <c r="F1717" s="5">
        <f t="shared" si="2"/>
        <v>4</v>
      </c>
      <c r="G1717" s="5">
        <f t="shared" si="3"/>
        <v>3</v>
      </c>
      <c r="H1717" s="5">
        <f t="shared" si="4"/>
        <v>2</v>
      </c>
      <c r="I1717" s="5" t="str">
        <f t="shared" si="5"/>
        <v>432</v>
      </c>
      <c r="J1717" s="5" t="str">
        <f t="shared" si="6"/>
        <v>43</v>
      </c>
      <c r="K1717" s="5" t="str">
        <f>VLOOKUP(J1717,'RF Mapping'!$A$1:$B$26,2,0)</f>
        <v>Potential Loyalists</v>
      </c>
    </row>
    <row r="1718" ht="15.75" customHeight="1">
      <c r="A1718" s="4">
        <v>16594.0</v>
      </c>
      <c r="B1718" s="5">
        <v>1.0</v>
      </c>
      <c r="C1718" s="15">
        <v>44645.58888888889</v>
      </c>
      <c r="D1718" s="16">
        <v>0.39</v>
      </c>
      <c r="E1718" s="5">
        <f t="shared" si="1"/>
        <v>430</v>
      </c>
      <c r="F1718" s="5">
        <f t="shared" si="2"/>
        <v>3</v>
      </c>
      <c r="G1718" s="5">
        <f t="shared" si="3"/>
        <v>2</v>
      </c>
      <c r="H1718" s="5">
        <f t="shared" si="4"/>
        <v>1</v>
      </c>
      <c r="I1718" s="5" t="str">
        <f t="shared" si="5"/>
        <v>321</v>
      </c>
      <c r="J1718" s="5" t="str">
        <f t="shared" si="6"/>
        <v>32</v>
      </c>
      <c r="K1718" s="5" t="str">
        <f>VLOOKUP(J1718,'RF Mapping'!$A$1:$B$26,2,0)</f>
        <v>About to Sleep</v>
      </c>
    </row>
    <row r="1719" ht="15.75" customHeight="1">
      <c r="A1719" s="4">
        <v>16595.0</v>
      </c>
      <c r="B1719" s="5">
        <v>1.0</v>
      </c>
      <c r="C1719" s="15">
        <v>44660.55208333334</v>
      </c>
      <c r="D1719" s="16">
        <v>10.5</v>
      </c>
      <c r="E1719" s="5">
        <f t="shared" si="1"/>
        <v>415</v>
      </c>
      <c r="F1719" s="5">
        <f t="shared" si="2"/>
        <v>4</v>
      </c>
      <c r="G1719" s="5">
        <f t="shared" si="3"/>
        <v>2</v>
      </c>
      <c r="H1719" s="5">
        <f t="shared" si="4"/>
        <v>1</v>
      </c>
      <c r="I1719" s="5" t="str">
        <f t="shared" si="5"/>
        <v>421</v>
      </c>
      <c r="J1719" s="5" t="str">
        <f t="shared" si="6"/>
        <v>42</v>
      </c>
      <c r="K1719" s="5" t="str">
        <f>VLOOKUP(J1719,'RF Mapping'!$A$1:$B$26,2,0)</f>
        <v>Potential Loyalists</v>
      </c>
    </row>
    <row r="1720" ht="15.75" customHeight="1">
      <c r="A1720" s="4">
        <v>16596.0</v>
      </c>
      <c r="B1720" s="5">
        <v>1.0</v>
      </c>
      <c r="C1720" s="15">
        <v>44355.67916666667</v>
      </c>
      <c r="D1720" s="16">
        <v>17.700000000000003</v>
      </c>
      <c r="E1720" s="5">
        <f t="shared" si="1"/>
        <v>720</v>
      </c>
      <c r="F1720" s="5">
        <f t="shared" si="2"/>
        <v>2</v>
      </c>
      <c r="G1720" s="5">
        <f t="shared" si="3"/>
        <v>2</v>
      </c>
      <c r="H1720" s="5">
        <f t="shared" si="4"/>
        <v>2</v>
      </c>
      <c r="I1720" s="5" t="str">
        <f t="shared" si="5"/>
        <v>222</v>
      </c>
      <c r="J1720" s="5" t="str">
        <f t="shared" si="6"/>
        <v>22</v>
      </c>
      <c r="K1720" s="5" t="str">
        <f>VLOOKUP(J1720,'RF Mapping'!$A$1:$B$26,2,0)</f>
        <v>Hibernating</v>
      </c>
    </row>
    <row r="1721" ht="15.75" customHeight="1">
      <c r="A1721" s="4">
        <v>16598.0</v>
      </c>
      <c r="B1721" s="5">
        <v>1.0</v>
      </c>
      <c r="C1721" s="15">
        <v>44446.57083333333</v>
      </c>
      <c r="D1721" s="16">
        <v>4.35</v>
      </c>
      <c r="E1721" s="5">
        <f t="shared" si="1"/>
        <v>629</v>
      </c>
      <c r="F1721" s="5">
        <f t="shared" si="2"/>
        <v>2</v>
      </c>
      <c r="G1721" s="5">
        <f t="shared" si="3"/>
        <v>2</v>
      </c>
      <c r="H1721" s="5">
        <f t="shared" si="4"/>
        <v>1</v>
      </c>
      <c r="I1721" s="5" t="str">
        <f t="shared" si="5"/>
        <v>221</v>
      </c>
      <c r="J1721" s="5" t="str">
        <f t="shared" si="6"/>
        <v>22</v>
      </c>
      <c r="K1721" s="5" t="str">
        <f>VLOOKUP(J1721,'RF Mapping'!$A$1:$B$26,2,0)</f>
        <v>Hibernating</v>
      </c>
    </row>
    <row r="1722" ht="15.75" customHeight="1">
      <c r="A1722" s="4">
        <v>16600.0</v>
      </c>
      <c r="B1722" s="5">
        <v>1.0</v>
      </c>
      <c r="C1722" s="15">
        <v>44704.40555555555</v>
      </c>
      <c r="D1722" s="16">
        <v>9.36</v>
      </c>
      <c r="E1722" s="5">
        <f t="shared" si="1"/>
        <v>371</v>
      </c>
      <c r="F1722" s="5">
        <f t="shared" si="2"/>
        <v>5</v>
      </c>
      <c r="G1722" s="5">
        <f t="shared" si="3"/>
        <v>2</v>
      </c>
      <c r="H1722" s="5">
        <f t="shared" si="4"/>
        <v>1</v>
      </c>
      <c r="I1722" s="5" t="str">
        <f t="shared" si="5"/>
        <v>521</v>
      </c>
      <c r="J1722" s="5" t="str">
        <f t="shared" si="6"/>
        <v>52</v>
      </c>
      <c r="K1722" s="5" t="str">
        <f>VLOOKUP(J1722,'RF Mapping'!$A$1:$B$26,2,0)</f>
        <v>Potential Loyalists</v>
      </c>
    </row>
    <row r="1723" ht="15.75" customHeight="1">
      <c r="A1723" s="4">
        <v>16601.0</v>
      </c>
      <c r="B1723" s="5">
        <v>1.0</v>
      </c>
      <c r="C1723" s="15">
        <v>44681.46458333333</v>
      </c>
      <c r="D1723" s="16">
        <v>38.1</v>
      </c>
      <c r="E1723" s="5">
        <f t="shared" si="1"/>
        <v>394</v>
      </c>
      <c r="F1723" s="5">
        <f t="shared" si="2"/>
        <v>4</v>
      </c>
      <c r="G1723" s="5">
        <f t="shared" si="3"/>
        <v>2</v>
      </c>
      <c r="H1723" s="5">
        <f t="shared" si="4"/>
        <v>3</v>
      </c>
      <c r="I1723" s="5" t="str">
        <f t="shared" si="5"/>
        <v>423</v>
      </c>
      <c r="J1723" s="5" t="str">
        <f t="shared" si="6"/>
        <v>42</v>
      </c>
      <c r="K1723" s="5" t="str">
        <f>VLOOKUP(J1723,'RF Mapping'!$A$1:$B$26,2,0)</f>
        <v>Potential Loyalists</v>
      </c>
    </row>
    <row r="1724" ht="15.75" customHeight="1">
      <c r="A1724" s="4">
        <v>16602.0</v>
      </c>
      <c r="B1724" s="5">
        <v>2.0</v>
      </c>
      <c r="C1724" s="15">
        <v>44689.67916666667</v>
      </c>
      <c r="D1724" s="16">
        <v>20.250000000000004</v>
      </c>
      <c r="E1724" s="5">
        <f t="shared" si="1"/>
        <v>386</v>
      </c>
      <c r="F1724" s="5">
        <f t="shared" si="2"/>
        <v>4</v>
      </c>
      <c r="G1724" s="5">
        <f t="shared" si="3"/>
        <v>3</v>
      </c>
      <c r="H1724" s="5">
        <f t="shared" si="4"/>
        <v>2</v>
      </c>
      <c r="I1724" s="5" t="str">
        <f t="shared" si="5"/>
        <v>432</v>
      </c>
      <c r="J1724" s="5" t="str">
        <f t="shared" si="6"/>
        <v>43</v>
      </c>
      <c r="K1724" s="5" t="str">
        <f>VLOOKUP(J1724,'RF Mapping'!$A$1:$B$26,2,0)</f>
        <v>Potential Loyalists</v>
      </c>
    </row>
    <row r="1725" ht="15.75" customHeight="1">
      <c r="A1725" s="4">
        <v>16607.0</v>
      </c>
      <c r="B1725" s="5">
        <v>4.0</v>
      </c>
      <c r="C1725" s="15">
        <v>44683.53194444445</v>
      </c>
      <c r="D1725" s="16">
        <v>60.54</v>
      </c>
      <c r="E1725" s="5">
        <f t="shared" si="1"/>
        <v>392</v>
      </c>
      <c r="F1725" s="5">
        <f t="shared" si="2"/>
        <v>4</v>
      </c>
      <c r="G1725" s="5">
        <f t="shared" si="3"/>
        <v>4</v>
      </c>
      <c r="H1725" s="5">
        <f t="shared" si="4"/>
        <v>3</v>
      </c>
      <c r="I1725" s="5" t="str">
        <f t="shared" si="5"/>
        <v>443</v>
      </c>
      <c r="J1725" s="5" t="str">
        <f t="shared" si="6"/>
        <v>44</v>
      </c>
      <c r="K1725" s="5" t="str">
        <f>VLOOKUP(J1725,'RF Mapping'!$A$1:$B$26,2,0)</f>
        <v>Loyal Customers</v>
      </c>
    </row>
    <row r="1726" ht="15.75" customHeight="1">
      <c r="A1726" s="4">
        <v>16609.0</v>
      </c>
      <c r="B1726" s="5">
        <v>4.0</v>
      </c>
      <c r="C1726" s="15">
        <v>44639.61805555555</v>
      </c>
      <c r="D1726" s="16">
        <v>74.60000000000001</v>
      </c>
      <c r="E1726" s="5">
        <f t="shared" si="1"/>
        <v>436</v>
      </c>
      <c r="F1726" s="5">
        <f t="shared" si="2"/>
        <v>3</v>
      </c>
      <c r="G1726" s="5">
        <f t="shared" si="3"/>
        <v>4</v>
      </c>
      <c r="H1726" s="5">
        <f t="shared" si="4"/>
        <v>3</v>
      </c>
      <c r="I1726" s="5" t="str">
        <f t="shared" si="5"/>
        <v>343</v>
      </c>
      <c r="J1726" s="5" t="str">
        <f t="shared" si="6"/>
        <v>34</v>
      </c>
      <c r="K1726" s="5" t="str">
        <f>VLOOKUP(J1726,'RF Mapping'!$A$1:$B$26,2,0)</f>
        <v>Loyal Customers</v>
      </c>
    </row>
    <row r="1727" ht="15.75" customHeight="1">
      <c r="A1727" s="4">
        <v>16612.0</v>
      </c>
      <c r="B1727" s="5">
        <v>3.0</v>
      </c>
      <c r="C1727" s="15">
        <v>44688.31805555556</v>
      </c>
      <c r="D1727" s="16">
        <v>88.0</v>
      </c>
      <c r="E1727" s="5">
        <f t="shared" si="1"/>
        <v>387</v>
      </c>
      <c r="F1727" s="5">
        <f t="shared" si="2"/>
        <v>4</v>
      </c>
      <c r="G1727" s="5">
        <f t="shared" si="3"/>
        <v>4</v>
      </c>
      <c r="H1727" s="5">
        <f t="shared" si="4"/>
        <v>4</v>
      </c>
      <c r="I1727" s="5" t="str">
        <f t="shared" si="5"/>
        <v>444</v>
      </c>
      <c r="J1727" s="5" t="str">
        <f t="shared" si="6"/>
        <v>44</v>
      </c>
      <c r="K1727" s="5" t="str">
        <f>VLOOKUP(J1727,'RF Mapping'!$A$1:$B$26,2,0)</f>
        <v>Loyal Customers</v>
      </c>
    </row>
    <row r="1728" ht="15.75" customHeight="1">
      <c r="A1728" s="4">
        <v>16614.0</v>
      </c>
      <c r="B1728" s="5">
        <v>1.0</v>
      </c>
      <c r="C1728" s="15">
        <v>44540.48333333333</v>
      </c>
      <c r="D1728" s="16">
        <v>15.299999999999999</v>
      </c>
      <c r="E1728" s="5">
        <f t="shared" si="1"/>
        <v>535</v>
      </c>
      <c r="F1728" s="5">
        <f t="shared" si="2"/>
        <v>3</v>
      </c>
      <c r="G1728" s="5">
        <f t="shared" si="3"/>
        <v>2</v>
      </c>
      <c r="H1728" s="5">
        <f t="shared" si="4"/>
        <v>2</v>
      </c>
      <c r="I1728" s="5" t="str">
        <f t="shared" si="5"/>
        <v>322</v>
      </c>
      <c r="J1728" s="5" t="str">
        <f t="shared" si="6"/>
        <v>32</v>
      </c>
      <c r="K1728" s="5" t="str">
        <f>VLOOKUP(J1728,'RF Mapping'!$A$1:$B$26,2,0)</f>
        <v>About to Sleep</v>
      </c>
    </row>
    <row r="1729" ht="15.75" customHeight="1">
      <c r="A1729" s="4">
        <v>16617.0</v>
      </c>
      <c r="B1729" s="5">
        <v>1.0</v>
      </c>
      <c r="C1729" s="15">
        <v>44487.44097222222</v>
      </c>
      <c r="D1729" s="16">
        <v>53.1</v>
      </c>
      <c r="E1729" s="5">
        <f t="shared" si="1"/>
        <v>588</v>
      </c>
      <c r="F1729" s="5">
        <f t="shared" si="2"/>
        <v>2</v>
      </c>
      <c r="G1729" s="5">
        <f t="shared" si="3"/>
        <v>2</v>
      </c>
      <c r="H1729" s="5">
        <f t="shared" si="4"/>
        <v>3</v>
      </c>
      <c r="I1729" s="5" t="str">
        <f t="shared" si="5"/>
        <v>223</v>
      </c>
      <c r="J1729" s="5" t="str">
        <f t="shared" si="6"/>
        <v>22</v>
      </c>
      <c r="K1729" s="5" t="str">
        <f>VLOOKUP(J1729,'RF Mapping'!$A$1:$B$26,2,0)</f>
        <v>Hibernating</v>
      </c>
    </row>
    <row r="1730" ht="15.75" customHeight="1">
      <c r="A1730" s="4">
        <v>16618.0</v>
      </c>
      <c r="B1730" s="5">
        <v>2.0</v>
      </c>
      <c r="C1730" s="15">
        <v>44689.57777777778</v>
      </c>
      <c r="D1730" s="16">
        <v>52.35000000000001</v>
      </c>
      <c r="E1730" s="5">
        <f t="shared" si="1"/>
        <v>386</v>
      </c>
      <c r="F1730" s="5">
        <f t="shared" si="2"/>
        <v>4</v>
      </c>
      <c r="G1730" s="5">
        <f t="shared" si="3"/>
        <v>3</v>
      </c>
      <c r="H1730" s="5">
        <f t="shared" si="4"/>
        <v>3</v>
      </c>
      <c r="I1730" s="5" t="str">
        <f t="shared" si="5"/>
        <v>433</v>
      </c>
      <c r="J1730" s="5" t="str">
        <f t="shared" si="6"/>
        <v>43</v>
      </c>
      <c r="K1730" s="5" t="str">
        <f>VLOOKUP(J1730,'RF Mapping'!$A$1:$B$26,2,0)</f>
        <v>Potential Loyalists</v>
      </c>
    </row>
    <row r="1731" ht="15.75" customHeight="1">
      <c r="A1731" s="4">
        <v>16619.0</v>
      </c>
      <c r="B1731" s="5">
        <v>1.0</v>
      </c>
      <c r="C1731" s="15">
        <v>44460.34583333333</v>
      </c>
      <c r="D1731" s="16">
        <v>10.2</v>
      </c>
      <c r="E1731" s="5">
        <f t="shared" si="1"/>
        <v>615</v>
      </c>
      <c r="F1731" s="5">
        <f t="shared" si="2"/>
        <v>2</v>
      </c>
      <c r="G1731" s="5">
        <f t="shared" si="3"/>
        <v>2</v>
      </c>
      <c r="H1731" s="5">
        <f t="shared" si="4"/>
        <v>1</v>
      </c>
      <c r="I1731" s="5" t="str">
        <f t="shared" si="5"/>
        <v>221</v>
      </c>
      <c r="J1731" s="5" t="str">
        <f t="shared" si="6"/>
        <v>22</v>
      </c>
      <c r="K1731" s="5" t="str">
        <f>VLOOKUP(J1731,'RF Mapping'!$A$1:$B$26,2,0)</f>
        <v>Hibernating</v>
      </c>
    </row>
    <row r="1732" ht="15.75" customHeight="1">
      <c r="A1732" s="4">
        <v>16624.0</v>
      </c>
      <c r="B1732" s="5">
        <v>2.0</v>
      </c>
      <c r="C1732" s="15">
        <v>44640.52708333333</v>
      </c>
      <c r="D1732" s="16">
        <v>52.57</v>
      </c>
      <c r="E1732" s="5">
        <f t="shared" si="1"/>
        <v>435</v>
      </c>
      <c r="F1732" s="5">
        <f t="shared" si="2"/>
        <v>3</v>
      </c>
      <c r="G1732" s="5">
        <f t="shared" si="3"/>
        <v>3</v>
      </c>
      <c r="H1732" s="5">
        <f t="shared" si="4"/>
        <v>3</v>
      </c>
      <c r="I1732" s="5" t="str">
        <f t="shared" si="5"/>
        <v>333</v>
      </c>
      <c r="J1732" s="5" t="str">
        <f t="shared" si="6"/>
        <v>33</v>
      </c>
      <c r="K1732" s="5" t="str">
        <f>VLOOKUP(J1732,'RF Mapping'!$A$1:$B$26,2,0)</f>
        <v>Need Attention</v>
      </c>
    </row>
    <row r="1733" ht="15.75" customHeight="1">
      <c r="A1733" s="4">
        <v>16625.0</v>
      </c>
      <c r="B1733" s="5">
        <v>1.0</v>
      </c>
      <c r="C1733" s="15">
        <v>44449.53472222222</v>
      </c>
      <c r="D1733" s="16">
        <v>19.5</v>
      </c>
      <c r="E1733" s="5">
        <f t="shared" si="1"/>
        <v>626</v>
      </c>
      <c r="F1733" s="5">
        <f t="shared" si="2"/>
        <v>2</v>
      </c>
      <c r="G1733" s="5">
        <f t="shared" si="3"/>
        <v>2</v>
      </c>
      <c r="H1733" s="5">
        <f t="shared" si="4"/>
        <v>2</v>
      </c>
      <c r="I1733" s="5" t="str">
        <f t="shared" si="5"/>
        <v>222</v>
      </c>
      <c r="J1733" s="5" t="str">
        <f t="shared" si="6"/>
        <v>22</v>
      </c>
      <c r="K1733" s="5" t="str">
        <f>VLOOKUP(J1733,'RF Mapping'!$A$1:$B$26,2,0)</f>
        <v>Hibernating</v>
      </c>
    </row>
    <row r="1734" ht="15.75" customHeight="1">
      <c r="A1734" s="4">
        <v>16626.0</v>
      </c>
      <c r="B1734" s="5">
        <v>1.0</v>
      </c>
      <c r="C1734" s="15">
        <v>44648.49375</v>
      </c>
      <c r="D1734" s="16">
        <v>11.549999999999999</v>
      </c>
      <c r="E1734" s="5">
        <f t="shared" si="1"/>
        <v>427</v>
      </c>
      <c r="F1734" s="5">
        <f t="shared" si="2"/>
        <v>4</v>
      </c>
      <c r="G1734" s="5">
        <f t="shared" si="3"/>
        <v>2</v>
      </c>
      <c r="H1734" s="5">
        <f t="shared" si="4"/>
        <v>1</v>
      </c>
      <c r="I1734" s="5" t="str">
        <f t="shared" si="5"/>
        <v>421</v>
      </c>
      <c r="J1734" s="5" t="str">
        <f t="shared" si="6"/>
        <v>42</v>
      </c>
      <c r="K1734" s="5" t="str">
        <f>VLOOKUP(J1734,'RF Mapping'!$A$1:$B$26,2,0)</f>
        <v>Potential Loyalists</v>
      </c>
    </row>
    <row r="1735" ht="15.75" customHeight="1">
      <c r="A1735" s="4">
        <v>16628.0</v>
      </c>
      <c r="B1735" s="5">
        <v>3.0</v>
      </c>
      <c r="C1735" s="15">
        <v>44617.50763888889</v>
      </c>
      <c r="D1735" s="16">
        <v>77.4</v>
      </c>
      <c r="E1735" s="5">
        <f t="shared" si="1"/>
        <v>458</v>
      </c>
      <c r="F1735" s="5">
        <f t="shared" si="2"/>
        <v>3</v>
      </c>
      <c r="G1735" s="5">
        <f t="shared" si="3"/>
        <v>4</v>
      </c>
      <c r="H1735" s="5">
        <f t="shared" si="4"/>
        <v>3</v>
      </c>
      <c r="I1735" s="5" t="str">
        <f t="shared" si="5"/>
        <v>343</v>
      </c>
      <c r="J1735" s="5" t="str">
        <f t="shared" si="6"/>
        <v>34</v>
      </c>
      <c r="K1735" s="5" t="str">
        <f>VLOOKUP(J1735,'RF Mapping'!$A$1:$B$26,2,0)</f>
        <v>Loyal Customers</v>
      </c>
    </row>
    <row r="1736" ht="15.75" customHeight="1">
      <c r="A1736" s="4">
        <v>16629.0</v>
      </c>
      <c r="B1736" s="5">
        <v>1.0</v>
      </c>
      <c r="C1736" s="15">
        <v>44624.675</v>
      </c>
      <c r="D1736" s="16">
        <v>12.6</v>
      </c>
      <c r="E1736" s="5">
        <f t="shared" si="1"/>
        <v>451</v>
      </c>
      <c r="F1736" s="5">
        <f t="shared" si="2"/>
        <v>3</v>
      </c>
      <c r="G1736" s="5">
        <f t="shared" si="3"/>
        <v>2</v>
      </c>
      <c r="H1736" s="5">
        <f t="shared" si="4"/>
        <v>1</v>
      </c>
      <c r="I1736" s="5" t="str">
        <f t="shared" si="5"/>
        <v>321</v>
      </c>
      <c r="J1736" s="5" t="str">
        <f t="shared" si="6"/>
        <v>32</v>
      </c>
      <c r="K1736" s="5" t="str">
        <f>VLOOKUP(J1736,'RF Mapping'!$A$1:$B$26,2,0)</f>
        <v>About to Sleep</v>
      </c>
    </row>
    <row r="1737" ht="15.75" customHeight="1">
      <c r="A1737" s="4">
        <v>16633.0</v>
      </c>
      <c r="B1737" s="5">
        <v>2.0</v>
      </c>
      <c r="C1737" s="15">
        <v>44609.59097222222</v>
      </c>
      <c r="D1737" s="16">
        <v>49.050000000000004</v>
      </c>
      <c r="E1737" s="5">
        <f t="shared" si="1"/>
        <v>466</v>
      </c>
      <c r="F1737" s="5">
        <f t="shared" si="2"/>
        <v>3</v>
      </c>
      <c r="G1737" s="5">
        <f t="shared" si="3"/>
        <v>3</v>
      </c>
      <c r="H1737" s="5">
        <f t="shared" si="4"/>
        <v>3</v>
      </c>
      <c r="I1737" s="5" t="str">
        <f t="shared" si="5"/>
        <v>333</v>
      </c>
      <c r="J1737" s="5" t="str">
        <f t="shared" si="6"/>
        <v>33</v>
      </c>
      <c r="K1737" s="5" t="str">
        <f>VLOOKUP(J1737,'RF Mapping'!$A$1:$B$26,2,0)</f>
        <v>Need Attention</v>
      </c>
    </row>
    <row r="1738" ht="15.75" customHeight="1">
      <c r="A1738" s="4">
        <v>16634.0</v>
      </c>
      <c r="B1738" s="5">
        <v>1.0</v>
      </c>
      <c r="C1738" s="15">
        <v>44349.73680555556</v>
      </c>
      <c r="D1738" s="16">
        <v>26.0</v>
      </c>
      <c r="E1738" s="5">
        <f t="shared" si="1"/>
        <v>726</v>
      </c>
      <c r="F1738" s="5">
        <f t="shared" si="2"/>
        <v>2</v>
      </c>
      <c r="G1738" s="5">
        <f t="shared" si="3"/>
        <v>2</v>
      </c>
      <c r="H1738" s="5">
        <f t="shared" si="4"/>
        <v>2</v>
      </c>
      <c r="I1738" s="5" t="str">
        <f t="shared" si="5"/>
        <v>222</v>
      </c>
      <c r="J1738" s="5" t="str">
        <f t="shared" si="6"/>
        <v>22</v>
      </c>
      <c r="K1738" s="5" t="str">
        <f>VLOOKUP(J1738,'RF Mapping'!$A$1:$B$26,2,0)</f>
        <v>Hibernating</v>
      </c>
    </row>
    <row r="1739" ht="15.75" customHeight="1">
      <c r="A1739" s="4">
        <v>16637.0</v>
      </c>
      <c r="B1739" s="5">
        <v>2.0</v>
      </c>
      <c r="C1739" s="15">
        <v>44688.55347222222</v>
      </c>
      <c r="D1739" s="16">
        <v>39.96</v>
      </c>
      <c r="E1739" s="5">
        <f t="shared" si="1"/>
        <v>387</v>
      </c>
      <c r="F1739" s="5">
        <f t="shared" si="2"/>
        <v>4</v>
      </c>
      <c r="G1739" s="5">
        <f t="shared" si="3"/>
        <v>3</v>
      </c>
      <c r="H1739" s="5">
        <f t="shared" si="4"/>
        <v>3</v>
      </c>
      <c r="I1739" s="5" t="str">
        <f t="shared" si="5"/>
        <v>433</v>
      </c>
      <c r="J1739" s="5" t="str">
        <f t="shared" si="6"/>
        <v>43</v>
      </c>
      <c r="K1739" s="5" t="str">
        <f>VLOOKUP(J1739,'RF Mapping'!$A$1:$B$26,2,0)</f>
        <v>Potential Loyalists</v>
      </c>
    </row>
    <row r="1740" ht="15.75" customHeight="1">
      <c r="A1740" s="4">
        <v>16638.0</v>
      </c>
      <c r="B1740" s="5">
        <v>5.0</v>
      </c>
      <c r="C1740" s="15">
        <v>44621.71805555555</v>
      </c>
      <c r="D1740" s="16">
        <v>65.72</v>
      </c>
      <c r="E1740" s="5">
        <f t="shared" si="1"/>
        <v>454</v>
      </c>
      <c r="F1740" s="5">
        <f t="shared" si="2"/>
        <v>3</v>
      </c>
      <c r="G1740" s="5">
        <f t="shared" si="3"/>
        <v>4</v>
      </c>
      <c r="H1740" s="5">
        <f t="shared" si="4"/>
        <v>3</v>
      </c>
      <c r="I1740" s="5" t="str">
        <f t="shared" si="5"/>
        <v>343</v>
      </c>
      <c r="J1740" s="5" t="str">
        <f t="shared" si="6"/>
        <v>34</v>
      </c>
      <c r="K1740" s="5" t="str">
        <f>VLOOKUP(J1740,'RF Mapping'!$A$1:$B$26,2,0)</f>
        <v>Loyal Customers</v>
      </c>
    </row>
    <row r="1741" ht="15.75" customHeight="1">
      <c r="A1741" s="4">
        <v>16639.0</v>
      </c>
      <c r="B1741" s="5">
        <v>1.0</v>
      </c>
      <c r="C1741" s="15">
        <v>44689.55555555555</v>
      </c>
      <c r="D1741" s="16">
        <v>35.400000000000006</v>
      </c>
      <c r="E1741" s="5">
        <f t="shared" si="1"/>
        <v>386</v>
      </c>
      <c r="F1741" s="5">
        <f t="shared" si="2"/>
        <v>4</v>
      </c>
      <c r="G1741" s="5">
        <f t="shared" si="3"/>
        <v>2</v>
      </c>
      <c r="H1741" s="5">
        <f t="shared" si="4"/>
        <v>3</v>
      </c>
      <c r="I1741" s="5" t="str">
        <f t="shared" si="5"/>
        <v>423</v>
      </c>
      <c r="J1741" s="5" t="str">
        <f t="shared" si="6"/>
        <v>42</v>
      </c>
      <c r="K1741" s="5" t="str">
        <f>VLOOKUP(J1741,'RF Mapping'!$A$1:$B$26,2,0)</f>
        <v>Potential Loyalists</v>
      </c>
    </row>
    <row r="1742" ht="15.75" customHeight="1">
      <c r="A1742" s="4">
        <v>16642.0</v>
      </c>
      <c r="B1742" s="5">
        <v>1.0</v>
      </c>
      <c r="C1742" s="15">
        <v>44717.47986111111</v>
      </c>
      <c r="D1742" s="16">
        <v>6.84</v>
      </c>
      <c r="E1742" s="5">
        <f t="shared" si="1"/>
        <v>358</v>
      </c>
      <c r="F1742" s="5">
        <f t="shared" si="2"/>
        <v>5</v>
      </c>
      <c r="G1742" s="5">
        <f t="shared" si="3"/>
        <v>2</v>
      </c>
      <c r="H1742" s="5">
        <f t="shared" si="4"/>
        <v>1</v>
      </c>
      <c r="I1742" s="5" t="str">
        <f t="shared" si="5"/>
        <v>521</v>
      </c>
      <c r="J1742" s="5" t="str">
        <f t="shared" si="6"/>
        <v>52</v>
      </c>
      <c r="K1742" s="5" t="str">
        <f>VLOOKUP(J1742,'RF Mapping'!$A$1:$B$26,2,0)</f>
        <v>Potential Loyalists</v>
      </c>
    </row>
    <row r="1743" ht="15.75" customHeight="1">
      <c r="A1743" s="4">
        <v>16652.0</v>
      </c>
      <c r="B1743" s="5">
        <v>2.0</v>
      </c>
      <c r="C1743" s="15">
        <v>44663.39930555555</v>
      </c>
      <c r="D1743" s="16">
        <v>171.18</v>
      </c>
      <c r="E1743" s="5">
        <f t="shared" si="1"/>
        <v>412</v>
      </c>
      <c r="F1743" s="5">
        <f t="shared" si="2"/>
        <v>4</v>
      </c>
      <c r="G1743" s="5">
        <f t="shared" si="3"/>
        <v>3</v>
      </c>
      <c r="H1743" s="5">
        <f t="shared" si="4"/>
        <v>4</v>
      </c>
      <c r="I1743" s="5" t="str">
        <f t="shared" si="5"/>
        <v>434</v>
      </c>
      <c r="J1743" s="5" t="str">
        <f t="shared" si="6"/>
        <v>43</v>
      </c>
      <c r="K1743" s="5" t="str">
        <f>VLOOKUP(J1743,'RF Mapping'!$A$1:$B$26,2,0)</f>
        <v>Potential Loyalists</v>
      </c>
    </row>
    <row r="1744" ht="15.75" customHeight="1">
      <c r="A1744" s="4">
        <v>16653.0</v>
      </c>
      <c r="B1744" s="5">
        <v>2.0</v>
      </c>
      <c r="C1744" s="15">
        <v>44657.69930555556</v>
      </c>
      <c r="D1744" s="16">
        <v>58.550000000000004</v>
      </c>
      <c r="E1744" s="5">
        <f t="shared" si="1"/>
        <v>418</v>
      </c>
      <c r="F1744" s="5">
        <f t="shared" si="2"/>
        <v>4</v>
      </c>
      <c r="G1744" s="5">
        <f t="shared" si="3"/>
        <v>3</v>
      </c>
      <c r="H1744" s="5">
        <f t="shared" si="4"/>
        <v>3</v>
      </c>
      <c r="I1744" s="5" t="str">
        <f t="shared" si="5"/>
        <v>433</v>
      </c>
      <c r="J1744" s="5" t="str">
        <f t="shared" si="6"/>
        <v>43</v>
      </c>
      <c r="K1744" s="5" t="str">
        <f>VLOOKUP(J1744,'RF Mapping'!$A$1:$B$26,2,0)</f>
        <v>Potential Loyalists</v>
      </c>
    </row>
    <row r="1745" ht="15.75" customHeight="1">
      <c r="A1745" s="4">
        <v>16655.0</v>
      </c>
      <c r="B1745" s="5">
        <v>1.0</v>
      </c>
      <c r="C1745" s="15">
        <v>44592.64652777778</v>
      </c>
      <c r="D1745" s="16">
        <v>1.74</v>
      </c>
      <c r="E1745" s="5">
        <f t="shared" si="1"/>
        <v>483</v>
      </c>
      <c r="F1745" s="5">
        <f t="shared" si="2"/>
        <v>3</v>
      </c>
      <c r="G1745" s="5">
        <f t="shared" si="3"/>
        <v>2</v>
      </c>
      <c r="H1745" s="5">
        <f t="shared" si="4"/>
        <v>1</v>
      </c>
      <c r="I1745" s="5" t="str">
        <f t="shared" si="5"/>
        <v>321</v>
      </c>
      <c r="J1745" s="5" t="str">
        <f t="shared" si="6"/>
        <v>32</v>
      </c>
      <c r="K1745" s="5" t="str">
        <f>VLOOKUP(J1745,'RF Mapping'!$A$1:$B$26,2,0)</f>
        <v>About to Sleep</v>
      </c>
    </row>
    <row r="1746" ht="15.75" customHeight="1">
      <c r="A1746" s="4">
        <v>16656.0</v>
      </c>
      <c r="B1746" s="5">
        <v>2.0</v>
      </c>
      <c r="C1746" s="15">
        <v>44603.62847222222</v>
      </c>
      <c r="D1746" s="16">
        <v>907.2</v>
      </c>
      <c r="E1746" s="5">
        <f t="shared" si="1"/>
        <v>472</v>
      </c>
      <c r="F1746" s="5">
        <f t="shared" si="2"/>
        <v>3</v>
      </c>
      <c r="G1746" s="5">
        <f t="shared" si="3"/>
        <v>3</v>
      </c>
      <c r="H1746" s="5">
        <f t="shared" si="4"/>
        <v>4</v>
      </c>
      <c r="I1746" s="5" t="str">
        <f t="shared" si="5"/>
        <v>334</v>
      </c>
      <c r="J1746" s="5" t="str">
        <f t="shared" si="6"/>
        <v>33</v>
      </c>
      <c r="K1746" s="5" t="str">
        <f>VLOOKUP(J1746,'RF Mapping'!$A$1:$B$26,2,0)</f>
        <v>Need Attention</v>
      </c>
    </row>
    <row r="1747" ht="15.75" customHeight="1">
      <c r="A1747" s="4">
        <v>16657.0</v>
      </c>
      <c r="B1747" s="5">
        <v>3.0</v>
      </c>
      <c r="C1747" s="15">
        <v>44711.49166666667</v>
      </c>
      <c r="D1747" s="16">
        <v>24.94</v>
      </c>
      <c r="E1747" s="5">
        <f t="shared" si="1"/>
        <v>364</v>
      </c>
      <c r="F1747" s="5">
        <f t="shared" si="2"/>
        <v>5</v>
      </c>
      <c r="G1747" s="5">
        <f t="shared" si="3"/>
        <v>4</v>
      </c>
      <c r="H1747" s="5">
        <f t="shared" si="4"/>
        <v>2</v>
      </c>
      <c r="I1747" s="5" t="str">
        <f t="shared" si="5"/>
        <v>542</v>
      </c>
      <c r="J1747" s="5" t="str">
        <f t="shared" si="6"/>
        <v>54</v>
      </c>
      <c r="K1747" s="5" t="str">
        <f>VLOOKUP(J1747,'RF Mapping'!$A$1:$B$26,2,0)</f>
        <v>Champions</v>
      </c>
    </row>
    <row r="1748" ht="15.75" customHeight="1">
      <c r="A1748" s="4">
        <v>16658.0</v>
      </c>
      <c r="B1748" s="5">
        <v>1.0</v>
      </c>
      <c r="C1748" s="15">
        <v>44353.57430555556</v>
      </c>
      <c r="D1748" s="16">
        <v>1.25</v>
      </c>
      <c r="E1748" s="5">
        <f t="shared" si="1"/>
        <v>722</v>
      </c>
      <c r="F1748" s="5">
        <f t="shared" si="2"/>
        <v>2</v>
      </c>
      <c r="G1748" s="5">
        <f t="shared" si="3"/>
        <v>2</v>
      </c>
      <c r="H1748" s="5">
        <f t="shared" si="4"/>
        <v>1</v>
      </c>
      <c r="I1748" s="5" t="str">
        <f t="shared" si="5"/>
        <v>221</v>
      </c>
      <c r="J1748" s="5" t="str">
        <f t="shared" si="6"/>
        <v>22</v>
      </c>
      <c r="K1748" s="5" t="str">
        <f>VLOOKUP(J1748,'RF Mapping'!$A$1:$B$26,2,0)</f>
        <v>Hibernating</v>
      </c>
    </row>
    <row r="1749" ht="15.75" customHeight="1">
      <c r="A1749" s="4">
        <v>16666.0</v>
      </c>
      <c r="B1749" s="5">
        <v>1.0</v>
      </c>
      <c r="C1749" s="15">
        <v>44701.58402777778</v>
      </c>
      <c r="D1749" s="16">
        <v>13.859999999999998</v>
      </c>
      <c r="E1749" s="5">
        <f t="shared" si="1"/>
        <v>374</v>
      </c>
      <c r="F1749" s="5">
        <f t="shared" si="2"/>
        <v>5</v>
      </c>
      <c r="G1749" s="5">
        <f t="shared" si="3"/>
        <v>2</v>
      </c>
      <c r="H1749" s="5">
        <f t="shared" si="4"/>
        <v>1</v>
      </c>
      <c r="I1749" s="5" t="str">
        <f t="shared" si="5"/>
        <v>521</v>
      </c>
      <c r="J1749" s="5" t="str">
        <f t="shared" si="6"/>
        <v>52</v>
      </c>
      <c r="K1749" s="5" t="str">
        <f>VLOOKUP(J1749,'RF Mapping'!$A$1:$B$26,2,0)</f>
        <v>Potential Loyalists</v>
      </c>
    </row>
    <row r="1750" ht="15.75" customHeight="1">
      <c r="A1750" s="4">
        <v>16667.0</v>
      </c>
      <c r="B1750" s="5">
        <v>2.0</v>
      </c>
      <c r="C1750" s="15">
        <v>44653.64305555556</v>
      </c>
      <c r="D1750" s="16">
        <v>25.700000000000003</v>
      </c>
      <c r="E1750" s="5">
        <f t="shared" si="1"/>
        <v>422</v>
      </c>
      <c r="F1750" s="5">
        <f t="shared" si="2"/>
        <v>4</v>
      </c>
      <c r="G1750" s="5">
        <f t="shared" si="3"/>
        <v>3</v>
      </c>
      <c r="H1750" s="5">
        <f t="shared" si="4"/>
        <v>2</v>
      </c>
      <c r="I1750" s="5" t="str">
        <f t="shared" si="5"/>
        <v>432</v>
      </c>
      <c r="J1750" s="5" t="str">
        <f t="shared" si="6"/>
        <v>43</v>
      </c>
      <c r="K1750" s="5" t="str">
        <f>VLOOKUP(J1750,'RF Mapping'!$A$1:$B$26,2,0)</f>
        <v>Potential Loyalists</v>
      </c>
    </row>
    <row r="1751" ht="15.75" customHeight="1">
      <c r="A1751" s="4">
        <v>16669.0</v>
      </c>
      <c r="B1751" s="5">
        <v>2.0</v>
      </c>
      <c r="C1751" s="15">
        <v>44697.51805555556</v>
      </c>
      <c r="D1751" s="16">
        <v>65.42</v>
      </c>
      <c r="E1751" s="5">
        <f t="shared" si="1"/>
        <v>378</v>
      </c>
      <c r="F1751" s="5">
        <f t="shared" si="2"/>
        <v>5</v>
      </c>
      <c r="G1751" s="5">
        <f t="shared" si="3"/>
        <v>3</v>
      </c>
      <c r="H1751" s="5">
        <f t="shared" si="4"/>
        <v>3</v>
      </c>
      <c r="I1751" s="5" t="str">
        <f t="shared" si="5"/>
        <v>533</v>
      </c>
      <c r="J1751" s="5" t="str">
        <f t="shared" si="6"/>
        <v>53</v>
      </c>
      <c r="K1751" s="5" t="str">
        <f>VLOOKUP(J1751,'RF Mapping'!$A$1:$B$26,2,0)</f>
        <v>Potential Loyalists</v>
      </c>
    </row>
    <row r="1752" ht="15.75" customHeight="1">
      <c r="A1752" s="4">
        <v>16670.0</v>
      </c>
      <c r="B1752" s="5">
        <v>7.0</v>
      </c>
      <c r="C1752" s="15">
        <v>44702.60902777778</v>
      </c>
      <c r="D1752" s="16">
        <v>210.50000000000003</v>
      </c>
      <c r="E1752" s="5">
        <f t="shared" si="1"/>
        <v>373</v>
      </c>
      <c r="F1752" s="5">
        <f t="shared" si="2"/>
        <v>5</v>
      </c>
      <c r="G1752" s="5">
        <f t="shared" si="3"/>
        <v>4</v>
      </c>
      <c r="H1752" s="5">
        <f t="shared" si="4"/>
        <v>4</v>
      </c>
      <c r="I1752" s="5" t="str">
        <f t="shared" si="5"/>
        <v>544</v>
      </c>
      <c r="J1752" s="5" t="str">
        <f t="shared" si="6"/>
        <v>54</v>
      </c>
      <c r="K1752" s="5" t="str">
        <f>VLOOKUP(J1752,'RF Mapping'!$A$1:$B$26,2,0)</f>
        <v>Champions</v>
      </c>
    </row>
    <row r="1753" ht="15.75" customHeight="1">
      <c r="A1753" s="4">
        <v>16671.0</v>
      </c>
      <c r="B1753" s="5">
        <v>3.0</v>
      </c>
      <c r="C1753" s="15">
        <v>44692.56944444445</v>
      </c>
      <c r="D1753" s="16">
        <v>532.9200000000001</v>
      </c>
      <c r="E1753" s="5">
        <f t="shared" si="1"/>
        <v>383</v>
      </c>
      <c r="F1753" s="5">
        <f t="shared" si="2"/>
        <v>4</v>
      </c>
      <c r="G1753" s="5">
        <f t="shared" si="3"/>
        <v>4</v>
      </c>
      <c r="H1753" s="5">
        <f t="shared" si="4"/>
        <v>4</v>
      </c>
      <c r="I1753" s="5" t="str">
        <f t="shared" si="5"/>
        <v>444</v>
      </c>
      <c r="J1753" s="5" t="str">
        <f t="shared" si="6"/>
        <v>44</v>
      </c>
      <c r="K1753" s="5" t="str">
        <f>VLOOKUP(J1753,'RF Mapping'!$A$1:$B$26,2,0)</f>
        <v>Loyal Customers</v>
      </c>
    </row>
    <row r="1754" ht="15.75" customHeight="1">
      <c r="A1754" s="4">
        <v>16672.0</v>
      </c>
      <c r="B1754" s="5">
        <v>1.0</v>
      </c>
      <c r="C1754" s="15">
        <v>44510.58541666667</v>
      </c>
      <c r="D1754" s="16">
        <v>26.099999999999998</v>
      </c>
      <c r="E1754" s="5">
        <f t="shared" si="1"/>
        <v>565</v>
      </c>
      <c r="F1754" s="5">
        <f t="shared" si="2"/>
        <v>2</v>
      </c>
      <c r="G1754" s="5">
        <f t="shared" si="3"/>
        <v>2</v>
      </c>
      <c r="H1754" s="5">
        <f t="shared" si="4"/>
        <v>2</v>
      </c>
      <c r="I1754" s="5" t="str">
        <f t="shared" si="5"/>
        <v>222</v>
      </c>
      <c r="J1754" s="5" t="str">
        <f t="shared" si="6"/>
        <v>22</v>
      </c>
      <c r="K1754" s="5" t="str">
        <f>VLOOKUP(J1754,'RF Mapping'!$A$1:$B$26,2,0)</f>
        <v>Hibernating</v>
      </c>
    </row>
    <row r="1755" ht="15.75" customHeight="1">
      <c r="A1755" s="4">
        <v>16674.0</v>
      </c>
      <c r="B1755" s="5">
        <v>2.0</v>
      </c>
      <c r="C1755" s="15">
        <v>44667.47986111111</v>
      </c>
      <c r="D1755" s="16">
        <v>10.100000000000001</v>
      </c>
      <c r="E1755" s="5">
        <f t="shared" si="1"/>
        <v>408</v>
      </c>
      <c r="F1755" s="5">
        <f t="shared" si="2"/>
        <v>4</v>
      </c>
      <c r="G1755" s="5">
        <f t="shared" si="3"/>
        <v>3</v>
      </c>
      <c r="H1755" s="5">
        <f t="shared" si="4"/>
        <v>1</v>
      </c>
      <c r="I1755" s="5" t="str">
        <f t="shared" si="5"/>
        <v>431</v>
      </c>
      <c r="J1755" s="5" t="str">
        <f t="shared" si="6"/>
        <v>43</v>
      </c>
      <c r="K1755" s="5" t="str">
        <f>VLOOKUP(J1755,'RF Mapping'!$A$1:$B$26,2,0)</f>
        <v>Potential Loyalists</v>
      </c>
    </row>
    <row r="1756" ht="15.75" customHeight="1">
      <c r="A1756" s="4">
        <v>16678.0</v>
      </c>
      <c r="B1756" s="5">
        <v>3.0</v>
      </c>
      <c r="C1756" s="15">
        <v>44699.43541666667</v>
      </c>
      <c r="D1756" s="16">
        <v>84.39</v>
      </c>
      <c r="E1756" s="5">
        <f t="shared" si="1"/>
        <v>376</v>
      </c>
      <c r="F1756" s="5">
        <f t="shared" si="2"/>
        <v>5</v>
      </c>
      <c r="G1756" s="5">
        <f t="shared" si="3"/>
        <v>4</v>
      </c>
      <c r="H1756" s="5">
        <f t="shared" si="4"/>
        <v>4</v>
      </c>
      <c r="I1756" s="5" t="str">
        <f t="shared" si="5"/>
        <v>544</v>
      </c>
      <c r="J1756" s="5" t="str">
        <f t="shared" si="6"/>
        <v>54</v>
      </c>
      <c r="K1756" s="5" t="str">
        <f>VLOOKUP(J1756,'RF Mapping'!$A$1:$B$26,2,0)</f>
        <v>Champions</v>
      </c>
    </row>
    <row r="1757" ht="15.75" customHeight="1">
      <c r="A1757" s="4">
        <v>16684.0</v>
      </c>
      <c r="B1757" s="5">
        <v>7.0</v>
      </c>
      <c r="C1757" s="15">
        <v>44684.39444444444</v>
      </c>
      <c r="D1757" s="16">
        <v>1984.92</v>
      </c>
      <c r="E1757" s="5">
        <f t="shared" si="1"/>
        <v>391</v>
      </c>
      <c r="F1757" s="5">
        <f t="shared" si="2"/>
        <v>4</v>
      </c>
      <c r="G1757" s="5">
        <f t="shared" si="3"/>
        <v>4</v>
      </c>
      <c r="H1757" s="5">
        <f t="shared" si="4"/>
        <v>4</v>
      </c>
      <c r="I1757" s="5" t="str">
        <f t="shared" si="5"/>
        <v>444</v>
      </c>
      <c r="J1757" s="5" t="str">
        <f t="shared" si="6"/>
        <v>44</v>
      </c>
      <c r="K1757" s="5" t="str">
        <f>VLOOKUP(J1757,'RF Mapping'!$A$1:$B$26,2,0)</f>
        <v>Loyal Customers</v>
      </c>
    </row>
    <row r="1758" ht="15.75" customHeight="1">
      <c r="A1758" s="4">
        <v>16685.0</v>
      </c>
      <c r="B1758" s="5">
        <v>1.0</v>
      </c>
      <c r="C1758" s="15">
        <v>44660.57222222222</v>
      </c>
      <c r="D1758" s="16">
        <v>13.120000000000001</v>
      </c>
      <c r="E1758" s="5">
        <f t="shared" si="1"/>
        <v>415</v>
      </c>
      <c r="F1758" s="5">
        <f t="shared" si="2"/>
        <v>4</v>
      </c>
      <c r="G1758" s="5">
        <f t="shared" si="3"/>
        <v>2</v>
      </c>
      <c r="H1758" s="5">
        <f t="shared" si="4"/>
        <v>1</v>
      </c>
      <c r="I1758" s="5" t="str">
        <f t="shared" si="5"/>
        <v>421</v>
      </c>
      <c r="J1758" s="5" t="str">
        <f t="shared" si="6"/>
        <v>42</v>
      </c>
      <c r="K1758" s="5" t="str">
        <f>VLOOKUP(J1758,'RF Mapping'!$A$1:$B$26,2,0)</f>
        <v>Potential Loyalists</v>
      </c>
    </row>
    <row r="1759" ht="15.75" customHeight="1">
      <c r="A1759" s="4">
        <v>16686.0</v>
      </c>
      <c r="B1759" s="5">
        <v>7.0</v>
      </c>
      <c r="C1759" s="15">
        <v>44674.57569444444</v>
      </c>
      <c r="D1759" s="16">
        <v>100.33000000000001</v>
      </c>
      <c r="E1759" s="5">
        <f t="shared" si="1"/>
        <v>401</v>
      </c>
      <c r="F1759" s="5">
        <f t="shared" si="2"/>
        <v>4</v>
      </c>
      <c r="G1759" s="5">
        <f t="shared" si="3"/>
        <v>4</v>
      </c>
      <c r="H1759" s="5">
        <f t="shared" si="4"/>
        <v>4</v>
      </c>
      <c r="I1759" s="5" t="str">
        <f t="shared" si="5"/>
        <v>444</v>
      </c>
      <c r="J1759" s="5" t="str">
        <f t="shared" si="6"/>
        <v>44</v>
      </c>
      <c r="K1759" s="5" t="str">
        <f>VLOOKUP(J1759,'RF Mapping'!$A$1:$B$26,2,0)</f>
        <v>Loyal Customers</v>
      </c>
    </row>
    <row r="1760" ht="15.75" customHeight="1">
      <c r="A1760" s="4">
        <v>16688.0</v>
      </c>
      <c r="B1760" s="5">
        <v>1.0</v>
      </c>
      <c r="C1760" s="15">
        <v>44678.67430555556</v>
      </c>
      <c r="D1760" s="16">
        <v>60.0</v>
      </c>
      <c r="E1760" s="5">
        <f t="shared" si="1"/>
        <v>397</v>
      </c>
      <c r="F1760" s="5">
        <f t="shared" si="2"/>
        <v>4</v>
      </c>
      <c r="G1760" s="5">
        <f t="shared" si="3"/>
        <v>2</v>
      </c>
      <c r="H1760" s="5">
        <f t="shared" si="4"/>
        <v>3</v>
      </c>
      <c r="I1760" s="5" t="str">
        <f t="shared" si="5"/>
        <v>423</v>
      </c>
      <c r="J1760" s="5" t="str">
        <f t="shared" si="6"/>
        <v>42</v>
      </c>
      <c r="K1760" s="5" t="str">
        <f>VLOOKUP(J1760,'RF Mapping'!$A$1:$B$26,2,0)</f>
        <v>Potential Loyalists</v>
      </c>
    </row>
    <row r="1761" ht="15.75" customHeight="1">
      <c r="A1761" s="4">
        <v>16689.0</v>
      </c>
      <c r="B1761" s="5">
        <v>2.0</v>
      </c>
      <c r="C1761" s="15">
        <v>44645.44652777778</v>
      </c>
      <c r="D1761" s="16">
        <v>109.74000000000001</v>
      </c>
      <c r="E1761" s="5">
        <f t="shared" si="1"/>
        <v>430</v>
      </c>
      <c r="F1761" s="5">
        <f t="shared" si="2"/>
        <v>3</v>
      </c>
      <c r="G1761" s="5">
        <f t="shared" si="3"/>
        <v>3</v>
      </c>
      <c r="H1761" s="5">
        <f t="shared" si="4"/>
        <v>4</v>
      </c>
      <c r="I1761" s="5" t="str">
        <f t="shared" si="5"/>
        <v>334</v>
      </c>
      <c r="J1761" s="5" t="str">
        <f t="shared" si="6"/>
        <v>33</v>
      </c>
      <c r="K1761" s="5" t="str">
        <f>VLOOKUP(J1761,'RF Mapping'!$A$1:$B$26,2,0)</f>
        <v>Need Attention</v>
      </c>
    </row>
    <row r="1762" ht="15.75" customHeight="1">
      <c r="A1762" s="4">
        <v>16692.0</v>
      </c>
      <c r="B1762" s="5">
        <v>1.0</v>
      </c>
      <c r="C1762" s="15">
        <v>44467.61527777778</v>
      </c>
      <c r="D1762" s="16">
        <v>150.0</v>
      </c>
      <c r="E1762" s="5">
        <f t="shared" si="1"/>
        <v>608</v>
      </c>
      <c r="F1762" s="5">
        <f t="shared" si="2"/>
        <v>2</v>
      </c>
      <c r="G1762" s="5">
        <f t="shared" si="3"/>
        <v>2</v>
      </c>
      <c r="H1762" s="5">
        <f t="shared" si="4"/>
        <v>4</v>
      </c>
      <c r="I1762" s="5" t="str">
        <f t="shared" si="5"/>
        <v>224</v>
      </c>
      <c r="J1762" s="5" t="str">
        <f t="shared" si="6"/>
        <v>22</v>
      </c>
      <c r="K1762" s="5" t="str">
        <f>VLOOKUP(J1762,'RF Mapping'!$A$1:$B$26,2,0)</f>
        <v>Hibernating</v>
      </c>
    </row>
    <row r="1763" ht="15.75" customHeight="1">
      <c r="A1763" s="4">
        <v>16693.0</v>
      </c>
      <c r="B1763" s="5">
        <v>2.0</v>
      </c>
      <c r="C1763" s="15">
        <v>44653.46527777778</v>
      </c>
      <c r="D1763" s="16">
        <v>16.46</v>
      </c>
      <c r="E1763" s="5">
        <f t="shared" si="1"/>
        <v>422</v>
      </c>
      <c r="F1763" s="5">
        <f t="shared" si="2"/>
        <v>4</v>
      </c>
      <c r="G1763" s="5">
        <f t="shared" si="3"/>
        <v>3</v>
      </c>
      <c r="H1763" s="5">
        <f t="shared" si="4"/>
        <v>2</v>
      </c>
      <c r="I1763" s="5" t="str">
        <f t="shared" si="5"/>
        <v>432</v>
      </c>
      <c r="J1763" s="5" t="str">
        <f t="shared" si="6"/>
        <v>43</v>
      </c>
      <c r="K1763" s="5" t="str">
        <f>VLOOKUP(J1763,'RF Mapping'!$A$1:$B$26,2,0)</f>
        <v>Potential Loyalists</v>
      </c>
    </row>
    <row r="1764" ht="15.75" customHeight="1">
      <c r="A1764" s="4">
        <v>16697.0</v>
      </c>
      <c r="B1764" s="5">
        <v>1.0</v>
      </c>
      <c r="C1764" s="15">
        <v>44481.71666666667</v>
      </c>
      <c r="D1764" s="16">
        <v>8.850000000000001</v>
      </c>
      <c r="E1764" s="5">
        <f t="shared" si="1"/>
        <v>594</v>
      </c>
      <c r="F1764" s="5">
        <f t="shared" si="2"/>
        <v>2</v>
      </c>
      <c r="G1764" s="5">
        <f t="shared" si="3"/>
        <v>2</v>
      </c>
      <c r="H1764" s="5">
        <f t="shared" si="4"/>
        <v>1</v>
      </c>
      <c r="I1764" s="5" t="str">
        <f t="shared" si="5"/>
        <v>221</v>
      </c>
      <c r="J1764" s="5" t="str">
        <f t="shared" si="6"/>
        <v>22</v>
      </c>
      <c r="K1764" s="5" t="str">
        <f>VLOOKUP(J1764,'RF Mapping'!$A$1:$B$26,2,0)</f>
        <v>Hibernating</v>
      </c>
    </row>
    <row r="1765" ht="15.75" customHeight="1">
      <c r="A1765" s="4">
        <v>16700.0</v>
      </c>
      <c r="B1765" s="5">
        <v>6.0</v>
      </c>
      <c r="C1765" s="15">
        <v>44573.55277777778</v>
      </c>
      <c r="D1765" s="16">
        <v>195.8</v>
      </c>
      <c r="E1765" s="5">
        <f t="shared" si="1"/>
        <v>502</v>
      </c>
      <c r="F1765" s="5">
        <f t="shared" si="2"/>
        <v>3</v>
      </c>
      <c r="G1765" s="5">
        <f t="shared" si="3"/>
        <v>4</v>
      </c>
      <c r="H1765" s="5">
        <f t="shared" si="4"/>
        <v>4</v>
      </c>
      <c r="I1765" s="5" t="str">
        <f t="shared" si="5"/>
        <v>344</v>
      </c>
      <c r="J1765" s="5" t="str">
        <f t="shared" si="6"/>
        <v>34</v>
      </c>
      <c r="K1765" s="5" t="str">
        <f>VLOOKUP(J1765,'RF Mapping'!$A$1:$B$26,2,0)</f>
        <v>Loyal Customers</v>
      </c>
    </row>
    <row r="1766" ht="15.75" customHeight="1">
      <c r="A1766" s="4">
        <v>16701.0</v>
      </c>
      <c r="B1766" s="5">
        <v>5.0</v>
      </c>
      <c r="C1766" s="15">
        <v>44594.50763888889</v>
      </c>
      <c r="D1766" s="16">
        <v>191.7</v>
      </c>
      <c r="E1766" s="5">
        <f t="shared" si="1"/>
        <v>481</v>
      </c>
      <c r="F1766" s="5">
        <f t="shared" si="2"/>
        <v>3</v>
      </c>
      <c r="G1766" s="5">
        <f t="shared" si="3"/>
        <v>4</v>
      </c>
      <c r="H1766" s="5">
        <f t="shared" si="4"/>
        <v>4</v>
      </c>
      <c r="I1766" s="5" t="str">
        <f t="shared" si="5"/>
        <v>344</v>
      </c>
      <c r="J1766" s="5" t="str">
        <f t="shared" si="6"/>
        <v>34</v>
      </c>
      <c r="K1766" s="5" t="str">
        <f>VLOOKUP(J1766,'RF Mapping'!$A$1:$B$26,2,0)</f>
        <v>Loyal Customers</v>
      </c>
    </row>
    <row r="1767" ht="15.75" customHeight="1">
      <c r="A1767" s="4">
        <v>16705.0</v>
      </c>
      <c r="B1767" s="5">
        <v>2.0</v>
      </c>
      <c r="C1767" s="15">
        <v>44709.4875</v>
      </c>
      <c r="D1767" s="16">
        <v>90.89999999999999</v>
      </c>
      <c r="E1767" s="5">
        <f t="shared" si="1"/>
        <v>366</v>
      </c>
      <c r="F1767" s="5">
        <f t="shared" si="2"/>
        <v>5</v>
      </c>
      <c r="G1767" s="5">
        <f t="shared" si="3"/>
        <v>3</v>
      </c>
      <c r="H1767" s="5">
        <f t="shared" si="4"/>
        <v>4</v>
      </c>
      <c r="I1767" s="5" t="str">
        <f t="shared" si="5"/>
        <v>534</v>
      </c>
      <c r="J1767" s="5" t="str">
        <f t="shared" si="6"/>
        <v>53</v>
      </c>
      <c r="K1767" s="5" t="str">
        <f>VLOOKUP(J1767,'RF Mapping'!$A$1:$B$26,2,0)</f>
        <v>Potential Loyalists</v>
      </c>
    </row>
    <row r="1768" ht="15.75" customHeight="1">
      <c r="A1768" s="4">
        <v>16706.0</v>
      </c>
      <c r="B1768" s="5">
        <v>3.0</v>
      </c>
      <c r="C1768" s="15">
        <v>44683.57638888889</v>
      </c>
      <c r="D1768" s="16">
        <v>15.360000000000001</v>
      </c>
      <c r="E1768" s="5">
        <f t="shared" si="1"/>
        <v>392</v>
      </c>
      <c r="F1768" s="5">
        <f t="shared" si="2"/>
        <v>4</v>
      </c>
      <c r="G1768" s="5">
        <f t="shared" si="3"/>
        <v>4</v>
      </c>
      <c r="H1768" s="5">
        <f t="shared" si="4"/>
        <v>2</v>
      </c>
      <c r="I1768" s="5" t="str">
        <f t="shared" si="5"/>
        <v>442</v>
      </c>
      <c r="J1768" s="5" t="str">
        <f t="shared" si="6"/>
        <v>44</v>
      </c>
      <c r="K1768" s="5" t="str">
        <f>VLOOKUP(J1768,'RF Mapping'!$A$1:$B$26,2,0)</f>
        <v>Loyal Customers</v>
      </c>
    </row>
    <row r="1769" ht="15.75" customHeight="1">
      <c r="A1769" s="4">
        <v>16709.0</v>
      </c>
      <c r="B1769" s="5">
        <v>1.0</v>
      </c>
      <c r="C1769" s="15">
        <v>44442.45486111111</v>
      </c>
      <c r="D1769" s="16">
        <v>17.700000000000003</v>
      </c>
      <c r="E1769" s="5">
        <f t="shared" si="1"/>
        <v>633</v>
      </c>
      <c r="F1769" s="5">
        <f t="shared" si="2"/>
        <v>2</v>
      </c>
      <c r="G1769" s="5">
        <f t="shared" si="3"/>
        <v>2</v>
      </c>
      <c r="H1769" s="5">
        <f t="shared" si="4"/>
        <v>2</v>
      </c>
      <c r="I1769" s="5" t="str">
        <f t="shared" si="5"/>
        <v>222</v>
      </c>
      <c r="J1769" s="5" t="str">
        <f t="shared" si="6"/>
        <v>22</v>
      </c>
      <c r="K1769" s="5" t="str">
        <f>VLOOKUP(J1769,'RF Mapping'!$A$1:$B$26,2,0)</f>
        <v>Hibernating</v>
      </c>
    </row>
    <row r="1770" ht="15.75" customHeight="1">
      <c r="A1770" s="4">
        <v>16710.0</v>
      </c>
      <c r="B1770" s="5">
        <v>3.0</v>
      </c>
      <c r="C1770" s="15">
        <v>44459.57777777778</v>
      </c>
      <c r="D1770" s="16">
        <v>17.310000000000002</v>
      </c>
      <c r="E1770" s="5">
        <f t="shared" si="1"/>
        <v>616</v>
      </c>
      <c r="F1770" s="5">
        <f t="shared" si="2"/>
        <v>2</v>
      </c>
      <c r="G1770" s="5">
        <f t="shared" si="3"/>
        <v>4</v>
      </c>
      <c r="H1770" s="5">
        <f t="shared" si="4"/>
        <v>2</v>
      </c>
      <c r="I1770" s="5" t="str">
        <f t="shared" si="5"/>
        <v>242</v>
      </c>
      <c r="J1770" s="5" t="str">
        <f t="shared" si="6"/>
        <v>24</v>
      </c>
      <c r="K1770" s="5" t="str">
        <f>VLOOKUP(J1770,'RF Mapping'!$A$1:$B$26,2,0)</f>
        <v>At Risk</v>
      </c>
    </row>
    <row r="1771" ht="15.75" customHeight="1">
      <c r="A1771" s="4">
        <v>16711.0</v>
      </c>
      <c r="B1771" s="5">
        <v>1.0</v>
      </c>
      <c r="C1771" s="15">
        <v>44364.52986111111</v>
      </c>
      <c r="D1771" s="16">
        <v>214.20000000000002</v>
      </c>
      <c r="E1771" s="5">
        <f t="shared" si="1"/>
        <v>711</v>
      </c>
      <c r="F1771" s="5">
        <f t="shared" si="2"/>
        <v>2</v>
      </c>
      <c r="G1771" s="5">
        <f t="shared" si="3"/>
        <v>2</v>
      </c>
      <c r="H1771" s="5">
        <f t="shared" si="4"/>
        <v>4</v>
      </c>
      <c r="I1771" s="5" t="str">
        <f t="shared" si="5"/>
        <v>224</v>
      </c>
      <c r="J1771" s="5" t="str">
        <f t="shared" si="6"/>
        <v>22</v>
      </c>
      <c r="K1771" s="5" t="str">
        <f>VLOOKUP(J1771,'RF Mapping'!$A$1:$B$26,2,0)</f>
        <v>Hibernating</v>
      </c>
    </row>
    <row r="1772" ht="15.75" customHeight="1">
      <c r="A1772" s="4">
        <v>16712.0</v>
      </c>
      <c r="B1772" s="5">
        <v>3.0</v>
      </c>
      <c r="C1772" s="15">
        <v>44702.66458333333</v>
      </c>
      <c r="D1772" s="16">
        <v>29.949999999999996</v>
      </c>
      <c r="E1772" s="5">
        <f t="shared" si="1"/>
        <v>373</v>
      </c>
      <c r="F1772" s="5">
        <f t="shared" si="2"/>
        <v>5</v>
      </c>
      <c r="G1772" s="5">
        <f t="shared" si="3"/>
        <v>4</v>
      </c>
      <c r="H1772" s="5">
        <f t="shared" si="4"/>
        <v>2</v>
      </c>
      <c r="I1772" s="5" t="str">
        <f t="shared" si="5"/>
        <v>542</v>
      </c>
      <c r="J1772" s="5" t="str">
        <f t="shared" si="6"/>
        <v>54</v>
      </c>
      <c r="K1772" s="5" t="str">
        <f>VLOOKUP(J1772,'RF Mapping'!$A$1:$B$26,2,0)</f>
        <v>Champions</v>
      </c>
    </row>
    <row r="1773" ht="15.75" customHeight="1">
      <c r="A1773" s="4">
        <v>16713.0</v>
      </c>
      <c r="B1773" s="5">
        <v>9.0</v>
      </c>
      <c r="C1773" s="15">
        <v>44702.525</v>
      </c>
      <c r="D1773" s="16">
        <v>108.60000000000001</v>
      </c>
      <c r="E1773" s="5">
        <f t="shared" si="1"/>
        <v>373</v>
      </c>
      <c r="F1773" s="5">
        <f t="shared" si="2"/>
        <v>5</v>
      </c>
      <c r="G1773" s="5">
        <f t="shared" si="3"/>
        <v>4</v>
      </c>
      <c r="H1773" s="5">
        <f t="shared" si="4"/>
        <v>4</v>
      </c>
      <c r="I1773" s="5" t="str">
        <f t="shared" si="5"/>
        <v>544</v>
      </c>
      <c r="J1773" s="5" t="str">
        <f t="shared" si="6"/>
        <v>54</v>
      </c>
      <c r="K1773" s="5" t="str">
        <f>VLOOKUP(J1773,'RF Mapping'!$A$1:$B$26,2,0)</f>
        <v>Champions</v>
      </c>
    </row>
    <row r="1774" ht="15.75" customHeight="1">
      <c r="A1774" s="4">
        <v>16714.0</v>
      </c>
      <c r="B1774" s="5">
        <v>1.0</v>
      </c>
      <c r="C1774" s="15">
        <v>44403.56944444445</v>
      </c>
      <c r="D1774" s="16">
        <v>35.45</v>
      </c>
      <c r="E1774" s="5">
        <f t="shared" si="1"/>
        <v>672</v>
      </c>
      <c r="F1774" s="5">
        <f t="shared" si="2"/>
        <v>2</v>
      </c>
      <c r="G1774" s="5">
        <f t="shared" si="3"/>
        <v>2</v>
      </c>
      <c r="H1774" s="5">
        <f t="shared" si="4"/>
        <v>3</v>
      </c>
      <c r="I1774" s="5" t="str">
        <f t="shared" si="5"/>
        <v>223</v>
      </c>
      <c r="J1774" s="5" t="str">
        <f t="shared" si="6"/>
        <v>22</v>
      </c>
      <c r="K1774" s="5" t="str">
        <f>VLOOKUP(J1774,'RF Mapping'!$A$1:$B$26,2,0)</f>
        <v>Hibernating</v>
      </c>
    </row>
    <row r="1775" ht="15.75" customHeight="1">
      <c r="A1775" s="4">
        <v>16715.0</v>
      </c>
      <c r="B1775" s="5">
        <v>1.0</v>
      </c>
      <c r="C1775" s="15">
        <v>44642.76041666666</v>
      </c>
      <c r="D1775" s="16">
        <v>81.6</v>
      </c>
      <c r="E1775" s="5">
        <f t="shared" si="1"/>
        <v>433</v>
      </c>
      <c r="F1775" s="5">
        <f t="shared" si="2"/>
        <v>3</v>
      </c>
      <c r="G1775" s="5">
        <f t="shared" si="3"/>
        <v>2</v>
      </c>
      <c r="H1775" s="5">
        <f t="shared" si="4"/>
        <v>4</v>
      </c>
      <c r="I1775" s="5" t="str">
        <f t="shared" si="5"/>
        <v>324</v>
      </c>
      <c r="J1775" s="5" t="str">
        <f t="shared" si="6"/>
        <v>32</v>
      </c>
      <c r="K1775" s="5" t="str">
        <f>VLOOKUP(J1775,'RF Mapping'!$A$1:$B$26,2,0)</f>
        <v>About to Sleep</v>
      </c>
    </row>
    <row r="1776" ht="15.75" customHeight="1">
      <c r="A1776" s="4">
        <v>16717.0</v>
      </c>
      <c r="B1776" s="5">
        <v>7.0</v>
      </c>
      <c r="C1776" s="15">
        <v>44711.7375</v>
      </c>
      <c r="D1776" s="16">
        <v>337.9</v>
      </c>
      <c r="E1776" s="5">
        <f t="shared" si="1"/>
        <v>364</v>
      </c>
      <c r="F1776" s="5">
        <f t="shared" si="2"/>
        <v>5</v>
      </c>
      <c r="G1776" s="5">
        <f t="shared" si="3"/>
        <v>4</v>
      </c>
      <c r="H1776" s="5">
        <f t="shared" si="4"/>
        <v>4</v>
      </c>
      <c r="I1776" s="5" t="str">
        <f t="shared" si="5"/>
        <v>544</v>
      </c>
      <c r="J1776" s="5" t="str">
        <f t="shared" si="6"/>
        <v>54</v>
      </c>
      <c r="K1776" s="5" t="str">
        <f>VLOOKUP(J1776,'RF Mapping'!$A$1:$B$26,2,0)</f>
        <v>Champions</v>
      </c>
    </row>
    <row r="1777" ht="15.75" customHeight="1">
      <c r="A1777" s="4">
        <v>16718.0</v>
      </c>
      <c r="B1777" s="5">
        <v>1.0</v>
      </c>
      <c r="C1777" s="15">
        <v>44352.54375</v>
      </c>
      <c r="D1777" s="16">
        <v>2.95</v>
      </c>
      <c r="E1777" s="5">
        <f t="shared" si="1"/>
        <v>723</v>
      </c>
      <c r="F1777" s="5">
        <f t="shared" si="2"/>
        <v>2</v>
      </c>
      <c r="G1777" s="5">
        <f t="shared" si="3"/>
        <v>2</v>
      </c>
      <c r="H1777" s="5">
        <f t="shared" si="4"/>
        <v>1</v>
      </c>
      <c r="I1777" s="5" t="str">
        <f t="shared" si="5"/>
        <v>221</v>
      </c>
      <c r="J1777" s="5" t="str">
        <f t="shared" si="6"/>
        <v>22</v>
      </c>
      <c r="K1777" s="5" t="str">
        <f>VLOOKUP(J1777,'RF Mapping'!$A$1:$B$26,2,0)</f>
        <v>Hibernating</v>
      </c>
    </row>
    <row r="1778" ht="15.75" customHeight="1">
      <c r="A1778" s="4">
        <v>16719.0</v>
      </c>
      <c r="B1778" s="5">
        <v>5.0</v>
      </c>
      <c r="C1778" s="15">
        <v>44706.39375</v>
      </c>
      <c r="D1778" s="16">
        <v>71.67</v>
      </c>
      <c r="E1778" s="5">
        <f t="shared" si="1"/>
        <v>369</v>
      </c>
      <c r="F1778" s="5">
        <f t="shared" si="2"/>
        <v>5</v>
      </c>
      <c r="G1778" s="5">
        <f t="shared" si="3"/>
        <v>4</v>
      </c>
      <c r="H1778" s="5">
        <f t="shared" si="4"/>
        <v>3</v>
      </c>
      <c r="I1778" s="5" t="str">
        <f t="shared" si="5"/>
        <v>543</v>
      </c>
      <c r="J1778" s="5" t="str">
        <f t="shared" si="6"/>
        <v>54</v>
      </c>
      <c r="K1778" s="5" t="str">
        <f>VLOOKUP(J1778,'RF Mapping'!$A$1:$B$26,2,0)</f>
        <v>Champions</v>
      </c>
    </row>
    <row r="1779" ht="15.75" customHeight="1">
      <c r="A1779" s="4">
        <v>16720.0</v>
      </c>
      <c r="B1779" s="5">
        <v>1.0</v>
      </c>
      <c r="C1779" s="15">
        <v>44694.68194444444</v>
      </c>
      <c r="D1779" s="16">
        <v>0.21</v>
      </c>
      <c r="E1779" s="5">
        <f t="shared" si="1"/>
        <v>381</v>
      </c>
      <c r="F1779" s="5">
        <f t="shared" si="2"/>
        <v>4</v>
      </c>
      <c r="G1779" s="5">
        <f t="shared" si="3"/>
        <v>2</v>
      </c>
      <c r="H1779" s="5">
        <f t="shared" si="4"/>
        <v>1</v>
      </c>
      <c r="I1779" s="5" t="str">
        <f t="shared" si="5"/>
        <v>421</v>
      </c>
      <c r="J1779" s="5" t="str">
        <f t="shared" si="6"/>
        <v>42</v>
      </c>
      <c r="K1779" s="5" t="str">
        <f>VLOOKUP(J1779,'RF Mapping'!$A$1:$B$26,2,0)</f>
        <v>Potential Loyalists</v>
      </c>
    </row>
    <row r="1780" ht="15.75" customHeight="1">
      <c r="A1780" s="4">
        <v>16721.0</v>
      </c>
      <c r="B1780" s="5">
        <v>1.0</v>
      </c>
      <c r="C1780" s="15">
        <v>44461.67222222222</v>
      </c>
      <c r="D1780" s="16">
        <v>15.7</v>
      </c>
      <c r="E1780" s="5">
        <f t="shared" si="1"/>
        <v>614</v>
      </c>
      <c r="F1780" s="5">
        <f t="shared" si="2"/>
        <v>2</v>
      </c>
      <c r="G1780" s="5">
        <f t="shared" si="3"/>
        <v>2</v>
      </c>
      <c r="H1780" s="5">
        <f t="shared" si="4"/>
        <v>2</v>
      </c>
      <c r="I1780" s="5" t="str">
        <f t="shared" si="5"/>
        <v>222</v>
      </c>
      <c r="J1780" s="5" t="str">
        <f t="shared" si="6"/>
        <v>22</v>
      </c>
      <c r="K1780" s="5" t="str">
        <f>VLOOKUP(J1780,'RF Mapping'!$A$1:$B$26,2,0)</f>
        <v>Hibernating</v>
      </c>
    </row>
    <row r="1781" ht="15.75" customHeight="1">
      <c r="A1781" s="4">
        <v>16722.0</v>
      </c>
      <c r="B1781" s="5">
        <v>4.0</v>
      </c>
      <c r="C1781" s="15">
        <v>44703.56111111111</v>
      </c>
      <c r="D1781" s="16">
        <v>133.92000000000002</v>
      </c>
      <c r="E1781" s="5">
        <f t="shared" si="1"/>
        <v>372</v>
      </c>
      <c r="F1781" s="5">
        <f t="shared" si="2"/>
        <v>5</v>
      </c>
      <c r="G1781" s="5">
        <f t="shared" si="3"/>
        <v>4</v>
      </c>
      <c r="H1781" s="5">
        <f t="shared" si="4"/>
        <v>4</v>
      </c>
      <c r="I1781" s="5" t="str">
        <f t="shared" si="5"/>
        <v>544</v>
      </c>
      <c r="J1781" s="5" t="str">
        <f t="shared" si="6"/>
        <v>54</v>
      </c>
      <c r="K1781" s="5" t="str">
        <f>VLOOKUP(J1781,'RF Mapping'!$A$1:$B$26,2,0)</f>
        <v>Champions</v>
      </c>
    </row>
    <row r="1782" ht="15.75" customHeight="1">
      <c r="A1782" s="4">
        <v>16723.0</v>
      </c>
      <c r="B1782" s="5">
        <v>1.0</v>
      </c>
      <c r="C1782" s="15">
        <v>44616.47986111111</v>
      </c>
      <c r="D1782" s="16">
        <v>12.75</v>
      </c>
      <c r="E1782" s="5">
        <f t="shared" si="1"/>
        <v>459</v>
      </c>
      <c r="F1782" s="5">
        <f t="shared" si="2"/>
        <v>3</v>
      </c>
      <c r="G1782" s="5">
        <f t="shared" si="3"/>
        <v>2</v>
      </c>
      <c r="H1782" s="5">
        <f t="shared" si="4"/>
        <v>1</v>
      </c>
      <c r="I1782" s="5" t="str">
        <f t="shared" si="5"/>
        <v>321</v>
      </c>
      <c r="J1782" s="5" t="str">
        <f t="shared" si="6"/>
        <v>32</v>
      </c>
      <c r="K1782" s="5" t="str">
        <f>VLOOKUP(J1782,'RF Mapping'!$A$1:$B$26,2,0)</f>
        <v>About to Sleep</v>
      </c>
    </row>
    <row r="1783" ht="15.75" customHeight="1">
      <c r="A1783" s="4">
        <v>16725.0</v>
      </c>
      <c r="B1783" s="5">
        <v>7.0</v>
      </c>
      <c r="C1783" s="15">
        <v>44418.70277777778</v>
      </c>
      <c r="D1783" s="16">
        <v>42.35</v>
      </c>
      <c r="E1783" s="5">
        <f t="shared" si="1"/>
        <v>657</v>
      </c>
      <c r="F1783" s="5">
        <f t="shared" si="2"/>
        <v>2</v>
      </c>
      <c r="G1783" s="5">
        <f t="shared" si="3"/>
        <v>4</v>
      </c>
      <c r="H1783" s="5">
        <f t="shared" si="4"/>
        <v>3</v>
      </c>
      <c r="I1783" s="5" t="str">
        <f t="shared" si="5"/>
        <v>243</v>
      </c>
      <c r="J1783" s="5" t="str">
        <f t="shared" si="6"/>
        <v>24</v>
      </c>
      <c r="K1783" s="5" t="str">
        <f>VLOOKUP(J1783,'RF Mapping'!$A$1:$B$26,2,0)</f>
        <v>At Risk</v>
      </c>
    </row>
    <row r="1784" ht="15.75" customHeight="1">
      <c r="A1784" s="4">
        <v>16726.0</v>
      </c>
      <c r="B1784" s="5">
        <v>3.0</v>
      </c>
      <c r="C1784" s="15">
        <v>44694.62013888889</v>
      </c>
      <c r="D1784" s="16">
        <v>46.949999999999996</v>
      </c>
      <c r="E1784" s="5">
        <f t="shared" si="1"/>
        <v>381</v>
      </c>
      <c r="F1784" s="5">
        <f t="shared" si="2"/>
        <v>4</v>
      </c>
      <c r="G1784" s="5">
        <f t="shared" si="3"/>
        <v>4</v>
      </c>
      <c r="H1784" s="5">
        <f t="shared" si="4"/>
        <v>3</v>
      </c>
      <c r="I1784" s="5" t="str">
        <f t="shared" si="5"/>
        <v>443</v>
      </c>
      <c r="J1784" s="5" t="str">
        <f t="shared" si="6"/>
        <v>44</v>
      </c>
      <c r="K1784" s="5" t="str">
        <f>VLOOKUP(J1784,'RF Mapping'!$A$1:$B$26,2,0)</f>
        <v>Loyal Customers</v>
      </c>
    </row>
    <row r="1785" ht="15.75" customHeight="1">
      <c r="A1785" s="4">
        <v>16727.0</v>
      </c>
      <c r="B1785" s="5">
        <v>1.0</v>
      </c>
      <c r="C1785" s="15">
        <v>44357.575</v>
      </c>
      <c r="D1785" s="16">
        <v>2.5</v>
      </c>
      <c r="E1785" s="5">
        <f t="shared" si="1"/>
        <v>718</v>
      </c>
      <c r="F1785" s="5">
        <f t="shared" si="2"/>
        <v>2</v>
      </c>
      <c r="G1785" s="5">
        <f t="shared" si="3"/>
        <v>2</v>
      </c>
      <c r="H1785" s="5">
        <f t="shared" si="4"/>
        <v>1</v>
      </c>
      <c r="I1785" s="5" t="str">
        <f t="shared" si="5"/>
        <v>221</v>
      </c>
      <c r="J1785" s="5" t="str">
        <f t="shared" si="6"/>
        <v>22</v>
      </c>
      <c r="K1785" s="5" t="str">
        <f>VLOOKUP(J1785,'RF Mapping'!$A$1:$B$26,2,0)</f>
        <v>Hibernating</v>
      </c>
    </row>
    <row r="1786" ht="15.75" customHeight="1">
      <c r="A1786" s="4">
        <v>16728.0</v>
      </c>
      <c r="B1786" s="5">
        <v>2.0</v>
      </c>
      <c r="C1786" s="15">
        <v>44675.60833333333</v>
      </c>
      <c r="D1786" s="16">
        <v>41.65</v>
      </c>
      <c r="E1786" s="5">
        <f t="shared" si="1"/>
        <v>400</v>
      </c>
      <c r="F1786" s="5">
        <f t="shared" si="2"/>
        <v>4</v>
      </c>
      <c r="G1786" s="5">
        <f t="shared" si="3"/>
        <v>3</v>
      </c>
      <c r="H1786" s="5">
        <f t="shared" si="4"/>
        <v>3</v>
      </c>
      <c r="I1786" s="5" t="str">
        <f t="shared" si="5"/>
        <v>433</v>
      </c>
      <c r="J1786" s="5" t="str">
        <f t="shared" si="6"/>
        <v>43</v>
      </c>
      <c r="K1786" s="5" t="str">
        <f>VLOOKUP(J1786,'RF Mapping'!$A$1:$B$26,2,0)</f>
        <v>Potential Loyalists</v>
      </c>
    </row>
    <row r="1787" ht="15.75" customHeight="1">
      <c r="A1787" s="4">
        <v>16729.0</v>
      </c>
      <c r="B1787" s="5">
        <v>13.0</v>
      </c>
      <c r="C1787" s="15">
        <v>44682.60347222222</v>
      </c>
      <c r="D1787" s="16">
        <v>124.00999999999999</v>
      </c>
      <c r="E1787" s="5">
        <f t="shared" si="1"/>
        <v>393</v>
      </c>
      <c r="F1787" s="5">
        <f t="shared" si="2"/>
        <v>4</v>
      </c>
      <c r="G1787" s="5">
        <f t="shared" si="3"/>
        <v>4</v>
      </c>
      <c r="H1787" s="5">
        <f t="shared" si="4"/>
        <v>4</v>
      </c>
      <c r="I1787" s="5" t="str">
        <f t="shared" si="5"/>
        <v>444</v>
      </c>
      <c r="J1787" s="5" t="str">
        <f t="shared" si="6"/>
        <v>44</v>
      </c>
      <c r="K1787" s="5" t="str">
        <f>VLOOKUP(J1787,'RF Mapping'!$A$1:$B$26,2,0)</f>
        <v>Loyal Customers</v>
      </c>
    </row>
    <row r="1788" ht="15.75" customHeight="1">
      <c r="A1788" s="4">
        <v>16730.0</v>
      </c>
      <c r="B1788" s="5">
        <v>2.0</v>
      </c>
      <c r="C1788" s="15">
        <v>44669.59097222222</v>
      </c>
      <c r="D1788" s="16">
        <v>18.85</v>
      </c>
      <c r="E1788" s="5">
        <f t="shared" si="1"/>
        <v>406</v>
      </c>
      <c r="F1788" s="5">
        <f t="shared" si="2"/>
        <v>4</v>
      </c>
      <c r="G1788" s="5">
        <f t="shared" si="3"/>
        <v>3</v>
      </c>
      <c r="H1788" s="5">
        <f t="shared" si="4"/>
        <v>2</v>
      </c>
      <c r="I1788" s="5" t="str">
        <f t="shared" si="5"/>
        <v>432</v>
      </c>
      <c r="J1788" s="5" t="str">
        <f t="shared" si="6"/>
        <v>43</v>
      </c>
      <c r="K1788" s="5" t="str">
        <f>VLOOKUP(J1788,'RF Mapping'!$A$1:$B$26,2,0)</f>
        <v>Potential Loyalists</v>
      </c>
    </row>
    <row r="1789" ht="15.75" customHeight="1">
      <c r="A1789" s="4">
        <v>16734.0</v>
      </c>
      <c r="B1789" s="5">
        <v>1.0</v>
      </c>
      <c r="C1789" s="15">
        <v>44669.57222222222</v>
      </c>
      <c r="D1789" s="16">
        <v>20.4</v>
      </c>
      <c r="E1789" s="5">
        <f t="shared" si="1"/>
        <v>406</v>
      </c>
      <c r="F1789" s="5">
        <f t="shared" si="2"/>
        <v>4</v>
      </c>
      <c r="G1789" s="5">
        <f t="shared" si="3"/>
        <v>2</v>
      </c>
      <c r="H1789" s="5">
        <f t="shared" si="4"/>
        <v>2</v>
      </c>
      <c r="I1789" s="5" t="str">
        <f t="shared" si="5"/>
        <v>422</v>
      </c>
      <c r="J1789" s="5" t="str">
        <f t="shared" si="6"/>
        <v>42</v>
      </c>
      <c r="K1789" s="5" t="str">
        <f>VLOOKUP(J1789,'RF Mapping'!$A$1:$B$26,2,0)</f>
        <v>Potential Loyalists</v>
      </c>
    </row>
    <row r="1790" ht="15.75" customHeight="1">
      <c r="A1790" s="4">
        <v>16735.0</v>
      </c>
      <c r="B1790" s="5">
        <v>4.0</v>
      </c>
      <c r="C1790" s="15">
        <v>44627.37986111111</v>
      </c>
      <c r="D1790" s="16">
        <v>193.05</v>
      </c>
      <c r="E1790" s="5">
        <f t="shared" si="1"/>
        <v>448</v>
      </c>
      <c r="F1790" s="5">
        <f t="shared" si="2"/>
        <v>3</v>
      </c>
      <c r="G1790" s="5">
        <f t="shared" si="3"/>
        <v>4</v>
      </c>
      <c r="H1790" s="5">
        <f t="shared" si="4"/>
        <v>4</v>
      </c>
      <c r="I1790" s="5" t="str">
        <f t="shared" si="5"/>
        <v>344</v>
      </c>
      <c r="J1790" s="5" t="str">
        <f t="shared" si="6"/>
        <v>34</v>
      </c>
      <c r="K1790" s="5" t="str">
        <f>VLOOKUP(J1790,'RF Mapping'!$A$1:$B$26,2,0)</f>
        <v>Loyal Customers</v>
      </c>
    </row>
    <row r="1791" ht="15.75" customHeight="1">
      <c r="A1791" s="4">
        <v>16742.0</v>
      </c>
      <c r="B1791" s="5">
        <v>2.0</v>
      </c>
      <c r="C1791" s="15">
        <v>44675.50138888889</v>
      </c>
      <c r="D1791" s="16">
        <v>501.4</v>
      </c>
      <c r="E1791" s="5">
        <f t="shared" si="1"/>
        <v>400</v>
      </c>
      <c r="F1791" s="5">
        <f t="shared" si="2"/>
        <v>4</v>
      </c>
      <c r="G1791" s="5">
        <f t="shared" si="3"/>
        <v>3</v>
      </c>
      <c r="H1791" s="5">
        <f t="shared" si="4"/>
        <v>4</v>
      </c>
      <c r="I1791" s="5" t="str">
        <f t="shared" si="5"/>
        <v>434</v>
      </c>
      <c r="J1791" s="5" t="str">
        <f t="shared" si="6"/>
        <v>43</v>
      </c>
      <c r="K1791" s="5" t="str">
        <f>VLOOKUP(J1791,'RF Mapping'!$A$1:$B$26,2,0)</f>
        <v>Potential Loyalists</v>
      </c>
    </row>
    <row r="1792" ht="15.75" customHeight="1">
      <c r="A1792" s="4">
        <v>16743.0</v>
      </c>
      <c r="B1792" s="5">
        <v>2.0</v>
      </c>
      <c r="C1792" s="15">
        <v>44449.54652777778</v>
      </c>
      <c r="D1792" s="16">
        <v>6.300000000000001</v>
      </c>
      <c r="E1792" s="5">
        <f t="shared" si="1"/>
        <v>626</v>
      </c>
      <c r="F1792" s="5">
        <f t="shared" si="2"/>
        <v>2</v>
      </c>
      <c r="G1792" s="5">
        <f t="shared" si="3"/>
        <v>3</v>
      </c>
      <c r="H1792" s="5">
        <f t="shared" si="4"/>
        <v>1</v>
      </c>
      <c r="I1792" s="5" t="str">
        <f t="shared" si="5"/>
        <v>231</v>
      </c>
      <c r="J1792" s="5" t="str">
        <f t="shared" si="6"/>
        <v>23</v>
      </c>
      <c r="K1792" s="5" t="str">
        <f>VLOOKUP(J1792,'RF Mapping'!$A$1:$B$26,2,0)</f>
        <v>At Risk</v>
      </c>
    </row>
    <row r="1793" ht="15.75" customHeight="1">
      <c r="A1793" s="4">
        <v>16744.0</v>
      </c>
      <c r="B1793" s="5">
        <v>4.0</v>
      </c>
      <c r="C1793" s="15">
        <v>44687.51597222222</v>
      </c>
      <c r="D1793" s="16">
        <v>17.82</v>
      </c>
      <c r="E1793" s="5">
        <f t="shared" si="1"/>
        <v>388</v>
      </c>
      <c r="F1793" s="5">
        <f t="shared" si="2"/>
        <v>4</v>
      </c>
      <c r="G1793" s="5">
        <f t="shared" si="3"/>
        <v>4</v>
      </c>
      <c r="H1793" s="5">
        <f t="shared" si="4"/>
        <v>2</v>
      </c>
      <c r="I1793" s="5" t="str">
        <f t="shared" si="5"/>
        <v>442</v>
      </c>
      <c r="J1793" s="5" t="str">
        <f t="shared" si="6"/>
        <v>44</v>
      </c>
      <c r="K1793" s="5" t="str">
        <f>VLOOKUP(J1793,'RF Mapping'!$A$1:$B$26,2,0)</f>
        <v>Loyal Customers</v>
      </c>
    </row>
    <row r="1794" ht="15.75" customHeight="1">
      <c r="A1794" s="4">
        <v>16745.0</v>
      </c>
      <c r="B1794" s="5">
        <v>4.0</v>
      </c>
      <c r="C1794" s="15">
        <v>44580.51319444444</v>
      </c>
      <c r="D1794" s="16">
        <v>59.900000000000006</v>
      </c>
      <c r="E1794" s="5">
        <f t="shared" si="1"/>
        <v>495</v>
      </c>
      <c r="F1794" s="5">
        <f t="shared" si="2"/>
        <v>3</v>
      </c>
      <c r="G1794" s="5">
        <f t="shared" si="3"/>
        <v>4</v>
      </c>
      <c r="H1794" s="5">
        <f t="shared" si="4"/>
        <v>3</v>
      </c>
      <c r="I1794" s="5" t="str">
        <f t="shared" si="5"/>
        <v>343</v>
      </c>
      <c r="J1794" s="5" t="str">
        <f t="shared" si="6"/>
        <v>34</v>
      </c>
      <c r="K1794" s="5" t="str">
        <f>VLOOKUP(J1794,'RF Mapping'!$A$1:$B$26,2,0)</f>
        <v>Loyal Customers</v>
      </c>
    </row>
    <row r="1795" ht="15.75" customHeight="1">
      <c r="A1795" s="4">
        <v>16746.0</v>
      </c>
      <c r="B1795" s="5">
        <v>8.0</v>
      </c>
      <c r="C1795" s="15">
        <v>44620.38194444445</v>
      </c>
      <c r="D1795" s="16">
        <v>125.16000000000003</v>
      </c>
      <c r="E1795" s="5">
        <f t="shared" si="1"/>
        <v>455</v>
      </c>
      <c r="F1795" s="5">
        <f t="shared" si="2"/>
        <v>3</v>
      </c>
      <c r="G1795" s="5">
        <f t="shared" si="3"/>
        <v>4</v>
      </c>
      <c r="H1795" s="5">
        <f t="shared" si="4"/>
        <v>4</v>
      </c>
      <c r="I1795" s="5" t="str">
        <f t="shared" si="5"/>
        <v>344</v>
      </c>
      <c r="J1795" s="5" t="str">
        <f t="shared" si="6"/>
        <v>34</v>
      </c>
      <c r="K1795" s="5" t="str">
        <f>VLOOKUP(J1795,'RF Mapping'!$A$1:$B$26,2,0)</f>
        <v>Loyal Customers</v>
      </c>
    </row>
    <row r="1796" ht="15.75" customHeight="1">
      <c r="A1796" s="4">
        <v>16748.0</v>
      </c>
      <c r="B1796" s="5">
        <v>2.0</v>
      </c>
      <c r="C1796" s="15">
        <v>44683.61944444444</v>
      </c>
      <c r="D1796" s="16">
        <v>69.0</v>
      </c>
      <c r="E1796" s="5">
        <f t="shared" si="1"/>
        <v>392</v>
      </c>
      <c r="F1796" s="5">
        <f t="shared" si="2"/>
        <v>4</v>
      </c>
      <c r="G1796" s="5">
        <f t="shared" si="3"/>
        <v>3</v>
      </c>
      <c r="H1796" s="5">
        <f t="shared" si="4"/>
        <v>3</v>
      </c>
      <c r="I1796" s="5" t="str">
        <f t="shared" si="5"/>
        <v>433</v>
      </c>
      <c r="J1796" s="5" t="str">
        <f t="shared" si="6"/>
        <v>43</v>
      </c>
      <c r="K1796" s="5" t="str">
        <f>VLOOKUP(J1796,'RF Mapping'!$A$1:$B$26,2,0)</f>
        <v>Potential Loyalists</v>
      </c>
    </row>
    <row r="1797" ht="15.75" customHeight="1">
      <c r="A1797" s="4">
        <v>16750.0</v>
      </c>
      <c r="B1797" s="5">
        <v>2.0</v>
      </c>
      <c r="C1797" s="15">
        <v>44677.53333333333</v>
      </c>
      <c r="D1797" s="16">
        <v>7.19</v>
      </c>
      <c r="E1797" s="5">
        <f t="shared" si="1"/>
        <v>398</v>
      </c>
      <c r="F1797" s="5">
        <f t="shared" si="2"/>
        <v>4</v>
      </c>
      <c r="G1797" s="5">
        <f t="shared" si="3"/>
        <v>3</v>
      </c>
      <c r="H1797" s="5">
        <f t="shared" si="4"/>
        <v>1</v>
      </c>
      <c r="I1797" s="5" t="str">
        <f t="shared" si="5"/>
        <v>431</v>
      </c>
      <c r="J1797" s="5" t="str">
        <f t="shared" si="6"/>
        <v>43</v>
      </c>
      <c r="K1797" s="5" t="str">
        <f>VLOOKUP(J1797,'RF Mapping'!$A$1:$B$26,2,0)</f>
        <v>Potential Loyalists</v>
      </c>
    </row>
    <row r="1798" ht="15.75" customHeight="1">
      <c r="A1798" s="4">
        <v>16755.0</v>
      </c>
      <c r="B1798" s="5">
        <v>3.0</v>
      </c>
      <c r="C1798" s="15">
        <v>44609.55625</v>
      </c>
      <c r="D1798" s="16">
        <v>83.46000000000002</v>
      </c>
      <c r="E1798" s="5">
        <f t="shared" si="1"/>
        <v>466</v>
      </c>
      <c r="F1798" s="5">
        <f t="shared" si="2"/>
        <v>3</v>
      </c>
      <c r="G1798" s="5">
        <f t="shared" si="3"/>
        <v>4</v>
      </c>
      <c r="H1798" s="5">
        <f t="shared" si="4"/>
        <v>4</v>
      </c>
      <c r="I1798" s="5" t="str">
        <f t="shared" si="5"/>
        <v>344</v>
      </c>
      <c r="J1798" s="5" t="str">
        <f t="shared" si="6"/>
        <v>34</v>
      </c>
      <c r="K1798" s="5" t="str">
        <f>VLOOKUP(J1798,'RF Mapping'!$A$1:$B$26,2,0)</f>
        <v>Loyal Customers</v>
      </c>
    </row>
    <row r="1799" ht="15.75" customHeight="1">
      <c r="A1799" s="4">
        <v>16756.0</v>
      </c>
      <c r="B1799" s="5">
        <v>1.0</v>
      </c>
      <c r="C1799" s="15">
        <v>44509.39791666667</v>
      </c>
      <c r="D1799" s="16">
        <v>17.700000000000003</v>
      </c>
      <c r="E1799" s="5">
        <f t="shared" si="1"/>
        <v>566</v>
      </c>
      <c r="F1799" s="5">
        <f t="shared" si="2"/>
        <v>2</v>
      </c>
      <c r="G1799" s="5">
        <f t="shared" si="3"/>
        <v>2</v>
      </c>
      <c r="H1799" s="5">
        <f t="shared" si="4"/>
        <v>2</v>
      </c>
      <c r="I1799" s="5" t="str">
        <f t="shared" si="5"/>
        <v>222</v>
      </c>
      <c r="J1799" s="5" t="str">
        <f t="shared" si="6"/>
        <v>22</v>
      </c>
      <c r="K1799" s="5" t="str">
        <f>VLOOKUP(J1799,'RF Mapping'!$A$1:$B$26,2,0)</f>
        <v>Hibernating</v>
      </c>
    </row>
    <row r="1800" ht="15.75" customHeight="1">
      <c r="A1800" s="4">
        <v>16759.0</v>
      </c>
      <c r="B1800" s="5">
        <v>1.0</v>
      </c>
      <c r="C1800" s="15">
        <v>44710.67986111111</v>
      </c>
      <c r="D1800" s="16">
        <v>16.95</v>
      </c>
      <c r="E1800" s="5">
        <f t="shared" si="1"/>
        <v>365</v>
      </c>
      <c r="F1800" s="5">
        <f t="shared" si="2"/>
        <v>5</v>
      </c>
      <c r="G1800" s="5">
        <f t="shared" si="3"/>
        <v>2</v>
      </c>
      <c r="H1800" s="5">
        <f t="shared" si="4"/>
        <v>2</v>
      </c>
      <c r="I1800" s="5" t="str">
        <f t="shared" si="5"/>
        <v>522</v>
      </c>
      <c r="J1800" s="5" t="str">
        <f t="shared" si="6"/>
        <v>52</v>
      </c>
      <c r="K1800" s="5" t="str">
        <f>VLOOKUP(J1800,'RF Mapping'!$A$1:$B$26,2,0)</f>
        <v>Potential Loyalists</v>
      </c>
    </row>
    <row r="1801" ht="15.75" customHeight="1">
      <c r="A1801" s="4">
        <v>16762.0</v>
      </c>
      <c r="B1801" s="5">
        <v>1.0</v>
      </c>
      <c r="C1801" s="15">
        <v>44701.48819444444</v>
      </c>
      <c r="D1801" s="16">
        <v>137.01999999999998</v>
      </c>
      <c r="E1801" s="5">
        <f t="shared" si="1"/>
        <v>374</v>
      </c>
      <c r="F1801" s="5">
        <f t="shared" si="2"/>
        <v>5</v>
      </c>
      <c r="G1801" s="5">
        <f t="shared" si="3"/>
        <v>2</v>
      </c>
      <c r="H1801" s="5">
        <f t="shared" si="4"/>
        <v>4</v>
      </c>
      <c r="I1801" s="5" t="str">
        <f t="shared" si="5"/>
        <v>524</v>
      </c>
      <c r="J1801" s="5" t="str">
        <f t="shared" si="6"/>
        <v>52</v>
      </c>
      <c r="K1801" s="5" t="str">
        <f>VLOOKUP(J1801,'RF Mapping'!$A$1:$B$26,2,0)</f>
        <v>Potential Loyalists</v>
      </c>
    </row>
    <row r="1802" ht="15.75" customHeight="1">
      <c r="A1802" s="4">
        <v>16764.0</v>
      </c>
      <c r="B1802" s="5">
        <v>12.0</v>
      </c>
      <c r="C1802" s="15">
        <v>44706.57291666666</v>
      </c>
      <c r="D1802" s="16">
        <v>139.94</v>
      </c>
      <c r="E1802" s="5">
        <f t="shared" si="1"/>
        <v>369</v>
      </c>
      <c r="F1802" s="5">
        <f t="shared" si="2"/>
        <v>5</v>
      </c>
      <c r="G1802" s="5">
        <f t="shared" si="3"/>
        <v>4</v>
      </c>
      <c r="H1802" s="5">
        <f t="shared" si="4"/>
        <v>4</v>
      </c>
      <c r="I1802" s="5" t="str">
        <f t="shared" si="5"/>
        <v>544</v>
      </c>
      <c r="J1802" s="5" t="str">
        <f t="shared" si="6"/>
        <v>54</v>
      </c>
      <c r="K1802" s="5" t="str">
        <f>VLOOKUP(J1802,'RF Mapping'!$A$1:$B$26,2,0)</f>
        <v>Champions</v>
      </c>
    </row>
    <row r="1803" ht="15.75" customHeight="1">
      <c r="A1803" s="4">
        <v>16767.0</v>
      </c>
      <c r="B1803" s="5">
        <v>1.0</v>
      </c>
      <c r="C1803" s="15">
        <v>44690.40416666667</v>
      </c>
      <c r="D1803" s="16">
        <v>10.08</v>
      </c>
      <c r="E1803" s="5">
        <f t="shared" si="1"/>
        <v>385</v>
      </c>
      <c r="F1803" s="5">
        <f t="shared" si="2"/>
        <v>4</v>
      </c>
      <c r="G1803" s="5">
        <f t="shared" si="3"/>
        <v>2</v>
      </c>
      <c r="H1803" s="5">
        <f t="shared" si="4"/>
        <v>1</v>
      </c>
      <c r="I1803" s="5" t="str">
        <f t="shared" si="5"/>
        <v>421</v>
      </c>
      <c r="J1803" s="5" t="str">
        <f t="shared" si="6"/>
        <v>42</v>
      </c>
      <c r="K1803" s="5" t="str">
        <f>VLOOKUP(J1803,'RF Mapping'!$A$1:$B$26,2,0)</f>
        <v>Potential Loyalists</v>
      </c>
    </row>
    <row r="1804" ht="15.75" customHeight="1">
      <c r="A1804" s="4">
        <v>16768.0</v>
      </c>
      <c r="B1804" s="5">
        <v>2.0</v>
      </c>
      <c r="C1804" s="15">
        <v>44674.43333333333</v>
      </c>
      <c r="D1804" s="16">
        <v>14.200000000000001</v>
      </c>
      <c r="E1804" s="5">
        <f t="shared" si="1"/>
        <v>401</v>
      </c>
      <c r="F1804" s="5">
        <f t="shared" si="2"/>
        <v>4</v>
      </c>
      <c r="G1804" s="5">
        <f t="shared" si="3"/>
        <v>3</v>
      </c>
      <c r="H1804" s="5">
        <f t="shared" si="4"/>
        <v>1</v>
      </c>
      <c r="I1804" s="5" t="str">
        <f t="shared" si="5"/>
        <v>431</v>
      </c>
      <c r="J1804" s="5" t="str">
        <f t="shared" si="6"/>
        <v>43</v>
      </c>
      <c r="K1804" s="5" t="str">
        <f>VLOOKUP(J1804,'RF Mapping'!$A$1:$B$26,2,0)</f>
        <v>Potential Loyalists</v>
      </c>
    </row>
    <row r="1805" ht="15.75" customHeight="1">
      <c r="A1805" s="4">
        <v>16769.0</v>
      </c>
      <c r="B1805" s="5">
        <v>1.0</v>
      </c>
      <c r="C1805" s="15">
        <v>44463.57013888889</v>
      </c>
      <c r="D1805" s="16">
        <v>2.95</v>
      </c>
      <c r="E1805" s="5">
        <f t="shared" si="1"/>
        <v>612</v>
      </c>
      <c r="F1805" s="5">
        <f t="shared" si="2"/>
        <v>2</v>
      </c>
      <c r="G1805" s="5">
        <f t="shared" si="3"/>
        <v>2</v>
      </c>
      <c r="H1805" s="5">
        <f t="shared" si="4"/>
        <v>1</v>
      </c>
      <c r="I1805" s="5" t="str">
        <f t="shared" si="5"/>
        <v>221</v>
      </c>
      <c r="J1805" s="5" t="str">
        <f t="shared" si="6"/>
        <v>22</v>
      </c>
      <c r="K1805" s="5" t="str">
        <f>VLOOKUP(J1805,'RF Mapping'!$A$1:$B$26,2,0)</f>
        <v>Hibernating</v>
      </c>
    </row>
    <row r="1806" ht="15.75" customHeight="1">
      <c r="A1806" s="4">
        <v>16770.0</v>
      </c>
      <c r="B1806" s="5">
        <v>3.0</v>
      </c>
      <c r="C1806" s="15">
        <v>44664.51458333333</v>
      </c>
      <c r="D1806" s="16">
        <v>31.4</v>
      </c>
      <c r="E1806" s="5">
        <f t="shared" si="1"/>
        <v>411</v>
      </c>
      <c r="F1806" s="5">
        <f t="shared" si="2"/>
        <v>4</v>
      </c>
      <c r="G1806" s="5">
        <f t="shared" si="3"/>
        <v>4</v>
      </c>
      <c r="H1806" s="5">
        <f t="shared" si="4"/>
        <v>2</v>
      </c>
      <c r="I1806" s="5" t="str">
        <f t="shared" si="5"/>
        <v>442</v>
      </c>
      <c r="J1806" s="5" t="str">
        <f t="shared" si="6"/>
        <v>44</v>
      </c>
      <c r="K1806" s="5" t="str">
        <f>VLOOKUP(J1806,'RF Mapping'!$A$1:$B$26,2,0)</f>
        <v>Loyal Customers</v>
      </c>
    </row>
    <row r="1807" ht="15.75" customHeight="1">
      <c r="A1807" s="4">
        <v>16771.0</v>
      </c>
      <c r="B1807" s="5">
        <v>5.0</v>
      </c>
      <c r="C1807" s="15">
        <v>44687.56111111111</v>
      </c>
      <c r="D1807" s="16">
        <v>161.69000000000003</v>
      </c>
      <c r="E1807" s="5">
        <f t="shared" si="1"/>
        <v>388</v>
      </c>
      <c r="F1807" s="5">
        <f t="shared" si="2"/>
        <v>4</v>
      </c>
      <c r="G1807" s="5">
        <f t="shared" si="3"/>
        <v>4</v>
      </c>
      <c r="H1807" s="5">
        <f t="shared" si="4"/>
        <v>4</v>
      </c>
      <c r="I1807" s="5" t="str">
        <f t="shared" si="5"/>
        <v>444</v>
      </c>
      <c r="J1807" s="5" t="str">
        <f t="shared" si="6"/>
        <v>44</v>
      </c>
      <c r="K1807" s="5" t="str">
        <f>VLOOKUP(J1807,'RF Mapping'!$A$1:$B$26,2,0)</f>
        <v>Loyal Customers</v>
      </c>
    </row>
    <row r="1808" ht="15.75" customHeight="1">
      <c r="A1808" s="4">
        <v>16773.0</v>
      </c>
      <c r="B1808" s="5">
        <v>1.0</v>
      </c>
      <c r="C1808" s="15">
        <v>44664.60902777778</v>
      </c>
      <c r="D1808" s="16">
        <v>26.25</v>
      </c>
      <c r="E1808" s="5">
        <f t="shared" si="1"/>
        <v>411</v>
      </c>
      <c r="F1808" s="5">
        <f t="shared" si="2"/>
        <v>4</v>
      </c>
      <c r="G1808" s="5">
        <f t="shared" si="3"/>
        <v>2</v>
      </c>
      <c r="H1808" s="5">
        <f t="shared" si="4"/>
        <v>2</v>
      </c>
      <c r="I1808" s="5" t="str">
        <f t="shared" si="5"/>
        <v>422</v>
      </c>
      <c r="J1808" s="5" t="str">
        <f t="shared" si="6"/>
        <v>42</v>
      </c>
      <c r="K1808" s="5" t="str">
        <f>VLOOKUP(J1808,'RF Mapping'!$A$1:$B$26,2,0)</f>
        <v>Potential Loyalists</v>
      </c>
    </row>
    <row r="1809" ht="15.75" customHeight="1">
      <c r="A1809" s="4">
        <v>16774.0</v>
      </c>
      <c r="B1809" s="5">
        <v>2.0</v>
      </c>
      <c r="C1809" s="15">
        <v>44581.54791666667</v>
      </c>
      <c r="D1809" s="16">
        <v>13.3</v>
      </c>
      <c r="E1809" s="5">
        <f t="shared" si="1"/>
        <v>494</v>
      </c>
      <c r="F1809" s="5">
        <f t="shared" si="2"/>
        <v>3</v>
      </c>
      <c r="G1809" s="5">
        <f t="shared" si="3"/>
        <v>3</v>
      </c>
      <c r="H1809" s="5">
        <f t="shared" si="4"/>
        <v>1</v>
      </c>
      <c r="I1809" s="5" t="str">
        <f t="shared" si="5"/>
        <v>331</v>
      </c>
      <c r="J1809" s="5" t="str">
        <f t="shared" si="6"/>
        <v>33</v>
      </c>
      <c r="K1809" s="5" t="str">
        <f>VLOOKUP(J1809,'RF Mapping'!$A$1:$B$26,2,0)</f>
        <v>Need Attention</v>
      </c>
    </row>
    <row r="1810" ht="15.75" customHeight="1">
      <c r="A1810" s="4">
        <v>16775.0</v>
      </c>
      <c r="B1810" s="5">
        <v>3.0</v>
      </c>
      <c r="C1810" s="15">
        <v>44664.64097222222</v>
      </c>
      <c r="D1810" s="16">
        <v>31.0</v>
      </c>
      <c r="E1810" s="5">
        <f t="shared" si="1"/>
        <v>411</v>
      </c>
      <c r="F1810" s="5">
        <f t="shared" si="2"/>
        <v>4</v>
      </c>
      <c r="G1810" s="5">
        <f t="shared" si="3"/>
        <v>4</v>
      </c>
      <c r="H1810" s="5">
        <f t="shared" si="4"/>
        <v>2</v>
      </c>
      <c r="I1810" s="5" t="str">
        <f t="shared" si="5"/>
        <v>442</v>
      </c>
      <c r="J1810" s="5" t="str">
        <f t="shared" si="6"/>
        <v>44</v>
      </c>
      <c r="K1810" s="5" t="str">
        <f>VLOOKUP(J1810,'RF Mapping'!$A$1:$B$26,2,0)</f>
        <v>Loyal Customers</v>
      </c>
    </row>
    <row r="1811" ht="15.75" customHeight="1">
      <c r="A1811" s="4">
        <v>16776.0</v>
      </c>
      <c r="B1811" s="5">
        <v>1.0</v>
      </c>
      <c r="C1811" s="15">
        <v>44661.54444444444</v>
      </c>
      <c r="D1811" s="16">
        <v>0.19</v>
      </c>
      <c r="E1811" s="5">
        <f t="shared" si="1"/>
        <v>414</v>
      </c>
      <c r="F1811" s="5">
        <f t="shared" si="2"/>
        <v>4</v>
      </c>
      <c r="G1811" s="5">
        <f t="shared" si="3"/>
        <v>2</v>
      </c>
      <c r="H1811" s="5">
        <f t="shared" si="4"/>
        <v>1</v>
      </c>
      <c r="I1811" s="5" t="str">
        <f t="shared" si="5"/>
        <v>421</v>
      </c>
      <c r="J1811" s="5" t="str">
        <f t="shared" si="6"/>
        <v>42</v>
      </c>
      <c r="K1811" s="5" t="str">
        <f>VLOOKUP(J1811,'RF Mapping'!$A$1:$B$26,2,0)</f>
        <v>Potential Loyalists</v>
      </c>
    </row>
    <row r="1812" ht="15.75" customHeight="1">
      <c r="A1812" s="4">
        <v>16777.0</v>
      </c>
      <c r="B1812" s="5">
        <v>1.0</v>
      </c>
      <c r="C1812" s="15">
        <v>44466.60694444444</v>
      </c>
      <c r="D1812" s="16">
        <v>25.650000000000002</v>
      </c>
      <c r="E1812" s="5">
        <f t="shared" si="1"/>
        <v>609</v>
      </c>
      <c r="F1812" s="5">
        <f t="shared" si="2"/>
        <v>2</v>
      </c>
      <c r="G1812" s="5">
        <f t="shared" si="3"/>
        <v>2</v>
      </c>
      <c r="H1812" s="5">
        <f t="shared" si="4"/>
        <v>2</v>
      </c>
      <c r="I1812" s="5" t="str">
        <f t="shared" si="5"/>
        <v>222</v>
      </c>
      <c r="J1812" s="5" t="str">
        <f t="shared" si="6"/>
        <v>22</v>
      </c>
      <c r="K1812" s="5" t="str">
        <f>VLOOKUP(J1812,'RF Mapping'!$A$1:$B$26,2,0)</f>
        <v>Hibernating</v>
      </c>
    </row>
    <row r="1813" ht="15.75" customHeight="1">
      <c r="A1813" s="4">
        <v>16779.0</v>
      </c>
      <c r="B1813" s="5">
        <v>12.0</v>
      </c>
      <c r="C1813" s="15">
        <v>44719.61944444444</v>
      </c>
      <c r="D1813" s="16">
        <v>187.02999999999994</v>
      </c>
      <c r="E1813" s="5">
        <f t="shared" si="1"/>
        <v>356</v>
      </c>
      <c r="F1813" s="5">
        <f t="shared" si="2"/>
        <v>5</v>
      </c>
      <c r="G1813" s="5">
        <f t="shared" si="3"/>
        <v>4</v>
      </c>
      <c r="H1813" s="5">
        <f t="shared" si="4"/>
        <v>4</v>
      </c>
      <c r="I1813" s="5" t="str">
        <f t="shared" si="5"/>
        <v>544</v>
      </c>
      <c r="J1813" s="5" t="str">
        <f t="shared" si="6"/>
        <v>54</v>
      </c>
      <c r="K1813" s="5" t="str">
        <f>VLOOKUP(J1813,'RF Mapping'!$A$1:$B$26,2,0)</f>
        <v>Champions</v>
      </c>
    </row>
    <row r="1814" ht="15.75" customHeight="1">
      <c r="A1814" s="4">
        <v>16780.0</v>
      </c>
      <c r="B1814" s="5">
        <v>1.0</v>
      </c>
      <c r="C1814" s="15">
        <v>44620.67291666667</v>
      </c>
      <c r="D1814" s="16">
        <v>5.9</v>
      </c>
      <c r="E1814" s="5">
        <f t="shared" si="1"/>
        <v>455</v>
      </c>
      <c r="F1814" s="5">
        <f t="shared" si="2"/>
        <v>3</v>
      </c>
      <c r="G1814" s="5">
        <f t="shared" si="3"/>
        <v>2</v>
      </c>
      <c r="H1814" s="5">
        <f t="shared" si="4"/>
        <v>1</v>
      </c>
      <c r="I1814" s="5" t="str">
        <f t="shared" si="5"/>
        <v>321</v>
      </c>
      <c r="J1814" s="5" t="str">
        <f t="shared" si="6"/>
        <v>32</v>
      </c>
      <c r="K1814" s="5" t="str">
        <f>VLOOKUP(J1814,'RF Mapping'!$A$1:$B$26,2,0)</f>
        <v>About to Sleep</v>
      </c>
    </row>
    <row r="1815" ht="15.75" customHeight="1">
      <c r="A1815" s="4">
        <v>16782.0</v>
      </c>
      <c r="B1815" s="5">
        <v>6.0</v>
      </c>
      <c r="C1815" s="15">
        <v>44643.39305555556</v>
      </c>
      <c r="D1815" s="16">
        <v>52.25</v>
      </c>
      <c r="E1815" s="5">
        <f t="shared" si="1"/>
        <v>432</v>
      </c>
      <c r="F1815" s="5">
        <f t="shared" si="2"/>
        <v>3</v>
      </c>
      <c r="G1815" s="5">
        <f t="shared" si="3"/>
        <v>4</v>
      </c>
      <c r="H1815" s="5">
        <f t="shared" si="4"/>
        <v>3</v>
      </c>
      <c r="I1815" s="5" t="str">
        <f t="shared" si="5"/>
        <v>343</v>
      </c>
      <c r="J1815" s="5" t="str">
        <f t="shared" si="6"/>
        <v>34</v>
      </c>
      <c r="K1815" s="5" t="str">
        <f>VLOOKUP(J1815,'RF Mapping'!$A$1:$B$26,2,0)</f>
        <v>Loyal Customers</v>
      </c>
    </row>
    <row r="1816" ht="15.75" customHeight="1">
      <c r="A1816" s="4">
        <v>16784.0</v>
      </c>
      <c r="B1816" s="5">
        <v>1.0</v>
      </c>
      <c r="C1816" s="15">
        <v>44701.51388888889</v>
      </c>
      <c r="D1816" s="16">
        <v>30.0</v>
      </c>
      <c r="E1816" s="5">
        <f t="shared" si="1"/>
        <v>374</v>
      </c>
      <c r="F1816" s="5">
        <f t="shared" si="2"/>
        <v>5</v>
      </c>
      <c r="G1816" s="5">
        <f t="shared" si="3"/>
        <v>2</v>
      </c>
      <c r="H1816" s="5">
        <f t="shared" si="4"/>
        <v>2</v>
      </c>
      <c r="I1816" s="5" t="str">
        <f t="shared" si="5"/>
        <v>522</v>
      </c>
      <c r="J1816" s="5" t="str">
        <f t="shared" si="6"/>
        <v>52</v>
      </c>
      <c r="K1816" s="5" t="str">
        <f>VLOOKUP(J1816,'RF Mapping'!$A$1:$B$26,2,0)</f>
        <v>Potential Loyalists</v>
      </c>
    </row>
    <row r="1817" ht="15.75" customHeight="1">
      <c r="A1817" s="4">
        <v>16788.0</v>
      </c>
      <c r="B1817" s="5">
        <v>2.0</v>
      </c>
      <c r="C1817" s="15">
        <v>44600.62013888889</v>
      </c>
      <c r="D1817" s="16">
        <v>60.809999999999995</v>
      </c>
      <c r="E1817" s="5">
        <f t="shared" si="1"/>
        <v>475</v>
      </c>
      <c r="F1817" s="5">
        <f t="shared" si="2"/>
        <v>3</v>
      </c>
      <c r="G1817" s="5">
        <f t="shared" si="3"/>
        <v>3</v>
      </c>
      <c r="H1817" s="5">
        <f t="shared" si="4"/>
        <v>3</v>
      </c>
      <c r="I1817" s="5" t="str">
        <f t="shared" si="5"/>
        <v>333</v>
      </c>
      <c r="J1817" s="5" t="str">
        <f t="shared" si="6"/>
        <v>33</v>
      </c>
      <c r="K1817" s="5" t="str">
        <f>VLOOKUP(J1817,'RF Mapping'!$A$1:$B$26,2,0)</f>
        <v>Need Attention</v>
      </c>
    </row>
    <row r="1818" ht="15.75" customHeight="1">
      <c r="A1818" s="4">
        <v>16791.0</v>
      </c>
      <c r="B1818" s="5">
        <v>6.0</v>
      </c>
      <c r="C1818" s="15">
        <v>44691.8</v>
      </c>
      <c r="D1818" s="16">
        <v>47.5</v>
      </c>
      <c r="E1818" s="5">
        <f t="shared" si="1"/>
        <v>384</v>
      </c>
      <c r="F1818" s="5">
        <f t="shared" si="2"/>
        <v>4</v>
      </c>
      <c r="G1818" s="5">
        <f t="shared" si="3"/>
        <v>4</v>
      </c>
      <c r="H1818" s="5">
        <f t="shared" si="4"/>
        <v>3</v>
      </c>
      <c r="I1818" s="5" t="str">
        <f t="shared" si="5"/>
        <v>443</v>
      </c>
      <c r="J1818" s="5" t="str">
        <f t="shared" si="6"/>
        <v>44</v>
      </c>
      <c r="K1818" s="5" t="str">
        <f>VLOOKUP(J1818,'RF Mapping'!$A$1:$B$26,2,0)</f>
        <v>Loyal Customers</v>
      </c>
    </row>
    <row r="1819" ht="15.75" customHeight="1">
      <c r="A1819" s="4">
        <v>16794.0</v>
      </c>
      <c r="B1819" s="5">
        <v>3.0</v>
      </c>
      <c r="C1819" s="15">
        <v>44631.65972222222</v>
      </c>
      <c r="D1819" s="16">
        <v>19.31</v>
      </c>
      <c r="E1819" s="5">
        <f t="shared" si="1"/>
        <v>444</v>
      </c>
      <c r="F1819" s="5">
        <f t="shared" si="2"/>
        <v>3</v>
      </c>
      <c r="G1819" s="5">
        <f t="shared" si="3"/>
        <v>4</v>
      </c>
      <c r="H1819" s="5">
        <f t="shared" si="4"/>
        <v>2</v>
      </c>
      <c r="I1819" s="5" t="str">
        <f t="shared" si="5"/>
        <v>342</v>
      </c>
      <c r="J1819" s="5" t="str">
        <f t="shared" si="6"/>
        <v>34</v>
      </c>
      <c r="K1819" s="5" t="str">
        <f>VLOOKUP(J1819,'RF Mapping'!$A$1:$B$26,2,0)</f>
        <v>Loyal Customers</v>
      </c>
    </row>
    <row r="1820" ht="15.75" customHeight="1">
      <c r="A1820" s="4">
        <v>16795.0</v>
      </c>
      <c r="B1820" s="5">
        <v>1.0</v>
      </c>
      <c r="C1820" s="15">
        <v>44356.58888888889</v>
      </c>
      <c r="D1820" s="16">
        <v>16.310000000000002</v>
      </c>
      <c r="E1820" s="5">
        <f t="shared" si="1"/>
        <v>719</v>
      </c>
      <c r="F1820" s="5">
        <f t="shared" si="2"/>
        <v>2</v>
      </c>
      <c r="G1820" s="5">
        <f t="shared" si="3"/>
        <v>2</v>
      </c>
      <c r="H1820" s="5">
        <f t="shared" si="4"/>
        <v>2</v>
      </c>
      <c r="I1820" s="5" t="str">
        <f t="shared" si="5"/>
        <v>222</v>
      </c>
      <c r="J1820" s="5" t="str">
        <f t="shared" si="6"/>
        <v>22</v>
      </c>
      <c r="K1820" s="5" t="str">
        <f>VLOOKUP(J1820,'RF Mapping'!$A$1:$B$26,2,0)</f>
        <v>Hibernating</v>
      </c>
    </row>
    <row r="1821" ht="15.75" customHeight="1">
      <c r="A1821" s="4">
        <v>16800.0</v>
      </c>
      <c r="B1821" s="5">
        <v>1.0</v>
      </c>
      <c r="C1821" s="15">
        <v>44709.5875</v>
      </c>
      <c r="D1821" s="16">
        <v>35.99</v>
      </c>
      <c r="E1821" s="5">
        <f t="shared" si="1"/>
        <v>366</v>
      </c>
      <c r="F1821" s="5">
        <f t="shared" si="2"/>
        <v>5</v>
      </c>
      <c r="G1821" s="5">
        <f t="shared" si="3"/>
        <v>2</v>
      </c>
      <c r="H1821" s="5">
        <f t="shared" si="4"/>
        <v>3</v>
      </c>
      <c r="I1821" s="5" t="str">
        <f t="shared" si="5"/>
        <v>523</v>
      </c>
      <c r="J1821" s="5" t="str">
        <f t="shared" si="6"/>
        <v>52</v>
      </c>
      <c r="K1821" s="5" t="str">
        <f>VLOOKUP(J1821,'RF Mapping'!$A$1:$B$26,2,0)</f>
        <v>Potential Loyalists</v>
      </c>
    </row>
    <row r="1822" ht="15.75" customHeight="1">
      <c r="A1822" s="4">
        <v>16801.0</v>
      </c>
      <c r="B1822" s="5">
        <v>2.0</v>
      </c>
      <c r="C1822" s="15">
        <v>44522.50833333333</v>
      </c>
      <c r="D1822" s="16">
        <v>288.80000000000007</v>
      </c>
      <c r="E1822" s="5">
        <f t="shared" si="1"/>
        <v>553</v>
      </c>
      <c r="F1822" s="5">
        <f t="shared" si="2"/>
        <v>2</v>
      </c>
      <c r="G1822" s="5">
        <f t="shared" si="3"/>
        <v>3</v>
      </c>
      <c r="H1822" s="5">
        <f t="shared" si="4"/>
        <v>4</v>
      </c>
      <c r="I1822" s="5" t="str">
        <f t="shared" si="5"/>
        <v>234</v>
      </c>
      <c r="J1822" s="5" t="str">
        <f t="shared" si="6"/>
        <v>23</v>
      </c>
      <c r="K1822" s="5" t="str">
        <f>VLOOKUP(J1822,'RF Mapping'!$A$1:$B$26,2,0)</f>
        <v>At Risk</v>
      </c>
    </row>
    <row r="1823" ht="15.75" customHeight="1">
      <c r="A1823" s="4">
        <v>16805.0</v>
      </c>
      <c r="B1823" s="5">
        <v>2.0</v>
      </c>
      <c r="C1823" s="15">
        <v>44549.47430555556</v>
      </c>
      <c r="D1823" s="16">
        <v>18.79</v>
      </c>
      <c r="E1823" s="5">
        <f t="shared" si="1"/>
        <v>526</v>
      </c>
      <c r="F1823" s="5">
        <f t="shared" si="2"/>
        <v>3</v>
      </c>
      <c r="G1823" s="5">
        <f t="shared" si="3"/>
        <v>3</v>
      </c>
      <c r="H1823" s="5">
        <f t="shared" si="4"/>
        <v>2</v>
      </c>
      <c r="I1823" s="5" t="str">
        <f t="shared" si="5"/>
        <v>332</v>
      </c>
      <c r="J1823" s="5" t="str">
        <f t="shared" si="6"/>
        <v>33</v>
      </c>
      <c r="K1823" s="5" t="str">
        <f>VLOOKUP(J1823,'RF Mapping'!$A$1:$B$26,2,0)</f>
        <v>Need Attention</v>
      </c>
    </row>
    <row r="1824" ht="15.75" customHeight="1">
      <c r="A1824" s="4">
        <v>16806.0</v>
      </c>
      <c r="B1824" s="5">
        <v>2.0</v>
      </c>
      <c r="C1824" s="15">
        <v>44620.64375</v>
      </c>
      <c r="D1824" s="16">
        <v>17.45</v>
      </c>
      <c r="E1824" s="5">
        <f t="shared" si="1"/>
        <v>455</v>
      </c>
      <c r="F1824" s="5">
        <f t="shared" si="2"/>
        <v>3</v>
      </c>
      <c r="G1824" s="5">
        <f t="shared" si="3"/>
        <v>3</v>
      </c>
      <c r="H1824" s="5">
        <f t="shared" si="4"/>
        <v>2</v>
      </c>
      <c r="I1824" s="5" t="str">
        <f t="shared" si="5"/>
        <v>332</v>
      </c>
      <c r="J1824" s="5" t="str">
        <f t="shared" si="6"/>
        <v>33</v>
      </c>
      <c r="K1824" s="5" t="str">
        <f>VLOOKUP(J1824,'RF Mapping'!$A$1:$B$26,2,0)</f>
        <v>Need Attention</v>
      </c>
    </row>
    <row r="1825" ht="15.75" customHeight="1">
      <c r="A1825" s="4">
        <v>16809.0</v>
      </c>
      <c r="B1825" s="5">
        <v>2.0</v>
      </c>
      <c r="C1825" s="15">
        <v>44587.6</v>
      </c>
      <c r="D1825" s="16">
        <v>27.17</v>
      </c>
      <c r="E1825" s="5">
        <f t="shared" si="1"/>
        <v>488</v>
      </c>
      <c r="F1825" s="5">
        <f t="shared" si="2"/>
        <v>3</v>
      </c>
      <c r="G1825" s="5">
        <f t="shared" si="3"/>
        <v>3</v>
      </c>
      <c r="H1825" s="5">
        <f t="shared" si="4"/>
        <v>2</v>
      </c>
      <c r="I1825" s="5" t="str">
        <f t="shared" si="5"/>
        <v>332</v>
      </c>
      <c r="J1825" s="5" t="str">
        <f t="shared" si="6"/>
        <v>33</v>
      </c>
      <c r="K1825" s="5" t="str">
        <f>VLOOKUP(J1825,'RF Mapping'!$A$1:$B$26,2,0)</f>
        <v>Need Attention</v>
      </c>
    </row>
    <row r="1826" ht="15.75" customHeight="1">
      <c r="A1826" s="4">
        <v>16812.0</v>
      </c>
      <c r="B1826" s="5">
        <v>1.0</v>
      </c>
      <c r="C1826" s="15">
        <v>44361.52430555555</v>
      </c>
      <c r="D1826" s="16">
        <v>15.0</v>
      </c>
      <c r="E1826" s="5">
        <f t="shared" si="1"/>
        <v>714</v>
      </c>
      <c r="F1826" s="5">
        <f t="shared" si="2"/>
        <v>2</v>
      </c>
      <c r="G1826" s="5">
        <f t="shared" si="3"/>
        <v>2</v>
      </c>
      <c r="H1826" s="5">
        <f t="shared" si="4"/>
        <v>2</v>
      </c>
      <c r="I1826" s="5" t="str">
        <f t="shared" si="5"/>
        <v>222</v>
      </c>
      <c r="J1826" s="5" t="str">
        <f t="shared" si="6"/>
        <v>22</v>
      </c>
      <c r="K1826" s="5" t="str">
        <f>VLOOKUP(J1826,'RF Mapping'!$A$1:$B$26,2,0)</f>
        <v>Hibernating</v>
      </c>
    </row>
    <row r="1827" ht="15.75" customHeight="1">
      <c r="A1827" s="4">
        <v>16813.0</v>
      </c>
      <c r="B1827" s="5">
        <v>10.0</v>
      </c>
      <c r="C1827" s="15">
        <v>44713.58541666667</v>
      </c>
      <c r="D1827" s="16">
        <v>105.73</v>
      </c>
      <c r="E1827" s="5">
        <f t="shared" si="1"/>
        <v>362</v>
      </c>
      <c r="F1827" s="5">
        <f t="shared" si="2"/>
        <v>5</v>
      </c>
      <c r="G1827" s="5">
        <f t="shared" si="3"/>
        <v>4</v>
      </c>
      <c r="H1827" s="5">
        <f t="shared" si="4"/>
        <v>4</v>
      </c>
      <c r="I1827" s="5" t="str">
        <f t="shared" si="5"/>
        <v>544</v>
      </c>
      <c r="J1827" s="5" t="str">
        <f t="shared" si="6"/>
        <v>54</v>
      </c>
      <c r="K1827" s="5" t="str">
        <f>VLOOKUP(J1827,'RF Mapping'!$A$1:$B$26,2,0)</f>
        <v>Champions</v>
      </c>
    </row>
    <row r="1828" ht="15.75" customHeight="1">
      <c r="A1828" s="4">
        <v>16814.0</v>
      </c>
      <c r="B1828" s="5">
        <v>3.0</v>
      </c>
      <c r="C1828" s="15">
        <v>44530.44652777778</v>
      </c>
      <c r="D1828" s="16">
        <v>93.9</v>
      </c>
      <c r="E1828" s="5">
        <f t="shared" si="1"/>
        <v>545</v>
      </c>
      <c r="F1828" s="5">
        <f t="shared" si="2"/>
        <v>2</v>
      </c>
      <c r="G1828" s="5">
        <f t="shared" si="3"/>
        <v>4</v>
      </c>
      <c r="H1828" s="5">
        <f t="shared" si="4"/>
        <v>4</v>
      </c>
      <c r="I1828" s="5" t="str">
        <f t="shared" si="5"/>
        <v>244</v>
      </c>
      <c r="J1828" s="5" t="str">
        <f t="shared" si="6"/>
        <v>24</v>
      </c>
      <c r="K1828" s="5" t="str">
        <f>VLOOKUP(J1828,'RF Mapping'!$A$1:$B$26,2,0)</f>
        <v>At Risk</v>
      </c>
    </row>
    <row r="1829" ht="15.75" customHeight="1">
      <c r="A1829" s="4">
        <v>16817.0</v>
      </c>
      <c r="B1829" s="5">
        <v>5.0</v>
      </c>
      <c r="C1829" s="15">
        <v>44547.64861111111</v>
      </c>
      <c r="D1829" s="16">
        <v>83.44999999999999</v>
      </c>
      <c r="E1829" s="5">
        <f t="shared" si="1"/>
        <v>528</v>
      </c>
      <c r="F1829" s="5">
        <f t="shared" si="2"/>
        <v>3</v>
      </c>
      <c r="G1829" s="5">
        <f t="shared" si="3"/>
        <v>4</v>
      </c>
      <c r="H1829" s="5">
        <f t="shared" si="4"/>
        <v>4</v>
      </c>
      <c r="I1829" s="5" t="str">
        <f t="shared" si="5"/>
        <v>344</v>
      </c>
      <c r="J1829" s="5" t="str">
        <f t="shared" si="6"/>
        <v>34</v>
      </c>
      <c r="K1829" s="5" t="str">
        <f>VLOOKUP(J1829,'RF Mapping'!$A$1:$B$26,2,0)</f>
        <v>Loyal Customers</v>
      </c>
    </row>
    <row r="1830" ht="15.75" customHeight="1">
      <c r="A1830" s="4">
        <v>16818.0</v>
      </c>
      <c r="B1830" s="5">
        <v>5.0</v>
      </c>
      <c r="C1830" s="15">
        <v>44710.44513888889</v>
      </c>
      <c r="D1830" s="16">
        <v>70.23</v>
      </c>
      <c r="E1830" s="5">
        <f t="shared" si="1"/>
        <v>365</v>
      </c>
      <c r="F1830" s="5">
        <f t="shared" si="2"/>
        <v>5</v>
      </c>
      <c r="G1830" s="5">
        <f t="shared" si="3"/>
        <v>4</v>
      </c>
      <c r="H1830" s="5">
        <f t="shared" si="4"/>
        <v>3</v>
      </c>
      <c r="I1830" s="5" t="str">
        <f t="shared" si="5"/>
        <v>543</v>
      </c>
      <c r="J1830" s="5" t="str">
        <f t="shared" si="6"/>
        <v>54</v>
      </c>
      <c r="K1830" s="5" t="str">
        <f>VLOOKUP(J1830,'RF Mapping'!$A$1:$B$26,2,0)</f>
        <v>Champions</v>
      </c>
    </row>
    <row r="1831" ht="15.75" customHeight="1">
      <c r="A1831" s="4">
        <v>16825.0</v>
      </c>
      <c r="B1831" s="5">
        <v>1.0</v>
      </c>
      <c r="C1831" s="15">
        <v>44537.40555555555</v>
      </c>
      <c r="D1831" s="16">
        <v>15.0</v>
      </c>
      <c r="E1831" s="5">
        <f t="shared" si="1"/>
        <v>538</v>
      </c>
      <c r="F1831" s="5">
        <f t="shared" si="2"/>
        <v>3</v>
      </c>
      <c r="G1831" s="5">
        <f t="shared" si="3"/>
        <v>2</v>
      </c>
      <c r="H1831" s="5">
        <f t="shared" si="4"/>
        <v>2</v>
      </c>
      <c r="I1831" s="5" t="str">
        <f t="shared" si="5"/>
        <v>322</v>
      </c>
      <c r="J1831" s="5" t="str">
        <f t="shared" si="6"/>
        <v>32</v>
      </c>
      <c r="K1831" s="5" t="str">
        <f>VLOOKUP(J1831,'RF Mapping'!$A$1:$B$26,2,0)</f>
        <v>About to Sleep</v>
      </c>
    </row>
    <row r="1832" ht="15.75" customHeight="1">
      <c r="A1832" s="4">
        <v>16833.0</v>
      </c>
      <c r="B1832" s="5">
        <v>1.0</v>
      </c>
      <c r="C1832" s="15">
        <v>44386.54305555556</v>
      </c>
      <c r="D1832" s="16">
        <v>19.5</v>
      </c>
      <c r="E1832" s="5">
        <f t="shared" si="1"/>
        <v>689</v>
      </c>
      <c r="F1832" s="5">
        <f t="shared" si="2"/>
        <v>2</v>
      </c>
      <c r="G1832" s="5">
        <f t="shared" si="3"/>
        <v>2</v>
      </c>
      <c r="H1832" s="5">
        <f t="shared" si="4"/>
        <v>2</v>
      </c>
      <c r="I1832" s="5" t="str">
        <f t="shared" si="5"/>
        <v>222</v>
      </c>
      <c r="J1832" s="5" t="str">
        <f t="shared" si="6"/>
        <v>22</v>
      </c>
      <c r="K1832" s="5" t="str">
        <f>VLOOKUP(J1832,'RF Mapping'!$A$1:$B$26,2,0)</f>
        <v>Hibernating</v>
      </c>
    </row>
    <row r="1833" ht="15.75" customHeight="1">
      <c r="A1833" s="4">
        <v>16835.0</v>
      </c>
      <c r="B1833" s="5">
        <v>1.0</v>
      </c>
      <c r="C1833" s="15">
        <v>44595.57638888889</v>
      </c>
      <c r="D1833" s="16">
        <v>41.6</v>
      </c>
      <c r="E1833" s="5">
        <f t="shared" si="1"/>
        <v>480</v>
      </c>
      <c r="F1833" s="5">
        <f t="shared" si="2"/>
        <v>3</v>
      </c>
      <c r="G1833" s="5">
        <f t="shared" si="3"/>
        <v>2</v>
      </c>
      <c r="H1833" s="5">
        <f t="shared" si="4"/>
        <v>3</v>
      </c>
      <c r="I1833" s="5" t="str">
        <f t="shared" si="5"/>
        <v>323</v>
      </c>
      <c r="J1833" s="5" t="str">
        <f t="shared" si="6"/>
        <v>32</v>
      </c>
      <c r="K1833" s="5" t="str">
        <f>VLOOKUP(J1833,'RF Mapping'!$A$1:$B$26,2,0)</f>
        <v>About to Sleep</v>
      </c>
    </row>
    <row r="1834" ht="15.75" customHeight="1">
      <c r="A1834" s="4">
        <v>16837.0</v>
      </c>
      <c r="B1834" s="5">
        <v>3.0</v>
      </c>
      <c r="C1834" s="15">
        <v>44689.60208333333</v>
      </c>
      <c r="D1834" s="16">
        <v>27.66</v>
      </c>
      <c r="E1834" s="5">
        <f t="shared" si="1"/>
        <v>386</v>
      </c>
      <c r="F1834" s="5">
        <f t="shared" si="2"/>
        <v>4</v>
      </c>
      <c r="G1834" s="5">
        <f t="shared" si="3"/>
        <v>4</v>
      </c>
      <c r="H1834" s="5">
        <f t="shared" si="4"/>
        <v>2</v>
      </c>
      <c r="I1834" s="5" t="str">
        <f t="shared" si="5"/>
        <v>442</v>
      </c>
      <c r="J1834" s="5" t="str">
        <f t="shared" si="6"/>
        <v>44</v>
      </c>
      <c r="K1834" s="5" t="str">
        <f>VLOOKUP(J1834,'RF Mapping'!$A$1:$B$26,2,0)</f>
        <v>Loyal Customers</v>
      </c>
    </row>
    <row r="1835" ht="15.75" customHeight="1">
      <c r="A1835" s="4">
        <v>16839.0</v>
      </c>
      <c r="B1835" s="5">
        <v>8.0</v>
      </c>
      <c r="C1835" s="15">
        <v>44713.37638888889</v>
      </c>
      <c r="D1835" s="16">
        <v>863.5200000000001</v>
      </c>
      <c r="E1835" s="5">
        <f t="shared" si="1"/>
        <v>362</v>
      </c>
      <c r="F1835" s="5">
        <f t="shared" si="2"/>
        <v>5</v>
      </c>
      <c r="G1835" s="5">
        <f t="shared" si="3"/>
        <v>4</v>
      </c>
      <c r="H1835" s="5">
        <f t="shared" si="4"/>
        <v>4</v>
      </c>
      <c r="I1835" s="5" t="str">
        <f t="shared" si="5"/>
        <v>544</v>
      </c>
      <c r="J1835" s="5" t="str">
        <f t="shared" si="6"/>
        <v>54</v>
      </c>
      <c r="K1835" s="5" t="str">
        <f>VLOOKUP(J1835,'RF Mapping'!$A$1:$B$26,2,0)</f>
        <v>Champions</v>
      </c>
    </row>
    <row r="1836" ht="15.75" customHeight="1">
      <c r="A1836" s="4">
        <v>16841.0</v>
      </c>
      <c r="B1836" s="5">
        <v>3.0</v>
      </c>
      <c r="C1836" s="15">
        <v>44586.54583333333</v>
      </c>
      <c r="D1836" s="16">
        <v>128.44</v>
      </c>
      <c r="E1836" s="5">
        <f t="shared" si="1"/>
        <v>489</v>
      </c>
      <c r="F1836" s="5">
        <f t="shared" si="2"/>
        <v>3</v>
      </c>
      <c r="G1836" s="5">
        <f t="shared" si="3"/>
        <v>4</v>
      </c>
      <c r="H1836" s="5">
        <f t="shared" si="4"/>
        <v>4</v>
      </c>
      <c r="I1836" s="5" t="str">
        <f t="shared" si="5"/>
        <v>344</v>
      </c>
      <c r="J1836" s="5" t="str">
        <f t="shared" si="6"/>
        <v>34</v>
      </c>
      <c r="K1836" s="5" t="str">
        <f>VLOOKUP(J1836,'RF Mapping'!$A$1:$B$26,2,0)</f>
        <v>Loyal Customers</v>
      </c>
    </row>
    <row r="1837" ht="15.75" customHeight="1">
      <c r="A1837" s="4">
        <v>16842.0</v>
      </c>
      <c r="B1837" s="5">
        <v>1.0</v>
      </c>
      <c r="C1837" s="15">
        <v>44657.73472222222</v>
      </c>
      <c r="D1837" s="16">
        <v>3.75</v>
      </c>
      <c r="E1837" s="5">
        <f t="shared" si="1"/>
        <v>418</v>
      </c>
      <c r="F1837" s="5">
        <f t="shared" si="2"/>
        <v>4</v>
      </c>
      <c r="G1837" s="5">
        <f t="shared" si="3"/>
        <v>2</v>
      </c>
      <c r="H1837" s="5">
        <f t="shared" si="4"/>
        <v>1</v>
      </c>
      <c r="I1837" s="5" t="str">
        <f t="shared" si="5"/>
        <v>421</v>
      </c>
      <c r="J1837" s="5" t="str">
        <f t="shared" si="6"/>
        <v>42</v>
      </c>
      <c r="K1837" s="5" t="str">
        <f>VLOOKUP(J1837,'RF Mapping'!$A$1:$B$26,2,0)</f>
        <v>Potential Loyalists</v>
      </c>
    </row>
    <row r="1838" ht="15.75" customHeight="1">
      <c r="A1838" s="4">
        <v>16843.0</v>
      </c>
      <c r="B1838" s="5">
        <v>6.0</v>
      </c>
      <c r="C1838" s="15">
        <v>44625.39166666667</v>
      </c>
      <c r="D1838" s="16">
        <v>287.11</v>
      </c>
      <c r="E1838" s="5">
        <f t="shared" si="1"/>
        <v>450</v>
      </c>
      <c r="F1838" s="5">
        <f t="shared" si="2"/>
        <v>3</v>
      </c>
      <c r="G1838" s="5">
        <f t="shared" si="3"/>
        <v>4</v>
      </c>
      <c r="H1838" s="5">
        <f t="shared" si="4"/>
        <v>4</v>
      </c>
      <c r="I1838" s="5" t="str">
        <f t="shared" si="5"/>
        <v>344</v>
      </c>
      <c r="J1838" s="5" t="str">
        <f t="shared" si="6"/>
        <v>34</v>
      </c>
      <c r="K1838" s="5" t="str">
        <f>VLOOKUP(J1838,'RF Mapping'!$A$1:$B$26,2,0)</f>
        <v>Loyal Customers</v>
      </c>
    </row>
    <row r="1839" ht="15.75" customHeight="1">
      <c r="A1839" s="4">
        <v>16849.0</v>
      </c>
      <c r="B1839" s="5">
        <v>1.0</v>
      </c>
      <c r="C1839" s="15">
        <v>44536.38611111111</v>
      </c>
      <c r="D1839" s="16">
        <v>17.700000000000003</v>
      </c>
      <c r="E1839" s="5">
        <f t="shared" si="1"/>
        <v>539</v>
      </c>
      <c r="F1839" s="5">
        <f t="shared" si="2"/>
        <v>3</v>
      </c>
      <c r="G1839" s="5">
        <f t="shared" si="3"/>
        <v>2</v>
      </c>
      <c r="H1839" s="5">
        <f t="shared" si="4"/>
        <v>2</v>
      </c>
      <c r="I1839" s="5" t="str">
        <f t="shared" si="5"/>
        <v>322</v>
      </c>
      <c r="J1839" s="5" t="str">
        <f t="shared" si="6"/>
        <v>32</v>
      </c>
      <c r="K1839" s="5" t="str">
        <f>VLOOKUP(J1839,'RF Mapping'!$A$1:$B$26,2,0)</f>
        <v>About to Sleep</v>
      </c>
    </row>
    <row r="1840" ht="15.75" customHeight="1">
      <c r="A1840" s="4">
        <v>16850.0</v>
      </c>
      <c r="B1840" s="5">
        <v>1.0</v>
      </c>
      <c r="C1840" s="15">
        <v>44387.46458333333</v>
      </c>
      <c r="D1840" s="16">
        <v>15.0</v>
      </c>
      <c r="E1840" s="5">
        <f t="shared" si="1"/>
        <v>688</v>
      </c>
      <c r="F1840" s="5">
        <f t="shared" si="2"/>
        <v>2</v>
      </c>
      <c r="G1840" s="5">
        <f t="shared" si="3"/>
        <v>2</v>
      </c>
      <c r="H1840" s="5">
        <f t="shared" si="4"/>
        <v>2</v>
      </c>
      <c r="I1840" s="5" t="str">
        <f t="shared" si="5"/>
        <v>222</v>
      </c>
      <c r="J1840" s="5" t="str">
        <f t="shared" si="6"/>
        <v>22</v>
      </c>
      <c r="K1840" s="5" t="str">
        <f>VLOOKUP(J1840,'RF Mapping'!$A$1:$B$26,2,0)</f>
        <v>Hibernating</v>
      </c>
    </row>
    <row r="1841" ht="15.75" customHeight="1">
      <c r="A1841" s="4">
        <v>16858.0</v>
      </c>
      <c r="B1841" s="5">
        <v>1.0</v>
      </c>
      <c r="C1841" s="15">
        <v>44355.61944444444</v>
      </c>
      <c r="D1841" s="16">
        <v>8.4</v>
      </c>
      <c r="E1841" s="5">
        <f t="shared" si="1"/>
        <v>720</v>
      </c>
      <c r="F1841" s="5">
        <f t="shared" si="2"/>
        <v>2</v>
      </c>
      <c r="G1841" s="5">
        <f t="shared" si="3"/>
        <v>2</v>
      </c>
      <c r="H1841" s="5">
        <f t="shared" si="4"/>
        <v>1</v>
      </c>
      <c r="I1841" s="5" t="str">
        <f t="shared" si="5"/>
        <v>221</v>
      </c>
      <c r="J1841" s="5" t="str">
        <f t="shared" si="6"/>
        <v>22</v>
      </c>
      <c r="K1841" s="5" t="str">
        <f>VLOOKUP(J1841,'RF Mapping'!$A$1:$B$26,2,0)</f>
        <v>Hibernating</v>
      </c>
    </row>
    <row r="1842" ht="15.75" customHeight="1">
      <c r="A1842" s="4">
        <v>16859.0</v>
      </c>
      <c r="B1842" s="5">
        <v>3.0</v>
      </c>
      <c r="C1842" s="15">
        <v>44617.59166666667</v>
      </c>
      <c r="D1842" s="16">
        <v>82.94</v>
      </c>
      <c r="E1842" s="5">
        <f t="shared" si="1"/>
        <v>458</v>
      </c>
      <c r="F1842" s="5">
        <f t="shared" si="2"/>
        <v>3</v>
      </c>
      <c r="G1842" s="5">
        <f t="shared" si="3"/>
        <v>4</v>
      </c>
      <c r="H1842" s="5">
        <f t="shared" si="4"/>
        <v>4</v>
      </c>
      <c r="I1842" s="5" t="str">
        <f t="shared" si="5"/>
        <v>344</v>
      </c>
      <c r="J1842" s="5" t="str">
        <f t="shared" si="6"/>
        <v>34</v>
      </c>
      <c r="K1842" s="5" t="str">
        <f>VLOOKUP(J1842,'RF Mapping'!$A$1:$B$26,2,0)</f>
        <v>Loyal Customers</v>
      </c>
    </row>
    <row r="1843" ht="15.75" customHeight="1">
      <c r="A1843" s="4">
        <v>16861.0</v>
      </c>
      <c r="B1843" s="5">
        <v>2.0</v>
      </c>
      <c r="C1843" s="15">
        <v>44662.37847222222</v>
      </c>
      <c r="D1843" s="16">
        <v>46.41</v>
      </c>
      <c r="E1843" s="5">
        <f t="shared" si="1"/>
        <v>413</v>
      </c>
      <c r="F1843" s="5">
        <f t="shared" si="2"/>
        <v>4</v>
      </c>
      <c r="G1843" s="5">
        <f t="shared" si="3"/>
        <v>3</v>
      </c>
      <c r="H1843" s="5">
        <f t="shared" si="4"/>
        <v>3</v>
      </c>
      <c r="I1843" s="5" t="str">
        <f t="shared" si="5"/>
        <v>433</v>
      </c>
      <c r="J1843" s="5" t="str">
        <f t="shared" si="6"/>
        <v>43</v>
      </c>
      <c r="K1843" s="5" t="str">
        <f>VLOOKUP(J1843,'RF Mapping'!$A$1:$B$26,2,0)</f>
        <v>Potential Loyalists</v>
      </c>
    </row>
    <row r="1844" ht="15.75" customHeight="1">
      <c r="A1844" s="4">
        <v>16863.0</v>
      </c>
      <c r="B1844" s="5">
        <v>2.0</v>
      </c>
      <c r="C1844" s="15">
        <v>44689.64305555556</v>
      </c>
      <c r="D1844" s="16">
        <v>53.10000000000001</v>
      </c>
      <c r="E1844" s="5">
        <f t="shared" si="1"/>
        <v>386</v>
      </c>
      <c r="F1844" s="5">
        <f t="shared" si="2"/>
        <v>4</v>
      </c>
      <c r="G1844" s="5">
        <f t="shared" si="3"/>
        <v>3</v>
      </c>
      <c r="H1844" s="5">
        <f t="shared" si="4"/>
        <v>3</v>
      </c>
      <c r="I1844" s="5" t="str">
        <f t="shared" si="5"/>
        <v>433</v>
      </c>
      <c r="J1844" s="5" t="str">
        <f t="shared" si="6"/>
        <v>43</v>
      </c>
      <c r="K1844" s="5" t="str">
        <f>VLOOKUP(J1844,'RF Mapping'!$A$1:$B$26,2,0)</f>
        <v>Potential Loyalists</v>
      </c>
    </row>
    <row r="1845" ht="15.75" customHeight="1">
      <c r="A1845" s="4">
        <v>16869.0</v>
      </c>
      <c r="B1845" s="5">
        <v>4.0</v>
      </c>
      <c r="C1845" s="15">
        <v>44698.50138888889</v>
      </c>
      <c r="D1845" s="16">
        <v>24.61</v>
      </c>
      <c r="E1845" s="5">
        <f t="shared" si="1"/>
        <v>377</v>
      </c>
      <c r="F1845" s="5">
        <f t="shared" si="2"/>
        <v>5</v>
      </c>
      <c r="G1845" s="5">
        <f t="shared" si="3"/>
        <v>4</v>
      </c>
      <c r="H1845" s="5">
        <f t="shared" si="4"/>
        <v>2</v>
      </c>
      <c r="I1845" s="5" t="str">
        <f t="shared" si="5"/>
        <v>542</v>
      </c>
      <c r="J1845" s="5" t="str">
        <f t="shared" si="6"/>
        <v>54</v>
      </c>
      <c r="K1845" s="5" t="str">
        <f>VLOOKUP(J1845,'RF Mapping'!$A$1:$B$26,2,0)</f>
        <v>Champions</v>
      </c>
    </row>
    <row r="1846" ht="15.75" customHeight="1">
      <c r="A1846" s="4">
        <v>16871.0</v>
      </c>
      <c r="B1846" s="5">
        <v>3.0</v>
      </c>
      <c r="C1846" s="15">
        <v>44525.70555555556</v>
      </c>
      <c r="D1846" s="16">
        <v>123.35</v>
      </c>
      <c r="E1846" s="5">
        <f t="shared" si="1"/>
        <v>550</v>
      </c>
      <c r="F1846" s="5">
        <f t="shared" si="2"/>
        <v>2</v>
      </c>
      <c r="G1846" s="5">
        <f t="shared" si="3"/>
        <v>4</v>
      </c>
      <c r="H1846" s="5">
        <f t="shared" si="4"/>
        <v>4</v>
      </c>
      <c r="I1846" s="5" t="str">
        <f t="shared" si="5"/>
        <v>244</v>
      </c>
      <c r="J1846" s="5" t="str">
        <f t="shared" si="6"/>
        <v>24</v>
      </c>
      <c r="K1846" s="5" t="str">
        <f>VLOOKUP(J1846,'RF Mapping'!$A$1:$B$26,2,0)</f>
        <v>At Risk</v>
      </c>
    </row>
    <row r="1847" ht="15.75" customHeight="1">
      <c r="A1847" s="4">
        <v>16873.0</v>
      </c>
      <c r="B1847" s="5">
        <v>4.0</v>
      </c>
      <c r="C1847" s="15">
        <v>44717.50347222222</v>
      </c>
      <c r="D1847" s="16">
        <v>29.01</v>
      </c>
      <c r="E1847" s="5">
        <f t="shared" si="1"/>
        <v>358</v>
      </c>
      <c r="F1847" s="5">
        <f t="shared" si="2"/>
        <v>5</v>
      </c>
      <c r="G1847" s="5">
        <f t="shared" si="3"/>
        <v>4</v>
      </c>
      <c r="H1847" s="5">
        <f t="shared" si="4"/>
        <v>2</v>
      </c>
      <c r="I1847" s="5" t="str">
        <f t="shared" si="5"/>
        <v>542</v>
      </c>
      <c r="J1847" s="5" t="str">
        <f t="shared" si="6"/>
        <v>54</v>
      </c>
      <c r="K1847" s="5" t="str">
        <f>VLOOKUP(J1847,'RF Mapping'!$A$1:$B$26,2,0)</f>
        <v>Champions</v>
      </c>
    </row>
    <row r="1848" ht="15.75" customHeight="1">
      <c r="A1848" s="4">
        <v>16875.0</v>
      </c>
      <c r="B1848" s="5">
        <v>6.0</v>
      </c>
      <c r="C1848" s="15">
        <v>44657.80555555555</v>
      </c>
      <c r="D1848" s="16">
        <v>97.1</v>
      </c>
      <c r="E1848" s="5">
        <f t="shared" si="1"/>
        <v>418</v>
      </c>
      <c r="F1848" s="5">
        <f t="shared" si="2"/>
        <v>4</v>
      </c>
      <c r="G1848" s="5">
        <f t="shared" si="3"/>
        <v>4</v>
      </c>
      <c r="H1848" s="5">
        <f t="shared" si="4"/>
        <v>4</v>
      </c>
      <c r="I1848" s="5" t="str">
        <f t="shared" si="5"/>
        <v>444</v>
      </c>
      <c r="J1848" s="5" t="str">
        <f t="shared" si="6"/>
        <v>44</v>
      </c>
      <c r="K1848" s="5" t="str">
        <f>VLOOKUP(J1848,'RF Mapping'!$A$1:$B$26,2,0)</f>
        <v>Loyal Customers</v>
      </c>
    </row>
    <row r="1849" ht="15.75" customHeight="1">
      <c r="A1849" s="4">
        <v>16877.0</v>
      </c>
      <c r="B1849" s="5">
        <v>1.0</v>
      </c>
      <c r="C1849" s="15">
        <v>44701.58611111111</v>
      </c>
      <c r="D1849" s="16">
        <v>6.1000000000000005</v>
      </c>
      <c r="E1849" s="5">
        <f t="shared" si="1"/>
        <v>374</v>
      </c>
      <c r="F1849" s="5">
        <f t="shared" si="2"/>
        <v>5</v>
      </c>
      <c r="G1849" s="5">
        <f t="shared" si="3"/>
        <v>2</v>
      </c>
      <c r="H1849" s="5">
        <f t="shared" si="4"/>
        <v>1</v>
      </c>
      <c r="I1849" s="5" t="str">
        <f t="shared" si="5"/>
        <v>521</v>
      </c>
      <c r="J1849" s="5" t="str">
        <f t="shared" si="6"/>
        <v>52</v>
      </c>
      <c r="K1849" s="5" t="str">
        <f>VLOOKUP(J1849,'RF Mapping'!$A$1:$B$26,2,0)</f>
        <v>Potential Loyalists</v>
      </c>
    </row>
    <row r="1850" ht="15.75" customHeight="1">
      <c r="A1850" s="4">
        <v>16878.0</v>
      </c>
      <c r="B1850" s="5">
        <v>1.0</v>
      </c>
      <c r="C1850" s="15">
        <v>44696.36944444444</v>
      </c>
      <c r="D1850" s="16">
        <v>3.8</v>
      </c>
      <c r="E1850" s="5">
        <f t="shared" si="1"/>
        <v>379</v>
      </c>
      <c r="F1850" s="5">
        <f t="shared" si="2"/>
        <v>5</v>
      </c>
      <c r="G1850" s="5">
        <f t="shared" si="3"/>
        <v>2</v>
      </c>
      <c r="H1850" s="5">
        <f t="shared" si="4"/>
        <v>1</v>
      </c>
      <c r="I1850" s="5" t="str">
        <f t="shared" si="5"/>
        <v>521</v>
      </c>
      <c r="J1850" s="5" t="str">
        <f t="shared" si="6"/>
        <v>52</v>
      </c>
      <c r="K1850" s="5" t="str">
        <f>VLOOKUP(J1850,'RF Mapping'!$A$1:$B$26,2,0)</f>
        <v>Potential Loyalists</v>
      </c>
    </row>
    <row r="1851" ht="15.75" customHeight="1">
      <c r="A1851" s="4">
        <v>16880.0</v>
      </c>
      <c r="B1851" s="5">
        <v>3.0</v>
      </c>
      <c r="C1851" s="15">
        <v>44690.48125</v>
      </c>
      <c r="D1851" s="16">
        <v>35.6</v>
      </c>
      <c r="E1851" s="5">
        <f t="shared" si="1"/>
        <v>385</v>
      </c>
      <c r="F1851" s="5">
        <f t="shared" si="2"/>
        <v>4</v>
      </c>
      <c r="G1851" s="5">
        <f t="shared" si="3"/>
        <v>4</v>
      </c>
      <c r="H1851" s="5">
        <f t="shared" si="4"/>
        <v>3</v>
      </c>
      <c r="I1851" s="5" t="str">
        <f t="shared" si="5"/>
        <v>443</v>
      </c>
      <c r="J1851" s="5" t="str">
        <f t="shared" si="6"/>
        <v>44</v>
      </c>
      <c r="K1851" s="5" t="str">
        <f>VLOOKUP(J1851,'RF Mapping'!$A$1:$B$26,2,0)</f>
        <v>Loyal Customers</v>
      </c>
    </row>
    <row r="1852" ht="15.75" customHeight="1">
      <c r="A1852" s="4">
        <v>16882.0</v>
      </c>
      <c r="B1852" s="5">
        <v>1.0</v>
      </c>
      <c r="C1852" s="15">
        <v>44483.60833333333</v>
      </c>
      <c r="D1852" s="16">
        <v>15.299999999999999</v>
      </c>
      <c r="E1852" s="5">
        <f t="shared" si="1"/>
        <v>592</v>
      </c>
      <c r="F1852" s="5">
        <f t="shared" si="2"/>
        <v>2</v>
      </c>
      <c r="G1852" s="5">
        <f t="shared" si="3"/>
        <v>2</v>
      </c>
      <c r="H1852" s="5">
        <f t="shared" si="4"/>
        <v>2</v>
      </c>
      <c r="I1852" s="5" t="str">
        <f t="shared" si="5"/>
        <v>222</v>
      </c>
      <c r="J1852" s="5" t="str">
        <f t="shared" si="6"/>
        <v>22</v>
      </c>
      <c r="K1852" s="5" t="str">
        <f>VLOOKUP(J1852,'RF Mapping'!$A$1:$B$26,2,0)</f>
        <v>Hibernating</v>
      </c>
    </row>
    <row r="1853" ht="15.75" customHeight="1">
      <c r="A1853" s="4">
        <v>16883.0</v>
      </c>
      <c r="B1853" s="5">
        <v>1.0</v>
      </c>
      <c r="C1853" s="15">
        <v>44535.53541666667</v>
      </c>
      <c r="D1853" s="16">
        <v>4.25</v>
      </c>
      <c r="E1853" s="5">
        <f t="shared" si="1"/>
        <v>540</v>
      </c>
      <c r="F1853" s="5">
        <f t="shared" si="2"/>
        <v>3</v>
      </c>
      <c r="G1853" s="5">
        <f t="shared" si="3"/>
        <v>2</v>
      </c>
      <c r="H1853" s="5">
        <f t="shared" si="4"/>
        <v>1</v>
      </c>
      <c r="I1853" s="5" t="str">
        <f t="shared" si="5"/>
        <v>321</v>
      </c>
      <c r="J1853" s="5" t="str">
        <f t="shared" si="6"/>
        <v>32</v>
      </c>
      <c r="K1853" s="5" t="str">
        <f>VLOOKUP(J1853,'RF Mapping'!$A$1:$B$26,2,0)</f>
        <v>About to Sleep</v>
      </c>
    </row>
    <row r="1854" ht="15.75" customHeight="1">
      <c r="A1854" s="4">
        <v>16885.0</v>
      </c>
      <c r="B1854" s="5">
        <v>3.0</v>
      </c>
      <c r="C1854" s="15">
        <v>44705.56944444445</v>
      </c>
      <c r="D1854" s="16">
        <v>28.95</v>
      </c>
      <c r="E1854" s="5">
        <f t="shared" si="1"/>
        <v>370</v>
      </c>
      <c r="F1854" s="5">
        <f t="shared" si="2"/>
        <v>5</v>
      </c>
      <c r="G1854" s="5">
        <f t="shared" si="3"/>
        <v>4</v>
      </c>
      <c r="H1854" s="5">
        <f t="shared" si="4"/>
        <v>2</v>
      </c>
      <c r="I1854" s="5" t="str">
        <f t="shared" si="5"/>
        <v>542</v>
      </c>
      <c r="J1854" s="5" t="str">
        <f t="shared" si="6"/>
        <v>54</v>
      </c>
      <c r="K1854" s="5" t="str">
        <f>VLOOKUP(J1854,'RF Mapping'!$A$1:$B$26,2,0)</f>
        <v>Champions</v>
      </c>
    </row>
    <row r="1855" ht="15.75" customHeight="1">
      <c r="A1855" s="4">
        <v>16887.0</v>
      </c>
      <c r="B1855" s="5">
        <v>1.0</v>
      </c>
      <c r="C1855" s="15">
        <v>44685.58819444444</v>
      </c>
      <c r="D1855" s="16">
        <v>2.55</v>
      </c>
      <c r="E1855" s="5">
        <f t="shared" si="1"/>
        <v>390</v>
      </c>
      <c r="F1855" s="5">
        <f t="shared" si="2"/>
        <v>4</v>
      </c>
      <c r="G1855" s="5">
        <f t="shared" si="3"/>
        <v>2</v>
      </c>
      <c r="H1855" s="5">
        <f t="shared" si="4"/>
        <v>1</v>
      </c>
      <c r="I1855" s="5" t="str">
        <f t="shared" si="5"/>
        <v>421</v>
      </c>
      <c r="J1855" s="5" t="str">
        <f t="shared" si="6"/>
        <v>42</v>
      </c>
      <c r="K1855" s="5" t="str">
        <f>VLOOKUP(J1855,'RF Mapping'!$A$1:$B$26,2,0)</f>
        <v>Potential Loyalists</v>
      </c>
    </row>
    <row r="1856" ht="15.75" customHeight="1">
      <c r="A1856" s="4">
        <v>16889.0</v>
      </c>
      <c r="B1856" s="5">
        <v>2.0</v>
      </c>
      <c r="C1856" s="15">
        <v>44479.475</v>
      </c>
      <c r="D1856" s="16">
        <v>20.95</v>
      </c>
      <c r="E1856" s="5">
        <f t="shared" si="1"/>
        <v>596</v>
      </c>
      <c r="F1856" s="5">
        <f t="shared" si="2"/>
        <v>2</v>
      </c>
      <c r="G1856" s="5">
        <f t="shared" si="3"/>
        <v>3</v>
      </c>
      <c r="H1856" s="5">
        <f t="shared" si="4"/>
        <v>2</v>
      </c>
      <c r="I1856" s="5" t="str">
        <f t="shared" si="5"/>
        <v>232</v>
      </c>
      <c r="J1856" s="5" t="str">
        <f t="shared" si="6"/>
        <v>23</v>
      </c>
      <c r="K1856" s="5" t="str">
        <f>VLOOKUP(J1856,'RF Mapping'!$A$1:$B$26,2,0)</f>
        <v>At Risk</v>
      </c>
    </row>
    <row r="1857" ht="15.75" customHeight="1">
      <c r="A1857" s="4">
        <v>16891.0</v>
      </c>
      <c r="B1857" s="5">
        <v>5.0</v>
      </c>
      <c r="C1857" s="15">
        <v>44720.46875</v>
      </c>
      <c r="D1857" s="16">
        <v>51.12000000000001</v>
      </c>
      <c r="E1857" s="5">
        <f t="shared" si="1"/>
        <v>355</v>
      </c>
      <c r="F1857" s="5">
        <f t="shared" si="2"/>
        <v>5</v>
      </c>
      <c r="G1857" s="5">
        <f t="shared" si="3"/>
        <v>4</v>
      </c>
      <c r="H1857" s="5">
        <f t="shared" si="4"/>
        <v>3</v>
      </c>
      <c r="I1857" s="5" t="str">
        <f t="shared" si="5"/>
        <v>543</v>
      </c>
      <c r="J1857" s="5" t="str">
        <f t="shared" si="6"/>
        <v>54</v>
      </c>
      <c r="K1857" s="5" t="str">
        <f>VLOOKUP(J1857,'RF Mapping'!$A$1:$B$26,2,0)</f>
        <v>Champions</v>
      </c>
    </row>
    <row r="1858" ht="15.75" customHeight="1">
      <c r="A1858" s="4">
        <v>16892.0</v>
      </c>
      <c r="B1858" s="5">
        <v>2.0</v>
      </c>
      <c r="C1858" s="15">
        <v>44720.55416666667</v>
      </c>
      <c r="D1858" s="16">
        <v>33.650000000000006</v>
      </c>
      <c r="E1858" s="5">
        <f t="shared" si="1"/>
        <v>355</v>
      </c>
      <c r="F1858" s="5">
        <f t="shared" si="2"/>
        <v>5</v>
      </c>
      <c r="G1858" s="5">
        <f t="shared" si="3"/>
        <v>3</v>
      </c>
      <c r="H1858" s="5">
        <f t="shared" si="4"/>
        <v>3</v>
      </c>
      <c r="I1858" s="5" t="str">
        <f t="shared" si="5"/>
        <v>533</v>
      </c>
      <c r="J1858" s="5" t="str">
        <f t="shared" si="6"/>
        <v>53</v>
      </c>
      <c r="K1858" s="5" t="str">
        <f>VLOOKUP(J1858,'RF Mapping'!$A$1:$B$26,2,0)</f>
        <v>Potential Loyalists</v>
      </c>
    </row>
    <row r="1859" ht="15.75" customHeight="1">
      <c r="A1859" s="4">
        <v>16893.0</v>
      </c>
      <c r="B1859" s="5">
        <v>1.0</v>
      </c>
      <c r="C1859" s="15">
        <v>44355.50416666667</v>
      </c>
      <c r="D1859" s="16">
        <v>12.600000000000001</v>
      </c>
      <c r="E1859" s="5">
        <f t="shared" si="1"/>
        <v>720</v>
      </c>
      <c r="F1859" s="5">
        <f t="shared" si="2"/>
        <v>2</v>
      </c>
      <c r="G1859" s="5">
        <f t="shared" si="3"/>
        <v>2</v>
      </c>
      <c r="H1859" s="5">
        <f t="shared" si="4"/>
        <v>1</v>
      </c>
      <c r="I1859" s="5" t="str">
        <f t="shared" si="5"/>
        <v>221</v>
      </c>
      <c r="J1859" s="5" t="str">
        <f t="shared" si="6"/>
        <v>22</v>
      </c>
      <c r="K1859" s="5" t="str">
        <f>VLOOKUP(J1859,'RF Mapping'!$A$1:$B$26,2,0)</f>
        <v>Hibernating</v>
      </c>
    </row>
    <row r="1860" ht="15.75" customHeight="1">
      <c r="A1860" s="4">
        <v>16897.0</v>
      </c>
      <c r="B1860" s="5">
        <v>2.0</v>
      </c>
      <c r="C1860" s="15">
        <v>44421.65625</v>
      </c>
      <c r="D1860" s="16">
        <v>51.0</v>
      </c>
      <c r="E1860" s="5">
        <f t="shared" si="1"/>
        <v>654</v>
      </c>
      <c r="F1860" s="5">
        <f t="shared" si="2"/>
        <v>2</v>
      </c>
      <c r="G1860" s="5">
        <f t="shared" si="3"/>
        <v>3</v>
      </c>
      <c r="H1860" s="5">
        <f t="shared" si="4"/>
        <v>3</v>
      </c>
      <c r="I1860" s="5" t="str">
        <f t="shared" si="5"/>
        <v>233</v>
      </c>
      <c r="J1860" s="5" t="str">
        <f t="shared" si="6"/>
        <v>23</v>
      </c>
      <c r="K1860" s="5" t="str">
        <f>VLOOKUP(J1860,'RF Mapping'!$A$1:$B$26,2,0)</f>
        <v>At Risk</v>
      </c>
    </row>
    <row r="1861" ht="15.75" customHeight="1">
      <c r="A1861" s="4">
        <v>16898.0</v>
      </c>
      <c r="B1861" s="5">
        <v>2.0</v>
      </c>
      <c r="C1861" s="15">
        <v>44694.65555555555</v>
      </c>
      <c r="D1861" s="16">
        <v>12.33</v>
      </c>
      <c r="E1861" s="5">
        <f t="shared" si="1"/>
        <v>381</v>
      </c>
      <c r="F1861" s="5">
        <f t="shared" si="2"/>
        <v>4</v>
      </c>
      <c r="G1861" s="5">
        <f t="shared" si="3"/>
        <v>3</v>
      </c>
      <c r="H1861" s="5">
        <f t="shared" si="4"/>
        <v>1</v>
      </c>
      <c r="I1861" s="5" t="str">
        <f t="shared" si="5"/>
        <v>431</v>
      </c>
      <c r="J1861" s="5" t="str">
        <f t="shared" si="6"/>
        <v>43</v>
      </c>
      <c r="K1861" s="5" t="str">
        <f>VLOOKUP(J1861,'RF Mapping'!$A$1:$B$26,2,0)</f>
        <v>Potential Loyalists</v>
      </c>
    </row>
    <row r="1862" ht="15.75" customHeight="1">
      <c r="A1862" s="4">
        <v>16899.0</v>
      </c>
      <c r="B1862" s="5">
        <v>3.0</v>
      </c>
      <c r="C1862" s="15">
        <v>44714.50208333333</v>
      </c>
      <c r="D1862" s="16">
        <v>77.25</v>
      </c>
      <c r="E1862" s="5">
        <f t="shared" si="1"/>
        <v>361</v>
      </c>
      <c r="F1862" s="5">
        <f t="shared" si="2"/>
        <v>5</v>
      </c>
      <c r="G1862" s="5">
        <f t="shared" si="3"/>
        <v>4</v>
      </c>
      <c r="H1862" s="5">
        <f t="shared" si="4"/>
        <v>3</v>
      </c>
      <c r="I1862" s="5" t="str">
        <f t="shared" si="5"/>
        <v>543</v>
      </c>
      <c r="J1862" s="5" t="str">
        <f t="shared" si="6"/>
        <v>54</v>
      </c>
      <c r="K1862" s="5" t="str">
        <f>VLOOKUP(J1862,'RF Mapping'!$A$1:$B$26,2,0)</f>
        <v>Champions</v>
      </c>
    </row>
    <row r="1863" ht="15.75" customHeight="1">
      <c r="A1863" s="4">
        <v>16900.0</v>
      </c>
      <c r="B1863" s="5">
        <v>2.0</v>
      </c>
      <c r="C1863" s="15">
        <v>44701.50902777778</v>
      </c>
      <c r="D1863" s="16">
        <v>53.09</v>
      </c>
      <c r="E1863" s="5">
        <f t="shared" si="1"/>
        <v>374</v>
      </c>
      <c r="F1863" s="5">
        <f t="shared" si="2"/>
        <v>5</v>
      </c>
      <c r="G1863" s="5">
        <f t="shared" si="3"/>
        <v>3</v>
      </c>
      <c r="H1863" s="5">
        <f t="shared" si="4"/>
        <v>3</v>
      </c>
      <c r="I1863" s="5" t="str">
        <f t="shared" si="5"/>
        <v>533</v>
      </c>
      <c r="J1863" s="5" t="str">
        <f t="shared" si="6"/>
        <v>53</v>
      </c>
      <c r="K1863" s="5" t="str">
        <f>VLOOKUP(J1863,'RF Mapping'!$A$1:$B$26,2,0)</f>
        <v>Potential Loyalists</v>
      </c>
    </row>
    <row r="1864" ht="15.75" customHeight="1">
      <c r="A1864" s="4">
        <v>16903.0</v>
      </c>
      <c r="B1864" s="5">
        <v>1.0</v>
      </c>
      <c r="C1864" s="15">
        <v>44691.64722222222</v>
      </c>
      <c r="D1864" s="16">
        <v>1.65</v>
      </c>
      <c r="E1864" s="5">
        <f t="shared" si="1"/>
        <v>384</v>
      </c>
      <c r="F1864" s="5">
        <f t="shared" si="2"/>
        <v>4</v>
      </c>
      <c r="G1864" s="5">
        <f t="shared" si="3"/>
        <v>2</v>
      </c>
      <c r="H1864" s="5">
        <f t="shared" si="4"/>
        <v>1</v>
      </c>
      <c r="I1864" s="5" t="str">
        <f t="shared" si="5"/>
        <v>421</v>
      </c>
      <c r="J1864" s="5" t="str">
        <f t="shared" si="6"/>
        <v>42</v>
      </c>
      <c r="K1864" s="5" t="str">
        <f>VLOOKUP(J1864,'RF Mapping'!$A$1:$B$26,2,0)</f>
        <v>Potential Loyalists</v>
      </c>
    </row>
    <row r="1865" ht="15.75" customHeight="1">
      <c r="A1865" s="4">
        <v>16904.0</v>
      </c>
      <c r="B1865" s="5">
        <v>11.0</v>
      </c>
      <c r="C1865" s="15">
        <v>44691.57361111111</v>
      </c>
      <c r="D1865" s="16">
        <v>125.66000000000004</v>
      </c>
      <c r="E1865" s="5">
        <f t="shared" si="1"/>
        <v>384</v>
      </c>
      <c r="F1865" s="5">
        <f t="shared" si="2"/>
        <v>4</v>
      </c>
      <c r="G1865" s="5">
        <f t="shared" si="3"/>
        <v>4</v>
      </c>
      <c r="H1865" s="5">
        <f t="shared" si="4"/>
        <v>4</v>
      </c>
      <c r="I1865" s="5" t="str">
        <f t="shared" si="5"/>
        <v>444</v>
      </c>
      <c r="J1865" s="5" t="str">
        <f t="shared" si="6"/>
        <v>44</v>
      </c>
      <c r="K1865" s="5" t="str">
        <f>VLOOKUP(J1865,'RF Mapping'!$A$1:$B$26,2,0)</f>
        <v>Loyal Customers</v>
      </c>
    </row>
    <row r="1866" ht="15.75" customHeight="1">
      <c r="A1866" s="4">
        <v>16905.0</v>
      </c>
      <c r="B1866" s="5">
        <v>3.0</v>
      </c>
      <c r="C1866" s="15">
        <v>44674.64097222222</v>
      </c>
      <c r="D1866" s="16">
        <v>46.03</v>
      </c>
      <c r="E1866" s="5">
        <f t="shared" si="1"/>
        <v>401</v>
      </c>
      <c r="F1866" s="5">
        <f t="shared" si="2"/>
        <v>4</v>
      </c>
      <c r="G1866" s="5">
        <f t="shared" si="3"/>
        <v>4</v>
      </c>
      <c r="H1866" s="5">
        <f t="shared" si="4"/>
        <v>3</v>
      </c>
      <c r="I1866" s="5" t="str">
        <f t="shared" si="5"/>
        <v>443</v>
      </c>
      <c r="J1866" s="5" t="str">
        <f t="shared" si="6"/>
        <v>44</v>
      </c>
      <c r="K1866" s="5" t="str">
        <f>VLOOKUP(J1866,'RF Mapping'!$A$1:$B$26,2,0)</f>
        <v>Loyal Customers</v>
      </c>
    </row>
    <row r="1867" ht="15.75" customHeight="1">
      <c r="A1867" s="4">
        <v>16906.0</v>
      </c>
      <c r="B1867" s="5">
        <v>3.0</v>
      </c>
      <c r="C1867" s="15">
        <v>44639.49236111111</v>
      </c>
      <c r="D1867" s="16">
        <v>42.77</v>
      </c>
      <c r="E1867" s="5">
        <f t="shared" si="1"/>
        <v>436</v>
      </c>
      <c r="F1867" s="5">
        <f t="shared" si="2"/>
        <v>3</v>
      </c>
      <c r="G1867" s="5">
        <f t="shared" si="3"/>
        <v>4</v>
      </c>
      <c r="H1867" s="5">
        <f t="shared" si="4"/>
        <v>3</v>
      </c>
      <c r="I1867" s="5" t="str">
        <f t="shared" si="5"/>
        <v>343</v>
      </c>
      <c r="J1867" s="5" t="str">
        <f t="shared" si="6"/>
        <v>34</v>
      </c>
      <c r="K1867" s="5" t="str">
        <f>VLOOKUP(J1867,'RF Mapping'!$A$1:$B$26,2,0)</f>
        <v>Loyal Customers</v>
      </c>
    </row>
    <row r="1868" ht="15.75" customHeight="1">
      <c r="A1868" s="4">
        <v>16907.0</v>
      </c>
      <c r="B1868" s="5">
        <v>2.0</v>
      </c>
      <c r="C1868" s="15">
        <v>44488.62222222222</v>
      </c>
      <c r="D1868" s="16">
        <v>43.0</v>
      </c>
      <c r="E1868" s="5">
        <f t="shared" si="1"/>
        <v>587</v>
      </c>
      <c r="F1868" s="5">
        <f t="shared" si="2"/>
        <v>2</v>
      </c>
      <c r="G1868" s="5">
        <f t="shared" si="3"/>
        <v>3</v>
      </c>
      <c r="H1868" s="5">
        <f t="shared" si="4"/>
        <v>3</v>
      </c>
      <c r="I1868" s="5" t="str">
        <f t="shared" si="5"/>
        <v>233</v>
      </c>
      <c r="J1868" s="5" t="str">
        <f t="shared" si="6"/>
        <v>23</v>
      </c>
      <c r="K1868" s="5" t="str">
        <f>VLOOKUP(J1868,'RF Mapping'!$A$1:$B$26,2,0)</f>
        <v>At Risk</v>
      </c>
    </row>
    <row r="1869" ht="15.75" customHeight="1">
      <c r="A1869" s="4">
        <v>16909.0</v>
      </c>
      <c r="B1869" s="5">
        <v>1.0</v>
      </c>
      <c r="C1869" s="15">
        <v>44648.69791666666</v>
      </c>
      <c r="D1869" s="16">
        <v>25.5</v>
      </c>
      <c r="E1869" s="5">
        <f t="shared" si="1"/>
        <v>427</v>
      </c>
      <c r="F1869" s="5">
        <f t="shared" si="2"/>
        <v>4</v>
      </c>
      <c r="G1869" s="5">
        <f t="shared" si="3"/>
        <v>2</v>
      </c>
      <c r="H1869" s="5">
        <f t="shared" si="4"/>
        <v>2</v>
      </c>
      <c r="I1869" s="5" t="str">
        <f t="shared" si="5"/>
        <v>422</v>
      </c>
      <c r="J1869" s="5" t="str">
        <f t="shared" si="6"/>
        <v>42</v>
      </c>
      <c r="K1869" s="5" t="str">
        <f>VLOOKUP(J1869,'RF Mapping'!$A$1:$B$26,2,0)</f>
        <v>Potential Loyalists</v>
      </c>
    </row>
    <row r="1870" ht="15.75" customHeight="1">
      <c r="A1870" s="4">
        <v>16910.0</v>
      </c>
      <c r="B1870" s="5">
        <v>6.0</v>
      </c>
      <c r="C1870" s="15">
        <v>44717.53541666667</v>
      </c>
      <c r="D1870" s="16">
        <v>28.080000000000002</v>
      </c>
      <c r="E1870" s="5">
        <f t="shared" si="1"/>
        <v>358</v>
      </c>
      <c r="F1870" s="5">
        <f t="shared" si="2"/>
        <v>5</v>
      </c>
      <c r="G1870" s="5">
        <f t="shared" si="3"/>
        <v>4</v>
      </c>
      <c r="H1870" s="5">
        <f t="shared" si="4"/>
        <v>2</v>
      </c>
      <c r="I1870" s="5" t="str">
        <f t="shared" si="5"/>
        <v>542</v>
      </c>
      <c r="J1870" s="5" t="str">
        <f t="shared" si="6"/>
        <v>54</v>
      </c>
      <c r="K1870" s="5" t="str">
        <f>VLOOKUP(J1870,'RF Mapping'!$A$1:$B$26,2,0)</f>
        <v>Champions</v>
      </c>
    </row>
    <row r="1871" ht="15.75" customHeight="1">
      <c r="A1871" s="4">
        <v>16912.0</v>
      </c>
      <c r="B1871" s="5">
        <v>4.0</v>
      </c>
      <c r="C1871" s="15">
        <v>44697.66041666667</v>
      </c>
      <c r="D1871" s="16">
        <v>43.11</v>
      </c>
      <c r="E1871" s="5">
        <f t="shared" si="1"/>
        <v>378</v>
      </c>
      <c r="F1871" s="5">
        <f t="shared" si="2"/>
        <v>5</v>
      </c>
      <c r="G1871" s="5">
        <f t="shared" si="3"/>
        <v>4</v>
      </c>
      <c r="H1871" s="5">
        <f t="shared" si="4"/>
        <v>3</v>
      </c>
      <c r="I1871" s="5" t="str">
        <f t="shared" si="5"/>
        <v>543</v>
      </c>
      <c r="J1871" s="5" t="str">
        <f t="shared" si="6"/>
        <v>54</v>
      </c>
      <c r="K1871" s="5" t="str">
        <f>VLOOKUP(J1871,'RF Mapping'!$A$1:$B$26,2,0)</f>
        <v>Champions</v>
      </c>
    </row>
    <row r="1872" ht="15.75" customHeight="1">
      <c r="A1872" s="4">
        <v>16913.0</v>
      </c>
      <c r="B1872" s="5">
        <v>1.0</v>
      </c>
      <c r="C1872" s="15">
        <v>44430.53888888889</v>
      </c>
      <c r="D1872" s="16">
        <v>60.0</v>
      </c>
      <c r="E1872" s="5">
        <f t="shared" si="1"/>
        <v>645</v>
      </c>
      <c r="F1872" s="5">
        <f t="shared" si="2"/>
        <v>2</v>
      </c>
      <c r="G1872" s="5">
        <f t="shared" si="3"/>
        <v>2</v>
      </c>
      <c r="H1872" s="5">
        <f t="shared" si="4"/>
        <v>3</v>
      </c>
      <c r="I1872" s="5" t="str">
        <f t="shared" si="5"/>
        <v>223</v>
      </c>
      <c r="J1872" s="5" t="str">
        <f t="shared" si="6"/>
        <v>22</v>
      </c>
      <c r="K1872" s="5" t="str">
        <f>VLOOKUP(J1872,'RF Mapping'!$A$1:$B$26,2,0)</f>
        <v>Hibernating</v>
      </c>
    </row>
    <row r="1873" ht="15.75" customHeight="1">
      <c r="A1873" s="4">
        <v>16914.0</v>
      </c>
      <c r="B1873" s="5">
        <v>1.0</v>
      </c>
      <c r="C1873" s="15">
        <v>44684.64375</v>
      </c>
      <c r="D1873" s="16">
        <v>0.95</v>
      </c>
      <c r="E1873" s="5">
        <f t="shared" si="1"/>
        <v>391</v>
      </c>
      <c r="F1873" s="5">
        <f t="shared" si="2"/>
        <v>4</v>
      </c>
      <c r="G1873" s="5">
        <f t="shared" si="3"/>
        <v>2</v>
      </c>
      <c r="H1873" s="5">
        <f t="shared" si="4"/>
        <v>1</v>
      </c>
      <c r="I1873" s="5" t="str">
        <f t="shared" si="5"/>
        <v>421</v>
      </c>
      <c r="J1873" s="5" t="str">
        <f t="shared" si="6"/>
        <v>42</v>
      </c>
      <c r="K1873" s="5" t="str">
        <f>VLOOKUP(J1873,'RF Mapping'!$A$1:$B$26,2,0)</f>
        <v>Potential Loyalists</v>
      </c>
    </row>
    <row r="1874" ht="15.75" customHeight="1">
      <c r="A1874" s="4">
        <v>16915.0</v>
      </c>
      <c r="B1874" s="5">
        <v>1.0</v>
      </c>
      <c r="C1874" s="15">
        <v>44474.575</v>
      </c>
      <c r="D1874" s="16">
        <v>7.6499999999999995</v>
      </c>
      <c r="E1874" s="5">
        <f t="shared" si="1"/>
        <v>601</v>
      </c>
      <c r="F1874" s="5">
        <f t="shared" si="2"/>
        <v>2</v>
      </c>
      <c r="G1874" s="5">
        <f t="shared" si="3"/>
        <v>2</v>
      </c>
      <c r="H1874" s="5">
        <f t="shared" si="4"/>
        <v>1</v>
      </c>
      <c r="I1874" s="5" t="str">
        <f t="shared" si="5"/>
        <v>221</v>
      </c>
      <c r="J1874" s="5" t="str">
        <f t="shared" si="6"/>
        <v>22</v>
      </c>
      <c r="K1874" s="5" t="str">
        <f>VLOOKUP(J1874,'RF Mapping'!$A$1:$B$26,2,0)</f>
        <v>Hibernating</v>
      </c>
    </row>
    <row r="1875" ht="15.75" customHeight="1">
      <c r="A1875" s="4">
        <v>16916.0</v>
      </c>
      <c r="B1875" s="5">
        <v>2.0</v>
      </c>
      <c r="C1875" s="15">
        <v>44697.50555555556</v>
      </c>
      <c r="D1875" s="16">
        <v>7.46</v>
      </c>
      <c r="E1875" s="5">
        <f t="shared" si="1"/>
        <v>378</v>
      </c>
      <c r="F1875" s="5">
        <f t="shared" si="2"/>
        <v>5</v>
      </c>
      <c r="G1875" s="5">
        <f t="shared" si="3"/>
        <v>3</v>
      </c>
      <c r="H1875" s="5">
        <f t="shared" si="4"/>
        <v>1</v>
      </c>
      <c r="I1875" s="5" t="str">
        <f t="shared" si="5"/>
        <v>531</v>
      </c>
      <c r="J1875" s="5" t="str">
        <f t="shared" si="6"/>
        <v>53</v>
      </c>
      <c r="K1875" s="5" t="str">
        <f>VLOOKUP(J1875,'RF Mapping'!$A$1:$B$26,2,0)</f>
        <v>Potential Loyalists</v>
      </c>
    </row>
    <row r="1876" ht="15.75" customHeight="1">
      <c r="A1876" s="4">
        <v>16918.0</v>
      </c>
      <c r="B1876" s="5">
        <v>4.0</v>
      </c>
      <c r="C1876" s="15">
        <v>44658.66875</v>
      </c>
      <c r="D1876" s="16">
        <v>50.38</v>
      </c>
      <c r="E1876" s="5">
        <f t="shared" si="1"/>
        <v>417</v>
      </c>
      <c r="F1876" s="5">
        <f t="shared" si="2"/>
        <v>4</v>
      </c>
      <c r="G1876" s="5">
        <f t="shared" si="3"/>
        <v>4</v>
      </c>
      <c r="H1876" s="5">
        <f t="shared" si="4"/>
        <v>3</v>
      </c>
      <c r="I1876" s="5" t="str">
        <f t="shared" si="5"/>
        <v>443</v>
      </c>
      <c r="J1876" s="5" t="str">
        <f t="shared" si="6"/>
        <v>44</v>
      </c>
      <c r="K1876" s="5" t="str">
        <f>VLOOKUP(J1876,'RF Mapping'!$A$1:$B$26,2,0)</f>
        <v>Loyal Customers</v>
      </c>
    </row>
    <row r="1877" ht="15.75" customHeight="1">
      <c r="A1877" s="4">
        <v>16919.0</v>
      </c>
      <c r="B1877" s="5">
        <v>10.0</v>
      </c>
      <c r="C1877" s="15">
        <v>44567.56597222222</v>
      </c>
      <c r="D1877" s="16">
        <v>93.21</v>
      </c>
      <c r="E1877" s="5">
        <f t="shared" si="1"/>
        <v>508</v>
      </c>
      <c r="F1877" s="5">
        <f t="shared" si="2"/>
        <v>3</v>
      </c>
      <c r="G1877" s="5">
        <f t="shared" si="3"/>
        <v>4</v>
      </c>
      <c r="H1877" s="5">
        <f t="shared" si="4"/>
        <v>4</v>
      </c>
      <c r="I1877" s="5" t="str">
        <f t="shared" si="5"/>
        <v>344</v>
      </c>
      <c r="J1877" s="5" t="str">
        <f t="shared" si="6"/>
        <v>34</v>
      </c>
      <c r="K1877" s="5" t="str">
        <f>VLOOKUP(J1877,'RF Mapping'!$A$1:$B$26,2,0)</f>
        <v>Loyal Customers</v>
      </c>
    </row>
    <row r="1878" ht="15.75" customHeight="1">
      <c r="A1878" s="4">
        <v>16921.0</v>
      </c>
      <c r="B1878" s="5">
        <v>1.0</v>
      </c>
      <c r="C1878" s="15">
        <v>44660.68194444444</v>
      </c>
      <c r="D1878" s="16">
        <v>4.88</v>
      </c>
      <c r="E1878" s="5">
        <f t="shared" si="1"/>
        <v>415</v>
      </c>
      <c r="F1878" s="5">
        <f t="shared" si="2"/>
        <v>4</v>
      </c>
      <c r="G1878" s="5">
        <f t="shared" si="3"/>
        <v>2</v>
      </c>
      <c r="H1878" s="5">
        <f t="shared" si="4"/>
        <v>1</v>
      </c>
      <c r="I1878" s="5" t="str">
        <f t="shared" si="5"/>
        <v>421</v>
      </c>
      <c r="J1878" s="5" t="str">
        <f t="shared" si="6"/>
        <v>42</v>
      </c>
      <c r="K1878" s="5" t="str">
        <f>VLOOKUP(J1878,'RF Mapping'!$A$1:$B$26,2,0)</f>
        <v>Potential Loyalists</v>
      </c>
    </row>
    <row r="1879" ht="15.75" customHeight="1">
      <c r="A1879" s="4">
        <v>16923.0</v>
      </c>
      <c r="B1879" s="5">
        <v>12.0</v>
      </c>
      <c r="C1879" s="15">
        <v>44708.54166666666</v>
      </c>
      <c r="D1879" s="16">
        <v>273.44</v>
      </c>
      <c r="E1879" s="5">
        <f t="shared" si="1"/>
        <v>367</v>
      </c>
      <c r="F1879" s="5">
        <f t="shared" si="2"/>
        <v>5</v>
      </c>
      <c r="G1879" s="5">
        <f t="shared" si="3"/>
        <v>4</v>
      </c>
      <c r="H1879" s="5">
        <f t="shared" si="4"/>
        <v>4</v>
      </c>
      <c r="I1879" s="5" t="str">
        <f t="shared" si="5"/>
        <v>544</v>
      </c>
      <c r="J1879" s="5" t="str">
        <f t="shared" si="6"/>
        <v>54</v>
      </c>
      <c r="K1879" s="5" t="str">
        <f>VLOOKUP(J1879,'RF Mapping'!$A$1:$B$26,2,0)</f>
        <v>Champions</v>
      </c>
    </row>
    <row r="1880" ht="15.75" customHeight="1">
      <c r="A1880" s="4">
        <v>16924.0</v>
      </c>
      <c r="B1880" s="5">
        <v>4.0</v>
      </c>
      <c r="C1880" s="15">
        <v>44699.53680555556</v>
      </c>
      <c r="D1880" s="16">
        <v>71.59</v>
      </c>
      <c r="E1880" s="5">
        <f t="shared" si="1"/>
        <v>376</v>
      </c>
      <c r="F1880" s="5">
        <f t="shared" si="2"/>
        <v>5</v>
      </c>
      <c r="G1880" s="5">
        <f t="shared" si="3"/>
        <v>4</v>
      </c>
      <c r="H1880" s="5">
        <f t="shared" si="4"/>
        <v>3</v>
      </c>
      <c r="I1880" s="5" t="str">
        <f t="shared" si="5"/>
        <v>543</v>
      </c>
      <c r="J1880" s="5" t="str">
        <f t="shared" si="6"/>
        <v>54</v>
      </c>
      <c r="K1880" s="5" t="str">
        <f>VLOOKUP(J1880,'RF Mapping'!$A$1:$B$26,2,0)</f>
        <v>Champions</v>
      </c>
    </row>
    <row r="1881" ht="15.75" customHeight="1">
      <c r="A1881" s="4">
        <v>16928.0</v>
      </c>
      <c r="B1881" s="5">
        <v>2.0</v>
      </c>
      <c r="C1881" s="15">
        <v>44487.69236111111</v>
      </c>
      <c r="D1881" s="16">
        <v>56.28</v>
      </c>
      <c r="E1881" s="5">
        <f t="shared" si="1"/>
        <v>588</v>
      </c>
      <c r="F1881" s="5">
        <f t="shared" si="2"/>
        <v>2</v>
      </c>
      <c r="G1881" s="5">
        <f t="shared" si="3"/>
        <v>3</v>
      </c>
      <c r="H1881" s="5">
        <f t="shared" si="4"/>
        <v>3</v>
      </c>
      <c r="I1881" s="5" t="str">
        <f t="shared" si="5"/>
        <v>233</v>
      </c>
      <c r="J1881" s="5" t="str">
        <f t="shared" si="6"/>
        <v>23</v>
      </c>
      <c r="K1881" s="5" t="str">
        <f>VLOOKUP(J1881,'RF Mapping'!$A$1:$B$26,2,0)</f>
        <v>At Risk</v>
      </c>
    </row>
    <row r="1882" ht="15.75" customHeight="1">
      <c r="A1882" s="4">
        <v>16929.0</v>
      </c>
      <c r="B1882" s="5">
        <v>2.0</v>
      </c>
      <c r="C1882" s="15">
        <v>44596.50902777778</v>
      </c>
      <c r="D1882" s="16">
        <v>55.040000000000006</v>
      </c>
      <c r="E1882" s="5">
        <f t="shared" si="1"/>
        <v>479</v>
      </c>
      <c r="F1882" s="5">
        <f t="shared" si="2"/>
        <v>3</v>
      </c>
      <c r="G1882" s="5">
        <f t="shared" si="3"/>
        <v>3</v>
      </c>
      <c r="H1882" s="5">
        <f t="shared" si="4"/>
        <v>3</v>
      </c>
      <c r="I1882" s="5" t="str">
        <f t="shared" si="5"/>
        <v>333</v>
      </c>
      <c r="J1882" s="5" t="str">
        <f t="shared" si="6"/>
        <v>33</v>
      </c>
      <c r="K1882" s="5" t="str">
        <f>VLOOKUP(J1882,'RF Mapping'!$A$1:$B$26,2,0)</f>
        <v>Need Attention</v>
      </c>
    </row>
    <row r="1883" ht="15.75" customHeight="1">
      <c r="A1883" s="4">
        <v>16930.0</v>
      </c>
      <c r="B1883" s="5">
        <v>2.0</v>
      </c>
      <c r="C1883" s="15">
        <v>44694.67569444444</v>
      </c>
      <c r="D1883" s="16">
        <v>39.010000000000005</v>
      </c>
      <c r="E1883" s="5">
        <f t="shared" si="1"/>
        <v>381</v>
      </c>
      <c r="F1883" s="5">
        <f t="shared" si="2"/>
        <v>4</v>
      </c>
      <c r="G1883" s="5">
        <f t="shared" si="3"/>
        <v>3</v>
      </c>
      <c r="H1883" s="5">
        <f t="shared" si="4"/>
        <v>3</v>
      </c>
      <c r="I1883" s="5" t="str">
        <f t="shared" si="5"/>
        <v>433</v>
      </c>
      <c r="J1883" s="5" t="str">
        <f t="shared" si="6"/>
        <v>43</v>
      </c>
      <c r="K1883" s="5" t="str">
        <f>VLOOKUP(J1883,'RF Mapping'!$A$1:$B$26,2,0)</f>
        <v>Potential Loyalists</v>
      </c>
    </row>
    <row r="1884" ht="15.75" customHeight="1">
      <c r="A1884" s="4">
        <v>16931.0</v>
      </c>
      <c r="B1884" s="5">
        <v>12.0</v>
      </c>
      <c r="C1884" s="15">
        <v>44716.55208333334</v>
      </c>
      <c r="D1884" s="16">
        <v>92.35000000000001</v>
      </c>
      <c r="E1884" s="5">
        <f t="shared" si="1"/>
        <v>359</v>
      </c>
      <c r="F1884" s="5">
        <f t="shared" si="2"/>
        <v>5</v>
      </c>
      <c r="G1884" s="5">
        <f t="shared" si="3"/>
        <v>4</v>
      </c>
      <c r="H1884" s="5">
        <f t="shared" si="4"/>
        <v>4</v>
      </c>
      <c r="I1884" s="5" t="str">
        <f t="shared" si="5"/>
        <v>544</v>
      </c>
      <c r="J1884" s="5" t="str">
        <f t="shared" si="6"/>
        <v>54</v>
      </c>
      <c r="K1884" s="5" t="str">
        <f>VLOOKUP(J1884,'RF Mapping'!$A$1:$B$26,2,0)</f>
        <v>Champions</v>
      </c>
    </row>
    <row r="1885" ht="15.75" customHeight="1">
      <c r="A1885" s="4">
        <v>16932.0</v>
      </c>
      <c r="B1885" s="5">
        <v>1.0</v>
      </c>
      <c r="C1885" s="15">
        <v>44668.59166666667</v>
      </c>
      <c r="D1885" s="16">
        <v>5.32</v>
      </c>
      <c r="E1885" s="5">
        <f t="shared" si="1"/>
        <v>407</v>
      </c>
      <c r="F1885" s="5">
        <f t="shared" si="2"/>
        <v>4</v>
      </c>
      <c r="G1885" s="5">
        <f t="shared" si="3"/>
        <v>2</v>
      </c>
      <c r="H1885" s="5">
        <f t="shared" si="4"/>
        <v>1</v>
      </c>
      <c r="I1885" s="5" t="str">
        <f t="shared" si="5"/>
        <v>421</v>
      </c>
      <c r="J1885" s="5" t="str">
        <f t="shared" si="6"/>
        <v>42</v>
      </c>
      <c r="K1885" s="5" t="str">
        <f>VLOOKUP(J1885,'RF Mapping'!$A$1:$B$26,2,0)</f>
        <v>Potential Loyalists</v>
      </c>
    </row>
    <row r="1886" ht="15.75" customHeight="1">
      <c r="A1886" s="4">
        <v>16933.0</v>
      </c>
      <c r="B1886" s="5">
        <v>2.0</v>
      </c>
      <c r="C1886" s="15">
        <v>44483.56458333333</v>
      </c>
      <c r="D1886" s="16">
        <v>30.650000000000002</v>
      </c>
      <c r="E1886" s="5">
        <f t="shared" si="1"/>
        <v>592</v>
      </c>
      <c r="F1886" s="5">
        <f t="shared" si="2"/>
        <v>2</v>
      </c>
      <c r="G1886" s="5">
        <f t="shared" si="3"/>
        <v>3</v>
      </c>
      <c r="H1886" s="5">
        <f t="shared" si="4"/>
        <v>2</v>
      </c>
      <c r="I1886" s="5" t="str">
        <f t="shared" si="5"/>
        <v>232</v>
      </c>
      <c r="J1886" s="5" t="str">
        <f t="shared" si="6"/>
        <v>23</v>
      </c>
      <c r="K1886" s="5" t="str">
        <f>VLOOKUP(J1886,'RF Mapping'!$A$1:$B$26,2,0)</f>
        <v>At Risk</v>
      </c>
    </row>
    <row r="1887" ht="15.75" customHeight="1">
      <c r="A1887" s="4">
        <v>16934.0</v>
      </c>
      <c r="B1887" s="5">
        <v>1.0</v>
      </c>
      <c r="C1887" s="15">
        <v>44667.51736111111</v>
      </c>
      <c r="D1887" s="16">
        <v>85.6</v>
      </c>
      <c r="E1887" s="5">
        <f t="shared" si="1"/>
        <v>408</v>
      </c>
      <c r="F1887" s="5">
        <f t="shared" si="2"/>
        <v>4</v>
      </c>
      <c r="G1887" s="5">
        <f t="shared" si="3"/>
        <v>2</v>
      </c>
      <c r="H1887" s="5">
        <f t="shared" si="4"/>
        <v>4</v>
      </c>
      <c r="I1887" s="5" t="str">
        <f t="shared" si="5"/>
        <v>424</v>
      </c>
      <c r="J1887" s="5" t="str">
        <f t="shared" si="6"/>
        <v>42</v>
      </c>
      <c r="K1887" s="5" t="str">
        <f>VLOOKUP(J1887,'RF Mapping'!$A$1:$B$26,2,0)</f>
        <v>Potential Loyalists</v>
      </c>
    </row>
    <row r="1888" ht="15.75" customHeight="1">
      <c r="A1888" s="4">
        <v>16936.0</v>
      </c>
      <c r="B1888" s="5">
        <v>1.0</v>
      </c>
      <c r="C1888" s="15">
        <v>44695.46111111111</v>
      </c>
      <c r="D1888" s="16">
        <v>16.6</v>
      </c>
      <c r="E1888" s="5">
        <f t="shared" si="1"/>
        <v>380</v>
      </c>
      <c r="F1888" s="5">
        <f t="shared" si="2"/>
        <v>5</v>
      </c>
      <c r="G1888" s="5">
        <f t="shared" si="3"/>
        <v>2</v>
      </c>
      <c r="H1888" s="5">
        <f t="shared" si="4"/>
        <v>2</v>
      </c>
      <c r="I1888" s="5" t="str">
        <f t="shared" si="5"/>
        <v>522</v>
      </c>
      <c r="J1888" s="5" t="str">
        <f t="shared" si="6"/>
        <v>52</v>
      </c>
      <c r="K1888" s="5" t="str">
        <f>VLOOKUP(J1888,'RF Mapping'!$A$1:$B$26,2,0)</f>
        <v>Potential Loyalists</v>
      </c>
    </row>
    <row r="1889" ht="15.75" customHeight="1">
      <c r="A1889" s="4">
        <v>16938.0</v>
      </c>
      <c r="B1889" s="5">
        <v>3.0</v>
      </c>
      <c r="C1889" s="15">
        <v>44543.47291666667</v>
      </c>
      <c r="D1889" s="16">
        <v>917.7500000000001</v>
      </c>
      <c r="E1889" s="5">
        <f t="shared" si="1"/>
        <v>532</v>
      </c>
      <c r="F1889" s="5">
        <f t="shared" si="2"/>
        <v>3</v>
      </c>
      <c r="G1889" s="5">
        <f t="shared" si="3"/>
        <v>4</v>
      </c>
      <c r="H1889" s="5">
        <f t="shared" si="4"/>
        <v>4</v>
      </c>
      <c r="I1889" s="5" t="str">
        <f t="shared" si="5"/>
        <v>344</v>
      </c>
      <c r="J1889" s="5" t="str">
        <f t="shared" si="6"/>
        <v>34</v>
      </c>
      <c r="K1889" s="5" t="str">
        <f>VLOOKUP(J1889,'RF Mapping'!$A$1:$B$26,2,0)</f>
        <v>Loyal Customers</v>
      </c>
    </row>
    <row r="1890" ht="15.75" customHeight="1">
      <c r="A1890" s="4">
        <v>16940.0</v>
      </c>
      <c r="B1890" s="5">
        <v>3.0</v>
      </c>
      <c r="C1890" s="15">
        <v>44669.55208333334</v>
      </c>
      <c r="D1890" s="16">
        <v>79.42999999999999</v>
      </c>
      <c r="E1890" s="5">
        <f t="shared" si="1"/>
        <v>406</v>
      </c>
      <c r="F1890" s="5">
        <f t="shared" si="2"/>
        <v>4</v>
      </c>
      <c r="G1890" s="5">
        <f t="shared" si="3"/>
        <v>4</v>
      </c>
      <c r="H1890" s="5">
        <f t="shared" si="4"/>
        <v>4</v>
      </c>
      <c r="I1890" s="5" t="str">
        <f t="shared" si="5"/>
        <v>444</v>
      </c>
      <c r="J1890" s="5" t="str">
        <f t="shared" si="6"/>
        <v>44</v>
      </c>
      <c r="K1890" s="5" t="str">
        <f>VLOOKUP(J1890,'RF Mapping'!$A$1:$B$26,2,0)</f>
        <v>Loyal Customers</v>
      </c>
    </row>
    <row r="1891" ht="15.75" customHeight="1">
      <c r="A1891" s="4">
        <v>16942.0</v>
      </c>
      <c r="B1891" s="5">
        <v>4.0</v>
      </c>
      <c r="C1891" s="15">
        <v>44567.72986111111</v>
      </c>
      <c r="D1891" s="16">
        <v>52.58</v>
      </c>
      <c r="E1891" s="5">
        <f t="shared" si="1"/>
        <v>508</v>
      </c>
      <c r="F1891" s="5">
        <f t="shared" si="2"/>
        <v>3</v>
      </c>
      <c r="G1891" s="5">
        <f t="shared" si="3"/>
        <v>4</v>
      </c>
      <c r="H1891" s="5">
        <f t="shared" si="4"/>
        <v>3</v>
      </c>
      <c r="I1891" s="5" t="str">
        <f t="shared" si="5"/>
        <v>343</v>
      </c>
      <c r="J1891" s="5" t="str">
        <f t="shared" si="6"/>
        <v>34</v>
      </c>
      <c r="K1891" s="5" t="str">
        <f>VLOOKUP(J1891,'RF Mapping'!$A$1:$B$26,2,0)</f>
        <v>Loyal Customers</v>
      </c>
    </row>
    <row r="1892" ht="15.75" customHeight="1">
      <c r="A1892" s="4">
        <v>16945.0</v>
      </c>
      <c r="B1892" s="5">
        <v>10.0</v>
      </c>
      <c r="C1892" s="15">
        <v>44699.48541666667</v>
      </c>
      <c r="D1892" s="16">
        <v>280.50000000000006</v>
      </c>
      <c r="E1892" s="5">
        <f t="shared" si="1"/>
        <v>376</v>
      </c>
      <c r="F1892" s="5">
        <f t="shared" si="2"/>
        <v>5</v>
      </c>
      <c r="G1892" s="5">
        <f t="shared" si="3"/>
        <v>4</v>
      </c>
      <c r="H1892" s="5">
        <f t="shared" si="4"/>
        <v>4</v>
      </c>
      <c r="I1892" s="5" t="str">
        <f t="shared" si="5"/>
        <v>544</v>
      </c>
      <c r="J1892" s="5" t="str">
        <f t="shared" si="6"/>
        <v>54</v>
      </c>
      <c r="K1892" s="5" t="str">
        <f>VLOOKUP(J1892,'RF Mapping'!$A$1:$B$26,2,0)</f>
        <v>Champions</v>
      </c>
    </row>
    <row r="1893" ht="15.75" customHeight="1">
      <c r="A1893" s="4">
        <v>16949.0</v>
      </c>
      <c r="B1893" s="5">
        <v>2.0</v>
      </c>
      <c r="C1893" s="15">
        <v>44537.44027777778</v>
      </c>
      <c r="D1893" s="16">
        <v>15.54</v>
      </c>
      <c r="E1893" s="5">
        <f t="shared" si="1"/>
        <v>538</v>
      </c>
      <c r="F1893" s="5">
        <f t="shared" si="2"/>
        <v>3</v>
      </c>
      <c r="G1893" s="5">
        <f t="shared" si="3"/>
        <v>3</v>
      </c>
      <c r="H1893" s="5">
        <f t="shared" si="4"/>
        <v>2</v>
      </c>
      <c r="I1893" s="5" t="str">
        <f t="shared" si="5"/>
        <v>332</v>
      </c>
      <c r="J1893" s="5" t="str">
        <f t="shared" si="6"/>
        <v>33</v>
      </c>
      <c r="K1893" s="5" t="str">
        <f>VLOOKUP(J1893,'RF Mapping'!$A$1:$B$26,2,0)</f>
        <v>Need Attention</v>
      </c>
    </row>
    <row r="1894" ht="15.75" customHeight="1">
      <c r="A1894" s="4">
        <v>16950.0</v>
      </c>
      <c r="B1894" s="5">
        <v>1.0</v>
      </c>
      <c r="C1894" s="15">
        <v>44665.37916666667</v>
      </c>
      <c r="D1894" s="16">
        <v>25.2</v>
      </c>
      <c r="E1894" s="5">
        <f t="shared" si="1"/>
        <v>410</v>
      </c>
      <c r="F1894" s="5">
        <f t="shared" si="2"/>
        <v>4</v>
      </c>
      <c r="G1894" s="5">
        <f t="shared" si="3"/>
        <v>2</v>
      </c>
      <c r="H1894" s="5">
        <f t="shared" si="4"/>
        <v>2</v>
      </c>
      <c r="I1894" s="5" t="str">
        <f t="shared" si="5"/>
        <v>422</v>
      </c>
      <c r="J1894" s="5" t="str">
        <f t="shared" si="6"/>
        <v>42</v>
      </c>
      <c r="K1894" s="5" t="str">
        <f>VLOOKUP(J1894,'RF Mapping'!$A$1:$B$26,2,0)</f>
        <v>Potential Loyalists</v>
      </c>
    </row>
    <row r="1895" ht="15.75" customHeight="1">
      <c r="A1895" s="4">
        <v>16951.0</v>
      </c>
      <c r="B1895" s="5">
        <v>1.0</v>
      </c>
      <c r="C1895" s="15">
        <v>44416.62361111111</v>
      </c>
      <c r="D1895" s="16">
        <v>12.600000000000001</v>
      </c>
      <c r="E1895" s="5">
        <f t="shared" si="1"/>
        <v>659</v>
      </c>
      <c r="F1895" s="5">
        <f t="shared" si="2"/>
        <v>2</v>
      </c>
      <c r="G1895" s="5">
        <f t="shared" si="3"/>
        <v>2</v>
      </c>
      <c r="H1895" s="5">
        <f t="shared" si="4"/>
        <v>1</v>
      </c>
      <c r="I1895" s="5" t="str">
        <f t="shared" si="5"/>
        <v>221</v>
      </c>
      <c r="J1895" s="5" t="str">
        <f t="shared" si="6"/>
        <v>22</v>
      </c>
      <c r="K1895" s="5" t="str">
        <f>VLOOKUP(J1895,'RF Mapping'!$A$1:$B$26,2,0)</f>
        <v>Hibernating</v>
      </c>
    </row>
    <row r="1896" ht="15.75" customHeight="1">
      <c r="A1896" s="4">
        <v>16952.0</v>
      </c>
      <c r="B1896" s="5">
        <v>1.0</v>
      </c>
      <c r="C1896" s="15">
        <v>44614.54027777778</v>
      </c>
      <c r="D1896" s="16">
        <v>2.94</v>
      </c>
      <c r="E1896" s="5">
        <f t="shared" si="1"/>
        <v>461</v>
      </c>
      <c r="F1896" s="5">
        <f t="shared" si="2"/>
        <v>3</v>
      </c>
      <c r="G1896" s="5">
        <f t="shared" si="3"/>
        <v>2</v>
      </c>
      <c r="H1896" s="5">
        <f t="shared" si="4"/>
        <v>1</v>
      </c>
      <c r="I1896" s="5" t="str">
        <f t="shared" si="5"/>
        <v>321</v>
      </c>
      <c r="J1896" s="5" t="str">
        <f t="shared" si="6"/>
        <v>32</v>
      </c>
      <c r="K1896" s="5" t="str">
        <f>VLOOKUP(J1896,'RF Mapping'!$A$1:$B$26,2,0)</f>
        <v>About to Sleep</v>
      </c>
    </row>
    <row r="1897" ht="15.75" customHeight="1">
      <c r="A1897" s="4">
        <v>16955.0</v>
      </c>
      <c r="B1897" s="5">
        <v>1.0</v>
      </c>
      <c r="C1897" s="15">
        <v>44538.44166666667</v>
      </c>
      <c r="D1897" s="16">
        <v>16.35</v>
      </c>
      <c r="E1897" s="5">
        <f t="shared" si="1"/>
        <v>537</v>
      </c>
      <c r="F1897" s="5">
        <f t="shared" si="2"/>
        <v>3</v>
      </c>
      <c r="G1897" s="5">
        <f t="shared" si="3"/>
        <v>2</v>
      </c>
      <c r="H1897" s="5">
        <f t="shared" si="4"/>
        <v>2</v>
      </c>
      <c r="I1897" s="5" t="str">
        <f t="shared" si="5"/>
        <v>322</v>
      </c>
      <c r="J1897" s="5" t="str">
        <f t="shared" si="6"/>
        <v>32</v>
      </c>
      <c r="K1897" s="5" t="str">
        <f>VLOOKUP(J1897,'RF Mapping'!$A$1:$B$26,2,0)</f>
        <v>About to Sleep</v>
      </c>
    </row>
    <row r="1898" ht="15.75" customHeight="1">
      <c r="A1898" s="4">
        <v>16956.0</v>
      </c>
      <c r="B1898" s="5">
        <v>1.0</v>
      </c>
      <c r="C1898" s="15">
        <v>44711.60277777778</v>
      </c>
      <c r="D1898" s="16">
        <v>1.45</v>
      </c>
      <c r="E1898" s="5">
        <f t="shared" si="1"/>
        <v>364</v>
      </c>
      <c r="F1898" s="5">
        <f t="shared" si="2"/>
        <v>5</v>
      </c>
      <c r="G1898" s="5">
        <f t="shared" si="3"/>
        <v>2</v>
      </c>
      <c r="H1898" s="5">
        <f t="shared" si="4"/>
        <v>1</v>
      </c>
      <c r="I1898" s="5" t="str">
        <f t="shared" si="5"/>
        <v>521</v>
      </c>
      <c r="J1898" s="5" t="str">
        <f t="shared" si="6"/>
        <v>52</v>
      </c>
      <c r="K1898" s="5" t="str">
        <f>VLOOKUP(J1898,'RF Mapping'!$A$1:$B$26,2,0)</f>
        <v>Potential Loyalists</v>
      </c>
    </row>
    <row r="1899" ht="15.75" customHeight="1">
      <c r="A1899" s="4">
        <v>16959.0</v>
      </c>
      <c r="B1899" s="5">
        <v>1.0</v>
      </c>
      <c r="C1899" s="15">
        <v>44633.62708333333</v>
      </c>
      <c r="D1899" s="16">
        <v>30.0</v>
      </c>
      <c r="E1899" s="5">
        <f t="shared" si="1"/>
        <v>442</v>
      </c>
      <c r="F1899" s="5">
        <f t="shared" si="2"/>
        <v>3</v>
      </c>
      <c r="G1899" s="5">
        <f t="shared" si="3"/>
        <v>2</v>
      </c>
      <c r="H1899" s="5">
        <f t="shared" si="4"/>
        <v>2</v>
      </c>
      <c r="I1899" s="5" t="str">
        <f t="shared" si="5"/>
        <v>322</v>
      </c>
      <c r="J1899" s="5" t="str">
        <f t="shared" si="6"/>
        <v>32</v>
      </c>
      <c r="K1899" s="5" t="str">
        <f>VLOOKUP(J1899,'RF Mapping'!$A$1:$B$26,2,0)</f>
        <v>About to Sleep</v>
      </c>
    </row>
    <row r="1900" ht="15.75" customHeight="1">
      <c r="A1900" s="4">
        <v>16965.0</v>
      </c>
      <c r="B1900" s="5">
        <v>1.0</v>
      </c>
      <c r="C1900" s="15">
        <v>44496.50555555556</v>
      </c>
      <c r="D1900" s="16">
        <v>2.52</v>
      </c>
      <c r="E1900" s="5">
        <f t="shared" si="1"/>
        <v>579</v>
      </c>
      <c r="F1900" s="5">
        <f t="shared" si="2"/>
        <v>2</v>
      </c>
      <c r="G1900" s="5">
        <f t="shared" si="3"/>
        <v>2</v>
      </c>
      <c r="H1900" s="5">
        <f t="shared" si="4"/>
        <v>1</v>
      </c>
      <c r="I1900" s="5" t="str">
        <f t="shared" si="5"/>
        <v>221</v>
      </c>
      <c r="J1900" s="5" t="str">
        <f t="shared" si="6"/>
        <v>22</v>
      </c>
      <c r="K1900" s="5" t="str">
        <f>VLOOKUP(J1900,'RF Mapping'!$A$1:$B$26,2,0)</f>
        <v>Hibernating</v>
      </c>
    </row>
    <row r="1901" ht="15.75" customHeight="1">
      <c r="A1901" s="4">
        <v>16978.0</v>
      </c>
      <c r="B1901" s="5">
        <v>1.0</v>
      </c>
      <c r="C1901" s="15">
        <v>44643.53472222222</v>
      </c>
      <c r="D1901" s="16">
        <v>61.3</v>
      </c>
      <c r="E1901" s="5">
        <f t="shared" si="1"/>
        <v>432</v>
      </c>
      <c r="F1901" s="5">
        <f t="shared" si="2"/>
        <v>3</v>
      </c>
      <c r="G1901" s="5">
        <f t="shared" si="3"/>
        <v>2</v>
      </c>
      <c r="H1901" s="5">
        <f t="shared" si="4"/>
        <v>3</v>
      </c>
      <c r="I1901" s="5" t="str">
        <f t="shared" si="5"/>
        <v>323</v>
      </c>
      <c r="J1901" s="5" t="str">
        <f t="shared" si="6"/>
        <v>32</v>
      </c>
      <c r="K1901" s="5" t="str">
        <f>VLOOKUP(J1901,'RF Mapping'!$A$1:$B$26,2,0)</f>
        <v>About to Sleep</v>
      </c>
    </row>
    <row r="1902" ht="15.75" customHeight="1">
      <c r="A1902" s="4">
        <v>16979.0</v>
      </c>
      <c r="B1902" s="5">
        <v>2.0</v>
      </c>
      <c r="C1902" s="15">
        <v>44576.37430555555</v>
      </c>
      <c r="D1902" s="16">
        <v>45.35000000000001</v>
      </c>
      <c r="E1902" s="5">
        <f t="shared" si="1"/>
        <v>499</v>
      </c>
      <c r="F1902" s="5">
        <f t="shared" si="2"/>
        <v>3</v>
      </c>
      <c r="G1902" s="5">
        <f t="shared" si="3"/>
        <v>3</v>
      </c>
      <c r="H1902" s="5">
        <f t="shared" si="4"/>
        <v>3</v>
      </c>
      <c r="I1902" s="5" t="str">
        <f t="shared" si="5"/>
        <v>333</v>
      </c>
      <c r="J1902" s="5" t="str">
        <f t="shared" si="6"/>
        <v>33</v>
      </c>
      <c r="K1902" s="5" t="str">
        <f>VLOOKUP(J1902,'RF Mapping'!$A$1:$B$26,2,0)</f>
        <v>Need Attention</v>
      </c>
    </row>
    <row r="1903" ht="15.75" customHeight="1">
      <c r="A1903" s="4">
        <v>16983.0</v>
      </c>
      <c r="B1903" s="5">
        <v>2.0</v>
      </c>
      <c r="C1903" s="15">
        <v>44694.49513888889</v>
      </c>
      <c r="D1903" s="16">
        <v>41.17</v>
      </c>
      <c r="E1903" s="5">
        <f t="shared" si="1"/>
        <v>381</v>
      </c>
      <c r="F1903" s="5">
        <f t="shared" si="2"/>
        <v>4</v>
      </c>
      <c r="G1903" s="5">
        <f t="shared" si="3"/>
        <v>3</v>
      </c>
      <c r="H1903" s="5">
        <f t="shared" si="4"/>
        <v>3</v>
      </c>
      <c r="I1903" s="5" t="str">
        <f t="shared" si="5"/>
        <v>433</v>
      </c>
      <c r="J1903" s="5" t="str">
        <f t="shared" si="6"/>
        <v>43</v>
      </c>
      <c r="K1903" s="5" t="str">
        <f>VLOOKUP(J1903,'RF Mapping'!$A$1:$B$26,2,0)</f>
        <v>Potential Loyalists</v>
      </c>
    </row>
    <row r="1904" ht="15.75" customHeight="1">
      <c r="A1904" s="4">
        <v>16984.0</v>
      </c>
      <c r="B1904" s="5">
        <v>3.0</v>
      </c>
      <c r="C1904" s="15">
        <v>44632.57152777778</v>
      </c>
      <c r="D1904" s="16">
        <v>186.11999999999995</v>
      </c>
      <c r="E1904" s="5">
        <f t="shared" si="1"/>
        <v>443</v>
      </c>
      <c r="F1904" s="5">
        <f t="shared" si="2"/>
        <v>3</v>
      </c>
      <c r="G1904" s="5">
        <f t="shared" si="3"/>
        <v>4</v>
      </c>
      <c r="H1904" s="5">
        <f t="shared" si="4"/>
        <v>4</v>
      </c>
      <c r="I1904" s="5" t="str">
        <f t="shared" si="5"/>
        <v>344</v>
      </c>
      <c r="J1904" s="5" t="str">
        <f t="shared" si="6"/>
        <v>34</v>
      </c>
      <c r="K1904" s="5" t="str">
        <f>VLOOKUP(J1904,'RF Mapping'!$A$1:$B$26,2,0)</f>
        <v>Loyal Customers</v>
      </c>
    </row>
    <row r="1905" ht="15.75" customHeight="1">
      <c r="A1905" s="4">
        <v>16985.0</v>
      </c>
      <c r="B1905" s="5">
        <v>6.0</v>
      </c>
      <c r="C1905" s="15">
        <v>44703.56458333333</v>
      </c>
      <c r="D1905" s="16">
        <v>658.6999999999999</v>
      </c>
      <c r="E1905" s="5">
        <f t="shared" si="1"/>
        <v>372</v>
      </c>
      <c r="F1905" s="5">
        <f t="shared" si="2"/>
        <v>5</v>
      </c>
      <c r="G1905" s="5">
        <f t="shared" si="3"/>
        <v>4</v>
      </c>
      <c r="H1905" s="5">
        <f t="shared" si="4"/>
        <v>4</v>
      </c>
      <c r="I1905" s="5" t="str">
        <f t="shared" si="5"/>
        <v>544</v>
      </c>
      <c r="J1905" s="5" t="str">
        <f t="shared" si="6"/>
        <v>54</v>
      </c>
      <c r="K1905" s="5" t="str">
        <f>VLOOKUP(J1905,'RF Mapping'!$A$1:$B$26,2,0)</f>
        <v>Champions</v>
      </c>
    </row>
    <row r="1906" ht="15.75" customHeight="1">
      <c r="A1906" s="4">
        <v>16987.0</v>
      </c>
      <c r="B1906" s="5">
        <v>2.0</v>
      </c>
      <c r="C1906" s="15">
        <v>44718.72638888889</v>
      </c>
      <c r="D1906" s="16">
        <v>14.4</v>
      </c>
      <c r="E1906" s="5">
        <f t="shared" si="1"/>
        <v>357</v>
      </c>
      <c r="F1906" s="5">
        <f t="shared" si="2"/>
        <v>5</v>
      </c>
      <c r="G1906" s="5">
        <f t="shared" si="3"/>
        <v>3</v>
      </c>
      <c r="H1906" s="5">
        <f t="shared" si="4"/>
        <v>1</v>
      </c>
      <c r="I1906" s="5" t="str">
        <f t="shared" si="5"/>
        <v>531</v>
      </c>
      <c r="J1906" s="5" t="str">
        <f t="shared" si="6"/>
        <v>53</v>
      </c>
      <c r="K1906" s="5" t="str">
        <f>VLOOKUP(J1906,'RF Mapping'!$A$1:$B$26,2,0)</f>
        <v>Potential Loyalists</v>
      </c>
    </row>
    <row r="1907" ht="15.75" customHeight="1">
      <c r="A1907" s="4">
        <v>16990.0</v>
      </c>
      <c r="B1907" s="5">
        <v>1.0</v>
      </c>
      <c r="C1907" s="15">
        <v>44505.35416666666</v>
      </c>
      <c r="D1907" s="16">
        <v>179.0</v>
      </c>
      <c r="E1907" s="5">
        <f t="shared" si="1"/>
        <v>570</v>
      </c>
      <c r="F1907" s="5">
        <f t="shared" si="2"/>
        <v>2</v>
      </c>
      <c r="G1907" s="5">
        <f t="shared" si="3"/>
        <v>2</v>
      </c>
      <c r="H1907" s="5">
        <f t="shared" si="4"/>
        <v>4</v>
      </c>
      <c r="I1907" s="5" t="str">
        <f t="shared" si="5"/>
        <v>224</v>
      </c>
      <c r="J1907" s="5" t="str">
        <f t="shared" si="6"/>
        <v>22</v>
      </c>
      <c r="K1907" s="5" t="str">
        <f>VLOOKUP(J1907,'RF Mapping'!$A$1:$B$26,2,0)</f>
        <v>Hibernating</v>
      </c>
    </row>
    <row r="1908" ht="15.75" customHeight="1">
      <c r="A1908" s="4">
        <v>16992.0</v>
      </c>
      <c r="B1908" s="5">
        <v>2.0</v>
      </c>
      <c r="C1908" s="15">
        <v>44622.36805555555</v>
      </c>
      <c r="D1908" s="16">
        <v>63.099999999999994</v>
      </c>
      <c r="E1908" s="5">
        <f t="shared" si="1"/>
        <v>453</v>
      </c>
      <c r="F1908" s="5">
        <f t="shared" si="2"/>
        <v>3</v>
      </c>
      <c r="G1908" s="5">
        <f t="shared" si="3"/>
        <v>3</v>
      </c>
      <c r="H1908" s="5">
        <f t="shared" si="4"/>
        <v>3</v>
      </c>
      <c r="I1908" s="5" t="str">
        <f t="shared" si="5"/>
        <v>333</v>
      </c>
      <c r="J1908" s="5" t="str">
        <f t="shared" si="6"/>
        <v>33</v>
      </c>
      <c r="K1908" s="5" t="str">
        <f>VLOOKUP(J1908,'RF Mapping'!$A$1:$B$26,2,0)</f>
        <v>Need Attention</v>
      </c>
    </row>
    <row r="1909" ht="15.75" customHeight="1">
      <c r="A1909" s="4">
        <v>16995.0</v>
      </c>
      <c r="B1909" s="5">
        <v>1.0</v>
      </c>
      <c r="C1909" s="15">
        <v>44349.71458333333</v>
      </c>
      <c r="D1909" s="16">
        <v>1.25</v>
      </c>
      <c r="E1909" s="5">
        <f t="shared" si="1"/>
        <v>726</v>
      </c>
      <c r="F1909" s="5">
        <f t="shared" si="2"/>
        <v>2</v>
      </c>
      <c r="G1909" s="5">
        <f t="shared" si="3"/>
        <v>2</v>
      </c>
      <c r="H1909" s="5">
        <f t="shared" si="4"/>
        <v>1</v>
      </c>
      <c r="I1909" s="5" t="str">
        <f t="shared" si="5"/>
        <v>221</v>
      </c>
      <c r="J1909" s="5" t="str">
        <f t="shared" si="6"/>
        <v>22</v>
      </c>
      <c r="K1909" s="5" t="str">
        <f>VLOOKUP(J1909,'RF Mapping'!$A$1:$B$26,2,0)</f>
        <v>Hibernating</v>
      </c>
    </row>
    <row r="1910" ht="15.75" customHeight="1">
      <c r="A1910" s="4">
        <v>16996.0</v>
      </c>
      <c r="B1910" s="5">
        <v>1.0</v>
      </c>
      <c r="C1910" s="15">
        <v>44454.60069444445</v>
      </c>
      <c r="D1910" s="16">
        <v>35.400000000000006</v>
      </c>
      <c r="E1910" s="5">
        <f t="shared" si="1"/>
        <v>621</v>
      </c>
      <c r="F1910" s="5">
        <f t="shared" si="2"/>
        <v>2</v>
      </c>
      <c r="G1910" s="5">
        <f t="shared" si="3"/>
        <v>2</v>
      </c>
      <c r="H1910" s="5">
        <f t="shared" si="4"/>
        <v>3</v>
      </c>
      <c r="I1910" s="5" t="str">
        <f t="shared" si="5"/>
        <v>223</v>
      </c>
      <c r="J1910" s="5" t="str">
        <f t="shared" si="6"/>
        <v>22</v>
      </c>
      <c r="K1910" s="5" t="str">
        <f>VLOOKUP(J1910,'RF Mapping'!$A$1:$B$26,2,0)</f>
        <v>Hibernating</v>
      </c>
    </row>
    <row r="1911" ht="15.75" customHeight="1">
      <c r="A1911" s="4">
        <v>16997.0</v>
      </c>
      <c r="B1911" s="5">
        <v>2.0</v>
      </c>
      <c r="C1911" s="15">
        <v>44432.72777777778</v>
      </c>
      <c r="D1911" s="16">
        <v>136.5</v>
      </c>
      <c r="E1911" s="5">
        <f t="shared" si="1"/>
        <v>643</v>
      </c>
      <c r="F1911" s="5">
        <f t="shared" si="2"/>
        <v>2</v>
      </c>
      <c r="G1911" s="5">
        <f t="shared" si="3"/>
        <v>3</v>
      </c>
      <c r="H1911" s="5">
        <f t="shared" si="4"/>
        <v>4</v>
      </c>
      <c r="I1911" s="5" t="str">
        <f t="shared" si="5"/>
        <v>234</v>
      </c>
      <c r="J1911" s="5" t="str">
        <f t="shared" si="6"/>
        <v>23</v>
      </c>
      <c r="K1911" s="5" t="str">
        <f>VLOOKUP(J1911,'RF Mapping'!$A$1:$B$26,2,0)</f>
        <v>At Risk</v>
      </c>
    </row>
    <row r="1912" ht="15.75" customHeight="1">
      <c r="A1912" s="4">
        <v>17001.0</v>
      </c>
      <c r="B1912" s="5">
        <v>2.0</v>
      </c>
      <c r="C1912" s="15">
        <v>44516.37638888889</v>
      </c>
      <c r="D1912" s="16">
        <v>62.400000000000006</v>
      </c>
      <c r="E1912" s="5">
        <f t="shared" si="1"/>
        <v>559</v>
      </c>
      <c r="F1912" s="5">
        <f t="shared" si="2"/>
        <v>2</v>
      </c>
      <c r="G1912" s="5">
        <f t="shared" si="3"/>
        <v>3</v>
      </c>
      <c r="H1912" s="5">
        <f t="shared" si="4"/>
        <v>3</v>
      </c>
      <c r="I1912" s="5" t="str">
        <f t="shared" si="5"/>
        <v>233</v>
      </c>
      <c r="J1912" s="5" t="str">
        <f t="shared" si="6"/>
        <v>23</v>
      </c>
      <c r="K1912" s="5" t="str">
        <f>VLOOKUP(J1912,'RF Mapping'!$A$1:$B$26,2,0)</f>
        <v>At Risk</v>
      </c>
    </row>
    <row r="1913" ht="15.75" customHeight="1">
      <c r="A1913" s="4">
        <v>17006.0</v>
      </c>
      <c r="B1913" s="5">
        <v>1.0</v>
      </c>
      <c r="C1913" s="15">
        <v>44717.50625</v>
      </c>
      <c r="D1913" s="16">
        <v>15.0</v>
      </c>
      <c r="E1913" s="5">
        <f t="shared" si="1"/>
        <v>358</v>
      </c>
      <c r="F1913" s="5">
        <f t="shared" si="2"/>
        <v>5</v>
      </c>
      <c r="G1913" s="5">
        <f t="shared" si="3"/>
        <v>2</v>
      </c>
      <c r="H1913" s="5">
        <f t="shared" si="4"/>
        <v>2</v>
      </c>
      <c r="I1913" s="5" t="str">
        <f t="shared" si="5"/>
        <v>522</v>
      </c>
      <c r="J1913" s="5" t="str">
        <f t="shared" si="6"/>
        <v>52</v>
      </c>
      <c r="K1913" s="5" t="str">
        <f>VLOOKUP(J1913,'RF Mapping'!$A$1:$B$26,2,0)</f>
        <v>Potential Loyalists</v>
      </c>
    </row>
    <row r="1914" ht="15.75" customHeight="1">
      <c r="A1914" s="4">
        <v>17007.0</v>
      </c>
      <c r="B1914" s="5">
        <v>1.0</v>
      </c>
      <c r="C1914" s="15">
        <v>44364.58194444444</v>
      </c>
      <c r="D1914" s="16">
        <v>17.700000000000003</v>
      </c>
      <c r="E1914" s="5">
        <f t="shared" si="1"/>
        <v>711</v>
      </c>
      <c r="F1914" s="5">
        <f t="shared" si="2"/>
        <v>2</v>
      </c>
      <c r="G1914" s="5">
        <f t="shared" si="3"/>
        <v>2</v>
      </c>
      <c r="H1914" s="5">
        <f t="shared" si="4"/>
        <v>2</v>
      </c>
      <c r="I1914" s="5" t="str">
        <f t="shared" si="5"/>
        <v>222</v>
      </c>
      <c r="J1914" s="5" t="str">
        <f t="shared" si="6"/>
        <v>22</v>
      </c>
      <c r="K1914" s="5" t="str">
        <f>VLOOKUP(J1914,'RF Mapping'!$A$1:$B$26,2,0)</f>
        <v>Hibernating</v>
      </c>
    </row>
    <row r="1915" ht="15.75" customHeight="1">
      <c r="A1915" s="4">
        <v>17015.0</v>
      </c>
      <c r="B1915" s="5">
        <v>1.0</v>
      </c>
      <c r="C1915" s="15">
        <v>44649.73333333333</v>
      </c>
      <c r="D1915" s="16">
        <v>37.8</v>
      </c>
      <c r="E1915" s="5">
        <f t="shared" si="1"/>
        <v>426</v>
      </c>
      <c r="F1915" s="5">
        <f t="shared" si="2"/>
        <v>4</v>
      </c>
      <c r="G1915" s="5">
        <f t="shared" si="3"/>
        <v>2</v>
      </c>
      <c r="H1915" s="5">
        <f t="shared" si="4"/>
        <v>3</v>
      </c>
      <c r="I1915" s="5" t="str">
        <f t="shared" si="5"/>
        <v>423</v>
      </c>
      <c r="J1915" s="5" t="str">
        <f t="shared" si="6"/>
        <v>42</v>
      </c>
      <c r="K1915" s="5" t="str">
        <f>VLOOKUP(J1915,'RF Mapping'!$A$1:$B$26,2,0)</f>
        <v>Potential Loyalists</v>
      </c>
    </row>
    <row r="1916" ht="15.75" customHeight="1">
      <c r="A1916" s="4">
        <v>17017.0</v>
      </c>
      <c r="B1916" s="5">
        <v>3.0</v>
      </c>
      <c r="C1916" s="15">
        <v>44663.60347222222</v>
      </c>
      <c r="D1916" s="16">
        <v>23.169999999999998</v>
      </c>
      <c r="E1916" s="5">
        <f t="shared" si="1"/>
        <v>412</v>
      </c>
      <c r="F1916" s="5">
        <f t="shared" si="2"/>
        <v>4</v>
      </c>
      <c r="G1916" s="5">
        <f t="shared" si="3"/>
        <v>4</v>
      </c>
      <c r="H1916" s="5">
        <f t="shared" si="4"/>
        <v>2</v>
      </c>
      <c r="I1916" s="5" t="str">
        <f t="shared" si="5"/>
        <v>442</v>
      </c>
      <c r="J1916" s="5" t="str">
        <f t="shared" si="6"/>
        <v>44</v>
      </c>
      <c r="K1916" s="5" t="str">
        <f>VLOOKUP(J1916,'RF Mapping'!$A$1:$B$26,2,0)</f>
        <v>Loyal Customers</v>
      </c>
    </row>
    <row r="1917" ht="15.75" customHeight="1">
      <c r="A1917" s="4">
        <v>17019.0</v>
      </c>
      <c r="B1917" s="5">
        <v>4.0</v>
      </c>
      <c r="C1917" s="15">
        <v>44709.54583333333</v>
      </c>
      <c r="D1917" s="16">
        <v>64.57</v>
      </c>
      <c r="E1917" s="5">
        <f t="shared" si="1"/>
        <v>366</v>
      </c>
      <c r="F1917" s="5">
        <f t="shared" si="2"/>
        <v>5</v>
      </c>
      <c r="G1917" s="5">
        <f t="shared" si="3"/>
        <v>4</v>
      </c>
      <c r="H1917" s="5">
        <f t="shared" si="4"/>
        <v>3</v>
      </c>
      <c r="I1917" s="5" t="str">
        <f t="shared" si="5"/>
        <v>543</v>
      </c>
      <c r="J1917" s="5" t="str">
        <f t="shared" si="6"/>
        <v>54</v>
      </c>
      <c r="K1917" s="5" t="str">
        <f>VLOOKUP(J1917,'RF Mapping'!$A$1:$B$26,2,0)</f>
        <v>Champions</v>
      </c>
    </row>
    <row r="1918" ht="15.75" customHeight="1">
      <c r="A1918" s="4">
        <v>17027.0</v>
      </c>
      <c r="B1918" s="5">
        <v>4.0</v>
      </c>
      <c r="C1918" s="15">
        <v>44543.57222222222</v>
      </c>
      <c r="D1918" s="16">
        <v>68.95</v>
      </c>
      <c r="E1918" s="5">
        <f t="shared" si="1"/>
        <v>532</v>
      </c>
      <c r="F1918" s="5">
        <f t="shared" si="2"/>
        <v>3</v>
      </c>
      <c r="G1918" s="5">
        <f t="shared" si="3"/>
        <v>4</v>
      </c>
      <c r="H1918" s="5">
        <f t="shared" si="4"/>
        <v>3</v>
      </c>
      <c r="I1918" s="5" t="str">
        <f t="shared" si="5"/>
        <v>343</v>
      </c>
      <c r="J1918" s="5" t="str">
        <f t="shared" si="6"/>
        <v>34</v>
      </c>
      <c r="K1918" s="5" t="str">
        <f>VLOOKUP(J1918,'RF Mapping'!$A$1:$B$26,2,0)</f>
        <v>Loyal Customers</v>
      </c>
    </row>
    <row r="1919" ht="15.75" customHeight="1">
      <c r="A1919" s="4">
        <v>17033.0</v>
      </c>
      <c r="B1919" s="5">
        <v>1.0</v>
      </c>
      <c r="C1919" s="15">
        <v>44509.66736111111</v>
      </c>
      <c r="D1919" s="16">
        <v>41.1</v>
      </c>
      <c r="E1919" s="5">
        <f t="shared" si="1"/>
        <v>566</v>
      </c>
      <c r="F1919" s="5">
        <f t="shared" si="2"/>
        <v>2</v>
      </c>
      <c r="G1919" s="5">
        <f t="shared" si="3"/>
        <v>2</v>
      </c>
      <c r="H1919" s="5">
        <f t="shared" si="4"/>
        <v>3</v>
      </c>
      <c r="I1919" s="5" t="str">
        <f t="shared" si="5"/>
        <v>223</v>
      </c>
      <c r="J1919" s="5" t="str">
        <f t="shared" si="6"/>
        <v>22</v>
      </c>
      <c r="K1919" s="5" t="str">
        <f>VLOOKUP(J1919,'RF Mapping'!$A$1:$B$26,2,0)</f>
        <v>Hibernating</v>
      </c>
    </row>
    <row r="1920" ht="15.75" customHeight="1">
      <c r="A1920" s="4">
        <v>17035.0</v>
      </c>
      <c r="B1920" s="5">
        <v>1.0</v>
      </c>
      <c r="C1920" s="15">
        <v>44409.51875</v>
      </c>
      <c r="D1920" s="16">
        <v>40.400000000000006</v>
      </c>
      <c r="E1920" s="5">
        <f t="shared" si="1"/>
        <v>666</v>
      </c>
      <c r="F1920" s="5">
        <f t="shared" si="2"/>
        <v>2</v>
      </c>
      <c r="G1920" s="5">
        <f t="shared" si="3"/>
        <v>2</v>
      </c>
      <c r="H1920" s="5">
        <f t="shared" si="4"/>
        <v>3</v>
      </c>
      <c r="I1920" s="5" t="str">
        <f t="shared" si="5"/>
        <v>223</v>
      </c>
      <c r="J1920" s="5" t="str">
        <f t="shared" si="6"/>
        <v>22</v>
      </c>
      <c r="K1920" s="5" t="str">
        <f>VLOOKUP(J1920,'RF Mapping'!$A$1:$B$26,2,0)</f>
        <v>Hibernating</v>
      </c>
    </row>
    <row r="1921" ht="15.75" customHeight="1">
      <c r="A1921" s="4">
        <v>17041.0</v>
      </c>
      <c r="B1921" s="5">
        <v>2.0</v>
      </c>
      <c r="C1921" s="15">
        <v>44694.47291666667</v>
      </c>
      <c r="D1921" s="16">
        <v>63.83</v>
      </c>
      <c r="E1921" s="5">
        <f t="shared" si="1"/>
        <v>381</v>
      </c>
      <c r="F1921" s="5">
        <f t="shared" si="2"/>
        <v>4</v>
      </c>
      <c r="G1921" s="5">
        <f t="shared" si="3"/>
        <v>3</v>
      </c>
      <c r="H1921" s="5">
        <f t="shared" si="4"/>
        <v>3</v>
      </c>
      <c r="I1921" s="5" t="str">
        <f t="shared" si="5"/>
        <v>433</v>
      </c>
      <c r="J1921" s="5" t="str">
        <f t="shared" si="6"/>
        <v>43</v>
      </c>
      <c r="K1921" s="5" t="str">
        <f>VLOOKUP(J1921,'RF Mapping'!$A$1:$B$26,2,0)</f>
        <v>Potential Loyalists</v>
      </c>
    </row>
    <row r="1922" ht="15.75" customHeight="1">
      <c r="A1922" s="4">
        <v>17042.0</v>
      </c>
      <c r="B1922" s="5">
        <v>1.0</v>
      </c>
      <c r="C1922" s="15">
        <v>44602.55486111111</v>
      </c>
      <c r="D1922" s="16">
        <v>18.72</v>
      </c>
      <c r="E1922" s="5">
        <f t="shared" si="1"/>
        <v>473</v>
      </c>
      <c r="F1922" s="5">
        <f t="shared" si="2"/>
        <v>3</v>
      </c>
      <c r="G1922" s="5">
        <f t="shared" si="3"/>
        <v>2</v>
      </c>
      <c r="H1922" s="5">
        <f t="shared" si="4"/>
        <v>2</v>
      </c>
      <c r="I1922" s="5" t="str">
        <f t="shared" si="5"/>
        <v>322</v>
      </c>
      <c r="J1922" s="5" t="str">
        <f t="shared" si="6"/>
        <v>32</v>
      </c>
      <c r="K1922" s="5" t="str">
        <f>VLOOKUP(J1922,'RF Mapping'!$A$1:$B$26,2,0)</f>
        <v>About to Sleep</v>
      </c>
    </row>
    <row r="1923" ht="15.75" customHeight="1">
      <c r="A1923" s="4">
        <v>17043.0</v>
      </c>
      <c r="B1923" s="5">
        <v>2.0</v>
      </c>
      <c r="C1923" s="15">
        <v>44688.64791666667</v>
      </c>
      <c r="D1923" s="16">
        <v>71.06</v>
      </c>
      <c r="E1923" s="5">
        <f t="shared" si="1"/>
        <v>387</v>
      </c>
      <c r="F1923" s="5">
        <f t="shared" si="2"/>
        <v>4</v>
      </c>
      <c r="G1923" s="5">
        <f t="shared" si="3"/>
        <v>3</v>
      </c>
      <c r="H1923" s="5">
        <f t="shared" si="4"/>
        <v>3</v>
      </c>
      <c r="I1923" s="5" t="str">
        <f t="shared" si="5"/>
        <v>433</v>
      </c>
      <c r="J1923" s="5" t="str">
        <f t="shared" si="6"/>
        <v>43</v>
      </c>
      <c r="K1923" s="5" t="str">
        <f>VLOOKUP(J1923,'RF Mapping'!$A$1:$B$26,2,0)</f>
        <v>Potential Loyalists</v>
      </c>
    </row>
    <row r="1924" ht="15.75" customHeight="1">
      <c r="A1924" s="4">
        <v>17044.0</v>
      </c>
      <c r="B1924" s="5">
        <v>2.0</v>
      </c>
      <c r="C1924" s="15">
        <v>44695.60277777778</v>
      </c>
      <c r="D1924" s="16">
        <v>183.3</v>
      </c>
      <c r="E1924" s="5">
        <f t="shared" si="1"/>
        <v>380</v>
      </c>
      <c r="F1924" s="5">
        <f t="shared" si="2"/>
        <v>5</v>
      </c>
      <c r="G1924" s="5">
        <f t="shared" si="3"/>
        <v>3</v>
      </c>
      <c r="H1924" s="5">
        <f t="shared" si="4"/>
        <v>4</v>
      </c>
      <c r="I1924" s="5" t="str">
        <f t="shared" si="5"/>
        <v>534</v>
      </c>
      <c r="J1924" s="5" t="str">
        <f t="shared" si="6"/>
        <v>53</v>
      </c>
      <c r="K1924" s="5" t="str">
        <f>VLOOKUP(J1924,'RF Mapping'!$A$1:$B$26,2,0)</f>
        <v>Potential Loyalists</v>
      </c>
    </row>
    <row r="1925" ht="15.75" customHeight="1">
      <c r="A1925" s="4">
        <v>17047.0</v>
      </c>
      <c r="B1925" s="5">
        <v>1.0</v>
      </c>
      <c r="C1925" s="15">
        <v>44518.70138888889</v>
      </c>
      <c r="D1925" s="16">
        <v>23.4</v>
      </c>
      <c r="E1925" s="5">
        <f t="shared" si="1"/>
        <v>557</v>
      </c>
      <c r="F1925" s="5">
        <f t="shared" si="2"/>
        <v>2</v>
      </c>
      <c r="G1925" s="5">
        <f t="shared" si="3"/>
        <v>2</v>
      </c>
      <c r="H1925" s="5">
        <f t="shared" si="4"/>
        <v>2</v>
      </c>
      <c r="I1925" s="5" t="str">
        <f t="shared" si="5"/>
        <v>222</v>
      </c>
      <c r="J1925" s="5" t="str">
        <f t="shared" si="6"/>
        <v>22</v>
      </c>
      <c r="K1925" s="5" t="str">
        <f>VLOOKUP(J1925,'RF Mapping'!$A$1:$B$26,2,0)</f>
        <v>Hibernating</v>
      </c>
    </row>
    <row r="1926" ht="15.75" customHeight="1">
      <c r="A1926" s="4">
        <v>17048.0</v>
      </c>
      <c r="B1926" s="5">
        <v>1.0</v>
      </c>
      <c r="C1926" s="15">
        <v>44389.70208333333</v>
      </c>
      <c r="D1926" s="16">
        <v>35.550000000000004</v>
      </c>
      <c r="E1926" s="5">
        <f t="shared" si="1"/>
        <v>686</v>
      </c>
      <c r="F1926" s="5">
        <f t="shared" si="2"/>
        <v>2</v>
      </c>
      <c r="G1926" s="5">
        <f t="shared" si="3"/>
        <v>2</v>
      </c>
      <c r="H1926" s="5">
        <f t="shared" si="4"/>
        <v>3</v>
      </c>
      <c r="I1926" s="5" t="str">
        <f t="shared" si="5"/>
        <v>223</v>
      </c>
      <c r="J1926" s="5" t="str">
        <f t="shared" si="6"/>
        <v>22</v>
      </c>
      <c r="K1926" s="5" t="str">
        <f>VLOOKUP(J1926,'RF Mapping'!$A$1:$B$26,2,0)</f>
        <v>Hibernating</v>
      </c>
    </row>
    <row r="1927" ht="15.75" customHeight="1">
      <c r="A1927" s="4">
        <v>17049.0</v>
      </c>
      <c r="B1927" s="5">
        <v>4.0</v>
      </c>
      <c r="C1927" s="15">
        <v>44668.56875</v>
      </c>
      <c r="D1927" s="16">
        <v>132.8</v>
      </c>
      <c r="E1927" s="5">
        <f t="shared" si="1"/>
        <v>407</v>
      </c>
      <c r="F1927" s="5">
        <f t="shared" si="2"/>
        <v>4</v>
      </c>
      <c r="G1927" s="5">
        <f t="shared" si="3"/>
        <v>4</v>
      </c>
      <c r="H1927" s="5">
        <f t="shared" si="4"/>
        <v>4</v>
      </c>
      <c r="I1927" s="5" t="str">
        <f t="shared" si="5"/>
        <v>444</v>
      </c>
      <c r="J1927" s="5" t="str">
        <f t="shared" si="6"/>
        <v>44</v>
      </c>
      <c r="K1927" s="5" t="str">
        <f>VLOOKUP(J1927,'RF Mapping'!$A$1:$B$26,2,0)</f>
        <v>Loyal Customers</v>
      </c>
    </row>
    <row r="1928" ht="15.75" customHeight="1">
      <c r="A1928" s="4">
        <v>17050.0</v>
      </c>
      <c r="B1928" s="5">
        <v>6.0</v>
      </c>
      <c r="C1928" s="15">
        <v>44624.575</v>
      </c>
      <c r="D1928" s="16">
        <v>85.87000000000002</v>
      </c>
      <c r="E1928" s="5">
        <f t="shared" si="1"/>
        <v>451</v>
      </c>
      <c r="F1928" s="5">
        <f t="shared" si="2"/>
        <v>3</v>
      </c>
      <c r="G1928" s="5">
        <f t="shared" si="3"/>
        <v>4</v>
      </c>
      <c r="H1928" s="5">
        <f t="shared" si="4"/>
        <v>4</v>
      </c>
      <c r="I1928" s="5" t="str">
        <f t="shared" si="5"/>
        <v>344</v>
      </c>
      <c r="J1928" s="5" t="str">
        <f t="shared" si="6"/>
        <v>34</v>
      </c>
      <c r="K1928" s="5" t="str">
        <f>VLOOKUP(J1928,'RF Mapping'!$A$1:$B$26,2,0)</f>
        <v>Loyal Customers</v>
      </c>
    </row>
    <row r="1929" ht="15.75" customHeight="1">
      <c r="A1929" s="4">
        <v>17051.0</v>
      </c>
      <c r="B1929" s="5">
        <v>1.0</v>
      </c>
      <c r="C1929" s="15">
        <v>44529.59236111111</v>
      </c>
      <c r="D1929" s="16">
        <v>8.850000000000001</v>
      </c>
      <c r="E1929" s="5">
        <f t="shared" si="1"/>
        <v>546</v>
      </c>
      <c r="F1929" s="5">
        <f t="shared" si="2"/>
        <v>2</v>
      </c>
      <c r="G1929" s="5">
        <f t="shared" si="3"/>
        <v>2</v>
      </c>
      <c r="H1929" s="5">
        <f t="shared" si="4"/>
        <v>1</v>
      </c>
      <c r="I1929" s="5" t="str">
        <f t="shared" si="5"/>
        <v>221</v>
      </c>
      <c r="J1929" s="5" t="str">
        <f t="shared" si="6"/>
        <v>22</v>
      </c>
      <c r="K1929" s="5" t="str">
        <f>VLOOKUP(J1929,'RF Mapping'!$A$1:$B$26,2,0)</f>
        <v>Hibernating</v>
      </c>
    </row>
    <row r="1930" ht="15.75" customHeight="1">
      <c r="A1930" s="4">
        <v>17052.0</v>
      </c>
      <c r="B1930" s="5">
        <v>1.0</v>
      </c>
      <c r="C1930" s="15">
        <v>44692.61805555555</v>
      </c>
      <c r="D1930" s="16">
        <v>11.709999999999999</v>
      </c>
      <c r="E1930" s="5">
        <f t="shared" si="1"/>
        <v>383</v>
      </c>
      <c r="F1930" s="5">
        <f t="shared" si="2"/>
        <v>4</v>
      </c>
      <c r="G1930" s="5">
        <f t="shared" si="3"/>
        <v>2</v>
      </c>
      <c r="H1930" s="5">
        <f t="shared" si="4"/>
        <v>1</v>
      </c>
      <c r="I1930" s="5" t="str">
        <f t="shared" si="5"/>
        <v>421</v>
      </c>
      <c r="J1930" s="5" t="str">
        <f t="shared" si="6"/>
        <v>42</v>
      </c>
      <c r="K1930" s="5" t="str">
        <f>VLOOKUP(J1930,'RF Mapping'!$A$1:$B$26,2,0)</f>
        <v>Potential Loyalists</v>
      </c>
    </row>
    <row r="1931" ht="15.75" customHeight="1">
      <c r="A1931" s="4">
        <v>17053.0</v>
      </c>
      <c r="B1931" s="5">
        <v>1.0</v>
      </c>
      <c r="C1931" s="15">
        <v>44593.43263888889</v>
      </c>
      <c r="D1931" s="16">
        <v>35.400000000000006</v>
      </c>
      <c r="E1931" s="5">
        <f t="shared" si="1"/>
        <v>482</v>
      </c>
      <c r="F1931" s="5">
        <f t="shared" si="2"/>
        <v>3</v>
      </c>
      <c r="G1931" s="5">
        <f t="shared" si="3"/>
        <v>2</v>
      </c>
      <c r="H1931" s="5">
        <f t="shared" si="4"/>
        <v>3</v>
      </c>
      <c r="I1931" s="5" t="str">
        <f t="shared" si="5"/>
        <v>323</v>
      </c>
      <c r="J1931" s="5" t="str">
        <f t="shared" si="6"/>
        <v>32</v>
      </c>
      <c r="K1931" s="5" t="str">
        <f>VLOOKUP(J1931,'RF Mapping'!$A$1:$B$26,2,0)</f>
        <v>About to Sleep</v>
      </c>
    </row>
    <row r="1932" ht="15.75" customHeight="1">
      <c r="A1932" s="4">
        <v>17054.0</v>
      </c>
      <c r="B1932" s="5">
        <v>1.0</v>
      </c>
      <c r="C1932" s="15">
        <v>44586.41527777778</v>
      </c>
      <c r="D1932" s="16">
        <v>13.44</v>
      </c>
      <c r="E1932" s="5">
        <f t="shared" si="1"/>
        <v>489</v>
      </c>
      <c r="F1932" s="5">
        <f t="shared" si="2"/>
        <v>3</v>
      </c>
      <c r="G1932" s="5">
        <f t="shared" si="3"/>
        <v>2</v>
      </c>
      <c r="H1932" s="5">
        <f t="shared" si="4"/>
        <v>1</v>
      </c>
      <c r="I1932" s="5" t="str">
        <f t="shared" si="5"/>
        <v>321</v>
      </c>
      <c r="J1932" s="5" t="str">
        <f t="shared" si="6"/>
        <v>32</v>
      </c>
      <c r="K1932" s="5" t="str">
        <f>VLOOKUP(J1932,'RF Mapping'!$A$1:$B$26,2,0)</f>
        <v>About to Sleep</v>
      </c>
    </row>
    <row r="1933" ht="15.75" customHeight="1">
      <c r="A1933" s="4">
        <v>17059.0</v>
      </c>
      <c r="B1933" s="5">
        <v>5.0</v>
      </c>
      <c r="C1933" s="15">
        <v>44691.51875</v>
      </c>
      <c r="D1933" s="16">
        <v>171.55999999999997</v>
      </c>
      <c r="E1933" s="5">
        <f t="shared" si="1"/>
        <v>384</v>
      </c>
      <c r="F1933" s="5">
        <f t="shared" si="2"/>
        <v>4</v>
      </c>
      <c r="G1933" s="5">
        <f t="shared" si="3"/>
        <v>4</v>
      </c>
      <c r="H1933" s="5">
        <f t="shared" si="4"/>
        <v>4</v>
      </c>
      <c r="I1933" s="5" t="str">
        <f t="shared" si="5"/>
        <v>444</v>
      </c>
      <c r="J1933" s="5" t="str">
        <f t="shared" si="6"/>
        <v>44</v>
      </c>
      <c r="K1933" s="5" t="str">
        <f>VLOOKUP(J1933,'RF Mapping'!$A$1:$B$26,2,0)</f>
        <v>Loyal Customers</v>
      </c>
    </row>
    <row r="1934" ht="15.75" customHeight="1">
      <c r="A1934" s="4">
        <v>17061.0</v>
      </c>
      <c r="B1934" s="5">
        <v>2.0</v>
      </c>
      <c r="C1934" s="15">
        <v>44647.475</v>
      </c>
      <c r="D1934" s="16">
        <v>137.0</v>
      </c>
      <c r="E1934" s="5">
        <f t="shared" si="1"/>
        <v>428</v>
      </c>
      <c r="F1934" s="5">
        <f t="shared" si="2"/>
        <v>4</v>
      </c>
      <c r="G1934" s="5">
        <f t="shared" si="3"/>
        <v>3</v>
      </c>
      <c r="H1934" s="5">
        <f t="shared" si="4"/>
        <v>4</v>
      </c>
      <c r="I1934" s="5" t="str">
        <f t="shared" si="5"/>
        <v>434</v>
      </c>
      <c r="J1934" s="5" t="str">
        <f t="shared" si="6"/>
        <v>43</v>
      </c>
      <c r="K1934" s="5" t="str">
        <f>VLOOKUP(J1934,'RF Mapping'!$A$1:$B$26,2,0)</f>
        <v>Potential Loyalists</v>
      </c>
    </row>
    <row r="1935" ht="15.75" customHeight="1">
      <c r="A1935" s="4">
        <v>17062.0</v>
      </c>
      <c r="B1935" s="5">
        <v>2.0</v>
      </c>
      <c r="C1935" s="15">
        <v>44363.52152777778</v>
      </c>
      <c r="D1935" s="16">
        <v>7.99</v>
      </c>
      <c r="E1935" s="5">
        <f t="shared" si="1"/>
        <v>712</v>
      </c>
      <c r="F1935" s="5">
        <f t="shared" si="2"/>
        <v>2</v>
      </c>
      <c r="G1935" s="5">
        <f t="shared" si="3"/>
        <v>3</v>
      </c>
      <c r="H1935" s="5">
        <f t="shared" si="4"/>
        <v>1</v>
      </c>
      <c r="I1935" s="5" t="str">
        <f t="shared" si="5"/>
        <v>231</v>
      </c>
      <c r="J1935" s="5" t="str">
        <f t="shared" si="6"/>
        <v>23</v>
      </c>
      <c r="K1935" s="5" t="str">
        <f>VLOOKUP(J1935,'RF Mapping'!$A$1:$B$26,2,0)</f>
        <v>At Risk</v>
      </c>
    </row>
    <row r="1936" ht="15.75" customHeight="1">
      <c r="A1936" s="4">
        <v>17063.0</v>
      </c>
      <c r="B1936" s="5">
        <v>4.0</v>
      </c>
      <c r="C1936" s="15">
        <v>44664.50486111111</v>
      </c>
      <c r="D1936" s="16">
        <v>102.55</v>
      </c>
      <c r="E1936" s="5">
        <f t="shared" si="1"/>
        <v>411</v>
      </c>
      <c r="F1936" s="5">
        <f t="shared" si="2"/>
        <v>4</v>
      </c>
      <c r="G1936" s="5">
        <f t="shared" si="3"/>
        <v>4</v>
      </c>
      <c r="H1936" s="5">
        <f t="shared" si="4"/>
        <v>4</v>
      </c>
      <c r="I1936" s="5" t="str">
        <f t="shared" si="5"/>
        <v>444</v>
      </c>
      <c r="J1936" s="5" t="str">
        <f t="shared" si="6"/>
        <v>44</v>
      </c>
      <c r="K1936" s="5" t="str">
        <f>VLOOKUP(J1936,'RF Mapping'!$A$1:$B$26,2,0)</f>
        <v>Loyal Customers</v>
      </c>
    </row>
    <row r="1937" ht="15.75" customHeight="1">
      <c r="A1937" s="4">
        <v>17064.0</v>
      </c>
      <c r="B1937" s="5">
        <v>1.0</v>
      </c>
      <c r="C1937" s="15">
        <v>44393.67361111111</v>
      </c>
      <c r="D1937" s="16">
        <v>13.799999999999999</v>
      </c>
      <c r="E1937" s="5">
        <f t="shared" si="1"/>
        <v>682</v>
      </c>
      <c r="F1937" s="5">
        <f t="shared" si="2"/>
        <v>2</v>
      </c>
      <c r="G1937" s="5">
        <f t="shared" si="3"/>
        <v>2</v>
      </c>
      <c r="H1937" s="5">
        <f t="shared" si="4"/>
        <v>1</v>
      </c>
      <c r="I1937" s="5" t="str">
        <f t="shared" si="5"/>
        <v>221</v>
      </c>
      <c r="J1937" s="5" t="str">
        <f t="shared" si="6"/>
        <v>22</v>
      </c>
      <c r="K1937" s="5" t="str">
        <f>VLOOKUP(J1937,'RF Mapping'!$A$1:$B$26,2,0)</f>
        <v>Hibernating</v>
      </c>
    </row>
    <row r="1938" ht="15.75" customHeight="1">
      <c r="A1938" s="4">
        <v>17068.0</v>
      </c>
      <c r="B1938" s="5">
        <v>8.0</v>
      </c>
      <c r="C1938" s="15">
        <v>44672.50347222222</v>
      </c>
      <c r="D1938" s="16">
        <v>158.3</v>
      </c>
      <c r="E1938" s="5">
        <f t="shared" si="1"/>
        <v>403</v>
      </c>
      <c r="F1938" s="5">
        <f t="shared" si="2"/>
        <v>4</v>
      </c>
      <c r="G1938" s="5">
        <f t="shared" si="3"/>
        <v>4</v>
      </c>
      <c r="H1938" s="5">
        <f t="shared" si="4"/>
        <v>4</v>
      </c>
      <c r="I1938" s="5" t="str">
        <f t="shared" si="5"/>
        <v>444</v>
      </c>
      <c r="J1938" s="5" t="str">
        <f t="shared" si="6"/>
        <v>44</v>
      </c>
      <c r="K1938" s="5" t="str">
        <f>VLOOKUP(J1938,'RF Mapping'!$A$1:$B$26,2,0)</f>
        <v>Loyal Customers</v>
      </c>
    </row>
    <row r="1939" ht="15.75" customHeight="1">
      <c r="A1939" s="4">
        <v>17069.0</v>
      </c>
      <c r="B1939" s="5">
        <v>6.0</v>
      </c>
      <c r="C1939" s="15">
        <v>44692.71597222222</v>
      </c>
      <c r="D1939" s="16">
        <v>224.48</v>
      </c>
      <c r="E1939" s="5">
        <f t="shared" si="1"/>
        <v>383</v>
      </c>
      <c r="F1939" s="5">
        <f t="shared" si="2"/>
        <v>4</v>
      </c>
      <c r="G1939" s="5">
        <f t="shared" si="3"/>
        <v>4</v>
      </c>
      <c r="H1939" s="5">
        <f t="shared" si="4"/>
        <v>4</v>
      </c>
      <c r="I1939" s="5" t="str">
        <f t="shared" si="5"/>
        <v>444</v>
      </c>
      <c r="J1939" s="5" t="str">
        <f t="shared" si="6"/>
        <v>44</v>
      </c>
      <c r="K1939" s="5" t="str">
        <f>VLOOKUP(J1939,'RF Mapping'!$A$1:$B$26,2,0)</f>
        <v>Loyal Customers</v>
      </c>
    </row>
    <row r="1940" ht="15.75" customHeight="1">
      <c r="A1940" s="4">
        <v>17070.0</v>
      </c>
      <c r="B1940" s="5">
        <v>1.0</v>
      </c>
      <c r="C1940" s="15">
        <v>44609.70902777778</v>
      </c>
      <c r="D1940" s="16">
        <v>8.75</v>
      </c>
      <c r="E1940" s="5">
        <f t="shared" si="1"/>
        <v>466</v>
      </c>
      <c r="F1940" s="5">
        <f t="shared" si="2"/>
        <v>3</v>
      </c>
      <c r="G1940" s="5">
        <f t="shared" si="3"/>
        <v>2</v>
      </c>
      <c r="H1940" s="5">
        <f t="shared" si="4"/>
        <v>1</v>
      </c>
      <c r="I1940" s="5" t="str">
        <f t="shared" si="5"/>
        <v>321</v>
      </c>
      <c r="J1940" s="5" t="str">
        <f t="shared" si="6"/>
        <v>32</v>
      </c>
      <c r="K1940" s="5" t="str">
        <f>VLOOKUP(J1940,'RF Mapping'!$A$1:$B$26,2,0)</f>
        <v>About to Sleep</v>
      </c>
    </row>
    <row r="1941" ht="15.75" customHeight="1">
      <c r="A1941" s="4">
        <v>17071.0</v>
      </c>
      <c r="B1941" s="5">
        <v>2.0</v>
      </c>
      <c r="C1941" s="15">
        <v>44703.38611111111</v>
      </c>
      <c r="D1941" s="16">
        <v>7.45</v>
      </c>
      <c r="E1941" s="5">
        <f t="shared" si="1"/>
        <v>372</v>
      </c>
      <c r="F1941" s="5">
        <f t="shared" si="2"/>
        <v>5</v>
      </c>
      <c r="G1941" s="5">
        <f t="shared" si="3"/>
        <v>3</v>
      </c>
      <c r="H1941" s="5">
        <f t="shared" si="4"/>
        <v>1</v>
      </c>
      <c r="I1941" s="5" t="str">
        <f t="shared" si="5"/>
        <v>531</v>
      </c>
      <c r="J1941" s="5" t="str">
        <f t="shared" si="6"/>
        <v>53</v>
      </c>
      <c r="K1941" s="5" t="str">
        <f>VLOOKUP(J1941,'RF Mapping'!$A$1:$B$26,2,0)</f>
        <v>Potential Loyalists</v>
      </c>
    </row>
    <row r="1942" ht="15.75" customHeight="1">
      <c r="A1942" s="4">
        <v>17073.0</v>
      </c>
      <c r="B1942" s="5">
        <v>1.0</v>
      </c>
      <c r="C1942" s="15">
        <v>44703.49097222222</v>
      </c>
      <c r="D1942" s="16">
        <v>1.25</v>
      </c>
      <c r="E1942" s="5">
        <f t="shared" si="1"/>
        <v>372</v>
      </c>
      <c r="F1942" s="5">
        <f t="shared" si="2"/>
        <v>5</v>
      </c>
      <c r="G1942" s="5">
        <f t="shared" si="3"/>
        <v>2</v>
      </c>
      <c r="H1942" s="5">
        <f t="shared" si="4"/>
        <v>1</v>
      </c>
      <c r="I1942" s="5" t="str">
        <f t="shared" si="5"/>
        <v>521</v>
      </c>
      <c r="J1942" s="5" t="str">
        <f t="shared" si="6"/>
        <v>52</v>
      </c>
      <c r="K1942" s="5" t="str">
        <f>VLOOKUP(J1942,'RF Mapping'!$A$1:$B$26,2,0)</f>
        <v>Potential Loyalists</v>
      </c>
    </row>
    <row r="1943" ht="15.75" customHeight="1">
      <c r="A1943" s="4">
        <v>17075.0</v>
      </c>
      <c r="B1943" s="5">
        <v>2.0</v>
      </c>
      <c r="C1943" s="15">
        <v>44469.57430555556</v>
      </c>
      <c r="D1943" s="16">
        <v>26.020000000000003</v>
      </c>
      <c r="E1943" s="5">
        <f t="shared" si="1"/>
        <v>606</v>
      </c>
      <c r="F1943" s="5">
        <f t="shared" si="2"/>
        <v>2</v>
      </c>
      <c r="G1943" s="5">
        <f t="shared" si="3"/>
        <v>3</v>
      </c>
      <c r="H1943" s="5">
        <f t="shared" si="4"/>
        <v>2</v>
      </c>
      <c r="I1943" s="5" t="str">
        <f t="shared" si="5"/>
        <v>232</v>
      </c>
      <c r="J1943" s="5" t="str">
        <f t="shared" si="6"/>
        <v>23</v>
      </c>
      <c r="K1943" s="5" t="str">
        <f>VLOOKUP(J1943,'RF Mapping'!$A$1:$B$26,2,0)</f>
        <v>At Risk</v>
      </c>
    </row>
    <row r="1944" ht="15.75" customHeight="1">
      <c r="A1944" s="4">
        <v>17078.0</v>
      </c>
      <c r="B1944" s="5">
        <v>1.0</v>
      </c>
      <c r="C1944" s="15">
        <v>44684.78402777778</v>
      </c>
      <c r="D1944" s="16">
        <v>53.66</v>
      </c>
      <c r="E1944" s="5">
        <f t="shared" si="1"/>
        <v>391</v>
      </c>
      <c r="F1944" s="5">
        <f t="shared" si="2"/>
        <v>4</v>
      </c>
      <c r="G1944" s="5">
        <f t="shared" si="3"/>
        <v>2</v>
      </c>
      <c r="H1944" s="5">
        <f t="shared" si="4"/>
        <v>3</v>
      </c>
      <c r="I1944" s="5" t="str">
        <f t="shared" si="5"/>
        <v>423</v>
      </c>
      <c r="J1944" s="5" t="str">
        <f t="shared" si="6"/>
        <v>42</v>
      </c>
      <c r="K1944" s="5" t="str">
        <f>VLOOKUP(J1944,'RF Mapping'!$A$1:$B$26,2,0)</f>
        <v>Potential Loyalists</v>
      </c>
    </row>
    <row r="1945" ht="15.75" customHeight="1">
      <c r="A1945" s="4">
        <v>17081.0</v>
      </c>
      <c r="B1945" s="5">
        <v>1.0</v>
      </c>
      <c r="C1945" s="15">
        <v>44695.53888888889</v>
      </c>
      <c r="D1945" s="16">
        <v>16.299999999999997</v>
      </c>
      <c r="E1945" s="5">
        <f t="shared" si="1"/>
        <v>380</v>
      </c>
      <c r="F1945" s="5">
        <f t="shared" si="2"/>
        <v>5</v>
      </c>
      <c r="G1945" s="5">
        <f t="shared" si="3"/>
        <v>2</v>
      </c>
      <c r="H1945" s="5">
        <f t="shared" si="4"/>
        <v>2</v>
      </c>
      <c r="I1945" s="5" t="str">
        <f t="shared" si="5"/>
        <v>522</v>
      </c>
      <c r="J1945" s="5" t="str">
        <f t="shared" si="6"/>
        <v>52</v>
      </c>
      <c r="K1945" s="5" t="str">
        <f>VLOOKUP(J1945,'RF Mapping'!$A$1:$B$26,2,0)</f>
        <v>Potential Loyalists</v>
      </c>
    </row>
    <row r="1946" ht="15.75" customHeight="1">
      <c r="A1946" s="4">
        <v>17082.0</v>
      </c>
      <c r="B1946" s="5">
        <v>2.0</v>
      </c>
      <c r="C1946" s="15">
        <v>44687.63680555556</v>
      </c>
      <c r="D1946" s="16">
        <v>134.0</v>
      </c>
      <c r="E1946" s="5">
        <f t="shared" si="1"/>
        <v>388</v>
      </c>
      <c r="F1946" s="5">
        <f t="shared" si="2"/>
        <v>4</v>
      </c>
      <c r="G1946" s="5">
        <f t="shared" si="3"/>
        <v>3</v>
      </c>
      <c r="H1946" s="5">
        <f t="shared" si="4"/>
        <v>4</v>
      </c>
      <c r="I1946" s="5" t="str">
        <f t="shared" si="5"/>
        <v>434</v>
      </c>
      <c r="J1946" s="5" t="str">
        <f t="shared" si="6"/>
        <v>43</v>
      </c>
      <c r="K1946" s="5" t="str">
        <f>VLOOKUP(J1946,'RF Mapping'!$A$1:$B$26,2,0)</f>
        <v>Potential Loyalists</v>
      </c>
    </row>
    <row r="1947" ht="15.75" customHeight="1">
      <c r="A1947" s="4">
        <v>17083.0</v>
      </c>
      <c r="B1947" s="5">
        <v>3.0</v>
      </c>
      <c r="C1947" s="15">
        <v>44614.65486111111</v>
      </c>
      <c r="D1947" s="16">
        <v>261.50000000000006</v>
      </c>
      <c r="E1947" s="5">
        <f t="shared" si="1"/>
        <v>461</v>
      </c>
      <c r="F1947" s="5">
        <f t="shared" si="2"/>
        <v>3</v>
      </c>
      <c r="G1947" s="5">
        <f t="shared" si="3"/>
        <v>4</v>
      </c>
      <c r="H1947" s="5">
        <f t="shared" si="4"/>
        <v>4</v>
      </c>
      <c r="I1947" s="5" t="str">
        <f t="shared" si="5"/>
        <v>344</v>
      </c>
      <c r="J1947" s="5" t="str">
        <f t="shared" si="6"/>
        <v>34</v>
      </c>
      <c r="K1947" s="5" t="str">
        <f>VLOOKUP(J1947,'RF Mapping'!$A$1:$B$26,2,0)</f>
        <v>Loyal Customers</v>
      </c>
    </row>
    <row r="1948" ht="15.75" customHeight="1">
      <c r="A1948" s="4">
        <v>17084.0</v>
      </c>
      <c r="B1948" s="5">
        <v>1.0</v>
      </c>
      <c r="C1948" s="15">
        <v>44685.61736111111</v>
      </c>
      <c r="D1948" s="16">
        <v>50.550000000000004</v>
      </c>
      <c r="E1948" s="5">
        <f t="shared" si="1"/>
        <v>390</v>
      </c>
      <c r="F1948" s="5">
        <f t="shared" si="2"/>
        <v>4</v>
      </c>
      <c r="G1948" s="5">
        <f t="shared" si="3"/>
        <v>2</v>
      </c>
      <c r="H1948" s="5">
        <f t="shared" si="4"/>
        <v>3</v>
      </c>
      <c r="I1948" s="5" t="str">
        <f t="shared" si="5"/>
        <v>423</v>
      </c>
      <c r="J1948" s="5" t="str">
        <f t="shared" si="6"/>
        <v>42</v>
      </c>
      <c r="K1948" s="5" t="str">
        <f>VLOOKUP(J1948,'RF Mapping'!$A$1:$B$26,2,0)</f>
        <v>Potential Loyalists</v>
      </c>
    </row>
    <row r="1949" ht="15.75" customHeight="1">
      <c r="A1949" s="4">
        <v>17085.0</v>
      </c>
      <c r="B1949" s="5">
        <v>3.0</v>
      </c>
      <c r="C1949" s="15">
        <v>44600.59375</v>
      </c>
      <c r="D1949" s="16">
        <v>19.61</v>
      </c>
      <c r="E1949" s="5">
        <f t="shared" si="1"/>
        <v>475</v>
      </c>
      <c r="F1949" s="5">
        <f t="shared" si="2"/>
        <v>3</v>
      </c>
      <c r="G1949" s="5">
        <f t="shared" si="3"/>
        <v>4</v>
      </c>
      <c r="H1949" s="5">
        <f t="shared" si="4"/>
        <v>2</v>
      </c>
      <c r="I1949" s="5" t="str">
        <f t="shared" si="5"/>
        <v>342</v>
      </c>
      <c r="J1949" s="5" t="str">
        <f t="shared" si="6"/>
        <v>34</v>
      </c>
      <c r="K1949" s="5" t="str">
        <f>VLOOKUP(J1949,'RF Mapping'!$A$1:$B$26,2,0)</f>
        <v>Loyal Customers</v>
      </c>
    </row>
    <row r="1950" ht="15.75" customHeight="1">
      <c r="A1950" s="4">
        <v>17086.0</v>
      </c>
      <c r="B1950" s="5">
        <v>2.0</v>
      </c>
      <c r="C1950" s="15">
        <v>44684.38888888889</v>
      </c>
      <c r="D1950" s="16">
        <v>52.1</v>
      </c>
      <c r="E1950" s="5">
        <f t="shared" si="1"/>
        <v>391</v>
      </c>
      <c r="F1950" s="5">
        <f t="shared" si="2"/>
        <v>4</v>
      </c>
      <c r="G1950" s="5">
        <f t="shared" si="3"/>
        <v>3</v>
      </c>
      <c r="H1950" s="5">
        <f t="shared" si="4"/>
        <v>3</v>
      </c>
      <c r="I1950" s="5" t="str">
        <f t="shared" si="5"/>
        <v>433</v>
      </c>
      <c r="J1950" s="5" t="str">
        <f t="shared" si="6"/>
        <v>43</v>
      </c>
      <c r="K1950" s="5" t="str">
        <f>VLOOKUP(J1950,'RF Mapping'!$A$1:$B$26,2,0)</f>
        <v>Potential Loyalists</v>
      </c>
    </row>
    <row r="1951" ht="15.75" customHeight="1">
      <c r="A1951" s="4">
        <v>17088.0</v>
      </c>
      <c r="B1951" s="5">
        <v>1.0</v>
      </c>
      <c r="C1951" s="15">
        <v>44469.40833333333</v>
      </c>
      <c r="D1951" s="16">
        <v>51.050000000000004</v>
      </c>
      <c r="E1951" s="5">
        <f t="shared" si="1"/>
        <v>606</v>
      </c>
      <c r="F1951" s="5">
        <f t="shared" si="2"/>
        <v>2</v>
      </c>
      <c r="G1951" s="5">
        <f t="shared" si="3"/>
        <v>2</v>
      </c>
      <c r="H1951" s="5">
        <f t="shared" si="4"/>
        <v>3</v>
      </c>
      <c r="I1951" s="5" t="str">
        <f t="shared" si="5"/>
        <v>223</v>
      </c>
      <c r="J1951" s="5" t="str">
        <f t="shared" si="6"/>
        <v>22</v>
      </c>
      <c r="K1951" s="5" t="str">
        <f>VLOOKUP(J1951,'RF Mapping'!$A$1:$B$26,2,0)</f>
        <v>Hibernating</v>
      </c>
    </row>
    <row r="1952" ht="15.75" customHeight="1">
      <c r="A1952" s="4">
        <v>17090.0</v>
      </c>
      <c r="B1952" s="5">
        <v>1.0</v>
      </c>
      <c r="C1952" s="15">
        <v>44632.62569444445</v>
      </c>
      <c r="D1952" s="16">
        <v>59.400000000000006</v>
      </c>
      <c r="E1952" s="5">
        <f t="shared" si="1"/>
        <v>443</v>
      </c>
      <c r="F1952" s="5">
        <f t="shared" si="2"/>
        <v>3</v>
      </c>
      <c r="G1952" s="5">
        <f t="shared" si="3"/>
        <v>2</v>
      </c>
      <c r="H1952" s="5">
        <f t="shared" si="4"/>
        <v>3</v>
      </c>
      <c r="I1952" s="5" t="str">
        <f t="shared" si="5"/>
        <v>323</v>
      </c>
      <c r="J1952" s="5" t="str">
        <f t="shared" si="6"/>
        <v>32</v>
      </c>
      <c r="K1952" s="5" t="str">
        <f>VLOOKUP(J1952,'RF Mapping'!$A$1:$B$26,2,0)</f>
        <v>About to Sleep</v>
      </c>
    </row>
    <row r="1953" ht="15.75" customHeight="1">
      <c r="A1953" s="4">
        <v>17091.0</v>
      </c>
      <c r="B1953" s="5">
        <v>5.0</v>
      </c>
      <c r="C1953" s="15">
        <v>44719.44652777778</v>
      </c>
      <c r="D1953" s="16">
        <v>104.4</v>
      </c>
      <c r="E1953" s="5">
        <f t="shared" si="1"/>
        <v>356</v>
      </c>
      <c r="F1953" s="5">
        <f t="shared" si="2"/>
        <v>5</v>
      </c>
      <c r="G1953" s="5">
        <f t="shared" si="3"/>
        <v>4</v>
      </c>
      <c r="H1953" s="5">
        <f t="shared" si="4"/>
        <v>4</v>
      </c>
      <c r="I1953" s="5" t="str">
        <f t="shared" si="5"/>
        <v>544</v>
      </c>
      <c r="J1953" s="5" t="str">
        <f t="shared" si="6"/>
        <v>54</v>
      </c>
      <c r="K1953" s="5" t="str">
        <f>VLOOKUP(J1953,'RF Mapping'!$A$1:$B$26,2,0)</f>
        <v>Champions</v>
      </c>
    </row>
    <row r="1954" ht="15.75" customHeight="1">
      <c r="A1954" s="4">
        <v>17092.0</v>
      </c>
      <c r="B1954" s="5">
        <v>1.0</v>
      </c>
      <c r="C1954" s="15">
        <v>44671.82708333333</v>
      </c>
      <c r="D1954" s="16">
        <v>7.5</v>
      </c>
      <c r="E1954" s="5">
        <f t="shared" si="1"/>
        <v>404</v>
      </c>
      <c r="F1954" s="5">
        <f t="shared" si="2"/>
        <v>4</v>
      </c>
      <c r="G1954" s="5">
        <f t="shared" si="3"/>
        <v>2</v>
      </c>
      <c r="H1954" s="5">
        <f t="shared" si="4"/>
        <v>1</v>
      </c>
      <c r="I1954" s="5" t="str">
        <f t="shared" si="5"/>
        <v>421</v>
      </c>
      <c r="J1954" s="5" t="str">
        <f t="shared" si="6"/>
        <v>42</v>
      </c>
      <c r="K1954" s="5" t="str">
        <f>VLOOKUP(J1954,'RF Mapping'!$A$1:$B$26,2,0)</f>
        <v>Potential Loyalists</v>
      </c>
    </row>
    <row r="1955" ht="15.75" customHeight="1">
      <c r="A1955" s="4">
        <v>17095.0</v>
      </c>
      <c r="B1955" s="5">
        <v>3.0</v>
      </c>
      <c r="C1955" s="15">
        <v>44698.69444444445</v>
      </c>
      <c r="D1955" s="16">
        <v>42.8</v>
      </c>
      <c r="E1955" s="5">
        <f t="shared" si="1"/>
        <v>377</v>
      </c>
      <c r="F1955" s="5">
        <f t="shared" si="2"/>
        <v>5</v>
      </c>
      <c r="G1955" s="5">
        <f t="shared" si="3"/>
        <v>4</v>
      </c>
      <c r="H1955" s="5">
        <f t="shared" si="4"/>
        <v>3</v>
      </c>
      <c r="I1955" s="5" t="str">
        <f t="shared" si="5"/>
        <v>543</v>
      </c>
      <c r="J1955" s="5" t="str">
        <f t="shared" si="6"/>
        <v>54</v>
      </c>
      <c r="K1955" s="5" t="str">
        <f>VLOOKUP(J1955,'RF Mapping'!$A$1:$B$26,2,0)</f>
        <v>Champions</v>
      </c>
    </row>
    <row r="1956" ht="15.75" customHeight="1">
      <c r="A1956" s="4">
        <v>17096.0</v>
      </c>
      <c r="B1956" s="5">
        <v>4.0</v>
      </c>
      <c r="C1956" s="15">
        <v>44711.62847222222</v>
      </c>
      <c r="D1956" s="16">
        <v>31.49</v>
      </c>
      <c r="E1956" s="5">
        <f t="shared" si="1"/>
        <v>364</v>
      </c>
      <c r="F1956" s="5">
        <f t="shared" si="2"/>
        <v>5</v>
      </c>
      <c r="G1956" s="5">
        <f t="shared" si="3"/>
        <v>4</v>
      </c>
      <c r="H1956" s="5">
        <f t="shared" si="4"/>
        <v>2</v>
      </c>
      <c r="I1956" s="5" t="str">
        <f t="shared" si="5"/>
        <v>542</v>
      </c>
      <c r="J1956" s="5" t="str">
        <f t="shared" si="6"/>
        <v>54</v>
      </c>
      <c r="K1956" s="5" t="str">
        <f>VLOOKUP(J1956,'RF Mapping'!$A$1:$B$26,2,0)</f>
        <v>Champions</v>
      </c>
    </row>
    <row r="1957" ht="15.75" customHeight="1">
      <c r="A1957" s="4">
        <v>17100.0</v>
      </c>
      <c r="B1957" s="5">
        <v>1.0</v>
      </c>
      <c r="C1957" s="15">
        <v>44702.69166666667</v>
      </c>
      <c r="D1957" s="16">
        <v>10.4</v>
      </c>
      <c r="E1957" s="5">
        <f t="shared" si="1"/>
        <v>373</v>
      </c>
      <c r="F1957" s="5">
        <f t="shared" si="2"/>
        <v>5</v>
      </c>
      <c r="G1957" s="5">
        <f t="shared" si="3"/>
        <v>2</v>
      </c>
      <c r="H1957" s="5">
        <f t="shared" si="4"/>
        <v>1</v>
      </c>
      <c r="I1957" s="5" t="str">
        <f t="shared" si="5"/>
        <v>521</v>
      </c>
      <c r="J1957" s="5" t="str">
        <f t="shared" si="6"/>
        <v>52</v>
      </c>
      <c r="K1957" s="5" t="str">
        <f>VLOOKUP(J1957,'RF Mapping'!$A$1:$B$26,2,0)</f>
        <v>Potential Loyalists</v>
      </c>
    </row>
    <row r="1958" ht="15.75" customHeight="1">
      <c r="A1958" s="4">
        <v>17105.0</v>
      </c>
      <c r="B1958" s="5">
        <v>2.0</v>
      </c>
      <c r="C1958" s="15">
        <v>44564.66180555556</v>
      </c>
      <c r="D1958" s="16">
        <v>14.72</v>
      </c>
      <c r="E1958" s="5">
        <f t="shared" si="1"/>
        <v>511</v>
      </c>
      <c r="F1958" s="5">
        <f t="shared" si="2"/>
        <v>3</v>
      </c>
      <c r="G1958" s="5">
        <f t="shared" si="3"/>
        <v>3</v>
      </c>
      <c r="H1958" s="5">
        <f t="shared" si="4"/>
        <v>1</v>
      </c>
      <c r="I1958" s="5" t="str">
        <f t="shared" si="5"/>
        <v>331</v>
      </c>
      <c r="J1958" s="5" t="str">
        <f t="shared" si="6"/>
        <v>33</v>
      </c>
      <c r="K1958" s="5" t="str">
        <f>VLOOKUP(J1958,'RF Mapping'!$A$1:$B$26,2,0)</f>
        <v>Need Attention</v>
      </c>
    </row>
    <row r="1959" ht="15.75" customHeight="1">
      <c r="A1959" s="4">
        <v>17107.0</v>
      </c>
      <c r="B1959" s="5">
        <v>5.0</v>
      </c>
      <c r="C1959" s="15">
        <v>44687.58888888889</v>
      </c>
      <c r="D1959" s="16">
        <v>542.1700000000001</v>
      </c>
      <c r="E1959" s="5">
        <f t="shared" si="1"/>
        <v>388</v>
      </c>
      <c r="F1959" s="5">
        <f t="shared" si="2"/>
        <v>4</v>
      </c>
      <c r="G1959" s="5">
        <f t="shared" si="3"/>
        <v>4</v>
      </c>
      <c r="H1959" s="5">
        <f t="shared" si="4"/>
        <v>4</v>
      </c>
      <c r="I1959" s="5" t="str">
        <f t="shared" si="5"/>
        <v>444</v>
      </c>
      <c r="J1959" s="5" t="str">
        <f t="shared" si="6"/>
        <v>44</v>
      </c>
      <c r="K1959" s="5" t="str">
        <f>VLOOKUP(J1959,'RF Mapping'!$A$1:$B$26,2,0)</f>
        <v>Loyal Customers</v>
      </c>
    </row>
    <row r="1960" ht="15.75" customHeight="1">
      <c r="A1960" s="4">
        <v>17109.0</v>
      </c>
      <c r="B1960" s="5">
        <v>3.0</v>
      </c>
      <c r="C1960" s="15">
        <v>44688.67777777778</v>
      </c>
      <c r="D1960" s="16">
        <v>14.519999999999998</v>
      </c>
      <c r="E1960" s="5">
        <f t="shared" si="1"/>
        <v>387</v>
      </c>
      <c r="F1960" s="5">
        <f t="shared" si="2"/>
        <v>4</v>
      </c>
      <c r="G1960" s="5">
        <f t="shared" si="3"/>
        <v>4</v>
      </c>
      <c r="H1960" s="5">
        <f t="shared" si="4"/>
        <v>1</v>
      </c>
      <c r="I1960" s="5" t="str">
        <f t="shared" si="5"/>
        <v>441</v>
      </c>
      <c r="J1960" s="5" t="str">
        <f t="shared" si="6"/>
        <v>44</v>
      </c>
      <c r="K1960" s="5" t="str">
        <f>VLOOKUP(J1960,'RF Mapping'!$A$1:$B$26,2,0)</f>
        <v>Loyal Customers</v>
      </c>
    </row>
    <row r="1961" ht="15.75" customHeight="1">
      <c r="A1961" s="4">
        <v>17111.0</v>
      </c>
      <c r="B1961" s="5">
        <v>1.0</v>
      </c>
      <c r="C1961" s="15">
        <v>44674.66597222222</v>
      </c>
      <c r="D1961" s="16">
        <v>16.35</v>
      </c>
      <c r="E1961" s="5">
        <f t="shared" si="1"/>
        <v>401</v>
      </c>
      <c r="F1961" s="5">
        <f t="shared" si="2"/>
        <v>4</v>
      </c>
      <c r="G1961" s="5">
        <f t="shared" si="3"/>
        <v>2</v>
      </c>
      <c r="H1961" s="5">
        <f t="shared" si="4"/>
        <v>2</v>
      </c>
      <c r="I1961" s="5" t="str">
        <f t="shared" si="5"/>
        <v>422</v>
      </c>
      <c r="J1961" s="5" t="str">
        <f t="shared" si="6"/>
        <v>42</v>
      </c>
      <c r="K1961" s="5" t="str">
        <f>VLOOKUP(J1961,'RF Mapping'!$A$1:$B$26,2,0)</f>
        <v>Potential Loyalists</v>
      </c>
    </row>
    <row r="1962" ht="15.75" customHeight="1">
      <c r="A1962" s="4">
        <v>17114.0</v>
      </c>
      <c r="B1962" s="5">
        <v>3.0</v>
      </c>
      <c r="C1962" s="15">
        <v>44716.51180555556</v>
      </c>
      <c r="D1962" s="16">
        <v>20.229999999999997</v>
      </c>
      <c r="E1962" s="5">
        <f t="shared" si="1"/>
        <v>359</v>
      </c>
      <c r="F1962" s="5">
        <f t="shared" si="2"/>
        <v>5</v>
      </c>
      <c r="G1962" s="5">
        <f t="shared" si="3"/>
        <v>4</v>
      </c>
      <c r="H1962" s="5">
        <f t="shared" si="4"/>
        <v>2</v>
      </c>
      <c r="I1962" s="5" t="str">
        <f t="shared" si="5"/>
        <v>542</v>
      </c>
      <c r="J1962" s="5" t="str">
        <f t="shared" si="6"/>
        <v>54</v>
      </c>
      <c r="K1962" s="5" t="str">
        <f>VLOOKUP(J1962,'RF Mapping'!$A$1:$B$26,2,0)</f>
        <v>Champions</v>
      </c>
    </row>
    <row r="1963" ht="15.75" customHeight="1">
      <c r="A1963" s="4">
        <v>17115.0</v>
      </c>
      <c r="B1963" s="5">
        <v>2.0</v>
      </c>
      <c r="C1963" s="15">
        <v>44713.60416666666</v>
      </c>
      <c r="D1963" s="16">
        <v>34.480000000000004</v>
      </c>
      <c r="E1963" s="5">
        <f t="shared" si="1"/>
        <v>362</v>
      </c>
      <c r="F1963" s="5">
        <f t="shared" si="2"/>
        <v>5</v>
      </c>
      <c r="G1963" s="5">
        <f t="shared" si="3"/>
        <v>3</v>
      </c>
      <c r="H1963" s="5">
        <f t="shared" si="4"/>
        <v>3</v>
      </c>
      <c r="I1963" s="5" t="str">
        <f t="shared" si="5"/>
        <v>533</v>
      </c>
      <c r="J1963" s="5" t="str">
        <f t="shared" si="6"/>
        <v>53</v>
      </c>
      <c r="K1963" s="5" t="str">
        <f>VLOOKUP(J1963,'RF Mapping'!$A$1:$B$26,2,0)</f>
        <v>Potential Loyalists</v>
      </c>
    </row>
    <row r="1964" ht="15.75" customHeight="1">
      <c r="A1964" s="4">
        <v>17119.0</v>
      </c>
      <c r="B1964" s="5">
        <v>1.0</v>
      </c>
      <c r="C1964" s="15">
        <v>44675.58263888889</v>
      </c>
      <c r="D1964" s="16">
        <v>10.35</v>
      </c>
      <c r="E1964" s="5">
        <f t="shared" si="1"/>
        <v>400</v>
      </c>
      <c r="F1964" s="5">
        <f t="shared" si="2"/>
        <v>4</v>
      </c>
      <c r="G1964" s="5">
        <f t="shared" si="3"/>
        <v>2</v>
      </c>
      <c r="H1964" s="5">
        <f t="shared" si="4"/>
        <v>1</v>
      </c>
      <c r="I1964" s="5" t="str">
        <f t="shared" si="5"/>
        <v>421</v>
      </c>
      <c r="J1964" s="5" t="str">
        <f t="shared" si="6"/>
        <v>42</v>
      </c>
      <c r="K1964" s="5" t="str">
        <f>VLOOKUP(J1964,'RF Mapping'!$A$1:$B$26,2,0)</f>
        <v>Potential Loyalists</v>
      </c>
    </row>
    <row r="1965" ht="15.75" customHeight="1">
      <c r="A1965" s="4">
        <v>17123.0</v>
      </c>
      <c r="B1965" s="5">
        <v>1.0</v>
      </c>
      <c r="C1965" s="15">
        <v>44562.44930555556</v>
      </c>
      <c r="D1965" s="16">
        <v>53.1</v>
      </c>
      <c r="E1965" s="5">
        <f t="shared" si="1"/>
        <v>513</v>
      </c>
      <c r="F1965" s="5">
        <f t="shared" si="2"/>
        <v>3</v>
      </c>
      <c r="G1965" s="5">
        <f t="shared" si="3"/>
        <v>2</v>
      </c>
      <c r="H1965" s="5">
        <f t="shared" si="4"/>
        <v>3</v>
      </c>
      <c r="I1965" s="5" t="str">
        <f t="shared" si="5"/>
        <v>323</v>
      </c>
      <c r="J1965" s="5" t="str">
        <f t="shared" si="6"/>
        <v>32</v>
      </c>
      <c r="K1965" s="5" t="str">
        <f>VLOOKUP(J1965,'RF Mapping'!$A$1:$B$26,2,0)</f>
        <v>About to Sleep</v>
      </c>
    </row>
    <row r="1966" ht="15.75" customHeight="1">
      <c r="A1966" s="4">
        <v>17124.0</v>
      </c>
      <c r="B1966" s="5">
        <v>1.0</v>
      </c>
      <c r="C1966" s="15">
        <v>44537.58472222222</v>
      </c>
      <c r="D1966" s="16">
        <v>33.6</v>
      </c>
      <c r="E1966" s="5">
        <f t="shared" si="1"/>
        <v>538</v>
      </c>
      <c r="F1966" s="5">
        <f t="shared" si="2"/>
        <v>3</v>
      </c>
      <c r="G1966" s="5">
        <f t="shared" si="3"/>
        <v>2</v>
      </c>
      <c r="H1966" s="5">
        <f t="shared" si="4"/>
        <v>3</v>
      </c>
      <c r="I1966" s="5" t="str">
        <f t="shared" si="5"/>
        <v>323</v>
      </c>
      <c r="J1966" s="5" t="str">
        <f t="shared" si="6"/>
        <v>32</v>
      </c>
      <c r="K1966" s="5" t="str">
        <f>VLOOKUP(J1966,'RF Mapping'!$A$1:$B$26,2,0)</f>
        <v>About to Sleep</v>
      </c>
    </row>
    <row r="1967" ht="15.75" customHeight="1">
      <c r="A1967" s="4">
        <v>17125.0</v>
      </c>
      <c r="B1967" s="5">
        <v>1.0</v>
      </c>
      <c r="C1967" s="15">
        <v>44671.61180555556</v>
      </c>
      <c r="D1967" s="16">
        <v>4.2</v>
      </c>
      <c r="E1967" s="5">
        <f t="shared" si="1"/>
        <v>404</v>
      </c>
      <c r="F1967" s="5">
        <f t="shared" si="2"/>
        <v>4</v>
      </c>
      <c r="G1967" s="5">
        <f t="shared" si="3"/>
        <v>2</v>
      </c>
      <c r="H1967" s="5">
        <f t="shared" si="4"/>
        <v>1</v>
      </c>
      <c r="I1967" s="5" t="str">
        <f t="shared" si="5"/>
        <v>421</v>
      </c>
      <c r="J1967" s="5" t="str">
        <f t="shared" si="6"/>
        <v>42</v>
      </c>
      <c r="K1967" s="5" t="str">
        <f>VLOOKUP(J1967,'RF Mapping'!$A$1:$B$26,2,0)</f>
        <v>Potential Loyalists</v>
      </c>
    </row>
    <row r="1968" ht="15.75" customHeight="1">
      <c r="A1968" s="4">
        <v>17126.0</v>
      </c>
      <c r="B1968" s="5">
        <v>5.0</v>
      </c>
      <c r="C1968" s="15">
        <v>44571.57777777778</v>
      </c>
      <c r="D1968" s="16">
        <v>54.339999999999996</v>
      </c>
      <c r="E1968" s="5">
        <f t="shared" si="1"/>
        <v>504</v>
      </c>
      <c r="F1968" s="5">
        <f t="shared" si="2"/>
        <v>3</v>
      </c>
      <c r="G1968" s="5">
        <f t="shared" si="3"/>
        <v>4</v>
      </c>
      <c r="H1968" s="5">
        <f t="shared" si="4"/>
        <v>3</v>
      </c>
      <c r="I1968" s="5" t="str">
        <f t="shared" si="5"/>
        <v>343</v>
      </c>
      <c r="J1968" s="5" t="str">
        <f t="shared" si="6"/>
        <v>34</v>
      </c>
      <c r="K1968" s="5" t="str">
        <f>VLOOKUP(J1968,'RF Mapping'!$A$1:$B$26,2,0)</f>
        <v>Loyal Customers</v>
      </c>
    </row>
    <row r="1969" ht="15.75" customHeight="1">
      <c r="A1969" s="4">
        <v>17131.0</v>
      </c>
      <c r="B1969" s="5">
        <v>3.0</v>
      </c>
      <c r="C1969" s="15">
        <v>44716.53611111111</v>
      </c>
      <c r="D1969" s="16">
        <v>62.2</v>
      </c>
      <c r="E1969" s="5">
        <f t="shared" si="1"/>
        <v>359</v>
      </c>
      <c r="F1969" s="5">
        <f t="shared" si="2"/>
        <v>5</v>
      </c>
      <c r="G1969" s="5">
        <f t="shared" si="3"/>
        <v>4</v>
      </c>
      <c r="H1969" s="5">
        <f t="shared" si="4"/>
        <v>3</v>
      </c>
      <c r="I1969" s="5" t="str">
        <f t="shared" si="5"/>
        <v>543</v>
      </c>
      <c r="J1969" s="5" t="str">
        <f t="shared" si="6"/>
        <v>54</v>
      </c>
      <c r="K1969" s="5" t="str">
        <f>VLOOKUP(J1969,'RF Mapping'!$A$1:$B$26,2,0)</f>
        <v>Champions</v>
      </c>
    </row>
    <row r="1970" ht="15.75" customHeight="1">
      <c r="A1970" s="4">
        <v>17133.0</v>
      </c>
      <c r="B1970" s="5">
        <v>1.0</v>
      </c>
      <c r="C1970" s="15">
        <v>44532.61527777778</v>
      </c>
      <c r="D1970" s="16">
        <v>816.0</v>
      </c>
      <c r="E1970" s="5">
        <f t="shared" si="1"/>
        <v>543</v>
      </c>
      <c r="F1970" s="5">
        <f t="shared" si="2"/>
        <v>2</v>
      </c>
      <c r="G1970" s="5">
        <f t="shared" si="3"/>
        <v>2</v>
      </c>
      <c r="H1970" s="5">
        <f t="shared" si="4"/>
        <v>4</v>
      </c>
      <c r="I1970" s="5" t="str">
        <f t="shared" si="5"/>
        <v>224</v>
      </c>
      <c r="J1970" s="5" t="str">
        <f t="shared" si="6"/>
        <v>22</v>
      </c>
      <c r="K1970" s="5" t="str">
        <f>VLOOKUP(J1970,'RF Mapping'!$A$1:$B$26,2,0)</f>
        <v>Hibernating</v>
      </c>
    </row>
    <row r="1971" ht="15.75" customHeight="1">
      <c r="A1971" s="4">
        <v>17134.0</v>
      </c>
      <c r="B1971" s="5">
        <v>1.0</v>
      </c>
      <c r="C1971" s="15">
        <v>44617.41180555556</v>
      </c>
      <c r="D1971" s="16">
        <v>25.5</v>
      </c>
      <c r="E1971" s="5">
        <f t="shared" si="1"/>
        <v>458</v>
      </c>
      <c r="F1971" s="5">
        <f t="shared" si="2"/>
        <v>3</v>
      </c>
      <c r="G1971" s="5">
        <f t="shared" si="3"/>
        <v>2</v>
      </c>
      <c r="H1971" s="5">
        <f t="shared" si="4"/>
        <v>2</v>
      </c>
      <c r="I1971" s="5" t="str">
        <f t="shared" si="5"/>
        <v>322</v>
      </c>
      <c r="J1971" s="5" t="str">
        <f t="shared" si="6"/>
        <v>32</v>
      </c>
      <c r="K1971" s="5" t="str">
        <f>VLOOKUP(J1971,'RF Mapping'!$A$1:$B$26,2,0)</f>
        <v>About to Sleep</v>
      </c>
    </row>
    <row r="1972" ht="15.75" customHeight="1">
      <c r="A1972" s="4">
        <v>17135.0</v>
      </c>
      <c r="B1972" s="5">
        <v>2.0</v>
      </c>
      <c r="C1972" s="15">
        <v>44669.50486111111</v>
      </c>
      <c r="D1972" s="16">
        <v>31.200000000000003</v>
      </c>
      <c r="E1972" s="5">
        <f t="shared" si="1"/>
        <v>406</v>
      </c>
      <c r="F1972" s="5">
        <f t="shared" si="2"/>
        <v>4</v>
      </c>
      <c r="G1972" s="5">
        <f t="shared" si="3"/>
        <v>3</v>
      </c>
      <c r="H1972" s="5">
        <f t="shared" si="4"/>
        <v>2</v>
      </c>
      <c r="I1972" s="5" t="str">
        <f t="shared" si="5"/>
        <v>432</v>
      </c>
      <c r="J1972" s="5" t="str">
        <f t="shared" si="6"/>
        <v>43</v>
      </c>
      <c r="K1972" s="5" t="str">
        <f>VLOOKUP(J1972,'RF Mapping'!$A$1:$B$26,2,0)</f>
        <v>Potential Loyalists</v>
      </c>
    </row>
    <row r="1973" ht="15.75" customHeight="1">
      <c r="A1973" s="4">
        <v>17138.0</v>
      </c>
      <c r="B1973" s="5">
        <v>1.0</v>
      </c>
      <c r="C1973" s="15">
        <v>44448.49583333333</v>
      </c>
      <c r="D1973" s="16">
        <v>19.8</v>
      </c>
      <c r="E1973" s="5">
        <f t="shared" si="1"/>
        <v>627</v>
      </c>
      <c r="F1973" s="5">
        <f t="shared" si="2"/>
        <v>2</v>
      </c>
      <c r="G1973" s="5">
        <f t="shared" si="3"/>
        <v>2</v>
      </c>
      <c r="H1973" s="5">
        <f t="shared" si="4"/>
        <v>2</v>
      </c>
      <c r="I1973" s="5" t="str">
        <f t="shared" si="5"/>
        <v>222</v>
      </c>
      <c r="J1973" s="5" t="str">
        <f t="shared" si="6"/>
        <v>22</v>
      </c>
      <c r="K1973" s="5" t="str">
        <f>VLOOKUP(J1973,'RF Mapping'!$A$1:$B$26,2,0)</f>
        <v>Hibernating</v>
      </c>
    </row>
    <row r="1974" ht="15.75" customHeight="1">
      <c r="A1974" s="4">
        <v>17139.0</v>
      </c>
      <c r="B1974" s="5">
        <v>5.0</v>
      </c>
      <c r="C1974" s="15">
        <v>44635.67777777778</v>
      </c>
      <c r="D1974" s="16">
        <v>127.0</v>
      </c>
      <c r="E1974" s="5">
        <f t="shared" si="1"/>
        <v>440</v>
      </c>
      <c r="F1974" s="5">
        <f t="shared" si="2"/>
        <v>3</v>
      </c>
      <c r="G1974" s="5">
        <f t="shared" si="3"/>
        <v>4</v>
      </c>
      <c r="H1974" s="5">
        <f t="shared" si="4"/>
        <v>4</v>
      </c>
      <c r="I1974" s="5" t="str">
        <f t="shared" si="5"/>
        <v>344</v>
      </c>
      <c r="J1974" s="5" t="str">
        <f t="shared" si="6"/>
        <v>34</v>
      </c>
      <c r="K1974" s="5" t="str">
        <f>VLOOKUP(J1974,'RF Mapping'!$A$1:$B$26,2,0)</f>
        <v>Loyal Customers</v>
      </c>
    </row>
    <row r="1975" ht="15.75" customHeight="1">
      <c r="A1975" s="4">
        <v>17140.0</v>
      </c>
      <c r="B1975" s="5">
        <v>1.0</v>
      </c>
      <c r="C1975" s="15">
        <v>44475.56458333333</v>
      </c>
      <c r="D1975" s="16">
        <v>11.2</v>
      </c>
      <c r="E1975" s="5">
        <f t="shared" si="1"/>
        <v>600</v>
      </c>
      <c r="F1975" s="5">
        <f t="shared" si="2"/>
        <v>2</v>
      </c>
      <c r="G1975" s="5">
        <f t="shared" si="3"/>
        <v>2</v>
      </c>
      <c r="H1975" s="5">
        <f t="shared" si="4"/>
        <v>1</v>
      </c>
      <c r="I1975" s="5" t="str">
        <f t="shared" si="5"/>
        <v>221</v>
      </c>
      <c r="J1975" s="5" t="str">
        <f t="shared" si="6"/>
        <v>22</v>
      </c>
      <c r="K1975" s="5" t="str">
        <f>VLOOKUP(J1975,'RF Mapping'!$A$1:$B$26,2,0)</f>
        <v>Hibernating</v>
      </c>
    </row>
    <row r="1976" ht="15.75" customHeight="1">
      <c r="A1976" s="4">
        <v>17144.0</v>
      </c>
      <c r="B1976" s="5">
        <v>1.0</v>
      </c>
      <c r="C1976" s="15">
        <v>44720.74791666667</v>
      </c>
      <c r="D1976" s="16">
        <v>17.0</v>
      </c>
      <c r="E1976" s="5">
        <f t="shared" si="1"/>
        <v>355</v>
      </c>
      <c r="F1976" s="5">
        <f t="shared" si="2"/>
        <v>5</v>
      </c>
      <c r="G1976" s="5">
        <f t="shared" si="3"/>
        <v>2</v>
      </c>
      <c r="H1976" s="5">
        <f t="shared" si="4"/>
        <v>2</v>
      </c>
      <c r="I1976" s="5" t="str">
        <f t="shared" si="5"/>
        <v>522</v>
      </c>
      <c r="J1976" s="5" t="str">
        <f t="shared" si="6"/>
        <v>52</v>
      </c>
      <c r="K1976" s="5" t="str">
        <f>VLOOKUP(J1976,'RF Mapping'!$A$1:$B$26,2,0)</f>
        <v>Potential Loyalists</v>
      </c>
    </row>
    <row r="1977" ht="15.75" customHeight="1">
      <c r="A1977" s="4">
        <v>17146.0</v>
      </c>
      <c r="B1977" s="5">
        <v>1.0</v>
      </c>
      <c r="C1977" s="15">
        <v>44460.57708333333</v>
      </c>
      <c r="D1977" s="16">
        <v>32.5</v>
      </c>
      <c r="E1977" s="5">
        <f t="shared" si="1"/>
        <v>615</v>
      </c>
      <c r="F1977" s="5">
        <f t="shared" si="2"/>
        <v>2</v>
      </c>
      <c r="G1977" s="5">
        <f t="shared" si="3"/>
        <v>2</v>
      </c>
      <c r="H1977" s="5">
        <f t="shared" si="4"/>
        <v>2</v>
      </c>
      <c r="I1977" s="5" t="str">
        <f t="shared" si="5"/>
        <v>222</v>
      </c>
      <c r="J1977" s="5" t="str">
        <f t="shared" si="6"/>
        <v>22</v>
      </c>
      <c r="K1977" s="5" t="str">
        <f>VLOOKUP(J1977,'RF Mapping'!$A$1:$B$26,2,0)</f>
        <v>Hibernating</v>
      </c>
    </row>
    <row r="1978" ht="15.75" customHeight="1">
      <c r="A1978" s="4">
        <v>17147.0</v>
      </c>
      <c r="B1978" s="5">
        <v>3.0</v>
      </c>
      <c r="C1978" s="15">
        <v>44698.52222222222</v>
      </c>
      <c r="D1978" s="16">
        <v>49.800000000000004</v>
      </c>
      <c r="E1978" s="5">
        <f t="shared" si="1"/>
        <v>377</v>
      </c>
      <c r="F1978" s="5">
        <f t="shared" si="2"/>
        <v>5</v>
      </c>
      <c r="G1978" s="5">
        <f t="shared" si="3"/>
        <v>4</v>
      </c>
      <c r="H1978" s="5">
        <f t="shared" si="4"/>
        <v>3</v>
      </c>
      <c r="I1978" s="5" t="str">
        <f t="shared" si="5"/>
        <v>543</v>
      </c>
      <c r="J1978" s="5" t="str">
        <f t="shared" si="6"/>
        <v>54</v>
      </c>
      <c r="K1978" s="5" t="str">
        <f>VLOOKUP(J1978,'RF Mapping'!$A$1:$B$26,2,0)</f>
        <v>Champions</v>
      </c>
    </row>
    <row r="1979" ht="15.75" customHeight="1">
      <c r="A1979" s="4">
        <v>17157.0</v>
      </c>
      <c r="B1979" s="5">
        <v>1.0</v>
      </c>
      <c r="C1979" s="15">
        <v>44714.38194444445</v>
      </c>
      <c r="D1979" s="16">
        <v>10.08</v>
      </c>
      <c r="E1979" s="5">
        <f t="shared" si="1"/>
        <v>361</v>
      </c>
      <c r="F1979" s="5">
        <f t="shared" si="2"/>
        <v>5</v>
      </c>
      <c r="G1979" s="5">
        <f t="shared" si="3"/>
        <v>2</v>
      </c>
      <c r="H1979" s="5">
        <f t="shared" si="4"/>
        <v>1</v>
      </c>
      <c r="I1979" s="5" t="str">
        <f t="shared" si="5"/>
        <v>521</v>
      </c>
      <c r="J1979" s="5" t="str">
        <f t="shared" si="6"/>
        <v>52</v>
      </c>
      <c r="K1979" s="5" t="str">
        <f>VLOOKUP(J1979,'RF Mapping'!$A$1:$B$26,2,0)</f>
        <v>Potential Loyalists</v>
      </c>
    </row>
    <row r="1980" ht="15.75" customHeight="1">
      <c r="A1980" s="4">
        <v>17158.0</v>
      </c>
      <c r="B1980" s="5">
        <v>1.0</v>
      </c>
      <c r="C1980" s="15">
        <v>44490.425</v>
      </c>
      <c r="D1980" s="16">
        <v>10.5</v>
      </c>
      <c r="E1980" s="5">
        <f t="shared" si="1"/>
        <v>585</v>
      </c>
      <c r="F1980" s="5">
        <f t="shared" si="2"/>
        <v>2</v>
      </c>
      <c r="G1980" s="5">
        <f t="shared" si="3"/>
        <v>2</v>
      </c>
      <c r="H1980" s="5">
        <f t="shared" si="4"/>
        <v>1</v>
      </c>
      <c r="I1980" s="5" t="str">
        <f t="shared" si="5"/>
        <v>221</v>
      </c>
      <c r="J1980" s="5" t="str">
        <f t="shared" si="6"/>
        <v>22</v>
      </c>
      <c r="K1980" s="5" t="str">
        <f>VLOOKUP(J1980,'RF Mapping'!$A$1:$B$26,2,0)</f>
        <v>Hibernating</v>
      </c>
    </row>
    <row r="1981" ht="15.75" customHeight="1">
      <c r="A1981" s="4">
        <v>17159.0</v>
      </c>
      <c r="B1981" s="5">
        <v>2.0</v>
      </c>
      <c r="C1981" s="15">
        <v>44699.45277777778</v>
      </c>
      <c r="D1981" s="16">
        <v>55.36</v>
      </c>
      <c r="E1981" s="5">
        <f t="shared" si="1"/>
        <v>376</v>
      </c>
      <c r="F1981" s="5">
        <f t="shared" si="2"/>
        <v>5</v>
      </c>
      <c r="G1981" s="5">
        <f t="shared" si="3"/>
        <v>3</v>
      </c>
      <c r="H1981" s="5">
        <f t="shared" si="4"/>
        <v>3</v>
      </c>
      <c r="I1981" s="5" t="str">
        <f t="shared" si="5"/>
        <v>533</v>
      </c>
      <c r="J1981" s="5" t="str">
        <f t="shared" si="6"/>
        <v>53</v>
      </c>
      <c r="K1981" s="5" t="str">
        <f>VLOOKUP(J1981,'RF Mapping'!$A$1:$B$26,2,0)</f>
        <v>Potential Loyalists</v>
      </c>
    </row>
    <row r="1982" ht="15.75" customHeight="1">
      <c r="A1982" s="4">
        <v>17160.0</v>
      </c>
      <c r="B1982" s="5">
        <v>2.0</v>
      </c>
      <c r="C1982" s="15">
        <v>44614.56388888889</v>
      </c>
      <c r="D1982" s="16">
        <v>22.32</v>
      </c>
      <c r="E1982" s="5">
        <f t="shared" si="1"/>
        <v>461</v>
      </c>
      <c r="F1982" s="5">
        <f t="shared" si="2"/>
        <v>3</v>
      </c>
      <c r="G1982" s="5">
        <f t="shared" si="3"/>
        <v>3</v>
      </c>
      <c r="H1982" s="5">
        <f t="shared" si="4"/>
        <v>2</v>
      </c>
      <c r="I1982" s="5" t="str">
        <f t="shared" si="5"/>
        <v>332</v>
      </c>
      <c r="J1982" s="5" t="str">
        <f t="shared" si="6"/>
        <v>33</v>
      </c>
      <c r="K1982" s="5" t="str">
        <f>VLOOKUP(J1982,'RF Mapping'!$A$1:$B$26,2,0)</f>
        <v>Need Attention</v>
      </c>
    </row>
    <row r="1983" ht="15.75" customHeight="1">
      <c r="A1983" s="4">
        <v>17164.0</v>
      </c>
      <c r="B1983" s="5">
        <v>1.0</v>
      </c>
      <c r="C1983" s="15">
        <v>44688.38333333333</v>
      </c>
      <c r="D1983" s="16">
        <v>15.0</v>
      </c>
      <c r="E1983" s="5">
        <f t="shared" si="1"/>
        <v>387</v>
      </c>
      <c r="F1983" s="5">
        <f t="shared" si="2"/>
        <v>4</v>
      </c>
      <c r="G1983" s="5">
        <f t="shared" si="3"/>
        <v>2</v>
      </c>
      <c r="H1983" s="5">
        <f t="shared" si="4"/>
        <v>2</v>
      </c>
      <c r="I1983" s="5" t="str">
        <f t="shared" si="5"/>
        <v>422</v>
      </c>
      <c r="J1983" s="5" t="str">
        <f t="shared" si="6"/>
        <v>42</v>
      </c>
      <c r="K1983" s="5" t="str">
        <f>VLOOKUP(J1983,'RF Mapping'!$A$1:$B$26,2,0)</f>
        <v>Potential Loyalists</v>
      </c>
    </row>
    <row r="1984" ht="15.75" customHeight="1">
      <c r="A1984" s="4">
        <v>17169.0</v>
      </c>
      <c r="B1984" s="5">
        <v>2.0</v>
      </c>
      <c r="C1984" s="15">
        <v>44664.43402777778</v>
      </c>
      <c r="D1984" s="16">
        <v>50.400000000000006</v>
      </c>
      <c r="E1984" s="5">
        <f t="shared" si="1"/>
        <v>411</v>
      </c>
      <c r="F1984" s="5">
        <f t="shared" si="2"/>
        <v>4</v>
      </c>
      <c r="G1984" s="5">
        <f t="shared" si="3"/>
        <v>3</v>
      </c>
      <c r="H1984" s="5">
        <f t="shared" si="4"/>
        <v>3</v>
      </c>
      <c r="I1984" s="5" t="str">
        <f t="shared" si="5"/>
        <v>433</v>
      </c>
      <c r="J1984" s="5" t="str">
        <f t="shared" si="6"/>
        <v>43</v>
      </c>
      <c r="K1984" s="5" t="str">
        <f>VLOOKUP(J1984,'RF Mapping'!$A$1:$B$26,2,0)</f>
        <v>Potential Loyalists</v>
      </c>
    </row>
    <row r="1985" ht="15.75" customHeight="1">
      <c r="A1985" s="4">
        <v>17172.0</v>
      </c>
      <c r="B1985" s="5">
        <v>1.0</v>
      </c>
      <c r="C1985" s="15">
        <v>44646.50277777778</v>
      </c>
      <c r="D1985" s="16">
        <v>4.5</v>
      </c>
      <c r="E1985" s="5">
        <f t="shared" si="1"/>
        <v>429</v>
      </c>
      <c r="F1985" s="5">
        <f t="shared" si="2"/>
        <v>4</v>
      </c>
      <c r="G1985" s="5">
        <f t="shared" si="3"/>
        <v>2</v>
      </c>
      <c r="H1985" s="5">
        <f t="shared" si="4"/>
        <v>1</v>
      </c>
      <c r="I1985" s="5" t="str">
        <f t="shared" si="5"/>
        <v>421</v>
      </c>
      <c r="J1985" s="5" t="str">
        <f t="shared" si="6"/>
        <v>42</v>
      </c>
      <c r="K1985" s="5" t="str">
        <f>VLOOKUP(J1985,'RF Mapping'!$A$1:$B$26,2,0)</f>
        <v>Potential Loyalists</v>
      </c>
    </row>
    <row r="1986" ht="15.75" customHeight="1">
      <c r="A1986" s="4">
        <v>17173.0</v>
      </c>
      <c r="B1986" s="5">
        <v>2.0</v>
      </c>
      <c r="C1986" s="15">
        <v>44706.37152777778</v>
      </c>
      <c r="D1986" s="16">
        <v>81.75000000000001</v>
      </c>
      <c r="E1986" s="5">
        <f t="shared" si="1"/>
        <v>369</v>
      </c>
      <c r="F1986" s="5">
        <f t="shared" si="2"/>
        <v>5</v>
      </c>
      <c r="G1986" s="5">
        <f t="shared" si="3"/>
        <v>3</v>
      </c>
      <c r="H1986" s="5">
        <f t="shared" si="4"/>
        <v>4</v>
      </c>
      <c r="I1986" s="5" t="str">
        <f t="shared" si="5"/>
        <v>534</v>
      </c>
      <c r="J1986" s="5" t="str">
        <f t="shared" si="6"/>
        <v>53</v>
      </c>
      <c r="K1986" s="5" t="str">
        <f>VLOOKUP(J1986,'RF Mapping'!$A$1:$B$26,2,0)</f>
        <v>Potential Loyalists</v>
      </c>
    </row>
    <row r="1987" ht="15.75" customHeight="1">
      <c r="A1987" s="4">
        <v>17179.0</v>
      </c>
      <c r="B1987" s="5">
        <v>2.0</v>
      </c>
      <c r="C1987" s="15">
        <v>44544.7</v>
      </c>
      <c r="D1987" s="16">
        <v>53.95</v>
      </c>
      <c r="E1987" s="5">
        <f t="shared" si="1"/>
        <v>531</v>
      </c>
      <c r="F1987" s="5">
        <f t="shared" si="2"/>
        <v>3</v>
      </c>
      <c r="G1987" s="5">
        <f t="shared" si="3"/>
        <v>3</v>
      </c>
      <c r="H1987" s="5">
        <f t="shared" si="4"/>
        <v>3</v>
      </c>
      <c r="I1987" s="5" t="str">
        <f t="shared" si="5"/>
        <v>333</v>
      </c>
      <c r="J1987" s="5" t="str">
        <f t="shared" si="6"/>
        <v>33</v>
      </c>
      <c r="K1987" s="5" t="str">
        <f>VLOOKUP(J1987,'RF Mapping'!$A$1:$B$26,2,0)</f>
        <v>Need Attention</v>
      </c>
    </row>
    <row r="1988" ht="15.75" customHeight="1">
      <c r="A1988" s="4">
        <v>17180.0</v>
      </c>
      <c r="B1988" s="5">
        <v>3.0</v>
      </c>
      <c r="C1988" s="15">
        <v>44481.67847222222</v>
      </c>
      <c r="D1988" s="16">
        <v>24.51</v>
      </c>
      <c r="E1988" s="5">
        <f t="shared" si="1"/>
        <v>594</v>
      </c>
      <c r="F1988" s="5">
        <f t="shared" si="2"/>
        <v>2</v>
      </c>
      <c r="G1988" s="5">
        <f t="shared" si="3"/>
        <v>4</v>
      </c>
      <c r="H1988" s="5">
        <f t="shared" si="4"/>
        <v>2</v>
      </c>
      <c r="I1988" s="5" t="str">
        <f t="shared" si="5"/>
        <v>242</v>
      </c>
      <c r="J1988" s="5" t="str">
        <f t="shared" si="6"/>
        <v>24</v>
      </c>
      <c r="K1988" s="5" t="str">
        <f>VLOOKUP(J1988,'RF Mapping'!$A$1:$B$26,2,0)</f>
        <v>At Risk</v>
      </c>
    </row>
    <row r="1989" ht="15.75" customHeight="1">
      <c r="A1989" s="4">
        <v>17183.0</v>
      </c>
      <c r="B1989" s="5">
        <v>4.0</v>
      </c>
      <c r="C1989" s="15">
        <v>44698.61180555556</v>
      </c>
      <c r="D1989" s="16">
        <v>331.24</v>
      </c>
      <c r="E1989" s="5">
        <f t="shared" si="1"/>
        <v>377</v>
      </c>
      <c r="F1989" s="5">
        <f t="shared" si="2"/>
        <v>5</v>
      </c>
      <c r="G1989" s="5">
        <f t="shared" si="3"/>
        <v>4</v>
      </c>
      <c r="H1989" s="5">
        <f t="shared" si="4"/>
        <v>4</v>
      </c>
      <c r="I1989" s="5" t="str">
        <f t="shared" si="5"/>
        <v>544</v>
      </c>
      <c r="J1989" s="5" t="str">
        <f t="shared" si="6"/>
        <v>54</v>
      </c>
      <c r="K1989" s="5" t="str">
        <f>VLOOKUP(J1989,'RF Mapping'!$A$1:$B$26,2,0)</f>
        <v>Champions</v>
      </c>
    </row>
    <row r="1990" ht="15.75" customHeight="1">
      <c r="A1990" s="4">
        <v>17188.0</v>
      </c>
      <c r="B1990" s="5">
        <v>1.0</v>
      </c>
      <c r="C1990" s="15">
        <v>44418.68333333333</v>
      </c>
      <c r="D1990" s="16">
        <v>68.5</v>
      </c>
      <c r="E1990" s="5">
        <f t="shared" si="1"/>
        <v>657</v>
      </c>
      <c r="F1990" s="5">
        <f t="shared" si="2"/>
        <v>2</v>
      </c>
      <c r="G1990" s="5">
        <f t="shared" si="3"/>
        <v>2</v>
      </c>
      <c r="H1990" s="5">
        <f t="shared" si="4"/>
        <v>3</v>
      </c>
      <c r="I1990" s="5" t="str">
        <f t="shared" si="5"/>
        <v>223</v>
      </c>
      <c r="J1990" s="5" t="str">
        <f t="shared" si="6"/>
        <v>22</v>
      </c>
      <c r="K1990" s="5" t="str">
        <f>VLOOKUP(J1990,'RF Mapping'!$A$1:$B$26,2,0)</f>
        <v>Hibernating</v>
      </c>
    </row>
    <row r="1991" ht="15.75" customHeight="1">
      <c r="A1991" s="4">
        <v>17189.0</v>
      </c>
      <c r="B1991" s="5">
        <v>1.0</v>
      </c>
      <c r="C1991" s="15">
        <v>44362.72777777778</v>
      </c>
      <c r="D1991" s="16">
        <v>15.0</v>
      </c>
      <c r="E1991" s="5">
        <f t="shared" si="1"/>
        <v>713</v>
      </c>
      <c r="F1991" s="5">
        <f t="shared" si="2"/>
        <v>2</v>
      </c>
      <c r="G1991" s="5">
        <f t="shared" si="3"/>
        <v>2</v>
      </c>
      <c r="H1991" s="5">
        <f t="shared" si="4"/>
        <v>2</v>
      </c>
      <c r="I1991" s="5" t="str">
        <f t="shared" si="5"/>
        <v>222</v>
      </c>
      <c r="J1991" s="5" t="str">
        <f t="shared" si="6"/>
        <v>22</v>
      </c>
      <c r="K1991" s="5" t="str">
        <f>VLOOKUP(J1991,'RF Mapping'!$A$1:$B$26,2,0)</f>
        <v>Hibernating</v>
      </c>
    </row>
    <row r="1992" ht="15.75" customHeight="1">
      <c r="A1992" s="4">
        <v>17190.0</v>
      </c>
      <c r="B1992" s="5">
        <v>1.0</v>
      </c>
      <c r="C1992" s="15">
        <v>44536.45763888889</v>
      </c>
      <c r="D1992" s="16">
        <v>195.0</v>
      </c>
      <c r="E1992" s="5">
        <f t="shared" si="1"/>
        <v>539</v>
      </c>
      <c r="F1992" s="5">
        <f t="shared" si="2"/>
        <v>3</v>
      </c>
      <c r="G1992" s="5">
        <f t="shared" si="3"/>
        <v>2</v>
      </c>
      <c r="H1992" s="5">
        <f t="shared" si="4"/>
        <v>4</v>
      </c>
      <c r="I1992" s="5" t="str">
        <f t="shared" si="5"/>
        <v>324</v>
      </c>
      <c r="J1992" s="5" t="str">
        <f t="shared" si="6"/>
        <v>32</v>
      </c>
      <c r="K1992" s="5" t="str">
        <f>VLOOKUP(J1992,'RF Mapping'!$A$1:$B$26,2,0)</f>
        <v>About to Sleep</v>
      </c>
    </row>
    <row r="1993" ht="15.75" customHeight="1">
      <c r="A1993" s="4">
        <v>17191.0</v>
      </c>
      <c r="B1993" s="5">
        <v>5.0</v>
      </c>
      <c r="C1993" s="15">
        <v>44692.70694444444</v>
      </c>
      <c r="D1993" s="16">
        <v>78.93</v>
      </c>
      <c r="E1993" s="5">
        <f t="shared" si="1"/>
        <v>383</v>
      </c>
      <c r="F1993" s="5">
        <f t="shared" si="2"/>
        <v>4</v>
      </c>
      <c r="G1993" s="5">
        <f t="shared" si="3"/>
        <v>4</v>
      </c>
      <c r="H1993" s="5">
        <f t="shared" si="4"/>
        <v>4</v>
      </c>
      <c r="I1993" s="5" t="str">
        <f t="shared" si="5"/>
        <v>444</v>
      </c>
      <c r="J1993" s="5" t="str">
        <f t="shared" si="6"/>
        <v>44</v>
      </c>
      <c r="K1993" s="5" t="str">
        <f>VLOOKUP(J1993,'RF Mapping'!$A$1:$B$26,2,0)</f>
        <v>Loyal Customers</v>
      </c>
    </row>
    <row r="1994" ht="15.75" customHeight="1">
      <c r="A1994" s="4">
        <v>17193.0</v>
      </c>
      <c r="B1994" s="5">
        <v>1.0</v>
      </c>
      <c r="C1994" s="15">
        <v>44682.41041666667</v>
      </c>
      <c r="D1994" s="16">
        <v>9.899999999999999</v>
      </c>
      <c r="E1994" s="5">
        <f t="shared" si="1"/>
        <v>393</v>
      </c>
      <c r="F1994" s="5">
        <f t="shared" si="2"/>
        <v>4</v>
      </c>
      <c r="G1994" s="5">
        <f t="shared" si="3"/>
        <v>2</v>
      </c>
      <c r="H1994" s="5">
        <f t="shared" si="4"/>
        <v>1</v>
      </c>
      <c r="I1994" s="5" t="str">
        <f t="shared" si="5"/>
        <v>421</v>
      </c>
      <c r="J1994" s="5" t="str">
        <f t="shared" si="6"/>
        <v>42</v>
      </c>
      <c r="K1994" s="5" t="str">
        <f>VLOOKUP(J1994,'RF Mapping'!$A$1:$B$26,2,0)</f>
        <v>Potential Loyalists</v>
      </c>
    </row>
    <row r="1995" ht="15.75" customHeight="1">
      <c r="A1995" s="4">
        <v>17194.0</v>
      </c>
      <c r="B1995" s="5">
        <v>1.0</v>
      </c>
      <c r="C1995" s="15">
        <v>44361.50416666667</v>
      </c>
      <c r="D1995" s="16">
        <v>25.79</v>
      </c>
      <c r="E1995" s="5">
        <f t="shared" si="1"/>
        <v>714</v>
      </c>
      <c r="F1995" s="5">
        <f t="shared" si="2"/>
        <v>2</v>
      </c>
      <c r="G1995" s="5">
        <f t="shared" si="3"/>
        <v>2</v>
      </c>
      <c r="H1995" s="5">
        <f t="shared" si="4"/>
        <v>2</v>
      </c>
      <c r="I1995" s="5" t="str">
        <f t="shared" si="5"/>
        <v>222</v>
      </c>
      <c r="J1995" s="5" t="str">
        <f t="shared" si="6"/>
        <v>22</v>
      </c>
      <c r="K1995" s="5" t="str">
        <f>VLOOKUP(J1995,'RF Mapping'!$A$1:$B$26,2,0)</f>
        <v>Hibernating</v>
      </c>
    </row>
    <row r="1996" ht="15.75" customHeight="1">
      <c r="A1996" s="4">
        <v>17198.0</v>
      </c>
      <c r="B1996" s="5">
        <v>1.0</v>
      </c>
      <c r="C1996" s="15">
        <v>44356.56527777778</v>
      </c>
      <c r="D1996" s="16">
        <v>35.8</v>
      </c>
      <c r="E1996" s="5">
        <f t="shared" si="1"/>
        <v>719</v>
      </c>
      <c r="F1996" s="5">
        <f t="shared" si="2"/>
        <v>2</v>
      </c>
      <c r="G1996" s="5">
        <f t="shared" si="3"/>
        <v>2</v>
      </c>
      <c r="H1996" s="5">
        <f t="shared" si="4"/>
        <v>3</v>
      </c>
      <c r="I1996" s="5" t="str">
        <f t="shared" si="5"/>
        <v>223</v>
      </c>
      <c r="J1996" s="5" t="str">
        <f t="shared" si="6"/>
        <v>22</v>
      </c>
      <c r="K1996" s="5" t="str">
        <f>VLOOKUP(J1996,'RF Mapping'!$A$1:$B$26,2,0)</f>
        <v>Hibernating</v>
      </c>
    </row>
    <row r="1997" ht="15.75" customHeight="1">
      <c r="A1997" s="4">
        <v>17201.0</v>
      </c>
      <c r="B1997" s="5">
        <v>1.0</v>
      </c>
      <c r="C1997" s="15">
        <v>44668.49652777778</v>
      </c>
      <c r="D1997" s="16">
        <v>2.5</v>
      </c>
      <c r="E1997" s="5">
        <f t="shared" si="1"/>
        <v>407</v>
      </c>
      <c r="F1997" s="5">
        <f t="shared" si="2"/>
        <v>4</v>
      </c>
      <c r="G1997" s="5">
        <f t="shared" si="3"/>
        <v>2</v>
      </c>
      <c r="H1997" s="5">
        <f t="shared" si="4"/>
        <v>1</v>
      </c>
      <c r="I1997" s="5" t="str">
        <f t="shared" si="5"/>
        <v>421</v>
      </c>
      <c r="J1997" s="5" t="str">
        <f t="shared" si="6"/>
        <v>42</v>
      </c>
      <c r="K1997" s="5" t="str">
        <f>VLOOKUP(J1997,'RF Mapping'!$A$1:$B$26,2,0)</f>
        <v>Potential Loyalists</v>
      </c>
    </row>
    <row r="1998" ht="15.75" customHeight="1">
      <c r="A1998" s="4">
        <v>17203.0</v>
      </c>
      <c r="B1998" s="5">
        <v>5.0</v>
      </c>
      <c r="C1998" s="15">
        <v>44685.51875</v>
      </c>
      <c r="D1998" s="16">
        <v>100.42</v>
      </c>
      <c r="E1998" s="5">
        <f t="shared" si="1"/>
        <v>390</v>
      </c>
      <c r="F1998" s="5">
        <f t="shared" si="2"/>
        <v>4</v>
      </c>
      <c r="G1998" s="5">
        <f t="shared" si="3"/>
        <v>4</v>
      </c>
      <c r="H1998" s="5">
        <f t="shared" si="4"/>
        <v>4</v>
      </c>
      <c r="I1998" s="5" t="str">
        <f t="shared" si="5"/>
        <v>444</v>
      </c>
      <c r="J1998" s="5" t="str">
        <f t="shared" si="6"/>
        <v>44</v>
      </c>
      <c r="K1998" s="5" t="str">
        <f>VLOOKUP(J1998,'RF Mapping'!$A$1:$B$26,2,0)</f>
        <v>Loyal Customers</v>
      </c>
    </row>
    <row r="1999" ht="15.75" customHeight="1">
      <c r="A1999" s="4">
        <v>17204.0</v>
      </c>
      <c r="B1999" s="5">
        <v>5.0</v>
      </c>
      <c r="C1999" s="15">
        <v>44553.57916666667</v>
      </c>
      <c r="D1999" s="16">
        <v>92.35</v>
      </c>
      <c r="E1999" s="5">
        <f t="shared" si="1"/>
        <v>522</v>
      </c>
      <c r="F1999" s="5">
        <f t="shared" si="2"/>
        <v>3</v>
      </c>
      <c r="G1999" s="5">
        <f t="shared" si="3"/>
        <v>4</v>
      </c>
      <c r="H1999" s="5">
        <f t="shared" si="4"/>
        <v>4</v>
      </c>
      <c r="I1999" s="5" t="str">
        <f t="shared" si="5"/>
        <v>344</v>
      </c>
      <c r="J1999" s="5" t="str">
        <f t="shared" si="6"/>
        <v>34</v>
      </c>
      <c r="K1999" s="5" t="str">
        <f>VLOOKUP(J1999,'RF Mapping'!$A$1:$B$26,2,0)</f>
        <v>Loyal Customers</v>
      </c>
    </row>
    <row r="2000" ht="15.75" customHeight="1">
      <c r="A2000" s="4">
        <v>17211.0</v>
      </c>
      <c r="B2000" s="5">
        <v>6.0</v>
      </c>
      <c r="C2000" s="15">
        <v>44674.46527777778</v>
      </c>
      <c r="D2000" s="16">
        <v>74.4</v>
      </c>
      <c r="E2000" s="5">
        <f t="shared" si="1"/>
        <v>401</v>
      </c>
      <c r="F2000" s="5">
        <f t="shared" si="2"/>
        <v>4</v>
      </c>
      <c r="G2000" s="5">
        <f t="shared" si="3"/>
        <v>4</v>
      </c>
      <c r="H2000" s="5">
        <f t="shared" si="4"/>
        <v>3</v>
      </c>
      <c r="I2000" s="5" t="str">
        <f t="shared" si="5"/>
        <v>443</v>
      </c>
      <c r="J2000" s="5" t="str">
        <f t="shared" si="6"/>
        <v>44</v>
      </c>
      <c r="K2000" s="5" t="str">
        <f>VLOOKUP(J2000,'RF Mapping'!$A$1:$B$26,2,0)</f>
        <v>Loyal Customers</v>
      </c>
    </row>
    <row r="2001" ht="15.75" customHeight="1">
      <c r="A2001" s="4">
        <v>17213.0</v>
      </c>
      <c r="B2001" s="5">
        <v>6.0</v>
      </c>
      <c r="C2001" s="15">
        <v>44582.65763888889</v>
      </c>
      <c r="D2001" s="16">
        <v>118.05000000000003</v>
      </c>
      <c r="E2001" s="5">
        <f t="shared" si="1"/>
        <v>493</v>
      </c>
      <c r="F2001" s="5">
        <f t="shared" si="2"/>
        <v>3</v>
      </c>
      <c r="G2001" s="5">
        <f t="shared" si="3"/>
        <v>4</v>
      </c>
      <c r="H2001" s="5">
        <f t="shared" si="4"/>
        <v>4</v>
      </c>
      <c r="I2001" s="5" t="str">
        <f t="shared" si="5"/>
        <v>344</v>
      </c>
      <c r="J2001" s="5" t="str">
        <f t="shared" si="6"/>
        <v>34</v>
      </c>
      <c r="K2001" s="5" t="str">
        <f>VLOOKUP(J2001,'RF Mapping'!$A$1:$B$26,2,0)</f>
        <v>Loyal Customers</v>
      </c>
    </row>
    <row r="2002" ht="15.75" customHeight="1">
      <c r="A2002" s="4">
        <v>17214.0</v>
      </c>
      <c r="B2002" s="5">
        <v>3.0</v>
      </c>
      <c r="C2002" s="15">
        <v>44473.68611111111</v>
      </c>
      <c r="D2002" s="16">
        <v>54.050000000000004</v>
      </c>
      <c r="E2002" s="5">
        <f t="shared" si="1"/>
        <v>602</v>
      </c>
      <c r="F2002" s="5">
        <f t="shared" si="2"/>
        <v>2</v>
      </c>
      <c r="G2002" s="5">
        <f t="shared" si="3"/>
        <v>4</v>
      </c>
      <c r="H2002" s="5">
        <f t="shared" si="4"/>
        <v>3</v>
      </c>
      <c r="I2002" s="5" t="str">
        <f t="shared" si="5"/>
        <v>243</v>
      </c>
      <c r="J2002" s="5" t="str">
        <f t="shared" si="6"/>
        <v>24</v>
      </c>
      <c r="K2002" s="5" t="str">
        <f>VLOOKUP(J2002,'RF Mapping'!$A$1:$B$26,2,0)</f>
        <v>At Risk</v>
      </c>
    </row>
    <row r="2003" ht="15.75" customHeight="1">
      <c r="A2003" s="4">
        <v>17218.0</v>
      </c>
      <c r="B2003" s="5">
        <v>3.0</v>
      </c>
      <c r="C2003" s="15">
        <v>44694.60347222222</v>
      </c>
      <c r="D2003" s="16">
        <v>14.25</v>
      </c>
      <c r="E2003" s="5">
        <f t="shared" si="1"/>
        <v>381</v>
      </c>
      <c r="F2003" s="5">
        <f t="shared" si="2"/>
        <v>4</v>
      </c>
      <c r="G2003" s="5">
        <f t="shared" si="3"/>
        <v>4</v>
      </c>
      <c r="H2003" s="5">
        <f t="shared" si="4"/>
        <v>1</v>
      </c>
      <c r="I2003" s="5" t="str">
        <f t="shared" si="5"/>
        <v>441</v>
      </c>
      <c r="J2003" s="5" t="str">
        <f t="shared" si="6"/>
        <v>44</v>
      </c>
      <c r="K2003" s="5" t="str">
        <f>VLOOKUP(J2003,'RF Mapping'!$A$1:$B$26,2,0)</f>
        <v>Loyal Customers</v>
      </c>
    </row>
    <row r="2004" ht="15.75" customHeight="1">
      <c r="A2004" s="4">
        <v>17220.0</v>
      </c>
      <c r="B2004" s="5">
        <v>6.0</v>
      </c>
      <c r="C2004" s="15">
        <v>44696.57430555556</v>
      </c>
      <c r="D2004" s="16">
        <v>32.06</v>
      </c>
      <c r="E2004" s="5">
        <f t="shared" si="1"/>
        <v>379</v>
      </c>
      <c r="F2004" s="5">
        <f t="shared" si="2"/>
        <v>5</v>
      </c>
      <c r="G2004" s="5">
        <f t="shared" si="3"/>
        <v>4</v>
      </c>
      <c r="H2004" s="5">
        <f t="shared" si="4"/>
        <v>2</v>
      </c>
      <c r="I2004" s="5" t="str">
        <f t="shared" si="5"/>
        <v>542</v>
      </c>
      <c r="J2004" s="5" t="str">
        <f t="shared" si="6"/>
        <v>54</v>
      </c>
      <c r="K2004" s="5" t="str">
        <f>VLOOKUP(J2004,'RF Mapping'!$A$1:$B$26,2,0)</f>
        <v>Champions</v>
      </c>
    </row>
    <row r="2005" ht="15.75" customHeight="1">
      <c r="A2005" s="4">
        <v>17221.0</v>
      </c>
      <c r="B2005" s="5">
        <v>2.0</v>
      </c>
      <c r="C2005" s="15">
        <v>44714.56597222222</v>
      </c>
      <c r="D2005" s="16">
        <v>16.86</v>
      </c>
      <c r="E2005" s="5">
        <f t="shared" si="1"/>
        <v>361</v>
      </c>
      <c r="F2005" s="5">
        <f t="shared" si="2"/>
        <v>5</v>
      </c>
      <c r="G2005" s="5">
        <f t="shared" si="3"/>
        <v>3</v>
      </c>
      <c r="H2005" s="5">
        <f t="shared" si="4"/>
        <v>2</v>
      </c>
      <c r="I2005" s="5" t="str">
        <f t="shared" si="5"/>
        <v>532</v>
      </c>
      <c r="J2005" s="5" t="str">
        <f t="shared" si="6"/>
        <v>53</v>
      </c>
      <c r="K2005" s="5" t="str">
        <f>VLOOKUP(J2005,'RF Mapping'!$A$1:$B$26,2,0)</f>
        <v>Potential Loyalists</v>
      </c>
    </row>
    <row r="2006" ht="15.75" customHeight="1">
      <c r="A2006" s="4">
        <v>17222.0</v>
      </c>
      <c r="B2006" s="5">
        <v>1.0</v>
      </c>
      <c r="C2006" s="15">
        <v>44656.58194444444</v>
      </c>
      <c r="D2006" s="16">
        <v>25.5</v>
      </c>
      <c r="E2006" s="5">
        <f t="shared" si="1"/>
        <v>419</v>
      </c>
      <c r="F2006" s="5">
        <f t="shared" si="2"/>
        <v>4</v>
      </c>
      <c r="G2006" s="5">
        <f t="shared" si="3"/>
        <v>2</v>
      </c>
      <c r="H2006" s="5">
        <f t="shared" si="4"/>
        <v>2</v>
      </c>
      <c r="I2006" s="5" t="str">
        <f t="shared" si="5"/>
        <v>422</v>
      </c>
      <c r="J2006" s="5" t="str">
        <f t="shared" si="6"/>
        <v>42</v>
      </c>
      <c r="K2006" s="5" t="str">
        <f>VLOOKUP(J2006,'RF Mapping'!$A$1:$B$26,2,0)</f>
        <v>Potential Loyalists</v>
      </c>
    </row>
    <row r="2007" ht="15.75" customHeight="1">
      <c r="A2007" s="4">
        <v>17223.0</v>
      </c>
      <c r="B2007" s="5">
        <v>2.0</v>
      </c>
      <c r="C2007" s="15">
        <v>44410.66458333333</v>
      </c>
      <c r="D2007" s="16">
        <v>23.439999999999998</v>
      </c>
      <c r="E2007" s="5">
        <f t="shared" si="1"/>
        <v>665</v>
      </c>
      <c r="F2007" s="5">
        <f t="shared" si="2"/>
        <v>2</v>
      </c>
      <c r="G2007" s="5">
        <f t="shared" si="3"/>
        <v>3</v>
      </c>
      <c r="H2007" s="5">
        <f t="shared" si="4"/>
        <v>2</v>
      </c>
      <c r="I2007" s="5" t="str">
        <f t="shared" si="5"/>
        <v>232</v>
      </c>
      <c r="J2007" s="5" t="str">
        <f t="shared" si="6"/>
        <v>23</v>
      </c>
      <c r="K2007" s="5" t="str">
        <f>VLOOKUP(J2007,'RF Mapping'!$A$1:$B$26,2,0)</f>
        <v>At Risk</v>
      </c>
    </row>
    <row r="2008" ht="15.75" customHeight="1">
      <c r="A2008" s="4">
        <v>17228.0</v>
      </c>
      <c r="B2008" s="5">
        <v>5.0</v>
      </c>
      <c r="C2008" s="15">
        <v>44705.43333333333</v>
      </c>
      <c r="D2008" s="16">
        <v>157.26000000000002</v>
      </c>
      <c r="E2008" s="5">
        <f t="shared" si="1"/>
        <v>370</v>
      </c>
      <c r="F2008" s="5">
        <f t="shared" si="2"/>
        <v>5</v>
      </c>
      <c r="G2008" s="5">
        <f t="shared" si="3"/>
        <v>4</v>
      </c>
      <c r="H2008" s="5">
        <f t="shared" si="4"/>
        <v>4</v>
      </c>
      <c r="I2008" s="5" t="str">
        <f t="shared" si="5"/>
        <v>544</v>
      </c>
      <c r="J2008" s="5" t="str">
        <f t="shared" si="6"/>
        <v>54</v>
      </c>
      <c r="K2008" s="5" t="str">
        <f>VLOOKUP(J2008,'RF Mapping'!$A$1:$B$26,2,0)</f>
        <v>Champions</v>
      </c>
    </row>
    <row r="2009" ht="15.75" customHeight="1">
      <c r="A2009" s="4">
        <v>17229.0</v>
      </c>
      <c r="B2009" s="5">
        <v>2.0</v>
      </c>
      <c r="C2009" s="15">
        <v>44624.58055555556</v>
      </c>
      <c r="D2009" s="16">
        <v>41.6</v>
      </c>
      <c r="E2009" s="5">
        <f t="shared" si="1"/>
        <v>451</v>
      </c>
      <c r="F2009" s="5">
        <f t="shared" si="2"/>
        <v>3</v>
      </c>
      <c r="G2009" s="5">
        <f t="shared" si="3"/>
        <v>3</v>
      </c>
      <c r="H2009" s="5">
        <f t="shared" si="4"/>
        <v>3</v>
      </c>
      <c r="I2009" s="5" t="str">
        <f t="shared" si="5"/>
        <v>333</v>
      </c>
      <c r="J2009" s="5" t="str">
        <f t="shared" si="6"/>
        <v>33</v>
      </c>
      <c r="K2009" s="5" t="str">
        <f>VLOOKUP(J2009,'RF Mapping'!$A$1:$B$26,2,0)</f>
        <v>Need Attention</v>
      </c>
    </row>
    <row r="2010" ht="15.75" customHeight="1">
      <c r="A2010" s="4">
        <v>17230.0</v>
      </c>
      <c r="B2010" s="5">
        <v>3.0</v>
      </c>
      <c r="C2010" s="15">
        <v>44418.59375</v>
      </c>
      <c r="D2010" s="16">
        <v>48.5</v>
      </c>
      <c r="E2010" s="5">
        <f t="shared" si="1"/>
        <v>657</v>
      </c>
      <c r="F2010" s="5">
        <f t="shared" si="2"/>
        <v>2</v>
      </c>
      <c r="G2010" s="5">
        <f t="shared" si="3"/>
        <v>4</v>
      </c>
      <c r="H2010" s="5">
        <f t="shared" si="4"/>
        <v>3</v>
      </c>
      <c r="I2010" s="5" t="str">
        <f t="shared" si="5"/>
        <v>243</v>
      </c>
      <c r="J2010" s="5" t="str">
        <f t="shared" si="6"/>
        <v>24</v>
      </c>
      <c r="K2010" s="5" t="str">
        <f>VLOOKUP(J2010,'RF Mapping'!$A$1:$B$26,2,0)</f>
        <v>At Risk</v>
      </c>
    </row>
    <row r="2011" ht="15.75" customHeight="1">
      <c r="A2011" s="4">
        <v>17231.0</v>
      </c>
      <c r="B2011" s="5">
        <v>9.0</v>
      </c>
      <c r="C2011" s="15">
        <v>44708.6375</v>
      </c>
      <c r="D2011" s="16">
        <v>207.42999999999995</v>
      </c>
      <c r="E2011" s="5">
        <f t="shared" si="1"/>
        <v>367</v>
      </c>
      <c r="F2011" s="5">
        <f t="shared" si="2"/>
        <v>5</v>
      </c>
      <c r="G2011" s="5">
        <f t="shared" si="3"/>
        <v>4</v>
      </c>
      <c r="H2011" s="5">
        <f t="shared" si="4"/>
        <v>4</v>
      </c>
      <c r="I2011" s="5" t="str">
        <f t="shared" si="5"/>
        <v>544</v>
      </c>
      <c r="J2011" s="5" t="str">
        <f t="shared" si="6"/>
        <v>54</v>
      </c>
      <c r="K2011" s="5" t="str">
        <f>VLOOKUP(J2011,'RF Mapping'!$A$1:$B$26,2,0)</f>
        <v>Champions</v>
      </c>
    </row>
    <row r="2012" ht="15.75" customHeight="1">
      <c r="A2012" s="4">
        <v>17235.0</v>
      </c>
      <c r="B2012" s="5">
        <v>1.0</v>
      </c>
      <c r="C2012" s="15">
        <v>44349.56805555556</v>
      </c>
      <c r="D2012" s="16">
        <v>35.400000000000006</v>
      </c>
      <c r="E2012" s="5">
        <f t="shared" si="1"/>
        <v>726</v>
      </c>
      <c r="F2012" s="5">
        <f t="shared" si="2"/>
        <v>2</v>
      </c>
      <c r="G2012" s="5">
        <f t="shared" si="3"/>
        <v>2</v>
      </c>
      <c r="H2012" s="5">
        <f t="shared" si="4"/>
        <v>3</v>
      </c>
      <c r="I2012" s="5" t="str">
        <f t="shared" si="5"/>
        <v>223</v>
      </c>
      <c r="J2012" s="5" t="str">
        <f t="shared" si="6"/>
        <v>22</v>
      </c>
      <c r="K2012" s="5" t="str">
        <f>VLOOKUP(J2012,'RF Mapping'!$A$1:$B$26,2,0)</f>
        <v>Hibernating</v>
      </c>
    </row>
    <row r="2013" ht="15.75" customHeight="1">
      <c r="A2013" s="4">
        <v>17236.0</v>
      </c>
      <c r="B2013" s="5">
        <v>1.0</v>
      </c>
      <c r="C2013" s="15">
        <v>44359.49236111111</v>
      </c>
      <c r="D2013" s="16">
        <v>1.95</v>
      </c>
      <c r="E2013" s="5">
        <f t="shared" si="1"/>
        <v>716</v>
      </c>
      <c r="F2013" s="5">
        <f t="shared" si="2"/>
        <v>2</v>
      </c>
      <c r="G2013" s="5">
        <f t="shared" si="3"/>
        <v>2</v>
      </c>
      <c r="H2013" s="5">
        <f t="shared" si="4"/>
        <v>1</v>
      </c>
      <c r="I2013" s="5" t="str">
        <f t="shared" si="5"/>
        <v>221</v>
      </c>
      <c r="J2013" s="5" t="str">
        <f t="shared" si="6"/>
        <v>22</v>
      </c>
      <c r="K2013" s="5" t="str">
        <f>VLOOKUP(J2013,'RF Mapping'!$A$1:$B$26,2,0)</f>
        <v>Hibernating</v>
      </c>
    </row>
    <row r="2014" ht="15.75" customHeight="1">
      <c r="A2014" s="4">
        <v>17238.0</v>
      </c>
      <c r="B2014" s="5">
        <v>12.0</v>
      </c>
      <c r="C2014" s="15">
        <v>44714.67152777778</v>
      </c>
      <c r="D2014" s="16">
        <v>243.89</v>
      </c>
      <c r="E2014" s="5">
        <f t="shared" si="1"/>
        <v>361</v>
      </c>
      <c r="F2014" s="5">
        <f t="shared" si="2"/>
        <v>5</v>
      </c>
      <c r="G2014" s="5">
        <f t="shared" si="3"/>
        <v>4</v>
      </c>
      <c r="H2014" s="5">
        <f t="shared" si="4"/>
        <v>4</v>
      </c>
      <c r="I2014" s="5" t="str">
        <f t="shared" si="5"/>
        <v>544</v>
      </c>
      <c r="J2014" s="5" t="str">
        <f t="shared" si="6"/>
        <v>54</v>
      </c>
      <c r="K2014" s="5" t="str">
        <f>VLOOKUP(J2014,'RF Mapping'!$A$1:$B$26,2,0)</f>
        <v>Champions</v>
      </c>
    </row>
    <row r="2015" ht="15.75" customHeight="1">
      <c r="A2015" s="4">
        <v>17242.0</v>
      </c>
      <c r="B2015" s="5">
        <v>2.0</v>
      </c>
      <c r="C2015" s="15">
        <v>44615.62152777778</v>
      </c>
      <c r="D2015" s="16">
        <v>99.60000000000001</v>
      </c>
      <c r="E2015" s="5">
        <f t="shared" si="1"/>
        <v>460</v>
      </c>
      <c r="F2015" s="5">
        <f t="shared" si="2"/>
        <v>3</v>
      </c>
      <c r="G2015" s="5">
        <f t="shared" si="3"/>
        <v>3</v>
      </c>
      <c r="H2015" s="5">
        <f t="shared" si="4"/>
        <v>4</v>
      </c>
      <c r="I2015" s="5" t="str">
        <f t="shared" si="5"/>
        <v>334</v>
      </c>
      <c r="J2015" s="5" t="str">
        <f t="shared" si="6"/>
        <v>33</v>
      </c>
      <c r="K2015" s="5" t="str">
        <f>VLOOKUP(J2015,'RF Mapping'!$A$1:$B$26,2,0)</f>
        <v>Need Attention</v>
      </c>
    </row>
    <row r="2016" ht="15.75" customHeight="1">
      <c r="A2016" s="4">
        <v>17243.0</v>
      </c>
      <c r="B2016" s="5">
        <v>16.0</v>
      </c>
      <c r="C2016" s="15">
        <v>44706.52013888889</v>
      </c>
      <c r="D2016" s="16">
        <v>495.32</v>
      </c>
      <c r="E2016" s="5">
        <f t="shared" si="1"/>
        <v>369</v>
      </c>
      <c r="F2016" s="5">
        <f t="shared" si="2"/>
        <v>5</v>
      </c>
      <c r="G2016" s="5">
        <f t="shared" si="3"/>
        <v>4</v>
      </c>
      <c r="H2016" s="5">
        <f t="shared" si="4"/>
        <v>4</v>
      </c>
      <c r="I2016" s="5" t="str">
        <f t="shared" si="5"/>
        <v>544</v>
      </c>
      <c r="J2016" s="5" t="str">
        <f t="shared" si="6"/>
        <v>54</v>
      </c>
      <c r="K2016" s="5" t="str">
        <f>VLOOKUP(J2016,'RF Mapping'!$A$1:$B$26,2,0)</f>
        <v>Champions</v>
      </c>
    </row>
    <row r="2017" ht="15.75" customHeight="1">
      <c r="A2017" s="4">
        <v>17244.0</v>
      </c>
      <c r="B2017" s="5">
        <v>1.0</v>
      </c>
      <c r="C2017" s="15">
        <v>44668.63819444444</v>
      </c>
      <c r="D2017" s="16">
        <v>110.19</v>
      </c>
      <c r="E2017" s="5">
        <f t="shared" si="1"/>
        <v>407</v>
      </c>
      <c r="F2017" s="5">
        <f t="shared" si="2"/>
        <v>4</v>
      </c>
      <c r="G2017" s="5">
        <f t="shared" si="3"/>
        <v>2</v>
      </c>
      <c r="H2017" s="5">
        <f t="shared" si="4"/>
        <v>4</v>
      </c>
      <c r="I2017" s="5" t="str">
        <f t="shared" si="5"/>
        <v>424</v>
      </c>
      <c r="J2017" s="5" t="str">
        <f t="shared" si="6"/>
        <v>42</v>
      </c>
      <c r="K2017" s="5" t="str">
        <f>VLOOKUP(J2017,'RF Mapping'!$A$1:$B$26,2,0)</f>
        <v>Potential Loyalists</v>
      </c>
    </row>
    <row r="2018" ht="15.75" customHeight="1">
      <c r="A2018" s="4">
        <v>17247.0</v>
      </c>
      <c r="B2018" s="5">
        <v>1.0</v>
      </c>
      <c r="C2018" s="15">
        <v>44705.63958333333</v>
      </c>
      <c r="D2018" s="16">
        <v>3.3400000000000003</v>
      </c>
      <c r="E2018" s="5">
        <f t="shared" si="1"/>
        <v>370</v>
      </c>
      <c r="F2018" s="5">
        <f t="shared" si="2"/>
        <v>5</v>
      </c>
      <c r="G2018" s="5">
        <f t="shared" si="3"/>
        <v>2</v>
      </c>
      <c r="H2018" s="5">
        <f t="shared" si="4"/>
        <v>1</v>
      </c>
      <c r="I2018" s="5" t="str">
        <f t="shared" si="5"/>
        <v>521</v>
      </c>
      <c r="J2018" s="5" t="str">
        <f t="shared" si="6"/>
        <v>52</v>
      </c>
      <c r="K2018" s="5" t="str">
        <f>VLOOKUP(J2018,'RF Mapping'!$A$1:$B$26,2,0)</f>
        <v>Potential Loyalists</v>
      </c>
    </row>
    <row r="2019" ht="15.75" customHeight="1">
      <c r="A2019" s="4">
        <v>17248.0</v>
      </c>
      <c r="B2019" s="5">
        <v>1.0</v>
      </c>
      <c r="C2019" s="15">
        <v>44603.56527777778</v>
      </c>
      <c r="D2019" s="16">
        <v>13.84</v>
      </c>
      <c r="E2019" s="5">
        <f t="shared" si="1"/>
        <v>472</v>
      </c>
      <c r="F2019" s="5">
        <f t="shared" si="2"/>
        <v>3</v>
      </c>
      <c r="G2019" s="5">
        <f t="shared" si="3"/>
        <v>2</v>
      </c>
      <c r="H2019" s="5">
        <f t="shared" si="4"/>
        <v>1</v>
      </c>
      <c r="I2019" s="5" t="str">
        <f t="shared" si="5"/>
        <v>321</v>
      </c>
      <c r="J2019" s="5" t="str">
        <f t="shared" si="6"/>
        <v>32</v>
      </c>
      <c r="K2019" s="5" t="str">
        <f>VLOOKUP(J2019,'RF Mapping'!$A$1:$B$26,2,0)</f>
        <v>About to Sleep</v>
      </c>
    </row>
    <row r="2020" ht="15.75" customHeight="1">
      <c r="A2020" s="4">
        <v>17250.0</v>
      </c>
      <c r="B2020" s="5">
        <v>1.0</v>
      </c>
      <c r="C2020" s="15">
        <v>44462.69791666666</v>
      </c>
      <c r="D2020" s="16">
        <v>7.5</v>
      </c>
      <c r="E2020" s="5">
        <f t="shared" si="1"/>
        <v>613</v>
      </c>
      <c r="F2020" s="5">
        <f t="shared" si="2"/>
        <v>2</v>
      </c>
      <c r="G2020" s="5">
        <f t="shared" si="3"/>
        <v>2</v>
      </c>
      <c r="H2020" s="5">
        <f t="shared" si="4"/>
        <v>1</v>
      </c>
      <c r="I2020" s="5" t="str">
        <f t="shared" si="5"/>
        <v>221</v>
      </c>
      <c r="J2020" s="5" t="str">
        <f t="shared" si="6"/>
        <v>22</v>
      </c>
      <c r="K2020" s="5" t="str">
        <f>VLOOKUP(J2020,'RF Mapping'!$A$1:$B$26,2,0)</f>
        <v>Hibernating</v>
      </c>
    </row>
    <row r="2021" ht="15.75" customHeight="1">
      <c r="A2021" s="4">
        <v>17251.0</v>
      </c>
      <c r="B2021" s="5">
        <v>1.0</v>
      </c>
      <c r="C2021" s="15">
        <v>44359.4625</v>
      </c>
      <c r="D2021" s="16">
        <v>23.65</v>
      </c>
      <c r="E2021" s="5">
        <f t="shared" si="1"/>
        <v>716</v>
      </c>
      <c r="F2021" s="5">
        <f t="shared" si="2"/>
        <v>2</v>
      </c>
      <c r="G2021" s="5">
        <f t="shared" si="3"/>
        <v>2</v>
      </c>
      <c r="H2021" s="5">
        <f t="shared" si="4"/>
        <v>2</v>
      </c>
      <c r="I2021" s="5" t="str">
        <f t="shared" si="5"/>
        <v>222</v>
      </c>
      <c r="J2021" s="5" t="str">
        <f t="shared" si="6"/>
        <v>22</v>
      </c>
      <c r="K2021" s="5" t="str">
        <f>VLOOKUP(J2021,'RF Mapping'!$A$1:$B$26,2,0)</f>
        <v>Hibernating</v>
      </c>
    </row>
    <row r="2022" ht="15.75" customHeight="1">
      <c r="A2022" s="4">
        <v>17252.0</v>
      </c>
      <c r="B2022" s="5">
        <v>2.0</v>
      </c>
      <c r="C2022" s="15">
        <v>44607.40625</v>
      </c>
      <c r="D2022" s="16">
        <v>35.129999999999995</v>
      </c>
      <c r="E2022" s="5">
        <f t="shared" si="1"/>
        <v>468</v>
      </c>
      <c r="F2022" s="5">
        <f t="shared" si="2"/>
        <v>3</v>
      </c>
      <c r="G2022" s="5">
        <f t="shared" si="3"/>
        <v>3</v>
      </c>
      <c r="H2022" s="5">
        <f t="shared" si="4"/>
        <v>3</v>
      </c>
      <c r="I2022" s="5" t="str">
        <f t="shared" si="5"/>
        <v>333</v>
      </c>
      <c r="J2022" s="5" t="str">
        <f t="shared" si="6"/>
        <v>33</v>
      </c>
      <c r="K2022" s="5" t="str">
        <f>VLOOKUP(J2022,'RF Mapping'!$A$1:$B$26,2,0)</f>
        <v>Need Attention</v>
      </c>
    </row>
    <row r="2023" ht="15.75" customHeight="1">
      <c r="A2023" s="4">
        <v>17253.0</v>
      </c>
      <c r="B2023" s="5">
        <v>1.0</v>
      </c>
      <c r="C2023" s="15">
        <v>44702.54097222222</v>
      </c>
      <c r="D2023" s="16">
        <v>4.65</v>
      </c>
      <c r="E2023" s="5">
        <f t="shared" si="1"/>
        <v>373</v>
      </c>
      <c r="F2023" s="5">
        <f t="shared" si="2"/>
        <v>5</v>
      </c>
      <c r="G2023" s="5">
        <f t="shared" si="3"/>
        <v>2</v>
      </c>
      <c r="H2023" s="5">
        <f t="shared" si="4"/>
        <v>1</v>
      </c>
      <c r="I2023" s="5" t="str">
        <f t="shared" si="5"/>
        <v>521</v>
      </c>
      <c r="J2023" s="5" t="str">
        <f t="shared" si="6"/>
        <v>52</v>
      </c>
      <c r="K2023" s="5" t="str">
        <f>VLOOKUP(J2023,'RF Mapping'!$A$1:$B$26,2,0)</f>
        <v>Potential Loyalists</v>
      </c>
    </row>
    <row r="2024" ht="15.75" customHeight="1">
      <c r="A2024" s="4">
        <v>17254.0</v>
      </c>
      <c r="B2024" s="5">
        <v>2.0</v>
      </c>
      <c r="C2024" s="15">
        <v>44717.53194444445</v>
      </c>
      <c r="D2024" s="16">
        <v>8.129999999999999</v>
      </c>
      <c r="E2024" s="5">
        <f t="shared" si="1"/>
        <v>358</v>
      </c>
      <c r="F2024" s="5">
        <f t="shared" si="2"/>
        <v>5</v>
      </c>
      <c r="G2024" s="5">
        <f t="shared" si="3"/>
        <v>3</v>
      </c>
      <c r="H2024" s="5">
        <f t="shared" si="4"/>
        <v>1</v>
      </c>
      <c r="I2024" s="5" t="str">
        <f t="shared" si="5"/>
        <v>531</v>
      </c>
      <c r="J2024" s="5" t="str">
        <f t="shared" si="6"/>
        <v>53</v>
      </c>
      <c r="K2024" s="5" t="str">
        <f>VLOOKUP(J2024,'RF Mapping'!$A$1:$B$26,2,0)</f>
        <v>Potential Loyalists</v>
      </c>
    </row>
    <row r="2025" ht="15.75" customHeight="1">
      <c r="A2025" s="4">
        <v>17255.0</v>
      </c>
      <c r="B2025" s="5">
        <v>1.0</v>
      </c>
      <c r="C2025" s="15">
        <v>44681.5125</v>
      </c>
      <c r="D2025" s="16">
        <v>12.049999999999999</v>
      </c>
      <c r="E2025" s="5">
        <f t="shared" si="1"/>
        <v>394</v>
      </c>
      <c r="F2025" s="5">
        <f t="shared" si="2"/>
        <v>4</v>
      </c>
      <c r="G2025" s="5">
        <f t="shared" si="3"/>
        <v>2</v>
      </c>
      <c r="H2025" s="5">
        <f t="shared" si="4"/>
        <v>1</v>
      </c>
      <c r="I2025" s="5" t="str">
        <f t="shared" si="5"/>
        <v>421</v>
      </c>
      <c r="J2025" s="5" t="str">
        <f t="shared" si="6"/>
        <v>42</v>
      </c>
      <c r="K2025" s="5" t="str">
        <f>VLOOKUP(J2025,'RF Mapping'!$A$1:$B$26,2,0)</f>
        <v>Potential Loyalists</v>
      </c>
    </row>
    <row r="2026" ht="15.75" customHeight="1">
      <c r="A2026" s="4">
        <v>17259.0</v>
      </c>
      <c r="B2026" s="5">
        <v>2.0</v>
      </c>
      <c r="C2026" s="15">
        <v>44575.62569444445</v>
      </c>
      <c r="D2026" s="16">
        <v>16.05</v>
      </c>
      <c r="E2026" s="5">
        <f t="shared" si="1"/>
        <v>500</v>
      </c>
      <c r="F2026" s="5">
        <f t="shared" si="2"/>
        <v>3</v>
      </c>
      <c r="G2026" s="5">
        <f t="shared" si="3"/>
        <v>3</v>
      </c>
      <c r="H2026" s="5">
        <f t="shared" si="4"/>
        <v>2</v>
      </c>
      <c r="I2026" s="5" t="str">
        <f t="shared" si="5"/>
        <v>332</v>
      </c>
      <c r="J2026" s="5" t="str">
        <f t="shared" si="6"/>
        <v>33</v>
      </c>
      <c r="K2026" s="5" t="str">
        <f>VLOOKUP(J2026,'RF Mapping'!$A$1:$B$26,2,0)</f>
        <v>Need Attention</v>
      </c>
    </row>
    <row r="2027" ht="15.75" customHeight="1">
      <c r="A2027" s="4">
        <v>17265.0</v>
      </c>
      <c r="B2027" s="5">
        <v>2.0</v>
      </c>
      <c r="C2027" s="15">
        <v>44585.45069444444</v>
      </c>
      <c r="D2027" s="16">
        <v>9.09</v>
      </c>
      <c r="E2027" s="5">
        <f t="shared" si="1"/>
        <v>490</v>
      </c>
      <c r="F2027" s="5">
        <f t="shared" si="2"/>
        <v>3</v>
      </c>
      <c r="G2027" s="5">
        <f t="shared" si="3"/>
        <v>3</v>
      </c>
      <c r="H2027" s="5">
        <f t="shared" si="4"/>
        <v>1</v>
      </c>
      <c r="I2027" s="5" t="str">
        <f t="shared" si="5"/>
        <v>331</v>
      </c>
      <c r="J2027" s="5" t="str">
        <f t="shared" si="6"/>
        <v>33</v>
      </c>
      <c r="K2027" s="5" t="str">
        <f>VLOOKUP(J2027,'RF Mapping'!$A$1:$B$26,2,0)</f>
        <v>Need Attention</v>
      </c>
    </row>
    <row r="2028" ht="15.75" customHeight="1">
      <c r="A2028" s="4">
        <v>17266.0</v>
      </c>
      <c r="B2028" s="5">
        <v>1.0</v>
      </c>
      <c r="C2028" s="15">
        <v>44719.59166666667</v>
      </c>
      <c r="D2028" s="16">
        <v>1.55</v>
      </c>
      <c r="E2028" s="5">
        <f t="shared" si="1"/>
        <v>356</v>
      </c>
      <c r="F2028" s="5">
        <f t="shared" si="2"/>
        <v>5</v>
      </c>
      <c r="G2028" s="5">
        <f t="shared" si="3"/>
        <v>2</v>
      </c>
      <c r="H2028" s="5">
        <f t="shared" si="4"/>
        <v>1</v>
      </c>
      <c r="I2028" s="5" t="str">
        <f t="shared" si="5"/>
        <v>521</v>
      </c>
      <c r="J2028" s="5" t="str">
        <f t="shared" si="6"/>
        <v>52</v>
      </c>
      <c r="K2028" s="5" t="str">
        <f>VLOOKUP(J2028,'RF Mapping'!$A$1:$B$26,2,0)</f>
        <v>Potential Loyalists</v>
      </c>
    </row>
    <row r="2029" ht="15.75" customHeight="1">
      <c r="A2029" s="4">
        <v>17267.0</v>
      </c>
      <c r="B2029" s="5">
        <v>1.0</v>
      </c>
      <c r="C2029" s="15">
        <v>44596.72152777778</v>
      </c>
      <c r="D2029" s="16">
        <v>15.25</v>
      </c>
      <c r="E2029" s="5">
        <f t="shared" si="1"/>
        <v>479</v>
      </c>
      <c r="F2029" s="5">
        <f t="shared" si="2"/>
        <v>3</v>
      </c>
      <c r="G2029" s="5">
        <f t="shared" si="3"/>
        <v>2</v>
      </c>
      <c r="H2029" s="5">
        <f t="shared" si="4"/>
        <v>2</v>
      </c>
      <c r="I2029" s="5" t="str">
        <f t="shared" si="5"/>
        <v>322</v>
      </c>
      <c r="J2029" s="5" t="str">
        <f t="shared" si="6"/>
        <v>32</v>
      </c>
      <c r="K2029" s="5" t="str">
        <f>VLOOKUP(J2029,'RF Mapping'!$A$1:$B$26,2,0)</f>
        <v>About to Sleep</v>
      </c>
    </row>
    <row r="2030" ht="15.75" customHeight="1">
      <c r="A2030" s="4">
        <v>17274.0</v>
      </c>
      <c r="B2030" s="5">
        <v>1.0</v>
      </c>
      <c r="C2030" s="15">
        <v>44685.55277777778</v>
      </c>
      <c r="D2030" s="16">
        <v>2.08</v>
      </c>
      <c r="E2030" s="5">
        <f t="shared" si="1"/>
        <v>390</v>
      </c>
      <c r="F2030" s="5">
        <f t="shared" si="2"/>
        <v>4</v>
      </c>
      <c r="G2030" s="5">
        <f t="shared" si="3"/>
        <v>2</v>
      </c>
      <c r="H2030" s="5">
        <f t="shared" si="4"/>
        <v>1</v>
      </c>
      <c r="I2030" s="5" t="str">
        <f t="shared" si="5"/>
        <v>421</v>
      </c>
      <c r="J2030" s="5" t="str">
        <f t="shared" si="6"/>
        <v>42</v>
      </c>
      <c r="K2030" s="5" t="str">
        <f>VLOOKUP(J2030,'RF Mapping'!$A$1:$B$26,2,0)</f>
        <v>Potential Loyalists</v>
      </c>
    </row>
    <row r="2031" ht="15.75" customHeight="1">
      <c r="A2031" s="4">
        <v>17277.0</v>
      </c>
      <c r="B2031" s="5">
        <v>1.0</v>
      </c>
      <c r="C2031" s="15">
        <v>44398.52569444444</v>
      </c>
      <c r="D2031" s="16">
        <v>3.3</v>
      </c>
      <c r="E2031" s="5">
        <f t="shared" si="1"/>
        <v>677</v>
      </c>
      <c r="F2031" s="5">
        <f t="shared" si="2"/>
        <v>2</v>
      </c>
      <c r="G2031" s="5">
        <f t="shared" si="3"/>
        <v>2</v>
      </c>
      <c r="H2031" s="5">
        <f t="shared" si="4"/>
        <v>1</v>
      </c>
      <c r="I2031" s="5" t="str">
        <f t="shared" si="5"/>
        <v>221</v>
      </c>
      <c r="J2031" s="5" t="str">
        <f t="shared" si="6"/>
        <v>22</v>
      </c>
      <c r="K2031" s="5" t="str">
        <f>VLOOKUP(J2031,'RF Mapping'!$A$1:$B$26,2,0)</f>
        <v>Hibernating</v>
      </c>
    </row>
    <row r="2032" ht="15.75" customHeight="1">
      <c r="A2032" s="4">
        <v>17279.0</v>
      </c>
      <c r="B2032" s="5">
        <v>1.0</v>
      </c>
      <c r="C2032" s="15">
        <v>44664.49861111111</v>
      </c>
      <c r="D2032" s="16">
        <v>5.9</v>
      </c>
      <c r="E2032" s="5">
        <f t="shared" si="1"/>
        <v>411</v>
      </c>
      <c r="F2032" s="5">
        <f t="shared" si="2"/>
        <v>4</v>
      </c>
      <c r="G2032" s="5">
        <f t="shared" si="3"/>
        <v>2</v>
      </c>
      <c r="H2032" s="5">
        <f t="shared" si="4"/>
        <v>1</v>
      </c>
      <c r="I2032" s="5" t="str">
        <f t="shared" si="5"/>
        <v>421</v>
      </c>
      <c r="J2032" s="5" t="str">
        <f t="shared" si="6"/>
        <v>42</v>
      </c>
      <c r="K2032" s="5" t="str">
        <f>VLOOKUP(J2032,'RF Mapping'!$A$1:$B$26,2,0)</f>
        <v>Potential Loyalists</v>
      </c>
    </row>
    <row r="2033" ht="15.75" customHeight="1">
      <c r="A2033" s="4">
        <v>17282.0</v>
      </c>
      <c r="B2033" s="5">
        <v>1.0</v>
      </c>
      <c r="C2033" s="15">
        <v>44421.48333333333</v>
      </c>
      <c r="D2033" s="16">
        <v>19.93</v>
      </c>
      <c r="E2033" s="5">
        <f t="shared" si="1"/>
        <v>654</v>
      </c>
      <c r="F2033" s="5">
        <f t="shared" si="2"/>
        <v>2</v>
      </c>
      <c r="G2033" s="5">
        <f t="shared" si="3"/>
        <v>2</v>
      </c>
      <c r="H2033" s="5">
        <f t="shared" si="4"/>
        <v>2</v>
      </c>
      <c r="I2033" s="5" t="str">
        <f t="shared" si="5"/>
        <v>222</v>
      </c>
      <c r="J2033" s="5" t="str">
        <f t="shared" si="6"/>
        <v>22</v>
      </c>
      <c r="K2033" s="5" t="str">
        <f>VLOOKUP(J2033,'RF Mapping'!$A$1:$B$26,2,0)</f>
        <v>Hibernating</v>
      </c>
    </row>
    <row r="2034" ht="15.75" customHeight="1">
      <c r="A2034" s="4">
        <v>17284.0</v>
      </c>
      <c r="B2034" s="5">
        <v>1.0</v>
      </c>
      <c r="C2034" s="15">
        <v>44384.60486111111</v>
      </c>
      <c r="D2034" s="16">
        <v>45.12</v>
      </c>
      <c r="E2034" s="5">
        <f t="shared" si="1"/>
        <v>691</v>
      </c>
      <c r="F2034" s="5">
        <f t="shared" si="2"/>
        <v>2</v>
      </c>
      <c r="G2034" s="5">
        <f t="shared" si="3"/>
        <v>2</v>
      </c>
      <c r="H2034" s="5">
        <f t="shared" si="4"/>
        <v>3</v>
      </c>
      <c r="I2034" s="5" t="str">
        <f t="shared" si="5"/>
        <v>223</v>
      </c>
      <c r="J2034" s="5" t="str">
        <f t="shared" si="6"/>
        <v>22</v>
      </c>
      <c r="K2034" s="5" t="str">
        <f>VLOOKUP(J2034,'RF Mapping'!$A$1:$B$26,2,0)</f>
        <v>Hibernating</v>
      </c>
    </row>
    <row r="2035" ht="15.75" customHeight="1">
      <c r="A2035" s="4">
        <v>17286.0</v>
      </c>
      <c r="B2035" s="5">
        <v>1.0</v>
      </c>
      <c r="C2035" s="15">
        <v>44699.53263888889</v>
      </c>
      <c r="D2035" s="16">
        <v>4.1899999999999995</v>
      </c>
      <c r="E2035" s="5">
        <f t="shared" si="1"/>
        <v>376</v>
      </c>
      <c r="F2035" s="5">
        <f t="shared" si="2"/>
        <v>5</v>
      </c>
      <c r="G2035" s="5">
        <f t="shared" si="3"/>
        <v>2</v>
      </c>
      <c r="H2035" s="5">
        <f t="shared" si="4"/>
        <v>1</v>
      </c>
      <c r="I2035" s="5" t="str">
        <f t="shared" si="5"/>
        <v>521</v>
      </c>
      <c r="J2035" s="5" t="str">
        <f t="shared" si="6"/>
        <v>52</v>
      </c>
      <c r="K2035" s="5" t="str">
        <f>VLOOKUP(J2035,'RF Mapping'!$A$1:$B$26,2,0)</f>
        <v>Potential Loyalists</v>
      </c>
    </row>
    <row r="2036" ht="15.75" customHeight="1">
      <c r="A2036" s="4">
        <v>17287.0</v>
      </c>
      <c r="B2036" s="5">
        <v>3.0</v>
      </c>
      <c r="C2036" s="15">
        <v>44694.56041666667</v>
      </c>
      <c r="D2036" s="16">
        <v>17.45</v>
      </c>
      <c r="E2036" s="5">
        <f t="shared" si="1"/>
        <v>381</v>
      </c>
      <c r="F2036" s="5">
        <f t="shared" si="2"/>
        <v>4</v>
      </c>
      <c r="G2036" s="5">
        <f t="shared" si="3"/>
        <v>4</v>
      </c>
      <c r="H2036" s="5">
        <f t="shared" si="4"/>
        <v>2</v>
      </c>
      <c r="I2036" s="5" t="str">
        <f t="shared" si="5"/>
        <v>442</v>
      </c>
      <c r="J2036" s="5" t="str">
        <f t="shared" si="6"/>
        <v>44</v>
      </c>
      <c r="K2036" s="5" t="str">
        <f>VLOOKUP(J2036,'RF Mapping'!$A$1:$B$26,2,0)</f>
        <v>Loyal Customers</v>
      </c>
    </row>
    <row r="2037" ht="15.75" customHeight="1">
      <c r="A2037" s="4">
        <v>17288.0</v>
      </c>
      <c r="B2037" s="5">
        <v>1.0</v>
      </c>
      <c r="C2037" s="15">
        <v>44708.56180555555</v>
      </c>
      <c r="D2037" s="16">
        <v>3.75</v>
      </c>
      <c r="E2037" s="5">
        <f t="shared" si="1"/>
        <v>367</v>
      </c>
      <c r="F2037" s="5">
        <f t="shared" si="2"/>
        <v>5</v>
      </c>
      <c r="G2037" s="5">
        <f t="shared" si="3"/>
        <v>2</v>
      </c>
      <c r="H2037" s="5">
        <f t="shared" si="4"/>
        <v>1</v>
      </c>
      <c r="I2037" s="5" t="str">
        <f t="shared" si="5"/>
        <v>521</v>
      </c>
      <c r="J2037" s="5" t="str">
        <f t="shared" si="6"/>
        <v>52</v>
      </c>
      <c r="K2037" s="5" t="str">
        <f>VLOOKUP(J2037,'RF Mapping'!$A$1:$B$26,2,0)</f>
        <v>Potential Loyalists</v>
      </c>
    </row>
    <row r="2038" ht="15.75" customHeight="1">
      <c r="A2038" s="4">
        <v>17289.0</v>
      </c>
      <c r="B2038" s="5">
        <v>3.0</v>
      </c>
      <c r="C2038" s="15">
        <v>44689.50069444445</v>
      </c>
      <c r="D2038" s="16">
        <v>32.480000000000004</v>
      </c>
      <c r="E2038" s="5">
        <f t="shared" si="1"/>
        <v>386</v>
      </c>
      <c r="F2038" s="5">
        <f t="shared" si="2"/>
        <v>4</v>
      </c>
      <c r="G2038" s="5">
        <f t="shared" si="3"/>
        <v>4</v>
      </c>
      <c r="H2038" s="5">
        <f t="shared" si="4"/>
        <v>2</v>
      </c>
      <c r="I2038" s="5" t="str">
        <f t="shared" si="5"/>
        <v>442</v>
      </c>
      <c r="J2038" s="5" t="str">
        <f t="shared" si="6"/>
        <v>44</v>
      </c>
      <c r="K2038" s="5" t="str">
        <f>VLOOKUP(J2038,'RF Mapping'!$A$1:$B$26,2,0)</f>
        <v>Loyal Customers</v>
      </c>
    </row>
    <row r="2039" ht="15.75" customHeight="1">
      <c r="A2039" s="4">
        <v>17290.0</v>
      </c>
      <c r="B2039" s="5">
        <v>2.0</v>
      </c>
      <c r="C2039" s="15">
        <v>44718.52638888889</v>
      </c>
      <c r="D2039" s="16">
        <v>21.650000000000002</v>
      </c>
      <c r="E2039" s="5">
        <f t="shared" si="1"/>
        <v>357</v>
      </c>
      <c r="F2039" s="5">
        <f t="shared" si="2"/>
        <v>5</v>
      </c>
      <c r="G2039" s="5">
        <f t="shared" si="3"/>
        <v>3</v>
      </c>
      <c r="H2039" s="5">
        <f t="shared" si="4"/>
        <v>2</v>
      </c>
      <c r="I2039" s="5" t="str">
        <f t="shared" si="5"/>
        <v>532</v>
      </c>
      <c r="J2039" s="5" t="str">
        <f t="shared" si="6"/>
        <v>53</v>
      </c>
      <c r="K2039" s="5" t="str">
        <f>VLOOKUP(J2039,'RF Mapping'!$A$1:$B$26,2,0)</f>
        <v>Potential Loyalists</v>
      </c>
    </row>
    <row r="2040" ht="15.75" customHeight="1">
      <c r="A2040" s="4">
        <v>17293.0</v>
      </c>
      <c r="B2040" s="5">
        <v>4.0</v>
      </c>
      <c r="C2040" s="15">
        <v>44690.57361111111</v>
      </c>
      <c r="D2040" s="16">
        <v>65.1</v>
      </c>
      <c r="E2040" s="5">
        <f t="shared" si="1"/>
        <v>385</v>
      </c>
      <c r="F2040" s="5">
        <f t="shared" si="2"/>
        <v>4</v>
      </c>
      <c r="G2040" s="5">
        <f t="shared" si="3"/>
        <v>4</v>
      </c>
      <c r="H2040" s="5">
        <f t="shared" si="4"/>
        <v>3</v>
      </c>
      <c r="I2040" s="5" t="str">
        <f t="shared" si="5"/>
        <v>443</v>
      </c>
      <c r="J2040" s="5" t="str">
        <f t="shared" si="6"/>
        <v>44</v>
      </c>
      <c r="K2040" s="5" t="str">
        <f>VLOOKUP(J2040,'RF Mapping'!$A$1:$B$26,2,0)</f>
        <v>Loyal Customers</v>
      </c>
    </row>
    <row r="2041" ht="15.75" customHeight="1">
      <c r="A2041" s="4">
        <v>17295.0</v>
      </c>
      <c r="B2041" s="5">
        <v>1.0</v>
      </c>
      <c r="C2041" s="15">
        <v>44692.45069444444</v>
      </c>
      <c r="D2041" s="16">
        <v>2.34</v>
      </c>
      <c r="E2041" s="5">
        <f t="shared" si="1"/>
        <v>383</v>
      </c>
      <c r="F2041" s="5">
        <f t="shared" si="2"/>
        <v>4</v>
      </c>
      <c r="G2041" s="5">
        <f t="shared" si="3"/>
        <v>2</v>
      </c>
      <c r="H2041" s="5">
        <f t="shared" si="4"/>
        <v>1</v>
      </c>
      <c r="I2041" s="5" t="str">
        <f t="shared" si="5"/>
        <v>421</v>
      </c>
      <c r="J2041" s="5" t="str">
        <f t="shared" si="6"/>
        <v>42</v>
      </c>
      <c r="K2041" s="5" t="str">
        <f>VLOOKUP(J2041,'RF Mapping'!$A$1:$B$26,2,0)</f>
        <v>Potential Loyalists</v>
      </c>
    </row>
    <row r="2042" ht="15.75" customHeight="1">
      <c r="A2042" s="4">
        <v>17297.0</v>
      </c>
      <c r="B2042" s="5">
        <v>1.0</v>
      </c>
      <c r="C2042" s="15">
        <v>44703.61319444444</v>
      </c>
      <c r="D2042" s="16">
        <v>3.5999999999999996</v>
      </c>
      <c r="E2042" s="5">
        <f t="shared" si="1"/>
        <v>372</v>
      </c>
      <c r="F2042" s="5">
        <f t="shared" si="2"/>
        <v>5</v>
      </c>
      <c r="G2042" s="5">
        <f t="shared" si="3"/>
        <v>2</v>
      </c>
      <c r="H2042" s="5">
        <f t="shared" si="4"/>
        <v>1</v>
      </c>
      <c r="I2042" s="5" t="str">
        <f t="shared" si="5"/>
        <v>521</v>
      </c>
      <c r="J2042" s="5" t="str">
        <f t="shared" si="6"/>
        <v>52</v>
      </c>
      <c r="K2042" s="5" t="str">
        <f>VLOOKUP(J2042,'RF Mapping'!$A$1:$B$26,2,0)</f>
        <v>Potential Loyalists</v>
      </c>
    </row>
    <row r="2043" ht="15.75" customHeight="1">
      <c r="A2043" s="4">
        <v>17298.0</v>
      </c>
      <c r="B2043" s="5">
        <v>2.0</v>
      </c>
      <c r="C2043" s="15">
        <v>44620.69652777778</v>
      </c>
      <c r="D2043" s="16">
        <v>122.93</v>
      </c>
      <c r="E2043" s="5">
        <f t="shared" si="1"/>
        <v>455</v>
      </c>
      <c r="F2043" s="5">
        <f t="shared" si="2"/>
        <v>3</v>
      </c>
      <c r="G2043" s="5">
        <f t="shared" si="3"/>
        <v>3</v>
      </c>
      <c r="H2043" s="5">
        <f t="shared" si="4"/>
        <v>4</v>
      </c>
      <c r="I2043" s="5" t="str">
        <f t="shared" si="5"/>
        <v>334</v>
      </c>
      <c r="J2043" s="5" t="str">
        <f t="shared" si="6"/>
        <v>33</v>
      </c>
      <c r="K2043" s="5" t="str">
        <f>VLOOKUP(J2043,'RF Mapping'!$A$1:$B$26,2,0)</f>
        <v>Need Attention</v>
      </c>
    </row>
    <row r="2044" ht="15.75" customHeight="1">
      <c r="A2044" s="4">
        <v>17299.0</v>
      </c>
      <c r="B2044" s="5">
        <v>1.0</v>
      </c>
      <c r="C2044" s="15">
        <v>44549.66944444444</v>
      </c>
      <c r="D2044" s="16">
        <v>10.5</v>
      </c>
      <c r="E2044" s="5">
        <f t="shared" si="1"/>
        <v>526</v>
      </c>
      <c r="F2044" s="5">
        <f t="shared" si="2"/>
        <v>3</v>
      </c>
      <c r="G2044" s="5">
        <f t="shared" si="3"/>
        <v>2</v>
      </c>
      <c r="H2044" s="5">
        <f t="shared" si="4"/>
        <v>1</v>
      </c>
      <c r="I2044" s="5" t="str">
        <f t="shared" si="5"/>
        <v>321</v>
      </c>
      <c r="J2044" s="5" t="str">
        <f t="shared" si="6"/>
        <v>32</v>
      </c>
      <c r="K2044" s="5" t="str">
        <f>VLOOKUP(J2044,'RF Mapping'!$A$1:$B$26,2,0)</f>
        <v>About to Sleep</v>
      </c>
    </row>
    <row r="2045" ht="15.75" customHeight="1">
      <c r="A2045" s="4">
        <v>17301.0</v>
      </c>
      <c r="B2045" s="5">
        <v>1.0</v>
      </c>
      <c r="C2045" s="15">
        <v>44699.57152777778</v>
      </c>
      <c r="D2045" s="16">
        <v>4.3</v>
      </c>
      <c r="E2045" s="5">
        <f t="shared" si="1"/>
        <v>376</v>
      </c>
      <c r="F2045" s="5">
        <f t="shared" si="2"/>
        <v>5</v>
      </c>
      <c r="G2045" s="5">
        <f t="shared" si="3"/>
        <v>2</v>
      </c>
      <c r="H2045" s="5">
        <f t="shared" si="4"/>
        <v>1</v>
      </c>
      <c r="I2045" s="5" t="str">
        <f t="shared" si="5"/>
        <v>521</v>
      </c>
      <c r="J2045" s="5" t="str">
        <f t="shared" si="6"/>
        <v>52</v>
      </c>
      <c r="K2045" s="5" t="str">
        <f>VLOOKUP(J2045,'RF Mapping'!$A$1:$B$26,2,0)</f>
        <v>Potential Loyalists</v>
      </c>
    </row>
    <row r="2046" ht="15.75" customHeight="1">
      <c r="A2046" s="4">
        <v>17302.0</v>
      </c>
      <c r="B2046" s="5">
        <v>2.0</v>
      </c>
      <c r="C2046" s="15">
        <v>44610.26944444444</v>
      </c>
      <c r="D2046" s="16">
        <v>18.599999999999998</v>
      </c>
      <c r="E2046" s="5">
        <f t="shared" si="1"/>
        <v>465</v>
      </c>
      <c r="F2046" s="5">
        <f t="shared" si="2"/>
        <v>3</v>
      </c>
      <c r="G2046" s="5">
        <f t="shared" si="3"/>
        <v>3</v>
      </c>
      <c r="H2046" s="5">
        <f t="shared" si="4"/>
        <v>2</v>
      </c>
      <c r="I2046" s="5" t="str">
        <f t="shared" si="5"/>
        <v>332</v>
      </c>
      <c r="J2046" s="5" t="str">
        <f t="shared" si="6"/>
        <v>33</v>
      </c>
      <c r="K2046" s="5" t="str">
        <f>VLOOKUP(J2046,'RF Mapping'!$A$1:$B$26,2,0)</f>
        <v>Need Attention</v>
      </c>
    </row>
    <row r="2047" ht="15.75" customHeight="1">
      <c r="A2047" s="4">
        <v>17303.0</v>
      </c>
      <c r="B2047" s="5">
        <v>1.0</v>
      </c>
      <c r="C2047" s="15">
        <v>44360.56388888889</v>
      </c>
      <c r="D2047" s="16">
        <v>1.69</v>
      </c>
      <c r="E2047" s="5">
        <f t="shared" si="1"/>
        <v>715</v>
      </c>
      <c r="F2047" s="5">
        <f t="shared" si="2"/>
        <v>2</v>
      </c>
      <c r="G2047" s="5">
        <f t="shared" si="3"/>
        <v>2</v>
      </c>
      <c r="H2047" s="5">
        <f t="shared" si="4"/>
        <v>1</v>
      </c>
      <c r="I2047" s="5" t="str">
        <f t="shared" si="5"/>
        <v>221</v>
      </c>
      <c r="J2047" s="5" t="str">
        <f t="shared" si="6"/>
        <v>22</v>
      </c>
      <c r="K2047" s="5" t="str">
        <f>VLOOKUP(J2047,'RF Mapping'!$A$1:$B$26,2,0)</f>
        <v>Hibernating</v>
      </c>
    </row>
    <row r="2048" ht="15.75" customHeight="1">
      <c r="A2048" s="4">
        <v>17306.0</v>
      </c>
      <c r="B2048" s="5">
        <v>1.0</v>
      </c>
      <c r="C2048" s="15">
        <v>44403.71736111111</v>
      </c>
      <c r="D2048" s="16">
        <v>12.600000000000001</v>
      </c>
      <c r="E2048" s="5">
        <f t="shared" si="1"/>
        <v>672</v>
      </c>
      <c r="F2048" s="5">
        <f t="shared" si="2"/>
        <v>2</v>
      </c>
      <c r="G2048" s="5">
        <f t="shared" si="3"/>
        <v>2</v>
      </c>
      <c r="H2048" s="5">
        <f t="shared" si="4"/>
        <v>1</v>
      </c>
      <c r="I2048" s="5" t="str">
        <f t="shared" si="5"/>
        <v>221</v>
      </c>
      <c r="J2048" s="5" t="str">
        <f t="shared" si="6"/>
        <v>22</v>
      </c>
      <c r="K2048" s="5" t="str">
        <f>VLOOKUP(J2048,'RF Mapping'!$A$1:$B$26,2,0)</f>
        <v>Hibernating</v>
      </c>
    </row>
    <row r="2049" ht="15.75" customHeight="1">
      <c r="A2049" s="4">
        <v>17314.0</v>
      </c>
      <c r="B2049" s="5">
        <v>3.0</v>
      </c>
      <c r="C2049" s="15">
        <v>44575.47777777778</v>
      </c>
      <c r="D2049" s="16">
        <v>97.75</v>
      </c>
      <c r="E2049" s="5">
        <f t="shared" si="1"/>
        <v>500</v>
      </c>
      <c r="F2049" s="5">
        <f t="shared" si="2"/>
        <v>3</v>
      </c>
      <c r="G2049" s="5">
        <f t="shared" si="3"/>
        <v>4</v>
      </c>
      <c r="H2049" s="5">
        <f t="shared" si="4"/>
        <v>4</v>
      </c>
      <c r="I2049" s="5" t="str">
        <f t="shared" si="5"/>
        <v>344</v>
      </c>
      <c r="J2049" s="5" t="str">
        <f t="shared" si="6"/>
        <v>34</v>
      </c>
      <c r="K2049" s="5" t="str">
        <f>VLOOKUP(J2049,'RF Mapping'!$A$1:$B$26,2,0)</f>
        <v>Loyal Customers</v>
      </c>
    </row>
    <row r="2050" ht="15.75" customHeight="1">
      <c r="A2050" s="4">
        <v>17315.0</v>
      </c>
      <c r="B2050" s="5">
        <v>15.0</v>
      </c>
      <c r="C2050" s="15">
        <v>44721.49861111111</v>
      </c>
      <c r="D2050" s="16">
        <v>176.0</v>
      </c>
      <c r="E2050" s="5">
        <f t="shared" si="1"/>
        <v>354</v>
      </c>
      <c r="F2050" s="5">
        <f t="shared" si="2"/>
        <v>5</v>
      </c>
      <c r="G2050" s="5">
        <f t="shared" si="3"/>
        <v>4</v>
      </c>
      <c r="H2050" s="5">
        <f t="shared" si="4"/>
        <v>4</v>
      </c>
      <c r="I2050" s="5" t="str">
        <f t="shared" si="5"/>
        <v>544</v>
      </c>
      <c r="J2050" s="5" t="str">
        <f t="shared" si="6"/>
        <v>54</v>
      </c>
      <c r="K2050" s="5" t="str">
        <f>VLOOKUP(J2050,'RF Mapping'!$A$1:$B$26,2,0)</f>
        <v>Champions</v>
      </c>
    </row>
    <row r="2051" ht="15.75" customHeight="1">
      <c r="A2051" s="4">
        <v>17317.0</v>
      </c>
      <c r="B2051" s="5">
        <v>1.0</v>
      </c>
      <c r="C2051" s="15">
        <v>44675.71944444445</v>
      </c>
      <c r="D2051" s="16">
        <v>38.160000000000004</v>
      </c>
      <c r="E2051" s="5">
        <f t="shared" si="1"/>
        <v>400</v>
      </c>
      <c r="F2051" s="5">
        <f t="shared" si="2"/>
        <v>4</v>
      </c>
      <c r="G2051" s="5">
        <f t="shared" si="3"/>
        <v>2</v>
      </c>
      <c r="H2051" s="5">
        <f t="shared" si="4"/>
        <v>3</v>
      </c>
      <c r="I2051" s="5" t="str">
        <f t="shared" si="5"/>
        <v>423</v>
      </c>
      <c r="J2051" s="5" t="str">
        <f t="shared" si="6"/>
        <v>42</v>
      </c>
      <c r="K2051" s="5" t="str">
        <f>VLOOKUP(J2051,'RF Mapping'!$A$1:$B$26,2,0)</f>
        <v>Potential Loyalists</v>
      </c>
    </row>
    <row r="2052" ht="15.75" customHeight="1">
      <c r="A2052" s="4">
        <v>17321.0</v>
      </c>
      <c r="B2052" s="5">
        <v>1.0</v>
      </c>
      <c r="C2052" s="15">
        <v>44654.48194444444</v>
      </c>
      <c r="D2052" s="16">
        <v>1.25</v>
      </c>
      <c r="E2052" s="5">
        <f t="shared" si="1"/>
        <v>421</v>
      </c>
      <c r="F2052" s="5">
        <f t="shared" si="2"/>
        <v>4</v>
      </c>
      <c r="G2052" s="5">
        <f t="shared" si="3"/>
        <v>2</v>
      </c>
      <c r="H2052" s="5">
        <f t="shared" si="4"/>
        <v>1</v>
      </c>
      <c r="I2052" s="5" t="str">
        <f t="shared" si="5"/>
        <v>421</v>
      </c>
      <c r="J2052" s="5" t="str">
        <f t="shared" si="6"/>
        <v>42</v>
      </c>
      <c r="K2052" s="5" t="str">
        <f>VLOOKUP(J2052,'RF Mapping'!$A$1:$B$26,2,0)</f>
        <v>Potential Loyalists</v>
      </c>
    </row>
    <row r="2053" ht="15.75" customHeight="1">
      <c r="A2053" s="4">
        <v>17323.0</v>
      </c>
      <c r="B2053" s="5">
        <v>5.0</v>
      </c>
      <c r="C2053" s="15">
        <v>44705.71805555555</v>
      </c>
      <c r="D2053" s="16">
        <v>21.569999999999997</v>
      </c>
      <c r="E2053" s="5">
        <f t="shared" si="1"/>
        <v>370</v>
      </c>
      <c r="F2053" s="5">
        <f t="shared" si="2"/>
        <v>5</v>
      </c>
      <c r="G2053" s="5">
        <f t="shared" si="3"/>
        <v>4</v>
      </c>
      <c r="H2053" s="5">
        <f t="shared" si="4"/>
        <v>2</v>
      </c>
      <c r="I2053" s="5" t="str">
        <f t="shared" si="5"/>
        <v>542</v>
      </c>
      <c r="J2053" s="5" t="str">
        <f t="shared" si="6"/>
        <v>54</v>
      </c>
      <c r="K2053" s="5" t="str">
        <f>VLOOKUP(J2053,'RF Mapping'!$A$1:$B$26,2,0)</f>
        <v>Champions</v>
      </c>
    </row>
    <row r="2054" ht="15.75" customHeight="1">
      <c r="A2054" s="4">
        <v>17329.0</v>
      </c>
      <c r="B2054" s="5">
        <v>2.0</v>
      </c>
      <c r="C2054" s="15">
        <v>44706.6</v>
      </c>
      <c r="D2054" s="16">
        <v>25.200000000000003</v>
      </c>
      <c r="E2054" s="5">
        <f t="shared" si="1"/>
        <v>369</v>
      </c>
      <c r="F2054" s="5">
        <f t="shared" si="2"/>
        <v>5</v>
      </c>
      <c r="G2054" s="5">
        <f t="shared" si="3"/>
        <v>3</v>
      </c>
      <c r="H2054" s="5">
        <f t="shared" si="4"/>
        <v>2</v>
      </c>
      <c r="I2054" s="5" t="str">
        <f t="shared" si="5"/>
        <v>532</v>
      </c>
      <c r="J2054" s="5" t="str">
        <f t="shared" si="6"/>
        <v>53</v>
      </c>
      <c r="K2054" s="5" t="str">
        <f>VLOOKUP(J2054,'RF Mapping'!$A$1:$B$26,2,0)</f>
        <v>Potential Loyalists</v>
      </c>
    </row>
    <row r="2055" ht="15.75" customHeight="1">
      <c r="A2055" s="4">
        <v>17334.0</v>
      </c>
      <c r="B2055" s="5">
        <v>1.0</v>
      </c>
      <c r="C2055" s="15">
        <v>44419.69027777778</v>
      </c>
      <c r="D2055" s="16">
        <v>0.42</v>
      </c>
      <c r="E2055" s="5">
        <f t="shared" si="1"/>
        <v>656</v>
      </c>
      <c r="F2055" s="5">
        <f t="shared" si="2"/>
        <v>2</v>
      </c>
      <c r="G2055" s="5">
        <f t="shared" si="3"/>
        <v>2</v>
      </c>
      <c r="H2055" s="5">
        <f t="shared" si="4"/>
        <v>1</v>
      </c>
      <c r="I2055" s="5" t="str">
        <f t="shared" si="5"/>
        <v>221</v>
      </c>
      <c r="J2055" s="5" t="str">
        <f t="shared" si="6"/>
        <v>22</v>
      </c>
      <c r="K2055" s="5" t="str">
        <f>VLOOKUP(J2055,'RF Mapping'!$A$1:$B$26,2,0)</f>
        <v>Hibernating</v>
      </c>
    </row>
    <row r="2056" ht="15.75" customHeight="1">
      <c r="A2056" s="4">
        <v>17337.0</v>
      </c>
      <c r="B2056" s="5">
        <v>4.0</v>
      </c>
      <c r="C2056" s="15">
        <v>44512.84236111111</v>
      </c>
      <c r="D2056" s="16">
        <v>48.09</v>
      </c>
      <c r="E2056" s="5">
        <f t="shared" si="1"/>
        <v>563</v>
      </c>
      <c r="F2056" s="5">
        <f t="shared" si="2"/>
        <v>2</v>
      </c>
      <c r="G2056" s="5">
        <f t="shared" si="3"/>
        <v>4</v>
      </c>
      <c r="H2056" s="5">
        <f t="shared" si="4"/>
        <v>3</v>
      </c>
      <c r="I2056" s="5" t="str">
        <f t="shared" si="5"/>
        <v>243</v>
      </c>
      <c r="J2056" s="5" t="str">
        <f t="shared" si="6"/>
        <v>24</v>
      </c>
      <c r="K2056" s="5" t="str">
        <f>VLOOKUP(J2056,'RF Mapping'!$A$1:$B$26,2,0)</f>
        <v>At Risk</v>
      </c>
    </row>
    <row r="2057" ht="15.75" customHeight="1">
      <c r="A2057" s="4">
        <v>17338.0</v>
      </c>
      <c r="B2057" s="5">
        <v>8.0</v>
      </c>
      <c r="C2057" s="15">
        <v>44703.59930555556</v>
      </c>
      <c r="D2057" s="16">
        <v>179.82999999999998</v>
      </c>
      <c r="E2057" s="5">
        <f t="shared" si="1"/>
        <v>372</v>
      </c>
      <c r="F2057" s="5">
        <f t="shared" si="2"/>
        <v>5</v>
      </c>
      <c r="G2057" s="5">
        <f t="shared" si="3"/>
        <v>4</v>
      </c>
      <c r="H2057" s="5">
        <f t="shared" si="4"/>
        <v>4</v>
      </c>
      <c r="I2057" s="5" t="str">
        <f t="shared" si="5"/>
        <v>544</v>
      </c>
      <c r="J2057" s="5" t="str">
        <f t="shared" si="6"/>
        <v>54</v>
      </c>
      <c r="K2057" s="5" t="str">
        <f>VLOOKUP(J2057,'RF Mapping'!$A$1:$B$26,2,0)</f>
        <v>Champions</v>
      </c>
    </row>
    <row r="2058" ht="15.75" customHeight="1">
      <c r="A2058" s="4">
        <v>17339.0</v>
      </c>
      <c r="B2058" s="5">
        <v>1.0</v>
      </c>
      <c r="C2058" s="15">
        <v>44356.61388888889</v>
      </c>
      <c r="D2058" s="16">
        <v>15.0</v>
      </c>
      <c r="E2058" s="5">
        <f t="shared" si="1"/>
        <v>719</v>
      </c>
      <c r="F2058" s="5">
        <f t="shared" si="2"/>
        <v>2</v>
      </c>
      <c r="G2058" s="5">
        <f t="shared" si="3"/>
        <v>2</v>
      </c>
      <c r="H2058" s="5">
        <f t="shared" si="4"/>
        <v>2</v>
      </c>
      <c r="I2058" s="5" t="str">
        <f t="shared" si="5"/>
        <v>222</v>
      </c>
      <c r="J2058" s="5" t="str">
        <f t="shared" si="6"/>
        <v>22</v>
      </c>
      <c r="K2058" s="5" t="str">
        <f>VLOOKUP(J2058,'RF Mapping'!$A$1:$B$26,2,0)</f>
        <v>Hibernating</v>
      </c>
    </row>
    <row r="2059" ht="15.75" customHeight="1">
      <c r="A2059" s="4">
        <v>17340.0</v>
      </c>
      <c r="B2059" s="5">
        <v>4.0</v>
      </c>
      <c r="C2059" s="15">
        <v>44711.71666666667</v>
      </c>
      <c r="D2059" s="16">
        <v>251.78</v>
      </c>
      <c r="E2059" s="5">
        <f t="shared" si="1"/>
        <v>364</v>
      </c>
      <c r="F2059" s="5">
        <f t="shared" si="2"/>
        <v>5</v>
      </c>
      <c r="G2059" s="5">
        <f t="shared" si="3"/>
        <v>4</v>
      </c>
      <c r="H2059" s="5">
        <f t="shared" si="4"/>
        <v>4</v>
      </c>
      <c r="I2059" s="5" t="str">
        <f t="shared" si="5"/>
        <v>544</v>
      </c>
      <c r="J2059" s="5" t="str">
        <f t="shared" si="6"/>
        <v>54</v>
      </c>
      <c r="K2059" s="5" t="str">
        <f>VLOOKUP(J2059,'RF Mapping'!$A$1:$B$26,2,0)</f>
        <v>Champions</v>
      </c>
    </row>
    <row r="2060" ht="15.75" customHeight="1">
      <c r="A2060" s="4">
        <v>17341.0</v>
      </c>
      <c r="B2060" s="5">
        <v>1.0</v>
      </c>
      <c r="C2060" s="15">
        <v>44355.53194444445</v>
      </c>
      <c r="D2060" s="16">
        <v>40.82</v>
      </c>
      <c r="E2060" s="5">
        <f t="shared" si="1"/>
        <v>720</v>
      </c>
      <c r="F2060" s="5">
        <f t="shared" si="2"/>
        <v>2</v>
      </c>
      <c r="G2060" s="5">
        <f t="shared" si="3"/>
        <v>2</v>
      </c>
      <c r="H2060" s="5">
        <f t="shared" si="4"/>
        <v>3</v>
      </c>
      <c r="I2060" s="5" t="str">
        <f t="shared" si="5"/>
        <v>223</v>
      </c>
      <c r="J2060" s="5" t="str">
        <f t="shared" si="6"/>
        <v>22</v>
      </c>
      <c r="K2060" s="5" t="str">
        <f>VLOOKUP(J2060,'RF Mapping'!$A$1:$B$26,2,0)</f>
        <v>Hibernating</v>
      </c>
    </row>
    <row r="2061" ht="15.75" customHeight="1">
      <c r="A2061" s="4">
        <v>17343.0</v>
      </c>
      <c r="B2061" s="5">
        <v>1.0</v>
      </c>
      <c r="C2061" s="15">
        <v>44366.62986111111</v>
      </c>
      <c r="D2061" s="16">
        <v>7.5</v>
      </c>
      <c r="E2061" s="5">
        <f t="shared" si="1"/>
        <v>709</v>
      </c>
      <c r="F2061" s="5">
        <f t="shared" si="2"/>
        <v>2</v>
      </c>
      <c r="G2061" s="5">
        <f t="shared" si="3"/>
        <v>2</v>
      </c>
      <c r="H2061" s="5">
        <f t="shared" si="4"/>
        <v>1</v>
      </c>
      <c r="I2061" s="5" t="str">
        <f t="shared" si="5"/>
        <v>221</v>
      </c>
      <c r="J2061" s="5" t="str">
        <f t="shared" si="6"/>
        <v>22</v>
      </c>
      <c r="K2061" s="5" t="str">
        <f>VLOOKUP(J2061,'RF Mapping'!$A$1:$B$26,2,0)</f>
        <v>Hibernating</v>
      </c>
    </row>
    <row r="2062" ht="15.75" customHeight="1">
      <c r="A2062" s="4">
        <v>17344.0</v>
      </c>
      <c r="B2062" s="5">
        <v>1.0</v>
      </c>
      <c r="C2062" s="15">
        <v>44675.53888888889</v>
      </c>
      <c r="D2062" s="16">
        <v>17.999999999999996</v>
      </c>
      <c r="E2062" s="5">
        <f t="shared" si="1"/>
        <v>400</v>
      </c>
      <c r="F2062" s="5">
        <f t="shared" si="2"/>
        <v>4</v>
      </c>
      <c r="G2062" s="5">
        <f t="shared" si="3"/>
        <v>2</v>
      </c>
      <c r="H2062" s="5">
        <f t="shared" si="4"/>
        <v>2</v>
      </c>
      <c r="I2062" s="5" t="str">
        <f t="shared" si="5"/>
        <v>422</v>
      </c>
      <c r="J2062" s="5" t="str">
        <f t="shared" si="6"/>
        <v>42</v>
      </c>
      <c r="K2062" s="5" t="str">
        <f>VLOOKUP(J2062,'RF Mapping'!$A$1:$B$26,2,0)</f>
        <v>Potential Loyalists</v>
      </c>
    </row>
    <row r="2063" ht="15.75" customHeight="1">
      <c r="A2063" s="4">
        <v>17345.0</v>
      </c>
      <c r="B2063" s="5">
        <v>3.0</v>
      </c>
      <c r="C2063" s="15">
        <v>44705.62638888889</v>
      </c>
      <c r="D2063" s="16">
        <v>21.63</v>
      </c>
      <c r="E2063" s="5">
        <f t="shared" si="1"/>
        <v>370</v>
      </c>
      <c r="F2063" s="5">
        <f t="shared" si="2"/>
        <v>5</v>
      </c>
      <c r="G2063" s="5">
        <f t="shared" si="3"/>
        <v>4</v>
      </c>
      <c r="H2063" s="5">
        <f t="shared" si="4"/>
        <v>2</v>
      </c>
      <c r="I2063" s="5" t="str">
        <f t="shared" si="5"/>
        <v>542</v>
      </c>
      <c r="J2063" s="5" t="str">
        <f t="shared" si="6"/>
        <v>54</v>
      </c>
      <c r="K2063" s="5" t="str">
        <f>VLOOKUP(J2063,'RF Mapping'!$A$1:$B$26,2,0)</f>
        <v>Champions</v>
      </c>
    </row>
    <row r="2064" ht="15.75" customHeight="1">
      <c r="A2064" s="4">
        <v>17346.0</v>
      </c>
      <c r="B2064" s="5">
        <v>9.0</v>
      </c>
      <c r="C2064" s="15">
        <v>44718.5125</v>
      </c>
      <c r="D2064" s="16">
        <v>88.43</v>
      </c>
      <c r="E2064" s="5">
        <f t="shared" si="1"/>
        <v>357</v>
      </c>
      <c r="F2064" s="5">
        <f t="shared" si="2"/>
        <v>5</v>
      </c>
      <c r="G2064" s="5">
        <f t="shared" si="3"/>
        <v>4</v>
      </c>
      <c r="H2064" s="5">
        <f t="shared" si="4"/>
        <v>4</v>
      </c>
      <c r="I2064" s="5" t="str">
        <f t="shared" si="5"/>
        <v>544</v>
      </c>
      <c r="J2064" s="5" t="str">
        <f t="shared" si="6"/>
        <v>54</v>
      </c>
      <c r="K2064" s="5" t="str">
        <f>VLOOKUP(J2064,'RF Mapping'!$A$1:$B$26,2,0)</f>
        <v>Champions</v>
      </c>
    </row>
    <row r="2065" ht="15.75" customHeight="1">
      <c r="A2065" s="4">
        <v>17348.0</v>
      </c>
      <c r="B2065" s="5">
        <v>1.0</v>
      </c>
      <c r="C2065" s="15">
        <v>44685.44236111111</v>
      </c>
      <c r="D2065" s="16">
        <v>2.08</v>
      </c>
      <c r="E2065" s="5">
        <f t="shared" si="1"/>
        <v>390</v>
      </c>
      <c r="F2065" s="5">
        <f t="shared" si="2"/>
        <v>4</v>
      </c>
      <c r="G2065" s="5">
        <f t="shared" si="3"/>
        <v>2</v>
      </c>
      <c r="H2065" s="5">
        <f t="shared" si="4"/>
        <v>1</v>
      </c>
      <c r="I2065" s="5" t="str">
        <f t="shared" si="5"/>
        <v>421</v>
      </c>
      <c r="J2065" s="5" t="str">
        <f t="shared" si="6"/>
        <v>42</v>
      </c>
      <c r="K2065" s="5" t="str">
        <f>VLOOKUP(J2065,'RF Mapping'!$A$1:$B$26,2,0)</f>
        <v>Potential Loyalists</v>
      </c>
    </row>
    <row r="2066" ht="15.75" customHeight="1">
      <c r="A2066" s="4">
        <v>17349.0</v>
      </c>
      <c r="B2066" s="5">
        <v>1.0</v>
      </c>
      <c r="C2066" s="15">
        <v>44543.60347222222</v>
      </c>
      <c r="D2066" s="16">
        <v>12.5</v>
      </c>
      <c r="E2066" s="5">
        <f t="shared" si="1"/>
        <v>532</v>
      </c>
      <c r="F2066" s="5">
        <f t="shared" si="2"/>
        <v>3</v>
      </c>
      <c r="G2066" s="5">
        <f t="shared" si="3"/>
        <v>2</v>
      </c>
      <c r="H2066" s="5">
        <f t="shared" si="4"/>
        <v>1</v>
      </c>
      <c r="I2066" s="5" t="str">
        <f t="shared" si="5"/>
        <v>321</v>
      </c>
      <c r="J2066" s="5" t="str">
        <f t="shared" si="6"/>
        <v>32</v>
      </c>
      <c r="K2066" s="5" t="str">
        <f>VLOOKUP(J2066,'RF Mapping'!$A$1:$B$26,2,0)</f>
        <v>About to Sleep</v>
      </c>
    </row>
    <row r="2067" ht="15.75" customHeight="1">
      <c r="A2067" s="4">
        <v>17350.0</v>
      </c>
      <c r="B2067" s="5">
        <v>2.0</v>
      </c>
      <c r="C2067" s="15">
        <v>44670.67222222222</v>
      </c>
      <c r="D2067" s="16">
        <v>34.92</v>
      </c>
      <c r="E2067" s="5">
        <f t="shared" si="1"/>
        <v>405</v>
      </c>
      <c r="F2067" s="5">
        <f t="shared" si="2"/>
        <v>4</v>
      </c>
      <c r="G2067" s="5">
        <f t="shared" si="3"/>
        <v>3</v>
      </c>
      <c r="H2067" s="5">
        <f t="shared" si="4"/>
        <v>3</v>
      </c>
      <c r="I2067" s="5" t="str">
        <f t="shared" si="5"/>
        <v>433</v>
      </c>
      <c r="J2067" s="5" t="str">
        <f t="shared" si="6"/>
        <v>43</v>
      </c>
      <c r="K2067" s="5" t="str">
        <f>VLOOKUP(J2067,'RF Mapping'!$A$1:$B$26,2,0)</f>
        <v>Potential Loyalists</v>
      </c>
    </row>
    <row r="2068" ht="15.75" customHeight="1">
      <c r="A2068" s="4">
        <v>17351.0</v>
      </c>
      <c r="B2068" s="5">
        <v>1.0</v>
      </c>
      <c r="C2068" s="15">
        <v>44553.81180555555</v>
      </c>
      <c r="D2068" s="16">
        <v>7.95</v>
      </c>
      <c r="E2068" s="5">
        <f t="shared" si="1"/>
        <v>522</v>
      </c>
      <c r="F2068" s="5">
        <f t="shared" si="2"/>
        <v>3</v>
      </c>
      <c r="G2068" s="5">
        <f t="shared" si="3"/>
        <v>2</v>
      </c>
      <c r="H2068" s="5">
        <f t="shared" si="4"/>
        <v>1</v>
      </c>
      <c r="I2068" s="5" t="str">
        <f t="shared" si="5"/>
        <v>321</v>
      </c>
      <c r="J2068" s="5" t="str">
        <f t="shared" si="6"/>
        <v>32</v>
      </c>
      <c r="K2068" s="5" t="str">
        <f>VLOOKUP(J2068,'RF Mapping'!$A$1:$B$26,2,0)</f>
        <v>About to Sleep</v>
      </c>
    </row>
    <row r="2069" ht="15.75" customHeight="1">
      <c r="A2069" s="4">
        <v>17354.0</v>
      </c>
      <c r="B2069" s="5">
        <v>1.0</v>
      </c>
      <c r="C2069" s="15">
        <v>44671.44027777778</v>
      </c>
      <c r="D2069" s="16">
        <v>10.5</v>
      </c>
      <c r="E2069" s="5">
        <f t="shared" si="1"/>
        <v>404</v>
      </c>
      <c r="F2069" s="5">
        <f t="shared" si="2"/>
        <v>4</v>
      </c>
      <c r="G2069" s="5">
        <f t="shared" si="3"/>
        <v>2</v>
      </c>
      <c r="H2069" s="5">
        <f t="shared" si="4"/>
        <v>1</v>
      </c>
      <c r="I2069" s="5" t="str">
        <f t="shared" si="5"/>
        <v>421</v>
      </c>
      <c r="J2069" s="5" t="str">
        <f t="shared" si="6"/>
        <v>42</v>
      </c>
      <c r="K2069" s="5" t="str">
        <f>VLOOKUP(J2069,'RF Mapping'!$A$1:$B$26,2,0)</f>
        <v>Potential Loyalists</v>
      </c>
    </row>
    <row r="2070" ht="15.75" customHeight="1">
      <c r="A2070" s="4">
        <v>17356.0</v>
      </c>
      <c r="B2070" s="5">
        <v>1.0</v>
      </c>
      <c r="C2070" s="15">
        <v>44409.46319444444</v>
      </c>
      <c r="D2070" s="16">
        <v>29.7</v>
      </c>
      <c r="E2070" s="5">
        <f t="shared" si="1"/>
        <v>666</v>
      </c>
      <c r="F2070" s="5">
        <f t="shared" si="2"/>
        <v>2</v>
      </c>
      <c r="G2070" s="5">
        <f t="shared" si="3"/>
        <v>2</v>
      </c>
      <c r="H2070" s="5">
        <f t="shared" si="4"/>
        <v>2</v>
      </c>
      <c r="I2070" s="5" t="str">
        <f t="shared" si="5"/>
        <v>222</v>
      </c>
      <c r="J2070" s="5" t="str">
        <f t="shared" si="6"/>
        <v>22</v>
      </c>
      <c r="K2070" s="5" t="str">
        <f>VLOOKUP(J2070,'RF Mapping'!$A$1:$B$26,2,0)</f>
        <v>Hibernating</v>
      </c>
    </row>
    <row r="2071" ht="15.75" customHeight="1">
      <c r="A2071" s="4">
        <v>17357.0</v>
      </c>
      <c r="B2071" s="5">
        <v>1.0</v>
      </c>
      <c r="C2071" s="15">
        <v>44696.68680555555</v>
      </c>
      <c r="D2071" s="16">
        <v>7.93</v>
      </c>
      <c r="E2071" s="5">
        <f t="shared" si="1"/>
        <v>379</v>
      </c>
      <c r="F2071" s="5">
        <f t="shared" si="2"/>
        <v>5</v>
      </c>
      <c r="G2071" s="5">
        <f t="shared" si="3"/>
        <v>2</v>
      </c>
      <c r="H2071" s="5">
        <f t="shared" si="4"/>
        <v>1</v>
      </c>
      <c r="I2071" s="5" t="str">
        <f t="shared" si="5"/>
        <v>521</v>
      </c>
      <c r="J2071" s="5" t="str">
        <f t="shared" si="6"/>
        <v>52</v>
      </c>
      <c r="K2071" s="5" t="str">
        <f>VLOOKUP(J2071,'RF Mapping'!$A$1:$B$26,2,0)</f>
        <v>Potential Loyalists</v>
      </c>
    </row>
    <row r="2072" ht="15.75" customHeight="1">
      <c r="A2072" s="4">
        <v>17358.0</v>
      </c>
      <c r="B2072" s="5">
        <v>2.0</v>
      </c>
      <c r="C2072" s="15">
        <v>44417.70625</v>
      </c>
      <c r="D2072" s="16">
        <v>22.69</v>
      </c>
      <c r="E2072" s="5">
        <f t="shared" si="1"/>
        <v>658</v>
      </c>
      <c r="F2072" s="5">
        <f t="shared" si="2"/>
        <v>2</v>
      </c>
      <c r="G2072" s="5">
        <f t="shared" si="3"/>
        <v>3</v>
      </c>
      <c r="H2072" s="5">
        <f t="shared" si="4"/>
        <v>2</v>
      </c>
      <c r="I2072" s="5" t="str">
        <f t="shared" si="5"/>
        <v>232</v>
      </c>
      <c r="J2072" s="5" t="str">
        <f t="shared" si="6"/>
        <v>23</v>
      </c>
      <c r="K2072" s="5" t="str">
        <f>VLOOKUP(J2072,'RF Mapping'!$A$1:$B$26,2,0)</f>
        <v>At Risk</v>
      </c>
    </row>
    <row r="2073" ht="15.75" customHeight="1">
      <c r="A2073" s="4">
        <v>17359.0</v>
      </c>
      <c r="B2073" s="5">
        <v>1.0</v>
      </c>
      <c r="C2073" s="15">
        <v>44709.60902777778</v>
      </c>
      <c r="D2073" s="16">
        <v>0.78</v>
      </c>
      <c r="E2073" s="5">
        <f t="shared" si="1"/>
        <v>366</v>
      </c>
      <c r="F2073" s="5">
        <f t="shared" si="2"/>
        <v>5</v>
      </c>
      <c r="G2073" s="5">
        <f t="shared" si="3"/>
        <v>2</v>
      </c>
      <c r="H2073" s="5">
        <f t="shared" si="4"/>
        <v>1</v>
      </c>
      <c r="I2073" s="5" t="str">
        <f t="shared" si="5"/>
        <v>521</v>
      </c>
      <c r="J2073" s="5" t="str">
        <f t="shared" si="6"/>
        <v>52</v>
      </c>
      <c r="K2073" s="5" t="str">
        <f>VLOOKUP(J2073,'RF Mapping'!$A$1:$B$26,2,0)</f>
        <v>Potential Loyalists</v>
      </c>
    </row>
    <row r="2074" ht="15.75" customHeight="1">
      <c r="A2074" s="4">
        <v>17360.0</v>
      </c>
      <c r="B2074" s="5">
        <v>3.0</v>
      </c>
      <c r="C2074" s="15">
        <v>44703.54930555556</v>
      </c>
      <c r="D2074" s="16">
        <v>41.8</v>
      </c>
      <c r="E2074" s="5">
        <f t="shared" si="1"/>
        <v>372</v>
      </c>
      <c r="F2074" s="5">
        <f t="shared" si="2"/>
        <v>5</v>
      </c>
      <c r="G2074" s="5">
        <f t="shared" si="3"/>
        <v>4</v>
      </c>
      <c r="H2074" s="5">
        <f t="shared" si="4"/>
        <v>3</v>
      </c>
      <c r="I2074" s="5" t="str">
        <f t="shared" si="5"/>
        <v>543</v>
      </c>
      <c r="J2074" s="5" t="str">
        <f t="shared" si="6"/>
        <v>54</v>
      </c>
      <c r="K2074" s="5" t="str">
        <f>VLOOKUP(J2074,'RF Mapping'!$A$1:$B$26,2,0)</f>
        <v>Champions</v>
      </c>
    </row>
    <row r="2075" ht="15.75" customHeight="1">
      <c r="A2075" s="4">
        <v>17362.0</v>
      </c>
      <c r="B2075" s="5">
        <v>1.0</v>
      </c>
      <c r="C2075" s="15">
        <v>44411.43472222222</v>
      </c>
      <c r="D2075" s="16">
        <v>2.95</v>
      </c>
      <c r="E2075" s="5">
        <f t="shared" si="1"/>
        <v>664</v>
      </c>
      <c r="F2075" s="5">
        <f t="shared" si="2"/>
        <v>2</v>
      </c>
      <c r="G2075" s="5">
        <f t="shared" si="3"/>
        <v>2</v>
      </c>
      <c r="H2075" s="5">
        <f t="shared" si="4"/>
        <v>1</v>
      </c>
      <c r="I2075" s="5" t="str">
        <f t="shared" si="5"/>
        <v>221</v>
      </c>
      <c r="J2075" s="5" t="str">
        <f t="shared" si="6"/>
        <v>22</v>
      </c>
      <c r="K2075" s="5" t="str">
        <f>VLOOKUP(J2075,'RF Mapping'!$A$1:$B$26,2,0)</f>
        <v>Hibernating</v>
      </c>
    </row>
    <row r="2076" ht="15.75" customHeight="1">
      <c r="A2076" s="4">
        <v>17364.0</v>
      </c>
      <c r="B2076" s="5">
        <v>8.0</v>
      </c>
      <c r="C2076" s="15">
        <v>44721.37430555555</v>
      </c>
      <c r="D2076" s="16">
        <v>146.75</v>
      </c>
      <c r="E2076" s="5">
        <f t="shared" si="1"/>
        <v>354</v>
      </c>
      <c r="F2076" s="5">
        <f t="shared" si="2"/>
        <v>5</v>
      </c>
      <c r="G2076" s="5">
        <f t="shared" si="3"/>
        <v>4</v>
      </c>
      <c r="H2076" s="5">
        <f t="shared" si="4"/>
        <v>4</v>
      </c>
      <c r="I2076" s="5" t="str">
        <f t="shared" si="5"/>
        <v>544</v>
      </c>
      <c r="J2076" s="5" t="str">
        <f t="shared" si="6"/>
        <v>54</v>
      </c>
      <c r="K2076" s="5" t="str">
        <f>VLOOKUP(J2076,'RF Mapping'!$A$1:$B$26,2,0)</f>
        <v>Champions</v>
      </c>
    </row>
    <row r="2077" ht="15.75" customHeight="1">
      <c r="A2077" s="4">
        <v>17365.0</v>
      </c>
      <c r="B2077" s="5">
        <v>6.0</v>
      </c>
      <c r="C2077" s="15">
        <v>44708.50902777778</v>
      </c>
      <c r="D2077" s="16">
        <v>85.4</v>
      </c>
      <c r="E2077" s="5">
        <f t="shared" si="1"/>
        <v>367</v>
      </c>
      <c r="F2077" s="5">
        <f t="shared" si="2"/>
        <v>5</v>
      </c>
      <c r="G2077" s="5">
        <f t="shared" si="3"/>
        <v>4</v>
      </c>
      <c r="H2077" s="5">
        <f t="shared" si="4"/>
        <v>4</v>
      </c>
      <c r="I2077" s="5" t="str">
        <f t="shared" si="5"/>
        <v>544</v>
      </c>
      <c r="J2077" s="5" t="str">
        <f t="shared" si="6"/>
        <v>54</v>
      </c>
      <c r="K2077" s="5" t="str">
        <f>VLOOKUP(J2077,'RF Mapping'!$A$1:$B$26,2,0)</f>
        <v>Champions</v>
      </c>
    </row>
    <row r="2078" ht="15.75" customHeight="1">
      <c r="A2078" s="4">
        <v>17367.0</v>
      </c>
      <c r="B2078" s="5">
        <v>1.0</v>
      </c>
      <c r="C2078" s="15">
        <v>44484.59791666667</v>
      </c>
      <c r="D2078" s="16">
        <v>5.85</v>
      </c>
      <c r="E2078" s="5">
        <f t="shared" si="1"/>
        <v>591</v>
      </c>
      <c r="F2078" s="5">
        <f t="shared" si="2"/>
        <v>2</v>
      </c>
      <c r="G2078" s="5">
        <f t="shared" si="3"/>
        <v>2</v>
      </c>
      <c r="H2078" s="5">
        <f t="shared" si="4"/>
        <v>1</v>
      </c>
      <c r="I2078" s="5" t="str">
        <f t="shared" si="5"/>
        <v>221</v>
      </c>
      <c r="J2078" s="5" t="str">
        <f t="shared" si="6"/>
        <v>22</v>
      </c>
      <c r="K2078" s="5" t="str">
        <f>VLOOKUP(J2078,'RF Mapping'!$A$1:$B$26,2,0)</f>
        <v>Hibernating</v>
      </c>
    </row>
    <row r="2079" ht="15.75" customHeight="1">
      <c r="A2079" s="4">
        <v>17368.0</v>
      </c>
      <c r="B2079" s="5">
        <v>4.0</v>
      </c>
      <c r="C2079" s="15">
        <v>44697.64305555556</v>
      </c>
      <c r="D2079" s="16">
        <v>166.43999999999997</v>
      </c>
      <c r="E2079" s="5">
        <f t="shared" si="1"/>
        <v>378</v>
      </c>
      <c r="F2079" s="5">
        <f t="shared" si="2"/>
        <v>5</v>
      </c>
      <c r="G2079" s="5">
        <f t="shared" si="3"/>
        <v>4</v>
      </c>
      <c r="H2079" s="5">
        <f t="shared" si="4"/>
        <v>4</v>
      </c>
      <c r="I2079" s="5" t="str">
        <f t="shared" si="5"/>
        <v>544</v>
      </c>
      <c r="J2079" s="5" t="str">
        <f t="shared" si="6"/>
        <v>54</v>
      </c>
      <c r="K2079" s="5" t="str">
        <f>VLOOKUP(J2079,'RF Mapping'!$A$1:$B$26,2,0)</f>
        <v>Champions</v>
      </c>
    </row>
    <row r="2080" ht="15.75" customHeight="1">
      <c r="A2080" s="4">
        <v>17370.0</v>
      </c>
      <c r="B2080" s="5">
        <v>1.0</v>
      </c>
      <c r="C2080" s="15">
        <v>44628.59652777778</v>
      </c>
      <c r="D2080" s="16">
        <v>7.5</v>
      </c>
      <c r="E2080" s="5">
        <f t="shared" si="1"/>
        <v>447</v>
      </c>
      <c r="F2080" s="5">
        <f t="shared" si="2"/>
        <v>3</v>
      </c>
      <c r="G2080" s="5">
        <f t="shared" si="3"/>
        <v>2</v>
      </c>
      <c r="H2080" s="5">
        <f t="shared" si="4"/>
        <v>1</v>
      </c>
      <c r="I2080" s="5" t="str">
        <f t="shared" si="5"/>
        <v>321</v>
      </c>
      <c r="J2080" s="5" t="str">
        <f t="shared" si="6"/>
        <v>32</v>
      </c>
      <c r="K2080" s="5" t="str">
        <f>VLOOKUP(J2080,'RF Mapping'!$A$1:$B$26,2,0)</f>
        <v>About to Sleep</v>
      </c>
    </row>
    <row r="2081" ht="15.75" customHeight="1">
      <c r="A2081" s="4">
        <v>17371.0</v>
      </c>
      <c r="B2081" s="5">
        <v>3.0</v>
      </c>
      <c r="C2081" s="15">
        <v>44703.5625</v>
      </c>
      <c r="D2081" s="16">
        <v>10.379999999999999</v>
      </c>
      <c r="E2081" s="5">
        <f t="shared" si="1"/>
        <v>372</v>
      </c>
      <c r="F2081" s="5">
        <f t="shared" si="2"/>
        <v>5</v>
      </c>
      <c r="G2081" s="5">
        <f t="shared" si="3"/>
        <v>4</v>
      </c>
      <c r="H2081" s="5">
        <f t="shared" si="4"/>
        <v>1</v>
      </c>
      <c r="I2081" s="5" t="str">
        <f t="shared" si="5"/>
        <v>541</v>
      </c>
      <c r="J2081" s="5" t="str">
        <f t="shared" si="6"/>
        <v>54</v>
      </c>
      <c r="K2081" s="5" t="str">
        <f>VLOOKUP(J2081,'RF Mapping'!$A$1:$B$26,2,0)</f>
        <v>Champions</v>
      </c>
    </row>
    <row r="2082" ht="15.75" customHeight="1">
      <c r="A2082" s="4">
        <v>17372.0</v>
      </c>
      <c r="B2082" s="5">
        <v>5.0</v>
      </c>
      <c r="C2082" s="15">
        <v>44681.48402777778</v>
      </c>
      <c r="D2082" s="16">
        <v>68.84</v>
      </c>
      <c r="E2082" s="5">
        <f t="shared" si="1"/>
        <v>394</v>
      </c>
      <c r="F2082" s="5">
        <f t="shared" si="2"/>
        <v>4</v>
      </c>
      <c r="G2082" s="5">
        <f t="shared" si="3"/>
        <v>4</v>
      </c>
      <c r="H2082" s="5">
        <f t="shared" si="4"/>
        <v>3</v>
      </c>
      <c r="I2082" s="5" t="str">
        <f t="shared" si="5"/>
        <v>443</v>
      </c>
      <c r="J2082" s="5" t="str">
        <f t="shared" si="6"/>
        <v>44</v>
      </c>
      <c r="K2082" s="5" t="str">
        <f>VLOOKUP(J2082,'RF Mapping'!$A$1:$B$26,2,0)</f>
        <v>Loyal Customers</v>
      </c>
    </row>
    <row r="2083" ht="15.75" customHeight="1">
      <c r="A2083" s="4">
        <v>17375.0</v>
      </c>
      <c r="B2083" s="5">
        <v>4.0</v>
      </c>
      <c r="C2083" s="15">
        <v>44532.72916666666</v>
      </c>
      <c r="D2083" s="16">
        <v>32.239999999999995</v>
      </c>
      <c r="E2083" s="5">
        <f t="shared" si="1"/>
        <v>543</v>
      </c>
      <c r="F2083" s="5">
        <f t="shared" si="2"/>
        <v>2</v>
      </c>
      <c r="G2083" s="5">
        <f t="shared" si="3"/>
        <v>4</v>
      </c>
      <c r="H2083" s="5">
        <f t="shared" si="4"/>
        <v>2</v>
      </c>
      <c r="I2083" s="5" t="str">
        <f t="shared" si="5"/>
        <v>242</v>
      </c>
      <c r="J2083" s="5" t="str">
        <f t="shared" si="6"/>
        <v>24</v>
      </c>
      <c r="K2083" s="5" t="str">
        <f>VLOOKUP(J2083,'RF Mapping'!$A$1:$B$26,2,0)</f>
        <v>At Risk</v>
      </c>
    </row>
    <row r="2084" ht="15.75" customHeight="1">
      <c r="A2084" s="4">
        <v>17377.0</v>
      </c>
      <c r="B2084" s="5">
        <v>13.0</v>
      </c>
      <c r="C2084" s="15">
        <v>44697.47013888889</v>
      </c>
      <c r="D2084" s="16">
        <v>115.54</v>
      </c>
      <c r="E2084" s="5">
        <f t="shared" si="1"/>
        <v>378</v>
      </c>
      <c r="F2084" s="5">
        <f t="shared" si="2"/>
        <v>5</v>
      </c>
      <c r="G2084" s="5">
        <f t="shared" si="3"/>
        <v>4</v>
      </c>
      <c r="H2084" s="5">
        <f t="shared" si="4"/>
        <v>4</v>
      </c>
      <c r="I2084" s="5" t="str">
        <f t="shared" si="5"/>
        <v>544</v>
      </c>
      <c r="J2084" s="5" t="str">
        <f t="shared" si="6"/>
        <v>54</v>
      </c>
      <c r="K2084" s="5" t="str">
        <f>VLOOKUP(J2084,'RF Mapping'!$A$1:$B$26,2,0)</f>
        <v>Champions</v>
      </c>
    </row>
    <row r="2085" ht="15.75" customHeight="1">
      <c r="A2085" s="4">
        <v>17379.0</v>
      </c>
      <c r="B2085" s="5">
        <v>1.0</v>
      </c>
      <c r="C2085" s="15">
        <v>44709.58055555556</v>
      </c>
      <c r="D2085" s="16">
        <v>1.69</v>
      </c>
      <c r="E2085" s="5">
        <f t="shared" si="1"/>
        <v>366</v>
      </c>
      <c r="F2085" s="5">
        <f t="shared" si="2"/>
        <v>5</v>
      </c>
      <c r="G2085" s="5">
        <f t="shared" si="3"/>
        <v>2</v>
      </c>
      <c r="H2085" s="5">
        <f t="shared" si="4"/>
        <v>1</v>
      </c>
      <c r="I2085" s="5" t="str">
        <f t="shared" si="5"/>
        <v>521</v>
      </c>
      <c r="J2085" s="5" t="str">
        <f t="shared" si="6"/>
        <v>52</v>
      </c>
      <c r="K2085" s="5" t="str">
        <f>VLOOKUP(J2085,'RF Mapping'!$A$1:$B$26,2,0)</f>
        <v>Potential Loyalists</v>
      </c>
    </row>
    <row r="2086" ht="15.75" customHeight="1">
      <c r="A2086" s="4">
        <v>17384.0</v>
      </c>
      <c r="B2086" s="5">
        <v>1.0</v>
      </c>
      <c r="C2086" s="15">
        <v>44701.65833333333</v>
      </c>
      <c r="D2086" s="16">
        <v>8.7</v>
      </c>
      <c r="E2086" s="5">
        <f t="shared" si="1"/>
        <v>374</v>
      </c>
      <c r="F2086" s="5">
        <f t="shared" si="2"/>
        <v>5</v>
      </c>
      <c r="G2086" s="5">
        <f t="shared" si="3"/>
        <v>2</v>
      </c>
      <c r="H2086" s="5">
        <f t="shared" si="4"/>
        <v>1</v>
      </c>
      <c r="I2086" s="5" t="str">
        <f t="shared" si="5"/>
        <v>521</v>
      </c>
      <c r="J2086" s="5" t="str">
        <f t="shared" si="6"/>
        <v>52</v>
      </c>
      <c r="K2086" s="5" t="str">
        <f>VLOOKUP(J2086,'RF Mapping'!$A$1:$B$26,2,0)</f>
        <v>Potential Loyalists</v>
      </c>
    </row>
    <row r="2087" ht="15.75" customHeight="1">
      <c r="A2087" s="4">
        <v>17385.0</v>
      </c>
      <c r="B2087" s="5">
        <v>1.0</v>
      </c>
      <c r="C2087" s="15">
        <v>44706.45972222222</v>
      </c>
      <c r="D2087" s="16">
        <v>11.83</v>
      </c>
      <c r="E2087" s="5">
        <f t="shared" si="1"/>
        <v>369</v>
      </c>
      <c r="F2087" s="5">
        <f t="shared" si="2"/>
        <v>5</v>
      </c>
      <c r="G2087" s="5">
        <f t="shared" si="3"/>
        <v>2</v>
      </c>
      <c r="H2087" s="5">
        <f t="shared" si="4"/>
        <v>1</v>
      </c>
      <c r="I2087" s="5" t="str">
        <f t="shared" si="5"/>
        <v>521</v>
      </c>
      <c r="J2087" s="5" t="str">
        <f t="shared" si="6"/>
        <v>52</v>
      </c>
      <c r="K2087" s="5" t="str">
        <f>VLOOKUP(J2087,'RF Mapping'!$A$1:$B$26,2,0)</f>
        <v>Potential Loyalists</v>
      </c>
    </row>
    <row r="2088" ht="15.75" customHeight="1">
      <c r="A2088" s="4">
        <v>17387.0</v>
      </c>
      <c r="B2088" s="5">
        <v>2.0</v>
      </c>
      <c r="C2088" s="15">
        <v>44701.45833333334</v>
      </c>
      <c r="D2088" s="16">
        <v>13.51</v>
      </c>
      <c r="E2088" s="5">
        <f t="shared" si="1"/>
        <v>374</v>
      </c>
      <c r="F2088" s="5">
        <f t="shared" si="2"/>
        <v>5</v>
      </c>
      <c r="G2088" s="5">
        <f t="shared" si="3"/>
        <v>3</v>
      </c>
      <c r="H2088" s="5">
        <f t="shared" si="4"/>
        <v>1</v>
      </c>
      <c r="I2088" s="5" t="str">
        <f t="shared" si="5"/>
        <v>531</v>
      </c>
      <c r="J2088" s="5" t="str">
        <f t="shared" si="6"/>
        <v>53</v>
      </c>
      <c r="K2088" s="5" t="str">
        <f>VLOOKUP(J2088,'RF Mapping'!$A$1:$B$26,2,0)</f>
        <v>Potential Loyalists</v>
      </c>
    </row>
    <row r="2089" ht="15.75" customHeight="1">
      <c r="A2089" s="4">
        <v>17389.0</v>
      </c>
      <c r="B2089" s="5">
        <v>8.0</v>
      </c>
      <c r="C2089" s="15">
        <v>44682.39305555556</v>
      </c>
      <c r="D2089" s="16">
        <v>346.94</v>
      </c>
      <c r="E2089" s="5">
        <f t="shared" si="1"/>
        <v>393</v>
      </c>
      <c r="F2089" s="5">
        <f t="shared" si="2"/>
        <v>4</v>
      </c>
      <c r="G2089" s="5">
        <f t="shared" si="3"/>
        <v>4</v>
      </c>
      <c r="H2089" s="5">
        <f t="shared" si="4"/>
        <v>4</v>
      </c>
      <c r="I2089" s="5" t="str">
        <f t="shared" si="5"/>
        <v>444</v>
      </c>
      <c r="J2089" s="5" t="str">
        <f t="shared" si="6"/>
        <v>44</v>
      </c>
      <c r="K2089" s="5" t="str">
        <f>VLOOKUP(J2089,'RF Mapping'!$A$1:$B$26,2,0)</f>
        <v>Loyal Customers</v>
      </c>
    </row>
    <row r="2090" ht="15.75" customHeight="1">
      <c r="A2090" s="4">
        <v>17392.0</v>
      </c>
      <c r="B2090" s="5">
        <v>2.0</v>
      </c>
      <c r="C2090" s="15">
        <v>44414.53333333333</v>
      </c>
      <c r="D2090" s="16">
        <v>31.55</v>
      </c>
      <c r="E2090" s="5">
        <f t="shared" si="1"/>
        <v>661</v>
      </c>
      <c r="F2090" s="5">
        <f t="shared" si="2"/>
        <v>2</v>
      </c>
      <c r="G2090" s="5">
        <f t="shared" si="3"/>
        <v>3</v>
      </c>
      <c r="H2090" s="5">
        <f t="shared" si="4"/>
        <v>2</v>
      </c>
      <c r="I2090" s="5" t="str">
        <f t="shared" si="5"/>
        <v>232</v>
      </c>
      <c r="J2090" s="5" t="str">
        <f t="shared" si="6"/>
        <v>23</v>
      </c>
      <c r="K2090" s="5" t="str">
        <f>VLOOKUP(J2090,'RF Mapping'!$A$1:$B$26,2,0)</f>
        <v>At Risk</v>
      </c>
    </row>
    <row r="2091" ht="15.75" customHeight="1">
      <c r="A2091" s="4">
        <v>17396.0</v>
      </c>
      <c r="B2091" s="5">
        <v>1.0</v>
      </c>
      <c r="C2091" s="15">
        <v>44575.43333333333</v>
      </c>
      <c r="D2091" s="16">
        <v>18.0</v>
      </c>
      <c r="E2091" s="5">
        <f t="shared" si="1"/>
        <v>500</v>
      </c>
      <c r="F2091" s="5">
        <f t="shared" si="2"/>
        <v>3</v>
      </c>
      <c r="G2091" s="5">
        <f t="shared" si="3"/>
        <v>2</v>
      </c>
      <c r="H2091" s="5">
        <f t="shared" si="4"/>
        <v>2</v>
      </c>
      <c r="I2091" s="5" t="str">
        <f t="shared" si="5"/>
        <v>322</v>
      </c>
      <c r="J2091" s="5" t="str">
        <f t="shared" si="6"/>
        <v>32</v>
      </c>
      <c r="K2091" s="5" t="str">
        <f>VLOOKUP(J2091,'RF Mapping'!$A$1:$B$26,2,0)</f>
        <v>About to Sleep</v>
      </c>
    </row>
    <row r="2092" ht="15.75" customHeight="1">
      <c r="A2092" s="4">
        <v>17397.0</v>
      </c>
      <c r="B2092" s="5">
        <v>2.0</v>
      </c>
      <c r="C2092" s="15">
        <v>44698.58888888889</v>
      </c>
      <c r="D2092" s="16">
        <v>13.7</v>
      </c>
      <c r="E2092" s="5">
        <f t="shared" si="1"/>
        <v>377</v>
      </c>
      <c r="F2092" s="5">
        <f t="shared" si="2"/>
        <v>5</v>
      </c>
      <c r="G2092" s="5">
        <f t="shared" si="3"/>
        <v>3</v>
      </c>
      <c r="H2092" s="5">
        <f t="shared" si="4"/>
        <v>1</v>
      </c>
      <c r="I2092" s="5" t="str">
        <f t="shared" si="5"/>
        <v>531</v>
      </c>
      <c r="J2092" s="5" t="str">
        <f t="shared" si="6"/>
        <v>53</v>
      </c>
      <c r="K2092" s="5" t="str">
        <f>VLOOKUP(J2092,'RF Mapping'!$A$1:$B$26,2,0)</f>
        <v>Potential Loyalists</v>
      </c>
    </row>
    <row r="2093" ht="15.75" customHeight="1">
      <c r="A2093" s="4">
        <v>17400.0</v>
      </c>
      <c r="B2093" s="5">
        <v>3.0</v>
      </c>
      <c r="C2093" s="15">
        <v>44597.65138888889</v>
      </c>
      <c r="D2093" s="16">
        <v>18.43</v>
      </c>
      <c r="E2093" s="5">
        <f t="shared" si="1"/>
        <v>478</v>
      </c>
      <c r="F2093" s="5">
        <f t="shared" si="2"/>
        <v>3</v>
      </c>
      <c r="G2093" s="5">
        <f t="shared" si="3"/>
        <v>4</v>
      </c>
      <c r="H2093" s="5">
        <f t="shared" si="4"/>
        <v>2</v>
      </c>
      <c r="I2093" s="5" t="str">
        <f t="shared" si="5"/>
        <v>342</v>
      </c>
      <c r="J2093" s="5" t="str">
        <f t="shared" si="6"/>
        <v>34</v>
      </c>
      <c r="K2093" s="5" t="str">
        <f>VLOOKUP(J2093,'RF Mapping'!$A$1:$B$26,2,0)</f>
        <v>Loyal Customers</v>
      </c>
    </row>
    <row r="2094" ht="15.75" customHeight="1">
      <c r="A2094" s="4">
        <v>17405.0</v>
      </c>
      <c r="B2094" s="5">
        <v>2.0</v>
      </c>
      <c r="C2094" s="15">
        <v>44657.75833333333</v>
      </c>
      <c r="D2094" s="16">
        <v>16.610000000000003</v>
      </c>
      <c r="E2094" s="5">
        <f t="shared" si="1"/>
        <v>418</v>
      </c>
      <c r="F2094" s="5">
        <f t="shared" si="2"/>
        <v>4</v>
      </c>
      <c r="G2094" s="5">
        <f t="shared" si="3"/>
        <v>3</v>
      </c>
      <c r="H2094" s="5">
        <f t="shared" si="4"/>
        <v>2</v>
      </c>
      <c r="I2094" s="5" t="str">
        <f t="shared" si="5"/>
        <v>432</v>
      </c>
      <c r="J2094" s="5" t="str">
        <f t="shared" si="6"/>
        <v>43</v>
      </c>
      <c r="K2094" s="5" t="str">
        <f>VLOOKUP(J2094,'RF Mapping'!$A$1:$B$26,2,0)</f>
        <v>Potential Loyalists</v>
      </c>
    </row>
    <row r="2095" ht="15.75" customHeight="1">
      <c r="A2095" s="4">
        <v>17406.0</v>
      </c>
      <c r="B2095" s="5">
        <v>3.0</v>
      </c>
      <c r="C2095" s="15">
        <v>44390.53611111111</v>
      </c>
      <c r="D2095" s="16">
        <v>130.95</v>
      </c>
      <c r="E2095" s="5">
        <f t="shared" si="1"/>
        <v>685</v>
      </c>
      <c r="F2095" s="5">
        <f t="shared" si="2"/>
        <v>2</v>
      </c>
      <c r="G2095" s="5">
        <f t="shared" si="3"/>
        <v>4</v>
      </c>
      <c r="H2095" s="5">
        <f t="shared" si="4"/>
        <v>4</v>
      </c>
      <c r="I2095" s="5" t="str">
        <f t="shared" si="5"/>
        <v>244</v>
      </c>
      <c r="J2095" s="5" t="str">
        <f t="shared" si="6"/>
        <v>24</v>
      </c>
      <c r="K2095" s="5" t="str">
        <f>VLOOKUP(J2095,'RF Mapping'!$A$1:$B$26,2,0)</f>
        <v>At Risk</v>
      </c>
    </row>
    <row r="2096" ht="15.75" customHeight="1">
      <c r="A2096" s="4">
        <v>17412.0</v>
      </c>
      <c r="B2096" s="5">
        <v>1.0</v>
      </c>
      <c r="C2096" s="15">
        <v>44363.74166666667</v>
      </c>
      <c r="D2096" s="16">
        <v>20.4</v>
      </c>
      <c r="E2096" s="5">
        <f t="shared" si="1"/>
        <v>712</v>
      </c>
      <c r="F2096" s="5">
        <f t="shared" si="2"/>
        <v>2</v>
      </c>
      <c r="G2096" s="5">
        <f t="shared" si="3"/>
        <v>2</v>
      </c>
      <c r="H2096" s="5">
        <f t="shared" si="4"/>
        <v>2</v>
      </c>
      <c r="I2096" s="5" t="str">
        <f t="shared" si="5"/>
        <v>222</v>
      </c>
      <c r="J2096" s="5" t="str">
        <f t="shared" si="6"/>
        <v>22</v>
      </c>
      <c r="K2096" s="5" t="str">
        <f>VLOOKUP(J2096,'RF Mapping'!$A$1:$B$26,2,0)</f>
        <v>Hibernating</v>
      </c>
    </row>
    <row r="2097" ht="15.75" customHeight="1">
      <c r="A2097" s="4">
        <v>17416.0</v>
      </c>
      <c r="B2097" s="5">
        <v>4.0</v>
      </c>
      <c r="C2097" s="15">
        <v>44614.39583333334</v>
      </c>
      <c r="D2097" s="16">
        <v>381.22</v>
      </c>
      <c r="E2097" s="5">
        <f t="shared" si="1"/>
        <v>461</v>
      </c>
      <c r="F2097" s="5">
        <f t="shared" si="2"/>
        <v>3</v>
      </c>
      <c r="G2097" s="5">
        <f t="shared" si="3"/>
        <v>4</v>
      </c>
      <c r="H2097" s="5">
        <f t="shared" si="4"/>
        <v>4</v>
      </c>
      <c r="I2097" s="5" t="str">
        <f t="shared" si="5"/>
        <v>344</v>
      </c>
      <c r="J2097" s="5" t="str">
        <f t="shared" si="6"/>
        <v>34</v>
      </c>
      <c r="K2097" s="5" t="str">
        <f>VLOOKUP(J2097,'RF Mapping'!$A$1:$B$26,2,0)</f>
        <v>Loyal Customers</v>
      </c>
    </row>
    <row r="2098" ht="15.75" customHeight="1">
      <c r="A2098" s="4">
        <v>17418.0</v>
      </c>
      <c r="B2098" s="5">
        <v>1.0</v>
      </c>
      <c r="C2098" s="15">
        <v>44679.54166666666</v>
      </c>
      <c r="D2098" s="16">
        <v>17.700000000000003</v>
      </c>
      <c r="E2098" s="5">
        <f t="shared" si="1"/>
        <v>396</v>
      </c>
      <c r="F2098" s="5">
        <f t="shared" si="2"/>
        <v>4</v>
      </c>
      <c r="G2098" s="5">
        <f t="shared" si="3"/>
        <v>2</v>
      </c>
      <c r="H2098" s="5">
        <f t="shared" si="4"/>
        <v>2</v>
      </c>
      <c r="I2098" s="5" t="str">
        <f t="shared" si="5"/>
        <v>422</v>
      </c>
      <c r="J2098" s="5" t="str">
        <f t="shared" si="6"/>
        <v>42</v>
      </c>
      <c r="K2098" s="5" t="str">
        <f>VLOOKUP(J2098,'RF Mapping'!$A$1:$B$26,2,0)</f>
        <v>Potential Loyalists</v>
      </c>
    </row>
    <row r="2099" ht="15.75" customHeight="1">
      <c r="A2099" s="4">
        <v>17419.0</v>
      </c>
      <c r="B2099" s="5">
        <v>4.0</v>
      </c>
      <c r="C2099" s="15">
        <v>44698.45347222222</v>
      </c>
      <c r="D2099" s="16">
        <v>78.5</v>
      </c>
      <c r="E2099" s="5">
        <f t="shared" si="1"/>
        <v>377</v>
      </c>
      <c r="F2099" s="5">
        <f t="shared" si="2"/>
        <v>5</v>
      </c>
      <c r="G2099" s="5">
        <f t="shared" si="3"/>
        <v>4</v>
      </c>
      <c r="H2099" s="5">
        <f t="shared" si="4"/>
        <v>4</v>
      </c>
      <c r="I2099" s="5" t="str">
        <f t="shared" si="5"/>
        <v>544</v>
      </c>
      <c r="J2099" s="5" t="str">
        <f t="shared" si="6"/>
        <v>54</v>
      </c>
      <c r="K2099" s="5" t="str">
        <f>VLOOKUP(J2099,'RF Mapping'!$A$1:$B$26,2,0)</f>
        <v>Champions</v>
      </c>
    </row>
    <row r="2100" ht="15.75" customHeight="1">
      <c r="A2100" s="4">
        <v>17422.0</v>
      </c>
      <c r="B2100" s="5">
        <v>5.0</v>
      </c>
      <c r="C2100" s="15">
        <v>44704.56041666667</v>
      </c>
      <c r="D2100" s="16">
        <v>60.15</v>
      </c>
      <c r="E2100" s="5">
        <f t="shared" si="1"/>
        <v>371</v>
      </c>
      <c r="F2100" s="5">
        <f t="shared" si="2"/>
        <v>5</v>
      </c>
      <c r="G2100" s="5">
        <f t="shared" si="3"/>
        <v>4</v>
      </c>
      <c r="H2100" s="5">
        <f t="shared" si="4"/>
        <v>3</v>
      </c>
      <c r="I2100" s="5" t="str">
        <f t="shared" si="5"/>
        <v>543</v>
      </c>
      <c r="J2100" s="5" t="str">
        <f t="shared" si="6"/>
        <v>54</v>
      </c>
      <c r="K2100" s="5" t="str">
        <f>VLOOKUP(J2100,'RF Mapping'!$A$1:$B$26,2,0)</f>
        <v>Champions</v>
      </c>
    </row>
    <row r="2101" ht="15.75" customHeight="1">
      <c r="A2101" s="4">
        <v>17426.0</v>
      </c>
      <c r="B2101" s="5">
        <v>1.0</v>
      </c>
      <c r="C2101" s="15">
        <v>44713.75208333333</v>
      </c>
      <c r="D2101" s="16">
        <v>16.6</v>
      </c>
      <c r="E2101" s="5">
        <f t="shared" si="1"/>
        <v>362</v>
      </c>
      <c r="F2101" s="5">
        <f t="shared" si="2"/>
        <v>5</v>
      </c>
      <c r="G2101" s="5">
        <f t="shared" si="3"/>
        <v>2</v>
      </c>
      <c r="H2101" s="5">
        <f t="shared" si="4"/>
        <v>2</v>
      </c>
      <c r="I2101" s="5" t="str">
        <f t="shared" si="5"/>
        <v>522</v>
      </c>
      <c r="J2101" s="5" t="str">
        <f t="shared" si="6"/>
        <v>52</v>
      </c>
      <c r="K2101" s="5" t="str">
        <f>VLOOKUP(J2101,'RF Mapping'!$A$1:$B$26,2,0)</f>
        <v>Potential Loyalists</v>
      </c>
    </row>
    <row r="2102" ht="15.75" customHeight="1">
      <c r="A2102" s="4">
        <v>17428.0</v>
      </c>
      <c r="B2102" s="5">
        <v>8.0</v>
      </c>
      <c r="C2102" s="15">
        <v>44643.36944444444</v>
      </c>
      <c r="D2102" s="16">
        <v>231.58</v>
      </c>
      <c r="E2102" s="5">
        <f t="shared" si="1"/>
        <v>432</v>
      </c>
      <c r="F2102" s="5">
        <f t="shared" si="2"/>
        <v>3</v>
      </c>
      <c r="G2102" s="5">
        <f t="shared" si="3"/>
        <v>4</v>
      </c>
      <c r="H2102" s="5">
        <f t="shared" si="4"/>
        <v>4</v>
      </c>
      <c r="I2102" s="5" t="str">
        <f t="shared" si="5"/>
        <v>344</v>
      </c>
      <c r="J2102" s="5" t="str">
        <f t="shared" si="6"/>
        <v>34</v>
      </c>
      <c r="K2102" s="5" t="str">
        <f>VLOOKUP(J2102,'RF Mapping'!$A$1:$B$26,2,0)</f>
        <v>Loyal Customers</v>
      </c>
    </row>
    <row r="2103" ht="15.75" customHeight="1">
      <c r="A2103" s="4">
        <v>17429.0</v>
      </c>
      <c r="B2103" s="5">
        <v>2.0</v>
      </c>
      <c r="C2103" s="15">
        <v>44603.42569444444</v>
      </c>
      <c r="D2103" s="16">
        <v>10.18</v>
      </c>
      <c r="E2103" s="5">
        <f t="shared" si="1"/>
        <v>472</v>
      </c>
      <c r="F2103" s="5">
        <f t="shared" si="2"/>
        <v>3</v>
      </c>
      <c r="G2103" s="5">
        <f t="shared" si="3"/>
        <v>3</v>
      </c>
      <c r="H2103" s="5">
        <f t="shared" si="4"/>
        <v>1</v>
      </c>
      <c r="I2103" s="5" t="str">
        <f t="shared" si="5"/>
        <v>331</v>
      </c>
      <c r="J2103" s="5" t="str">
        <f t="shared" si="6"/>
        <v>33</v>
      </c>
      <c r="K2103" s="5" t="str">
        <f>VLOOKUP(J2103,'RF Mapping'!$A$1:$B$26,2,0)</f>
        <v>Need Attention</v>
      </c>
    </row>
    <row r="2104" ht="15.75" customHeight="1">
      <c r="A2104" s="4">
        <v>17430.0</v>
      </c>
      <c r="B2104" s="5">
        <v>1.0</v>
      </c>
      <c r="C2104" s="15">
        <v>44688.39166666667</v>
      </c>
      <c r="D2104" s="16">
        <v>17.700000000000003</v>
      </c>
      <c r="E2104" s="5">
        <f t="shared" si="1"/>
        <v>387</v>
      </c>
      <c r="F2104" s="5">
        <f t="shared" si="2"/>
        <v>4</v>
      </c>
      <c r="G2104" s="5">
        <f t="shared" si="3"/>
        <v>2</v>
      </c>
      <c r="H2104" s="5">
        <f t="shared" si="4"/>
        <v>2</v>
      </c>
      <c r="I2104" s="5" t="str">
        <f t="shared" si="5"/>
        <v>422</v>
      </c>
      <c r="J2104" s="5" t="str">
        <f t="shared" si="6"/>
        <v>42</v>
      </c>
      <c r="K2104" s="5" t="str">
        <f>VLOOKUP(J2104,'RF Mapping'!$A$1:$B$26,2,0)</f>
        <v>Potential Loyalists</v>
      </c>
    </row>
    <row r="2105" ht="15.75" customHeight="1">
      <c r="A2105" s="4">
        <v>17434.0</v>
      </c>
      <c r="B2105" s="5">
        <v>4.0</v>
      </c>
      <c r="C2105" s="15">
        <v>44719.55277777778</v>
      </c>
      <c r="D2105" s="16">
        <v>54.400000000000006</v>
      </c>
      <c r="E2105" s="5">
        <f t="shared" si="1"/>
        <v>356</v>
      </c>
      <c r="F2105" s="5">
        <f t="shared" si="2"/>
        <v>5</v>
      </c>
      <c r="G2105" s="5">
        <f t="shared" si="3"/>
        <v>4</v>
      </c>
      <c r="H2105" s="5">
        <f t="shared" si="4"/>
        <v>3</v>
      </c>
      <c r="I2105" s="5" t="str">
        <f t="shared" si="5"/>
        <v>543</v>
      </c>
      <c r="J2105" s="5" t="str">
        <f t="shared" si="6"/>
        <v>54</v>
      </c>
      <c r="K2105" s="5" t="str">
        <f>VLOOKUP(J2105,'RF Mapping'!$A$1:$B$26,2,0)</f>
        <v>Champions</v>
      </c>
    </row>
    <row r="2106" ht="15.75" customHeight="1">
      <c r="A2106" s="4">
        <v>17438.0</v>
      </c>
      <c r="B2106" s="5">
        <v>1.0</v>
      </c>
      <c r="C2106" s="15">
        <v>44475.71944444445</v>
      </c>
      <c r="D2106" s="16">
        <v>4.25</v>
      </c>
      <c r="E2106" s="5">
        <f t="shared" si="1"/>
        <v>600</v>
      </c>
      <c r="F2106" s="5">
        <f t="shared" si="2"/>
        <v>2</v>
      </c>
      <c r="G2106" s="5">
        <f t="shared" si="3"/>
        <v>2</v>
      </c>
      <c r="H2106" s="5">
        <f t="shared" si="4"/>
        <v>1</v>
      </c>
      <c r="I2106" s="5" t="str">
        <f t="shared" si="5"/>
        <v>221</v>
      </c>
      <c r="J2106" s="5" t="str">
        <f t="shared" si="6"/>
        <v>22</v>
      </c>
      <c r="K2106" s="5" t="str">
        <f>VLOOKUP(J2106,'RF Mapping'!$A$1:$B$26,2,0)</f>
        <v>Hibernating</v>
      </c>
    </row>
    <row r="2107" ht="15.75" customHeight="1">
      <c r="A2107" s="4">
        <v>17440.0</v>
      </c>
      <c r="B2107" s="5">
        <v>2.0</v>
      </c>
      <c r="C2107" s="15">
        <v>44576.44166666667</v>
      </c>
      <c r="D2107" s="16">
        <v>5.07</v>
      </c>
      <c r="E2107" s="5">
        <f t="shared" si="1"/>
        <v>499</v>
      </c>
      <c r="F2107" s="5">
        <f t="shared" si="2"/>
        <v>3</v>
      </c>
      <c r="G2107" s="5">
        <f t="shared" si="3"/>
        <v>3</v>
      </c>
      <c r="H2107" s="5">
        <f t="shared" si="4"/>
        <v>1</v>
      </c>
      <c r="I2107" s="5" t="str">
        <f t="shared" si="5"/>
        <v>331</v>
      </c>
      <c r="J2107" s="5" t="str">
        <f t="shared" si="6"/>
        <v>33</v>
      </c>
      <c r="K2107" s="5" t="str">
        <f>VLOOKUP(J2107,'RF Mapping'!$A$1:$B$26,2,0)</f>
        <v>Need Attention</v>
      </c>
    </row>
    <row r="2108" ht="15.75" customHeight="1">
      <c r="A2108" s="4">
        <v>17442.0</v>
      </c>
      <c r="B2108" s="5">
        <v>1.0</v>
      </c>
      <c r="C2108" s="15">
        <v>44691.62083333333</v>
      </c>
      <c r="D2108" s="16">
        <v>4.95</v>
      </c>
      <c r="E2108" s="5">
        <f t="shared" si="1"/>
        <v>384</v>
      </c>
      <c r="F2108" s="5">
        <f t="shared" si="2"/>
        <v>4</v>
      </c>
      <c r="G2108" s="5">
        <f t="shared" si="3"/>
        <v>2</v>
      </c>
      <c r="H2108" s="5">
        <f t="shared" si="4"/>
        <v>1</v>
      </c>
      <c r="I2108" s="5" t="str">
        <f t="shared" si="5"/>
        <v>421</v>
      </c>
      <c r="J2108" s="5" t="str">
        <f t="shared" si="6"/>
        <v>42</v>
      </c>
      <c r="K2108" s="5" t="str">
        <f>VLOOKUP(J2108,'RF Mapping'!$A$1:$B$26,2,0)</f>
        <v>Potential Loyalists</v>
      </c>
    </row>
    <row r="2109" ht="15.75" customHeight="1">
      <c r="A2109" s="4">
        <v>17449.0</v>
      </c>
      <c r="B2109" s="5">
        <v>5.0</v>
      </c>
      <c r="C2109" s="15">
        <v>44719.70555555556</v>
      </c>
      <c r="D2109" s="16">
        <v>191.35</v>
      </c>
      <c r="E2109" s="5">
        <f t="shared" si="1"/>
        <v>356</v>
      </c>
      <c r="F2109" s="5">
        <f t="shared" si="2"/>
        <v>5</v>
      </c>
      <c r="G2109" s="5">
        <f t="shared" si="3"/>
        <v>4</v>
      </c>
      <c r="H2109" s="5">
        <f t="shared" si="4"/>
        <v>4</v>
      </c>
      <c r="I2109" s="5" t="str">
        <f t="shared" si="5"/>
        <v>544</v>
      </c>
      <c r="J2109" s="5" t="str">
        <f t="shared" si="6"/>
        <v>54</v>
      </c>
      <c r="K2109" s="5" t="str">
        <f>VLOOKUP(J2109,'RF Mapping'!$A$1:$B$26,2,0)</f>
        <v>Champions</v>
      </c>
    </row>
    <row r="2110" ht="15.75" customHeight="1">
      <c r="A2110" s="4">
        <v>17450.0</v>
      </c>
      <c r="B2110" s="5">
        <v>8.0</v>
      </c>
      <c r="C2110" s="15">
        <v>44710.42777777778</v>
      </c>
      <c r="D2110" s="16">
        <v>5243.48</v>
      </c>
      <c r="E2110" s="5">
        <f t="shared" si="1"/>
        <v>365</v>
      </c>
      <c r="F2110" s="5">
        <f t="shared" si="2"/>
        <v>5</v>
      </c>
      <c r="G2110" s="5">
        <f t="shared" si="3"/>
        <v>4</v>
      </c>
      <c r="H2110" s="5">
        <f t="shared" si="4"/>
        <v>4</v>
      </c>
      <c r="I2110" s="5" t="str">
        <f t="shared" si="5"/>
        <v>544</v>
      </c>
      <c r="J2110" s="5" t="str">
        <f t="shared" si="6"/>
        <v>54</v>
      </c>
      <c r="K2110" s="5" t="str">
        <f>VLOOKUP(J2110,'RF Mapping'!$A$1:$B$26,2,0)</f>
        <v>Champions</v>
      </c>
    </row>
    <row r="2111" ht="15.75" customHeight="1">
      <c r="A2111" s="4">
        <v>17451.0</v>
      </c>
      <c r="B2111" s="5">
        <v>4.0</v>
      </c>
      <c r="C2111" s="15">
        <v>44711.63888888889</v>
      </c>
      <c r="D2111" s="16">
        <v>53.400000000000006</v>
      </c>
      <c r="E2111" s="5">
        <f t="shared" si="1"/>
        <v>364</v>
      </c>
      <c r="F2111" s="5">
        <f t="shared" si="2"/>
        <v>5</v>
      </c>
      <c r="G2111" s="5">
        <f t="shared" si="3"/>
        <v>4</v>
      </c>
      <c r="H2111" s="5">
        <f t="shared" si="4"/>
        <v>3</v>
      </c>
      <c r="I2111" s="5" t="str">
        <f t="shared" si="5"/>
        <v>543</v>
      </c>
      <c r="J2111" s="5" t="str">
        <f t="shared" si="6"/>
        <v>54</v>
      </c>
      <c r="K2111" s="5" t="str">
        <f>VLOOKUP(J2111,'RF Mapping'!$A$1:$B$26,2,0)</f>
        <v>Champions</v>
      </c>
    </row>
    <row r="2112" ht="15.75" customHeight="1">
      <c r="A2112" s="4">
        <v>17454.0</v>
      </c>
      <c r="B2112" s="5">
        <v>1.0</v>
      </c>
      <c r="C2112" s="15">
        <v>44421.55694444444</v>
      </c>
      <c r="D2112" s="16">
        <v>24.95</v>
      </c>
      <c r="E2112" s="5">
        <f t="shared" si="1"/>
        <v>654</v>
      </c>
      <c r="F2112" s="5">
        <f t="shared" si="2"/>
        <v>2</v>
      </c>
      <c r="G2112" s="5">
        <f t="shared" si="3"/>
        <v>2</v>
      </c>
      <c r="H2112" s="5">
        <f t="shared" si="4"/>
        <v>2</v>
      </c>
      <c r="I2112" s="5" t="str">
        <f t="shared" si="5"/>
        <v>222</v>
      </c>
      <c r="J2112" s="5" t="str">
        <f t="shared" si="6"/>
        <v>22</v>
      </c>
      <c r="K2112" s="5" t="str">
        <f>VLOOKUP(J2112,'RF Mapping'!$A$1:$B$26,2,0)</f>
        <v>Hibernating</v>
      </c>
    </row>
    <row r="2113" ht="15.75" customHeight="1">
      <c r="A2113" s="4">
        <v>17457.0</v>
      </c>
      <c r="B2113" s="5">
        <v>1.0</v>
      </c>
      <c r="C2113" s="15">
        <v>44470.54444444444</v>
      </c>
      <c r="D2113" s="16">
        <v>68.58</v>
      </c>
      <c r="E2113" s="5">
        <f t="shared" si="1"/>
        <v>605</v>
      </c>
      <c r="F2113" s="5">
        <f t="shared" si="2"/>
        <v>2</v>
      </c>
      <c r="G2113" s="5">
        <f t="shared" si="3"/>
        <v>2</v>
      </c>
      <c r="H2113" s="5">
        <f t="shared" si="4"/>
        <v>3</v>
      </c>
      <c r="I2113" s="5" t="str">
        <f t="shared" si="5"/>
        <v>223</v>
      </c>
      <c r="J2113" s="5" t="str">
        <f t="shared" si="6"/>
        <v>22</v>
      </c>
      <c r="K2113" s="5" t="str">
        <f>VLOOKUP(J2113,'RF Mapping'!$A$1:$B$26,2,0)</f>
        <v>Hibernating</v>
      </c>
    </row>
    <row r="2114" ht="15.75" customHeight="1">
      <c r="A2114" s="4">
        <v>17459.0</v>
      </c>
      <c r="B2114" s="5">
        <v>1.0</v>
      </c>
      <c r="C2114" s="15">
        <v>44661.70833333334</v>
      </c>
      <c r="D2114" s="16">
        <v>2.08</v>
      </c>
      <c r="E2114" s="5">
        <f t="shared" si="1"/>
        <v>414</v>
      </c>
      <c r="F2114" s="5">
        <f t="shared" si="2"/>
        <v>4</v>
      </c>
      <c r="G2114" s="5">
        <f t="shared" si="3"/>
        <v>2</v>
      </c>
      <c r="H2114" s="5">
        <f t="shared" si="4"/>
        <v>1</v>
      </c>
      <c r="I2114" s="5" t="str">
        <f t="shared" si="5"/>
        <v>421</v>
      </c>
      <c r="J2114" s="5" t="str">
        <f t="shared" si="6"/>
        <v>42</v>
      </c>
      <c r="K2114" s="5" t="str">
        <f>VLOOKUP(J2114,'RF Mapping'!$A$1:$B$26,2,0)</f>
        <v>Potential Loyalists</v>
      </c>
    </row>
    <row r="2115" ht="15.75" customHeight="1">
      <c r="A2115" s="4">
        <v>17460.0</v>
      </c>
      <c r="B2115" s="5">
        <v>2.0</v>
      </c>
      <c r="C2115" s="15">
        <v>44642.45694444444</v>
      </c>
      <c r="D2115" s="16">
        <v>78.30000000000001</v>
      </c>
      <c r="E2115" s="5">
        <f t="shared" si="1"/>
        <v>433</v>
      </c>
      <c r="F2115" s="5">
        <f t="shared" si="2"/>
        <v>3</v>
      </c>
      <c r="G2115" s="5">
        <f t="shared" si="3"/>
        <v>3</v>
      </c>
      <c r="H2115" s="5">
        <f t="shared" si="4"/>
        <v>4</v>
      </c>
      <c r="I2115" s="5" t="str">
        <f t="shared" si="5"/>
        <v>334</v>
      </c>
      <c r="J2115" s="5" t="str">
        <f t="shared" si="6"/>
        <v>33</v>
      </c>
      <c r="K2115" s="5" t="str">
        <f>VLOOKUP(J2115,'RF Mapping'!$A$1:$B$26,2,0)</f>
        <v>Need Attention</v>
      </c>
    </row>
    <row r="2116" ht="15.75" customHeight="1">
      <c r="A2116" s="4">
        <v>17461.0</v>
      </c>
      <c r="B2116" s="5">
        <v>2.0</v>
      </c>
      <c r="C2116" s="15">
        <v>44698.41736111111</v>
      </c>
      <c r="D2116" s="16">
        <v>21.2</v>
      </c>
      <c r="E2116" s="5">
        <f t="shared" si="1"/>
        <v>377</v>
      </c>
      <c r="F2116" s="5">
        <f t="shared" si="2"/>
        <v>5</v>
      </c>
      <c r="G2116" s="5">
        <f t="shared" si="3"/>
        <v>3</v>
      </c>
      <c r="H2116" s="5">
        <f t="shared" si="4"/>
        <v>2</v>
      </c>
      <c r="I2116" s="5" t="str">
        <f t="shared" si="5"/>
        <v>532</v>
      </c>
      <c r="J2116" s="5" t="str">
        <f t="shared" si="6"/>
        <v>53</v>
      </c>
      <c r="K2116" s="5" t="str">
        <f>VLOOKUP(J2116,'RF Mapping'!$A$1:$B$26,2,0)</f>
        <v>Potential Loyalists</v>
      </c>
    </row>
    <row r="2117" ht="15.75" customHeight="1">
      <c r="A2117" s="4">
        <v>17462.0</v>
      </c>
      <c r="B2117" s="5">
        <v>1.0</v>
      </c>
      <c r="C2117" s="15">
        <v>44436.70902777778</v>
      </c>
      <c r="D2117" s="16">
        <v>19.5</v>
      </c>
      <c r="E2117" s="5">
        <f t="shared" si="1"/>
        <v>639</v>
      </c>
      <c r="F2117" s="5">
        <f t="shared" si="2"/>
        <v>2</v>
      </c>
      <c r="G2117" s="5">
        <f t="shared" si="3"/>
        <v>2</v>
      </c>
      <c r="H2117" s="5">
        <f t="shared" si="4"/>
        <v>2</v>
      </c>
      <c r="I2117" s="5" t="str">
        <f t="shared" si="5"/>
        <v>222</v>
      </c>
      <c r="J2117" s="5" t="str">
        <f t="shared" si="6"/>
        <v>22</v>
      </c>
      <c r="K2117" s="5" t="str">
        <f>VLOOKUP(J2117,'RF Mapping'!$A$1:$B$26,2,0)</f>
        <v>Hibernating</v>
      </c>
    </row>
    <row r="2118" ht="15.75" customHeight="1">
      <c r="A2118" s="4">
        <v>17463.0</v>
      </c>
      <c r="B2118" s="5">
        <v>4.0</v>
      </c>
      <c r="C2118" s="15">
        <v>44672.55347222222</v>
      </c>
      <c r="D2118" s="16">
        <v>115.16000000000001</v>
      </c>
      <c r="E2118" s="5">
        <f t="shared" si="1"/>
        <v>403</v>
      </c>
      <c r="F2118" s="5">
        <f t="shared" si="2"/>
        <v>4</v>
      </c>
      <c r="G2118" s="5">
        <f t="shared" si="3"/>
        <v>4</v>
      </c>
      <c r="H2118" s="5">
        <f t="shared" si="4"/>
        <v>4</v>
      </c>
      <c r="I2118" s="5" t="str">
        <f t="shared" si="5"/>
        <v>444</v>
      </c>
      <c r="J2118" s="5" t="str">
        <f t="shared" si="6"/>
        <v>44</v>
      </c>
      <c r="K2118" s="5" t="str">
        <f>VLOOKUP(J2118,'RF Mapping'!$A$1:$B$26,2,0)</f>
        <v>Loyal Customers</v>
      </c>
    </row>
    <row r="2119" ht="15.75" customHeight="1">
      <c r="A2119" s="4">
        <v>17464.0</v>
      </c>
      <c r="B2119" s="5">
        <v>1.0</v>
      </c>
      <c r="C2119" s="15">
        <v>44565.55486111111</v>
      </c>
      <c r="D2119" s="16">
        <v>71.4</v>
      </c>
      <c r="E2119" s="5">
        <f t="shared" si="1"/>
        <v>510</v>
      </c>
      <c r="F2119" s="5">
        <f t="shared" si="2"/>
        <v>3</v>
      </c>
      <c r="G2119" s="5">
        <f t="shared" si="3"/>
        <v>2</v>
      </c>
      <c r="H2119" s="5">
        <f t="shared" si="4"/>
        <v>3</v>
      </c>
      <c r="I2119" s="5" t="str">
        <f t="shared" si="5"/>
        <v>323</v>
      </c>
      <c r="J2119" s="5" t="str">
        <f t="shared" si="6"/>
        <v>32</v>
      </c>
      <c r="K2119" s="5" t="str">
        <f>VLOOKUP(J2119,'RF Mapping'!$A$1:$B$26,2,0)</f>
        <v>About to Sleep</v>
      </c>
    </row>
    <row r="2120" ht="15.75" customHeight="1">
      <c r="A2120" s="4">
        <v>17466.0</v>
      </c>
      <c r="B2120" s="5">
        <v>1.0</v>
      </c>
      <c r="C2120" s="15">
        <v>44642.38611111111</v>
      </c>
      <c r="D2120" s="16">
        <v>59.05</v>
      </c>
      <c r="E2120" s="5">
        <f t="shared" si="1"/>
        <v>433</v>
      </c>
      <c r="F2120" s="5">
        <f t="shared" si="2"/>
        <v>3</v>
      </c>
      <c r="G2120" s="5">
        <f t="shared" si="3"/>
        <v>2</v>
      </c>
      <c r="H2120" s="5">
        <f t="shared" si="4"/>
        <v>3</v>
      </c>
      <c r="I2120" s="5" t="str">
        <f t="shared" si="5"/>
        <v>323</v>
      </c>
      <c r="J2120" s="5" t="str">
        <f t="shared" si="6"/>
        <v>32</v>
      </c>
      <c r="K2120" s="5" t="str">
        <f>VLOOKUP(J2120,'RF Mapping'!$A$1:$B$26,2,0)</f>
        <v>About to Sleep</v>
      </c>
    </row>
    <row r="2121" ht="15.75" customHeight="1">
      <c r="A2121" s="4">
        <v>17469.0</v>
      </c>
      <c r="B2121" s="5">
        <v>3.0</v>
      </c>
      <c r="C2121" s="15">
        <v>44648.44583333333</v>
      </c>
      <c r="D2121" s="16">
        <v>53.25</v>
      </c>
      <c r="E2121" s="5">
        <f t="shared" si="1"/>
        <v>427</v>
      </c>
      <c r="F2121" s="5">
        <f t="shared" si="2"/>
        <v>4</v>
      </c>
      <c r="G2121" s="5">
        <f t="shared" si="3"/>
        <v>4</v>
      </c>
      <c r="H2121" s="5">
        <f t="shared" si="4"/>
        <v>3</v>
      </c>
      <c r="I2121" s="5" t="str">
        <f t="shared" si="5"/>
        <v>443</v>
      </c>
      <c r="J2121" s="5" t="str">
        <f t="shared" si="6"/>
        <v>44</v>
      </c>
      <c r="K2121" s="5" t="str">
        <f>VLOOKUP(J2121,'RF Mapping'!$A$1:$B$26,2,0)</f>
        <v>Loyal Customers</v>
      </c>
    </row>
    <row r="2122" ht="15.75" customHeight="1">
      <c r="A2122" s="4">
        <v>17470.0</v>
      </c>
      <c r="B2122" s="5">
        <v>1.0</v>
      </c>
      <c r="C2122" s="15">
        <v>44474.60972222222</v>
      </c>
      <c r="D2122" s="16">
        <v>33.48</v>
      </c>
      <c r="E2122" s="5">
        <f t="shared" si="1"/>
        <v>601</v>
      </c>
      <c r="F2122" s="5">
        <f t="shared" si="2"/>
        <v>2</v>
      </c>
      <c r="G2122" s="5">
        <f t="shared" si="3"/>
        <v>2</v>
      </c>
      <c r="H2122" s="5">
        <f t="shared" si="4"/>
        <v>3</v>
      </c>
      <c r="I2122" s="5" t="str">
        <f t="shared" si="5"/>
        <v>223</v>
      </c>
      <c r="J2122" s="5" t="str">
        <f t="shared" si="6"/>
        <v>22</v>
      </c>
      <c r="K2122" s="5" t="str">
        <f>VLOOKUP(J2122,'RF Mapping'!$A$1:$B$26,2,0)</f>
        <v>Hibernating</v>
      </c>
    </row>
    <row r="2123" ht="15.75" customHeight="1">
      <c r="A2123" s="4">
        <v>17472.0</v>
      </c>
      <c r="B2123" s="5">
        <v>2.0</v>
      </c>
      <c r="C2123" s="15">
        <v>44432.76805555556</v>
      </c>
      <c r="D2123" s="16">
        <v>11.9</v>
      </c>
      <c r="E2123" s="5">
        <f t="shared" si="1"/>
        <v>643</v>
      </c>
      <c r="F2123" s="5">
        <f t="shared" si="2"/>
        <v>2</v>
      </c>
      <c r="G2123" s="5">
        <f t="shared" si="3"/>
        <v>3</v>
      </c>
      <c r="H2123" s="5">
        <f t="shared" si="4"/>
        <v>1</v>
      </c>
      <c r="I2123" s="5" t="str">
        <f t="shared" si="5"/>
        <v>231</v>
      </c>
      <c r="J2123" s="5" t="str">
        <f t="shared" si="6"/>
        <v>23</v>
      </c>
      <c r="K2123" s="5" t="str">
        <f>VLOOKUP(J2123,'RF Mapping'!$A$1:$B$26,2,0)</f>
        <v>At Risk</v>
      </c>
    </row>
    <row r="2124" ht="15.75" customHeight="1">
      <c r="A2124" s="4">
        <v>17475.0</v>
      </c>
      <c r="B2124" s="5">
        <v>1.0</v>
      </c>
      <c r="C2124" s="15">
        <v>44641.62152777778</v>
      </c>
      <c r="D2124" s="16">
        <v>9.48</v>
      </c>
      <c r="E2124" s="5">
        <f t="shared" si="1"/>
        <v>434</v>
      </c>
      <c r="F2124" s="5">
        <f t="shared" si="2"/>
        <v>3</v>
      </c>
      <c r="G2124" s="5">
        <f t="shared" si="3"/>
        <v>2</v>
      </c>
      <c r="H2124" s="5">
        <f t="shared" si="4"/>
        <v>1</v>
      </c>
      <c r="I2124" s="5" t="str">
        <f t="shared" si="5"/>
        <v>321</v>
      </c>
      <c r="J2124" s="5" t="str">
        <f t="shared" si="6"/>
        <v>32</v>
      </c>
      <c r="K2124" s="5" t="str">
        <f>VLOOKUP(J2124,'RF Mapping'!$A$1:$B$26,2,0)</f>
        <v>About to Sleep</v>
      </c>
    </row>
    <row r="2125" ht="15.75" customHeight="1">
      <c r="A2125" s="4">
        <v>17480.0</v>
      </c>
      <c r="B2125" s="5">
        <v>1.0</v>
      </c>
      <c r="C2125" s="15">
        <v>44647.43125</v>
      </c>
      <c r="D2125" s="16">
        <v>4.25</v>
      </c>
      <c r="E2125" s="5">
        <f t="shared" si="1"/>
        <v>428</v>
      </c>
      <c r="F2125" s="5">
        <f t="shared" si="2"/>
        <v>4</v>
      </c>
      <c r="G2125" s="5">
        <f t="shared" si="3"/>
        <v>2</v>
      </c>
      <c r="H2125" s="5">
        <f t="shared" si="4"/>
        <v>1</v>
      </c>
      <c r="I2125" s="5" t="str">
        <f t="shared" si="5"/>
        <v>421</v>
      </c>
      <c r="J2125" s="5" t="str">
        <f t="shared" si="6"/>
        <v>42</v>
      </c>
      <c r="K2125" s="5" t="str">
        <f>VLOOKUP(J2125,'RF Mapping'!$A$1:$B$26,2,0)</f>
        <v>Potential Loyalists</v>
      </c>
    </row>
    <row r="2126" ht="15.75" customHeight="1">
      <c r="A2126" s="4">
        <v>17481.0</v>
      </c>
      <c r="B2126" s="5">
        <v>1.0</v>
      </c>
      <c r="C2126" s="15">
        <v>44705.37916666667</v>
      </c>
      <c r="D2126" s="16">
        <v>24.810000000000002</v>
      </c>
      <c r="E2126" s="5">
        <f t="shared" si="1"/>
        <v>370</v>
      </c>
      <c r="F2126" s="5">
        <f t="shared" si="2"/>
        <v>5</v>
      </c>
      <c r="G2126" s="5">
        <f t="shared" si="3"/>
        <v>2</v>
      </c>
      <c r="H2126" s="5">
        <f t="shared" si="4"/>
        <v>2</v>
      </c>
      <c r="I2126" s="5" t="str">
        <f t="shared" si="5"/>
        <v>522</v>
      </c>
      <c r="J2126" s="5" t="str">
        <f t="shared" si="6"/>
        <v>52</v>
      </c>
      <c r="K2126" s="5" t="str">
        <f>VLOOKUP(J2126,'RF Mapping'!$A$1:$B$26,2,0)</f>
        <v>Potential Loyalists</v>
      </c>
    </row>
    <row r="2127" ht="15.75" customHeight="1">
      <c r="A2127" s="4">
        <v>17490.0</v>
      </c>
      <c r="B2127" s="5">
        <v>2.0</v>
      </c>
      <c r="C2127" s="15">
        <v>44719.575</v>
      </c>
      <c r="D2127" s="16">
        <v>31.880000000000003</v>
      </c>
      <c r="E2127" s="5">
        <f t="shared" si="1"/>
        <v>356</v>
      </c>
      <c r="F2127" s="5">
        <f t="shared" si="2"/>
        <v>5</v>
      </c>
      <c r="G2127" s="5">
        <f t="shared" si="3"/>
        <v>3</v>
      </c>
      <c r="H2127" s="5">
        <f t="shared" si="4"/>
        <v>2</v>
      </c>
      <c r="I2127" s="5" t="str">
        <f t="shared" si="5"/>
        <v>532</v>
      </c>
      <c r="J2127" s="5" t="str">
        <f t="shared" si="6"/>
        <v>53</v>
      </c>
      <c r="K2127" s="5" t="str">
        <f>VLOOKUP(J2127,'RF Mapping'!$A$1:$B$26,2,0)</f>
        <v>Potential Loyalists</v>
      </c>
    </row>
    <row r="2128" ht="15.75" customHeight="1">
      <c r="A2128" s="4">
        <v>17491.0</v>
      </c>
      <c r="B2128" s="5">
        <v>2.0</v>
      </c>
      <c r="C2128" s="15">
        <v>44627.45138888889</v>
      </c>
      <c r="D2128" s="16">
        <v>48.239999999999995</v>
      </c>
      <c r="E2128" s="5">
        <f t="shared" si="1"/>
        <v>448</v>
      </c>
      <c r="F2128" s="5">
        <f t="shared" si="2"/>
        <v>3</v>
      </c>
      <c r="G2128" s="5">
        <f t="shared" si="3"/>
        <v>3</v>
      </c>
      <c r="H2128" s="5">
        <f t="shared" si="4"/>
        <v>3</v>
      </c>
      <c r="I2128" s="5" t="str">
        <f t="shared" si="5"/>
        <v>333</v>
      </c>
      <c r="J2128" s="5" t="str">
        <f t="shared" si="6"/>
        <v>33</v>
      </c>
      <c r="K2128" s="5" t="str">
        <f>VLOOKUP(J2128,'RF Mapping'!$A$1:$B$26,2,0)</f>
        <v>Need Attention</v>
      </c>
    </row>
    <row r="2129" ht="15.75" customHeight="1">
      <c r="A2129" s="4">
        <v>17496.0</v>
      </c>
      <c r="B2129" s="5">
        <v>1.0</v>
      </c>
      <c r="C2129" s="15">
        <v>44363.36041666667</v>
      </c>
      <c r="D2129" s="16">
        <v>35.400000000000006</v>
      </c>
      <c r="E2129" s="5">
        <f t="shared" si="1"/>
        <v>712</v>
      </c>
      <c r="F2129" s="5">
        <f t="shared" si="2"/>
        <v>2</v>
      </c>
      <c r="G2129" s="5">
        <f t="shared" si="3"/>
        <v>2</v>
      </c>
      <c r="H2129" s="5">
        <f t="shared" si="4"/>
        <v>3</v>
      </c>
      <c r="I2129" s="5" t="str">
        <f t="shared" si="5"/>
        <v>223</v>
      </c>
      <c r="J2129" s="5" t="str">
        <f t="shared" si="6"/>
        <v>22</v>
      </c>
      <c r="K2129" s="5" t="str">
        <f>VLOOKUP(J2129,'RF Mapping'!$A$1:$B$26,2,0)</f>
        <v>Hibernating</v>
      </c>
    </row>
    <row r="2130" ht="15.75" customHeight="1">
      <c r="A2130" s="4">
        <v>17499.0</v>
      </c>
      <c r="B2130" s="5">
        <v>1.0</v>
      </c>
      <c r="C2130" s="15">
        <v>44431.38472222222</v>
      </c>
      <c r="D2130" s="16">
        <v>35.7</v>
      </c>
      <c r="E2130" s="5">
        <f t="shared" si="1"/>
        <v>644</v>
      </c>
      <c r="F2130" s="5">
        <f t="shared" si="2"/>
        <v>2</v>
      </c>
      <c r="G2130" s="5">
        <f t="shared" si="3"/>
        <v>2</v>
      </c>
      <c r="H2130" s="5">
        <f t="shared" si="4"/>
        <v>3</v>
      </c>
      <c r="I2130" s="5" t="str">
        <f t="shared" si="5"/>
        <v>223</v>
      </c>
      <c r="J2130" s="5" t="str">
        <f t="shared" si="6"/>
        <v>22</v>
      </c>
      <c r="K2130" s="5" t="str">
        <f>VLOOKUP(J2130,'RF Mapping'!$A$1:$B$26,2,0)</f>
        <v>Hibernating</v>
      </c>
    </row>
    <row r="2131" ht="15.75" customHeight="1">
      <c r="A2131" s="4">
        <v>17502.0</v>
      </c>
      <c r="B2131" s="5">
        <v>1.0</v>
      </c>
      <c r="C2131" s="15">
        <v>44691.69375</v>
      </c>
      <c r="D2131" s="16">
        <v>30.0</v>
      </c>
      <c r="E2131" s="5">
        <f t="shared" si="1"/>
        <v>384</v>
      </c>
      <c r="F2131" s="5">
        <f t="shared" si="2"/>
        <v>4</v>
      </c>
      <c r="G2131" s="5">
        <f t="shared" si="3"/>
        <v>2</v>
      </c>
      <c r="H2131" s="5">
        <f t="shared" si="4"/>
        <v>2</v>
      </c>
      <c r="I2131" s="5" t="str">
        <f t="shared" si="5"/>
        <v>422</v>
      </c>
      <c r="J2131" s="5" t="str">
        <f t="shared" si="6"/>
        <v>42</v>
      </c>
      <c r="K2131" s="5" t="str">
        <f>VLOOKUP(J2131,'RF Mapping'!$A$1:$B$26,2,0)</f>
        <v>Potential Loyalists</v>
      </c>
    </row>
    <row r="2132" ht="15.75" customHeight="1">
      <c r="A2132" s="4">
        <v>17504.0</v>
      </c>
      <c r="B2132" s="5">
        <v>2.0</v>
      </c>
      <c r="C2132" s="15">
        <v>44515.52430555555</v>
      </c>
      <c r="D2132" s="16">
        <v>87.5</v>
      </c>
      <c r="E2132" s="5">
        <f t="shared" si="1"/>
        <v>560</v>
      </c>
      <c r="F2132" s="5">
        <f t="shared" si="2"/>
        <v>2</v>
      </c>
      <c r="G2132" s="5">
        <f t="shared" si="3"/>
        <v>3</v>
      </c>
      <c r="H2132" s="5">
        <f t="shared" si="4"/>
        <v>4</v>
      </c>
      <c r="I2132" s="5" t="str">
        <f t="shared" si="5"/>
        <v>234</v>
      </c>
      <c r="J2132" s="5" t="str">
        <f t="shared" si="6"/>
        <v>23</v>
      </c>
      <c r="K2132" s="5" t="str">
        <f>VLOOKUP(J2132,'RF Mapping'!$A$1:$B$26,2,0)</f>
        <v>At Risk</v>
      </c>
    </row>
    <row r="2133" ht="15.75" customHeight="1">
      <c r="A2133" s="4">
        <v>17506.0</v>
      </c>
      <c r="B2133" s="5">
        <v>1.0</v>
      </c>
      <c r="C2133" s="15">
        <v>44645.48541666667</v>
      </c>
      <c r="D2133" s="16">
        <v>10.5</v>
      </c>
      <c r="E2133" s="5">
        <f t="shared" si="1"/>
        <v>430</v>
      </c>
      <c r="F2133" s="5">
        <f t="shared" si="2"/>
        <v>3</v>
      </c>
      <c r="G2133" s="5">
        <f t="shared" si="3"/>
        <v>2</v>
      </c>
      <c r="H2133" s="5">
        <f t="shared" si="4"/>
        <v>1</v>
      </c>
      <c r="I2133" s="5" t="str">
        <f t="shared" si="5"/>
        <v>321</v>
      </c>
      <c r="J2133" s="5" t="str">
        <f t="shared" si="6"/>
        <v>32</v>
      </c>
      <c r="K2133" s="5" t="str">
        <f>VLOOKUP(J2133,'RF Mapping'!$A$1:$B$26,2,0)</f>
        <v>About to Sleep</v>
      </c>
    </row>
    <row r="2134" ht="15.75" customHeight="1">
      <c r="A2134" s="4">
        <v>17507.0</v>
      </c>
      <c r="B2134" s="5">
        <v>1.0</v>
      </c>
      <c r="C2134" s="15">
        <v>44462.49166666667</v>
      </c>
      <c r="D2134" s="16">
        <v>3.4</v>
      </c>
      <c r="E2134" s="5">
        <f t="shared" si="1"/>
        <v>613</v>
      </c>
      <c r="F2134" s="5">
        <f t="shared" si="2"/>
        <v>2</v>
      </c>
      <c r="G2134" s="5">
        <f t="shared" si="3"/>
        <v>2</v>
      </c>
      <c r="H2134" s="5">
        <f t="shared" si="4"/>
        <v>1</v>
      </c>
      <c r="I2134" s="5" t="str">
        <f t="shared" si="5"/>
        <v>221</v>
      </c>
      <c r="J2134" s="5" t="str">
        <f t="shared" si="6"/>
        <v>22</v>
      </c>
      <c r="K2134" s="5" t="str">
        <f>VLOOKUP(J2134,'RF Mapping'!$A$1:$B$26,2,0)</f>
        <v>Hibernating</v>
      </c>
    </row>
    <row r="2135" ht="15.75" customHeight="1">
      <c r="A2135" s="4">
        <v>17509.0</v>
      </c>
      <c r="B2135" s="5">
        <v>5.0</v>
      </c>
      <c r="C2135" s="15">
        <v>44664.51111111111</v>
      </c>
      <c r="D2135" s="16">
        <v>86.9</v>
      </c>
      <c r="E2135" s="5">
        <f t="shared" si="1"/>
        <v>411</v>
      </c>
      <c r="F2135" s="5">
        <f t="shared" si="2"/>
        <v>4</v>
      </c>
      <c r="G2135" s="5">
        <f t="shared" si="3"/>
        <v>4</v>
      </c>
      <c r="H2135" s="5">
        <f t="shared" si="4"/>
        <v>4</v>
      </c>
      <c r="I2135" s="5" t="str">
        <f t="shared" si="5"/>
        <v>444</v>
      </c>
      <c r="J2135" s="5" t="str">
        <f t="shared" si="6"/>
        <v>44</v>
      </c>
      <c r="K2135" s="5" t="str">
        <f>VLOOKUP(J2135,'RF Mapping'!$A$1:$B$26,2,0)</f>
        <v>Loyal Customers</v>
      </c>
    </row>
    <row r="2136" ht="15.75" customHeight="1">
      <c r="A2136" s="4">
        <v>17511.0</v>
      </c>
      <c r="B2136" s="5">
        <v>25.0</v>
      </c>
      <c r="C2136" s="15">
        <v>44717.56458333333</v>
      </c>
      <c r="D2136" s="16">
        <v>3733.739999999999</v>
      </c>
      <c r="E2136" s="5">
        <f t="shared" si="1"/>
        <v>358</v>
      </c>
      <c r="F2136" s="5">
        <f t="shared" si="2"/>
        <v>5</v>
      </c>
      <c r="G2136" s="5">
        <f t="shared" si="3"/>
        <v>4</v>
      </c>
      <c r="H2136" s="5">
        <f t="shared" si="4"/>
        <v>4</v>
      </c>
      <c r="I2136" s="5" t="str">
        <f t="shared" si="5"/>
        <v>544</v>
      </c>
      <c r="J2136" s="5" t="str">
        <f t="shared" si="6"/>
        <v>54</v>
      </c>
      <c r="K2136" s="5" t="str">
        <f>VLOOKUP(J2136,'RF Mapping'!$A$1:$B$26,2,0)</f>
        <v>Champions</v>
      </c>
    </row>
    <row r="2137" ht="15.75" customHeight="1">
      <c r="A2137" s="4">
        <v>17512.0</v>
      </c>
      <c r="B2137" s="5">
        <v>2.0</v>
      </c>
      <c r="C2137" s="15">
        <v>44670.64305555556</v>
      </c>
      <c r="D2137" s="16">
        <v>52.400000000000006</v>
      </c>
      <c r="E2137" s="5">
        <f t="shared" si="1"/>
        <v>405</v>
      </c>
      <c r="F2137" s="5">
        <f t="shared" si="2"/>
        <v>4</v>
      </c>
      <c r="G2137" s="5">
        <f t="shared" si="3"/>
        <v>3</v>
      </c>
      <c r="H2137" s="5">
        <f t="shared" si="4"/>
        <v>3</v>
      </c>
      <c r="I2137" s="5" t="str">
        <f t="shared" si="5"/>
        <v>433</v>
      </c>
      <c r="J2137" s="5" t="str">
        <f t="shared" si="6"/>
        <v>43</v>
      </c>
      <c r="K2137" s="5" t="str">
        <f>VLOOKUP(J2137,'RF Mapping'!$A$1:$B$26,2,0)</f>
        <v>Potential Loyalists</v>
      </c>
    </row>
    <row r="2138" ht="15.75" customHeight="1">
      <c r="A2138" s="4">
        <v>17514.0</v>
      </c>
      <c r="B2138" s="5">
        <v>1.0</v>
      </c>
      <c r="C2138" s="15">
        <v>44595.65625</v>
      </c>
      <c r="D2138" s="16">
        <v>20.270000000000003</v>
      </c>
      <c r="E2138" s="5">
        <f t="shared" si="1"/>
        <v>480</v>
      </c>
      <c r="F2138" s="5">
        <f t="shared" si="2"/>
        <v>3</v>
      </c>
      <c r="G2138" s="5">
        <f t="shared" si="3"/>
        <v>2</v>
      </c>
      <c r="H2138" s="5">
        <f t="shared" si="4"/>
        <v>2</v>
      </c>
      <c r="I2138" s="5" t="str">
        <f t="shared" si="5"/>
        <v>322</v>
      </c>
      <c r="J2138" s="5" t="str">
        <f t="shared" si="6"/>
        <v>32</v>
      </c>
      <c r="K2138" s="5" t="str">
        <f>VLOOKUP(J2138,'RF Mapping'!$A$1:$B$26,2,0)</f>
        <v>About to Sleep</v>
      </c>
    </row>
    <row r="2139" ht="15.75" customHeight="1">
      <c r="A2139" s="4">
        <v>17515.0</v>
      </c>
      <c r="B2139" s="5">
        <v>1.0</v>
      </c>
      <c r="C2139" s="15">
        <v>44402.60625</v>
      </c>
      <c r="D2139" s="16">
        <v>3.38</v>
      </c>
      <c r="E2139" s="5">
        <f t="shared" si="1"/>
        <v>673</v>
      </c>
      <c r="F2139" s="5">
        <f t="shared" si="2"/>
        <v>2</v>
      </c>
      <c r="G2139" s="5">
        <f t="shared" si="3"/>
        <v>2</v>
      </c>
      <c r="H2139" s="5">
        <f t="shared" si="4"/>
        <v>1</v>
      </c>
      <c r="I2139" s="5" t="str">
        <f t="shared" si="5"/>
        <v>221</v>
      </c>
      <c r="J2139" s="5" t="str">
        <f t="shared" si="6"/>
        <v>22</v>
      </c>
      <c r="K2139" s="5" t="str">
        <f>VLOOKUP(J2139,'RF Mapping'!$A$1:$B$26,2,0)</f>
        <v>Hibernating</v>
      </c>
    </row>
    <row r="2140" ht="15.75" customHeight="1">
      <c r="A2140" s="4">
        <v>17516.0</v>
      </c>
      <c r="B2140" s="5">
        <v>2.0</v>
      </c>
      <c r="C2140" s="15">
        <v>44604.61805555555</v>
      </c>
      <c r="D2140" s="16">
        <v>45.15</v>
      </c>
      <c r="E2140" s="5">
        <f t="shared" si="1"/>
        <v>471</v>
      </c>
      <c r="F2140" s="5">
        <f t="shared" si="2"/>
        <v>3</v>
      </c>
      <c r="G2140" s="5">
        <f t="shared" si="3"/>
        <v>3</v>
      </c>
      <c r="H2140" s="5">
        <f t="shared" si="4"/>
        <v>3</v>
      </c>
      <c r="I2140" s="5" t="str">
        <f t="shared" si="5"/>
        <v>333</v>
      </c>
      <c r="J2140" s="5" t="str">
        <f t="shared" si="6"/>
        <v>33</v>
      </c>
      <c r="K2140" s="5" t="str">
        <f>VLOOKUP(J2140,'RF Mapping'!$A$1:$B$26,2,0)</f>
        <v>Need Attention</v>
      </c>
    </row>
    <row r="2141" ht="15.75" customHeight="1">
      <c r="A2141" s="4">
        <v>17519.0</v>
      </c>
      <c r="B2141" s="5">
        <v>2.0</v>
      </c>
      <c r="C2141" s="15">
        <v>44462.58263888889</v>
      </c>
      <c r="D2141" s="16">
        <v>29.45</v>
      </c>
      <c r="E2141" s="5">
        <f t="shared" si="1"/>
        <v>613</v>
      </c>
      <c r="F2141" s="5">
        <f t="shared" si="2"/>
        <v>2</v>
      </c>
      <c r="G2141" s="5">
        <f t="shared" si="3"/>
        <v>3</v>
      </c>
      <c r="H2141" s="5">
        <f t="shared" si="4"/>
        <v>2</v>
      </c>
      <c r="I2141" s="5" t="str">
        <f t="shared" si="5"/>
        <v>232</v>
      </c>
      <c r="J2141" s="5" t="str">
        <f t="shared" si="6"/>
        <v>23</v>
      </c>
      <c r="K2141" s="5" t="str">
        <f>VLOOKUP(J2141,'RF Mapping'!$A$1:$B$26,2,0)</f>
        <v>At Risk</v>
      </c>
    </row>
    <row r="2142" ht="15.75" customHeight="1">
      <c r="A2142" s="4">
        <v>17520.0</v>
      </c>
      <c r="B2142" s="5">
        <v>1.0</v>
      </c>
      <c r="C2142" s="15">
        <v>44668.50277777778</v>
      </c>
      <c r="D2142" s="16">
        <v>32.7</v>
      </c>
      <c r="E2142" s="5">
        <f t="shared" si="1"/>
        <v>407</v>
      </c>
      <c r="F2142" s="5">
        <f t="shared" si="2"/>
        <v>4</v>
      </c>
      <c r="G2142" s="5">
        <f t="shared" si="3"/>
        <v>2</v>
      </c>
      <c r="H2142" s="5">
        <f t="shared" si="4"/>
        <v>3</v>
      </c>
      <c r="I2142" s="5" t="str">
        <f t="shared" si="5"/>
        <v>423</v>
      </c>
      <c r="J2142" s="5" t="str">
        <f t="shared" si="6"/>
        <v>42</v>
      </c>
      <c r="K2142" s="5" t="str">
        <f>VLOOKUP(J2142,'RF Mapping'!$A$1:$B$26,2,0)</f>
        <v>Potential Loyalists</v>
      </c>
    </row>
    <row r="2143" ht="15.75" customHeight="1">
      <c r="A2143" s="4">
        <v>17522.0</v>
      </c>
      <c r="B2143" s="5">
        <v>2.0</v>
      </c>
      <c r="C2143" s="15">
        <v>44585.52013888889</v>
      </c>
      <c r="D2143" s="16">
        <v>26.259999999999998</v>
      </c>
      <c r="E2143" s="5">
        <f t="shared" si="1"/>
        <v>490</v>
      </c>
      <c r="F2143" s="5">
        <f t="shared" si="2"/>
        <v>3</v>
      </c>
      <c r="G2143" s="5">
        <f t="shared" si="3"/>
        <v>3</v>
      </c>
      <c r="H2143" s="5">
        <f t="shared" si="4"/>
        <v>2</v>
      </c>
      <c r="I2143" s="5" t="str">
        <f t="shared" si="5"/>
        <v>332</v>
      </c>
      <c r="J2143" s="5" t="str">
        <f t="shared" si="6"/>
        <v>33</v>
      </c>
      <c r="K2143" s="5" t="str">
        <f>VLOOKUP(J2143,'RF Mapping'!$A$1:$B$26,2,0)</f>
        <v>Need Attention</v>
      </c>
    </row>
    <row r="2144" ht="15.75" customHeight="1">
      <c r="A2144" s="4">
        <v>17527.0</v>
      </c>
      <c r="B2144" s="5">
        <v>4.0</v>
      </c>
      <c r="C2144" s="15">
        <v>44661.65416666667</v>
      </c>
      <c r="D2144" s="16">
        <v>76.01</v>
      </c>
      <c r="E2144" s="5">
        <f t="shared" si="1"/>
        <v>414</v>
      </c>
      <c r="F2144" s="5">
        <f t="shared" si="2"/>
        <v>4</v>
      </c>
      <c r="G2144" s="5">
        <f t="shared" si="3"/>
        <v>4</v>
      </c>
      <c r="H2144" s="5">
        <f t="shared" si="4"/>
        <v>3</v>
      </c>
      <c r="I2144" s="5" t="str">
        <f t="shared" si="5"/>
        <v>443</v>
      </c>
      <c r="J2144" s="5" t="str">
        <f t="shared" si="6"/>
        <v>44</v>
      </c>
      <c r="K2144" s="5" t="str">
        <f>VLOOKUP(J2144,'RF Mapping'!$A$1:$B$26,2,0)</f>
        <v>Loyal Customers</v>
      </c>
    </row>
    <row r="2145" ht="15.75" customHeight="1">
      <c r="A2145" s="4">
        <v>17528.0</v>
      </c>
      <c r="B2145" s="5">
        <v>5.0</v>
      </c>
      <c r="C2145" s="15">
        <v>44718.43819444445</v>
      </c>
      <c r="D2145" s="16">
        <v>60.800000000000004</v>
      </c>
      <c r="E2145" s="5">
        <f t="shared" si="1"/>
        <v>357</v>
      </c>
      <c r="F2145" s="5">
        <f t="shared" si="2"/>
        <v>5</v>
      </c>
      <c r="G2145" s="5">
        <f t="shared" si="3"/>
        <v>4</v>
      </c>
      <c r="H2145" s="5">
        <f t="shared" si="4"/>
        <v>3</v>
      </c>
      <c r="I2145" s="5" t="str">
        <f t="shared" si="5"/>
        <v>543</v>
      </c>
      <c r="J2145" s="5" t="str">
        <f t="shared" si="6"/>
        <v>54</v>
      </c>
      <c r="K2145" s="5" t="str">
        <f>VLOOKUP(J2145,'RF Mapping'!$A$1:$B$26,2,0)</f>
        <v>Champions</v>
      </c>
    </row>
    <row r="2146" ht="15.75" customHeight="1">
      <c r="A2146" s="4">
        <v>17530.0</v>
      </c>
      <c r="B2146" s="5">
        <v>4.0</v>
      </c>
      <c r="C2146" s="15">
        <v>44720.77916666667</v>
      </c>
      <c r="D2146" s="16">
        <v>26.88</v>
      </c>
      <c r="E2146" s="5">
        <f t="shared" si="1"/>
        <v>355</v>
      </c>
      <c r="F2146" s="5">
        <f t="shared" si="2"/>
        <v>5</v>
      </c>
      <c r="G2146" s="5">
        <f t="shared" si="3"/>
        <v>4</v>
      </c>
      <c r="H2146" s="5">
        <f t="shared" si="4"/>
        <v>2</v>
      </c>
      <c r="I2146" s="5" t="str">
        <f t="shared" si="5"/>
        <v>542</v>
      </c>
      <c r="J2146" s="5" t="str">
        <f t="shared" si="6"/>
        <v>54</v>
      </c>
      <c r="K2146" s="5" t="str">
        <f>VLOOKUP(J2146,'RF Mapping'!$A$1:$B$26,2,0)</f>
        <v>Champions</v>
      </c>
    </row>
    <row r="2147" ht="15.75" customHeight="1">
      <c r="A2147" s="4">
        <v>17536.0</v>
      </c>
      <c r="B2147" s="5">
        <v>1.0</v>
      </c>
      <c r="C2147" s="15">
        <v>44545.55763888889</v>
      </c>
      <c r="D2147" s="16">
        <v>51.0</v>
      </c>
      <c r="E2147" s="5">
        <f t="shared" si="1"/>
        <v>530</v>
      </c>
      <c r="F2147" s="5">
        <f t="shared" si="2"/>
        <v>3</v>
      </c>
      <c r="G2147" s="5">
        <f t="shared" si="3"/>
        <v>2</v>
      </c>
      <c r="H2147" s="5">
        <f t="shared" si="4"/>
        <v>3</v>
      </c>
      <c r="I2147" s="5" t="str">
        <f t="shared" si="5"/>
        <v>323</v>
      </c>
      <c r="J2147" s="5" t="str">
        <f t="shared" si="6"/>
        <v>32</v>
      </c>
      <c r="K2147" s="5" t="str">
        <f>VLOOKUP(J2147,'RF Mapping'!$A$1:$B$26,2,0)</f>
        <v>About to Sleep</v>
      </c>
    </row>
    <row r="2148" ht="15.75" customHeight="1">
      <c r="A2148" s="4">
        <v>17537.0</v>
      </c>
      <c r="B2148" s="5">
        <v>2.0</v>
      </c>
      <c r="C2148" s="15">
        <v>44691.45555555556</v>
      </c>
      <c r="D2148" s="16">
        <v>48.33</v>
      </c>
      <c r="E2148" s="5">
        <f t="shared" si="1"/>
        <v>384</v>
      </c>
      <c r="F2148" s="5">
        <f t="shared" si="2"/>
        <v>4</v>
      </c>
      <c r="G2148" s="5">
        <f t="shared" si="3"/>
        <v>3</v>
      </c>
      <c r="H2148" s="5">
        <f t="shared" si="4"/>
        <v>3</v>
      </c>
      <c r="I2148" s="5" t="str">
        <f t="shared" si="5"/>
        <v>433</v>
      </c>
      <c r="J2148" s="5" t="str">
        <f t="shared" si="6"/>
        <v>43</v>
      </c>
      <c r="K2148" s="5" t="str">
        <f>VLOOKUP(J2148,'RF Mapping'!$A$1:$B$26,2,0)</f>
        <v>Potential Loyalists</v>
      </c>
    </row>
    <row r="2149" ht="15.75" customHeight="1">
      <c r="A2149" s="4">
        <v>17540.0</v>
      </c>
      <c r="B2149" s="5">
        <v>1.0</v>
      </c>
      <c r="C2149" s="15">
        <v>44713.375</v>
      </c>
      <c r="D2149" s="16">
        <v>8.5</v>
      </c>
      <c r="E2149" s="5">
        <f t="shared" si="1"/>
        <v>362</v>
      </c>
      <c r="F2149" s="5">
        <f t="shared" si="2"/>
        <v>5</v>
      </c>
      <c r="G2149" s="5">
        <f t="shared" si="3"/>
        <v>2</v>
      </c>
      <c r="H2149" s="5">
        <f t="shared" si="4"/>
        <v>1</v>
      </c>
      <c r="I2149" s="5" t="str">
        <f t="shared" si="5"/>
        <v>521</v>
      </c>
      <c r="J2149" s="5" t="str">
        <f t="shared" si="6"/>
        <v>52</v>
      </c>
      <c r="K2149" s="5" t="str">
        <f>VLOOKUP(J2149,'RF Mapping'!$A$1:$B$26,2,0)</f>
        <v>Potential Loyalists</v>
      </c>
    </row>
    <row r="2150" ht="15.75" customHeight="1">
      <c r="A2150" s="4">
        <v>17542.0</v>
      </c>
      <c r="B2150" s="5">
        <v>1.0</v>
      </c>
      <c r="C2150" s="15">
        <v>44454.48958333334</v>
      </c>
      <c r="D2150" s="16">
        <v>28.58</v>
      </c>
      <c r="E2150" s="5">
        <f t="shared" si="1"/>
        <v>621</v>
      </c>
      <c r="F2150" s="5">
        <f t="shared" si="2"/>
        <v>2</v>
      </c>
      <c r="G2150" s="5">
        <f t="shared" si="3"/>
        <v>2</v>
      </c>
      <c r="H2150" s="5">
        <f t="shared" si="4"/>
        <v>2</v>
      </c>
      <c r="I2150" s="5" t="str">
        <f t="shared" si="5"/>
        <v>222</v>
      </c>
      <c r="J2150" s="5" t="str">
        <f t="shared" si="6"/>
        <v>22</v>
      </c>
      <c r="K2150" s="5" t="str">
        <f>VLOOKUP(J2150,'RF Mapping'!$A$1:$B$26,2,0)</f>
        <v>Hibernating</v>
      </c>
    </row>
    <row r="2151" ht="15.75" customHeight="1">
      <c r="A2151" s="4">
        <v>17545.0</v>
      </c>
      <c r="B2151" s="5">
        <v>3.0</v>
      </c>
      <c r="C2151" s="15">
        <v>44678.58611111111</v>
      </c>
      <c r="D2151" s="16">
        <v>9.149999999999999</v>
      </c>
      <c r="E2151" s="5">
        <f t="shared" si="1"/>
        <v>397</v>
      </c>
      <c r="F2151" s="5">
        <f t="shared" si="2"/>
        <v>4</v>
      </c>
      <c r="G2151" s="5">
        <f t="shared" si="3"/>
        <v>4</v>
      </c>
      <c r="H2151" s="5">
        <f t="shared" si="4"/>
        <v>1</v>
      </c>
      <c r="I2151" s="5" t="str">
        <f t="shared" si="5"/>
        <v>441</v>
      </c>
      <c r="J2151" s="5" t="str">
        <f t="shared" si="6"/>
        <v>44</v>
      </c>
      <c r="K2151" s="5" t="str">
        <f>VLOOKUP(J2151,'RF Mapping'!$A$1:$B$26,2,0)</f>
        <v>Loyal Customers</v>
      </c>
    </row>
    <row r="2152" ht="15.75" customHeight="1">
      <c r="A2152" s="4">
        <v>17548.0</v>
      </c>
      <c r="B2152" s="5">
        <v>2.0</v>
      </c>
      <c r="C2152" s="15">
        <v>44506.41666666666</v>
      </c>
      <c r="D2152" s="16">
        <v>181.35999999999999</v>
      </c>
      <c r="E2152" s="5">
        <f t="shared" si="1"/>
        <v>569</v>
      </c>
      <c r="F2152" s="5">
        <f t="shared" si="2"/>
        <v>2</v>
      </c>
      <c r="G2152" s="5">
        <f t="shared" si="3"/>
        <v>3</v>
      </c>
      <c r="H2152" s="5">
        <f t="shared" si="4"/>
        <v>4</v>
      </c>
      <c r="I2152" s="5" t="str">
        <f t="shared" si="5"/>
        <v>234</v>
      </c>
      <c r="J2152" s="5" t="str">
        <f t="shared" si="6"/>
        <v>23</v>
      </c>
      <c r="K2152" s="5" t="str">
        <f>VLOOKUP(J2152,'RF Mapping'!$A$1:$B$26,2,0)</f>
        <v>At Risk</v>
      </c>
    </row>
    <row r="2153" ht="15.75" customHeight="1">
      <c r="A2153" s="4">
        <v>17550.0</v>
      </c>
      <c r="B2153" s="5">
        <v>2.0</v>
      </c>
      <c r="C2153" s="15">
        <v>44526.58958333333</v>
      </c>
      <c r="D2153" s="16">
        <v>12.2</v>
      </c>
      <c r="E2153" s="5">
        <f t="shared" si="1"/>
        <v>549</v>
      </c>
      <c r="F2153" s="5">
        <f t="shared" si="2"/>
        <v>2</v>
      </c>
      <c r="G2153" s="5">
        <f t="shared" si="3"/>
        <v>3</v>
      </c>
      <c r="H2153" s="5">
        <f t="shared" si="4"/>
        <v>1</v>
      </c>
      <c r="I2153" s="5" t="str">
        <f t="shared" si="5"/>
        <v>231</v>
      </c>
      <c r="J2153" s="5" t="str">
        <f t="shared" si="6"/>
        <v>23</v>
      </c>
      <c r="K2153" s="5" t="str">
        <f>VLOOKUP(J2153,'RF Mapping'!$A$1:$B$26,2,0)</f>
        <v>At Risk</v>
      </c>
    </row>
    <row r="2154" ht="15.75" customHeight="1">
      <c r="A2154" s="4">
        <v>17551.0</v>
      </c>
      <c r="B2154" s="5">
        <v>1.0</v>
      </c>
      <c r="C2154" s="15">
        <v>44362.59166666667</v>
      </c>
      <c r="D2154" s="16">
        <v>33.699999999999996</v>
      </c>
      <c r="E2154" s="5">
        <f t="shared" si="1"/>
        <v>713</v>
      </c>
      <c r="F2154" s="5">
        <f t="shared" si="2"/>
        <v>2</v>
      </c>
      <c r="G2154" s="5">
        <f t="shared" si="3"/>
        <v>2</v>
      </c>
      <c r="H2154" s="5">
        <f t="shared" si="4"/>
        <v>3</v>
      </c>
      <c r="I2154" s="5" t="str">
        <f t="shared" si="5"/>
        <v>223</v>
      </c>
      <c r="J2154" s="5" t="str">
        <f t="shared" si="6"/>
        <v>22</v>
      </c>
      <c r="K2154" s="5" t="str">
        <f>VLOOKUP(J2154,'RF Mapping'!$A$1:$B$26,2,0)</f>
        <v>Hibernating</v>
      </c>
    </row>
    <row r="2155" ht="15.75" customHeight="1">
      <c r="A2155" s="4">
        <v>17552.0</v>
      </c>
      <c r="B2155" s="5">
        <v>1.0</v>
      </c>
      <c r="C2155" s="15">
        <v>44349.78125</v>
      </c>
      <c r="D2155" s="16">
        <v>65.4</v>
      </c>
      <c r="E2155" s="5">
        <f t="shared" si="1"/>
        <v>726</v>
      </c>
      <c r="F2155" s="5">
        <f t="shared" si="2"/>
        <v>2</v>
      </c>
      <c r="G2155" s="5">
        <f t="shared" si="3"/>
        <v>2</v>
      </c>
      <c r="H2155" s="5">
        <f t="shared" si="4"/>
        <v>3</v>
      </c>
      <c r="I2155" s="5" t="str">
        <f t="shared" si="5"/>
        <v>223</v>
      </c>
      <c r="J2155" s="5" t="str">
        <f t="shared" si="6"/>
        <v>22</v>
      </c>
      <c r="K2155" s="5" t="str">
        <f>VLOOKUP(J2155,'RF Mapping'!$A$1:$B$26,2,0)</f>
        <v>Hibernating</v>
      </c>
    </row>
    <row r="2156" ht="15.75" customHeight="1">
      <c r="A2156" s="4">
        <v>17554.0</v>
      </c>
      <c r="B2156" s="5">
        <v>1.0</v>
      </c>
      <c r="C2156" s="15">
        <v>44575.83402777778</v>
      </c>
      <c r="D2156" s="16">
        <v>18.9</v>
      </c>
      <c r="E2156" s="5">
        <f t="shared" si="1"/>
        <v>500</v>
      </c>
      <c r="F2156" s="5">
        <f t="shared" si="2"/>
        <v>3</v>
      </c>
      <c r="G2156" s="5">
        <f t="shared" si="3"/>
        <v>2</v>
      </c>
      <c r="H2156" s="5">
        <f t="shared" si="4"/>
        <v>2</v>
      </c>
      <c r="I2156" s="5" t="str">
        <f t="shared" si="5"/>
        <v>322</v>
      </c>
      <c r="J2156" s="5" t="str">
        <f t="shared" si="6"/>
        <v>32</v>
      </c>
      <c r="K2156" s="5" t="str">
        <f>VLOOKUP(J2156,'RF Mapping'!$A$1:$B$26,2,0)</f>
        <v>About to Sleep</v>
      </c>
    </row>
    <row r="2157" ht="15.75" customHeight="1">
      <c r="A2157" s="4">
        <v>17555.0</v>
      </c>
      <c r="B2157" s="5">
        <v>2.0</v>
      </c>
      <c r="C2157" s="15">
        <v>44701.51527777778</v>
      </c>
      <c r="D2157" s="16">
        <v>8.95</v>
      </c>
      <c r="E2157" s="5">
        <f t="shared" si="1"/>
        <v>374</v>
      </c>
      <c r="F2157" s="5">
        <f t="shared" si="2"/>
        <v>5</v>
      </c>
      <c r="G2157" s="5">
        <f t="shared" si="3"/>
        <v>3</v>
      </c>
      <c r="H2157" s="5">
        <f t="shared" si="4"/>
        <v>1</v>
      </c>
      <c r="I2157" s="5" t="str">
        <f t="shared" si="5"/>
        <v>531</v>
      </c>
      <c r="J2157" s="5" t="str">
        <f t="shared" si="6"/>
        <v>53</v>
      </c>
      <c r="K2157" s="5" t="str">
        <f>VLOOKUP(J2157,'RF Mapping'!$A$1:$B$26,2,0)</f>
        <v>Potential Loyalists</v>
      </c>
    </row>
    <row r="2158" ht="15.75" customHeight="1">
      <c r="A2158" s="4">
        <v>17557.0</v>
      </c>
      <c r="B2158" s="5">
        <v>1.0</v>
      </c>
      <c r="C2158" s="15">
        <v>44639.59930555556</v>
      </c>
      <c r="D2158" s="16">
        <v>20.4</v>
      </c>
      <c r="E2158" s="5">
        <f t="shared" si="1"/>
        <v>436</v>
      </c>
      <c r="F2158" s="5">
        <f t="shared" si="2"/>
        <v>3</v>
      </c>
      <c r="G2158" s="5">
        <f t="shared" si="3"/>
        <v>2</v>
      </c>
      <c r="H2158" s="5">
        <f t="shared" si="4"/>
        <v>2</v>
      </c>
      <c r="I2158" s="5" t="str">
        <f t="shared" si="5"/>
        <v>322</v>
      </c>
      <c r="J2158" s="5" t="str">
        <f t="shared" si="6"/>
        <v>32</v>
      </c>
      <c r="K2158" s="5" t="str">
        <f>VLOOKUP(J2158,'RF Mapping'!$A$1:$B$26,2,0)</f>
        <v>About to Sleep</v>
      </c>
    </row>
    <row r="2159" ht="15.75" customHeight="1">
      <c r="A2159" s="4">
        <v>17560.0</v>
      </c>
      <c r="B2159" s="5">
        <v>3.0</v>
      </c>
      <c r="C2159" s="15">
        <v>44568.62916666667</v>
      </c>
      <c r="D2159" s="16">
        <v>109.08000000000001</v>
      </c>
      <c r="E2159" s="5">
        <f t="shared" si="1"/>
        <v>507</v>
      </c>
      <c r="F2159" s="5">
        <f t="shared" si="2"/>
        <v>3</v>
      </c>
      <c r="G2159" s="5">
        <f t="shared" si="3"/>
        <v>4</v>
      </c>
      <c r="H2159" s="5">
        <f t="shared" si="4"/>
        <v>4</v>
      </c>
      <c r="I2159" s="5" t="str">
        <f t="shared" si="5"/>
        <v>344</v>
      </c>
      <c r="J2159" s="5" t="str">
        <f t="shared" si="6"/>
        <v>34</v>
      </c>
      <c r="K2159" s="5" t="str">
        <f>VLOOKUP(J2159,'RF Mapping'!$A$1:$B$26,2,0)</f>
        <v>Loyal Customers</v>
      </c>
    </row>
    <row r="2160" ht="15.75" customHeight="1">
      <c r="A2160" s="4">
        <v>17561.0</v>
      </c>
      <c r="B2160" s="5">
        <v>1.0</v>
      </c>
      <c r="C2160" s="15">
        <v>44701.53680555556</v>
      </c>
      <c r="D2160" s="16">
        <v>4.68</v>
      </c>
      <c r="E2160" s="5">
        <f t="shared" si="1"/>
        <v>374</v>
      </c>
      <c r="F2160" s="5">
        <f t="shared" si="2"/>
        <v>5</v>
      </c>
      <c r="G2160" s="5">
        <f t="shared" si="3"/>
        <v>2</v>
      </c>
      <c r="H2160" s="5">
        <f t="shared" si="4"/>
        <v>1</v>
      </c>
      <c r="I2160" s="5" t="str">
        <f t="shared" si="5"/>
        <v>521</v>
      </c>
      <c r="J2160" s="5" t="str">
        <f t="shared" si="6"/>
        <v>52</v>
      </c>
      <c r="K2160" s="5" t="str">
        <f>VLOOKUP(J2160,'RF Mapping'!$A$1:$B$26,2,0)</f>
        <v>Potential Loyalists</v>
      </c>
    </row>
    <row r="2161" ht="15.75" customHeight="1">
      <c r="A2161" s="4">
        <v>17566.0</v>
      </c>
      <c r="B2161" s="5">
        <v>1.0</v>
      </c>
      <c r="C2161" s="15">
        <v>44695.57083333333</v>
      </c>
      <c r="D2161" s="16">
        <v>8.5</v>
      </c>
      <c r="E2161" s="5">
        <f t="shared" si="1"/>
        <v>380</v>
      </c>
      <c r="F2161" s="5">
        <f t="shared" si="2"/>
        <v>5</v>
      </c>
      <c r="G2161" s="5">
        <f t="shared" si="3"/>
        <v>2</v>
      </c>
      <c r="H2161" s="5">
        <f t="shared" si="4"/>
        <v>1</v>
      </c>
      <c r="I2161" s="5" t="str">
        <f t="shared" si="5"/>
        <v>521</v>
      </c>
      <c r="J2161" s="5" t="str">
        <f t="shared" si="6"/>
        <v>52</v>
      </c>
      <c r="K2161" s="5" t="str">
        <f>VLOOKUP(J2161,'RF Mapping'!$A$1:$B$26,2,0)</f>
        <v>Potential Loyalists</v>
      </c>
    </row>
    <row r="2162" ht="15.75" customHeight="1">
      <c r="A2162" s="4">
        <v>17567.0</v>
      </c>
      <c r="B2162" s="5">
        <v>4.0</v>
      </c>
      <c r="C2162" s="15">
        <v>44641.71111111111</v>
      </c>
      <c r="D2162" s="16">
        <v>204.8</v>
      </c>
      <c r="E2162" s="5">
        <f t="shared" si="1"/>
        <v>434</v>
      </c>
      <c r="F2162" s="5">
        <f t="shared" si="2"/>
        <v>3</v>
      </c>
      <c r="G2162" s="5">
        <f t="shared" si="3"/>
        <v>4</v>
      </c>
      <c r="H2162" s="5">
        <f t="shared" si="4"/>
        <v>4</v>
      </c>
      <c r="I2162" s="5" t="str">
        <f t="shared" si="5"/>
        <v>344</v>
      </c>
      <c r="J2162" s="5" t="str">
        <f t="shared" si="6"/>
        <v>34</v>
      </c>
      <c r="K2162" s="5" t="str">
        <f>VLOOKUP(J2162,'RF Mapping'!$A$1:$B$26,2,0)</f>
        <v>Loyal Customers</v>
      </c>
    </row>
    <row r="2163" ht="15.75" customHeight="1">
      <c r="A2163" s="4">
        <v>17569.0</v>
      </c>
      <c r="B2163" s="5">
        <v>1.0</v>
      </c>
      <c r="C2163" s="15">
        <v>44388.59375</v>
      </c>
      <c r="D2163" s="16">
        <v>7.8</v>
      </c>
      <c r="E2163" s="5">
        <f t="shared" si="1"/>
        <v>687</v>
      </c>
      <c r="F2163" s="5">
        <f t="shared" si="2"/>
        <v>2</v>
      </c>
      <c r="G2163" s="5">
        <f t="shared" si="3"/>
        <v>2</v>
      </c>
      <c r="H2163" s="5">
        <f t="shared" si="4"/>
        <v>1</v>
      </c>
      <c r="I2163" s="5" t="str">
        <f t="shared" si="5"/>
        <v>221</v>
      </c>
      <c r="J2163" s="5" t="str">
        <f t="shared" si="6"/>
        <v>22</v>
      </c>
      <c r="K2163" s="5" t="str">
        <f>VLOOKUP(J2163,'RF Mapping'!$A$1:$B$26,2,0)</f>
        <v>Hibernating</v>
      </c>
    </row>
    <row r="2164" ht="15.75" customHeight="1">
      <c r="A2164" s="4">
        <v>17571.0</v>
      </c>
      <c r="B2164" s="5">
        <v>3.0</v>
      </c>
      <c r="C2164" s="15">
        <v>44671.66458333333</v>
      </c>
      <c r="D2164" s="16">
        <v>69.58</v>
      </c>
      <c r="E2164" s="5">
        <f t="shared" si="1"/>
        <v>404</v>
      </c>
      <c r="F2164" s="5">
        <f t="shared" si="2"/>
        <v>4</v>
      </c>
      <c r="G2164" s="5">
        <f t="shared" si="3"/>
        <v>4</v>
      </c>
      <c r="H2164" s="5">
        <f t="shared" si="4"/>
        <v>3</v>
      </c>
      <c r="I2164" s="5" t="str">
        <f t="shared" si="5"/>
        <v>443</v>
      </c>
      <c r="J2164" s="5" t="str">
        <f t="shared" si="6"/>
        <v>44</v>
      </c>
      <c r="K2164" s="5" t="str">
        <f>VLOOKUP(J2164,'RF Mapping'!$A$1:$B$26,2,0)</f>
        <v>Loyal Customers</v>
      </c>
    </row>
    <row r="2165" ht="15.75" customHeight="1">
      <c r="A2165" s="4">
        <v>17572.0</v>
      </c>
      <c r="B2165" s="5">
        <v>1.0</v>
      </c>
      <c r="C2165" s="15">
        <v>44484.50694444445</v>
      </c>
      <c r="D2165" s="16">
        <v>19.9</v>
      </c>
      <c r="E2165" s="5">
        <f t="shared" si="1"/>
        <v>591</v>
      </c>
      <c r="F2165" s="5">
        <f t="shared" si="2"/>
        <v>2</v>
      </c>
      <c r="G2165" s="5">
        <f t="shared" si="3"/>
        <v>2</v>
      </c>
      <c r="H2165" s="5">
        <f t="shared" si="4"/>
        <v>2</v>
      </c>
      <c r="I2165" s="5" t="str">
        <f t="shared" si="5"/>
        <v>222</v>
      </c>
      <c r="J2165" s="5" t="str">
        <f t="shared" si="6"/>
        <v>22</v>
      </c>
      <c r="K2165" s="5" t="str">
        <f>VLOOKUP(J2165,'RF Mapping'!$A$1:$B$26,2,0)</f>
        <v>Hibernating</v>
      </c>
    </row>
    <row r="2166" ht="15.75" customHeight="1">
      <c r="A2166" s="4">
        <v>17573.0</v>
      </c>
      <c r="B2166" s="5">
        <v>1.0</v>
      </c>
      <c r="C2166" s="15">
        <v>44635.71458333333</v>
      </c>
      <c r="D2166" s="16">
        <v>17.700000000000003</v>
      </c>
      <c r="E2166" s="5">
        <f t="shared" si="1"/>
        <v>440</v>
      </c>
      <c r="F2166" s="5">
        <f t="shared" si="2"/>
        <v>3</v>
      </c>
      <c r="G2166" s="5">
        <f t="shared" si="3"/>
        <v>2</v>
      </c>
      <c r="H2166" s="5">
        <f t="shared" si="4"/>
        <v>2</v>
      </c>
      <c r="I2166" s="5" t="str">
        <f t="shared" si="5"/>
        <v>322</v>
      </c>
      <c r="J2166" s="5" t="str">
        <f t="shared" si="6"/>
        <v>32</v>
      </c>
      <c r="K2166" s="5" t="str">
        <f>VLOOKUP(J2166,'RF Mapping'!$A$1:$B$26,2,0)</f>
        <v>About to Sleep</v>
      </c>
    </row>
    <row r="2167" ht="15.75" customHeight="1">
      <c r="A2167" s="4">
        <v>17576.0</v>
      </c>
      <c r="B2167" s="5">
        <v>11.0</v>
      </c>
      <c r="C2167" s="15">
        <v>44713.74722222222</v>
      </c>
      <c r="D2167" s="16">
        <v>142.17999999999998</v>
      </c>
      <c r="E2167" s="5">
        <f t="shared" si="1"/>
        <v>362</v>
      </c>
      <c r="F2167" s="5">
        <f t="shared" si="2"/>
        <v>5</v>
      </c>
      <c r="G2167" s="5">
        <f t="shared" si="3"/>
        <v>4</v>
      </c>
      <c r="H2167" s="5">
        <f t="shared" si="4"/>
        <v>4</v>
      </c>
      <c r="I2167" s="5" t="str">
        <f t="shared" si="5"/>
        <v>544</v>
      </c>
      <c r="J2167" s="5" t="str">
        <f t="shared" si="6"/>
        <v>54</v>
      </c>
      <c r="K2167" s="5" t="str">
        <f>VLOOKUP(J2167,'RF Mapping'!$A$1:$B$26,2,0)</f>
        <v>Champions</v>
      </c>
    </row>
    <row r="2168" ht="15.75" customHeight="1">
      <c r="A2168" s="4">
        <v>17579.0</v>
      </c>
      <c r="B2168" s="5">
        <v>2.0</v>
      </c>
      <c r="C2168" s="15">
        <v>44603.43472222222</v>
      </c>
      <c r="D2168" s="16">
        <v>23.450000000000003</v>
      </c>
      <c r="E2168" s="5">
        <f t="shared" si="1"/>
        <v>472</v>
      </c>
      <c r="F2168" s="5">
        <f t="shared" si="2"/>
        <v>3</v>
      </c>
      <c r="G2168" s="5">
        <f t="shared" si="3"/>
        <v>3</v>
      </c>
      <c r="H2168" s="5">
        <f t="shared" si="4"/>
        <v>2</v>
      </c>
      <c r="I2168" s="5" t="str">
        <f t="shared" si="5"/>
        <v>332</v>
      </c>
      <c r="J2168" s="5" t="str">
        <f t="shared" si="6"/>
        <v>33</v>
      </c>
      <c r="K2168" s="5" t="str">
        <f>VLOOKUP(J2168,'RF Mapping'!$A$1:$B$26,2,0)</f>
        <v>Need Attention</v>
      </c>
    </row>
    <row r="2169" ht="15.75" customHeight="1">
      <c r="A2169" s="4">
        <v>17580.0</v>
      </c>
      <c r="B2169" s="5">
        <v>1.0</v>
      </c>
      <c r="C2169" s="15">
        <v>44408.58819444444</v>
      </c>
      <c r="D2169" s="16">
        <v>5.9</v>
      </c>
      <c r="E2169" s="5">
        <f t="shared" si="1"/>
        <v>667</v>
      </c>
      <c r="F2169" s="5">
        <f t="shared" si="2"/>
        <v>2</v>
      </c>
      <c r="G2169" s="5">
        <f t="shared" si="3"/>
        <v>2</v>
      </c>
      <c r="H2169" s="5">
        <f t="shared" si="4"/>
        <v>1</v>
      </c>
      <c r="I2169" s="5" t="str">
        <f t="shared" si="5"/>
        <v>221</v>
      </c>
      <c r="J2169" s="5" t="str">
        <f t="shared" si="6"/>
        <v>22</v>
      </c>
      <c r="K2169" s="5" t="str">
        <f>VLOOKUP(J2169,'RF Mapping'!$A$1:$B$26,2,0)</f>
        <v>Hibernating</v>
      </c>
    </row>
    <row r="2170" ht="15.75" customHeight="1">
      <c r="A2170" s="4">
        <v>17581.0</v>
      </c>
      <c r="B2170" s="5">
        <v>8.0</v>
      </c>
      <c r="C2170" s="15">
        <v>44687.53888888889</v>
      </c>
      <c r="D2170" s="16">
        <v>197.26000000000002</v>
      </c>
      <c r="E2170" s="5">
        <f t="shared" si="1"/>
        <v>388</v>
      </c>
      <c r="F2170" s="5">
        <f t="shared" si="2"/>
        <v>4</v>
      </c>
      <c r="G2170" s="5">
        <f t="shared" si="3"/>
        <v>4</v>
      </c>
      <c r="H2170" s="5">
        <f t="shared" si="4"/>
        <v>4</v>
      </c>
      <c r="I2170" s="5" t="str">
        <f t="shared" si="5"/>
        <v>444</v>
      </c>
      <c r="J2170" s="5" t="str">
        <f t="shared" si="6"/>
        <v>44</v>
      </c>
      <c r="K2170" s="5" t="str">
        <f>VLOOKUP(J2170,'RF Mapping'!$A$1:$B$26,2,0)</f>
        <v>Loyal Customers</v>
      </c>
    </row>
    <row r="2171" ht="15.75" customHeight="1">
      <c r="A2171" s="4">
        <v>17582.0</v>
      </c>
      <c r="B2171" s="5">
        <v>1.0</v>
      </c>
      <c r="C2171" s="15">
        <v>44486.55416666667</v>
      </c>
      <c r="D2171" s="16">
        <v>5.65</v>
      </c>
      <c r="E2171" s="5">
        <f t="shared" si="1"/>
        <v>589</v>
      </c>
      <c r="F2171" s="5">
        <f t="shared" si="2"/>
        <v>2</v>
      </c>
      <c r="G2171" s="5">
        <f t="shared" si="3"/>
        <v>2</v>
      </c>
      <c r="H2171" s="5">
        <f t="shared" si="4"/>
        <v>1</v>
      </c>
      <c r="I2171" s="5" t="str">
        <f t="shared" si="5"/>
        <v>221</v>
      </c>
      <c r="J2171" s="5" t="str">
        <f t="shared" si="6"/>
        <v>22</v>
      </c>
      <c r="K2171" s="5" t="str">
        <f>VLOOKUP(J2171,'RF Mapping'!$A$1:$B$26,2,0)</f>
        <v>Hibernating</v>
      </c>
    </row>
    <row r="2172" ht="15.75" customHeight="1">
      <c r="A2172" s="4">
        <v>17584.0</v>
      </c>
      <c r="B2172" s="5">
        <v>1.0</v>
      </c>
      <c r="C2172" s="15">
        <v>44710.54791666667</v>
      </c>
      <c r="D2172" s="16">
        <v>15.0</v>
      </c>
      <c r="E2172" s="5">
        <f t="shared" si="1"/>
        <v>365</v>
      </c>
      <c r="F2172" s="5">
        <f t="shared" si="2"/>
        <v>5</v>
      </c>
      <c r="G2172" s="5">
        <f t="shared" si="3"/>
        <v>2</v>
      </c>
      <c r="H2172" s="5">
        <f t="shared" si="4"/>
        <v>2</v>
      </c>
      <c r="I2172" s="5" t="str">
        <f t="shared" si="5"/>
        <v>522</v>
      </c>
      <c r="J2172" s="5" t="str">
        <f t="shared" si="6"/>
        <v>52</v>
      </c>
      <c r="K2172" s="5" t="str">
        <f>VLOOKUP(J2172,'RF Mapping'!$A$1:$B$26,2,0)</f>
        <v>Potential Loyalists</v>
      </c>
    </row>
    <row r="2173" ht="15.75" customHeight="1">
      <c r="A2173" s="4">
        <v>17585.0</v>
      </c>
      <c r="B2173" s="5">
        <v>3.0</v>
      </c>
      <c r="C2173" s="15">
        <v>44614.5625</v>
      </c>
      <c r="D2173" s="16">
        <v>41.57</v>
      </c>
      <c r="E2173" s="5">
        <f t="shared" si="1"/>
        <v>461</v>
      </c>
      <c r="F2173" s="5">
        <f t="shared" si="2"/>
        <v>3</v>
      </c>
      <c r="G2173" s="5">
        <f t="shared" si="3"/>
        <v>4</v>
      </c>
      <c r="H2173" s="5">
        <f t="shared" si="4"/>
        <v>3</v>
      </c>
      <c r="I2173" s="5" t="str">
        <f t="shared" si="5"/>
        <v>343</v>
      </c>
      <c r="J2173" s="5" t="str">
        <f t="shared" si="6"/>
        <v>34</v>
      </c>
      <c r="K2173" s="5" t="str">
        <f>VLOOKUP(J2173,'RF Mapping'!$A$1:$B$26,2,0)</f>
        <v>Loyal Customers</v>
      </c>
    </row>
    <row r="2174" ht="15.75" customHeight="1">
      <c r="A2174" s="4">
        <v>17589.0</v>
      </c>
      <c r="B2174" s="5">
        <v>3.0</v>
      </c>
      <c r="C2174" s="15">
        <v>44661.70694444444</v>
      </c>
      <c r="D2174" s="16">
        <v>98.80000000000001</v>
      </c>
      <c r="E2174" s="5">
        <f t="shared" si="1"/>
        <v>414</v>
      </c>
      <c r="F2174" s="5">
        <f t="shared" si="2"/>
        <v>4</v>
      </c>
      <c r="G2174" s="5">
        <f t="shared" si="3"/>
        <v>4</v>
      </c>
      <c r="H2174" s="5">
        <f t="shared" si="4"/>
        <v>4</v>
      </c>
      <c r="I2174" s="5" t="str">
        <f t="shared" si="5"/>
        <v>444</v>
      </c>
      <c r="J2174" s="5" t="str">
        <f t="shared" si="6"/>
        <v>44</v>
      </c>
      <c r="K2174" s="5" t="str">
        <f>VLOOKUP(J2174,'RF Mapping'!$A$1:$B$26,2,0)</f>
        <v>Loyal Customers</v>
      </c>
    </row>
    <row r="2175" ht="15.75" customHeight="1">
      <c r="A2175" s="4">
        <v>17590.0</v>
      </c>
      <c r="B2175" s="5">
        <v>1.0</v>
      </c>
      <c r="C2175" s="15">
        <v>44681.58680555555</v>
      </c>
      <c r="D2175" s="16">
        <v>5.39</v>
      </c>
      <c r="E2175" s="5">
        <f t="shared" si="1"/>
        <v>394</v>
      </c>
      <c r="F2175" s="5">
        <f t="shared" si="2"/>
        <v>4</v>
      </c>
      <c r="G2175" s="5">
        <f t="shared" si="3"/>
        <v>2</v>
      </c>
      <c r="H2175" s="5">
        <f t="shared" si="4"/>
        <v>1</v>
      </c>
      <c r="I2175" s="5" t="str">
        <f t="shared" si="5"/>
        <v>421</v>
      </c>
      <c r="J2175" s="5" t="str">
        <f t="shared" si="6"/>
        <v>42</v>
      </c>
      <c r="K2175" s="5" t="str">
        <f>VLOOKUP(J2175,'RF Mapping'!$A$1:$B$26,2,0)</f>
        <v>Potential Loyalists</v>
      </c>
    </row>
    <row r="2176" ht="15.75" customHeight="1">
      <c r="A2176" s="4">
        <v>17591.0</v>
      </c>
      <c r="B2176" s="5">
        <v>1.0</v>
      </c>
      <c r="C2176" s="15">
        <v>44354.65208333333</v>
      </c>
      <c r="D2176" s="16">
        <v>8.100000000000001</v>
      </c>
      <c r="E2176" s="5">
        <f t="shared" si="1"/>
        <v>721</v>
      </c>
      <c r="F2176" s="5">
        <f t="shared" si="2"/>
        <v>2</v>
      </c>
      <c r="G2176" s="5">
        <f t="shared" si="3"/>
        <v>2</v>
      </c>
      <c r="H2176" s="5">
        <f t="shared" si="4"/>
        <v>1</v>
      </c>
      <c r="I2176" s="5" t="str">
        <f t="shared" si="5"/>
        <v>221</v>
      </c>
      <c r="J2176" s="5" t="str">
        <f t="shared" si="6"/>
        <v>22</v>
      </c>
      <c r="K2176" s="5" t="str">
        <f>VLOOKUP(J2176,'RF Mapping'!$A$1:$B$26,2,0)</f>
        <v>Hibernating</v>
      </c>
    </row>
    <row r="2177" ht="15.75" customHeight="1">
      <c r="A2177" s="4">
        <v>17593.0</v>
      </c>
      <c r="B2177" s="5">
        <v>5.0</v>
      </c>
      <c r="C2177" s="15">
        <v>44718.4375</v>
      </c>
      <c r="D2177" s="16">
        <v>193.76</v>
      </c>
      <c r="E2177" s="5">
        <f t="shared" si="1"/>
        <v>357</v>
      </c>
      <c r="F2177" s="5">
        <f t="shared" si="2"/>
        <v>5</v>
      </c>
      <c r="G2177" s="5">
        <f t="shared" si="3"/>
        <v>4</v>
      </c>
      <c r="H2177" s="5">
        <f t="shared" si="4"/>
        <v>4</v>
      </c>
      <c r="I2177" s="5" t="str">
        <f t="shared" si="5"/>
        <v>544</v>
      </c>
      <c r="J2177" s="5" t="str">
        <f t="shared" si="6"/>
        <v>54</v>
      </c>
      <c r="K2177" s="5" t="str">
        <f>VLOOKUP(J2177,'RF Mapping'!$A$1:$B$26,2,0)</f>
        <v>Champions</v>
      </c>
    </row>
    <row r="2178" ht="15.75" customHeight="1">
      <c r="A2178" s="4">
        <v>17594.0</v>
      </c>
      <c r="B2178" s="5">
        <v>1.0</v>
      </c>
      <c r="C2178" s="15">
        <v>44635.69027777778</v>
      </c>
      <c r="D2178" s="16">
        <v>34.0</v>
      </c>
      <c r="E2178" s="5">
        <f t="shared" si="1"/>
        <v>440</v>
      </c>
      <c r="F2178" s="5">
        <f t="shared" si="2"/>
        <v>3</v>
      </c>
      <c r="G2178" s="5">
        <f t="shared" si="3"/>
        <v>2</v>
      </c>
      <c r="H2178" s="5">
        <f t="shared" si="4"/>
        <v>3</v>
      </c>
      <c r="I2178" s="5" t="str">
        <f t="shared" si="5"/>
        <v>323</v>
      </c>
      <c r="J2178" s="5" t="str">
        <f t="shared" si="6"/>
        <v>32</v>
      </c>
      <c r="K2178" s="5" t="str">
        <f>VLOOKUP(J2178,'RF Mapping'!$A$1:$B$26,2,0)</f>
        <v>About to Sleep</v>
      </c>
    </row>
    <row r="2179" ht="15.75" customHeight="1">
      <c r="A2179" s="4">
        <v>17596.0</v>
      </c>
      <c r="B2179" s="5">
        <v>5.0</v>
      </c>
      <c r="C2179" s="15">
        <v>44676.57361111111</v>
      </c>
      <c r="D2179" s="16">
        <v>61.88</v>
      </c>
      <c r="E2179" s="5">
        <f t="shared" si="1"/>
        <v>399</v>
      </c>
      <c r="F2179" s="5">
        <f t="shared" si="2"/>
        <v>4</v>
      </c>
      <c r="G2179" s="5">
        <f t="shared" si="3"/>
        <v>4</v>
      </c>
      <c r="H2179" s="5">
        <f t="shared" si="4"/>
        <v>3</v>
      </c>
      <c r="I2179" s="5" t="str">
        <f t="shared" si="5"/>
        <v>443</v>
      </c>
      <c r="J2179" s="5" t="str">
        <f t="shared" si="6"/>
        <v>44</v>
      </c>
      <c r="K2179" s="5" t="str">
        <f>VLOOKUP(J2179,'RF Mapping'!$A$1:$B$26,2,0)</f>
        <v>Loyal Customers</v>
      </c>
    </row>
    <row r="2180" ht="15.75" customHeight="1">
      <c r="A2180" s="4">
        <v>17597.0</v>
      </c>
      <c r="B2180" s="5">
        <v>1.0</v>
      </c>
      <c r="C2180" s="15">
        <v>44510.49583333333</v>
      </c>
      <c r="D2180" s="16">
        <v>39.95</v>
      </c>
      <c r="E2180" s="5">
        <f t="shared" si="1"/>
        <v>565</v>
      </c>
      <c r="F2180" s="5">
        <f t="shared" si="2"/>
        <v>2</v>
      </c>
      <c r="G2180" s="5">
        <f t="shared" si="3"/>
        <v>2</v>
      </c>
      <c r="H2180" s="5">
        <f t="shared" si="4"/>
        <v>3</v>
      </c>
      <c r="I2180" s="5" t="str">
        <f t="shared" si="5"/>
        <v>223</v>
      </c>
      <c r="J2180" s="5" t="str">
        <f t="shared" si="6"/>
        <v>22</v>
      </c>
      <c r="K2180" s="5" t="str">
        <f>VLOOKUP(J2180,'RF Mapping'!$A$1:$B$26,2,0)</f>
        <v>Hibernating</v>
      </c>
    </row>
    <row r="2181" ht="15.75" customHeight="1">
      <c r="A2181" s="4">
        <v>17601.0</v>
      </c>
      <c r="B2181" s="5">
        <v>1.0</v>
      </c>
      <c r="C2181" s="15">
        <v>44483.75138888889</v>
      </c>
      <c r="D2181" s="16">
        <v>7.5</v>
      </c>
      <c r="E2181" s="5">
        <f t="shared" si="1"/>
        <v>592</v>
      </c>
      <c r="F2181" s="5">
        <f t="shared" si="2"/>
        <v>2</v>
      </c>
      <c r="G2181" s="5">
        <f t="shared" si="3"/>
        <v>2</v>
      </c>
      <c r="H2181" s="5">
        <f t="shared" si="4"/>
        <v>1</v>
      </c>
      <c r="I2181" s="5" t="str">
        <f t="shared" si="5"/>
        <v>221</v>
      </c>
      <c r="J2181" s="5" t="str">
        <f t="shared" si="6"/>
        <v>22</v>
      </c>
      <c r="K2181" s="5" t="str">
        <f>VLOOKUP(J2181,'RF Mapping'!$A$1:$B$26,2,0)</f>
        <v>Hibernating</v>
      </c>
    </row>
    <row r="2182" ht="15.75" customHeight="1">
      <c r="A2182" s="4">
        <v>17602.0</v>
      </c>
      <c r="B2182" s="5">
        <v>6.0</v>
      </c>
      <c r="C2182" s="15">
        <v>44719.57847222222</v>
      </c>
      <c r="D2182" s="16">
        <v>186.6</v>
      </c>
      <c r="E2182" s="5">
        <f t="shared" si="1"/>
        <v>356</v>
      </c>
      <c r="F2182" s="5">
        <f t="shared" si="2"/>
        <v>5</v>
      </c>
      <c r="G2182" s="5">
        <f t="shared" si="3"/>
        <v>4</v>
      </c>
      <c r="H2182" s="5">
        <f t="shared" si="4"/>
        <v>4</v>
      </c>
      <c r="I2182" s="5" t="str">
        <f t="shared" si="5"/>
        <v>544</v>
      </c>
      <c r="J2182" s="5" t="str">
        <f t="shared" si="6"/>
        <v>54</v>
      </c>
      <c r="K2182" s="5" t="str">
        <f>VLOOKUP(J2182,'RF Mapping'!$A$1:$B$26,2,0)</f>
        <v>Champions</v>
      </c>
    </row>
    <row r="2183" ht="15.75" customHeight="1">
      <c r="A2183" s="4">
        <v>17604.0</v>
      </c>
      <c r="B2183" s="5">
        <v>1.0</v>
      </c>
      <c r="C2183" s="15">
        <v>44506.57152777778</v>
      </c>
      <c r="D2183" s="16">
        <v>5.050000000000001</v>
      </c>
      <c r="E2183" s="5">
        <f t="shared" si="1"/>
        <v>569</v>
      </c>
      <c r="F2183" s="5">
        <f t="shared" si="2"/>
        <v>2</v>
      </c>
      <c r="G2183" s="5">
        <f t="shared" si="3"/>
        <v>2</v>
      </c>
      <c r="H2183" s="5">
        <f t="shared" si="4"/>
        <v>1</v>
      </c>
      <c r="I2183" s="5" t="str">
        <f t="shared" si="5"/>
        <v>221</v>
      </c>
      <c r="J2183" s="5" t="str">
        <f t="shared" si="6"/>
        <v>22</v>
      </c>
      <c r="K2183" s="5" t="str">
        <f>VLOOKUP(J2183,'RF Mapping'!$A$1:$B$26,2,0)</f>
        <v>Hibernating</v>
      </c>
    </row>
    <row r="2184" ht="15.75" customHeight="1">
      <c r="A2184" s="4">
        <v>17608.0</v>
      </c>
      <c r="B2184" s="5">
        <v>1.0</v>
      </c>
      <c r="C2184" s="15">
        <v>44687.54166666666</v>
      </c>
      <c r="D2184" s="16">
        <v>18.92</v>
      </c>
      <c r="E2184" s="5">
        <f t="shared" si="1"/>
        <v>388</v>
      </c>
      <c r="F2184" s="5">
        <f t="shared" si="2"/>
        <v>4</v>
      </c>
      <c r="G2184" s="5">
        <f t="shared" si="3"/>
        <v>2</v>
      </c>
      <c r="H2184" s="5">
        <f t="shared" si="4"/>
        <v>2</v>
      </c>
      <c r="I2184" s="5" t="str">
        <f t="shared" si="5"/>
        <v>422</v>
      </c>
      <c r="J2184" s="5" t="str">
        <f t="shared" si="6"/>
        <v>42</v>
      </c>
      <c r="K2184" s="5" t="str">
        <f>VLOOKUP(J2184,'RF Mapping'!$A$1:$B$26,2,0)</f>
        <v>Potential Loyalists</v>
      </c>
    </row>
    <row r="2185" ht="15.75" customHeight="1">
      <c r="A2185" s="4">
        <v>17609.0</v>
      </c>
      <c r="B2185" s="5">
        <v>3.0</v>
      </c>
      <c r="C2185" s="15">
        <v>44681.50972222222</v>
      </c>
      <c r="D2185" s="16">
        <v>34.94</v>
      </c>
      <c r="E2185" s="5">
        <f t="shared" si="1"/>
        <v>394</v>
      </c>
      <c r="F2185" s="5">
        <f t="shared" si="2"/>
        <v>4</v>
      </c>
      <c r="G2185" s="5">
        <f t="shared" si="3"/>
        <v>4</v>
      </c>
      <c r="H2185" s="5">
        <f t="shared" si="4"/>
        <v>3</v>
      </c>
      <c r="I2185" s="5" t="str">
        <f t="shared" si="5"/>
        <v>443</v>
      </c>
      <c r="J2185" s="5" t="str">
        <f t="shared" si="6"/>
        <v>44</v>
      </c>
      <c r="K2185" s="5" t="str">
        <f>VLOOKUP(J2185,'RF Mapping'!$A$1:$B$26,2,0)</f>
        <v>Loyal Customers</v>
      </c>
    </row>
    <row r="2186" ht="15.75" customHeight="1">
      <c r="A2186" s="4">
        <v>17611.0</v>
      </c>
      <c r="B2186" s="5">
        <v>9.0</v>
      </c>
      <c r="C2186" s="15">
        <v>44679.60972222222</v>
      </c>
      <c r="D2186" s="16">
        <v>131.11</v>
      </c>
      <c r="E2186" s="5">
        <f t="shared" si="1"/>
        <v>396</v>
      </c>
      <c r="F2186" s="5">
        <f t="shared" si="2"/>
        <v>4</v>
      </c>
      <c r="G2186" s="5">
        <f t="shared" si="3"/>
        <v>4</v>
      </c>
      <c r="H2186" s="5">
        <f t="shared" si="4"/>
        <v>4</v>
      </c>
      <c r="I2186" s="5" t="str">
        <f t="shared" si="5"/>
        <v>444</v>
      </c>
      <c r="J2186" s="5" t="str">
        <f t="shared" si="6"/>
        <v>44</v>
      </c>
      <c r="K2186" s="5" t="str">
        <f>VLOOKUP(J2186,'RF Mapping'!$A$1:$B$26,2,0)</f>
        <v>Loyal Customers</v>
      </c>
    </row>
    <row r="2187" ht="15.75" customHeight="1">
      <c r="A2187" s="4">
        <v>17612.0</v>
      </c>
      <c r="B2187" s="5">
        <v>4.0</v>
      </c>
      <c r="C2187" s="15">
        <v>44639.49305555555</v>
      </c>
      <c r="D2187" s="16">
        <v>53.83</v>
      </c>
      <c r="E2187" s="5">
        <f t="shared" si="1"/>
        <v>436</v>
      </c>
      <c r="F2187" s="5">
        <f t="shared" si="2"/>
        <v>3</v>
      </c>
      <c r="G2187" s="5">
        <f t="shared" si="3"/>
        <v>4</v>
      </c>
      <c r="H2187" s="5">
        <f t="shared" si="4"/>
        <v>3</v>
      </c>
      <c r="I2187" s="5" t="str">
        <f t="shared" si="5"/>
        <v>343</v>
      </c>
      <c r="J2187" s="5" t="str">
        <f t="shared" si="6"/>
        <v>34</v>
      </c>
      <c r="K2187" s="5" t="str">
        <f>VLOOKUP(J2187,'RF Mapping'!$A$1:$B$26,2,0)</f>
        <v>Loyal Customers</v>
      </c>
    </row>
    <row r="2188" ht="15.75" customHeight="1">
      <c r="A2188" s="4">
        <v>17613.0</v>
      </c>
      <c r="B2188" s="5">
        <v>9.0</v>
      </c>
      <c r="C2188" s="15">
        <v>44606.50694444445</v>
      </c>
      <c r="D2188" s="16">
        <v>195.33</v>
      </c>
      <c r="E2188" s="5">
        <f t="shared" si="1"/>
        <v>469</v>
      </c>
      <c r="F2188" s="5">
        <f t="shared" si="2"/>
        <v>3</v>
      </c>
      <c r="G2188" s="5">
        <f t="shared" si="3"/>
        <v>4</v>
      </c>
      <c r="H2188" s="5">
        <f t="shared" si="4"/>
        <v>4</v>
      </c>
      <c r="I2188" s="5" t="str">
        <f t="shared" si="5"/>
        <v>344</v>
      </c>
      <c r="J2188" s="5" t="str">
        <f t="shared" si="6"/>
        <v>34</v>
      </c>
      <c r="K2188" s="5" t="str">
        <f>VLOOKUP(J2188,'RF Mapping'!$A$1:$B$26,2,0)</f>
        <v>Loyal Customers</v>
      </c>
    </row>
    <row r="2189" ht="15.75" customHeight="1">
      <c r="A2189" s="4">
        <v>17614.0</v>
      </c>
      <c r="B2189" s="5">
        <v>1.0</v>
      </c>
      <c r="C2189" s="15">
        <v>44664.66736111111</v>
      </c>
      <c r="D2189" s="16">
        <v>17.6</v>
      </c>
      <c r="E2189" s="5">
        <f t="shared" si="1"/>
        <v>411</v>
      </c>
      <c r="F2189" s="5">
        <f t="shared" si="2"/>
        <v>4</v>
      </c>
      <c r="G2189" s="5">
        <f t="shared" si="3"/>
        <v>2</v>
      </c>
      <c r="H2189" s="5">
        <f t="shared" si="4"/>
        <v>2</v>
      </c>
      <c r="I2189" s="5" t="str">
        <f t="shared" si="5"/>
        <v>422</v>
      </c>
      <c r="J2189" s="5" t="str">
        <f t="shared" si="6"/>
        <v>42</v>
      </c>
      <c r="K2189" s="5" t="str">
        <f>VLOOKUP(J2189,'RF Mapping'!$A$1:$B$26,2,0)</f>
        <v>Potential Loyalists</v>
      </c>
    </row>
    <row r="2190" ht="15.75" customHeight="1">
      <c r="A2190" s="4">
        <v>17618.0</v>
      </c>
      <c r="B2190" s="5">
        <v>1.0</v>
      </c>
      <c r="C2190" s="15">
        <v>44359.67013888889</v>
      </c>
      <c r="D2190" s="16">
        <v>26.5</v>
      </c>
      <c r="E2190" s="5">
        <f t="shared" si="1"/>
        <v>716</v>
      </c>
      <c r="F2190" s="5">
        <f t="shared" si="2"/>
        <v>2</v>
      </c>
      <c r="G2190" s="5">
        <f t="shared" si="3"/>
        <v>2</v>
      </c>
      <c r="H2190" s="5">
        <f t="shared" si="4"/>
        <v>2</v>
      </c>
      <c r="I2190" s="5" t="str">
        <f t="shared" si="5"/>
        <v>222</v>
      </c>
      <c r="J2190" s="5" t="str">
        <f t="shared" si="6"/>
        <v>22</v>
      </c>
      <c r="K2190" s="5" t="str">
        <f>VLOOKUP(J2190,'RF Mapping'!$A$1:$B$26,2,0)</f>
        <v>Hibernating</v>
      </c>
    </row>
    <row r="2191" ht="15.75" customHeight="1">
      <c r="A2191" s="4">
        <v>17619.0</v>
      </c>
      <c r="B2191" s="5">
        <v>1.0</v>
      </c>
      <c r="C2191" s="15">
        <v>44408.59583333333</v>
      </c>
      <c r="D2191" s="16">
        <v>15.469999999999999</v>
      </c>
      <c r="E2191" s="5">
        <f t="shared" si="1"/>
        <v>667</v>
      </c>
      <c r="F2191" s="5">
        <f t="shared" si="2"/>
        <v>2</v>
      </c>
      <c r="G2191" s="5">
        <f t="shared" si="3"/>
        <v>2</v>
      </c>
      <c r="H2191" s="5">
        <f t="shared" si="4"/>
        <v>2</v>
      </c>
      <c r="I2191" s="5" t="str">
        <f t="shared" si="5"/>
        <v>222</v>
      </c>
      <c r="J2191" s="5" t="str">
        <f t="shared" si="6"/>
        <v>22</v>
      </c>
      <c r="K2191" s="5" t="str">
        <f>VLOOKUP(J2191,'RF Mapping'!$A$1:$B$26,2,0)</f>
        <v>Hibernating</v>
      </c>
    </row>
    <row r="2192" ht="15.75" customHeight="1">
      <c r="A2192" s="4">
        <v>17625.0</v>
      </c>
      <c r="B2192" s="5">
        <v>4.0</v>
      </c>
      <c r="C2192" s="15">
        <v>44702.56666666667</v>
      </c>
      <c r="D2192" s="16">
        <v>130.08999999999997</v>
      </c>
      <c r="E2192" s="5">
        <f t="shared" si="1"/>
        <v>373</v>
      </c>
      <c r="F2192" s="5">
        <f t="shared" si="2"/>
        <v>5</v>
      </c>
      <c r="G2192" s="5">
        <f t="shared" si="3"/>
        <v>4</v>
      </c>
      <c r="H2192" s="5">
        <f t="shared" si="4"/>
        <v>4</v>
      </c>
      <c r="I2192" s="5" t="str">
        <f t="shared" si="5"/>
        <v>544</v>
      </c>
      <c r="J2192" s="5" t="str">
        <f t="shared" si="6"/>
        <v>54</v>
      </c>
      <c r="K2192" s="5" t="str">
        <f>VLOOKUP(J2192,'RF Mapping'!$A$1:$B$26,2,0)</f>
        <v>Champions</v>
      </c>
    </row>
    <row r="2193" ht="15.75" customHeight="1">
      <c r="A2193" s="4">
        <v>17629.0</v>
      </c>
      <c r="B2193" s="5">
        <v>3.0</v>
      </c>
      <c r="C2193" s="15">
        <v>44702.71111111111</v>
      </c>
      <c r="D2193" s="16">
        <v>88.32</v>
      </c>
      <c r="E2193" s="5">
        <f t="shared" si="1"/>
        <v>373</v>
      </c>
      <c r="F2193" s="5">
        <f t="shared" si="2"/>
        <v>5</v>
      </c>
      <c r="G2193" s="5">
        <f t="shared" si="3"/>
        <v>4</v>
      </c>
      <c r="H2193" s="5">
        <f t="shared" si="4"/>
        <v>4</v>
      </c>
      <c r="I2193" s="5" t="str">
        <f t="shared" si="5"/>
        <v>544</v>
      </c>
      <c r="J2193" s="5" t="str">
        <f t="shared" si="6"/>
        <v>54</v>
      </c>
      <c r="K2193" s="5" t="str">
        <f>VLOOKUP(J2193,'RF Mapping'!$A$1:$B$26,2,0)</f>
        <v>Champions</v>
      </c>
    </row>
    <row r="2194" ht="15.75" customHeight="1">
      <c r="A2194" s="4">
        <v>17630.0</v>
      </c>
      <c r="B2194" s="5">
        <v>1.0</v>
      </c>
      <c r="C2194" s="15">
        <v>44490.58541666667</v>
      </c>
      <c r="D2194" s="16">
        <v>63.35</v>
      </c>
      <c r="E2194" s="5">
        <f t="shared" si="1"/>
        <v>585</v>
      </c>
      <c r="F2194" s="5">
        <f t="shared" si="2"/>
        <v>2</v>
      </c>
      <c r="G2194" s="5">
        <f t="shared" si="3"/>
        <v>2</v>
      </c>
      <c r="H2194" s="5">
        <f t="shared" si="4"/>
        <v>3</v>
      </c>
      <c r="I2194" s="5" t="str">
        <f t="shared" si="5"/>
        <v>223</v>
      </c>
      <c r="J2194" s="5" t="str">
        <f t="shared" si="6"/>
        <v>22</v>
      </c>
      <c r="K2194" s="5" t="str">
        <f>VLOOKUP(J2194,'RF Mapping'!$A$1:$B$26,2,0)</f>
        <v>Hibernating</v>
      </c>
    </row>
    <row r="2195" ht="15.75" customHeight="1">
      <c r="A2195" s="4">
        <v>17633.0</v>
      </c>
      <c r="B2195" s="5">
        <v>1.0</v>
      </c>
      <c r="C2195" s="15">
        <v>44657.85277777778</v>
      </c>
      <c r="D2195" s="16">
        <v>15.0</v>
      </c>
      <c r="E2195" s="5">
        <f t="shared" si="1"/>
        <v>418</v>
      </c>
      <c r="F2195" s="5">
        <f t="shared" si="2"/>
        <v>4</v>
      </c>
      <c r="G2195" s="5">
        <f t="shared" si="3"/>
        <v>2</v>
      </c>
      <c r="H2195" s="5">
        <f t="shared" si="4"/>
        <v>2</v>
      </c>
      <c r="I2195" s="5" t="str">
        <f t="shared" si="5"/>
        <v>422</v>
      </c>
      <c r="J2195" s="5" t="str">
        <f t="shared" si="6"/>
        <v>42</v>
      </c>
      <c r="K2195" s="5" t="str">
        <f>VLOOKUP(J2195,'RF Mapping'!$A$1:$B$26,2,0)</f>
        <v>Potential Loyalists</v>
      </c>
    </row>
    <row r="2196" ht="15.75" customHeight="1">
      <c r="A2196" s="4">
        <v>17634.0</v>
      </c>
      <c r="B2196" s="5">
        <v>5.0</v>
      </c>
      <c r="C2196" s="15">
        <v>44684.54791666667</v>
      </c>
      <c r="D2196" s="16">
        <v>31.200000000000003</v>
      </c>
      <c r="E2196" s="5">
        <f t="shared" si="1"/>
        <v>391</v>
      </c>
      <c r="F2196" s="5">
        <f t="shared" si="2"/>
        <v>4</v>
      </c>
      <c r="G2196" s="5">
        <f t="shared" si="3"/>
        <v>4</v>
      </c>
      <c r="H2196" s="5">
        <f t="shared" si="4"/>
        <v>2</v>
      </c>
      <c r="I2196" s="5" t="str">
        <f t="shared" si="5"/>
        <v>442</v>
      </c>
      <c r="J2196" s="5" t="str">
        <f t="shared" si="6"/>
        <v>44</v>
      </c>
      <c r="K2196" s="5" t="str">
        <f>VLOOKUP(J2196,'RF Mapping'!$A$1:$B$26,2,0)</f>
        <v>Loyal Customers</v>
      </c>
    </row>
    <row r="2197" ht="15.75" customHeight="1">
      <c r="A2197" s="4">
        <v>17636.0</v>
      </c>
      <c r="B2197" s="5">
        <v>1.0</v>
      </c>
      <c r="C2197" s="15">
        <v>44713.35347222222</v>
      </c>
      <c r="D2197" s="16">
        <v>10.05</v>
      </c>
      <c r="E2197" s="5">
        <f t="shared" si="1"/>
        <v>362</v>
      </c>
      <c r="F2197" s="5">
        <f t="shared" si="2"/>
        <v>5</v>
      </c>
      <c r="G2197" s="5">
        <f t="shared" si="3"/>
        <v>2</v>
      </c>
      <c r="H2197" s="5">
        <f t="shared" si="4"/>
        <v>1</v>
      </c>
      <c r="I2197" s="5" t="str">
        <f t="shared" si="5"/>
        <v>521</v>
      </c>
      <c r="J2197" s="5" t="str">
        <f t="shared" si="6"/>
        <v>52</v>
      </c>
      <c r="K2197" s="5" t="str">
        <f>VLOOKUP(J2197,'RF Mapping'!$A$1:$B$26,2,0)</f>
        <v>Potential Loyalists</v>
      </c>
    </row>
    <row r="2198" ht="15.75" customHeight="1">
      <c r="A2198" s="4">
        <v>17637.0</v>
      </c>
      <c r="B2198" s="5">
        <v>1.0</v>
      </c>
      <c r="C2198" s="15">
        <v>44608.55902777778</v>
      </c>
      <c r="D2198" s="16">
        <v>12.75</v>
      </c>
      <c r="E2198" s="5">
        <f t="shared" si="1"/>
        <v>467</v>
      </c>
      <c r="F2198" s="5">
        <f t="shared" si="2"/>
        <v>3</v>
      </c>
      <c r="G2198" s="5">
        <f t="shared" si="3"/>
        <v>2</v>
      </c>
      <c r="H2198" s="5">
        <f t="shared" si="4"/>
        <v>1</v>
      </c>
      <c r="I2198" s="5" t="str">
        <f t="shared" si="5"/>
        <v>321</v>
      </c>
      <c r="J2198" s="5" t="str">
        <f t="shared" si="6"/>
        <v>32</v>
      </c>
      <c r="K2198" s="5" t="str">
        <f>VLOOKUP(J2198,'RF Mapping'!$A$1:$B$26,2,0)</f>
        <v>About to Sleep</v>
      </c>
    </row>
    <row r="2199" ht="15.75" customHeight="1">
      <c r="A2199" s="4">
        <v>17642.0</v>
      </c>
      <c r="B2199" s="5">
        <v>1.0</v>
      </c>
      <c r="C2199" s="15">
        <v>44546.53819444445</v>
      </c>
      <c r="D2199" s="16">
        <v>20.8</v>
      </c>
      <c r="E2199" s="5">
        <f t="shared" si="1"/>
        <v>529</v>
      </c>
      <c r="F2199" s="5">
        <f t="shared" si="2"/>
        <v>3</v>
      </c>
      <c r="G2199" s="5">
        <f t="shared" si="3"/>
        <v>2</v>
      </c>
      <c r="H2199" s="5">
        <f t="shared" si="4"/>
        <v>2</v>
      </c>
      <c r="I2199" s="5" t="str">
        <f t="shared" si="5"/>
        <v>322</v>
      </c>
      <c r="J2199" s="5" t="str">
        <f t="shared" si="6"/>
        <v>32</v>
      </c>
      <c r="K2199" s="5" t="str">
        <f>VLOOKUP(J2199,'RF Mapping'!$A$1:$B$26,2,0)</f>
        <v>About to Sleep</v>
      </c>
    </row>
    <row r="2200" ht="15.75" customHeight="1">
      <c r="A2200" s="4">
        <v>17644.0</v>
      </c>
      <c r="B2200" s="5">
        <v>5.0</v>
      </c>
      <c r="C2200" s="15">
        <v>44720.57152777778</v>
      </c>
      <c r="D2200" s="16">
        <v>67.97</v>
      </c>
      <c r="E2200" s="5">
        <f t="shared" si="1"/>
        <v>355</v>
      </c>
      <c r="F2200" s="5">
        <f t="shared" si="2"/>
        <v>5</v>
      </c>
      <c r="G2200" s="5">
        <f t="shared" si="3"/>
        <v>4</v>
      </c>
      <c r="H2200" s="5">
        <f t="shared" si="4"/>
        <v>3</v>
      </c>
      <c r="I2200" s="5" t="str">
        <f t="shared" si="5"/>
        <v>543</v>
      </c>
      <c r="J2200" s="5" t="str">
        <f t="shared" si="6"/>
        <v>54</v>
      </c>
      <c r="K2200" s="5" t="str">
        <f>VLOOKUP(J2200,'RF Mapping'!$A$1:$B$26,2,0)</f>
        <v>Champions</v>
      </c>
    </row>
    <row r="2201" ht="15.75" customHeight="1">
      <c r="A2201" s="4">
        <v>17646.0</v>
      </c>
      <c r="B2201" s="5">
        <v>2.0</v>
      </c>
      <c r="C2201" s="15">
        <v>44453.48888888889</v>
      </c>
      <c r="D2201" s="16">
        <v>22.929999999999996</v>
      </c>
      <c r="E2201" s="5">
        <f t="shared" si="1"/>
        <v>622</v>
      </c>
      <c r="F2201" s="5">
        <f t="shared" si="2"/>
        <v>2</v>
      </c>
      <c r="G2201" s="5">
        <f t="shared" si="3"/>
        <v>3</v>
      </c>
      <c r="H2201" s="5">
        <f t="shared" si="4"/>
        <v>2</v>
      </c>
      <c r="I2201" s="5" t="str">
        <f t="shared" si="5"/>
        <v>232</v>
      </c>
      <c r="J2201" s="5" t="str">
        <f t="shared" si="6"/>
        <v>23</v>
      </c>
      <c r="K2201" s="5" t="str">
        <f>VLOOKUP(J2201,'RF Mapping'!$A$1:$B$26,2,0)</f>
        <v>At Risk</v>
      </c>
    </row>
    <row r="2202" ht="15.75" customHeight="1">
      <c r="A2202" s="4">
        <v>17648.0</v>
      </c>
      <c r="B2202" s="5">
        <v>1.0</v>
      </c>
      <c r="C2202" s="15">
        <v>44473.43680555555</v>
      </c>
      <c r="D2202" s="16">
        <v>19.8</v>
      </c>
      <c r="E2202" s="5">
        <f t="shared" si="1"/>
        <v>602</v>
      </c>
      <c r="F2202" s="5">
        <f t="shared" si="2"/>
        <v>2</v>
      </c>
      <c r="G2202" s="5">
        <f t="shared" si="3"/>
        <v>2</v>
      </c>
      <c r="H2202" s="5">
        <f t="shared" si="4"/>
        <v>2</v>
      </c>
      <c r="I2202" s="5" t="str">
        <f t="shared" si="5"/>
        <v>222</v>
      </c>
      <c r="J2202" s="5" t="str">
        <f t="shared" si="6"/>
        <v>22</v>
      </c>
      <c r="K2202" s="5" t="str">
        <f>VLOOKUP(J2202,'RF Mapping'!$A$1:$B$26,2,0)</f>
        <v>Hibernating</v>
      </c>
    </row>
    <row r="2203" ht="15.75" customHeight="1">
      <c r="A2203" s="4">
        <v>17651.0</v>
      </c>
      <c r="B2203" s="5">
        <v>3.0</v>
      </c>
      <c r="C2203" s="15">
        <v>44691.55625</v>
      </c>
      <c r="D2203" s="16">
        <v>43.28</v>
      </c>
      <c r="E2203" s="5">
        <f t="shared" si="1"/>
        <v>384</v>
      </c>
      <c r="F2203" s="5">
        <f t="shared" si="2"/>
        <v>4</v>
      </c>
      <c r="G2203" s="5">
        <f t="shared" si="3"/>
        <v>4</v>
      </c>
      <c r="H2203" s="5">
        <f t="shared" si="4"/>
        <v>3</v>
      </c>
      <c r="I2203" s="5" t="str">
        <f t="shared" si="5"/>
        <v>443</v>
      </c>
      <c r="J2203" s="5" t="str">
        <f t="shared" si="6"/>
        <v>44</v>
      </c>
      <c r="K2203" s="5" t="str">
        <f>VLOOKUP(J2203,'RF Mapping'!$A$1:$B$26,2,0)</f>
        <v>Loyal Customers</v>
      </c>
    </row>
    <row r="2204" ht="15.75" customHeight="1">
      <c r="A2204" s="4">
        <v>17652.0</v>
      </c>
      <c r="B2204" s="5">
        <v>13.0</v>
      </c>
      <c r="C2204" s="15">
        <v>44695.53819444445</v>
      </c>
      <c r="D2204" s="16">
        <v>347.6400000000001</v>
      </c>
      <c r="E2204" s="5">
        <f t="shared" si="1"/>
        <v>380</v>
      </c>
      <c r="F2204" s="5">
        <f t="shared" si="2"/>
        <v>5</v>
      </c>
      <c r="G2204" s="5">
        <f t="shared" si="3"/>
        <v>4</v>
      </c>
      <c r="H2204" s="5">
        <f t="shared" si="4"/>
        <v>4</v>
      </c>
      <c r="I2204" s="5" t="str">
        <f t="shared" si="5"/>
        <v>544</v>
      </c>
      <c r="J2204" s="5" t="str">
        <f t="shared" si="6"/>
        <v>54</v>
      </c>
      <c r="K2204" s="5" t="str">
        <f>VLOOKUP(J2204,'RF Mapping'!$A$1:$B$26,2,0)</f>
        <v>Champions</v>
      </c>
    </row>
    <row r="2205" ht="15.75" customHeight="1">
      <c r="A2205" s="4">
        <v>17653.0</v>
      </c>
      <c r="B2205" s="5">
        <v>2.0</v>
      </c>
      <c r="C2205" s="15">
        <v>44691.60138888889</v>
      </c>
      <c r="D2205" s="16">
        <v>19.78</v>
      </c>
      <c r="E2205" s="5">
        <f t="shared" si="1"/>
        <v>384</v>
      </c>
      <c r="F2205" s="5">
        <f t="shared" si="2"/>
        <v>4</v>
      </c>
      <c r="G2205" s="5">
        <f t="shared" si="3"/>
        <v>3</v>
      </c>
      <c r="H2205" s="5">
        <f t="shared" si="4"/>
        <v>2</v>
      </c>
      <c r="I2205" s="5" t="str">
        <f t="shared" si="5"/>
        <v>432</v>
      </c>
      <c r="J2205" s="5" t="str">
        <f t="shared" si="6"/>
        <v>43</v>
      </c>
      <c r="K2205" s="5" t="str">
        <f>VLOOKUP(J2205,'RF Mapping'!$A$1:$B$26,2,0)</f>
        <v>Potential Loyalists</v>
      </c>
    </row>
    <row r="2206" ht="15.75" customHeight="1">
      <c r="A2206" s="4">
        <v>17654.0</v>
      </c>
      <c r="B2206" s="5">
        <v>1.0</v>
      </c>
      <c r="C2206" s="15">
        <v>44446.55347222222</v>
      </c>
      <c r="D2206" s="16">
        <v>3.9</v>
      </c>
      <c r="E2206" s="5">
        <f t="shared" si="1"/>
        <v>629</v>
      </c>
      <c r="F2206" s="5">
        <f t="shared" si="2"/>
        <v>2</v>
      </c>
      <c r="G2206" s="5">
        <f t="shared" si="3"/>
        <v>2</v>
      </c>
      <c r="H2206" s="5">
        <f t="shared" si="4"/>
        <v>1</v>
      </c>
      <c r="I2206" s="5" t="str">
        <f t="shared" si="5"/>
        <v>221</v>
      </c>
      <c r="J2206" s="5" t="str">
        <f t="shared" si="6"/>
        <v>22</v>
      </c>
      <c r="K2206" s="5" t="str">
        <f>VLOOKUP(J2206,'RF Mapping'!$A$1:$B$26,2,0)</f>
        <v>Hibernating</v>
      </c>
    </row>
    <row r="2207" ht="15.75" customHeight="1">
      <c r="A2207" s="4">
        <v>17655.0</v>
      </c>
      <c r="B2207" s="5">
        <v>4.0</v>
      </c>
      <c r="C2207" s="15">
        <v>44513.67638888889</v>
      </c>
      <c r="D2207" s="16">
        <v>103.93</v>
      </c>
      <c r="E2207" s="5">
        <f t="shared" si="1"/>
        <v>562</v>
      </c>
      <c r="F2207" s="5">
        <f t="shared" si="2"/>
        <v>2</v>
      </c>
      <c r="G2207" s="5">
        <f t="shared" si="3"/>
        <v>4</v>
      </c>
      <c r="H2207" s="5">
        <f t="shared" si="4"/>
        <v>4</v>
      </c>
      <c r="I2207" s="5" t="str">
        <f t="shared" si="5"/>
        <v>244</v>
      </c>
      <c r="J2207" s="5" t="str">
        <f t="shared" si="6"/>
        <v>24</v>
      </c>
      <c r="K2207" s="5" t="str">
        <f>VLOOKUP(J2207,'RF Mapping'!$A$1:$B$26,2,0)</f>
        <v>At Risk</v>
      </c>
    </row>
    <row r="2208" ht="15.75" customHeight="1">
      <c r="A2208" s="4">
        <v>17656.0</v>
      </c>
      <c r="B2208" s="5">
        <v>3.0</v>
      </c>
      <c r="C2208" s="15">
        <v>44647.54444444444</v>
      </c>
      <c r="D2208" s="16">
        <v>103.60000000000001</v>
      </c>
      <c r="E2208" s="5">
        <f t="shared" si="1"/>
        <v>428</v>
      </c>
      <c r="F2208" s="5">
        <f t="shared" si="2"/>
        <v>4</v>
      </c>
      <c r="G2208" s="5">
        <f t="shared" si="3"/>
        <v>4</v>
      </c>
      <c r="H2208" s="5">
        <f t="shared" si="4"/>
        <v>4</v>
      </c>
      <c r="I2208" s="5" t="str">
        <f t="shared" si="5"/>
        <v>444</v>
      </c>
      <c r="J2208" s="5" t="str">
        <f t="shared" si="6"/>
        <v>44</v>
      </c>
      <c r="K2208" s="5" t="str">
        <f>VLOOKUP(J2208,'RF Mapping'!$A$1:$B$26,2,0)</f>
        <v>Loyal Customers</v>
      </c>
    </row>
    <row r="2209" ht="15.75" customHeight="1">
      <c r="A2209" s="4">
        <v>17658.0</v>
      </c>
      <c r="B2209" s="5">
        <v>2.0</v>
      </c>
      <c r="C2209" s="15">
        <v>44710.49097222222</v>
      </c>
      <c r="D2209" s="16">
        <v>76.19999999999999</v>
      </c>
      <c r="E2209" s="5">
        <f t="shared" si="1"/>
        <v>365</v>
      </c>
      <c r="F2209" s="5">
        <f t="shared" si="2"/>
        <v>5</v>
      </c>
      <c r="G2209" s="5">
        <f t="shared" si="3"/>
        <v>3</v>
      </c>
      <c r="H2209" s="5">
        <f t="shared" si="4"/>
        <v>3</v>
      </c>
      <c r="I2209" s="5" t="str">
        <f t="shared" si="5"/>
        <v>533</v>
      </c>
      <c r="J2209" s="5" t="str">
        <f t="shared" si="6"/>
        <v>53</v>
      </c>
      <c r="K2209" s="5" t="str">
        <f>VLOOKUP(J2209,'RF Mapping'!$A$1:$B$26,2,0)</f>
        <v>Potential Loyalists</v>
      </c>
    </row>
    <row r="2210" ht="15.75" customHeight="1">
      <c r="A2210" s="4">
        <v>17659.0</v>
      </c>
      <c r="B2210" s="5">
        <v>2.0</v>
      </c>
      <c r="C2210" s="15">
        <v>44540.47361111111</v>
      </c>
      <c r="D2210" s="16">
        <v>48.3</v>
      </c>
      <c r="E2210" s="5">
        <f t="shared" si="1"/>
        <v>535</v>
      </c>
      <c r="F2210" s="5">
        <f t="shared" si="2"/>
        <v>3</v>
      </c>
      <c r="G2210" s="5">
        <f t="shared" si="3"/>
        <v>3</v>
      </c>
      <c r="H2210" s="5">
        <f t="shared" si="4"/>
        <v>3</v>
      </c>
      <c r="I2210" s="5" t="str">
        <f t="shared" si="5"/>
        <v>333</v>
      </c>
      <c r="J2210" s="5" t="str">
        <f t="shared" si="6"/>
        <v>33</v>
      </c>
      <c r="K2210" s="5" t="str">
        <f>VLOOKUP(J2210,'RF Mapping'!$A$1:$B$26,2,0)</f>
        <v>Need Attention</v>
      </c>
    </row>
    <row r="2211" ht="15.75" customHeight="1">
      <c r="A2211" s="4">
        <v>17660.0</v>
      </c>
      <c r="B2211" s="5">
        <v>1.0</v>
      </c>
      <c r="C2211" s="15">
        <v>44582.56736111111</v>
      </c>
      <c r="D2211" s="16">
        <v>10.75</v>
      </c>
      <c r="E2211" s="5">
        <f t="shared" si="1"/>
        <v>493</v>
      </c>
      <c r="F2211" s="5">
        <f t="shared" si="2"/>
        <v>3</v>
      </c>
      <c r="G2211" s="5">
        <f t="shared" si="3"/>
        <v>2</v>
      </c>
      <c r="H2211" s="5">
        <f t="shared" si="4"/>
        <v>1</v>
      </c>
      <c r="I2211" s="5" t="str">
        <f t="shared" si="5"/>
        <v>321</v>
      </c>
      <c r="J2211" s="5" t="str">
        <f t="shared" si="6"/>
        <v>32</v>
      </c>
      <c r="K2211" s="5" t="str">
        <f>VLOOKUP(J2211,'RF Mapping'!$A$1:$B$26,2,0)</f>
        <v>About to Sleep</v>
      </c>
    </row>
    <row r="2212" ht="15.75" customHeight="1">
      <c r="A2212" s="4">
        <v>17663.0</v>
      </c>
      <c r="B2212" s="5">
        <v>1.0</v>
      </c>
      <c r="C2212" s="15">
        <v>44433.59097222222</v>
      </c>
      <c r="D2212" s="16">
        <v>35.58</v>
      </c>
      <c r="E2212" s="5">
        <f t="shared" si="1"/>
        <v>642</v>
      </c>
      <c r="F2212" s="5">
        <f t="shared" si="2"/>
        <v>2</v>
      </c>
      <c r="G2212" s="5">
        <f t="shared" si="3"/>
        <v>2</v>
      </c>
      <c r="H2212" s="5">
        <f t="shared" si="4"/>
        <v>3</v>
      </c>
      <c r="I2212" s="5" t="str">
        <f t="shared" si="5"/>
        <v>223</v>
      </c>
      <c r="J2212" s="5" t="str">
        <f t="shared" si="6"/>
        <v>22</v>
      </c>
      <c r="K2212" s="5" t="str">
        <f>VLOOKUP(J2212,'RF Mapping'!$A$1:$B$26,2,0)</f>
        <v>Hibernating</v>
      </c>
    </row>
    <row r="2213" ht="15.75" customHeight="1">
      <c r="A2213" s="4">
        <v>17667.0</v>
      </c>
      <c r="B2213" s="5">
        <v>2.0</v>
      </c>
      <c r="C2213" s="15">
        <v>44512.63680555556</v>
      </c>
      <c r="D2213" s="16">
        <v>36.7</v>
      </c>
      <c r="E2213" s="5">
        <f t="shared" si="1"/>
        <v>563</v>
      </c>
      <c r="F2213" s="5">
        <f t="shared" si="2"/>
        <v>2</v>
      </c>
      <c r="G2213" s="5">
        <f t="shared" si="3"/>
        <v>3</v>
      </c>
      <c r="H2213" s="5">
        <f t="shared" si="4"/>
        <v>3</v>
      </c>
      <c r="I2213" s="5" t="str">
        <f t="shared" si="5"/>
        <v>233</v>
      </c>
      <c r="J2213" s="5" t="str">
        <f t="shared" si="6"/>
        <v>23</v>
      </c>
      <c r="K2213" s="5" t="str">
        <f>VLOOKUP(J2213,'RF Mapping'!$A$1:$B$26,2,0)</f>
        <v>At Risk</v>
      </c>
    </row>
    <row r="2214" ht="15.75" customHeight="1">
      <c r="A2214" s="4">
        <v>17668.0</v>
      </c>
      <c r="B2214" s="5">
        <v>1.0</v>
      </c>
      <c r="C2214" s="15">
        <v>44720.55902777778</v>
      </c>
      <c r="D2214" s="16">
        <v>19.9</v>
      </c>
      <c r="E2214" s="5">
        <f t="shared" si="1"/>
        <v>355</v>
      </c>
      <c r="F2214" s="5">
        <f t="shared" si="2"/>
        <v>5</v>
      </c>
      <c r="G2214" s="5">
        <f t="shared" si="3"/>
        <v>2</v>
      </c>
      <c r="H2214" s="5">
        <f t="shared" si="4"/>
        <v>2</v>
      </c>
      <c r="I2214" s="5" t="str">
        <f t="shared" si="5"/>
        <v>522</v>
      </c>
      <c r="J2214" s="5" t="str">
        <f t="shared" si="6"/>
        <v>52</v>
      </c>
      <c r="K2214" s="5" t="str">
        <f>VLOOKUP(J2214,'RF Mapping'!$A$1:$B$26,2,0)</f>
        <v>Potential Loyalists</v>
      </c>
    </row>
    <row r="2215" ht="15.75" customHeight="1">
      <c r="A2215" s="4">
        <v>17669.0</v>
      </c>
      <c r="B2215" s="5">
        <v>1.0</v>
      </c>
      <c r="C2215" s="15">
        <v>44473.42430555556</v>
      </c>
      <c r="D2215" s="16">
        <v>104.0</v>
      </c>
      <c r="E2215" s="5">
        <f t="shared" si="1"/>
        <v>602</v>
      </c>
      <c r="F2215" s="5">
        <f t="shared" si="2"/>
        <v>2</v>
      </c>
      <c r="G2215" s="5">
        <f t="shared" si="3"/>
        <v>2</v>
      </c>
      <c r="H2215" s="5">
        <f t="shared" si="4"/>
        <v>4</v>
      </c>
      <c r="I2215" s="5" t="str">
        <f t="shared" si="5"/>
        <v>224</v>
      </c>
      <c r="J2215" s="5" t="str">
        <f t="shared" si="6"/>
        <v>22</v>
      </c>
      <c r="K2215" s="5" t="str">
        <f>VLOOKUP(J2215,'RF Mapping'!$A$1:$B$26,2,0)</f>
        <v>Hibernating</v>
      </c>
    </row>
    <row r="2216" ht="15.75" customHeight="1">
      <c r="A2216" s="4">
        <v>17670.0</v>
      </c>
      <c r="B2216" s="5">
        <v>1.0</v>
      </c>
      <c r="C2216" s="15">
        <v>44495.38333333333</v>
      </c>
      <c r="D2216" s="16">
        <v>31.8</v>
      </c>
      <c r="E2216" s="5">
        <f t="shared" si="1"/>
        <v>580</v>
      </c>
      <c r="F2216" s="5">
        <f t="shared" si="2"/>
        <v>2</v>
      </c>
      <c r="G2216" s="5">
        <f t="shared" si="3"/>
        <v>2</v>
      </c>
      <c r="H2216" s="5">
        <f t="shared" si="4"/>
        <v>2</v>
      </c>
      <c r="I2216" s="5" t="str">
        <f t="shared" si="5"/>
        <v>222</v>
      </c>
      <c r="J2216" s="5" t="str">
        <f t="shared" si="6"/>
        <v>22</v>
      </c>
      <c r="K2216" s="5" t="str">
        <f>VLOOKUP(J2216,'RF Mapping'!$A$1:$B$26,2,0)</f>
        <v>Hibernating</v>
      </c>
    </row>
    <row r="2217" ht="15.75" customHeight="1">
      <c r="A2217" s="4">
        <v>17671.0</v>
      </c>
      <c r="B2217" s="5">
        <v>3.0</v>
      </c>
      <c r="C2217" s="15">
        <v>44589.47361111111</v>
      </c>
      <c r="D2217" s="16">
        <v>106.95</v>
      </c>
      <c r="E2217" s="5">
        <f t="shared" si="1"/>
        <v>486</v>
      </c>
      <c r="F2217" s="5">
        <f t="shared" si="2"/>
        <v>3</v>
      </c>
      <c r="G2217" s="5">
        <f t="shared" si="3"/>
        <v>4</v>
      </c>
      <c r="H2217" s="5">
        <f t="shared" si="4"/>
        <v>4</v>
      </c>
      <c r="I2217" s="5" t="str">
        <f t="shared" si="5"/>
        <v>344</v>
      </c>
      <c r="J2217" s="5" t="str">
        <f t="shared" si="6"/>
        <v>34</v>
      </c>
      <c r="K2217" s="5" t="str">
        <f>VLOOKUP(J2217,'RF Mapping'!$A$1:$B$26,2,0)</f>
        <v>Loyal Customers</v>
      </c>
    </row>
    <row r="2218" ht="15.75" customHeight="1">
      <c r="A2218" s="4">
        <v>17672.0</v>
      </c>
      <c r="B2218" s="5">
        <v>2.0</v>
      </c>
      <c r="C2218" s="15">
        <v>44678.45555555556</v>
      </c>
      <c r="D2218" s="16">
        <v>57.55</v>
      </c>
      <c r="E2218" s="5">
        <f t="shared" si="1"/>
        <v>397</v>
      </c>
      <c r="F2218" s="5">
        <f t="shared" si="2"/>
        <v>4</v>
      </c>
      <c r="G2218" s="5">
        <f t="shared" si="3"/>
        <v>3</v>
      </c>
      <c r="H2218" s="5">
        <f t="shared" si="4"/>
        <v>3</v>
      </c>
      <c r="I2218" s="5" t="str">
        <f t="shared" si="5"/>
        <v>433</v>
      </c>
      <c r="J2218" s="5" t="str">
        <f t="shared" si="6"/>
        <v>43</v>
      </c>
      <c r="K2218" s="5" t="str">
        <f>VLOOKUP(J2218,'RF Mapping'!$A$1:$B$26,2,0)</f>
        <v>Potential Loyalists</v>
      </c>
    </row>
    <row r="2219" ht="15.75" customHeight="1">
      <c r="A2219" s="4">
        <v>17673.0</v>
      </c>
      <c r="B2219" s="5">
        <v>4.0</v>
      </c>
      <c r="C2219" s="15">
        <v>44720.53472222222</v>
      </c>
      <c r="D2219" s="16">
        <v>32.79</v>
      </c>
      <c r="E2219" s="5">
        <f t="shared" si="1"/>
        <v>355</v>
      </c>
      <c r="F2219" s="5">
        <f t="shared" si="2"/>
        <v>5</v>
      </c>
      <c r="G2219" s="5">
        <f t="shared" si="3"/>
        <v>4</v>
      </c>
      <c r="H2219" s="5">
        <f t="shared" si="4"/>
        <v>3</v>
      </c>
      <c r="I2219" s="5" t="str">
        <f t="shared" si="5"/>
        <v>543</v>
      </c>
      <c r="J2219" s="5" t="str">
        <f t="shared" si="6"/>
        <v>54</v>
      </c>
      <c r="K2219" s="5" t="str">
        <f>VLOOKUP(J2219,'RF Mapping'!$A$1:$B$26,2,0)</f>
        <v>Champions</v>
      </c>
    </row>
    <row r="2220" ht="15.75" customHeight="1">
      <c r="A2220" s="4">
        <v>17675.0</v>
      </c>
      <c r="B2220" s="5">
        <v>11.0</v>
      </c>
      <c r="C2220" s="15">
        <v>44713.64166666667</v>
      </c>
      <c r="D2220" s="16">
        <v>687.35</v>
      </c>
      <c r="E2220" s="5">
        <f t="shared" si="1"/>
        <v>362</v>
      </c>
      <c r="F2220" s="5">
        <f t="shared" si="2"/>
        <v>5</v>
      </c>
      <c r="G2220" s="5">
        <f t="shared" si="3"/>
        <v>4</v>
      </c>
      <c r="H2220" s="5">
        <f t="shared" si="4"/>
        <v>4</v>
      </c>
      <c r="I2220" s="5" t="str">
        <f t="shared" si="5"/>
        <v>544</v>
      </c>
      <c r="J2220" s="5" t="str">
        <f t="shared" si="6"/>
        <v>54</v>
      </c>
      <c r="K2220" s="5" t="str">
        <f>VLOOKUP(J2220,'RF Mapping'!$A$1:$B$26,2,0)</f>
        <v>Champions</v>
      </c>
    </row>
    <row r="2221" ht="15.75" customHeight="1">
      <c r="A2221" s="4">
        <v>17676.0</v>
      </c>
      <c r="B2221" s="5">
        <v>2.0</v>
      </c>
      <c r="C2221" s="15">
        <v>44663.59791666667</v>
      </c>
      <c r="D2221" s="16">
        <v>47.6</v>
      </c>
      <c r="E2221" s="5">
        <f t="shared" si="1"/>
        <v>412</v>
      </c>
      <c r="F2221" s="5">
        <f t="shared" si="2"/>
        <v>4</v>
      </c>
      <c r="G2221" s="5">
        <f t="shared" si="3"/>
        <v>3</v>
      </c>
      <c r="H2221" s="5">
        <f t="shared" si="4"/>
        <v>3</v>
      </c>
      <c r="I2221" s="5" t="str">
        <f t="shared" si="5"/>
        <v>433</v>
      </c>
      <c r="J2221" s="5" t="str">
        <f t="shared" si="6"/>
        <v>43</v>
      </c>
      <c r="K2221" s="5" t="str">
        <f>VLOOKUP(J2221,'RF Mapping'!$A$1:$B$26,2,0)</f>
        <v>Potential Loyalists</v>
      </c>
    </row>
    <row r="2222" ht="15.75" customHeight="1">
      <c r="A2222" s="4">
        <v>17677.0</v>
      </c>
      <c r="B2222" s="5">
        <v>9.0</v>
      </c>
      <c r="C2222" s="15">
        <v>44668.70347222222</v>
      </c>
      <c r="D2222" s="16">
        <v>685.61</v>
      </c>
      <c r="E2222" s="5">
        <f t="shared" si="1"/>
        <v>407</v>
      </c>
      <c r="F2222" s="5">
        <f t="shared" si="2"/>
        <v>4</v>
      </c>
      <c r="G2222" s="5">
        <f t="shared" si="3"/>
        <v>4</v>
      </c>
      <c r="H2222" s="5">
        <f t="shared" si="4"/>
        <v>4</v>
      </c>
      <c r="I2222" s="5" t="str">
        <f t="shared" si="5"/>
        <v>444</v>
      </c>
      <c r="J2222" s="5" t="str">
        <f t="shared" si="6"/>
        <v>44</v>
      </c>
      <c r="K2222" s="5" t="str">
        <f>VLOOKUP(J2222,'RF Mapping'!$A$1:$B$26,2,0)</f>
        <v>Loyal Customers</v>
      </c>
    </row>
    <row r="2223" ht="15.75" customHeight="1">
      <c r="A2223" s="4">
        <v>17679.0</v>
      </c>
      <c r="B2223" s="5">
        <v>1.0</v>
      </c>
      <c r="C2223" s="15">
        <v>44669.32152777778</v>
      </c>
      <c r="D2223" s="16">
        <v>39.95</v>
      </c>
      <c r="E2223" s="5">
        <f t="shared" si="1"/>
        <v>406</v>
      </c>
      <c r="F2223" s="5">
        <f t="shared" si="2"/>
        <v>4</v>
      </c>
      <c r="G2223" s="5">
        <f t="shared" si="3"/>
        <v>2</v>
      </c>
      <c r="H2223" s="5">
        <f t="shared" si="4"/>
        <v>3</v>
      </c>
      <c r="I2223" s="5" t="str">
        <f t="shared" si="5"/>
        <v>423</v>
      </c>
      <c r="J2223" s="5" t="str">
        <f t="shared" si="6"/>
        <v>42</v>
      </c>
      <c r="K2223" s="5" t="str">
        <f>VLOOKUP(J2223,'RF Mapping'!$A$1:$B$26,2,0)</f>
        <v>Potential Loyalists</v>
      </c>
    </row>
    <row r="2224" ht="15.75" customHeight="1">
      <c r="A2224" s="4">
        <v>17682.0</v>
      </c>
      <c r="B2224" s="5">
        <v>1.0</v>
      </c>
      <c r="C2224" s="15">
        <v>44475.42986111111</v>
      </c>
      <c r="D2224" s="16">
        <v>11.399999999999999</v>
      </c>
      <c r="E2224" s="5">
        <f t="shared" si="1"/>
        <v>600</v>
      </c>
      <c r="F2224" s="5">
        <f t="shared" si="2"/>
        <v>2</v>
      </c>
      <c r="G2224" s="5">
        <f t="shared" si="3"/>
        <v>2</v>
      </c>
      <c r="H2224" s="5">
        <f t="shared" si="4"/>
        <v>1</v>
      </c>
      <c r="I2224" s="5" t="str">
        <f t="shared" si="5"/>
        <v>221</v>
      </c>
      <c r="J2224" s="5" t="str">
        <f t="shared" si="6"/>
        <v>22</v>
      </c>
      <c r="K2224" s="5" t="str">
        <f>VLOOKUP(J2224,'RF Mapping'!$A$1:$B$26,2,0)</f>
        <v>Hibernating</v>
      </c>
    </row>
    <row r="2225" ht="15.75" customHeight="1">
      <c r="A2225" s="4">
        <v>17685.0</v>
      </c>
      <c r="B2225" s="5">
        <v>3.0</v>
      </c>
      <c r="C2225" s="15">
        <v>44704.48333333333</v>
      </c>
      <c r="D2225" s="16">
        <v>217.7</v>
      </c>
      <c r="E2225" s="5">
        <f t="shared" si="1"/>
        <v>371</v>
      </c>
      <c r="F2225" s="5">
        <f t="shared" si="2"/>
        <v>5</v>
      </c>
      <c r="G2225" s="5">
        <f t="shared" si="3"/>
        <v>4</v>
      </c>
      <c r="H2225" s="5">
        <f t="shared" si="4"/>
        <v>4</v>
      </c>
      <c r="I2225" s="5" t="str">
        <f t="shared" si="5"/>
        <v>544</v>
      </c>
      <c r="J2225" s="5" t="str">
        <f t="shared" si="6"/>
        <v>54</v>
      </c>
      <c r="K2225" s="5" t="str">
        <f>VLOOKUP(J2225,'RF Mapping'!$A$1:$B$26,2,0)</f>
        <v>Champions</v>
      </c>
    </row>
    <row r="2226" ht="15.75" customHeight="1">
      <c r="A2226" s="4">
        <v>17686.0</v>
      </c>
      <c r="B2226" s="5">
        <v>4.0</v>
      </c>
      <c r="C2226" s="15">
        <v>44640.48541666667</v>
      </c>
      <c r="D2226" s="16">
        <v>171.5</v>
      </c>
      <c r="E2226" s="5">
        <f t="shared" si="1"/>
        <v>435</v>
      </c>
      <c r="F2226" s="5">
        <f t="shared" si="2"/>
        <v>3</v>
      </c>
      <c r="G2226" s="5">
        <f t="shared" si="3"/>
        <v>4</v>
      </c>
      <c r="H2226" s="5">
        <f t="shared" si="4"/>
        <v>4</v>
      </c>
      <c r="I2226" s="5" t="str">
        <f t="shared" si="5"/>
        <v>344</v>
      </c>
      <c r="J2226" s="5" t="str">
        <f t="shared" si="6"/>
        <v>34</v>
      </c>
      <c r="K2226" s="5" t="str">
        <f>VLOOKUP(J2226,'RF Mapping'!$A$1:$B$26,2,0)</f>
        <v>Loyal Customers</v>
      </c>
    </row>
    <row r="2227" ht="15.75" customHeight="1">
      <c r="A2227" s="4">
        <v>17690.0</v>
      </c>
      <c r="B2227" s="5">
        <v>2.0</v>
      </c>
      <c r="C2227" s="15">
        <v>44685.50069444445</v>
      </c>
      <c r="D2227" s="16">
        <v>26.5</v>
      </c>
      <c r="E2227" s="5">
        <f t="shared" si="1"/>
        <v>390</v>
      </c>
      <c r="F2227" s="5">
        <f t="shared" si="2"/>
        <v>4</v>
      </c>
      <c r="G2227" s="5">
        <f t="shared" si="3"/>
        <v>3</v>
      </c>
      <c r="H2227" s="5">
        <f t="shared" si="4"/>
        <v>2</v>
      </c>
      <c r="I2227" s="5" t="str">
        <f t="shared" si="5"/>
        <v>432</v>
      </c>
      <c r="J2227" s="5" t="str">
        <f t="shared" si="6"/>
        <v>43</v>
      </c>
      <c r="K2227" s="5" t="str">
        <f>VLOOKUP(J2227,'RF Mapping'!$A$1:$B$26,2,0)</f>
        <v>Potential Loyalists</v>
      </c>
    </row>
    <row r="2228" ht="15.75" customHeight="1">
      <c r="A2228" s="4">
        <v>17691.0</v>
      </c>
      <c r="B2228" s="5">
        <v>1.0</v>
      </c>
      <c r="C2228" s="15">
        <v>44363.72222222222</v>
      </c>
      <c r="D2228" s="16">
        <v>15.0</v>
      </c>
      <c r="E2228" s="5">
        <f t="shared" si="1"/>
        <v>712</v>
      </c>
      <c r="F2228" s="5">
        <f t="shared" si="2"/>
        <v>2</v>
      </c>
      <c r="G2228" s="5">
        <f t="shared" si="3"/>
        <v>2</v>
      </c>
      <c r="H2228" s="5">
        <f t="shared" si="4"/>
        <v>2</v>
      </c>
      <c r="I2228" s="5" t="str">
        <f t="shared" si="5"/>
        <v>222</v>
      </c>
      <c r="J2228" s="5" t="str">
        <f t="shared" si="6"/>
        <v>22</v>
      </c>
      <c r="K2228" s="5" t="str">
        <f>VLOOKUP(J2228,'RF Mapping'!$A$1:$B$26,2,0)</f>
        <v>Hibernating</v>
      </c>
    </row>
    <row r="2229" ht="15.75" customHeight="1">
      <c r="A2229" s="4">
        <v>17693.0</v>
      </c>
      <c r="B2229" s="5">
        <v>1.0</v>
      </c>
      <c r="C2229" s="15">
        <v>44586.65833333333</v>
      </c>
      <c r="D2229" s="16">
        <v>6.959999999999999</v>
      </c>
      <c r="E2229" s="5">
        <f t="shared" si="1"/>
        <v>489</v>
      </c>
      <c r="F2229" s="5">
        <f t="shared" si="2"/>
        <v>3</v>
      </c>
      <c r="G2229" s="5">
        <f t="shared" si="3"/>
        <v>2</v>
      </c>
      <c r="H2229" s="5">
        <f t="shared" si="4"/>
        <v>1</v>
      </c>
      <c r="I2229" s="5" t="str">
        <f t="shared" si="5"/>
        <v>321</v>
      </c>
      <c r="J2229" s="5" t="str">
        <f t="shared" si="6"/>
        <v>32</v>
      </c>
      <c r="K2229" s="5" t="str">
        <f>VLOOKUP(J2229,'RF Mapping'!$A$1:$B$26,2,0)</f>
        <v>About to Sleep</v>
      </c>
    </row>
    <row r="2230" ht="15.75" customHeight="1">
      <c r="A2230" s="4">
        <v>17696.0</v>
      </c>
      <c r="B2230" s="5">
        <v>10.0</v>
      </c>
      <c r="C2230" s="15">
        <v>44682.57152777778</v>
      </c>
      <c r="D2230" s="16">
        <v>184.20000000000002</v>
      </c>
      <c r="E2230" s="5">
        <f t="shared" si="1"/>
        <v>393</v>
      </c>
      <c r="F2230" s="5">
        <f t="shared" si="2"/>
        <v>4</v>
      </c>
      <c r="G2230" s="5">
        <f t="shared" si="3"/>
        <v>4</v>
      </c>
      <c r="H2230" s="5">
        <f t="shared" si="4"/>
        <v>4</v>
      </c>
      <c r="I2230" s="5" t="str">
        <f t="shared" si="5"/>
        <v>444</v>
      </c>
      <c r="J2230" s="5" t="str">
        <f t="shared" si="6"/>
        <v>44</v>
      </c>
      <c r="K2230" s="5" t="str">
        <f>VLOOKUP(J2230,'RF Mapping'!$A$1:$B$26,2,0)</f>
        <v>Loyal Customers</v>
      </c>
    </row>
    <row r="2231" ht="15.75" customHeight="1">
      <c r="A2231" s="4">
        <v>17700.0</v>
      </c>
      <c r="B2231" s="5">
        <v>5.0</v>
      </c>
      <c r="C2231" s="15">
        <v>44704.49375</v>
      </c>
      <c r="D2231" s="16">
        <v>201.72999999999996</v>
      </c>
      <c r="E2231" s="5">
        <f t="shared" si="1"/>
        <v>371</v>
      </c>
      <c r="F2231" s="5">
        <f t="shared" si="2"/>
        <v>5</v>
      </c>
      <c r="G2231" s="5">
        <f t="shared" si="3"/>
        <v>4</v>
      </c>
      <c r="H2231" s="5">
        <f t="shared" si="4"/>
        <v>4</v>
      </c>
      <c r="I2231" s="5" t="str">
        <f t="shared" si="5"/>
        <v>544</v>
      </c>
      <c r="J2231" s="5" t="str">
        <f t="shared" si="6"/>
        <v>54</v>
      </c>
      <c r="K2231" s="5" t="str">
        <f>VLOOKUP(J2231,'RF Mapping'!$A$1:$B$26,2,0)</f>
        <v>Champions</v>
      </c>
    </row>
    <row r="2232" ht="15.75" customHeight="1">
      <c r="A2232" s="4">
        <v>17701.0</v>
      </c>
      <c r="B2232" s="5">
        <v>1.0</v>
      </c>
      <c r="C2232" s="15">
        <v>44470.51736111111</v>
      </c>
      <c r="D2232" s="16">
        <v>17.700000000000003</v>
      </c>
      <c r="E2232" s="5">
        <f t="shared" si="1"/>
        <v>605</v>
      </c>
      <c r="F2232" s="5">
        <f t="shared" si="2"/>
        <v>2</v>
      </c>
      <c r="G2232" s="5">
        <f t="shared" si="3"/>
        <v>2</v>
      </c>
      <c r="H2232" s="5">
        <f t="shared" si="4"/>
        <v>2</v>
      </c>
      <c r="I2232" s="5" t="str">
        <f t="shared" si="5"/>
        <v>222</v>
      </c>
      <c r="J2232" s="5" t="str">
        <f t="shared" si="6"/>
        <v>22</v>
      </c>
      <c r="K2232" s="5" t="str">
        <f>VLOOKUP(J2232,'RF Mapping'!$A$1:$B$26,2,0)</f>
        <v>Hibernating</v>
      </c>
    </row>
    <row r="2233" ht="15.75" customHeight="1">
      <c r="A2233" s="4">
        <v>17702.0</v>
      </c>
      <c r="B2233" s="5">
        <v>5.0</v>
      </c>
      <c r="C2233" s="15">
        <v>44690.66875</v>
      </c>
      <c r="D2233" s="16">
        <v>281.20000000000005</v>
      </c>
      <c r="E2233" s="5">
        <f t="shared" si="1"/>
        <v>385</v>
      </c>
      <c r="F2233" s="5">
        <f t="shared" si="2"/>
        <v>4</v>
      </c>
      <c r="G2233" s="5">
        <f t="shared" si="3"/>
        <v>4</v>
      </c>
      <c r="H2233" s="5">
        <f t="shared" si="4"/>
        <v>4</v>
      </c>
      <c r="I2233" s="5" t="str">
        <f t="shared" si="5"/>
        <v>444</v>
      </c>
      <c r="J2233" s="5" t="str">
        <f t="shared" si="6"/>
        <v>44</v>
      </c>
      <c r="K2233" s="5" t="str">
        <f>VLOOKUP(J2233,'RF Mapping'!$A$1:$B$26,2,0)</f>
        <v>Loyal Customers</v>
      </c>
    </row>
    <row r="2234" ht="15.75" customHeight="1">
      <c r="A2234" s="4">
        <v>17704.0</v>
      </c>
      <c r="B2234" s="5">
        <v>1.0</v>
      </c>
      <c r="C2234" s="15">
        <v>44554.40277777778</v>
      </c>
      <c r="D2234" s="16">
        <v>33.2</v>
      </c>
      <c r="E2234" s="5">
        <f t="shared" si="1"/>
        <v>521</v>
      </c>
      <c r="F2234" s="5">
        <f t="shared" si="2"/>
        <v>3</v>
      </c>
      <c r="G2234" s="5">
        <f t="shared" si="3"/>
        <v>2</v>
      </c>
      <c r="H2234" s="5">
        <f t="shared" si="4"/>
        <v>3</v>
      </c>
      <c r="I2234" s="5" t="str">
        <f t="shared" si="5"/>
        <v>323</v>
      </c>
      <c r="J2234" s="5" t="str">
        <f t="shared" si="6"/>
        <v>32</v>
      </c>
      <c r="K2234" s="5" t="str">
        <f>VLOOKUP(J2234,'RF Mapping'!$A$1:$B$26,2,0)</f>
        <v>About to Sleep</v>
      </c>
    </row>
    <row r="2235" ht="15.75" customHeight="1">
      <c r="A2235" s="4">
        <v>17705.0</v>
      </c>
      <c r="B2235" s="5">
        <v>2.0</v>
      </c>
      <c r="C2235" s="15">
        <v>44617.41180555556</v>
      </c>
      <c r="D2235" s="16">
        <v>44.5</v>
      </c>
      <c r="E2235" s="5">
        <f t="shared" si="1"/>
        <v>458</v>
      </c>
      <c r="F2235" s="5">
        <f t="shared" si="2"/>
        <v>3</v>
      </c>
      <c r="G2235" s="5">
        <f t="shared" si="3"/>
        <v>3</v>
      </c>
      <c r="H2235" s="5">
        <f t="shared" si="4"/>
        <v>3</v>
      </c>
      <c r="I2235" s="5" t="str">
        <f t="shared" si="5"/>
        <v>333</v>
      </c>
      <c r="J2235" s="5" t="str">
        <f t="shared" si="6"/>
        <v>33</v>
      </c>
      <c r="K2235" s="5" t="str">
        <f>VLOOKUP(J2235,'RF Mapping'!$A$1:$B$26,2,0)</f>
        <v>Need Attention</v>
      </c>
    </row>
    <row r="2236" ht="15.75" customHeight="1">
      <c r="A2236" s="4">
        <v>17706.0</v>
      </c>
      <c r="B2236" s="5">
        <v>9.0</v>
      </c>
      <c r="C2236" s="15">
        <v>44717.56527777778</v>
      </c>
      <c r="D2236" s="16">
        <v>346.63000000000005</v>
      </c>
      <c r="E2236" s="5">
        <f t="shared" si="1"/>
        <v>358</v>
      </c>
      <c r="F2236" s="5">
        <f t="shared" si="2"/>
        <v>5</v>
      </c>
      <c r="G2236" s="5">
        <f t="shared" si="3"/>
        <v>4</v>
      </c>
      <c r="H2236" s="5">
        <f t="shared" si="4"/>
        <v>4</v>
      </c>
      <c r="I2236" s="5" t="str">
        <f t="shared" si="5"/>
        <v>544</v>
      </c>
      <c r="J2236" s="5" t="str">
        <f t="shared" si="6"/>
        <v>54</v>
      </c>
      <c r="K2236" s="5" t="str">
        <f>VLOOKUP(J2236,'RF Mapping'!$A$1:$B$26,2,0)</f>
        <v>Champions</v>
      </c>
    </row>
    <row r="2237" ht="15.75" customHeight="1">
      <c r="A2237" s="4">
        <v>17708.0</v>
      </c>
      <c r="B2237" s="5">
        <v>1.0</v>
      </c>
      <c r="C2237" s="15">
        <v>44396.42291666667</v>
      </c>
      <c r="D2237" s="16">
        <v>3.75</v>
      </c>
      <c r="E2237" s="5">
        <f t="shared" si="1"/>
        <v>679</v>
      </c>
      <c r="F2237" s="5">
        <f t="shared" si="2"/>
        <v>2</v>
      </c>
      <c r="G2237" s="5">
        <f t="shared" si="3"/>
        <v>2</v>
      </c>
      <c r="H2237" s="5">
        <f t="shared" si="4"/>
        <v>1</v>
      </c>
      <c r="I2237" s="5" t="str">
        <f t="shared" si="5"/>
        <v>221</v>
      </c>
      <c r="J2237" s="5" t="str">
        <f t="shared" si="6"/>
        <v>22</v>
      </c>
      <c r="K2237" s="5" t="str">
        <f>VLOOKUP(J2237,'RF Mapping'!$A$1:$B$26,2,0)</f>
        <v>Hibernating</v>
      </c>
    </row>
    <row r="2238" ht="15.75" customHeight="1">
      <c r="A2238" s="4">
        <v>17712.0</v>
      </c>
      <c r="B2238" s="5">
        <v>1.0</v>
      </c>
      <c r="C2238" s="15">
        <v>44677.51944444444</v>
      </c>
      <c r="D2238" s="16">
        <v>79.9</v>
      </c>
      <c r="E2238" s="5">
        <f t="shared" si="1"/>
        <v>398</v>
      </c>
      <c r="F2238" s="5">
        <f t="shared" si="2"/>
        <v>4</v>
      </c>
      <c r="G2238" s="5">
        <f t="shared" si="3"/>
        <v>2</v>
      </c>
      <c r="H2238" s="5">
        <f t="shared" si="4"/>
        <v>4</v>
      </c>
      <c r="I2238" s="5" t="str">
        <f t="shared" si="5"/>
        <v>424</v>
      </c>
      <c r="J2238" s="5" t="str">
        <f t="shared" si="6"/>
        <v>42</v>
      </c>
      <c r="K2238" s="5" t="str">
        <f>VLOOKUP(J2238,'RF Mapping'!$A$1:$B$26,2,0)</f>
        <v>Potential Loyalists</v>
      </c>
    </row>
    <row r="2239" ht="15.75" customHeight="1">
      <c r="A2239" s="4">
        <v>17716.0</v>
      </c>
      <c r="B2239" s="5">
        <v>4.0</v>
      </c>
      <c r="C2239" s="15">
        <v>44642.40347222222</v>
      </c>
      <c r="D2239" s="16">
        <v>274.79999999999995</v>
      </c>
      <c r="E2239" s="5">
        <f t="shared" si="1"/>
        <v>433</v>
      </c>
      <c r="F2239" s="5">
        <f t="shared" si="2"/>
        <v>3</v>
      </c>
      <c r="G2239" s="5">
        <f t="shared" si="3"/>
        <v>4</v>
      </c>
      <c r="H2239" s="5">
        <f t="shared" si="4"/>
        <v>4</v>
      </c>
      <c r="I2239" s="5" t="str">
        <f t="shared" si="5"/>
        <v>344</v>
      </c>
      <c r="J2239" s="5" t="str">
        <f t="shared" si="6"/>
        <v>34</v>
      </c>
      <c r="K2239" s="5" t="str">
        <f>VLOOKUP(J2239,'RF Mapping'!$A$1:$B$26,2,0)</f>
        <v>Loyal Customers</v>
      </c>
    </row>
    <row r="2240" ht="15.75" customHeight="1">
      <c r="A2240" s="4">
        <v>17719.0</v>
      </c>
      <c r="B2240" s="5">
        <v>3.0</v>
      </c>
      <c r="C2240" s="15">
        <v>44610.27291666667</v>
      </c>
      <c r="D2240" s="16">
        <v>26.66</v>
      </c>
      <c r="E2240" s="5">
        <f t="shared" si="1"/>
        <v>465</v>
      </c>
      <c r="F2240" s="5">
        <f t="shared" si="2"/>
        <v>3</v>
      </c>
      <c r="G2240" s="5">
        <f t="shared" si="3"/>
        <v>4</v>
      </c>
      <c r="H2240" s="5">
        <f t="shared" si="4"/>
        <v>2</v>
      </c>
      <c r="I2240" s="5" t="str">
        <f t="shared" si="5"/>
        <v>342</v>
      </c>
      <c r="J2240" s="5" t="str">
        <f t="shared" si="6"/>
        <v>34</v>
      </c>
      <c r="K2240" s="5" t="str">
        <f>VLOOKUP(J2240,'RF Mapping'!$A$1:$B$26,2,0)</f>
        <v>Loyal Customers</v>
      </c>
    </row>
    <row r="2241" ht="15.75" customHeight="1">
      <c r="A2241" s="4">
        <v>17720.0</v>
      </c>
      <c r="B2241" s="5">
        <v>1.0</v>
      </c>
      <c r="C2241" s="15">
        <v>44497.53402777778</v>
      </c>
      <c r="D2241" s="16">
        <v>10.2</v>
      </c>
      <c r="E2241" s="5">
        <f t="shared" si="1"/>
        <v>578</v>
      </c>
      <c r="F2241" s="5">
        <f t="shared" si="2"/>
        <v>2</v>
      </c>
      <c r="G2241" s="5">
        <f t="shared" si="3"/>
        <v>2</v>
      </c>
      <c r="H2241" s="5">
        <f t="shared" si="4"/>
        <v>1</v>
      </c>
      <c r="I2241" s="5" t="str">
        <f t="shared" si="5"/>
        <v>221</v>
      </c>
      <c r="J2241" s="5" t="str">
        <f t="shared" si="6"/>
        <v>22</v>
      </c>
      <c r="K2241" s="5" t="str">
        <f>VLOOKUP(J2241,'RF Mapping'!$A$1:$B$26,2,0)</f>
        <v>Hibernating</v>
      </c>
    </row>
    <row r="2242" ht="15.75" customHeight="1">
      <c r="A2242" s="4">
        <v>17722.0</v>
      </c>
      <c r="B2242" s="5">
        <v>4.0</v>
      </c>
      <c r="C2242" s="15">
        <v>44624.64027777778</v>
      </c>
      <c r="D2242" s="16">
        <v>55.2</v>
      </c>
      <c r="E2242" s="5">
        <f t="shared" si="1"/>
        <v>451</v>
      </c>
      <c r="F2242" s="5">
        <f t="shared" si="2"/>
        <v>3</v>
      </c>
      <c r="G2242" s="5">
        <f t="shared" si="3"/>
        <v>4</v>
      </c>
      <c r="H2242" s="5">
        <f t="shared" si="4"/>
        <v>3</v>
      </c>
      <c r="I2242" s="5" t="str">
        <f t="shared" si="5"/>
        <v>343</v>
      </c>
      <c r="J2242" s="5" t="str">
        <f t="shared" si="6"/>
        <v>34</v>
      </c>
      <c r="K2242" s="5" t="str">
        <f>VLOOKUP(J2242,'RF Mapping'!$A$1:$B$26,2,0)</f>
        <v>Loyal Customers</v>
      </c>
    </row>
    <row r="2243" ht="15.75" customHeight="1">
      <c r="A2243" s="4">
        <v>17724.0</v>
      </c>
      <c r="B2243" s="5">
        <v>1.0</v>
      </c>
      <c r="C2243" s="15">
        <v>44585.55972222222</v>
      </c>
      <c r="D2243" s="16">
        <v>35.7</v>
      </c>
      <c r="E2243" s="5">
        <f t="shared" si="1"/>
        <v>490</v>
      </c>
      <c r="F2243" s="5">
        <f t="shared" si="2"/>
        <v>3</v>
      </c>
      <c r="G2243" s="5">
        <f t="shared" si="3"/>
        <v>2</v>
      </c>
      <c r="H2243" s="5">
        <f t="shared" si="4"/>
        <v>3</v>
      </c>
      <c r="I2243" s="5" t="str">
        <f t="shared" si="5"/>
        <v>323</v>
      </c>
      <c r="J2243" s="5" t="str">
        <f t="shared" si="6"/>
        <v>32</v>
      </c>
      <c r="K2243" s="5" t="str">
        <f>VLOOKUP(J2243,'RF Mapping'!$A$1:$B$26,2,0)</f>
        <v>About to Sleep</v>
      </c>
    </row>
    <row r="2244" ht="15.75" customHeight="1">
      <c r="A2244" s="4">
        <v>17725.0</v>
      </c>
      <c r="B2244" s="5">
        <v>6.0</v>
      </c>
      <c r="C2244" s="15">
        <v>44681.52222222222</v>
      </c>
      <c r="D2244" s="16">
        <v>219.20999999999998</v>
      </c>
      <c r="E2244" s="5">
        <f t="shared" si="1"/>
        <v>394</v>
      </c>
      <c r="F2244" s="5">
        <f t="shared" si="2"/>
        <v>4</v>
      </c>
      <c r="G2244" s="5">
        <f t="shared" si="3"/>
        <v>4</v>
      </c>
      <c r="H2244" s="5">
        <f t="shared" si="4"/>
        <v>4</v>
      </c>
      <c r="I2244" s="5" t="str">
        <f t="shared" si="5"/>
        <v>444</v>
      </c>
      <c r="J2244" s="5" t="str">
        <f t="shared" si="6"/>
        <v>44</v>
      </c>
      <c r="K2244" s="5" t="str">
        <f>VLOOKUP(J2244,'RF Mapping'!$A$1:$B$26,2,0)</f>
        <v>Loyal Customers</v>
      </c>
    </row>
    <row r="2245" ht="15.75" customHeight="1">
      <c r="A2245" s="4">
        <v>17727.0</v>
      </c>
      <c r="B2245" s="5">
        <v>1.0</v>
      </c>
      <c r="C2245" s="15">
        <v>44705.7125</v>
      </c>
      <c r="D2245" s="16">
        <v>26.1</v>
      </c>
      <c r="E2245" s="5">
        <f t="shared" si="1"/>
        <v>370</v>
      </c>
      <c r="F2245" s="5">
        <f t="shared" si="2"/>
        <v>5</v>
      </c>
      <c r="G2245" s="5">
        <f t="shared" si="3"/>
        <v>2</v>
      </c>
      <c r="H2245" s="5">
        <f t="shared" si="4"/>
        <v>2</v>
      </c>
      <c r="I2245" s="5" t="str">
        <f t="shared" si="5"/>
        <v>522</v>
      </c>
      <c r="J2245" s="5" t="str">
        <f t="shared" si="6"/>
        <v>52</v>
      </c>
      <c r="K2245" s="5" t="str">
        <f>VLOOKUP(J2245,'RF Mapping'!$A$1:$B$26,2,0)</f>
        <v>Potential Loyalists</v>
      </c>
    </row>
    <row r="2246" ht="15.75" customHeight="1">
      <c r="A2246" s="4">
        <v>17728.0</v>
      </c>
      <c r="B2246" s="5">
        <v>1.0</v>
      </c>
      <c r="C2246" s="15">
        <v>44636.70277777778</v>
      </c>
      <c r="D2246" s="16">
        <v>345.03</v>
      </c>
      <c r="E2246" s="5">
        <f t="shared" si="1"/>
        <v>439</v>
      </c>
      <c r="F2246" s="5">
        <f t="shared" si="2"/>
        <v>3</v>
      </c>
      <c r="G2246" s="5">
        <f t="shared" si="3"/>
        <v>2</v>
      </c>
      <c r="H2246" s="5">
        <f t="shared" si="4"/>
        <v>4</v>
      </c>
      <c r="I2246" s="5" t="str">
        <f t="shared" si="5"/>
        <v>324</v>
      </c>
      <c r="J2246" s="5" t="str">
        <f t="shared" si="6"/>
        <v>32</v>
      </c>
      <c r="K2246" s="5" t="str">
        <f>VLOOKUP(J2246,'RF Mapping'!$A$1:$B$26,2,0)</f>
        <v>About to Sleep</v>
      </c>
    </row>
    <row r="2247" ht="15.75" customHeight="1">
      <c r="A2247" s="4">
        <v>17730.0</v>
      </c>
      <c r="B2247" s="5">
        <v>8.0</v>
      </c>
      <c r="C2247" s="15">
        <v>44718.65486111111</v>
      </c>
      <c r="D2247" s="16">
        <v>233.65999999999997</v>
      </c>
      <c r="E2247" s="5">
        <f t="shared" si="1"/>
        <v>357</v>
      </c>
      <c r="F2247" s="5">
        <f t="shared" si="2"/>
        <v>5</v>
      </c>
      <c r="G2247" s="5">
        <f t="shared" si="3"/>
        <v>4</v>
      </c>
      <c r="H2247" s="5">
        <f t="shared" si="4"/>
        <v>4</v>
      </c>
      <c r="I2247" s="5" t="str">
        <f t="shared" si="5"/>
        <v>544</v>
      </c>
      <c r="J2247" s="5" t="str">
        <f t="shared" si="6"/>
        <v>54</v>
      </c>
      <c r="K2247" s="5" t="str">
        <f>VLOOKUP(J2247,'RF Mapping'!$A$1:$B$26,2,0)</f>
        <v>Champions</v>
      </c>
    </row>
    <row r="2248" ht="15.75" customHeight="1">
      <c r="A2248" s="4">
        <v>17731.0</v>
      </c>
      <c r="B2248" s="5">
        <v>2.0</v>
      </c>
      <c r="C2248" s="15">
        <v>44595.56875</v>
      </c>
      <c r="D2248" s="16">
        <v>89.2</v>
      </c>
      <c r="E2248" s="5">
        <f t="shared" si="1"/>
        <v>480</v>
      </c>
      <c r="F2248" s="5">
        <f t="shared" si="2"/>
        <v>3</v>
      </c>
      <c r="G2248" s="5">
        <f t="shared" si="3"/>
        <v>3</v>
      </c>
      <c r="H2248" s="5">
        <f t="shared" si="4"/>
        <v>4</v>
      </c>
      <c r="I2248" s="5" t="str">
        <f t="shared" si="5"/>
        <v>334</v>
      </c>
      <c r="J2248" s="5" t="str">
        <f t="shared" si="6"/>
        <v>33</v>
      </c>
      <c r="K2248" s="5" t="str">
        <f>VLOOKUP(J2248,'RF Mapping'!$A$1:$B$26,2,0)</f>
        <v>Need Attention</v>
      </c>
    </row>
    <row r="2249" ht="15.75" customHeight="1">
      <c r="A2249" s="4">
        <v>17732.0</v>
      </c>
      <c r="B2249" s="5">
        <v>1.0</v>
      </c>
      <c r="C2249" s="15">
        <v>44349.39513888889</v>
      </c>
      <c r="D2249" s="16">
        <v>37.2</v>
      </c>
      <c r="E2249" s="5">
        <f t="shared" si="1"/>
        <v>726</v>
      </c>
      <c r="F2249" s="5">
        <f t="shared" si="2"/>
        <v>2</v>
      </c>
      <c r="G2249" s="5">
        <f t="shared" si="3"/>
        <v>2</v>
      </c>
      <c r="H2249" s="5">
        <f t="shared" si="4"/>
        <v>3</v>
      </c>
      <c r="I2249" s="5" t="str">
        <f t="shared" si="5"/>
        <v>223</v>
      </c>
      <c r="J2249" s="5" t="str">
        <f t="shared" si="6"/>
        <v>22</v>
      </c>
      <c r="K2249" s="5" t="str">
        <f>VLOOKUP(J2249,'RF Mapping'!$A$1:$B$26,2,0)</f>
        <v>Hibernating</v>
      </c>
    </row>
    <row r="2250" ht="15.75" customHeight="1">
      <c r="A2250" s="4">
        <v>17735.0</v>
      </c>
      <c r="B2250" s="5">
        <v>9.0</v>
      </c>
      <c r="C2250" s="15">
        <v>44615.57638888889</v>
      </c>
      <c r="D2250" s="16">
        <v>270.84000000000003</v>
      </c>
      <c r="E2250" s="5">
        <f t="shared" si="1"/>
        <v>460</v>
      </c>
      <c r="F2250" s="5">
        <f t="shared" si="2"/>
        <v>3</v>
      </c>
      <c r="G2250" s="5">
        <f t="shared" si="3"/>
        <v>4</v>
      </c>
      <c r="H2250" s="5">
        <f t="shared" si="4"/>
        <v>4</v>
      </c>
      <c r="I2250" s="5" t="str">
        <f t="shared" si="5"/>
        <v>344</v>
      </c>
      <c r="J2250" s="5" t="str">
        <f t="shared" si="6"/>
        <v>34</v>
      </c>
      <c r="K2250" s="5" t="str">
        <f>VLOOKUP(J2250,'RF Mapping'!$A$1:$B$26,2,0)</f>
        <v>Loyal Customers</v>
      </c>
    </row>
    <row r="2251" ht="15.75" customHeight="1">
      <c r="A2251" s="4">
        <v>17742.0</v>
      </c>
      <c r="B2251" s="5">
        <v>1.0</v>
      </c>
      <c r="C2251" s="15">
        <v>44388.41944444444</v>
      </c>
      <c r="D2251" s="16">
        <v>70.80000000000001</v>
      </c>
      <c r="E2251" s="5">
        <f t="shared" si="1"/>
        <v>687</v>
      </c>
      <c r="F2251" s="5">
        <f t="shared" si="2"/>
        <v>2</v>
      </c>
      <c r="G2251" s="5">
        <f t="shared" si="3"/>
        <v>2</v>
      </c>
      <c r="H2251" s="5">
        <f t="shared" si="4"/>
        <v>3</v>
      </c>
      <c r="I2251" s="5" t="str">
        <f t="shared" si="5"/>
        <v>223</v>
      </c>
      <c r="J2251" s="5" t="str">
        <f t="shared" si="6"/>
        <v>22</v>
      </c>
      <c r="K2251" s="5" t="str">
        <f>VLOOKUP(J2251,'RF Mapping'!$A$1:$B$26,2,0)</f>
        <v>Hibernating</v>
      </c>
    </row>
    <row r="2252" ht="15.75" customHeight="1">
      <c r="A2252" s="4">
        <v>17744.0</v>
      </c>
      <c r="B2252" s="5">
        <v>3.0</v>
      </c>
      <c r="C2252" s="15">
        <v>44695.37847222222</v>
      </c>
      <c r="D2252" s="16">
        <v>99.89999999999999</v>
      </c>
      <c r="E2252" s="5">
        <f t="shared" si="1"/>
        <v>380</v>
      </c>
      <c r="F2252" s="5">
        <f t="shared" si="2"/>
        <v>5</v>
      </c>
      <c r="G2252" s="5">
        <f t="shared" si="3"/>
        <v>4</v>
      </c>
      <c r="H2252" s="5">
        <f t="shared" si="4"/>
        <v>4</v>
      </c>
      <c r="I2252" s="5" t="str">
        <f t="shared" si="5"/>
        <v>544</v>
      </c>
      <c r="J2252" s="5" t="str">
        <f t="shared" si="6"/>
        <v>54</v>
      </c>
      <c r="K2252" s="5" t="str">
        <f>VLOOKUP(J2252,'RF Mapping'!$A$1:$B$26,2,0)</f>
        <v>Champions</v>
      </c>
    </row>
    <row r="2253" ht="15.75" customHeight="1">
      <c r="A2253" s="4">
        <v>17750.0</v>
      </c>
      <c r="B2253" s="5">
        <v>6.0</v>
      </c>
      <c r="C2253" s="15">
        <v>44716.58958333333</v>
      </c>
      <c r="D2253" s="16">
        <v>81.34</v>
      </c>
      <c r="E2253" s="5">
        <f t="shared" si="1"/>
        <v>359</v>
      </c>
      <c r="F2253" s="5">
        <f t="shared" si="2"/>
        <v>5</v>
      </c>
      <c r="G2253" s="5">
        <f t="shared" si="3"/>
        <v>4</v>
      </c>
      <c r="H2253" s="5">
        <f t="shared" si="4"/>
        <v>4</v>
      </c>
      <c r="I2253" s="5" t="str">
        <f t="shared" si="5"/>
        <v>544</v>
      </c>
      <c r="J2253" s="5" t="str">
        <f t="shared" si="6"/>
        <v>54</v>
      </c>
      <c r="K2253" s="5" t="str">
        <f>VLOOKUP(J2253,'RF Mapping'!$A$1:$B$26,2,0)</f>
        <v>Champions</v>
      </c>
    </row>
    <row r="2254" ht="15.75" customHeight="1">
      <c r="A2254" s="4">
        <v>17754.0</v>
      </c>
      <c r="B2254" s="5">
        <v>3.0</v>
      </c>
      <c r="C2254" s="15">
        <v>44721.47222222222</v>
      </c>
      <c r="D2254" s="16">
        <v>88.99000000000001</v>
      </c>
      <c r="E2254" s="5">
        <f t="shared" si="1"/>
        <v>354</v>
      </c>
      <c r="F2254" s="5">
        <f t="shared" si="2"/>
        <v>5</v>
      </c>
      <c r="G2254" s="5">
        <f t="shared" si="3"/>
        <v>4</v>
      </c>
      <c r="H2254" s="5">
        <f t="shared" si="4"/>
        <v>4</v>
      </c>
      <c r="I2254" s="5" t="str">
        <f t="shared" si="5"/>
        <v>544</v>
      </c>
      <c r="J2254" s="5" t="str">
        <f t="shared" si="6"/>
        <v>54</v>
      </c>
      <c r="K2254" s="5" t="str">
        <f>VLOOKUP(J2254,'RF Mapping'!$A$1:$B$26,2,0)</f>
        <v>Champions</v>
      </c>
    </row>
    <row r="2255" ht="15.75" customHeight="1">
      <c r="A2255" s="4">
        <v>17757.0</v>
      </c>
      <c r="B2255" s="5">
        <v>6.0</v>
      </c>
      <c r="C2255" s="15">
        <v>44717.66944444444</v>
      </c>
      <c r="D2255" s="16">
        <v>22.71</v>
      </c>
      <c r="E2255" s="5">
        <f t="shared" si="1"/>
        <v>358</v>
      </c>
      <c r="F2255" s="5">
        <f t="shared" si="2"/>
        <v>5</v>
      </c>
      <c r="G2255" s="5">
        <f t="shared" si="3"/>
        <v>4</v>
      </c>
      <c r="H2255" s="5">
        <f t="shared" si="4"/>
        <v>2</v>
      </c>
      <c r="I2255" s="5" t="str">
        <f t="shared" si="5"/>
        <v>542</v>
      </c>
      <c r="J2255" s="5" t="str">
        <f t="shared" si="6"/>
        <v>54</v>
      </c>
      <c r="K2255" s="5" t="str">
        <f>VLOOKUP(J2255,'RF Mapping'!$A$1:$B$26,2,0)</f>
        <v>Champions</v>
      </c>
    </row>
    <row r="2256" ht="15.75" customHeight="1">
      <c r="A2256" s="4">
        <v>17758.0</v>
      </c>
      <c r="B2256" s="5">
        <v>4.0</v>
      </c>
      <c r="C2256" s="15">
        <v>44701.61319444444</v>
      </c>
      <c r="D2256" s="16">
        <v>48.0</v>
      </c>
      <c r="E2256" s="5">
        <f t="shared" si="1"/>
        <v>374</v>
      </c>
      <c r="F2256" s="5">
        <f t="shared" si="2"/>
        <v>5</v>
      </c>
      <c r="G2256" s="5">
        <f t="shared" si="3"/>
        <v>4</v>
      </c>
      <c r="H2256" s="5">
        <f t="shared" si="4"/>
        <v>3</v>
      </c>
      <c r="I2256" s="5" t="str">
        <f t="shared" si="5"/>
        <v>543</v>
      </c>
      <c r="J2256" s="5" t="str">
        <f t="shared" si="6"/>
        <v>54</v>
      </c>
      <c r="K2256" s="5" t="str">
        <f>VLOOKUP(J2256,'RF Mapping'!$A$1:$B$26,2,0)</f>
        <v>Champions</v>
      </c>
    </row>
    <row r="2257" ht="15.75" customHeight="1">
      <c r="A2257" s="4">
        <v>17759.0</v>
      </c>
      <c r="B2257" s="5">
        <v>2.0</v>
      </c>
      <c r="C2257" s="15">
        <v>44703.66805555556</v>
      </c>
      <c r="D2257" s="16">
        <v>4.58</v>
      </c>
      <c r="E2257" s="5">
        <f t="shared" si="1"/>
        <v>372</v>
      </c>
      <c r="F2257" s="5">
        <f t="shared" si="2"/>
        <v>5</v>
      </c>
      <c r="G2257" s="5">
        <f t="shared" si="3"/>
        <v>3</v>
      </c>
      <c r="H2257" s="5">
        <f t="shared" si="4"/>
        <v>1</v>
      </c>
      <c r="I2257" s="5" t="str">
        <f t="shared" si="5"/>
        <v>531</v>
      </c>
      <c r="J2257" s="5" t="str">
        <f t="shared" si="6"/>
        <v>53</v>
      </c>
      <c r="K2257" s="5" t="str">
        <f>VLOOKUP(J2257,'RF Mapping'!$A$1:$B$26,2,0)</f>
        <v>Potential Loyalists</v>
      </c>
    </row>
    <row r="2258" ht="15.75" customHeight="1">
      <c r="A2258" s="4">
        <v>17760.0</v>
      </c>
      <c r="B2258" s="5">
        <v>1.0</v>
      </c>
      <c r="C2258" s="15">
        <v>44348.63055555556</v>
      </c>
      <c r="D2258" s="16">
        <v>30.24</v>
      </c>
      <c r="E2258" s="5">
        <f t="shared" si="1"/>
        <v>727</v>
      </c>
      <c r="F2258" s="5">
        <f t="shared" si="2"/>
        <v>1</v>
      </c>
      <c r="G2258" s="5">
        <f t="shared" si="3"/>
        <v>2</v>
      </c>
      <c r="H2258" s="5">
        <f t="shared" si="4"/>
        <v>2</v>
      </c>
      <c r="I2258" s="5" t="str">
        <f t="shared" si="5"/>
        <v>122</v>
      </c>
      <c r="J2258" s="5" t="str">
        <f t="shared" si="6"/>
        <v>12</v>
      </c>
      <c r="K2258" s="5" t="str">
        <f>VLOOKUP(J2258,'RF Mapping'!$A$1:$B$26,2,0)</f>
        <v>Hibernating</v>
      </c>
    </row>
    <row r="2259" ht="15.75" customHeight="1">
      <c r="A2259" s="4">
        <v>17764.0</v>
      </c>
      <c r="B2259" s="5">
        <v>1.0</v>
      </c>
      <c r="C2259" s="15">
        <v>44671.46041666667</v>
      </c>
      <c r="D2259" s="16">
        <v>1.45</v>
      </c>
      <c r="E2259" s="5">
        <f t="shared" si="1"/>
        <v>404</v>
      </c>
      <c r="F2259" s="5">
        <f t="shared" si="2"/>
        <v>4</v>
      </c>
      <c r="G2259" s="5">
        <f t="shared" si="3"/>
        <v>2</v>
      </c>
      <c r="H2259" s="5">
        <f t="shared" si="4"/>
        <v>1</v>
      </c>
      <c r="I2259" s="5" t="str">
        <f t="shared" si="5"/>
        <v>421</v>
      </c>
      <c r="J2259" s="5" t="str">
        <f t="shared" si="6"/>
        <v>42</v>
      </c>
      <c r="K2259" s="5" t="str">
        <f>VLOOKUP(J2259,'RF Mapping'!$A$1:$B$26,2,0)</f>
        <v>Potential Loyalists</v>
      </c>
    </row>
    <row r="2260" ht="15.75" customHeight="1">
      <c r="A2260" s="4">
        <v>17767.0</v>
      </c>
      <c r="B2260" s="5">
        <v>1.0</v>
      </c>
      <c r="C2260" s="15">
        <v>44705.6125</v>
      </c>
      <c r="D2260" s="16">
        <v>30.0</v>
      </c>
      <c r="E2260" s="5">
        <f t="shared" si="1"/>
        <v>370</v>
      </c>
      <c r="F2260" s="5">
        <f t="shared" si="2"/>
        <v>5</v>
      </c>
      <c r="G2260" s="5">
        <f t="shared" si="3"/>
        <v>2</v>
      </c>
      <c r="H2260" s="5">
        <f t="shared" si="4"/>
        <v>2</v>
      </c>
      <c r="I2260" s="5" t="str">
        <f t="shared" si="5"/>
        <v>522</v>
      </c>
      <c r="J2260" s="5" t="str">
        <f t="shared" si="6"/>
        <v>52</v>
      </c>
      <c r="K2260" s="5" t="str">
        <f>VLOOKUP(J2260,'RF Mapping'!$A$1:$B$26,2,0)</f>
        <v>Potential Loyalists</v>
      </c>
    </row>
    <row r="2261" ht="15.75" customHeight="1">
      <c r="A2261" s="4">
        <v>17768.0</v>
      </c>
      <c r="B2261" s="5">
        <v>1.0</v>
      </c>
      <c r="C2261" s="15">
        <v>44687.59305555555</v>
      </c>
      <c r="D2261" s="16">
        <v>57.42</v>
      </c>
      <c r="E2261" s="5">
        <f t="shared" si="1"/>
        <v>388</v>
      </c>
      <c r="F2261" s="5">
        <f t="shared" si="2"/>
        <v>4</v>
      </c>
      <c r="G2261" s="5">
        <f t="shared" si="3"/>
        <v>2</v>
      </c>
      <c r="H2261" s="5">
        <f t="shared" si="4"/>
        <v>3</v>
      </c>
      <c r="I2261" s="5" t="str">
        <f t="shared" si="5"/>
        <v>423</v>
      </c>
      <c r="J2261" s="5" t="str">
        <f t="shared" si="6"/>
        <v>42</v>
      </c>
      <c r="K2261" s="5" t="str">
        <f>VLOOKUP(J2261,'RF Mapping'!$A$1:$B$26,2,0)</f>
        <v>Potential Loyalists</v>
      </c>
    </row>
    <row r="2262" ht="15.75" customHeight="1">
      <c r="A2262" s="4">
        <v>17769.0</v>
      </c>
      <c r="B2262" s="5">
        <v>3.0</v>
      </c>
      <c r="C2262" s="15">
        <v>44687.47222222222</v>
      </c>
      <c r="D2262" s="16">
        <v>44.75</v>
      </c>
      <c r="E2262" s="5">
        <f t="shared" si="1"/>
        <v>388</v>
      </c>
      <c r="F2262" s="5">
        <f t="shared" si="2"/>
        <v>4</v>
      </c>
      <c r="G2262" s="5">
        <f t="shared" si="3"/>
        <v>4</v>
      </c>
      <c r="H2262" s="5">
        <f t="shared" si="4"/>
        <v>3</v>
      </c>
      <c r="I2262" s="5" t="str">
        <f t="shared" si="5"/>
        <v>443</v>
      </c>
      <c r="J2262" s="5" t="str">
        <f t="shared" si="6"/>
        <v>44</v>
      </c>
      <c r="K2262" s="5" t="str">
        <f>VLOOKUP(J2262,'RF Mapping'!$A$1:$B$26,2,0)</f>
        <v>Loyal Customers</v>
      </c>
    </row>
    <row r="2263" ht="15.75" customHeight="1">
      <c r="A2263" s="4">
        <v>17770.0</v>
      </c>
      <c r="B2263" s="5">
        <v>1.0</v>
      </c>
      <c r="C2263" s="15">
        <v>44441.56597222222</v>
      </c>
      <c r="D2263" s="16">
        <v>118.5</v>
      </c>
      <c r="E2263" s="5">
        <f t="shared" si="1"/>
        <v>634</v>
      </c>
      <c r="F2263" s="5">
        <f t="shared" si="2"/>
        <v>2</v>
      </c>
      <c r="G2263" s="5">
        <f t="shared" si="3"/>
        <v>2</v>
      </c>
      <c r="H2263" s="5">
        <f t="shared" si="4"/>
        <v>4</v>
      </c>
      <c r="I2263" s="5" t="str">
        <f t="shared" si="5"/>
        <v>224</v>
      </c>
      <c r="J2263" s="5" t="str">
        <f t="shared" si="6"/>
        <v>22</v>
      </c>
      <c r="K2263" s="5" t="str">
        <f>VLOOKUP(J2263,'RF Mapping'!$A$1:$B$26,2,0)</f>
        <v>Hibernating</v>
      </c>
    </row>
    <row r="2264" ht="15.75" customHeight="1">
      <c r="A2264" s="4">
        <v>17772.0</v>
      </c>
      <c r="B2264" s="5">
        <v>2.0</v>
      </c>
      <c r="C2264" s="15">
        <v>44710.46180555555</v>
      </c>
      <c r="D2264" s="16">
        <v>10.500000000000002</v>
      </c>
      <c r="E2264" s="5">
        <f t="shared" si="1"/>
        <v>365</v>
      </c>
      <c r="F2264" s="5">
        <f t="shared" si="2"/>
        <v>5</v>
      </c>
      <c r="G2264" s="5">
        <f t="shared" si="3"/>
        <v>3</v>
      </c>
      <c r="H2264" s="5">
        <f t="shared" si="4"/>
        <v>1</v>
      </c>
      <c r="I2264" s="5" t="str">
        <f t="shared" si="5"/>
        <v>531</v>
      </c>
      <c r="J2264" s="5" t="str">
        <f t="shared" si="6"/>
        <v>53</v>
      </c>
      <c r="K2264" s="5" t="str">
        <f>VLOOKUP(J2264,'RF Mapping'!$A$1:$B$26,2,0)</f>
        <v>Potential Loyalists</v>
      </c>
    </row>
    <row r="2265" ht="15.75" customHeight="1">
      <c r="A2265" s="4">
        <v>17774.0</v>
      </c>
      <c r="B2265" s="5">
        <v>2.0</v>
      </c>
      <c r="C2265" s="15">
        <v>44624.53402777778</v>
      </c>
      <c r="D2265" s="16">
        <v>48.45</v>
      </c>
      <c r="E2265" s="5">
        <f t="shared" si="1"/>
        <v>451</v>
      </c>
      <c r="F2265" s="5">
        <f t="shared" si="2"/>
        <v>3</v>
      </c>
      <c r="G2265" s="5">
        <f t="shared" si="3"/>
        <v>3</v>
      </c>
      <c r="H2265" s="5">
        <f t="shared" si="4"/>
        <v>3</v>
      </c>
      <c r="I2265" s="5" t="str">
        <f t="shared" si="5"/>
        <v>333</v>
      </c>
      <c r="J2265" s="5" t="str">
        <f t="shared" si="6"/>
        <v>33</v>
      </c>
      <c r="K2265" s="5" t="str">
        <f>VLOOKUP(J2265,'RF Mapping'!$A$1:$B$26,2,0)</f>
        <v>Need Attention</v>
      </c>
    </row>
    <row r="2266" ht="15.75" customHeight="1">
      <c r="A2266" s="4">
        <v>17777.0</v>
      </c>
      <c r="B2266" s="5">
        <v>2.0</v>
      </c>
      <c r="C2266" s="15">
        <v>44681.54513888889</v>
      </c>
      <c r="D2266" s="16">
        <v>13.6</v>
      </c>
      <c r="E2266" s="5">
        <f t="shared" si="1"/>
        <v>394</v>
      </c>
      <c r="F2266" s="5">
        <f t="shared" si="2"/>
        <v>4</v>
      </c>
      <c r="G2266" s="5">
        <f t="shared" si="3"/>
        <v>3</v>
      </c>
      <c r="H2266" s="5">
        <f t="shared" si="4"/>
        <v>1</v>
      </c>
      <c r="I2266" s="5" t="str">
        <f t="shared" si="5"/>
        <v>431</v>
      </c>
      <c r="J2266" s="5" t="str">
        <f t="shared" si="6"/>
        <v>43</v>
      </c>
      <c r="K2266" s="5" t="str">
        <f>VLOOKUP(J2266,'RF Mapping'!$A$1:$B$26,2,0)</f>
        <v>Potential Loyalists</v>
      </c>
    </row>
    <row r="2267" ht="15.75" customHeight="1">
      <c r="A2267" s="4">
        <v>17779.0</v>
      </c>
      <c r="B2267" s="5">
        <v>3.0</v>
      </c>
      <c r="C2267" s="15">
        <v>44699.59375</v>
      </c>
      <c r="D2267" s="16">
        <v>26.9</v>
      </c>
      <c r="E2267" s="5">
        <f t="shared" si="1"/>
        <v>376</v>
      </c>
      <c r="F2267" s="5">
        <f t="shared" si="2"/>
        <v>5</v>
      </c>
      <c r="G2267" s="5">
        <f t="shared" si="3"/>
        <v>4</v>
      </c>
      <c r="H2267" s="5">
        <f t="shared" si="4"/>
        <v>2</v>
      </c>
      <c r="I2267" s="5" t="str">
        <f t="shared" si="5"/>
        <v>542</v>
      </c>
      <c r="J2267" s="5" t="str">
        <f t="shared" si="6"/>
        <v>54</v>
      </c>
      <c r="K2267" s="5" t="str">
        <f>VLOOKUP(J2267,'RF Mapping'!$A$1:$B$26,2,0)</f>
        <v>Champions</v>
      </c>
    </row>
    <row r="2268" ht="15.75" customHeight="1">
      <c r="A2268" s="4">
        <v>17783.0</v>
      </c>
      <c r="B2268" s="5">
        <v>1.0</v>
      </c>
      <c r="C2268" s="15">
        <v>44475.42152777778</v>
      </c>
      <c r="D2268" s="16">
        <v>5.74</v>
      </c>
      <c r="E2268" s="5">
        <f t="shared" si="1"/>
        <v>600</v>
      </c>
      <c r="F2268" s="5">
        <f t="shared" si="2"/>
        <v>2</v>
      </c>
      <c r="G2268" s="5">
        <f t="shared" si="3"/>
        <v>2</v>
      </c>
      <c r="H2268" s="5">
        <f t="shared" si="4"/>
        <v>1</v>
      </c>
      <c r="I2268" s="5" t="str">
        <f t="shared" si="5"/>
        <v>221</v>
      </c>
      <c r="J2268" s="5" t="str">
        <f t="shared" si="6"/>
        <v>22</v>
      </c>
      <c r="K2268" s="5" t="str">
        <f>VLOOKUP(J2268,'RF Mapping'!$A$1:$B$26,2,0)</f>
        <v>Hibernating</v>
      </c>
    </row>
    <row r="2269" ht="15.75" customHeight="1">
      <c r="A2269" s="4">
        <v>17786.0</v>
      </c>
      <c r="B2269" s="5">
        <v>2.0</v>
      </c>
      <c r="C2269" s="15">
        <v>44635.53541666667</v>
      </c>
      <c r="D2269" s="16">
        <v>4.74</v>
      </c>
      <c r="E2269" s="5">
        <f t="shared" si="1"/>
        <v>440</v>
      </c>
      <c r="F2269" s="5">
        <f t="shared" si="2"/>
        <v>3</v>
      </c>
      <c r="G2269" s="5">
        <f t="shared" si="3"/>
        <v>3</v>
      </c>
      <c r="H2269" s="5">
        <f t="shared" si="4"/>
        <v>1</v>
      </c>
      <c r="I2269" s="5" t="str">
        <f t="shared" si="5"/>
        <v>331</v>
      </c>
      <c r="J2269" s="5" t="str">
        <f t="shared" si="6"/>
        <v>33</v>
      </c>
      <c r="K2269" s="5" t="str">
        <f>VLOOKUP(J2269,'RF Mapping'!$A$1:$B$26,2,0)</f>
        <v>Need Attention</v>
      </c>
    </row>
    <row r="2270" ht="15.75" customHeight="1">
      <c r="A2270" s="4">
        <v>17787.0</v>
      </c>
      <c r="B2270" s="5">
        <v>2.0</v>
      </c>
      <c r="C2270" s="15">
        <v>44397.51388888889</v>
      </c>
      <c r="D2270" s="16">
        <v>59.949999999999996</v>
      </c>
      <c r="E2270" s="5">
        <f t="shared" si="1"/>
        <v>678</v>
      </c>
      <c r="F2270" s="5">
        <f t="shared" si="2"/>
        <v>2</v>
      </c>
      <c r="G2270" s="5">
        <f t="shared" si="3"/>
        <v>3</v>
      </c>
      <c r="H2270" s="5">
        <f t="shared" si="4"/>
        <v>3</v>
      </c>
      <c r="I2270" s="5" t="str">
        <f t="shared" si="5"/>
        <v>233</v>
      </c>
      <c r="J2270" s="5" t="str">
        <f t="shared" si="6"/>
        <v>23</v>
      </c>
      <c r="K2270" s="5" t="str">
        <f>VLOOKUP(J2270,'RF Mapping'!$A$1:$B$26,2,0)</f>
        <v>At Risk</v>
      </c>
    </row>
    <row r="2271" ht="15.75" customHeight="1">
      <c r="A2271" s="4">
        <v>17790.0</v>
      </c>
      <c r="B2271" s="5">
        <v>4.0</v>
      </c>
      <c r="C2271" s="15">
        <v>44694.47916666666</v>
      </c>
      <c r="D2271" s="16">
        <v>78.47</v>
      </c>
      <c r="E2271" s="5">
        <f t="shared" si="1"/>
        <v>381</v>
      </c>
      <c r="F2271" s="5">
        <f t="shared" si="2"/>
        <v>4</v>
      </c>
      <c r="G2271" s="5">
        <f t="shared" si="3"/>
        <v>4</v>
      </c>
      <c r="H2271" s="5">
        <f t="shared" si="4"/>
        <v>4</v>
      </c>
      <c r="I2271" s="5" t="str">
        <f t="shared" si="5"/>
        <v>444</v>
      </c>
      <c r="J2271" s="5" t="str">
        <f t="shared" si="6"/>
        <v>44</v>
      </c>
      <c r="K2271" s="5" t="str">
        <f>VLOOKUP(J2271,'RF Mapping'!$A$1:$B$26,2,0)</f>
        <v>Loyal Customers</v>
      </c>
    </row>
    <row r="2272" ht="15.75" customHeight="1">
      <c r="A2272" s="4">
        <v>17793.0</v>
      </c>
      <c r="B2272" s="5">
        <v>1.0</v>
      </c>
      <c r="C2272" s="15">
        <v>44695.6</v>
      </c>
      <c r="D2272" s="16">
        <v>10.05</v>
      </c>
      <c r="E2272" s="5">
        <f t="shared" si="1"/>
        <v>380</v>
      </c>
      <c r="F2272" s="5">
        <f t="shared" si="2"/>
        <v>5</v>
      </c>
      <c r="G2272" s="5">
        <f t="shared" si="3"/>
        <v>2</v>
      </c>
      <c r="H2272" s="5">
        <f t="shared" si="4"/>
        <v>1</v>
      </c>
      <c r="I2272" s="5" t="str">
        <f t="shared" si="5"/>
        <v>521</v>
      </c>
      <c r="J2272" s="5" t="str">
        <f t="shared" si="6"/>
        <v>52</v>
      </c>
      <c r="K2272" s="5" t="str">
        <f>VLOOKUP(J2272,'RF Mapping'!$A$1:$B$26,2,0)</f>
        <v>Potential Loyalists</v>
      </c>
    </row>
    <row r="2273" ht="15.75" customHeight="1">
      <c r="A2273" s="4">
        <v>17795.0</v>
      </c>
      <c r="B2273" s="5">
        <v>1.0</v>
      </c>
      <c r="C2273" s="15">
        <v>44543.525</v>
      </c>
      <c r="D2273" s="16">
        <v>3.9</v>
      </c>
      <c r="E2273" s="5">
        <f t="shared" si="1"/>
        <v>532</v>
      </c>
      <c r="F2273" s="5">
        <f t="shared" si="2"/>
        <v>3</v>
      </c>
      <c r="G2273" s="5">
        <f t="shared" si="3"/>
        <v>2</v>
      </c>
      <c r="H2273" s="5">
        <f t="shared" si="4"/>
        <v>1</v>
      </c>
      <c r="I2273" s="5" t="str">
        <f t="shared" si="5"/>
        <v>321</v>
      </c>
      <c r="J2273" s="5" t="str">
        <f t="shared" si="6"/>
        <v>32</v>
      </c>
      <c r="K2273" s="5" t="str">
        <f>VLOOKUP(J2273,'RF Mapping'!$A$1:$B$26,2,0)</f>
        <v>About to Sleep</v>
      </c>
    </row>
    <row r="2274" ht="15.75" customHeight="1">
      <c r="A2274" s="4">
        <v>17796.0</v>
      </c>
      <c r="B2274" s="5">
        <v>1.0</v>
      </c>
      <c r="C2274" s="15">
        <v>44386.46666666667</v>
      </c>
      <c r="D2274" s="16">
        <v>7.9</v>
      </c>
      <c r="E2274" s="5">
        <f t="shared" si="1"/>
        <v>689</v>
      </c>
      <c r="F2274" s="5">
        <f t="shared" si="2"/>
        <v>2</v>
      </c>
      <c r="G2274" s="5">
        <f t="shared" si="3"/>
        <v>2</v>
      </c>
      <c r="H2274" s="5">
        <f t="shared" si="4"/>
        <v>1</v>
      </c>
      <c r="I2274" s="5" t="str">
        <f t="shared" si="5"/>
        <v>221</v>
      </c>
      <c r="J2274" s="5" t="str">
        <f t="shared" si="6"/>
        <v>22</v>
      </c>
      <c r="K2274" s="5" t="str">
        <f>VLOOKUP(J2274,'RF Mapping'!$A$1:$B$26,2,0)</f>
        <v>Hibernating</v>
      </c>
    </row>
    <row r="2275" ht="15.75" customHeight="1">
      <c r="A2275" s="4">
        <v>17797.0</v>
      </c>
      <c r="B2275" s="5">
        <v>1.0</v>
      </c>
      <c r="C2275" s="15">
        <v>44698.55625</v>
      </c>
      <c r="D2275" s="16">
        <v>1.45</v>
      </c>
      <c r="E2275" s="5">
        <f t="shared" si="1"/>
        <v>377</v>
      </c>
      <c r="F2275" s="5">
        <f t="shared" si="2"/>
        <v>5</v>
      </c>
      <c r="G2275" s="5">
        <f t="shared" si="3"/>
        <v>2</v>
      </c>
      <c r="H2275" s="5">
        <f t="shared" si="4"/>
        <v>1</v>
      </c>
      <c r="I2275" s="5" t="str">
        <f t="shared" si="5"/>
        <v>521</v>
      </c>
      <c r="J2275" s="5" t="str">
        <f t="shared" si="6"/>
        <v>52</v>
      </c>
      <c r="K2275" s="5" t="str">
        <f>VLOOKUP(J2275,'RF Mapping'!$A$1:$B$26,2,0)</f>
        <v>Potential Loyalists</v>
      </c>
    </row>
    <row r="2276" ht="15.75" customHeight="1">
      <c r="A2276" s="4">
        <v>17799.0</v>
      </c>
      <c r="B2276" s="5">
        <v>8.0</v>
      </c>
      <c r="C2276" s="15">
        <v>44698.63611111111</v>
      </c>
      <c r="D2276" s="16">
        <v>125.07</v>
      </c>
      <c r="E2276" s="5">
        <f t="shared" si="1"/>
        <v>377</v>
      </c>
      <c r="F2276" s="5">
        <f t="shared" si="2"/>
        <v>5</v>
      </c>
      <c r="G2276" s="5">
        <f t="shared" si="3"/>
        <v>4</v>
      </c>
      <c r="H2276" s="5">
        <f t="shared" si="4"/>
        <v>4</v>
      </c>
      <c r="I2276" s="5" t="str">
        <f t="shared" si="5"/>
        <v>544</v>
      </c>
      <c r="J2276" s="5" t="str">
        <f t="shared" si="6"/>
        <v>54</v>
      </c>
      <c r="K2276" s="5" t="str">
        <f>VLOOKUP(J2276,'RF Mapping'!$A$1:$B$26,2,0)</f>
        <v>Champions</v>
      </c>
    </row>
    <row r="2277" ht="15.75" customHeight="1">
      <c r="A2277" s="4">
        <v>17800.0</v>
      </c>
      <c r="B2277" s="5">
        <v>4.0</v>
      </c>
      <c r="C2277" s="15">
        <v>44683.53958333333</v>
      </c>
      <c r="D2277" s="16">
        <v>65.05000000000001</v>
      </c>
      <c r="E2277" s="5">
        <f t="shared" si="1"/>
        <v>392</v>
      </c>
      <c r="F2277" s="5">
        <f t="shared" si="2"/>
        <v>4</v>
      </c>
      <c r="G2277" s="5">
        <f t="shared" si="3"/>
        <v>4</v>
      </c>
      <c r="H2277" s="5">
        <f t="shared" si="4"/>
        <v>3</v>
      </c>
      <c r="I2277" s="5" t="str">
        <f t="shared" si="5"/>
        <v>443</v>
      </c>
      <c r="J2277" s="5" t="str">
        <f t="shared" si="6"/>
        <v>44</v>
      </c>
      <c r="K2277" s="5" t="str">
        <f>VLOOKUP(J2277,'RF Mapping'!$A$1:$B$26,2,0)</f>
        <v>Loyal Customers</v>
      </c>
    </row>
    <row r="2278" ht="15.75" customHeight="1">
      <c r="A2278" s="4">
        <v>17802.0</v>
      </c>
      <c r="B2278" s="5">
        <v>4.0</v>
      </c>
      <c r="C2278" s="15">
        <v>44638.62222222222</v>
      </c>
      <c r="D2278" s="16">
        <v>106.10999999999999</v>
      </c>
      <c r="E2278" s="5">
        <f t="shared" si="1"/>
        <v>437</v>
      </c>
      <c r="F2278" s="5">
        <f t="shared" si="2"/>
        <v>3</v>
      </c>
      <c r="G2278" s="5">
        <f t="shared" si="3"/>
        <v>4</v>
      </c>
      <c r="H2278" s="5">
        <f t="shared" si="4"/>
        <v>4</v>
      </c>
      <c r="I2278" s="5" t="str">
        <f t="shared" si="5"/>
        <v>344</v>
      </c>
      <c r="J2278" s="5" t="str">
        <f t="shared" si="6"/>
        <v>34</v>
      </c>
      <c r="K2278" s="5" t="str">
        <f>VLOOKUP(J2278,'RF Mapping'!$A$1:$B$26,2,0)</f>
        <v>Loyal Customers</v>
      </c>
    </row>
    <row r="2279" ht="15.75" customHeight="1">
      <c r="A2279" s="4">
        <v>17805.0</v>
      </c>
      <c r="B2279" s="5">
        <v>1.0</v>
      </c>
      <c r="C2279" s="15">
        <v>44647.49236111111</v>
      </c>
      <c r="D2279" s="16">
        <v>9.48</v>
      </c>
      <c r="E2279" s="5">
        <f t="shared" si="1"/>
        <v>428</v>
      </c>
      <c r="F2279" s="5">
        <f t="shared" si="2"/>
        <v>4</v>
      </c>
      <c r="G2279" s="5">
        <f t="shared" si="3"/>
        <v>2</v>
      </c>
      <c r="H2279" s="5">
        <f t="shared" si="4"/>
        <v>1</v>
      </c>
      <c r="I2279" s="5" t="str">
        <f t="shared" si="5"/>
        <v>421</v>
      </c>
      <c r="J2279" s="5" t="str">
        <f t="shared" si="6"/>
        <v>42</v>
      </c>
      <c r="K2279" s="5" t="str">
        <f>VLOOKUP(J2279,'RF Mapping'!$A$1:$B$26,2,0)</f>
        <v>Potential Loyalists</v>
      </c>
    </row>
    <row r="2280" ht="15.75" customHeight="1">
      <c r="A2280" s="4">
        <v>17806.0</v>
      </c>
      <c r="B2280" s="5">
        <v>1.0</v>
      </c>
      <c r="C2280" s="15">
        <v>44709.59166666667</v>
      </c>
      <c r="D2280" s="16">
        <v>8.4</v>
      </c>
      <c r="E2280" s="5">
        <f t="shared" si="1"/>
        <v>366</v>
      </c>
      <c r="F2280" s="5">
        <f t="shared" si="2"/>
        <v>5</v>
      </c>
      <c r="G2280" s="5">
        <f t="shared" si="3"/>
        <v>2</v>
      </c>
      <c r="H2280" s="5">
        <f t="shared" si="4"/>
        <v>1</v>
      </c>
      <c r="I2280" s="5" t="str">
        <f t="shared" si="5"/>
        <v>521</v>
      </c>
      <c r="J2280" s="5" t="str">
        <f t="shared" si="6"/>
        <v>52</v>
      </c>
      <c r="K2280" s="5" t="str">
        <f>VLOOKUP(J2280,'RF Mapping'!$A$1:$B$26,2,0)</f>
        <v>Potential Loyalists</v>
      </c>
    </row>
    <row r="2281" ht="15.75" customHeight="1">
      <c r="A2281" s="4">
        <v>17809.0</v>
      </c>
      <c r="B2281" s="5">
        <v>2.0</v>
      </c>
      <c r="C2281" s="15">
        <v>44704.54166666666</v>
      </c>
      <c r="D2281" s="16">
        <v>67.06</v>
      </c>
      <c r="E2281" s="5">
        <f t="shared" si="1"/>
        <v>371</v>
      </c>
      <c r="F2281" s="5">
        <f t="shared" si="2"/>
        <v>5</v>
      </c>
      <c r="G2281" s="5">
        <f t="shared" si="3"/>
        <v>3</v>
      </c>
      <c r="H2281" s="5">
        <f t="shared" si="4"/>
        <v>3</v>
      </c>
      <c r="I2281" s="5" t="str">
        <f t="shared" si="5"/>
        <v>533</v>
      </c>
      <c r="J2281" s="5" t="str">
        <f t="shared" si="6"/>
        <v>53</v>
      </c>
      <c r="K2281" s="5" t="str">
        <f>VLOOKUP(J2281,'RF Mapping'!$A$1:$B$26,2,0)</f>
        <v>Potential Loyalists</v>
      </c>
    </row>
    <row r="2282" ht="15.75" customHeight="1">
      <c r="A2282" s="4">
        <v>17811.0</v>
      </c>
      <c r="B2282" s="5">
        <v>18.0</v>
      </c>
      <c r="C2282" s="15">
        <v>44709.60486111111</v>
      </c>
      <c r="D2282" s="16">
        <v>268.23999999999995</v>
      </c>
      <c r="E2282" s="5">
        <f t="shared" si="1"/>
        <v>366</v>
      </c>
      <c r="F2282" s="5">
        <f t="shared" si="2"/>
        <v>5</v>
      </c>
      <c r="G2282" s="5">
        <f t="shared" si="3"/>
        <v>4</v>
      </c>
      <c r="H2282" s="5">
        <f t="shared" si="4"/>
        <v>4</v>
      </c>
      <c r="I2282" s="5" t="str">
        <f t="shared" si="5"/>
        <v>544</v>
      </c>
      <c r="J2282" s="5" t="str">
        <f t="shared" si="6"/>
        <v>54</v>
      </c>
      <c r="K2282" s="5" t="str">
        <f>VLOOKUP(J2282,'RF Mapping'!$A$1:$B$26,2,0)</f>
        <v>Champions</v>
      </c>
    </row>
    <row r="2283" ht="15.75" customHeight="1">
      <c r="A2283" s="4">
        <v>17812.0</v>
      </c>
      <c r="B2283" s="5">
        <v>2.0</v>
      </c>
      <c r="C2283" s="15">
        <v>44705.5875</v>
      </c>
      <c r="D2283" s="16">
        <v>16.65</v>
      </c>
      <c r="E2283" s="5">
        <f t="shared" si="1"/>
        <v>370</v>
      </c>
      <c r="F2283" s="5">
        <f t="shared" si="2"/>
        <v>5</v>
      </c>
      <c r="G2283" s="5">
        <f t="shared" si="3"/>
        <v>3</v>
      </c>
      <c r="H2283" s="5">
        <f t="shared" si="4"/>
        <v>2</v>
      </c>
      <c r="I2283" s="5" t="str">
        <f t="shared" si="5"/>
        <v>532</v>
      </c>
      <c r="J2283" s="5" t="str">
        <f t="shared" si="6"/>
        <v>53</v>
      </c>
      <c r="K2283" s="5" t="str">
        <f>VLOOKUP(J2283,'RF Mapping'!$A$1:$B$26,2,0)</f>
        <v>Potential Loyalists</v>
      </c>
    </row>
    <row r="2284" ht="15.75" customHeight="1">
      <c r="A2284" s="4">
        <v>17813.0</v>
      </c>
      <c r="B2284" s="5">
        <v>4.0</v>
      </c>
      <c r="C2284" s="15">
        <v>44706.67569444444</v>
      </c>
      <c r="D2284" s="16">
        <v>31.54</v>
      </c>
      <c r="E2284" s="5">
        <f t="shared" si="1"/>
        <v>369</v>
      </c>
      <c r="F2284" s="5">
        <f t="shared" si="2"/>
        <v>5</v>
      </c>
      <c r="G2284" s="5">
        <f t="shared" si="3"/>
        <v>4</v>
      </c>
      <c r="H2284" s="5">
        <f t="shared" si="4"/>
        <v>2</v>
      </c>
      <c r="I2284" s="5" t="str">
        <f t="shared" si="5"/>
        <v>542</v>
      </c>
      <c r="J2284" s="5" t="str">
        <f t="shared" si="6"/>
        <v>54</v>
      </c>
      <c r="K2284" s="5" t="str">
        <f>VLOOKUP(J2284,'RF Mapping'!$A$1:$B$26,2,0)</f>
        <v>Champions</v>
      </c>
    </row>
    <row r="2285" ht="15.75" customHeight="1">
      <c r="A2285" s="4">
        <v>17819.0</v>
      </c>
      <c r="B2285" s="5">
        <v>2.0</v>
      </c>
      <c r="C2285" s="15">
        <v>44423.65694444445</v>
      </c>
      <c r="D2285" s="16">
        <v>57.72</v>
      </c>
      <c r="E2285" s="5">
        <f t="shared" si="1"/>
        <v>652</v>
      </c>
      <c r="F2285" s="5">
        <f t="shared" si="2"/>
        <v>2</v>
      </c>
      <c r="G2285" s="5">
        <f t="shared" si="3"/>
        <v>3</v>
      </c>
      <c r="H2285" s="5">
        <f t="shared" si="4"/>
        <v>3</v>
      </c>
      <c r="I2285" s="5" t="str">
        <f t="shared" si="5"/>
        <v>233</v>
      </c>
      <c r="J2285" s="5" t="str">
        <f t="shared" si="6"/>
        <v>23</v>
      </c>
      <c r="K2285" s="5" t="str">
        <f>VLOOKUP(J2285,'RF Mapping'!$A$1:$B$26,2,0)</f>
        <v>At Risk</v>
      </c>
    </row>
    <row r="2286" ht="15.75" customHeight="1">
      <c r="A2286" s="4">
        <v>17820.0</v>
      </c>
      <c r="B2286" s="5">
        <v>2.0</v>
      </c>
      <c r="C2286" s="15">
        <v>44531.63472222222</v>
      </c>
      <c r="D2286" s="16">
        <v>8.350000000000001</v>
      </c>
      <c r="E2286" s="5">
        <f t="shared" si="1"/>
        <v>544</v>
      </c>
      <c r="F2286" s="5">
        <f t="shared" si="2"/>
        <v>2</v>
      </c>
      <c r="G2286" s="5">
        <f t="shared" si="3"/>
        <v>3</v>
      </c>
      <c r="H2286" s="5">
        <f t="shared" si="4"/>
        <v>1</v>
      </c>
      <c r="I2286" s="5" t="str">
        <f t="shared" si="5"/>
        <v>231</v>
      </c>
      <c r="J2286" s="5" t="str">
        <f t="shared" si="6"/>
        <v>23</v>
      </c>
      <c r="K2286" s="5" t="str">
        <f>VLOOKUP(J2286,'RF Mapping'!$A$1:$B$26,2,0)</f>
        <v>At Risk</v>
      </c>
    </row>
    <row r="2287" ht="15.75" customHeight="1">
      <c r="A2287" s="4">
        <v>17827.0</v>
      </c>
      <c r="B2287" s="5">
        <v>5.0</v>
      </c>
      <c r="C2287" s="15">
        <v>44716.625</v>
      </c>
      <c r="D2287" s="16">
        <v>142.09</v>
      </c>
      <c r="E2287" s="5">
        <f t="shared" si="1"/>
        <v>359</v>
      </c>
      <c r="F2287" s="5">
        <f t="shared" si="2"/>
        <v>5</v>
      </c>
      <c r="G2287" s="5">
        <f t="shared" si="3"/>
        <v>4</v>
      </c>
      <c r="H2287" s="5">
        <f t="shared" si="4"/>
        <v>4</v>
      </c>
      <c r="I2287" s="5" t="str">
        <f t="shared" si="5"/>
        <v>544</v>
      </c>
      <c r="J2287" s="5" t="str">
        <f t="shared" si="6"/>
        <v>54</v>
      </c>
      <c r="K2287" s="5" t="str">
        <f>VLOOKUP(J2287,'RF Mapping'!$A$1:$B$26,2,0)</f>
        <v>Champions</v>
      </c>
    </row>
    <row r="2288" ht="15.75" customHeight="1">
      <c r="A2288" s="4">
        <v>17830.0</v>
      </c>
      <c r="B2288" s="5">
        <v>2.0</v>
      </c>
      <c r="C2288" s="15">
        <v>44462.48888888889</v>
      </c>
      <c r="D2288" s="16">
        <v>34.7</v>
      </c>
      <c r="E2288" s="5">
        <f t="shared" si="1"/>
        <v>613</v>
      </c>
      <c r="F2288" s="5">
        <f t="shared" si="2"/>
        <v>2</v>
      </c>
      <c r="G2288" s="5">
        <f t="shared" si="3"/>
        <v>3</v>
      </c>
      <c r="H2288" s="5">
        <f t="shared" si="4"/>
        <v>3</v>
      </c>
      <c r="I2288" s="5" t="str">
        <f t="shared" si="5"/>
        <v>233</v>
      </c>
      <c r="J2288" s="5" t="str">
        <f t="shared" si="6"/>
        <v>23</v>
      </c>
      <c r="K2288" s="5" t="str">
        <f>VLOOKUP(J2288,'RF Mapping'!$A$1:$B$26,2,0)</f>
        <v>At Risk</v>
      </c>
    </row>
    <row r="2289" ht="15.75" customHeight="1">
      <c r="A2289" s="4">
        <v>17832.0</v>
      </c>
      <c r="B2289" s="5">
        <v>1.0</v>
      </c>
      <c r="C2289" s="15">
        <v>44672.48819444444</v>
      </c>
      <c r="D2289" s="16">
        <v>4.53</v>
      </c>
      <c r="E2289" s="5">
        <f t="shared" si="1"/>
        <v>403</v>
      </c>
      <c r="F2289" s="5">
        <f t="shared" si="2"/>
        <v>4</v>
      </c>
      <c r="G2289" s="5">
        <f t="shared" si="3"/>
        <v>2</v>
      </c>
      <c r="H2289" s="5">
        <f t="shared" si="4"/>
        <v>1</v>
      </c>
      <c r="I2289" s="5" t="str">
        <f t="shared" si="5"/>
        <v>421</v>
      </c>
      <c r="J2289" s="5" t="str">
        <f t="shared" si="6"/>
        <v>42</v>
      </c>
      <c r="K2289" s="5" t="str">
        <f>VLOOKUP(J2289,'RF Mapping'!$A$1:$B$26,2,0)</f>
        <v>Potential Loyalists</v>
      </c>
    </row>
    <row r="2290" ht="15.75" customHeight="1">
      <c r="A2290" s="4">
        <v>17835.0</v>
      </c>
      <c r="B2290" s="5">
        <v>1.0</v>
      </c>
      <c r="C2290" s="15">
        <v>44711.47013888889</v>
      </c>
      <c r="D2290" s="16">
        <v>2.08</v>
      </c>
      <c r="E2290" s="5">
        <f t="shared" si="1"/>
        <v>364</v>
      </c>
      <c r="F2290" s="5">
        <f t="shared" si="2"/>
        <v>5</v>
      </c>
      <c r="G2290" s="5">
        <f t="shared" si="3"/>
        <v>2</v>
      </c>
      <c r="H2290" s="5">
        <f t="shared" si="4"/>
        <v>1</v>
      </c>
      <c r="I2290" s="5" t="str">
        <f t="shared" si="5"/>
        <v>521</v>
      </c>
      <c r="J2290" s="5" t="str">
        <f t="shared" si="6"/>
        <v>52</v>
      </c>
      <c r="K2290" s="5" t="str">
        <f>VLOOKUP(J2290,'RF Mapping'!$A$1:$B$26,2,0)</f>
        <v>Potential Loyalists</v>
      </c>
    </row>
    <row r="2291" ht="15.75" customHeight="1">
      <c r="A2291" s="4">
        <v>17836.0</v>
      </c>
      <c r="B2291" s="5">
        <v>1.0</v>
      </c>
      <c r="C2291" s="15">
        <v>44674.67569444444</v>
      </c>
      <c r="D2291" s="16">
        <v>18.63</v>
      </c>
      <c r="E2291" s="5">
        <f t="shared" si="1"/>
        <v>401</v>
      </c>
      <c r="F2291" s="5">
        <f t="shared" si="2"/>
        <v>4</v>
      </c>
      <c r="G2291" s="5">
        <f t="shared" si="3"/>
        <v>2</v>
      </c>
      <c r="H2291" s="5">
        <f t="shared" si="4"/>
        <v>2</v>
      </c>
      <c r="I2291" s="5" t="str">
        <f t="shared" si="5"/>
        <v>422</v>
      </c>
      <c r="J2291" s="5" t="str">
        <f t="shared" si="6"/>
        <v>42</v>
      </c>
      <c r="K2291" s="5" t="str">
        <f>VLOOKUP(J2291,'RF Mapping'!$A$1:$B$26,2,0)</f>
        <v>Potential Loyalists</v>
      </c>
    </row>
    <row r="2292" ht="15.75" customHeight="1">
      <c r="A2292" s="4">
        <v>17837.0</v>
      </c>
      <c r="B2292" s="5">
        <v>6.0</v>
      </c>
      <c r="C2292" s="15">
        <v>44679.67569444444</v>
      </c>
      <c r="D2292" s="16">
        <v>89.53</v>
      </c>
      <c r="E2292" s="5">
        <f t="shared" si="1"/>
        <v>396</v>
      </c>
      <c r="F2292" s="5">
        <f t="shared" si="2"/>
        <v>4</v>
      </c>
      <c r="G2292" s="5">
        <f t="shared" si="3"/>
        <v>4</v>
      </c>
      <c r="H2292" s="5">
        <f t="shared" si="4"/>
        <v>4</v>
      </c>
      <c r="I2292" s="5" t="str">
        <f t="shared" si="5"/>
        <v>444</v>
      </c>
      <c r="J2292" s="5" t="str">
        <f t="shared" si="6"/>
        <v>44</v>
      </c>
      <c r="K2292" s="5" t="str">
        <f>VLOOKUP(J2292,'RF Mapping'!$A$1:$B$26,2,0)</f>
        <v>Loyal Customers</v>
      </c>
    </row>
    <row r="2293" ht="15.75" customHeight="1">
      <c r="A2293" s="4">
        <v>17838.0</v>
      </c>
      <c r="B2293" s="5">
        <v>3.0</v>
      </c>
      <c r="C2293" s="15">
        <v>44694.48472222222</v>
      </c>
      <c r="D2293" s="16">
        <v>136.58999999999997</v>
      </c>
      <c r="E2293" s="5">
        <f t="shared" si="1"/>
        <v>381</v>
      </c>
      <c r="F2293" s="5">
        <f t="shared" si="2"/>
        <v>4</v>
      </c>
      <c r="G2293" s="5">
        <f t="shared" si="3"/>
        <v>4</v>
      </c>
      <c r="H2293" s="5">
        <f t="shared" si="4"/>
        <v>4</v>
      </c>
      <c r="I2293" s="5" t="str">
        <f t="shared" si="5"/>
        <v>444</v>
      </c>
      <c r="J2293" s="5" t="str">
        <f t="shared" si="6"/>
        <v>44</v>
      </c>
      <c r="K2293" s="5" t="str">
        <f>VLOOKUP(J2293,'RF Mapping'!$A$1:$B$26,2,0)</f>
        <v>Loyal Customers</v>
      </c>
    </row>
    <row r="2294" ht="15.75" customHeight="1">
      <c r="A2294" s="4">
        <v>17839.0</v>
      </c>
      <c r="B2294" s="5">
        <v>1.0</v>
      </c>
      <c r="C2294" s="15">
        <v>44679.72708333333</v>
      </c>
      <c r="D2294" s="16">
        <v>2.1</v>
      </c>
      <c r="E2294" s="5">
        <f t="shared" si="1"/>
        <v>396</v>
      </c>
      <c r="F2294" s="5">
        <f t="shared" si="2"/>
        <v>4</v>
      </c>
      <c r="G2294" s="5">
        <f t="shared" si="3"/>
        <v>2</v>
      </c>
      <c r="H2294" s="5">
        <f t="shared" si="4"/>
        <v>1</v>
      </c>
      <c r="I2294" s="5" t="str">
        <f t="shared" si="5"/>
        <v>421</v>
      </c>
      <c r="J2294" s="5" t="str">
        <f t="shared" si="6"/>
        <v>42</v>
      </c>
      <c r="K2294" s="5" t="str">
        <f>VLOOKUP(J2294,'RF Mapping'!$A$1:$B$26,2,0)</f>
        <v>Potential Loyalists</v>
      </c>
    </row>
    <row r="2295" ht="15.75" customHeight="1">
      <c r="A2295" s="4">
        <v>17841.0</v>
      </c>
      <c r="B2295" s="5">
        <v>119.0</v>
      </c>
      <c r="C2295" s="15">
        <v>44720.50486111111</v>
      </c>
      <c r="D2295" s="16">
        <v>1758.94</v>
      </c>
      <c r="E2295" s="5">
        <f t="shared" si="1"/>
        <v>355</v>
      </c>
      <c r="F2295" s="5">
        <f t="shared" si="2"/>
        <v>5</v>
      </c>
      <c r="G2295" s="5">
        <f t="shared" si="3"/>
        <v>5</v>
      </c>
      <c r="H2295" s="5">
        <f t="shared" si="4"/>
        <v>4</v>
      </c>
      <c r="I2295" s="5" t="str">
        <f t="shared" si="5"/>
        <v>554</v>
      </c>
      <c r="J2295" s="5" t="str">
        <f t="shared" si="6"/>
        <v>55</v>
      </c>
      <c r="K2295" s="5" t="str">
        <f>VLOOKUP(J2295,'RF Mapping'!$A$1:$B$26,2,0)</f>
        <v>Champions</v>
      </c>
    </row>
    <row r="2296" ht="15.75" customHeight="1">
      <c r="A2296" s="4">
        <v>17843.0</v>
      </c>
      <c r="B2296" s="5">
        <v>1.0</v>
      </c>
      <c r="C2296" s="15">
        <v>44417.64791666667</v>
      </c>
      <c r="D2296" s="16">
        <v>16.1</v>
      </c>
      <c r="E2296" s="5">
        <f t="shared" si="1"/>
        <v>658</v>
      </c>
      <c r="F2296" s="5">
        <f t="shared" si="2"/>
        <v>2</v>
      </c>
      <c r="G2296" s="5">
        <f t="shared" si="3"/>
        <v>2</v>
      </c>
      <c r="H2296" s="5">
        <f t="shared" si="4"/>
        <v>2</v>
      </c>
      <c r="I2296" s="5" t="str">
        <f t="shared" si="5"/>
        <v>222</v>
      </c>
      <c r="J2296" s="5" t="str">
        <f t="shared" si="6"/>
        <v>22</v>
      </c>
      <c r="K2296" s="5" t="str">
        <f>VLOOKUP(J2296,'RF Mapping'!$A$1:$B$26,2,0)</f>
        <v>Hibernating</v>
      </c>
    </row>
    <row r="2297" ht="15.75" customHeight="1">
      <c r="A2297" s="4">
        <v>17846.0</v>
      </c>
      <c r="B2297" s="5">
        <v>1.0</v>
      </c>
      <c r="C2297" s="15">
        <v>44635.63888888889</v>
      </c>
      <c r="D2297" s="16">
        <v>2033.1</v>
      </c>
      <c r="E2297" s="5">
        <f t="shared" si="1"/>
        <v>440</v>
      </c>
      <c r="F2297" s="5">
        <f t="shared" si="2"/>
        <v>3</v>
      </c>
      <c r="G2297" s="5">
        <f t="shared" si="3"/>
        <v>2</v>
      </c>
      <c r="H2297" s="5">
        <f t="shared" si="4"/>
        <v>4</v>
      </c>
      <c r="I2297" s="5" t="str">
        <f t="shared" si="5"/>
        <v>324</v>
      </c>
      <c r="J2297" s="5" t="str">
        <f t="shared" si="6"/>
        <v>32</v>
      </c>
      <c r="K2297" s="5" t="str">
        <f>VLOOKUP(J2297,'RF Mapping'!$A$1:$B$26,2,0)</f>
        <v>About to Sleep</v>
      </c>
    </row>
    <row r="2298" ht="15.75" customHeight="1">
      <c r="A2298" s="4">
        <v>17848.0</v>
      </c>
      <c r="B2298" s="5">
        <v>4.0</v>
      </c>
      <c r="C2298" s="15">
        <v>44582.47013888889</v>
      </c>
      <c r="D2298" s="16">
        <v>59.230000000000004</v>
      </c>
      <c r="E2298" s="5">
        <f t="shared" si="1"/>
        <v>493</v>
      </c>
      <c r="F2298" s="5">
        <f t="shared" si="2"/>
        <v>3</v>
      </c>
      <c r="G2298" s="5">
        <f t="shared" si="3"/>
        <v>4</v>
      </c>
      <c r="H2298" s="5">
        <f t="shared" si="4"/>
        <v>3</v>
      </c>
      <c r="I2298" s="5" t="str">
        <f t="shared" si="5"/>
        <v>343</v>
      </c>
      <c r="J2298" s="5" t="str">
        <f t="shared" si="6"/>
        <v>34</v>
      </c>
      <c r="K2298" s="5" t="str">
        <f>VLOOKUP(J2298,'RF Mapping'!$A$1:$B$26,2,0)</f>
        <v>Loyal Customers</v>
      </c>
    </row>
    <row r="2299" ht="15.75" customHeight="1">
      <c r="A2299" s="4">
        <v>17850.0</v>
      </c>
      <c r="B2299" s="5">
        <v>11.0</v>
      </c>
      <c r="C2299" s="15">
        <v>44418.60972222222</v>
      </c>
      <c r="D2299" s="16">
        <v>411.07</v>
      </c>
      <c r="E2299" s="5">
        <f t="shared" si="1"/>
        <v>657</v>
      </c>
      <c r="F2299" s="5">
        <f t="shared" si="2"/>
        <v>2</v>
      </c>
      <c r="G2299" s="5">
        <f t="shared" si="3"/>
        <v>4</v>
      </c>
      <c r="H2299" s="5">
        <f t="shared" si="4"/>
        <v>4</v>
      </c>
      <c r="I2299" s="5" t="str">
        <f t="shared" si="5"/>
        <v>244</v>
      </c>
      <c r="J2299" s="5" t="str">
        <f t="shared" si="6"/>
        <v>24</v>
      </c>
      <c r="K2299" s="5" t="str">
        <f>VLOOKUP(J2299,'RF Mapping'!$A$1:$B$26,2,0)</f>
        <v>At Risk</v>
      </c>
    </row>
    <row r="2300" ht="15.75" customHeight="1">
      <c r="A2300" s="4">
        <v>17856.0</v>
      </c>
      <c r="B2300" s="5">
        <v>2.0</v>
      </c>
      <c r="C2300" s="15">
        <v>44720.40277777778</v>
      </c>
      <c r="D2300" s="16">
        <v>48.54</v>
      </c>
      <c r="E2300" s="5">
        <f t="shared" si="1"/>
        <v>355</v>
      </c>
      <c r="F2300" s="5">
        <f t="shared" si="2"/>
        <v>5</v>
      </c>
      <c r="G2300" s="5">
        <f t="shared" si="3"/>
        <v>3</v>
      </c>
      <c r="H2300" s="5">
        <f t="shared" si="4"/>
        <v>3</v>
      </c>
      <c r="I2300" s="5" t="str">
        <f t="shared" si="5"/>
        <v>533</v>
      </c>
      <c r="J2300" s="5" t="str">
        <f t="shared" si="6"/>
        <v>53</v>
      </c>
      <c r="K2300" s="5" t="str">
        <f>VLOOKUP(J2300,'RF Mapping'!$A$1:$B$26,2,0)</f>
        <v>Potential Loyalists</v>
      </c>
    </row>
    <row r="2301" ht="15.75" customHeight="1">
      <c r="A2301" s="4">
        <v>17857.0</v>
      </c>
      <c r="B2301" s="5">
        <v>2.0</v>
      </c>
      <c r="C2301" s="15">
        <v>44717.54930555556</v>
      </c>
      <c r="D2301" s="16">
        <v>619.5</v>
      </c>
      <c r="E2301" s="5">
        <f t="shared" si="1"/>
        <v>358</v>
      </c>
      <c r="F2301" s="5">
        <f t="shared" si="2"/>
        <v>5</v>
      </c>
      <c r="G2301" s="5">
        <f t="shared" si="3"/>
        <v>3</v>
      </c>
      <c r="H2301" s="5">
        <f t="shared" si="4"/>
        <v>4</v>
      </c>
      <c r="I2301" s="5" t="str">
        <f t="shared" si="5"/>
        <v>534</v>
      </c>
      <c r="J2301" s="5" t="str">
        <f t="shared" si="6"/>
        <v>53</v>
      </c>
      <c r="K2301" s="5" t="str">
        <f>VLOOKUP(J2301,'RF Mapping'!$A$1:$B$26,2,0)</f>
        <v>Potential Loyalists</v>
      </c>
    </row>
    <row r="2302" ht="15.75" customHeight="1">
      <c r="A2302" s="4">
        <v>17858.0</v>
      </c>
      <c r="B2302" s="5">
        <v>6.0</v>
      </c>
      <c r="C2302" s="15">
        <v>44716.49722222222</v>
      </c>
      <c r="D2302" s="16">
        <v>184.50000000000003</v>
      </c>
      <c r="E2302" s="5">
        <f t="shared" si="1"/>
        <v>359</v>
      </c>
      <c r="F2302" s="5">
        <f t="shared" si="2"/>
        <v>5</v>
      </c>
      <c r="G2302" s="5">
        <f t="shared" si="3"/>
        <v>4</v>
      </c>
      <c r="H2302" s="5">
        <f t="shared" si="4"/>
        <v>4</v>
      </c>
      <c r="I2302" s="5" t="str">
        <f t="shared" si="5"/>
        <v>544</v>
      </c>
      <c r="J2302" s="5" t="str">
        <f t="shared" si="6"/>
        <v>54</v>
      </c>
      <c r="K2302" s="5" t="str">
        <f>VLOOKUP(J2302,'RF Mapping'!$A$1:$B$26,2,0)</f>
        <v>Champions</v>
      </c>
    </row>
    <row r="2303" ht="15.75" customHeight="1">
      <c r="A2303" s="4">
        <v>17859.0</v>
      </c>
      <c r="B2303" s="5">
        <v>1.0</v>
      </c>
      <c r="C2303" s="15">
        <v>44416.43888888889</v>
      </c>
      <c r="D2303" s="16">
        <v>1.25</v>
      </c>
      <c r="E2303" s="5">
        <f t="shared" si="1"/>
        <v>659</v>
      </c>
      <c r="F2303" s="5">
        <f t="shared" si="2"/>
        <v>2</v>
      </c>
      <c r="G2303" s="5">
        <f t="shared" si="3"/>
        <v>2</v>
      </c>
      <c r="H2303" s="5">
        <f t="shared" si="4"/>
        <v>1</v>
      </c>
      <c r="I2303" s="5" t="str">
        <f t="shared" si="5"/>
        <v>221</v>
      </c>
      <c r="J2303" s="5" t="str">
        <f t="shared" si="6"/>
        <v>22</v>
      </c>
      <c r="K2303" s="5" t="str">
        <f>VLOOKUP(J2303,'RF Mapping'!$A$1:$B$26,2,0)</f>
        <v>Hibernating</v>
      </c>
    </row>
    <row r="2304" ht="15.75" customHeight="1">
      <c r="A2304" s="4">
        <v>17860.0</v>
      </c>
      <c r="B2304" s="5">
        <v>1.0</v>
      </c>
      <c r="C2304" s="15">
        <v>44353.52847222222</v>
      </c>
      <c r="D2304" s="16">
        <v>31.200000000000003</v>
      </c>
      <c r="E2304" s="5">
        <f t="shared" si="1"/>
        <v>722</v>
      </c>
      <c r="F2304" s="5">
        <f t="shared" si="2"/>
        <v>2</v>
      </c>
      <c r="G2304" s="5">
        <f t="shared" si="3"/>
        <v>2</v>
      </c>
      <c r="H2304" s="5">
        <f t="shared" si="4"/>
        <v>2</v>
      </c>
      <c r="I2304" s="5" t="str">
        <f t="shared" si="5"/>
        <v>222</v>
      </c>
      <c r="J2304" s="5" t="str">
        <f t="shared" si="6"/>
        <v>22</v>
      </c>
      <c r="K2304" s="5" t="str">
        <f>VLOOKUP(J2304,'RF Mapping'!$A$1:$B$26,2,0)</f>
        <v>Hibernating</v>
      </c>
    </row>
    <row r="2305" ht="15.75" customHeight="1">
      <c r="A2305" s="4">
        <v>17861.0</v>
      </c>
      <c r="B2305" s="5">
        <v>3.0</v>
      </c>
      <c r="C2305" s="15">
        <v>44718.68125</v>
      </c>
      <c r="D2305" s="16">
        <v>23.22</v>
      </c>
      <c r="E2305" s="5">
        <f t="shared" si="1"/>
        <v>357</v>
      </c>
      <c r="F2305" s="5">
        <f t="shared" si="2"/>
        <v>5</v>
      </c>
      <c r="G2305" s="5">
        <f t="shared" si="3"/>
        <v>4</v>
      </c>
      <c r="H2305" s="5">
        <f t="shared" si="4"/>
        <v>2</v>
      </c>
      <c r="I2305" s="5" t="str">
        <f t="shared" si="5"/>
        <v>542</v>
      </c>
      <c r="J2305" s="5" t="str">
        <f t="shared" si="6"/>
        <v>54</v>
      </c>
      <c r="K2305" s="5" t="str">
        <f>VLOOKUP(J2305,'RF Mapping'!$A$1:$B$26,2,0)</f>
        <v>Champions</v>
      </c>
    </row>
    <row r="2306" ht="15.75" customHeight="1">
      <c r="A2306" s="4">
        <v>17863.0</v>
      </c>
      <c r="B2306" s="5">
        <v>2.0</v>
      </c>
      <c r="C2306" s="15">
        <v>44662.57291666666</v>
      </c>
      <c r="D2306" s="16">
        <v>45.6</v>
      </c>
      <c r="E2306" s="5">
        <f t="shared" si="1"/>
        <v>413</v>
      </c>
      <c r="F2306" s="5">
        <f t="shared" si="2"/>
        <v>4</v>
      </c>
      <c r="G2306" s="5">
        <f t="shared" si="3"/>
        <v>3</v>
      </c>
      <c r="H2306" s="5">
        <f t="shared" si="4"/>
        <v>3</v>
      </c>
      <c r="I2306" s="5" t="str">
        <f t="shared" si="5"/>
        <v>433</v>
      </c>
      <c r="J2306" s="5" t="str">
        <f t="shared" si="6"/>
        <v>43</v>
      </c>
      <c r="K2306" s="5" t="str">
        <f>VLOOKUP(J2306,'RF Mapping'!$A$1:$B$26,2,0)</f>
        <v>Potential Loyalists</v>
      </c>
    </row>
    <row r="2307" ht="15.75" customHeight="1">
      <c r="A2307" s="4">
        <v>17864.0</v>
      </c>
      <c r="B2307" s="5">
        <v>2.0</v>
      </c>
      <c r="C2307" s="15">
        <v>44631.56875</v>
      </c>
      <c r="D2307" s="16">
        <v>31.07</v>
      </c>
      <c r="E2307" s="5">
        <f t="shared" si="1"/>
        <v>444</v>
      </c>
      <c r="F2307" s="5">
        <f t="shared" si="2"/>
        <v>3</v>
      </c>
      <c r="G2307" s="5">
        <f t="shared" si="3"/>
        <v>3</v>
      </c>
      <c r="H2307" s="5">
        <f t="shared" si="4"/>
        <v>2</v>
      </c>
      <c r="I2307" s="5" t="str">
        <f t="shared" si="5"/>
        <v>332</v>
      </c>
      <c r="J2307" s="5" t="str">
        <f t="shared" si="6"/>
        <v>33</v>
      </c>
      <c r="K2307" s="5" t="str">
        <f>VLOOKUP(J2307,'RF Mapping'!$A$1:$B$26,2,0)</f>
        <v>Need Attention</v>
      </c>
    </row>
    <row r="2308" ht="15.75" customHeight="1">
      <c r="A2308" s="4">
        <v>17865.0</v>
      </c>
      <c r="B2308" s="5">
        <v>8.0</v>
      </c>
      <c r="C2308" s="15">
        <v>44682.40694444445</v>
      </c>
      <c r="D2308" s="16">
        <v>250.01</v>
      </c>
      <c r="E2308" s="5">
        <f t="shared" si="1"/>
        <v>393</v>
      </c>
      <c r="F2308" s="5">
        <f t="shared" si="2"/>
        <v>4</v>
      </c>
      <c r="G2308" s="5">
        <f t="shared" si="3"/>
        <v>4</v>
      </c>
      <c r="H2308" s="5">
        <f t="shared" si="4"/>
        <v>4</v>
      </c>
      <c r="I2308" s="5" t="str">
        <f t="shared" si="5"/>
        <v>444</v>
      </c>
      <c r="J2308" s="5" t="str">
        <f t="shared" si="6"/>
        <v>44</v>
      </c>
      <c r="K2308" s="5" t="str">
        <f>VLOOKUP(J2308,'RF Mapping'!$A$1:$B$26,2,0)</f>
        <v>Loyal Customers</v>
      </c>
    </row>
    <row r="2309" ht="15.75" customHeight="1">
      <c r="A2309" s="4">
        <v>17866.0</v>
      </c>
      <c r="B2309" s="5">
        <v>1.0</v>
      </c>
      <c r="C2309" s="15">
        <v>44581.46458333333</v>
      </c>
      <c r="D2309" s="16">
        <v>3.95</v>
      </c>
      <c r="E2309" s="5">
        <f t="shared" si="1"/>
        <v>494</v>
      </c>
      <c r="F2309" s="5">
        <f t="shared" si="2"/>
        <v>3</v>
      </c>
      <c r="G2309" s="5">
        <f t="shared" si="3"/>
        <v>2</v>
      </c>
      <c r="H2309" s="5">
        <f t="shared" si="4"/>
        <v>1</v>
      </c>
      <c r="I2309" s="5" t="str">
        <f t="shared" si="5"/>
        <v>321</v>
      </c>
      <c r="J2309" s="5" t="str">
        <f t="shared" si="6"/>
        <v>32</v>
      </c>
      <c r="K2309" s="5" t="str">
        <f>VLOOKUP(J2309,'RF Mapping'!$A$1:$B$26,2,0)</f>
        <v>About to Sleep</v>
      </c>
    </row>
    <row r="2310" ht="15.75" customHeight="1">
      <c r="A2310" s="4">
        <v>17867.0</v>
      </c>
      <c r="B2310" s="5">
        <v>2.0</v>
      </c>
      <c r="C2310" s="15">
        <v>44690.59097222222</v>
      </c>
      <c r="D2310" s="16">
        <v>584.7300000000001</v>
      </c>
      <c r="E2310" s="5">
        <f t="shared" si="1"/>
        <v>385</v>
      </c>
      <c r="F2310" s="5">
        <f t="shared" si="2"/>
        <v>4</v>
      </c>
      <c r="G2310" s="5">
        <f t="shared" si="3"/>
        <v>3</v>
      </c>
      <c r="H2310" s="5">
        <f t="shared" si="4"/>
        <v>4</v>
      </c>
      <c r="I2310" s="5" t="str">
        <f t="shared" si="5"/>
        <v>434</v>
      </c>
      <c r="J2310" s="5" t="str">
        <f t="shared" si="6"/>
        <v>43</v>
      </c>
      <c r="K2310" s="5" t="str">
        <f>VLOOKUP(J2310,'RF Mapping'!$A$1:$B$26,2,0)</f>
        <v>Potential Loyalists</v>
      </c>
    </row>
    <row r="2311" ht="15.75" customHeight="1">
      <c r="A2311" s="4">
        <v>17869.0</v>
      </c>
      <c r="B2311" s="5">
        <v>2.0</v>
      </c>
      <c r="C2311" s="15">
        <v>44616.66666666666</v>
      </c>
      <c r="D2311" s="16">
        <v>21.3</v>
      </c>
      <c r="E2311" s="5">
        <f t="shared" si="1"/>
        <v>459</v>
      </c>
      <c r="F2311" s="5">
        <f t="shared" si="2"/>
        <v>3</v>
      </c>
      <c r="G2311" s="5">
        <f t="shared" si="3"/>
        <v>3</v>
      </c>
      <c r="H2311" s="5">
        <f t="shared" si="4"/>
        <v>2</v>
      </c>
      <c r="I2311" s="5" t="str">
        <f t="shared" si="5"/>
        <v>332</v>
      </c>
      <c r="J2311" s="5" t="str">
        <f t="shared" si="6"/>
        <v>33</v>
      </c>
      <c r="K2311" s="5" t="str">
        <f>VLOOKUP(J2311,'RF Mapping'!$A$1:$B$26,2,0)</f>
        <v>Need Attention</v>
      </c>
    </row>
    <row r="2312" ht="15.75" customHeight="1">
      <c r="A2312" s="4">
        <v>17870.0</v>
      </c>
      <c r="B2312" s="5">
        <v>5.0</v>
      </c>
      <c r="C2312" s="15">
        <v>44719.62986111111</v>
      </c>
      <c r="D2312" s="16">
        <v>88.12000000000002</v>
      </c>
      <c r="E2312" s="5">
        <f t="shared" si="1"/>
        <v>356</v>
      </c>
      <c r="F2312" s="5">
        <f t="shared" si="2"/>
        <v>5</v>
      </c>
      <c r="G2312" s="5">
        <f t="shared" si="3"/>
        <v>4</v>
      </c>
      <c r="H2312" s="5">
        <f t="shared" si="4"/>
        <v>4</v>
      </c>
      <c r="I2312" s="5" t="str">
        <f t="shared" si="5"/>
        <v>544</v>
      </c>
      <c r="J2312" s="5" t="str">
        <f t="shared" si="6"/>
        <v>54</v>
      </c>
      <c r="K2312" s="5" t="str">
        <f>VLOOKUP(J2312,'RF Mapping'!$A$1:$B$26,2,0)</f>
        <v>Champions</v>
      </c>
    </row>
    <row r="2313" ht="15.75" customHeight="1">
      <c r="A2313" s="4">
        <v>17871.0</v>
      </c>
      <c r="B2313" s="5">
        <v>1.0</v>
      </c>
      <c r="C2313" s="15">
        <v>44519.48055555556</v>
      </c>
      <c r="D2313" s="16">
        <v>16.6</v>
      </c>
      <c r="E2313" s="5">
        <f t="shared" si="1"/>
        <v>556</v>
      </c>
      <c r="F2313" s="5">
        <f t="shared" si="2"/>
        <v>2</v>
      </c>
      <c r="G2313" s="5">
        <f t="shared" si="3"/>
        <v>2</v>
      </c>
      <c r="H2313" s="5">
        <f t="shared" si="4"/>
        <v>2</v>
      </c>
      <c r="I2313" s="5" t="str">
        <f t="shared" si="5"/>
        <v>222</v>
      </c>
      <c r="J2313" s="5" t="str">
        <f t="shared" si="6"/>
        <v>22</v>
      </c>
      <c r="K2313" s="5" t="str">
        <f>VLOOKUP(J2313,'RF Mapping'!$A$1:$B$26,2,0)</f>
        <v>Hibernating</v>
      </c>
    </row>
    <row r="2314" ht="15.75" customHeight="1">
      <c r="A2314" s="4">
        <v>17873.0</v>
      </c>
      <c r="B2314" s="5">
        <v>1.0</v>
      </c>
      <c r="C2314" s="15">
        <v>44348.62083333333</v>
      </c>
      <c r="D2314" s="16">
        <v>30.599999999999998</v>
      </c>
      <c r="E2314" s="5">
        <f t="shared" si="1"/>
        <v>727</v>
      </c>
      <c r="F2314" s="5">
        <f t="shared" si="2"/>
        <v>1</v>
      </c>
      <c r="G2314" s="5">
        <f t="shared" si="3"/>
        <v>2</v>
      </c>
      <c r="H2314" s="5">
        <f t="shared" si="4"/>
        <v>2</v>
      </c>
      <c r="I2314" s="5" t="str">
        <f t="shared" si="5"/>
        <v>122</v>
      </c>
      <c r="J2314" s="5" t="str">
        <f t="shared" si="6"/>
        <v>12</v>
      </c>
      <c r="K2314" s="5" t="str">
        <f>VLOOKUP(J2314,'RF Mapping'!$A$1:$B$26,2,0)</f>
        <v>Hibernating</v>
      </c>
    </row>
    <row r="2315" ht="15.75" customHeight="1">
      <c r="A2315" s="4">
        <v>17874.0</v>
      </c>
      <c r="B2315" s="5">
        <v>2.0</v>
      </c>
      <c r="C2315" s="15">
        <v>44537.5375</v>
      </c>
      <c r="D2315" s="16">
        <v>22.38</v>
      </c>
      <c r="E2315" s="5">
        <f t="shared" si="1"/>
        <v>538</v>
      </c>
      <c r="F2315" s="5">
        <f t="shared" si="2"/>
        <v>3</v>
      </c>
      <c r="G2315" s="5">
        <f t="shared" si="3"/>
        <v>3</v>
      </c>
      <c r="H2315" s="5">
        <f t="shared" si="4"/>
        <v>2</v>
      </c>
      <c r="I2315" s="5" t="str">
        <f t="shared" si="5"/>
        <v>332</v>
      </c>
      <c r="J2315" s="5" t="str">
        <f t="shared" si="6"/>
        <v>33</v>
      </c>
      <c r="K2315" s="5" t="str">
        <f>VLOOKUP(J2315,'RF Mapping'!$A$1:$B$26,2,0)</f>
        <v>Need Attention</v>
      </c>
    </row>
    <row r="2316" ht="15.75" customHeight="1">
      <c r="A2316" s="4">
        <v>17878.0</v>
      </c>
      <c r="B2316" s="5">
        <v>1.0</v>
      </c>
      <c r="C2316" s="15">
        <v>44678.475</v>
      </c>
      <c r="D2316" s="16">
        <v>40.8</v>
      </c>
      <c r="E2316" s="5">
        <f t="shared" si="1"/>
        <v>397</v>
      </c>
      <c r="F2316" s="5">
        <f t="shared" si="2"/>
        <v>4</v>
      </c>
      <c r="G2316" s="5">
        <f t="shared" si="3"/>
        <v>2</v>
      </c>
      <c r="H2316" s="5">
        <f t="shared" si="4"/>
        <v>3</v>
      </c>
      <c r="I2316" s="5" t="str">
        <f t="shared" si="5"/>
        <v>423</v>
      </c>
      <c r="J2316" s="5" t="str">
        <f t="shared" si="6"/>
        <v>42</v>
      </c>
      <c r="K2316" s="5" t="str">
        <f>VLOOKUP(J2316,'RF Mapping'!$A$1:$B$26,2,0)</f>
        <v>Potential Loyalists</v>
      </c>
    </row>
    <row r="2317" ht="15.75" customHeight="1">
      <c r="A2317" s="4">
        <v>17879.0</v>
      </c>
      <c r="B2317" s="5">
        <v>1.0</v>
      </c>
      <c r="C2317" s="15">
        <v>44549.525</v>
      </c>
      <c r="D2317" s="16">
        <v>1.16</v>
      </c>
      <c r="E2317" s="5">
        <f t="shared" si="1"/>
        <v>526</v>
      </c>
      <c r="F2317" s="5">
        <f t="shared" si="2"/>
        <v>3</v>
      </c>
      <c r="G2317" s="5">
        <f t="shared" si="3"/>
        <v>2</v>
      </c>
      <c r="H2317" s="5">
        <f t="shared" si="4"/>
        <v>1</v>
      </c>
      <c r="I2317" s="5" t="str">
        <f t="shared" si="5"/>
        <v>321</v>
      </c>
      <c r="J2317" s="5" t="str">
        <f t="shared" si="6"/>
        <v>32</v>
      </c>
      <c r="K2317" s="5" t="str">
        <f>VLOOKUP(J2317,'RF Mapping'!$A$1:$B$26,2,0)</f>
        <v>About to Sleep</v>
      </c>
    </row>
    <row r="2318" ht="15.75" customHeight="1">
      <c r="A2318" s="4">
        <v>17881.0</v>
      </c>
      <c r="B2318" s="5">
        <v>1.0</v>
      </c>
      <c r="C2318" s="15">
        <v>44416.71944444445</v>
      </c>
      <c r="D2318" s="16">
        <v>15.6</v>
      </c>
      <c r="E2318" s="5">
        <f t="shared" si="1"/>
        <v>659</v>
      </c>
      <c r="F2318" s="5">
        <f t="shared" si="2"/>
        <v>2</v>
      </c>
      <c r="G2318" s="5">
        <f t="shared" si="3"/>
        <v>2</v>
      </c>
      <c r="H2318" s="5">
        <f t="shared" si="4"/>
        <v>2</v>
      </c>
      <c r="I2318" s="5" t="str">
        <f t="shared" si="5"/>
        <v>222</v>
      </c>
      <c r="J2318" s="5" t="str">
        <f t="shared" si="6"/>
        <v>22</v>
      </c>
      <c r="K2318" s="5" t="str">
        <f>VLOOKUP(J2318,'RF Mapping'!$A$1:$B$26,2,0)</f>
        <v>Hibernating</v>
      </c>
    </row>
    <row r="2319" ht="15.75" customHeight="1">
      <c r="A2319" s="4">
        <v>17883.0</v>
      </c>
      <c r="B2319" s="5">
        <v>2.0</v>
      </c>
      <c r="C2319" s="15">
        <v>44718.74236111111</v>
      </c>
      <c r="D2319" s="16">
        <v>4.53</v>
      </c>
      <c r="E2319" s="5">
        <f t="shared" si="1"/>
        <v>357</v>
      </c>
      <c r="F2319" s="5">
        <f t="shared" si="2"/>
        <v>5</v>
      </c>
      <c r="G2319" s="5">
        <f t="shared" si="3"/>
        <v>3</v>
      </c>
      <c r="H2319" s="5">
        <f t="shared" si="4"/>
        <v>1</v>
      </c>
      <c r="I2319" s="5" t="str">
        <f t="shared" si="5"/>
        <v>531</v>
      </c>
      <c r="J2319" s="5" t="str">
        <f t="shared" si="6"/>
        <v>53</v>
      </c>
      <c r="K2319" s="5" t="str">
        <f>VLOOKUP(J2319,'RF Mapping'!$A$1:$B$26,2,0)</f>
        <v>Potential Loyalists</v>
      </c>
    </row>
    <row r="2320" ht="15.75" customHeight="1">
      <c r="A2320" s="4">
        <v>17884.0</v>
      </c>
      <c r="B2320" s="5">
        <v>3.0</v>
      </c>
      <c r="C2320" s="15">
        <v>44718.48125</v>
      </c>
      <c r="D2320" s="16">
        <v>21.54</v>
      </c>
      <c r="E2320" s="5">
        <f t="shared" si="1"/>
        <v>357</v>
      </c>
      <c r="F2320" s="5">
        <f t="shared" si="2"/>
        <v>5</v>
      </c>
      <c r="G2320" s="5">
        <f t="shared" si="3"/>
        <v>4</v>
      </c>
      <c r="H2320" s="5">
        <f t="shared" si="4"/>
        <v>2</v>
      </c>
      <c r="I2320" s="5" t="str">
        <f t="shared" si="5"/>
        <v>542</v>
      </c>
      <c r="J2320" s="5" t="str">
        <f t="shared" si="6"/>
        <v>54</v>
      </c>
      <c r="K2320" s="5" t="str">
        <f>VLOOKUP(J2320,'RF Mapping'!$A$1:$B$26,2,0)</f>
        <v>Champions</v>
      </c>
    </row>
    <row r="2321" ht="15.75" customHeight="1">
      <c r="A2321" s="4">
        <v>17885.0</v>
      </c>
      <c r="B2321" s="5">
        <v>1.0</v>
      </c>
      <c r="C2321" s="15">
        <v>44708.61111111111</v>
      </c>
      <c r="D2321" s="16">
        <v>4.65</v>
      </c>
      <c r="E2321" s="5">
        <f t="shared" si="1"/>
        <v>367</v>
      </c>
      <c r="F2321" s="5">
        <f t="shared" si="2"/>
        <v>5</v>
      </c>
      <c r="G2321" s="5">
        <f t="shared" si="3"/>
        <v>2</v>
      </c>
      <c r="H2321" s="5">
        <f t="shared" si="4"/>
        <v>1</v>
      </c>
      <c r="I2321" s="5" t="str">
        <f t="shared" si="5"/>
        <v>521</v>
      </c>
      <c r="J2321" s="5" t="str">
        <f t="shared" si="6"/>
        <v>52</v>
      </c>
      <c r="K2321" s="5" t="str">
        <f>VLOOKUP(J2321,'RF Mapping'!$A$1:$B$26,2,0)</f>
        <v>Potential Loyalists</v>
      </c>
    </row>
    <row r="2322" ht="15.75" customHeight="1">
      <c r="A2322" s="4">
        <v>17886.0</v>
      </c>
      <c r="B2322" s="5">
        <v>3.0</v>
      </c>
      <c r="C2322" s="15">
        <v>44689.42291666667</v>
      </c>
      <c r="D2322" s="16">
        <v>15.69</v>
      </c>
      <c r="E2322" s="5">
        <f t="shared" si="1"/>
        <v>386</v>
      </c>
      <c r="F2322" s="5">
        <f t="shared" si="2"/>
        <v>4</v>
      </c>
      <c r="G2322" s="5">
        <f t="shared" si="3"/>
        <v>4</v>
      </c>
      <c r="H2322" s="5">
        <f t="shared" si="4"/>
        <v>2</v>
      </c>
      <c r="I2322" s="5" t="str">
        <f t="shared" si="5"/>
        <v>442</v>
      </c>
      <c r="J2322" s="5" t="str">
        <f t="shared" si="6"/>
        <v>44</v>
      </c>
      <c r="K2322" s="5" t="str">
        <f>VLOOKUP(J2322,'RF Mapping'!$A$1:$B$26,2,0)</f>
        <v>Loyal Customers</v>
      </c>
    </row>
    <row r="2323" ht="15.75" customHeight="1">
      <c r="A2323" s="4">
        <v>17888.0</v>
      </c>
      <c r="B2323" s="5">
        <v>2.0</v>
      </c>
      <c r="C2323" s="15">
        <v>44562.55694444444</v>
      </c>
      <c r="D2323" s="16">
        <v>49.959999999999994</v>
      </c>
      <c r="E2323" s="5">
        <f t="shared" si="1"/>
        <v>513</v>
      </c>
      <c r="F2323" s="5">
        <f t="shared" si="2"/>
        <v>3</v>
      </c>
      <c r="G2323" s="5">
        <f t="shared" si="3"/>
        <v>3</v>
      </c>
      <c r="H2323" s="5">
        <f t="shared" si="4"/>
        <v>3</v>
      </c>
      <c r="I2323" s="5" t="str">
        <f t="shared" si="5"/>
        <v>333</v>
      </c>
      <c r="J2323" s="5" t="str">
        <f t="shared" si="6"/>
        <v>33</v>
      </c>
      <c r="K2323" s="5" t="str">
        <f>VLOOKUP(J2323,'RF Mapping'!$A$1:$B$26,2,0)</f>
        <v>Need Attention</v>
      </c>
    </row>
    <row r="2324" ht="15.75" customHeight="1">
      <c r="A2324" s="4">
        <v>17889.0</v>
      </c>
      <c r="B2324" s="5">
        <v>1.0</v>
      </c>
      <c r="C2324" s="15">
        <v>44398.71805555555</v>
      </c>
      <c r="D2324" s="16">
        <v>3.75</v>
      </c>
      <c r="E2324" s="5">
        <f t="shared" si="1"/>
        <v>677</v>
      </c>
      <c r="F2324" s="5">
        <f t="shared" si="2"/>
        <v>2</v>
      </c>
      <c r="G2324" s="5">
        <f t="shared" si="3"/>
        <v>2</v>
      </c>
      <c r="H2324" s="5">
        <f t="shared" si="4"/>
        <v>1</v>
      </c>
      <c r="I2324" s="5" t="str">
        <f t="shared" si="5"/>
        <v>221</v>
      </c>
      <c r="J2324" s="5" t="str">
        <f t="shared" si="6"/>
        <v>22</v>
      </c>
      <c r="K2324" s="5" t="str">
        <f>VLOOKUP(J2324,'RF Mapping'!$A$1:$B$26,2,0)</f>
        <v>Hibernating</v>
      </c>
    </row>
    <row r="2325" ht="15.75" customHeight="1">
      <c r="A2325" s="4">
        <v>17890.0</v>
      </c>
      <c r="B2325" s="5">
        <v>2.0</v>
      </c>
      <c r="C2325" s="15">
        <v>44398.47152777778</v>
      </c>
      <c r="D2325" s="16">
        <v>29.99</v>
      </c>
      <c r="E2325" s="5">
        <f t="shared" si="1"/>
        <v>677</v>
      </c>
      <c r="F2325" s="5">
        <f t="shared" si="2"/>
        <v>2</v>
      </c>
      <c r="G2325" s="5">
        <f t="shared" si="3"/>
        <v>3</v>
      </c>
      <c r="H2325" s="5">
        <f t="shared" si="4"/>
        <v>2</v>
      </c>
      <c r="I2325" s="5" t="str">
        <f t="shared" si="5"/>
        <v>232</v>
      </c>
      <c r="J2325" s="5" t="str">
        <f t="shared" si="6"/>
        <v>23</v>
      </c>
      <c r="K2325" s="5" t="str">
        <f>VLOOKUP(J2325,'RF Mapping'!$A$1:$B$26,2,0)</f>
        <v>At Risk</v>
      </c>
    </row>
    <row r="2326" ht="15.75" customHeight="1">
      <c r="A2326" s="4">
        <v>17892.0</v>
      </c>
      <c r="B2326" s="5">
        <v>1.0</v>
      </c>
      <c r="C2326" s="15">
        <v>44568.53888888889</v>
      </c>
      <c r="D2326" s="16">
        <v>2.52</v>
      </c>
      <c r="E2326" s="5">
        <f t="shared" si="1"/>
        <v>507</v>
      </c>
      <c r="F2326" s="5">
        <f t="shared" si="2"/>
        <v>3</v>
      </c>
      <c r="G2326" s="5">
        <f t="shared" si="3"/>
        <v>2</v>
      </c>
      <c r="H2326" s="5">
        <f t="shared" si="4"/>
        <v>1</v>
      </c>
      <c r="I2326" s="5" t="str">
        <f t="shared" si="5"/>
        <v>321</v>
      </c>
      <c r="J2326" s="5" t="str">
        <f t="shared" si="6"/>
        <v>32</v>
      </c>
      <c r="K2326" s="5" t="str">
        <f>VLOOKUP(J2326,'RF Mapping'!$A$1:$B$26,2,0)</f>
        <v>About to Sleep</v>
      </c>
    </row>
    <row r="2327" ht="15.75" customHeight="1">
      <c r="A2327" s="4">
        <v>17894.0</v>
      </c>
      <c r="B2327" s="5">
        <v>7.0</v>
      </c>
      <c r="C2327" s="15">
        <v>44624.60833333333</v>
      </c>
      <c r="D2327" s="16">
        <v>119.54</v>
      </c>
      <c r="E2327" s="5">
        <f t="shared" si="1"/>
        <v>451</v>
      </c>
      <c r="F2327" s="5">
        <f t="shared" si="2"/>
        <v>3</v>
      </c>
      <c r="G2327" s="5">
        <f t="shared" si="3"/>
        <v>4</v>
      </c>
      <c r="H2327" s="5">
        <f t="shared" si="4"/>
        <v>4</v>
      </c>
      <c r="I2327" s="5" t="str">
        <f t="shared" si="5"/>
        <v>344</v>
      </c>
      <c r="J2327" s="5" t="str">
        <f t="shared" si="6"/>
        <v>34</v>
      </c>
      <c r="K2327" s="5" t="str">
        <f>VLOOKUP(J2327,'RF Mapping'!$A$1:$B$26,2,0)</f>
        <v>Loyal Customers</v>
      </c>
    </row>
    <row r="2328" ht="15.75" customHeight="1">
      <c r="A2328" s="4">
        <v>17895.0</v>
      </c>
      <c r="B2328" s="5">
        <v>1.0</v>
      </c>
      <c r="C2328" s="15">
        <v>44677.70833333334</v>
      </c>
      <c r="D2328" s="16">
        <v>5.04</v>
      </c>
      <c r="E2328" s="5">
        <f t="shared" si="1"/>
        <v>398</v>
      </c>
      <c r="F2328" s="5">
        <f t="shared" si="2"/>
        <v>4</v>
      </c>
      <c r="G2328" s="5">
        <f t="shared" si="3"/>
        <v>2</v>
      </c>
      <c r="H2328" s="5">
        <f t="shared" si="4"/>
        <v>1</v>
      </c>
      <c r="I2328" s="5" t="str">
        <f t="shared" si="5"/>
        <v>421</v>
      </c>
      <c r="J2328" s="5" t="str">
        <f t="shared" si="6"/>
        <v>42</v>
      </c>
      <c r="K2328" s="5" t="str">
        <f>VLOOKUP(J2328,'RF Mapping'!$A$1:$B$26,2,0)</f>
        <v>Potential Loyalists</v>
      </c>
    </row>
    <row r="2329" ht="15.75" customHeight="1">
      <c r="A2329" s="4">
        <v>17897.0</v>
      </c>
      <c r="B2329" s="5">
        <v>2.0</v>
      </c>
      <c r="C2329" s="15">
        <v>44550.47430555556</v>
      </c>
      <c r="D2329" s="16">
        <v>6.07</v>
      </c>
      <c r="E2329" s="5">
        <f t="shared" si="1"/>
        <v>525</v>
      </c>
      <c r="F2329" s="5">
        <f t="shared" si="2"/>
        <v>3</v>
      </c>
      <c r="G2329" s="5">
        <f t="shared" si="3"/>
        <v>3</v>
      </c>
      <c r="H2329" s="5">
        <f t="shared" si="4"/>
        <v>1</v>
      </c>
      <c r="I2329" s="5" t="str">
        <f t="shared" si="5"/>
        <v>331</v>
      </c>
      <c r="J2329" s="5" t="str">
        <f t="shared" si="6"/>
        <v>33</v>
      </c>
      <c r="K2329" s="5" t="str">
        <f>VLOOKUP(J2329,'RF Mapping'!$A$1:$B$26,2,0)</f>
        <v>Need Attention</v>
      </c>
    </row>
    <row r="2330" ht="15.75" customHeight="1">
      <c r="A2330" s="4">
        <v>17899.0</v>
      </c>
      <c r="B2330" s="5">
        <v>1.0</v>
      </c>
      <c r="C2330" s="15">
        <v>44564.62361111111</v>
      </c>
      <c r="D2330" s="16">
        <v>13.68</v>
      </c>
      <c r="E2330" s="5">
        <f t="shared" si="1"/>
        <v>511</v>
      </c>
      <c r="F2330" s="5">
        <f t="shared" si="2"/>
        <v>3</v>
      </c>
      <c r="G2330" s="5">
        <f t="shared" si="3"/>
        <v>2</v>
      </c>
      <c r="H2330" s="5">
        <f t="shared" si="4"/>
        <v>1</v>
      </c>
      <c r="I2330" s="5" t="str">
        <f t="shared" si="5"/>
        <v>321</v>
      </c>
      <c r="J2330" s="5" t="str">
        <f t="shared" si="6"/>
        <v>32</v>
      </c>
      <c r="K2330" s="5" t="str">
        <f>VLOOKUP(J2330,'RF Mapping'!$A$1:$B$26,2,0)</f>
        <v>About to Sleep</v>
      </c>
    </row>
    <row r="2331" ht="15.75" customHeight="1">
      <c r="A2331" s="4">
        <v>17900.0</v>
      </c>
      <c r="B2331" s="5">
        <v>1.0</v>
      </c>
      <c r="C2331" s="15">
        <v>44532.60277777778</v>
      </c>
      <c r="D2331" s="16">
        <v>34.8</v>
      </c>
      <c r="E2331" s="5">
        <f t="shared" si="1"/>
        <v>543</v>
      </c>
      <c r="F2331" s="5">
        <f t="shared" si="2"/>
        <v>2</v>
      </c>
      <c r="G2331" s="5">
        <f t="shared" si="3"/>
        <v>2</v>
      </c>
      <c r="H2331" s="5">
        <f t="shared" si="4"/>
        <v>3</v>
      </c>
      <c r="I2331" s="5" t="str">
        <f t="shared" si="5"/>
        <v>223</v>
      </c>
      <c r="J2331" s="5" t="str">
        <f t="shared" si="6"/>
        <v>22</v>
      </c>
      <c r="K2331" s="5" t="str">
        <f>VLOOKUP(J2331,'RF Mapping'!$A$1:$B$26,2,0)</f>
        <v>Hibernating</v>
      </c>
    </row>
    <row r="2332" ht="15.75" customHeight="1">
      <c r="A2332" s="4">
        <v>17904.0</v>
      </c>
      <c r="B2332" s="5">
        <v>1.0</v>
      </c>
      <c r="C2332" s="15">
        <v>44699.53958333333</v>
      </c>
      <c r="D2332" s="16">
        <v>4.25</v>
      </c>
      <c r="E2332" s="5">
        <f t="shared" si="1"/>
        <v>376</v>
      </c>
      <c r="F2332" s="5">
        <f t="shared" si="2"/>
        <v>5</v>
      </c>
      <c r="G2332" s="5">
        <f t="shared" si="3"/>
        <v>2</v>
      </c>
      <c r="H2332" s="5">
        <f t="shared" si="4"/>
        <v>1</v>
      </c>
      <c r="I2332" s="5" t="str">
        <f t="shared" si="5"/>
        <v>521</v>
      </c>
      <c r="J2332" s="5" t="str">
        <f t="shared" si="6"/>
        <v>52</v>
      </c>
      <c r="K2332" s="5" t="str">
        <f>VLOOKUP(J2332,'RF Mapping'!$A$1:$B$26,2,0)</f>
        <v>Potential Loyalists</v>
      </c>
    </row>
    <row r="2333" ht="15.75" customHeight="1">
      <c r="A2333" s="4">
        <v>17905.0</v>
      </c>
      <c r="B2333" s="5">
        <v>2.0</v>
      </c>
      <c r="C2333" s="15">
        <v>44567.44930555556</v>
      </c>
      <c r="D2333" s="16">
        <v>179.75</v>
      </c>
      <c r="E2333" s="5">
        <f t="shared" si="1"/>
        <v>508</v>
      </c>
      <c r="F2333" s="5">
        <f t="shared" si="2"/>
        <v>3</v>
      </c>
      <c r="G2333" s="5">
        <f t="shared" si="3"/>
        <v>3</v>
      </c>
      <c r="H2333" s="5">
        <f t="shared" si="4"/>
        <v>4</v>
      </c>
      <c r="I2333" s="5" t="str">
        <f t="shared" si="5"/>
        <v>334</v>
      </c>
      <c r="J2333" s="5" t="str">
        <f t="shared" si="6"/>
        <v>33</v>
      </c>
      <c r="K2333" s="5" t="str">
        <f>VLOOKUP(J2333,'RF Mapping'!$A$1:$B$26,2,0)</f>
        <v>Need Attention</v>
      </c>
    </row>
    <row r="2334" ht="15.75" customHeight="1">
      <c r="A2334" s="4">
        <v>17908.0</v>
      </c>
      <c r="B2334" s="5">
        <v>1.0</v>
      </c>
      <c r="C2334" s="15">
        <v>44348.48958333334</v>
      </c>
      <c r="D2334" s="16">
        <v>24.949999999999996</v>
      </c>
      <c r="E2334" s="5">
        <f t="shared" si="1"/>
        <v>727</v>
      </c>
      <c r="F2334" s="5">
        <f t="shared" si="2"/>
        <v>1</v>
      </c>
      <c r="G2334" s="5">
        <f t="shared" si="3"/>
        <v>2</v>
      </c>
      <c r="H2334" s="5">
        <f t="shared" si="4"/>
        <v>2</v>
      </c>
      <c r="I2334" s="5" t="str">
        <f t="shared" si="5"/>
        <v>122</v>
      </c>
      <c r="J2334" s="5" t="str">
        <f t="shared" si="6"/>
        <v>12</v>
      </c>
      <c r="K2334" s="5" t="str">
        <f>VLOOKUP(J2334,'RF Mapping'!$A$1:$B$26,2,0)</f>
        <v>Hibernating</v>
      </c>
    </row>
    <row r="2335" ht="15.75" customHeight="1">
      <c r="A2335" s="4">
        <v>17912.0</v>
      </c>
      <c r="B2335" s="5">
        <v>3.0</v>
      </c>
      <c r="C2335" s="15">
        <v>44362.70416666667</v>
      </c>
      <c r="D2335" s="16">
        <v>17.8</v>
      </c>
      <c r="E2335" s="5">
        <f t="shared" si="1"/>
        <v>713</v>
      </c>
      <c r="F2335" s="5">
        <f t="shared" si="2"/>
        <v>2</v>
      </c>
      <c r="G2335" s="5">
        <f t="shared" si="3"/>
        <v>4</v>
      </c>
      <c r="H2335" s="5">
        <f t="shared" si="4"/>
        <v>2</v>
      </c>
      <c r="I2335" s="5" t="str">
        <f t="shared" si="5"/>
        <v>242</v>
      </c>
      <c r="J2335" s="5" t="str">
        <f t="shared" si="6"/>
        <v>24</v>
      </c>
      <c r="K2335" s="5" t="str">
        <f>VLOOKUP(J2335,'RF Mapping'!$A$1:$B$26,2,0)</f>
        <v>At Risk</v>
      </c>
    </row>
    <row r="2336" ht="15.75" customHeight="1">
      <c r="A2336" s="4">
        <v>17913.0</v>
      </c>
      <c r="B2336" s="5">
        <v>2.0</v>
      </c>
      <c r="C2336" s="15">
        <v>44663.44791666666</v>
      </c>
      <c r="D2336" s="16">
        <v>9.75</v>
      </c>
      <c r="E2336" s="5">
        <f t="shared" si="1"/>
        <v>412</v>
      </c>
      <c r="F2336" s="5">
        <f t="shared" si="2"/>
        <v>4</v>
      </c>
      <c r="G2336" s="5">
        <f t="shared" si="3"/>
        <v>3</v>
      </c>
      <c r="H2336" s="5">
        <f t="shared" si="4"/>
        <v>1</v>
      </c>
      <c r="I2336" s="5" t="str">
        <f t="shared" si="5"/>
        <v>431</v>
      </c>
      <c r="J2336" s="5" t="str">
        <f t="shared" si="6"/>
        <v>43</v>
      </c>
      <c r="K2336" s="5" t="str">
        <f>VLOOKUP(J2336,'RF Mapping'!$A$1:$B$26,2,0)</f>
        <v>Potential Loyalists</v>
      </c>
    </row>
    <row r="2337" ht="15.75" customHeight="1">
      <c r="A2337" s="4">
        <v>17914.0</v>
      </c>
      <c r="B2337" s="5">
        <v>1.0</v>
      </c>
      <c r="C2337" s="15">
        <v>44718.49861111111</v>
      </c>
      <c r="D2337" s="16">
        <v>2.1</v>
      </c>
      <c r="E2337" s="5">
        <f t="shared" si="1"/>
        <v>357</v>
      </c>
      <c r="F2337" s="5">
        <f t="shared" si="2"/>
        <v>5</v>
      </c>
      <c r="G2337" s="5">
        <f t="shared" si="3"/>
        <v>2</v>
      </c>
      <c r="H2337" s="5">
        <f t="shared" si="4"/>
        <v>1</v>
      </c>
      <c r="I2337" s="5" t="str">
        <f t="shared" si="5"/>
        <v>521</v>
      </c>
      <c r="J2337" s="5" t="str">
        <f t="shared" si="6"/>
        <v>52</v>
      </c>
      <c r="K2337" s="5" t="str">
        <f>VLOOKUP(J2337,'RF Mapping'!$A$1:$B$26,2,0)</f>
        <v>Potential Loyalists</v>
      </c>
    </row>
    <row r="2338" ht="15.75" customHeight="1">
      <c r="A2338" s="4">
        <v>17917.0</v>
      </c>
      <c r="B2338" s="5">
        <v>2.0</v>
      </c>
      <c r="C2338" s="15">
        <v>44467.69236111111</v>
      </c>
      <c r="D2338" s="16">
        <v>22.5</v>
      </c>
      <c r="E2338" s="5">
        <f t="shared" si="1"/>
        <v>608</v>
      </c>
      <c r="F2338" s="5">
        <f t="shared" si="2"/>
        <v>2</v>
      </c>
      <c r="G2338" s="5">
        <f t="shared" si="3"/>
        <v>3</v>
      </c>
      <c r="H2338" s="5">
        <f t="shared" si="4"/>
        <v>2</v>
      </c>
      <c r="I2338" s="5" t="str">
        <f t="shared" si="5"/>
        <v>232</v>
      </c>
      <c r="J2338" s="5" t="str">
        <f t="shared" si="6"/>
        <v>23</v>
      </c>
      <c r="K2338" s="5" t="str">
        <f>VLOOKUP(J2338,'RF Mapping'!$A$1:$B$26,2,0)</f>
        <v>At Risk</v>
      </c>
    </row>
    <row r="2339" ht="15.75" customHeight="1">
      <c r="A2339" s="4">
        <v>17920.0</v>
      </c>
      <c r="B2339" s="5">
        <v>11.0</v>
      </c>
      <c r="C2339" s="15">
        <v>44717.60347222222</v>
      </c>
      <c r="D2339" s="16">
        <v>110.79000000000003</v>
      </c>
      <c r="E2339" s="5">
        <f t="shared" si="1"/>
        <v>358</v>
      </c>
      <c r="F2339" s="5">
        <f t="shared" si="2"/>
        <v>5</v>
      </c>
      <c r="G2339" s="5">
        <f t="shared" si="3"/>
        <v>4</v>
      </c>
      <c r="H2339" s="5">
        <f t="shared" si="4"/>
        <v>4</v>
      </c>
      <c r="I2339" s="5" t="str">
        <f t="shared" si="5"/>
        <v>544</v>
      </c>
      <c r="J2339" s="5" t="str">
        <f t="shared" si="6"/>
        <v>54</v>
      </c>
      <c r="K2339" s="5" t="str">
        <f>VLOOKUP(J2339,'RF Mapping'!$A$1:$B$26,2,0)</f>
        <v>Champions</v>
      </c>
    </row>
    <row r="2340" ht="15.75" customHeight="1">
      <c r="A2340" s="4">
        <v>17921.0</v>
      </c>
      <c r="B2340" s="5">
        <v>2.0</v>
      </c>
      <c r="C2340" s="15">
        <v>44575.78888888889</v>
      </c>
      <c r="D2340" s="16">
        <v>15.239999999999998</v>
      </c>
      <c r="E2340" s="5">
        <f t="shared" si="1"/>
        <v>500</v>
      </c>
      <c r="F2340" s="5">
        <f t="shared" si="2"/>
        <v>3</v>
      </c>
      <c r="G2340" s="5">
        <f t="shared" si="3"/>
        <v>3</v>
      </c>
      <c r="H2340" s="5">
        <f t="shared" si="4"/>
        <v>2</v>
      </c>
      <c r="I2340" s="5" t="str">
        <f t="shared" si="5"/>
        <v>332</v>
      </c>
      <c r="J2340" s="5" t="str">
        <f t="shared" si="6"/>
        <v>33</v>
      </c>
      <c r="K2340" s="5" t="str">
        <f>VLOOKUP(J2340,'RF Mapping'!$A$1:$B$26,2,0)</f>
        <v>Need Attention</v>
      </c>
    </row>
    <row r="2341" ht="15.75" customHeight="1">
      <c r="A2341" s="4">
        <v>17924.0</v>
      </c>
      <c r="B2341" s="5">
        <v>2.0</v>
      </c>
      <c r="C2341" s="15">
        <v>44720.81111111111</v>
      </c>
      <c r="D2341" s="16">
        <v>64.12</v>
      </c>
      <c r="E2341" s="5">
        <f t="shared" si="1"/>
        <v>355</v>
      </c>
      <c r="F2341" s="5">
        <f t="shared" si="2"/>
        <v>5</v>
      </c>
      <c r="G2341" s="5">
        <f t="shared" si="3"/>
        <v>3</v>
      </c>
      <c r="H2341" s="5">
        <f t="shared" si="4"/>
        <v>3</v>
      </c>
      <c r="I2341" s="5" t="str">
        <f t="shared" si="5"/>
        <v>533</v>
      </c>
      <c r="J2341" s="5" t="str">
        <f t="shared" si="6"/>
        <v>53</v>
      </c>
      <c r="K2341" s="5" t="str">
        <f>VLOOKUP(J2341,'RF Mapping'!$A$1:$B$26,2,0)</f>
        <v>Potential Loyalists</v>
      </c>
    </row>
    <row r="2342" ht="15.75" customHeight="1">
      <c r="A2342" s="4">
        <v>17926.0</v>
      </c>
      <c r="B2342" s="5">
        <v>1.0</v>
      </c>
      <c r="C2342" s="15">
        <v>44590.61041666667</v>
      </c>
      <c r="D2342" s="16">
        <v>15.0</v>
      </c>
      <c r="E2342" s="5">
        <f t="shared" si="1"/>
        <v>485</v>
      </c>
      <c r="F2342" s="5">
        <f t="shared" si="2"/>
        <v>3</v>
      </c>
      <c r="G2342" s="5">
        <f t="shared" si="3"/>
        <v>2</v>
      </c>
      <c r="H2342" s="5">
        <f t="shared" si="4"/>
        <v>2</v>
      </c>
      <c r="I2342" s="5" t="str">
        <f t="shared" si="5"/>
        <v>322</v>
      </c>
      <c r="J2342" s="5" t="str">
        <f t="shared" si="6"/>
        <v>32</v>
      </c>
      <c r="K2342" s="5" t="str">
        <f>VLOOKUP(J2342,'RF Mapping'!$A$1:$B$26,2,0)</f>
        <v>About to Sleep</v>
      </c>
    </row>
    <row r="2343" ht="15.75" customHeight="1">
      <c r="A2343" s="4">
        <v>17928.0</v>
      </c>
      <c r="B2343" s="5">
        <v>1.0</v>
      </c>
      <c r="C2343" s="15">
        <v>44676.57777777778</v>
      </c>
      <c r="D2343" s="16">
        <v>75.65</v>
      </c>
      <c r="E2343" s="5">
        <f t="shared" si="1"/>
        <v>399</v>
      </c>
      <c r="F2343" s="5">
        <f t="shared" si="2"/>
        <v>4</v>
      </c>
      <c r="G2343" s="5">
        <f t="shared" si="3"/>
        <v>2</v>
      </c>
      <c r="H2343" s="5">
        <f t="shared" si="4"/>
        <v>3</v>
      </c>
      <c r="I2343" s="5" t="str">
        <f t="shared" si="5"/>
        <v>423</v>
      </c>
      <c r="J2343" s="5" t="str">
        <f t="shared" si="6"/>
        <v>42</v>
      </c>
      <c r="K2343" s="5" t="str">
        <f>VLOOKUP(J2343,'RF Mapping'!$A$1:$B$26,2,0)</f>
        <v>Potential Loyalists</v>
      </c>
    </row>
    <row r="2344" ht="15.75" customHeight="1">
      <c r="A2344" s="4">
        <v>17931.0</v>
      </c>
      <c r="B2344" s="5">
        <v>1.0</v>
      </c>
      <c r="C2344" s="15">
        <v>44468.52152777778</v>
      </c>
      <c r="D2344" s="16">
        <v>11.15</v>
      </c>
      <c r="E2344" s="5">
        <f t="shared" si="1"/>
        <v>607</v>
      </c>
      <c r="F2344" s="5">
        <f t="shared" si="2"/>
        <v>2</v>
      </c>
      <c r="G2344" s="5">
        <f t="shared" si="3"/>
        <v>2</v>
      </c>
      <c r="H2344" s="5">
        <f t="shared" si="4"/>
        <v>1</v>
      </c>
      <c r="I2344" s="5" t="str">
        <f t="shared" si="5"/>
        <v>221</v>
      </c>
      <c r="J2344" s="5" t="str">
        <f t="shared" si="6"/>
        <v>22</v>
      </c>
      <c r="K2344" s="5" t="str">
        <f>VLOOKUP(J2344,'RF Mapping'!$A$1:$B$26,2,0)</f>
        <v>Hibernating</v>
      </c>
    </row>
    <row r="2345" ht="15.75" customHeight="1">
      <c r="A2345" s="4">
        <v>17932.0</v>
      </c>
      <c r="B2345" s="5">
        <v>1.0</v>
      </c>
      <c r="C2345" s="15">
        <v>44549.44375</v>
      </c>
      <c r="D2345" s="16">
        <v>15.9</v>
      </c>
      <c r="E2345" s="5">
        <f t="shared" si="1"/>
        <v>526</v>
      </c>
      <c r="F2345" s="5">
        <f t="shared" si="2"/>
        <v>3</v>
      </c>
      <c r="G2345" s="5">
        <f t="shared" si="3"/>
        <v>2</v>
      </c>
      <c r="H2345" s="5">
        <f t="shared" si="4"/>
        <v>2</v>
      </c>
      <c r="I2345" s="5" t="str">
        <f t="shared" si="5"/>
        <v>322</v>
      </c>
      <c r="J2345" s="5" t="str">
        <f t="shared" si="6"/>
        <v>32</v>
      </c>
      <c r="K2345" s="5" t="str">
        <f>VLOOKUP(J2345,'RF Mapping'!$A$1:$B$26,2,0)</f>
        <v>About to Sleep</v>
      </c>
    </row>
    <row r="2346" ht="15.75" customHeight="1">
      <c r="A2346" s="4">
        <v>17936.0</v>
      </c>
      <c r="B2346" s="5">
        <v>1.0</v>
      </c>
      <c r="C2346" s="15">
        <v>44716.56388888889</v>
      </c>
      <c r="D2346" s="16">
        <v>1.95</v>
      </c>
      <c r="E2346" s="5">
        <f t="shared" si="1"/>
        <v>359</v>
      </c>
      <c r="F2346" s="5">
        <f t="shared" si="2"/>
        <v>5</v>
      </c>
      <c r="G2346" s="5">
        <f t="shared" si="3"/>
        <v>2</v>
      </c>
      <c r="H2346" s="5">
        <f t="shared" si="4"/>
        <v>1</v>
      </c>
      <c r="I2346" s="5" t="str">
        <f t="shared" si="5"/>
        <v>521</v>
      </c>
      <c r="J2346" s="5" t="str">
        <f t="shared" si="6"/>
        <v>52</v>
      </c>
      <c r="K2346" s="5" t="str">
        <f>VLOOKUP(J2346,'RF Mapping'!$A$1:$B$26,2,0)</f>
        <v>Potential Loyalists</v>
      </c>
    </row>
    <row r="2347" ht="15.75" customHeight="1">
      <c r="A2347" s="4">
        <v>17940.0</v>
      </c>
      <c r="B2347" s="5">
        <v>3.0</v>
      </c>
      <c r="C2347" s="15">
        <v>44524.73333333333</v>
      </c>
      <c r="D2347" s="16">
        <v>2047.86</v>
      </c>
      <c r="E2347" s="5">
        <f t="shared" si="1"/>
        <v>551</v>
      </c>
      <c r="F2347" s="5">
        <f t="shared" si="2"/>
        <v>2</v>
      </c>
      <c r="G2347" s="5">
        <f t="shared" si="3"/>
        <v>4</v>
      </c>
      <c r="H2347" s="5">
        <f t="shared" si="4"/>
        <v>4</v>
      </c>
      <c r="I2347" s="5" t="str">
        <f t="shared" si="5"/>
        <v>244</v>
      </c>
      <c r="J2347" s="5" t="str">
        <f t="shared" si="6"/>
        <v>24</v>
      </c>
      <c r="K2347" s="5" t="str">
        <f>VLOOKUP(J2347,'RF Mapping'!$A$1:$B$26,2,0)</f>
        <v>At Risk</v>
      </c>
    </row>
    <row r="2348" ht="15.75" customHeight="1">
      <c r="A2348" s="4">
        <v>17941.0</v>
      </c>
      <c r="B2348" s="5">
        <v>1.0</v>
      </c>
      <c r="C2348" s="15">
        <v>44593.35416666666</v>
      </c>
      <c r="D2348" s="16">
        <v>165.36</v>
      </c>
      <c r="E2348" s="5">
        <f t="shared" si="1"/>
        <v>482</v>
      </c>
      <c r="F2348" s="5">
        <f t="shared" si="2"/>
        <v>3</v>
      </c>
      <c r="G2348" s="5">
        <f t="shared" si="3"/>
        <v>2</v>
      </c>
      <c r="H2348" s="5">
        <f t="shared" si="4"/>
        <v>4</v>
      </c>
      <c r="I2348" s="5" t="str">
        <f t="shared" si="5"/>
        <v>324</v>
      </c>
      <c r="J2348" s="5" t="str">
        <f t="shared" si="6"/>
        <v>32</v>
      </c>
      <c r="K2348" s="5" t="str">
        <f>VLOOKUP(J2348,'RF Mapping'!$A$1:$B$26,2,0)</f>
        <v>About to Sleep</v>
      </c>
    </row>
    <row r="2349" ht="15.75" customHeight="1">
      <c r="A2349" s="4">
        <v>17949.0</v>
      </c>
      <c r="B2349" s="5">
        <v>2.0</v>
      </c>
      <c r="C2349" s="15">
        <v>44621.49722222222</v>
      </c>
      <c r="D2349" s="16">
        <v>1223.06</v>
      </c>
      <c r="E2349" s="5">
        <f t="shared" si="1"/>
        <v>454</v>
      </c>
      <c r="F2349" s="5">
        <f t="shared" si="2"/>
        <v>3</v>
      </c>
      <c r="G2349" s="5">
        <f t="shared" si="3"/>
        <v>3</v>
      </c>
      <c r="H2349" s="5">
        <f t="shared" si="4"/>
        <v>4</v>
      </c>
      <c r="I2349" s="5" t="str">
        <f t="shared" si="5"/>
        <v>334</v>
      </c>
      <c r="J2349" s="5" t="str">
        <f t="shared" si="6"/>
        <v>33</v>
      </c>
      <c r="K2349" s="5" t="str">
        <f>VLOOKUP(J2349,'RF Mapping'!$A$1:$B$26,2,0)</f>
        <v>Need Attention</v>
      </c>
    </row>
    <row r="2350" ht="15.75" customHeight="1">
      <c r="A2350" s="4">
        <v>17950.0</v>
      </c>
      <c r="B2350" s="5">
        <v>1.0</v>
      </c>
      <c r="C2350" s="15">
        <v>44356.63611111111</v>
      </c>
      <c r="D2350" s="16">
        <v>4.25</v>
      </c>
      <c r="E2350" s="5">
        <f t="shared" si="1"/>
        <v>719</v>
      </c>
      <c r="F2350" s="5">
        <f t="shared" si="2"/>
        <v>2</v>
      </c>
      <c r="G2350" s="5">
        <f t="shared" si="3"/>
        <v>2</v>
      </c>
      <c r="H2350" s="5">
        <f t="shared" si="4"/>
        <v>1</v>
      </c>
      <c r="I2350" s="5" t="str">
        <f t="shared" si="5"/>
        <v>221</v>
      </c>
      <c r="J2350" s="5" t="str">
        <f t="shared" si="6"/>
        <v>22</v>
      </c>
      <c r="K2350" s="5" t="str">
        <f>VLOOKUP(J2350,'RF Mapping'!$A$1:$B$26,2,0)</f>
        <v>Hibernating</v>
      </c>
    </row>
    <row r="2351" ht="15.75" customHeight="1">
      <c r="A2351" s="4">
        <v>17954.0</v>
      </c>
      <c r="B2351" s="5">
        <v>8.0</v>
      </c>
      <c r="C2351" s="15">
        <v>44716.59375</v>
      </c>
      <c r="D2351" s="16">
        <v>64.35000000000001</v>
      </c>
      <c r="E2351" s="5">
        <f t="shared" si="1"/>
        <v>359</v>
      </c>
      <c r="F2351" s="5">
        <f t="shared" si="2"/>
        <v>5</v>
      </c>
      <c r="G2351" s="5">
        <f t="shared" si="3"/>
        <v>4</v>
      </c>
      <c r="H2351" s="5">
        <f t="shared" si="4"/>
        <v>3</v>
      </c>
      <c r="I2351" s="5" t="str">
        <f t="shared" si="5"/>
        <v>543</v>
      </c>
      <c r="J2351" s="5" t="str">
        <f t="shared" si="6"/>
        <v>54</v>
      </c>
      <c r="K2351" s="5" t="str">
        <f>VLOOKUP(J2351,'RF Mapping'!$A$1:$B$26,2,0)</f>
        <v>Champions</v>
      </c>
    </row>
    <row r="2352" ht="15.75" customHeight="1">
      <c r="A2352" s="4">
        <v>17958.0</v>
      </c>
      <c r="B2352" s="5">
        <v>1.0</v>
      </c>
      <c r="C2352" s="15">
        <v>44607.51319444444</v>
      </c>
      <c r="D2352" s="16">
        <v>76.5</v>
      </c>
      <c r="E2352" s="5">
        <f t="shared" si="1"/>
        <v>468</v>
      </c>
      <c r="F2352" s="5">
        <f t="shared" si="2"/>
        <v>3</v>
      </c>
      <c r="G2352" s="5">
        <f t="shared" si="3"/>
        <v>2</v>
      </c>
      <c r="H2352" s="5">
        <f t="shared" si="4"/>
        <v>3</v>
      </c>
      <c r="I2352" s="5" t="str">
        <f t="shared" si="5"/>
        <v>323</v>
      </c>
      <c r="J2352" s="5" t="str">
        <f t="shared" si="6"/>
        <v>32</v>
      </c>
      <c r="K2352" s="5" t="str">
        <f>VLOOKUP(J2352,'RF Mapping'!$A$1:$B$26,2,0)</f>
        <v>About to Sleep</v>
      </c>
    </row>
    <row r="2353" ht="15.75" customHeight="1">
      <c r="A2353" s="4">
        <v>17961.0</v>
      </c>
      <c r="B2353" s="5">
        <v>6.0</v>
      </c>
      <c r="C2353" s="15">
        <v>44635.41805555556</v>
      </c>
      <c r="D2353" s="16">
        <v>69.35</v>
      </c>
      <c r="E2353" s="5">
        <f t="shared" si="1"/>
        <v>440</v>
      </c>
      <c r="F2353" s="5">
        <f t="shared" si="2"/>
        <v>3</v>
      </c>
      <c r="G2353" s="5">
        <f t="shared" si="3"/>
        <v>4</v>
      </c>
      <c r="H2353" s="5">
        <f t="shared" si="4"/>
        <v>3</v>
      </c>
      <c r="I2353" s="5" t="str">
        <f t="shared" si="5"/>
        <v>343</v>
      </c>
      <c r="J2353" s="5" t="str">
        <f t="shared" si="6"/>
        <v>34</v>
      </c>
      <c r="K2353" s="5" t="str">
        <f>VLOOKUP(J2353,'RF Mapping'!$A$1:$B$26,2,0)</f>
        <v>Loyal Customers</v>
      </c>
    </row>
    <row r="2354" ht="15.75" customHeight="1">
      <c r="A2354" s="4">
        <v>17962.0</v>
      </c>
      <c r="B2354" s="5">
        <v>1.0</v>
      </c>
      <c r="C2354" s="15">
        <v>44581.59444444445</v>
      </c>
      <c r="D2354" s="16">
        <v>0.65</v>
      </c>
      <c r="E2354" s="5">
        <f t="shared" si="1"/>
        <v>494</v>
      </c>
      <c r="F2354" s="5">
        <f t="shared" si="2"/>
        <v>3</v>
      </c>
      <c r="G2354" s="5">
        <f t="shared" si="3"/>
        <v>2</v>
      </c>
      <c r="H2354" s="5">
        <f t="shared" si="4"/>
        <v>1</v>
      </c>
      <c r="I2354" s="5" t="str">
        <f t="shared" si="5"/>
        <v>321</v>
      </c>
      <c r="J2354" s="5" t="str">
        <f t="shared" si="6"/>
        <v>32</v>
      </c>
      <c r="K2354" s="5" t="str">
        <f>VLOOKUP(J2354,'RF Mapping'!$A$1:$B$26,2,0)</f>
        <v>About to Sleep</v>
      </c>
    </row>
    <row r="2355" ht="15.75" customHeight="1">
      <c r="A2355" s="4">
        <v>17964.0</v>
      </c>
      <c r="B2355" s="5">
        <v>2.0</v>
      </c>
      <c r="C2355" s="15">
        <v>44689.44722222222</v>
      </c>
      <c r="D2355" s="16">
        <v>28.54</v>
      </c>
      <c r="E2355" s="5">
        <f t="shared" si="1"/>
        <v>386</v>
      </c>
      <c r="F2355" s="5">
        <f t="shared" si="2"/>
        <v>4</v>
      </c>
      <c r="G2355" s="5">
        <f t="shared" si="3"/>
        <v>3</v>
      </c>
      <c r="H2355" s="5">
        <f t="shared" si="4"/>
        <v>2</v>
      </c>
      <c r="I2355" s="5" t="str">
        <f t="shared" si="5"/>
        <v>432</v>
      </c>
      <c r="J2355" s="5" t="str">
        <f t="shared" si="6"/>
        <v>43</v>
      </c>
      <c r="K2355" s="5" t="str">
        <f>VLOOKUP(J2355,'RF Mapping'!$A$1:$B$26,2,0)</f>
        <v>Potential Loyalists</v>
      </c>
    </row>
    <row r="2356" ht="15.75" customHeight="1">
      <c r="A2356" s="4">
        <v>17965.0</v>
      </c>
      <c r="B2356" s="5">
        <v>5.0</v>
      </c>
      <c r="C2356" s="15">
        <v>44629.44583333333</v>
      </c>
      <c r="D2356" s="16">
        <v>47.75999999999999</v>
      </c>
      <c r="E2356" s="5">
        <f t="shared" si="1"/>
        <v>446</v>
      </c>
      <c r="F2356" s="5">
        <f t="shared" si="2"/>
        <v>3</v>
      </c>
      <c r="G2356" s="5">
        <f t="shared" si="3"/>
        <v>4</v>
      </c>
      <c r="H2356" s="5">
        <f t="shared" si="4"/>
        <v>3</v>
      </c>
      <c r="I2356" s="5" t="str">
        <f t="shared" si="5"/>
        <v>343</v>
      </c>
      <c r="J2356" s="5" t="str">
        <f t="shared" si="6"/>
        <v>34</v>
      </c>
      <c r="K2356" s="5" t="str">
        <f>VLOOKUP(J2356,'RF Mapping'!$A$1:$B$26,2,0)</f>
        <v>Loyal Customers</v>
      </c>
    </row>
    <row r="2357" ht="15.75" customHeight="1">
      <c r="A2357" s="4">
        <v>17966.0</v>
      </c>
      <c r="B2357" s="5">
        <v>2.0</v>
      </c>
      <c r="C2357" s="15">
        <v>44683.43472222222</v>
      </c>
      <c r="D2357" s="16">
        <v>165.0</v>
      </c>
      <c r="E2357" s="5">
        <f t="shared" si="1"/>
        <v>392</v>
      </c>
      <c r="F2357" s="5">
        <f t="shared" si="2"/>
        <v>4</v>
      </c>
      <c r="G2357" s="5">
        <f t="shared" si="3"/>
        <v>3</v>
      </c>
      <c r="H2357" s="5">
        <f t="shared" si="4"/>
        <v>4</v>
      </c>
      <c r="I2357" s="5" t="str">
        <f t="shared" si="5"/>
        <v>434</v>
      </c>
      <c r="J2357" s="5" t="str">
        <f t="shared" si="6"/>
        <v>43</v>
      </c>
      <c r="K2357" s="5" t="str">
        <f>VLOOKUP(J2357,'RF Mapping'!$A$1:$B$26,2,0)</f>
        <v>Potential Loyalists</v>
      </c>
    </row>
    <row r="2358" ht="15.75" customHeight="1">
      <c r="A2358" s="4">
        <v>17967.0</v>
      </c>
      <c r="B2358" s="5">
        <v>1.0</v>
      </c>
      <c r="C2358" s="15">
        <v>44350.47152777778</v>
      </c>
      <c r="D2358" s="16">
        <v>16.150000000000002</v>
      </c>
      <c r="E2358" s="5">
        <f t="shared" si="1"/>
        <v>725</v>
      </c>
      <c r="F2358" s="5">
        <f t="shared" si="2"/>
        <v>2</v>
      </c>
      <c r="G2358" s="5">
        <f t="shared" si="3"/>
        <v>2</v>
      </c>
      <c r="H2358" s="5">
        <f t="shared" si="4"/>
        <v>2</v>
      </c>
      <c r="I2358" s="5" t="str">
        <f t="shared" si="5"/>
        <v>222</v>
      </c>
      <c r="J2358" s="5" t="str">
        <f t="shared" si="6"/>
        <v>22</v>
      </c>
      <c r="K2358" s="5" t="str">
        <f>VLOOKUP(J2358,'RF Mapping'!$A$1:$B$26,2,0)</f>
        <v>Hibernating</v>
      </c>
    </row>
    <row r="2359" ht="15.75" customHeight="1">
      <c r="A2359" s="4">
        <v>17968.0</v>
      </c>
      <c r="B2359" s="5">
        <v>1.0</v>
      </c>
      <c r="C2359" s="15">
        <v>44348.51597222222</v>
      </c>
      <c r="D2359" s="16">
        <v>10.52</v>
      </c>
      <c r="E2359" s="5">
        <f t="shared" si="1"/>
        <v>727</v>
      </c>
      <c r="F2359" s="5">
        <f t="shared" si="2"/>
        <v>1</v>
      </c>
      <c r="G2359" s="5">
        <f t="shared" si="3"/>
        <v>2</v>
      </c>
      <c r="H2359" s="5">
        <f t="shared" si="4"/>
        <v>1</v>
      </c>
      <c r="I2359" s="5" t="str">
        <f t="shared" si="5"/>
        <v>121</v>
      </c>
      <c r="J2359" s="5" t="str">
        <f t="shared" si="6"/>
        <v>12</v>
      </c>
      <c r="K2359" s="5" t="str">
        <f>VLOOKUP(J2359,'RF Mapping'!$A$1:$B$26,2,0)</f>
        <v>Hibernating</v>
      </c>
    </row>
    <row r="2360" ht="15.75" customHeight="1">
      <c r="A2360" s="4">
        <v>17970.0</v>
      </c>
      <c r="B2360" s="5">
        <v>1.0</v>
      </c>
      <c r="C2360" s="15">
        <v>44512.83541666667</v>
      </c>
      <c r="D2360" s="16">
        <v>56.45</v>
      </c>
      <c r="E2360" s="5">
        <f t="shared" si="1"/>
        <v>563</v>
      </c>
      <c r="F2360" s="5">
        <f t="shared" si="2"/>
        <v>2</v>
      </c>
      <c r="G2360" s="5">
        <f t="shared" si="3"/>
        <v>2</v>
      </c>
      <c r="H2360" s="5">
        <f t="shared" si="4"/>
        <v>3</v>
      </c>
      <c r="I2360" s="5" t="str">
        <f t="shared" si="5"/>
        <v>223</v>
      </c>
      <c r="J2360" s="5" t="str">
        <f t="shared" si="6"/>
        <v>22</v>
      </c>
      <c r="K2360" s="5" t="str">
        <f>VLOOKUP(J2360,'RF Mapping'!$A$1:$B$26,2,0)</f>
        <v>Hibernating</v>
      </c>
    </row>
    <row r="2361" ht="15.75" customHeight="1">
      <c r="A2361" s="4">
        <v>17972.0</v>
      </c>
      <c r="B2361" s="5">
        <v>1.0</v>
      </c>
      <c r="C2361" s="15">
        <v>44481.51111111111</v>
      </c>
      <c r="D2361" s="16">
        <v>5.95</v>
      </c>
      <c r="E2361" s="5">
        <f t="shared" si="1"/>
        <v>594</v>
      </c>
      <c r="F2361" s="5">
        <f t="shared" si="2"/>
        <v>2</v>
      </c>
      <c r="G2361" s="5">
        <f t="shared" si="3"/>
        <v>2</v>
      </c>
      <c r="H2361" s="5">
        <f t="shared" si="4"/>
        <v>1</v>
      </c>
      <c r="I2361" s="5" t="str">
        <f t="shared" si="5"/>
        <v>221</v>
      </c>
      <c r="J2361" s="5" t="str">
        <f t="shared" si="6"/>
        <v>22</v>
      </c>
      <c r="K2361" s="5" t="str">
        <f>VLOOKUP(J2361,'RF Mapping'!$A$1:$B$26,2,0)</f>
        <v>Hibernating</v>
      </c>
    </row>
    <row r="2362" ht="15.75" customHeight="1">
      <c r="A2362" s="4">
        <v>17974.0</v>
      </c>
      <c r="B2362" s="5">
        <v>2.0</v>
      </c>
      <c r="C2362" s="15">
        <v>44696.48402777778</v>
      </c>
      <c r="D2362" s="16">
        <v>18.990000000000002</v>
      </c>
      <c r="E2362" s="5">
        <f t="shared" si="1"/>
        <v>379</v>
      </c>
      <c r="F2362" s="5">
        <f t="shared" si="2"/>
        <v>5</v>
      </c>
      <c r="G2362" s="5">
        <f t="shared" si="3"/>
        <v>3</v>
      </c>
      <c r="H2362" s="5">
        <f t="shared" si="4"/>
        <v>2</v>
      </c>
      <c r="I2362" s="5" t="str">
        <f t="shared" si="5"/>
        <v>532</v>
      </c>
      <c r="J2362" s="5" t="str">
        <f t="shared" si="6"/>
        <v>53</v>
      </c>
      <c r="K2362" s="5" t="str">
        <f>VLOOKUP(J2362,'RF Mapping'!$A$1:$B$26,2,0)</f>
        <v>Potential Loyalists</v>
      </c>
    </row>
    <row r="2363" ht="15.75" customHeight="1">
      <c r="A2363" s="4">
        <v>17975.0</v>
      </c>
      <c r="B2363" s="5">
        <v>5.0</v>
      </c>
      <c r="C2363" s="15">
        <v>44658.43680555555</v>
      </c>
      <c r="D2363" s="16">
        <v>113.17000000000002</v>
      </c>
      <c r="E2363" s="5">
        <f t="shared" si="1"/>
        <v>417</v>
      </c>
      <c r="F2363" s="5">
        <f t="shared" si="2"/>
        <v>4</v>
      </c>
      <c r="G2363" s="5">
        <f t="shared" si="3"/>
        <v>4</v>
      </c>
      <c r="H2363" s="5">
        <f t="shared" si="4"/>
        <v>4</v>
      </c>
      <c r="I2363" s="5" t="str">
        <f t="shared" si="5"/>
        <v>444</v>
      </c>
      <c r="J2363" s="5" t="str">
        <f t="shared" si="6"/>
        <v>44</v>
      </c>
      <c r="K2363" s="5" t="str">
        <f>VLOOKUP(J2363,'RF Mapping'!$A$1:$B$26,2,0)</f>
        <v>Loyal Customers</v>
      </c>
    </row>
    <row r="2364" ht="15.75" customHeight="1">
      <c r="A2364" s="4">
        <v>17976.0</v>
      </c>
      <c r="B2364" s="5">
        <v>1.0</v>
      </c>
      <c r="C2364" s="15">
        <v>44349.57569444444</v>
      </c>
      <c r="D2364" s="16">
        <v>27.15</v>
      </c>
      <c r="E2364" s="5">
        <f t="shared" si="1"/>
        <v>726</v>
      </c>
      <c r="F2364" s="5">
        <f t="shared" si="2"/>
        <v>2</v>
      </c>
      <c r="G2364" s="5">
        <f t="shared" si="3"/>
        <v>2</v>
      </c>
      <c r="H2364" s="5">
        <f t="shared" si="4"/>
        <v>2</v>
      </c>
      <c r="I2364" s="5" t="str">
        <f t="shared" si="5"/>
        <v>222</v>
      </c>
      <c r="J2364" s="5" t="str">
        <f t="shared" si="6"/>
        <v>22</v>
      </c>
      <c r="K2364" s="5" t="str">
        <f>VLOOKUP(J2364,'RF Mapping'!$A$1:$B$26,2,0)</f>
        <v>Hibernating</v>
      </c>
    </row>
    <row r="2365" ht="15.75" customHeight="1">
      <c r="A2365" s="4">
        <v>17977.0</v>
      </c>
      <c r="B2365" s="5">
        <v>1.0</v>
      </c>
      <c r="C2365" s="15">
        <v>44691.56111111111</v>
      </c>
      <c r="D2365" s="16">
        <v>6.959999999999999</v>
      </c>
      <c r="E2365" s="5">
        <f t="shared" si="1"/>
        <v>384</v>
      </c>
      <c r="F2365" s="5">
        <f t="shared" si="2"/>
        <v>4</v>
      </c>
      <c r="G2365" s="5">
        <f t="shared" si="3"/>
        <v>2</v>
      </c>
      <c r="H2365" s="5">
        <f t="shared" si="4"/>
        <v>1</v>
      </c>
      <c r="I2365" s="5" t="str">
        <f t="shared" si="5"/>
        <v>421</v>
      </c>
      <c r="J2365" s="5" t="str">
        <f t="shared" si="6"/>
        <v>42</v>
      </c>
      <c r="K2365" s="5" t="str">
        <f>VLOOKUP(J2365,'RF Mapping'!$A$1:$B$26,2,0)</f>
        <v>Potential Loyalists</v>
      </c>
    </row>
    <row r="2366" ht="15.75" customHeight="1">
      <c r="A2366" s="4">
        <v>17979.0</v>
      </c>
      <c r="B2366" s="5">
        <v>2.0</v>
      </c>
      <c r="C2366" s="15">
        <v>44685.50347222222</v>
      </c>
      <c r="D2366" s="16">
        <v>38.94</v>
      </c>
      <c r="E2366" s="5">
        <f t="shared" si="1"/>
        <v>390</v>
      </c>
      <c r="F2366" s="5">
        <f t="shared" si="2"/>
        <v>4</v>
      </c>
      <c r="G2366" s="5">
        <f t="shared" si="3"/>
        <v>3</v>
      </c>
      <c r="H2366" s="5">
        <f t="shared" si="4"/>
        <v>3</v>
      </c>
      <c r="I2366" s="5" t="str">
        <f t="shared" si="5"/>
        <v>433</v>
      </c>
      <c r="J2366" s="5" t="str">
        <f t="shared" si="6"/>
        <v>43</v>
      </c>
      <c r="K2366" s="5" t="str">
        <f>VLOOKUP(J2366,'RF Mapping'!$A$1:$B$26,2,0)</f>
        <v>Potential Loyalists</v>
      </c>
    </row>
    <row r="2367" ht="15.75" customHeight="1">
      <c r="A2367" s="4">
        <v>17980.0</v>
      </c>
      <c r="B2367" s="5">
        <v>1.0</v>
      </c>
      <c r="C2367" s="15">
        <v>44362.65972222222</v>
      </c>
      <c r="D2367" s="16">
        <v>6.8</v>
      </c>
      <c r="E2367" s="5">
        <f t="shared" si="1"/>
        <v>713</v>
      </c>
      <c r="F2367" s="5">
        <f t="shared" si="2"/>
        <v>2</v>
      </c>
      <c r="G2367" s="5">
        <f t="shared" si="3"/>
        <v>2</v>
      </c>
      <c r="H2367" s="5">
        <f t="shared" si="4"/>
        <v>1</v>
      </c>
      <c r="I2367" s="5" t="str">
        <f t="shared" si="5"/>
        <v>221</v>
      </c>
      <c r="J2367" s="5" t="str">
        <f t="shared" si="6"/>
        <v>22</v>
      </c>
      <c r="K2367" s="5" t="str">
        <f>VLOOKUP(J2367,'RF Mapping'!$A$1:$B$26,2,0)</f>
        <v>Hibernating</v>
      </c>
    </row>
    <row r="2368" ht="15.75" customHeight="1">
      <c r="A2368" s="4">
        <v>17985.0</v>
      </c>
      <c r="B2368" s="5">
        <v>1.0</v>
      </c>
      <c r="C2368" s="15">
        <v>44698.6</v>
      </c>
      <c r="D2368" s="16">
        <v>20.650000000000002</v>
      </c>
      <c r="E2368" s="5">
        <f t="shared" si="1"/>
        <v>377</v>
      </c>
      <c r="F2368" s="5">
        <f t="shared" si="2"/>
        <v>5</v>
      </c>
      <c r="G2368" s="5">
        <f t="shared" si="3"/>
        <v>2</v>
      </c>
      <c r="H2368" s="5">
        <f t="shared" si="4"/>
        <v>2</v>
      </c>
      <c r="I2368" s="5" t="str">
        <f t="shared" si="5"/>
        <v>522</v>
      </c>
      <c r="J2368" s="5" t="str">
        <f t="shared" si="6"/>
        <v>52</v>
      </c>
      <c r="K2368" s="5" t="str">
        <f>VLOOKUP(J2368,'RF Mapping'!$A$1:$B$26,2,0)</f>
        <v>Potential Loyalists</v>
      </c>
    </row>
    <row r="2369" ht="15.75" customHeight="1">
      <c r="A2369" s="4">
        <v>17987.0</v>
      </c>
      <c r="B2369" s="5">
        <v>1.0</v>
      </c>
      <c r="C2369" s="15">
        <v>44537.59861111111</v>
      </c>
      <c r="D2369" s="16">
        <v>11.7</v>
      </c>
      <c r="E2369" s="5">
        <f t="shared" si="1"/>
        <v>538</v>
      </c>
      <c r="F2369" s="5">
        <f t="shared" si="2"/>
        <v>3</v>
      </c>
      <c r="G2369" s="5">
        <f t="shared" si="3"/>
        <v>2</v>
      </c>
      <c r="H2369" s="5">
        <f t="shared" si="4"/>
        <v>1</v>
      </c>
      <c r="I2369" s="5" t="str">
        <f t="shared" si="5"/>
        <v>321</v>
      </c>
      <c r="J2369" s="5" t="str">
        <f t="shared" si="6"/>
        <v>32</v>
      </c>
      <c r="K2369" s="5" t="str">
        <f>VLOOKUP(J2369,'RF Mapping'!$A$1:$B$26,2,0)</f>
        <v>About to Sleep</v>
      </c>
    </row>
    <row r="2370" ht="15.75" customHeight="1">
      <c r="A2370" s="4">
        <v>17988.0</v>
      </c>
      <c r="B2370" s="5">
        <v>1.0</v>
      </c>
      <c r="C2370" s="15">
        <v>44394.49930555555</v>
      </c>
      <c r="D2370" s="16">
        <v>41.900000000000006</v>
      </c>
      <c r="E2370" s="5">
        <f t="shared" si="1"/>
        <v>681</v>
      </c>
      <c r="F2370" s="5">
        <f t="shared" si="2"/>
        <v>2</v>
      </c>
      <c r="G2370" s="5">
        <f t="shared" si="3"/>
        <v>2</v>
      </c>
      <c r="H2370" s="5">
        <f t="shared" si="4"/>
        <v>3</v>
      </c>
      <c r="I2370" s="5" t="str">
        <f t="shared" si="5"/>
        <v>223</v>
      </c>
      <c r="J2370" s="5" t="str">
        <f t="shared" si="6"/>
        <v>22</v>
      </c>
      <c r="K2370" s="5" t="str">
        <f>VLOOKUP(J2370,'RF Mapping'!$A$1:$B$26,2,0)</f>
        <v>Hibernating</v>
      </c>
    </row>
    <row r="2371" ht="15.75" customHeight="1">
      <c r="A2371" s="4">
        <v>17990.0</v>
      </c>
      <c r="B2371" s="5">
        <v>2.0</v>
      </c>
      <c r="C2371" s="15">
        <v>44486.48888888889</v>
      </c>
      <c r="D2371" s="16">
        <v>32.7</v>
      </c>
      <c r="E2371" s="5">
        <f t="shared" si="1"/>
        <v>589</v>
      </c>
      <c r="F2371" s="5">
        <f t="shared" si="2"/>
        <v>2</v>
      </c>
      <c r="G2371" s="5">
        <f t="shared" si="3"/>
        <v>3</v>
      </c>
      <c r="H2371" s="5">
        <f t="shared" si="4"/>
        <v>3</v>
      </c>
      <c r="I2371" s="5" t="str">
        <f t="shared" si="5"/>
        <v>233</v>
      </c>
      <c r="J2371" s="5" t="str">
        <f t="shared" si="6"/>
        <v>23</v>
      </c>
      <c r="K2371" s="5" t="str">
        <f>VLOOKUP(J2371,'RF Mapping'!$A$1:$B$26,2,0)</f>
        <v>At Risk</v>
      </c>
    </row>
    <row r="2372" ht="15.75" customHeight="1">
      <c r="A2372" s="4">
        <v>17994.0</v>
      </c>
      <c r="B2372" s="5">
        <v>3.0</v>
      </c>
      <c r="C2372" s="15">
        <v>44602.48680555556</v>
      </c>
      <c r="D2372" s="16">
        <v>52.7</v>
      </c>
      <c r="E2372" s="5">
        <f t="shared" si="1"/>
        <v>473</v>
      </c>
      <c r="F2372" s="5">
        <f t="shared" si="2"/>
        <v>3</v>
      </c>
      <c r="G2372" s="5">
        <f t="shared" si="3"/>
        <v>4</v>
      </c>
      <c r="H2372" s="5">
        <f t="shared" si="4"/>
        <v>3</v>
      </c>
      <c r="I2372" s="5" t="str">
        <f t="shared" si="5"/>
        <v>343</v>
      </c>
      <c r="J2372" s="5" t="str">
        <f t="shared" si="6"/>
        <v>34</v>
      </c>
      <c r="K2372" s="5" t="str">
        <f>VLOOKUP(J2372,'RF Mapping'!$A$1:$B$26,2,0)</f>
        <v>Loyal Customers</v>
      </c>
    </row>
    <row r="2373" ht="15.75" customHeight="1">
      <c r="A2373" s="4">
        <v>17995.0</v>
      </c>
      <c r="B2373" s="5">
        <v>1.0</v>
      </c>
      <c r="C2373" s="15">
        <v>44442.52083333334</v>
      </c>
      <c r="D2373" s="16">
        <v>23.6</v>
      </c>
      <c r="E2373" s="5">
        <f t="shared" si="1"/>
        <v>633</v>
      </c>
      <c r="F2373" s="5">
        <f t="shared" si="2"/>
        <v>2</v>
      </c>
      <c r="G2373" s="5">
        <f t="shared" si="3"/>
        <v>2</v>
      </c>
      <c r="H2373" s="5">
        <f t="shared" si="4"/>
        <v>2</v>
      </c>
      <c r="I2373" s="5" t="str">
        <f t="shared" si="5"/>
        <v>222</v>
      </c>
      <c r="J2373" s="5" t="str">
        <f t="shared" si="6"/>
        <v>22</v>
      </c>
      <c r="K2373" s="5" t="str">
        <f>VLOOKUP(J2373,'RF Mapping'!$A$1:$B$26,2,0)</f>
        <v>Hibernating</v>
      </c>
    </row>
    <row r="2374" ht="15.75" customHeight="1">
      <c r="A2374" s="4">
        <v>17997.0</v>
      </c>
      <c r="B2374" s="5">
        <v>8.0</v>
      </c>
      <c r="C2374" s="15">
        <v>44646.67569444444</v>
      </c>
      <c r="D2374" s="16">
        <v>217.94000000000003</v>
      </c>
      <c r="E2374" s="5">
        <f t="shared" si="1"/>
        <v>429</v>
      </c>
      <c r="F2374" s="5">
        <f t="shared" si="2"/>
        <v>4</v>
      </c>
      <c r="G2374" s="5">
        <f t="shared" si="3"/>
        <v>4</v>
      </c>
      <c r="H2374" s="5">
        <f t="shared" si="4"/>
        <v>4</v>
      </c>
      <c r="I2374" s="5" t="str">
        <f t="shared" si="5"/>
        <v>444</v>
      </c>
      <c r="J2374" s="5" t="str">
        <f t="shared" si="6"/>
        <v>44</v>
      </c>
      <c r="K2374" s="5" t="str">
        <f>VLOOKUP(J2374,'RF Mapping'!$A$1:$B$26,2,0)</f>
        <v>Loyal Customers</v>
      </c>
    </row>
    <row r="2375" ht="15.75" customHeight="1">
      <c r="A2375" s="4">
        <v>17999.0</v>
      </c>
      <c r="B2375" s="5">
        <v>2.0</v>
      </c>
      <c r="C2375" s="15">
        <v>44683.66388888889</v>
      </c>
      <c r="D2375" s="16">
        <v>22.65</v>
      </c>
      <c r="E2375" s="5">
        <f t="shared" si="1"/>
        <v>392</v>
      </c>
      <c r="F2375" s="5">
        <f t="shared" si="2"/>
        <v>4</v>
      </c>
      <c r="G2375" s="5">
        <f t="shared" si="3"/>
        <v>3</v>
      </c>
      <c r="H2375" s="5">
        <f t="shared" si="4"/>
        <v>2</v>
      </c>
      <c r="I2375" s="5" t="str">
        <f t="shared" si="5"/>
        <v>432</v>
      </c>
      <c r="J2375" s="5" t="str">
        <f t="shared" si="6"/>
        <v>43</v>
      </c>
      <c r="K2375" s="5" t="str">
        <f>VLOOKUP(J2375,'RF Mapping'!$A$1:$B$26,2,0)</f>
        <v>Potential Loyalists</v>
      </c>
    </row>
    <row r="2376" ht="15.75" customHeight="1">
      <c r="A2376" s="4">
        <v>18001.0</v>
      </c>
      <c r="B2376" s="5">
        <v>1.0</v>
      </c>
      <c r="C2376" s="15">
        <v>44634.47291666667</v>
      </c>
      <c r="D2376" s="16">
        <v>1.25</v>
      </c>
      <c r="E2376" s="5">
        <f t="shared" si="1"/>
        <v>441</v>
      </c>
      <c r="F2376" s="5">
        <f t="shared" si="2"/>
        <v>3</v>
      </c>
      <c r="G2376" s="5">
        <f t="shared" si="3"/>
        <v>2</v>
      </c>
      <c r="H2376" s="5">
        <f t="shared" si="4"/>
        <v>1</v>
      </c>
      <c r="I2376" s="5" t="str">
        <f t="shared" si="5"/>
        <v>321</v>
      </c>
      <c r="J2376" s="5" t="str">
        <f t="shared" si="6"/>
        <v>32</v>
      </c>
      <c r="K2376" s="5" t="str">
        <f>VLOOKUP(J2376,'RF Mapping'!$A$1:$B$26,2,0)</f>
        <v>About to Sleep</v>
      </c>
    </row>
    <row r="2377" ht="15.75" customHeight="1">
      <c r="A2377" s="4">
        <v>18004.0</v>
      </c>
      <c r="B2377" s="5">
        <v>1.0</v>
      </c>
      <c r="C2377" s="15">
        <v>44359.57430555556</v>
      </c>
      <c r="D2377" s="16">
        <v>3.9</v>
      </c>
      <c r="E2377" s="5">
        <f t="shared" si="1"/>
        <v>716</v>
      </c>
      <c r="F2377" s="5">
        <f t="shared" si="2"/>
        <v>2</v>
      </c>
      <c r="G2377" s="5">
        <f t="shared" si="3"/>
        <v>2</v>
      </c>
      <c r="H2377" s="5">
        <f t="shared" si="4"/>
        <v>1</v>
      </c>
      <c r="I2377" s="5" t="str">
        <f t="shared" si="5"/>
        <v>221</v>
      </c>
      <c r="J2377" s="5" t="str">
        <f t="shared" si="6"/>
        <v>22</v>
      </c>
      <c r="K2377" s="5" t="str">
        <f>VLOOKUP(J2377,'RF Mapping'!$A$1:$B$26,2,0)</f>
        <v>Hibernating</v>
      </c>
    </row>
    <row r="2378" ht="15.75" customHeight="1">
      <c r="A2378" s="4">
        <v>18005.0</v>
      </c>
      <c r="B2378" s="5">
        <v>2.0</v>
      </c>
      <c r="C2378" s="15">
        <v>44718.49375</v>
      </c>
      <c r="D2378" s="16">
        <v>42.39000000000001</v>
      </c>
      <c r="E2378" s="5">
        <f t="shared" si="1"/>
        <v>357</v>
      </c>
      <c r="F2378" s="5">
        <f t="shared" si="2"/>
        <v>5</v>
      </c>
      <c r="G2378" s="5">
        <f t="shared" si="3"/>
        <v>3</v>
      </c>
      <c r="H2378" s="5">
        <f t="shared" si="4"/>
        <v>3</v>
      </c>
      <c r="I2378" s="5" t="str">
        <f t="shared" si="5"/>
        <v>533</v>
      </c>
      <c r="J2378" s="5" t="str">
        <f t="shared" si="6"/>
        <v>53</v>
      </c>
      <c r="K2378" s="5" t="str">
        <f>VLOOKUP(J2378,'RF Mapping'!$A$1:$B$26,2,0)</f>
        <v>Potential Loyalists</v>
      </c>
    </row>
    <row r="2379" ht="15.75" customHeight="1">
      <c r="A2379" s="4">
        <v>18008.0</v>
      </c>
      <c r="B2379" s="5">
        <v>1.0</v>
      </c>
      <c r="C2379" s="15">
        <v>44460.62986111111</v>
      </c>
      <c r="D2379" s="16">
        <v>19.9</v>
      </c>
      <c r="E2379" s="5">
        <f t="shared" si="1"/>
        <v>615</v>
      </c>
      <c r="F2379" s="5">
        <f t="shared" si="2"/>
        <v>2</v>
      </c>
      <c r="G2379" s="5">
        <f t="shared" si="3"/>
        <v>2</v>
      </c>
      <c r="H2379" s="5">
        <f t="shared" si="4"/>
        <v>2</v>
      </c>
      <c r="I2379" s="5" t="str">
        <f t="shared" si="5"/>
        <v>222</v>
      </c>
      <c r="J2379" s="5" t="str">
        <f t="shared" si="6"/>
        <v>22</v>
      </c>
      <c r="K2379" s="5" t="str">
        <f>VLOOKUP(J2379,'RF Mapping'!$A$1:$B$26,2,0)</f>
        <v>Hibernating</v>
      </c>
    </row>
    <row r="2380" ht="15.75" customHeight="1">
      <c r="A2380" s="4">
        <v>18009.0</v>
      </c>
      <c r="B2380" s="5">
        <v>1.0</v>
      </c>
      <c r="C2380" s="15">
        <v>44487.56666666667</v>
      </c>
      <c r="D2380" s="16">
        <v>3.9000000000000004</v>
      </c>
      <c r="E2380" s="5">
        <f t="shared" si="1"/>
        <v>588</v>
      </c>
      <c r="F2380" s="5">
        <f t="shared" si="2"/>
        <v>2</v>
      </c>
      <c r="G2380" s="5">
        <f t="shared" si="3"/>
        <v>2</v>
      </c>
      <c r="H2380" s="5">
        <f t="shared" si="4"/>
        <v>1</v>
      </c>
      <c r="I2380" s="5" t="str">
        <f t="shared" si="5"/>
        <v>221</v>
      </c>
      <c r="J2380" s="5" t="str">
        <f t="shared" si="6"/>
        <v>22</v>
      </c>
      <c r="K2380" s="5" t="str">
        <f>VLOOKUP(J2380,'RF Mapping'!$A$1:$B$26,2,0)</f>
        <v>Hibernating</v>
      </c>
    </row>
    <row r="2381" ht="15.75" customHeight="1">
      <c r="A2381" s="4">
        <v>18011.0</v>
      </c>
      <c r="B2381" s="5">
        <v>1.0</v>
      </c>
      <c r="C2381" s="15">
        <v>44348.73263888889</v>
      </c>
      <c r="D2381" s="16">
        <v>4.25</v>
      </c>
      <c r="E2381" s="5">
        <f t="shared" si="1"/>
        <v>727</v>
      </c>
      <c r="F2381" s="5">
        <f t="shared" si="2"/>
        <v>1</v>
      </c>
      <c r="G2381" s="5">
        <f t="shared" si="3"/>
        <v>2</v>
      </c>
      <c r="H2381" s="5">
        <f t="shared" si="4"/>
        <v>1</v>
      </c>
      <c r="I2381" s="5" t="str">
        <f t="shared" si="5"/>
        <v>121</v>
      </c>
      <c r="J2381" s="5" t="str">
        <f t="shared" si="6"/>
        <v>12</v>
      </c>
      <c r="K2381" s="5" t="str">
        <f>VLOOKUP(J2381,'RF Mapping'!$A$1:$B$26,2,0)</f>
        <v>Hibernating</v>
      </c>
    </row>
    <row r="2382" ht="15.75" customHeight="1">
      <c r="A2382" s="4">
        <v>18013.0</v>
      </c>
      <c r="B2382" s="5">
        <v>1.0</v>
      </c>
      <c r="C2382" s="15">
        <v>44568.58888888889</v>
      </c>
      <c r="D2382" s="16">
        <v>3.36</v>
      </c>
      <c r="E2382" s="5">
        <f t="shared" si="1"/>
        <v>507</v>
      </c>
      <c r="F2382" s="5">
        <f t="shared" si="2"/>
        <v>3</v>
      </c>
      <c r="G2382" s="5">
        <f t="shared" si="3"/>
        <v>2</v>
      </c>
      <c r="H2382" s="5">
        <f t="shared" si="4"/>
        <v>1</v>
      </c>
      <c r="I2382" s="5" t="str">
        <f t="shared" si="5"/>
        <v>321</v>
      </c>
      <c r="J2382" s="5" t="str">
        <f t="shared" si="6"/>
        <v>32</v>
      </c>
      <c r="K2382" s="5" t="str">
        <f>VLOOKUP(J2382,'RF Mapping'!$A$1:$B$26,2,0)</f>
        <v>About to Sleep</v>
      </c>
    </row>
    <row r="2383" ht="15.75" customHeight="1">
      <c r="A2383" s="4">
        <v>18014.0</v>
      </c>
      <c r="B2383" s="5">
        <v>1.0</v>
      </c>
      <c r="C2383" s="15">
        <v>44692.64444444444</v>
      </c>
      <c r="D2383" s="16">
        <v>10.05</v>
      </c>
      <c r="E2383" s="5">
        <f t="shared" si="1"/>
        <v>383</v>
      </c>
      <c r="F2383" s="5">
        <f t="shared" si="2"/>
        <v>4</v>
      </c>
      <c r="G2383" s="5">
        <f t="shared" si="3"/>
        <v>2</v>
      </c>
      <c r="H2383" s="5">
        <f t="shared" si="4"/>
        <v>1</v>
      </c>
      <c r="I2383" s="5" t="str">
        <f t="shared" si="5"/>
        <v>421</v>
      </c>
      <c r="J2383" s="5" t="str">
        <f t="shared" si="6"/>
        <v>42</v>
      </c>
      <c r="K2383" s="5" t="str">
        <f>VLOOKUP(J2383,'RF Mapping'!$A$1:$B$26,2,0)</f>
        <v>Potential Loyalists</v>
      </c>
    </row>
    <row r="2384" ht="15.75" customHeight="1">
      <c r="A2384" s="4">
        <v>18015.0</v>
      </c>
      <c r="B2384" s="5">
        <v>1.0</v>
      </c>
      <c r="C2384" s="15">
        <v>44717.61736111111</v>
      </c>
      <c r="D2384" s="16">
        <v>0.85</v>
      </c>
      <c r="E2384" s="5">
        <f t="shared" si="1"/>
        <v>358</v>
      </c>
      <c r="F2384" s="5">
        <f t="shared" si="2"/>
        <v>5</v>
      </c>
      <c r="G2384" s="5">
        <f t="shared" si="3"/>
        <v>2</v>
      </c>
      <c r="H2384" s="5">
        <f t="shared" si="4"/>
        <v>1</v>
      </c>
      <c r="I2384" s="5" t="str">
        <f t="shared" si="5"/>
        <v>521</v>
      </c>
      <c r="J2384" s="5" t="str">
        <f t="shared" si="6"/>
        <v>52</v>
      </c>
      <c r="K2384" s="5" t="str">
        <f>VLOOKUP(J2384,'RF Mapping'!$A$1:$B$26,2,0)</f>
        <v>Potential Loyalists</v>
      </c>
    </row>
    <row r="2385" ht="15.75" customHeight="1">
      <c r="A2385" s="4">
        <v>18016.0</v>
      </c>
      <c r="B2385" s="5">
        <v>3.0</v>
      </c>
      <c r="C2385" s="15">
        <v>44646.5875</v>
      </c>
      <c r="D2385" s="16">
        <v>40.6</v>
      </c>
      <c r="E2385" s="5">
        <f t="shared" si="1"/>
        <v>429</v>
      </c>
      <c r="F2385" s="5">
        <f t="shared" si="2"/>
        <v>4</v>
      </c>
      <c r="G2385" s="5">
        <f t="shared" si="3"/>
        <v>4</v>
      </c>
      <c r="H2385" s="5">
        <f t="shared" si="4"/>
        <v>3</v>
      </c>
      <c r="I2385" s="5" t="str">
        <f t="shared" si="5"/>
        <v>443</v>
      </c>
      <c r="J2385" s="5" t="str">
        <f t="shared" si="6"/>
        <v>44</v>
      </c>
      <c r="K2385" s="5" t="str">
        <f>VLOOKUP(J2385,'RF Mapping'!$A$1:$B$26,2,0)</f>
        <v>Loyal Customers</v>
      </c>
    </row>
    <row r="2386" ht="15.75" customHeight="1">
      <c r="A2386" s="4">
        <v>18017.0</v>
      </c>
      <c r="B2386" s="5">
        <v>1.0</v>
      </c>
      <c r="C2386" s="15">
        <v>44553.65833333333</v>
      </c>
      <c r="D2386" s="16">
        <v>179.0</v>
      </c>
      <c r="E2386" s="5">
        <f t="shared" si="1"/>
        <v>522</v>
      </c>
      <c r="F2386" s="5">
        <f t="shared" si="2"/>
        <v>3</v>
      </c>
      <c r="G2386" s="5">
        <f t="shared" si="3"/>
        <v>2</v>
      </c>
      <c r="H2386" s="5">
        <f t="shared" si="4"/>
        <v>4</v>
      </c>
      <c r="I2386" s="5" t="str">
        <f t="shared" si="5"/>
        <v>324</v>
      </c>
      <c r="J2386" s="5" t="str">
        <f t="shared" si="6"/>
        <v>32</v>
      </c>
      <c r="K2386" s="5" t="str">
        <f>VLOOKUP(J2386,'RF Mapping'!$A$1:$B$26,2,0)</f>
        <v>About to Sleep</v>
      </c>
    </row>
    <row r="2387" ht="15.75" customHeight="1">
      <c r="A2387" s="4">
        <v>18022.0</v>
      </c>
      <c r="B2387" s="5">
        <v>1.0</v>
      </c>
      <c r="C2387" s="15">
        <v>44685.53125</v>
      </c>
      <c r="D2387" s="16">
        <v>26.47</v>
      </c>
      <c r="E2387" s="5">
        <f t="shared" si="1"/>
        <v>390</v>
      </c>
      <c r="F2387" s="5">
        <f t="shared" si="2"/>
        <v>4</v>
      </c>
      <c r="G2387" s="5">
        <f t="shared" si="3"/>
        <v>2</v>
      </c>
      <c r="H2387" s="5">
        <f t="shared" si="4"/>
        <v>2</v>
      </c>
      <c r="I2387" s="5" t="str">
        <f t="shared" si="5"/>
        <v>422</v>
      </c>
      <c r="J2387" s="5" t="str">
        <f t="shared" si="6"/>
        <v>42</v>
      </c>
      <c r="K2387" s="5" t="str">
        <f>VLOOKUP(J2387,'RF Mapping'!$A$1:$B$26,2,0)</f>
        <v>Potential Loyalists</v>
      </c>
    </row>
    <row r="2388" ht="15.75" customHeight="1">
      <c r="A2388" s="4">
        <v>18033.0</v>
      </c>
      <c r="B2388" s="5">
        <v>1.0</v>
      </c>
      <c r="C2388" s="15">
        <v>44656.72777777778</v>
      </c>
      <c r="D2388" s="16">
        <v>12.08</v>
      </c>
      <c r="E2388" s="5">
        <f t="shared" si="1"/>
        <v>419</v>
      </c>
      <c r="F2388" s="5">
        <f t="shared" si="2"/>
        <v>4</v>
      </c>
      <c r="G2388" s="5">
        <f t="shared" si="3"/>
        <v>2</v>
      </c>
      <c r="H2388" s="5">
        <f t="shared" si="4"/>
        <v>1</v>
      </c>
      <c r="I2388" s="5" t="str">
        <f t="shared" si="5"/>
        <v>421</v>
      </c>
      <c r="J2388" s="5" t="str">
        <f t="shared" si="6"/>
        <v>42</v>
      </c>
      <c r="K2388" s="5" t="str">
        <f>VLOOKUP(J2388,'RF Mapping'!$A$1:$B$26,2,0)</f>
        <v>Potential Loyalists</v>
      </c>
    </row>
    <row r="2389" ht="15.75" customHeight="1">
      <c r="A2389" s="4">
        <v>18034.0</v>
      </c>
      <c r="B2389" s="5">
        <v>2.0</v>
      </c>
      <c r="C2389" s="15">
        <v>44699.51527777778</v>
      </c>
      <c r="D2389" s="16">
        <v>11.9</v>
      </c>
      <c r="E2389" s="5">
        <f t="shared" si="1"/>
        <v>376</v>
      </c>
      <c r="F2389" s="5">
        <f t="shared" si="2"/>
        <v>5</v>
      </c>
      <c r="G2389" s="5">
        <f t="shared" si="3"/>
        <v>3</v>
      </c>
      <c r="H2389" s="5">
        <f t="shared" si="4"/>
        <v>1</v>
      </c>
      <c r="I2389" s="5" t="str">
        <f t="shared" si="5"/>
        <v>531</v>
      </c>
      <c r="J2389" s="5" t="str">
        <f t="shared" si="6"/>
        <v>53</v>
      </c>
      <c r="K2389" s="5" t="str">
        <f>VLOOKUP(J2389,'RF Mapping'!$A$1:$B$26,2,0)</f>
        <v>Potential Loyalists</v>
      </c>
    </row>
    <row r="2390" ht="15.75" customHeight="1">
      <c r="A2390" s="4">
        <v>18035.0</v>
      </c>
      <c r="B2390" s="5">
        <v>3.0</v>
      </c>
      <c r="C2390" s="15">
        <v>44685.52708333333</v>
      </c>
      <c r="D2390" s="16">
        <v>13.559999999999999</v>
      </c>
      <c r="E2390" s="5">
        <f t="shared" si="1"/>
        <v>390</v>
      </c>
      <c r="F2390" s="5">
        <f t="shared" si="2"/>
        <v>4</v>
      </c>
      <c r="G2390" s="5">
        <f t="shared" si="3"/>
        <v>4</v>
      </c>
      <c r="H2390" s="5">
        <f t="shared" si="4"/>
        <v>1</v>
      </c>
      <c r="I2390" s="5" t="str">
        <f t="shared" si="5"/>
        <v>441</v>
      </c>
      <c r="J2390" s="5" t="str">
        <f t="shared" si="6"/>
        <v>44</v>
      </c>
      <c r="K2390" s="5" t="str">
        <f>VLOOKUP(J2390,'RF Mapping'!$A$1:$B$26,2,0)</f>
        <v>Loyal Customers</v>
      </c>
    </row>
    <row r="2391" ht="15.75" customHeight="1">
      <c r="A2391" s="4">
        <v>18036.0</v>
      </c>
      <c r="B2391" s="5">
        <v>2.0</v>
      </c>
      <c r="C2391" s="15">
        <v>44618.53819444445</v>
      </c>
      <c r="D2391" s="16">
        <v>23.47</v>
      </c>
      <c r="E2391" s="5">
        <f t="shared" si="1"/>
        <v>457</v>
      </c>
      <c r="F2391" s="5">
        <f t="shared" si="2"/>
        <v>3</v>
      </c>
      <c r="G2391" s="5">
        <f t="shared" si="3"/>
        <v>3</v>
      </c>
      <c r="H2391" s="5">
        <f t="shared" si="4"/>
        <v>2</v>
      </c>
      <c r="I2391" s="5" t="str">
        <f t="shared" si="5"/>
        <v>332</v>
      </c>
      <c r="J2391" s="5" t="str">
        <f t="shared" si="6"/>
        <v>33</v>
      </c>
      <c r="K2391" s="5" t="str">
        <f>VLOOKUP(J2391,'RF Mapping'!$A$1:$B$26,2,0)</f>
        <v>Need Attention</v>
      </c>
    </row>
    <row r="2392" ht="15.75" customHeight="1">
      <c r="A2392" s="4">
        <v>18041.0</v>
      </c>
      <c r="B2392" s="5">
        <v>13.0</v>
      </c>
      <c r="C2392" s="15">
        <v>44709.48541666667</v>
      </c>
      <c r="D2392" s="16">
        <v>231.14000000000001</v>
      </c>
      <c r="E2392" s="5">
        <f t="shared" si="1"/>
        <v>366</v>
      </c>
      <c r="F2392" s="5">
        <f t="shared" si="2"/>
        <v>5</v>
      </c>
      <c r="G2392" s="5">
        <f t="shared" si="3"/>
        <v>4</v>
      </c>
      <c r="H2392" s="5">
        <f t="shared" si="4"/>
        <v>4</v>
      </c>
      <c r="I2392" s="5" t="str">
        <f t="shared" si="5"/>
        <v>544</v>
      </c>
      <c r="J2392" s="5" t="str">
        <f t="shared" si="6"/>
        <v>54</v>
      </c>
      <c r="K2392" s="5" t="str">
        <f>VLOOKUP(J2392,'RF Mapping'!$A$1:$B$26,2,0)</f>
        <v>Champions</v>
      </c>
    </row>
    <row r="2393" ht="15.75" customHeight="1">
      <c r="A2393" s="4">
        <v>18043.0</v>
      </c>
      <c r="B2393" s="5">
        <v>2.0</v>
      </c>
      <c r="C2393" s="15">
        <v>44517.52777777778</v>
      </c>
      <c r="D2393" s="16">
        <v>21.1</v>
      </c>
      <c r="E2393" s="5">
        <f t="shared" si="1"/>
        <v>558</v>
      </c>
      <c r="F2393" s="5">
        <f t="shared" si="2"/>
        <v>2</v>
      </c>
      <c r="G2393" s="5">
        <f t="shared" si="3"/>
        <v>3</v>
      </c>
      <c r="H2393" s="5">
        <f t="shared" si="4"/>
        <v>2</v>
      </c>
      <c r="I2393" s="5" t="str">
        <f t="shared" si="5"/>
        <v>232</v>
      </c>
      <c r="J2393" s="5" t="str">
        <f t="shared" si="6"/>
        <v>23</v>
      </c>
      <c r="K2393" s="5" t="str">
        <f>VLOOKUP(J2393,'RF Mapping'!$A$1:$B$26,2,0)</f>
        <v>At Risk</v>
      </c>
    </row>
    <row r="2394" ht="15.75" customHeight="1">
      <c r="A2394" s="4">
        <v>18044.0</v>
      </c>
      <c r="B2394" s="5">
        <v>2.0</v>
      </c>
      <c r="C2394" s="15">
        <v>44473.64930555555</v>
      </c>
      <c r="D2394" s="16">
        <v>20.7</v>
      </c>
      <c r="E2394" s="5">
        <f t="shared" si="1"/>
        <v>602</v>
      </c>
      <c r="F2394" s="5">
        <f t="shared" si="2"/>
        <v>2</v>
      </c>
      <c r="G2394" s="5">
        <f t="shared" si="3"/>
        <v>3</v>
      </c>
      <c r="H2394" s="5">
        <f t="shared" si="4"/>
        <v>2</v>
      </c>
      <c r="I2394" s="5" t="str">
        <f t="shared" si="5"/>
        <v>232</v>
      </c>
      <c r="J2394" s="5" t="str">
        <f t="shared" si="6"/>
        <v>23</v>
      </c>
      <c r="K2394" s="5" t="str">
        <f>VLOOKUP(J2394,'RF Mapping'!$A$1:$B$26,2,0)</f>
        <v>At Risk</v>
      </c>
    </row>
    <row r="2395" ht="15.75" customHeight="1">
      <c r="A2395" s="4">
        <v>18045.0</v>
      </c>
      <c r="B2395" s="5">
        <v>1.0</v>
      </c>
      <c r="C2395" s="15">
        <v>44676.54652777778</v>
      </c>
      <c r="D2395" s="16">
        <v>3.2</v>
      </c>
      <c r="E2395" s="5">
        <f t="shared" si="1"/>
        <v>399</v>
      </c>
      <c r="F2395" s="5">
        <f t="shared" si="2"/>
        <v>4</v>
      </c>
      <c r="G2395" s="5">
        <f t="shared" si="3"/>
        <v>2</v>
      </c>
      <c r="H2395" s="5">
        <f t="shared" si="4"/>
        <v>1</v>
      </c>
      <c r="I2395" s="5" t="str">
        <f t="shared" si="5"/>
        <v>421</v>
      </c>
      <c r="J2395" s="5" t="str">
        <f t="shared" si="6"/>
        <v>42</v>
      </c>
      <c r="K2395" s="5" t="str">
        <f>VLOOKUP(J2395,'RF Mapping'!$A$1:$B$26,2,0)</f>
        <v>Potential Loyalists</v>
      </c>
    </row>
    <row r="2396" ht="15.75" customHeight="1">
      <c r="A2396" s="4">
        <v>18050.0</v>
      </c>
      <c r="B2396" s="5">
        <v>1.0</v>
      </c>
      <c r="C2396" s="15">
        <v>44362.60069444445</v>
      </c>
      <c r="D2396" s="16">
        <v>15.0</v>
      </c>
      <c r="E2396" s="5">
        <f t="shared" si="1"/>
        <v>713</v>
      </c>
      <c r="F2396" s="5">
        <f t="shared" si="2"/>
        <v>2</v>
      </c>
      <c r="G2396" s="5">
        <f t="shared" si="3"/>
        <v>2</v>
      </c>
      <c r="H2396" s="5">
        <f t="shared" si="4"/>
        <v>2</v>
      </c>
      <c r="I2396" s="5" t="str">
        <f t="shared" si="5"/>
        <v>222</v>
      </c>
      <c r="J2396" s="5" t="str">
        <f t="shared" si="6"/>
        <v>22</v>
      </c>
      <c r="K2396" s="5" t="str">
        <f>VLOOKUP(J2396,'RF Mapping'!$A$1:$B$26,2,0)</f>
        <v>Hibernating</v>
      </c>
    </row>
    <row r="2397" ht="15.75" customHeight="1">
      <c r="A2397" s="4">
        <v>18053.0</v>
      </c>
      <c r="B2397" s="5">
        <v>1.0</v>
      </c>
      <c r="C2397" s="15">
        <v>44650.37847222222</v>
      </c>
      <c r="D2397" s="16">
        <v>35.400000000000006</v>
      </c>
      <c r="E2397" s="5">
        <f t="shared" si="1"/>
        <v>425</v>
      </c>
      <c r="F2397" s="5">
        <f t="shared" si="2"/>
        <v>4</v>
      </c>
      <c r="G2397" s="5">
        <f t="shared" si="3"/>
        <v>2</v>
      </c>
      <c r="H2397" s="5">
        <f t="shared" si="4"/>
        <v>3</v>
      </c>
      <c r="I2397" s="5" t="str">
        <f t="shared" si="5"/>
        <v>423</v>
      </c>
      <c r="J2397" s="5" t="str">
        <f t="shared" si="6"/>
        <v>42</v>
      </c>
      <c r="K2397" s="5" t="str">
        <f>VLOOKUP(J2397,'RF Mapping'!$A$1:$B$26,2,0)</f>
        <v>Potential Loyalists</v>
      </c>
    </row>
    <row r="2398" ht="15.75" customHeight="1">
      <c r="A2398" s="4">
        <v>18055.0</v>
      </c>
      <c r="B2398" s="5">
        <v>7.0</v>
      </c>
      <c r="C2398" s="15">
        <v>44714.60069444445</v>
      </c>
      <c r="D2398" s="16">
        <v>184.79000000000002</v>
      </c>
      <c r="E2398" s="5">
        <f t="shared" si="1"/>
        <v>361</v>
      </c>
      <c r="F2398" s="5">
        <f t="shared" si="2"/>
        <v>5</v>
      </c>
      <c r="G2398" s="5">
        <f t="shared" si="3"/>
        <v>4</v>
      </c>
      <c r="H2398" s="5">
        <f t="shared" si="4"/>
        <v>4</v>
      </c>
      <c r="I2398" s="5" t="str">
        <f t="shared" si="5"/>
        <v>544</v>
      </c>
      <c r="J2398" s="5" t="str">
        <f t="shared" si="6"/>
        <v>54</v>
      </c>
      <c r="K2398" s="5" t="str">
        <f>VLOOKUP(J2398,'RF Mapping'!$A$1:$B$26,2,0)</f>
        <v>Champions</v>
      </c>
    </row>
    <row r="2399" ht="15.75" customHeight="1">
      <c r="A2399" s="4">
        <v>18059.0</v>
      </c>
      <c r="B2399" s="5">
        <v>2.0</v>
      </c>
      <c r="C2399" s="15">
        <v>44677.60833333333</v>
      </c>
      <c r="D2399" s="16">
        <v>33.78</v>
      </c>
      <c r="E2399" s="5">
        <f t="shared" si="1"/>
        <v>398</v>
      </c>
      <c r="F2399" s="5">
        <f t="shared" si="2"/>
        <v>4</v>
      </c>
      <c r="G2399" s="5">
        <f t="shared" si="3"/>
        <v>3</v>
      </c>
      <c r="H2399" s="5">
        <f t="shared" si="4"/>
        <v>3</v>
      </c>
      <c r="I2399" s="5" t="str">
        <f t="shared" si="5"/>
        <v>433</v>
      </c>
      <c r="J2399" s="5" t="str">
        <f t="shared" si="6"/>
        <v>43</v>
      </c>
      <c r="K2399" s="5" t="str">
        <f>VLOOKUP(J2399,'RF Mapping'!$A$1:$B$26,2,0)</f>
        <v>Potential Loyalists</v>
      </c>
    </row>
    <row r="2400" ht="15.75" customHeight="1">
      <c r="A2400" s="4">
        <v>18061.0</v>
      </c>
      <c r="B2400" s="5">
        <v>1.0</v>
      </c>
      <c r="C2400" s="15">
        <v>44398.44097222222</v>
      </c>
      <c r="D2400" s="16">
        <v>184.32</v>
      </c>
      <c r="E2400" s="5">
        <f t="shared" si="1"/>
        <v>677</v>
      </c>
      <c r="F2400" s="5">
        <f t="shared" si="2"/>
        <v>2</v>
      </c>
      <c r="G2400" s="5">
        <f t="shared" si="3"/>
        <v>2</v>
      </c>
      <c r="H2400" s="5">
        <f t="shared" si="4"/>
        <v>4</v>
      </c>
      <c r="I2400" s="5" t="str">
        <f t="shared" si="5"/>
        <v>224</v>
      </c>
      <c r="J2400" s="5" t="str">
        <f t="shared" si="6"/>
        <v>22</v>
      </c>
      <c r="K2400" s="5" t="str">
        <f>VLOOKUP(J2400,'RF Mapping'!$A$1:$B$26,2,0)</f>
        <v>Hibernating</v>
      </c>
    </row>
    <row r="2401" ht="15.75" customHeight="1">
      <c r="A2401" s="4">
        <v>18065.0</v>
      </c>
      <c r="B2401" s="5">
        <v>5.0</v>
      </c>
      <c r="C2401" s="15">
        <v>44716.43680555555</v>
      </c>
      <c r="D2401" s="16">
        <v>124.75000000000001</v>
      </c>
      <c r="E2401" s="5">
        <f t="shared" si="1"/>
        <v>359</v>
      </c>
      <c r="F2401" s="5">
        <f t="shared" si="2"/>
        <v>5</v>
      </c>
      <c r="G2401" s="5">
        <f t="shared" si="3"/>
        <v>4</v>
      </c>
      <c r="H2401" s="5">
        <f t="shared" si="4"/>
        <v>4</v>
      </c>
      <c r="I2401" s="5" t="str">
        <f t="shared" si="5"/>
        <v>544</v>
      </c>
      <c r="J2401" s="5" t="str">
        <f t="shared" si="6"/>
        <v>54</v>
      </c>
      <c r="K2401" s="5" t="str">
        <f>VLOOKUP(J2401,'RF Mapping'!$A$1:$B$26,2,0)</f>
        <v>Champions</v>
      </c>
    </row>
    <row r="2402" ht="15.75" customHeight="1">
      <c r="A2402" s="4">
        <v>18069.0</v>
      </c>
      <c r="B2402" s="5">
        <v>5.0</v>
      </c>
      <c r="C2402" s="15">
        <v>44694.67013888889</v>
      </c>
      <c r="D2402" s="16">
        <v>89.05</v>
      </c>
      <c r="E2402" s="5">
        <f t="shared" si="1"/>
        <v>381</v>
      </c>
      <c r="F2402" s="5">
        <f t="shared" si="2"/>
        <v>4</v>
      </c>
      <c r="G2402" s="5">
        <f t="shared" si="3"/>
        <v>4</v>
      </c>
      <c r="H2402" s="5">
        <f t="shared" si="4"/>
        <v>4</v>
      </c>
      <c r="I2402" s="5" t="str">
        <f t="shared" si="5"/>
        <v>444</v>
      </c>
      <c r="J2402" s="5" t="str">
        <f t="shared" si="6"/>
        <v>44</v>
      </c>
      <c r="K2402" s="5" t="str">
        <f>VLOOKUP(J2402,'RF Mapping'!$A$1:$B$26,2,0)</f>
        <v>Loyal Customers</v>
      </c>
    </row>
    <row r="2403" ht="15.75" customHeight="1">
      <c r="A2403" s="4">
        <v>18072.0</v>
      </c>
      <c r="B2403" s="5">
        <v>2.0</v>
      </c>
      <c r="C2403" s="15">
        <v>44568.72361111111</v>
      </c>
      <c r="D2403" s="16">
        <v>48.60000000000001</v>
      </c>
      <c r="E2403" s="5">
        <f t="shared" si="1"/>
        <v>507</v>
      </c>
      <c r="F2403" s="5">
        <f t="shared" si="2"/>
        <v>3</v>
      </c>
      <c r="G2403" s="5">
        <f t="shared" si="3"/>
        <v>3</v>
      </c>
      <c r="H2403" s="5">
        <f t="shared" si="4"/>
        <v>3</v>
      </c>
      <c r="I2403" s="5" t="str">
        <f t="shared" si="5"/>
        <v>333</v>
      </c>
      <c r="J2403" s="5" t="str">
        <f t="shared" si="6"/>
        <v>33</v>
      </c>
      <c r="K2403" s="5" t="str">
        <f>VLOOKUP(J2403,'RF Mapping'!$A$1:$B$26,2,0)</f>
        <v>Need Attention</v>
      </c>
    </row>
    <row r="2404" ht="15.75" customHeight="1">
      <c r="A2404" s="4">
        <v>18073.0</v>
      </c>
      <c r="B2404" s="5">
        <v>2.0</v>
      </c>
      <c r="C2404" s="15">
        <v>44595.60625</v>
      </c>
      <c r="D2404" s="16">
        <v>56.99999999999999</v>
      </c>
      <c r="E2404" s="5">
        <f t="shared" si="1"/>
        <v>480</v>
      </c>
      <c r="F2404" s="5">
        <f t="shared" si="2"/>
        <v>3</v>
      </c>
      <c r="G2404" s="5">
        <f t="shared" si="3"/>
        <v>3</v>
      </c>
      <c r="H2404" s="5">
        <f t="shared" si="4"/>
        <v>3</v>
      </c>
      <c r="I2404" s="5" t="str">
        <f t="shared" si="5"/>
        <v>333</v>
      </c>
      <c r="J2404" s="5" t="str">
        <f t="shared" si="6"/>
        <v>33</v>
      </c>
      <c r="K2404" s="5" t="str">
        <f>VLOOKUP(J2404,'RF Mapping'!$A$1:$B$26,2,0)</f>
        <v>Need Attention</v>
      </c>
    </row>
    <row r="2405" ht="15.75" customHeight="1">
      <c r="A2405" s="4">
        <v>18075.0</v>
      </c>
      <c r="B2405" s="5">
        <v>5.0</v>
      </c>
      <c r="C2405" s="15">
        <v>44662.48194444444</v>
      </c>
      <c r="D2405" s="16">
        <v>61.7</v>
      </c>
      <c r="E2405" s="5">
        <f t="shared" si="1"/>
        <v>413</v>
      </c>
      <c r="F2405" s="5">
        <f t="shared" si="2"/>
        <v>4</v>
      </c>
      <c r="G2405" s="5">
        <f t="shared" si="3"/>
        <v>4</v>
      </c>
      <c r="H2405" s="5">
        <f t="shared" si="4"/>
        <v>3</v>
      </c>
      <c r="I2405" s="5" t="str">
        <f t="shared" si="5"/>
        <v>443</v>
      </c>
      <c r="J2405" s="5" t="str">
        <f t="shared" si="6"/>
        <v>44</v>
      </c>
      <c r="K2405" s="5" t="str">
        <f>VLOOKUP(J2405,'RF Mapping'!$A$1:$B$26,2,0)</f>
        <v>Loyal Customers</v>
      </c>
    </row>
    <row r="2406" ht="15.75" customHeight="1">
      <c r="A2406" s="4">
        <v>18077.0</v>
      </c>
      <c r="B2406" s="5">
        <v>1.0</v>
      </c>
      <c r="C2406" s="15">
        <v>44402.44305555556</v>
      </c>
      <c r="D2406" s="16">
        <v>15.0</v>
      </c>
      <c r="E2406" s="5">
        <f t="shared" si="1"/>
        <v>673</v>
      </c>
      <c r="F2406" s="5">
        <f t="shared" si="2"/>
        <v>2</v>
      </c>
      <c r="G2406" s="5">
        <f t="shared" si="3"/>
        <v>2</v>
      </c>
      <c r="H2406" s="5">
        <f t="shared" si="4"/>
        <v>2</v>
      </c>
      <c r="I2406" s="5" t="str">
        <f t="shared" si="5"/>
        <v>222</v>
      </c>
      <c r="J2406" s="5" t="str">
        <f t="shared" si="6"/>
        <v>22</v>
      </c>
      <c r="K2406" s="5" t="str">
        <f>VLOOKUP(J2406,'RF Mapping'!$A$1:$B$26,2,0)</f>
        <v>Hibernating</v>
      </c>
    </row>
    <row r="2407" ht="15.75" customHeight="1">
      <c r="A2407" s="4">
        <v>18079.0</v>
      </c>
      <c r="B2407" s="5">
        <v>1.0</v>
      </c>
      <c r="C2407" s="15">
        <v>44676.63958333333</v>
      </c>
      <c r="D2407" s="16">
        <v>15.54</v>
      </c>
      <c r="E2407" s="5">
        <f t="shared" si="1"/>
        <v>399</v>
      </c>
      <c r="F2407" s="5">
        <f t="shared" si="2"/>
        <v>4</v>
      </c>
      <c r="G2407" s="5">
        <f t="shared" si="3"/>
        <v>2</v>
      </c>
      <c r="H2407" s="5">
        <f t="shared" si="4"/>
        <v>2</v>
      </c>
      <c r="I2407" s="5" t="str">
        <f t="shared" si="5"/>
        <v>422</v>
      </c>
      <c r="J2407" s="5" t="str">
        <f t="shared" si="6"/>
        <v>42</v>
      </c>
      <c r="K2407" s="5" t="str">
        <f>VLOOKUP(J2407,'RF Mapping'!$A$1:$B$26,2,0)</f>
        <v>Potential Loyalists</v>
      </c>
    </row>
    <row r="2408" ht="15.75" customHeight="1">
      <c r="A2408" s="4">
        <v>18082.0</v>
      </c>
      <c r="B2408" s="5">
        <v>1.0</v>
      </c>
      <c r="C2408" s="15">
        <v>44695.53125</v>
      </c>
      <c r="D2408" s="16">
        <v>10.92</v>
      </c>
      <c r="E2408" s="5">
        <f t="shared" si="1"/>
        <v>380</v>
      </c>
      <c r="F2408" s="5">
        <f t="shared" si="2"/>
        <v>5</v>
      </c>
      <c r="G2408" s="5">
        <f t="shared" si="3"/>
        <v>2</v>
      </c>
      <c r="H2408" s="5">
        <f t="shared" si="4"/>
        <v>1</v>
      </c>
      <c r="I2408" s="5" t="str">
        <f t="shared" si="5"/>
        <v>521</v>
      </c>
      <c r="J2408" s="5" t="str">
        <f t="shared" si="6"/>
        <v>52</v>
      </c>
      <c r="K2408" s="5" t="str">
        <f>VLOOKUP(J2408,'RF Mapping'!$A$1:$B$26,2,0)</f>
        <v>Potential Loyalists</v>
      </c>
    </row>
    <row r="2409" ht="15.75" customHeight="1">
      <c r="A2409" s="4">
        <v>18084.0</v>
      </c>
      <c r="B2409" s="5">
        <v>1.0</v>
      </c>
      <c r="C2409" s="15">
        <v>44419.6875</v>
      </c>
      <c r="D2409" s="16">
        <v>2.95</v>
      </c>
      <c r="E2409" s="5">
        <f t="shared" si="1"/>
        <v>656</v>
      </c>
      <c r="F2409" s="5">
        <f t="shared" si="2"/>
        <v>2</v>
      </c>
      <c r="G2409" s="5">
        <f t="shared" si="3"/>
        <v>2</v>
      </c>
      <c r="H2409" s="5">
        <f t="shared" si="4"/>
        <v>1</v>
      </c>
      <c r="I2409" s="5" t="str">
        <f t="shared" si="5"/>
        <v>221</v>
      </c>
      <c r="J2409" s="5" t="str">
        <f t="shared" si="6"/>
        <v>22</v>
      </c>
      <c r="K2409" s="5" t="str">
        <f>VLOOKUP(J2409,'RF Mapping'!$A$1:$B$26,2,0)</f>
        <v>Hibernating</v>
      </c>
    </row>
    <row r="2410" ht="15.75" customHeight="1">
      <c r="A2410" s="4">
        <v>18085.0</v>
      </c>
      <c r="B2410" s="5">
        <v>2.0</v>
      </c>
      <c r="C2410" s="15">
        <v>44390.63680555556</v>
      </c>
      <c r="D2410" s="16">
        <v>47.85</v>
      </c>
      <c r="E2410" s="5">
        <f t="shared" si="1"/>
        <v>685</v>
      </c>
      <c r="F2410" s="5">
        <f t="shared" si="2"/>
        <v>2</v>
      </c>
      <c r="G2410" s="5">
        <f t="shared" si="3"/>
        <v>3</v>
      </c>
      <c r="H2410" s="5">
        <f t="shared" si="4"/>
        <v>3</v>
      </c>
      <c r="I2410" s="5" t="str">
        <f t="shared" si="5"/>
        <v>233</v>
      </c>
      <c r="J2410" s="5" t="str">
        <f t="shared" si="6"/>
        <v>23</v>
      </c>
      <c r="K2410" s="5" t="str">
        <f>VLOOKUP(J2410,'RF Mapping'!$A$1:$B$26,2,0)</f>
        <v>At Risk</v>
      </c>
    </row>
    <row r="2411" ht="15.75" customHeight="1">
      <c r="A2411" s="4">
        <v>18087.0</v>
      </c>
      <c r="B2411" s="5">
        <v>2.0</v>
      </c>
      <c r="C2411" s="15">
        <v>44579.57569444444</v>
      </c>
      <c r="D2411" s="16">
        <v>122.39999999999999</v>
      </c>
      <c r="E2411" s="5">
        <f t="shared" si="1"/>
        <v>496</v>
      </c>
      <c r="F2411" s="5">
        <f t="shared" si="2"/>
        <v>3</v>
      </c>
      <c r="G2411" s="5">
        <f t="shared" si="3"/>
        <v>3</v>
      </c>
      <c r="H2411" s="5">
        <f t="shared" si="4"/>
        <v>4</v>
      </c>
      <c r="I2411" s="5" t="str">
        <f t="shared" si="5"/>
        <v>334</v>
      </c>
      <c r="J2411" s="5" t="str">
        <f t="shared" si="6"/>
        <v>33</v>
      </c>
      <c r="K2411" s="5" t="str">
        <f>VLOOKUP(J2411,'RF Mapping'!$A$1:$B$26,2,0)</f>
        <v>Need Attention</v>
      </c>
    </row>
    <row r="2412" ht="15.75" customHeight="1">
      <c r="A2412" s="4">
        <v>18088.0</v>
      </c>
      <c r="B2412" s="5">
        <v>1.0</v>
      </c>
      <c r="C2412" s="15">
        <v>44660.57013888889</v>
      </c>
      <c r="D2412" s="16">
        <v>2.49</v>
      </c>
      <c r="E2412" s="5">
        <f t="shared" si="1"/>
        <v>415</v>
      </c>
      <c r="F2412" s="5">
        <f t="shared" si="2"/>
        <v>4</v>
      </c>
      <c r="G2412" s="5">
        <f t="shared" si="3"/>
        <v>2</v>
      </c>
      <c r="H2412" s="5">
        <f t="shared" si="4"/>
        <v>1</v>
      </c>
      <c r="I2412" s="5" t="str">
        <f t="shared" si="5"/>
        <v>421</v>
      </c>
      <c r="J2412" s="5" t="str">
        <f t="shared" si="6"/>
        <v>42</v>
      </c>
      <c r="K2412" s="5" t="str">
        <f>VLOOKUP(J2412,'RF Mapping'!$A$1:$B$26,2,0)</f>
        <v>Potential Loyalists</v>
      </c>
    </row>
    <row r="2413" ht="15.75" customHeight="1">
      <c r="A2413" s="4">
        <v>18092.0</v>
      </c>
      <c r="B2413" s="5">
        <v>3.0</v>
      </c>
      <c r="C2413" s="15">
        <v>44691.62152777778</v>
      </c>
      <c r="D2413" s="16">
        <v>106.36</v>
      </c>
      <c r="E2413" s="5">
        <f t="shared" si="1"/>
        <v>384</v>
      </c>
      <c r="F2413" s="5">
        <f t="shared" si="2"/>
        <v>4</v>
      </c>
      <c r="G2413" s="5">
        <f t="shared" si="3"/>
        <v>4</v>
      </c>
      <c r="H2413" s="5">
        <f t="shared" si="4"/>
        <v>4</v>
      </c>
      <c r="I2413" s="5" t="str">
        <f t="shared" si="5"/>
        <v>444</v>
      </c>
      <c r="J2413" s="5" t="str">
        <f t="shared" si="6"/>
        <v>44</v>
      </c>
      <c r="K2413" s="5" t="str">
        <f>VLOOKUP(J2413,'RF Mapping'!$A$1:$B$26,2,0)</f>
        <v>Loyal Customers</v>
      </c>
    </row>
    <row r="2414" ht="15.75" customHeight="1">
      <c r="A2414" s="4">
        <v>18094.0</v>
      </c>
      <c r="B2414" s="5">
        <v>2.0</v>
      </c>
      <c r="C2414" s="15">
        <v>44639.39375</v>
      </c>
      <c r="D2414" s="16">
        <v>146.2</v>
      </c>
      <c r="E2414" s="5">
        <f t="shared" si="1"/>
        <v>436</v>
      </c>
      <c r="F2414" s="5">
        <f t="shared" si="2"/>
        <v>3</v>
      </c>
      <c r="G2414" s="5">
        <f t="shared" si="3"/>
        <v>3</v>
      </c>
      <c r="H2414" s="5">
        <f t="shared" si="4"/>
        <v>4</v>
      </c>
      <c r="I2414" s="5" t="str">
        <f t="shared" si="5"/>
        <v>334</v>
      </c>
      <c r="J2414" s="5" t="str">
        <f t="shared" si="6"/>
        <v>33</v>
      </c>
      <c r="K2414" s="5" t="str">
        <f>VLOOKUP(J2414,'RF Mapping'!$A$1:$B$26,2,0)</f>
        <v>Need Attention</v>
      </c>
    </row>
    <row r="2415" ht="15.75" customHeight="1">
      <c r="A2415" s="4">
        <v>18096.0</v>
      </c>
      <c r="B2415" s="5">
        <v>3.0</v>
      </c>
      <c r="C2415" s="15">
        <v>44709.53055555555</v>
      </c>
      <c r="D2415" s="16">
        <v>24.52</v>
      </c>
      <c r="E2415" s="5">
        <f t="shared" si="1"/>
        <v>366</v>
      </c>
      <c r="F2415" s="5">
        <f t="shared" si="2"/>
        <v>5</v>
      </c>
      <c r="G2415" s="5">
        <f t="shared" si="3"/>
        <v>4</v>
      </c>
      <c r="H2415" s="5">
        <f t="shared" si="4"/>
        <v>2</v>
      </c>
      <c r="I2415" s="5" t="str">
        <f t="shared" si="5"/>
        <v>542</v>
      </c>
      <c r="J2415" s="5" t="str">
        <f t="shared" si="6"/>
        <v>54</v>
      </c>
      <c r="K2415" s="5" t="str">
        <f>VLOOKUP(J2415,'RF Mapping'!$A$1:$B$26,2,0)</f>
        <v>Champions</v>
      </c>
    </row>
    <row r="2416" ht="15.75" customHeight="1">
      <c r="A2416" s="4">
        <v>18097.0</v>
      </c>
      <c r="B2416" s="5">
        <v>4.0</v>
      </c>
      <c r="C2416" s="15">
        <v>44597.43888888889</v>
      </c>
      <c r="D2416" s="16">
        <v>96.30000000000001</v>
      </c>
      <c r="E2416" s="5">
        <f t="shared" si="1"/>
        <v>478</v>
      </c>
      <c r="F2416" s="5">
        <f t="shared" si="2"/>
        <v>3</v>
      </c>
      <c r="G2416" s="5">
        <f t="shared" si="3"/>
        <v>4</v>
      </c>
      <c r="H2416" s="5">
        <f t="shared" si="4"/>
        <v>4</v>
      </c>
      <c r="I2416" s="5" t="str">
        <f t="shared" si="5"/>
        <v>344</v>
      </c>
      <c r="J2416" s="5" t="str">
        <f t="shared" si="6"/>
        <v>34</v>
      </c>
      <c r="K2416" s="5" t="str">
        <f>VLOOKUP(J2416,'RF Mapping'!$A$1:$B$26,2,0)</f>
        <v>Loyal Customers</v>
      </c>
    </row>
    <row r="2417" ht="15.75" customHeight="1">
      <c r="A2417" s="4">
        <v>18099.0</v>
      </c>
      <c r="B2417" s="5">
        <v>1.0</v>
      </c>
      <c r="C2417" s="15">
        <v>44596.66111111111</v>
      </c>
      <c r="D2417" s="16">
        <v>3.36</v>
      </c>
      <c r="E2417" s="5">
        <f t="shared" si="1"/>
        <v>479</v>
      </c>
      <c r="F2417" s="5">
        <f t="shared" si="2"/>
        <v>3</v>
      </c>
      <c r="G2417" s="5">
        <f t="shared" si="3"/>
        <v>2</v>
      </c>
      <c r="H2417" s="5">
        <f t="shared" si="4"/>
        <v>1</v>
      </c>
      <c r="I2417" s="5" t="str">
        <f t="shared" si="5"/>
        <v>321</v>
      </c>
      <c r="J2417" s="5" t="str">
        <f t="shared" si="6"/>
        <v>32</v>
      </c>
      <c r="K2417" s="5" t="str">
        <f>VLOOKUP(J2417,'RF Mapping'!$A$1:$B$26,2,0)</f>
        <v>About to Sleep</v>
      </c>
    </row>
    <row r="2418" ht="15.75" customHeight="1">
      <c r="A2418" s="4">
        <v>18101.0</v>
      </c>
      <c r="B2418" s="5">
        <v>2.0</v>
      </c>
      <c r="C2418" s="15">
        <v>44709.56736111111</v>
      </c>
      <c r="D2418" s="16">
        <v>8.85</v>
      </c>
      <c r="E2418" s="5">
        <f t="shared" si="1"/>
        <v>366</v>
      </c>
      <c r="F2418" s="5">
        <f t="shared" si="2"/>
        <v>5</v>
      </c>
      <c r="G2418" s="5">
        <f t="shared" si="3"/>
        <v>3</v>
      </c>
      <c r="H2418" s="5">
        <f t="shared" si="4"/>
        <v>1</v>
      </c>
      <c r="I2418" s="5" t="str">
        <f t="shared" si="5"/>
        <v>531</v>
      </c>
      <c r="J2418" s="5" t="str">
        <f t="shared" si="6"/>
        <v>53</v>
      </c>
      <c r="K2418" s="5" t="str">
        <f>VLOOKUP(J2418,'RF Mapping'!$A$1:$B$26,2,0)</f>
        <v>Potential Loyalists</v>
      </c>
    </row>
    <row r="2419" ht="15.75" customHeight="1">
      <c r="A2419" s="4">
        <v>18102.0</v>
      </c>
      <c r="B2419" s="5">
        <v>3.0</v>
      </c>
      <c r="C2419" s="15">
        <v>44642.47777777778</v>
      </c>
      <c r="D2419" s="16">
        <v>1711.21</v>
      </c>
      <c r="E2419" s="5">
        <f t="shared" si="1"/>
        <v>433</v>
      </c>
      <c r="F2419" s="5">
        <f t="shared" si="2"/>
        <v>3</v>
      </c>
      <c r="G2419" s="5">
        <f t="shared" si="3"/>
        <v>4</v>
      </c>
      <c r="H2419" s="5">
        <f t="shared" si="4"/>
        <v>4</v>
      </c>
      <c r="I2419" s="5" t="str">
        <f t="shared" si="5"/>
        <v>344</v>
      </c>
      <c r="J2419" s="5" t="str">
        <f t="shared" si="6"/>
        <v>34</v>
      </c>
      <c r="K2419" s="5" t="str">
        <f>VLOOKUP(J2419,'RF Mapping'!$A$1:$B$26,2,0)</f>
        <v>Loyal Customers</v>
      </c>
    </row>
    <row r="2420" ht="15.75" customHeight="1">
      <c r="A2420" s="4">
        <v>18105.0</v>
      </c>
      <c r="B2420" s="5">
        <v>1.0</v>
      </c>
      <c r="C2420" s="15">
        <v>44683.50277777778</v>
      </c>
      <c r="D2420" s="16">
        <v>35.400000000000006</v>
      </c>
      <c r="E2420" s="5">
        <f t="shared" si="1"/>
        <v>392</v>
      </c>
      <c r="F2420" s="5">
        <f t="shared" si="2"/>
        <v>4</v>
      </c>
      <c r="G2420" s="5">
        <f t="shared" si="3"/>
        <v>2</v>
      </c>
      <c r="H2420" s="5">
        <f t="shared" si="4"/>
        <v>3</v>
      </c>
      <c r="I2420" s="5" t="str">
        <f t="shared" si="5"/>
        <v>423</v>
      </c>
      <c r="J2420" s="5" t="str">
        <f t="shared" si="6"/>
        <v>42</v>
      </c>
      <c r="K2420" s="5" t="str">
        <f>VLOOKUP(J2420,'RF Mapping'!$A$1:$B$26,2,0)</f>
        <v>Potential Loyalists</v>
      </c>
    </row>
    <row r="2421" ht="15.75" customHeight="1">
      <c r="A2421" s="4">
        <v>18108.0</v>
      </c>
      <c r="B2421" s="5">
        <v>2.0</v>
      </c>
      <c r="C2421" s="15">
        <v>44474.35069444445</v>
      </c>
      <c r="D2421" s="16">
        <v>19.1</v>
      </c>
      <c r="E2421" s="5">
        <f t="shared" si="1"/>
        <v>601</v>
      </c>
      <c r="F2421" s="5">
        <f t="shared" si="2"/>
        <v>2</v>
      </c>
      <c r="G2421" s="5">
        <f t="shared" si="3"/>
        <v>3</v>
      </c>
      <c r="H2421" s="5">
        <f t="shared" si="4"/>
        <v>2</v>
      </c>
      <c r="I2421" s="5" t="str">
        <f t="shared" si="5"/>
        <v>232</v>
      </c>
      <c r="J2421" s="5" t="str">
        <f t="shared" si="6"/>
        <v>23</v>
      </c>
      <c r="K2421" s="5" t="str">
        <f>VLOOKUP(J2421,'RF Mapping'!$A$1:$B$26,2,0)</f>
        <v>At Risk</v>
      </c>
    </row>
    <row r="2422" ht="15.75" customHeight="1">
      <c r="A2422" s="4">
        <v>18109.0</v>
      </c>
      <c r="B2422" s="5">
        <v>7.0</v>
      </c>
      <c r="C2422" s="15">
        <v>44690.46111111111</v>
      </c>
      <c r="D2422" s="16">
        <v>91.34</v>
      </c>
      <c r="E2422" s="5">
        <f t="shared" si="1"/>
        <v>385</v>
      </c>
      <c r="F2422" s="5">
        <f t="shared" si="2"/>
        <v>4</v>
      </c>
      <c r="G2422" s="5">
        <f t="shared" si="3"/>
        <v>4</v>
      </c>
      <c r="H2422" s="5">
        <f t="shared" si="4"/>
        <v>4</v>
      </c>
      <c r="I2422" s="5" t="str">
        <f t="shared" si="5"/>
        <v>444</v>
      </c>
      <c r="J2422" s="5" t="str">
        <f t="shared" si="6"/>
        <v>44</v>
      </c>
      <c r="K2422" s="5" t="str">
        <f>VLOOKUP(J2422,'RF Mapping'!$A$1:$B$26,2,0)</f>
        <v>Loyal Customers</v>
      </c>
    </row>
    <row r="2423" ht="15.75" customHeight="1">
      <c r="A2423" s="4">
        <v>18110.0</v>
      </c>
      <c r="B2423" s="5">
        <v>2.0</v>
      </c>
      <c r="C2423" s="15">
        <v>44701.54097222222</v>
      </c>
      <c r="D2423" s="16">
        <v>36.550000000000004</v>
      </c>
      <c r="E2423" s="5">
        <f t="shared" si="1"/>
        <v>374</v>
      </c>
      <c r="F2423" s="5">
        <f t="shared" si="2"/>
        <v>5</v>
      </c>
      <c r="G2423" s="5">
        <f t="shared" si="3"/>
        <v>3</v>
      </c>
      <c r="H2423" s="5">
        <f t="shared" si="4"/>
        <v>3</v>
      </c>
      <c r="I2423" s="5" t="str">
        <f t="shared" si="5"/>
        <v>533</v>
      </c>
      <c r="J2423" s="5" t="str">
        <f t="shared" si="6"/>
        <v>53</v>
      </c>
      <c r="K2423" s="5" t="str">
        <f>VLOOKUP(J2423,'RF Mapping'!$A$1:$B$26,2,0)</f>
        <v>Potential Loyalists</v>
      </c>
    </row>
    <row r="2424" ht="15.75" customHeight="1">
      <c r="A2424" s="4">
        <v>18116.0</v>
      </c>
      <c r="B2424" s="5">
        <v>8.0</v>
      </c>
      <c r="C2424" s="15">
        <v>44654.45833333334</v>
      </c>
      <c r="D2424" s="16">
        <v>135.26000000000005</v>
      </c>
      <c r="E2424" s="5">
        <f t="shared" si="1"/>
        <v>421</v>
      </c>
      <c r="F2424" s="5">
        <f t="shared" si="2"/>
        <v>4</v>
      </c>
      <c r="G2424" s="5">
        <f t="shared" si="3"/>
        <v>4</v>
      </c>
      <c r="H2424" s="5">
        <f t="shared" si="4"/>
        <v>4</v>
      </c>
      <c r="I2424" s="5" t="str">
        <f t="shared" si="5"/>
        <v>444</v>
      </c>
      <c r="J2424" s="5" t="str">
        <f t="shared" si="6"/>
        <v>44</v>
      </c>
      <c r="K2424" s="5" t="str">
        <f>VLOOKUP(J2424,'RF Mapping'!$A$1:$B$26,2,0)</f>
        <v>Loyal Customers</v>
      </c>
    </row>
    <row r="2425" ht="15.75" customHeight="1">
      <c r="A2425" s="4">
        <v>18117.0</v>
      </c>
      <c r="B2425" s="5">
        <v>1.0</v>
      </c>
      <c r="C2425" s="15">
        <v>44695.53263888889</v>
      </c>
      <c r="D2425" s="16">
        <v>25.46</v>
      </c>
      <c r="E2425" s="5">
        <f t="shared" si="1"/>
        <v>380</v>
      </c>
      <c r="F2425" s="5">
        <f t="shared" si="2"/>
        <v>5</v>
      </c>
      <c r="G2425" s="5">
        <f t="shared" si="3"/>
        <v>2</v>
      </c>
      <c r="H2425" s="5">
        <f t="shared" si="4"/>
        <v>2</v>
      </c>
      <c r="I2425" s="5" t="str">
        <f t="shared" si="5"/>
        <v>522</v>
      </c>
      <c r="J2425" s="5" t="str">
        <f t="shared" si="6"/>
        <v>52</v>
      </c>
      <c r="K2425" s="5" t="str">
        <f>VLOOKUP(J2425,'RF Mapping'!$A$1:$B$26,2,0)</f>
        <v>Potential Loyalists</v>
      </c>
    </row>
    <row r="2426" ht="15.75" customHeight="1">
      <c r="A2426" s="4">
        <v>18118.0</v>
      </c>
      <c r="B2426" s="5">
        <v>23.0</v>
      </c>
      <c r="C2426" s="15">
        <v>44710.48055555556</v>
      </c>
      <c r="D2426" s="16">
        <v>182.95000000000002</v>
      </c>
      <c r="E2426" s="5">
        <f t="shared" si="1"/>
        <v>365</v>
      </c>
      <c r="F2426" s="5">
        <f t="shared" si="2"/>
        <v>5</v>
      </c>
      <c r="G2426" s="5">
        <f t="shared" si="3"/>
        <v>4</v>
      </c>
      <c r="H2426" s="5">
        <f t="shared" si="4"/>
        <v>4</v>
      </c>
      <c r="I2426" s="5" t="str">
        <f t="shared" si="5"/>
        <v>544</v>
      </c>
      <c r="J2426" s="5" t="str">
        <f t="shared" si="6"/>
        <v>54</v>
      </c>
      <c r="K2426" s="5" t="str">
        <f>VLOOKUP(J2426,'RF Mapping'!$A$1:$B$26,2,0)</f>
        <v>Champions</v>
      </c>
    </row>
    <row r="2427" ht="15.75" customHeight="1">
      <c r="A2427" s="4">
        <v>18119.0</v>
      </c>
      <c r="B2427" s="5">
        <v>1.0</v>
      </c>
      <c r="C2427" s="15">
        <v>44354.49930555555</v>
      </c>
      <c r="D2427" s="16">
        <v>0.42</v>
      </c>
      <c r="E2427" s="5">
        <f t="shared" si="1"/>
        <v>721</v>
      </c>
      <c r="F2427" s="5">
        <f t="shared" si="2"/>
        <v>2</v>
      </c>
      <c r="G2427" s="5">
        <f t="shared" si="3"/>
        <v>2</v>
      </c>
      <c r="H2427" s="5">
        <f t="shared" si="4"/>
        <v>1</v>
      </c>
      <c r="I2427" s="5" t="str">
        <f t="shared" si="5"/>
        <v>221</v>
      </c>
      <c r="J2427" s="5" t="str">
        <f t="shared" si="6"/>
        <v>22</v>
      </c>
      <c r="K2427" s="5" t="str">
        <f>VLOOKUP(J2427,'RF Mapping'!$A$1:$B$26,2,0)</f>
        <v>Hibernating</v>
      </c>
    </row>
    <row r="2428" ht="15.75" customHeight="1">
      <c r="A2428" s="4">
        <v>18120.0</v>
      </c>
      <c r="B2428" s="5">
        <v>1.0</v>
      </c>
      <c r="C2428" s="15">
        <v>44509.57291666666</v>
      </c>
      <c r="D2428" s="16">
        <v>3.75</v>
      </c>
      <c r="E2428" s="5">
        <f t="shared" si="1"/>
        <v>566</v>
      </c>
      <c r="F2428" s="5">
        <f t="shared" si="2"/>
        <v>2</v>
      </c>
      <c r="G2428" s="5">
        <f t="shared" si="3"/>
        <v>2</v>
      </c>
      <c r="H2428" s="5">
        <f t="shared" si="4"/>
        <v>1</v>
      </c>
      <c r="I2428" s="5" t="str">
        <f t="shared" si="5"/>
        <v>221</v>
      </c>
      <c r="J2428" s="5" t="str">
        <f t="shared" si="6"/>
        <v>22</v>
      </c>
      <c r="K2428" s="5" t="str">
        <f>VLOOKUP(J2428,'RF Mapping'!$A$1:$B$26,2,0)</f>
        <v>Hibernating</v>
      </c>
    </row>
    <row r="2429" ht="15.75" customHeight="1">
      <c r="A2429" s="4">
        <v>18121.0</v>
      </c>
      <c r="B2429" s="5">
        <v>1.0</v>
      </c>
      <c r="C2429" s="15">
        <v>44569.50972222222</v>
      </c>
      <c r="D2429" s="16">
        <v>40.199999999999996</v>
      </c>
      <c r="E2429" s="5">
        <f t="shared" si="1"/>
        <v>506</v>
      </c>
      <c r="F2429" s="5">
        <f t="shared" si="2"/>
        <v>3</v>
      </c>
      <c r="G2429" s="5">
        <f t="shared" si="3"/>
        <v>2</v>
      </c>
      <c r="H2429" s="5">
        <f t="shared" si="4"/>
        <v>3</v>
      </c>
      <c r="I2429" s="5" t="str">
        <f t="shared" si="5"/>
        <v>323</v>
      </c>
      <c r="J2429" s="5" t="str">
        <f t="shared" si="6"/>
        <v>32</v>
      </c>
      <c r="K2429" s="5" t="str">
        <f>VLOOKUP(J2429,'RF Mapping'!$A$1:$B$26,2,0)</f>
        <v>About to Sleep</v>
      </c>
    </row>
    <row r="2430" ht="15.75" customHeight="1">
      <c r="A2430" s="4">
        <v>18122.0</v>
      </c>
      <c r="B2430" s="5">
        <v>5.0</v>
      </c>
      <c r="C2430" s="15">
        <v>44713.54722222222</v>
      </c>
      <c r="D2430" s="16">
        <v>148.9</v>
      </c>
      <c r="E2430" s="5">
        <f t="shared" si="1"/>
        <v>362</v>
      </c>
      <c r="F2430" s="5">
        <f t="shared" si="2"/>
        <v>5</v>
      </c>
      <c r="G2430" s="5">
        <f t="shared" si="3"/>
        <v>4</v>
      </c>
      <c r="H2430" s="5">
        <f t="shared" si="4"/>
        <v>4</v>
      </c>
      <c r="I2430" s="5" t="str">
        <f t="shared" si="5"/>
        <v>544</v>
      </c>
      <c r="J2430" s="5" t="str">
        <f t="shared" si="6"/>
        <v>54</v>
      </c>
      <c r="K2430" s="5" t="str">
        <f>VLOOKUP(J2430,'RF Mapping'!$A$1:$B$26,2,0)</f>
        <v>Champions</v>
      </c>
    </row>
    <row r="2431" ht="15.75" customHeight="1">
      <c r="A2431" s="4">
        <v>18123.0</v>
      </c>
      <c r="B2431" s="5">
        <v>1.0</v>
      </c>
      <c r="C2431" s="15">
        <v>44696.59930555556</v>
      </c>
      <c r="D2431" s="16">
        <v>8.32</v>
      </c>
      <c r="E2431" s="5">
        <f t="shared" si="1"/>
        <v>379</v>
      </c>
      <c r="F2431" s="5">
        <f t="shared" si="2"/>
        <v>5</v>
      </c>
      <c r="G2431" s="5">
        <f t="shared" si="3"/>
        <v>2</v>
      </c>
      <c r="H2431" s="5">
        <f t="shared" si="4"/>
        <v>1</v>
      </c>
      <c r="I2431" s="5" t="str">
        <f t="shared" si="5"/>
        <v>521</v>
      </c>
      <c r="J2431" s="5" t="str">
        <f t="shared" si="6"/>
        <v>52</v>
      </c>
      <c r="K2431" s="5" t="str">
        <f>VLOOKUP(J2431,'RF Mapping'!$A$1:$B$26,2,0)</f>
        <v>Potential Loyalists</v>
      </c>
    </row>
    <row r="2432" ht="15.75" customHeight="1">
      <c r="A2432" s="4">
        <v>18125.0</v>
      </c>
      <c r="B2432" s="5">
        <v>3.0</v>
      </c>
      <c r="C2432" s="15">
        <v>44691.52013888889</v>
      </c>
      <c r="D2432" s="16">
        <v>37.949999999999996</v>
      </c>
      <c r="E2432" s="5">
        <f t="shared" si="1"/>
        <v>384</v>
      </c>
      <c r="F2432" s="5">
        <f t="shared" si="2"/>
        <v>4</v>
      </c>
      <c r="G2432" s="5">
        <f t="shared" si="3"/>
        <v>4</v>
      </c>
      <c r="H2432" s="5">
        <f t="shared" si="4"/>
        <v>3</v>
      </c>
      <c r="I2432" s="5" t="str">
        <f t="shared" si="5"/>
        <v>443</v>
      </c>
      <c r="J2432" s="5" t="str">
        <f t="shared" si="6"/>
        <v>44</v>
      </c>
      <c r="K2432" s="5" t="str">
        <f>VLOOKUP(J2432,'RF Mapping'!$A$1:$B$26,2,0)</f>
        <v>Loyal Customers</v>
      </c>
    </row>
    <row r="2433" ht="15.75" customHeight="1">
      <c r="A2433" s="4">
        <v>18126.0</v>
      </c>
      <c r="B2433" s="5">
        <v>1.0</v>
      </c>
      <c r="C2433" s="15">
        <v>44661.51319444444</v>
      </c>
      <c r="D2433" s="16">
        <v>8.49</v>
      </c>
      <c r="E2433" s="5">
        <f t="shared" si="1"/>
        <v>414</v>
      </c>
      <c r="F2433" s="5">
        <f t="shared" si="2"/>
        <v>4</v>
      </c>
      <c r="G2433" s="5">
        <f t="shared" si="3"/>
        <v>2</v>
      </c>
      <c r="H2433" s="5">
        <f t="shared" si="4"/>
        <v>1</v>
      </c>
      <c r="I2433" s="5" t="str">
        <f t="shared" si="5"/>
        <v>421</v>
      </c>
      <c r="J2433" s="5" t="str">
        <f t="shared" si="6"/>
        <v>42</v>
      </c>
      <c r="K2433" s="5" t="str">
        <f>VLOOKUP(J2433,'RF Mapping'!$A$1:$B$26,2,0)</f>
        <v>Potential Loyalists</v>
      </c>
    </row>
    <row r="2434" ht="15.75" customHeight="1">
      <c r="A2434" s="4">
        <v>18127.0</v>
      </c>
      <c r="B2434" s="5">
        <v>2.0</v>
      </c>
      <c r="C2434" s="15">
        <v>44701.53125</v>
      </c>
      <c r="D2434" s="16">
        <v>44.85</v>
      </c>
      <c r="E2434" s="5">
        <f t="shared" si="1"/>
        <v>374</v>
      </c>
      <c r="F2434" s="5">
        <f t="shared" si="2"/>
        <v>5</v>
      </c>
      <c r="G2434" s="5">
        <f t="shared" si="3"/>
        <v>3</v>
      </c>
      <c r="H2434" s="5">
        <f t="shared" si="4"/>
        <v>3</v>
      </c>
      <c r="I2434" s="5" t="str">
        <f t="shared" si="5"/>
        <v>533</v>
      </c>
      <c r="J2434" s="5" t="str">
        <f t="shared" si="6"/>
        <v>53</v>
      </c>
      <c r="K2434" s="5" t="str">
        <f>VLOOKUP(J2434,'RF Mapping'!$A$1:$B$26,2,0)</f>
        <v>Potential Loyalists</v>
      </c>
    </row>
    <row r="2435" ht="15.75" customHeight="1">
      <c r="A2435" s="4">
        <v>18130.0</v>
      </c>
      <c r="B2435" s="5">
        <v>3.0</v>
      </c>
      <c r="C2435" s="15">
        <v>44713.36180555556</v>
      </c>
      <c r="D2435" s="16">
        <v>54.85</v>
      </c>
      <c r="E2435" s="5">
        <f t="shared" si="1"/>
        <v>362</v>
      </c>
      <c r="F2435" s="5">
        <f t="shared" si="2"/>
        <v>5</v>
      </c>
      <c r="G2435" s="5">
        <f t="shared" si="3"/>
        <v>4</v>
      </c>
      <c r="H2435" s="5">
        <f t="shared" si="4"/>
        <v>3</v>
      </c>
      <c r="I2435" s="5" t="str">
        <f t="shared" si="5"/>
        <v>543</v>
      </c>
      <c r="J2435" s="5" t="str">
        <f t="shared" si="6"/>
        <v>54</v>
      </c>
      <c r="K2435" s="5" t="str">
        <f>VLOOKUP(J2435,'RF Mapping'!$A$1:$B$26,2,0)</f>
        <v>Champions</v>
      </c>
    </row>
    <row r="2436" ht="15.75" customHeight="1">
      <c r="A2436" s="4">
        <v>18139.0</v>
      </c>
      <c r="B2436" s="5">
        <v>1.0</v>
      </c>
      <c r="C2436" s="15">
        <v>44703.67916666667</v>
      </c>
      <c r="D2436" s="16">
        <v>13.440000000000001</v>
      </c>
      <c r="E2436" s="5">
        <f t="shared" si="1"/>
        <v>372</v>
      </c>
      <c r="F2436" s="5">
        <f t="shared" si="2"/>
        <v>5</v>
      </c>
      <c r="G2436" s="5">
        <f t="shared" si="3"/>
        <v>2</v>
      </c>
      <c r="H2436" s="5">
        <f t="shared" si="4"/>
        <v>1</v>
      </c>
      <c r="I2436" s="5" t="str">
        <f t="shared" si="5"/>
        <v>521</v>
      </c>
      <c r="J2436" s="5" t="str">
        <f t="shared" si="6"/>
        <v>52</v>
      </c>
      <c r="K2436" s="5" t="str">
        <f>VLOOKUP(J2436,'RF Mapping'!$A$1:$B$26,2,0)</f>
        <v>Potential Loyalists</v>
      </c>
    </row>
    <row r="2437" ht="15.75" customHeight="1">
      <c r="A2437" s="4">
        <v>18142.0</v>
      </c>
      <c r="B2437" s="5">
        <v>1.0</v>
      </c>
      <c r="C2437" s="15">
        <v>44512.82083333333</v>
      </c>
      <c r="D2437" s="16">
        <v>2.1</v>
      </c>
      <c r="E2437" s="5">
        <f t="shared" si="1"/>
        <v>563</v>
      </c>
      <c r="F2437" s="5">
        <f t="shared" si="2"/>
        <v>2</v>
      </c>
      <c r="G2437" s="5">
        <f t="shared" si="3"/>
        <v>2</v>
      </c>
      <c r="H2437" s="5">
        <f t="shared" si="4"/>
        <v>1</v>
      </c>
      <c r="I2437" s="5" t="str">
        <f t="shared" si="5"/>
        <v>221</v>
      </c>
      <c r="J2437" s="5" t="str">
        <f t="shared" si="6"/>
        <v>22</v>
      </c>
      <c r="K2437" s="5" t="str">
        <f>VLOOKUP(J2437,'RF Mapping'!$A$1:$B$26,2,0)</f>
        <v>Hibernating</v>
      </c>
    </row>
    <row r="2438" ht="15.75" customHeight="1">
      <c r="A2438" s="4">
        <v>18144.0</v>
      </c>
      <c r="B2438" s="5">
        <v>1.0</v>
      </c>
      <c r="C2438" s="15">
        <v>44495.60902777778</v>
      </c>
      <c r="D2438" s="16">
        <v>35.7</v>
      </c>
      <c r="E2438" s="5">
        <f t="shared" si="1"/>
        <v>580</v>
      </c>
      <c r="F2438" s="5">
        <f t="shared" si="2"/>
        <v>2</v>
      </c>
      <c r="G2438" s="5">
        <f t="shared" si="3"/>
        <v>2</v>
      </c>
      <c r="H2438" s="5">
        <f t="shared" si="4"/>
        <v>3</v>
      </c>
      <c r="I2438" s="5" t="str">
        <f t="shared" si="5"/>
        <v>223</v>
      </c>
      <c r="J2438" s="5" t="str">
        <f t="shared" si="6"/>
        <v>22</v>
      </c>
      <c r="K2438" s="5" t="str">
        <f>VLOOKUP(J2438,'RF Mapping'!$A$1:$B$26,2,0)</f>
        <v>Hibernating</v>
      </c>
    </row>
    <row r="2439" ht="15.75" customHeight="1">
      <c r="A2439" s="4">
        <v>18145.0</v>
      </c>
      <c r="B2439" s="5">
        <v>2.0</v>
      </c>
      <c r="C2439" s="15">
        <v>44708.47361111111</v>
      </c>
      <c r="D2439" s="16">
        <v>37.8</v>
      </c>
      <c r="E2439" s="5">
        <f t="shared" si="1"/>
        <v>367</v>
      </c>
      <c r="F2439" s="5">
        <f t="shared" si="2"/>
        <v>5</v>
      </c>
      <c r="G2439" s="5">
        <f t="shared" si="3"/>
        <v>3</v>
      </c>
      <c r="H2439" s="5">
        <f t="shared" si="4"/>
        <v>3</v>
      </c>
      <c r="I2439" s="5" t="str">
        <f t="shared" si="5"/>
        <v>533</v>
      </c>
      <c r="J2439" s="5" t="str">
        <f t="shared" si="6"/>
        <v>53</v>
      </c>
      <c r="K2439" s="5" t="str">
        <f>VLOOKUP(J2439,'RF Mapping'!$A$1:$B$26,2,0)</f>
        <v>Potential Loyalists</v>
      </c>
    </row>
    <row r="2440" ht="15.75" customHeight="1">
      <c r="A2440" s="4">
        <v>18149.0</v>
      </c>
      <c r="B2440" s="5">
        <v>1.0</v>
      </c>
      <c r="C2440" s="15">
        <v>44671.50277777778</v>
      </c>
      <c r="D2440" s="16">
        <v>31.200000000000003</v>
      </c>
      <c r="E2440" s="5">
        <f t="shared" si="1"/>
        <v>404</v>
      </c>
      <c r="F2440" s="5">
        <f t="shared" si="2"/>
        <v>4</v>
      </c>
      <c r="G2440" s="5">
        <f t="shared" si="3"/>
        <v>2</v>
      </c>
      <c r="H2440" s="5">
        <f t="shared" si="4"/>
        <v>2</v>
      </c>
      <c r="I2440" s="5" t="str">
        <f t="shared" si="5"/>
        <v>422</v>
      </c>
      <c r="J2440" s="5" t="str">
        <f t="shared" si="6"/>
        <v>42</v>
      </c>
      <c r="K2440" s="5" t="str">
        <f>VLOOKUP(J2440,'RF Mapping'!$A$1:$B$26,2,0)</f>
        <v>Potential Loyalists</v>
      </c>
    </row>
    <row r="2441" ht="15.75" customHeight="1">
      <c r="A2441" s="4">
        <v>18151.0</v>
      </c>
      <c r="B2441" s="5">
        <v>1.0</v>
      </c>
      <c r="C2441" s="15">
        <v>44431.35347222222</v>
      </c>
      <c r="D2441" s="16">
        <v>71.4</v>
      </c>
      <c r="E2441" s="5">
        <f t="shared" si="1"/>
        <v>644</v>
      </c>
      <c r="F2441" s="5">
        <f t="shared" si="2"/>
        <v>2</v>
      </c>
      <c r="G2441" s="5">
        <f t="shared" si="3"/>
        <v>2</v>
      </c>
      <c r="H2441" s="5">
        <f t="shared" si="4"/>
        <v>3</v>
      </c>
      <c r="I2441" s="5" t="str">
        <f t="shared" si="5"/>
        <v>223</v>
      </c>
      <c r="J2441" s="5" t="str">
        <f t="shared" si="6"/>
        <v>22</v>
      </c>
      <c r="K2441" s="5" t="str">
        <f>VLOOKUP(J2441,'RF Mapping'!$A$1:$B$26,2,0)</f>
        <v>Hibernating</v>
      </c>
    </row>
    <row r="2442" ht="15.75" customHeight="1">
      <c r="A2442" s="4">
        <v>18155.0</v>
      </c>
      <c r="B2442" s="5">
        <v>1.0</v>
      </c>
      <c r="C2442" s="15">
        <v>44557.70972222222</v>
      </c>
      <c r="D2442" s="16">
        <v>23.799999999999997</v>
      </c>
      <c r="E2442" s="5">
        <f t="shared" si="1"/>
        <v>518</v>
      </c>
      <c r="F2442" s="5">
        <f t="shared" si="2"/>
        <v>3</v>
      </c>
      <c r="G2442" s="5">
        <f t="shared" si="3"/>
        <v>2</v>
      </c>
      <c r="H2442" s="5">
        <f t="shared" si="4"/>
        <v>2</v>
      </c>
      <c r="I2442" s="5" t="str">
        <f t="shared" si="5"/>
        <v>322</v>
      </c>
      <c r="J2442" s="5" t="str">
        <f t="shared" si="6"/>
        <v>32</v>
      </c>
      <c r="K2442" s="5" t="str">
        <f>VLOOKUP(J2442,'RF Mapping'!$A$1:$B$26,2,0)</f>
        <v>About to Sleep</v>
      </c>
    </row>
    <row r="2443" ht="15.75" customHeight="1">
      <c r="A2443" s="4">
        <v>18156.0</v>
      </c>
      <c r="B2443" s="5">
        <v>2.0</v>
      </c>
      <c r="C2443" s="15">
        <v>44708.51666666667</v>
      </c>
      <c r="D2443" s="16">
        <v>45.80000000000001</v>
      </c>
      <c r="E2443" s="5">
        <f t="shared" si="1"/>
        <v>367</v>
      </c>
      <c r="F2443" s="5">
        <f t="shared" si="2"/>
        <v>5</v>
      </c>
      <c r="G2443" s="5">
        <f t="shared" si="3"/>
        <v>3</v>
      </c>
      <c r="H2443" s="5">
        <f t="shared" si="4"/>
        <v>3</v>
      </c>
      <c r="I2443" s="5" t="str">
        <f t="shared" si="5"/>
        <v>533</v>
      </c>
      <c r="J2443" s="5" t="str">
        <f t="shared" si="6"/>
        <v>53</v>
      </c>
      <c r="K2443" s="5" t="str">
        <f>VLOOKUP(J2443,'RF Mapping'!$A$1:$B$26,2,0)</f>
        <v>Potential Loyalists</v>
      </c>
    </row>
    <row r="2444" ht="15.75" customHeight="1">
      <c r="A2444" s="4">
        <v>18158.0</v>
      </c>
      <c r="B2444" s="5">
        <v>1.0</v>
      </c>
      <c r="C2444" s="15">
        <v>44632.37708333333</v>
      </c>
      <c r="D2444" s="16">
        <v>20.8</v>
      </c>
      <c r="E2444" s="5">
        <f t="shared" si="1"/>
        <v>443</v>
      </c>
      <c r="F2444" s="5">
        <f t="shared" si="2"/>
        <v>3</v>
      </c>
      <c r="G2444" s="5">
        <f t="shared" si="3"/>
        <v>2</v>
      </c>
      <c r="H2444" s="5">
        <f t="shared" si="4"/>
        <v>2</v>
      </c>
      <c r="I2444" s="5" t="str">
        <f t="shared" si="5"/>
        <v>322</v>
      </c>
      <c r="J2444" s="5" t="str">
        <f t="shared" si="6"/>
        <v>32</v>
      </c>
      <c r="K2444" s="5" t="str">
        <f>VLOOKUP(J2444,'RF Mapping'!$A$1:$B$26,2,0)</f>
        <v>About to Sleep</v>
      </c>
    </row>
    <row r="2445" ht="15.75" customHeight="1">
      <c r="A2445" s="4">
        <v>18161.0</v>
      </c>
      <c r="B2445" s="5">
        <v>2.0</v>
      </c>
      <c r="C2445" s="15">
        <v>44583.56319444445</v>
      </c>
      <c r="D2445" s="16">
        <v>76.2</v>
      </c>
      <c r="E2445" s="5">
        <f t="shared" si="1"/>
        <v>492</v>
      </c>
      <c r="F2445" s="5">
        <f t="shared" si="2"/>
        <v>3</v>
      </c>
      <c r="G2445" s="5">
        <f t="shared" si="3"/>
        <v>3</v>
      </c>
      <c r="H2445" s="5">
        <f t="shared" si="4"/>
        <v>3</v>
      </c>
      <c r="I2445" s="5" t="str">
        <f t="shared" si="5"/>
        <v>333</v>
      </c>
      <c r="J2445" s="5" t="str">
        <f t="shared" si="6"/>
        <v>33</v>
      </c>
      <c r="K2445" s="5" t="str">
        <f>VLOOKUP(J2445,'RF Mapping'!$A$1:$B$26,2,0)</f>
        <v>Need Attention</v>
      </c>
    </row>
    <row r="2446" ht="15.75" customHeight="1">
      <c r="A2446" s="4">
        <v>18167.0</v>
      </c>
      <c r="B2446" s="5">
        <v>2.0</v>
      </c>
      <c r="C2446" s="15">
        <v>44629.54305555556</v>
      </c>
      <c r="D2446" s="16">
        <v>40.050000000000004</v>
      </c>
      <c r="E2446" s="5">
        <f t="shared" si="1"/>
        <v>446</v>
      </c>
      <c r="F2446" s="5">
        <f t="shared" si="2"/>
        <v>3</v>
      </c>
      <c r="G2446" s="5">
        <f t="shared" si="3"/>
        <v>3</v>
      </c>
      <c r="H2446" s="5">
        <f t="shared" si="4"/>
        <v>3</v>
      </c>
      <c r="I2446" s="5" t="str">
        <f t="shared" si="5"/>
        <v>333</v>
      </c>
      <c r="J2446" s="5" t="str">
        <f t="shared" si="6"/>
        <v>33</v>
      </c>
      <c r="K2446" s="5" t="str">
        <f>VLOOKUP(J2446,'RF Mapping'!$A$1:$B$26,2,0)</f>
        <v>Need Attention</v>
      </c>
    </row>
    <row r="2447" ht="15.75" customHeight="1">
      <c r="A2447" s="4">
        <v>18168.0</v>
      </c>
      <c r="B2447" s="5">
        <v>5.0</v>
      </c>
      <c r="C2447" s="15">
        <v>44519.79305555556</v>
      </c>
      <c r="D2447" s="16">
        <v>50.00000000000001</v>
      </c>
      <c r="E2447" s="5">
        <f t="shared" si="1"/>
        <v>556</v>
      </c>
      <c r="F2447" s="5">
        <f t="shared" si="2"/>
        <v>2</v>
      </c>
      <c r="G2447" s="5">
        <f t="shared" si="3"/>
        <v>4</v>
      </c>
      <c r="H2447" s="5">
        <f t="shared" si="4"/>
        <v>3</v>
      </c>
      <c r="I2447" s="5" t="str">
        <f t="shared" si="5"/>
        <v>243</v>
      </c>
      <c r="J2447" s="5" t="str">
        <f t="shared" si="6"/>
        <v>24</v>
      </c>
      <c r="K2447" s="5" t="str">
        <f>VLOOKUP(J2447,'RF Mapping'!$A$1:$B$26,2,0)</f>
        <v>At Risk</v>
      </c>
    </row>
    <row r="2448" ht="15.75" customHeight="1">
      <c r="A2448" s="4">
        <v>18170.0</v>
      </c>
      <c r="B2448" s="5">
        <v>1.0</v>
      </c>
      <c r="C2448" s="15">
        <v>44611.66944444444</v>
      </c>
      <c r="D2448" s="16">
        <v>17.700000000000003</v>
      </c>
      <c r="E2448" s="5">
        <f t="shared" si="1"/>
        <v>464</v>
      </c>
      <c r="F2448" s="5">
        <f t="shared" si="2"/>
        <v>3</v>
      </c>
      <c r="G2448" s="5">
        <f t="shared" si="3"/>
        <v>2</v>
      </c>
      <c r="H2448" s="5">
        <f t="shared" si="4"/>
        <v>2</v>
      </c>
      <c r="I2448" s="5" t="str">
        <f t="shared" si="5"/>
        <v>322</v>
      </c>
      <c r="J2448" s="5" t="str">
        <f t="shared" si="6"/>
        <v>32</v>
      </c>
      <c r="K2448" s="5" t="str">
        <f>VLOOKUP(J2448,'RF Mapping'!$A$1:$B$26,2,0)</f>
        <v>About to Sleep</v>
      </c>
    </row>
    <row r="2449" ht="15.75" customHeight="1">
      <c r="A2449" s="4">
        <v>18171.0</v>
      </c>
      <c r="B2449" s="5">
        <v>3.0</v>
      </c>
      <c r="C2449" s="15">
        <v>44565.67152777778</v>
      </c>
      <c r="D2449" s="16">
        <v>37.8</v>
      </c>
      <c r="E2449" s="5">
        <f t="shared" si="1"/>
        <v>510</v>
      </c>
      <c r="F2449" s="5">
        <f t="shared" si="2"/>
        <v>3</v>
      </c>
      <c r="G2449" s="5">
        <f t="shared" si="3"/>
        <v>4</v>
      </c>
      <c r="H2449" s="5">
        <f t="shared" si="4"/>
        <v>3</v>
      </c>
      <c r="I2449" s="5" t="str">
        <f t="shared" si="5"/>
        <v>343</v>
      </c>
      <c r="J2449" s="5" t="str">
        <f t="shared" si="6"/>
        <v>34</v>
      </c>
      <c r="K2449" s="5" t="str">
        <f>VLOOKUP(J2449,'RF Mapping'!$A$1:$B$26,2,0)</f>
        <v>Loyal Customers</v>
      </c>
    </row>
    <row r="2450" ht="15.75" customHeight="1">
      <c r="A2450" s="4">
        <v>18172.0</v>
      </c>
      <c r="B2450" s="5">
        <v>3.0</v>
      </c>
      <c r="C2450" s="15">
        <v>44657.77777777778</v>
      </c>
      <c r="D2450" s="16">
        <v>87.88</v>
      </c>
      <c r="E2450" s="5">
        <f t="shared" si="1"/>
        <v>418</v>
      </c>
      <c r="F2450" s="5">
        <f t="shared" si="2"/>
        <v>4</v>
      </c>
      <c r="G2450" s="5">
        <f t="shared" si="3"/>
        <v>4</v>
      </c>
      <c r="H2450" s="5">
        <f t="shared" si="4"/>
        <v>4</v>
      </c>
      <c r="I2450" s="5" t="str">
        <f t="shared" si="5"/>
        <v>444</v>
      </c>
      <c r="J2450" s="5" t="str">
        <f t="shared" si="6"/>
        <v>44</v>
      </c>
      <c r="K2450" s="5" t="str">
        <f>VLOOKUP(J2450,'RF Mapping'!$A$1:$B$26,2,0)</f>
        <v>Loyal Customers</v>
      </c>
    </row>
    <row r="2451" ht="15.75" customHeight="1">
      <c r="A2451" s="4">
        <v>18173.0</v>
      </c>
      <c r="B2451" s="5">
        <v>1.0</v>
      </c>
      <c r="C2451" s="15">
        <v>44449.49722222222</v>
      </c>
      <c r="D2451" s="16">
        <v>205.92000000000002</v>
      </c>
      <c r="E2451" s="5">
        <f t="shared" si="1"/>
        <v>626</v>
      </c>
      <c r="F2451" s="5">
        <f t="shared" si="2"/>
        <v>2</v>
      </c>
      <c r="G2451" s="5">
        <f t="shared" si="3"/>
        <v>2</v>
      </c>
      <c r="H2451" s="5">
        <f t="shared" si="4"/>
        <v>4</v>
      </c>
      <c r="I2451" s="5" t="str">
        <f t="shared" si="5"/>
        <v>224</v>
      </c>
      <c r="J2451" s="5" t="str">
        <f t="shared" si="6"/>
        <v>22</v>
      </c>
      <c r="K2451" s="5" t="str">
        <f>VLOOKUP(J2451,'RF Mapping'!$A$1:$B$26,2,0)</f>
        <v>Hibernating</v>
      </c>
    </row>
    <row r="2452" ht="15.75" customHeight="1">
      <c r="A2452" s="4">
        <v>18176.0</v>
      </c>
      <c r="B2452" s="5">
        <v>1.0</v>
      </c>
      <c r="C2452" s="15">
        <v>44363.65625</v>
      </c>
      <c r="D2452" s="16">
        <v>26.4</v>
      </c>
      <c r="E2452" s="5">
        <f t="shared" si="1"/>
        <v>712</v>
      </c>
      <c r="F2452" s="5">
        <f t="shared" si="2"/>
        <v>2</v>
      </c>
      <c r="G2452" s="5">
        <f t="shared" si="3"/>
        <v>2</v>
      </c>
      <c r="H2452" s="5">
        <f t="shared" si="4"/>
        <v>2</v>
      </c>
      <c r="I2452" s="5" t="str">
        <f t="shared" si="5"/>
        <v>222</v>
      </c>
      <c r="J2452" s="5" t="str">
        <f t="shared" si="6"/>
        <v>22</v>
      </c>
      <c r="K2452" s="5" t="str">
        <f>VLOOKUP(J2452,'RF Mapping'!$A$1:$B$26,2,0)</f>
        <v>Hibernating</v>
      </c>
    </row>
    <row r="2453" ht="15.75" customHeight="1">
      <c r="A2453" s="4">
        <v>18177.0</v>
      </c>
      <c r="B2453" s="5">
        <v>3.0</v>
      </c>
      <c r="C2453" s="15">
        <v>44566.43263888889</v>
      </c>
      <c r="D2453" s="16">
        <v>74.27</v>
      </c>
      <c r="E2453" s="5">
        <f t="shared" si="1"/>
        <v>509</v>
      </c>
      <c r="F2453" s="5">
        <f t="shared" si="2"/>
        <v>3</v>
      </c>
      <c r="G2453" s="5">
        <f t="shared" si="3"/>
        <v>4</v>
      </c>
      <c r="H2453" s="5">
        <f t="shared" si="4"/>
        <v>3</v>
      </c>
      <c r="I2453" s="5" t="str">
        <f t="shared" si="5"/>
        <v>343</v>
      </c>
      <c r="J2453" s="5" t="str">
        <f t="shared" si="6"/>
        <v>34</v>
      </c>
      <c r="K2453" s="5" t="str">
        <f>VLOOKUP(J2453,'RF Mapping'!$A$1:$B$26,2,0)</f>
        <v>Loyal Customers</v>
      </c>
    </row>
    <row r="2454" ht="15.75" customHeight="1">
      <c r="A2454" s="4">
        <v>18178.0</v>
      </c>
      <c r="B2454" s="5">
        <v>1.0</v>
      </c>
      <c r="C2454" s="15">
        <v>44411.58888888889</v>
      </c>
      <c r="D2454" s="16">
        <v>17.700000000000003</v>
      </c>
      <c r="E2454" s="5">
        <f t="shared" si="1"/>
        <v>664</v>
      </c>
      <c r="F2454" s="5">
        <f t="shared" si="2"/>
        <v>2</v>
      </c>
      <c r="G2454" s="5">
        <f t="shared" si="3"/>
        <v>2</v>
      </c>
      <c r="H2454" s="5">
        <f t="shared" si="4"/>
        <v>2</v>
      </c>
      <c r="I2454" s="5" t="str">
        <f t="shared" si="5"/>
        <v>222</v>
      </c>
      <c r="J2454" s="5" t="str">
        <f t="shared" si="6"/>
        <v>22</v>
      </c>
      <c r="K2454" s="5" t="str">
        <f>VLOOKUP(J2454,'RF Mapping'!$A$1:$B$26,2,0)</f>
        <v>Hibernating</v>
      </c>
    </row>
    <row r="2455" ht="15.75" customHeight="1">
      <c r="A2455" s="4">
        <v>18179.0</v>
      </c>
      <c r="B2455" s="5">
        <v>2.0</v>
      </c>
      <c r="C2455" s="15">
        <v>44469.52986111111</v>
      </c>
      <c r="D2455" s="16">
        <v>25.5</v>
      </c>
      <c r="E2455" s="5">
        <f t="shared" si="1"/>
        <v>606</v>
      </c>
      <c r="F2455" s="5">
        <f t="shared" si="2"/>
        <v>2</v>
      </c>
      <c r="G2455" s="5">
        <f t="shared" si="3"/>
        <v>3</v>
      </c>
      <c r="H2455" s="5">
        <f t="shared" si="4"/>
        <v>2</v>
      </c>
      <c r="I2455" s="5" t="str">
        <f t="shared" si="5"/>
        <v>232</v>
      </c>
      <c r="J2455" s="5" t="str">
        <f t="shared" si="6"/>
        <v>23</v>
      </c>
      <c r="K2455" s="5" t="str">
        <f>VLOOKUP(J2455,'RF Mapping'!$A$1:$B$26,2,0)</f>
        <v>At Risk</v>
      </c>
    </row>
    <row r="2456" ht="15.75" customHeight="1">
      <c r="A2456" s="4">
        <v>18180.0</v>
      </c>
      <c r="B2456" s="5">
        <v>4.0</v>
      </c>
      <c r="C2456" s="15">
        <v>44717.36041666667</v>
      </c>
      <c r="D2456" s="16">
        <v>100.7</v>
      </c>
      <c r="E2456" s="5">
        <f t="shared" si="1"/>
        <v>358</v>
      </c>
      <c r="F2456" s="5">
        <f t="shared" si="2"/>
        <v>5</v>
      </c>
      <c r="G2456" s="5">
        <f t="shared" si="3"/>
        <v>4</v>
      </c>
      <c r="H2456" s="5">
        <f t="shared" si="4"/>
        <v>4</v>
      </c>
      <c r="I2456" s="5" t="str">
        <f t="shared" si="5"/>
        <v>544</v>
      </c>
      <c r="J2456" s="5" t="str">
        <f t="shared" si="6"/>
        <v>54</v>
      </c>
      <c r="K2456" s="5" t="str">
        <f>VLOOKUP(J2456,'RF Mapping'!$A$1:$B$26,2,0)</f>
        <v>Champions</v>
      </c>
    </row>
    <row r="2457" ht="15.75" customHeight="1">
      <c r="A2457" s="4">
        <v>18181.0</v>
      </c>
      <c r="B2457" s="5">
        <v>1.0</v>
      </c>
      <c r="C2457" s="15">
        <v>44696.63055555556</v>
      </c>
      <c r="D2457" s="16">
        <v>23.700000000000003</v>
      </c>
      <c r="E2457" s="5">
        <f t="shared" si="1"/>
        <v>379</v>
      </c>
      <c r="F2457" s="5">
        <f t="shared" si="2"/>
        <v>5</v>
      </c>
      <c r="G2457" s="5">
        <f t="shared" si="3"/>
        <v>2</v>
      </c>
      <c r="H2457" s="5">
        <f t="shared" si="4"/>
        <v>2</v>
      </c>
      <c r="I2457" s="5" t="str">
        <f t="shared" si="5"/>
        <v>522</v>
      </c>
      <c r="J2457" s="5" t="str">
        <f t="shared" si="6"/>
        <v>52</v>
      </c>
      <c r="K2457" s="5" t="str">
        <f>VLOOKUP(J2457,'RF Mapping'!$A$1:$B$26,2,0)</f>
        <v>Potential Loyalists</v>
      </c>
    </row>
    <row r="2458" ht="15.75" customHeight="1">
      <c r="A2458" s="4">
        <v>18183.0</v>
      </c>
      <c r="B2458" s="5">
        <v>3.0</v>
      </c>
      <c r="C2458" s="15">
        <v>44505.74097222222</v>
      </c>
      <c r="D2458" s="16">
        <v>27.550000000000004</v>
      </c>
      <c r="E2458" s="5">
        <f t="shared" si="1"/>
        <v>570</v>
      </c>
      <c r="F2458" s="5">
        <f t="shared" si="2"/>
        <v>2</v>
      </c>
      <c r="G2458" s="5">
        <f t="shared" si="3"/>
        <v>4</v>
      </c>
      <c r="H2458" s="5">
        <f t="shared" si="4"/>
        <v>2</v>
      </c>
      <c r="I2458" s="5" t="str">
        <f t="shared" si="5"/>
        <v>242</v>
      </c>
      <c r="J2458" s="5" t="str">
        <f t="shared" si="6"/>
        <v>24</v>
      </c>
      <c r="K2458" s="5" t="str">
        <f>VLOOKUP(J2458,'RF Mapping'!$A$1:$B$26,2,0)</f>
        <v>At Risk</v>
      </c>
    </row>
    <row r="2459" ht="15.75" customHeight="1">
      <c r="A2459" s="4">
        <v>18188.0</v>
      </c>
      <c r="B2459" s="5">
        <v>2.0</v>
      </c>
      <c r="C2459" s="15">
        <v>44705.69861111111</v>
      </c>
      <c r="D2459" s="16">
        <v>19.150000000000002</v>
      </c>
      <c r="E2459" s="5">
        <f t="shared" si="1"/>
        <v>370</v>
      </c>
      <c r="F2459" s="5">
        <f t="shared" si="2"/>
        <v>5</v>
      </c>
      <c r="G2459" s="5">
        <f t="shared" si="3"/>
        <v>3</v>
      </c>
      <c r="H2459" s="5">
        <f t="shared" si="4"/>
        <v>2</v>
      </c>
      <c r="I2459" s="5" t="str">
        <f t="shared" si="5"/>
        <v>532</v>
      </c>
      <c r="J2459" s="5" t="str">
        <f t="shared" si="6"/>
        <v>53</v>
      </c>
      <c r="K2459" s="5" t="str">
        <f>VLOOKUP(J2459,'RF Mapping'!$A$1:$B$26,2,0)</f>
        <v>Potential Loyalists</v>
      </c>
    </row>
    <row r="2460" ht="15.75" customHeight="1">
      <c r="A2460" s="4">
        <v>18190.0</v>
      </c>
      <c r="B2460" s="5">
        <v>3.0</v>
      </c>
      <c r="C2460" s="15">
        <v>44530.61666666667</v>
      </c>
      <c r="D2460" s="16">
        <v>43.25</v>
      </c>
      <c r="E2460" s="5">
        <f t="shared" si="1"/>
        <v>545</v>
      </c>
      <c r="F2460" s="5">
        <f t="shared" si="2"/>
        <v>2</v>
      </c>
      <c r="G2460" s="5">
        <f t="shared" si="3"/>
        <v>4</v>
      </c>
      <c r="H2460" s="5">
        <f t="shared" si="4"/>
        <v>3</v>
      </c>
      <c r="I2460" s="5" t="str">
        <f t="shared" si="5"/>
        <v>243</v>
      </c>
      <c r="J2460" s="5" t="str">
        <f t="shared" si="6"/>
        <v>24</v>
      </c>
      <c r="K2460" s="5" t="str">
        <f>VLOOKUP(J2460,'RF Mapping'!$A$1:$B$26,2,0)</f>
        <v>At Risk</v>
      </c>
    </row>
    <row r="2461" ht="15.75" customHeight="1">
      <c r="A2461" s="4">
        <v>18192.0</v>
      </c>
      <c r="B2461" s="5">
        <v>1.0</v>
      </c>
      <c r="C2461" s="15">
        <v>44649.41180555556</v>
      </c>
      <c r="D2461" s="16">
        <v>37.8</v>
      </c>
      <c r="E2461" s="5">
        <f t="shared" si="1"/>
        <v>426</v>
      </c>
      <c r="F2461" s="5">
        <f t="shared" si="2"/>
        <v>4</v>
      </c>
      <c r="G2461" s="5">
        <f t="shared" si="3"/>
        <v>2</v>
      </c>
      <c r="H2461" s="5">
        <f t="shared" si="4"/>
        <v>3</v>
      </c>
      <c r="I2461" s="5" t="str">
        <f t="shared" si="5"/>
        <v>423</v>
      </c>
      <c r="J2461" s="5" t="str">
        <f t="shared" si="6"/>
        <v>42</v>
      </c>
      <c r="K2461" s="5" t="str">
        <f>VLOOKUP(J2461,'RF Mapping'!$A$1:$B$26,2,0)</f>
        <v>Potential Loyalists</v>
      </c>
    </row>
    <row r="2462" ht="15.75" customHeight="1">
      <c r="A2462" s="4">
        <v>18193.0</v>
      </c>
      <c r="B2462" s="5">
        <v>1.0</v>
      </c>
      <c r="C2462" s="15">
        <v>44557.58194444444</v>
      </c>
      <c r="D2462" s="16">
        <v>1.68</v>
      </c>
      <c r="E2462" s="5">
        <f t="shared" si="1"/>
        <v>518</v>
      </c>
      <c r="F2462" s="5">
        <f t="shared" si="2"/>
        <v>3</v>
      </c>
      <c r="G2462" s="5">
        <f t="shared" si="3"/>
        <v>2</v>
      </c>
      <c r="H2462" s="5">
        <f t="shared" si="4"/>
        <v>1</v>
      </c>
      <c r="I2462" s="5" t="str">
        <f t="shared" si="5"/>
        <v>321</v>
      </c>
      <c r="J2462" s="5" t="str">
        <f t="shared" si="6"/>
        <v>32</v>
      </c>
      <c r="K2462" s="5" t="str">
        <f>VLOOKUP(J2462,'RF Mapping'!$A$1:$B$26,2,0)</f>
        <v>About to Sleep</v>
      </c>
    </row>
    <row r="2463" ht="15.75" customHeight="1">
      <c r="A2463" s="4">
        <v>18194.0</v>
      </c>
      <c r="B2463" s="5">
        <v>1.0</v>
      </c>
      <c r="C2463" s="15">
        <v>44657.82916666667</v>
      </c>
      <c r="D2463" s="16">
        <v>77.84</v>
      </c>
      <c r="E2463" s="5">
        <f t="shared" si="1"/>
        <v>418</v>
      </c>
      <c r="F2463" s="5">
        <f t="shared" si="2"/>
        <v>4</v>
      </c>
      <c r="G2463" s="5">
        <f t="shared" si="3"/>
        <v>2</v>
      </c>
      <c r="H2463" s="5">
        <f t="shared" si="4"/>
        <v>4</v>
      </c>
      <c r="I2463" s="5" t="str">
        <f t="shared" si="5"/>
        <v>424</v>
      </c>
      <c r="J2463" s="5" t="str">
        <f t="shared" si="6"/>
        <v>42</v>
      </c>
      <c r="K2463" s="5" t="str">
        <f>VLOOKUP(J2463,'RF Mapping'!$A$1:$B$26,2,0)</f>
        <v>Potential Loyalists</v>
      </c>
    </row>
    <row r="2464" ht="15.75" customHeight="1">
      <c r="A2464" s="4">
        <v>18196.0</v>
      </c>
      <c r="B2464" s="5">
        <v>2.0</v>
      </c>
      <c r="C2464" s="15">
        <v>44625.68194444444</v>
      </c>
      <c r="D2464" s="16">
        <v>9.350000000000001</v>
      </c>
      <c r="E2464" s="5">
        <f t="shared" si="1"/>
        <v>450</v>
      </c>
      <c r="F2464" s="5">
        <f t="shared" si="2"/>
        <v>3</v>
      </c>
      <c r="G2464" s="5">
        <f t="shared" si="3"/>
        <v>3</v>
      </c>
      <c r="H2464" s="5">
        <f t="shared" si="4"/>
        <v>1</v>
      </c>
      <c r="I2464" s="5" t="str">
        <f t="shared" si="5"/>
        <v>331</v>
      </c>
      <c r="J2464" s="5" t="str">
        <f t="shared" si="6"/>
        <v>33</v>
      </c>
      <c r="K2464" s="5" t="str">
        <f>VLOOKUP(J2464,'RF Mapping'!$A$1:$B$26,2,0)</f>
        <v>Need Attention</v>
      </c>
    </row>
    <row r="2465" ht="15.75" customHeight="1">
      <c r="A2465" s="4">
        <v>18198.0</v>
      </c>
      <c r="B2465" s="5">
        <v>3.0</v>
      </c>
      <c r="C2465" s="15">
        <v>44643.35277777778</v>
      </c>
      <c r="D2465" s="16">
        <v>248.15</v>
      </c>
      <c r="E2465" s="5">
        <f t="shared" si="1"/>
        <v>432</v>
      </c>
      <c r="F2465" s="5">
        <f t="shared" si="2"/>
        <v>3</v>
      </c>
      <c r="G2465" s="5">
        <f t="shared" si="3"/>
        <v>4</v>
      </c>
      <c r="H2465" s="5">
        <f t="shared" si="4"/>
        <v>4</v>
      </c>
      <c r="I2465" s="5" t="str">
        <f t="shared" si="5"/>
        <v>344</v>
      </c>
      <c r="J2465" s="5" t="str">
        <f t="shared" si="6"/>
        <v>34</v>
      </c>
      <c r="K2465" s="5" t="str">
        <f>VLOOKUP(J2465,'RF Mapping'!$A$1:$B$26,2,0)</f>
        <v>Loyal Customers</v>
      </c>
    </row>
    <row r="2466" ht="15.75" customHeight="1">
      <c r="A2466" s="4">
        <v>18200.0</v>
      </c>
      <c r="B2466" s="5">
        <v>1.0</v>
      </c>
      <c r="C2466" s="15">
        <v>44617.78125</v>
      </c>
      <c r="D2466" s="16">
        <v>5.95</v>
      </c>
      <c r="E2466" s="5">
        <f t="shared" si="1"/>
        <v>458</v>
      </c>
      <c r="F2466" s="5">
        <f t="shared" si="2"/>
        <v>3</v>
      </c>
      <c r="G2466" s="5">
        <f t="shared" si="3"/>
        <v>2</v>
      </c>
      <c r="H2466" s="5">
        <f t="shared" si="4"/>
        <v>1</v>
      </c>
      <c r="I2466" s="5" t="str">
        <f t="shared" si="5"/>
        <v>321</v>
      </c>
      <c r="J2466" s="5" t="str">
        <f t="shared" si="6"/>
        <v>32</v>
      </c>
      <c r="K2466" s="5" t="str">
        <f>VLOOKUP(J2466,'RF Mapping'!$A$1:$B$26,2,0)</f>
        <v>About to Sleep</v>
      </c>
    </row>
    <row r="2467" ht="15.75" customHeight="1">
      <c r="A2467" s="4">
        <v>18204.0</v>
      </c>
      <c r="B2467" s="5">
        <v>4.0</v>
      </c>
      <c r="C2467" s="15">
        <v>44649.69722222222</v>
      </c>
      <c r="D2467" s="16">
        <v>82.25000000000001</v>
      </c>
      <c r="E2467" s="5">
        <f t="shared" si="1"/>
        <v>426</v>
      </c>
      <c r="F2467" s="5">
        <f t="shared" si="2"/>
        <v>4</v>
      </c>
      <c r="G2467" s="5">
        <f t="shared" si="3"/>
        <v>4</v>
      </c>
      <c r="H2467" s="5">
        <f t="shared" si="4"/>
        <v>4</v>
      </c>
      <c r="I2467" s="5" t="str">
        <f t="shared" si="5"/>
        <v>444</v>
      </c>
      <c r="J2467" s="5" t="str">
        <f t="shared" si="6"/>
        <v>44</v>
      </c>
      <c r="K2467" s="5" t="str">
        <f>VLOOKUP(J2467,'RF Mapping'!$A$1:$B$26,2,0)</f>
        <v>Loyal Customers</v>
      </c>
    </row>
    <row r="2468" ht="15.75" customHeight="1">
      <c r="A2468" s="4">
        <v>18205.0</v>
      </c>
      <c r="B2468" s="5">
        <v>1.0</v>
      </c>
      <c r="C2468" s="15">
        <v>44684.55694444444</v>
      </c>
      <c r="D2468" s="16">
        <v>19.9</v>
      </c>
      <c r="E2468" s="5">
        <f t="shared" si="1"/>
        <v>391</v>
      </c>
      <c r="F2468" s="5">
        <f t="shared" si="2"/>
        <v>4</v>
      </c>
      <c r="G2468" s="5">
        <f t="shared" si="3"/>
        <v>2</v>
      </c>
      <c r="H2468" s="5">
        <f t="shared" si="4"/>
        <v>2</v>
      </c>
      <c r="I2468" s="5" t="str">
        <f t="shared" si="5"/>
        <v>422</v>
      </c>
      <c r="J2468" s="5" t="str">
        <f t="shared" si="6"/>
        <v>42</v>
      </c>
      <c r="K2468" s="5" t="str">
        <f>VLOOKUP(J2468,'RF Mapping'!$A$1:$B$26,2,0)</f>
        <v>Potential Loyalists</v>
      </c>
    </row>
    <row r="2469" ht="15.75" customHeight="1">
      <c r="A2469" s="4">
        <v>18209.0</v>
      </c>
      <c r="B2469" s="5">
        <v>1.0</v>
      </c>
      <c r="C2469" s="15">
        <v>44692.50486111111</v>
      </c>
      <c r="D2469" s="16">
        <v>17.85</v>
      </c>
      <c r="E2469" s="5">
        <f t="shared" si="1"/>
        <v>383</v>
      </c>
      <c r="F2469" s="5">
        <f t="shared" si="2"/>
        <v>4</v>
      </c>
      <c r="G2469" s="5">
        <f t="shared" si="3"/>
        <v>2</v>
      </c>
      <c r="H2469" s="5">
        <f t="shared" si="4"/>
        <v>2</v>
      </c>
      <c r="I2469" s="5" t="str">
        <f t="shared" si="5"/>
        <v>422</v>
      </c>
      <c r="J2469" s="5" t="str">
        <f t="shared" si="6"/>
        <v>42</v>
      </c>
      <c r="K2469" s="5" t="str">
        <f>VLOOKUP(J2469,'RF Mapping'!$A$1:$B$26,2,0)</f>
        <v>Potential Loyalists</v>
      </c>
    </row>
    <row r="2470" ht="15.75" customHeight="1">
      <c r="A2470" s="4">
        <v>18210.0</v>
      </c>
      <c r="B2470" s="5">
        <v>1.0</v>
      </c>
      <c r="C2470" s="15">
        <v>44670.64513888889</v>
      </c>
      <c r="D2470" s="16">
        <v>20.8</v>
      </c>
      <c r="E2470" s="5">
        <f t="shared" si="1"/>
        <v>405</v>
      </c>
      <c r="F2470" s="5">
        <f t="shared" si="2"/>
        <v>4</v>
      </c>
      <c r="G2470" s="5">
        <f t="shared" si="3"/>
        <v>2</v>
      </c>
      <c r="H2470" s="5">
        <f t="shared" si="4"/>
        <v>2</v>
      </c>
      <c r="I2470" s="5" t="str">
        <f t="shared" si="5"/>
        <v>422</v>
      </c>
      <c r="J2470" s="5" t="str">
        <f t="shared" si="6"/>
        <v>42</v>
      </c>
      <c r="K2470" s="5" t="str">
        <f>VLOOKUP(J2470,'RF Mapping'!$A$1:$B$26,2,0)</f>
        <v>Potential Loyalists</v>
      </c>
    </row>
    <row r="2471" ht="15.75" customHeight="1">
      <c r="A2471" s="4">
        <v>18212.0</v>
      </c>
      <c r="B2471" s="5">
        <v>1.0</v>
      </c>
      <c r="C2471" s="15">
        <v>44394.67638888889</v>
      </c>
      <c r="D2471" s="16">
        <v>77.63</v>
      </c>
      <c r="E2471" s="5">
        <f t="shared" si="1"/>
        <v>681</v>
      </c>
      <c r="F2471" s="5">
        <f t="shared" si="2"/>
        <v>2</v>
      </c>
      <c r="G2471" s="5">
        <f t="shared" si="3"/>
        <v>2</v>
      </c>
      <c r="H2471" s="5">
        <f t="shared" si="4"/>
        <v>4</v>
      </c>
      <c r="I2471" s="5" t="str">
        <f t="shared" si="5"/>
        <v>224</v>
      </c>
      <c r="J2471" s="5" t="str">
        <f t="shared" si="6"/>
        <v>22</v>
      </c>
      <c r="K2471" s="5" t="str">
        <f>VLOOKUP(J2471,'RF Mapping'!$A$1:$B$26,2,0)</f>
        <v>Hibernating</v>
      </c>
    </row>
    <row r="2472" ht="15.75" customHeight="1">
      <c r="A2472" s="4">
        <v>18216.0</v>
      </c>
      <c r="B2472" s="5">
        <v>1.0</v>
      </c>
      <c r="C2472" s="15">
        <v>44689.70486111111</v>
      </c>
      <c r="D2472" s="16">
        <v>16.35</v>
      </c>
      <c r="E2472" s="5">
        <f t="shared" si="1"/>
        <v>386</v>
      </c>
      <c r="F2472" s="5">
        <f t="shared" si="2"/>
        <v>4</v>
      </c>
      <c r="G2472" s="5">
        <f t="shared" si="3"/>
        <v>2</v>
      </c>
      <c r="H2472" s="5">
        <f t="shared" si="4"/>
        <v>2</v>
      </c>
      <c r="I2472" s="5" t="str">
        <f t="shared" si="5"/>
        <v>422</v>
      </c>
      <c r="J2472" s="5" t="str">
        <f t="shared" si="6"/>
        <v>42</v>
      </c>
      <c r="K2472" s="5" t="str">
        <f>VLOOKUP(J2472,'RF Mapping'!$A$1:$B$26,2,0)</f>
        <v>Potential Loyalists</v>
      </c>
    </row>
    <row r="2473" ht="15.75" customHeight="1">
      <c r="A2473" s="4">
        <v>18217.0</v>
      </c>
      <c r="B2473" s="5">
        <v>2.0</v>
      </c>
      <c r="C2473" s="15">
        <v>44691.55416666667</v>
      </c>
      <c r="D2473" s="16">
        <v>19.8</v>
      </c>
      <c r="E2473" s="5">
        <f t="shared" si="1"/>
        <v>384</v>
      </c>
      <c r="F2473" s="5">
        <f t="shared" si="2"/>
        <v>4</v>
      </c>
      <c r="G2473" s="5">
        <f t="shared" si="3"/>
        <v>3</v>
      </c>
      <c r="H2473" s="5">
        <f t="shared" si="4"/>
        <v>2</v>
      </c>
      <c r="I2473" s="5" t="str">
        <f t="shared" si="5"/>
        <v>432</v>
      </c>
      <c r="J2473" s="5" t="str">
        <f t="shared" si="6"/>
        <v>43</v>
      </c>
      <c r="K2473" s="5" t="str">
        <f>VLOOKUP(J2473,'RF Mapping'!$A$1:$B$26,2,0)</f>
        <v>Potential Loyalists</v>
      </c>
    </row>
    <row r="2474" ht="15.75" customHeight="1">
      <c r="A2474" s="4">
        <v>18218.0</v>
      </c>
      <c r="B2474" s="5">
        <v>2.0</v>
      </c>
      <c r="C2474" s="15">
        <v>44456.65833333333</v>
      </c>
      <c r="D2474" s="16">
        <v>30.36</v>
      </c>
      <c r="E2474" s="5">
        <f t="shared" si="1"/>
        <v>619</v>
      </c>
      <c r="F2474" s="5">
        <f t="shared" si="2"/>
        <v>2</v>
      </c>
      <c r="G2474" s="5">
        <f t="shared" si="3"/>
        <v>3</v>
      </c>
      <c r="H2474" s="5">
        <f t="shared" si="4"/>
        <v>2</v>
      </c>
      <c r="I2474" s="5" t="str">
        <f t="shared" si="5"/>
        <v>232</v>
      </c>
      <c r="J2474" s="5" t="str">
        <f t="shared" si="6"/>
        <v>23</v>
      </c>
      <c r="K2474" s="5" t="str">
        <f>VLOOKUP(J2474,'RF Mapping'!$A$1:$B$26,2,0)</f>
        <v>At Risk</v>
      </c>
    </row>
    <row r="2475" ht="15.75" customHeight="1">
      <c r="A2475" s="4">
        <v>18219.0</v>
      </c>
      <c r="B2475" s="5">
        <v>3.0</v>
      </c>
      <c r="C2475" s="15">
        <v>44719.48819444444</v>
      </c>
      <c r="D2475" s="16">
        <v>45.900000000000006</v>
      </c>
      <c r="E2475" s="5">
        <f t="shared" si="1"/>
        <v>356</v>
      </c>
      <c r="F2475" s="5">
        <f t="shared" si="2"/>
        <v>5</v>
      </c>
      <c r="G2475" s="5">
        <f t="shared" si="3"/>
        <v>4</v>
      </c>
      <c r="H2475" s="5">
        <f t="shared" si="4"/>
        <v>3</v>
      </c>
      <c r="I2475" s="5" t="str">
        <f t="shared" si="5"/>
        <v>543</v>
      </c>
      <c r="J2475" s="5" t="str">
        <f t="shared" si="6"/>
        <v>54</v>
      </c>
      <c r="K2475" s="5" t="str">
        <f>VLOOKUP(J2475,'RF Mapping'!$A$1:$B$26,2,0)</f>
        <v>Champions</v>
      </c>
    </row>
    <row r="2476" ht="15.75" customHeight="1">
      <c r="A2476" s="4">
        <v>18220.0</v>
      </c>
      <c r="B2476" s="5">
        <v>1.0</v>
      </c>
      <c r="C2476" s="15">
        <v>44504.47430555556</v>
      </c>
      <c r="D2476" s="16">
        <v>5.0</v>
      </c>
      <c r="E2476" s="5">
        <f t="shared" si="1"/>
        <v>571</v>
      </c>
      <c r="F2476" s="5">
        <f t="shared" si="2"/>
        <v>2</v>
      </c>
      <c r="G2476" s="5">
        <f t="shared" si="3"/>
        <v>2</v>
      </c>
      <c r="H2476" s="5">
        <f t="shared" si="4"/>
        <v>1</v>
      </c>
      <c r="I2476" s="5" t="str">
        <f t="shared" si="5"/>
        <v>221</v>
      </c>
      <c r="J2476" s="5" t="str">
        <f t="shared" si="6"/>
        <v>22</v>
      </c>
      <c r="K2476" s="5" t="str">
        <f>VLOOKUP(J2476,'RF Mapping'!$A$1:$B$26,2,0)</f>
        <v>Hibernating</v>
      </c>
    </row>
    <row r="2477" ht="15.75" customHeight="1">
      <c r="A2477" s="4">
        <v>18221.0</v>
      </c>
      <c r="B2477" s="5">
        <v>2.0</v>
      </c>
      <c r="C2477" s="15">
        <v>44698.61111111111</v>
      </c>
      <c r="D2477" s="16">
        <v>19.36</v>
      </c>
      <c r="E2477" s="5">
        <f t="shared" si="1"/>
        <v>377</v>
      </c>
      <c r="F2477" s="5">
        <f t="shared" si="2"/>
        <v>5</v>
      </c>
      <c r="G2477" s="5">
        <f t="shared" si="3"/>
        <v>3</v>
      </c>
      <c r="H2477" s="5">
        <f t="shared" si="4"/>
        <v>2</v>
      </c>
      <c r="I2477" s="5" t="str">
        <f t="shared" si="5"/>
        <v>532</v>
      </c>
      <c r="J2477" s="5" t="str">
        <f t="shared" si="6"/>
        <v>53</v>
      </c>
      <c r="K2477" s="5" t="str">
        <f>VLOOKUP(J2477,'RF Mapping'!$A$1:$B$26,2,0)</f>
        <v>Potential Loyalists</v>
      </c>
    </row>
    <row r="2478" ht="15.75" customHeight="1">
      <c r="A2478" s="4">
        <v>18223.0</v>
      </c>
      <c r="B2478" s="5">
        <v>8.0</v>
      </c>
      <c r="C2478" s="15">
        <v>44720.49375</v>
      </c>
      <c r="D2478" s="16">
        <v>125.92</v>
      </c>
      <c r="E2478" s="5">
        <f t="shared" si="1"/>
        <v>355</v>
      </c>
      <c r="F2478" s="5">
        <f t="shared" si="2"/>
        <v>5</v>
      </c>
      <c r="G2478" s="5">
        <f t="shared" si="3"/>
        <v>4</v>
      </c>
      <c r="H2478" s="5">
        <f t="shared" si="4"/>
        <v>4</v>
      </c>
      <c r="I2478" s="5" t="str">
        <f t="shared" si="5"/>
        <v>544</v>
      </c>
      <c r="J2478" s="5" t="str">
        <f t="shared" si="6"/>
        <v>54</v>
      </c>
      <c r="K2478" s="5" t="str">
        <f>VLOOKUP(J2478,'RF Mapping'!$A$1:$B$26,2,0)</f>
        <v>Champions</v>
      </c>
    </row>
    <row r="2479" ht="15.75" customHeight="1">
      <c r="A2479" s="4">
        <v>18225.0</v>
      </c>
      <c r="B2479" s="5">
        <v>10.0</v>
      </c>
      <c r="C2479" s="15">
        <v>44699.55277777778</v>
      </c>
      <c r="D2479" s="16">
        <v>235.90999999999997</v>
      </c>
      <c r="E2479" s="5">
        <f t="shared" si="1"/>
        <v>376</v>
      </c>
      <c r="F2479" s="5">
        <f t="shared" si="2"/>
        <v>5</v>
      </c>
      <c r="G2479" s="5">
        <f t="shared" si="3"/>
        <v>4</v>
      </c>
      <c r="H2479" s="5">
        <f t="shared" si="4"/>
        <v>4</v>
      </c>
      <c r="I2479" s="5" t="str">
        <f t="shared" si="5"/>
        <v>544</v>
      </c>
      <c r="J2479" s="5" t="str">
        <f t="shared" si="6"/>
        <v>54</v>
      </c>
      <c r="K2479" s="5" t="str">
        <f>VLOOKUP(J2479,'RF Mapping'!$A$1:$B$26,2,0)</f>
        <v>Champions</v>
      </c>
    </row>
    <row r="2480" ht="15.75" customHeight="1">
      <c r="A2480" s="4">
        <v>18226.0</v>
      </c>
      <c r="B2480" s="5">
        <v>3.0</v>
      </c>
      <c r="C2480" s="15">
        <v>44677.56666666667</v>
      </c>
      <c r="D2480" s="16">
        <v>60.3</v>
      </c>
      <c r="E2480" s="5">
        <f t="shared" si="1"/>
        <v>398</v>
      </c>
      <c r="F2480" s="5">
        <f t="shared" si="2"/>
        <v>4</v>
      </c>
      <c r="G2480" s="5">
        <f t="shared" si="3"/>
        <v>4</v>
      </c>
      <c r="H2480" s="5">
        <f t="shared" si="4"/>
        <v>3</v>
      </c>
      <c r="I2480" s="5" t="str">
        <f t="shared" si="5"/>
        <v>443</v>
      </c>
      <c r="J2480" s="5" t="str">
        <f t="shared" si="6"/>
        <v>44</v>
      </c>
      <c r="K2480" s="5" t="str">
        <f>VLOOKUP(J2480,'RF Mapping'!$A$1:$B$26,2,0)</f>
        <v>Loyal Customers</v>
      </c>
    </row>
    <row r="2481" ht="15.75" customHeight="1">
      <c r="A2481" s="4">
        <v>18229.0</v>
      </c>
      <c r="B2481" s="5">
        <v>1.0</v>
      </c>
      <c r="C2481" s="15">
        <v>44355.45208333333</v>
      </c>
      <c r="D2481" s="16">
        <v>223.20000000000002</v>
      </c>
      <c r="E2481" s="5">
        <f t="shared" si="1"/>
        <v>720</v>
      </c>
      <c r="F2481" s="5">
        <f t="shared" si="2"/>
        <v>2</v>
      </c>
      <c r="G2481" s="5">
        <f t="shared" si="3"/>
        <v>2</v>
      </c>
      <c r="H2481" s="5">
        <f t="shared" si="4"/>
        <v>4</v>
      </c>
      <c r="I2481" s="5" t="str">
        <f t="shared" si="5"/>
        <v>224</v>
      </c>
      <c r="J2481" s="5" t="str">
        <f t="shared" si="6"/>
        <v>22</v>
      </c>
      <c r="K2481" s="5" t="str">
        <f>VLOOKUP(J2481,'RF Mapping'!$A$1:$B$26,2,0)</f>
        <v>Hibernating</v>
      </c>
    </row>
    <row r="2482" ht="15.75" customHeight="1">
      <c r="A2482" s="4">
        <v>18230.0</v>
      </c>
      <c r="B2482" s="5">
        <v>3.0</v>
      </c>
      <c r="C2482" s="15">
        <v>44698.64166666667</v>
      </c>
      <c r="D2482" s="16">
        <v>93.6</v>
      </c>
      <c r="E2482" s="5">
        <f t="shared" si="1"/>
        <v>377</v>
      </c>
      <c r="F2482" s="5">
        <f t="shared" si="2"/>
        <v>5</v>
      </c>
      <c r="G2482" s="5">
        <f t="shared" si="3"/>
        <v>4</v>
      </c>
      <c r="H2482" s="5">
        <f t="shared" si="4"/>
        <v>4</v>
      </c>
      <c r="I2482" s="5" t="str">
        <f t="shared" si="5"/>
        <v>544</v>
      </c>
      <c r="J2482" s="5" t="str">
        <f t="shared" si="6"/>
        <v>54</v>
      </c>
      <c r="K2482" s="5" t="str">
        <f>VLOOKUP(J2482,'RF Mapping'!$A$1:$B$26,2,0)</f>
        <v>Champions</v>
      </c>
    </row>
    <row r="2483" ht="15.75" customHeight="1">
      <c r="A2483" s="4">
        <v>18231.0</v>
      </c>
      <c r="B2483" s="5">
        <v>1.0</v>
      </c>
      <c r="C2483" s="15">
        <v>44530.59583333333</v>
      </c>
      <c r="D2483" s="16">
        <v>8.4</v>
      </c>
      <c r="E2483" s="5">
        <f t="shared" si="1"/>
        <v>545</v>
      </c>
      <c r="F2483" s="5">
        <f t="shared" si="2"/>
        <v>2</v>
      </c>
      <c r="G2483" s="5">
        <f t="shared" si="3"/>
        <v>2</v>
      </c>
      <c r="H2483" s="5">
        <f t="shared" si="4"/>
        <v>1</v>
      </c>
      <c r="I2483" s="5" t="str">
        <f t="shared" si="5"/>
        <v>221</v>
      </c>
      <c r="J2483" s="5" t="str">
        <f t="shared" si="6"/>
        <v>22</v>
      </c>
      <c r="K2483" s="5" t="str">
        <f>VLOOKUP(J2483,'RF Mapping'!$A$1:$B$26,2,0)</f>
        <v>Hibernating</v>
      </c>
    </row>
    <row r="2484" ht="15.75" customHeight="1">
      <c r="A2484" s="4">
        <v>18232.0</v>
      </c>
      <c r="B2484" s="5">
        <v>1.0</v>
      </c>
      <c r="C2484" s="15">
        <v>44530.33541666667</v>
      </c>
      <c r="D2484" s="16">
        <v>19.799999999999997</v>
      </c>
      <c r="E2484" s="5">
        <f t="shared" si="1"/>
        <v>545</v>
      </c>
      <c r="F2484" s="5">
        <f t="shared" si="2"/>
        <v>2</v>
      </c>
      <c r="G2484" s="5">
        <f t="shared" si="3"/>
        <v>2</v>
      </c>
      <c r="H2484" s="5">
        <f t="shared" si="4"/>
        <v>2</v>
      </c>
      <c r="I2484" s="5" t="str">
        <f t="shared" si="5"/>
        <v>222</v>
      </c>
      <c r="J2484" s="5" t="str">
        <f t="shared" si="6"/>
        <v>22</v>
      </c>
      <c r="K2484" s="5" t="str">
        <f>VLOOKUP(J2484,'RF Mapping'!$A$1:$B$26,2,0)</f>
        <v>Hibernating</v>
      </c>
    </row>
    <row r="2485" ht="15.75" customHeight="1">
      <c r="A2485" s="4">
        <v>18235.0</v>
      </c>
      <c r="B2485" s="5">
        <v>1.0</v>
      </c>
      <c r="C2485" s="15">
        <v>44506.56597222222</v>
      </c>
      <c r="D2485" s="16">
        <v>20.4</v>
      </c>
      <c r="E2485" s="5">
        <f t="shared" si="1"/>
        <v>569</v>
      </c>
      <c r="F2485" s="5">
        <f t="shared" si="2"/>
        <v>2</v>
      </c>
      <c r="G2485" s="5">
        <f t="shared" si="3"/>
        <v>2</v>
      </c>
      <c r="H2485" s="5">
        <f t="shared" si="4"/>
        <v>2</v>
      </c>
      <c r="I2485" s="5" t="str">
        <f t="shared" si="5"/>
        <v>222</v>
      </c>
      <c r="J2485" s="5" t="str">
        <f t="shared" si="6"/>
        <v>22</v>
      </c>
      <c r="K2485" s="5" t="str">
        <f>VLOOKUP(J2485,'RF Mapping'!$A$1:$B$26,2,0)</f>
        <v>Hibernating</v>
      </c>
    </row>
    <row r="2486" ht="15.75" customHeight="1">
      <c r="A2486" s="4">
        <v>18239.0</v>
      </c>
      <c r="B2486" s="5">
        <v>1.0</v>
      </c>
      <c r="C2486" s="15">
        <v>44349.74166666667</v>
      </c>
      <c r="D2486" s="16">
        <v>28.05</v>
      </c>
      <c r="E2486" s="5">
        <f t="shared" si="1"/>
        <v>726</v>
      </c>
      <c r="F2486" s="5">
        <f t="shared" si="2"/>
        <v>2</v>
      </c>
      <c r="G2486" s="5">
        <f t="shared" si="3"/>
        <v>2</v>
      </c>
      <c r="H2486" s="5">
        <f t="shared" si="4"/>
        <v>2</v>
      </c>
      <c r="I2486" s="5" t="str">
        <f t="shared" si="5"/>
        <v>222</v>
      </c>
      <c r="J2486" s="5" t="str">
        <f t="shared" si="6"/>
        <v>22</v>
      </c>
      <c r="K2486" s="5" t="str">
        <f>VLOOKUP(J2486,'RF Mapping'!$A$1:$B$26,2,0)</f>
        <v>Hibernating</v>
      </c>
    </row>
    <row r="2487" ht="15.75" customHeight="1">
      <c r="A2487" s="4">
        <v>18240.0</v>
      </c>
      <c r="B2487" s="5">
        <v>1.0</v>
      </c>
      <c r="C2487" s="15">
        <v>44675.54583333333</v>
      </c>
      <c r="D2487" s="16">
        <v>314.85</v>
      </c>
      <c r="E2487" s="5">
        <f t="shared" si="1"/>
        <v>400</v>
      </c>
      <c r="F2487" s="5">
        <f t="shared" si="2"/>
        <v>4</v>
      </c>
      <c r="G2487" s="5">
        <f t="shared" si="3"/>
        <v>2</v>
      </c>
      <c r="H2487" s="5">
        <f t="shared" si="4"/>
        <v>4</v>
      </c>
      <c r="I2487" s="5" t="str">
        <f t="shared" si="5"/>
        <v>424</v>
      </c>
      <c r="J2487" s="5" t="str">
        <f t="shared" si="6"/>
        <v>42</v>
      </c>
      <c r="K2487" s="5" t="str">
        <f>VLOOKUP(J2487,'RF Mapping'!$A$1:$B$26,2,0)</f>
        <v>Potential Loyalists</v>
      </c>
    </row>
    <row r="2488" ht="15.75" customHeight="1">
      <c r="A2488" s="4">
        <v>18241.0</v>
      </c>
      <c r="B2488" s="5">
        <v>2.0</v>
      </c>
      <c r="C2488" s="15">
        <v>44617.45486111111</v>
      </c>
      <c r="D2488" s="16">
        <v>32.7</v>
      </c>
      <c r="E2488" s="5">
        <f t="shared" si="1"/>
        <v>458</v>
      </c>
      <c r="F2488" s="5">
        <f t="shared" si="2"/>
        <v>3</v>
      </c>
      <c r="G2488" s="5">
        <f t="shared" si="3"/>
        <v>3</v>
      </c>
      <c r="H2488" s="5">
        <f t="shared" si="4"/>
        <v>3</v>
      </c>
      <c r="I2488" s="5" t="str">
        <f t="shared" si="5"/>
        <v>333</v>
      </c>
      <c r="J2488" s="5" t="str">
        <f t="shared" si="6"/>
        <v>33</v>
      </c>
      <c r="K2488" s="5" t="str">
        <f>VLOOKUP(J2488,'RF Mapping'!$A$1:$B$26,2,0)</f>
        <v>Need Attention</v>
      </c>
    </row>
    <row r="2489" ht="15.75" customHeight="1">
      <c r="A2489" s="4">
        <v>18245.0</v>
      </c>
      <c r="B2489" s="5">
        <v>4.0</v>
      </c>
      <c r="C2489" s="15">
        <v>44714.61666666667</v>
      </c>
      <c r="D2489" s="16">
        <v>77.74000000000001</v>
      </c>
      <c r="E2489" s="5">
        <f t="shared" si="1"/>
        <v>361</v>
      </c>
      <c r="F2489" s="5">
        <f t="shared" si="2"/>
        <v>5</v>
      </c>
      <c r="G2489" s="5">
        <f t="shared" si="3"/>
        <v>4</v>
      </c>
      <c r="H2489" s="5">
        <f t="shared" si="4"/>
        <v>4</v>
      </c>
      <c r="I2489" s="5" t="str">
        <f t="shared" si="5"/>
        <v>544</v>
      </c>
      <c r="J2489" s="5" t="str">
        <f t="shared" si="6"/>
        <v>54</v>
      </c>
      <c r="K2489" s="5" t="str">
        <f>VLOOKUP(J2489,'RF Mapping'!$A$1:$B$26,2,0)</f>
        <v>Champions</v>
      </c>
    </row>
    <row r="2490" ht="15.75" customHeight="1">
      <c r="A2490" s="4">
        <v>18252.0</v>
      </c>
      <c r="B2490" s="5">
        <v>1.0</v>
      </c>
      <c r="C2490" s="15">
        <v>44671.52986111111</v>
      </c>
      <c r="D2490" s="16">
        <v>33.78</v>
      </c>
      <c r="E2490" s="5">
        <f t="shared" si="1"/>
        <v>404</v>
      </c>
      <c r="F2490" s="5">
        <f t="shared" si="2"/>
        <v>4</v>
      </c>
      <c r="G2490" s="5">
        <f t="shared" si="3"/>
        <v>2</v>
      </c>
      <c r="H2490" s="5">
        <f t="shared" si="4"/>
        <v>3</v>
      </c>
      <c r="I2490" s="5" t="str">
        <f t="shared" si="5"/>
        <v>423</v>
      </c>
      <c r="J2490" s="5" t="str">
        <f t="shared" si="6"/>
        <v>42</v>
      </c>
      <c r="K2490" s="5" t="str">
        <f>VLOOKUP(J2490,'RF Mapping'!$A$1:$B$26,2,0)</f>
        <v>Potential Loyalists</v>
      </c>
    </row>
    <row r="2491" ht="15.75" customHeight="1">
      <c r="A2491" s="4">
        <v>18256.0</v>
      </c>
      <c r="B2491" s="5">
        <v>1.0</v>
      </c>
      <c r="C2491" s="15">
        <v>44367.35208333333</v>
      </c>
      <c r="D2491" s="16">
        <v>15.600000000000001</v>
      </c>
      <c r="E2491" s="5">
        <f t="shared" si="1"/>
        <v>708</v>
      </c>
      <c r="F2491" s="5">
        <f t="shared" si="2"/>
        <v>2</v>
      </c>
      <c r="G2491" s="5">
        <f t="shared" si="3"/>
        <v>2</v>
      </c>
      <c r="H2491" s="5">
        <f t="shared" si="4"/>
        <v>2</v>
      </c>
      <c r="I2491" s="5" t="str">
        <f t="shared" si="5"/>
        <v>222</v>
      </c>
      <c r="J2491" s="5" t="str">
        <f t="shared" si="6"/>
        <v>22</v>
      </c>
      <c r="K2491" s="5" t="str">
        <f>VLOOKUP(J2491,'RF Mapping'!$A$1:$B$26,2,0)</f>
        <v>Hibernating</v>
      </c>
    </row>
    <row r="2492" ht="15.75" customHeight="1">
      <c r="A2492" s="4">
        <v>18257.0</v>
      </c>
      <c r="B2492" s="5">
        <v>1.0</v>
      </c>
      <c r="C2492" s="15">
        <v>44609.61597222222</v>
      </c>
      <c r="D2492" s="16">
        <v>33.2</v>
      </c>
      <c r="E2492" s="5">
        <f t="shared" si="1"/>
        <v>466</v>
      </c>
      <c r="F2492" s="5">
        <f t="shared" si="2"/>
        <v>3</v>
      </c>
      <c r="G2492" s="5">
        <f t="shared" si="3"/>
        <v>2</v>
      </c>
      <c r="H2492" s="5">
        <f t="shared" si="4"/>
        <v>3</v>
      </c>
      <c r="I2492" s="5" t="str">
        <f t="shared" si="5"/>
        <v>323</v>
      </c>
      <c r="J2492" s="5" t="str">
        <f t="shared" si="6"/>
        <v>32</v>
      </c>
      <c r="K2492" s="5" t="str">
        <f>VLOOKUP(J2492,'RF Mapping'!$A$1:$B$26,2,0)</f>
        <v>About to Sleep</v>
      </c>
    </row>
    <row r="2493" ht="15.75" customHeight="1">
      <c r="A2493" s="4">
        <v>18260.0</v>
      </c>
      <c r="B2493" s="5">
        <v>2.0</v>
      </c>
      <c r="C2493" s="15">
        <v>44454.44027777778</v>
      </c>
      <c r="D2493" s="16">
        <v>80.25</v>
      </c>
      <c r="E2493" s="5">
        <f t="shared" si="1"/>
        <v>621</v>
      </c>
      <c r="F2493" s="5">
        <f t="shared" si="2"/>
        <v>2</v>
      </c>
      <c r="G2493" s="5">
        <f t="shared" si="3"/>
        <v>3</v>
      </c>
      <c r="H2493" s="5">
        <f t="shared" si="4"/>
        <v>4</v>
      </c>
      <c r="I2493" s="5" t="str">
        <f t="shared" si="5"/>
        <v>234</v>
      </c>
      <c r="J2493" s="5" t="str">
        <f t="shared" si="6"/>
        <v>23</v>
      </c>
      <c r="K2493" s="5" t="str">
        <f>VLOOKUP(J2493,'RF Mapping'!$A$1:$B$26,2,0)</f>
        <v>At Risk</v>
      </c>
    </row>
    <row r="2494" ht="15.75" customHeight="1">
      <c r="A2494" s="4">
        <v>18262.0</v>
      </c>
      <c r="B2494" s="5">
        <v>1.0</v>
      </c>
      <c r="C2494" s="15">
        <v>44583.66944444444</v>
      </c>
      <c r="D2494" s="16">
        <v>12.5</v>
      </c>
      <c r="E2494" s="5">
        <f t="shared" si="1"/>
        <v>492</v>
      </c>
      <c r="F2494" s="5">
        <f t="shared" si="2"/>
        <v>3</v>
      </c>
      <c r="G2494" s="5">
        <f t="shared" si="3"/>
        <v>2</v>
      </c>
      <c r="H2494" s="5">
        <f t="shared" si="4"/>
        <v>1</v>
      </c>
      <c r="I2494" s="5" t="str">
        <f t="shared" si="5"/>
        <v>321</v>
      </c>
      <c r="J2494" s="5" t="str">
        <f t="shared" si="6"/>
        <v>32</v>
      </c>
      <c r="K2494" s="5" t="str">
        <f>VLOOKUP(J2494,'RF Mapping'!$A$1:$B$26,2,0)</f>
        <v>About to Sleep</v>
      </c>
    </row>
    <row r="2495" ht="15.75" customHeight="1">
      <c r="A2495" s="4">
        <v>18263.0</v>
      </c>
      <c r="B2495" s="5">
        <v>1.0</v>
      </c>
      <c r="C2495" s="15">
        <v>44568.41944444444</v>
      </c>
      <c r="D2495" s="16">
        <v>102.2</v>
      </c>
      <c r="E2495" s="5">
        <f t="shared" si="1"/>
        <v>507</v>
      </c>
      <c r="F2495" s="5">
        <f t="shared" si="2"/>
        <v>3</v>
      </c>
      <c r="G2495" s="5">
        <f t="shared" si="3"/>
        <v>2</v>
      </c>
      <c r="H2495" s="5">
        <f t="shared" si="4"/>
        <v>4</v>
      </c>
      <c r="I2495" s="5" t="str">
        <f t="shared" si="5"/>
        <v>324</v>
      </c>
      <c r="J2495" s="5" t="str">
        <f t="shared" si="6"/>
        <v>32</v>
      </c>
      <c r="K2495" s="5" t="str">
        <f>VLOOKUP(J2495,'RF Mapping'!$A$1:$B$26,2,0)</f>
        <v>About to Sleep</v>
      </c>
    </row>
    <row r="2496" ht="15.75" customHeight="1">
      <c r="A2496" s="4">
        <v>18265.0</v>
      </c>
      <c r="B2496" s="5">
        <v>1.0</v>
      </c>
      <c r="C2496" s="15">
        <v>44565.64305555556</v>
      </c>
      <c r="D2496" s="16">
        <v>19.8</v>
      </c>
      <c r="E2496" s="5">
        <f t="shared" si="1"/>
        <v>510</v>
      </c>
      <c r="F2496" s="5">
        <f t="shared" si="2"/>
        <v>3</v>
      </c>
      <c r="G2496" s="5">
        <f t="shared" si="3"/>
        <v>2</v>
      </c>
      <c r="H2496" s="5">
        <f t="shared" si="4"/>
        <v>2</v>
      </c>
      <c r="I2496" s="5" t="str">
        <f t="shared" si="5"/>
        <v>322</v>
      </c>
      <c r="J2496" s="5" t="str">
        <f t="shared" si="6"/>
        <v>32</v>
      </c>
      <c r="K2496" s="5" t="str">
        <f>VLOOKUP(J2496,'RF Mapping'!$A$1:$B$26,2,0)</f>
        <v>About to Sleep</v>
      </c>
    </row>
    <row r="2497" ht="15.75" customHeight="1">
      <c r="A2497" s="4">
        <v>18270.0</v>
      </c>
      <c r="B2497" s="5">
        <v>1.0</v>
      </c>
      <c r="C2497" s="15">
        <v>44457.52847222222</v>
      </c>
      <c r="D2497" s="16">
        <v>38.25</v>
      </c>
      <c r="E2497" s="5">
        <f t="shared" si="1"/>
        <v>618</v>
      </c>
      <c r="F2497" s="5">
        <f t="shared" si="2"/>
        <v>2</v>
      </c>
      <c r="G2497" s="5">
        <f t="shared" si="3"/>
        <v>2</v>
      </c>
      <c r="H2497" s="5">
        <f t="shared" si="4"/>
        <v>3</v>
      </c>
      <c r="I2497" s="5" t="str">
        <f t="shared" si="5"/>
        <v>223</v>
      </c>
      <c r="J2497" s="5" t="str">
        <f t="shared" si="6"/>
        <v>22</v>
      </c>
      <c r="K2497" s="5" t="str">
        <f>VLOOKUP(J2497,'RF Mapping'!$A$1:$B$26,2,0)</f>
        <v>Hibernating</v>
      </c>
    </row>
    <row r="2498" ht="15.75" customHeight="1">
      <c r="A2498" s="4">
        <v>18272.0</v>
      </c>
      <c r="B2498" s="5">
        <v>3.0</v>
      </c>
      <c r="C2498" s="15">
        <v>44719.52986111111</v>
      </c>
      <c r="D2498" s="16">
        <v>46.88000000000001</v>
      </c>
      <c r="E2498" s="5">
        <f t="shared" si="1"/>
        <v>356</v>
      </c>
      <c r="F2498" s="5">
        <f t="shared" si="2"/>
        <v>5</v>
      </c>
      <c r="G2498" s="5">
        <f t="shared" si="3"/>
        <v>4</v>
      </c>
      <c r="H2498" s="5">
        <f t="shared" si="4"/>
        <v>3</v>
      </c>
      <c r="I2498" s="5" t="str">
        <f t="shared" si="5"/>
        <v>543</v>
      </c>
      <c r="J2498" s="5" t="str">
        <f t="shared" si="6"/>
        <v>54</v>
      </c>
      <c r="K2498" s="5" t="str">
        <f>VLOOKUP(J2498,'RF Mapping'!$A$1:$B$26,2,0)</f>
        <v>Champions</v>
      </c>
    </row>
    <row r="2499" ht="15.75" customHeight="1">
      <c r="A2499" s="4">
        <v>18273.0</v>
      </c>
      <c r="B2499" s="5">
        <v>2.0</v>
      </c>
      <c r="C2499" s="15">
        <v>44719.55277777778</v>
      </c>
      <c r="D2499" s="16">
        <v>153.0</v>
      </c>
      <c r="E2499" s="5">
        <f t="shared" si="1"/>
        <v>356</v>
      </c>
      <c r="F2499" s="5">
        <f t="shared" si="2"/>
        <v>5</v>
      </c>
      <c r="G2499" s="5">
        <f t="shared" si="3"/>
        <v>3</v>
      </c>
      <c r="H2499" s="5">
        <f t="shared" si="4"/>
        <v>4</v>
      </c>
      <c r="I2499" s="5" t="str">
        <f t="shared" si="5"/>
        <v>534</v>
      </c>
      <c r="J2499" s="5" t="str">
        <f t="shared" si="6"/>
        <v>53</v>
      </c>
      <c r="K2499" s="5" t="str">
        <f>VLOOKUP(J2499,'RF Mapping'!$A$1:$B$26,2,0)</f>
        <v>Potential Loyalists</v>
      </c>
    </row>
    <row r="2500" ht="15.75" customHeight="1">
      <c r="A2500" s="4">
        <v>18274.0</v>
      </c>
      <c r="B2500" s="5">
        <v>1.0</v>
      </c>
      <c r="C2500" s="15">
        <v>44703.42916666667</v>
      </c>
      <c r="D2500" s="16">
        <v>82.2</v>
      </c>
      <c r="E2500" s="5">
        <f t="shared" si="1"/>
        <v>372</v>
      </c>
      <c r="F2500" s="5">
        <f t="shared" si="2"/>
        <v>5</v>
      </c>
      <c r="G2500" s="5">
        <f t="shared" si="3"/>
        <v>2</v>
      </c>
      <c r="H2500" s="5">
        <f t="shared" si="4"/>
        <v>4</v>
      </c>
      <c r="I2500" s="5" t="str">
        <f t="shared" si="5"/>
        <v>524</v>
      </c>
      <c r="J2500" s="5" t="str">
        <f t="shared" si="6"/>
        <v>52</v>
      </c>
      <c r="K2500" s="5" t="str">
        <f>VLOOKUP(J2500,'RF Mapping'!$A$1:$B$26,2,0)</f>
        <v>Potential Loyalists</v>
      </c>
    </row>
    <row r="2501" ht="15.75" customHeight="1">
      <c r="A2501" s="4">
        <v>18276.0</v>
      </c>
      <c r="B2501" s="5">
        <v>1.0</v>
      </c>
      <c r="C2501" s="15">
        <v>44699.70416666667</v>
      </c>
      <c r="D2501" s="16">
        <v>6.25</v>
      </c>
      <c r="E2501" s="5">
        <f t="shared" si="1"/>
        <v>376</v>
      </c>
      <c r="F2501" s="5">
        <f t="shared" si="2"/>
        <v>5</v>
      </c>
      <c r="G2501" s="5">
        <f t="shared" si="3"/>
        <v>2</v>
      </c>
      <c r="H2501" s="5">
        <f t="shared" si="4"/>
        <v>1</v>
      </c>
      <c r="I2501" s="5" t="str">
        <f t="shared" si="5"/>
        <v>521</v>
      </c>
      <c r="J2501" s="5" t="str">
        <f t="shared" si="6"/>
        <v>52</v>
      </c>
      <c r="K2501" s="5" t="str">
        <f>VLOOKUP(J2501,'RF Mapping'!$A$1:$B$26,2,0)</f>
        <v>Potential Loyalists</v>
      </c>
    </row>
    <row r="2502" ht="15.75" customHeight="1">
      <c r="A2502" s="4">
        <v>18277.0</v>
      </c>
      <c r="B2502" s="5">
        <v>1.0</v>
      </c>
      <c r="C2502" s="15">
        <v>44663.64027777778</v>
      </c>
      <c r="D2502" s="16">
        <v>17.85</v>
      </c>
      <c r="E2502" s="5">
        <f t="shared" si="1"/>
        <v>412</v>
      </c>
      <c r="F2502" s="5">
        <f t="shared" si="2"/>
        <v>4</v>
      </c>
      <c r="G2502" s="5">
        <f t="shared" si="3"/>
        <v>2</v>
      </c>
      <c r="H2502" s="5">
        <f t="shared" si="4"/>
        <v>2</v>
      </c>
      <c r="I2502" s="5" t="str">
        <f t="shared" si="5"/>
        <v>422</v>
      </c>
      <c r="J2502" s="5" t="str">
        <f t="shared" si="6"/>
        <v>42</v>
      </c>
      <c r="K2502" s="5" t="str">
        <f>VLOOKUP(J2502,'RF Mapping'!$A$1:$B$26,2,0)</f>
        <v>Potential Loyalists</v>
      </c>
    </row>
    <row r="2503" ht="15.75" customHeight="1">
      <c r="A2503" s="4">
        <v>18283.0</v>
      </c>
      <c r="B2503" s="5">
        <v>9.0</v>
      </c>
      <c r="C2503" s="15">
        <v>44711.54097222222</v>
      </c>
      <c r="D2503" s="16">
        <v>48.17999999999999</v>
      </c>
      <c r="E2503" s="5">
        <f t="shared" si="1"/>
        <v>364</v>
      </c>
      <c r="F2503" s="5">
        <f t="shared" si="2"/>
        <v>5</v>
      </c>
      <c r="G2503" s="5">
        <f t="shared" si="3"/>
        <v>4</v>
      </c>
      <c r="H2503" s="5">
        <f t="shared" si="4"/>
        <v>3</v>
      </c>
      <c r="I2503" s="5" t="str">
        <f t="shared" si="5"/>
        <v>543</v>
      </c>
      <c r="J2503" s="5" t="str">
        <f t="shared" si="6"/>
        <v>54</v>
      </c>
      <c r="K2503" s="5" t="str">
        <f>VLOOKUP(J2503,'RF Mapping'!$A$1:$B$26,2,0)</f>
        <v>Champions</v>
      </c>
    </row>
    <row r="2504" ht="15.75" customHeight="1">
      <c r="A2504" s="4">
        <v>18287.0</v>
      </c>
      <c r="B2504" s="5">
        <v>2.0</v>
      </c>
      <c r="C2504" s="15">
        <v>44663.43263888889</v>
      </c>
      <c r="D2504" s="16">
        <v>199.8</v>
      </c>
      <c r="E2504" s="5">
        <f t="shared" si="1"/>
        <v>412</v>
      </c>
      <c r="F2504" s="5">
        <f t="shared" si="2"/>
        <v>4</v>
      </c>
      <c r="G2504" s="5">
        <f t="shared" si="3"/>
        <v>3</v>
      </c>
      <c r="H2504" s="5">
        <f t="shared" si="4"/>
        <v>4</v>
      </c>
      <c r="I2504" s="5" t="str">
        <f t="shared" si="5"/>
        <v>434</v>
      </c>
      <c r="J2504" s="5" t="str">
        <f t="shared" si="6"/>
        <v>43</v>
      </c>
      <c r="K2504" s="5" t="str">
        <f>VLOOKUP(J2504,'RF Mapping'!$A$1:$B$26,2,0)</f>
        <v>Potential Loyalists</v>
      </c>
    </row>
    <row r="2505" ht="15.75" customHeight="1">
      <c r="C2505" s="15"/>
    </row>
    <row r="2506" ht="15.75" customHeight="1">
      <c r="C2506" s="15"/>
    </row>
    <row r="2507" ht="15.75" customHeight="1">
      <c r="C2507" s="15"/>
    </row>
    <row r="2508" ht="15.75" customHeight="1">
      <c r="C2508" s="15"/>
    </row>
    <row r="2509" ht="15.75" customHeight="1">
      <c r="C2509" s="15"/>
    </row>
    <row r="2510" ht="15.75" customHeight="1">
      <c r="C2510" s="15"/>
    </row>
    <row r="2511" ht="15.75" customHeight="1">
      <c r="C2511" s="15"/>
    </row>
    <row r="2512" ht="15.75" customHeight="1">
      <c r="C2512" s="15"/>
    </row>
    <row r="2513" ht="15.75" customHeight="1">
      <c r="C2513" s="15"/>
    </row>
    <row r="2514" ht="15.75" customHeight="1">
      <c r="C2514" s="15"/>
    </row>
    <row r="2515" ht="15.75" customHeight="1">
      <c r="C2515" s="15"/>
    </row>
    <row r="2516" ht="15.75" customHeight="1">
      <c r="C2516" s="15"/>
    </row>
    <row r="2517" ht="15.75" customHeight="1">
      <c r="C2517" s="15"/>
    </row>
    <row r="2518" ht="15.75" customHeight="1">
      <c r="C2518" s="15"/>
    </row>
    <row r="2519" ht="15.75" customHeight="1">
      <c r="C2519" s="15"/>
    </row>
    <row r="2520" ht="15.75" customHeight="1">
      <c r="C2520" s="15"/>
    </row>
    <row r="2521" ht="15.75" customHeight="1">
      <c r="C2521" s="15"/>
    </row>
    <row r="2522" ht="15.75" customHeight="1">
      <c r="C2522" s="15"/>
    </row>
    <row r="2523" ht="15.75" customHeight="1">
      <c r="C2523" s="15"/>
    </row>
    <row r="2524" ht="15.75" customHeight="1">
      <c r="C2524" s="15"/>
    </row>
    <row r="2525" ht="15.75" customHeight="1">
      <c r="C2525" s="15"/>
    </row>
    <row r="2526" ht="15.75" customHeight="1">
      <c r="C2526" s="15"/>
    </row>
    <row r="2527" ht="15.75" customHeight="1">
      <c r="C2527" s="15"/>
    </row>
    <row r="2528" ht="15.75" customHeight="1">
      <c r="C2528" s="15"/>
    </row>
    <row r="2529" ht="15.75" customHeight="1">
      <c r="C2529" s="15"/>
    </row>
    <row r="2530" ht="15.75" customHeight="1">
      <c r="C2530" s="15"/>
    </row>
    <row r="2531" ht="15.75" customHeight="1">
      <c r="C2531" s="15"/>
    </row>
    <row r="2532" ht="15.75" customHeight="1">
      <c r="C2532" s="15"/>
    </row>
    <row r="2533" ht="15.75" customHeight="1">
      <c r="C2533" s="15"/>
    </row>
    <row r="2534" ht="15.75" customHeight="1">
      <c r="C2534" s="15"/>
    </row>
    <row r="2535" ht="15.75" customHeight="1">
      <c r="C2535" s="15"/>
    </row>
    <row r="2536" ht="15.75" customHeight="1">
      <c r="C2536" s="15"/>
    </row>
    <row r="2537" ht="15.75" customHeight="1">
      <c r="C2537" s="15"/>
    </row>
    <row r="2538" ht="15.75" customHeight="1">
      <c r="C2538" s="15"/>
    </row>
    <row r="2539" ht="15.75" customHeight="1">
      <c r="C2539" s="15"/>
    </row>
    <row r="2540" ht="15.75" customHeight="1">
      <c r="C2540" s="15"/>
    </row>
    <row r="2541" ht="15.75" customHeight="1">
      <c r="C2541" s="15"/>
    </row>
    <row r="2542" ht="15.75" customHeight="1">
      <c r="C2542" s="15"/>
    </row>
    <row r="2543" ht="15.75" customHeight="1">
      <c r="C2543" s="15"/>
    </row>
    <row r="2544" ht="15.75" customHeight="1">
      <c r="C2544" s="15"/>
    </row>
    <row r="2545" ht="15.75" customHeight="1">
      <c r="C2545" s="15"/>
    </row>
    <row r="2546" ht="15.75" customHeight="1">
      <c r="C2546" s="15"/>
    </row>
    <row r="2547" ht="15.75" customHeight="1">
      <c r="C2547" s="15"/>
    </row>
    <row r="2548" ht="15.75" customHeight="1">
      <c r="C2548" s="15"/>
    </row>
    <row r="2549" ht="15.75" customHeight="1">
      <c r="C2549" s="15"/>
    </row>
    <row r="2550" ht="15.75" customHeight="1">
      <c r="C2550" s="15"/>
    </row>
    <row r="2551" ht="15.75" customHeight="1">
      <c r="C2551" s="15"/>
    </row>
    <row r="2552" ht="15.75" customHeight="1">
      <c r="C2552" s="15"/>
    </row>
    <row r="2553" ht="15.75" customHeight="1">
      <c r="C2553" s="15"/>
    </row>
    <row r="2554" ht="15.75" customHeight="1">
      <c r="C2554" s="15"/>
    </row>
    <row r="2555" ht="15.75" customHeight="1">
      <c r="C2555" s="15"/>
    </row>
    <row r="2556" ht="15.75" customHeight="1">
      <c r="C2556" s="15"/>
    </row>
    <row r="2557" ht="15.75" customHeight="1">
      <c r="C2557" s="15"/>
    </row>
    <row r="2558" ht="15.75" customHeight="1">
      <c r="C2558" s="15"/>
    </row>
    <row r="2559" ht="15.75" customHeight="1">
      <c r="C2559" s="15"/>
    </row>
    <row r="2560" ht="15.75" customHeight="1">
      <c r="C2560" s="15"/>
    </row>
    <row r="2561" ht="15.75" customHeight="1">
      <c r="C2561" s="15"/>
    </row>
    <row r="2562" ht="15.75" customHeight="1">
      <c r="C2562" s="15"/>
    </row>
    <row r="2563" ht="15.75" customHeight="1">
      <c r="C2563" s="15"/>
    </row>
    <row r="2564" ht="15.75" customHeight="1">
      <c r="C2564" s="15"/>
    </row>
    <row r="2565" ht="15.75" customHeight="1">
      <c r="C2565" s="15"/>
    </row>
    <row r="2566" ht="15.75" customHeight="1">
      <c r="C2566" s="15"/>
    </row>
    <row r="2567" ht="15.75" customHeight="1">
      <c r="C2567" s="15"/>
    </row>
    <row r="2568" ht="15.75" customHeight="1">
      <c r="C2568" s="15"/>
    </row>
    <row r="2569" ht="15.75" customHeight="1">
      <c r="C2569" s="15"/>
    </row>
    <row r="2570" ht="15.75" customHeight="1">
      <c r="C2570" s="15"/>
    </row>
    <row r="2571" ht="15.75" customHeight="1">
      <c r="C2571" s="15"/>
    </row>
    <row r="2572" ht="15.75" customHeight="1">
      <c r="C2572" s="15"/>
    </row>
    <row r="2573" ht="15.75" customHeight="1">
      <c r="C2573" s="15"/>
    </row>
    <row r="2574" ht="15.75" customHeight="1">
      <c r="C2574" s="15"/>
    </row>
    <row r="2575" ht="15.75" customHeight="1">
      <c r="C2575" s="15"/>
    </row>
    <row r="2576" ht="15.75" customHeight="1">
      <c r="C2576" s="15"/>
    </row>
    <row r="2577" ht="15.75" customHeight="1">
      <c r="C2577" s="15"/>
    </row>
    <row r="2578" ht="15.75" customHeight="1">
      <c r="C2578" s="15"/>
    </row>
    <row r="2579" ht="15.75" customHeight="1">
      <c r="C2579" s="15"/>
    </row>
    <row r="2580" ht="15.75" customHeight="1">
      <c r="C2580" s="15"/>
    </row>
    <row r="2581" ht="15.75" customHeight="1">
      <c r="C2581" s="15"/>
    </row>
    <row r="2582" ht="15.75" customHeight="1">
      <c r="C2582" s="15"/>
    </row>
    <row r="2583" ht="15.75" customHeight="1">
      <c r="C2583" s="15"/>
    </row>
    <row r="2584" ht="15.75" customHeight="1">
      <c r="C2584" s="15"/>
    </row>
    <row r="2585" ht="15.75" customHeight="1">
      <c r="C2585" s="15"/>
    </row>
    <row r="2586" ht="15.75" customHeight="1">
      <c r="C2586" s="15"/>
    </row>
    <row r="2587" ht="15.75" customHeight="1">
      <c r="C2587" s="15"/>
    </row>
    <row r="2588" ht="15.75" customHeight="1">
      <c r="C2588" s="15"/>
    </row>
    <row r="2589" ht="15.75" customHeight="1">
      <c r="C2589" s="15"/>
    </row>
    <row r="2590" ht="15.75" customHeight="1">
      <c r="C2590" s="15"/>
    </row>
    <row r="2591" ht="15.75" customHeight="1">
      <c r="C2591" s="15"/>
    </row>
    <row r="2592" ht="15.75" customHeight="1">
      <c r="C2592" s="15"/>
    </row>
    <row r="2593" ht="15.75" customHeight="1">
      <c r="C2593" s="15"/>
    </row>
    <row r="2594" ht="15.75" customHeight="1">
      <c r="C2594" s="15"/>
    </row>
    <row r="2595" ht="15.75" customHeight="1">
      <c r="C2595" s="15"/>
    </row>
    <row r="2596" ht="15.75" customHeight="1">
      <c r="C2596" s="15"/>
    </row>
    <row r="2597" ht="15.75" customHeight="1">
      <c r="C2597" s="15"/>
    </row>
    <row r="2598" ht="15.75" customHeight="1">
      <c r="C2598" s="15"/>
    </row>
    <row r="2599" ht="15.75" customHeight="1">
      <c r="C2599" s="15"/>
    </row>
    <row r="2600" ht="15.75" customHeight="1">
      <c r="C2600" s="15"/>
    </row>
    <row r="2601" ht="15.75" customHeight="1">
      <c r="C2601" s="15"/>
    </row>
    <row r="2602" ht="15.75" customHeight="1">
      <c r="C2602" s="15"/>
    </row>
    <row r="2603" ht="15.75" customHeight="1">
      <c r="C2603" s="15"/>
    </row>
    <row r="2604" ht="15.75" customHeight="1">
      <c r="C2604" s="15"/>
    </row>
    <row r="2605" ht="15.75" customHeight="1">
      <c r="C2605" s="15"/>
    </row>
    <row r="2606" ht="15.75" customHeight="1">
      <c r="C2606" s="15"/>
    </row>
    <row r="2607" ht="15.75" customHeight="1">
      <c r="C2607" s="15"/>
    </row>
    <row r="2608" ht="15.75" customHeight="1">
      <c r="C2608" s="15"/>
    </row>
    <row r="2609" ht="15.75" customHeight="1">
      <c r="C2609" s="15"/>
    </row>
    <row r="2610" ht="15.75" customHeight="1">
      <c r="C2610" s="15"/>
    </row>
    <row r="2611" ht="15.75" customHeight="1">
      <c r="C2611" s="15"/>
    </row>
    <row r="2612" ht="15.75" customHeight="1">
      <c r="C2612" s="15"/>
    </row>
    <row r="2613" ht="15.75" customHeight="1">
      <c r="C2613" s="15"/>
    </row>
    <row r="2614" ht="15.75" customHeight="1">
      <c r="C2614" s="15"/>
    </row>
    <row r="2615" ht="15.75" customHeight="1">
      <c r="C2615" s="15"/>
    </row>
    <row r="2616" ht="15.75" customHeight="1">
      <c r="C2616" s="15"/>
    </row>
    <row r="2617" ht="15.75" customHeight="1">
      <c r="C2617" s="15"/>
    </row>
    <row r="2618" ht="15.75" customHeight="1">
      <c r="C2618" s="15"/>
    </row>
    <row r="2619" ht="15.75" customHeight="1">
      <c r="C2619" s="15"/>
    </row>
    <row r="2620" ht="15.75" customHeight="1">
      <c r="C2620" s="15"/>
    </row>
    <row r="2621" ht="15.75" customHeight="1">
      <c r="C2621" s="15"/>
    </row>
    <row r="2622" ht="15.75" customHeight="1">
      <c r="C2622" s="15"/>
    </row>
    <row r="2623" ht="15.75" customHeight="1">
      <c r="C2623" s="15"/>
    </row>
    <row r="2624" ht="15.75" customHeight="1">
      <c r="C2624" s="15"/>
    </row>
    <row r="2625" ht="15.75" customHeight="1">
      <c r="C2625" s="15"/>
    </row>
    <row r="2626" ht="15.75" customHeight="1">
      <c r="C2626" s="15"/>
    </row>
    <row r="2627" ht="15.75" customHeight="1">
      <c r="C2627" s="15"/>
    </row>
    <row r="2628" ht="15.75" customHeight="1">
      <c r="C2628" s="15"/>
    </row>
    <row r="2629" ht="15.75" customHeight="1">
      <c r="C2629" s="15"/>
    </row>
    <row r="2630" ht="15.75" customHeight="1">
      <c r="C2630" s="15"/>
    </row>
    <row r="2631" ht="15.75" customHeight="1">
      <c r="C2631" s="15"/>
    </row>
    <row r="2632" ht="15.75" customHeight="1">
      <c r="C2632" s="15"/>
    </row>
    <row r="2633" ht="15.75" customHeight="1">
      <c r="C2633" s="15"/>
    </row>
    <row r="2634" ht="15.75" customHeight="1">
      <c r="C2634" s="15"/>
    </row>
    <row r="2635" ht="15.75" customHeight="1">
      <c r="C2635" s="15"/>
    </row>
    <row r="2636" ht="15.75" customHeight="1">
      <c r="C2636" s="15"/>
    </row>
    <row r="2637" ht="15.75" customHeight="1">
      <c r="C2637" s="15"/>
    </row>
    <row r="2638" ht="15.75" customHeight="1">
      <c r="C2638" s="15"/>
    </row>
    <row r="2639" ht="15.75" customHeight="1">
      <c r="C2639" s="15"/>
    </row>
    <row r="2640" ht="15.75" customHeight="1">
      <c r="C2640" s="15"/>
    </row>
    <row r="2641" ht="15.75" customHeight="1">
      <c r="C2641" s="15"/>
    </row>
    <row r="2642" ht="15.75" customHeight="1">
      <c r="C2642" s="15"/>
    </row>
    <row r="2643" ht="15.75" customHeight="1">
      <c r="C2643" s="15"/>
    </row>
    <row r="2644" ht="15.75" customHeight="1">
      <c r="C2644" s="15"/>
    </row>
    <row r="2645" ht="15.75" customHeight="1">
      <c r="C2645" s="15"/>
    </row>
    <row r="2646" ht="15.75" customHeight="1">
      <c r="C2646" s="15"/>
    </row>
    <row r="2647" ht="15.75" customHeight="1">
      <c r="C2647" s="15"/>
    </row>
    <row r="2648" ht="15.75" customHeight="1">
      <c r="C2648" s="15"/>
    </row>
    <row r="2649" ht="15.75" customHeight="1">
      <c r="C2649" s="15"/>
    </row>
    <row r="2650" ht="15.75" customHeight="1">
      <c r="C2650" s="15"/>
    </row>
    <row r="2651" ht="15.75" customHeight="1">
      <c r="C2651" s="15"/>
    </row>
    <row r="2652" ht="15.75" customHeight="1">
      <c r="C2652" s="15"/>
    </row>
    <row r="2653" ht="15.75" customHeight="1">
      <c r="C2653" s="15"/>
    </row>
    <row r="2654" ht="15.75" customHeight="1">
      <c r="C2654" s="15"/>
    </row>
    <row r="2655" ht="15.75" customHeight="1">
      <c r="C2655" s="15"/>
    </row>
    <row r="2656" ht="15.75" customHeight="1">
      <c r="C2656" s="15"/>
    </row>
    <row r="2657" ht="15.75" customHeight="1">
      <c r="C2657" s="15"/>
    </row>
    <row r="2658" ht="15.75" customHeight="1">
      <c r="C2658" s="15"/>
    </row>
    <row r="2659" ht="15.75" customHeight="1">
      <c r="C2659" s="15"/>
    </row>
    <row r="2660" ht="15.75" customHeight="1">
      <c r="C2660" s="15"/>
    </row>
    <row r="2661" ht="15.75" customHeight="1">
      <c r="C2661" s="15"/>
    </row>
    <row r="2662" ht="15.75" customHeight="1">
      <c r="C2662" s="15"/>
    </row>
    <row r="2663" ht="15.75" customHeight="1">
      <c r="C2663" s="15"/>
    </row>
    <row r="2664" ht="15.75" customHeight="1">
      <c r="C2664" s="15"/>
    </row>
    <row r="2665" ht="15.75" customHeight="1">
      <c r="C2665" s="15"/>
    </row>
    <row r="2666" ht="15.75" customHeight="1">
      <c r="C2666" s="15"/>
    </row>
    <row r="2667" ht="15.75" customHeight="1">
      <c r="C2667" s="15"/>
    </row>
    <row r="2668" ht="15.75" customHeight="1">
      <c r="C2668" s="15"/>
    </row>
    <row r="2669" ht="15.75" customHeight="1">
      <c r="C2669" s="15"/>
    </row>
    <row r="2670" ht="15.75" customHeight="1">
      <c r="C2670" s="15"/>
    </row>
    <row r="2671" ht="15.75" customHeight="1">
      <c r="C2671" s="15"/>
    </row>
    <row r="2672" ht="15.75" customHeight="1">
      <c r="C2672" s="15"/>
    </row>
    <row r="2673" ht="15.75" customHeight="1">
      <c r="C2673" s="15"/>
    </row>
    <row r="2674" ht="15.75" customHeight="1">
      <c r="C2674" s="15"/>
    </row>
    <row r="2675" ht="15.75" customHeight="1">
      <c r="C2675" s="15"/>
    </row>
    <row r="2676" ht="15.75" customHeight="1">
      <c r="C2676" s="15"/>
    </row>
    <row r="2677" ht="15.75" customHeight="1">
      <c r="C2677" s="15"/>
    </row>
    <row r="2678" ht="15.75" customHeight="1">
      <c r="C2678" s="15"/>
    </row>
    <row r="2679" ht="15.75" customHeight="1">
      <c r="C2679" s="15"/>
    </row>
    <row r="2680" ht="15.75" customHeight="1">
      <c r="C2680" s="15"/>
    </row>
    <row r="2681" ht="15.75" customHeight="1">
      <c r="C2681" s="15"/>
    </row>
    <row r="2682" ht="15.75" customHeight="1">
      <c r="C2682" s="15"/>
    </row>
    <row r="2683" ht="15.75" customHeight="1">
      <c r="C2683" s="15"/>
    </row>
    <row r="2684" ht="15.75" customHeight="1">
      <c r="C2684" s="15"/>
    </row>
    <row r="2685" ht="15.75" customHeight="1">
      <c r="C2685" s="15"/>
    </row>
    <row r="2686" ht="15.75" customHeight="1">
      <c r="C2686" s="15"/>
    </row>
    <row r="2687" ht="15.75" customHeight="1">
      <c r="C2687" s="15"/>
    </row>
    <row r="2688" ht="15.75" customHeight="1">
      <c r="C2688" s="15"/>
    </row>
    <row r="2689" ht="15.75" customHeight="1">
      <c r="C2689" s="15"/>
    </row>
    <row r="2690" ht="15.75" customHeight="1">
      <c r="C2690" s="15"/>
    </row>
    <row r="2691" ht="15.75" customHeight="1">
      <c r="C2691" s="15"/>
    </row>
    <row r="2692" ht="15.75" customHeight="1">
      <c r="C2692" s="15"/>
    </row>
    <row r="2693" ht="15.75" customHeight="1">
      <c r="C2693" s="15"/>
    </row>
    <row r="2694" ht="15.75" customHeight="1">
      <c r="C2694" s="15"/>
    </row>
    <row r="2695" ht="15.75" customHeight="1">
      <c r="C2695" s="15"/>
    </row>
    <row r="2696" ht="15.75" customHeight="1">
      <c r="C2696" s="15"/>
    </row>
    <row r="2697" ht="15.75" customHeight="1">
      <c r="C2697" s="15"/>
    </row>
    <row r="2698" ht="15.75" customHeight="1">
      <c r="C2698" s="15"/>
    </row>
    <row r="2699" ht="15.75" customHeight="1">
      <c r="C2699" s="15"/>
    </row>
    <row r="2700" ht="15.75" customHeight="1">
      <c r="C2700" s="15"/>
    </row>
    <row r="2701" ht="15.75" customHeight="1">
      <c r="C2701" s="15"/>
    </row>
    <row r="2702" ht="15.75" customHeight="1">
      <c r="C2702" s="15"/>
    </row>
    <row r="2703" ht="15.75" customHeight="1">
      <c r="C2703" s="15"/>
    </row>
    <row r="2704" ht="15.75" customHeight="1">
      <c r="C2704" s="15"/>
    </row>
  </sheetData>
  <mergeCells count="33">
    <mergeCell ref="R6:U6"/>
    <mergeCell ref="R7:U7"/>
    <mergeCell ref="N3:Q3"/>
    <mergeCell ref="N4:O4"/>
    <mergeCell ref="R4:U4"/>
    <mergeCell ref="N5:O5"/>
    <mergeCell ref="R5:U5"/>
    <mergeCell ref="N6:O6"/>
    <mergeCell ref="N7:O7"/>
    <mergeCell ref="R12:U12"/>
    <mergeCell ref="R13:U13"/>
    <mergeCell ref="N8:O8"/>
    <mergeCell ref="R8:U8"/>
    <mergeCell ref="N10:Q10"/>
    <mergeCell ref="N11:O11"/>
    <mergeCell ref="R11:U11"/>
    <mergeCell ref="N12:O12"/>
    <mergeCell ref="N13:O13"/>
    <mergeCell ref="R18:U18"/>
    <mergeCell ref="R19:U19"/>
    <mergeCell ref="N20:O20"/>
    <mergeCell ref="R20:U20"/>
    <mergeCell ref="N21:O21"/>
    <mergeCell ref="R21:U21"/>
    <mergeCell ref="N22:O22"/>
    <mergeCell ref="R22:U22"/>
    <mergeCell ref="N14:O14"/>
    <mergeCell ref="R14:U14"/>
    <mergeCell ref="N15:O15"/>
    <mergeCell ref="R15:U15"/>
    <mergeCell ref="N17:Q17"/>
    <mergeCell ref="N18:O18"/>
    <mergeCell ref="N19:O19"/>
  </mergeCell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12.57"/>
    <col customWidth="1" min="2" max="2" width="16.71"/>
    <col customWidth="1" min="3" max="6" width="14.43"/>
    <col customWidth="1" min="10" max="10" width="16.43"/>
  </cols>
  <sheetData>
    <row r="1">
      <c r="A1" s="32" t="s">
        <v>5</v>
      </c>
      <c r="B1" s="32" t="s">
        <v>7</v>
      </c>
      <c r="C1" s="33" t="s">
        <v>4278</v>
      </c>
      <c r="D1" s="33" t="s">
        <v>4279</v>
      </c>
      <c r="E1" s="33" t="s">
        <v>4280</v>
      </c>
      <c r="F1" s="34" t="s">
        <v>4246</v>
      </c>
      <c r="G1" s="34" t="s">
        <v>4247</v>
      </c>
      <c r="H1" s="34" t="s">
        <v>46</v>
      </c>
      <c r="I1" s="34" t="s">
        <v>4262</v>
      </c>
      <c r="J1" s="33" t="s">
        <v>4281</v>
      </c>
      <c r="M1" s="21" t="s">
        <v>4263</v>
      </c>
      <c r="N1" s="35">
        <f>TODAY()</f>
        <v>45075</v>
      </c>
    </row>
    <row r="2">
      <c r="A2" s="5">
        <v>12346.0</v>
      </c>
      <c r="B2" s="5" t="str">
        <f>VLOOKUP(A2,'Customer Details'!$A$1:$B$3264,2,0)</f>
        <v>Australia</v>
      </c>
      <c r="C2" s="5">
        <f>DATEDIF('Customer Segmenation on RFM Sco'!C2,$N$1,"d")</f>
        <v>680</v>
      </c>
      <c r="D2" s="5">
        <v>1.0</v>
      </c>
      <c r="E2" s="16">
        <v>77183.6</v>
      </c>
      <c r="F2" s="5">
        <f>VLOOKUP(C2,'Customer Segmenation on RFM Sco'!$P$4:$Q$8,2,1)</f>
        <v>2</v>
      </c>
      <c r="G2" s="5">
        <f>VLOOKUP(D2,'Customer Segmenation on RFM Sco'!$P$11:$Q$15,2,1)</f>
        <v>2</v>
      </c>
      <c r="H2" s="5">
        <f>VLOOKUP(E2,'Customer Segmenation on RFM Sco'!$P$18:$Q$22,2,1)</f>
        <v>5</v>
      </c>
      <c r="I2" s="5" t="str">
        <f t="shared" ref="I2:I3264" si="1">F2&amp;G2&amp;H2</f>
        <v>225</v>
      </c>
      <c r="J2" s="5" t="str">
        <f>VLOOKUP('Customer Segmenation on RFM Sco'!J2,'RF Mapping'!$A$1:$B$26,2,0)</f>
        <v>Hibernating</v>
      </c>
    </row>
    <row r="3">
      <c r="A3" s="5">
        <v>12747.0</v>
      </c>
      <c r="B3" s="5" t="str">
        <f>VLOOKUP(A3,'Customer Details'!$A$1:$B$3264,2,0)</f>
        <v>India</v>
      </c>
      <c r="C3" s="5">
        <f>DATEDIF('Customer Segmenation on RFM Sco'!C3,$N$1,"d")</f>
        <v>356</v>
      </c>
      <c r="D3" s="5">
        <v>4.0</v>
      </c>
      <c r="E3" s="16">
        <v>236.10000000000002</v>
      </c>
      <c r="F3" s="5">
        <f>VLOOKUP(C3,'Customer Segmenation on RFM Sco'!$P$4:$Q$8,2,1)</f>
        <v>5</v>
      </c>
      <c r="G3" s="5">
        <f>VLOOKUP(D3,'Customer Segmenation on RFM Sco'!$P$11:$Q$15,2,1)</f>
        <v>4</v>
      </c>
      <c r="H3" s="5">
        <f>VLOOKUP(E3,'Customer Segmenation on RFM Sco'!$P$18:$Q$22,2,1)</f>
        <v>4</v>
      </c>
      <c r="I3" s="5" t="str">
        <f t="shared" si="1"/>
        <v>544</v>
      </c>
      <c r="J3" s="5" t="str">
        <f>VLOOKUP('Customer Segmenation on RFM Sco'!J3,'RF Mapping'!$A$1:$B$26,2,0)</f>
        <v>Champions</v>
      </c>
    </row>
    <row r="4">
      <c r="A4" s="5">
        <v>12748.0</v>
      </c>
      <c r="B4" s="5" t="str">
        <f>VLOOKUP(A4,'Customer Details'!$A$1:$B$3264,2,0)</f>
        <v>USA</v>
      </c>
      <c r="C4" s="5">
        <f>DATEDIF('Customer Segmenation on RFM Sco'!C4,$N$1,"d")</f>
        <v>358</v>
      </c>
      <c r="D4" s="5">
        <v>95.0</v>
      </c>
      <c r="E4" s="16">
        <v>3794.7399999999984</v>
      </c>
      <c r="F4" s="5">
        <f>VLOOKUP(C4,'Customer Segmenation on RFM Sco'!$P$4:$Q$8,2,1)</f>
        <v>5</v>
      </c>
      <c r="G4" s="5">
        <f>VLOOKUP(D4,'Customer Segmenation on RFM Sco'!$P$11:$Q$15,2,1)</f>
        <v>4</v>
      </c>
      <c r="H4" s="5">
        <f>VLOOKUP(E4,'Customer Segmenation on RFM Sco'!$P$18:$Q$22,2,1)</f>
        <v>4</v>
      </c>
      <c r="I4" s="5" t="str">
        <f t="shared" si="1"/>
        <v>544</v>
      </c>
      <c r="J4" s="5" t="str">
        <f>VLOOKUP('Customer Segmenation on RFM Sco'!J4,'RF Mapping'!$A$1:$B$26,2,0)</f>
        <v>Champions</v>
      </c>
    </row>
    <row r="5">
      <c r="A5" s="5">
        <v>12749.0</v>
      </c>
      <c r="B5" s="5" t="str">
        <f>VLOOKUP(A5,'Customer Details'!$A$1:$B$3264,2,0)</f>
        <v>Australia</v>
      </c>
      <c r="C5" s="5">
        <f>DATEDIF('Customer Segmenation on RFM Sco'!C5,$N$1,"d")</f>
        <v>357</v>
      </c>
      <c r="D5" s="5">
        <v>4.0</v>
      </c>
      <c r="E5" s="16">
        <v>84.75</v>
      </c>
      <c r="F5" s="5">
        <f>VLOOKUP(C5,'Customer Segmenation on RFM Sco'!$P$4:$Q$8,2,1)</f>
        <v>5</v>
      </c>
      <c r="G5" s="5">
        <f>VLOOKUP(D5,'Customer Segmenation on RFM Sco'!$P$11:$Q$15,2,1)</f>
        <v>4</v>
      </c>
      <c r="H5" s="5">
        <f>VLOOKUP(E5,'Customer Segmenation on RFM Sco'!$P$18:$Q$22,2,1)</f>
        <v>4</v>
      </c>
      <c r="I5" s="5" t="str">
        <f t="shared" si="1"/>
        <v>544</v>
      </c>
      <c r="J5" s="5" t="str">
        <f>VLOOKUP('Customer Segmenation on RFM Sco'!J5,'RF Mapping'!$A$1:$B$26,2,0)</f>
        <v>Champions</v>
      </c>
    </row>
    <row r="6">
      <c r="A6" s="5">
        <v>12820.0</v>
      </c>
      <c r="B6" s="5" t="str">
        <f>VLOOKUP(A6,'Customer Details'!$A$1:$B$3264,2,0)</f>
        <v>India</v>
      </c>
      <c r="C6" s="5">
        <f>DATEDIF('Customer Segmenation on RFM Sco'!C6,$N$1,"d")</f>
        <v>413</v>
      </c>
      <c r="D6" s="5">
        <v>1.0</v>
      </c>
      <c r="E6" s="16">
        <v>10.2</v>
      </c>
      <c r="F6" s="5">
        <f>VLOOKUP(C6,'Customer Segmenation on RFM Sco'!$P$4:$Q$8,2,1)</f>
        <v>4</v>
      </c>
      <c r="G6" s="5">
        <f>VLOOKUP(D6,'Customer Segmenation on RFM Sco'!$P$11:$Q$15,2,1)</f>
        <v>2</v>
      </c>
      <c r="H6" s="5">
        <f>VLOOKUP(E6,'Customer Segmenation on RFM Sco'!$P$18:$Q$22,2,1)</f>
        <v>1</v>
      </c>
      <c r="I6" s="5" t="str">
        <f t="shared" si="1"/>
        <v>421</v>
      </c>
      <c r="J6" s="5" t="str">
        <f>VLOOKUP('Customer Segmenation on RFM Sco'!J6,'RF Mapping'!$A$1:$B$26,2,0)</f>
        <v>Potential Loyalists</v>
      </c>
    </row>
    <row r="7">
      <c r="A7" s="5">
        <v>12822.0</v>
      </c>
      <c r="B7" s="5" t="str">
        <f>VLOOKUP(A7,'Customer Details'!$A$1:$B$3264,2,0)</f>
        <v>India</v>
      </c>
      <c r="C7" s="5">
        <f>DATEDIF('Customer Segmenation on RFM Sco'!C7,$N$1,"d")</f>
        <v>521</v>
      </c>
      <c r="D7" s="5">
        <v>3.0</v>
      </c>
      <c r="E7" s="16">
        <v>45.449999999999996</v>
      </c>
      <c r="F7" s="5">
        <f>VLOOKUP(C7,'Customer Segmenation on RFM Sco'!$P$4:$Q$8,2,1)</f>
        <v>3</v>
      </c>
      <c r="G7" s="5">
        <f>VLOOKUP(D7,'Customer Segmenation on RFM Sco'!$P$11:$Q$15,2,1)</f>
        <v>4</v>
      </c>
      <c r="H7" s="5">
        <f>VLOOKUP(E7,'Customer Segmenation on RFM Sco'!$P$18:$Q$22,2,1)</f>
        <v>3</v>
      </c>
      <c r="I7" s="5" t="str">
        <f t="shared" si="1"/>
        <v>343</v>
      </c>
      <c r="J7" s="5" t="str">
        <f>VLOOKUP('Customer Segmenation on RFM Sco'!J7,'RF Mapping'!$A$1:$B$26,2,0)</f>
        <v>Loyal Customers</v>
      </c>
    </row>
    <row r="8">
      <c r="A8" s="5">
        <v>12824.0</v>
      </c>
      <c r="B8" s="5" t="str">
        <f>VLOOKUP(A8,'Customer Details'!$A$1:$B$3264,2,0)</f>
        <v>Australia</v>
      </c>
      <c r="C8" s="5">
        <f>DATEDIF('Customer Segmenation on RFM Sco'!C8,$N$1,"d")</f>
        <v>398</v>
      </c>
      <c r="D8" s="5">
        <v>1.0</v>
      </c>
      <c r="E8" s="16">
        <v>28.1</v>
      </c>
      <c r="F8" s="5">
        <f>VLOOKUP(C8,'Customer Segmenation on RFM Sco'!$P$4:$Q$8,2,1)</f>
        <v>4</v>
      </c>
      <c r="G8" s="5">
        <f>VLOOKUP(D8,'Customer Segmenation on RFM Sco'!$P$11:$Q$15,2,1)</f>
        <v>2</v>
      </c>
      <c r="H8" s="5">
        <f>VLOOKUP(E8,'Customer Segmenation on RFM Sco'!$P$18:$Q$22,2,1)</f>
        <v>2</v>
      </c>
      <c r="I8" s="5" t="str">
        <f t="shared" si="1"/>
        <v>422</v>
      </c>
      <c r="J8" s="5" t="str">
        <f>VLOOKUP('Customer Segmenation on RFM Sco'!J8,'RF Mapping'!$A$1:$B$26,2,0)</f>
        <v>Potential Loyalists</v>
      </c>
    </row>
    <row r="9">
      <c r="A9" s="5">
        <v>12826.0</v>
      </c>
      <c r="B9" s="5" t="str">
        <f>VLOOKUP(A9,'Customer Details'!$A$1:$B$3264,2,0)</f>
        <v>USA</v>
      </c>
      <c r="C9" s="5">
        <f>DATEDIF('Customer Segmenation on RFM Sco'!C9,$N$1,"d")</f>
        <v>361</v>
      </c>
      <c r="D9" s="5">
        <v>2.0</v>
      </c>
      <c r="E9" s="16">
        <v>36.75</v>
      </c>
      <c r="F9" s="5">
        <f>VLOOKUP(C9,'Customer Segmenation on RFM Sco'!$P$4:$Q$8,2,1)</f>
        <v>5</v>
      </c>
      <c r="G9" s="5">
        <f>VLOOKUP(D9,'Customer Segmenation on RFM Sco'!$P$11:$Q$15,2,1)</f>
        <v>3</v>
      </c>
      <c r="H9" s="5">
        <f>VLOOKUP(E9,'Customer Segmenation on RFM Sco'!$P$18:$Q$22,2,1)</f>
        <v>3</v>
      </c>
      <c r="I9" s="5" t="str">
        <f t="shared" si="1"/>
        <v>533</v>
      </c>
      <c r="J9" s="5" t="str">
        <f>VLOOKUP('Customer Segmenation on RFM Sco'!J9,'RF Mapping'!$A$1:$B$26,2,0)</f>
        <v>Potential Loyalists</v>
      </c>
    </row>
    <row r="10">
      <c r="A10" s="5">
        <v>12827.0</v>
      </c>
      <c r="B10" s="5" t="str">
        <f>VLOOKUP(A10,'Customer Details'!$A$1:$B$3264,2,0)</f>
        <v>Australia</v>
      </c>
      <c r="C10" s="5">
        <f>DATEDIF('Customer Segmenation on RFM Sco'!C10,$N$1,"d")</f>
        <v>493</v>
      </c>
      <c r="D10" s="5">
        <v>1.0</v>
      </c>
      <c r="E10" s="16">
        <v>66.24</v>
      </c>
      <c r="F10" s="5">
        <f>VLOOKUP(C10,'Customer Segmenation on RFM Sco'!$P$4:$Q$8,2,1)</f>
        <v>3</v>
      </c>
      <c r="G10" s="5">
        <f>VLOOKUP(D10,'Customer Segmenation on RFM Sco'!$P$11:$Q$15,2,1)</f>
        <v>2</v>
      </c>
      <c r="H10" s="5">
        <f>VLOOKUP(E10,'Customer Segmenation on RFM Sco'!$P$18:$Q$22,2,1)</f>
        <v>3</v>
      </c>
      <c r="I10" s="5" t="str">
        <f t="shared" si="1"/>
        <v>323</v>
      </c>
      <c r="J10" s="5" t="str">
        <f>VLOOKUP('Customer Segmenation on RFM Sco'!J10,'RF Mapping'!$A$1:$B$26,2,0)</f>
        <v>About to Sleep</v>
      </c>
    </row>
    <row r="11">
      <c r="A11" s="5">
        <v>12828.0</v>
      </c>
      <c r="B11" s="5" t="str">
        <f>VLOOKUP(A11,'Customer Details'!$A$1:$B$3264,2,0)</f>
        <v>China</v>
      </c>
      <c r="C11" s="5">
        <f>DATEDIF('Customer Segmenation on RFM Sco'!C11,$N$1,"d")</f>
        <v>413</v>
      </c>
      <c r="D11" s="5">
        <v>3.0</v>
      </c>
      <c r="E11" s="16">
        <v>124.55</v>
      </c>
      <c r="F11" s="5">
        <f>VLOOKUP(C11,'Customer Segmenation on RFM Sco'!$P$4:$Q$8,2,1)</f>
        <v>4</v>
      </c>
      <c r="G11" s="5">
        <f>VLOOKUP(D11,'Customer Segmenation on RFM Sco'!$P$11:$Q$15,2,1)</f>
        <v>4</v>
      </c>
      <c r="H11" s="5">
        <f>VLOOKUP(E11,'Customer Segmenation on RFM Sco'!$P$18:$Q$22,2,1)</f>
        <v>4</v>
      </c>
      <c r="I11" s="5" t="str">
        <f t="shared" si="1"/>
        <v>444</v>
      </c>
      <c r="J11" s="5" t="str">
        <f>VLOOKUP('Customer Segmenation on RFM Sco'!J11,'RF Mapping'!$A$1:$B$26,2,0)</f>
        <v>Loyal Customers</v>
      </c>
    </row>
    <row r="12">
      <c r="A12" s="5">
        <v>12829.0</v>
      </c>
      <c r="B12" s="5" t="str">
        <f>VLOOKUP(A12,'Customer Details'!$A$1:$B$3264,2,0)</f>
        <v>Australia</v>
      </c>
      <c r="C12" s="5">
        <f>DATEDIF('Customer Segmenation on RFM Sco'!C12,$N$1,"d")</f>
        <v>388</v>
      </c>
      <c r="D12" s="5">
        <v>1.0</v>
      </c>
      <c r="E12" s="16">
        <v>4.15</v>
      </c>
      <c r="F12" s="5">
        <f>VLOOKUP(C12,'Customer Segmenation on RFM Sco'!$P$4:$Q$8,2,1)</f>
        <v>4</v>
      </c>
      <c r="G12" s="5">
        <f>VLOOKUP(D12,'Customer Segmenation on RFM Sco'!$P$11:$Q$15,2,1)</f>
        <v>2</v>
      </c>
      <c r="H12" s="5">
        <f>VLOOKUP(E12,'Customer Segmenation on RFM Sco'!$P$18:$Q$22,2,1)</f>
        <v>1</v>
      </c>
      <c r="I12" s="5" t="str">
        <f t="shared" si="1"/>
        <v>421</v>
      </c>
      <c r="J12" s="5" t="str">
        <f>VLOOKUP('Customer Segmenation on RFM Sco'!J12,'RF Mapping'!$A$1:$B$26,2,0)</f>
        <v>Potential Loyalists</v>
      </c>
    </row>
    <row r="13">
      <c r="A13" s="5">
        <v>12830.0</v>
      </c>
      <c r="B13" s="5" t="str">
        <f>VLOOKUP(A13,'Customer Details'!$A$1:$B$3264,2,0)</f>
        <v>China</v>
      </c>
      <c r="C13" s="5">
        <f>DATEDIF('Customer Segmenation on RFM Sco'!C13,$N$1,"d")</f>
        <v>356</v>
      </c>
      <c r="D13" s="5">
        <v>7.0</v>
      </c>
      <c r="E13" s="16">
        <v>189.2</v>
      </c>
      <c r="F13" s="5">
        <f>VLOOKUP(C13,'Customer Segmenation on RFM Sco'!$P$4:$Q$8,2,1)</f>
        <v>5</v>
      </c>
      <c r="G13" s="5">
        <f>VLOOKUP(D13,'Customer Segmenation on RFM Sco'!$P$11:$Q$15,2,1)</f>
        <v>4</v>
      </c>
      <c r="H13" s="5">
        <f>VLOOKUP(E13,'Customer Segmenation on RFM Sco'!$P$18:$Q$22,2,1)</f>
        <v>4</v>
      </c>
      <c r="I13" s="5" t="str">
        <f t="shared" si="1"/>
        <v>544</v>
      </c>
      <c r="J13" s="5" t="str">
        <f>VLOOKUP('Customer Segmenation on RFM Sco'!J13,'RF Mapping'!$A$1:$B$26,2,0)</f>
        <v>Champions</v>
      </c>
    </row>
    <row r="14">
      <c r="A14" s="5">
        <v>12831.0</v>
      </c>
      <c r="B14" s="5" t="str">
        <f>VLOOKUP(A14,'Customer Details'!$A$1:$B$3264,2,0)</f>
        <v>United Kingdom</v>
      </c>
      <c r="C14" s="5">
        <f>DATEDIF('Customer Segmenation on RFM Sco'!C14,$N$1,"d")</f>
        <v>566</v>
      </c>
      <c r="D14" s="5">
        <v>4.0</v>
      </c>
      <c r="E14" s="16">
        <v>64.3</v>
      </c>
      <c r="F14" s="5">
        <f>VLOOKUP(C14,'Customer Segmenation on RFM Sco'!$P$4:$Q$8,2,1)</f>
        <v>2</v>
      </c>
      <c r="G14" s="5">
        <f>VLOOKUP(D14,'Customer Segmenation on RFM Sco'!$P$11:$Q$15,2,1)</f>
        <v>4</v>
      </c>
      <c r="H14" s="5">
        <f>VLOOKUP(E14,'Customer Segmenation on RFM Sco'!$P$18:$Q$22,2,1)</f>
        <v>3</v>
      </c>
      <c r="I14" s="5" t="str">
        <f t="shared" si="1"/>
        <v>243</v>
      </c>
      <c r="J14" s="5" t="str">
        <f>VLOOKUP('Customer Segmenation on RFM Sco'!J14,'RF Mapping'!$A$1:$B$26,2,0)</f>
        <v>At Risk</v>
      </c>
    </row>
    <row r="15">
      <c r="A15" s="5">
        <v>12832.0</v>
      </c>
      <c r="B15" s="5" t="str">
        <f>VLOOKUP(A15,'Customer Details'!$A$1:$B$3264,2,0)</f>
        <v>India</v>
      </c>
      <c r="C15" s="5">
        <f>DATEDIF('Customer Segmenation on RFM Sco'!C15,$N$1,"d")</f>
        <v>358</v>
      </c>
      <c r="D15" s="5">
        <v>11.0</v>
      </c>
      <c r="E15" s="16">
        <v>170.64000000000001</v>
      </c>
      <c r="F15" s="5">
        <f>VLOOKUP(C15,'Customer Segmenation on RFM Sco'!$P$4:$Q$8,2,1)</f>
        <v>5</v>
      </c>
      <c r="G15" s="5">
        <f>VLOOKUP(D15,'Customer Segmenation on RFM Sco'!$P$11:$Q$15,2,1)</f>
        <v>4</v>
      </c>
      <c r="H15" s="5">
        <f>VLOOKUP(E15,'Customer Segmenation on RFM Sco'!$P$18:$Q$22,2,1)</f>
        <v>4</v>
      </c>
      <c r="I15" s="5" t="str">
        <f t="shared" si="1"/>
        <v>544</v>
      </c>
      <c r="J15" s="5" t="str">
        <f>VLOOKUP('Customer Segmenation on RFM Sco'!J15,'RF Mapping'!$A$1:$B$26,2,0)</f>
        <v>Champions</v>
      </c>
    </row>
    <row r="16">
      <c r="A16" s="5">
        <v>12833.0</v>
      </c>
      <c r="B16" s="5" t="str">
        <f>VLOOKUP(A16,'Customer Details'!$A$1:$B$3264,2,0)</f>
        <v>United Kingdom</v>
      </c>
      <c r="C16" s="5">
        <f>DATEDIF('Customer Segmenation on RFM Sco'!C16,$N$1,"d")</f>
        <v>511</v>
      </c>
      <c r="D16" s="5">
        <v>5.0</v>
      </c>
      <c r="E16" s="16">
        <v>77.55000000000001</v>
      </c>
      <c r="F16" s="5">
        <f>VLOOKUP(C16,'Customer Segmenation on RFM Sco'!$P$4:$Q$8,2,1)</f>
        <v>3</v>
      </c>
      <c r="G16" s="5">
        <f>VLOOKUP(D16,'Customer Segmenation on RFM Sco'!$P$11:$Q$15,2,1)</f>
        <v>4</v>
      </c>
      <c r="H16" s="5">
        <f>VLOOKUP(E16,'Customer Segmenation on RFM Sco'!$P$18:$Q$22,2,1)</f>
        <v>4</v>
      </c>
      <c r="I16" s="5" t="str">
        <f t="shared" si="1"/>
        <v>344</v>
      </c>
      <c r="J16" s="5" t="str">
        <f>VLOOKUP('Customer Segmenation on RFM Sco'!J16,'RF Mapping'!$A$1:$B$26,2,0)</f>
        <v>Loyal Customers</v>
      </c>
    </row>
    <row r="17">
      <c r="A17" s="5">
        <v>12836.0</v>
      </c>
      <c r="B17" s="5" t="str">
        <f>VLOOKUP(A17,'Customer Details'!$A$1:$B$3264,2,0)</f>
        <v>China</v>
      </c>
      <c r="C17" s="5">
        <f>DATEDIF('Customer Segmenation on RFM Sco'!C17,$N$1,"d")</f>
        <v>622</v>
      </c>
      <c r="D17" s="5">
        <v>1.0</v>
      </c>
      <c r="E17" s="16">
        <v>208.79999999999998</v>
      </c>
      <c r="F17" s="5">
        <f>VLOOKUP(C17,'Customer Segmenation on RFM Sco'!$P$4:$Q$8,2,1)</f>
        <v>2</v>
      </c>
      <c r="G17" s="5">
        <f>VLOOKUP(D17,'Customer Segmenation on RFM Sco'!$P$11:$Q$15,2,1)</f>
        <v>2</v>
      </c>
      <c r="H17" s="5">
        <f>VLOOKUP(E17,'Customer Segmenation on RFM Sco'!$P$18:$Q$22,2,1)</f>
        <v>4</v>
      </c>
      <c r="I17" s="5" t="str">
        <f t="shared" si="1"/>
        <v>224</v>
      </c>
      <c r="J17" s="5" t="str">
        <f>VLOOKUP('Customer Segmenation on RFM Sco'!J17,'RF Mapping'!$A$1:$B$26,2,0)</f>
        <v>Hibernating</v>
      </c>
    </row>
    <row r="18">
      <c r="A18" s="5">
        <v>12838.0</v>
      </c>
      <c r="B18" s="5" t="str">
        <f>VLOOKUP(A18,'Customer Details'!$A$1:$B$3264,2,0)</f>
        <v>Australia</v>
      </c>
      <c r="C18" s="5">
        <f>DATEDIF('Customer Segmenation on RFM Sco'!C18,$N$1,"d")</f>
        <v>377</v>
      </c>
      <c r="D18" s="5">
        <v>1.0</v>
      </c>
      <c r="E18" s="16">
        <v>32.55</v>
      </c>
      <c r="F18" s="5">
        <f>VLOOKUP(C18,'Customer Segmenation on RFM Sco'!$P$4:$Q$8,2,1)</f>
        <v>5</v>
      </c>
      <c r="G18" s="5">
        <f>VLOOKUP(D18,'Customer Segmenation on RFM Sco'!$P$11:$Q$15,2,1)</f>
        <v>2</v>
      </c>
      <c r="H18" s="5">
        <f>VLOOKUP(E18,'Customer Segmenation on RFM Sco'!$P$18:$Q$22,2,1)</f>
        <v>2</v>
      </c>
      <c r="I18" s="5" t="str">
        <f t="shared" si="1"/>
        <v>522</v>
      </c>
      <c r="J18" s="5" t="str">
        <f>VLOOKUP('Customer Segmenation on RFM Sco'!J18,'RF Mapping'!$A$1:$B$26,2,0)</f>
        <v>Potential Loyalists</v>
      </c>
    </row>
    <row r="19">
      <c r="A19" s="5">
        <v>12839.0</v>
      </c>
      <c r="B19" s="5" t="str">
        <f>VLOOKUP(A19,'Customer Details'!$A$1:$B$3264,2,0)</f>
        <v>Australia</v>
      </c>
      <c r="C19" s="5">
        <f>DATEDIF('Customer Segmenation on RFM Sco'!C19,$N$1,"d")</f>
        <v>620</v>
      </c>
      <c r="D19" s="5">
        <v>1.0</v>
      </c>
      <c r="E19" s="16">
        <v>55.89</v>
      </c>
      <c r="F19" s="5">
        <f>VLOOKUP(C19,'Customer Segmenation on RFM Sco'!$P$4:$Q$8,2,1)</f>
        <v>2</v>
      </c>
      <c r="G19" s="5">
        <f>VLOOKUP(D19,'Customer Segmenation on RFM Sco'!$P$11:$Q$15,2,1)</f>
        <v>2</v>
      </c>
      <c r="H19" s="5">
        <f>VLOOKUP(E19,'Customer Segmenation on RFM Sco'!$P$18:$Q$22,2,1)</f>
        <v>3</v>
      </c>
      <c r="I19" s="5" t="str">
        <f t="shared" si="1"/>
        <v>223</v>
      </c>
      <c r="J19" s="5" t="str">
        <f>VLOOKUP('Customer Segmenation on RFM Sco'!J19,'RF Mapping'!$A$1:$B$26,2,0)</f>
        <v>Hibernating</v>
      </c>
    </row>
    <row r="20">
      <c r="A20" s="5">
        <v>12840.0</v>
      </c>
      <c r="B20" s="5" t="str">
        <f>VLOOKUP(A20,'Customer Details'!$A$1:$B$3264,2,0)</f>
        <v>China</v>
      </c>
      <c r="C20" s="5">
        <f>DATEDIF('Customer Segmenation on RFM Sco'!C20,$N$1,"d")</f>
        <v>645</v>
      </c>
      <c r="D20" s="5">
        <v>1.0</v>
      </c>
      <c r="E20" s="16">
        <v>2.95</v>
      </c>
      <c r="F20" s="5">
        <f>VLOOKUP(C20,'Customer Segmenation on RFM Sco'!$P$4:$Q$8,2,1)</f>
        <v>2</v>
      </c>
      <c r="G20" s="5">
        <f>VLOOKUP(D20,'Customer Segmenation on RFM Sco'!$P$11:$Q$15,2,1)</f>
        <v>2</v>
      </c>
      <c r="H20" s="5">
        <f>VLOOKUP(E20,'Customer Segmenation on RFM Sco'!$P$18:$Q$22,2,1)</f>
        <v>1</v>
      </c>
      <c r="I20" s="5" t="str">
        <f t="shared" si="1"/>
        <v>221</v>
      </c>
      <c r="J20" s="5" t="str">
        <f>VLOOKUP('Customer Segmenation on RFM Sco'!J20,'RF Mapping'!$A$1:$B$26,2,0)</f>
        <v>Hibernating</v>
      </c>
    </row>
    <row r="21" ht="15.75" customHeight="1">
      <c r="A21" s="5">
        <v>12841.0</v>
      </c>
      <c r="B21" s="5" t="str">
        <f>VLOOKUP(A21,'Customer Details'!$A$1:$B$3264,2,0)</f>
        <v>United Kingdom</v>
      </c>
      <c r="C21" s="5">
        <f>DATEDIF('Customer Segmenation on RFM Sco'!C21,$N$1,"d")</f>
        <v>486</v>
      </c>
      <c r="D21" s="5">
        <v>2.0</v>
      </c>
      <c r="E21" s="16">
        <v>22.45</v>
      </c>
      <c r="F21" s="5">
        <f>VLOOKUP(C21,'Customer Segmenation on RFM Sco'!$P$4:$Q$8,2,1)</f>
        <v>3</v>
      </c>
      <c r="G21" s="5">
        <f>VLOOKUP(D21,'Customer Segmenation on RFM Sco'!$P$11:$Q$15,2,1)</f>
        <v>3</v>
      </c>
      <c r="H21" s="5">
        <f>VLOOKUP(E21,'Customer Segmenation on RFM Sco'!$P$18:$Q$22,2,1)</f>
        <v>2</v>
      </c>
      <c r="I21" s="5" t="str">
        <f t="shared" si="1"/>
        <v>332</v>
      </c>
      <c r="J21" s="5" t="str">
        <f>VLOOKUP('Customer Segmenation on RFM Sco'!J21,'RF Mapping'!$A$1:$B$26,2,0)</f>
        <v>Need Attention</v>
      </c>
    </row>
    <row r="22" ht="15.75" customHeight="1">
      <c r="A22" s="5">
        <v>12842.0</v>
      </c>
      <c r="B22" s="5" t="str">
        <f>VLOOKUP(A22,'Customer Details'!$A$1:$B$3264,2,0)</f>
        <v>United Kingdom</v>
      </c>
      <c r="C22" s="5">
        <f>DATEDIF('Customer Segmenation on RFM Sco'!C22,$N$1,"d")</f>
        <v>433</v>
      </c>
      <c r="D22" s="5">
        <v>3.0</v>
      </c>
      <c r="E22" s="16">
        <v>41.870000000000005</v>
      </c>
      <c r="F22" s="5">
        <f>VLOOKUP(C22,'Customer Segmenation on RFM Sco'!$P$4:$Q$8,2,1)</f>
        <v>3</v>
      </c>
      <c r="G22" s="5">
        <f>VLOOKUP(D22,'Customer Segmenation on RFM Sco'!$P$11:$Q$15,2,1)</f>
        <v>4</v>
      </c>
      <c r="H22" s="5">
        <f>VLOOKUP(E22,'Customer Segmenation on RFM Sco'!$P$18:$Q$22,2,1)</f>
        <v>3</v>
      </c>
      <c r="I22" s="5" t="str">
        <f t="shared" si="1"/>
        <v>343</v>
      </c>
      <c r="J22" s="5" t="str">
        <f>VLOOKUP('Customer Segmenation on RFM Sco'!J22,'RF Mapping'!$A$1:$B$26,2,0)</f>
        <v>Loyal Customers</v>
      </c>
    </row>
    <row r="23" ht="15.75" customHeight="1">
      <c r="A23" s="5">
        <v>12843.0</v>
      </c>
      <c r="B23" s="5" t="str">
        <f>VLOOKUP(A23,'Customer Details'!$A$1:$B$3264,2,0)</f>
        <v>USA</v>
      </c>
      <c r="C23" s="5">
        <f>DATEDIF('Customer Segmenation on RFM Sco'!C23,$N$1,"d")</f>
        <v>361</v>
      </c>
      <c r="D23" s="5">
        <v>6.0</v>
      </c>
      <c r="E23" s="16">
        <v>33.6</v>
      </c>
      <c r="F23" s="5">
        <f>VLOOKUP(C23,'Customer Segmenation on RFM Sco'!$P$4:$Q$8,2,1)</f>
        <v>5</v>
      </c>
      <c r="G23" s="5">
        <f>VLOOKUP(D23,'Customer Segmenation on RFM Sco'!$P$11:$Q$15,2,1)</f>
        <v>4</v>
      </c>
      <c r="H23" s="5">
        <f>VLOOKUP(E23,'Customer Segmenation on RFM Sco'!$P$18:$Q$22,2,1)</f>
        <v>3</v>
      </c>
      <c r="I23" s="5" t="str">
        <f t="shared" si="1"/>
        <v>543</v>
      </c>
      <c r="J23" s="5" t="str">
        <f>VLOOKUP('Customer Segmenation on RFM Sco'!J23,'RF Mapping'!$A$1:$B$26,2,0)</f>
        <v>Champions</v>
      </c>
    </row>
    <row r="24" ht="15.75" customHeight="1">
      <c r="A24" s="5">
        <v>12844.0</v>
      </c>
      <c r="B24" s="5" t="str">
        <f>VLOOKUP(A24,'Customer Details'!$A$1:$B$3264,2,0)</f>
        <v>India</v>
      </c>
      <c r="C24" s="5">
        <f>DATEDIF('Customer Segmenation on RFM Sco'!C24,$N$1,"d")</f>
        <v>381</v>
      </c>
      <c r="D24" s="5">
        <v>7.0</v>
      </c>
      <c r="E24" s="16">
        <v>106.54999999999998</v>
      </c>
      <c r="F24" s="5">
        <f>VLOOKUP(C24,'Customer Segmenation on RFM Sco'!$P$4:$Q$8,2,1)</f>
        <v>4</v>
      </c>
      <c r="G24" s="5">
        <f>VLOOKUP(D24,'Customer Segmenation on RFM Sco'!$P$11:$Q$15,2,1)</f>
        <v>4</v>
      </c>
      <c r="H24" s="5">
        <f>VLOOKUP(E24,'Customer Segmenation on RFM Sco'!$P$18:$Q$22,2,1)</f>
        <v>4</v>
      </c>
      <c r="I24" s="5" t="str">
        <f t="shared" si="1"/>
        <v>444</v>
      </c>
      <c r="J24" s="5" t="str">
        <f>VLOOKUP('Customer Segmenation on RFM Sco'!J24,'RF Mapping'!$A$1:$B$26,2,0)</f>
        <v>Loyal Customers</v>
      </c>
    </row>
    <row r="25" ht="15.75" customHeight="1">
      <c r="A25" s="5">
        <v>12845.0</v>
      </c>
      <c r="B25" s="5" t="str">
        <f>VLOOKUP(A25,'Customer Details'!$A$1:$B$3264,2,0)</f>
        <v>USA</v>
      </c>
      <c r="C25" s="5">
        <f>DATEDIF('Customer Segmenation on RFM Sco'!C25,$N$1,"d")</f>
        <v>570</v>
      </c>
      <c r="D25" s="5">
        <v>3.0</v>
      </c>
      <c r="E25" s="16">
        <v>27.780000000000005</v>
      </c>
      <c r="F25" s="5">
        <f>VLOOKUP(C25,'Customer Segmenation on RFM Sco'!$P$4:$Q$8,2,1)</f>
        <v>2</v>
      </c>
      <c r="G25" s="5">
        <f>VLOOKUP(D25,'Customer Segmenation on RFM Sco'!$P$11:$Q$15,2,1)</f>
        <v>4</v>
      </c>
      <c r="H25" s="5">
        <f>VLOOKUP(E25,'Customer Segmenation on RFM Sco'!$P$18:$Q$22,2,1)</f>
        <v>2</v>
      </c>
      <c r="I25" s="5" t="str">
        <f t="shared" si="1"/>
        <v>242</v>
      </c>
      <c r="J25" s="5" t="str">
        <f>VLOOKUP('Customer Segmenation on RFM Sco'!J25,'RF Mapping'!$A$1:$B$26,2,0)</f>
        <v>At Risk</v>
      </c>
    </row>
    <row r="26" ht="15.75" customHeight="1">
      <c r="A26" s="5">
        <v>12847.0</v>
      </c>
      <c r="B26" s="5" t="str">
        <f>VLOOKUP(A26,'Customer Details'!$A$1:$B$3264,2,0)</f>
        <v>United Kingdom</v>
      </c>
      <c r="C26" s="5">
        <f>DATEDIF('Customer Segmenation on RFM Sco'!C26,$N$1,"d")</f>
        <v>559</v>
      </c>
      <c r="D26" s="5">
        <v>1.0</v>
      </c>
      <c r="E26" s="16">
        <v>81.6</v>
      </c>
      <c r="F26" s="5">
        <f>VLOOKUP(C26,'Customer Segmenation on RFM Sco'!$P$4:$Q$8,2,1)</f>
        <v>2</v>
      </c>
      <c r="G26" s="5">
        <f>VLOOKUP(D26,'Customer Segmenation on RFM Sco'!$P$11:$Q$15,2,1)</f>
        <v>2</v>
      </c>
      <c r="H26" s="5">
        <f>VLOOKUP(E26,'Customer Segmenation on RFM Sco'!$P$18:$Q$22,2,1)</f>
        <v>4</v>
      </c>
      <c r="I26" s="5" t="str">
        <f t="shared" si="1"/>
        <v>224</v>
      </c>
      <c r="J26" s="5" t="str">
        <f>VLOOKUP('Customer Segmenation on RFM Sco'!J26,'RF Mapping'!$A$1:$B$26,2,0)</f>
        <v>Hibernating</v>
      </c>
    </row>
    <row r="27" ht="15.75" customHeight="1">
      <c r="A27" s="5">
        <v>12849.0</v>
      </c>
      <c r="B27" s="5" t="str">
        <f>VLOOKUP(A27,'Customer Details'!$A$1:$B$3264,2,0)</f>
        <v>Australia</v>
      </c>
      <c r="C27" s="5">
        <f>DATEDIF('Customer Segmenation on RFM Sco'!C27,$N$1,"d")</f>
        <v>681</v>
      </c>
      <c r="D27" s="5">
        <v>2.0</v>
      </c>
      <c r="E27" s="16">
        <v>82.2</v>
      </c>
      <c r="F27" s="5">
        <f>VLOOKUP(C27,'Customer Segmenation on RFM Sco'!$P$4:$Q$8,2,1)</f>
        <v>2</v>
      </c>
      <c r="G27" s="5">
        <f>VLOOKUP(D27,'Customer Segmenation on RFM Sco'!$P$11:$Q$15,2,1)</f>
        <v>3</v>
      </c>
      <c r="H27" s="5">
        <f>VLOOKUP(E27,'Customer Segmenation on RFM Sco'!$P$18:$Q$22,2,1)</f>
        <v>4</v>
      </c>
      <c r="I27" s="5" t="str">
        <f t="shared" si="1"/>
        <v>234</v>
      </c>
      <c r="J27" s="5" t="str">
        <f>VLOOKUP('Customer Segmenation on RFM Sco'!J27,'RF Mapping'!$A$1:$B$26,2,0)</f>
        <v>At Risk</v>
      </c>
    </row>
    <row r="28" ht="15.75" customHeight="1">
      <c r="A28" s="5">
        <v>12851.0</v>
      </c>
      <c r="B28" s="5" t="str">
        <f>VLOOKUP(A28,'Customer Details'!$A$1:$B$3264,2,0)</f>
        <v>Australia</v>
      </c>
      <c r="C28" s="5">
        <f>DATEDIF('Customer Segmenation on RFM Sco'!C28,$N$1,"d")</f>
        <v>379</v>
      </c>
      <c r="D28" s="5">
        <v>4.0</v>
      </c>
      <c r="E28" s="16">
        <v>63.150000000000006</v>
      </c>
      <c r="F28" s="5">
        <f>VLOOKUP(C28,'Customer Segmenation on RFM Sco'!$P$4:$Q$8,2,1)</f>
        <v>5</v>
      </c>
      <c r="G28" s="5">
        <f>VLOOKUP(D28,'Customer Segmenation on RFM Sco'!$P$11:$Q$15,2,1)</f>
        <v>4</v>
      </c>
      <c r="H28" s="5">
        <f>VLOOKUP(E28,'Customer Segmenation on RFM Sco'!$P$18:$Q$22,2,1)</f>
        <v>3</v>
      </c>
      <c r="I28" s="5" t="str">
        <f t="shared" si="1"/>
        <v>543</v>
      </c>
      <c r="J28" s="5" t="str">
        <f>VLOOKUP('Customer Segmenation on RFM Sco'!J28,'RF Mapping'!$A$1:$B$26,2,0)</f>
        <v>Champions</v>
      </c>
    </row>
    <row r="29" ht="15.75" customHeight="1">
      <c r="A29" s="5">
        <v>12852.0</v>
      </c>
      <c r="B29" s="5" t="str">
        <f>VLOOKUP(A29,'Customer Details'!$A$1:$B$3264,2,0)</f>
        <v>United Kingdom</v>
      </c>
      <c r="C29" s="5">
        <f>DATEDIF('Customer Segmenation on RFM Sco'!C29,$N$1,"d")</f>
        <v>373</v>
      </c>
      <c r="D29" s="5">
        <v>3.0</v>
      </c>
      <c r="E29" s="16">
        <v>32.7</v>
      </c>
      <c r="F29" s="5">
        <f>VLOOKUP(C29,'Customer Segmenation on RFM Sco'!$P$4:$Q$8,2,1)</f>
        <v>5</v>
      </c>
      <c r="G29" s="5">
        <f>VLOOKUP(D29,'Customer Segmenation on RFM Sco'!$P$11:$Q$15,2,1)</f>
        <v>4</v>
      </c>
      <c r="H29" s="5">
        <f>VLOOKUP(E29,'Customer Segmenation on RFM Sco'!$P$18:$Q$22,2,1)</f>
        <v>3</v>
      </c>
      <c r="I29" s="5" t="str">
        <f t="shared" si="1"/>
        <v>543</v>
      </c>
      <c r="J29" s="5" t="str">
        <f>VLOOKUP('Customer Segmenation on RFM Sco'!J29,'RF Mapping'!$A$1:$B$26,2,0)</f>
        <v>Champions</v>
      </c>
    </row>
    <row r="30" ht="15.75" customHeight="1">
      <c r="A30" s="5">
        <v>12853.0</v>
      </c>
      <c r="B30" s="5" t="str">
        <f>VLOOKUP(A30,'Customer Details'!$A$1:$B$3264,2,0)</f>
        <v>USA</v>
      </c>
      <c r="C30" s="5">
        <f>DATEDIF('Customer Segmenation on RFM Sco'!C30,$N$1,"d")</f>
        <v>364</v>
      </c>
      <c r="D30" s="5">
        <v>1.0</v>
      </c>
      <c r="E30" s="16">
        <v>70.8</v>
      </c>
      <c r="F30" s="5">
        <f>VLOOKUP(C30,'Customer Segmenation on RFM Sco'!$P$4:$Q$8,2,1)</f>
        <v>5</v>
      </c>
      <c r="G30" s="5">
        <f>VLOOKUP(D30,'Customer Segmenation on RFM Sco'!$P$11:$Q$15,2,1)</f>
        <v>2</v>
      </c>
      <c r="H30" s="5">
        <f>VLOOKUP(E30,'Customer Segmenation on RFM Sco'!$P$18:$Q$22,2,1)</f>
        <v>3</v>
      </c>
      <c r="I30" s="5" t="str">
        <f t="shared" si="1"/>
        <v>523</v>
      </c>
      <c r="J30" s="5" t="str">
        <f>VLOOKUP('Customer Segmenation on RFM Sco'!J30,'RF Mapping'!$A$1:$B$26,2,0)</f>
        <v>Potential Loyalists</v>
      </c>
    </row>
    <row r="31" ht="15.75" customHeight="1">
      <c r="A31" s="5">
        <v>12854.0</v>
      </c>
      <c r="B31" s="5" t="str">
        <f>VLOOKUP(A31,'Customer Details'!$A$1:$B$3264,2,0)</f>
        <v>China</v>
      </c>
      <c r="C31" s="5">
        <f>DATEDIF('Customer Segmenation on RFM Sco'!C31,$N$1,"d")</f>
        <v>443</v>
      </c>
      <c r="D31" s="5">
        <v>1.0</v>
      </c>
      <c r="E31" s="16">
        <v>20.8</v>
      </c>
      <c r="F31" s="5">
        <f>VLOOKUP(C31,'Customer Segmenation on RFM Sco'!$P$4:$Q$8,2,1)</f>
        <v>3</v>
      </c>
      <c r="G31" s="5">
        <f>VLOOKUP(D31,'Customer Segmenation on RFM Sco'!$P$11:$Q$15,2,1)</f>
        <v>2</v>
      </c>
      <c r="H31" s="5">
        <f>VLOOKUP(E31,'Customer Segmenation on RFM Sco'!$P$18:$Q$22,2,1)</f>
        <v>2</v>
      </c>
      <c r="I31" s="5" t="str">
        <f t="shared" si="1"/>
        <v>322</v>
      </c>
      <c r="J31" s="5" t="str">
        <f>VLOOKUP('Customer Segmenation on RFM Sco'!J31,'RF Mapping'!$A$1:$B$26,2,0)</f>
        <v>About to Sleep</v>
      </c>
    </row>
    <row r="32" ht="15.75" customHeight="1">
      <c r="A32" s="5">
        <v>12856.0</v>
      </c>
      <c r="B32" s="5" t="str">
        <f>VLOOKUP(A32,'Customer Details'!$A$1:$B$3264,2,0)</f>
        <v>India</v>
      </c>
      <c r="C32" s="5">
        <f>DATEDIF('Customer Segmenation on RFM Sco'!C32,$N$1,"d")</f>
        <v>565</v>
      </c>
      <c r="D32" s="5">
        <v>1.0</v>
      </c>
      <c r="E32" s="16">
        <v>12.360000000000001</v>
      </c>
      <c r="F32" s="5">
        <f>VLOOKUP(C32,'Customer Segmenation on RFM Sco'!$P$4:$Q$8,2,1)</f>
        <v>2</v>
      </c>
      <c r="G32" s="5">
        <f>VLOOKUP(D32,'Customer Segmenation on RFM Sco'!$P$11:$Q$15,2,1)</f>
        <v>2</v>
      </c>
      <c r="H32" s="5">
        <f>VLOOKUP(E32,'Customer Segmenation on RFM Sco'!$P$18:$Q$22,2,1)</f>
        <v>1</v>
      </c>
      <c r="I32" s="5" t="str">
        <f t="shared" si="1"/>
        <v>221</v>
      </c>
      <c r="J32" s="5" t="str">
        <f>VLOOKUP('Customer Segmenation on RFM Sco'!J32,'RF Mapping'!$A$1:$B$26,2,0)</f>
        <v>Hibernating</v>
      </c>
    </row>
    <row r="33" ht="15.75" customHeight="1">
      <c r="A33" s="5">
        <v>12863.0</v>
      </c>
      <c r="B33" s="5" t="str">
        <f>VLOOKUP(A33,'Customer Details'!$A$1:$B$3264,2,0)</f>
        <v>China</v>
      </c>
      <c r="C33" s="5">
        <f>DATEDIF('Customer Segmenation on RFM Sco'!C33,$N$1,"d")</f>
        <v>379</v>
      </c>
      <c r="D33" s="5">
        <v>1.0</v>
      </c>
      <c r="E33" s="16">
        <v>8.4</v>
      </c>
      <c r="F33" s="5">
        <f>VLOOKUP(C33,'Customer Segmenation on RFM Sco'!$P$4:$Q$8,2,1)</f>
        <v>5</v>
      </c>
      <c r="G33" s="5">
        <f>VLOOKUP(D33,'Customer Segmenation on RFM Sco'!$P$11:$Q$15,2,1)</f>
        <v>2</v>
      </c>
      <c r="H33" s="5">
        <f>VLOOKUP(E33,'Customer Segmenation on RFM Sco'!$P$18:$Q$22,2,1)</f>
        <v>1</v>
      </c>
      <c r="I33" s="5" t="str">
        <f t="shared" si="1"/>
        <v>521</v>
      </c>
      <c r="J33" s="5" t="str">
        <f>VLOOKUP('Customer Segmenation on RFM Sco'!J33,'RF Mapping'!$A$1:$B$26,2,0)</f>
        <v>Potential Loyalists</v>
      </c>
    </row>
    <row r="34" ht="15.75" customHeight="1">
      <c r="A34" s="5">
        <v>12867.0</v>
      </c>
      <c r="B34" s="5" t="str">
        <f>VLOOKUP(A34,'Customer Details'!$A$1:$B$3264,2,0)</f>
        <v>Australia</v>
      </c>
      <c r="C34" s="5">
        <f>DATEDIF('Customer Segmenation on RFM Sco'!C34,$N$1,"d")</f>
        <v>385</v>
      </c>
      <c r="D34" s="5">
        <v>1.0</v>
      </c>
      <c r="E34" s="16">
        <v>2.89</v>
      </c>
      <c r="F34" s="5">
        <f>VLOOKUP(C34,'Customer Segmenation on RFM Sco'!$P$4:$Q$8,2,1)</f>
        <v>4</v>
      </c>
      <c r="G34" s="5">
        <f>VLOOKUP(D34,'Customer Segmenation on RFM Sco'!$P$11:$Q$15,2,1)</f>
        <v>2</v>
      </c>
      <c r="H34" s="5">
        <f>VLOOKUP(E34,'Customer Segmenation on RFM Sco'!$P$18:$Q$22,2,1)</f>
        <v>1</v>
      </c>
      <c r="I34" s="5" t="str">
        <f t="shared" si="1"/>
        <v>421</v>
      </c>
      <c r="J34" s="5" t="str">
        <f>VLOOKUP('Customer Segmenation on RFM Sco'!J34,'RF Mapping'!$A$1:$B$26,2,0)</f>
        <v>Potential Loyalists</v>
      </c>
    </row>
    <row r="35" ht="15.75" customHeight="1">
      <c r="A35" s="5">
        <v>12868.0</v>
      </c>
      <c r="B35" s="5" t="str">
        <f>VLOOKUP(A35,'Customer Details'!$A$1:$B$3264,2,0)</f>
        <v>Australia</v>
      </c>
      <c r="C35" s="5">
        <f>DATEDIF('Customer Segmenation on RFM Sco'!C35,$N$1,"d")</f>
        <v>455</v>
      </c>
      <c r="D35" s="5">
        <v>4.0</v>
      </c>
      <c r="E35" s="16">
        <v>253.44</v>
      </c>
      <c r="F35" s="5">
        <f>VLOOKUP(C35,'Customer Segmenation on RFM Sco'!$P$4:$Q$8,2,1)</f>
        <v>3</v>
      </c>
      <c r="G35" s="5">
        <f>VLOOKUP(D35,'Customer Segmenation on RFM Sco'!$P$11:$Q$15,2,1)</f>
        <v>4</v>
      </c>
      <c r="H35" s="5">
        <f>VLOOKUP(E35,'Customer Segmenation on RFM Sco'!$P$18:$Q$22,2,1)</f>
        <v>4</v>
      </c>
      <c r="I35" s="5" t="str">
        <f t="shared" si="1"/>
        <v>344</v>
      </c>
      <c r="J35" s="5" t="str">
        <f>VLOOKUP('Customer Segmenation on RFM Sco'!J35,'RF Mapping'!$A$1:$B$26,2,0)</f>
        <v>Loyal Customers</v>
      </c>
    </row>
    <row r="36" ht="15.75" customHeight="1">
      <c r="A36" s="5">
        <v>12870.0</v>
      </c>
      <c r="B36" s="5" t="str">
        <f>VLOOKUP(A36,'Customer Details'!$A$1:$B$3264,2,0)</f>
        <v>India</v>
      </c>
      <c r="C36" s="5">
        <f>DATEDIF('Customer Segmenation on RFM Sco'!C36,$N$1,"d")</f>
        <v>525</v>
      </c>
      <c r="D36" s="5">
        <v>1.0</v>
      </c>
      <c r="E36" s="16">
        <v>5.4399999999999995</v>
      </c>
      <c r="F36" s="5">
        <f>VLOOKUP(C36,'Customer Segmenation on RFM Sco'!$P$4:$Q$8,2,1)</f>
        <v>3</v>
      </c>
      <c r="G36" s="5">
        <f>VLOOKUP(D36,'Customer Segmenation on RFM Sco'!$P$11:$Q$15,2,1)</f>
        <v>2</v>
      </c>
      <c r="H36" s="5">
        <f>VLOOKUP(E36,'Customer Segmenation on RFM Sco'!$P$18:$Q$22,2,1)</f>
        <v>1</v>
      </c>
      <c r="I36" s="5" t="str">
        <f t="shared" si="1"/>
        <v>321</v>
      </c>
      <c r="J36" s="5" t="str">
        <f>VLOOKUP('Customer Segmenation on RFM Sco'!J36,'RF Mapping'!$A$1:$B$26,2,0)</f>
        <v>About to Sleep</v>
      </c>
    </row>
    <row r="37" ht="15.75" customHeight="1">
      <c r="A37" s="5">
        <v>12871.0</v>
      </c>
      <c r="B37" s="5" t="str">
        <f>VLOOKUP(A37,'Customer Details'!$A$1:$B$3264,2,0)</f>
        <v>China</v>
      </c>
      <c r="C37" s="5">
        <f>DATEDIF('Customer Segmenation on RFM Sco'!C37,$N$1,"d")</f>
        <v>412</v>
      </c>
      <c r="D37" s="5">
        <v>1.0</v>
      </c>
      <c r="E37" s="16">
        <v>114.0</v>
      </c>
      <c r="F37" s="5">
        <f>VLOOKUP(C37,'Customer Segmenation on RFM Sco'!$P$4:$Q$8,2,1)</f>
        <v>4</v>
      </c>
      <c r="G37" s="5">
        <f>VLOOKUP(D37,'Customer Segmenation on RFM Sco'!$P$11:$Q$15,2,1)</f>
        <v>2</v>
      </c>
      <c r="H37" s="5">
        <f>VLOOKUP(E37,'Customer Segmenation on RFM Sco'!$P$18:$Q$22,2,1)</f>
        <v>4</v>
      </c>
      <c r="I37" s="5" t="str">
        <f t="shared" si="1"/>
        <v>424</v>
      </c>
      <c r="J37" s="5" t="str">
        <f>VLOOKUP('Customer Segmenation on RFM Sco'!J37,'RF Mapping'!$A$1:$B$26,2,0)</f>
        <v>Potential Loyalists</v>
      </c>
    </row>
    <row r="38" ht="15.75" customHeight="1">
      <c r="A38" s="5">
        <v>12872.0</v>
      </c>
      <c r="B38" s="5" t="str">
        <f>VLOOKUP(A38,'Customer Details'!$A$1:$B$3264,2,0)</f>
        <v>United Kingdom</v>
      </c>
      <c r="C38" s="5">
        <f>DATEDIF('Customer Segmenation on RFM Sco'!C38,$N$1,"d")</f>
        <v>394</v>
      </c>
      <c r="D38" s="5">
        <v>6.0</v>
      </c>
      <c r="E38" s="16">
        <v>147.0</v>
      </c>
      <c r="F38" s="5">
        <f>VLOOKUP(C38,'Customer Segmenation on RFM Sco'!$P$4:$Q$8,2,1)</f>
        <v>4</v>
      </c>
      <c r="G38" s="5">
        <f>VLOOKUP(D38,'Customer Segmenation on RFM Sco'!$P$11:$Q$15,2,1)</f>
        <v>4</v>
      </c>
      <c r="H38" s="5">
        <f>VLOOKUP(E38,'Customer Segmenation on RFM Sco'!$P$18:$Q$22,2,1)</f>
        <v>4</v>
      </c>
      <c r="I38" s="5" t="str">
        <f t="shared" si="1"/>
        <v>444</v>
      </c>
      <c r="J38" s="5" t="str">
        <f>VLOOKUP('Customer Segmenation on RFM Sco'!J38,'RF Mapping'!$A$1:$B$26,2,0)</f>
        <v>Loyal Customers</v>
      </c>
    </row>
    <row r="39" ht="15.75" customHeight="1">
      <c r="A39" s="5">
        <v>12877.0</v>
      </c>
      <c r="B39" s="5" t="str">
        <f>VLOOKUP(A39,'Customer Details'!$A$1:$B$3264,2,0)</f>
        <v>Australia</v>
      </c>
      <c r="C39" s="5">
        <f>DATEDIF('Customer Segmenation on RFM Sco'!C39,$N$1,"d")</f>
        <v>433</v>
      </c>
      <c r="D39" s="5">
        <v>1.0</v>
      </c>
      <c r="E39" s="16">
        <v>8.5</v>
      </c>
      <c r="F39" s="5">
        <f>VLOOKUP(C39,'Customer Segmenation on RFM Sco'!$P$4:$Q$8,2,1)</f>
        <v>3</v>
      </c>
      <c r="G39" s="5">
        <f>VLOOKUP(D39,'Customer Segmenation on RFM Sco'!$P$11:$Q$15,2,1)</f>
        <v>2</v>
      </c>
      <c r="H39" s="5">
        <f>VLOOKUP(E39,'Customer Segmenation on RFM Sco'!$P$18:$Q$22,2,1)</f>
        <v>1</v>
      </c>
      <c r="I39" s="5" t="str">
        <f t="shared" si="1"/>
        <v>321</v>
      </c>
      <c r="J39" s="5" t="str">
        <f>VLOOKUP('Customer Segmenation on RFM Sco'!J39,'RF Mapping'!$A$1:$B$26,2,0)</f>
        <v>About to Sleep</v>
      </c>
    </row>
    <row r="40" ht="15.75" customHeight="1">
      <c r="A40" s="5">
        <v>12878.0</v>
      </c>
      <c r="B40" s="5" t="str">
        <f>VLOOKUP(A40,'Customer Details'!$A$1:$B$3264,2,0)</f>
        <v>China</v>
      </c>
      <c r="C40" s="5">
        <f>DATEDIF('Customer Segmenation on RFM Sco'!C40,$N$1,"d")</f>
        <v>370</v>
      </c>
      <c r="D40" s="5">
        <v>2.0</v>
      </c>
      <c r="E40" s="16">
        <v>67.1</v>
      </c>
      <c r="F40" s="5">
        <f>VLOOKUP(C40,'Customer Segmenation on RFM Sco'!$P$4:$Q$8,2,1)</f>
        <v>5</v>
      </c>
      <c r="G40" s="5">
        <f>VLOOKUP(D40,'Customer Segmenation on RFM Sco'!$P$11:$Q$15,2,1)</f>
        <v>3</v>
      </c>
      <c r="H40" s="5">
        <f>VLOOKUP(E40,'Customer Segmenation on RFM Sco'!$P$18:$Q$22,2,1)</f>
        <v>3</v>
      </c>
      <c r="I40" s="5" t="str">
        <f t="shared" si="1"/>
        <v>533</v>
      </c>
      <c r="J40" s="5" t="str">
        <f>VLOOKUP('Customer Segmenation on RFM Sco'!J40,'RF Mapping'!$A$1:$B$26,2,0)</f>
        <v>Potential Loyalists</v>
      </c>
    </row>
    <row r="41" ht="15.75" customHeight="1">
      <c r="A41" s="5">
        <v>12879.0</v>
      </c>
      <c r="B41" s="5" t="str">
        <f>VLOOKUP(A41,'Customer Details'!$A$1:$B$3264,2,0)</f>
        <v>China</v>
      </c>
      <c r="C41" s="5">
        <f>DATEDIF('Customer Segmenation on RFM Sco'!C41,$N$1,"d")</f>
        <v>500</v>
      </c>
      <c r="D41" s="5">
        <v>1.0</v>
      </c>
      <c r="E41" s="16">
        <v>19.8</v>
      </c>
      <c r="F41" s="5">
        <f>VLOOKUP(C41,'Customer Segmenation on RFM Sco'!$P$4:$Q$8,2,1)</f>
        <v>3</v>
      </c>
      <c r="G41" s="5">
        <f>VLOOKUP(D41,'Customer Segmenation on RFM Sco'!$P$11:$Q$15,2,1)</f>
        <v>2</v>
      </c>
      <c r="H41" s="5">
        <f>VLOOKUP(E41,'Customer Segmenation on RFM Sco'!$P$18:$Q$22,2,1)</f>
        <v>2</v>
      </c>
      <c r="I41" s="5" t="str">
        <f t="shared" si="1"/>
        <v>322</v>
      </c>
      <c r="J41" s="5" t="str">
        <f>VLOOKUP('Customer Segmenation on RFM Sco'!J41,'RF Mapping'!$A$1:$B$26,2,0)</f>
        <v>About to Sleep</v>
      </c>
    </row>
    <row r="42" ht="15.75" customHeight="1">
      <c r="A42" s="5">
        <v>12882.0</v>
      </c>
      <c r="B42" s="5" t="str">
        <f>VLOOKUP(A42,'Customer Details'!$A$1:$B$3264,2,0)</f>
        <v>India</v>
      </c>
      <c r="C42" s="5">
        <f>DATEDIF('Customer Segmenation on RFM Sco'!C42,$N$1,"d")</f>
        <v>490</v>
      </c>
      <c r="D42" s="5">
        <v>3.0</v>
      </c>
      <c r="E42" s="16">
        <v>286.29999999999995</v>
      </c>
      <c r="F42" s="5">
        <f>VLOOKUP(C42,'Customer Segmenation on RFM Sco'!$P$4:$Q$8,2,1)</f>
        <v>3</v>
      </c>
      <c r="G42" s="5">
        <f>VLOOKUP(D42,'Customer Segmenation on RFM Sco'!$P$11:$Q$15,2,1)</f>
        <v>4</v>
      </c>
      <c r="H42" s="5">
        <f>VLOOKUP(E42,'Customer Segmenation on RFM Sco'!$P$18:$Q$22,2,1)</f>
        <v>4</v>
      </c>
      <c r="I42" s="5" t="str">
        <f t="shared" si="1"/>
        <v>344</v>
      </c>
      <c r="J42" s="5" t="str">
        <f>VLOOKUP('Customer Segmenation on RFM Sco'!J42,'RF Mapping'!$A$1:$B$26,2,0)</f>
        <v>Loyal Customers</v>
      </c>
    </row>
    <row r="43" ht="15.75" customHeight="1">
      <c r="A43" s="5">
        <v>12883.0</v>
      </c>
      <c r="B43" s="5" t="str">
        <f>VLOOKUP(A43,'Customer Details'!$A$1:$B$3264,2,0)</f>
        <v>USA</v>
      </c>
      <c r="C43" s="5">
        <f>DATEDIF('Customer Segmenation on RFM Sco'!C43,$N$1,"d")</f>
        <v>372</v>
      </c>
      <c r="D43" s="5">
        <v>1.0</v>
      </c>
      <c r="E43" s="16">
        <v>1.45</v>
      </c>
      <c r="F43" s="5">
        <f>VLOOKUP(C43,'Customer Segmenation on RFM Sco'!$P$4:$Q$8,2,1)</f>
        <v>5</v>
      </c>
      <c r="G43" s="5">
        <f>VLOOKUP(D43,'Customer Segmenation on RFM Sco'!$P$11:$Q$15,2,1)</f>
        <v>2</v>
      </c>
      <c r="H43" s="5">
        <f>VLOOKUP(E43,'Customer Segmenation on RFM Sco'!$P$18:$Q$22,2,1)</f>
        <v>1</v>
      </c>
      <c r="I43" s="5" t="str">
        <f t="shared" si="1"/>
        <v>521</v>
      </c>
      <c r="J43" s="5" t="str">
        <f>VLOOKUP('Customer Segmenation on RFM Sco'!J43,'RF Mapping'!$A$1:$B$26,2,0)</f>
        <v>Potential Loyalists</v>
      </c>
    </row>
    <row r="44" ht="15.75" customHeight="1">
      <c r="A44" s="5">
        <v>12884.0</v>
      </c>
      <c r="B44" s="5" t="str">
        <f>VLOOKUP(A44,'Customer Details'!$A$1:$B$3264,2,0)</f>
        <v>Australia</v>
      </c>
      <c r="C44" s="5">
        <f>DATEDIF('Customer Segmenation on RFM Sco'!C44,$N$1,"d")</f>
        <v>370</v>
      </c>
      <c r="D44" s="5">
        <v>17.0</v>
      </c>
      <c r="E44" s="16">
        <v>486.20000000000005</v>
      </c>
      <c r="F44" s="5">
        <f>VLOOKUP(C44,'Customer Segmenation on RFM Sco'!$P$4:$Q$8,2,1)</f>
        <v>5</v>
      </c>
      <c r="G44" s="5">
        <f>VLOOKUP(D44,'Customer Segmenation on RFM Sco'!$P$11:$Q$15,2,1)</f>
        <v>4</v>
      </c>
      <c r="H44" s="5">
        <f>VLOOKUP(E44,'Customer Segmenation on RFM Sco'!$P$18:$Q$22,2,1)</f>
        <v>4</v>
      </c>
      <c r="I44" s="5" t="str">
        <f t="shared" si="1"/>
        <v>544</v>
      </c>
      <c r="J44" s="5" t="str">
        <f>VLOOKUP('Customer Segmenation on RFM Sco'!J44,'RF Mapping'!$A$1:$B$26,2,0)</f>
        <v>Champions</v>
      </c>
    </row>
    <row r="45" ht="15.75" customHeight="1">
      <c r="A45" s="5">
        <v>12885.0</v>
      </c>
      <c r="B45" s="5" t="str">
        <f>VLOOKUP(A45,'Customer Details'!$A$1:$B$3264,2,0)</f>
        <v>China</v>
      </c>
      <c r="C45" s="5">
        <f>DATEDIF('Customer Segmenation on RFM Sco'!C45,$N$1,"d")</f>
        <v>513</v>
      </c>
      <c r="D45" s="5">
        <v>1.0</v>
      </c>
      <c r="E45" s="16">
        <v>19.8</v>
      </c>
      <c r="F45" s="5">
        <f>VLOOKUP(C45,'Customer Segmenation on RFM Sco'!$P$4:$Q$8,2,1)</f>
        <v>3</v>
      </c>
      <c r="G45" s="5">
        <f>VLOOKUP(D45,'Customer Segmenation on RFM Sco'!$P$11:$Q$15,2,1)</f>
        <v>2</v>
      </c>
      <c r="H45" s="5">
        <f>VLOOKUP(E45,'Customer Segmenation on RFM Sco'!$P$18:$Q$22,2,1)</f>
        <v>2</v>
      </c>
      <c r="I45" s="5" t="str">
        <f t="shared" si="1"/>
        <v>322</v>
      </c>
      <c r="J45" s="5" t="str">
        <f>VLOOKUP('Customer Segmenation on RFM Sco'!J45,'RF Mapping'!$A$1:$B$26,2,0)</f>
        <v>About to Sleep</v>
      </c>
    </row>
    <row r="46" ht="15.75" customHeight="1">
      <c r="A46" s="5">
        <v>12886.0</v>
      </c>
      <c r="B46" s="5" t="str">
        <f>VLOOKUP(A46,'Customer Details'!$A$1:$B$3264,2,0)</f>
        <v>India</v>
      </c>
      <c r="C46" s="5">
        <f>DATEDIF('Customer Segmenation on RFM Sco'!C46,$N$1,"d")</f>
        <v>418</v>
      </c>
      <c r="D46" s="5">
        <v>1.0</v>
      </c>
      <c r="E46" s="16">
        <v>9.55</v>
      </c>
      <c r="F46" s="5">
        <f>VLOOKUP(C46,'Customer Segmenation on RFM Sco'!$P$4:$Q$8,2,1)</f>
        <v>4</v>
      </c>
      <c r="G46" s="5">
        <f>VLOOKUP(D46,'Customer Segmenation on RFM Sco'!$P$11:$Q$15,2,1)</f>
        <v>2</v>
      </c>
      <c r="H46" s="5">
        <f>VLOOKUP(E46,'Customer Segmenation on RFM Sco'!$P$18:$Q$22,2,1)</f>
        <v>1</v>
      </c>
      <c r="I46" s="5" t="str">
        <f t="shared" si="1"/>
        <v>421</v>
      </c>
      <c r="J46" s="5" t="str">
        <f>VLOOKUP('Customer Segmenation on RFM Sco'!J46,'RF Mapping'!$A$1:$B$26,2,0)</f>
        <v>Potential Loyalists</v>
      </c>
    </row>
    <row r="47" ht="15.75" customHeight="1">
      <c r="A47" s="5">
        <v>12888.0</v>
      </c>
      <c r="B47" s="5" t="str">
        <f>VLOOKUP(A47,'Customer Details'!$A$1:$B$3264,2,0)</f>
        <v>Australia</v>
      </c>
      <c r="C47" s="5">
        <f>DATEDIF('Customer Segmenation on RFM Sco'!C47,$N$1,"d")</f>
        <v>499</v>
      </c>
      <c r="D47" s="5">
        <v>2.0</v>
      </c>
      <c r="E47" s="16">
        <v>38.5</v>
      </c>
      <c r="F47" s="5">
        <f>VLOOKUP(C47,'Customer Segmenation on RFM Sco'!$P$4:$Q$8,2,1)</f>
        <v>3</v>
      </c>
      <c r="G47" s="5">
        <f>VLOOKUP(D47,'Customer Segmenation on RFM Sco'!$P$11:$Q$15,2,1)</f>
        <v>3</v>
      </c>
      <c r="H47" s="5">
        <f>VLOOKUP(E47,'Customer Segmenation on RFM Sco'!$P$18:$Q$22,2,1)</f>
        <v>3</v>
      </c>
      <c r="I47" s="5" t="str">
        <f t="shared" si="1"/>
        <v>333</v>
      </c>
      <c r="J47" s="5" t="str">
        <f>VLOOKUP('Customer Segmenation on RFM Sco'!J47,'RF Mapping'!$A$1:$B$26,2,0)</f>
        <v>Need Attention</v>
      </c>
    </row>
    <row r="48" ht="15.75" customHeight="1">
      <c r="A48" s="5">
        <v>12890.0</v>
      </c>
      <c r="B48" s="5" t="str">
        <f>VLOOKUP(A48,'Customer Details'!$A$1:$B$3264,2,0)</f>
        <v>China</v>
      </c>
      <c r="C48" s="5">
        <f>DATEDIF('Customer Segmenation on RFM Sco'!C48,$N$1,"d")</f>
        <v>524</v>
      </c>
      <c r="D48" s="5">
        <v>1.0</v>
      </c>
      <c r="E48" s="16">
        <v>10.2</v>
      </c>
      <c r="F48" s="5">
        <f>VLOOKUP(C48,'Customer Segmenation on RFM Sco'!$P$4:$Q$8,2,1)</f>
        <v>3</v>
      </c>
      <c r="G48" s="5">
        <f>VLOOKUP(D48,'Customer Segmenation on RFM Sco'!$P$11:$Q$15,2,1)</f>
        <v>2</v>
      </c>
      <c r="H48" s="5">
        <f>VLOOKUP(E48,'Customer Segmenation on RFM Sco'!$P$18:$Q$22,2,1)</f>
        <v>1</v>
      </c>
      <c r="I48" s="5" t="str">
        <f t="shared" si="1"/>
        <v>321</v>
      </c>
      <c r="J48" s="5" t="str">
        <f>VLOOKUP('Customer Segmenation on RFM Sco'!J48,'RF Mapping'!$A$1:$B$26,2,0)</f>
        <v>About to Sleep</v>
      </c>
    </row>
    <row r="49" ht="15.75" customHeight="1">
      <c r="A49" s="5">
        <v>12893.0</v>
      </c>
      <c r="B49" s="5" t="str">
        <f>VLOOKUP(A49,'Customer Details'!$A$1:$B$3264,2,0)</f>
        <v>USA</v>
      </c>
      <c r="C49" s="5">
        <f>DATEDIF('Customer Segmenation on RFM Sco'!C49,$N$1,"d")</f>
        <v>455</v>
      </c>
      <c r="D49" s="5">
        <v>2.0</v>
      </c>
      <c r="E49" s="16">
        <v>990.3000000000001</v>
      </c>
      <c r="F49" s="5">
        <f>VLOOKUP(C49,'Customer Segmenation on RFM Sco'!$P$4:$Q$8,2,1)</f>
        <v>3</v>
      </c>
      <c r="G49" s="5">
        <f>VLOOKUP(D49,'Customer Segmenation on RFM Sco'!$P$11:$Q$15,2,1)</f>
        <v>3</v>
      </c>
      <c r="H49" s="5">
        <f>VLOOKUP(E49,'Customer Segmenation on RFM Sco'!$P$18:$Q$22,2,1)</f>
        <v>4</v>
      </c>
      <c r="I49" s="5" t="str">
        <f t="shared" si="1"/>
        <v>334</v>
      </c>
      <c r="J49" s="5" t="str">
        <f>VLOOKUP('Customer Segmenation on RFM Sco'!J49,'RF Mapping'!$A$1:$B$26,2,0)</f>
        <v>Need Attention</v>
      </c>
    </row>
    <row r="50" ht="15.75" customHeight="1">
      <c r="A50" s="5">
        <v>12895.0</v>
      </c>
      <c r="B50" s="5" t="str">
        <f>VLOOKUP(A50,'Customer Details'!$A$1:$B$3264,2,0)</f>
        <v>India</v>
      </c>
      <c r="C50" s="5">
        <f>DATEDIF('Customer Segmenation on RFM Sco'!C50,$N$1,"d")</f>
        <v>379</v>
      </c>
      <c r="D50" s="5">
        <v>1.0</v>
      </c>
      <c r="E50" s="16">
        <v>11.58</v>
      </c>
      <c r="F50" s="5">
        <f>VLOOKUP(C50,'Customer Segmenation on RFM Sco'!$P$4:$Q$8,2,1)</f>
        <v>5</v>
      </c>
      <c r="G50" s="5">
        <f>VLOOKUP(D50,'Customer Segmenation on RFM Sco'!$P$11:$Q$15,2,1)</f>
        <v>2</v>
      </c>
      <c r="H50" s="5">
        <f>VLOOKUP(E50,'Customer Segmenation on RFM Sco'!$P$18:$Q$22,2,1)</f>
        <v>1</v>
      </c>
      <c r="I50" s="5" t="str">
        <f t="shared" si="1"/>
        <v>521</v>
      </c>
      <c r="J50" s="5" t="str">
        <f>VLOOKUP('Customer Segmenation on RFM Sco'!J50,'RF Mapping'!$A$1:$B$26,2,0)</f>
        <v>Potential Loyalists</v>
      </c>
    </row>
    <row r="51" ht="15.75" customHeight="1">
      <c r="A51" s="5">
        <v>12901.0</v>
      </c>
      <c r="B51" s="5" t="str">
        <f>VLOOKUP(A51,'Customer Details'!$A$1:$B$3264,2,0)</f>
        <v>Australia</v>
      </c>
      <c r="C51" s="5">
        <f>DATEDIF('Customer Segmenation on RFM Sco'!C51,$N$1,"d")</f>
        <v>381</v>
      </c>
      <c r="D51" s="5">
        <v>3.0</v>
      </c>
      <c r="E51" s="16">
        <v>62.2</v>
      </c>
      <c r="F51" s="5">
        <f>VLOOKUP(C51,'Customer Segmenation on RFM Sco'!$P$4:$Q$8,2,1)</f>
        <v>4</v>
      </c>
      <c r="G51" s="5">
        <f>VLOOKUP(D51,'Customer Segmenation on RFM Sco'!$P$11:$Q$15,2,1)</f>
        <v>4</v>
      </c>
      <c r="H51" s="5">
        <f>VLOOKUP(E51,'Customer Segmenation on RFM Sco'!$P$18:$Q$22,2,1)</f>
        <v>3</v>
      </c>
      <c r="I51" s="5" t="str">
        <f t="shared" si="1"/>
        <v>443</v>
      </c>
      <c r="J51" s="5" t="str">
        <f>VLOOKUP('Customer Segmenation on RFM Sco'!J51,'RF Mapping'!$A$1:$B$26,2,0)</f>
        <v>Loyal Customers</v>
      </c>
    </row>
    <row r="52" ht="15.75" customHeight="1">
      <c r="A52" s="5">
        <v>12904.0</v>
      </c>
      <c r="B52" s="5" t="str">
        <f>VLOOKUP(A52,'Customer Details'!$A$1:$B$3264,2,0)</f>
        <v>USA</v>
      </c>
      <c r="C52" s="5">
        <f>DATEDIF('Customer Segmenation on RFM Sco'!C52,$N$1,"d")</f>
        <v>372</v>
      </c>
      <c r="D52" s="5">
        <v>2.0</v>
      </c>
      <c r="E52" s="16">
        <v>53.1</v>
      </c>
      <c r="F52" s="5">
        <f>VLOOKUP(C52,'Customer Segmenation on RFM Sco'!$P$4:$Q$8,2,1)</f>
        <v>5</v>
      </c>
      <c r="G52" s="5">
        <f>VLOOKUP(D52,'Customer Segmenation on RFM Sco'!$P$11:$Q$15,2,1)</f>
        <v>3</v>
      </c>
      <c r="H52" s="5">
        <f>VLOOKUP(E52,'Customer Segmenation on RFM Sco'!$P$18:$Q$22,2,1)</f>
        <v>3</v>
      </c>
      <c r="I52" s="5" t="str">
        <f t="shared" si="1"/>
        <v>533</v>
      </c>
      <c r="J52" s="5" t="str">
        <f>VLOOKUP('Customer Segmenation on RFM Sco'!J52,'RF Mapping'!$A$1:$B$26,2,0)</f>
        <v>Potential Loyalists</v>
      </c>
    </row>
    <row r="53" ht="15.75" customHeight="1">
      <c r="A53" s="5">
        <v>12908.0</v>
      </c>
      <c r="B53" s="5" t="str">
        <f>VLOOKUP(A53,'Customer Details'!$A$1:$B$3264,2,0)</f>
        <v>USA</v>
      </c>
      <c r="C53" s="5">
        <f>DATEDIF('Customer Segmenation on RFM Sco'!C53,$N$1,"d")</f>
        <v>370</v>
      </c>
      <c r="D53" s="5">
        <v>2.0</v>
      </c>
      <c r="E53" s="16">
        <v>87.1</v>
      </c>
      <c r="F53" s="5">
        <f>VLOOKUP(C53,'Customer Segmenation on RFM Sco'!$P$4:$Q$8,2,1)</f>
        <v>5</v>
      </c>
      <c r="G53" s="5">
        <f>VLOOKUP(D53,'Customer Segmenation on RFM Sco'!$P$11:$Q$15,2,1)</f>
        <v>3</v>
      </c>
      <c r="H53" s="5">
        <f>VLOOKUP(E53,'Customer Segmenation on RFM Sco'!$P$18:$Q$22,2,1)</f>
        <v>4</v>
      </c>
      <c r="I53" s="5" t="str">
        <f t="shared" si="1"/>
        <v>534</v>
      </c>
      <c r="J53" s="5" t="str">
        <f>VLOOKUP('Customer Segmenation on RFM Sco'!J53,'RF Mapping'!$A$1:$B$26,2,0)</f>
        <v>Potential Loyalists</v>
      </c>
    </row>
    <row r="54" ht="15.75" customHeight="1">
      <c r="A54" s="5">
        <v>12909.0</v>
      </c>
      <c r="B54" s="5" t="str">
        <f>VLOOKUP(A54,'Customer Details'!$A$1:$B$3264,2,0)</f>
        <v>Australia</v>
      </c>
      <c r="C54" s="5">
        <f>DATEDIF('Customer Segmenation on RFM Sco'!C54,$N$1,"d")</f>
        <v>418</v>
      </c>
      <c r="D54" s="5">
        <v>4.0</v>
      </c>
      <c r="E54" s="16">
        <v>865.44</v>
      </c>
      <c r="F54" s="5">
        <f>VLOOKUP(C54,'Customer Segmenation on RFM Sco'!$P$4:$Q$8,2,1)</f>
        <v>4</v>
      </c>
      <c r="G54" s="5">
        <f>VLOOKUP(D54,'Customer Segmenation on RFM Sco'!$P$11:$Q$15,2,1)</f>
        <v>4</v>
      </c>
      <c r="H54" s="5">
        <f>VLOOKUP(E54,'Customer Segmenation on RFM Sco'!$P$18:$Q$22,2,1)</f>
        <v>4</v>
      </c>
      <c r="I54" s="5" t="str">
        <f t="shared" si="1"/>
        <v>444</v>
      </c>
      <c r="J54" s="5" t="str">
        <f>VLOOKUP('Customer Segmenation on RFM Sco'!J54,'RF Mapping'!$A$1:$B$26,2,0)</f>
        <v>Loyal Customers</v>
      </c>
    </row>
    <row r="55" ht="15.75" customHeight="1">
      <c r="A55" s="5">
        <v>12910.0</v>
      </c>
      <c r="B55" s="5" t="str">
        <f>VLOOKUP(A55,'Customer Details'!$A$1:$B$3264,2,0)</f>
        <v>United Kingdom</v>
      </c>
      <c r="C55" s="5">
        <f>DATEDIF('Customer Segmenation on RFM Sco'!C55,$N$1,"d")</f>
        <v>408</v>
      </c>
      <c r="D55" s="5">
        <v>3.0</v>
      </c>
      <c r="E55" s="16">
        <v>51.050000000000004</v>
      </c>
      <c r="F55" s="5">
        <f>VLOOKUP(C55,'Customer Segmenation on RFM Sco'!$P$4:$Q$8,2,1)</f>
        <v>4</v>
      </c>
      <c r="G55" s="5">
        <f>VLOOKUP(D55,'Customer Segmenation on RFM Sco'!$P$11:$Q$15,2,1)</f>
        <v>4</v>
      </c>
      <c r="H55" s="5">
        <f>VLOOKUP(E55,'Customer Segmenation on RFM Sco'!$P$18:$Q$22,2,1)</f>
        <v>3</v>
      </c>
      <c r="I55" s="5" t="str">
        <f t="shared" si="1"/>
        <v>443</v>
      </c>
      <c r="J55" s="5" t="str">
        <f>VLOOKUP('Customer Segmenation on RFM Sco'!J55,'RF Mapping'!$A$1:$B$26,2,0)</f>
        <v>Loyal Customers</v>
      </c>
    </row>
    <row r="56" ht="15.75" customHeight="1">
      <c r="A56" s="5">
        <v>12913.0</v>
      </c>
      <c r="B56" s="5" t="str">
        <f>VLOOKUP(A56,'Customer Details'!$A$1:$B$3264,2,0)</f>
        <v>United Kingdom</v>
      </c>
      <c r="C56" s="5">
        <f>DATEDIF('Customer Segmenation on RFM Sco'!C56,$N$1,"d")</f>
        <v>483</v>
      </c>
      <c r="D56" s="5">
        <v>1.0</v>
      </c>
      <c r="E56" s="16">
        <v>0.39</v>
      </c>
      <c r="F56" s="5">
        <f>VLOOKUP(C56,'Customer Segmenation on RFM Sco'!$P$4:$Q$8,2,1)</f>
        <v>3</v>
      </c>
      <c r="G56" s="5">
        <f>VLOOKUP(D56,'Customer Segmenation on RFM Sco'!$P$11:$Q$15,2,1)</f>
        <v>2</v>
      </c>
      <c r="H56" s="5">
        <f>VLOOKUP(E56,'Customer Segmenation on RFM Sco'!$P$18:$Q$22,2,1)</f>
        <v>1</v>
      </c>
      <c r="I56" s="5" t="str">
        <f t="shared" si="1"/>
        <v>321</v>
      </c>
      <c r="J56" s="5" t="str">
        <f>VLOOKUP('Customer Segmenation on RFM Sco'!J56,'RF Mapping'!$A$1:$B$26,2,0)</f>
        <v>About to Sleep</v>
      </c>
    </row>
    <row r="57" ht="15.75" customHeight="1">
      <c r="A57" s="5">
        <v>12915.0</v>
      </c>
      <c r="B57" s="5" t="str">
        <f>VLOOKUP(A57,'Customer Details'!$A$1:$B$3264,2,0)</f>
        <v>United Kingdom</v>
      </c>
      <c r="C57" s="5">
        <f>DATEDIF('Customer Segmenation on RFM Sco'!C57,$N$1,"d")</f>
        <v>643</v>
      </c>
      <c r="D57" s="5">
        <v>1.0</v>
      </c>
      <c r="E57" s="16">
        <v>57.1</v>
      </c>
      <c r="F57" s="5">
        <f>VLOOKUP(C57,'Customer Segmenation on RFM Sco'!$P$4:$Q$8,2,1)</f>
        <v>2</v>
      </c>
      <c r="G57" s="5">
        <f>VLOOKUP(D57,'Customer Segmenation on RFM Sco'!$P$11:$Q$15,2,1)</f>
        <v>2</v>
      </c>
      <c r="H57" s="5">
        <f>VLOOKUP(E57,'Customer Segmenation on RFM Sco'!$P$18:$Q$22,2,1)</f>
        <v>3</v>
      </c>
      <c r="I57" s="5" t="str">
        <f t="shared" si="1"/>
        <v>223</v>
      </c>
      <c r="J57" s="5" t="str">
        <f>VLOOKUP('Customer Segmenation on RFM Sco'!J57,'RF Mapping'!$A$1:$B$26,2,0)</f>
        <v>Hibernating</v>
      </c>
    </row>
    <row r="58" ht="15.75" customHeight="1">
      <c r="A58" s="5">
        <v>12916.0</v>
      </c>
      <c r="B58" s="5" t="str">
        <f>VLOOKUP(A58,'Customer Details'!$A$1:$B$3264,2,0)</f>
        <v>India</v>
      </c>
      <c r="C58" s="5">
        <f>DATEDIF('Customer Segmenation on RFM Sco'!C58,$N$1,"d")</f>
        <v>524</v>
      </c>
      <c r="D58" s="5">
        <v>5.0</v>
      </c>
      <c r="E58" s="16">
        <v>182.35</v>
      </c>
      <c r="F58" s="5">
        <f>VLOOKUP(C58,'Customer Segmenation on RFM Sco'!$P$4:$Q$8,2,1)</f>
        <v>3</v>
      </c>
      <c r="G58" s="5">
        <f>VLOOKUP(D58,'Customer Segmenation on RFM Sco'!$P$11:$Q$15,2,1)</f>
        <v>4</v>
      </c>
      <c r="H58" s="5">
        <f>VLOOKUP(E58,'Customer Segmenation on RFM Sco'!$P$18:$Q$22,2,1)</f>
        <v>4</v>
      </c>
      <c r="I58" s="5" t="str">
        <f t="shared" si="1"/>
        <v>344</v>
      </c>
      <c r="J58" s="5" t="str">
        <f>VLOOKUP('Customer Segmenation on RFM Sco'!J58,'RF Mapping'!$A$1:$B$26,2,0)</f>
        <v>Loyal Customers</v>
      </c>
    </row>
    <row r="59" ht="15.75" customHeight="1">
      <c r="A59" s="5">
        <v>12917.0</v>
      </c>
      <c r="B59" s="5" t="str">
        <f>VLOOKUP(A59,'Customer Details'!$A$1:$B$3264,2,0)</f>
        <v>China</v>
      </c>
      <c r="C59" s="5">
        <f>DATEDIF('Customer Segmenation on RFM Sco'!C59,$N$1,"d")</f>
        <v>455</v>
      </c>
      <c r="D59" s="5">
        <v>1.0</v>
      </c>
      <c r="E59" s="16">
        <v>11.25</v>
      </c>
      <c r="F59" s="5">
        <f>VLOOKUP(C59,'Customer Segmenation on RFM Sco'!$P$4:$Q$8,2,1)</f>
        <v>3</v>
      </c>
      <c r="G59" s="5">
        <f>VLOOKUP(D59,'Customer Segmenation on RFM Sco'!$P$11:$Q$15,2,1)</f>
        <v>2</v>
      </c>
      <c r="H59" s="5">
        <f>VLOOKUP(E59,'Customer Segmenation on RFM Sco'!$P$18:$Q$22,2,1)</f>
        <v>1</v>
      </c>
      <c r="I59" s="5" t="str">
        <f t="shared" si="1"/>
        <v>321</v>
      </c>
      <c r="J59" s="5" t="str">
        <f>VLOOKUP('Customer Segmenation on RFM Sco'!J59,'RF Mapping'!$A$1:$B$26,2,0)</f>
        <v>About to Sleep</v>
      </c>
    </row>
    <row r="60" ht="15.75" customHeight="1">
      <c r="A60" s="5">
        <v>12919.0</v>
      </c>
      <c r="B60" s="5" t="str">
        <f>VLOOKUP(A60,'Customer Details'!$A$1:$B$3264,2,0)</f>
        <v>United Kingdom</v>
      </c>
      <c r="C60" s="5">
        <f>DATEDIF('Customer Segmenation on RFM Sco'!C60,$N$1,"d")</f>
        <v>482</v>
      </c>
      <c r="D60" s="5">
        <v>2.0</v>
      </c>
      <c r="E60" s="16">
        <v>55.800000000000004</v>
      </c>
      <c r="F60" s="5">
        <f>VLOOKUP(C60,'Customer Segmenation on RFM Sco'!$P$4:$Q$8,2,1)</f>
        <v>3</v>
      </c>
      <c r="G60" s="5">
        <f>VLOOKUP(D60,'Customer Segmenation on RFM Sco'!$P$11:$Q$15,2,1)</f>
        <v>3</v>
      </c>
      <c r="H60" s="5">
        <f>VLOOKUP(E60,'Customer Segmenation on RFM Sco'!$P$18:$Q$22,2,1)</f>
        <v>3</v>
      </c>
      <c r="I60" s="5" t="str">
        <f t="shared" si="1"/>
        <v>333</v>
      </c>
      <c r="J60" s="5" t="str">
        <f>VLOOKUP('Customer Segmenation on RFM Sco'!J60,'RF Mapping'!$A$1:$B$26,2,0)</f>
        <v>Need Attention</v>
      </c>
    </row>
    <row r="61" ht="15.75" customHeight="1">
      <c r="A61" s="5">
        <v>12920.0</v>
      </c>
      <c r="B61" s="5" t="str">
        <f>VLOOKUP(A61,'Customer Details'!$A$1:$B$3264,2,0)</f>
        <v>China</v>
      </c>
      <c r="C61" s="5">
        <f>DATEDIF('Customer Segmenation on RFM Sco'!C61,$N$1,"d")</f>
        <v>362</v>
      </c>
      <c r="D61" s="5">
        <v>2.0</v>
      </c>
      <c r="E61" s="16">
        <v>40.8</v>
      </c>
      <c r="F61" s="5">
        <f>VLOOKUP(C61,'Customer Segmenation on RFM Sco'!$P$4:$Q$8,2,1)</f>
        <v>5</v>
      </c>
      <c r="G61" s="5">
        <f>VLOOKUP(D61,'Customer Segmenation on RFM Sco'!$P$11:$Q$15,2,1)</f>
        <v>3</v>
      </c>
      <c r="H61" s="5">
        <f>VLOOKUP(E61,'Customer Segmenation on RFM Sco'!$P$18:$Q$22,2,1)</f>
        <v>3</v>
      </c>
      <c r="I61" s="5" t="str">
        <f t="shared" si="1"/>
        <v>533</v>
      </c>
      <c r="J61" s="5" t="str">
        <f>VLOOKUP('Customer Segmenation on RFM Sco'!J61,'RF Mapping'!$A$1:$B$26,2,0)</f>
        <v>Potential Loyalists</v>
      </c>
    </row>
    <row r="62" ht="15.75" customHeight="1">
      <c r="A62" s="5">
        <v>12921.0</v>
      </c>
      <c r="B62" s="5" t="str">
        <f>VLOOKUP(A62,'Customer Details'!$A$1:$B$3264,2,0)</f>
        <v>United Kingdom</v>
      </c>
      <c r="C62" s="5">
        <f>DATEDIF('Customer Segmenation on RFM Sco'!C62,$N$1,"d")</f>
        <v>685</v>
      </c>
      <c r="D62" s="5">
        <v>1.0</v>
      </c>
      <c r="E62" s="16">
        <v>14.299999999999999</v>
      </c>
      <c r="F62" s="5">
        <f>VLOOKUP(C62,'Customer Segmenation on RFM Sco'!$P$4:$Q$8,2,1)</f>
        <v>2</v>
      </c>
      <c r="G62" s="5">
        <f>VLOOKUP(D62,'Customer Segmenation on RFM Sco'!$P$11:$Q$15,2,1)</f>
        <v>2</v>
      </c>
      <c r="H62" s="5">
        <f>VLOOKUP(E62,'Customer Segmenation on RFM Sco'!$P$18:$Q$22,2,1)</f>
        <v>1</v>
      </c>
      <c r="I62" s="5" t="str">
        <f t="shared" si="1"/>
        <v>221</v>
      </c>
      <c r="J62" s="5" t="str">
        <f>VLOOKUP('Customer Segmenation on RFM Sco'!J62,'RF Mapping'!$A$1:$B$26,2,0)</f>
        <v>Hibernating</v>
      </c>
    </row>
    <row r="63" ht="15.75" customHeight="1">
      <c r="A63" s="5">
        <v>12922.0</v>
      </c>
      <c r="B63" s="5" t="str">
        <f>VLOOKUP(A63,'Customer Details'!$A$1:$B$3264,2,0)</f>
        <v>USA</v>
      </c>
      <c r="C63" s="5">
        <f>DATEDIF('Customer Segmenation on RFM Sco'!C63,$N$1,"d")</f>
        <v>433</v>
      </c>
      <c r="D63" s="5">
        <v>1.0</v>
      </c>
      <c r="E63" s="16">
        <v>45.1</v>
      </c>
      <c r="F63" s="5">
        <f>VLOOKUP(C63,'Customer Segmenation on RFM Sco'!$P$4:$Q$8,2,1)</f>
        <v>3</v>
      </c>
      <c r="G63" s="5">
        <f>VLOOKUP(D63,'Customer Segmenation on RFM Sco'!$P$11:$Q$15,2,1)</f>
        <v>2</v>
      </c>
      <c r="H63" s="5">
        <f>VLOOKUP(E63,'Customer Segmenation on RFM Sco'!$P$18:$Q$22,2,1)</f>
        <v>3</v>
      </c>
      <c r="I63" s="5" t="str">
        <f t="shared" si="1"/>
        <v>323</v>
      </c>
      <c r="J63" s="5" t="str">
        <f>VLOOKUP('Customer Segmenation on RFM Sco'!J63,'RF Mapping'!$A$1:$B$26,2,0)</f>
        <v>About to Sleep</v>
      </c>
    </row>
    <row r="64" ht="15.75" customHeight="1">
      <c r="A64" s="5">
        <v>12923.0</v>
      </c>
      <c r="B64" s="5" t="str">
        <f>VLOOKUP(A64,'Customer Details'!$A$1:$B$3264,2,0)</f>
        <v>USA</v>
      </c>
      <c r="C64" s="5">
        <f>DATEDIF('Customer Segmenation on RFM Sco'!C64,$N$1,"d")</f>
        <v>364</v>
      </c>
      <c r="D64" s="5">
        <v>1.0</v>
      </c>
      <c r="E64" s="16">
        <v>35.400000000000006</v>
      </c>
      <c r="F64" s="5">
        <f>VLOOKUP(C64,'Customer Segmenation on RFM Sco'!$P$4:$Q$8,2,1)</f>
        <v>5</v>
      </c>
      <c r="G64" s="5">
        <f>VLOOKUP(D64,'Customer Segmenation on RFM Sco'!$P$11:$Q$15,2,1)</f>
        <v>2</v>
      </c>
      <c r="H64" s="5">
        <f>VLOOKUP(E64,'Customer Segmenation on RFM Sco'!$P$18:$Q$22,2,1)</f>
        <v>3</v>
      </c>
      <c r="I64" s="5" t="str">
        <f t="shared" si="1"/>
        <v>523</v>
      </c>
      <c r="J64" s="5" t="str">
        <f>VLOOKUP('Customer Segmenation on RFM Sco'!J64,'RF Mapping'!$A$1:$B$26,2,0)</f>
        <v>Potential Loyalists</v>
      </c>
    </row>
    <row r="65" ht="15.75" customHeight="1">
      <c r="A65" s="5">
        <v>12924.0</v>
      </c>
      <c r="B65" s="5" t="str">
        <f>VLOOKUP(A65,'Customer Details'!$A$1:$B$3264,2,0)</f>
        <v>USA</v>
      </c>
      <c r="C65" s="5">
        <f>DATEDIF('Customer Segmenation on RFM Sco'!C65,$N$1,"d")</f>
        <v>661</v>
      </c>
      <c r="D65" s="5">
        <v>1.0</v>
      </c>
      <c r="E65" s="16">
        <v>3.75</v>
      </c>
      <c r="F65" s="5">
        <f>VLOOKUP(C65,'Customer Segmenation on RFM Sco'!$P$4:$Q$8,2,1)</f>
        <v>2</v>
      </c>
      <c r="G65" s="5">
        <f>VLOOKUP(D65,'Customer Segmenation on RFM Sco'!$P$11:$Q$15,2,1)</f>
        <v>2</v>
      </c>
      <c r="H65" s="5">
        <f>VLOOKUP(E65,'Customer Segmenation on RFM Sco'!$P$18:$Q$22,2,1)</f>
        <v>1</v>
      </c>
      <c r="I65" s="5" t="str">
        <f t="shared" si="1"/>
        <v>221</v>
      </c>
      <c r="J65" s="5" t="str">
        <f>VLOOKUP('Customer Segmenation on RFM Sco'!J65,'RF Mapping'!$A$1:$B$26,2,0)</f>
        <v>Hibernating</v>
      </c>
    </row>
    <row r="66" ht="15.75" customHeight="1">
      <c r="A66" s="5">
        <v>12925.0</v>
      </c>
      <c r="B66" s="5" t="str">
        <f>VLOOKUP(A66,'Customer Details'!$A$1:$B$3264,2,0)</f>
        <v>India</v>
      </c>
      <c r="C66" s="5">
        <f>DATEDIF('Customer Segmenation on RFM Sco'!C66,$N$1,"d")</f>
        <v>358</v>
      </c>
      <c r="D66" s="5">
        <v>5.0</v>
      </c>
      <c r="E66" s="16">
        <v>43.25</v>
      </c>
      <c r="F66" s="5">
        <f>VLOOKUP(C66,'Customer Segmenation on RFM Sco'!$P$4:$Q$8,2,1)</f>
        <v>5</v>
      </c>
      <c r="G66" s="5">
        <f>VLOOKUP(D66,'Customer Segmenation on RFM Sco'!$P$11:$Q$15,2,1)</f>
        <v>4</v>
      </c>
      <c r="H66" s="5">
        <f>VLOOKUP(E66,'Customer Segmenation on RFM Sco'!$P$18:$Q$22,2,1)</f>
        <v>3</v>
      </c>
      <c r="I66" s="5" t="str">
        <f t="shared" si="1"/>
        <v>543</v>
      </c>
      <c r="J66" s="5" t="str">
        <f>VLOOKUP('Customer Segmenation on RFM Sco'!J66,'RF Mapping'!$A$1:$B$26,2,0)</f>
        <v>Champions</v>
      </c>
    </row>
    <row r="67" ht="15.75" customHeight="1">
      <c r="A67" s="5">
        <v>12928.0</v>
      </c>
      <c r="B67" s="5" t="str">
        <f>VLOOKUP(A67,'Customer Details'!$A$1:$B$3264,2,0)</f>
        <v>USA</v>
      </c>
      <c r="C67" s="5">
        <f>DATEDIF('Customer Segmenation on RFM Sco'!C67,$N$1,"d")</f>
        <v>378</v>
      </c>
      <c r="D67" s="5">
        <v>1.0</v>
      </c>
      <c r="E67" s="16">
        <v>14.850000000000001</v>
      </c>
      <c r="F67" s="5">
        <f>VLOOKUP(C67,'Customer Segmenation on RFM Sco'!$P$4:$Q$8,2,1)</f>
        <v>5</v>
      </c>
      <c r="G67" s="5">
        <f>VLOOKUP(D67,'Customer Segmenation on RFM Sco'!$P$11:$Q$15,2,1)</f>
        <v>2</v>
      </c>
      <c r="H67" s="5">
        <f>VLOOKUP(E67,'Customer Segmenation on RFM Sco'!$P$18:$Q$22,2,1)</f>
        <v>2</v>
      </c>
      <c r="I67" s="5" t="str">
        <f t="shared" si="1"/>
        <v>522</v>
      </c>
      <c r="J67" s="5" t="str">
        <f>VLOOKUP('Customer Segmenation on RFM Sco'!J67,'RF Mapping'!$A$1:$B$26,2,0)</f>
        <v>Potential Loyalists</v>
      </c>
    </row>
    <row r="68" ht="15.75" customHeight="1">
      <c r="A68" s="5">
        <v>12929.0</v>
      </c>
      <c r="B68" s="5" t="str">
        <f>VLOOKUP(A68,'Customer Details'!$A$1:$B$3264,2,0)</f>
        <v>India</v>
      </c>
      <c r="C68" s="5">
        <f>DATEDIF('Customer Segmenation on RFM Sco'!C68,$N$1,"d")</f>
        <v>357</v>
      </c>
      <c r="D68" s="5">
        <v>2.0</v>
      </c>
      <c r="E68" s="16">
        <v>186.4</v>
      </c>
      <c r="F68" s="5">
        <f>VLOOKUP(C68,'Customer Segmenation on RFM Sco'!$P$4:$Q$8,2,1)</f>
        <v>5</v>
      </c>
      <c r="G68" s="5">
        <f>VLOOKUP(D68,'Customer Segmenation on RFM Sco'!$P$11:$Q$15,2,1)</f>
        <v>3</v>
      </c>
      <c r="H68" s="5">
        <f>VLOOKUP(E68,'Customer Segmenation on RFM Sco'!$P$18:$Q$22,2,1)</f>
        <v>4</v>
      </c>
      <c r="I68" s="5" t="str">
        <f t="shared" si="1"/>
        <v>534</v>
      </c>
      <c r="J68" s="5" t="str">
        <f>VLOOKUP('Customer Segmenation on RFM Sco'!J68,'RF Mapping'!$A$1:$B$26,2,0)</f>
        <v>Potential Loyalists</v>
      </c>
    </row>
    <row r="69" ht="15.75" customHeight="1">
      <c r="A69" s="5">
        <v>12930.0</v>
      </c>
      <c r="B69" s="5" t="str">
        <f>VLOOKUP(A69,'Customer Details'!$A$1:$B$3264,2,0)</f>
        <v>China</v>
      </c>
      <c r="C69" s="5">
        <f>DATEDIF('Customer Segmenation on RFM Sco'!C69,$N$1,"d")</f>
        <v>361</v>
      </c>
      <c r="D69" s="5">
        <v>1.0</v>
      </c>
      <c r="E69" s="16">
        <v>9.75</v>
      </c>
      <c r="F69" s="5">
        <f>VLOOKUP(C69,'Customer Segmenation on RFM Sco'!$P$4:$Q$8,2,1)</f>
        <v>5</v>
      </c>
      <c r="G69" s="5">
        <f>VLOOKUP(D69,'Customer Segmenation on RFM Sco'!$P$11:$Q$15,2,1)</f>
        <v>2</v>
      </c>
      <c r="H69" s="5">
        <f>VLOOKUP(E69,'Customer Segmenation on RFM Sco'!$P$18:$Q$22,2,1)</f>
        <v>1</v>
      </c>
      <c r="I69" s="5" t="str">
        <f t="shared" si="1"/>
        <v>521</v>
      </c>
      <c r="J69" s="5" t="str">
        <f>VLOOKUP('Customer Segmenation on RFM Sco'!J69,'RF Mapping'!$A$1:$B$26,2,0)</f>
        <v>Potential Loyalists</v>
      </c>
    </row>
    <row r="70" ht="15.75" customHeight="1">
      <c r="A70" s="5">
        <v>12931.0</v>
      </c>
      <c r="B70" s="5" t="str">
        <f>VLOOKUP(A70,'Customer Details'!$A$1:$B$3264,2,0)</f>
        <v>United Kingdom</v>
      </c>
      <c r="C70" s="5">
        <f>DATEDIF('Customer Segmenation on RFM Sco'!C70,$N$1,"d")</f>
        <v>441</v>
      </c>
      <c r="D70" s="5">
        <v>8.0</v>
      </c>
      <c r="E70" s="16">
        <v>184.16</v>
      </c>
      <c r="F70" s="5">
        <f>VLOOKUP(C70,'Customer Segmenation on RFM Sco'!$P$4:$Q$8,2,1)</f>
        <v>3</v>
      </c>
      <c r="G70" s="5">
        <f>VLOOKUP(D70,'Customer Segmenation on RFM Sco'!$P$11:$Q$15,2,1)</f>
        <v>4</v>
      </c>
      <c r="H70" s="5">
        <f>VLOOKUP(E70,'Customer Segmenation on RFM Sco'!$P$18:$Q$22,2,1)</f>
        <v>4</v>
      </c>
      <c r="I70" s="5" t="str">
        <f t="shared" si="1"/>
        <v>344</v>
      </c>
      <c r="J70" s="5" t="str">
        <f>VLOOKUP('Customer Segmenation on RFM Sco'!J70,'RF Mapping'!$A$1:$B$26,2,0)</f>
        <v>Loyal Customers</v>
      </c>
    </row>
    <row r="71" ht="15.75" customHeight="1">
      <c r="A71" s="5">
        <v>12933.0</v>
      </c>
      <c r="B71" s="5" t="str">
        <f>VLOOKUP(A71,'Customer Details'!$A$1:$B$3264,2,0)</f>
        <v>United Kingdom</v>
      </c>
      <c r="C71" s="5">
        <f>DATEDIF('Customer Segmenation on RFM Sco'!C71,$N$1,"d")</f>
        <v>549</v>
      </c>
      <c r="D71" s="5">
        <v>1.0</v>
      </c>
      <c r="E71" s="16">
        <v>35.7</v>
      </c>
      <c r="F71" s="5">
        <f>VLOOKUP(C71,'Customer Segmenation on RFM Sco'!$P$4:$Q$8,2,1)</f>
        <v>2</v>
      </c>
      <c r="G71" s="5">
        <f>VLOOKUP(D71,'Customer Segmenation on RFM Sco'!$P$11:$Q$15,2,1)</f>
        <v>2</v>
      </c>
      <c r="H71" s="5">
        <f>VLOOKUP(E71,'Customer Segmenation on RFM Sco'!$P$18:$Q$22,2,1)</f>
        <v>3</v>
      </c>
      <c r="I71" s="5" t="str">
        <f t="shared" si="1"/>
        <v>223</v>
      </c>
      <c r="J71" s="5" t="str">
        <f>VLOOKUP('Customer Segmenation on RFM Sco'!J71,'RF Mapping'!$A$1:$B$26,2,0)</f>
        <v>Hibernating</v>
      </c>
    </row>
    <row r="72" ht="15.75" customHeight="1">
      <c r="A72" s="5">
        <v>12935.0</v>
      </c>
      <c r="B72" s="5" t="str">
        <f>VLOOKUP(A72,'Customer Details'!$A$1:$B$3264,2,0)</f>
        <v>Australia</v>
      </c>
      <c r="C72" s="5">
        <f>DATEDIF('Customer Segmenation on RFM Sco'!C72,$N$1,"d")</f>
        <v>508</v>
      </c>
      <c r="D72" s="5">
        <v>1.0</v>
      </c>
      <c r="E72" s="16">
        <v>0.78</v>
      </c>
      <c r="F72" s="5">
        <f>VLOOKUP(C72,'Customer Segmenation on RFM Sco'!$P$4:$Q$8,2,1)</f>
        <v>3</v>
      </c>
      <c r="G72" s="5">
        <f>VLOOKUP(D72,'Customer Segmenation on RFM Sco'!$P$11:$Q$15,2,1)</f>
        <v>2</v>
      </c>
      <c r="H72" s="5">
        <f>VLOOKUP(E72,'Customer Segmenation on RFM Sco'!$P$18:$Q$22,2,1)</f>
        <v>1</v>
      </c>
      <c r="I72" s="5" t="str">
        <f t="shared" si="1"/>
        <v>321</v>
      </c>
      <c r="J72" s="5" t="str">
        <f>VLOOKUP('Customer Segmenation on RFM Sco'!J72,'RF Mapping'!$A$1:$B$26,2,0)</f>
        <v>About to Sleep</v>
      </c>
    </row>
    <row r="73" ht="15.75" customHeight="1">
      <c r="A73" s="5">
        <v>12936.0</v>
      </c>
      <c r="B73" s="5" t="str">
        <f>VLOOKUP(A73,'Customer Details'!$A$1:$B$3264,2,0)</f>
        <v>USA</v>
      </c>
      <c r="C73" s="5">
        <f>DATEDIF('Customer Segmenation on RFM Sco'!C73,$N$1,"d")</f>
        <v>509</v>
      </c>
      <c r="D73" s="5">
        <v>4.0</v>
      </c>
      <c r="E73" s="16">
        <v>2259.7200000000003</v>
      </c>
      <c r="F73" s="5">
        <f>VLOOKUP(C73,'Customer Segmenation on RFM Sco'!$P$4:$Q$8,2,1)</f>
        <v>3</v>
      </c>
      <c r="G73" s="5">
        <f>VLOOKUP(D73,'Customer Segmenation on RFM Sco'!$P$11:$Q$15,2,1)</f>
        <v>4</v>
      </c>
      <c r="H73" s="5">
        <f>VLOOKUP(E73,'Customer Segmenation on RFM Sco'!$P$18:$Q$22,2,1)</f>
        <v>4</v>
      </c>
      <c r="I73" s="5" t="str">
        <f t="shared" si="1"/>
        <v>344</v>
      </c>
      <c r="J73" s="5" t="str">
        <f>VLOOKUP('Customer Segmenation on RFM Sco'!J73,'RF Mapping'!$A$1:$B$26,2,0)</f>
        <v>Loyal Customers</v>
      </c>
    </row>
    <row r="74" ht="15.75" customHeight="1">
      <c r="A74" s="5">
        <v>12937.0</v>
      </c>
      <c r="B74" s="5" t="str">
        <f>VLOOKUP(A74,'Customer Details'!$A$1:$B$3264,2,0)</f>
        <v>United Kingdom</v>
      </c>
      <c r="C74" s="5">
        <f>DATEDIF('Customer Segmenation on RFM Sco'!C74,$N$1,"d")</f>
        <v>592</v>
      </c>
      <c r="D74" s="5">
        <v>2.0</v>
      </c>
      <c r="E74" s="16">
        <v>44.3</v>
      </c>
      <c r="F74" s="5">
        <f>VLOOKUP(C74,'Customer Segmenation on RFM Sco'!$P$4:$Q$8,2,1)</f>
        <v>2</v>
      </c>
      <c r="G74" s="5">
        <f>VLOOKUP(D74,'Customer Segmenation on RFM Sco'!$P$11:$Q$15,2,1)</f>
        <v>3</v>
      </c>
      <c r="H74" s="5">
        <f>VLOOKUP(E74,'Customer Segmenation on RFM Sco'!$P$18:$Q$22,2,1)</f>
        <v>3</v>
      </c>
      <c r="I74" s="5" t="str">
        <f t="shared" si="1"/>
        <v>233</v>
      </c>
      <c r="J74" s="5" t="str">
        <f>VLOOKUP('Customer Segmenation on RFM Sco'!J74,'RF Mapping'!$A$1:$B$26,2,0)</f>
        <v>At Risk</v>
      </c>
    </row>
    <row r="75" ht="15.75" customHeight="1">
      <c r="A75" s="5">
        <v>12938.0</v>
      </c>
      <c r="B75" s="5" t="str">
        <f>VLOOKUP(A75,'Customer Details'!$A$1:$B$3264,2,0)</f>
        <v>India</v>
      </c>
      <c r="C75" s="5">
        <f>DATEDIF('Customer Segmenation on RFM Sco'!C75,$N$1,"d")</f>
        <v>355</v>
      </c>
      <c r="D75" s="5">
        <v>1.0</v>
      </c>
      <c r="E75" s="16">
        <v>20.88</v>
      </c>
      <c r="F75" s="5">
        <f>VLOOKUP(C75,'Customer Segmenation on RFM Sco'!$P$4:$Q$8,2,1)</f>
        <v>5</v>
      </c>
      <c r="G75" s="5">
        <f>VLOOKUP(D75,'Customer Segmenation on RFM Sco'!$P$11:$Q$15,2,1)</f>
        <v>2</v>
      </c>
      <c r="H75" s="5">
        <f>VLOOKUP(E75,'Customer Segmenation on RFM Sco'!$P$18:$Q$22,2,1)</f>
        <v>2</v>
      </c>
      <c r="I75" s="5" t="str">
        <f t="shared" si="1"/>
        <v>522</v>
      </c>
      <c r="J75" s="5" t="str">
        <f>VLOOKUP('Customer Segmenation on RFM Sco'!J75,'RF Mapping'!$A$1:$B$26,2,0)</f>
        <v>Potential Loyalists</v>
      </c>
    </row>
    <row r="76" ht="15.75" customHeight="1">
      <c r="A76" s="5">
        <v>12939.0</v>
      </c>
      <c r="B76" s="5" t="str">
        <f>VLOOKUP(A76,'Customer Details'!$A$1:$B$3264,2,0)</f>
        <v>USA</v>
      </c>
      <c r="C76" s="5">
        <f>DATEDIF('Customer Segmenation on RFM Sco'!C76,$N$1,"d")</f>
        <v>647</v>
      </c>
      <c r="D76" s="5">
        <v>1.0</v>
      </c>
      <c r="E76" s="16">
        <v>40.900000000000006</v>
      </c>
      <c r="F76" s="5">
        <f>VLOOKUP(C76,'Customer Segmenation on RFM Sco'!$P$4:$Q$8,2,1)</f>
        <v>2</v>
      </c>
      <c r="G76" s="5">
        <f>VLOOKUP(D76,'Customer Segmenation on RFM Sco'!$P$11:$Q$15,2,1)</f>
        <v>2</v>
      </c>
      <c r="H76" s="5">
        <f>VLOOKUP(E76,'Customer Segmenation on RFM Sco'!$P$18:$Q$22,2,1)</f>
        <v>3</v>
      </c>
      <c r="I76" s="5" t="str">
        <f t="shared" si="1"/>
        <v>223</v>
      </c>
      <c r="J76" s="5" t="str">
        <f>VLOOKUP('Customer Segmenation on RFM Sco'!J76,'RF Mapping'!$A$1:$B$26,2,0)</f>
        <v>Hibernating</v>
      </c>
    </row>
    <row r="77" ht="15.75" customHeight="1">
      <c r="A77" s="5">
        <v>12940.0</v>
      </c>
      <c r="B77" s="5" t="str">
        <f>VLOOKUP(A77,'Customer Details'!$A$1:$B$3264,2,0)</f>
        <v>China</v>
      </c>
      <c r="C77" s="5">
        <f>DATEDIF('Customer Segmenation on RFM Sco'!C77,$N$1,"d")</f>
        <v>357</v>
      </c>
      <c r="D77" s="5">
        <v>1.0</v>
      </c>
      <c r="E77" s="16">
        <v>61.199999999999996</v>
      </c>
      <c r="F77" s="5">
        <f>VLOOKUP(C77,'Customer Segmenation on RFM Sco'!$P$4:$Q$8,2,1)</f>
        <v>5</v>
      </c>
      <c r="G77" s="5">
        <f>VLOOKUP(D77,'Customer Segmenation on RFM Sco'!$P$11:$Q$15,2,1)</f>
        <v>2</v>
      </c>
      <c r="H77" s="5">
        <f>VLOOKUP(E77,'Customer Segmenation on RFM Sco'!$P$18:$Q$22,2,1)</f>
        <v>3</v>
      </c>
      <c r="I77" s="5" t="str">
        <f t="shared" si="1"/>
        <v>523</v>
      </c>
      <c r="J77" s="5" t="str">
        <f>VLOOKUP('Customer Segmenation on RFM Sco'!J77,'RF Mapping'!$A$1:$B$26,2,0)</f>
        <v>Potential Loyalists</v>
      </c>
    </row>
    <row r="78" ht="15.75" customHeight="1">
      <c r="A78" s="5">
        <v>12942.0</v>
      </c>
      <c r="B78" s="5" t="str">
        <f>VLOOKUP(A78,'Customer Details'!$A$1:$B$3264,2,0)</f>
        <v>USA</v>
      </c>
      <c r="C78" s="5">
        <f>DATEDIF('Customer Segmenation on RFM Sco'!C78,$N$1,"d")</f>
        <v>386</v>
      </c>
      <c r="D78" s="5">
        <v>3.0</v>
      </c>
      <c r="E78" s="16">
        <v>185.9</v>
      </c>
      <c r="F78" s="5">
        <f>VLOOKUP(C78,'Customer Segmenation on RFM Sco'!$P$4:$Q$8,2,1)</f>
        <v>4</v>
      </c>
      <c r="G78" s="5">
        <f>VLOOKUP(D78,'Customer Segmenation on RFM Sco'!$P$11:$Q$15,2,1)</f>
        <v>4</v>
      </c>
      <c r="H78" s="5">
        <f>VLOOKUP(E78,'Customer Segmenation on RFM Sco'!$P$18:$Q$22,2,1)</f>
        <v>4</v>
      </c>
      <c r="I78" s="5" t="str">
        <f t="shared" si="1"/>
        <v>444</v>
      </c>
      <c r="J78" s="5" t="str">
        <f>VLOOKUP('Customer Segmenation on RFM Sco'!J78,'RF Mapping'!$A$1:$B$26,2,0)</f>
        <v>Loyal Customers</v>
      </c>
    </row>
    <row r="79" ht="15.75" customHeight="1">
      <c r="A79" s="5">
        <v>12943.0</v>
      </c>
      <c r="B79" s="5" t="str">
        <f>VLOOKUP(A79,'Customer Details'!$A$1:$B$3264,2,0)</f>
        <v>United Kingdom</v>
      </c>
      <c r="C79" s="5">
        <f>DATEDIF('Customer Segmenation on RFM Sco'!C79,$N$1,"d")</f>
        <v>459</v>
      </c>
      <c r="D79" s="5">
        <v>3.0</v>
      </c>
      <c r="E79" s="16">
        <v>21.47</v>
      </c>
      <c r="F79" s="5">
        <f>VLOOKUP(C79,'Customer Segmenation on RFM Sco'!$P$4:$Q$8,2,1)</f>
        <v>3</v>
      </c>
      <c r="G79" s="5">
        <f>VLOOKUP(D79,'Customer Segmenation on RFM Sco'!$P$11:$Q$15,2,1)</f>
        <v>4</v>
      </c>
      <c r="H79" s="5">
        <f>VLOOKUP(E79,'Customer Segmenation on RFM Sco'!$P$18:$Q$22,2,1)</f>
        <v>2</v>
      </c>
      <c r="I79" s="5" t="str">
        <f t="shared" si="1"/>
        <v>342</v>
      </c>
      <c r="J79" s="5" t="str">
        <f>VLOOKUP('Customer Segmenation on RFM Sco'!J79,'RF Mapping'!$A$1:$B$26,2,0)</f>
        <v>Loyal Customers</v>
      </c>
    </row>
    <row r="80" ht="15.75" customHeight="1">
      <c r="A80" s="5">
        <v>12945.0</v>
      </c>
      <c r="B80" s="5" t="str">
        <f>VLOOKUP(A80,'Customer Details'!$A$1:$B$3264,2,0)</f>
        <v>USA</v>
      </c>
      <c r="C80" s="5">
        <f>DATEDIF('Customer Segmenation on RFM Sco'!C80,$N$1,"d")</f>
        <v>443</v>
      </c>
      <c r="D80" s="5">
        <v>3.0</v>
      </c>
      <c r="E80" s="16">
        <v>7.12</v>
      </c>
      <c r="F80" s="5">
        <f>VLOOKUP(C80,'Customer Segmenation on RFM Sco'!$P$4:$Q$8,2,1)</f>
        <v>3</v>
      </c>
      <c r="G80" s="5">
        <f>VLOOKUP(D80,'Customer Segmenation on RFM Sco'!$P$11:$Q$15,2,1)</f>
        <v>4</v>
      </c>
      <c r="H80" s="5">
        <f>VLOOKUP(E80,'Customer Segmenation on RFM Sco'!$P$18:$Q$22,2,1)</f>
        <v>1</v>
      </c>
      <c r="I80" s="5" t="str">
        <f t="shared" si="1"/>
        <v>341</v>
      </c>
      <c r="J80" s="5" t="str">
        <f>VLOOKUP('Customer Segmenation on RFM Sco'!J80,'RF Mapping'!$A$1:$B$26,2,0)</f>
        <v>Loyal Customers</v>
      </c>
    </row>
    <row r="81" ht="15.75" customHeight="1">
      <c r="A81" s="5">
        <v>12947.0</v>
      </c>
      <c r="B81" s="5" t="str">
        <f>VLOOKUP(A81,'Customer Details'!$A$1:$B$3264,2,0)</f>
        <v>Australia</v>
      </c>
      <c r="C81" s="5">
        <f>DATEDIF('Customer Segmenation on RFM Sco'!C81,$N$1,"d")</f>
        <v>611</v>
      </c>
      <c r="D81" s="5">
        <v>2.0</v>
      </c>
      <c r="E81" s="16">
        <v>53.10000000000001</v>
      </c>
      <c r="F81" s="5">
        <f>VLOOKUP(C81,'Customer Segmenation on RFM Sco'!$P$4:$Q$8,2,1)</f>
        <v>2</v>
      </c>
      <c r="G81" s="5">
        <f>VLOOKUP(D81,'Customer Segmenation on RFM Sco'!$P$11:$Q$15,2,1)</f>
        <v>3</v>
      </c>
      <c r="H81" s="5">
        <f>VLOOKUP(E81,'Customer Segmenation on RFM Sco'!$P$18:$Q$22,2,1)</f>
        <v>3</v>
      </c>
      <c r="I81" s="5" t="str">
        <f t="shared" si="1"/>
        <v>233</v>
      </c>
      <c r="J81" s="5" t="str">
        <f>VLOOKUP('Customer Segmenation on RFM Sco'!J81,'RF Mapping'!$A$1:$B$26,2,0)</f>
        <v>At Risk</v>
      </c>
    </row>
    <row r="82" ht="15.75" customHeight="1">
      <c r="A82" s="5">
        <v>12948.0</v>
      </c>
      <c r="B82" s="5" t="str">
        <f>VLOOKUP(A82,'Customer Details'!$A$1:$B$3264,2,0)</f>
        <v>Australia</v>
      </c>
      <c r="C82" s="5">
        <f>DATEDIF('Customer Segmenation on RFM Sco'!C82,$N$1,"d")</f>
        <v>358</v>
      </c>
      <c r="D82" s="5">
        <v>11.0</v>
      </c>
      <c r="E82" s="16">
        <v>248.01000000000002</v>
      </c>
      <c r="F82" s="5">
        <f>VLOOKUP(C82,'Customer Segmenation on RFM Sco'!$P$4:$Q$8,2,1)</f>
        <v>5</v>
      </c>
      <c r="G82" s="5">
        <f>VLOOKUP(D82,'Customer Segmenation on RFM Sco'!$P$11:$Q$15,2,1)</f>
        <v>4</v>
      </c>
      <c r="H82" s="5">
        <f>VLOOKUP(E82,'Customer Segmenation on RFM Sco'!$P$18:$Q$22,2,1)</f>
        <v>4</v>
      </c>
      <c r="I82" s="5" t="str">
        <f t="shared" si="1"/>
        <v>544</v>
      </c>
      <c r="J82" s="5" t="str">
        <f>VLOOKUP('Customer Segmenation on RFM Sco'!J82,'RF Mapping'!$A$1:$B$26,2,0)</f>
        <v>Champions</v>
      </c>
    </row>
    <row r="83" ht="15.75" customHeight="1">
      <c r="A83" s="5">
        <v>12949.0</v>
      </c>
      <c r="B83" s="5" t="str">
        <f>VLOOKUP(A83,'Customer Details'!$A$1:$B$3264,2,0)</f>
        <v>United Kingdom</v>
      </c>
      <c r="C83" s="5">
        <f>DATEDIF('Customer Segmenation on RFM Sco'!C83,$N$1,"d")</f>
        <v>390</v>
      </c>
      <c r="D83" s="5">
        <v>7.0</v>
      </c>
      <c r="E83" s="16">
        <v>166.24</v>
      </c>
      <c r="F83" s="5">
        <f>VLOOKUP(C83,'Customer Segmenation on RFM Sco'!$P$4:$Q$8,2,1)</f>
        <v>4</v>
      </c>
      <c r="G83" s="5">
        <f>VLOOKUP(D83,'Customer Segmenation on RFM Sco'!$P$11:$Q$15,2,1)</f>
        <v>4</v>
      </c>
      <c r="H83" s="5">
        <f>VLOOKUP(E83,'Customer Segmenation on RFM Sco'!$P$18:$Q$22,2,1)</f>
        <v>4</v>
      </c>
      <c r="I83" s="5" t="str">
        <f t="shared" si="1"/>
        <v>444</v>
      </c>
      <c r="J83" s="5" t="str">
        <f>VLOOKUP('Customer Segmenation on RFM Sco'!J83,'RF Mapping'!$A$1:$B$26,2,0)</f>
        <v>Loyal Customers</v>
      </c>
    </row>
    <row r="84" ht="15.75" customHeight="1">
      <c r="A84" s="5">
        <v>12950.0</v>
      </c>
      <c r="B84" s="5" t="str">
        <f>VLOOKUP(A84,'Customer Details'!$A$1:$B$3264,2,0)</f>
        <v>Australia</v>
      </c>
      <c r="C84" s="5">
        <f>DATEDIF('Customer Segmenation on RFM Sco'!C84,$N$1,"d")</f>
        <v>598</v>
      </c>
      <c r="D84" s="5">
        <v>1.0</v>
      </c>
      <c r="E84" s="16">
        <v>19.9</v>
      </c>
      <c r="F84" s="5">
        <f>VLOOKUP(C84,'Customer Segmenation on RFM Sco'!$P$4:$Q$8,2,1)</f>
        <v>2</v>
      </c>
      <c r="G84" s="5">
        <f>VLOOKUP(D84,'Customer Segmenation on RFM Sco'!$P$11:$Q$15,2,1)</f>
        <v>2</v>
      </c>
      <c r="H84" s="5">
        <f>VLOOKUP(E84,'Customer Segmenation on RFM Sco'!$P$18:$Q$22,2,1)</f>
        <v>2</v>
      </c>
      <c r="I84" s="5" t="str">
        <f t="shared" si="1"/>
        <v>222</v>
      </c>
      <c r="J84" s="5" t="str">
        <f>VLOOKUP('Customer Segmenation on RFM Sco'!J84,'RF Mapping'!$A$1:$B$26,2,0)</f>
        <v>Hibernating</v>
      </c>
    </row>
    <row r="85" ht="15.75" customHeight="1">
      <c r="A85" s="5">
        <v>12951.0</v>
      </c>
      <c r="B85" s="5" t="str">
        <f>VLOOKUP(A85,'Customer Details'!$A$1:$B$3264,2,0)</f>
        <v>Australia</v>
      </c>
      <c r="C85" s="5">
        <f>DATEDIF('Customer Segmenation on RFM Sco'!C85,$N$1,"d")</f>
        <v>714</v>
      </c>
      <c r="D85" s="5">
        <v>1.0</v>
      </c>
      <c r="E85" s="16">
        <v>51.0</v>
      </c>
      <c r="F85" s="5">
        <f>VLOOKUP(C85,'Customer Segmenation on RFM Sco'!$P$4:$Q$8,2,1)</f>
        <v>2</v>
      </c>
      <c r="G85" s="5">
        <f>VLOOKUP(D85,'Customer Segmenation on RFM Sco'!$P$11:$Q$15,2,1)</f>
        <v>2</v>
      </c>
      <c r="H85" s="5">
        <f>VLOOKUP(E85,'Customer Segmenation on RFM Sco'!$P$18:$Q$22,2,1)</f>
        <v>3</v>
      </c>
      <c r="I85" s="5" t="str">
        <f t="shared" si="1"/>
        <v>223</v>
      </c>
      <c r="J85" s="5" t="str">
        <f>VLOOKUP('Customer Segmenation on RFM Sco'!J85,'RF Mapping'!$A$1:$B$26,2,0)</f>
        <v>Hibernating</v>
      </c>
    </row>
    <row r="86" ht="15.75" customHeight="1">
      <c r="A86" s="5">
        <v>12952.0</v>
      </c>
      <c r="B86" s="5" t="str">
        <f>VLOOKUP(A86,'Customer Details'!$A$1:$B$3264,2,0)</f>
        <v>Australia</v>
      </c>
      <c r="C86" s="5">
        <f>DATEDIF('Customer Segmenation on RFM Sco'!C86,$N$1,"d")</f>
        <v>433</v>
      </c>
      <c r="D86" s="5">
        <v>3.0</v>
      </c>
      <c r="E86" s="16">
        <v>90.3</v>
      </c>
      <c r="F86" s="5">
        <f>VLOOKUP(C86,'Customer Segmenation on RFM Sco'!$P$4:$Q$8,2,1)</f>
        <v>3</v>
      </c>
      <c r="G86" s="5">
        <f>VLOOKUP(D86,'Customer Segmenation on RFM Sco'!$P$11:$Q$15,2,1)</f>
        <v>4</v>
      </c>
      <c r="H86" s="5">
        <f>VLOOKUP(E86,'Customer Segmenation on RFM Sco'!$P$18:$Q$22,2,1)</f>
        <v>4</v>
      </c>
      <c r="I86" s="5" t="str">
        <f t="shared" si="1"/>
        <v>344</v>
      </c>
      <c r="J86" s="5" t="str">
        <f>VLOOKUP('Customer Segmenation on RFM Sco'!J86,'RF Mapping'!$A$1:$B$26,2,0)</f>
        <v>Loyal Customers</v>
      </c>
    </row>
    <row r="87" ht="15.75" customHeight="1">
      <c r="A87" s="5">
        <v>12953.0</v>
      </c>
      <c r="B87" s="5" t="str">
        <f>VLOOKUP(A87,'Customer Details'!$A$1:$B$3264,2,0)</f>
        <v>Australia</v>
      </c>
      <c r="C87" s="5">
        <f>DATEDIF('Customer Segmenation on RFM Sco'!C87,$N$1,"d")</f>
        <v>418</v>
      </c>
      <c r="D87" s="5">
        <v>6.0</v>
      </c>
      <c r="E87" s="16">
        <v>116.45</v>
      </c>
      <c r="F87" s="5">
        <f>VLOOKUP(C87,'Customer Segmenation on RFM Sco'!$P$4:$Q$8,2,1)</f>
        <v>4</v>
      </c>
      <c r="G87" s="5">
        <f>VLOOKUP(D87,'Customer Segmenation on RFM Sco'!$P$11:$Q$15,2,1)</f>
        <v>4</v>
      </c>
      <c r="H87" s="5">
        <f>VLOOKUP(E87,'Customer Segmenation on RFM Sco'!$P$18:$Q$22,2,1)</f>
        <v>4</v>
      </c>
      <c r="I87" s="5" t="str">
        <f t="shared" si="1"/>
        <v>444</v>
      </c>
      <c r="J87" s="5" t="str">
        <f>VLOOKUP('Customer Segmenation on RFM Sco'!J87,'RF Mapping'!$A$1:$B$26,2,0)</f>
        <v>Loyal Customers</v>
      </c>
    </row>
    <row r="88" ht="15.75" customHeight="1">
      <c r="A88" s="5">
        <v>12955.0</v>
      </c>
      <c r="B88" s="5" t="str">
        <f>VLOOKUP(A88,'Customer Details'!$A$1:$B$3264,2,0)</f>
        <v>China</v>
      </c>
      <c r="C88" s="5">
        <f>DATEDIF('Customer Segmenation on RFM Sco'!C88,$N$1,"d")</f>
        <v>427</v>
      </c>
      <c r="D88" s="5">
        <v>6.0</v>
      </c>
      <c r="E88" s="16">
        <v>77.05</v>
      </c>
      <c r="F88" s="5">
        <f>VLOOKUP(C88,'Customer Segmenation on RFM Sco'!$P$4:$Q$8,2,1)</f>
        <v>4</v>
      </c>
      <c r="G88" s="5">
        <f>VLOOKUP(D88,'Customer Segmenation on RFM Sco'!$P$11:$Q$15,2,1)</f>
        <v>4</v>
      </c>
      <c r="H88" s="5">
        <f>VLOOKUP(E88,'Customer Segmenation on RFM Sco'!$P$18:$Q$22,2,1)</f>
        <v>3</v>
      </c>
      <c r="I88" s="5" t="str">
        <f t="shared" si="1"/>
        <v>443</v>
      </c>
      <c r="J88" s="5" t="str">
        <f>VLOOKUP('Customer Segmenation on RFM Sco'!J88,'RF Mapping'!$A$1:$B$26,2,0)</f>
        <v>Loyal Customers</v>
      </c>
    </row>
    <row r="89" ht="15.75" customHeight="1">
      <c r="A89" s="5">
        <v>12956.0</v>
      </c>
      <c r="B89" s="5" t="str">
        <f>VLOOKUP(A89,'Customer Details'!$A$1:$B$3264,2,0)</f>
        <v>China</v>
      </c>
      <c r="C89" s="5">
        <f>DATEDIF('Customer Segmenation on RFM Sco'!C89,$N$1,"d")</f>
        <v>549</v>
      </c>
      <c r="D89" s="5">
        <v>1.0</v>
      </c>
      <c r="E89" s="16">
        <v>32.85</v>
      </c>
      <c r="F89" s="5">
        <f>VLOOKUP(C89,'Customer Segmenation on RFM Sco'!$P$4:$Q$8,2,1)</f>
        <v>2</v>
      </c>
      <c r="G89" s="5">
        <f>VLOOKUP(D89,'Customer Segmenation on RFM Sco'!$P$11:$Q$15,2,1)</f>
        <v>2</v>
      </c>
      <c r="H89" s="5">
        <f>VLOOKUP(E89,'Customer Segmenation on RFM Sco'!$P$18:$Q$22,2,1)</f>
        <v>3</v>
      </c>
      <c r="I89" s="5" t="str">
        <f t="shared" si="1"/>
        <v>223</v>
      </c>
      <c r="J89" s="5" t="str">
        <f>VLOOKUP('Customer Segmenation on RFM Sco'!J89,'RF Mapping'!$A$1:$B$26,2,0)</f>
        <v>Hibernating</v>
      </c>
    </row>
    <row r="90" ht="15.75" customHeight="1">
      <c r="A90" s="5">
        <v>12957.0</v>
      </c>
      <c r="B90" s="5" t="str">
        <f>VLOOKUP(A90,'Customer Details'!$A$1:$B$3264,2,0)</f>
        <v>India</v>
      </c>
      <c r="C90" s="5">
        <f>DATEDIF('Customer Segmenation on RFM Sco'!C90,$N$1,"d")</f>
        <v>418</v>
      </c>
      <c r="D90" s="5">
        <v>7.0</v>
      </c>
      <c r="E90" s="16">
        <v>99.80000000000001</v>
      </c>
      <c r="F90" s="5">
        <f>VLOOKUP(C90,'Customer Segmenation on RFM Sco'!$P$4:$Q$8,2,1)</f>
        <v>4</v>
      </c>
      <c r="G90" s="5">
        <f>VLOOKUP(D90,'Customer Segmenation on RFM Sco'!$P$11:$Q$15,2,1)</f>
        <v>4</v>
      </c>
      <c r="H90" s="5">
        <f>VLOOKUP(E90,'Customer Segmenation on RFM Sco'!$P$18:$Q$22,2,1)</f>
        <v>4</v>
      </c>
      <c r="I90" s="5" t="str">
        <f t="shared" si="1"/>
        <v>444</v>
      </c>
      <c r="J90" s="5" t="str">
        <f>VLOOKUP('Customer Segmenation on RFM Sco'!J90,'RF Mapping'!$A$1:$B$26,2,0)</f>
        <v>Loyal Customers</v>
      </c>
    </row>
    <row r="91" ht="15.75" customHeight="1">
      <c r="A91" s="5">
        <v>12962.0</v>
      </c>
      <c r="B91" s="5" t="str">
        <f>VLOOKUP(A91,'Customer Details'!$A$1:$B$3264,2,0)</f>
        <v>Australia</v>
      </c>
      <c r="C91" s="5">
        <f>DATEDIF('Customer Segmenation on RFM Sco'!C91,$N$1,"d")</f>
        <v>380</v>
      </c>
      <c r="D91" s="5">
        <v>2.0</v>
      </c>
      <c r="E91" s="16">
        <v>72.48</v>
      </c>
      <c r="F91" s="5">
        <f>VLOOKUP(C91,'Customer Segmenation on RFM Sco'!$P$4:$Q$8,2,1)</f>
        <v>5</v>
      </c>
      <c r="G91" s="5">
        <f>VLOOKUP(D91,'Customer Segmenation on RFM Sco'!$P$11:$Q$15,2,1)</f>
        <v>3</v>
      </c>
      <c r="H91" s="5">
        <f>VLOOKUP(E91,'Customer Segmenation on RFM Sco'!$P$18:$Q$22,2,1)</f>
        <v>3</v>
      </c>
      <c r="I91" s="5" t="str">
        <f t="shared" si="1"/>
        <v>533</v>
      </c>
      <c r="J91" s="5" t="str">
        <f>VLOOKUP('Customer Segmenation on RFM Sco'!J91,'RF Mapping'!$A$1:$B$26,2,0)</f>
        <v>Potential Loyalists</v>
      </c>
    </row>
    <row r="92" ht="15.75" customHeight="1">
      <c r="A92" s="5">
        <v>12963.0</v>
      </c>
      <c r="B92" s="5" t="str">
        <f>VLOOKUP(A92,'Customer Details'!$A$1:$B$3264,2,0)</f>
        <v>India</v>
      </c>
      <c r="C92" s="5">
        <f>DATEDIF('Customer Segmenation on RFM Sco'!C92,$N$1,"d")</f>
        <v>481</v>
      </c>
      <c r="D92" s="5">
        <v>1.0</v>
      </c>
      <c r="E92" s="16">
        <v>45.0</v>
      </c>
      <c r="F92" s="5">
        <f>VLOOKUP(C92,'Customer Segmenation on RFM Sco'!$P$4:$Q$8,2,1)</f>
        <v>3</v>
      </c>
      <c r="G92" s="5">
        <f>VLOOKUP(D92,'Customer Segmenation on RFM Sco'!$P$11:$Q$15,2,1)</f>
        <v>2</v>
      </c>
      <c r="H92" s="5">
        <f>VLOOKUP(E92,'Customer Segmenation on RFM Sco'!$P$18:$Q$22,2,1)</f>
        <v>3</v>
      </c>
      <c r="I92" s="5" t="str">
        <f t="shared" si="1"/>
        <v>323</v>
      </c>
      <c r="J92" s="5" t="str">
        <f>VLOOKUP('Customer Segmenation on RFM Sco'!J92,'RF Mapping'!$A$1:$B$26,2,0)</f>
        <v>About to Sleep</v>
      </c>
    </row>
    <row r="93" ht="15.75" customHeight="1">
      <c r="A93" s="5">
        <v>12965.0</v>
      </c>
      <c r="B93" s="5" t="str">
        <f>VLOOKUP(A93,'Customer Details'!$A$1:$B$3264,2,0)</f>
        <v>Australia</v>
      </c>
      <c r="C93" s="5">
        <f>DATEDIF('Customer Segmenation on RFM Sco'!C93,$N$1,"d")</f>
        <v>440</v>
      </c>
      <c r="D93" s="5">
        <v>2.0</v>
      </c>
      <c r="E93" s="16">
        <v>36.989999999999995</v>
      </c>
      <c r="F93" s="5">
        <f>VLOOKUP(C93,'Customer Segmenation on RFM Sco'!$P$4:$Q$8,2,1)</f>
        <v>3</v>
      </c>
      <c r="G93" s="5">
        <f>VLOOKUP(D93,'Customer Segmenation on RFM Sco'!$P$11:$Q$15,2,1)</f>
        <v>3</v>
      </c>
      <c r="H93" s="5">
        <f>VLOOKUP(E93,'Customer Segmenation on RFM Sco'!$P$18:$Q$22,2,1)</f>
        <v>3</v>
      </c>
      <c r="I93" s="5" t="str">
        <f t="shared" si="1"/>
        <v>333</v>
      </c>
      <c r="J93" s="5" t="str">
        <f>VLOOKUP('Customer Segmenation on RFM Sco'!J93,'RF Mapping'!$A$1:$B$26,2,0)</f>
        <v>Need Attention</v>
      </c>
    </row>
    <row r="94" ht="15.75" customHeight="1">
      <c r="A94" s="5">
        <v>12966.0</v>
      </c>
      <c r="B94" s="5" t="str">
        <f>VLOOKUP(A94,'Customer Details'!$A$1:$B$3264,2,0)</f>
        <v>Australia</v>
      </c>
      <c r="C94" s="5">
        <f>DATEDIF('Customer Segmenation on RFM Sco'!C94,$N$1,"d")</f>
        <v>377</v>
      </c>
      <c r="D94" s="5">
        <v>3.0</v>
      </c>
      <c r="E94" s="16">
        <v>90.01</v>
      </c>
      <c r="F94" s="5">
        <f>VLOOKUP(C94,'Customer Segmenation on RFM Sco'!$P$4:$Q$8,2,1)</f>
        <v>5</v>
      </c>
      <c r="G94" s="5">
        <f>VLOOKUP(D94,'Customer Segmenation on RFM Sco'!$P$11:$Q$15,2,1)</f>
        <v>4</v>
      </c>
      <c r="H94" s="5">
        <f>VLOOKUP(E94,'Customer Segmenation on RFM Sco'!$P$18:$Q$22,2,1)</f>
        <v>4</v>
      </c>
      <c r="I94" s="5" t="str">
        <f t="shared" si="1"/>
        <v>544</v>
      </c>
      <c r="J94" s="5" t="str">
        <f>VLOOKUP('Customer Segmenation on RFM Sco'!J94,'RF Mapping'!$A$1:$B$26,2,0)</f>
        <v>Champions</v>
      </c>
    </row>
    <row r="95" ht="15.75" customHeight="1">
      <c r="A95" s="5">
        <v>12967.0</v>
      </c>
      <c r="B95" s="5" t="str">
        <f>VLOOKUP(A95,'Customer Details'!$A$1:$B$3264,2,0)</f>
        <v>China</v>
      </c>
      <c r="C95" s="5">
        <f>DATEDIF('Customer Segmenation on RFM Sco'!C95,$N$1,"d")</f>
        <v>490</v>
      </c>
      <c r="D95" s="5">
        <v>1.0</v>
      </c>
      <c r="E95" s="16">
        <v>16.5</v>
      </c>
      <c r="F95" s="5">
        <f>VLOOKUP(C95,'Customer Segmenation on RFM Sco'!$P$4:$Q$8,2,1)</f>
        <v>3</v>
      </c>
      <c r="G95" s="5">
        <f>VLOOKUP(D95,'Customer Segmenation on RFM Sco'!$P$11:$Q$15,2,1)</f>
        <v>2</v>
      </c>
      <c r="H95" s="5">
        <f>VLOOKUP(E95,'Customer Segmenation on RFM Sco'!$P$18:$Q$22,2,1)</f>
        <v>2</v>
      </c>
      <c r="I95" s="5" t="str">
        <f t="shared" si="1"/>
        <v>322</v>
      </c>
      <c r="J95" s="5" t="str">
        <f>VLOOKUP('Customer Segmenation on RFM Sco'!J95,'RF Mapping'!$A$1:$B$26,2,0)</f>
        <v>About to Sleep</v>
      </c>
    </row>
    <row r="96" ht="15.75" customHeight="1">
      <c r="A96" s="5">
        <v>12968.0</v>
      </c>
      <c r="B96" s="5" t="str">
        <f>VLOOKUP(A96,'Customer Details'!$A$1:$B$3264,2,0)</f>
        <v>Australia</v>
      </c>
      <c r="C96" s="5">
        <f>DATEDIF('Customer Segmenation on RFM Sco'!C96,$N$1,"d")</f>
        <v>722</v>
      </c>
      <c r="D96" s="5">
        <v>1.0</v>
      </c>
      <c r="E96" s="16">
        <v>15.299999999999999</v>
      </c>
      <c r="F96" s="5">
        <f>VLOOKUP(C96,'Customer Segmenation on RFM Sco'!$P$4:$Q$8,2,1)</f>
        <v>2</v>
      </c>
      <c r="G96" s="5">
        <f>VLOOKUP(D96,'Customer Segmenation on RFM Sco'!$P$11:$Q$15,2,1)</f>
        <v>2</v>
      </c>
      <c r="H96" s="5">
        <f>VLOOKUP(E96,'Customer Segmenation on RFM Sco'!$P$18:$Q$22,2,1)</f>
        <v>2</v>
      </c>
      <c r="I96" s="5" t="str">
        <f t="shared" si="1"/>
        <v>222</v>
      </c>
      <c r="J96" s="5" t="str">
        <f>VLOOKUP('Customer Segmenation on RFM Sco'!J96,'RF Mapping'!$A$1:$B$26,2,0)</f>
        <v>Hibernating</v>
      </c>
    </row>
    <row r="97" ht="15.75" customHeight="1">
      <c r="A97" s="5">
        <v>12970.0</v>
      </c>
      <c r="B97" s="5" t="str">
        <f>VLOOKUP(A97,'Customer Details'!$A$1:$B$3264,2,0)</f>
        <v>Australia</v>
      </c>
      <c r="C97" s="5">
        <f>DATEDIF('Customer Segmenation on RFM Sco'!C97,$N$1,"d")</f>
        <v>393</v>
      </c>
      <c r="D97" s="5">
        <v>1.0</v>
      </c>
      <c r="E97" s="16">
        <v>2.9</v>
      </c>
      <c r="F97" s="5">
        <f>VLOOKUP(C97,'Customer Segmenation on RFM Sco'!$P$4:$Q$8,2,1)</f>
        <v>4</v>
      </c>
      <c r="G97" s="5">
        <f>VLOOKUP(D97,'Customer Segmenation on RFM Sco'!$P$11:$Q$15,2,1)</f>
        <v>2</v>
      </c>
      <c r="H97" s="5">
        <f>VLOOKUP(E97,'Customer Segmenation on RFM Sco'!$P$18:$Q$22,2,1)</f>
        <v>1</v>
      </c>
      <c r="I97" s="5" t="str">
        <f t="shared" si="1"/>
        <v>421</v>
      </c>
      <c r="J97" s="5" t="str">
        <f>VLOOKUP('Customer Segmenation on RFM Sco'!J97,'RF Mapping'!$A$1:$B$26,2,0)</f>
        <v>Potential Loyalists</v>
      </c>
    </row>
    <row r="98" ht="15.75" customHeight="1">
      <c r="A98" s="5">
        <v>12971.0</v>
      </c>
      <c r="B98" s="5" t="str">
        <f>VLOOKUP(A98,'Customer Details'!$A$1:$B$3264,2,0)</f>
        <v>United Kingdom</v>
      </c>
      <c r="C98" s="5">
        <f>DATEDIF('Customer Segmenation on RFM Sco'!C98,$N$1,"d")</f>
        <v>490</v>
      </c>
      <c r="D98" s="5">
        <v>1.0</v>
      </c>
      <c r="E98" s="16">
        <v>15.0</v>
      </c>
      <c r="F98" s="5">
        <f>VLOOKUP(C98,'Customer Segmenation on RFM Sco'!$P$4:$Q$8,2,1)</f>
        <v>3</v>
      </c>
      <c r="G98" s="5">
        <f>VLOOKUP(D98,'Customer Segmenation on RFM Sco'!$P$11:$Q$15,2,1)</f>
        <v>2</v>
      </c>
      <c r="H98" s="5">
        <f>VLOOKUP(E98,'Customer Segmenation on RFM Sco'!$P$18:$Q$22,2,1)</f>
        <v>2</v>
      </c>
      <c r="I98" s="5" t="str">
        <f t="shared" si="1"/>
        <v>322</v>
      </c>
      <c r="J98" s="5" t="str">
        <f>VLOOKUP('Customer Segmenation on RFM Sco'!J98,'RF Mapping'!$A$1:$B$26,2,0)</f>
        <v>About to Sleep</v>
      </c>
    </row>
    <row r="99" ht="15.75" customHeight="1">
      <c r="A99" s="5">
        <v>12974.0</v>
      </c>
      <c r="B99" s="5" t="str">
        <f>VLOOKUP(A99,'Customer Details'!$A$1:$B$3264,2,0)</f>
        <v>India</v>
      </c>
      <c r="C99" s="5">
        <f>DATEDIF('Customer Segmenation on RFM Sco'!C99,$N$1,"d")</f>
        <v>606</v>
      </c>
      <c r="D99" s="5">
        <v>1.0</v>
      </c>
      <c r="E99" s="16">
        <v>44.849999999999994</v>
      </c>
      <c r="F99" s="5">
        <f>VLOOKUP(C99,'Customer Segmenation on RFM Sco'!$P$4:$Q$8,2,1)</f>
        <v>2</v>
      </c>
      <c r="G99" s="5">
        <f>VLOOKUP(D99,'Customer Segmenation on RFM Sco'!$P$11:$Q$15,2,1)</f>
        <v>2</v>
      </c>
      <c r="H99" s="5">
        <f>VLOOKUP(E99,'Customer Segmenation on RFM Sco'!$P$18:$Q$22,2,1)</f>
        <v>3</v>
      </c>
      <c r="I99" s="5" t="str">
        <f t="shared" si="1"/>
        <v>223</v>
      </c>
      <c r="J99" s="5" t="str">
        <f>VLOOKUP('Customer Segmenation on RFM Sco'!J99,'RF Mapping'!$A$1:$B$26,2,0)</f>
        <v>Hibernating</v>
      </c>
    </row>
    <row r="100" ht="15.75" customHeight="1">
      <c r="A100" s="5">
        <v>12976.0</v>
      </c>
      <c r="B100" s="5" t="str">
        <f>VLOOKUP(A100,'Customer Details'!$A$1:$B$3264,2,0)</f>
        <v>United Kingdom</v>
      </c>
      <c r="C100" s="5">
        <f>DATEDIF('Customer Segmenation on RFM Sco'!C100,$N$1,"d")</f>
        <v>618</v>
      </c>
      <c r="D100" s="5">
        <v>1.0</v>
      </c>
      <c r="E100" s="16">
        <v>10.0</v>
      </c>
      <c r="F100" s="5">
        <f>VLOOKUP(C100,'Customer Segmenation on RFM Sco'!$P$4:$Q$8,2,1)</f>
        <v>2</v>
      </c>
      <c r="G100" s="5">
        <f>VLOOKUP(D100,'Customer Segmenation on RFM Sco'!$P$11:$Q$15,2,1)</f>
        <v>2</v>
      </c>
      <c r="H100" s="5">
        <f>VLOOKUP(E100,'Customer Segmenation on RFM Sco'!$P$18:$Q$22,2,1)</f>
        <v>1</v>
      </c>
      <c r="I100" s="5" t="str">
        <f t="shared" si="1"/>
        <v>221</v>
      </c>
      <c r="J100" s="5" t="str">
        <f>VLOOKUP('Customer Segmenation on RFM Sco'!J100,'RF Mapping'!$A$1:$B$26,2,0)</f>
        <v>Hibernating</v>
      </c>
    </row>
    <row r="101" ht="15.75" customHeight="1">
      <c r="A101" s="5">
        <v>12977.0</v>
      </c>
      <c r="B101" s="5" t="str">
        <f>VLOOKUP(A101,'Customer Details'!$A$1:$B$3264,2,0)</f>
        <v>India</v>
      </c>
      <c r="C101" s="5">
        <f>DATEDIF('Customer Segmenation on RFM Sco'!C101,$N$1,"d")</f>
        <v>386</v>
      </c>
      <c r="D101" s="5">
        <v>8.0</v>
      </c>
      <c r="E101" s="16">
        <v>134.75</v>
      </c>
      <c r="F101" s="5">
        <f>VLOOKUP(C101,'Customer Segmenation on RFM Sco'!$P$4:$Q$8,2,1)</f>
        <v>4</v>
      </c>
      <c r="G101" s="5">
        <f>VLOOKUP(D101,'Customer Segmenation on RFM Sco'!$P$11:$Q$15,2,1)</f>
        <v>4</v>
      </c>
      <c r="H101" s="5">
        <f>VLOOKUP(E101,'Customer Segmenation on RFM Sco'!$P$18:$Q$22,2,1)</f>
        <v>4</v>
      </c>
      <c r="I101" s="5" t="str">
        <f t="shared" si="1"/>
        <v>444</v>
      </c>
      <c r="J101" s="5" t="str">
        <f>VLOOKUP('Customer Segmenation on RFM Sco'!J101,'RF Mapping'!$A$1:$B$26,2,0)</f>
        <v>Loyal Customers</v>
      </c>
    </row>
    <row r="102" ht="15.75" customHeight="1">
      <c r="A102" s="5">
        <v>12980.0</v>
      </c>
      <c r="B102" s="5" t="str">
        <f>VLOOKUP(A102,'Customer Details'!$A$1:$B$3264,2,0)</f>
        <v>United Kingdom</v>
      </c>
      <c r="C102" s="5">
        <f>DATEDIF('Customer Segmenation on RFM Sco'!C102,$N$1,"d")</f>
        <v>465</v>
      </c>
      <c r="D102" s="5">
        <v>3.0</v>
      </c>
      <c r="E102" s="16">
        <v>80.6</v>
      </c>
      <c r="F102" s="5">
        <f>VLOOKUP(C102,'Customer Segmenation on RFM Sco'!$P$4:$Q$8,2,1)</f>
        <v>3</v>
      </c>
      <c r="G102" s="5">
        <f>VLOOKUP(D102,'Customer Segmenation on RFM Sco'!$P$11:$Q$15,2,1)</f>
        <v>4</v>
      </c>
      <c r="H102" s="5">
        <f>VLOOKUP(E102,'Customer Segmenation on RFM Sco'!$P$18:$Q$22,2,1)</f>
        <v>4</v>
      </c>
      <c r="I102" s="5" t="str">
        <f t="shared" si="1"/>
        <v>344</v>
      </c>
      <c r="J102" s="5" t="str">
        <f>VLOOKUP('Customer Segmenation on RFM Sco'!J102,'RF Mapping'!$A$1:$B$26,2,0)</f>
        <v>Loyal Customers</v>
      </c>
    </row>
    <row r="103" ht="15.75" customHeight="1">
      <c r="A103" s="5">
        <v>12982.0</v>
      </c>
      <c r="B103" s="5" t="str">
        <f>VLOOKUP(A103,'Customer Details'!$A$1:$B$3264,2,0)</f>
        <v>China</v>
      </c>
      <c r="C103" s="5">
        <f>DATEDIF('Customer Segmenation on RFM Sco'!C103,$N$1,"d")</f>
        <v>399</v>
      </c>
      <c r="D103" s="5">
        <v>15.0</v>
      </c>
      <c r="E103" s="16">
        <v>208.58</v>
      </c>
      <c r="F103" s="5">
        <f>VLOOKUP(C103,'Customer Segmenation on RFM Sco'!$P$4:$Q$8,2,1)</f>
        <v>4</v>
      </c>
      <c r="G103" s="5">
        <f>VLOOKUP(D103,'Customer Segmenation on RFM Sco'!$P$11:$Q$15,2,1)</f>
        <v>4</v>
      </c>
      <c r="H103" s="5">
        <f>VLOOKUP(E103,'Customer Segmenation on RFM Sco'!$P$18:$Q$22,2,1)</f>
        <v>4</v>
      </c>
      <c r="I103" s="5" t="str">
        <f t="shared" si="1"/>
        <v>444</v>
      </c>
      <c r="J103" s="5" t="str">
        <f>VLOOKUP('Customer Segmenation on RFM Sco'!J103,'RF Mapping'!$A$1:$B$26,2,0)</f>
        <v>Loyal Customers</v>
      </c>
    </row>
    <row r="104" ht="15.75" customHeight="1">
      <c r="A104" s="5">
        <v>12985.0</v>
      </c>
      <c r="B104" s="5" t="str">
        <f>VLOOKUP(A104,'Customer Details'!$A$1:$B$3264,2,0)</f>
        <v>USA</v>
      </c>
      <c r="C104" s="5">
        <f>DATEDIF('Customer Segmenation on RFM Sco'!C104,$N$1,"d")</f>
        <v>412</v>
      </c>
      <c r="D104" s="5">
        <v>1.0</v>
      </c>
      <c r="E104" s="16">
        <v>32.7</v>
      </c>
      <c r="F104" s="5">
        <f>VLOOKUP(C104,'Customer Segmenation on RFM Sco'!$P$4:$Q$8,2,1)</f>
        <v>4</v>
      </c>
      <c r="G104" s="5">
        <f>VLOOKUP(D104,'Customer Segmenation on RFM Sco'!$P$11:$Q$15,2,1)</f>
        <v>2</v>
      </c>
      <c r="H104" s="5">
        <f>VLOOKUP(E104,'Customer Segmenation on RFM Sco'!$P$18:$Q$22,2,1)</f>
        <v>3</v>
      </c>
      <c r="I104" s="5" t="str">
        <f t="shared" si="1"/>
        <v>423</v>
      </c>
      <c r="J104" s="5" t="str">
        <f>VLOOKUP('Customer Segmenation on RFM Sco'!J104,'RF Mapping'!$A$1:$B$26,2,0)</f>
        <v>Potential Loyalists</v>
      </c>
    </row>
    <row r="105" ht="15.75" customHeight="1">
      <c r="A105" s="5">
        <v>12987.0</v>
      </c>
      <c r="B105" s="5" t="str">
        <f>VLOOKUP(A105,'Customer Details'!$A$1:$B$3264,2,0)</f>
        <v>India</v>
      </c>
      <c r="C105" s="5">
        <f>DATEDIF('Customer Segmenation on RFM Sco'!C105,$N$1,"d")</f>
        <v>606</v>
      </c>
      <c r="D105" s="5">
        <v>1.0</v>
      </c>
      <c r="E105" s="16">
        <v>53.25000000000001</v>
      </c>
      <c r="F105" s="5">
        <f>VLOOKUP(C105,'Customer Segmenation on RFM Sco'!$P$4:$Q$8,2,1)</f>
        <v>2</v>
      </c>
      <c r="G105" s="5">
        <f>VLOOKUP(D105,'Customer Segmenation on RFM Sco'!$P$11:$Q$15,2,1)</f>
        <v>2</v>
      </c>
      <c r="H105" s="5">
        <f>VLOOKUP(E105,'Customer Segmenation on RFM Sco'!$P$18:$Q$22,2,1)</f>
        <v>3</v>
      </c>
      <c r="I105" s="5" t="str">
        <f t="shared" si="1"/>
        <v>223</v>
      </c>
      <c r="J105" s="5" t="str">
        <f>VLOOKUP('Customer Segmenation on RFM Sco'!J105,'RF Mapping'!$A$1:$B$26,2,0)</f>
        <v>Hibernating</v>
      </c>
    </row>
    <row r="106" ht="15.75" customHeight="1">
      <c r="A106" s="5">
        <v>12988.0</v>
      </c>
      <c r="B106" s="5" t="str">
        <f>VLOOKUP(A106,'Customer Details'!$A$1:$B$3264,2,0)</f>
        <v>USA</v>
      </c>
      <c r="C106" s="5">
        <f>DATEDIF('Customer Segmenation on RFM Sco'!C106,$N$1,"d")</f>
        <v>367</v>
      </c>
      <c r="D106" s="5">
        <v>3.0</v>
      </c>
      <c r="E106" s="16">
        <v>97.86</v>
      </c>
      <c r="F106" s="5">
        <f>VLOOKUP(C106,'Customer Segmenation on RFM Sco'!$P$4:$Q$8,2,1)</f>
        <v>5</v>
      </c>
      <c r="G106" s="5">
        <f>VLOOKUP(D106,'Customer Segmenation on RFM Sco'!$P$11:$Q$15,2,1)</f>
        <v>4</v>
      </c>
      <c r="H106" s="5">
        <f>VLOOKUP(E106,'Customer Segmenation on RFM Sco'!$P$18:$Q$22,2,1)</f>
        <v>4</v>
      </c>
      <c r="I106" s="5" t="str">
        <f t="shared" si="1"/>
        <v>544</v>
      </c>
      <c r="J106" s="5" t="str">
        <f>VLOOKUP('Customer Segmenation on RFM Sco'!J106,'RF Mapping'!$A$1:$B$26,2,0)</f>
        <v>Champions</v>
      </c>
    </row>
    <row r="107" ht="15.75" customHeight="1">
      <c r="A107" s="5">
        <v>12989.0</v>
      </c>
      <c r="B107" s="5" t="str">
        <f>VLOOKUP(A107,'Customer Details'!$A$1:$B$3264,2,0)</f>
        <v>USA</v>
      </c>
      <c r="C107" s="5">
        <f>DATEDIF('Customer Segmenation on RFM Sco'!C107,$N$1,"d")</f>
        <v>727</v>
      </c>
      <c r="D107" s="5">
        <v>1.0</v>
      </c>
      <c r="E107" s="16">
        <v>17.700000000000003</v>
      </c>
      <c r="F107" s="5">
        <f>VLOOKUP(C107,'Customer Segmenation on RFM Sco'!$P$4:$Q$8,2,1)</f>
        <v>1</v>
      </c>
      <c r="G107" s="5">
        <f>VLOOKUP(D107,'Customer Segmenation on RFM Sco'!$P$11:$Q$15,2,1)</f>
        <v>2</v>
      </c>
      <c r="H107" s="5">
        <f>VLOOKUP(E107,'Customer Segmenation on RFM Sco'!$P$18:$Q$22,2,1)</f>
        <v>2</v>
      </c>
      <c r="I107" s="5" t="str">
        <f t="shared" si="1"/>
        <v>122</v>
      </c>
      <c r="J107" s="5" t="str">
        <f>VLOOKUP('Customer Segmenation on RFM Sco'!J107,'RF Mapping'!$A$1:$B$26,2,0)</f>
        <v>Hibernating</v>
      </c>
    </row>
    <row r="108" ht="15.75" customHeight="1">
      <c r="A108" s="5">
        <v>12990.0</v>
      </c>
      <c r="B108" s="5" t="str">
        <f>VLOOKUP(A108,'Customer Details'!$A$1:$B$3264,2,0)</f>
        <v>United Kingdom</v>
      </c>
      <c r="C108" s="5">
        <f>DATEDIF('Customer Segmenation on RFM Sco'!C108,$N$1,"d")</f>
        <v>379</v>
      </c>
      <c r="D108" s="5">
        <v>2.0</v>
      </c>
      <c r="E108" s="16">
        <v>57.6</v>
      </c>
      <c r="F108" s="5">
        <f>VLOOKUP(C108,'Customer Segmenation on RFM Sco'!$P$4:$Q$8,2,1)</f>
        <v>5</v>
      </c>
      <c r="G108" s="5">
        <f>VLOOKUP(D108,'Customer Segmenation on RFM Sco'!$P$11:$Q$15,2,1)</f>
        <v>3</v>
      </c>
      <c r="H108" s="5">
        <f>VLOOKUP(E108,'Customer Segmenation on RFM Sco'!$P$18:$Q$22,2,1)</f>
        <v>3</v>
      </c>
      <c r="I108" s="5" t="str">
        <f t="shared" si="1"/>
        <v>533</v>
      </c>
      <c r="J108" s="5" t="str">
        <f>VLOOKUP('Customer Segmenation on RFM Sco'!J108,'RF Mapping'!$A$1:$B$26,2,0)</f>
        <v>Potential Loyalists</v>
      </c>
    </row>
    <row r="109" ht="15.75" customHeight="1">
      <c r="A109" s="5">
        <v>12993.0</v>
      </c>
      <c r="B109" s="5" t="str">
        <f>VLOOKUP(A109,'Customer Details'!$A$1:$B$3264,2,0)</f>
        <v>India</v>
      </c>
      <c r="C109" s="5">
        <f>DATEDIF('Customer Segmenation on RFM Sco'!C109,$N$1,"d")</f>
        <v>437</v>
      </c>
      <c r="D109" s="5">
        <v>1.0</v>
      </c>
      <c r="E109" s="16">
        <v>9.9</v>
      </c>
      <c r="F109" s="5">
        <f>VLOOKUP(C109,'Customer Segmenation on RFM Sco'!$P$4:$Q$8,2,1)</f>
        <v>3</v>
      </c>
      <c r="G109" s="5">
        <f>VLOOKUP(D109,'Customer Segmenation on RFM Sco'!$P$11:$Q$15,2,1)</f>
        <v>2</v>
      </c>
      <c r="H109" s="5">
        <f>VLOOKUP(E109,'Customer Segmenation on RFM Sco'!$P$18:$Q$22,2,1)</f>
        <v>1</v>
      </c>
      <c r="I109" s="5" t="str">
        <f t="shared" si="1"/>
        <v>321</v>
      </c>
      <c r="J109" s="5" t="str">
        <f>VLOOKUP('Customer Segmenation on RFM Sco'!J109,'RF Mapping'!$A$1:$B$26,2,0)</f>
        <v>About to Sleep</v>
      </c>
    </row>
    <row r="110" ht="15.75" customHeight="1">
      <c r="A110" s="5">
        <v>12994.0</v>
      </c>
      <c r="B110" s="5" t="str">
        <f>VLOOKUP(A110,'Customer Details'!$A$1:$B$3264,2,0)</f>
        <v>United Kingdom</v>
      </c>
      <c r="C110" s="5">
        <f>DATEDIF('Customer Segmenation on RFM Sco'!C110,$N$1,"d")</f>
        <v>674</v>
      </c>
      <c r="D110" s="5">
        <v>1.0</v>
      </c>
      <c r="E110" s="16">
        <v>165.0</v>
      </c>
      <c r="F110" s="5">
        <f>VLOOKUP(C110,'Customer Segmenation on RFM Sco'!$P$4:$Q$8,2,1)</f>
        <v>2</v>
      </c>
      <c r="G110" s="5">
        <f>VLOOKUP(D110,'Customer Segmenation on RFM Sco'!$P$11:$Q$15,2,1)</f>
        <v>2</v>
      </c>
      <c r="H110" s="5">
        <f>VLOOKUP(E110,'Customer Segmenation on RFM Sco'!$P$18:$Q$22,2,1)</f>
        <v>4</v>
      </c>
      <c r="I110" s="5" t="str">
        <f t="shared" si="1"/>
        <v>224</v>
      </c>
      <c r="J110" s="5" t="str">
        <f>VLOOKUP('Customer Segmenation on RFM Sco'!J110,'RF Mapping'!$A$1:$B$26,2,0)</f>
        <v>Hibernating</v>
      </c>
    </row>
    <row r="111" ht="15.75" customHeight="1">
      <c r="A111" s="5">
        <v>12995.0</v>
      </c>
      <c r="B111" s="5" t="str">
        <f>VLOOKUP(A111,'Customer Details'!$A$1:$B$3264,2,0)</f>
        <v>USA</v>
      </c>
      <c r="C111" s="5">
        <f>DATEDIF('Customer Segmenation on RFM Sco'!C111,$N$1,"d")</f>
        <v>369</v>
      </c>
      <c r="D111" s="5">
        <v>7.0</v>
      </c>
      <c r="E111" s="16">
        <v>265.18</v>
      </c>
      <c r="F111" s="5">
        <f>VLOOKUP(C111,'Customer Segmenation on RFM Sco'!$P$4:$Q$8,2,1)</f>
        <v>5</v>
      </c>
      <c r="G111" s="5">
        <f>VLOOKUP(D111,'Customer Segmenation on RFM Sco'!$P$11:$Q$15,2,1)</f>
        <v>4</v>
      </c>
      <c r="H111" s="5">
        <f>VLOOKUP(E111,'Customer Segmenation on RFM Sco'!$P$18:$Q$22,2,1)</f>
        <v>4</v>
      </c>
      <c r="I111" s="5" t="str">
        <f t="shared" si="1"/>
        <v>544</v>
      </c>
      <c r="J111" s="5" t="str">
        <f>VLOOKUP('Customer Segmenation on RFM Sco'!J111,'RF Mapping'!$A$1:$B$26,2,0)</f>
        <v>Champions</v>
      </c>
    </row>
    <row r="112" ht="15.75" customHeight="1">
      <c r="A112" s="5">
        <v>12997.0</v>
      </c>
      <c r="B112" s="5" t="str">
        <f>VLOOKUP(A112,'Customer Details'!$A$1:$B$3264,2,0)</f>
        <v>India</v>
      </c>
      <c r="C112" s="5">
        <f>DATEDIF('Customer Segmenation on RFM Sco'!C112,$N$1,"d")</f>
        <v>545</v>
      </c>
      <c r="D112" s="5">
        <v>1.0</v>
      </c>
      <c r="E112" s="16">
        <v>62.400000000000006</v>
      </c>
      <c r="F112" s="5">
        <f>VLOOKUP(C112,'Customer Segmenation on RFM Sco'!$P$4:$Q$8,2,1)</f>
        <v>2</v>
      </c>
      <c r="G112" s="5">
        <f>VLOOKUP(D112,'Customer Segmenation on RFM Sco'!$P$11:$Q$15,2,1)</f>
        <v>2</v>
      </c>
      <c r="H112" s="5">
        <f>VLOOKUP(E112,'Customer Segmenation on RFM Sco'!$P$18:$Q$22,2,1)</f>
        <v>3</v>
      </c>
      <c r="I112" s="5" t="str">
        <f t="shared" si="1"/>
        <v>223</v>
      </c>
      <c r="J112" s="5" t="str">
        <f>VLOOKUP('Customer Segmenation on RFM Sco'!J112,'RF Mapping'!$A$1:$B$26,2,0)</f>
        <v>Hibernating</v>
      </c>
    </row>
    <row r="113" ht="15.75" customHeight="1">
      <c r="A113" s="5">
        <v>13000.0</v>
      </c>
      <c r="B113" s="5" t="str">
        <f>VLOOKUP(A113,'Customer Details'!$A$1:$B$3264,2,0)</f>
        <v>India</v>
      </c>
      <c r="C113" s="5">
        <f>DATEDIF('Customer Segmenation on RFM Sco'!C113,$N$1,"d")</f>
        <v>355</v>
      </c>
      <c r="D113" s="5">
        <v>3.0</v>
      </c>
      <c r="E113" s="16">
        <v>79.81</v>
      </c>
      <c r="F113" s="5">
        <f>VLOOKUP(C113,'Customer Segmenation on RFM Sco'!$P$4:$Q$8,2,1)</f>
        <v>5</v>
      </c>
      <c r="G113" s="5">
        <f>VLOOKUP(D113,'Customer Segmenation on RFM Sco'!$P$11:$Q$15,2,1)</f>
        <v>4</v>
      </c>
      <c r="H113" s="5">
        <f>VLOOKUP(E113,'Customer Segmenation on RFM Sco'!$P$18:$Q$22,2,1)</f>
        <v>4</v>
      </c>
      <c r="I113" s="5" t="str">
        <f t="shared" si="1"/>
        <v>544</v>
      </c>
      <c r="J113" s="5" t="str">
        <f>VLOOKUP('Customer Segmenation on RFM Sco'!J113,'RF Mapping'!$A$1:$B$26,2,0)</f>
        <v>Champions</v>
      </c>
    </row>
    <row r="114" ht="15.75" customHeight="1">
      <c r="A114" s="5">
        <v>13001.0</v>
      </c>
      <c r="B114" s="5" t="str">
        <f>VLOOKUP(A114,'Customer Details'!$A$1:$B$3264,2,0)</f>
        <v>United Kingdom</v>
      </c>
      <c r="C114" s="5">
        <f>DATEDIF('Customer Segmenation on RFM Sco'!C114,$N$1,"d")</f>
        <v>376</v>
      </c>
      <c r="D114" s="5">
        <v>15.0</v>
      </c>
      <c r="E114" s="16">
        <v>333.1799999999999</v>
      </c>
      <c r="F114" s="5">
        <f>VLOOKUP(C114,'Customer Segmenation on RFM Sco'!$P$4:$Q$8,2,1)</f>
        <v>5</v>
      </c>
      <c r="G114" s="5">
        <f>VLOOKUP(D114,'Customer Segmenation on RFM Sco'!$P$11:$Q$15,2,1)</f>
        <v>4</v>
      </c>
      <c r="H114" s="5">
        <f>VLOOKUP(E114,'Customer Segmenation on RFM Sco'!$P$18:$Q$22,2,1)</f>
        <v>4</v>
      </c>
      <c r="I114" s="5" t="str">
        <f t="shared" si="1"/>
        <v>544</v>
      </c>
      <c r="J114" s="5" t="str">
        <f>VLOOKUP('Customer Segmenation on RFM Sco'!J114,'RF Mapping'!$A$1:$B$26,2,0)</f>
        <v>Champions</v>
      </c>
    </row>
    <row r="115" ht="15.75" customHeight="1">
      <c r="A115" s="5">
        <v>13003.0</v>
      </c>
      <c r="B115" s="5" t="str">
        <f>VLOOKUP(A115,'Customer Details'!$A$1:$B$3264,2,0)</f>
        <v>China</v>
      </c>
      <c r="C115" s="5">
        <f>DATEDIF('Customer Segmenation on RFM Sco'!C115,$N$1,"d")</f>
        <v>355</v>
      </c>
      <c r="D115" s="5">
        <v>8.0</v>
      </c>
      <c r="E115" s="16">
        <v>1075.7000000000003</v>
      </c>
      <c r="F115" s="5">
        <f>VLOOKUP(C115,'Customer Segmenation on RFM Sco'!$P$4:$Q$8,2,1)</f>
        <v>5</v>
      </c>
      <c r="G115" s="5">
        <f>VLOOKUP(D115,'Customer Segmenation on RFM Sco'!$P$11:$Q$15,2,1)</f>
        <v>4</v>
      </c>
      <c r="H115" s="5">
        <f>VLOOKUP(E115,'Customer Segmenation on RFM Sco'!$P$18:$Q$22,2,1)</f>
        <v>4</v>
      </c>
      <c r="I115" s="5" t="str">
        <f t="shared" si="1"/>
        <v>544</v>
      </c>
      <c r="J115" s="5" t="str">
        <f>VLOOKUP('Customer Segmenation on RFM Sco'!J115,'RF Mapping'!$A$1:$B$26,2,0)</f>
        <v>Champions</v>
      </c>
    </row>
    <row r="116" ht="15.75" customHeight="1">
      <c r="A116" s="5">
        <v>13004.0</v>
      </c>
      <c r="B116" s="5" t="str">
        <f>VLOOKUP(A116,'Customer Details'!$A$1:$B$3264,2,0)</f>
        <v>China</v>
      </c>
      <c r="C116" s="5">
        <f>DATEDIF('Customer Segmenation on RFM Sco'!C116,$N$1,"d")</f>
        <v>578</v>
      </c>
      <c r="D116" s="5">
        <v>1.0</v>
      </c>
      <c r="E116" s="16">
        <v>17.4</v>
      </c>
      <c r="F116" s="5">
        <f>VLOOKUP(C116,'Customer Segmenation on RFM Sco'!$P$4:$Q$8,2,1)</f>
        <v>2</v>
      </c>
      <c r="G116" s="5">
        <f>VLOOKUP(D116,'Customer Segmenation on RFM Sco'!$P$11:$Q$15,2,1)</f>
        <v>2</v>
      </c>
      <c r="H116" s="5">
        <f>VLOOKUP(E116,'Customer Segmenation on RFM Sco'!$P$18:$Q$22,2,1)</f>
        <v>2</v>
      </c>
      <c r="I116" s="5" t="str">
        <f t="shared" si="1"/>
        <v>222</v>
      </c>
      <c r="J116" s="5" t="str">
        <f>VLOOKUP('Customer Segmenation on RFM Sco'!J116,'RF Mapping'!$A$1:$B$26,2,0)</f>
        <v>Hibernating</v>
      </c>
    </row>
    <row r="117" ht="15.75" customHeight="1">
      <c r="A117" s="5">
        <v>13005.0</v>
      </c>
      <c r="B117" s="5" t="str">
        <f>VLOOKUP(A117,'Customer Details'!$A$1:$B$3264,2,0)</f>
        <v>India</v>
      </c>
      <c r="C117" s="5">
        <f>DATEDIF('Customer Segmenation on RFM Sco'!C117,$N$1,"d")</f>
        <v>358</v>
      </c>
      <c r="D117" s="5">
        <v>26.0</v>
      </c>
      <c r="E117" s="16">
        <v>1603.3</v>
      </c>
      <c r="F117" s="5">
        <f>VLOOKUP(C117,'Customer Segmenation on RFM Sco'!$P$4:$Q$8,2,1)</f>
        <v>5</v>
      </c>
      <c r="G117" s="5">
        <f>VLOOKUP(D117,'Customer Segmenation on RFM Sco'!$P$11:$Q$15,2,1)</f>
        <v>4</v>
      </c>
      <c r="H117" s="5">
        <f>VLOOKUP(E117,'Customer Segmenation on RFM Sco'!$P$18:$Q$22,2,1)</f>
        <v>4</v>
      </c>
      <c r="I117" s="5" t="str">
        <f t="shared" si="1"/>
        <v>544</v>
      </c>
      <c r="J117" s="5" t="str">
        <f>VLOOKUP('Customer Segmenation on RFM Sco'!J117,'RF Mapping'!$A$1:$B$26,2,0)</f>
        <v>Champions</v>
      </c>
    </row>
    <row r="118" ht="15.75" customHeight="1">
      <c r="A118" s="5">
        <v>13008.0</v>
      </c>
      <c r="B118" s="5" t="str">
        <f>VLOOKUP(A118,'Customer Details'!$A$1:$B$3264,2,0)</f>
        <v>India</v>
      </c>
      <c r="C118" s="5">
        <f>DATEDIF('Customer Segmenation on RFM Sco'!C118,$N$1,"d")</f>
        <v>418</v>
      </c>
      <c r="D118" s="5">
        <v>2.0</v>
      </c>
      <c r="E118" s="16">
        <v>25.509999999999998</v>
      </c>
      <c r="F118" s="5">
        <f>VLOOKUP(C118,'Customer Segmenation on RFM Sco'!$P$4:$Q$8,2,1)</f>
        <v>4</v>
      </c>
      <c r="G118" s="5">
        <f>VLOOKUP(D118,'Customer Segmenation on RFM Sco'!$P$11:$Q$15,2,1)</f>
        <v>3</v>
      </c>
      <c r="H118" s="5">
        <f>VLOOKUP(E118,'Customer Segmenation on RFM Sco'!$P$18:$Q$22,2,1)</f>
        <v>2</v>
      </c>
      <c r="I118" s="5" t="str">
        <f t="shared" si="1"/>
        <v>432</v>
      </c>
      <c r="J118" s="5" t="str">
        <f>VLOOKUP('Customer Segmenation on RFM Sco'!J118,'RF Mapping'!$A$1:$B$26,2,0)</f>
        <v>Potential Loyalists</v>
      </c>
    </row>
    <row r="119" ht="15.75" customHeight="1">
      <c r="A119" s="5">
        <v>13011.0</v>
      </c>
      <c r="B119" s="5" t="str">
        <f>VLOOKUP(A119,'Customer Details'!$A$1:$B$3264,2,0)</f>
        <v>United Kingdom</v>
      </c>
      <c r="C119" s="5">
        <f>DATEDIF('Customer Segmenation on RFM Sco'!C119,$N$1,"d")</f>
        <v>619</v>
      </c>
      <c r="D119" s="5">
        <v>7.0</v>
      </c>
      <c r="E119" s="16">
        <v>453.15</v>
      </c>
      <c r="F119" s="5">
        <f>VLOOKUP(C119,'Customer Segmenation on RFM Sco'!$P$4:$Q$8,2,1)</f>
        <v>2</v>
      </c>
      <c r="G119" s="5">
        <f>VLOOKUP(D119,'Customer Segmenation on RFM Sco'!$P$11:$Q$15,2,1)</f>
        <v>4</v>
      </c>
      <c r="H119" s="5">
        <f>VLOOKUP(E119,'Customer Segmenation on RFM Sco'!$P$18:$Q$22,2,1)</f>
        <v>4</v>
      </c>
      <c r="I119" s="5" t="str">
        <f t="shared" si="1"/>
        <v>244</v>
      </c>
      <c r="J119" s="5" t="str">
        <f>VLOOKUP('Customer Segmenation on RFM Sco'!J119,'RF Mapping'!$A$1:$B$26,2,0)</f>
        <v>At Risk</v>
      </c>
    </row>
    <row r="120" ht="15.75" customHeight="1">
      <c r="A120" s="5">
        <v>13012.0</v>
      </c>
      <c r="B120" s="5" t="str">
        <f>VLOOKUP(A120,'Customer Details'!$A$1:$B$3264,2,0)</f>
        <v>Australia</v>
      </c>
      <c r="C120" s="5">
        <f>DATEDIF('Customer Segmenation on RFM Sco'!C120,$N$1,"d")</f>
        <v>535</v>
      </c>
      <c r="D120" s="5">
        <v>3.0</v>
      </c>
      <c r="E120" s="16">
        <v>135.78</v>
      </c>
      <c r="F120" s="5">
        <f>VLOOKUP(C120,'Customer Segmenation on RFM Sco'!$P$4:$Q$8,2,1)</f>
        <v>3</v>
      </c>
      <c r="G120" s="5">
        <f>VLOOKUP(D120,'Customer Segmenation on RFM Sco'!$P$11:$Q$15,2,1)</f>
        <v>4</v>
      </c>
      <c r="H120" s="5">
        <f>VLOOKUP(E120,'Customer Segmenation on RFM Sco'!$P$18:$Q$22,2,1)</f>
        <v>4</v>
      </c>
      <c r="I120" s="5" t="str">
        <f t="shared" si="1"/>
        <v>344</v>
      </c>
      <c r="J120" s="5" t="str">
        <f>VLOOKUP('Customer Segmenation on RFM Sco'!J120,'RF Mapping'!$A$1:$B$26,2,0)</f>
        <v>Loyal Customers</v>
      </c>
    </row>
    <row r="121" ht="15.75" customHeight="1">
      <c r="A121" s="5">
        <v>13013.0</v>
      </c>
      <c r="B121" s="5" t="str">
        <f>VLOOKUP(A121,'Customer Details'!$A$1:$B$3264,2,0)</f>
        <v>United Kingdom</v>
      </c>
      <c r="C121" s="5">
        <f>DATEDIF('Customer Segmenation on RFM Sco'!C121,$N$1,"d")</f>
        <v>387</v>
      </c>
      <c r="D121" s="5">
        <v>11.0</v>
      </c>
      <c r="E121" s="16">
        <v>274.58</v>
      </c>
      <c r="F121" s="5">
        <f>VLOOKUP(C121,'Customer Segmenation on RFM Sco'!$P$4:$Q$8,2,1)</f>
        <v>4</v>
      </c>
      <c r="G121" s="5">
        <f>VLOOKUP(D121,'Customer Segmenation on RFM Sco'!$P$11:$Q$15,2,1)</f>
        <v>4</v>
      </c>
      <c r="H121" s="5">
        <f>VLOOKUP(E121,'Customer Segmenation on RFM Sco'!$P$18:$Q$22,2,1)</f>
        <v>4</v>
      </c>
      <c r="I121" s="5" t="str">
        <f t="shared" si="1"/>
        <v>444</v>
      </c>
      <c r="J121" s="5" t="str">
        <f>VLOOKUP('Customer Segmenation on RFM Sco'!J121,'RF Mapping'!$A$1:$B$26,2,0)</f>
        <v>Loyal Customers</v>
      </c>
    </row>
    <row r="122" ht="15.75" customHeight="1">
      <c r="A122" s="5">
        <v>13014.0</v>
      </c>
      <c r="B122" s="5" t="str">
        <f>VLOOKUP(A122,'Customer Details'!$A$1:$B$3264,2,0)</f>
        <v>Australia</v>
      </c>
      <c r="C122" s="5">
        <f>DATEDIF('Customer Segmenation on RFM Sco'!C122,$N$1,"d")</f>
        <v>384</v>
      </c>
      <c r="D122" s="5">
        <v>9.0</v>
      </c>
      <c r="E122" s="16">
        <v>245.99</v>
      </c>
      <c r="F122" s="5">
        <f>VLOOKUP(C122,'Customer Segmenation on RFM Sco'!$P$4:$Q$8,2,1)</f>
        <v>4</v>
      </c>
      <c r="G122" s="5">
        <f>VLOOKUP(D122,'Customer Segmenation on RFM Sco'!$P$11:$Q$15,2,1)</f>
        <v>4</v>
      </c>
      <c r="H122" s="5">
        <f>VLOOKUP(E122,'Customer Segmenation on RFM Sco'!$P$18:$Q$22,2,1)</f>
        <v>4</v>
      </c>
      <c r="I122" s="5" t="str">
        <f t="shared" si="1"/>
        <v>444</v>
      </c>
      <c r="J122" s="5" t="str">
        <f>VLOOKUP('Customer Segmenation on RFM Sco'!J122,'RF Mapping'!$A$1:$B$26,2,0)</f>
        <v>Loyal Customers</v>
      </c>
    </row>
    <row r="123" ht="15.75" customHeight="1">
      <c r="A123" s="5">
        <v>13015.0</v>
      </c>
      <c r="B123" s="5" t="str">
        <f>VLOOKUP(A123,'Customer Details'!$A$1:$B$3264,2,0)</f>
        <v>Australia</v>
      </c>
      <c r="C123" s="5">
        <f>DATEDIF('Customer Segmenation on RFM Sco'!C123,$N$1,"d")</f>
        <v>506</v>
      </c>
      <c r="D123" s="5">
        <v>3.0</v>
      </c>
      <c r="E123" s="16">
        <v>137.3</v>
      </c>
      <c r="F123" s="5">
        <f>VLOOKUP(C123,'Customer Segmenation on RFM Sco'!$P$4:$Q$8,2,1)</f>
        <v>3</v>
      </c>
      <c r="G123" s="5">
        <f>VLOOKUP(D123,'Customer Segmenation on RFM Sco'!$P$11:$Q$15,2,1)</f>
        <v>4</v>
      </c>
      <c r="H123" s="5">
        <f>VLOOKUP(E123,'Customer Segmenation on RFM Sco'!$P$18:$Q$22,2,1)</f>
        <v>4</v>
      </c>
      <c r="I123" s="5" t="str">
        <f t="shared" si="1"/>
        <v>344</v>
      </c>
      <c r="J123" s="5" t="str">
        <f>VLOOKUP('Customer Segmenation on RFM Sco'!J123,'RF Mapping'!$A$1:$B$26,2,0)</f>
        <v>Loyal Customers</v>
      </c>
    </row>
    <row r="124" ht="15.75" customHeight="1">
      <c r="A124" s="5">
        <v>13016.0</v>
      </c>
      <c r="B124" s="5" t="str">
        <f>VLOOKUP(A124,'Customer Details'!$A$1:$B$3264,2,0)</f>
        <v>USA</v>
      </c>
      <c r="C124" s="5">
        <f>DATEDIF('Customer Segmenation on RFM Sco'!C124,$N$1,"d")</f>
        <v>394</v>
      </c>
      <c r="D124" s="5">
        <v>1.0</v>
      </c>
      <c r="E124" s="16">
        <v>15.0</v>
      </c>
      <c r="F124" s="5">
        <f>VLOOKUP(C124,'Customer Segmenation on RFM Sco'!$P$4:$Q$8,2,1)</f>
        <v>4</v>
      </c>
      <c r="G124" s="5">
        <f>VLOOKUP(D124,'Customer Segmenation on RFM Sco'!$P$11:$Q$15,2,1)</f>
        <v>2</v>
      </c>
      <c r="H124" s="5">
        <f>VLOOKUP(E124,'Customer Segmenation on RFM Sco'!$P$18:$Q$22,2,1)</f>
        <v>2</v>
      </c>
      <c r="I124" s="5" t="str">
        <f t="shared" si="1"/>
        <v>422</v>
      </c>
      <c r="J124" s="5" t="str">
        <f>VLOOKUP('Customer Segmenation on RFM Sco'!J124,'RF Mapping'!$A$1:$B$26,2,0)</f>
        <v>Potential Loyalists</v>
      </c>
    </row>
    <row r="125" ht="15.75" customHeight="1">
      <c r="A125" s="5">
        <v>13018.0</v>
      </c>
      <c r="B125" s="5" t="str">
        <f>VLOOKUP(A125,'Customer Details'!$A$1:$B$3264,2,0)</f>
        <v>USA</v>
      </c>
      <c r="C125" s="5">
        <f>DATEDIF('Customer Segmenation on RFM Sco'!C125,$N$1,"d")</f>
        <v>486</v>
      </c>
      <c r="D125" s="5">
        <v>1.0</v>
      </c>
      <c r="E125" s="16">
        <v>4.95</v>
      </c>
      <c r="F125" s="5">
        <f>VLOOKUP(C125,'Customer Segmenation on RFM Sco'!$P$4:$Q$8,2,1)</f>
        <v>3</v>
      </c>
      <c r="G125" s="5">
        <f>VLOOKUP(D125,'Customer Segmenation on RFM Sco'!$P$11:$Q$15,2,1)</f>
        <v>2</v>
      </c>
      <c r="H125" s="5">
        <f>VLOOKUP(E125,'Customer Segmenation on RFM Sco'!$P$18:$Q$22,2,1)</f>
        <v>1</v>
      </c>
      <c r="I125" s="5" t="str">
        <f t="shared" si="1"/>
        <v>321</v>
      </c>
      <c r="J125" s="5" t="str">
        <f>VLOOKUP('Customer Segmenation on RFM Sco'!J125,'RF Mapping'!$A$1:$B$26,2,0)</f>
        <v>About to Sleep</v>
      </c>
    </row>
    <row r="126" ht="15.75" customHeight="1">
      <c r="A126" s="5">
        <v>13021.0</v>
      </c>
      <c r="B126" s="5" t="str">
        <f>VLOOKUP(A126,'Customer Details'!$A$1:$B$3264,2,0)</f>
        <v>Australia</v>
      </c>
      <c r="C126" s="5">
        <f>DATEDIF('Customer Segmenation on RFM Sco'!C126,$N$1,"d")</f>
        <v>609</v>
      </c>
      <c r="D126" s="5">
        <v>2.0</v>
      </c>
      <c r="E126" s="16">
        <v>15.16</v>
      </c>
      <c r="F126" s="5">
        <f>VLOOKUP(C126,'Customer Segmenation on RFM Sco'!$P$4:$Q$8,2,1)</f>
        <v>2</v>
      </c>
      <c r="G126" s="5">
        <f>VLOOKUP(D126,'Customer Segmenation on RFM Sco'!$P$11:$Q$15,2,1)</f>
        <v>3</v>
      </c>
      <c r="H126" s="5">
        <f>VLOOKUP(E126,'Customer Segmenation on RFM Sco'!$P$18:$Q$22,2,1)</f>
        <v>2</v>
      </c>
      <c r="I126" s="5" t="str">
        <f t="shared" si="1"/>
        <v>232</v>
      </c>
      <c r="J126" s="5" t="str">
        <f>VLOOKUP('Customer Segmenation on RFM Sco'!J126,'RF Mapping'!$A$1:$B$26,2,0)</f>
        <v>At Risk</v>
      </c>
    </row>
    <row r="127" ht="15.75" customHeight="1">
      <c r="A127" s="5">
        <v>13023.0</v>
      </c>
      <c r="B127" s="5" t="str">
        <f>VLOOKUP(A127,'Customer Details'!$A$1:$B$3264,2,0)</f>
        <v>USA</v>
      </c>
      <c r="C127" s="5">
        <f>DATEDIF('Customer Segmenation on RFM Sco'!C127,$N$1,"d")</f>
        <v>369</v>
      </c>
      <c r="D127" s="5">
        <v>14.0</v>
      </c>
      <c r="E127" s="16">
        <v>1092.9400000000003</v>
      </c>
      <c r="F127" s="5">
        <f>VLOOKUP(C127,'Customer Segmenation on RFM Sco'!$P$4:$Q$8,2,1)</f>
        <v>5</v>
      </c>
      <c r="G127" s="5">
        <f>VLOOKUP(D127,'Customer Segmenation on RFM Sco'!$P$11:$Q$15,2,1)</f>
        <v>4</v>
      </c>
      <c r="H127" s="5">
        <f>VLOOKUP(E127,'Customer Segmenation on RFM Sco'!$P$18:$Q$22,2,1)</f>
        <v>4</v>
      </c>
      <c r="I127" s="5" t="str">
        <f t="shared" si="1"/>
        <v>544</v>
      </c>
      <c r="J127" s="5" t="str">
        <f>VLOOKUP('Customer Segmenation on RFM Sco'!J127,'RF Mapping'!$A$1:$B$26,2,0)</f>
        <v>Champions</v>
      </c>
    </row>
    <row r="128" ht="15.75" customHeight="1">
      <c r="A128" s="5">
        <v>13026.0</v>
      </c>
      <c r="B128" s="5" t="str">
        <f>VLOOKUP(A128,'Customer Details'!$A$1:$B$3264,2,0)</f>
        <v>China</v>
      </c>
      <c r="C128" s="5">
        <f>DATEDIF('Customer Segmenation on RFM Sco'!C128,$N$1,"d")</f>
        <v>405</v>
      </c>
      <c r="D128" s="5">
        <v>5.0</v>
      </c>
      <c r="E128" s="16">
        <v>149.0</v>
      </c>
      <c r="F128" s="5">
        <f>VLOOKUP(C128,'Customer Segmenation on RFM Sco'!$P$4:$Q$8,2,1)</f>
        <v>4</v>
      </c>
      <c r="G128" s="5">
        <f>VLOOKUP(D128,'Customer Segmenation on RFM Sco'!$P$11:$Q$15,2,1)</f>
        <v>4</v>
      </c>
      <c r="H128" s="5">
        <f>VLOOKUP(E128,'Customer Segmenation on RFM Sco'!$P$18:$Q$22,2,1)</f>
        <v>4</v>
      </c>
      <c r="I128" s="5" t="str">
        <f t="shared" si="1"/>
        <v>444</v>
      </c>
      <c r="J128" s="5" t="str">
        <f>VLOOKUP('Customer Segmenation on RFM Sco'!J128,'RF Mapping'!$A$1:$B$26,2,0)</f>
        <v>Loyal Customers</v>
      </c>
    </row>
    <row r="129" ht="15.75" customHeight="1">
      <c r="A129" s="5">
        <v>13028.0</v>
      </c>
      <c r="B129" s="5" t="str">
        <f>VLOOKUP(A129,'Customer Details'!$A$1:$B$3264,2,0)</f>
        <v>United Kingdom</v>
      </c>
      <c r="C129" s="5">
        <f>DATEDIF('Customer Segmenation on RFM Sco'!C129,$N$1,"d")</f>
        <v>469</v>
      </c>
      <c r="D129" s="5">
        <v>1.0</v>
      </c>
      <c r="E129" s="16">
        <v>15.95</v>
      </c>
      <c r="F129" s="5">
        <f>VLOOKUP(C129,'Customer Segmenation on RFM Sco'!$P$4:$Q$8,2,1)</f>
        <v>3</v>
      </c>
      <c r="G129" s="5">
        <f>VLOOKUP(D129,'Customer Segmenation on RFM Sco'!$P$11:$Q$15,2,1)</f>
        <v>2</v>
      </c>
      <c r="H129" s="5">
        <f>VLOOKUP(E129,'Customer Segmenation on RFM Sco'!$P$18:$Q$22,2,1)</f>
        <v>2</v>
      </c>
      <c r="I129" s="5" t="str">
        <f t="shared" si="1"/>
        <v>322</v>
      </c>
      <c r="J129" s="5" t="str">
        <f>VLOOKUP('Customer Segmenation on RFM Sco'!J129,'RF Mapping'!$A$1:$B$26,2,0)</f>
        <v>About to Sleep</v>
      </c>
    </row>
    <row r="130" ht="15.75" customHeight="1">
      <c r="A130" s="5">
        <v>13029.0</v>
      </c>
      <c r="B130" s="5" t="str">
        <f>VLOOKUP(A130,'Customer Details'!$A$1:$B$3264,2,0)</f>
        <v>USA</v>
      </c>
      <c r="C130" s="5">
        <f>DATEDIF('Customer Segmenation on RFM Sco'!C130,$N$1,"d")</f>
        <v>629</v>
      </c>
      <c r="D130" s="5">
        <v>2.0</v>
      </c>
      <c r="E130" s="16">
        <v>30.299999999999997</v>
      </c>
      <c r="F130" s="5">
        <f>VLOOKUP(C130,'Customer Segmenation on RFM Sco'!$P$4:$Q$8,2,1)</f>
        <v>2</v>
      </c>
      <c r="G130" s="5">
        <f>VLOOKUP(D130,'Customer Segmenation on RFM Sco'!$P$11:$Q$15,2,1)</f>
        <v>3</v>
      </c>
      <c r="H130" s="5">
        <f>VLOOKUP(E130,'Customer Segmenation on RFM Sco'!$P$18:$Q$22,2,1)</f>
        <v>2</v>
      </c>
      <c r="I130" s="5" t="str">
        <f t="shared" si="1"/>
        <v>232</v>
      </c>
      <c r="J130" s="5" t="str">
        <f>VLOOKUP('Customer Segmenation on RFM Sco'!J130,'RF Mapping'!$A$1:$B$26,2,0)</f>
        <v>At Risk</v>
      </c>
    </row>
    <row r="131" ht="15.75" customHeight="1">
      <c r="A131" s="5">
        <v>13030.0</v>
      </c>
      <c r="B131" s="5" t="str">
        <f>VLOOKUP(A131,'Customer Details'!$A$1:$B$3264,2,0)</f>
        <v>India</v>
      </c>
      <c r="C131" s="5">
        <f>DATEDIF('Customer Segmenation on RFM Sco'!C131,$N$1,"d")</f>
        <v>374</v>
      </c>
      <c r="D131" s="5">
        <v>3.0</v>
      </c>
      <c r="E131" s="16">
        <v>25.990000000000002</v>
      </c>
      <c r="F131" s="5">
        <f>VLOOKUP(C131,'Customer Segmenation on RFM Sco'!$P$4:$Q$8,2,1)</f>
        <v>5</v>
      </c>
      <c r="G131" s="5">
        <f>VLOOKUP(D131,'Customer Segmenation on RFM Sco'!$P$11:$Q$15,2,1)</f>
        <v>4</v>
      </c>
      <c r="H131" s="5">
        <f>VLOOKUP(E131,'Customer Segmenation on RFM Sco'!$P$18:$Q$22,2,1)</f>
        <v>2</v>
      </c>
      <c r="I131" s="5" t="str">
        <f t="shared" si="1"/>
        <v>542</v>
      </c>
      <c r="J131" s="5" t="str">
        <f>VLOOKUP('Customer Segmenation on RFM Sco'!J131,'RF Mapping'!$A$1:$B$26,2,0)</f>
        <v>Champions</v>
      </c>
    </row>
    <row r="132" ht="15.75" customHeight="1">
      <c r="A132" s="5">
        <v>13032.0</v>
      </c>
      <c r="B132" s="5" t="str">
        <f>VLOOKUP(A132,'Customer Details'!$A$1:$B$3264,2,0)</f>
        <v>Australia</v>
      </c>
      <c r="C132" s="5">
        <f>DATEDIF('Customer Segmenation on RFM Sco'!C132,$N$1,"d")</f>
        <v>621</v>
      </c>
      <c r="D132" s="5">
        <v>2.0</v>
      </c>
      <c r="E132" s="16">
        <v>12.149999999999999</v>
      </c>
      <c r="F132" s="5">
        <f>VLOOKUP(C132,'Customer Segmenation on RFM Sco'!$P$4:$Q$8,2,1)</f>
        <v>2</v>
      </c>
      <c r="G132" s="5">
        <f>VLOOKUP(D132,'Customer Segmenation on RFM Sco'!$P$11:$Q$15,2,1)</f>
        <v>3</v>
      </c>
      <c r="H132" s="5">
        <f>VLOOKUP(E132,'Customer Segmenation on RFM Sco'!$P$18:$Q$22,2,1)</f>
        <v>1</v>
      </c>
      <c r="I132" s="5" t="str">
        <f t="shared" si="1"/>
        <v>231</v>
      </c>
      <c r="J132" s="5" t="str">
        <f>VLOOKUP('Customer Segmenation on RFM Sco'!J132,'RF Mapping'!$A$1:$B$26,2,0)</f>
        <v>At Risk</v>
      </c>
    </row>
    <row r="133" ht="15.75" customHeight="1">
      <c r="A133" s="5">
        <v>13033.0</v>
      </c>
      <c r="B133" s="5" t="str">
        <f>VLOOKUP(A133,'Customer Details'!$A$1:$B$3264,2,0)</f>
        <v>Australia</v>
      </c>
      <c r="C133" s="5">
        <f>DATEDIF('Customer Segmenation on RFM Sco'!C133,$N$1,"d")</f>
        <v>593</v>
      </c>
      <c r="D133" s="5">
        <v>1.0</v>
      </c>
      <c r="E133" s="16">
        <v>17.700000000000003</v>
      </c>
      <c r="F133" s="5">
        <f>VLOOKUP(C133,'Customer Segmenation on RFM Sco'!$P$4:$Q$8,2,1)</f>
        <v>2</v>
      </c>
      <c r="G133" s="5">
        <f>VLOOKUP(D133,'Customer Segmenation on RFM Sco'!$P$11:$Q$15,2,1)</f>
        <v>2</v>
      </c>
      <c r="H133" s="5">
        <f>VLOOKUP(E133,'Customer Segmenation on RFM Sco'!$P$18:$Q$22,2,1)</f>
        <v>2</v>
      </c>
      <c r="I133" s="5" t="str">
        <f t="shared" si="1"/>
        <v>222</v>
      </c>
      <c r="J133" s="5" t="str">
        <f>VLOOKUP('Customer Segmenation on RFM Sco'!J133,'RF Mapping'!$A$1:$B$26,2,0)</f>
        <v>Hibernating</v>
      </c>
    </row>
    <row r="134" ht="15.75" customHeight="1">
      <c r="A134" s="5">
        <v>13035.0</v>
      </c>
      <c r="B134" s="5" t="str">
        <f>VLOOKUP(A134,'Customer Details'!$A$1:$B$3264,2,0)</f>
        <v>China</v>
      </c>
      <c r="C134" s="5">
        <f>DATEDIF('Customer Segmenation on RFM Sco'!C134,$N$1,"d")</f>
        <v>444</v>
      </c>
      <c r="D134" s="5">
        <v>3.0</v>
      </c>
      <c r="E134" s="16">
        <v>116.48000000000002</v>
      </c>
      <c r="F134" s="5">
        <f>VLOOKUP(C134,'Customer Segmenation on RFM Sco'!$P$4:$Q$8,2,1)</f>
        <v>3</v>
      </c>
      <c r="G134" s="5">
        <f>VLOOKUP(D134,'Customer Segmenation on RFM Sco'!$P$11:$Q$15,2,1)</f>
        <v>4</v>
      </c>
      <c r="H134" s="5">
        <f>VLOOKUP(E134,'Customer Segmenation on RFM Sco'!$P$18:$Q$22,2,1)</f>
        <v>4</v>
      </c>
      <c r="I134" s="5" t="str">
        <f t="shared" si="1"/>
        <v>344</v>
      </c>
      <c r="J134" s="5" t="str">
        <f>VLOOKUP('Customer Segmenation on RFM Sco'!J134,'RF Mapping'!$A$1:$B$26,2,0)</f>
        <v>Loyal Customers</v>
      </c>
    </row>
    <row r="135" ht="15.75" customHeight="1">
      <c r="A135" s="5">
        <v>13037.0</v>
      </c>
      <c r="B135" s="5" t="str">
        <f>VLOOKUP(A135,'Customer Details'!$A$1:$B$3264,2,0)</f>
        <v>India</v>
      </c>
      <c r="C135" s="5">
        <f>DATEDIF('Customer Segmenation on RFM Sco'!C135,$N$1,"d")</f>
        <v>427</v>
      </c>
      <c r="D135" s="5">
        <v>2.0</v>
      </c>
      <c r="E135" s="16">
        <v>19.439999999999998</v>
      </c>
      <c r="F135" s="5">
        <f>VLOOKUP(C135,'Customer Segmenation on RFM Sco'!$P$4:$Q$8,2,1)</f>
        <v>4</v>
      </c>
      <c r="G135" s="5">
        <f>VLOOKUP(D135,'Customer Segmenation on RFM Sco'!$P$11:$Q$15,2,1)</f>
        <v>3</v>
      </c>
      <c r="H135" s="5">
        <f>VLOOKUP(E135,'Customer Segmenation on RFM Sco'!$P$18:$Q$22,2,1)</f>
        <v>2</v>
      </c>
      <c r="I135" s="5" t="str">
        <f t="shared" si="1"/>
        <v>432</v>
      </c>
      <c r="J135" s="5" t="str">
        <f>VLOOKUP('Customer Segmenation on RFM Sco'!J135,'RF Mapping'!$A$1:$B$26,2,0)</f>
        <v>Potential Loyalists</v>
      </c>
    </row>
    <row r="136" ht="15.75" customHeight="1">
      <c r="A136" s="5">
        <v>13040.0</v>
      </c>
      <c r="B136" s="5" t="str">
        <f>VLOOKUP(A136,'Customer Details'!$A$1:$B$3264,2,0)</f>
        <v>India</v>
      </c>
      <c r="C136" s="5">
        <f>DATEDIF('Customer Segmenation on RFM Sco'!C136,$N$1,"d")</f>
        <v>432</v>
      </c>
      <c r="D136" s="5">
        <v>1.0</v>
      </c>
      <c r="E136" s="16">
        <v>32.7</v>
      </c>
      <c r="F136" s="5">
        <f>VLOOKUP(C136,'Customer Segmenation on RFM Sco'!$P$4:$Q$8,2,1)</f>
        <v>3</v>
      </c>
      <c r="G136" s="5">
        <f>VLOOKUP(D136,'Customer Segmenation on RFM Sco'!$P$11:$Q$15,2,1)</f>
        <v>2</v>
      </c>
      <c r="H136" s="5">
        <f>VLOOKUP(E136,'Customer Segmenation on RFM Sco'!$P$18:$Q$22,2,1)</f>
        <v>3</v>
      </c>
      <c r="I136" s="5" t="str">
        <f t="shared" si="1"/>
        <v>323</v>
      </c>
      <c r="J136" s="5" t="str">
        <f>VLOOKUP('Customer Segmenation on RFM Sco'!J136,'RF Mapping'!$A$1:$B$26,2,0)</f>
        <v>About to Sleep</v>
      </c>
    </row>
    <row r="137" ht="15.75" customHeight="1">
      <c r="A137" s="5">
        <v>13043.0</v>
      </c>
      <c r="B137" s="5" t="str">
        <f>VLOOKUP(A137,'Customer Details'!$A$1:$B$3264,2,0)</f>
        <v>India</v>
      </c>
      <c r="C137" s="5">
        <f>DATEDIF('Customer Segmenation on RFM Sco'!C137,$N$1,"d")</f>
        <v>418</v>
      </c>
      <c r="D137" s="5">
        <v>1.0</v>
      </c>
      <c r="E137" s="16">
        <v>25.5</v>
      </c>
      <c r="F137" s="5">
        <f>VLOOKUP(C137,'Customer Segmenation on RFM Sco'!$P$4:$Q$8,2,1)</f>
        <v>4</v>
      </c>
      <c r="G137" s="5">
        <f>VLOOKUP(D137,'Customer Segmenation on RFM Sco'!$P$11:$Q$15,2,1)</f>
        <v>2</v>
      </c>
      <c r="H137" s="5">
        <f>VLOOKUP(E137,'Customer Segmenation on RFM Sco'!$P$18:$Q$22,2,1)</f>
        <v>2</v>
      </c>
      <c r="I137" s="5" t="str">
        <f t="shared" si="1"/>
        <v>422</v>
      </c>
      <c r="J137" s="5" t="str">
        <f>VLOOKUP('Customer Segmenation on RFM Sco'!J137,'RF Mapping'!$A$1:$B$26,2,0)</f>
        <v>Potential Loyalists</v>
      </c>
    </row>
    <row r="138" ht="15.75" customHeight="1">
      <c r="A138" s="5">
        <v>13045.0</v>
      </c>
      <c r="B138" s="5" t="str">
        <f>VLOOKUP(A138,'Customer Details'!$A$1:$B$3264,2,0)</f>
        <v>China</v>
      </c>
      <c r="C138" s="5">
        <f>DATEDIF('Customer Segmenation on RFM Sco'!C138,$N$1,"d")</f>
        <v>427</v>
      </c>
      <c r="D138" s="5">
        <v>4.0</v>
      </c>
      <c r="E138" s="16">
        <v>54.150000000000006</v>
      </c>
      <c r="F138" s="5">
        <f>VLOOKUP(C138,'Customer Segmenation on RFM Sco'!$P$4:$Q$8,2,1)</f>
        <v>4</v>
      </c>
      <c r="G138" s="5">
        <f>VLOOKUP(D138,'Customer Segmenation on RFM Sco'!$P$11:$Q$15,2,1)</f>
        <v>4</v>
      </c>
      <c r="H138" s="5">
        <f>VLOOKUP(E138,'Customer Segmenation on RFM Sco'!$P$18:$Q$22,2,1)</f>
        <v>3</v>
      </c>
      <c r="I138" s="5" t="str">
        <f t="shared" si="1"/>
        <v>443</v>
      </c>
      <c r="J138" s="5" t="str">
        <f>VLOOKUP('Customer Segmenation on RFM Sco'!J138,'RF Mapping'!$A$1:$B$26,2,0)</f>
        <v>Loyal Customers</v>
      </c>
    </row>
    <row r="139" ht="15.75" customHeight="1">
      <c r="A139" s="5">
        <v>13046.0</v>
      </c>
      <c r="B139" s="5" t="str">
        <f>VLOOKUP(A139,'Customer Details'!$A$1:$B$3264,2,0)</f>
        <v>China</v>
      </c>
      <c r="C139" s="5">
        <f>DATEDIF('Customer Segmenation on RFM Sco'!C139,$N$1,"d")</f>
        <v>442</v>
      </c>
      <c r="D139" s="5">
        <v>4.0</v>
      </c>
      <c r="E139" s="16">
        <v>58.900000000000006</v>
      </c>
      <c r="F139" s="5">
        <f>VLOOKUP(C139,'Customer Segmenation on RFM Sco'!$P$4:$Q$8,2,1)</f>
        <v>3</v>
      </c>
      <c r="G139" s="5">
        <f>VLOOKUP(D139,'Customer Segmenation on RFM Sco'!$P$11:$Q$15,2,1)</f>
        <v>4</v>
      </c>
      <c r="H139" s="5">
        <f>VLOOKUP(E139,'Customer Segmenation on RFM Sco'!$P$18:$Q$22,2,1)</f>
        <v>3</v>
      </c>
      <c r="I139" s="5" t="str">
        <f t="shared" si="1"/>
        <v>343</v>
      </c>
      <c r="J139" s="5" t="str">
        <f>VLOOKUP('Customer Segmenation on RFM Sco'!J139,'RF Mapping'!$A$1:$B$26,2,0)</f>
        <v>Loyal Customers</v>
      </c>
    </row>
    <row r="140" ht="15.75" customHeight="1">
      <c r="A140" s="5">
        <v>13047.0</v>
      </c>
      <c r="B140" s="5" t="str">
        <f>VLOOKUP(A140,'Customer Details'!$A$1:$B$3264,2,0)</f>
        <v>United Kingdom</v>
      </c>
      <c r="C140" s="5">
        <f>DATEDIF('Customer Segmenation on RFM Sco'!C140,$N$1,"d")</f>
        <v>365</v>
      </c>
      <c r="D140" s="5">
        <v>8.0</v>
      </c>
      <c r="E140" s="16">
        <v>129.05</v>
      </c>
      <c r="F140" s="5">
        <f>VLOOKUP(C140,'Customer Segmenation on RFM Sco'!$P$4:$Q$8,2,1)</f>
        <v>5</v>
      </c>
      <c r="G140" s="5">
        <f>VLOOKUP(D140,'Customer Segmenation on RFM Sco'!$P$11:$Q$15,2,1)</f>
        <v>4</v>
      </c>
      <c r="H140" s="5">
        <f>VLOOKUP(E140,'Customer Segmenation on RFM Sco'!$P$18:$Q$22,2,1)</f>
        <v>4</v>
      </c>
      <c r="I140" s="5" t="str">
        <f t="shared" si="1"/>
        <v>544</v>
      </c>
      <c r="J140" s="5" t="str">
        <f>VLOOKUP('Customer Segmenation on RFM Sco'!J140,'RF Mapping'!$A$1:$B$26,2,0)</f>
        <v>Champions</v>
      </c>
    </row>
    <row r="141" ht="15.75" customHeight="1">
      <c r="A141" s="5">
        <v>13048.0</v>
      </c>
      <c r="B141" s="5" t="str">
        <f>VLOOKUP(A141,'Customer Details'!$A$1:$B$3264,2,0)</f>
        <v>China</v>
      </c>
      <c r="C141" s="5">
        <f>DATEDIF('Customer Segmenation on RFM Sco'!C141,$N$1,"d")</f>
        <v>380</v>
      </c>
      <c r="D141" s="5">
        <v>3.0</v>
      </c>
      <c r="E141" s="16">
        <v>138.25</v>
      </c>
      <c r="F141" s="5">
        <f>VLOOKUP(C141,'Customer Segmenation on RFM Sco'!$P$4:$Q$8,2,1)</f>
        <v>5</v>
      </c>
      <c r="G141" s="5">
        <f>VLOOKUP(D141,'Customer Segmenation on RFM Sco'!$P$11:$Q$15,2,1)</f>
        <v>4</v>
      </c>
      <c r="H141" s="5">
        <f>VLOOKUP(E141,'Customer Segmenation on RFM Sco'!$P$18:$Q$22,2,1)</f>
        <v>4</v>
      </c>
      <c r="I141" s="5" t="str">
        <f t="shared" si="1"/>
        <v>544</v>
      </c>
      <c r="J141" s="5" t="str">
        <f>VLOOKUP('Customer Segmenation on RFM Sco'!J141,'RF Mapping'!$A$1:$B$26,2,0)</f>
        <v>Champions</v>
      </c>
    </row>
    <row r="142" ht="15.75" customHeight="1">
      <c r="A142" s="5">
        <v>13050.0</v>
      </c>
      <c r="B142" s="5" t="str">
        <f>VLOOKUP(A142,'Customer Details'!$A$1:$B$3264,2,0)</f>
        <v>China</v>
      </c>
      <c r="C142" s="5">
        <f>DATEDIF('Customer Segmenation on RFM Sco'!C142,$N$1,"d")</f>
        <v>467</v>
      </c>
      <c r="D142" s="5">
        <v>1.0</v>
      </c>
      <c r="E142" s="16">
        <v>7.5</v>
      </c>
      <c r="F142" s="5">
        <f>VLOOKUP(C142,'Customer Segmenation on RFM Sco'!$P$4:$Q$8,2,1)</f>
        <v>3</v>
      </c>
      <c r="G142" s="5">
        <f>VLOOKUP(D142,'Customer Segmenation on RFM Sco'!$P$11:$Q$15,2,1)</f>
        <v>2</v>
      </c>
      <c r="H142" s="5">
        <f>VLOOKUP(E142,'Customer Segmenation on RFM Sco'!$P$18:$Q$22,2,1)</f>
        <v>1</v>
      </c>
      <c r="I142" s="5" t="str">
        <f t="shared" si="1"/>
        <v>321</v>
      </c>
      <c r="J142" s="5" t="str">
        <f>VLOOKUP('Customer Segmenation on RFM Sco'!J142,'RF Mapping'!$A$1:$B$26,2,0)</f>
        <v>About to Sleep</v>
      </c>
    </row>
    <row r="143" ht="15.75" customHeight="1">
      <c r="A143" s="5">
        <v>13052.0</v>
      </c>
      <c r="B143" s="5" t="str">
        <f>VLOOKUP(A143,'Customer Details'!$A$1:$B$3264,2,0)</f>
        <v>China</v>
      </c>
      <c r="C143" s="5">
        <f>DATEDIF('Customer Segmenation on RFM Sco'!C143,$N$1,"d")</f>
        <v>439</v>
      </c>
      <c r="D143" s="5">
        <v>2.0</v>
      </c>
      <c r="E143" s="16">
        <v>113.0</v>
      </c>
      <c r="F143" s="5">
        <f>VLOOKUP(C143,'Customer Segmenation on RFM Sco'!$P$4:$Q$8,2,1)</f>
        <v>3</v>
      </c>
      <c r="G143" s="5">
        <f>VLOOKUP(D143,'Customer Segmenation on RFM Sco'!$P$11:$Q$15,2,1)</f>
        <v>3</v>
      </c>
      <c r="H143" s="5">
        <f>VLOOKUP(E143,'Customer Segmenation on RFM Sco'!$P$18:$Q$22,2,1)</f>
        <v>4</v>
      </c>
      <c r="I143" s="5" t="str">
        <f t="shared" si="1"/>
        <v>334</v>
      </c>
      <c r="J143" s="5" t="str">
        <f>VLOOKUP('Customer Segmenation on RFM Sco'!J143,'RF Mapping'!$A$1:$B$26,2,0)</f>
        <v>Need Attention</v>
      </c>
    </row>
    <row r="144" ht="15.75" customHeight="1">
      <c r="A144" s="5">
        <v>13055.0</v>
      </c>
      <c r="B144" s="5" t="str">
        <f>VLOOKUP(A144,'Customer Details'!$A$1:$B$3264,2,0)</f>
        <v>Australia</v>
      </c>
      <c r="C144" s="5">
        <f>DATEDIF('Customer Segmenation on RFM Sco'!C144,$N$1,"d")</f>
        <v>384</v>
      </c>
      <c r="D144" s="5">
        <v>10.0</v>
      </c>
      <c r="E144" s="16">
        <v>163.81</v>
      </c>
      <c r="F144" s="5">
        <f>VLOOKUP(C144,'Customer Segmenation on RFM Sco'!$P$4:$Q$8,2,1)</f>
        <v>4</v>
      </c>
      <c r="G144" s="5">
        <f>VLOOKUP(D144,'Customer Segmenation on RFM Sco'!$P$11:$Q$15,2,1)</f>
        <v>4</v>
      </c>
      <c r="H144" s="5">
        <f>VLOOKUP(E144,'Customer Segmenation on RFM Sco'!$P$18:$Q$22,2,1)</f>
        <v>4</v>
      </c>
      <c r="I144" s="5" t="str">
        <f t="shared" si="1"/>
        <v>444</v>
      </c>
      <c r="J144" s="5" t="str">
        <f>VLOOKUP('Customer Segmenation on RFM Sco'!J144,'RF Mapping'!$A$1:$B$26,2,0)</f>
        <v>Loyal Customers</v>
      </c>
    </row>
    <row r="145" ht="15.75" customHeight="1">
      <c r="A145" s="5">
        <v>13058.0</v>
      </c>
      <c r="B145" s="5" t="str">
        <f>VLOOKUP(A145,'Customer Details'!$A$1:$B$3264,2,0)</f>
        <v>India</v>
      </c>
      <c r="C145" s="5">
        <f>DATEDIF('Customer Segmenation on RFM Sco'!C145,$N$1,"d")</f>
        <v>369</v>
      </c>
      <c r="D145" s="5">
        <v>2.0</v>
      </c>
      <c r="E145" s="16">
        <v>20.04</v>
      </c>
      <c r="F145" s="5">
        <f>VLOOKUP(C145,'Customer Segmenation on RFM Sco'!$P$4:$Q$8,2,1)</f>
        <v>5</v>
      </c>
      <c r="G145" s="5">
        <f>VLOOKUP(D145,'Customer Segmenation on RFM Sco'!$P$11:$Q$15,2,1)</f>
        <v>3</v>
      </c>
      <c r="H145" s="5">
        <f>VLOOKUP(E145,'Customer Segmenation on RFM Sco'!$P$18:$Q$22,2,1)</f>
        <v>2</v>
      </c>
      <c r="I145" s="5" t="str">
        <f t="shared" si="1"/>
        <v>532</v>
      </c>
      <c r="J145" s="5" t="str">
        <f>VLOOKUP('Customer Segmenation on RFM Sco'!J145,'RF Mapping'!$A$1:$B$26,2,0)</f>
        <v>Potential Loyalists</v>
      </c>
    </row>
    <row r="146" ht="15.75" customHeight="1">
      <c r="A146" s="5">
        <v>13060.0</v>
      </c>
      <c r="B146" s="5" t="str">
        <f>VLOOKUP(A146,'Customer Details'!$A$1:$B$3264,2,0)</f>
        <v>United Kingdom</v>
      </c>
      <c r="C146" s="5">
        <f>DATEDIF('Customer Segmenation on RFM Sco'!C146,$N$1,"d")</f>
        <v>650</v>
      </c>
      <c r="D146" s="5">
        <v>1.0</v>
      </c>
      <c r="E146" s="16">
        <v>20.650000000000002</v>
      </c>
      <c r="F146" s="5">
        <f>VLOOKUP(C146,'Customer Segmenation on RFM Sco'!$P$4:$Q$8,2,1)</f>
        <v>2</v>
      </c>
      <c r="G146" s="5">
        <f>VLOOKUP(D146,'Customer Segmenation on RFM Sco'!$P$11:$Q$15,2,1)</f>
        <v>2</v>
      </c>
      <c r="H146" s="5">
        <f>VLOOKUP(E146,'Customer Segmenation on RFM Sco'!$P$18:$Q$22,2,1)</f>
        <v>2</v>
      </c>
      <c r="I146" s="5" t="str">
        <f t="shared" si="1"/>
        <v>222</v>
      </c>
      <c r="J146" s="5" t="str">
        <f>VLOOKUP('Customer Segmenation on RFM Sco'!J146,'RF Mapping'!$A$1:$B$26,2,0)</f>
        <v>Hibernating</v>
      </c>
    </row>
    <row r="147" ht="15.75" customHeight="1">
      <c r="A147" s="5">
        <v>13064.0</v>
      </c>
      <c r="B147" s="5" t="str">
        <f>VLOOKUP(A147,'Customer Details'!$A$1:$B$3264,2,0)</f>
        <v>Australia</v>
      </c>
      <c r="C147" s="5">
        <f>DATEDIF('Customer Segmenation on RFM Sco'!C147,$N$1,"d")</f>
        <v>359</v>
      </c>
      <c r="D147" s="5">
        <v>1.0</v>
      </c>
      <c r="E147" s="16">
        <v>118.0</v>
      </c>
      <c r="F147" s="5">
        <f>VLOOKUP(C147,'Customer Segmenation on RFM Sco'!$P$4:$Q$8,2,1)</f>
        <v>5</v>
      </c>
      <c r="G147" s="5">
        <f>VLOOKUP(D147,'Customer Segmenation on RFM Sco'!$P$11:$Q$15,2,1)</f>
        <v>2</v>
      </c>
      <c r="H147" s="5">
        <f>VLOOKUP(E147,'Customer Segmenation on RFM Sco'!$P$18:$Q$22,2,1)</f>
        <v>4</v>
      </c>
      <c r="I147" s="5" t="str">
        <f t="shared" si="1"/>
        <v>524</v>
      </c>
      <c r="J147" s="5" t="str">
        <f>VLOOKUP('Customer Segmenation on RFM Sco'!J147,'RF Mapping'!$A$1:$B$26,2,0)</f>
        <v>Potential Loyalists</v>
      </c>
    </row>
    <row r="148" ht="15.75" customHeight="1">
      <c r="A148" s="5">
        <v>13065.0</v>
      </c>
      <c r="B148" s="5" t="str">
        <f>VLOOKUP(A148,'Customer Details'!$A$1:$B$3264,2,0)</f>
        <v>China</v>
      </c>
      <c r="C148" s="5">
        <f>DATEDIF('Customer Segmenation on RFM Sco'!C148,$N$1,"d")</f>
        <v>722</v>
      </c>
      <c r="D148" s="5">
        <v>1.0</v>
      </c>
      <c r="E148" s="16">
        <v>0.85</v>
      </c>
      <c r="F148" s="5">
        <f>VLOOKUP(C148,'Customer Segmenation on RFM Sco'!$P$4:$Q$8,2,1)</f>
        <v>2</v>
      </c>
      <c r="G148" s="5">
        <f>VLOOKUP(D148,'Customer Segmenation on RFM Sco'!$P$11:$Q$15,2,1)</f>
        <v>2</v>
      </c>
      <c r="H148" s="5">
        <f>VLOOKUP(E148,'Customer Segmenation on RFM Sco'!$P$18:$Q$22,2,1)</f>
        <v>1</v>
      </c>
      <c r="I148" s="5" t="str">
        <f t="shared" si="1"/>
        <v>221</v>
      </c>
      <c r="J148" s="5" t="str">
        <f>VLOOKUP('Customer Segmenation on RFM Sco'!J148,'RF Mapping'!$A$1:$B$26,2,0)</f>
        <v>Hibernating</v>
      </c>
    </row>
    <row r="149" ht="15.75" customHeight="1">
      <c r="A149" s="5">
        <v>13066.0</v>
      </c>
      <c r="B149" s="5" t="str">
        <f>VLOOKUP(A149,'Customer Details'!$A$1:$B$3264,2,0)</f>
        <v>Australia</v>
      </c>
      <c r="C149" s="5">
        <f>DATEDIF('Customer Segmenation on RFM Sco'!C149,$N$1,"d")</f>
        <v>673</v>
      </c>
      <c r="D149" s="5">
        <v>1.0</v>
      </c>
      <c r="E149" s="16">
        <v>22.5</v>
      </c>
      <c r="F149" s="5">
        <f>VLOOKUP(C149,'Customer Segmenation on RFM Sco'!$P$4:$Q$8,2,1)</f>
        <v>2</v>
      </c>
      <c r="G149" s="5">
        <f>VLOOKUP(D149,'Customer Segmenation on RFM Sco'!$P$11:$Q$15,2,1)</f>
        <v>2</v>
      </c>
      <c r="H149" s="5">
        <f>VLOOKUP(E149,'Customer Segmenation on RFM Sco'!$P$18:$Q$22,2,1)</f>
        <v>2</v>
      </c>
      <c r="I149" s="5" t="str">
        <f t="shared" si="1"/>
        <v>222</v>
      </c>
      <c r="J149" s="5" t="str">
        <f>VLOOKUP('Customer Segmenation on RFM Sco'!J149,'RF Mapping'!$A$1:$B$26,2,0)</f>
        <v>Hibernating</v>
      </c>
    </row>
    <row r="150" ht="15.75" customHeight="1">
      <c r="A150" s="5">
        <v>13067.0</v>
      </c>
      <c r="B150" s="5" t="str">
        <f>VLOOKUP(A150,'Customer Details'!$A$1:$B$3264,2,0)</f>
        <v>United Kingdom</v>
      </c>
      <c r="C150" s="5">
        <f>DATEDIF('Customer Segmenation on RFM Sco'!C150,$N$1,"d")</f>
        <v>404</v>
      </c>
      <c r="D150" s="5">
        <v>3.0</v>
      </c>
      <c r="E150" s="16">
        <v>64.7</v>
      </c>
      <c r="F150" s="5">
        <f>VLOOKUP(C150,'Customer Segmenation on RFM Sco'!$P$4:$Q$8,2,1)</f>
        <v>4</v>
      </c>
      <c r="G150" s="5">
        <f>VLOOKUP(D150,'Customer Segmenation on RFM Sco'!$P$11:$Q$15,2,1)</f>
        <v>4</v>
      </c>
      <c r="H150" s="5">
        <f>VLOOKUP(E150,'Customer Segmenation on RFM Sco'!$P$18:$Q$22,2,1)</f>
        <v>3</v>
      </c>
      <c r="I150" s="5" t="str">
        <f t="shared" si="1"/>
        <v>443</v>
      </c>
      <c r="J150" s="5" t="str">
        <f>VLOOKUP('Customer Segmenation on RFM Sco'!J150,'RF Mapping'!$A$1:$B$26,2,0)</f>
        <v>Loyal Customers</v>
      </c>
    </row>
    <row r="151" ht="15.75" customHeight="1">
      <c r="A151" s="5">
        <v>13068.0</v>
      </c>
      <c r="B151" s="5" t="str">
        <f>VLOOKUP(A151,'Customer Details'!$A$1:$B$3264,2,0)</f>
        <v>India</v>
      </c>
      <c r="C151" s="5">
        <f>DATEDIF('Customer Segmenation on RFM Sco'!C151,$N$1,"d")</f>
        <v>668</v>
      </c>
      <c r="D151" s="5">
        <v>1.0</v>
      </c>
      <c r="E151" s="16">
        <v>17.700000000000003</v>
      </c>
      <c r="F151" s="5">
        <f>VLOOKUP(C151,'Customer Segmenation on RFM Sco'!$P$4:$Q$8,2,1)</f>
        <v>2</v>
      </c>
      <c r="G151" s="5">
        <f>VLOOKUP(D151,'Customer Segmenation on RFM Sco'!$P$11:$Q$15,2,1)</f>
        <v>2</v>
      </c>
      <c r="H151" s="5">
        <f>VLOOKUP(E151,'Customer Segmenation on RFM Sco'!$P$18:$Q$22,2,1)</f>
        <v>2</v>
      </c>
      <c r="I151" s="5" t="str">
        <f t="shared" si="1"/>
        <v>222</v>
      </c>
      <c r="J151" s="5" t="str">
        <f>VLOOKUP('Customer Segmenation on RFM Sco'!J151,'RF Mapping'!$A$1:$B$26,2,0)</f>
        <v>Hibernating</v>
      </c>
    </row>
    <row r="152" ht="15.75" customHeight="1">
      <c r="A152" s="5">
        <v>13069.0</v>
      </c>
      <c r="B152" s="5" t="str">
        <f>VLOOKUP(A152,'Customer Details'!$A$1:$B$3264,2,0)</f>
        <v>China</v>
      </c>
      <c r="C152" s="5">
        <f>DATEDIF('Customer Segmenation on RFM Sco'!C152,$N$1,"d")</f>
        <v>586</v>
      </c>
      <c r="D152" s="5">
        <v>2.0</v>
      </c>
      <c r="E152" s="16">
        <v>68.4</v>
      </c>
      <c r="F152" s="5">
        <f>VLOOKUP(C152,'Customer Segmenation on RFM Sco'!$P$4:$Q$8,2,1)</f>
        <v>2</v>
      </c>
      <c r="G152" s="5">
        <f>VLOOKUP(D152,'Customer Segmenation on RFM Sco'!$P$11:$Q$15,2,1)</f>
        <v>3</v>
      </c>
      <c r="H152" s="5">
        <f>VLOOKUP(E152,'Customer Segmenation on RFM Sco'!$P$18:$Q$22,2,1)</f>
        <v>3</v>
      </c>
      <c r="I152" s="5" t="str">
        <f t="shared" si="1"/>
        <v>233</v>
      </c>
      <c r="J152" s="5" t="str">
        <f>VLOOKUP('Customer Segmenation on RFM Sco'!J152,'RF Mapping'!$A$1:$B$26,2,0)</f>
        <v>At Risk</v>
      </c>
    </row>
    <row r="153" ht="15.75" customHeight="1">
      <c r="A153" s="5">
        <v>13070.0</v>
      </c>
      <c r="B153" s="5" t="str">
        <f>VLOOKUP(A153,'Customer Details'!$A$1:$B$3264,2,0)</f>
        <v>USA</v>
      </c>
      <c r="C153" s="5">
        <f>DATEDIF('Customer Segmenation on RFM Sco'!C153,$N$1,"d")</f>
        <v>400</v>
      </c>
      <c r="D153" s="5">
        <v>2.0</v>
      </c>
      <c r="E153" s="16">
        <v>100.08</v>
      </c>
      <c r="F153" s="5">
        <f>VLOOKUP(C153,'Customer Segmenation on RFM Sco'!$P$4:$Q$8,2,1)</f>
        <v>4</v>
      </c>
      <c r="G153" s="5">
        <f>VLOOKUP(D153,'Customer Segmenation on RFM Sco'!$P$11:$Q$15,2,1)</f>
        <v>3</v>
      </c>
      <c r="H153" s="5">
        <f>VLOOKUP(E153,'Customer Segmenation on RFM Sco'!$P$18:$Q$22,2,1)</f>
        <v>4</v>
      </c>
      <c r="I153" s="5" t="str">
        <f t="shared" si="1"/>
        <v>434</v>
      </c>
      <c r="J153" s="5" t="str">
        <f>VLOOKUP('Customer Segmenation on RFM Sco'!J153,'RF Mapping'!$A$1:$B$26,2,0)</f>
        <v>Potential Loyalists</v>
      </c>
    </row>
    <row r="154" ht="15.75" customHeight="1">
      <c r="A154" s="5">
        <v>13077.0</v>
      </c>
      <c r="B154" s="5" t="str">
        <f>VLOOKUP(A154,'Customer Details'!$A$1:$B$3264,2,0)</f>
        <v>Australia</v>
      </c>
      <c r="C154" s="5">
        <f>DATEDIF('Customer Segmenation on RFM Sco'!C154,$N$1,"d")</f>
        <v>421</v>
      </c>
      <c r="D154" s="5">
        <v>2.0</v>
      </c>
      <c r="E154" s="16">
        <v>47.3</v>
      </c>
      <c r="F154" s="5">
        <f>VLOOKUP(C154,'Customer Segmenation on RFM Sco'!$P$4:$Q$8,2,1)</f>
        <v>4</v>
      </c>
      <c r="G154" s="5">
        <f>VLOOKUP(D154,'Customer Segmenation on RFM Sco'!$P$11:$Q$15,2,1)</f>
        <v>3</v>
      </c>
      <c r="H154" s="5">
        <f>VLOOKUP(E154,'Customer Segmenation on RFM Sco'!$P$18:$Q$22,2,1)</f>
        <v>3</v>
      </c>
      <c r="I154" s="5" t="str">
        <f t="shared" si="1"/>
        <v>433</v>
      </c>
      <c r="J154" s="5" t="str">
        <f>VLOOKUP('Customer Segmenation on RFM Sco'!J154,'RF Mapping'!$A$1:$B$26,2,0)</f>
        <v>Potential Loyalists</v>
      </c>
    </row>
    <row r="155" ht="15.75" customHeight="1">
      <c r="A155" s="5">
        <v>13078.0</v>
      </c>
      <c r="B155" s="5" t="str">
        <f>VLOOKUP(A155,'Customer Details'!$A$1:$B$3264,2,0)</f>
        <v>India</v>
      </c>
      <c r="C155" s="5">
        <f>DATEDIF('Customer Segmenation on RFM Sco'!C155,$N$1,"d")</f>
        <v>391</v>
      </c>
      <c r="D155" s="5">
        <v>4.0</v>
      </c>
      <c r="E155" s="16">
        <v>96.94999999999999</v>
      </c>
      <c r="F155" s="5">
        <f>VLOOKUP(C155,'Customer Segmenation on RFM Sco'!$P$4:$Q$8,2,1)</f>
        <v>4</v>
      </c>
      <c r="G155" s="5">
        <f>VLOOKUP(D155,'Customer Segmenation on RFM Sco'!$P$11:$Q$15,2,1)</f>
        <v>4</v>
      </c>
      <c r="H155" s="5">
        <f>VLOOKUP(E155,'Customer Segmenation on RFM Sco'!$P$18:$Q$22,2,1)</f>
        <v>4</v>
      </c>
      <c r="I155" s="5" t="str">
        <f t="shared" si="1"/>
        <v>444</v>
      </c>
      <c r="J155" s="5" t="str">
        <f>VLOOKUP('Customer Segmenation on RFM Sco'!J155,'RF Mapping'!$A$1:$B$26,2,0)</f>
        <v>Loyal Customers</v>
      </c>
    </row>
    <row r="156" ht="15.75" customHeight="1">
      <c r="A156" s="5">
        <v>13080.0</v>
      </c>
      <c r="B156" s="5" t="str">
        <f>VLOOKUP(A156,'Customer Details'!$A$1:$B$3264,2,0)</f>
        <v>USA</v>
      </c>
      <c r="C156" s="5">
        <f>DATEDIF('Customer Segmenation on RFM Sco'!C156,$N$1,"d")</f>
        <v>381</v>
      </c>
      <c r="D156" s="5">
        <v>1.0</v>
      </c>
      <c r="E156" s="16">
        <v>8.18</v>
      </c>
      <c r="F156" s="5">
        <f>VLOOKUP(C156,'Customer Segmenation on RFM Sco'!$P$4:$Q$8,2,1)</f>
        <v>4</v>
      </c>
      <c r="G156" s="5">
        <f>VLOOKUP(D156,'Customer Segmenation on RFM Sco'!$P$11:$Q$15,2,1)</f>
        <v>2</v>
      </c>
      <c r="H156" s="5">
        <f>VLOOKUP(E156,'Customer Segmenation on RFM Sco'!$P$18:$Q$22,2,1)</f>
        <v>1</v>
      </c>
      <c r="I156" s="5" t="str">
        <f t="shared" si="1"/>
        <v>421</v>
      </c>
      <c r="J156" s="5" t="str">
        <f>VLOOKUP('Customer Segmenation on RFM Sco'!J156,'RF Mapping'!$A$1:$B$26,2,0)</f>
        <v>Potential Loyalists</v>
      </c>
    </row>
    <row r="157" ht="15.75" customHeight="1">
      <c r="A157" s="5">
        <v>13081.0</v>
      </c>
      <c r="B157" s="5" t="str">
        <f>VLOOKUP(A157,'Customer Details'!$A$1:$B$3264,2,0)</f>
        <v>India</v>
      </c>
      <c r="C157" s="5">
        <f>DATEDIF('Customer Segmenation on RFM Sco'!C157,$N$1,"d")</f>
        <v>371</v>
      </c>
      <c r="D157" s="5">
        <v>1.0</v>
      </c>
      <c r="E157" s="16">
        <v>20.8</v>
      </c>
      <c r="F157" s="5">
        <f>VLOOKUP(C157,'Customer Segmenation on RFM Sco'!$P$4:$Q$8,2,1)</f>
        <v>5</v>
      </c>
      <c r="G157" s="5">
        <f>VLOOKUP(D157,'Customer Segmenation on RFM Sco'!$P$11:$Q$15,2,1)</f>
        <v>2</v>
      </c>
      <c r="H157" s="5">
        <f>VLOOKUP(E157,'Customer Segmenation on RFM Sco'!$P$18:$Q$22,2,1)</f>
        <v>2</v>
      </c>
      <c r="I157" s="5" t="str">
        <f t="shared" si="1"/>
        <v>522</v>
      </c>
      <c r="J157" s="5" t="str">
        <f>VLOOKUP('Customer Segmenation on RFM Sco'!J157,'RF Mapping'!$A$1:$B$26,2,0)</f>
        <v>Potential Loyalists</v>
      </c>
    </row>
    <row r="158" ht="15.75" customHeight="1">
      <c r="A158" s="5">
        <v>13082.0</v>
      </c>
      <c r="B158" s="5" t="str">
        <f>VLOOKUP(A158,'Customer Details'!$A$1:$B$3264,2,0)</f>
        <v>India</v>
      </c>
      <c r="C158" s="5">
        <f>DATEDIF('Customer Segmenation on RFM Sco'!C158,$N$1,"d")</f>
        <v>358</v>
      </c>
      <c r="D158" s="5">
        <v>2.0</v>
      </c>
      <c r="E158" s="16">
        <v>17.8</v>
      </c>
      <c r="F158" s="5">
        <f>VLOOKUP(C158,'Customer Segmenation on RFM Sco'!$P$4:$Q$8,2,1)</f>
        <v>5</v>
      </c>
      <c r="G158" s="5">
        <f>VLOOKUP(D158,'Customer Segmenation on RFM Sco'!$P$11:$Q$15,2,1)</f>
        <v>3</v>
      </c>
      <c r="H158" s="5">
        <f>VLOOKUP(E158,'Customer Segmenation on RFM Sco'!$P$18:$Q$22,2,1)</f>
        <v>2</v>
      </c>
      <c r="I158" s="5" t="str">
        <f t="shared" si="1"/>
        <v>532</v>
      </c>
      <c r="J158" s="5" t="str">
        <f>VLOOKUP('Customer Segmenation on RFM Sco'!J158,'RF Mapping'!$A$1:$B$26,2,0)</f>
        <v>Potential Loyalists</v>
      </c>
    </row>
    <row r="159" ht="15.75" customHeight="1">
      <c r="A159" s="5">
        <v>13085.0</v>
      </c>
      <c r="B159" s="5" t="str">
        <f>VLOOKUP(A159,'Customer Details'!$A$1:$B$3264,2,0)</f>
        <v>China</v>
      </c>
      <c r="C159" s="5">
        <f>DATEDIF('Customer Segmenation on RFM Sco'!C159,$N$1,"d")</f>
        <v>371</v>
      </c>
      <c r="D159" s="5">
        <v>3.0</v>
      </c>
      <c r="E159" s="16">
        <v>128.54</v>
      </c>
      <c r="F159" s="5">
        <f>VLOOKUP(C159,'Customer Segmenation on RFM Sco'!$P$4:$Q$8,2,1)</f>
        <v>5</v>
      </c>
      <c r="G159" s="5">
        <f>VLOOKUP(D159,'Customer Segmenation on RFM Sco'!$P$11:$Q$15,2,1)</f>
        <v>4</v>
      </c>
      <c r="H159" s="5">
        <f>VLOOKUP(E159,'Customer Segmenation on RFM Sco'!$P$18:$Q$22,2,1)</f>
        <v>4</v>
      </c>
      <c r="I159" s="5" t="str">
        <f t="shared" si="1"/>
        <v>544</v>
      </c>
      <c r="J159" s="5" t="str">
        <f>VLOOKUP('Customer Segmenation on RFM Sco'!J159,'RF Mapping'!$A$1:$B$26,2,0)</f>
        <v>Champions</v>
      </c>
    </row>
    <row r="160" ht="15.75" customHeight="1">
      <c r="A160" s="5">
        <v>13089.0</v>
      </c>
      <c r="B160" s="5" t="str">
        <f>VLOOKUP(A160,'Customer Details'!$A$1:$B$3264,2,0)</f>
        <v>Australia</v>
      </c>
      <c r="C160" s="5">
        <f>DATEDIF('Customer Segmenation on RFM Sco'!C160,$N$1,"d")</f>
        <v>400</v>
      </c>
      <c r="D160" s="5">
        <v>1.0</v>
      </c>
      <c r="E160" s="16">
        <v>39.9</v>
      </c>
      <c r="F160" s="5">
        <f>VLOOKUP(C160,'Customer Segmenation on RFM Sco'!$P$4:$Q$8,2,1)</f>
        <v>4</v>
      </c>
      <c r="G160" s="5">
        <f>VLOOKUP(D160,'Customer Segmenation on RFM Sco'!$P$11:$Q$15,2,1)</f>
        <v>2</v>
      </c>
      <c r="H160" s="5">
        <f>VLOOKUP(E160,'Customer Segmenation on RFM Sco'!$P$18:$Q$22,2,1)</f>
        <v>3</v>
      </c>
      <c r="I160" s="5" t="str">
        <f t="shared" si="1"/>
        <v>423</v>
      </c>
      <c r="J160" s="5" t="str">
        <f>VLOOKUP('Customer Segmenation on RFM Sco'!J160,'RF Mapping'!$A$1:$B$26,2,0)</f>
        <v>Potential Loyalists</v>
      </c>
    </row>
    <row r="161" ht="15.75" customHeight="1">
      <c r="A161" s="5">
        <v>13090.0</v>
      </c>
      <c r="B161" s="5" t="str">
        <f>VLOOKUP(A161,'Customer Details'!$A$1:$B$3264,2,0)</f>
        <v>India</v>
      </c>
      <c r="C161" s="5">
        <f>DATEDIF('Customer Segmenation on RFM Sco'!C161,$N$1,"d")</f>
        <v>390</v>
      </c>
      <c r="D161" s="5">
        <v>4.0</v>
      </c>
      <c r="E161" s="16">
        <v>139.5</v>
      </c>
      <c r="F161" s="5">
        <f>VLOOKUP(C161,'Customer Segmenation on RFM Sco'!$P$4:$Q$8,2,1)</f>
        <v>4</v>
      </c>
      <c r="G161" s="5">
        <f>VLOOKUP(D161,'Customer Segmenation on RFM Sco'!$P$11:$Q$15,2,1)</f>
        <v>4</v>
      </c>
      <c r="H161" s="5">
        <f>VLOOKUP(E161,'Customer Segmenation on RFM Sco'!$P$18:$Q$22,2,1)</f>
        <v>4</v>
      </c>
      <c r="I161" s="5" t="str">
        <f t="shared" si="1"/>
        <v>444</v>
      </c>
      <c r="J161" s="5" t="str">
        <f>VLOOKUP('Customer Segmenation on RFM Sco'!J161,'RF Mapping'!$A$1:$B$26,2,0)</f>
        <v>Loyal Customers</v>
      </c>
    </row>
    <row r="162" ht="15.75" customHeight="1">
      <c r="A162" s="5">
        <v>13091.0</v>
      </c>
      <c r="B162" s="5" t="str">
        <f>VLOOKUP(A162,'Customer Details'!$A$1:$B$3264,2,0)</f>
        <v>Australia</v>
      </c>
      <c r="C162" s="5">
        <f>DATEDIF('Customer Segmenation on RFM Sco'!C162,$N$1,"d")</f>
        <v>399</v>
      </c>
      <c r="D162" s="5">
        <v>1.0</v>
      </c>
      <c r="E162" s="16">
        <v>10.5</v>
      </c>
      <c r="F162" s="5">
        <f>VLOOKUP(C162,'Customer Segmenation on RFM Sco'!$P$4:$Q$8,2,1)</f>
        <v>4</v>
      </c>
      <c r="G162" s="5">
        <f>VLOOKUP(D162,'Customer Segmenation on RFM Sco'!$P$11:$Q$15,2,1)</f>
        <v>2</v>
      </c>
      <c r="H162" s="5">
        <f>VLOOKUP(E162,'Customer Segmenation on RFM Sco'!$P$18:$Q$22,2,1)</f>
        <v>1</v>
      </c>
      <c r="I162" s="5" t="str">
        <f t="shared" si="1"/>
        <v>421</v>
      </c>
      <c r="J162" s="5" t="str">
        <f>VLOOKUP('Customer Segmenation on RFM Sco'!J162,'RF Mapping'!$A$1:$B$26,2,0)</f>
        <v>Potential Loyalists</v>
      </c>
    </row>
    <row r="163" ht="15.75" customHeight="1">
      <c r="A163" s="5">
        <v>13092.0</v>
      </c>
      <c r="B163" s="5" t="str">
        <f>VLOOKUP(A163,'Customer Details'!$A$1:$B$3264,2,0)</f>
        <v>United Kingdom</v>
      </c>
      <c r="C163" s="5">
        <f>DATEDIF('Customer Segmenation on RFM Sco'!C163,$N$1,"d")</f>
        <v>455</v>
      </c>
      <c r="D163" s="5">
        <v>1.0</v>
      </c>
      <c r="E163" s="16">
        <v>15.0</v>
      </c>
      <c r="F163" s="5">
        <f>VLOOKUP(C163,'Customer Segmenation on RFM Sco'!$P$4:$Q$8,2,1)</f>
        <v>3</v>
      </c>
      <c r="G163" s="5">
        <f>VLOOKUP(D163,'Customer Segmenation on RFM Sco'!$P$11:$Q$15,2,1)</f>
        <v>2</v>
      </c>
      <c r="H163" s="5">
        <f>VLOOKUP(E163,'Customer Segmenation on RFM Sco'!$P$18:$Q$22,2,1)</f>
        <v>2</v>
      </c>
      <c r="I163" s="5" t="str">
        <f t="shared" si="1"/>
        <v>322</v>
      </c>
      <c r="J163" s="5" t="str">
        <f>VLOOKUP('Customer Segmenation on RFM Sco'!J163,'RF Mapping'!$A$1:$B$26,2,0)</f>
        <v>About to Sleep</v>
      </c>
    </row>
    <row r="164" ht="15.75" customHeight="1">
      <c r="A164" s="5">
        <v>13093.0</v>
      </c>
      <c r="B164" s="5" t="str">
        <f>VLOOKUP(A164,'Customer Details'!$A$1:$B$3264,2,0)</f>
        <v>India</v>
      </c>
      <c r="C164" s="5">
        <f>DATEDIF('Customer Segmenation on RFM Sco'!C164,$N$1,"d")</f>
        <v>482</v>
      </c>
      <c r="D164" s="5">
        <v>5.0</v>
      </c>
      <c r="E164" s="16">
        <v>97.71000000000001</v>
      </c>
      <c r="F164" s="5">
        <f>VLOOKUP(C164,'Customer Segmenation on RFM Sco'!$P$4:$Q$8,2,1)</f>
        <v>3</v>
      </c>
      <c r="G164" s="5">
        <f>VLOOKUP(D164,'Customer Segmenation on RFM Sco'!$P$11:$Q$15,2,1)</f>
        <v>4</v>
      </c>
      <c r="H164" s="5">
        <f>VLOOKUP(E164,'Customer Segmenation on RFM Sco'!$P$18:$Q$22,2,1)</f>
        <v>4</v>
      </c>
      <c r="I164" s="5" t="str">
        <f t="shared" si="1"/>
        <v>344</v>
      </c>
      <c r="J164" s="5" t="str">
        <f>VLOOKUP('Customer Segmenation on RFM Sco'!J164,'RF Mapping'!$A$1:$B$26,2,0)</f>
        <v>Loyal Customers</v>
      </c>
    </row>
    <row r="165" ht="15.75" customHeight="1">
      <c r="A165" s="5">
        <v>13094.0</v>
      </c>
      <c r="B165" s="5" t="str">
        <f>VLOOKUP(A165,'Customer Details'!$A$1:$B$3264,2,0)</f>
        <v>USA</v>
      </c>
      <c r="C165" s="5">
        <f>DATEDIF('Customer Segmenation on RFM Sco'!C165,$N$1,"d")</f>
        <v>448</v>
      </c>
      <c r="D165" s="5">
        <v>3.0</v>
      </c>
      <c r="E165" s="16">
        <v>32.800000000000004</v>
      </c>
      <c r="F165" s="5">
        <f>VLOOKUP(C165,'Customer Segmenation on RFM Sco'!$P$4:$Q$8,2,1)</f>
        <v>3</v>
      </c>
      <c r="G165" s="5">
        <f>VLOOKUP(D165,'Customer Segmenation on RFM Sco'!$P$11:$Q$15,2,1)</f>
        <v>4</v>
      </c>
      <c r="H165" s="5">
        <f>VLOOKUP(E165,'Customer Segmenation on RFM Sco'!$P$18:$Q$22,2,1)</f>
        <v>3</v>
      </c>
      <c r="I165" s="5" t="str">
        <f t="shared" si="1"/>
        <v>343</v>
      </c>
      <c r="J165" s="5" t="str">
        <f>VLOOKUP('Customer Segmenation on RFM Sco'!J165,'RF Mapping'!$A$1:$B$26,2,0)</f>
        <v>Loyal Customers</v>
      </c>
    </row>
    <row r="166" ht="15.75" customHeight="1">
      <c r="A166" s="5">
        <v>13097.0</v>
      </c>
      <c r="B166" s="5" t="str">
        <f>VLOOKUP(A166,'Customer Details'!$A$1:$B$3264,2,0)</f>
        <v>India</v>
      </c>
      <c r="C166" s="5">
        <f>DATEDIF('Customer Segmenation on RFM Sco'!C166,$N$1,"d")</f>
        <v>692</v>
      </c>
      <c r="D166" s="5">
        <v>1.0</v>
      </c>
      <c r="E166" s="16">
        <v>7.59</v>
      </c>
      <c r="F166" s="5">
        <f>VLOOKUP(C166,'Customer Segmenation on RFM Sco'!$P$4:$Q$8,2,1)</f>
        <v>2</v>
      </c>
      <c r="G166" s="5">
        <f>VLOOKUP(D166,'Customer Segmenation on RFM Sco'!$P$11:$Q$15,2,1)</f>
        <v>2</v>
      </c>
      <c r="H166" s="5">
        <f>VLOOKUP(E166,'Customer Segmenation on RFM Sco'!$P$18:$Q$22,2,1)</f>
        <v>1</v>
      </c>
      <c r="I166" s="5" t="str">
        <f t="shared" si="1"/>
        <v>221</v>
      </c>
      <c r="J166" s="5" t="str">
        <f>VLOOKUP('Customer Segmenation on RFM Sco'!J166,'RF Mapping'!$A$1:$B$26,2,0)</f>
        <v>Hibernating</v>
      </c>
    </row>
    <row r="167" ht="15.75" customHeight="1">
      <c r="A167" s="5">
        <v>13098.0</v>
      </c>
      <c r="B167" s="5" t="str">
        <f>VLOOKUP(A167,'Customer Details'!$A$1:$B$3264,2,0)</f>
        <v>Australia</v>
      </c>
      <c r="C167" s="5">
        <f>DATEDIF('Customer Segmenation on RFM Sco'!C167,$N$1,"d")</f>
        <v>467</v>
      </c>
      <c r="D167" s="5">
        <v>1.0</v>
      </c>
      <c r="E167" s="16">
        <v>16.08</v>
      </c>
      <c r="F167" s="5">
        <f>VLOOKUP(C167,'Customer Segmenation on RFM Sco'!$P$4:$Q$8,2,1)</f>
        <v>3</v>
      </c>
      <c r="G167" s="5">
        <f>VLOOKUP(D167,'Customer Segmenation on RFM Sco'!$P$11:$Q$15,2,1)</f>
        <v>2</v>
      </c>
      <c r="H167" s="5">
        <f>VLOOKUP(E167,'Customer Segmenation on RFM Sco'!$P$18:$Q$22,2,1)</f>
        <v>2</v>
      </c>
      <c r="I167" s="5" t="str">
        <f t="shared" si="1"/>
        <v>322</v>
      </c>
      <c r="J167" s="5" t="str">
        <f>VLOOKUP('Customer Segmenation on RFM Sco'!J167,'RF Mapping'!$A$1:$B$26,2,0)</f>
        <v>About to Sleep</v>
      </c>
    </row>
    <row r="168" ht="15.75" customHeight="1">
      <c r="A168" s="5">
        <v>13102.0</v>
      </c>
      <c r="B168" s="5" t="str">
        <f>VLOOKUP(A168,'Customer Details'!$A$1:$B$3264,2,0)</f>
        <v>USA</v>
      </c>
      <c r="C168" s="5">
        <f>DATEDIF('Customer Segmenation on RFM Sco'!C168,$N$1,"d")</f>
        <v>415</v>
      </c>
      <c r="D168" s="5">
        <v>1.0</v>
      </c>
      <c r="E168" s="16">
        <v>1.25</v>
      </c>
      <c r="F168" s="5">
        <f>VLOOKUP(C168,'Customer Segmenation on RFM Sco'!$P$4:$Q$8,2,1)</f>
        <v>4</v>
      </c>
      <c r="G168" s="5">
        <f>VLOOKUP(D168,'Customer Segmenation on RFM Sco'!$P$11:$Q$15,2,1)</f>
        <v>2</v>
      </c>
      <c r="H168" s="5">
        <f>VLOOKUP(E168,'Customer Segmenation on RFM Sco'!$P$18:$Q$22,2,1)</f>
        <v>1</v>
      </c>
      <c r="I168" s="5" t="str">
        <f t="shared" si="1"/>
        <v>421</v>
      </c>
      <c r="J168" s="5" t="str">
        <f>VLOOKUP('Customer Segmenation on RFM Sco'!J168,'RF Mapping'!$A$1:$B$26,2,0)</f>
        <v>Potential Loyalists</v>
      </c>
    </row>
    <row r="169" ht="15.75" customHeight="1">
      <c r="A169" s="5">
        <v>13103.0</v>
      </c>
      <c r="B169" s="5" t="str">
        <f>VLOOKUP(A169,'Customer Details'!$A$1:$B$3264,2,0)</f>
        <v>United Kingdom</v>
      </c>
      <c r="C169" s="5">
        <f>DATEDIF('Customer Segmenation on RFM Sco'!C169,$N$1,"d")</f>
        <v>439</v>
      </c>
      <c r="D169" s="5">
        <v>1.0</v>
      </c>
      <c r="E169" s="16">
        <v>15.0</v>
      </c>
      <c r="F169" s="5">
        <f>VLOOKUP(C169,'Customer Segmenation on RFM Sco'!$P$4:$Q$8,2,1)</f>
        <v>3</v>
      </c>
      <c r="G169" s="5">
        <f>VLOOKUP(D169,'Customer Segmenation on RFM Sco'!$P$11:$Q$15,2,1)</f>
        <v>2</v>
      </c>
      <c r="H169" s="5">
        <f>VLOOKUP(E169,'Customer Segmenation on RFM Sco'!$P$18:$Q$22,2,1)</f>
        <v>2</v>
      </c>
      <c r="I169" s="5" t="str">
        <f t="shared" si="1"/>
        <v>322</v>
      </c>
      <c r="J169" s="5" t="str">
        <f>VLOOKUP('Customer Segmenation on RFM Sco'!J169,'RF Mapping'!$A$1:$B$26,2,0)</f>
        <v>About to Sleep</v>
      </c>
    </row>
    <row r="170" ht="15.75" customHeight="1">
      <c r="A170" s="5">
        <v>13106.0</v>
      </c>
      <c r="B170" s="5" t="str">
        <f>VLOOKUP(A170,'Customer Details'!$A$1:$B$3264,2,0)</f>
        <v>United Kingdom</v>
      </c>
      <c r="C170" s="5">
        <f>DATEDIF('Customer Segmenation on RFM Sco'!C170,$N$1,"d")</f>
        <v>365</v>
      </c>
      <c r="D170" s="5">
        <v>5.0</v>
      </c>
      <c r="E170" s="16">
        <v>138.55</v>
      </c>
      <c r="F170" s="5">
        <f>VLOOKUP(C170,'Customer Segmenation on RFM Sco'!$P$4:$Q$8,2,1)</f>
        <v>5</v>
      </c>
      <c r="G170" s="5">
        <f>VLOOKUP(D170,'Customer Segmenation on RFM Sco'!$P$11:$Q$15,2,1)</f>
        <v>4</v>
      </c>
      <c r="H170" s="5">
        <f>VLOOKUP(E170,'Customer Segmenation on RFM Sco'!$P$18:$Q$22,2,1)</f>
        <v>4</v>
      </c>
      <c r="I170" s="5" t="str">
        <f t="shared" si="1"/>
        <v>544</v>
      </c>
      <c r="J170" s="5" t="str">
        <f>VLOOKUP('Customer Segmenation on RFM Sco'!J170,'RF Mapping'!$A$1:$B$26,2,0)</f>
        <v>Champions</v>
      </c>
    </row>
    <row r="171" ht="15.75" customHeight="1">
      <c r="A171" s="5">
        <v>13107.0</v>
      </c>
      <c r="B171" s="5" t="str">
        <f>VLOOKUP(A171,'Customer Details'!$A$1:$B$3264,2,0)</f>
        <v>USA</v>
      </c>
      <c r="C171" s="5">
        <f>DATEDIF('Customer Segmenation on RFM Sco'!C171,$N$1,"d")</f>
        <v>429</v>
      </c>
      <c r="D171" s="5">
        <v>1.0</v>
      </c>
      <c r="E171" s="16">
        <v>17.85</v>
      </c>
      <c r="F171" s="5">
        <f>VLOOKUP(C171,'Customer Segmenation on RFM Sco'!$P$4:$Q$8,2,1)</f>
        <v>4</v>
      </c>
      <c r="G171" s="5">
        <f>VLOOKUP(D171,'Customer Segmenation on RFM Sco'!$P$11:$Q$15,2,1)</f>
        <v>2</v>
      </c>
      <c r="H171" s="5">
        <f>VLOOKUP(E171,'Customer Segmenation on RFM Sco'!$P$18:$Q$22,2,1)</f>
        <v>2</v>
      </c>
      <c r="I171" s="5" t="str">
        <f t="shared" si="1"/>
        <v>422</v>
      </c>
      <c r="J171" s="5" t="str">
        <f>VLOOKUP('Customer Segmenation on RFM Sco'!J171,'RF Mapping'!$A$1:$B$26,2,0)</f>
        <v>Potential Loyalists</v>
      </c>
    </row>
    <row r="172" ht="15.75" customHeight="1">
      <c r="A172" s="5">
        <v>13109.0</v>
      </c>
      <c r="B172" s="5" t="str">
        <f>VLOOKUP(A172,'Customer Details'!$A$1:$B$3264,2,0)</f>
        <v>Australia</v>
      </c>
      <c r="C172" s="5">
        <f>DATEDIF('Customer Segmenation on RFM Sco'!C172,$N$1,"d")</f>
        <v>364</v>
      </c>
      <c r="D172" s="5">
        <v>3.0</v>
      </c>
      <c r="E172" s="16">
        <v>70.31</v>
      </c>
      <c r="F172" s="5">
        <f>VLOOKUP(C172,'Customer Segmenation on RFM Sco'!$P$4:$Q$8,2,1)</f>
        <v>5</v>
      </c>
      <c r="G172" s="5">
        <f>VLOOKUP(D172,'Customer Segmenation on RFM Sco'!$P$11:$Q$15,2,1)</f>
        <v>4</v>
      </c>
      <c r="H172" s="5">
        <f>VLOOKUP(E172,'Customer Segmenation on RFM Sco'!$P$18:$Q$22,2,1)</f>
        <v>3</v>
      </c>
      <c r="I172" s="5" t="str">
        <f t="shared" si="1"/>
        <v>543</v>
      </c>
      <c r="J172" s="5" t="str">
        <f>VLOOKUP('Customer Segmenation on RFM Sco'!J172,'RF Mapping'!$A$1:$B$26,2,0)</f>
        <v>Champions</v>
      </c>
    </row>
    <row r="173" ht="15.75" customHeight="1">
      <c r="A173" s="5">
        <v>13110.0</v>
      </c>
      <c r="B173" s="5" t="str">
        <f>VLOOKUP(A173,'Customer Details'!$A$1:$B$3264,2,0)</f>
        <v>India</v>
      </c>
      <c r="C173" s="5">
        <f>DATEDIF('Customer Segmenation on RFM Sco'!C173,$N$1,"d")</f>
        <v>502</v>
      </c>
      <c r="D173" s="5">
        <v>1.0</v>
      </c>
      <c r="E173" s="16">
        <v>106.20000000000002</v>
      </c>
      <c r="F173" s="5">
        <f>VLOOKUP(C173,'Customer Segmenation on RFM Sco'!$P$4:$Q$8,2,1)</f>
        <v>3</v>
      </c>
      <c r="G173" s="5">
        <f>VLOOKUP(D173,'Customer Segmenation on RFM Sco'!$P$11:$Q$15,2,1)</f>
        <v>2</v>
      </c>
      <c r="H173" s="5">
        <f>VLOOKUP(E173,'Customer Segmenation on RFM Sco'!$P$18:$Q$22,2,1)</f>
        <v>4</v>
      </c>
      <c r="I173" s="5" t="str">
        <f t="shared" si="1"/>
        <v>324</v>
      </c>
      <c r="J173" s="5" t="str">
        <f>VLOOKUP('Customer Segmenation on RFM Sco'!J173,'RF Mapping'!$A$1:$B$26,2,0)</f>
        <v>About to Sleep</v>
      </c>
    </row>
    <row r="174" ht="15.75" customHeight="1">
      <c r="A174" s="5">
        <v>13113.0</v>
      </c>
      <c r="B174" s="5" t="str">
        <f>VLOOKUP(A174,'Customer Details'!$A$1:$B$3264,2,0)</f>
        <v>USA</v>
      </c>
      <c r="C174" s="5">
        <f>DATEDIF('Customer Segmenation on RFM Sco'!C174,$N$1,"d")</f>
        <v>412</v>
      </c>
      <c r="D174" s="5">
        <v>5.0</v>
      </c>
      <c r="E174" s="16">
        <v>31.28</v>
      </c>
      <c r="F174" s="5">
        <f>VLOOKUP(C174,'Customer Segmenation on RFM Sco'!$P$4:$Q$8,2,1)</f>
        <v>4</v>
      </c>
      <c r="G174" s="5">
        <f>VLOOKUP(D174,'Customer Segmenation on RFM Sco'!$P$11:$Q$15,2,1)</f>
        <v>4</v>
      </c>
      <c r="H174" s="5">
        <f>VLOOKUP(E174,'Customer Segmenation on RFM Sco'!$P$18:$Q$22,2,1)</f>
        <v>2</v>
      </c>
      <c r="I174" s="5" t="str">
        <f t="shared" si="1"/>
        <v>442</v>
      </c>
      <c r="J174" s="5" t="str">
        <f>VLOOKUP('Customer Segmenation on RFM Sco'!J174,'RF Mapping'!$A$1:$B$26,2,0)</f>
        <v>Loyal Customers</v>
      </c>
    </row>
    <row r="175" ht="15.75" customHeight="1">
      <c r="A175" s="5">
        <v>13115.0</v>
      </c>
      <c r="B175" s="5" t="str">
        <f>VLOOKUP(A175,'Customer Details'!$A$1:$B$3264,2,0)</f>
        <v>Australia</v>
      </c>
      <c r="C175" s="5">
        <f>DATEDIF('Customer Segmenation on RFM Sco'!C175,$N$1,"d")</f>
        <v>385</v>
      </c>
      <c r="D175" s="5">
        <v>5.0</v>
      </c>
      <c r="E175" s="16">
        <v>155.3</v>
      </c>
      <c r="F175" s="5">
        <f>VLOOKUP(C175,'Customer Segmenation on RFM Sco'!$P$4:$Q$8,2,1)</f>
        <v>4</v>
      </c>
      <c r="G175" s="5">
        <f>VLOOKUP(D175,'Customer Segmenation on RFM Sco'!$P$11:$Q$15,2,1)</f>
        <v>4</v>
      </c>
      <c r="H175" s="5">
        <f>VLOOKUP(E175,'Customer Segmenation on RFM Sco'!$P$18:$Q$22,2,1)</f>
        <v>4</v>
      </c>
      <c r="I175" s="5" t="str">
        <f t="shared" si="1"/>
        <v>444</v>
      </c>
      <c r="J175" s="5" t="str">
        <f>VLOOKUP('Customer Segmenation on RFM Sco'!J175,'RF Mapping'!$A$1:$B$26,2,0)</f>
        <v>Loyal Customers</v>
      </c>
    </row>
    <row r="176" ht="15.75" customHeight="1">
      <c r="A176" s="5">
        <v>13116.0</v>
      </c>
      <c r="B176" s="5" t="str">
        <f>VLOOKUP(A176,'Customer Details'!$A$1:$B$3264,2,0)</f>
        <v>India</v>
      </c>
      <c r="C176" s="5">
        <f>DATEDIF('Customer Segmenation on RFM Sco'!C176,$N$1,"d")</f>
        <v>448</v>
      </c>
      <c r="D176" s="5">
        <v>1.0</v>
      </c>
      <c r="E176" s="16">
        <v>15.0</v>
      </c>
      <c r="F176" s="5">
        <f>VLOOKUP(C176,'Customer Segmenation on RFM Sco'!$P$4:$Q$8,2,1)</f>
        <v>3</v>
      </c>
      <c r="G176" s="5">
        <f>VLOOKUP(D176,'Customer Segmenation on RFM Sco'!$P$11:$Q$15,2,1)</f>
        <v>2</v>
      </c>
      <c r="H176" s="5">
        <f>VLOOKUP(E176,'Customer Segmenation on RFM Sco'!$P$18:$Q$22,2,1)</f>
        <v>2</v>
      </c>
      <c r="I176" s="5" t="str">
        <f t="shared" si="1"/>
        <v>322</v>
      </c>
      <c r="J176" s="5" t="str">
        <f>VLOOKUP('Customer Segmenation on RFM Sco'!J176,'RF Mapping'!$A$1:$B$26,2,0)</f>
        <v>About to Sleep</v>
      </c>
    </row>
    <row r="177" ht="15.75" customHeight="1">
      <c r="A177" s="5">
        <v>13117.0</v>
      </c>
      <c r="B177" s="5" t="str">
        <f>VLOOKUP(A177,'Customer Details'!$A$1:$B$3264,2,0)</f>
        <v>China</v>
      </c>
      <c r="C177" s="5">
        <f>DATEDIF('Customer Segmenation on RFM Sco'!C177,$N$1,"d")</f>
        <v>450</v>
      </c>
      <c r="D177" s="5">
        <v>1.0</v>
      </c>
      <c r="E177" s="16">
        <v>123.8</v>
      </c>
      <c r="F177" s="5">
        <f>VLOOKUP(C177,'Customer Segmenation on RFM Sco'!$P$4:$Q$8,2,1)</f>
        <v>3</v>
      </c>
      <c r="G177" s="5">
        <f>VLOOKUP(D177,'Customer Segmenation on RFM Sco'!$P$11:$Q$15,2,1)</f>
        <v>2</v>
      </c>
      <c r="H177" s="5">
        <f>VLOOKUP(E177,'Customer Segmenation on RFM Sco'!$P$18:$Q$22,2,1)</f>
        <v>4</v>
      </c>
      <c r="I177" s="5" t="str">
        <f t="shared" si="1"/>
        <v>324</v>
      </c>
      <c r="J177" s="5" t="str">
        <f>VLOOKUP('Customer Segmenation on RFM Sco'!J177,'RF Mapping'!$A$1:$B$26,2,0)</f>
        <v>About to Sleep</v>
      </c>
    </row>
    <row r="178" ht="15.75" customHeight="1">
      <c r="A178" s="5">
        <v>13118.0</v>
      </c>
      <c r="B178" s="5" t="str">
        <f>VLOOKUP(A178,'Customer Details'!$A$1:$B$3264,2,0)</f>
        <v>Australia</v>
      </c>
      <c r="C178" s="5">
        <f>DATEDIF('Customer Segmenation on RFM Sco'!C178,$N$1,"d")</f>
        <v>364</v>
      </c>
      <c r="D178" s="5">
        <v>2.0</v>
      </c>
      <c r="E178" s="16">
        <v>43.589999999999996</v>
      </c>
      <c r="F178" s="5">
        <f>VLOOKUP(C178,'Customer Segmenation on RFM Sco'!$P$4:$Q$8,2,1)</f>
        <v>5</v>
      </c>
      <c r="G178" s="5">
        <f>VLOOKUP(D178,'Customer Segmenation on RFM Sco'!$P$11:$Q$15,2,1)</f>
        <v>3</v>
      </c>
      <c r="H178" s="5">
        <f>VLOOKUP(E178,'Customer Segmenation on RFM Sco'!$P$18:$Q$22,2,1)</f>
        <v>3</v>
      </c>
      <c r="I178" s="5" t="str">
        <f t="shared" si="1"/>
        <v>533</v>
      </c>
      <c r="J178" s="5" t="str">
        <f>VLOOKUP('Customer Segmenation on RFM Sco'!J178,'RF Mapping'!$A$1:$B$26,2,0)</f>
        <v>Potential Loyalists</v>
      </c>
    </row>
    <row r="179" ht="15.75" customHeight="1">
      <c r="A179" s="5">
        <v>13121.0</v>
      </c>
      <c r="B179" s="5" t="str">
        <f>VLOOKUP(A179,'Customer Details'!$A$1:$B$3264,2,0)</f>
        <v>India</v>
      </c>
      <c r="C179" s="5">
        <f>DATEDIF('Customer Segmenation on RFM Sco'!C179,$N$1,"d")</f>
        <v>536</v>
      </c>
      <c r="D179" s="5">
        <v>2.0</v>
      </c>
      <c r="E179" s="16">
        <v>36.75</v>
      </c>
      <c r="F179" s="5">
        <f>VLOOKUP(C179,'Customer Segmenation on RFM Sco'!$P$4:$Q$8,2,1)</f>
        <v>3</v>
      </c>
      <c r="G179" s="5">
        <f>VLOOKUP(D179,'Customer Segmenation on RFM Sco'!$P$11:$Q$15,2,1)</f>
        <v>3</v>
      </c>
      <c r="H179" s="5">
        <f>VLOOKUP(E179,'Customer Segmenation on RFM Sco'!$P$18:$Q$22,2,1)</f>
        <v>3</v>
      </c>
      <c r="I179" s="5" t="str">
        <f t="shared" si="1"/>
        <v>333</v>
      </c>
      <c r="J179" s="5" t="str">
        <f>VLOOKUP('Customer Segmenation on RFM Sco'!J179,'RF Mapping'!$A$1:$B$26,2,0)</f>
        <v>Need Attention</v>
      </c>
    </row>
    <row r="180" ht="15.75" customHeight="1">
      <c r="A180" s="5">
        <v>13122.0</v>
      </c>
      <c r="B180" s="5" t="str">
        <f>VLOOKUP(A180,'Customer Details'!$A$1:$B$3264,2,0)</f>
        <v>India</v>
      </c>
      <c r="C180" s="5">
        <f>DATEDIF('Customer Segmenation on RFM Sco'!C180,$N$1,"d")</f>
        <v>474</v>
      </c>
      <c r="D180" s="5">
        <v>2.0</v>
      </c>
      <c r="E180" s="16">
        <v>242.44000000000003</v>
      </c>
      <c r="F180" s="5">
        <f>VLOOKUP(C180,'Customer Segmenation on RFM Sco'!$P$4:$Q$8,2,1)</f>
        <v>3</v>
      </c>
      <c r="G180" s="5">
        <f>VLOOKUP(D180,'Customer Segmenation on RFM Sco'!$P$11:$Q$15,2,1)</f>
        <v>3</v>
      </c>
      <c r="H180" s="5">
        <f>VLOOKUP(E180,'Customer Segmenation on RFM Sco'!$P$18:$Q$22,2,1)</f>
        <v>4</v>
      </c>
      <c r="I180" s="5" t="str">
        <f t="shared" si="1"/>
        <v>334</v>
      </c>
      <c r="J180" s="5" t="str">
        <f>VLOOKUP('Customer Segmenation on RFM Sco'!J180,'RF Mapping'!$A$1:$B$26,2,0)</f>
        <v>Need Attention</v>
      </c>
    </row>
    <row r="181" ht="15.75" customHeight="1">
      <c r="A181" s="5">
        <v>13124.0</v>
      </c>
      <c r="B181" s="5" t="str">
        <f>VLOOKUP(A181,'Customer Details'!$A$1:$B$3264,2,0)</f>
        <v>USA</v>
      </c>
      <c r="C181" s="5">
        <f>DATEDIF('Customer Segmenation on RFM Sco'!C181,$N$1,"d")</f>
        <v>433</v>
      </c>
      <c r="D181" s="5">
        <v>1.0</v>
      </c>
      <c r="E181" s="16">
        <v>10.5</v>
      </c>
      <c r="F181" s="5">
        <f>VLOOKUP(C181,'Customer Segmenation on RFM Sco'!$P$4:$Q$8,2,1)</f>
        <v>3</v>
      </c>
      <c r="G181" s="5">
        <f>VLOOKUP(D181,'Customer Segmenation on RFM Sco'!$P$11:$Q$15,2,1)</f>
        <v>2</v>
      </c>
      <c r="H181" s="5">
        <f>VLOOKUP(E181,'Customer Segmenation on RFM Sco'!$P$18:$Q$22,2,1)</f>
        <v>1</v>
      </c>
      <c r="I181" s="5" t="str">
        <f t="shared" si="1"/>
        <v>321</v>
      </c>
      <c r="J181" s="5" t="str">
        <f>VLOOKUP('Customer Segmenation on RFM Sco'!J181,'RF Mapping'!$A$1:$B$26,2,0)</f>
        <v>About to Sleep</v>
      </c>
    </row>
    <row r="182" ht="15.75" customHeight="1">
      <c r="A182" s="5">
        <v>13126.0</v>
      </c>
      <c r="B182" s="5" t="str">
        <f>VLOOKUP(A182,'Customer Details'!$A$1:$B$3264,2,0)</f>
        <v>Australia</v>
      </c>
      <c r="C182" s="5">
        <f>DATEDIF('Customer Segmenation on RFM Sco'!C182,$N$1,"d")</f>
        <v>593</v>
      </c>
      <c r="D182" s="5">
        <v>2.0</v>
      </c>
      <c r="E182" s="16">
        <v>61.62999999999999</v>
      </c>
      <c r="F182" s="5">
        <f>VLOOKUP(C182,'Customer Segmenation on RFM Sco'!$P$4:$Q$8,2,1)</f>
        <v>2</v>
      </c>
      <c r="G182" s="5">
        <f>VLOOKUP(D182,'Customer Segmenation on RFM Sco'!$P$11:$Q$15,2,1)</f>
        <v>3</v>
      </c>
      <c r="H182" s="5">
        <f>VLOOKUP(E182,'Customer Segmenation on RFM Sco'!$P$18:$Q$22,2,1)</f>
        <v>3</v>
      </c>
      <c r="I182" s="5" t="str">
        <f t="shared" si="1"/>
        <v>233</v>
      </c>
      <c r="J182" s="5" t="str">
        <f>VLOOKUP('Customer Segmenation on RFM Sco'!J182,'RF Mapping'!$A$1:$B$26,2,0)</f>
        <v>At Risk</v>
      </c>
    </row>
    <row r="183" ht="15.75" customHeight="1">
      <c r="A183" s="5">
        <v>13127.0</v>
      </c>
      <c r="B183" s="5" t="str">
        <f>VLOOKUP(A183,'Customer Details'!$A$1:$B$3264,2,0)</f>
        <v>United Kingdom</v>
      </c>
      <c r="C183" s="5">
        <f>DATEDIF('Customer Segmenation on RFM Sco'!C183,$N$1,"d")</f>
        <v>414</v>
      </c>
      <c r="D183" s="5">
        <v>1.0</v>
      </c>
      <c r="E183" s="16">
        <v>35.05</v>
      </c>
      <c r="F183" s="5">
        <f>VLOOKUP(C183,'Customer Segmenation on RFM Sco'!$P$4:$Q$8,2,1)</f>
        <v>4</v>
      </c>
      <c r="G183" s="5">
        <f>VLOOKUP(D183,'Customer Segmenation on RFM Sco'!$P$11:$Q$15,2,1)</f>
        <v>2</v>
      </c>
      <c r="H183" s="5">
        <f>VLOOKUP(E183,'Customer Segmenation on RFM Sco'!$P$18:$Q$22,2,1)</f>
        <v>3</v>
      </c>
      <c r="I183" s="5" t="str">
        <f t="shared" si="1"/>
        <v>423</v>
      </c>
      <c r="J183" s="5" t="str">
        <f>VLOOKUP('Customer Segmenation on RFM Sco'!J183,'RF Mapping'!$A$1:$B$26,2,0)</f>
        <v>Potential Loyalists</v>
      </c>
    </row>
    <row r="184" ht="15.75" customHeight="1">
      <c r="A184" s="5">
        <v>13131.0</v>
      </c>
      <c r="B184" s="5" t="str">
        <f>VLOOKUP(A184,'Customer Details'!$A$1:$B$3264,2,0)</f>
        <v>Australia</v>
      </c>
      <c r="C184" s="5">
        <f>DATEDIF('Customer Segmenation on RFM Sco'!C184,$N$1,"d")</f>
        <v>622</v>
      </c>
      <c r="D184" s="5">
        <v>2.0</v>
      </c>
      <c r="E184" s="16">
        <v>525.0</v>
      </c>
      <c r="F184" s="5">
        <f>VLOOKUP(C184,'Customer Segmenation on RFM Sco'!$P$4:$Q$8,2,1)</f>
        <v>2</v>
      </c>
      <c r="G184" s="5">
        <f>VLOOKUP(D184,'Customer Segmenation on RFM Sco'!$P$11:$Q$15,2,1)</f>
        <v>3</v>
      </c>
      <c r="H184" s="5">
        <f>VLOOKUP(E184,'Customer Segmenation on RFM Sco'!$P$18:$Q$22,2,1)</f>
        <v>4</v>
      </c>
      <c r="I184" s="5" t="str">
        <f t="shared" si="1"/>
        <v>234</v>
      </c>
      <c r="J184" s="5" t="str">
        <f>VLOOKUP('Customer Segmenation on RFM Sco'!J184,'RF Mapping'!$A$1:$B$26,2,0)</f>
        <v>At Risk</v>
      </c>
    </row>
    <row r="185" ht="15.75" customHeight="1">
      <c r="A185" s="5">
        <v>13133.0</v>
      </c>
      <c r="B185" s="5" t="str">
        <f>VLOOKUP(A185,'Customer Details'!$A$1:$B$3264,2,0)</f>
        <v>Australia</v>
      </c>
      <c r="C185" s="5">
        <f>DATEDIF('Customer Segmenation on RFM Sco'!C185,$N$1,"d")</f>
        <v>625</v>
      </c>
      <c r="D185" s="5">
        <v>1.0</v>
      </c>
      <c r="E185" s="16">
        <v>18.3</v>
      </c>
      <c r="F185" s="5">
        <f>VLOOKUP(C185,'Customer Segmenation on RFM Sco'!$P$4:$Q$8,2,1)</f>
        <v>2</v>
      </c>
      <c r="G185" s="5">
        <f>VLOOKUP(D185,'Customer Segmenation on RFM Sco'!$P$11:$Q$15,2,1)</f>
        <v>2</v>
      </c>
      <c r="H185" s="5">
        <f>VLOOKUP(E185,'Customer Segmenation on RFM Sco'!$P$18:$Q$22,2,1)</f>
        <v>2</v>
      </c>
      <c r="I185" s="5" t="str">
        <f t="shared" si="1"/>
        <v>222</v>
      </c>
      <c r="J185" s="5" t="str">
        <f>VLOOKUP('Customer Segmenation on RFM Sco'!J185,'RF Mapping'!$A$1:$B$26,2,0)</f>
        <v>Hibernating</v>
      </c>
    </row>
    <row r="186" ht="15.75" customHeight="1">
      <c r="A186" s="5">
        <v>13134.0</v>
      </c>
      <c r="B186" s="5" t="str">
        <f>VLOOKUP(A186,'Customer Details'!$A$1:$B$3264,2,0)</f>
        <v>China</v>
      </c>
      <c r="C186" s="5">
        <f>DATEDIF('Customer Segmenation on RFM Sco'!C186,$N$1,"d")</f>
        <v>358</v>
      </c>
      <c r="D186" s="5">
        <v>10.0</v>
      </c>
      <c r="E186" s="16">
        <v>61.61</v>
      </c>
      <c r="F186" s="5">
        <f>VLOOKUP(C186,'Customer Segmenation on RFM Sco'!$P$4:$Q$8,2,1)</f>
        <v>5</v>
      </c>
      <c r="G186" s="5">
        <f>VLOOKUP(D186,'Customer Segmenation on RFM Sco'!$P$11:$Q$15,2,1)</f>
        <v>4</v>
      </c>
      <c r="H186" s="5">
        <f>VLOOKUP(E186,'Customer Segmenation on RFM Sco'!$P$18:$Q$22,2,1)</f>
        <v>3</v>
      </c>
      <c r="I186" s="5" t="str">
        <f t="shared" si="1"/>
        <v>543</v>
      </c>
      <c r="J186" s="5" t="str">
        <f>VLOOKUP('Customer Segmenation on RFM Sco'!J186,'RF Mapping'!$A$1:$B$26,2,0)</f>
        <v>Champions</v>
      </c>
    </row>
    <row r="187" ht="15.75" customHeight="1">
      <c r="A187" s="5">
        <v>13136.0</v>
      </c>
      <c r="B187" s="5" t="str">
        <f>VLOOKUP(A187,'Customer Details'!$A$1:$B$3264,2,0)</f>
        <v>USA</v>
      </c>
      <c r="C187" s="5">
        <f>DATEDIF('Customer Segmenation on RFM Sco'!C187,$N$1,"d")</f>
        <v>453</v>
      </c>
      <c r="D187" s="5">
        <v>4.0</v>
      </c>
      <c r="E187" s="16">
        <v>45.1</v>
      </c>
      <c r="F187" s="5">
        <f>VLOOKUP(C187,'Customer Segmenation on RFM Sco'!$P$4:$Q$8,2,1)</f>
        <v>3</v>
      </c>
      <c r="G187" s="5">
        <f>VLOOKUP(D187,'Customer Segmenation on RFM Sco'!$P$11:$Q$15,2,1)</f>
        <v>4</v>
      </c>
      <c r="H187" s="5">
        <f>VLOOKUP(E187,'Customer Segmenation on RFM Sco'!$P$18:$Q$22,2,1)</f>
        <v>3</v>
      </c>
      <c r="I187" s="5" t="str">
        <f t="shared" si="1"/>
        <v>343</v>
      </c>
      <c r="J187" s="5" t="str">
        <f>VLOOKUP('Customer Segmenation on RFM Sco'!J187,'RF Mapping'!$A$1:$B$26,2,0)</f>
        <v>Loyal Customers</v>
      </c>
    </row>
    <row r="188" ht="15.75" customHeight="1">
      <c r="A188" s="5">
        <v>13137.0</v>
      </c>
      <c r="B188" s="5" t="str">
        <f>VLOOKUP(A188,'Customer Details'!$A$1:$B$3264,2,0)</f>
        <v>China</v>
      </c>
      <c r="C188" s="5">
        <f>DATEDIF('Customer Segmenation on RFM Sco'!C188,$N$1,"d")</f>
        <v>429</v>
      </c>
      <c r="D188" s="5">
        <v>1.0</v>
      </c>
      <c r="E188" s="16">
        <v>6.72</v>
      </c>
      <c r="F188" s="5">
        <f>VLOOKUP(C188,'Customer Segmenation on RFM Sco'!$P$4:$Q$8,2,1)</f>
        <v>4</v>
      </c>
      <c r="G188" s="5">
        <f>VLOOKUP(D188,'Customer Segmenation on RFM Sco'!$P$11:$Q$15,2,1)</f>
        <v>2</v>
      </c>
      <c r="H188" s="5">
        <f>VLOOKUP(E188,'Customer Segmenation on RFM Sco'!$P$18:$Q$22,2,1)</f>
        <v>1</v>
      </c>
      <c r="I188" s="5" t="str">
        <f t="shared" si="1"/>
        <v>421</v>
      </c>
      <c r="J188" s="5" t="str">
        <f>VLOOKUP('Customer Segmenation on RFM Sco'!J188,'RF Mapping'!$A$1:$B$26,2,0)</f>
        <v>Potential Loyalists</v>
      </c>
    </row>
    <row r="189" ht="15.75" customHeight="1">
      <c r="A189" s="5">
        <v>13139.0</v>
      </c>
      <c r="B189" s="5" t="str">
        <f>VLOOKUP(A189,'Customer Details'!$A$1:$B$3264,2,0)</f>
        <v>United Kingdom</v>
      </c>
      <c r="C189" s="5">
        <f>DATEDIF('Customer Segmenation on RFM Sco'!C189,$N$1,"d")</f>
        <v>516</v>
      </c>
      <c r="D189" s="5">
        <v>1.0</v>
      </c>
      <c r="E189" s="16">
        <v>20.8</v>
      </c>
      <c r="F189" s="5">
        <f>VLOOKUP(C189,'Customer Segmenation on RFM Sco'!$P$4:$Q$8,2,1)</f>
        <v>3</v>
      </c>
      <c r="G189" s="5">
        <f>VLOOKUP(D189,'Customer Segmenation on RFM Sco'!$P$11:$Q$15,2,1)</f>
        <v>2</v>
      </c>
      <c r="H189" s="5">
        <f>VLOOKUP(E189,'Customer Segmenation on RFM Sco'!$P$18:$Q$22,2,1)</f>
        <v>2</v>
      </c>
      <c r="I189" s="5" t="str">
        <f t="shared" si="1"/>
        <v>322</v>
      </c>
      <c r="J189" s="5" t="str">
        <f>VLOOKUP('Customer Segmenation on RFM Sco'!J189,'RF Mapping'!$A$1:$B$26,2,0)</f>
        <v>About to Sleep</v>
      </c>
    </row>
    <row r="190" ht="15.75" customHeight="1">
      <c r="A190" s="5">
        <v>13140.0</v>
      </c>
      <c r="B190" s="5" t="str">
        <f>VLOOKUP(A190,'Customer Details'!$A$1:$B$3264,2,0)</f>
        <v>USA</v>
      </c>
      <c r="C190" s="5">
        <f>DATEDIF('Customer Segmenation on RFM Sco'!C190,$N$1,"d")</f>
        <v>613</v>
      </c>
      <c r="D190" s="5">
        <v>1.0</v>
      </c>
      <c r="E190" s="16">
        <v>84.97999999999999</v>
      </c>
      <c r="F190" s="5">
        <f>VLOOKUP(C190,'Customer Segmenation on RFM Sco'!$P$4:$Q$8,2,1)</f>
        <v>2</v>
      </c>
      <c r="G190" s="5">
        <f>VLOOKUP(D190,'Customer Segmenation on RFM Sco'!$P$11:$Q$15,2,1)</f>
        <v>2</v>
      </c>
      <c r="H190" s="5">
        <f>VLOOKUP(E190,'Customer Segmenation on RFM Sco'!$P$18:$Q$22,2,1)</f>
        <v>4</v>
      </c>
      <c r="I190" s="5" t="str">
        <f t="shared" si="1"/>
        <v>224</v>
      </c>
      <c r="J190" s="5" t="str">
        <f>VLOOKUP('Customer Segmenation on RFM Sco'!J190,'RF Mapping'!$A$1:$B$26,2,0)</f>
        <v>Hibernating</v>
      </c>
    </row>
    <row r="191" ht="15.75" customHeight="1">
      <c r="A191" s="5">
        <v>13141.0</v>
      </c>
      <c r="B191" s="5" t="str">
        <f>VLOOKUP(A191,'Customer Details'!$A$1:$B$3264,2,0)</f>
        <v>Australia</v>
      </c>
      <c r="C191" s="5">
        <f>DATEDIF('Customer Segmenation on RFM Sco'!C191,$N$1,"d")</f>
        <v>609</v>
      </c>
      <c r="D191" s="5">
        <v>2.0</v>
      </c>
      <c r="E191" s="16">
        <v>10.709999999999999</v>
      </c>
      <c r="F191" s="5">
        <f>VLOOKUP(C191,'Customer Segmenation on RFM Sco'!$P$4:$Q$8,2,1)</f>
        <v>2</v>
      </c>
      <c r="G191" s="5">
        <f>VLOOKUP(D191,'Customer Segmenation on RFM Sco'!$P$11:$Q$15,2,1)</f>
        <v>3</v>
      </c>
      <c r="H191" s="5">
        <f>VLOOKUP(E191,'Customer Segmenation on RFM Sco'!$P$18:$Q$22,2,1)</f>
        <v>1</v>
      </c>
      <c r="I191" s="5" t="str">
        <f t="shared" si="1"/>
        <v>231</v>
      </c>
      <c r="J191" s="5" t="str">
        <f>VLOOKUP('Customer Segmenation on RFM Sco'!J191,'RF Mapping'!$A$1:$B$26,2,0)</f>
        <v>At Risk</v>
      </c>
    </row>
    <row r="192" ht="15.75" customHeight="1">
      <c r="A192" s="5">
        <v>13142.0</v>
      </c>
      <c r="B192" s="5" t="str">
        <f>VLOOKUP(A192,'Customer Details'!$A$1:$B$3264,2,0)</f>
        <v>United Kingdom</v>
      </c>
      <c r="C192" s="5">
        <f>DATEDIF('Customer Segmenation on RFM Sco'!C192,$N$1,"d")</f>
        <v>565</v>
      </c>
      <c r="D192" s="5">
        <v>1.0</v>
      </c>
      <c r="E192" s="16">
        <v>20.8</v>
      </c>
      <c r="F192" s="5">
        <f>VLOOKUP(C192,'Customer Segmenation on RFM Sco'!$P$4:$Q$8,2,1)</f>
        <v>2</v>
      </c>
      <c r="G192" s="5">
        <f>VLOOKUP(D192,'Customer Segmenation on RFM Sco'!$P$11:$Q$15,2,1)</f>
        <v>2</v>
      </c>
      <c r="H192" s="5">
        <f>VLOOKUP(E192,'Customer Segmenation on RFM Sco'!$P$18:$Q$22,2,1)</f>
        <v>2</v>
      </c>
      <c r="I192" s="5" t="str">
        <f t="shared" si="1"/>
        <v>222</v>
      </c>
      <c r="J192" s="5" t="str">
        <f>VLOOKUP('Customer Segmenation on RFM Sco'!J192,'RF Mapping'!$A$1:$B$26,2,0)</f>
        <v>Hibernating</v>
      </c>
    </row>
    <row r="193" ht="15.75" customHeight="1">
      <c r="A193" s="5">
        <v>13145.0</v>
      </c>
      <c r="B193" s="5" t="str">
        <f>VLOOKUP(A193,'Customer Details'!$A$1:$B$3264,2,0)</f>
        <v>United Kingdom</v>
      </c>
      <c r="C193" s="5">
        <f>DATEDIF('Customer Segmenation on RFM Sco'!C193,$N$1,"d")</f>
        <v>555</v>
      </c>
      <c r="D193" s="5">
        <v>1.0</v>
      </c>
      <c r="E193" s="16">
        <v>4.74</v>
      </c>
      <c r="F193" s="5">
        <f>VLOOKUP(C193,'Customer Segmenation on RFM Sco'!$P$4:$Q$8,2,1)</f>
        <v>2</v>
      </c>
      <c r="G193" s="5">
        <f>VLOOKUP(D193,'Customer Segmenation on RFM Sco'!$P$11:$Q$15,2,1)</f>
        <v>2</v>
      </c>
      <c r="H193" s="5">
        <f>VLOOKUP(E193,'Customer Segmenation on RFM Sco'!$P$18:$Q$22,2,1)</f>
        <v>1</v>
      </c>
      <c r="I193" s="5" t="str">
        <f t="shared" si="1"/>
        <v>221</v>
      </c>
      <c r="J193" s="5" t="str">
        <f>VLOOKUP('Customer Segmenation on RFM Sco'!J193,'RF Mapping'!$A$1:$B$26,2,0)</f>
        <v>Hibernating</v>
      </c>
    </row>
    <row r="194" ht="15.75" customHeight="1">
      <c r="A194" s="5">
        <v>13146.0</v>
      </c>
      <c r="B194" s="5" t="str">
        <f>VLOOKUP(A194,'Customer Details'!$A$1:$B$3264,2,0)</f>
        <v>China</v>
      </c>
      <c r="C194" s="5">
        <f>DATEDIF('Customer Segmenation on RFM Sco'!C194,$N$1,"d")</f>
        <v>529</v>
      </c>
      <c r="D194" s="5">
        <v>4.0</v>
      </c>
      <c r="E194" s="16">
        <v>31.980000000000004</v>
      </c>
      <c r="F194" s="5">
        <f>VLOOKUP(C194,'Customer Segmenation on RFM Sco'!$P$4:$Q$8,2,1)</f>
        <v>3</v>
      </c>
      <c r="G194" s="5">
        <f>VLOOKUP(D194,'Customer Segmenation on RFM Sco'!$P$11:$Q$15,2,1)</f>
        <v>4</v>
      </c>
      <c r="H194" s="5">
        <f>VLOOKUP(E194,'Customer Segmenation on RFM Sco'!$P$18:$Q$22,2,1)</f>
        <v>2</v>
      </c>
      <c r="I194" s="5" t="str">
        <f t="shared" si="1"/>
        <v>342</v>
      </c>
      <c r="J194" s="5" t="str">
        <f>VLOOKUP('Customer Segmenation on RFM Sco'!J194,'RF Mapping'!$A$1:$B$26,2,0)</f>
        <v>Loyal Customers</v>
      </c>
    </row>
    <row r="195" ht="15.75" customHeight="1">
      <c r="A195" s="5">
        <v>13148.0</v>
      </c>
      <c r="B195" s="5" t="str">
        <f>VLOOKUP(A195,'Customer Details'!$A$1:$B$3264,2,0)</f>
        <v>USA</v>
      </c>
      <c r="C195" s="5">
        <f>DATEDIF('Customer Segmenation on RFM Sco'!C195,$N$1,"d")</f>
        <v>377</v>
      </c>
      <c r="D195" s="5">
        <v>1.0</v>
      </c>
      <c r="E195" s="16">
        <v>15.6</v>
      </c>
      <c r="F195" s="5">
        <f>VLOOKUP(C195,'Customer Segmenation on RFM Sco'!$P$4:$Q$8,2,1)</f>
        <v>5</v>
      </c>
      <c r="G195" s="5">
        <f>VLOOKUP(D195,'Customer Segmenation on RFM Sco'!$P$11:$Q$15,2,1)</f>
        <v>2</v>
      </c>
      <c r="H195" s="5">
        <f>VLOOKUP(E195,'Customer Segmenation on RFM Sco'!$P$18:$Q$22,2,1)</f>
        <v>2</v>
      </c>
      <c r="I195" s="5" t="str">
        <f t="shared" si="1"/>
        <v>522</v>
      </c>
      <c r="J195" s="5" t="str">
        <f>VLOOKUP('Customer Segmenation on RFM Sco'!J195,'RF Mapping'!$A$1:$B$26,2,0)</f>
        <v>Potential Loyalists</v>
      </c>
    </row>
    <row r="196" ht="15.75" customHeight="1">
      <c r="A196" s="5">
        <v>13149.0</v>
      </c>
      <c r="B196" s="5" t="str">
        <f>VLOOKUP(A196,'Customer Details'!$A$1:$B$3264,2,0)</f>
        <v>USA</v>
      </c>
      <c r="C196" s="5">
        <f>DATEDIF('Customer Segmenation on RFM Sco'!C196,$N$1,"d")</f>
        <v>476</v>
      </c>
      <c r="D196" s="5">
        <v>2.0</v>
      </c>
      <c r="E196" s="16">
        <v>29.22</v>
      </c>
      <c r="F196" s="5">
        <f>VLOOKUP(C196,'Customer Segmenation on RFM Sco'!$P$4:$Q$8,2,1)</f>
        <v>3</v>
      </c>
      <c r="G196" s="5">
        <f>VLOOKUP(D196,'Customer Segmenation on RFM Sco'!$P$11:$Q$15,2,1)</f>
        <v>3</v>
      </c>
      <c r="H196" s="5">
        <f>VLOOKUP(E196,'Customer Segmenation on RFM Sco'!$P$18:$Q$22,2,1)</f>
        <v>2</v>
      </c>
      <c r="I196" s="5" t="str">
        <f t="shared" si="1"/>
        <v>332</v>
      </c>
      <c r="J196" s="5" t="str">
        <f>VLOOKUP('Customer Segmenation on RFM Sco'!J196,'RF Mapping'!$A$1:$B$26,2,0)</f>
        <v>Need Attention</v>
      </c>
    </row>
    <row r="197" ht="15.75" customHeight="1">
      <c r="A197" s="5">
        <v>13151.0</v>
      </c>
      <c r="B197" s="5" t="str">
        <f>VLOOKUP(A197,'Customer Details'!$A$1:$B$3264,2,0)</f>
        <v>Australia</v>
      </c>
      <c r="C197" s="5">
        <f>DATEDIF('Customer Segmenation on RFM Sco'!C197,$N$1,"d")</f>
        <v>508</v>
      </c>
      <c r="D197" s="5">
        <v>2.0</v>
      </c>
      <c r="E197" s="16">
        <v>46.2</v>
      </c>
      <c r="F197" s="5">
        <f>VLOOKUP(C197,'Customer Segmenation on RFM Sco'!$P$4:$Q$8,2,1)</f>
        <v>3</v>
      </c>
      <c r="G197" s="5">
        <f>VLOOKUP(D197,'Customer Segmenation on RFM Sco'!$P$11:$Q$15,2,1)</f>
        <v>3</v>
      </c>
      <c r="H197" s="5">
        <f>VLOOKUP(E197,'Customer Segmenation on RFM Sco'!$P$18:$Q$22,2,1)</f>
        <v>3</v>
      </c>
      <c r="I197" s="5" t="str">
        <f t="shared" si="1"/>
        <v>333</v>
      </c>
      <c r="J197" s="5" t="str">
        <f>VLOOKUP('Customer Segmenation on RFM Sco'!J197,'RF Mapping'!$A$1:$B$26,2,0)</f>
        <v>Need Attention</v>
      </c>
    </row>
    <row r="198" ht="15.75" customHeight="1">
      <c r="A198" s="5">
        <v>13153.0</v>
      </c>
      <c r="B198" s="5" t="str">
        <f>VLOOKUP(A198,'Customer Details'!$A$1:$B$3264,2,0)</f>
        <v>United Kingdom</v>
      </c>
      <c r="C198" s="5">
        <f>DATEDIF('Customer Segmenation on RFM Sco'!C198,$N$1,"d")</f>
        <v>357</v>
      </c>
      <c r="D198" s="5">
        <v>2.0</v>
      </c>
      <c r="E198" s="16">
        <v>26.550000000000004</v>
      </c>
      <c r="F198" s="5">
        <f>VLOOKUP(C198,'Customer Segmenation on RFM Sco'!$P$4:$Q$8,2,1)</f>
        <v>5</v>
      </c>
      <c r="G198" s="5">
        <f>VLOOKUP(D198,'Customer Segmenation on RFM Sco'!$P$11:$Q$15,2,1)</f>
        <v>3</v>
      </c>
      <c r="H198" s="5">
        <f>VLOOKUP(E198,'Customer Segmenation on RFM Sco'!$P$18:$Q$22,2,1)</f>
        <v>2</v>
      </c>
      <c r="I198" s="5" t="str">
        <f t="shared" si="1"/>
        <v>532</v>
      </c>
      <c r="J198" s="5" t="str">
        <f>VLOOKUP('Customer Segmenation on RFM Sco'!J198,'RF Mapping'!$A$1:$B$26,2,0)</f>
        <v>Potential Loyalists</v>
      </c>
    </row>
    <row r="199" ht="15.75" customHeight="1">
      <c r="A199" s="5">
        <v>13154.0</v>
      </c>
      <c r="B199" s="5" t="str">
        <f>VLOOKUP(A199,'Customer Details'!$A$1:$B$3264,2,0)</f>
        <v>USA</v>
      </c>
      <c r="C199" s="5">
        <f>DATEDIF('Customer Segmenation on RFM Sco'!C199,$N$1,"d")</f>
        <v>557</v>
      </c>
      <c r="D199" s="5">
        <v>1.0</v>
      </c>
      <c r="E199" s="16">
        <v>5.95</v>
      </c>
      <c r="F199" s="5">
        <f>VLOOKUP(C199,'Customer Segmenation on RFM Sco'!$P$4:$Q$8,2,1)</f>
        <v>2</v>
      </c>
      <c r="G199" s="5">
        <f>VLOOKUP(D199,'Customer Segmenation on RFM Sco'!$P$11:$Q$15,2,1)</f>
        <v>2</v>
      </c>
      <c r="H199" s="5">
        <f>VLOOKUP(E199,'Customer Segmenation on RFM Sco'!$P$18:$Q$22,2,1)</f>
        <v>1</v>
      </c>
      <c r="I199" s="5" t="str">
        <f t="shared" si="1"/>
        <v>221</v>
      </c>
      <c r="J199" s="5" t="str">
        <f>VLOOKUP('Customer Segmenation on RFM Sco'!J199,'RF Mapping'!$A$1:$B$26,2,0)</f>
        <v>Hibernating</v>
      </c>
    </row>
    <row r="200" ht="15.75" customHeight="1">
      <c r="A200" s="5">
        <v>13155.0</v>
      </c>
      <c r="B200" s="5" t="str">
        <f>VLOOKUP(A200,'Customer Details'!$A$1:$B$3264,2,0)</f>
        <v>Australia</v>
      </c>
      <c r="C200" s="5">
        <f>DATEDIF('Customer Segmenation on RFM Sco'!C200,$N$1,"d")</f>
        <v>415</v>
      </c>
      <c r="D200" s="5">
        <v>1.0</v>
      </c>
      <c r="E200" s="16">
        <v>18.63</v>
      </c>
      <c r="F200" s="5">
        <f>VLOOKUP(C200,'Customer Segmenation on RFM Sco'!$P$4:$Q$8,2,1)</f>
        <v>4</v>
      </c>
      <c r="G200" s="5">
        <f>VLOOKUP(D200,'Customer Segmenation on RFM Sco'!$P$11:$Q$15,2,1)</f>
        <v>2</v>
      </c>
      <c r="H200" s="5">
        <f>VLOOKUP(E200,'Customer Segmenation on RFM Sco'!$P$18:$Q$22,2,1)</f>
        <v>2</v>
      </c>
      <c r="I200" s="5" t="str">
        <f t="shared" si="1"/>
        <v>422</v>
      </c>
      <c r="J200" s="5" t="str">
        <f>VLOOKUP('Customer Segmenation on RFM Sco'!J200,'RF Mapping'!$A$1:$B$26,2,0)</f>
        <v>Potential Loyalists</v>
      </c>
    </row>
    <row r="201" ht="15.75" customHeight="1">
      <c r="A201" s="5">
        <v>13157.0</v>
      </c>
      <c r="B201" s="5" t="str">
        <f>VLOOKUP(A201,'Customer Details'!$A$1:$B$3264,2,0)</f>
        <v>United Kingdom</v>
      </c>
      <c r="C201" s="5">
        <f>DATEDIF('Customer Segmenation on RFM Sco'!C201,$N$1,"d")</f>
        <v>362</v>
      </c>
      <c r="D201" s="5">
        <v>23.0</v>
      </c>
      <c r="E201" s="16">
        <v>278.82</v>
      </c>
      <c r="F201" s="5">
        <f>VLOOKUP(C201,'Customer Segmenation on RFM Sco'!$P$4:$Q$8,2,1)</f>
        <v>5</v>
      </c>
      <c r="G201" s="5">
        <f>VLOOKUP(D201,'Customer Segmenation on RFM Sco'!$P$11:$Q$15,2,1)</f>
        <v>4</v>
      </c>
      <c r="H201" s="5">
        <f>VLOOKUP(E201,'Customer Segmenation on RFM Sco'!$P$18:$Q$22,2,1)</f>
        <v>4</v>
      </c>
      <c r="I201" s="5" t="str">
        <f t="shared" si="1"/>
        <v>544</v>
      </c>
      <c r="J201" s="5" t="str">
        <f>VLOOKUP('Customer Segmenation on RFM Sco'!J201,'RF Mapping'!$A$1:$B$26,2,0)</f>
        <v>Champions</v>
      </c>
    </row>
    <row r="202" ht="15.75" customHeight="1">
      <c r="A202" s="5">
        <v>13158.0</v>
      </c>
      <c r="B202" s="5" t="str">
        <f>VLOOKUP(A202,'Customer Details'!$A$1:$B$3264,2,0)</f>
        <v>India</v>
      </c>
      <c r="C202" s="5">
        <f>DATEDIF('Customer Segmenation on RFM Sco'!C202,$N$1,"d")</f>
        <v>536</v>
      </c>
      <c r="D202" s="5">
        <v>1.0</v>
      </c>
      <c r="E202" s="16">
        <v>15.0</v>
      </c>
      <c r="F202" s="5">
        <f>VLOOKUP(C202,'Customer Segmenation on RFM Sco'!$P$4:$Q$8,2,1)</f>
        <v>3</v>
      </c>
      <c r="G202" s="5">
        <f>VLOOKUP(D202,'Customer Segmenation on RFM Sco'!$P$11:$Q$15,2,1)</f>
        <v>2</v>
      </c>
      <c r="H202" s="5">
        <f>VLOOKUP(E202,'Customer Segmenation on RFM Sco'!$P$18:$Q$22,2,1)</f>
        <v>2</v>
      </c>
      <c r="I202" s="5" t="str">
        <f t="shared" si="1"/>
        <v>322</v>
      </c>
      <c r="J202" s="5" t="str">
        <f>VLOOKUP('Customer Segmenation on RFM Sco'!J202,'RF Mapping'!$A$1:$B$26,2,0)</f>
        <v>About to Sleep</v>
      </c>
    </row>
    <row r="203" ht="15.75" customHeight="1">
      <c r="A203" s="5">
        <v>13159.0</v>
      </c>
      <c r="B203" s="5" t="str">
        <f>VLOOKUP(A203,'Customer Details'!$A$1:$B$3264,2,0)</f>
        <v>United Kingdom</v>
      </c>
      <c r="C203" s="5">
        <f>DATEDIF('Customer Segmenation on RFM Sco'!C203,$N$1,"d")</f>
        <v>376</v>
      </c>
      <c r="D203" s="5">
        <v>8.0</v>
      </c>
      <c r="E203" s="16">
        <v>223.69</v>
      </c>
      <c r="F203" s="5">
        <f>VLOOKUP(C203,'Customer Segmenation on RFM Sco'!$P$4:$Q$8,2,1)</f>
        <v>5</v>
      </c>
      <c r="G203" s="5">
        <f>VLOOKUP(D203,'Customer Segmenation on RFM Sco'!$P$11:$Q$15,2,1)</f>
        <v>4</v>
      </c>
      <c r="H203" s="5">
        <f>VLOOKUP(E203,'Customer Segmenation on RFM Sco'!$P$18:$Q$22,2,1)</f>
        <v>4</v>
      </c>
      <c r="I203" s="5" t="str">
        <f t="shared" si="1"/>
        <v>544</v>
      </c>
      <c r="J203" s="5" t="str">
        <f>VLOOKUP('Customer Segmenation on RFM Sco'!J203,'RF Mapping'!$A$1:$B$26,2,0)</f>
        <v>Champions</v>
      </c>
    </row>
    <row r="204" ht="15.75" customHeight="1">
      <c r="A204" s="5">
        <v>13161.0</v>
      </c>
      <c r="B204" s="5" t="str">
        <f>VLOOKUP(A204,'Customer Details'!$A$1:$B$3264,2,0)</f>
        <v>USA</v>
      </c>
      <c r="C204" s="5">
        <f>DATEDIF('Customer Segmenation on RFM Sco'!C204,$N$1,"d")</f>
        <v>372</v>
      </c>
      <c r="D204" s="5">
        <v>7.0</v>
      </c>
      <c r="E204" s="16">
        <v>114.40000000000002</v>
      </c>
      <c r="F204" s="5">
        <f>VLOOKUP(C204,'Customer Segmenation on RFM Sco'!$P$4:$Q$8,2,1)</f>
        <v>5</v>
      </c>
      <c r="G204" s="5">
        <f>VLOOKUP(D204,'Customer Segmenation on RFM Sco'!$P$11:$Q$15,2,1)</f>
        <v>4</v>
      </c>
      <c r="H204" s="5">
        <f>VLOOKUP(E204,'Customer Segmenation on RFM Sco'!$P$18:$Q$22,2,1)</f>
        <v>4</v>
      </c>
      <c r="I204" s="5" t="str">
        <f t="shared" si="1"/>
        <v>544</v>
      </c>
      <c r="J204" s="5" t="str">
        <f>VLOOKUP('Customer Segmenation on RFM Sco'!J204,'RF Mapping'!$A$1:$B$26,2,0)</f>
        <v>Champions</v>
      </c>
    </row>
    <row r="205" ht="15.75" customHeight="1">
      <c r="A205" s="5">
        <v>13162.0</v>
      </c>
      <c r="B205" s="5" t="str">
        <f>VLOOKUP(A205,'Customer Details'!$A$1:$B$3264,2,0)</f>
        <v>China</v>
      </c>
      <c r="C205" s="5">
        <f>DATEDIF('Customer Segmenation on RFM Sco'!C205,$N$1,"d")</f>
        <v>393</v>
      </c>
      <c r="D205" s="5">
        <v>5.0</v>
      </c>
      <c r="E205" s="16">
        <v>84.30000000000001</v>
      </c>
      <c r="F205" s="5">
        <f>VLOOKUP(C205,'Customer Segmenation on RFM Sco'!$P$4:$Q$8,2,1)</f>
        <v>4</v>
      </c>
      <c r="G205" s="5">
        <f>VLOOKUP(D205,'Customer Segmenation on RFM Sco'!$P$11:$Q$15,2,1)</f>
        <v>4</v>
      </c>
      <c r="H205" s="5">
        <f>VLOOKUP(E205,'Customer Segmenation on RFM Sco'!$P$18:$Q$22,2,1)</f>
        <v>4</v>
      </c>
      <c r="I205" s="5" t="str">
        <f t="shared" si="1"/>
        <v>444</v>
      </c>
      <c r="J205" s="5" t="str">
        <f>VLOOKUP('Customer Segmenation on RFM Sco'!J205,'RF Mapping'!$A$1:$B$26,2,0)</f>
        <v>Loyal Customers</v>
      </c>
    </row>
    <row r="206" ht="15.75" customHeight="1">
      <c r="A206" s="5">
        <v>13165.0</v>
      </c>
      <c r="B206" s="5" t="str">
        <f>VLOOKUP(A206,'Customer Details'!$A$1:$B$3264,2,0)</f>
        <v>India</v>
      </c>
      <c r="C206" s="5">
        <f>DATEDIF('Customer Segmenation on RFM Sco'!C206,$N$1,"d")</f>
        <v>376</v>
      </c>
      <c r="D206" s="5">
        <v>4.0</v>
      </c>
      <c r="E206" s="16">
        <v>82.17</v>
      </c>
      <c r="F206" s="5">
        <f>VLOOKUP(C206,'Customer Segmenation on RFM Sco'!$P$4:$Q$8,2,1)</f>
        <v>5</v>
      </c>
      <c r="G206" s="5">
        <f>VLOOKUP(D206,'Customer Segmenation on RFM Sco'!$P$11:$Q$15,2,1)</f>
        <v>4</v>
      </c>
      <c r="H206" s="5">
        <f>VLOOKUP(E206,'Customer Segmenation on RFM Sco'!$P$18:$Q$22,2,1)</f>
        <v>4</v>
      </c>
      <c r="I206" s="5" t="str">
        <f t="shared" si="1"/>
        <v>544</v>
      </c>
      <c r="J206" s="5" t="str">
        <f>VLOOKUP('Customer Segmenation on RFM Sco'!J206,'RF Mapping'!$A$1:$B$26,2,0)</f>
        <v>Champions</v>
      </c>
    </row>
    <row r="207" ht="15.75" customHeight="1">
      <c r="A207" s="5">
        <v>13166.0</v>
      </c>
      <c r="B207" s="5" t="str">
        <f>VLOOKUP(A207,'Customer Details'!$A$1:$B$3264,2,0)</f>
        <v>India</v>
      </c>
      <c r="C207" s="5">
        <f>DATEDIF('Customer Segmenation on RFM Sco'!C207,$N$1,"d")</f>
        <v>392</v>
      </c>
      <c r="D207" s="5">
        <v>2.0</v>
      </c>
      <c r="E207" s="16">
        <v>17.71</v>
      </c>
      <c r="F207" s="5">
        <f>VLOOKUP(C207,'Customer Segmenation on RFM Sco'!$P$4:$Q$8,2,1)</f>
        <v>4</v>
      </c>
      <c r="G207" s="5">
        <f>VLOOKUP(D207,'Customer Segmenation on RFM Sco'!$P$11:$Q$15,2,1)</f>
        <v>3</v>
      </c>
      <c r="H207" s="5">
        <f>VLOOKUP(E207,'Customer Segmenation on RFM Sco'!$P$18:$Q$22,2,1)</f>
        <v>2</v>
      </c>
      <c r="I207" s="5" t="str">
        <f t="shared" si="1"/>
        <v>432</v>
      </c>
      <c r="J207" s="5" t="str">
        <f>VLOOKUP('Customer Segmenation on RFM Sco'!J207,'RF Mapping'!$A$1:$B$26,2,0)</f>
        <v>Potential Loyalists</v>
      </c>
    </row>
    <row r="208" ht="15.75" customHeight="1">
      <c r="A208" s="5">
        <v>13167.0</v>
      </c>
      <c r="B208" s="5" t="str">
        <f>VLOOKUP(A208,'Customer Details'!$A$1:$B$3264,2,0)</f>
        <v>United Kingdom</v>
      </c>
      <c r="C208" s="5">
        <f>DATEDIF('Customer Segmenation on RFM Sco'!C208,$N$1,"d")</f>
        <v>444</v>
      </c>
      <c r="D208" s="5">
        <v>1.0</v>
      </c>
      <c r="E208" s="16">
        <v>15.0</v>
      </c>
      <c r="F208" s="5">
        <f>VLOOKUP(C208,'Customer Segmenation on RFM Sco'!$P$4:$Q$8,2,1)</f>
        <v>3</v>
      </c>
      <c r="G208" s="5">
        <f>VLOOKUP(D208,'Customer Segmenation on RFM Sco'!$P$11:$Q$15,2,1)</f>
        <v>2</v>
      </c>
      <c r="H208" s="5">
        <f>VLOOKUP(E208,'Customer Segmenation on RFM Sco'!$P$18:$Q$22,2,1)</f>
        <v>2</v>
      </c>
      <c r="I208" s="5" t="str">
        <f t="shared" si="1"/>
        <v>322</v>
      </c>
      <c r="J208" s="5" t="str">
        <f>VLOOKUP('Customer Segmenation on RFM Sco'!J208,'RF Mapping'!$A$1:$B$26,2,0)</f>
        <v>About to Sleep</v>
      </c>
    </row>
    <row r="209" ht="15.75" customHeight="1">
      <c r="A209" s="5">
        <v>13168.0</v>
      </c>
      <c r="B209" s="5" t="str">
        <f>VLOOKUP(A209,'Customer Details'!$A$1:$B$3264,2,0)</f>
        <v>Australia</v>
      </c>
      <c r="C209" s="5">
        <f>DATEDIF('Customer Segmenation on RFM Sco'!C209,$N$1,"d")</f>
        <v>418</v>
      </c>
      <c r="D209" s="5">
        <v>1.0</v>
      </c>
      <c r="E209" s="16">
        <v>2.95</v>
      </c>
      <c r="F209" s="5">
        <f>VLOOKUP(C209,'Customer Segmenation on RFM Sco'!$P$4:$Q$8,2,1)</f>
        <v>4</v>
      </c>
      <c r="G209" s="5">
        <f>VLOOKUP(D209,'Customer Segmenation on RFM Sco'!$P$11:$Q$15,2,1)</f>
        <v>2</v>
      </c>
      <c r="H209" s="5">
        <f>VLOOKUP(E209,'Customer Segmenation on RFM Sco'!$P$18:$Q$22,2,1)</f>
        <v>1</v>
      </c>
      <c r="I209" s="5" t="str">
        <f t="shared" si="1"/>
        <v>421</v>
      </c>
      <c r="J209" s="5" t="str">
        <f>VLOOKUP('Customer Segmenation on RFM Sco'!J209,'RF Mapping'!$A$1:$B$26,2,0)</f>
        <v>Potential Loyalists</v>
      </c>
    </row>
    <row r="210" ht="15.75" customHeight="1">
      <c r="A210" s="5">
        <v>13170.0</v>
      </c>
      <c r="B210" s="5" t="str">
        <f>VLOOKUP(A210,'Customer Details'!$A$1:$B$3264,2,0)</f>
        <v>India</v>
      </c>
      <c r="C210" s="5">
        <f>DATEDIF('Customer Segmenation on RFM Sco'!C210,$N$1,"d")</f>
        <v>692</v>
      </c>
      <c r="D210" s="5">
        <v>1.0</v>
      </c>
      <c r="E210" s="16">
        <v>4.95</v>
      </c>
      <c r="F210" s="5">
        <f>VLOOKUP(C210,'Customer Segmenation on RFM Sco'!$P$4:$Q$8,2,1)</f>
        <v>2</v>
      </c>
      <c r="G210" s="5">
        <f>VLOOKUP(D210,'Customer Segmenation on RFM Sco'!$P$11:$Q$15,2,1)</f>
        <v>2</v>
      </c>
      <c r="H210" s="5">
        <f>VLOOKUP(E210,'Customer Segmenation on RFM Sco'!$P$18:$Q$22,2,1)</f>
        <v>1</v>
      </c>
      <c r="I210" s="5" t="str">
        <f t="shared" si="1"/>
        <v>221</v>
      </c>
      <c r="J210" s="5" t="str">
        <f>VLOOKUP('Customer Segmenation on RFM Sco'!J210,'RF Mapping'!$A$1:$B$26,2,0)</f>
        <v>Hibernating</v>
      </c>
    </row>
    <row r="211" ht="15.75" customHeight="1">
      <c r="A211" s="5">
        <v>13171.0</v>
      </c>
      <c r="B211" s="5" t="str">
        <f>VLOOKUP(A211,'Customer Details'!$A$1:$B$3264,2,0)</f>
        <v>India</v>
      </c>
      <c r="C211" s="5">
        <f>DATEDIF('Customer Segmenation on RFM Sco'!C211,$N$1,"d")</f>
        <v>563</v>
      </c>
      <c r="D211" s="5">
        <v>1.0</v>
      </c>
      <c r="E211" s="16">
        <v>2.55</v>
      </c>
      <c r="F211" s="5">
        <f>VLOOKUP(C211,'Customer Segmenation on RFM Sco'!$P$4:$Q$8,2,1)</f>
        <v>2</v>
      </c>
      <c r="G211" s="5">
        <f>VLOOKUP(D211,'Customer Segmenation on RFM Sco'!$P$11:$Q$15,2,1)</f>
        <v>2</v>
      </c>
      <c r="H211" s="5">
        <f>VLOOKUP(E211,'Customer Segmenation on RFM Sco'!$P$18:$Q$22,2,1)</f>
        <v>1</v>
      </c>
      <c r="I211" s="5" t="str">
        <f t="shared" si="1"/>
        <v>221</v>
      </c>
      <c r="J211" s="5" t="str">
        <f>VLOOKUP('Customer Segmenation on RFM Sco'!J211,'RF Mapping'!$A$1:$B$26,2,0)</f>
        <v>Hibernating</v>
      </c>
    </row>
    <row r="212" ht="15.75" customHeight="1">
      <c r="A212" s="5">
        <v>13173.0</v>
      </c>
      <c r="B212" s="5" t="str">
        <f>VLOOKUP(A212,'Customer Details'!$A$1:$B$3264,2,0)</f>
        <v>USA</v>
      </c>
      <c r="C212" s="5">
        <f>DATEDIF('Customer Segmenation on RFM Sco'!C212,$N$1,"d")</f>
        <v>685</v>
      </c>
      <c r="D212" s="5">
        <v>1.0</v>
      </c>
      <c r="E212" s="16">
        <v>11.7</v>
      </c>
      <c r="F212" s="5">
        <f>VLOOKUP(C212,'Customer Segmenation on RFM Sco'!$P$4:$Q$8,2,1)</f>
        <v>2</v>
      </c>
      <c r="G212" s="5">
        <f>VLOOKUP(D212,'Customer Segmenation on RFM Sco'!$P$11:$Q$15,2,1)</f>
        <v>2</v>
      </c>
      <c r="H212" s="5">
        <f>VLOOKUP(E212,'Customer Segmenation on RFM Sco'!$P$18:$Q$22,2,1)</f>
        <v>1</v>
      </c>
      <c r="I212" s="5" t="str">
        <f t="shared" si="1"/>
        <v>221</v>
      </c>
      <c r="J212" s="5" t="str">
        <f>VLOOKUP('Customer Segmenation on RFM Sco'!J212,'RF Mapping'!$A$1:$B$26,2,0)</f>
        <v>Hibernating</v>
      </c>
    </row>
    <row r="213" ht="15.75" customHeight="1">
      <c r="A213" s="5">
        <v>13174.0</v>
      </c>
      <c r="B213" s="5" t="str">
        <f>VLOOKUP(A213,'Customer Details'!$A$1:$B$3264,2,0)</f>
        <v>USA</v>
      </c>
      <c r="C213" s="5">
        <f>DATEDIF('Customer Segmenation on RFM Sco'!C213,$N$1,"d")</f>
        <v>579</v>
      </c>
      <c r="D213" s="5">
        <v>2.0</v>
      </c>
      <c r="E213" s="16">
        <v>26.55</v>
      </c>
      <c r="F213" s="5">
        <f>VLOOKUP(C213,'Customer Segmenation on RFM Sco'!$P$4:$Q$8,2,1)</f>
        <v>2</v>
      </c>
      <c r="G213" s="5">
        <f>VLOOKUP(D213,'Customer Segmenation on RFM Sco'!$P$11:$Q$15,2,1)</f>
        <v>3</v>
      </c>
      <c r="H213" s="5">
        <f>VLOOKUP(E213,'Customer Segmenation on RFM Sco'!$P$18:$Q$22,2,1)</f>
        <v>2</v>
      </c>
      <c r="I213" s="5" t="str">
        <f t="shared" si="1"/>
        <v>232</v>
      </c>
      <c r="J213" s="5" t="str">
        <f>VLOOKUP('Customer Segmenation on RFM Sco'!J213,'RF Mapping'!$A$1:$B$26,2,0)</f>
        <v>At Risk</v>
      </c>
    </row>
    <row r="214" ht="15.75" customHeight="1">
      <c r="A214" s="5">
        <v>13176.0</v>
      </c>
      <c r="B214" s="5" t="str">
        <f>VLOOKUP(A214,'Customer Details'!$A$1:$B$3264,2,0)</f>
        <v>India</v>
      </c>
      <c r="C214" s="5">
        <f>DATEDIF('Customer Segmenation on RFM Sco'!C214,$N$1,"d")</f>
        <v>639</v>
      </c>
      <c r="D214" s="5">
        <v>1.0</v>
      </c>
      <c r="E214" s="16">
        <v>45.0</v>
      </c>
      <c r="F214" s="5">
        <f>VLOOKUP(C214,'Customer Segmenation on RFM Sco'!$P$4:$Q$8,2,1)</f>
        <v>2</v>
      </c>
      <c r="G214" s="5">
        <f>VLOOKUP(D214,'Customer Segmenation on RFM Sco'!$P$11:$Q$15,2,1)</f>
        <v>2</v>
      </c>
      <c r="H214" s="5">
        <f>VLOOKUP(E214,'Customer Segmenation on RFM Sco'!$P$18:$Q$22,2,1)</f>
        <v>3</v>
      </c>
      <c r="I214" s="5" t="str">
        <f t="shared" si="1"/>
        <v>223</v>
      </c>
      <c r="J214" s="5" t="str">
        <f>VLOOKUP('Customer Segmenation on RFM Sco'!J214,'RF Mapping'!$A$1:$B$26,2,0)</f>
        <v>Hibernating</v>
      </c>
    </row>
    <row r="215" ht="15.75" customHeight="1">
      <c r="A215" s="5">
        <v>13178.0</v>
      </c>
      <c r="B215" s="5" t="str">
        <f>VLOOKUP(A215,'Customer Details'!$A$1:$B$3264,2,0)</f>
        <v>USA</v>
      </c>
      <c r="C215" s="5">
        <f>DATEDIF('Customer Segmenation on RFM Sco'!C215,$N$1,"d")</f>
        <v>602</v>
      </c>
      <c r="D215" s="5">
        <v>1.0</v>
      </c>
      <c r="E215" s="16">
        <v>30.0</v>
      </c>
      <c r="F215" s="5">
        <f>VLOOKUP(C215,'Customer Segmenation on RFM Sco'!$P$4:$Q$8,2,1)</f>
        <v>2</v>
      </c>
      <c r="G215" s="5">
        <f>VLOOKUP(D215,'Customer Segmenation on RFM Sco'!$P$11:$Q$15,2,1)</f>
        <v>2</v>
      </c>
      <c r="H215" s="5">
        <f>VLOOKUP(E215,'Customer Segmenation on RFM Sco'!$P$18:$Q$22,2,1)</f>
        <v>2</v>
      </c>
      <c r="I215" s="5" t="str">
        <f t="shared" si="1"/>
        <v>222</v>
      </c>
      <c r="J215" s="5" t="str">
        <f>VLOOKUP('Customer Segmenation on RFM Sco'!J215,'RF Mapping'!$A$1:$B$26,2,0)</f>
        <v>Hibernating</v>
      </c>
    </row>
    <row r="216" ht="15.75" customHeight="1">
      <c r="A216" s="5">
        <v>13182.0</v>
      </c>
      <c r="B216" s="5" t="str">
        <f>VLOOKUP(A216,'Customer Details'!$A$1:$B$3264,2,0)</f>
        <v>United Kingdom</v>
      </c>
      <c r="C216" s="5">
        <f>DATEDIF('Customer Segmenation on RFM Sco'!C216,$N$1,"d")</f>
        <v>713</v>
      </c>
      <c r="D216" s="5">
        <v>2.0</v>
      </c>
      <c r="E216" s="16">
        <v>53.650000000000006</v>
      </c>
      <c r="F216" s="5">
        <f>VLOOKUP(C216,'Customer Segmenation on RFM Sco'!$P$4:$Q$8,2,1)</f>
        <v>2</v>
      </c>
      <c r="G216" s="5">
        <f>VLOOKUP(D216,'Customer Segmenation on RFM Sco'!$P$11:$Q$15,2,1)</f>
        <v>3</v>
      </c>
      <c r="H216" s="5">
        <f>VLOOKUP(E216,'Customer Segmenation on RFM Sco'!$P$18:$Q$22,2,1)</f>
        <v>3</v>
      </c>
      <c r="I216" s="5" t="str">
        <f t="shared" si="1"/>
        <v>233</v>
      </c>
      <c r="J216" s="5" t="str">
        <f>VLOOKUP('Customer Segmenation on RFM Sco'!J216,'RF Mapping'!$A$1:$B$26,2,0)</f>
        <v>At Risk</v>
      </c>
    </row>
    <row r="217" ht="15.75" customHeight="1">
      <c r="A217" s="5">
        <v>13183.0</v>
      </c>
      <c r="B217" s="5" t="str">
        <f>VLOOKUP(A217,'Customer Details'!$A$1:$B$3264,2,0)</f>
        <v>Australia</v>
      </c>
      <c r="C217" s="5">
        <f>DATEDIF('Customer Segmenation on RFM Sco'!C217,$N$1,"d")</f>
        <v>489</v>
      </c>
      <c r="D217" s="5">
        <v>1.0</v>
      </c>
      <c r="E217" s="16">
        <v>10.5</v>
      </c>
      <c r="F217" s="5">
        <f>VLOOKUP(C217,'Customer Segmenation on RFM Sco'!$P$4:$Q$8,2,1)</f>
        <v>3</v>
      </c>
      <c r="G217" s="5">
        <f>VLOOKUP(D217,'Customer Segmenation on RFM Sco'!$P$11:$Q$15,2,1)</f>
        <v>2</v>
      </c>
      <c r="H217" s="5">
        <f>VLOOKUP(E217,'Customer Segmenation on RFM Sco'!$P$18:$Q$22,2,1)</f>
        <v>1</v>
      </c>
      <c r="I217" s="5" t="str">
        <f t="shared" si="1"/>
        <v>321</v>
      </c>
      <c r="J217" s="5" t="str">
        <f>VLOOKUP('Customer Segmenation on RFM Sco'!J217,'RF Mapping'!$A$1:$B$26,2,0)</f>
        <v>About to Sleep</v>
      </c>
    </row>
    <row r="218" ht="15.75" customHeight="1">
      <c r="A218" s="5">
        <v>13184.0</v>
      </c>
      <c r="B218" s="5" t="str">
        <f>VLOOKUP(A218,'Customer Details'!$A$1:$B$3264,2,0)</f>
        <v>Australia</v>
      </c>
      <c r="C218" s="5">
        <f>DATEDIF('Customer Segmenation on RFM Sco'!C218,$N$1,"d")</f>
        <v>378</v>
      </c>
      <c r="D218" s="5">
        <v>1.0</v>
      </c>
      <c r="E218" s="16">
        <v>81.36</v>
      </c>
      <c r="F218" s="5">
        <f>VLOOKUP(C218,'Customer Segmenation on RFM Sco'!$P$4:$Q$8,2,1)</f>
        <v>5</v>
      </c>
      <c r="G218" s="5">
        <f>VLOOKUP(D218,'Customer Segmenation on RFM Sco'!$P$11:$Q$15,2,1)</f>
        <v>2</v>
      </c>
      <c r="H218" s="5">
        <f>VLOOKUP(E218,'Customer Segmenation on RFM Sco'!$P$18:$Q$22,2,1)</f>
        <v>4</v>
      </c>
      <c r="I218" s="5" t="str">
        <f t="shared" si="1"/>
        <v>524</v>
      </c>
      <c r="J218" s="5" t="str">
        <f>VLOOKUP('Customer Segmenation on RFM Sco'!J218,'RF Mapping'!$A$1:$B$26,2,0)</f>
        <v>Potential Loyalists</v>
      </c>
    </row>
    <row r="219" ht="15.75" customHeight="1">
      <c r="A219" s="5">
        <v>13186.0</v>
      </c>
      <c r="B219" s="5" t="str">
        <f>VLOOKUP(A219,'Customer Details'!$A$1:$B$3264,2,0)</f>
        <v>India</v>
      </c>
      <c r="C219" s="5">
        <f>DATEDIF('Customer Segmenation on RFM Sco'!C219,$N$1,"d")</f>
        <v>355</v>
      </c>
      <c r="D219" s="5">
        <v>1.0</v>
      </c>
      <c r="E219" s="16">
        <v>90.0</v>
      </c>
      <c r="F219" s="5">
        <f>VLOOKUP(C219,'Customer Segmenation on RFM Sco'!$P$4:$Q$8,2,1)</f>
        <v>5</v>
      </c>
      <c r="G219" s="5">
        <f>VLOOKUP(D219,'Customer Segmenation on RFM Sco'!$P$11:$Q$15,2,1)</f>
        <v>2</v>
      </c>
      <c r="H219" s="5">
        <f>VLOOKUP(E219,'Customer Segmenation on RFM Sco'!$P$18:$Q$22,2,1)</f>
        <v>4</v>
      </c>
      <c r="I219" s="5" t="str">
        <f t="shared" si="1"/>
        <v>524</v>
      </c>
      <c r="J219" s="5" t="str">
        <f>VLOOKUP('Customer Segmenation on RFM Sco'!J219,'RF Mapping'!$A$1:$B$26,2,0)</f>
        <v>Potential Loyalists</v>
      </c>
    </row>
    <row r="220" ht="15.75" customHeight="1">
      <c r="A220" s="5">
        <v>13187.0</v>
      </c>
      <c r="B220" s="5" t="str">
        <f>VLOOKUP(A220,'Customer Details'!$A$1:$B$3264,2,0)</f>
        <v>India</v>
      </c>
      <c r="C220" s="5">
        <f>DATEDIF('Customer Segmenation on RFM Sco'!C220,$N$1,"d")</f>
        <v>517</v>
      </c>
      <c r="D220" s="5">
        <v>1.0</v>
      </c>
      <c r="E220" s="16">
        <v>1.65</v>
      </c>
      <c r="F220" s="5">
        <f>VLOOKUP(C220,'Customer Segmenation on RFM Sco'!$P$4:$Q$8,2,1)</f>
        <v>3</v>
      </c>
      <c r="G220" s="5">
        <f>VLOOKUP(D220,'Customer Segmenation on RFM Sco'!$P$11:$Q$15,2,1)</f>
        <v>2</v>
      </c>
      <c r="H220" s="5">
        <f>VLOOKUP(E220,'Customer Segmenation on RFM Sco'!$P$18:$Q$22,2,1)</f>
        <v>1</v>
      </c>
      <c r="I220" s="5" t="str">
        <f t="shared" si="1"/>
        <v>321</v>
      </c>
      <c r="J220" s="5" t="str">
        <f>VLOOKUP('Customer Segmenation on RFM Sco'!J220,'RF Mapping'!$A$1:$B$26,2,0)</f>
        <v>About to Sleep</v>
      </c>
    </row>
    <row r="221" ht="15.75" customHeight="1">
      <c r="A221" s="5">
        <v>13189.0</v>
      </c>
      <c r="B221" s="5" t="str">
        <f>VLOOKUP(A221,'Customer Details'!$A$1:$B$3264,2,0)</f>
        <v>China</v>
      </c>
      <c r="C221" s="5">
        <f>DATEDIF('Customer Segmenation on RFM Sco'!C221,$N$1,"d")</f>
        <v>455</v>
      </c>
      <c r="D221" s="5">
        <v>4.0</v>
      </c>
      <c r="E221" s="16">
        <v>44.4</v>
      </c>
      <c r="F221" s="5">
        <f>VLOOKUP(C221,'Customer Segmenation on RFM Sco'!$P$4:$Q$8,2,1)</f>
        <v>3</v>
      </c>
      <c r="G221" s="5">
        <f>VLOOKUP(D221,'Customer Segmenation on RFM Sco'!$P$11:$Q$15,2,1)</f>
        <v>4</v>
      </c>
      <c r="H221" s="5">
        <f>VLOOKUP(E221,'Customer Segmenation on RFM Sco'!$P$18:$Q$22,2,1)</f>
        <v>3</v>
      </c>
      <c r="I221" s="5" t="str">
        <f t="shared" si="1"/>
        <v>343</v>
      </c>
      <c r="J221" s="5" t="str">
        <f>VLOOKUP('Customer Segmenation on RFM Sco'!J221,'RF Mapping'!$A$1:$B$26,2,0)</f>
        <v>Loyal Customers</v>
      </c>
    </row>
    <row r="222" ht="15.75" customHeight="1">
      <c r="A222" s="5">
        <v>13192.0</v>
      </c>
      <c r="B222" s="5" t="str">
        <f>VLOOKUP(A222,'Customer Details'!$A$1:$B$3264,2,0)</f>
        <v>China</v>
      </c>
      <c r="C222" s="5">
        <f>DATEDIF('Customer Segmenation on RFM Sco'!C222,$N$1,"d")</f>
        <v>705</v>
      </c>
      <c r="D222" s="5">
        <v>1.0</v>
      </c>
      <c r="E222" s="16">
        <v>19.5</v>
      </c>
      <c r="F222" s="5">
        <f>VLOOKUP(C222,'Customer Segmenation on RFM Sco'!$P$4:$Q$8,2,1)</f>
        <v>2</v>
      </c>
      <c r="G222" s="5">
        <f>VLOOKUP(D222,'Customer Segmenation on RFM Sco'!$P$11:$Q$15,2,1)</f>
        <v>2</v>
      </c>
      <c r="H222" s="5">
        <f>VLOOKUP(E222,'Customer Segmenation on RFM Sco'!$P$18:$Q$22,2,1)</f>
        <v>2</v>
      </c>
      <c r="I222" s="5" t="str">
        <f t="shared" si="1"/>
        <v>222</v>
      </c>
      <c r="J222" s="5" t="str">
        <f>VLOOKUP('Customer Segmenation on RFM Sco'!J222,'RF Mapping'!$A$1:$B$26,2,0)</f>
        <v>Hibernating</v>
      </c>
    </row>
    <row r="223" ht="15.75" customHeight="1">
      <c r="A223" s="5">
        <v>13193.0</v>
      </c>
      <c r="B223" s="5" t="str">
        <f>VLOOKUP(A223,'Customer Details'!$A$1:$B$3264,2,0)</f>
        <v>India</v>
      </c>
      <c r="C223" s="5">
        <f>DATEDIF('Customer Segmenation on RFM Sco'!C223,$N$1,"d")</f>
        <v>467</v>
      </c>
      <c r="D223" s="5">
        <v>3.0</v>
      </c>
      <c r="E223" s="16">
        <v>61.199999999999996</v>
      </c>
      <c r="F223" s="5">
        <f>VLOOKUP(C223,'Customer Segmenation on RFM Sco'!$P$4:$Q$8,2,1)</f>
        <v>3</v>
      </c>
      <c r="G223" s="5">
        <f>VLOOKUP(D223,'Customer Segmenation on RFM Sco'!$P$11:$Q$15,2,1)</f>
        <v>4</v>
      </c>
      <c r="H223" s="5">
        <f>VLOOKUP(E223,'Customer Segmenation on RFM Sco'!$P$18:$Q$22,2,1)</f>
        <v>3</v>
      </c>
      <c r="I223" s="5" t="str">
        <f t="shared" si="1"/>
        <v>343</v>
      </c>
      <c r="J223" s="5" t="str">
        <f>VLOOKUP('Customer Segmenation on RFM Sco'!J223,'RF Mapping'!$A$1:$B$26,2,0)</f>
        <v>Loyal Customers</v>
      </c>
    </row>
    <row r="224" ht="15.75" customHeight="1">
      <c r="A224" s="5">
        <v>13196.0</v>
      </c>
      <c r="B224" s="5" t="str">
        <f>VLOOKUP(A224,'Customer Details'!$A$1:$B$3264,2,0)</f>
        <v>Australia</v>
      </c>
      <c r="C224" s="5">
        <f>DATEDIF('Customer Segmenation on RFM Sco'!C224,$N$1,"d")</f>
        <v>406</v>
      </c>
      <c r="D224" s="5">
        <v>1.0</v>
      </c>
      <c r="E224" s="16">
        <v>15.0</v>
      </c>
      <c r="F224" s="5">
        <f>VLOOKUP(C224,'Customer Segmenation on RFM Sco'!$P$4:$Q$8,2,1)</f>
        <v>4</v>
      </c>
      <c r="G224" s="5">
        <f>VLOOKUP(D224,'Customer Segmenation on RFM Sco'!$P$11:$Q$15,2,1)</f>
        <v>2</v>
      </c>
      <c r="H224" s="5">
        <f>VLOOKUP(E224,'Customer Segmenation on RFM Sco'!$P$18:$Q$22,2,1)</f>
        <v>2</v>
      </c>
      <c r="I224" s="5" t="str">
        <f t="shared" si="1"/>
        <v>422</v>
      </c>
      <c r="J224" s="5" t="str">
        <f>VLOOKUP('Customer Segmenation on RFM Sco'!J224,'RF Mapping'!$A$1:$B$26,2,0)</f>
        <v>Potential Loyalists</v>
      </c>
    </row>
    <row r="225" ht="15.75" customHeight="1">
      <c r="A225" s="5">
        <v>13198.0</v>
      </c>
      <c r="B225" s="5" t="str">
        <f>VLOOKUP(A225,'Customer Details'!$A$1:$B$3264,2,0)</f>
        <v>India</v>
      </c>
      <c r="C225" s="5">
        <f>DATEDIF('Customer Segmenation on RFM Sco'!C225,$N$1,"d")</f>
        <v>443</v>
      </c>
      <c r="D225" s="5">
        <v>2.0</v>
      </c>
      <c r="E225" s="16">
        <v>21.0</v>
      </c>
      <c r="F225" s="5">
        <f>VLOOKUP(C225,'Customer Segmenation on RFM Sco'!$P$4:$Q$8,2,1)</f>
        <v>3</v>
      </c>
      <c r="G225" s="5">
        <f>VLOOKUP(D225,'Customer Segmenation on RFM Sco'!$P$11:$Q$15,2,1)</f>
        <v>3</v>
      </c>
      <c r="H225" s="5">
        <f>VLOOKUP(E225,'Customer Segmenation on RFM Sco'!$P$18:$Q$22,2,1)</f>
        <v>2</v>
      </c>
      <c r="I225" s="5" t="str">
        <f t="shared" si="1"/>
        <v>332</v>
      </c>
      <c r="J225" s="5" t="str">
        <f>VLOOKUP('Customer Segmenation on RFM Sco'!J225,'RF Mapping'!$A$1:$B$26,2,0)</f>
        <v>Need Attention</v>
      </c>
    </row>
    <row r="226" ht="15.75" customHeight="1">
      <c r="A226" s="5">
        <v>13199.0</v>
      </c>
      <c r="B226" s="5" t="str">
        <f>VLOOKUP(A226,'Customer Details'!$A$1:$B$3264,2,0)</f>
        <v>USA</v>
      </c>
      <c r="C226" s="5">
        <f>DATEDIF('Customer Segmenation on RFM Sco'!C226,$N$1,"d")</f>
        <v>362</v>
      </c>
      <c r="D226" s="5">
        <v>1.0</v>
      </c>
      <c r="E226" s="16">
        <v>16.6</v>
      </c>
      <c r="F226" s="5">
        <f>VLOOKUP(C226,'Customer Segmenation on RFM Sco'!$P$4:$Q$8,2,1)</f>
        <v>5</v>
      </c>
      <c r="G226" s="5">
        <f>VLOOKUP(D226,'Customer Segmenation on RFM Sco'!$P$11:$Q$15,2,1)</f>
        <v>2</v>
      </c>
      <c r="H226" s="5">
        <f>VLOOKUP(E226,'Customer Segmenation on RFM Sco'!$P$18:$Q$22,2,1)</f>
        <v>2</v>
      </c>
      <c r="I226" s="5" t="str">
        <f t="shared" si="1"/>
        <v>522</v>
      </c>
      <c r="J226" s="5" t="str">
        <f>VLOOKUP('Customer Segmenation on RFM Sco'!J226,'RF Mapping'!$A$1:$B$26,2,0)</f>
        <v>Potential Loyalists</v>
      </c>
    </row>
    <row r="227" ht="15.75" customHeight="1">
      <c r="A227" s="5">
        <v>13200.0</v>
      </c>
      <c r="B227" s="5" t="str">
        <f>VLOOKUP(A227,'Customer Details'!$A$1:$B$3264,2,0)</f>
        <v>USA</v>
      </c>
      <c r="C227" s="5">
        <f>DATEDIF('Customer Segmenation on RFM Sco'!C227,$N$1,"d")</f>
        <v>502</v>
      </c>
      <c r="D227" s="5">
        <v>1.0</v>
      </c>
      <c r="E227" s="16">
        <v>25.5</v>
      </c>
      <c r="F227" s="5">
        <f>VLOOKUP(C227,'Customer Segmenation on RFM Sco'!$P$4:$Q$8,2,1)</f>
        <v>3</v>
      </c>
      <c r="G227" s="5">
        <f>VLOOKUP(D227,'Customer Segmenation on RFM Sco'!$P$11:$Q$15,2,1)</f>
        <v>2</v>
      </c>
      <c r="H227" s="5">
        <f>VLOOKUP(E227,'Customer Segmenation on RFM Sco'!$P$18:$Q$22,2,1)</f>
        <v>2</v>
      </c>
      <c r="I227" s="5" t="str">
        <f t="shared" si="1"/>
        <v>322</v>
      </c>
      <c r="J227" s="5" t="str">
        <f>VLOOKUP('Customer Segmenation on RFM Sco'!J227,'RF Mapping'!$A$1:$B$26,2,0)</f>
        <v>About to Sleep</v>
      </c>
    </row>
    <row r="228" ht="15.75" customHeight="1">
      <c r="A228" s="5">
        <v>13203.0</v>
      </c>
      <c r="B228" s="5" t="str">
        <f>VLOOKUP(A228,'Customer Details'!$A$1:$B$3264,2,0)</f>
        <v>India</v>
      </c>
      <c r="C228" s="5">
        <f>DATEDIF('Customer Segmenation on RFM Sco'!C228,$N$1,"d")</f>
        <v>390</v>
      </c>
      <c r="D228" s="5">
        <v>4.0</v>
      </c>
      <c r="E228" s="16">
        <v>96.5</v>
      </c>
      <c r="F228" s="5">
        <f>VLOOKUP(C228,'Customer Segmenation on RFM Sco'!$P$4:$Q$8,2,1)</f>
        <v>4</v>
      </c>
      <c r="G228" s="5">
        <f>VLOOKUP(D228,'Customer Segmenation on RFM Sco'!$P$11:$Q$15,2,1)</f>
        <v>4</v>
      </c>
      <c r="H228" s="5">
        <f>VLOOKUP(E228,'Customer Segmenation on RFM Sco'!$P$18:$Q$22,2,1)</f>
        <v>4</v>
      </c>
      <c r="I228" s="5" t="str">
        <f t="shared" si="1"/>
        <v>444</v>
      </c>
      <c r="J228" s="5" t="str">
        <f>VLOOKUP('Customer Segmenation on RFM Sco'!J228,'RF Mapping'!$A$1:$B$26,2,0)</f>
        <v>Loyal Customers</v>
      </c>
    </row>
    <row r="229" ht="15.75" customHeight="1">
      <c r="A229" s="5">
        <v>13207.0</v>
      </c>
      <c r="B229" s="5" t="str">
        <f>VLOOKUP(A229,'Customer Details'!$A$1:$B$3264,2,0)</f>
        <v>Australia</v>
      </c>
      <c r="C229" s="5">
        <f>DATEDIF('Customer Segmenation on RFM Sco'!C229,$N$1,"d")</f>
        <v>355</v>
      </c>
      <c r="D229" s="5">
        <v>2.0</v>
      </c>
      <c r="E229" s="16">
        <v>27.0</v>
      </c>
      <c r="F229" s="5">
        <f>VLOOKUP(C229,'Customer Segmenation on RFM Sco'!$P$4:$Q$8,2,1)</f>
        <v>5</v>
      </c>
      <c r="G229" s="5">
        <f>VLOOKUP(D229,'Customer Segmenation on RFM Sco'!$P$11:$Q$15,2,1)</f>
        <v>3</v>
      </c>
      <c r="H229" s="5">
        <f>VLOOKUP(E229,'Customer Segmenation on RFM Sco'!$P$18:$Q$22,2,1)</f>
        <v>2</v>
      </c>
      <c r="I229" s="5" t="str">
        <f t="shared" si="1"/>
        <v>532</v>
      </c>
      <c r="J229" s="5" t="str">
        <f>VLOOKUP('Customer Segmenation on RFM Sco'!J229,'RF Mapping'!$A$1:$B$26,2,0)</f>
        <v>Potential Loyalists</v>
      </c>
    </row>
    <row r="230" ht="15.75" customHeight="1">
      <c r="A230" s="5">
        <v>13208.0</v>
      </c>
      <c r="B230" s="5" t="str">
        <f>VLOOKUP(A230,'Customer Details'!$A$1:$B$3264,2,0)</f>
        <v>United Kingdom</v>
      </c>
      <c r="C230" s="5">
        <f>DATEDIF('Customer Segmenation on RFM Sco'!C230,$N$1,"d")</f>
        <v>434</v>
      </c>
      <c r="D230" s="5">
        <v>2.0</v>
      </c>
      <c r="E230" s="16">
        <v>172.74</v>
      </c>
      <c r="F230" s="5">
        <f>VLOOKUP(C230,'Customer Segmenation on RFM Sco'!$P$4:$Q$8,2,1)</f>
        <v>3</v>
      </c>
      <c r="G230" s="5">
        <f>VLOOKUP(D230,'Customer Segmenation on RFM Sco'!$P$11:$Q$15,2,1)</f>
        <v>3</v>
      </c>
      <c r="H230" s="5">
        <f>VLOOKUP(E230,'Customer Segmenation on RFM Sco'!$P$18:$Q$22,2,1)</f>
        <v>4</v>
      </c>
      <c r="I230" s="5" t="str">
        <f t="shared" si="1"/>
        <v>334</v>
      </c>
      <c r="J230" s="5" t="str">
        <f>VLOOKUP('Customer Segmenation on RFM Sco'!J230,'RF Mapping'!$A$1:$B$26,2,0)</f>
        <v>Need Attention</v>
      </c>
    </row>
    <row r="231" ht="15.75" customHeight="1">
      <c r="A231" s="5">
        <v>13209.0</v>
      </c>
      <c r="B231" s="5" t="str">
        <f>VLOOKUP(A231,'Customer Details'!$A$1:$B$3264,2,0)</f>
        <v>China</v>
      </c>
      <c r="C231" s="5">
        <f>DATEDIF('Customer Segmenation on RFM Sco'!C231,$N$1,"d")</f>
        <v>536</v>
      </c>
      <c r="D231" s="5">
        <v>1.0</v>
      </c>
      <c r="E231" s="16">
        <v>1.25</v>
      </c>
      <c r="F231" s="5">
        <f>VLOOKUP(C231,'Customer Segmenation on RFM Sco'!$P$4:$Q$8,2,1)</f>
        <v>3</v>
      </c>
      <c r="G231" s="5">
        <f>VLOOKUP(D231,'Customer Segmenation on RFM Sco'!$P$11:$Q$15,2,1)</f>
        <v>2</v>
      </c>
      <c r="H231" s="5">
        <f>VLOOKUP(E231,'Customer Segmenation on RFM Sco'!$P$18:$Q$22,2,1)</f>
        <v>1</v>
      </c>
      <c r="I231" s="5" t="str">
        <f t="shared" si="1"/>
        <v>321</v>
      </c>
      <c r="J231" s="5" t="str">
        <f>VLOOKUP('Customer Segmenation on RFM Sco'!J231,'RF Mapping'!$A$1:$B$26,2,0)</f>
        <v>About to Sleep</v>
      </c>
    </row>
    <row r="232" ht="15.75" customHeight="1">
      <c r="A232" s="5">
        <v>13210.0</v>
      </c>
      <c r="B232" s="5" t="str">
        <f>VLOOKUP(A232,'Customer Details'!$A$1:$B$3264,2,0)</f>
        <v>Australia</v>
      </c>
      <c r="C232" s="5">
        <f>DATEDIF('Customer Segmenation on RFM Sco'!C232,$N$1,"d")</f>
        <v>443</v>
      </c>
      <c r="D232" s="5">
        <v>8.0</v>
      </c>
      <c r="E232" s="16">
        <v>88.07</v>
      </c>
      <c r="F232" s="5">
        <f>VLOOKUP(C232,'Customer Segmenation on RFM Sco'!$P$4:$Q$8,2,1)</f>
        <v>3</v>
      </c>
      <c r="G232" s="5">
        <f>VLOOKUP(D232,'Customer Segmenation on RFM Sco'!$P$11:$Q$15,2,1)</f>
        <v>4</v>
      </c>
      <c r="H232" s="5">
        <f>VLOOKUP(E232,'Customer Segmenation on RFM Sco'!$P$18:$Q$22,2,1)</f>
        <v>4</v>
      </c>
      <c r="I232" s="5" t="str">
        <f t="shared" si="1"/>
        <v>344</v>
      </c>
      <c r="J232" s="5" t="str">
        <f>VLOOKUP('Customer Segmenation on RFM Sco'!J232,'RF Mapping'!$A$1:$B$26,2,0)</f>
        <v>Loyal Customers</v>
      </c>
    </row>
    <row r="233" ht="15.75" customHeight="1">
      <c r="A233" s="5">
        <v>13211.0</v>
      </c>
      <c r="B233" s="5" t="str">
        <f>VLOOKUP(A233,'Customer Details'!$A$1:$B$3264,2,0)</f>
        <v>United Kingdom</v>
      </c>
      <c r="C233" s="5">
        <f>DATEDIF('Customer Segmenation on RFM Sco'!C233,$N$1,"d")</f>
        <v>433</v>
      </c>
      <c r="D233" s="5">
        <v>2.0</v>
      </c>
      <c r="E233" s="16">
        <v>27.0</v>
      </c>
      <c r="F233" s="5">
        <f>VLOOKUP(C233,'Customer Segmenation on RFM Sco'!$P$4:$Q$8,2,1)</f>
        <v>3</v>
      </c>
      <c r="G233" s="5">
        <f>VLOOKUP(D233,'Customer Segmenation on RFM Sco'!$P$11:$Q$15,2,1)</f>
        <v>3</v>
      </c>
      <c r="H233" s="5">
        <f>VLOOKUP(E233,'Customer Segmenation on RFM Sco'!$P$18:$Q$22,2,1)</f>
        <v>2</v>
      </c>
      <c r="I233" s="5" t="str">
        <f t="shared" si="1"/>
        <v>332</v>
      </c>
      <c r="J233" s="5" t="str">
        <f>VLOOKUP('Customer Segmenation on RFM Sco'!J233,'RF Mapping'!$A$1:$B$26,2,0)</f>
        <v>Need Attention</v>
      </c>
    </row>
    <row r="234" ht="15.75" customHeight="1">
      <c r="A234" s="5">
        <v>13212.0</v>
      </c>
      <c r="B234" s="5" t="str">
        <f>VLOOKUP(A234,'Customer Details'!$A$1:$B$3264,2,0)</f>
        <v>Australia</v>
      </c>
      <c r="C234" s="5">
        <f>DATEDIF('Customer Segmenation on RFM Sco'!C234,$N$1,"d")</f>
        <v>372</v>
      </c>
      <c r="D234" s="5">
        <v>1.0</v>
      </c>
      <c r="E234" s="16">
        <v>5.0</v>
      </c>
      <c r="F234" s="5">
        <f>VLOOKUP(C234,'Customer Segmenation on RFM Sco'!$P$4:$Q$8,2,1)</f>
        <v>5</v>
      </c>
      <c r="G234" s="5">
        <f>VLOOKUP(D234,'Customer Segmenation on RFM Sco'!$P$11:$Q$15,2,1)</f>
        <v>2</v>
      </c>
      <c r="H234" s="5">
        <f>VLOOKUP(E234,'Customer Segmenation on RFM Sco'!$P$18:$Q$22,2,1)</f>
        <v>1</v>
      </c>
      <c r="I234" s="5" t="str">
        <f t="shared" si="1"/>
        <v>521</v>
      </c>
      <c r="J234" s="5" t="str">
        <f>VLOOKUP('Customer Segmenation on RFM Sco'!J234,'RF Mapping'!$A$1:$B$26,2,0)</f>
        <v>Potential Loyalists</v>
      </c>
    </row>
    <row r="235" ht="15.75" customHeight="1">
      <c r="A235" s="5">
        <v>13213.0</v>
      </c>
      <c r="B235" s="5" t="str">
        <f>VLOOKUP(A235,'Customer Details'!$A$1:$B$3264,2,0)</f>
        <v>United Kingdom</v>
      </c>
      <c r="C235" s="5">
        <f>DATEDIF('Customer Segmenation on RFM Sco'!C235,$N$1,"d")</f>
        <v>357</v>
      </c>
      <c r="D235" s="5">
        <v>1.0</v>
      </c>
      <c r="E235" s="16">
        <v>17.0</v>
      </c>
      <c r="F235" s="5">
        <f>VLOOKUP(C235,'Customer Segmenation on RFM Sco'!$P$4:$Q$8,2,1)</f>
        <v>5</v>
      </c>
      <c r="G235" s="5">
        <f>VLOOKUP(D235,'Customer Segmenation on RFM Sco'!$P$11:$Q$15,2,1)</f>
        <v>2</v>
      </c>
      <c r="H235" s="5">
        <f>VLOOKUP(E235,'Customer Segmenation on RFM Sco'!$P$18:$Q$22,2,1)</f>
        <v>2</v>
      </c>
      <c r="I235" s="5" t="str">
        <f t="shared" si="1"/>
        <v>522</v>
      </c>
      <c r="J235" s="5" t="str">
        <f>VLOOKUP('Customer Segmenation on RFM Sco'!J235,'RF Mapping'!$A$1:$B$26,2,0)</f>
        <v>Potential Loyalists</v>
      </c>
    </row>
    <row r="236" ht="15.75" customHeight="1">
      <c r="A236" s="5">
        <v>13217.0</v>
      </c>
      <c r="B236" s="5" t="str">
        <f>VLOOKUP(A236,'Customer Details'!$A$1:$B$3264,2,0)</f>
        <v>United Kingdom</v>
      </c>
      <c r="C236" s="5">
        <f>DATEDIF('Customer Segmenation on RFM Sco'!C236,$N$1,"d")</f>
        <v>595</v>
      </c>
      <c r="D236" s="5">
        <v>2.0</v>
      </c>
      <c r="E236" s="16">
        <v>232.05</v>
      </c>
      <c r="F236" s="5">
        <f>VLOOKUP(C236,'Customer Segmenation on RFM Sco'!$P$4:$Q$8,2,1)</f>
        <v>2</v>
      </c>
      <c r="G236" s="5">
        <f>VLOOKUP(D236,'Customer Segmenation on RFM Sco'!$P$11:$Q$15,2,1)</f>
        <v>3</v>
      </c>
      <c r="H236" s="5">
        <f>VLOOKUP(E236,'Customer Segmenation on RFM Sco'!$P$18:$Q$22,2,1)</f>
        <v>4</v>
      </c>
      <c r="I236" s="5" t="str">
        <f t="shared" si="1"/>
        <v>234</v>
      </c>
      <c r="J236" s="5" t="str">
        <f>VLOOKUP('Customer Segmenation on RFM Sco'!J236,'RF Mapping'!$A$1:$B$26,2,0)</f>
        <v>At Risk</v>
      </c>
    </row>
    <row r="237" ht="15.75" customHeight="1">
      <c r="A237" s="5">
        <v>13218.0</v>
      </c>
      <c r="B237" s="5" t="str">
        <f>VLOOKUP(A237,'Customer Details'!$A$1:$B$3264,2,0)</f>
        <v>United Kingdom</v>
      </c>
      <c r="C237" s="5">
        <f>DATEDIF('Customer Segmenation on RFM Sco'!C237,$N$1,"d")</f>
        <v>393</v>
      </c>
      <c r="D237" s="5">
        <v>6.0</v>
      </c>
      <c r="E237" s="16">
        <v>270.2</v>
      </c>
      <c r="F237" s="5">
        <f>VLOOKUP(C237,'Customer Segmenation on RFM Sco'!$P$4:$Q$8,2,1)</f>
        <v>4</v>
      </c>
      <c r="G237" s="5">
        <f>VLOOKUP(D237,'Customer Segmenation on RFM Sco'!$P$11:$Q$15,2,1)</f>
        <v>4</v>
      </c>
      <c r="H237" s="5">
        <f>VLOOKUP(E237,'Customer Segmenation on RFM Sco'!$P$18:$Q$22,2,1)</f>
        <v>4</v>
      </c>
      <c r="I237" s="5" t="str">
        <f t="shared" si="1"/>
        <v>444</v>
      </c>
      <c r="J237" s="5" t="str">
        <f>VLOOKUP('Customer Segmenation on RFM Sco'!J237,'RF Mapping'!$A$1:$B$26,2,0)</f>
        <v>Loyal Customers</v>
      </c>
    </row>
    <row r="238" ht="15.75" customHeight="1">
      <c r="A238" s="5">
        <v>13220.0</v>
      </c>
      <c r="B238" s="5" t="str">
        <f>VLOOKUP(A238,'Customer Details'!$A$1:$B$3264,2,0)</f>
        <v>USA</v>
      </c>
      <c r="C238" s="5">
        <f>DATEDIF('Customer Segmenation on RFM Sco'!C238,$N$1,"d")</f>
        <v>714</v>
      </c>
      <c r="D238" s="5">
        <v>1.0</v>
      </c>
      <c r="E238" s="16">
        <v>13.200000000000001</v>
      </c>
      <c r="F238" s="5">
        <f>VLOOKUP(C238,'Customer Segmenation on RFM Sco'!$P$4:$Q$8,2,1)</f>
        <v>2</v>
      </c>
      <c r="G238" s="5">
        <f>VLOOKUP(D238,'Customer Segmenation on RFM Sco'!$P$11:$Q$15,2,1)</f>
        <v>2</v>
      </c>
      <c r="H238" s="5">
        <f>VLOOKUP(E238,'Customer Segmenation on RFM Sco'!$P$18:$Q$22,2,1)</f>
        <v>1</v>
      </c>
      <c r="I238" s="5" t="str">
        <f t="shared" si="1"/>
        <v>221</v>
      </c>
      <c r="J238" s="5" t="str">
        <f>VLOOKUP('Customer Segmenation on RFM Sco'!J238,'RF Mapping'!$A$1:$B$26,2,0)</f>
        <v>Hibernating</v>
      </c>
    </row>
    <row r="239" ht="15.75" customHeight="1">
      <c r="A239" s="5">
        <v>13221.0</v>
      </c>
      <c r="B239" s="5" t="str">
        <f>VLOOKUP(A239,'Customer Details'!$A$1:$B$3264,2,0)</f>
        <v>USA</v>
      </c>
      <c r="C239" s="5">
        <f>DATEDIF('Customer Segmenation on RFM Sco'!C239,$N$1,"d")</f>
        <v>437</v>
      </c>
      <c r="D239" s="5">
        <v>3.0</v>
      </c>
      <c r="E239" s="16">
        <v>175.62</v>
      </c>
      <c r="F239" s="5">
        <f>VLOOKUP(C239,'Customer Segmenation on RFM Sco'!$P$4:$Q$8,2,1)</f>
        <v>3</v>
      </c>
      <c r="G239" s="5">
        <f>VLOOKUP(D239,'Customer Segmenation on RFM Sco'!$P$11:$Q$15,2,1)</f>
        <v>4</v>
      </c>
      <c r="H239" s="5">
        <f>VLOOKUP(E239,'Customer Segmenation on RFM Sco'!$P$18:$Q$22,2,1)</f>
        <v>4</v>
      </c>
      <c r="I239" s="5" t="str">
        <f t="shared" si="1"/>
        <v>344</v>
      </c>
      <c r="J239" s="5" t="str">
        <f>VLOOKUP('Customer Segmenation on RFM Sco'!J239,'RF Mapping'!$A$1:$B$26,2,0)</f>
        <v>Loyal Customers</v>
      </c>
    </row>
    <row r="240" ht="15.75" customHeight="1">
      <c r="A240" s="5">
        <v>13223.0</v>
      </c>
      <c r="B240" s="5" t="str">
        <f>VLOOKUP(A240,'Customer Details'!$A$1:$B$3264,2,0)</f>
        <v>India</v>
      </c>
      <c r="C240" s="5">
        <f>DATEDIF('Customer Segmenation on RFM Sco'!C240,$N$1,"d")</f>
        <v>552</v>
      </c>
      <c r="D240" s="5">
        <v>1.0</v>
      </c>
      <c r="E240" s="16">
        <v>32.7</v>
      </c>
      <c r="F240" s="5">
        <f>VLOOKUP(C240,'Customer Segmenation on RFM Sco'!$P$4:$Q$8,2,1)</f>
        <v>2</v>
      </c>
      <c r="G240" s="5">
        <f>VLOOKUP(D240,'Customer Segmenation on RFM Sco'!$P$11:$Q$15,2,1)</f>
        <v>2</v>
      </c>
      <c r="H240" s="5">
        <f>VLOOKUP(E240,'Customer Segmenation on RFM Sco'!$P$18:$Q$22,2,1)</f>
        <v>3</v>
      </c>
      <c r="I240" s="5" t="str">
        <f t="shared" si="1"/>
        <v>223</v>
      </c>
      <c r="J240" s="5" t="str">
        <f>VLOOKUP('Customer Segmenation on RFM Sco'!J240,'RF Mapping'!$A$1:$B$26,2,0)</f>
        <v>Hibernating</v>
      </c>
    </row>
    <row r="241" ht="15.75" customHeight="1">
      <c r="A241" s="5">
        <v>13224.0</v>
      </c>
      <c r="B241" s="5" t="str">
        <f>VLOOKUP(A241,'Customer Details'!$A$1:$B$3264,2,0)</f>
        <v>USA</v>
      </c>
      <c r="C241" s="5">
        <f>DATEDIF('Customer Segmenation on RFM Sco'!C241,$N$1,"d")</f>
        <v>628</v>
      </c>
      <c r="D241" s="5">
        <v>1.0</v>
      </c>
      <c r="E241" s="16">
        <v>170.4</v>
      </c>
      <c r="F241" s="5">
        <f>VLOOKUP(C241,'Customer Segmenation on RFM Sco'!$P$4:$Q$8,2,1)</f>
        <v>2</v>
      </c>
      <c r="G241" s="5">
        <f>VLOOKUP(D241,'Customer Segmenation on RFM Sco'!$P$11:$Q$15,2,1)</f>
        <v>2</v>
      </c>
      <c r="H241" s="5">
        <f>VLOOKUP(E241,'Customer Segmenation on RFM Sco'!$P$18:$Q$22,2,1)</f>
        <v>4</v>
      </c>
      <c r="I241" s="5" t="str">
        <f t="shared" si="1"/>
        <v>224</v>
      </c>
      <c r="J241" s="5" t="str">
        <f>VLOOKUP('Customer Segmenation on RFM Sco'!J241,'RF Mapping'!$A$1:$B$26,2,0)</f>
        <v>Hibernating</v>
      </c>
    </row>
    <row r="242" ht="15.75" customHeight="1">
      <c r="A242" s="5">
        <v>13225.0</v>
      </c>
      <c r="B242" s="5" t="str">
        <f>VLOOKUP(A242,'Customer Details'!$A$1:$B$3264,2,0)</f>
        <v>United Kingdom</v>
      </c>
      <c r="C242" s="5">
        <f>DATEDIF('Customer Segmenation on RFM Sco'!C242,$N$1,"d")</f>
        <v>525</v>
      </c>
      <c r="D242" s="5">
        <v>1.0</v>
      </c>
      <c r="E242" s="16">
        <v>25.5</v>
      </c>
      <c r="F242" s="5">
        <f>VLOOKUP(C242,'Customer Segmenation on RFM Sco'!$P$4:$Q$8,2,1)</f>
        <v>3</v>
      </c>
      <c r="G242" s="5">
        <f>VLOOKUP(D242,'Customer Segmenation on RFM Sco'!$P$11:$Q$15,2,1)</f>
        <v>2</v>
      </c>
      <c r="H242" s="5">
        <f>VLOOKUP(E242,'Customer Segmenation on RFM Sco'!$P$18:$Q$22,2,1)</f>
        <v>2</v>
      </c>
      <c r="I242" s="5" t="str">
        <f t="shared" si="1"/>
        <v>322</v>
      </c>
      <c r="J242" s="5" t="str">
        <f>VLOOKUP('Customer Segmenation on RFM Sco'!J242,'RF Mapping'!$A$1:$B$26,2,0)</f>
        <v>About to Sleep</v>
      </c>
    </row>
    <row r="243" ht="15.75" customHeight="1">
      <c r="A243" s="5">
        <v>13226.0</v>
      </c>
      <c r="B243" s="5" t="str">
        <f>VLOOKUP(A243,'Customer Details'!$A$1:$B$3264,2,0)</f>
        <v>India</v>
      </c>
      <c r="C243" s="5">
        <f>DATEDIF('Customer Segmenation on RFM Sco'!C243,$N$1,"d")</f>
        <v>629</v>
      </c>
      <c r="D243" s="5">
        <v>1.0</v>
      </c>
      <c r="E243" s="16">
        <v>15.6</v>
      </c>
      <c r="F243" s="5">
        <f>VLOOKUP(C243,'Customer Segmenation on RFM Sco'!$P$4:$Q$8,2,1)</f>
        <v>2</v>
      </c>
      <c r="G243" s="5">
        <f>VLOOKUP(D243,'Customer Segmenation on RFM Sco'!$P$11:$Q$15,2,1)</f>
        <v>2</v>
      </c>
      <c r="H243" s="5">
        <f>VLOOKUP(E243,'Customer Segmenation on RFM Sco'!$P$18:$Q$22,2,1)</f>
        <v>2</v>
      </c>
      <c r="I243" s="5" t="str">
        <f t="shared" si="1"/>
        <v>222</v>
      </c>
      <c r="J243" s="5" t="str">
        <f>VLOOKUP('Customer Segmenation on RFM Sco'!J243,'RF Mapping'!$A$1:$B$26,2,0)</f>
        <v>Hibernating</v>
      </c>
    </row>
    <row r="244" ht="15.75" customHeight="1">
      <c r="A244" s="5">
        <v>13227.0</v>
      </c>
      <c r="B244" s="5" t="str">
        <f>VLOOKUP(A244,'Customer Details'!$A$1:$B$3264,2,0)</f>
        <v>Australia</v>
      </c>
      <c r="C244" s="5">
        <f>DATEDIF('Customer Segmenation on RFM Sco'!C244,$N$1,"d")</f>
        <v>642</v>
      </c>
      <c r="D244" s="5">
        <v>1.0</v>
      </c>
      <c r="E244" s="16">
        <v>50.0</v>
      </c>
      <c r="F244" s="5">
        <f>VLOOKUP(C244,'Customer Segmenation on RFM Sco'!$P$4:$Q$8,2,1)</f>
        <v>2</v>
      </c>
      <c r="G244" s="5">
        <f>VLOOKUP(D244,'Customer Segmenation on RFM Sco'!$P$11:$Q$15,2,1)</f>
        <v>2</v>
      </c>
      <c r="H244" s="5">
        <f>VLOOKUP(E244,'Customer Segmenation on RFM Sco'!$P$18:$Q$22,2,1)</f>
        <v>3</v>
      </c>
      <c r="I244" s="5" t="str">
        <f t="shared" si="1"/>
        <v>223</v>
      </c>
      <c r="J244" s="5" t="str">
        <f>VLOOKUP('Customer Segmenation on RFM Sco'!J244,'RF Mapping'!$A$1:$B$26,2,0)</f>
        <v>Hibernating</v>
      </c>
    </row>
    <row r="245" ht="15.75" customHeight="1">
      <c r="A245" s="5">
        <v>13228.0</v>
      </c>
      <c r="B245" s="5" t="str">
        <f>VLOOKUP(A245,'Customer Details'!$A$1:$B$3264,2,0)</f>
        <v>China</v>
      </c>
      <c r="C245" s="5">
        <f>DATEDIF('Customer Segmenation on RFM Sco'!C245,$N$1,"d")</f>
        <v>371</v>
      </c>
      <c r="D245" s="5">
        <v>1.0</v>
      </c>
      <c r="E245" s="16">
        <v>50.0</v>
      </c>
      <c r="F245" s="5">
        <f>VLOOKUP(C245,'Customer Segmenation on RFM Sco'!$P$4:$Q$8,2,1)</f>
        <v>5</v>
      </c>
      <c r="G245" s="5">
        <f>VLOOKUP(D245,'Customer Segmenation on RFM Sco'!$P$11:$Q$15,2,1)</f>
        <v>2</v>
      </c>
      <c r="H245" s="5">
        <f>VLOOKUP(E245,'Customer Segmenation on RFM Sco'!$P$18:$Q$22,2,1)</f>
        <v>3</v>
      </c>
      <c r="I245" s="5" t="str">
        <f t="shared" si="1"/>
        <v>523</v>
      </c>
      <c r="J245" s="5" t="str">
        <f>VLOOKUP('Customer Segmenation on RFM Sco'!J245,'RF Mapping'!$A$1:$B$26,2,0)</f>
        <v>Potential Loyalists</v>
      </c>
    </row>
    <row r="246" ht="15.75" customHeight="1">
      <c r="A246" s="5">
        <v>13230.0</v>
      </c>
      <c r="B246" s="5" t="str">
        <f>VLOOKUP(A246,'Customer Details'!$A$1:$B$3264,2,0)</f>
        <v>USA</v>
      </c>
      <c r="C246" s="5">
        <f>DATEDIF('Customer Segmenation on RFM Sco'!C246,$N$1,"d")</f>
        <v>420</v>
      </c>
      <c r="D246" s="5">
        <v>1.0</v>
      </c>
      <c r="E246" s="16">
        <v>50.0</v>
      </c>
      <c r="F246" s="5">
        <f>VLOOKUP(C246,'Customer Segmenation on RFM Sco'!$P$4:$Q$8,2,1)</f>
        <v>4</v>
      </c>
      <c r="G246" s="5">
        <f>VLOOKUP(D246,'Customer Segmenation on RFM Sco'!$P$11:$Q$15,2,1)</f>
        <v>2</v>
      </c>
      <c r="H246" s="5">
        <f>VLOOKUP(E246,'Customer Segmenation on RFM Sco'!$P$18:$Q$22,2,1)</f>
        <v>3</v>
      </c>
      <c r="I246" s="5" t="str">
        <f t="shared" si="1"/>
        <v>423</v>
      </c>
      <c r="J246" s="5" t="str">
        <f>VLOOKUP('Customer Segmenation on RFM Sco'!J246,'RF Mapping'!$A$1:$B$26,2,0)</f>
        <v>Potential Loyalists</v>
      </c>
    </row>
    <row r="247" ht="15.75" customHeight="1">
      <c r="A247" s="5">
        <v>13232.0</v>
      </c>
      <c r="B247" s="5" t="str">
        <f>VLOOKUP(A247,'Customer Details'!$A$1:$B$3264,2,0)</f>
        <v>China</v>
      </c>
      <c r="C247" s="5">
        <f>DATEDIF('Customer Segmenation on RFM Sco'!C247,$N$1,"d")</f>
        <v>414</v>
      </c>
      <c r="D247" s="5">
        <v>1.0</v>
      </c>
      <c r="E247" s="16">
        <v>69.8</v>
      </c>
      <c r="F247" s="5">
        <f>VLOOKUP(C247,'Customer Segmenation on RFM Sco'!$P$4:$Q$8,2,1)</f>
        <v>4</v>
      </c>
      <c r="G247" s="5">
        <f>VLOOKUP(D247,'Customer Segmenation on RFM Sco'!$P$11:$Q$15,2,1)</f>
        <v>2</v>
      </c>
      <c r="H247" s="5">
        <f>VLOOKUP(E247,'Customer Segmenation on RFM Sco'!$P$18:$Q$22,2,1)</f>
        <v>3</v>
      </c>
      <c r="I247" s="5" t="str">
        <f t="shared" si="1"/>
        <v>423</v>
      </c>
      <c r="J247" s="5" t="str">
        <f>VLOOKUP('Customer Segmenation on RFM Sco'!J247,'RF Mapping'!$A$1:$B$26,2,0)</f>
        <v>Potential Loyalists</v>
      </c>
    </row>
    <row r="248" ht="15.75" customHeight="1">
      <c r="A248" s="5">
        <v>13233.0</v>
      </c>
      <c r="B248" s="5" t="str">
        <f>VLOOKUP(A248,'Customer Details'!$A$1:$B$3264,2,0)</f>
        <v>Australia</v>
      </c>
      <c r="C248" s="5">
        <f>DATEDIF('Customer Segmenation on RFM Sco'!C248,$N$1,"d")</f>
        <v>426</v>
      </c>
      <c r="D248" s="5">
        <v>1.0</v>
      </c>
      <c r="E248" s="16">
        <v>6.72</v>
      </c>
      <c r="F248" s="5">
        <f>VLOOKUP(C248,'Customer Segmenation on RFM Sco'!$P$4:$Q$8,2,1)</f>
        <v>4</v>
      </c>
      <c r="G248" s="5">
        <f>VLOOKUP(D248,'Customer Segmenation on RFM Sco'!$P$11:$Q$15,2,1)</f>
        <v>2</v>
      </c>
      <c r="H248" s="5">
        <f>VLOOKUP(E248,'Customer Segmenation on RFM Sco'!$P$18:$Q$22,2,1)</f>
        <v>1</v>
      </c>
      <c r="I248" s="5" t="str">
        <f t="shared" si="1"/>
        <v>421</v>
      </c>
      <c r="J248" s="5" t="str">
        <f>VLOOKUP('Customer Segmenation on RFM Sco'!J248,'RF Mapping'!$A$1:$B$26,2,0)</f>
        <v>Potential Loyalists</v>
      </c>
    </row>
    <row r="249" ht="15.75" customHeight="1">
      <c r="A249" s="5">
        <v>13235.0</v>
      </c>
      <c r="B249" s="5" t="str">
        <f>VLOOKUP(A249,'Customer Details'!$A$1:$B$3264,2,0)</f>
        <v>United Kingdom</v>
      </c>
      <c r="C249" s="5">
        <f>DATEDIF('Customer Segmenation on RFM Sco'!C249,$N$1,"d")</f>
        <v>474</v>
      </c>
      <c r="D249" s="5">
        <v>1.0</v>
      </c>
      <c r="E249" s="16">
        <v>20.8</v>
      </c>
      <c r="F249" s="5">
        <f>VLOOKUP(C249,'Customer Segmenation on RFM Sco'!$P$4:$Q$8,2,1)</f>
        <v>3</v>
      </c>
      <c r="G249" s="5">
        <f>VLOOKUP(D249,'Customer Segmenation on RFM Sco'!$P$11:$Q$15,2,1)</f>
        <v>2</v>
      </c>
      <c r="H249" s="5">
        <f>VLOOKUP(E249,'Customer Segmenation on RFM Sco'!$P$18:$Q$22,2,1)</f>
        <v>2</v>
      </c>
      <c r="I249" s="5" t="str">
        <f t="shared" si="1"/>
        <v>322</v>
      </c>
      <c r="J249" s="5" t="str">
        <f>VLOOKUP('Customer Segmenation on RFM Sco'!J249,'RF Mapping'!$A$1:$B$26,2,0)</f>
        <v>About to Sleep</v>
      </c>
    </row>
    <row r="250" ht="15.75" customHeight="1">
      <c r="A250" s="5">
        <v>13236.0</v>
      </c>
      <c r="B250" s="5" t="str">
        <f>VLOOKUP(A250,'Customer Details'!$A$1:$B$3264,2,0)</f>
        <v>United Kingdom</v>
      </c>
      <c r="C250" s="5">
        <f>DATEDIF('Customer Segmenation on RFM Sco'!C250,$N$1,"d")</f>
        <v>609</v>
      </c>
      <c r="D250" s="5">
        <v>1.0</v>
      </c>
      <c r="E250" s="16">
        <v>2.5</v>
      </c>
      <c r="F250" s="5">
        <f>VLOOKUP(C250,'Customer Segmenation on RFM Sco'!$P$4:$Q$8,2,1)</f>
        <v>2</v>
      </c>
      <c r="G250" s="5">
        <f>VLOOKUP(D250,'Customer Segmenation on RFM Sco'!$P$11:$Q$15,2,1)</f>
        <v>2</v>
      </c>
      <c r="H250" s="5">
        <f>VLOOKUP(E250,'Customer Segmenation on RFM Sco'!$P$18:$Q$22,2,1)</f>
        <v>1</v>
      </c>
      <c r="I250" s="5" t="str">
        <f t="shared" si="1"/>
        <v>221</v>
      </c>
      <c r="J250" s="5" t="str">
        <f>VLOOKUP('Customer Segmenation on RFM Sco'!J250,'RF Mapping'!$A$1:$B$26,2,0)</f>
        <v>Hibernating</v>
      </c>
    </row>
    <row r="251" ht="15.75" customHeight="1">
      <c r="A251" s="5">
        <v>13238.0</v>
      </c>
      <c r="B251" s="5" t="str">
        <f>VLOOKUP(A251,'Customer Details'!$A$1:$B$3264,2,0)</f>
        <v>India</v>
      </c>
      <c r="C251" s="5">
        <f>DATEDIF('Customer Segmenation on RFM Sco'!C251,$N$1,"d")</f>
        <v>357</v>
      </c>
      <c r="D251" s="5">
        <v>3.0</v>
      </c>
      <c r="E251" s="16">
        <v>43.32</v>
      </c>
      <c r="F251" s="5">
        <f>VLOOKUP(C251,'Customer Segmenation on RFM Sco'!$P$4:$Q$8,2,1)</f>
        <v>5</v>
      </c>
      <c r="G251" s="5">
        <f>VLOOKUP(D251,'Customer Segmenation on RFM Sco'!$P$11:$Q$15,2,1)</f>
        <v>4</v>
      </c>
      <c r="H251" s="5">
        <f>VLOOKUP(E251,'Customer Segmenation on RFM Sco'!$P$18:$Q$22,2,1)</f>
        <v>3</v>
      </c>
      <c r="I251" s="5" t="str">
        <f t="shared" si="1"/>
        <v>543</v>
      </c>
      <c r="J251" s="5" t="str">
        <f>VLOOKUP('Customer Segmenation on RFM Sco'!J251,'RF Mapping'!$A$1:$B$26,2,0)</f>
        <v>Champions</v>
      </c>
    </row>
    <row r="252" ht="15.75" customHeight="1">
      <c r="A252" s="5">
        <v>13239.0</v>
      </c>
      <c r="B252" s="5" t="str">
        <f>VLOOKUP(A252,'Customer Details'!$A$1:$B$3264,2,0)</f>
        <v>Australia</v>
      </c>
      <c r="C252" s="5">
        <f>DATEDIF('Customer Segmenation on RFM Sco'!C252,$N$1,"d")</f>
        <v>420</v>
      </c>
      <c r="D252" s="5">
        <v>1.0</v>
      </c>
      <c r="E252" s="16">
        <v>32.4</v>
      </c>
      <c r="F252" s="5">
        <f>VLOOKUP(C252,'Customer Segmenation on RFM Sco'!$P$4:$Q$8,2,1)</f>
        <v>4</v>
      </c>
      <c r="G252" s="5">
        <f>VLOOKUP(D252,'Customer Segmenation on RFM Sco'!$P$11:$Q$15,2,1)</f>
        <v>2</v>
      </c>
      <c r="H252" s="5">
        <f>VLOOKUP(E252,'Customer Segmenation on RFM Sco'!$P$18:$Q$22,2,1)</f>
        <v>2</v>
      </c>
      <c r="I252" s="5" t="str">
        <f t="shared" si="1"/>
        <v>422</v>
      </c>
      <c r="J252" s="5" t="str">
        <f>VLOOKUP('Customer Segmenation on RFM Sco'!J252,'RF Mapping'!$A$1:$B$26,2,0)</f>
        <v>Potential Loyalists</v>
      </c>
    </row>
    <row r="253" ht="15.75" customHeight="1">
      <c r="A253" s="5">
        <v>13240.0</v>
      </c>
      <c r="B253" s="5" t="str">
        <f>VLOOKUP(A253,'Customer Details'!$A$1:$B$3264,2,0)</f>
        <v>India</v>
      </c>
      <c r="C253" s="5">
        <f>DATEDIF('Customer Segmenation on RFM Sco'!C253,$N$1,"d")</f>
        <v>362</v>
      </c>
      <c r="D253" s="5">
        <v>2.0</v>
      </c>
      <c r="E253" s="16">
        <v>60.6</v>
      </c>
      <c r="F253" s="5">
        <f>VLOOKUP(C253,'Customer Segmenation on RFM Sco'!$P$4:$Q$8,2,1)</f>
        <v>5</v>
      </c>
      <c r="G253" s="5">
        <f>VLOOKUP(D253,'Customer Segmenation on RFM Sco'!$P$11:$Q$15,2,1)</f>
        <v>3</v>
      </c>
      <c r="H253" s="5">
        <f>VLOOKUP(E253,'Customer Segmenation on RFM Sco'!$P$18:$Q$22,2,1)</f>
        <v>3</v>
      </c>
      <c r="I253" s="5" t="str">
        <f t="shared" si="1"/>
        <v>533</v>
      </c>
      <c r="J253" s="5" t="str">
        <f>VLOOKUP('Customer Segmenation on RFM Sco'!J253,'RF Mapping'!$A$1:$B$26,2,0)</f>
        <v>Potential Loyalists</v>
      </c>
    </row>
    <row r="254" ht="15.75" customHeight="1">
      <c r="A254" s="5">
        <v>13242.0</v>
      </c>
      <c r="B254" s="5" t="str">
        <f>VLOOKUP(A254,'Customer Details'!$A$1:$B$3264,2,0)</f>
        <v>Australia</v>
      </c>
      <c r="C254" s="5">
        <f>DATEDIF('Customer Segmenation on RFM Sco'!C254,$N$1,"d")</f>
        <v>708</v>
      </c>
      <c r="D254" s="5">
        <v>2.0</v>
      </c>
      <c r="E254" s="16">
        <v>55.400000000000006</v>
      </c>
      <c r="F254" s="5">
        <f>VLOOKUP(C254,'Customer Segmenation on RFM Sco'!$P$4:$Q$8,2,1)</f>
        <v>2</v>
      </c>
      <c r="G254" s="5">
        <f>VLOOKUP(D254,'Customer Segmenation on RFM Sco'!$P$11:$Q$15,2,1)</f>
        <v>3</v>
      </c>
      <c r="H254" s="5">
        <f>VLOOKUP(E254,'Customer Segmenation on RFM Sco'!$P$18:$Q$22,2,1)</f>
        <v>3</v>
      </c>
      <c r="I254" s="5" t="str">
        <f t="shared" si="1"/>
        <v>233</v>
      </c>
      <c r="J254" s="5" t="str">
        <f>VLOOKUP('Customer Segmenation on RFM Sco'!J254,'RF Mapping'!$A$1:$B$26,2,0)</f>
        <v>At Risk</v>
      </c>
    </row>
    <row r="255" ht="15.75" customHeight="1">
      <c r="A255" s="5">
        <v>13243.0</v>
      </c>
      <c r="B255" s="5" t="str">
        <f>VLOOKUP(A255,'Customer Details'!$A$1:$B$3264,2,0)</f>
        <v>USA</v>
      </c>
      <c r="C255" s="5">
        <f>DATEDIF('Customer Segmenation on RFM Sco'!C255,$N$1,"d")</f>
        <v>720</v>
      </c>
      <c r="D255" s="5">
        <v>1.0</v>
      </c>
      <c r="E255" s="16">
        <v>8.5</v>
      </c>
      <c r="F255" s="5">
        <f>VLOOKUP(C255,'Customer Segmenation on RFM Sco'!$P$4:$Q$8,2,1)</f>
        <v>2</v>
      </c>
      <c r="G255" s="5">
        <f>VLOOKUP(D255,'Customer Segmenation on RFM Sco'!$P$11:$Q$15,2,1)</f>
        <v>2</v>
      </c>
      <c r="H255" s="5">
        <f>VLOOKUP(E255,'Customer Segmenation on RFM Sco'!$P$18:$Q$22,2,1)</f>
        <v>1</v>
      </c>
      <c r="I255" s="5" t="str">
        <f t="shared" si="1"/>
        <v>221</v>
      </c>
      <c r="J255" s="5" t="str">
        <f>VLOOKUP('Customer Segmenation on RFM Sco'!J255,'RF Mapping'!$A$1:$B$26,2,0)</f>
        <v>Hibernating</v>
      </c>
    </row>
    <row r="256" ht="15.75" customHeight="1">
      <c r="A256" s="5">
        <v>13246.0</v>
      </c>
      <c r="B256" s="5" t="str">
        <f>VLOOKUP(A256,'Customer Details'!$A$1:$B$3264,2,0)</f>
        <v>USA</v>
      </c>
      <c r="C256" s="5">
        <f>DATEDIF('Customer Segmenation on RFM Sco'!C256,$N$1,"d")</f>
        <v>444</v>
      </c>
      <c r="D256" s="5">
        <v>1.0</v>
      </c>
      <c r="E256" s="16">
        <v>60.2</v>
      </c>
      <c r="F256" s="5">
        <f>VLOOKUP(C256,'Customer Segmenation on RFM Sco'!$P$4:$Q$8,2,1)</f>
        <v>3</v>
      </c>
      <c r="G256" s="5">
        <f>VLOOKUP(D256,'Customer Segmenation on RFM Sco'!$P$11:$Q$15,2,1)</f>
        <v>2</v>
      </c>
      <c r="H256" s="5">
        <f>VLOOKUP(E256,'Customer Segmenation on RFM Sco'!$P$18:$Q$22,2,1)</f>
        <v>3</v>
      </c>
      <c r="I256" s="5" t="str">
        <f t="shared" si="1"/>
        <v>323</v>
      </c>
      <c r="J256" s="5" t="str">
        <f>VLOOKUP('Customer Segmenation on RFM Sco'!J256,'RF Mapping'!$A$1:$B$26,2,0)</f>
        <v>About to Sleep</v>
      </c>
    </row>
    <row r="257" ht="15.75" customHeight="1">
      <c r="A257" s="5">
        <v>13247.0</v>
      </c>
      <c r="B257" s="5" t="str">
        <f>VLOOKUP(A257,'Customer Details'!$A$1:$B$3264,2,0)</f>
        <v>United Kingdom</v>
      </c>
      <c r="C257" s="5">
        <f>DATEDIF('Customer Segmenation on RFM Sco'!C257,$N$1,"d")</f>
        <v>510</v>
      </c>
      <c r="D257" s="5">
        <v>1.0</v>
      </c>
      <c r="E257" s="16">
        <v>17.85</v>
      </c>
      <c r="F257" s="5">
        <f>VLOOKUP(C257,'Customer Segmenation on RFM Sco'!$P$4:$Q$8,2,1)</f>
        <v>3</v>
      </c>
      <c r="G257" s="5">
        <f>VLOOKUP(D257,'Customer Segmenation on RFM Sco'!$P$11:$Q$15,2,1)</f>
        <v>2</v>
      </c>
      <c r="H257" s="5">
        <f>VLOOKUP(E257,'Customer Segmenation on RFM Sco'!$P$18:$Q$22,2,1)</f>
        <v>2</v>
      </c>
      <c r="I257" s="5" t="str">
        <f t="shared" si="1"/>
        <v>322</v>
      </c>
      <c r="J257" s="5" t="str">
        <f>VLOOKUP('Customer Segmenation on RFM Sco'!J257,'RF Mapping'!$A$1:$B$26,2,0)</f>
        <v>About to Sleep</v>
      </c>
    </row>
    <row r="258" ht="15.75" customHeight="1">
      <c r="A258" s="5">
        <v>13248.0</v>
      </c>
      <c r="B258" s="5" t="str">
        <f>VLOOKUP(A258,'Customer Details'!$A$1:$B$3264,2,0)</f>
        <v>United Kingdom</v>
      </c>
      <c r="C258" s="5">
        <f>DATEDIF('Customer Segmenation on RFM Sco'!C258,$N$1,"d")</f>
        <v>454</v>
      </c>
      <c r="D258" s="5">
        <v>3.0</v>
      </c>
      <c r="E258" s="16">
        <v>123.9</v>
      </c>
      <c r="F258" s="5">
        <f>VLOOKUP(C258,'Customer Segmenation on RFM Sco'!$P$4:$Q$8,2,1)</f>
        <v>3</v>
      </c>
      <c r="G258" s="5">
        <f>VLOOKUP(D258,'Customer Segmenation on RFM Sco'!$P$11:$Q$15,2,1)</f>
        <v>4</v>
      </c>
      <c r="H258" s="5">
        <f>VLOOKUP(E258,'Customer Segmenation on RFM Sco'!$P$18:$Q$22,2,1)</f>
        <v>4</v>
      </c>
      <c r="I258" s="5" t="str">
        <f t="shared" si="1"/>
        <v>344</v>
      </c>
      <c r="J258" s="5" t="str">
        <f>VLOOKUP('Customer Segmenation on RFM Sco'!J258,'RF Mapping'!$A$1:$B$26,2,0)</f>
        <v>Loyal Customers</v>
      </c>
    </row>
    <row r="259" ht="15.75" customHeight="1">
      <c r="A259" s="5">
        <v>13253.0</v>
      </c>
      <c r="B259" s="5" t="str">
        <f>VLOOKUP(A259,'Customer Details'!$A$1:$B$3264,2,0)</f>
        <v>India</v>
      </c>
      <c r="C259" s="5">
        <f>DATEDIF('Customer Segmenation on RFM Sco'!C259,$N$1,"d")</f>
        <v>422</v>
      </c>
      <c r="D259" s="5">
        <v>1.0</v>
      </c>
      <c r="E259" s="16">
        <v>17.700000000000003</v>
      </c>
      <c r="F259" s="5">
        <f>VLOOKUP(C259,'Customer Segmenation on RFM Sco'!$P$4:$Q$8,2,1)</f>
        <v>4</v>
      </c>
      <c r="G259" s="5">
        <f>VLOOKUP(D259,'Customer Segmenation on RFM Sco'!$P$11:$Q$15,2,1)</f>
        <v>2</v>
      </c>
      <c r="H259" s="5">
        <f>VLOOKUP(E259,'Customer Segmenation on RFM Sco'!$P$18:$Q$22,2,1)</f>
        <v>2</v>
      </c>
      <c r="I259" s="5" t="str">
        <f t="shared" si="1"/>
        <v>422</v>
      </c>
      <c r="J259" s="5" t="str">
        <f>VLOOKUP('Customer Segmenation on RFM Sco'!J259,'RF Mapping'!$A$1:$B$26,2,0)</f>
        <v>Potential Loyalists</v>
      </c>
    </row>
    <row r="260" ht="15.75" customHeight="1">
      <c r="A260" s="5">
        <v>13255.0</v>
      </c>
      <c r="B260" s="5" t="str">
        <f>VLOOKUP(A260,'Customer Details'!$A$1:$B$3264,2,0)</f>
        <v>Australia</v>
      </c>
      <c r="C260" s="5">
        <f>DATEDIF('Customer Segmenation on RFM Sco'!C260,$N$1,"d")</f>
        <v>376</v>
      </c>
      <c r="D260" s="5">
        <v>2.0</v>
      </c>
      <c r="E260" s="16">
        <v>46.5</v>
      </c>
      <c r="F260" s="5">
        <f>VLOOKUP(C260,'Customer Segmenation on RFM Sco'!$P$4:$Q$8,2,1)</f>
        <v>5</v>
      </c>
      <c r="G260" s="5">
        <f>VLOOKUP(D260,'Customer Segmenation on RFM Sco'!$P$11:$Q$15,2,1)</f>
        <v>3</v>
      </c>
      <c r="H260" s="5">
        <f>VLOOKUP(E260,'Customer Segmenation on RFM Sco'!$P$18:$Q$22,2,1)</f>
        <v>3</v>
      </c>
      <c r="I260" s="5" t="str">
        <f t="shared" si="1"/>
        <v>533</v>
      </c>
      <c r="J260" s="5" t="str">
        <f>VLOOKUP('Customer Segmenation on RFM Sco'!J260,'RF Mapping'!$A$1:$B$26,2,0)</f>
        <v>Potential Loyalists</v>
      </c>
    </row>
    <row r="261" ht="15.75" customHeight="1">
      <c r="A261" s="5">
        <v>13258.0</v>
      </c>
      <c r="B261" s="5" t="str">
        <f>VLOOKUP(A261,'Customer Details'!$A$1:$B$3264,2,0)</f>
        <v>India</v>
      </c>
      <c r="C261" s="5">
        <f>DATEDIF('Customer Segmenation on RFM Sco'!C261,$N$1,"d")</f>
        <v>428</v>
      </c>
      <c r="D261" s="5">
        <v>1.0</v>
      </c>
      <c r="E261" s="16">
        <v>17.0</v>
      </c>
      <c r="F261" s="5">
        <f>VLOOKUP(C261,'Customer Segmenation on RFM Sco'!$P$4:$Q$8,2,1)</f>
        <v>4</v>
      </c>
      <c r="G261" s="5">
        <f>VLOOKUP(D261,'Customer Segmenation on RFM Sco'!$P$11:$Q$15,2,1)</f>
        <v>2</v>
      </c>
      <c r="H261" s="5">
        <f>VLOOKUP(E261,'Customer Segmenation on RFM Sco'!$P$18:$Q$22,2,1)</f>
        <v>2</v>
      </c>
      <c r="I261" s="5" t="str">
        <f t="shared" si="1"/>
        <v>422</v>
      </c>
      <c r="J261" s="5" t="str">
        <f>VLOOKUP('Customer Segmenation on RFM Sco'!J261,'RF Mapping'!$A$1:$B$26,2,0)</f>
        <v>Potential Loyalists</v>
      </c>
    </row>
    <row r="262" ht="15.75" customHeight="1">
      <c r="A262" s="5">
        <v>13259.0</v>
      </c>
      <c r="B262" s="5" t="str">
        <f>VLOOKUP(A262,'Customer Details'!$A$1:$B$3264,2,0)</f>
        <v>India</v>
      </c>
      <c r="C262" s="5">
        <f>DATEDIF('Customer Segmenation on RFM Sco'!C262,$N$1,"d")</f>
        <v>366</v>
      </c>
      <c r="D262" s="5">
        <v>1.0</v>
      </c>
      <c r="E262" s="16">
        <v>38.01</v>
      </c>
      <c r="F262" s="5">
        <f>VLOOKUP(C262,'Customer Segmenation on RFM Sco'!$P$4:$Q$8,2,1)</f>
        <v>5</v>
      </c>
      <c r="G262" s="5">
        <f>VLOOKUP(D262,'Customer Segmenation on RFM Sco'!$P$11:$Q$15,2,1)</f>
        <v>2</v>
      </c>
      <c r="H262" s="5">
        <f>VLOOKUP(E262,'Customer Segmenation on RFM Sco'!$P$18:$Q$22,2,1)</f>
        <v>3</v>
      </c>
      <c r="I262" s="5" t="str">
        <f t="shared" si="1"/>
        <v>523</v>
      </c>
      <c r="J262" s="5" t="str">
        <f>VLOOKUP('Customer Segmenation on RFM Sco'!J262,'RF Mapping'!$A$1:$B$26,2,0)</f>
        <v>Potential Loyalists</v>
      </c>
    </row>
    <row r="263" ht="15.75" customHeight="1">
      <c r="A263" s="5">
        <v>13263.0</v>
      </c>
      <c r="B263" s="5" t="str">
        <f>VLOOKUP(A263,'Customer Details'!$A$1:$B$3264,2,0)</f>
        <v>Australia</v>
      </c>
      <c r="C263" s="5">
        <f>DATEDIF('Customer Segmenation on RFM Sco'!C263,$N$1,"d")</f>
        <v>392</v>
      </c>
      <c r="D263" s="5">
        <v>3.0</v>
      </c>
      <c r="E263" s="16">
        <v>61.03999999999999</v>
      </c>
      <c r="F263" s="5">
        <f>VLOOKUP(C263,'Customer Segmenation on RFM Sco'!$P$4:$Q$8,2,1)</f>
        <v>4</v>
      </c>
      <c r="G263" s="5">
        <f>VLOOKUP(D263,'Customer Segmenation on RFM Sco'!$P$11:$Q$15,2,1)</f>
        <v>4</v>
      </c>
      <c r="H263" s="5">
        <f>VLOOKUP(E263,'Customer Segmenation on RFM Sco'!$P$18:$Q$22,2,1)</f>
        <v>3</v>
      </c>
      <c r="I263" s="5" t="str">
        <f t="shared" si="1"/>
        <v>443</v>
      </c>
      <c r="J263" s="5" t="str">
        <f>VLOOKUP('Customer Segmenation on RFM Sco'!J263,'RF Mapping'!$A$1:$B$26,2,0)</f>
        <v>Loyal Customers</v>
      </c>
    </row>
    <row r="264" ht="15.75" customHeight="1">
      <c r="A264" s="5">
        <v>13265.0</v>
      </c>
      <c r="B264" s="5" t="str">
        <f>VLOOKUP(A264,'Customer Details'!$A$1:$B$3264,2,0)</f>
        <v>Australia</v>
      </c>
      <c r="C264" s="5">
        <f>DATEDIF('Customer Segmenation on RFM Sco'!C264,$N$1,"d")</f>
        <v>376</v>
      </c>
      <c r="D264" s="5">
        <v>2.0</v>
      </c>
      <c r="E264" s="16">
        <v>29.1</v>
      </c>
      <c r="F264" s="5">
        <f>VLOOKUP(C264,'Customer Segmenation on RFM Sco'!$P$4:$Q$8,2,1)</f>
        <v>5</v>
      </c>
      <c r="G264" s="5">
        <f>VLOOKUP(D264,'Customer Segmenation on RFM Sco'!$P$11:$Q$15,2,1)</f>
        <v>3</v>
      </c>
      <c r="H264" s="5">
        <f>VLOOKUP(E264,'Customer Segmenation on RFM Sco'!$P$18:$Q$22,2,1)</f>
        <v>2</v>
      </c>
      <c r="I264" s="5" t="str">
        <f t="shared" si="1"/>
        <v>532</v>
      </c>
      <c r="J264" s="5" t="str">
        <f>VLOOKUP('Customer Segmenation on RFM Sco'!J264,'RF Mapping'!$A$1:$B$26,2,0)</f>
        <v>Potential Loyalists</v>
      </c>
    </row>
    <row r="265" ht="15.75" customHeight="1">
      <c r="A265" s="5">
        <v>13266.0</v>
      </c>
      <c r="B265" s="5" t="str">
        <f>VLOOKUP(A265,'Customer Details'!$A$1:$B$3264,2,0)</f>
        <v>India</v>
      </c>
      <c r="C265" s="5">
        <f>DATEDIF('Customer Segmenation on RFM Sco'!C265,$N$1,"d")</f>
        <v>479</v>
      </c>
      <c r="D265" s="5">
        <v>1.0</v>
      </c>
      <c r="E265" s="16">
        <v>2.2800000000000002</v>
      </c>
      <c r="F265" s="5">
        <f>VLOOKUP(C265,'Customer Segmenation on RFM Sco'!$P$4:$Q$8,2,1)</f>
        <v>3</v>
      </c>
      <c r="G265" s="5">
        <f>VLOOKUP(D265,'Customer Segmenation on RFM Sco'!$P$11:$Q$15,2,1)</f>
        <v>2</v>
      </c>
      <c r="H265" s="5">
        <f>VLOOKUP(E265,'Customer Segmenation on RFM Sco'!$P$18:$Q$22,2,1)</f>
        <v>1</v>
      </c>
      <c r="I265" s="5" t="str">
        <f t="shared" si="1"/>
        <v>321</v>
      </c>
      <c r="J265" s="5" t="str">
        <f>VLOOKUP('Customer Segmenation on RFM Sco'!J265,'RF Mapping'!$A$1:$B$26,2,0)</f>
        <v>About to Sleep</v>
      </c>
    </row>
    <row r="266" ht="15.75" customHeight="1">
      <c r="A266" s="5">
        <v>13267.0</v>
      </c>
      <c r="B266" s="5" t="str">
        <f>VLOOKUP(A266,'Customer Details'!$A$1:$B$3264,2,0)</f>
        <v>China</v>
      </c>
      <c r="C266" s="5">
        <f>DATEDIF('Customer Segmenation on RFM Sco'!C266,$N$1,"d")</f>
        <v>391</v>
      </c>
      <c r="D266" s="5">
        <v>14.0</v>
      </c>
      <c r="E266" s="16">
        <v>738.8399999999999</v>
      </c>
      <c r="F266" s="5">
        <f>VLOOKUP(C266,'Customer Segmenation on RFM Sco'!$P$4:$Q$8,2,1)</f>
        <v>4</v>
      </c>
      <c r="G266" s="5">
        <f>VLOOKUP(D266,'Customer Segmenation on RFM Sco'!$P$11:$Q$15,2,1)</f>
        <v>4</v>
      </c>
      <c r="H266" s="5">
        <f>VLOOKUP(E266,'Customer Segmenation on RFM Sco'!$P$18:$Q$22,2,1)</f>
        <v>4</v>
      </c>
      <c r="I266" s="5" t="str">
        <f t="shared" si="1"/>
        <v>444</v>
      </c>
      <c r="J266" s="5" t="str">
        <f>VLOOKUP('Customer Segmenation on RFM Sco'!J266,'RF Mapping'!$A$1:$B$26,2,0)</f>
        <v>Loyal Customers</v>
      </c>
    </row>
    <row r="267" ht="15.75" customHeight="1">
      <c r="A267" s="5">
        <v>13268.0</v>
      </c>
      <c r="B267" s="5" t="str">
        <f>VLOOKUP(A267,'Customer Details'!$A$1:$B$3264,2,0)</f>
        <v>India</v>
      </c>
      <c r="C267" s="5">
        <f>DATEDIF('Customer Segmenation on RFM Sco'!C267,$N$1,"d")</f>
        <v>634</v>
      </c>
      <c r="D267" s="5">
        <v>1.0</v>
      </c>
      <c r="E267" s="16">
        <v>5.85</v>
      </c>
      <c r="F267" s="5">
        <f>VLOOKUP(C267,'Customer Segmenation on RFM Sco'!$P$4:$Q$8,2,1)</f>
        <v>2</v>
      </c>
      <c r="G267" s="5">
        <f>VLOOKUP(D267,'Customer Segmenation on RFM Sco'!$P$11:$Q$15,2,1)</f>
        <v>2</v>
      </c>
      <c r="H267" s="5">
        <f>VLOOKUP(E267,'Customer Segmenation on RFM Sco'!$P$18:$Q$22,2,1)</f>
        <v>1</v>
      </c>
      <c r="I267" s="5" t="str">
        <f t="shared" si="1"/>
        <v>221</v>
      </c>
      <c r="J267" s="5" t="str">
        <f>VLOOKUP('Customer Segmenation on RFM Sco'!J267,'RF Mapping'!$A$1:$B$26,2,0)</f>
        <v>Hibernating</v>
      </c>
    </row>
    <row r="268" ht="15.75" customHeight="1">
      <c r="A268" s="5">
        <v>13269.0</v>
      </c>
      <c r="B268" s="5" t="str">
        <f>VLOOKUP(A268,'Customer Details'!$A$1:$B$3264,2,0)</f>
        <v>USA</v>
      </c>
      <c r="C268" s="5">
        <f>DATEDIF('Customer Segmenation on RFM Sco'!C268,$N$1,"d")</f>
        <v>459</v>
      </c>
      <c r="D268" s="5">
        <v>1.0</v>
      </c>
      <c r="E268" s="16">
        <v>6.25</v>
      </c>
      <c r="F268" s="5">
        <f>VLOOKUP(C268,'Customer Segmenation on RFM Sco'!$P$4:$Q$8,2,1)</f>
        <v>3</v>
      </c>
      <c r="G268" s="5">
        <f>VLOOKUP(D268,'Customer Segmenation on RFM Sco'!$P$11:$Q$15,2,1)</f>
        <v>2</v>
      </c>
      <c r="H268" s="5">
        <f>VLOOKUP(E268,'Customer Segmenation on RFM Sco'!$P$18:$Q$22,2,1)</f>
        <v>1</v>
      </c>
      <c r="I268" s="5" t="str">
        <f t="shared" si="1"/>
        <v>321</v>
      </c>
      <c r="J268" s="5" t="str">
        <f>VLOOKUP('Customer Segmenation on RFM Sco'!J268,'RF Mapping'!$A$1:$B$26,2,0)</f>
        <v>About to Sleep</v>
      </c>
    </row>
    <row r="269" ht="15.75" customHeight="1">
      <c r="A269" s="5">
        <v>13271.0</v>
      </c>
      <c r="B269" s="5" t="str">
        <f>VLOOKUP(A269,'Customer Details'!$A$1:$B$3264,2,0)</f>
        <v>United Kingdom</v>
      </c>
      <c r="C269" s="5">
        <f>DATEDIF('Customer Segmenation on RFM Sco'!C269,$N$1,"d")</f>
        <v>397</v>
      </c>
      <c r="D269" s="5">
        <v>1.0</v>
      </c>
      <c r="E269" s="16">
        <v>68.0</v>
      </c>
      <c r="F269" s="5">
        <f>VLOOKUP(C269,'Customer Segmenation on RFM Sco'!$P$4:$Q$8,2,1)</f>
        <v>4</v>
      </c>
      <c r="G269" s="5">
        <f>VLOOKUP(D269,'Customer Segmenation on RFM Sco'!$P$11:$Q$15,2,1)</f>
        <v>2</v>
      </c>
      <c r="H269" s="5">
        <f>VLOOKUP(E269,'Customer Segmenation on RFM Sco'!$P$18:$Q$22,2,1)</f>
        <v>3</v>
      </c>
      <c r="I269" s="5" t="str">
        <f t="shared" si="1"/>
        <v>423</v>
      </c>
      <c r="J269" s="5" t="str">
        <f>VLOOKUP('Customer Segmenation on RFM Sco'!J269,'RF Mapping'!$A$1:$B$26,2,0)</f>
        <v>Potential Loyalists</v>
      </c>
    </row>
    <row r="270" ht="15.75" customHeight="1">
      <c r="A270" s="5">
        <v>13272.0</v>
      </c>
      <c r="B270" s="5" t="str">
        <f>VLOOKUP(A270,'Customer Details'!$A$1:$B$3264,2,0)</f>
        <v>Australia</v>
      </c>
      <c r="C270" s="5">
        <f>DATEDIF('Customer Segmenation on RFM Sco'!C270,$N$1,"d")</f>
        <v>413</v>
      </c>
      <c r="D270" s="5">
        <v>5.0</v>
      </c>
      <c r="E270" s="16">
        <v>55.92</v>
      </c>
      <c r="F270" s="5">
        <f>VLOOKUP(C270,'Customer Segmenation on RFM Sco'!$P$4:$Q$8,2,1)</f>
        <v>4</v>
      </c>
      <c r="G270" s="5">
        <f>VLOOKUP(D270,'Customer Segmenation on RFM Sco'!$P$11:$Q$15,2,1)</f>
        <v>4</v>
      </c>
      <c r="H270" s="5">
        <f>VLOOKUP(E270,'Customer Segmenation on RFM Sco'!$P$18:$Q$22,2,1)</f>
        <v>3</v>
      </c>
      <c r="I270" s="5" t="str">
        <f t="shared" si="1"/>
        <v>443</v>
      </c>
      <c r="J270" s="5" t="str">
        <f>VLOOKUP('Customer Segmenation on RFM Sco'!J270,'RF Mapping'!$A$1:$B$26,2,0)</f>
        <v>Loyal Customers</v>
      </c>
    </row>
    <row r="271" ht="15.75" customHeight="1">
      <c r="A271" s="5">
        <v>13273.0</v>
      </c>
      <c r="B271" s="5" t="str">
        <f>VLOOKUP(A271,'Customer Details'!$A$1:$B$3264,2,0)</f>
        <v>Australia</v>
      </c>
      <c r="C271" s="5">
        <f>DATEDIF('Customer Segmenation on RFM Sco'!C271,$N$1,"d")</f>
        <v>508</v>
      </c>
      <c r="D271" s="5">
        <v>1.0</v>
      </c>
      <c r="E271" s="16">
        <v>17.4</v>
      </c>
      <c r="F271" s="5">
        <f>VLOOKUP(C271,'Customer Segmenation on RFM Sco'!$P$4:$Q$8,2,1)</f>
        <v>3</v>
      </c>
      <c r="G271" s="5">
        <f>VLOOKUP(D271,'Customer Segmenation on RFM Sco'!$P$11:$Q$15,2,1)</f>
        <v>2</v>
      </c>
      <c r="H271" s="5">
        <f>VLOOKUP(E271,'Customer Segmenation on RFM Sco'!$P$18:$Q$22,2,1)</f>
        <v>2</v>
      </c>
      <c r="I271" s="5" t="str">
        <f t="shared" si="1"/>
        <v>322</v>
      </c>
      <c r="J271" s="5" t="str">
        <f>VLOOKUP('Customer Segmenation on RFM Sco'!J271,'RF Mapping'!$A$1:$B$26,2,0)</f>
        <v>About to Sleep</v>
      </c>
    </row>
    <row r="272" ht="15.75" customHeight="1">
      <c r="A272" s="5">
        <v>13278.0</v>
      </c>
      <c r="B272" s="5" t="str">
        <f>VLOOKUP(A272,'Customer Details'!$A$1:$B$3264,2,0)</f>
        <v>United Kingdom</v>
      </c>
      <c r="C272" s="5">
        <f>DATEDIF('Customer Segmenation on RFM Sco'!C272,$N$1,"d")</f>
        <v>394</v>
      </c>
      <c r="D272" s="5">
        <v>3.0</v>
      </c>
      <c r="E272" s="16">
        <v>100.69999999999999</v>
      </c>
      <c r="F272" s="5">
        <f>VLOOKUP(C272,'Customer Segmenation on RFM Sco'!$P$4:$Q$8,2,1)</f>
        <v>4</v>
      </c>
      <c r="G272" s="5">
        <f>VLOOKUP(D272,'Customer Segmenation on RFM Sco'!$P$11:$Q$15,2,1)</f>
        <v>4</v>
      </c>
      <c r="H272" s="5">
        <f>VLOOKUP(E272,'Customer Segmenation on RFM Sco'!$P$18:$Q$22,2,1)</f>
        <v>4</v>
      </c>
      <c r="I272" s="5" t="str">
        <f t="shared" si="1"/>
        <v>444</v>
      </c>
      <c r="J272" s="5" t="str">
        <f>VLOOKUP('Customer Segmenation on RFM Sco'!J272,'RF Mapping'!$A$1:$B$26,2,0)</f>
        <v>Loyal Customers</v>
      </c>
    </row>
    <row r="273" ht="15.75" customHeight="1">
      <c r="A273" s="5">
        <v>13279.0</v>
      </c>
      <c r="B273" s="5" t="str">
        <f>VLOOKUP(A273,'Customer Details'!$A$1:$B$3264,2,0)</f>
        <v>Australia</v>
      </c>
      <c r="C273" s="5">
        <f>DATEDIF('Customer Segmenation on RFM Sco'!C273,$N$1,"d")</f>
        <v>521</v>
      </c>
      <c r="D273" s="5">
        <v>2.0</v>
      </c>
      <c r="E273" s="16">
        <v>34.300000000000004</v>
      </c>
      <c r="F273" s="5">
        <f>VLOOKUP(C273,'Customer Segmenation on RFM Sco'!$P$4:$Q$8,2,1)</f>
        <v>3</v>
      </c>
      <c r="G273" s="5">
        <f>VLOOKUP(D273,'Customer Segmenation on RFM Sco'!$P$11:$Q$15,2,1)</f>
        <v>3</v>
      </c>
      <c r="H273" s="5">
        <f>VLOOKUP(E273,'Customer Segmenation on RFM Sco'!$P$18:$Q$22,2,1)</f>
        <v>3</v>
      </c>
      <c r="I273" s="5" t="str">
        <f t="shared" si="1"/>
        <v>333</v>
      </c>
      <c r="J273" s="5" t="str">
        <f>VLOOKUP('Customer Segmenation on RFM Sco'!J273,'RF Mapping'!$A$1:$B$26,2,0)</f>
        <v>Need Attention</v>
      </c>
    </row>
    <row r="274" ht="15.75" customHeight="1">
      <c r="A274" s="5">
        <v>13280.0</v>
      </c>
      <c r="B274" s="5" t="str">
        <f>VLOOKUP(A274,'Customer Details'!$A$1:$B$3264,2,0)</f>
        <v>India</v>
      </c>
      <c r="C274" s="5">
        <f>DATEDIF('Customer Segmenation on RFM Sco'!C274,$N$1,"d")</f>
        <v>365</v>
      </c>
      <c r="D274" s="5">
        <v>1.0</v>
      </c>
      <c r="E274" s="16">
        <v>12.7</v>
      </c>
      <c r="F274" s="5">
        <f>VLOOKUP(C274,'Customer Segmenation on RFM Sco'!$P$4:$Q$8,2,1)</f>
        <v>5</v>
      </c>
      <c r="G274" s="5">
        <f>VLOOKUP(D274,'Customer Segmenation on RFM Sco'!$P$11:$Q$15,2,1)</f>
        <v>2</v>
      </c>
      <c r="H274" s="5">
        <f>VLOOKUP(E274,'Customer Segmenation on RFM Sco'!$P$18:$Q$22,2,1)</f>
        <v>1</v>
      </c>
      <c r="I274" s="5" t="str">
        <f t="shared" si="1"/>
        <v>521</v>
      </c>
      <c r="J274" s="5" t="str">
        <f>VLOOKUP('Customer Segmenation on RFM Sco'!J274,'RF Mapping'!$A$1:$B$26,2,0)</f>
        <v>Potential Loyalists</v>
      </c>
    </row>
    <row r="275" ht="15.75" customHeight="1">
      <c r="A275" s="5">
        <v>13282.0</v>
      </c>
      <c r="B275" s="5" t="str">
        <f>VLOOKUP(A275,'Customer Details'!$A$1:$B$3264,2,0)</f>
        <v>United Kingdom</v>
      </c>
      <c r="C275" s="5">
        <f>DATEDIF('Customer Segmenation on RFM Sco'!C275,$N$1,"d")</f>
        <v>432</v>
      </c>
      <c r="D275" s="5">
        <v>1.0</v>
      </c>
      <c r="E275" s="16">
        <v>3.3</v>
      </c>
      <c r="F275" s="5">
        <f>VLOOKUP(C275,'Customer Segmenation on RFM Sco'!$P$4:$Q$8,2,1)</f>
        <v>3</v>
      </c>
      <c r="G275" s="5">
        <f>VLOOKUP(D275,'Customer Segmenation on RFM Sco'!$P$11:$Q$15,2,1)</f>
        <v>2</v>
      </c>
      <c r="H275" s="5">
        <f>VLOOKUP(E275,'Customer Segmenation on RFM Sco'!$P$18:$Q$22,2,1)</f>
        <v>1</v>
      </c>
      <c r="I275" s="5" t="str">
        <f t="shared" si="1"/>
        <v>321</v>
      </c>
      <c r="J275" s="5" t="str">
        <f>VLOOKUP('Customer Segmenation on RFM Sco'!J275,'RF Mapping'!$A$1:$B$26,2,0)</f>
        <v>About to Sleep</v>
      </c>
    </row>
    <row r="276" ht="15.75" customHeight="1">
      <c r="A276" s="5">
        <v>13284.0</v>
      </c>
      <c r="B276" s="5" t="str">
        <f>VLOOKUP(A276,'Customer Details'!$A$1:$B$3264,2,0)</f>
        <v>India</v>
      </c>
      <c r="C276" s="5">
        <f>DATEDIF('Customer Segmenation on RFM Sco'!C276,$N$1,"d")</f>
        <v>543</v>
      </c>
      <c r="D276" s="5">
        <v>1.0</v>
      </c>
      <c r="E276" s="16">
        <v>12.5</v>
      </c>
      <c r="F276" s="5">
        <f>VLOOKUP(C276,'Customer Segmenation on RFM Sco'!$P$4:$Q$8,2,1)</f>
        <v>2</v>
      </c>
      <c r="G276" s="5">
        <f>VLOOKUP(D276,'Customer Segmenation on RFM Sco'!$P$11:$Q$15,2,1)</f>
        <v>2</v>
      </c>
      <c r="H276" s="5">
        <f>VLOOKUP(E276,'Customer Segmenation on RFM Sco'!$P$18:$Q$22,2,1)</f>
        <v>1</v>
      </c>
      <c r="I276" s="5" t="str">
        <f t="shared" si="1"/>
        <v>221</v>
      </c>
      <c r="J276" s="5" t="str">
        <f>VLOOKUP('Customer Segmenation on RFM Sco'!J276,'RF Mapping'!$A$1:$B$26,2,0)</f>
        <v>Hibernating</v>
      </c>
    </row>
    <row r="277" ht="15.75" customHeight="1">
      <c r="A277" s="5">
        <v>13285.0</v>
      </c>
      <c r="B277" s="5" t="str">
        <f>VLOOKUP(A277,'Customer Details'!$A$1:$B$3264,2,0)</f>
        <v>USA</v>
      </c>
      <c r="C277" s="5">
        <f>DATEDIF('Customer Segmenation on RFM Sco'!C277,$N$1,"d")</f>
        <v>607</v>
      </c>
      <c r="D277" s="5">
        <v>1.0</v>
      </c>
      <c r="E277" s="16">
        <v>2.1</v>
      </c>
      <c r="F277" s="5">
        <f>VLOOKUP(C277,'Customer Segmenation on RFM Sco'!$P$4:$Q$8,2,1)</f>
        <v>2</v>
      </c>
      <c r="G277" s="5">
        <f>VLOOKUP(D277,'Customer Segmenation on RFM Sco'!$P$11:$Q$15,2,1)</f>
        <v>2</v>
      </c>
      <c r="H277" s="5">
        <f>VLOOKUP(E277,'Customer Segmenation on RFM Sco'!$P$18:$Q$22,2,1)</f>
        <v>1</v>
      </c>
      <c r="I277" s="5" t="str">
        <f t="shared" si="1"/>
        <v>221</v>
      </c>
      <c r="J277" s="5" t="str">
        <f>VLOOKUP('Customer Segmenation on RFM Sco'!J277,'RF Mapping'!$A$1:$B$26,2,0)</f>
        <v>Hibernating</v>
      </c>
    </row>
    <row r="278" ht="15.75" customHeight="1">
      <c r="A278" s="5">
        <v>13292.0</v>
      </c>
      <c r="B278" s="5" t="str">
        <f>VLOOKUP(A278,'Customer Details'!$A$1:$B$3264,2,0)</f>
        <v>United Kingdom</v>
      </c>
      <c r="C278" s="5">
        <f>DATEDIF('Customer Segmenation on RFM Sco'!C278,$N$1,"d")</f>
        <v>378</v>
      </c>
      <c r="D278" s="5">
        <v>3.0</v>
      </c>
      <c r="E278" s="16">
        <v>36.47</v>
      </c>
      <c r="F278" s="5">
        <f>VLOOKUP(C278,'Customer Segmenation on RFM Sco'!$P$4:$Q$8,2,1)</f>
        <v>5</v>
      </c>
      <c r="G278" s="5">
        <f>VLOOKUP(D278,'Customer Segmenation on RFM Sco'!$P$11:$Q$15,2,1)</f>
        <v>4</v>
      </c>
      <c r="H278" s="5">
        <f>VLOOKUP(E278,'Customer Segmenation on RFM Sco'!$P$18:$Q$22,2,1)</f>
        <v>3</v>
      </c>
      <c r="I278" s="5" t="str">
        <f t="shared" si="1"/>
        <v>543</v>
      </c>
      <c r="J278" s="5" t="str">
        <f>VLOOKUP('Customer Segmenation on RFM Sco'!J278,'RF Mapping'!$A$1:$B$26,2,0)</f>
        <v>Champions</v>
      </c>
    </row>
    <row r="279" ht="15.75" customHeight="1">
      <c r="A279" s="5">
        <v>13294.0</v>
      </c>
      <c r="B279" s="5" t="str">
        <f>VLOOKUP(A279,'Customer Details'!$A$1:$B$3264,2,0)</f>
        <v>India</v>
      </c>
      <c r="C279" s="5">
        <f>DATEDIF('Customer Segmenation on RFM Sco'!C279,$N$1,"d")</f>
        <v>434</v>
      </c>
      <c r="D279" s="5">
        <v>1.0</v>
      </c>
      <c r="E279" s="16">
        <v>29.75</v>
      </c>
      <c r="F279" s="5">
        <f>VLOOKUP(C279,'Customer Segmenation on RFM Sco'!$P$4:$Q$8,2,1)</f>
        <v>3</v>
      </c>
      <c r="G279" s="5">
        <f>VLOOKUP(D279,'Customer Segmenation on RFM Sco'!$P$11:$Q$15,2,1)</f>
        <v>2</v>
      </c>
      <c r="H279" s="5">
        <f>VLOOKUP(E279,'Customer Segmenation on RFM Sco'!$P$18:$Q$22,2,1)</f>
        <v>2</v>
      </c>
      <c r="I279" s="5" t="str">
        <f t="shared" si="1"/>
        <v>322</v>
      </c>
      <c r="J279" s="5" t="str">
        <f>VLOOKUP('Customer Segmenation on RFM Sco'!J279,'RF Mapping'!$A$1:$B$26,2,0)</f>
        <v>About to Sleep</v>
      </c>
    </row>
    <row r="280" ht="15.75" customHeight="1">
      <c r="A280" s="5">
        <v>13295.0</v>
      </c>
      <c r="B280" s="5" t="str">
        <f>VLOOKUP(A280,'Customer Details'!$A$1:$B$3264,2,0)</f>
        <v>Australia</v>
      </c>
      <c r="C280" s="5">
        <f>DATEDIF('Customer Segmenation on RFM Sco'!C280,$N$1,"d")</f>
        <v>378</v>
      </c>
      <c r="D280" s="5">
        <v>1.0</v>
      </c>
      <c r="E280" s="16">
        <v>17.700000000000003</v>
      </c>
      <c r="F280" s="5">
        <f>VLOOKUP(C280,'Customer Segmenation on RFM Sco'!$P$4:$Q$8,2,1)</f>
        <v>5</v>
      </c>
      <c r="G280" s="5">
        <f>VLOOKUP(D280,'Customer Segmenation on RFM Sco'!$P$11:$Q$15,2,1)</f>
        <v>2</v>
      </c>
      <c r="H280" s="5">
        <f>VLOOKUP(E280,'Customer Segmenation on RFM Sco'!$P$18:$Q$22,2,1)</f>
        <v>2</v>
      </c>
      <c r="I280" s="5" t="str">
        <f t="shared" si="1"/>
        <v>522</v>
      </c>
      <c r="J280" s="5" t="str">
        <f>VLOOKUP('Customer Segmenation on RFM Sco'!J280,'RF Mapping'!$A$1:$B$26,2,0)</f>
        <v>Potential Loyalists</v>
      </c>
    </row>
    <row r="281" ht="15.75" customHeight="1">
      <c r="A281" s="5">
        <v>13296.0</v>
      </c>
      <c r="B281" s="5" t="str">
        <f>VLOOKUP(A281,'Customer Details'!$A$1:$B$3264,2,0)</f>
        <v>Australia</v>
      </c>
      <c r="C281" s="5">
        <f>DATEDIF('Customer Segmenation on RFM Sco'!C281,$N$1,"d")</f>
        <v>444</v>
      </c>
      <c r="D281" s="5">
        <v>1.0</v>
      </c>
      <c r="E281" s="16">
        <v>10.5</v>
      </c>
      <c r="F281" s="5">
        <f>VLOOKUP(C281,'Customer Segmenation on RFM Sco'!$P$4:$Q$8,2,1)</f>
        <v>3</v>
      </c>
      <c r="G281" s="5">
        <f>VLOOKUP(D281,'Customer Segmenation on RFM Sco'!$P$11:$Q$15,2,1)</f>
        <v>2</v>
      </c>
      <c r="H281" s="5">
        <f>VLOOKUP(E281,'Customer Segmenation on RFM Sco'!$P$18:$Q$22,2,1)</f>
        <v>1</v>
      </c>
      <c r="I281" s="5" t="str">
        <f t="shared" si="1"/>
        <v>321</v>
      </c>
      <c r="J281" s="5" t="str">
        <f>VLOOKUP('Customer Segmenation on RFM Sco'!J281,'RF Mapping'!$A$1:$B$26,2,0)</f>
        <v>About to Sleep</v>
      </c>
    </row>
    <row r="282" ht="15.75" customHeight="1">
      <c r="A282" s="5">
        <v>13297.0</v>
      </c>
      <c r="B282" s="5" t="str">
        <f>VLOOKUP(A282,'Customer Details'!$A$1:$B$3264,2,0)</f>
        <v>USA</v>
      </c>
      <c r="C282" s="5">
        <f>DATEDIF('Customer Segmenation on RFM Sco'!C282,$N$1,"d")</f>
        <v>478</v>
      </c>
      <c r="D282" s="5">
        <v>4.0</v>
      </c>
      <c r="E282" s="16">
        <v>99.4</v>
      </c>
      <c r="F282" s="5">
        <f>VLOOKUP(C282,'Customer Segmenation on RFM Sco'!$P$4:$Q$8,2,1)</f>
        <v>3</v>
      </c>
      <c r="G282" s="5">
        <f>VLOOKUP(D282,'Customer Segmenation on RFM Sco'!$P$11:$Q$15,2,1)</f>
        <v>4</v>
      </c>
      <c r="H282" s="5">
        <f>VLOOKUP(E282,'Customer Segmenation on RFM Sco'!$P$18:$Q$22,2,1)</f>
        <v>4</v>
      </c>
      <c r="I282" s="5" t="str">
        <f t="shared" si="1"/>
        <v>344</v>
      </c>
      <c r="J282" s="5" t="str">
        <f>VLOOKUP('Customer Segmenation on RFM Sco'!J282,'RF Mapping'!$A$1:$B$26,2,0)</f>
        <v>Loyal Customers</v>
      </c>
    </row>
    <row r="283" ht="15.75" customHeight="1">
      <c r="A283" s="5">
        <v>13298.0</v>
      </c>
      <c r="B283" s="5" t="str">
        <f>VLOOKUP(A283,'Customer Details'!$A$1:$B$3264,2,0)</f>
        <v>India</v>
      </c>
      <c r="C283" s="5">
        <f>DATEDIF('Customer Segmenation on RFM Sco'!C283,$N$1,"d")</f>
        <v>552</v>
      </c>
      <c r="D283" s="5">
        <v>2.0</v>
      </c>
      <c r="E283" s="16">
        <v>12.7</v>
      </c>
      <c r="F283" s="5">
        <f>VLOOKUP(C283,'Customer Segmenation on RFM Sco'!$P$4:$Q$8,2,1)</f>
        <v>2</v>
      </c>
      <c r="G283" s="5">
        <f>VLOOKUP(D283,'Customer Segmenation on RFM Sco'!$P$11:$Q$15,2,1)</f>
        <v>3</v>
      </c>
      <c r="H283" s="5">
        <f>VLOOKUP(E283,'Customer Segmenation on RFM Sco'!$P$18:$Q$22,2,1)</f>
        <v>1</v>
      </c>
      <c r="I283" s="5" t="str">
        <f t="shared" si="1"/>
        <v>231</v>
      </c>
      <c r="J283" s="5" t="str">
        <f>VLOOKUP('Customer Segmenation on RFM Sco'!J283,'RF Mapping'!$A$1:$B$26,2,0)</f>
        <v>At Risk</v>
      </c>
    </row>
    <row r="284" ht="15.75" customHeight="1">
      <c r="A284" s="5">
        <v>13300.0</v>
      </c>
      <c r="B284" s="5" t="str">
        <f>VLOOKUP(A284,'Customer Details'!$A$1:$B$3264,2,0)</f>
        <v>USA</v>
      </c>
      <c r="C284" s="5">
        <f>DATEDIF('Customer Segmenation on RFM Sco'!C284,$N$1,"d")</f>
        <v>536</v>
      </c>
      <c r="D284" s="5">
        <v>1.0</v>
      </c>
      <c r="E284" s="16">
        <v>20.4</v>
      </c>
      <c r="F284" s="5">
        <f>VLOOKUP(C284,'Customer Segmenation on RFM Sco'!$P$4:$Q$8,2,1)</f>
        <v>3</v>
      </c>
      <c r="G284" s="5">
        <f>VLOOKUP(D284,'Customer Segmenation on RFM Sco'!$P$11:$Q$15,2,1)</f>
        <v>2</v>
      </c>
      <c r="H284" s="5">
        <f>VLOOKUP(E284,'Customer Segmenation on RFM Sco'!$P$18:$Q$22,2,1)</f>
        <v>2</v>
      </c>
      <c r="I284" s="5" t="str">
        <f t="shared" si="1"/>
        <v>322</v>
      </c>
      <c r="J284" s="5" t="str">
        <f>VLOOKUP('Customer Segmenation on RFM Sco'!J284,'RF Mapping'!$A$1:$B$26,2,0)</f>
        <v>About to Sleep</v>
      </c>
    </row>
    <row r="285" ht="15.75" customHeight="1">
      <c r="A285" s="5">
        <v>13301.0</v>
      </c>
      <c r="B285" s="5" t="str">
        <f>VLOOKUP(A285,'Customer Details'!$A$1:$B$3264,2,0)</f>
        <v>United Kingdom</v>
      </c>
      <c r="C285" s="5">
        <f>DATEDIF('Customer Segmenation on RFM Sco'!C285,$N$1,"d")</f>
        <v>487</v>
      </c>
      <c r="D285" s="5">
        <v>8.0</v>
      </c>
      <c r="E285" s="16">
        <v>325.3299999999999</v>
      </c>
      <c r="F285" s="5">
        <f>VLOOKUP(C285,'Customer Segmenation on RFM Sco'!$P$4:$Q$8,2,1)</f>
        <v>3</v>
      </c>
      <c r="G285" s="5">
        <f>VLOOKUP(D285,'Customer Segmenation on RFM Sco'!$P$11:$Q$15,2,1)</f>
        <v>4</v>
      </c>
      <c r="H285" s="5">
        <f>VLOOKUP(E285,'Customer Segmenation on RFM Sco'!$P$18:$Q$22,2,1)</f>
        <v>4</v>
      </c>
      <c r="I285" s="5" t="str">
        <f t="shared" si="1"/>
        <v>344</v>
      </c>
      <c r="J285" s="5" t="str">
        <f>VLOOKUP('Customer Segmenation on RFM Sco'!J285,'RF Mapping'!$A$1:$B$26,2,0)</f>
        <v>Loyal Customers</v>
      </c>
    </row>
    <row r="286" ht="15.75" customHeight="1">
      <c r="A286" s="5">
        <v>13302.0</v>
      </c>
      <c r="B286" s="5" t="str">
        <f>VLOOKUP(A286,'Customer Details'!$A$1:$B$3264,2,0)</f>
        <v>India</v>
      </c>
      <c r="C286" s="5">
        <f>DATEDIF('Customer Segmenation on RFM Sco'!C286,$N$1,"d")</f>
        <v>403</v>
      </c>
      <c r="D286" s="5">
        <v>1.0</v>
      </c>
      <c r="E286" s="16">
        <v>18.3</v>
      </c>
      <c r="F286" s="5">
        <f>VLOOKUP(C286,'Customer Segmenation on RFM Sco'!$P$4:$Q$8,2,1)</f>
        <v>4</v>
      </c>
      <c r="G286" s="5">
        <f>VLOOKUP(D286,'Customer Segmenation on RFM Sco'!$P$11:$Q$15,2,1)</f>
        <v>2</v>
      </c>
      <c r="H286" s="5">
        <f>VLOOKUP(E286,'Customer Segmenation on RFM Sco'!$P$18:$Q$22,2,1)</f>
        <v>2</v>
      </c>
      <c r="I286" s="5" t="str">
        <f t="shared" si="1"/>
        <v>422</v>
      </c>
      <c r="J286" s="5" t="str">
        <f>VLOOKUP('Customer Segmenation on RFM Sco'!J286,'RF Mapping'!$A$1:$B$26,2,0)</f>
        <v>Potential Loyalists</v>
      </c>
    </row>
    <row r="287" ht="15.75" customHeight="1">
      <c r="A287" s="5">
        <v>13304.0</v>
      </c>
      <c r="B287" s="5" t="str">
        <f>VLOOKUP(A287,'Customer Details'!$A$1:$B$3264,2,0)</f>
        <v>USA</v>
      </c>
      <c r="C287" s="5">
        <f>DATEDIF('Customer Segmenation on RFM Sco'!C287,$N$1,"d")</f>
        <v>393</v>
      </c>
      <c r="D287" s="5">
        <v>1.0</v>
      </c>
      <c r="E287" s="16">
        <v>62.400000000000006</v>
      </c>
      <c r="F287" s="5">
        <f>VLOOKUP(C287,'Customer Segmenation on RFM Sco'!$P$4:$Q$8,2,1)</f>
        <v>4</v>
      </c>
      <c r="G287" s="5">
        <f>VLOOKUP(D287,'Customer Segmenation on RFM Sco'!$P$11:$Q$15,2,1)</f>
        <v>2</v>
      </c>
      <c r="H287" s="5">
        <f>VLOOKUP(E287,'Customer Segmenation on RFM Sco'!$P$18:$Q$22,2,1)</f>
        <v>3</v>
      </c>
      <c r="I287" s="5" t="str">
        <f t="shared" si="1"/>
        <v>423</v>
      </c>
      <c r="J287" s="5" t="str">
        <f>VLOOKUP('Customer Segmenation on RFM Sco'!J287,'RF Mapping'!$A$1:$B$26,2,0)</f>
        <v>Potential Loyalists</v>
      </c>
    </row>
    <row r="288" ht="15.75" customHeight="1">
      <c r="A288" s="5">
        <v>13305.0</v>
      </c>
      <c r="B288" s="5" t="str">
        <f>VLOOKUP(A288,'Customer Details'!$A$1:$B$3264,2,0)</f>
        <v>China</v>
      </c>
      <c r="C288" s="5">
        <f>DATEDIF('Customer Segmenation on RFM Sco'!C288,$N$1,"d")</f>
        <v>536</v>
      </c>
      <c r="D288" s="5">
        <v>1.0</v>
      </c>
      <c r="E288" s="16">
        <v>8.25</v>
      </c>
      <c r="F288" s="5">
        <f>VLOOKUP(C288,'Customer Segmenation on RFM Sco'!$P$4:$Q$8,2,1)</f>
        <v>3</v>
      </c>
      <c r="G288" s="5">
        <f>VLOOKUP(D288,'Customer Segmenation on RFM Sco'!$P$11:$Q$15,2,1)</f>
        <v>2</v>
      </c>
      <c r="H288" s="5">
        <f>VLOOKUP(E288,'Customer Segmenation on RFM Sco'!$P$18:$Q$22,2,1)</f>
        <v>1</v>
      </c>
      <c r="I288" s="5" t="str">
        <f t="shared" si="1"/>
        <v>321</v>
      </c>
      <c r="J288" s="5" t="str">
        <f>VLOOKUP('Customer Segmenation on RFM Sco'!J288,'RF Mapping'!$A$1:$B$26,2,0)</f>
        <v>About to Sleep</v>
      </c>
    </row>
    <row r="289" ht="15.75" customHeight="1">
      <c r="A289" s="5">
        <v>13308.0</v>
      </c>
      <c r="B289" s="5" t="str">
        <f>VLOOKUP(A289,'Customer Details'!$A$1:$B$3264,2,0)</f>
        <v>Australia</v>
      </c>
      <c r="C289" s="5">
        <f>DATEDIF('Customer Segmenation on RFM Sco'!C289,$N$1,"d")</f>
        <v>412</v>
      </c>
      <c r="D289" s="5">
        <v>1.0</v>
      </c>
      <c r="E289" s="16">
        <v>10.5</v>
      </c>
      <c r="F289" s="5">
        <f>VLOOKUP(C289,'Customer Segmenation on RFM Sco'!$P$4:$Q$8,2,1)</f>
        <v>4</v>
      </c>
      <c r="G289" s="5">
        <f>VLOOKUP(D289,'Customer Segmenation on RFM Sco'!$P$11:$Q$15,2,1)</f>
        <v>2</v>
      </c>
      <c r="H289" s="5">
        <f>VLOOKUP(E289,'Customer Segmenation on RFM Sco'!$P$18:$Q$22,2,1)</f>
        <v>1</v>
      </c>
      <c r="I289" s="5" t="str">
        <f t="shared" si="1"/>
        <v>421</v>
      </c>
      <c r="J289" s="5" t="str">
        <f>VLOOKUP('Customer Segmenation on RFM Sco'!J289,'RF Mapping'!$A$1:$B$26,2,0)</f>
        <v>Potential Loyalists</v>
      </c>
    </row>
    <row r="290" ht="15.75" customHeight="1">
      <c r="A290" s="5">
        <v>13309.0</v>
      </c>
      <c r="B290" s="5" t="str">
        <f>VLOOKUP(A290,'Customer Details'!$A$1:$B$3264,2,0)</f>
        <v>United Kingdom</v>
      </c>
      <c r="C290" s="5">
        <f>DATEDIF('Customer Segmenation on RFM Sco'!C290,$N$1,"d")</f>
        <v>455</v>
      </c>
      <c r="D290" s="5">
        <v>1.0</v>
      </c>
      <c r="E290" s="16">
        <v>9.95</v>
      </c>
      <c r="F290" s="5">
        <f>VLOOKUP(C290,'Customer Segmenation on RFM Sco'!$P$4:$Q$8,2,1)</f>
        <v>3</v>
      </c>
      <c r="G290" s="5">
        <f>VLOOKUP(D290,'Customer Segmenation on RFM Sco'!$P$11:$Q$15,2,1)</f>
        <v>2</v>
      </c>
      <c r="H290" s="5">
        <f>VLOOKUP(E290,'Customer Segmenation on RFM Sco'!$P$18:$Q$22,2,1)</f>
        <v>1</v>
      </c>
      <c r="I290" s="5" t="str">
        <f t="shared" si="1"/>
        <v>321</v>
      </c>
      <c r="J290" s="5" t="str">
        <f>VLOOKUP('Customer Segmenation on RFM Sco'!J290,'RF Mapping'!$A$1:$B$26,2,0)</f>
        <v>About to Sleep</v>
      </c>
    </row>
    <row r="291" ht="15.75" customHeight="1">
      <c r="A291" s="5">
        <v>13310.0</v>
      </c>
      <c r="B291" s="5" t="str">
        <f>VLOOKUP(A291,'Customer Details'!$A$1:$B$3264,2,0)</f>
        <v>India</v>
      </c>
      <c r="C291" s="5">
        <f>DATEDIF('Customer Segmenation on RFM Sco'!C291,$N$1,"d")</f>
        <v>365</v>
      </c>
      <c r="D291" s="5">
        <v>2.0</v>
      </c>
      <c r="E291" s="16">
        <v>22.3</v>
      </c>
      <c r="F291" s="5">
        <f>VLOOKUP(C291,'Customer Segmenation on RFM Sco'!$P$4:$Q$8,2,1)</f>
        <v>5</v>
      </c>
      <c r="G291" s="5">
        <f>VLOOKUP(D291,'Customer Segmenation on RFM Sco'!$P$11:$Q$15,2,1)</f>
        <v>3</v>
      </c>
      <c r="H291" s="5">
        <f>VLOOKUP(E291,'Customer Segmenation on RFM Sco'!$P$18:$Q$22,2,1)</f>
        <v>2</v>
      </c>
      <c r="I291" s="5" t="str">
        <f t="shared" si="1"/>
        <v>532</v>
      </c>
      <c r="J291" s="5" t="str">
        <f>VLOOKUP('Customer Segmenation on RFM Sco'!J291,'RF Mapping'!$A$1:$B$26,2,0)</f>
        <v>Potential Loyalists</v>
      </c>
    </row>
    <row r="292" ht="15.75" customHeight="1">
      <c r="A292" s="5">
        <v>13311.0</v>
      </c>
      <c r="B292" s="5" t="str">
        <f>VLOOKUP(A292,'Customer Details'!$A$1:$B$3264,2,0)</f>
        <v>United Kingdom</v>
      </c>
      <c r="C292" s="5">
        <f>DATEDIF('Customer Segmenation on RFM Sco'!C292,$N$1,"d")</f>
        <v>429</v>
      </c>
      <c r="D292" s="5">
        <v>15.0</v>
      </c>
      <c r="E292" s="16">
        <v>393.86999999999995</v>
      </c>
      <c r="F292" s="5">
        <f>VLOOKUP(C292,'Customer Segmenation on RFM Sco'!$P$4:$Q$8,2,1)</f>
        <v>4</v>
      </c>
      <c r="G292" s="5">
        <f>VLOOKUP(D292,'Customer Segmenation on RFM Sco'!$P$11:$Q$15,2,1)</f>
        <v>4</v>
      </c>
      <c r="H292" s="5">
        <f>VLOOKUP(E292,'Customer Segmenation on RFM Sco'!$P$18:$Q$22,2,1)</f>
        <v>4</v>
      </c>
      <c r="I292" s="5" t="str">
        <f t="shared" si="1"/>
        <v>444</v>
      </c>
      <c r="J292" s="5" t="str">
        <f>VLOOKUP('Customer Segmenation on RFM Sco'!J292,'RF Mapping'!$A$1:$B$26,2,0)</f>
        <v>Loyal Customers</v>
      </c>
    </row>
    <row r="293" ht="15.75" customHeight="1">
      <c r="A293" s="5">
        <v>13313.0</v>
      </c>
      <c r="B293" s="5" t="str">
        <f>VLOOKUP(A293,'Customer Details'!$A$1:$B$3264,2,0)</f>
        <v>United Kingdom</v>
      </c>
      <c r="C293" s="5">
        <f>DATEDIF('Customer Segmenation on RFM Sco'!C293,$N$1,"d")</f>
        <v>359</v>
      </c>
      <c r="D293" s="5">
        <v>2.0</v>
      </c>
      <c r="E293" s="16">
        <v>40.52</v>
      </c>
      <c r="F293" s="5">
        <f>VLOOKUP(C293,'Customer Segmenation on RFM Sco'!$P$4:$Q$8,2,1)</f>
        <v>5</v>
      </c>
      <c r="G293" s="5">
        <f>VLOOKUP(D293,'Customer Segmenation on RFM Sco'!$P$11:$Q$15,2,1)</f>
        <v>3</v>
      </c>
      <c r="H293" s="5">
        <f>VLOOKUP(E293,'Customer Segmenation on RFM Sco'!$P$18:$Q$22,2,1)</f>
        <v>3</v>
      </c>
      <c r="I293" s="5" t="str">
        <f t="shared" si="1"/>
        <v>533</v>
      </c>
      <c r="J293" s="5" t="str">
        <f>VLOOKUP('Customer Segmenation on RFM Sco'!J293,'RF Mapping'!$A$1:$B$26,2,0)</f>
        <v>Potential Loyalists</v>
      </c>
    </row>
    <row r="294" ht="15.75" customHeight="1">
      <c r="A294" s="5">
        <v>13314.0</v>
      </c>
      <c r="B294" s="5" t="str">
        <f>VLOOKUP(A294,'Customer Details'!$A$1:$B$3264,2,0)</f>
        <v>United Kingdom</v>
      </c>
      <c r="C294" s="5">
        <f>DATEDIF('Customer Segmenation on RFM Sco'!C294,$N$1,"d")</f>
        <v>687</v>
      </c>
      <c r="D294" s="5">
        <v>1.0</v>
      </c>
      <c r="E294" s="16">
        <v>10.08</v>
      </c>
      <c r="F294" s="5">
        <f>VLOOKUP(C294,'Customer Segmenation on RFM Sco'!$P$4:$Q$8,2,1)</f>
        <v>2</v>
      </c>
      <c r="G294" s="5">
        <f>VLOOKUP(D294,'Customer Segmenation on RFM Sco'!$P$11:$Q$15,2,1)</f>
        <v>2</v>
      </c>
      <c r="H294" s="5">
        <f>VLOOKUP(E294,'Customer Segmenation on RFM Sco'!$P$18:$Q$22,2,1)</f>
        <v>1</v>
      </c>
      <c r="I294" s="5" t="str">
        <f t="shared" si="1"/>
        <v>221</v>
      </c>
      <c r="J294" s="5" t="str">
        <f>VLOOKUP('Customer Segmenation on RFM Sco'!J294,'RF Mapping'!$A$1:$B$26,2,0)</f>
        <v>Hibernating</v>
      </c>
    </row>
    <row r="295" ht="15.75" customHeight="1">
      <c r="A295" s="5">
        <v>13316.0</v>
      </c>
      <c r="B295" s="5" t="str">
        <f>VLOOKUP(A295,'Customer Details'!$A$1:$B$3264,2,0)</f>
        <v>China</v>
      </c>
      <c r="C295" s="5">
        <f>DATEDIF('Customer Segmenation on RFM Sco'!C295,$N$1,"d")</f>
        <v>589</v>
      </c>
      <c r="D295" s="5">
        <v>1.0</v>
      </c>
      <c r="E295" s="16">
        <v>4.4399999999999995</v>
      </c>
      <c r="F295" s="5">
        <f>VLOOKUP(C295,'Customer Segmenation on RFM Sco'!$P$4:$Q$8,2,1)</f>
        <v>2</v>
      </c>
      <c r="G295" s="5">
        <f>VLOOKUP(D295,'Customer Segmenation on RFM Sco'!$P$11:$Q$15,2,1)</f>
        <v>2</v>
      </c>
      <c r="H295" s="5">
        <f>VLOOKUP(E295,'Customer Segmenation on RFM Sco'!$P$18:$Q$22,2,1)</f>
        <v>1</v>
      </c>
      <c r="I295" s="5" t="str">
        <f t="shared" si="1"/>
        <v>221</v>
      </c>
      <c r="J295" s="5" t="str">
        <f>VLOOKUP('Customer Segmenation on RFM Sco'!J295,'RF Mapping'!$A$1:$B$26,2,0)</f>
        <v>Hibernating</v>
      </c>
    </row>
    <row r="296" ht="15.75" customHeight="1">
      <c r="A296" s="5">
        <v>13317.0</v>
      </c>
      <c r="B296" s="5" t="str">
        <f>VLOOKUP(A296,'Customer Details'!$A$1:$B$3264,2,0)</f>
        <v>USA</v>
      </c>
      <c r="C296" s="5">
        <f>DATEDIF('Customer Segmenation on RFM Sco'!C296,$N$1,"d")</f>
        <v>569</v>
      </c>
      <c r="D296" s="5">
        <v>2.0</v>
      </c>
      <c r="E296" s="16">
        <v>31.68</v>
      </c>
      <c r="F296" s="5">
        <f>VLOOKUP(C296,'Customer Segmenation on RFM Sco'!$P$4:$Q$8,2,1)</f>
        <v>2</v>
      </c>
      <c r="G296" s="5">
        <f>VLOOKUP(D296,'Customer Segmenation on RFM Sco'!$P$11:$Q$15,2,1)</f>
        <v>3</v>
      </c>
      <c r="H296" s="5">
        <f>VLOOKUP(E296,'Customer Segmenation on RFM Sco'!$P$18:$Q$22,2,1)</f>
        <v>2</v>
      </c>
      <c r="I296" s="5" t="str">
        <f t="shared" si="1"/>
        <v>232</v>
      </c>
      <c r="J296" s="5" t="str">
        <f>VLOOKUP('Customer Segmenation on RFM Sco'!J296,'RF Mapping'!$A$1:$B$26,2,0)</f>
        <v>At Risk</v>
      </c>
    </row>
    <row r="297" ht="15.75" customHeight="1">
      <c r="A297" s="5">
        <v>13319.0</v>
      </c>
      <c r="B297" s="5" t="str">
        <f>VLOOKUP(A297,'Customer Details'!$A$1:$B$3264,2,0)</f>
        <v>India</v>
      </c>
      <c r="C297" s="5">
        <f>DATEDIF('Customer Segmenation on RFM Sco'!C297,$N$1,"d")</f>
        <v>531</v>
      </c>
      <c r="D297" s="5">
        <v>1.0</v>
      </c>
      <c r="E297" s="16">
        <v>17.85</v>
      </c>
      <c r="F297" s="5">
        <f>VLOOKUP(C297,'Customer Segmenation on RFM Sco'!$P$4:$Q$8,2,1)</f>
        <v>3</v>
      </c>
      <c r="G297" s="5">
        <f>VLOOKUP(D297,'Customer Segmenation on RFM Sco'!$P$11:$Q$15,2,1)</f>
        <v>2</v>
      </c>
      <c r="H297" s="5">
        <f>VLOOKUP(E297,'Customer Segmenation on RFM Sco'!$P$18:$Q$22,2,1)</f>
        <v>2</v>
      </c>
      <c r="I297" s="5" t="str">
        <f t="shared" si="1"/>
        <v>322</v>
      </c>
      <c r="J297" s="5" t="str">
        <f>VLOOKUP('Customer Segmenation on RFM Sco'!J297,'RF Mapping'!$A$1:$B$26,2,0)</f>
        <v>About to Sleep</v>
      </c>
    </row>
    <row r="298" ht="15.75" customHeight="1">
      <c r="A298" s="5">
        <v>13320.0</v>
      </c>
      <c r="B298" s="5" t="str">
        <f>VLOOKUP(A298,'Customer Details'!$A$1:$B$3264,2,0)</f>
        <v>China</v>
      </c>
      <c r="C298" s="5">
        <f>DATEDIF('Customer Segmenation on RFM Sco'!C298,$N$1,"d")</f>
        <v>563</v>
      </c>
      <c r="D298" s="5">
        <v>3.0</v>
      </c>
      <c r="E298" s="16">
        <v>47.85</v>
      </c>
      <c r="F298" s="5">
        <f>VLOOKUP(C298,'Customer Segmenation on RFM Sco'!$P$4:$Q$8,2,1)</f>
        <v>2</v>
      </c>
      <c r="G298" s="5">
        <f>VLOOKUP(D298,'Customer Segmenation on RFM Sco'!$P$11:$Q$15,2,1)</f>
        <v>4</v>
      </c>
      <c r="H298" s="5">
        <f>VLOOKUP(E298,'Customer Segmenation on RFM Sco'!$P$18:$Q$22,2,1)</f>
        <v>3</v>
      </c>
      <c r="I298" s="5" t="str">
        <f t="shared" si="1"/>
        <v>243</v>
      </c>
      <c r="J298" s="5" t="str">
        <f>VLOOKUP('Customer Segmenation on RFM Sco'!J298,'RF Mapping'!$A$1:$B$26,2,0)</f>
        <v>At Risk</v>
      </c>
    </row>
    <row r="299" ht="15.75" customHeight="1">
      <c r="A299" s="5">
        <v>13321.0</v>
      </c>
      <c r="B299" s="5" t="str">
        <f>VLOOKUP(A299,'Customer Details'!$A$1:$B$3264,2,0)</f>
        <v>USA</v>
      </c>
      <c r="C299" s="5">
        <f>DATEDIF('Customer Segmenation on RFM Sco'!C299,$N$1,"d")</f>
        <v>480</v>
      </c>
      <c r="D299" s="5">
        <v>1.0</v>
      </c>
      <c r="E299" s="16">
        <v>33.300000000000004</v>
      </c>
      <c r="F299" s="5">
        <f>VLOOKUP(C299,'Customer Segmenation on RFM Sco'!$P$4:$Q$8,2,1)</f>
        <v>3</v>
      </c>
      <c r="G299" s="5">
        <f>VLOOKUP(D299,'Customer Segmenation on RFM Sco'!$P$11:$Q$15,2,1)</f>
        <v>2</v>
      </c>
      <c r="H299" s="5">
        <f>VLOOKUP(E299,'Customer Segmenation on RFM Sco'!$P$18:$Q$22,2,1)</f>
        <v>3</v>
      </c>
      <c r="I299" s="5" t="str">
        <f t="shared" si="1"/>
        <v>323</v>
      </c>
      <c r="J299" s="5" t="str">
        <f>VLOOKUP('Customer Segmenation on RFM Sco'!J299,'RF Mapping'!$A$1:$B$26,2,0)</f>
        <v>About to Sleep</v>
      </c>
    </row>
    <row r="300" ht="15.75" customHeight="1">
      <c r="A300" s="5">
        <v>13322.0</v>
      </c>
      <c r="B300" s="5" t="str">
        <f>VLOOKUP(A300,'Customer Details'!$A$1:$B$3264,2,0)</f>
        <v>United Kingdom</v>
      </c>
      <c r="C300" s="5">
        <f>DATEDIF('Customer Segmenation on RFM Sco'!C300,$N$1,"d")</f>
        <v>397</v>
      </c>
      <c r="D300" s="5">
        <v>7.0</v>
      </c>
      <c r="E300" s="16">
        <v>135.20000000000002</v>
      </c>
      <c r="F300" s="5">
        <f>VLOOKUP(C300,'Customer Segmenation on RFM Sco'!$P$4:$Q$8,2,1)</f>
        <v>4</v>
      </c>
      <c r="G300" s="5">
        <f>VLOOKUP(D300,'Customer Segmenation on RFM Sco'!$P$11:$Q$15,2,1)</f>
        <v>4</v>
      </c>
      <c r="H300" s="5">
        <f>VLOOKUP(E300,'Customer Segmenation on RFM Sco'!$P$18:$Q$22,2,1)</f>
        <v>4</v>
      </c>
      <c r="I300" s="5" t="str">
        <f t="shared" si="1"/>
        <v>444</v>
      </c>
      <c r="J300" s="5" t="str">
        <f>VLOOKUP('Customer Segmenation on RFM Sco'!J300,'RF Mapping'!$A$1:$B$26,2,0)</f>
        <v>Loyal Customers</v>
      </c>
    </row>
    <row r="301" ht="15.75" customHeight="1">
      <c r="A301" s="5">
        <v>13323.0</v>
      </c>
      <c r="B301" s="5" t="str">
        <f>VLOOKUP(A301,'Customer Details'!$A$1:$B$3264,2,0)</f>
        <v>India</v>
      </c>
      <c r="C301" s="5">
        <f>DATEDIF('Customer Segmenation on RFM Sco'!C301,$N$1,"d")</f>
        <v>649</v>
      </c>
      <c r="D301" s="5">
        <v>1.0</v>
      </c>
      <c r="E301" s="16">
        <v>11.399999999999999</v>
      </c>
      <c r="F301" s="5">
        <f>VLOOKUP(C301,'Customer Segmenation on RFM Sco'!$P$4:$Q$8,2,1)</f>
        <v>2</v>
      </c>
      <c r="G301" s="5">
        <f>VLOOKUP(D301,'Customer Segmenation on RFM Sco'!$P$11:$Q$15,2,1)</f>
        <v>2</v>
      </c>
      <c r="H301" s="5">
        <f>VLOOKUP(E301,'Customer Segmenation on RFM Sco'!$P$18:$Q$22,2,1)</f>
        <v>1</v>
      </c>
      <c r="I301" s="5" t="str">
        <f t="shared" si="1"/>
        <v>221</v>
      </c>
      <c r="J301" s="5" t="str">
        <f>VLOOKUP('Customer Segmenation on RFM Sco'!J301,'RF Mapping'!$A$1:$B$26,2,0)</f>
        <v>Hibernating</v>
      </c>
    </row>
    <row r="302" ht="15.75" customHeight="1">
      <c r="A302" s="5">
        <v>13324.0</v>
      </c>
      <c r="B302" s="5" t="str">
        <f>VLOOKUP(A302,'Customer Details'!$A$1:$B$3264,2,0)</f>
        <v>China</v>
      </c>
      <c r="C302" s="5">
        <f>DATEDIF('Customer Segmenation on RFM Sco'!C302,$N$1,"d")</f>
        <v>499</v>
      </c>
      <c r="D302" s="5">
        <v>6.0</v>
      </c>
      <c r="E302" s="16">
        <v>75.83000000000001</v>
      </c>
      <c r="F302" s="5">
        <f>VLOOKUP(C302,'Customer Segmenation on RFM Sco'!$P$4:$Q$8,2,1)</f>
        <v>3</v>
      </c>
      <c r="G302" s="5">
        <f>VLOOKUP(D302,'Customer Segmenation on RFM Sco'!$P$11:$Q$15,2,1)</f>
        <v>4</v>
      </c>
      <c r="H302" s="5">
        <f>VLOOKUP(E302,'Customer Segmenation on RFM Sco'!$P$18:$Q$22,2,1)</f>
        <v>3</v>
      </c>
      <c r="I302" s="5" t="str">
        <f t="shared" si="1"/>
        <v>343</v>
      </c>
      <c r="J302" s="5" t="str">
        <f>VLOOKUP('Customer Segmenation on RFM Sco'!J302,'RF Mapping'!$A$1:$B$26,2,0)</f>
        <v>Loyal Customers</v>
      </c>
    </row>
    <row r="303" ht="15.75" customHeight="1">
      <c r="A303" s="5">
        <v>13327.0</v>
      </c>
      <c r="B303" s="5" t="str">
        <f>VLOOKUP(A303,'Customer Details'!$A$1:$B$3264,2,0)</f>
        <v>Australia</v>
      </c>
      <c r="C303" s="5">
        <f>DATEDIF('Customer Segmenation on RFM Sco'!C303,$N$1,"d")</f>
        <v>666</v>
      </c>
      <c r="D303" s="5">
        <v>1.0</v>
      </c>
      <c r="E303" s="16">
        <v>71.10000000000001</v>
      </c>
      <c r="F303" s="5">
        <f>VLOOKUP(C303,'Customer Segmenation on RFM Sco'!$P$4:$Q$8,2,1)</f>
        <v>2</v>
      </c>
      <c r="G303" s="5">
        <f>VLOOKUP(D303,'Customer Segmenation on RFM Sco'!$P$11:$Q$15,2,1)</f>
        <v>2</v>
      </c>
      <c r="H303" s="5">
        <f>VLOOKUP(E303,'Customer Segmenation on RFM Sco'!$P$18:$Q$22,2,1)</f>
        <v>3</v>
      </c>
      <c r="I303" s="5" t="str">
        <f t="shared" si="1"/>
        <v>223</v>
      </c>
      <c r="J303" s="5" t="str">
        <f>VLOOKUP('Customer Segmenation on RFM Sco'!J303,'RF Mapping'!$A$1:$B$26,2,0)</f>
        <v>Hibernating</v>
      </c>
    </row>
    <row r="304" ht="15.75" customHeight="1">
      <c r="A304" s="5">
        <v>13329.0</v>
      </c>
      <c r="B304" s="5" t="str">
        <f>VLOOKUP(A304,'Customer Details'!$A$1:$B$3264,2,0)</f>
        <v>Australia</v>
      </c>
      <c r="C304" s="5">
        <f>DATEDIF('Customer Segmenation on RFM Sco'!C304,$N$1,"d")</f>
        <v>390</v>
      </c>
      <c r="D304" s="5">
        <v>4.0</v>
      </c>
      <c r="E304" s="16">
        <v>90.18</v>
      </c>
      <c r="F304" s="5">
        <f>VLOOKUP(C304,'Customer Segmenation on RFM Sco'!$P$4:$Q$8,2,1)</f>
        <v>4</v>
      </c>
      <c r="G304" s="5">
        <f>VLOOKUP(D304,'Customer Segmenation on RFM Sco'!$P$11:$Q$15,2,1)</f>
        <v>4</v>
      </c>
      <c r="H304" s="5">
        <f>VLOOKUP(E304,'Customer Segmenation on RFM Sco'!$P$18:$Q$22,2,1)</f>
        <v>4</v>
      </c>
      <c r="I304" s="5" t="str">
        <f t="shared" si="1"/>
        <v>444</v>
      </c>
      <c r="J304" s="5" t="str">
        <f>VLOOKUP('Customer Segmenation on RFM Sco'!J304,'RF Mapping'!$A$1:$B$26,2,0)</f>
        <v>Loyal Customers</v>
      </c>
    </row>
    <row r="305" ht="15.75" customHeight="1">
      <c r="A305" s="5">
        <v>13332.0</v>
      </c>
      <c r="B305" s="5" t="str">
        <f>VLOOKUP(A305,'Customer Details'!$A$1:$B$3264,2,0)</f>
        <v>China</v>
      </c>
      <c r="C305" s="5">
        <f>DATEDIF('Customer Segmenation on RFM Sco'!C305,$N$1,"d")</f>
        <v>365</v>
      </c>
      <c r="D305" s="5">
        <v>1.0</v>
      </c>
      <c r="E305" s="16">
        <v>10.2</v>
      </c>
      <c r="F305" s="5">
        <f>VLOOKUP(C305,'Customer Segmenation on RFM Sco'!$P$4:$Q$8,2,1)</f>
        <v>5</v>
      </c>
      <c r="G305" s="5">
        <f>VLOOKUP(D305,'Customer Segmenation on RFM Sco'!$P$11:$Q$15,2,1)</f>
        <v>2</v>
      </c>
      <c r="H305" s="5">
        <f>VLOOKUP(E305,'Customer Segmenation on RFM Sco'!$P$18:$Q$22,2,1)</f>
        <v>1</v>
      </c>
      <c r="I305" s="5" t="str">
        <f t="shared" si="1"/>
        <v>521</v>
      </c>
      <c r="J305" s="5" t="str">
        <f>VLOOKUP('Customer Segmenation on RFM Sco'!J305,'RF Mapping'!$A$1:$B$26,2,0)</f>
        <v>Potential Loyalists</v>
      </c>
    </row>
    <row r="306" ht="15.75" customHeight="1">
      <c r="A306" s="5">
        <v>13334.0</v>
      </c>
      <c r="B306" s="5" t="str">
        <f>VLOOKUP(A306,'Customer Details'!$A$1:$B$3264,2,0)</f>
        <v>China</v>
      </c>
      <c r="C306" s="5">
        <f>DATEDIF('Customer Segmenation on RFM Sco'!C306,$N$1,"d")</f>
        <v>722</v>
      </c>
      <c r="D306" s="5">
        <v>1.0</v>
      </c>
      <c r="E306" s="16">
        <v>27.0</v>
      </c>
      <c r="F306" s="5">
        <f>VLOOKUP(C306,'Customer Segmenation on RFM Sco'!$P$4:$Q$8,2,1)</f>
        <v>2</v>
      </c>
      <c r="G306" s="5">
        <f>VLOOKUP(D306,'Customer Segmenation on RFM Sco'!$P$11:$Q$15,2,1)</f>
        <v>2</v>
      </c>
      <c r="H306" s="5">
        <f>VLOOKUP(E306,'Customer Segmenation on RFM Sco'!$P$18:$Q$22,2,1)</f>
        <v>2</v>
      </c>
      <c r="I306" s="5" t="str">
        <f t="shared" si="1"/>
        <v>222</v>
      </c>
      <c r="J306" s="5" t="str">
        <f>VLOOKUP('Customer Segmenation on RFM Sco'!J306,'RF Mapping'!$A$1:$B$26,2,0)</f>
        <v>Hibernating</v>
      </c>
    </row>
    <row r="307" ht="15.75" customHeight="1">
      <c r="A307" s="5">
        <v>13338.0</v>
      </c>
      <c r="B307" s="5" t="str">
        <f>VLOOKUP(A307,'Customer Details'!$A$1:$B$3264,2,0)</f>
        <v>Australia</v>
      </c>
      <c r="C307" s="5">
        <f>DATEDIF('Customer Segmenation on RFM Sco'!C307,$N$1,"d")</f>
        <v>569</v>
      </c>
      <c r="D307" s="5">
        <v>1.0</v>
      </c>
      <c r="E307" s="16">
        <v>4.2</v>
      </c>
      <c r="F307" s="5">
        <f>VLOOKUP(C307,'Customer Segmenation on RFM Sco'!$P$4:$Q$8,2,1)</f>
        <v>2</v>
      </c>
      <c r="G307" s="5">
        <f>VLOOKUP(D307,'Customer Segmenation on RFM Sco'!$P$11:$Q$15,2,1)</f>
        <v>2</v>
      </c>
      <c r="H307" s="5">
        <f>VLOOKUP(E307,'Customer Segmenation on RFM Sco'!$P$18:$Q$22,2,1)</f>
        <v>1</v>
      </c>
      <c r="I307" s="5" t="str">
        <f t="shared" si="1"/>
        <v>221</v>
      </c>
      <c r="J307" s="5" t="str">
        <f>VLOOKUP('Customer Segmenation on RFM Sco'!J307,'RF Mapping'!$A$1:$B$26,2,0)</f>
        <v>Hibernating</v>
      </c>
    </row>
    <row r="308" ht="15.75" customHeight="1">
      <c r="A308" s="5">
        <v>13339.0</v>
      </c>
      <c r="B308" s="5" t="str">
        <f>VLOOKUP(A308,'Customer Details'!$A$1:$B$3264,2,0)</f>
        <v>United Kingdom</v>
      </c>
      <c r="C308" s="5">
        <f>DATEDIF('Customer Segmenation on RFM Sco'!C308,$N$1,"d")</f>
        <v>383</v>
      </c>
      <c r="D308" s="5">
        <v>1.0</v>
      </c>
      <c r="E308" s="16">
        <v>15.0</v>
      </c>
      <c r="F308" s="5">
        <f>VLOOKUP(C308,'Customer Segmenation on RFM Sco'!$P$4:$Q$8,2,1)</f>
        <v>4</v>
      </c>
      <c r="G308" s="5">
        <f>VLOOKUP(D308,'Customer Segmenation on RFM Sco'!$P$11:$Q$15,2,1)</f>
        <v>2</v>
      </c>
      <c r="H308" s="5">
        <f>VLOOKUP(E308,'Customer Segmenation on RFM Sco'!$P$18:$Q$22,2,1)</f>
        <v>2</v>
      </c>
      <c r="I308" s="5" t="str">
        <f t="shared" si="1"/>
        <v>422</v>
      </c>
      <c r="J308" s="5" t="str">
        <f>VLOOKUP('Customer Segmenation on RFM Sco'!J308,'RF Mapping'!$A$1:$B$26,2,0)</f>
        <v>Potential Loyalists</v>
      </c>
    </row>
    <row r="309" ht="15.75" customHeight="1">
      <c r="A309" s="5">
        <v>13340.0</v>
      </c>
      <c r="B309" s="5" t="str">
        <f>VLOOKUP(A309,'Customer Details'!$A$1:$B$3264,2,0)</f>
        <v>United Kingdom</v>
      </c>
      <c r="C309" s="5">
        <f>DATEDIF('Customer Segmenation on RFM Sco'!C309,$N$1,"d")</f>
        <v>667</v>
      </c>
      <c r="D309" s="5">
        <v>2.0</v>
      </c>
      <c r="E309" s="16">
        <v>21.049999999999997</v>
      </c>
      <c r="F309" s="5">
        <f>VLOOKUP(C309,'Customer Segmenation on RFM Sco'!$P$4:$Q$8,2,1)</f>
        <v>2</v>
      </c>
      <c r="G309" s="5">
        <f>VLOOKUP(D309,'Customer Segmenation on RFM Sco'!$P$11:$Q$15,2,1)</f>
        <v>3</v>
      </c>
      <c r="H309" s="5">
        <f>VLOOKUP(E309,'Customer Segmenation on RFM Sco'!$P$18:$Q$22,2,1)</f>
        <v>2</v>
      </c>
      <c r="I309" s="5" t="str">
        <f t="shared" si="1"/>
        <v>232</v>
      </c>
      <c r="J309" s="5" t="str">
        <f>VLOOKUP('Customer Segmenation on RFM Sco'!J309,'RF Mapping'!$A$1:$B$26,2,0)</f>
        <v>At Risk</v>
      </c>
    </row>
    <row r="310" ht="15.75" customHeight="1">
      <c r="A310" s="5">
        <v>13341.0</v>
      </c>
      <c r="B310" s="5" t="str">
        <f>VLOOKUP(A310,'Customer Details'!$A$1:$B$3264,2,0)</f>
        <v>USA</v>
      </c>
      <c r="C310" s="5">
        <f>DATEDIF('Customer Segmenation on RFM Sco'!C310,$N$1,"d")</f>
        <v>357</v>
      </c>
      <c r="D310" s="5">
        <v>4.0</v>
      </c>
      <c r="E310" s="16">
        <v>75.75</v>
      </c>
      <c r="F310" s="5">
        <f>VLOOKUP(C310,'Customer Segmenation on RFM Sco'!$P$4:$Q$8,2,1)</f>
        <v>5</v>
      </c>
      <c r="G310" s="5">
        <f>VLOOKUP(D310,'Customer Segmenation on RFM Sco'!$P$11:$Q$15,2,1)</f>
        <v>4</v>
      </c>
      <c r="H310" s="5">
        <f>VLOOKUP(E310,'Customer Segmenation on RFM Sco'!$P$18:$Q$22,2,1)</f>
        <v>3</v>
      </c>
      <c r="I310" s="5" t="str">
        <f t="shared" si="1"/>
        <v>543</v>
      </c>
      <c r="J310" s="5" t="str">
        <f>VLOOKUP('Customer Segmenation on RFM Sco'!J310,'RF Mapping'!$A$1:$B$26,2,0)</f>
        <v>Champions</v>
      </c>
    </row>
    <row r="311" ht="15.75" customHeight="1">
      <c r="A311" s="5">
        <v>13343.0</v>
      </c>
      <c r="B311" s="5" t="str">
        <f>VLOOKUP(A311,'Customer Details'!$A$1:$B$3264,2,0)</f>
        <v>United Kingdom</v>
      </c>
      <c r="C311" s="5">
        <f>DATEDIF('Customer Segmenation on RFM Sco'!C311,$N$1,"d")</f>
        <v>596</v>
      </c>
      <c r="D311" s="5">
        <v>1.0</v>
      </c>
      <c r="E311" s="16">
        <v>2.5</v>
      </c>
      <c r="F311" s="5">
        <f>VLOOKUP(C311,'Customer Segmenation on RFM Sco'!$P$4:$Q$8,2,1)</f>
        <v>2</v>
      </c>
      <c r="G311" s="5">
        <f>VLOOKUP(D311,'Customer Segmenation on RFM Sco'!$P$11:$Q$15,2,1)</f>
        <v>2</v>
      </c>
      <c r="H311" s="5">
        <f>VLOOKUP(E311,'Customer Segmenation on RFM Sco'!$P$18:$Q$22,2,1)</f>
        <v>1</v>
      </c>
      <c r="I311" s="5" t="str">
        <f t="shared" si="1"/>
        <v>221</v>
      </c>
      <c r="J311" s="5" t="str">
        <f>VLOOKUP('Customer Segmenation on RFM Sco'!J311,'RF Mapping'!$A$1:$B$26,2,0)</f>
        <v>Hibernating</v>
      </c>
    </row>
    <row r="312" ht="15.75" customHeight="1">
      <c r="A312" s="5">
        <v>13344.0</v>
      </c>
      <c r="B312" s="5" t="str">
        <f>VLOOKUP(A312,'Customer Details'!$A$1:$B$3264,2,0)</f>
        <v>United Kingdom</v>
      </c>
      <c r="C312" s="5">
        <f>DATEDIF('Customer Segmenation on RFM Sco'!C312,$N$1,"d")</f>
        <v>355</v>
      </c>
      <c r="D312" s="5">
        <v>3.0</v>
      </c>
      <c r="E312" s="16">
        <v>59.7</v>
      </c>
      <c r="F312" s="5">
        <f>VLOOKUP(C312,'Customer Segmenation on RFM Sco'!$P$4:$Q$8,2,1)</f>
        <v>5</v>
      </c>
      <c r="G312" s="5">
        <f>VLOOKUP(D312,'Customer Segmenation on RFM Sco'!$P$11:$Q$15,2,1)</f>
        <v>4</v>
      </c>
      <c r="H312" s="5">
        <f>VLOOKUP(E312,'Customer Segmenation on RFM Sco'!$P$18:$Q$22,2,1)</f>
        <v>3</v>
      </c>
      <c r="I312" s="5" t="str">
        <f t="shared" si="1"/>
        <v>543</v>
      </c>
      <c r="J312" s="5" t="str">
        <f>VLOOKUP('Customer Segmenation on RFM Sco'!J312,'RF Mapping'!$A$1:$B$26,2,0)</f>
        <v>Champions</v>
      </c>
    </row>
    <row r="313" ht="15.75" customHeight="1">
      <c r="A313" s="5">
        <v>13345.0</v>
      </c>
      <c r="B313" s="5" t="str">
        <f>VLOOKUP(A313,'Customer Details'!$A$1:$B$3264,2,0)</f>
        <v>China</v>
      </c>
      <c r="C313" s="5">
        <f>DATEDIF('Customer Segmenation on RFM Sco'!C313,$N$1,"d")</f>
        <v>427</v>
      </c>
      <c r="D313" s="5">
        <v>2.0</v>
      </c>
      <c r="E313" s="16">
        <v>28.200000000000003</v>
      </c>
      <c r="F313" s="5">
        <f>VLOOKUP(C313,'Customer Segmenation on RFM Sco'!$P$4:$Q$8,2,1)</f>
        <v>4</v>
      </c>
      <c r="G313" s="5">
        <f>VLOOKUP(D313,'Customer Segmenation on RFM Sco'!$P$11:$Q$15,2,1)</f>
        <v>3</v>
      </c>
      <c r="H313" s="5">
        <f>VLOOKUP(E313,'Customer Segmenation on RFM Sco'!$P$18:$Q$22,2,1)</f>
        <v>2</v>
      </c>
      <c r="I313" s="5" t="str">
        <f t="shared" si="1"/>
        <v>432</v>
      </c>
      <c r="J313" s="5" t="str">
        <f>VLOOKUP('Customer Segmenation on RFM Sco'!J313,'RF Mapping'!$A$1:$B$26,2,0)</f>
        <v>Potential Loyalists</v>
      </c>
    </row>
    <row r="314" ht="15.75" customHeight="1">
      <c r="A314" s="5">
        <v>13347.0</v>
      </c>
      <c r="B314" s="5" t="str">
        <f>VLOOKUP(A314,'Customer Details'!$A$1:$B$3264,2,0)</f>
        <v>USA</v>
      </c>
      <c r="C314" s="5">
        <f>DATEDIF('Customer Segmenation on RFM Sco'!C314,$N$1,"d")</f>
        <v>458</v>
      </c>
      <c r="D314" s="5">
        <v>2.0</v>
      </c>
      <c r="E314" s="16">
        <v>88.20000000000002</v>
      </c>
      <c r="F314" s="5">
        <f>VLOOKUP(C314,'Customer Segmenation on RFM Sco'!$P$4:$Q$8,2,1)</f>
        <v>3</v>
      </c>
      <c r="G314" s="5">
        <f>VLOOKUP(D314,'Customer Segmenation on RFM Sco'!$P$11:$Q$15,2,1)</f>
        <v>3</v>
      </c>
      <c r="H314" s="5">
        <f>VLOOKUP(E314,'Customer Segmenation on RFM Sco'!$P$18:$Q$22,2,1)</f>
        <v>4</v>
      </c>
      <c r="I314" s="5" t="str">
        <f t="shared" si="1"/>
        <v>334</v>
      </c>
      <c r="J314" s="5" t="str">
        <f>VLOOKUP('Customer Segmenation on RFM Sco'!J314,'RF Mapping'!$A$1:$B$26,2,0)</f>
        <v>Need Attention</v>
      </c>
    </row>
    <row r="315" ht="15.75" customHeight="1">
      <c r="A315" s="5">
        <v>13348.0</v>
      </c>
      <c r="B315" s="5" t="str">
        <f>VLOOKUP(A315,'Customer Details'!$A$1:$B$3264,2,0)</f>
        <v>United Kingdom</v>
      </c>
      <c r="C315" s="5">
        <f>DATEDIF('Customer Segmenation on RFM Sco'!C315,$N$1,"d")</f>
        <v>404</v>
      </c>
      <c r="D315" s="5">
        <v>1.0</v>
      </c>
      <c r="E315" s="16">
        <v>11.95</v>
      </c>
      <c r="F315" s="5">
        <f>VLOOKUP(C315,'Customer Segmenation on RFM Sco'!$P$4:$Q$8,2,1)</f>
        <v>4</v>
      </c>
      <c r="G315" s="5">
        <f>VLOOKUP(D315,'Customer Segmenation on RFM Sco'!$P$11:$Q$15,2,1)</f>
        <v>2</v>
      </c>
      <c r="H315" s="5">
        <f>VLOOKUP(E315,'Customer Segmenation on RFM Sco'!$P$18:$Q$22,2,1)</f>
        <v>1</v>
      </c>
      <c r="I315" s="5" t="str">
        <f t="shared" si="1"/>
        <v>421</v>
      </c>
      <c r="J315" s="5" t="str">
        <f>VLOOKUP('Customer Segmenation on RFM Sco'!J315,'RF Mapping'!$A$1:$B$26,2,0)</f>
        <v>Potential Loyalists</v>
      </c>
    </row>
    <row r="316" ht="15.75" customHeight="1">
      <c r="A316" s="5">
        <v>13349.0</v>
      </c>
      <c r="B316" s="5" t="str">
        <f>VLOOKUP(A316,'Customer Details'!$A$1:$B$3264,2,0)</f>
        <v>USA</v>
      </c>
      <c r="C316" s="5">
        <f>DATEDIF('Customer Segmenation on RFM Sco'!C316,$N$1,"d")</f>
        <v>355</v>
      </c>
      <c r="D316" s="5">
        <v>3.0</v>
      </c>
      <c r="E316" s="16">
        <v>20.87</v>
      </c>
      <c r="F316" s="5">
        <f>VLOOKUP(C316,'Customer Segmenation on RFM Sco'!$P$4:$Q$8,2,1)</f>
        <v>5</v>
      </c>
      <c r="G316" s="5">
        <f>VLOOKUP(D316,'Customer Segmenation on RFM Sco'!$P$11:$Q$15,2,1)</f>
        <v>4</v>
      </c>
      <c r="H316" s="5">
        <f>VLOOKUP(E316,'Customer Segmenation on RFM Sco'!$P$18:$Q$22,2,1)</f>
        <v>2</v>
      </c>
      <c r="I316" s="5" t="str">
        <f t="shared" si="1"/>
        <v>542</v>
      </c>
      <c r="J316" s="5" t="str">
        <f>VLOOKUP('Customer Segmenation on RFM Sco'!J316,'RF Mapping'!$A$1:$B$26,2,0)</f>
        <v>Champions</v>
      </c>
    </row>
    <row r="317" ht="15.75" customHeight="1">
      <c r="A317" s="5">
        <v>13350.0</v>
      </c>
      <c r="B317" s="5" t="str">
        <f>VLOOKUP(A317,'Customer Details'!$A$1:$B$3264,2,0)</f>
        <v>China</v>
      </c>
      <c r="C317" s="5">
        <f>DATEDIF('Customer Segmenation on RFM Sco'!C317,$N$1,"d")</f>
        <v>529</v>
      </c>
      <c r="D317" s="5">
        <v>1.0</v>
      </c>
      <c r="E317" s="16">
        <v>7.5</v>
      </c>
      <c r="F317" s="5">
        <f>VLOOKUP(C317,'Customer Segmenation on RFM Sco'!$P$4:$Q$8,2,1)</f>
        <v>3</v>
      </c>
      <c r="G317" s="5">
        <f>VLOOKUP(D317,'Customer Segmenation on RFM Sco'!$P$11:$Q$15,2,1)</f>
        <v>2</v>
      </c>
      <c r="H317" s="5">
        <f>VLOOKUP(E317,'Customer Segmenation on RFM Sco'!$P$18:$Q$22,2,1)</f>
        <v>1</v>
      </c>
      <c r="I317" s="5" t="str">
        <f t="shared" si="1"/>
        <v>321</v>
      </c>
      <c r="J317" s="5" t="str">
        <f>VLOOKUP('Customer Segmenation on RFM Sco'!J317,'RF Mapping'!$A$1:$B$26,2,0)</f>
        <v>About to Sleep</v>
      </c>
    </row>
    <row r="318" ht="15.75" customHeight="1">
      <c r="A318" s="5">
        <v>13351.0</v>
      </c>
      <c r="B318" s="5" t="str">
        <f>VLOOKUP(A318,'Customer Details'!$A$1:$B$3264,2,0)</f>
        <v>United Kingdom</v>
      </c>
      <c r="C318" s="5">
        <f>DATEDIF('Customer Segmenation on RFM Sco'!C318,$N$1,"d")</f>
        <v>394</v>
      </c>
      <c r="D318" s="5">
        <v>3.0</v>
      </c>
      <c r="E318" s="16">
        <v>71.30000000000001</v>
      </c>
      <c r="F318" s="5">
        <f>VLOOKUP(C318,'Customer Segmenation on RFM Sco'!$P$4:$Q$8,2,1)</f>
        <v>4</v>
      </c>
      <c r="G318" s="5">
        <f>VLOOKUP(D318,'Customer Segmenation on RFM Sco'!$P$11:$Q$15,2,1)</f>
        <v>4</v>
      </c>
      <c r="H318" s="5">
        <f>VLOOKUP(E318,'Customer Segmenation on RFM Sco'!$P$18:$Q$22,2,1)</f>
        <v>3</v>
      </c>
      <c r="I318" s="5" t="str">
        <f t="shared" si="1"/>
        <v>443</v>
      </c>
      <c r="J318" s="5" t="str">
        <f>VLOOKUP('Customer Segmenation on RFM Sco'!J318,'RF Mapping'!$A$1:$B$26,2,0)</f>
        <v>Loyal Customers</v>
      </c>
    </row>
    <row r="319" ht="15.75" customHeight="1">
      <c r="A319" s="5">
        <v>13352.0</v>
      </c>
      <c r="B319" s="5" t="str">
        <f>VLOOKUP(A319,'Customer Details'!$A$1:$B$3264,2,0)</f>
        <v>Australia</v>
      </c>
      <c r="C319" s="5">
        <f>DATEDIF('Customer Segmenation on RFM Sco'!C319,$N$1,"d")</f>
        <v>444</v>
      </c>
      <c r="D319" s="5">
        <v>4.0</v>
      </c>
      <c r="E319" s="16">
        <v>47.75</v>
      </c>
      <c r="F319" s="5">
        <f>VLOOKUP(C319,'Customer Segmenation on RFM Sco'!$P$4:$Q$8,2,1)</f>
        <v>3</v>
      </c>
      <c r="G319" s="5">
        <f>VLOOKUP(D319,'Customer Segmenation on RFM Sco'!$P$11:$Q$15,2,1)</f>
        <v>4</v>
      </c>
      <c r="H319" s="5">
        <f>VLOOKUP(E319,'Customer Segmenation on RFM Sco'!$P$18:$Q$22,2,1)</f>
        <v>3</v>
      </c>
      <c r="I319" s="5" t="str">
        <f t="shared" si="1"/>
        <v>343</v>
      </c>
      <c r="J319" s="5" t="str">
        <f>VLOOKUP('Customer Segmenation on RFM Sco'!J319,'RF Mapping'!$A$1:$B$26,2,0)</f>
        <v>Loyal Customers</v>
      </c>
    </row>
    <row r="320" ht="15.75" customHeight="1">
      <c r="A320" s="5">
        <v>13354.0</v>
      </c>
      <c r="B320" s="5" t="str">
        <f>VLOOKUP(A320,'Customer Details'!$A$1:$B$3264,2,0)</f>
        <v>United Kingdom</v>
      </c>
      <c r="C320" s="5">
        <f>DATEDIF('Customer Segmenation on RFM Sco'!C320,$N$1,"d")</f>
        <v>720</v>
      </c>
      <c r="D320" s="5">
        <v>1.0</v>
      </c>
      <c r="E320" s="16">
        <v>76.35</v>
      </c>
      <c r="F320" s="5">
        <f>VLOOKUP(C320,'Customer Segmenation on RFM Sco'!$P$4:$Q$8,2,1)</f>
        <v>2</v>
      </c>
      <c r="G320" s="5">
        <f>VLOOKUP(D320,'Customer Segmenation on RFM Sco'!$P$11:$Q$15,2,1)</f>
        <v>2</v>
      </c>
      <c r="H320" s="5">
        <f>VLOOKUP(E320,'Customer Segmenation on RFM Sco'!$P$18:$Q$22,2,1)</f>
        <v>3</v>
      </c>
      <c r="I320" s="5" t="str">
        <f t="shared" si="1"/>
        <v>223</v>
      </c>
      <c r="J320" s="5" t="str">
        <f>VLOOKUP('Customer Segmenation on RFM Sco'!J320,'RF Mapping'!$A$1:$B$26,2,0)</f>
        <v>Hibernating</v>
      </c>
    </row>
    <row r="321" ht="15.75" customHeight="1">
      <c r="A321" s="5">
        <v>13355.0</v>
      </c>
      <c r="B321" s="5" t="str">
        <f>VLOOKUP(A321,'Customer Details'!$A$1:$B$3264,2,0)</f>
        <v>China</v>
      </c>
      <c r="C321" s="5">
        <f>DATEDIF('Customer Segmenation on RFM Sco'!C321,$N$1,"d")</f>
        <v>535</v>
      </c>
      <c r="D321" s="5">
        <v>2.0</v>
      </c>
      <c r="E321" s="16">
        <v>10.08</v>
      </c>
      <c r="F321" s="5">
        <f>VLOOKUP(C321,'Customer Segmenation on RFM Sco'!$P$4:$Q$8,2,1)</f>
        <v>3</v>
      </c>
      <c r="G321" s="5">
        <f>VLOOKUP(D321,'Customer Segmenation on RFM Sco'!$P$11:$Q$15,2,1)</f>
        <v>3</v>
      </c>
      <c r="H321" s="5">
        <f>VLOOKUP(E321,'Customer Segmenation on RFM Sco'!$P$18:$Q$22,2,1)</f>
        <v>1</v>
      </c>
      <c r="I321" s="5" t="str">
        <f t="shared" si="1"/>
        <v>331</v>
      </c>
      <c r="J321" s="5" t="str">
        <f>VLOOKUP('Customer Segmenation on RFM Sco'!J321,'RF Mapping'!$A$1:$B$26,2,0)</f>
        <v>Need Attention</v>
      </c>
    </row>
    <row r="322" ht="15.75" customHeight="1">
      <c r="A322" s="5">
        <v>13356.0</v>
      </c>
      <c r="B322" s="5" t="str">
        <f>VLOOKUP(A322,'Customer Details'!$A$1:$B$3264,2,0)</f>
        <v>USA</v>
      </c>
      <c r="C322" s="5">
        <f>DATEDIF('Customer Segmenation on RFM Sco'!C322,$N$1,"d")</f>
        <v>356</v>
      </c>
      <c r="D322" s="5">
        <v>19.0</v>
      </c>
      <c r="E322" s="16">
        <v>311.74000000000007</v>
      </c>
      <c r="F322" s="5">
        <f>VLOOKUP(C322,'Customer Segmenation on RFM Sco'!$P$4:$Q$8,2,1)</f>
        <v>5</v>
      </c>
      <c r="G322" s="5">
        <f>VLOOKUP(D322,'Customer Segmenation on RFM Sco'!$P$11:$Q$15,2,1)</f>
        <v>4</v>
      </c>
      <c r="H322" s="5">
        <f>VLOOKUP(E322,'Customer Segmenation on RFM Sco'!$P$18:$Q$22,2,1)</f>
        <v>4</v>
      </c>
      <c r="I322" s="5" t="str">
        <f t="shared" si="1"/>
        <v>544</v>
      </c>
      <c r="J322" s="5" t="str">
        <f>VLOOKUP('Customer Segmenation on RFM Sco'!J322,'RF Mapping'!$A$1:$B$26,2,0)</f>
        <v>Champions</v>
      </c>
    </row>
    <row r="323" ht="15.75" customHeight="1">
      <c r="A323" s="5">
        <v>13357.0</v>
      </c>
      <c r="B323" s="5" t="str">
        <f>VLOOKUP(A323,'Customer Details'!$A$1:$B$3264,2,0)</f>
        <v>India</v>
      </c>
      <c r="C323" s="5">
        <f>DATEDIF('Customer Segmenation on RFM Sco'!C323,$N$1,"d")</f>
        <v>359</v>
      </c>
      <c r="D323" s="5">
        <v>1.0</v>
      </c>
      <c r="E323" s="16">
        <v>3.9000000000000004</v>
      </c>
      <c r="F323" s="5">
        <f>VLOOKUP(C323,'Customer Segmenation on RFM Sco'!$P$4:$Q$8,2,1)</f>
        <v>5</v>
      </c>
      <c r="G323" s="5">
        <f>VLOOKUP(D323,'Customer Segmenation on RFM Sco'!$P$11:$Q$15,2,1)</f>
        <v>2</v>
      </c>
      <c r="H323" s="5">
        <f>VLOOKUP(E323,'Customer Segmenation on RFM Sco'!$P$18:$Q$22,2,1)</f>
        <v>1</v>
      </c>
      <c r="I323" s="5" t="str">
        <f t="shared" si="1"/>
        <v>521</v>
      </c>
      <c r="J323" s="5" t="str">
        <f>VLOOKUP('Customer Segmenation on RFM Sco'!J323,'RF Mapping'!$A$1:$B$26,2,0)</f>
        <v>Potential Loyalists</v>
      </c>
    </row>
    <row r="324" ht="15.75" customHeight="1">
      <c r="A324" s="5">
        <v>13358.0</v>
      </c>
      <c r="B324" s="5" t="str">
        <f>VLOOKUP(A324,'Customer Details'!$A$1:$B$3264,2,0)</f>
        <v>China</v>
      </c>
      <c r="C324" s="5">
        <f>DATEDIF('Customer Segmenation on RFM Sco'!C324,$N$1,"d")</f>
        <v>440</v>
      </c>
      <c r="D324" s="5">
        <v>4.0</v>
      </c>
      <c r="E324" s="16">
        <v>94.3</v>
      </c>
      <c r="F324" s="5">
        <f>VLOOKUP(C324,'Customer Segmenation on RFM Sco'!$P$4:$Q$8,2,1)</f>
        <v>3</v>
      </c>
      <c r="G324" s="5">
        <f>VLOOKUP(D324,'Customer Segmenation on RFM Sco'!$P$11:$Q$15,2,1)</f>
        <v>4</v>
      </c>
      <c r="H324" s="5">
        <f>VLOOKUP(E324,'Customer Segmenation on RFM Sco'!$P$18:$Q$22,2,1)</f>
        <v>4</v>
      </c>
      <c r="I324" s="5" t="str">
        <f t="shared" si="1"/>
        <v>344</v>
      </c>
      <c r="J324" s="5" t="str">
        <f>VLOOKUP('Customer Segmenation on RFM Sco'!J324,'RF Mapping'!$A$1:$B$26,2,0)</f>
        <v>Loyal Customers</v>
      </c>
    </row>
    <row r="325" ht="15.75" customHeight="1">
      <c r="A325" s="5">
        <v>13359.0</v>
      </c>
      <c r="B325" s="5" t="str">
        <f>VLOOKUP(A325,'Customer Details'!$A$1:$B$3264,2,0)</f>
        <v>USA</v>
      </c>
      <c r="C325" s="5">
        <f>DATEDIF('Customer Segmenation on RFM Sco'!C325,$N$1,"d")</f>
        <v>394</v>
      </c>
      <c r="D325" s="5">
        <v>2.0</v>
      </c>
      <c r="E325" s="16">
        <v>17.950000000000003</v>
      </c>
      <c r="F325" s="5">
        <f>VLOOKUP(C325,'Customer Segmenation on RFM Sco'!$P$4:$Q$8,2,1)</f>
        <v>4</v>
      </c>
      <c r="G325" s="5">
        <f>VLOOKUP(D325,'Customer Segmenation on RFM Sco'!$P$11:$Q$15,2,1)</f>
        <v>3</v>
      </c>
      <c r="H325" s="5">
        <f>VLOOKUP(E325,'Customer Segmenation on RFM Sco'!$P$18:$Q$22,2,1)</f>
        <v>2</v>
      </c>
      <c r="I325" s="5" t="str">
        <f t="shared" si="1"/>
        <v>432</v>
      </c>
      <c r="J325" s="5" t="str">
        <f>VLOOKUP('Customer Segmenation on RFM Sco'!J325,'RF Mapping'!$A$1:$B$26,2,0)</f>
        <v>Potential Loyalists</v>
      </c>
    </row>
    <row r="326" ht="15.75" customHeight="1">
      <c r="A326" s="5">
        <v>13362.0</v>
      </c>
      <c r="B326" s="5" t="str">
        <f>VLOOKUP(A326,'Customer Details'!$A$1:$B$3264,2,0)</f>
        <v>United Kingdom</v>
      </c>
      <c r="C326" s="5">
        <f>DATEDIF('Customer Segmenation on RFM Sco'!C326,$N$1,"d")</f>
        <v>367</v>
      </c>
      <c r="D326" s="5">
        <v>2.0</v>
      </c>
      <c r="E326" s="16">
        <v>17.95</v>
      </c>
      <c r="F326" s="5">
        <f>VLOOKUP(C326,'Customer Segmenation on RFM Sco'!$P$4:$Q$8,2,1)</f>
        <v>5</v>
      </c>
      <c r="G326" s="5">
        <f>VLOOKUP(D326,'Customer Segmenation on RFM Sco'!$P$11:$Q$15,2,1)</f>
        <v>3</v>
      </c>
      <c r="H326" s="5">
        <f>VLOOKUP(E326,'Customer Segmenation on RFM Sco'!$P$18:$Q$22,2,1)</f>
        <v>2</v>
      </c>
      <c r="I326" s="5" t="str">
        <f t="shared" si="1"/>
        <v>532</v>
      </c>
      <c r="J326" s="5" t="str">
        <f>VLOOKUP('Customer Segmenation on RFM Sco'!J326,'RF Mapping'!$A$1:$B$26,2,0)</f>
        <v>Potential Loyalists</v>
      </c>
    </row>
    <row r="327" ht="15.75" customHeight="1">
      <c r="A327" s="5">
        <v>13363.0</v>
      </c>
      <c r="B327" s="5" t="str">
        <f>VLOOKUP(A327,'Customer Details'!$A$1:$B$3264,2,0)</f>
        <v>India</v>
      </c>
      <c r="C327" s="5">
        <f>DATEDIF('Customer Segmenation on RFM Sco'!C327,$N$1,"d")</f>
        <v>451</v>
      </c>
      <c r="D327" s="5">
        <v>2.0</v>
      </c>
      <c r="E327" s="16">
        <v>33.12</v>
      </c>
      <c r="F327" s="5">
        <f>VLOOKUP(C327,'Customer Segmenation on RFM Sco'!$P$4:$Q$8,2,1)</f>
        <v>3</v>
      </c>
      <c r="G327" s="5">
        <f>VLOOKUP(D327,'Customer Segmenation on RFM Sco'!$P$11:$Q$15,2,1)</f>
        <v>3</v>
      </c>
      <c r="H327" s="5">
        <f>VLOOKUP(E327,'Customer Segmenation on RFM Sco'!$P$18:$Q$22,2,1)</f>
        <v>3</v>
      </c>
      <c r="I327" s="5" t="str">
        <f t="shared" si="1"/>
        <v>333</v>
      </c>
      <c r="J327" s="5" t="str">
        <f>VLOOKUP('Customer Segmenation on RFM Sco'!J327,'RF Mapping'!$A$1:$B$26,2,0)</f>
        <v>Need Attention</v>
      </c>
    </row>
    <row r="328" ht="15.75" customHeight="1">
      <c r="A328" s="5">
        <v>13364.0</v>
      </c>
      <c r="B328" s="5" t="str">
        <f>VLOOKUP(A328,'Customer Details'!$A$1:$B$3264,2,0)</f>
        <v>USA</v>
      </c>
      <c r="C328" s="5">
        <f>DATEDIF('Customer Segmenation on RFM Sco'!C328,$N$1,"d")</f>
        <v>380</v>
      </c>
      <c r="D328" s="5">
        <v>1.0</v>
      </c>
      <c r="E328" s="16">
        <v>20.8</v>
      </c>
      <c r="F328" s="5">
        <f>VLOOKUP(C328,'Customer Segmenation on RFM Sco'!$P$4:$Q$8,2,1)</f>
        <v>5</v>
      </c>
      <c r="G328" s="5">
        <f>VLOOKUP(D328,'Customer Segmenation on RFM Sco'!$P$11:$Q$15,2,1)</f>
        <v>2</v>
      </c>
      <c r="H328" s="5">
        <f>VLOOKUP(E328,'Customer Segmenation on RFM Sco'!$P$18:$Q$22,2,1)</f>
        <v>2</v>
      </c>
      <c r="I328" s="5" t="str">
        <f t="shared" si="1"/>
        <v>522</v>
      </c>
      <c r="J328" s="5" t="str">
        <f>VLOOKUP('Customer Segmenation on RFM Sco'!J328,'RF Mapping'!$A$1:$B$26,2,0)</f>
        <v>Potential Loyalists</v>
      </c>
    </row>
    <row r="329" ht="15.75" customHeight="1">
      <c r="A329" s="5">
        <v>13365.0</v>
      </c>
      <c r="B329" s="5" t="str">
        <f>VLOOKUP(A329,'Customer Details'!$A$1:$B$3264,2,0)</f>
        <v>United Kingdom</v>
      </c>
      <c r="C329" s="5">
        <f>DATEDIF('Customer Segmenation on RFM Sco'!C329,$N$1,"d")</f>
        <v>420</v>
      </c>
      <c r="D329" s="5">
        <v>2.0</v>
      </c>
      <c r="E329" s="16">
        <v>54.8</v>
      </c>
      <c r="F329" s="5">
        <f>VLOOKUP(C329,'Customer Segmenation on RFM Sco'!$P$4:$Q$8,2,1)</f>
        <v>4</v>
      </c>
      <c r="G329" s="5">
        <f>VLOOKUP(D329,'Customer Segmenation on RFM Sco'!$P$11:$Q$15,2,1)</f>
        <v>3</v>
      </c>
      <c r="H329" s="5">
        <f>VLOOKUP(E329,'Customer Segmenation on RFM Sco'!$P$18:$Q$22,2,1)</f>
        <v>3</v>
      </c>
      <c r="I329" s="5" t="str">
        <f t="shared" si="1"/>
        <v>433</v>
      </c>
      <c r="J329" s="5" t="str">
        <f>VLOOKUP('Customer Segmenation on RFM Sco'!J329,'RF Mapping'!$A$1:$B$26,2,0)</f>
        <v>Potential Loyalists</v>
      </c>
    </row>
    <row r="330" ht="15.75" customHeight="1">
      <c r="A330" s="5">
        <v>13368.0</v>
      </c>
      <c r="B330" s="5" t="str">
        <f>VLOOKUP(A330,'Customer Details'!$A$1:$B$3264,2,0)</f>
        <v>India</v>
      </c>
      <c r="C330" s="5">
        <f>DATEDIF('Customer Segmenation on RFM Sco'!C330,$N$1,"d")</f>
        <v>428</v>
      </c>
      <c r="D330" s="5">
        <v>3.0</v>
      </c>
      <c r="E330" s="16">
        <v>84.05000000000001</v>
      </c>
      <c r="F330" s="5">
        <f>VLOOKUP(C330,'Customer Segmenation on RFM Sco'!$P$4:$Q$8,2,1)</f>
        <v>4</v>
      </c>
      <c r="G330" s="5">
        <f>VLOOKUP(D330,'Customer Segmenation on RFM Sco'!$P$11:$Q$15,2,1)</f>
        <v>4</v>
      </c>
      <c r="H330" s="5">
        <f>VLOOKUP(E330,'Customer Segmenation on RFM Sco'!$P$18:$Q$22,2,1)</f>
        <v>4</v>
      </c>
      <c r="I330" s="5" t="str">
        <f t="shared" si="1"/>
        <v>444</v>
      </c>
      <c r="J330" s="5" t="str">
        <f>VLOOKUP('Customer Segmenation on RFM Sco'!J330,'RF Mapping'!$A$1:$B$26,2,0)</f>
        <v>Loyal Customers</v>
      </c>
    </row>
    <row r="331" ht="15.75" customHeight="1">
      <c r="A331" s="5">
        <v>13369.0</v>
      </c>
      <c r="B331" s="5" t="str">
        <f>VLOOKUP(A331,'Customer Details'!$A$1:$B$3264,2,0)</f>
        <v>China</v>
      </c>
      <c r="C331" s="5">
        <f>DATEDIF('Customer Segmenation on RFM Sco'!C331,$N$1,"d")</f>
        <v>632</v>
      </c>
      <c r="D331" s="5">
        <v>1.0</v>
      </c>
      <c r="E331" s="16">
        <v>10.5</v>
      </c>
      <c r="F331" s="5">
        <f>VLOOKUP(C331,'Customer Segmenation on RFM Sco'!$P$4:$Q$8,2,1)</f>
        <v>2</v>
      </c>
      <c r="G331" s="5">
        <f>VLOOKUP(D331,'Customer Segmenation on RFM Sco'!$P$11:$Q$15,2,1)</f>
        <v>2</v>
      </c>
      <c r="H331" s="5">
        <f>VLOOKUP(E331,'Customer Segmenation on RFM Sco'!$P$18:$Q$22,2,1)</f>
        <v>1</v>
      </c>
      <c r="I331" s="5" t="str">
        <f t="shared" si="1"/>
        <v>221</v>
      </c>
      <c r="J331" s="5" t="str">
        <f>VLOOKUP('Customer Segmenation on RFM Sco'!J331,'RF Mapping'!$A$1:$B$26,2,0)</f>
        <v>Hibernating</v>
      </c>
    </row>
    <row r="332" ht="15.75" customHeight="1">
      <c r="A332" s="5">
        <v>13370.0</v>
      </c>
      <c r="B332" s="5" t="str">
        <f>VLOOKUP(A332,'Customer Details'!$A$1:$B$3264,2,0)</f>
        <v>USA</v>
      </c>
      <c r="C332" s="5">
        <f>DATEDIF('Customer Segmenation on RFM Sco'!C332,$N$1,"d")</f>
        <v>378</v>
      </c>
      <c r="D332" s="5">
        <v>3.0</v>
      </c>
      <c r="E332" s="16">
        <v>11.3</v>
      </c>
      <c r="F332" s="5">
        <f>VLOOKUP(C332,'Customer Segmenation on RFM Sco'!$P$4:$Q$8,2,1)</f>
        <v>5</v>
      </c>
      <c r="G332" s="5">
        <f>VLOOKUP(D332,'Customer Segmenation on RFM Sco'!$P$11:$Q$15,2,1)</f>
        <v>4</v>
      </c>
      <c r="H332" s="5">
        <f>VLOOKUP(E332,'Customer Segmenation on RFM Sco'!$P$18:$Q$22,2,1)</f>
        <v>1</v>
      </c>
      <c r="I332" s="5" t="str">
        <f t="shared" si="1"/>
        <v>541</v>
      </c>
      <c r="J332" s="5" t="str">
        <f>VLOOKUP('Customer Segmenation on RFM Sco'!J332,'RF Mapping'!$A$1:$B$26,2,0)</f>
        <v>Champions</v>
      </c>
    </row>
    <row r="333" ht="15.75" customHeight="1">
      <c r="A333" s="5">
        <v>13372.0</v>
      </c>
      <c r="B333" s="5" t="str">
        <f>VLOOKUP(A333,'Customer Details'!$A$1:$B$3264,2,0)</f>
        <v>Australia</v>
      </c>
      <c r="C333" s="5">
        <f>DATEDIF('Customer Segmenation on RFM Sco'!C333,$N$1,"d")</f>
        <v>361</v>
      </c>
      <c r="D333" s="5">
        <v>1.0</v>
      </c>
      <c r="E333" s="16">
        <v>3.74</v>
      </c>
      <c r="F333" s="5">
        <f>VLOOKUP(C333,'Customer Segmenation on RFM Sco'!$P$4:$Q$8,2,1)</f>
        <v>5</v>
      </c>
      <c r="G333" s="5">
        <f>VLOOKUP(D333,'Customer Segmenation on RFM Sco'!$P$11:$Q$15,2,1)</f>
        <v>2</v>
      </c>
      <c r="H333" s="5">
        <f>VLOOKUP(E333,'Customer Segmenation on RFM Sco'!$P$18:$Q$22,2,1)</f>
        <v>1</v>
      </c>
      <c r="I333" s="5" t="str">
        <f t="shared" si="1"/>
        <v>521</v>
      </c>
      <c r="J333" s="5" t="str">
        <f>VLOOKUP('Customer Segmenation on RFM Sco'!J333,'RF Mapping'!$A$1:$B$26,2,0)</f>
        <v>Potential Loyalists</v>
      </c>
    </row>
    <row r="334" ht="15.75" customHeight="1">
      <c r="A334" s="5">
        <v>13373.0</v>
      </c>
      <c r="B334" s="5" t="str">
        <f>VLOOKUP(A334,'Customer Details'!$A$1:$B$3264,2,0)</f>
        <v>United Kingdom</v>
      </c>
      <c r="C334" s="5">
        <f>DATEDIF('Customer Segmenation on RFM Sco'!C334,$N$1,"d")</f>
        <v>567</v>
      </c>
      <c r="D334" s="5">
        <v>1.0</v>
      </c>
      <c r="E334" s="16">
        <v>81.6</v>
      </c>
      <c r="F334" s="5">
        <f>VLOOKUP(C334,'Customer Segmenation on RFM Sco'!$P$4:$Q$8,2,1)</f>
        <v>2</v>
      </c>
      <c r="G334" s="5">
        <f>VLOOKUP(D334,'Customer Segmenation on RFM Sco'!$P$11:$Q$15,2,1)</f>
        <v>2</v>
      </c>
      <c r="H334" s="5">
        <f>VLOOKUP(E334,'Customer Segmenation on RFM Sco'!$P$18:$Q$22,2,1)</f>
        <v>4</v>
      </c>
      <c r="I334" s="5" t="str">
        <f t="shared" si="1"/>
        <v>224</v>
      </c>
      <c r="J334" s="5" t="str">
        <f>VLOOKUP('Customer Segmenation on RFM Sco'!J334,'RF Mapping'!$A$1:$B$26,2,0)</f>
        <v>Hibernating</v>
      </c>
    </row>
    <row r="335" ht="15.75" customHeight="1">
      <c r="A335" s="5">
        <v>13375.0</v>
      </c>
      <c r="B335" s="5" t="str">
        <f>VLOOKUP(A335,'Customer Details'!$A$1:$B$3264,2,0)</f>
        <v>Australia</v>
      </c>
      <c r="C335" s="5">
        <f>DATEDIF('Customer Segmenation on RFM Sco'!C335,$N$1,"d")</f>
        <v>436</v>
      </c>
      <c r="D335" s="5">
        <v>2.0</v>
      </c>
      <c r="E335" s="16">
        <v>112.7</v>
      </c>
      <c r="F335" s="5">
        <f>VLOOKUP(C335,'Customer Segmenation on RFM Sco'!$P$4:$Q$8,2,1)</f>
        <v>3</v>
      </c>
      <c r="G335" s="5">
        <f>VLOOKUP(D335,'Customer Segmenation on RFM Sco'!$P$11:$Q$15,2,1)</f>
        <v>3</v>
      </c>
      <c r="H335" s="5">
        <f>VLOOKUP(E335,'Customer Segmenation on RFM Sco'!$P$18:$Q$22,2,1)</f>
        <v>4</v>
      </c>
      <c r="I335" s="5" t="str">
        <f t="shared" si="1"/>
        <v>334</v>
      </c>
      <c r="J335" s="5" t="str">
        <f>VLOOKUP('Customer Segmenation on RFM Sco'!J335,'RF Mapping'!$A$1:$B$26,2,0)</f>
        <v>Need Attention</v>
      </c>
    </row>
    <row r="336" ht="15.75" customHeight="1">
      <c r="A336" s="5">
        <v>13376.0</v>
      </c>
      <c r="B336" s="5" t="str">
        <f>VLOOKUP(A336,'Customer Details'!$A$1:$B$3264,2,0)</f>
        <v>Australia</v>
      </c>
      <c r="C336" s="5">
        <f>DATEDIF('Customer Segmenation on RFM Sco'!C336,$N$1,"d")</f>
        <v>492</v>
      </c>
      <c r="D336" s="5">
        <v>1.0</v>
      </c>
      <c r="E336" s="16">
        <v>21.76</v>
      </c>
      <c r="F336" s="5">
        <f>VLOOKUP(C336,'Customer Segmenation on RFM Sco'!$P$4:$Q$8,2,1)</f>
        <v>3</v>
      </c>
      <c r="G336" s="5">
        <f>VLOOKUP(D336,'Customer Segmenation on RFM Sco'!$P$11:$Q$15,2,1)</f>
        <v>2</v>
      </c>
      <c r="H336" s="5">
        <f>VLOOKUP(E336,'Customer Segmenation on RFM Sco'!$P$18:$Q$22,2,1)</f>
        <v>2</v>
      </c>
      <c r="I336" s="5" t="str">
        <f t="shared" si="1"/>
        <v>322</v>
      </c>
      <c r="J336" s="5" t="str">
        <f>VLOOKUP('Customer Segmenation on RFM Sco'!J336,'RF Mapping'!$A$1:$B$26,2,0)</f>
        <v>About to Sleep</v>
      </c>
    </row>
    <row r="337" ht="15.75" customHeight="1">
      <c r="A337" s="5">
        <v>13379.0</v>
      </c>
      <c r="B337" s="5" t="str">
        <f>VLOOKUP(A337,'Customer Details'!$A$1:$B$3264,2,0)</f>
        <v>USA</v>
      </c>
      <c r="C337" s="5">
        <f>DATEDIF('Customer Segmenation on RFM Sco'!C337,$N$1,"d")</f>
        <v>496</v>
      </c>
      <c r="D337" s="5">
        <v>2.0</v>
      </c>
      <c r="E337" s="16">
        <v>567.54</v>
      </c>
      <c r="F337" s="5">
        <f>VLOOKUP(C337,'Customer Segmenation on RFM Sco'!$P$4:$Q$8,2,1)</f>
        <v>3</v>
      </c>
      <c r="G337" s="5">
        <f>VLOOKUP(D337,'Customer Segmenation on RFM Sco'!$P$11:$Q$15,2,1)</f>
        <v>3</v>
      </c>
      <c r="H337" s="5">
        <f>VLOOKUP(E337,'Customer Segmenation on RFM Sco'!$P$18:$Q$22,2,1)</f>
        <v>4</v>
      </c>
      <c r="I337" s="5" t="str">
        <f t="shared" si="1"/>
        <v>334</v>
      </c>
      <c r="J337" s="5" t="str">
        <f>VLOOKUP('Customer Segmenation on RFM Sco'!J337,'RF Mapping'!$A$1:$B$26,2,0)</f>
        <v>Need Attention</v>
      </c>
    </row>
    <row r="338" ht="15.75" customHeight="1">
      <c r="A338" s="5">
        <v>13381.0</v>
      </c>
      <c r="B338" s="5" t="str">
        <f>VLOOKUP(A338,'Customer Details'!$A$1:$B$3264,2,0)</f>
        <v>Australia</v>
      </c>
      <c r="C338" s="5">
        <f>DATEDIF('Customer Segmenation on RFM Sco'!C338,$N$1,"d")</f>
        <v>394</v>
      </c>
      <c r="D338" s="5">
        <v>2.0</v>
      </c>
      <c r="E338" s="16">
        <v>10.48</v>
      </c>
      <c r="F338" s="5">
        <f>VLOOKUP(C338,'Customer Segmenation on RFM Sco'!$P$4:$Q$8,2,1)</f>
        <v>4</v>
      </c>
      <c r="G338" s="5">
        <f>VLOOKUP(D338,'Customer Segmenation on RFM Sco'!$P$11:$Q$15,2,1)</f>
        <v>3</v>
      </c>
      <c r="H338" s="5">
        <f>VLOOKUP(E338,'Customer Segmenation on RFM Sco'!$P$18:$Q$22,2,1)</f>
        <v>1</v>
      </c>
      <c r="I338" s="5" t="str">
        <f t="shared" si="1"/>
        <v>431</v>
      </c>
      <c r="J338" s="5" t="str">
        <f>VLOOKUP('Customer Segmenation on RFM Sco'!J338,'RF Mapping'!$A$1:$B$26,2,0)</f>
        <v>Potential Loyalists</v>
      </c>
    </row>
    <row r="339" ht="15.75" customHeight="1">
      <c r="A339" s="5">
        <v>13382.0</v>
      </c>
      <c r="B339" s="5" t="str">
        <f>VLOOKUP(A339,'Customer Details'!$A$1:$B$3264,2,0)</f>
        <v>United Kingdom</v>
      </c>
      <c r="C339" s="5">
        <f>DATEDIF('Customer Segmenation on RFM Sco'!C339,$N$1,"d")</f>
        <v>372</v>
      </c>
      <c r="D339" s="5">
        <v>2.0</v>
      </c>
      <c r="E339" s="16">
        <v>4.9</v>
      </c>
      <c r="F339" s="5">
        <f>VLOOKUP(C339,'Customer Segmenation on RFM Sco'!$P$4:$Q$8,2,1)</f>
        <v>5</v>
      </c>
      <c r="G339" s="5">
        <f>VLOOKUP(D339,'Customer Segmenation on RFM Sco'!$P$11:$Q$15,2,1)</f>
        <v>3</v>
      </c>
      <c r="H339" s="5">
        <f>VLOOKUP(E339,'Customer Segmenation on RFM Sco'!$P$18:$Q$22,2,1)</f>
        <v>1</v>
      </c>
      <c r="I339" s="5" t="str">
        <f t="shared" si="1"/>
        <v>531</v>
      </c>
      <c r="J339" s="5" t="str">
        <f>VLOOKUP('Customer Segmenation on RFM Sco'!J339,'RF Mapping'!$A$1:$B$26,2,0)</f>
        <v>Potential Loyalists</v>
      </c>
    </row>
    <row r="340" ht="15.75" customHeight="1">
      <c r="A340" s="5">
        <v>13384.0</v>
      </c>
      <c r="B340" s="5" t="str">
        <f>VLOOKUP(A340,'Customer Details'!$A$1:$B$3264,2,0)</f>
        <v>United Kingdom</v>
      </c>
      <c r="C340" s="5">
        <f>DATEDIF('Customer Segmenation on RFM Sco'!C340,$N$1,"d")</f>
        <v>367</v>
      </c>
      <c r="D340" s="5">
        <v>8.0</v>
      </c>
      <c r="E340" s="16">
        <v>82.24</v>
      </c>
      <c r="F340" s="5">
        <f>VLOOKUP(C340,'Customer Segmenation on RFM Sco'!$P$4:$Q$8,2,1)</f>
        <v>5</v>
      </c>
      <c r="G340" s="5">
        <f>VLOOKUP(D340,'Customer Segmenation on RFM Sco'!$P$11:$Q$15,2,1)</f>
        <v>4</v>
      </c>
      <c r="H340" s="5">
        <f>VLOOKUP(E340,'Customer Segmenation on RFM Sco'!$P$18:$Q$22,2,1)</f>
        <v>4</v>
      </c>
      <c r="I340" s="5" t="str">
        <f t="shared" si="1"/>
        <v>544</v>
      </c>
      <c r="J340" s="5" t="str">
        <f>VLOOKUP('Customer Segmenation on RFM Sco'!J340,'RF Mapping'!$A$1:$B$26,2,0)</f>
        <v>Champions</v>
      </c>
    </row>
    <row r="341" ht="15.75" customHeight="1">
      <c r="A341" s="5">
        <v>13385.0</v>
      </c>
      <c r="B341" s="5" t="str">
        <f>VLOOKUP(A341,'Customer Details'!$A$1:$B$3264,2,0)</f>
        <v>Australia</v>
      </c>
      <c r="C341" s="5">
        <f>DATEDIF('Customer Segmenation on RFM Sco'!C341,$N$1,"d")</f>
        <v>557</v>
      </c>
      <c r="D341" s="5">
        <v>1.0</v>
      </c>
      <c r="E341" s="16">
        <v>35.400000000000006</v>
      </c>
      <c r="F341" s="5">
        <f>VLOOKUP(C341,'Customer Segmenation on RFM Sco'!$P$4:$Q$8,2,1)</f>
        <v>2</v>
      </c>
      <c r="G341" s="5">
        <f>VLOOKUP(D341,'Customer Segmenation on RFM Sco'!$P$11:$Q$15,2,1)</f>
        <v>2</v>
      </c>
      <c r="H341" s="5">
        <f>VLOOKUP(E341,'Customer Segmenation on RFM Sco'!$P$18:$Q$22,2,1)</f>
        <v>3</v>
      </c>
      <c r="I341" s="5" t="str">
        <f t="shared" si="1"/>
        <v>223</v>
      </c>
      <c r="J341" s="5" t="str">
        <f>VLOOKUP('Customer Segmenation on RFM Sco'!J341,'RF Mapping'!$A$1:$B$26,2,0)</f>
        <v>Hibernating</v>
      </c>
    </row>
    <row r="342" ht="15.75" customHeight="1">
      <c r="A342" s="5">
        <v>13388.0</v>
      </c>
      <c r="B342" s="5" t="str">
        <f>VLOOKUP(A342,'Customer Details'!$A$1:$B$3264,2,0)</f>
        <v>India</v>
      </c>
      <c r="C342" s="5">
        <f>DATEDIF('Customer Segmenation on RFM Sco'!C342,$N$1,"d")</f>
        <v>404</v>
      </c>
      <c r="D342" s="5">
        <v>1.0</v>
      </c>
      <c r="E342" s="16">
        <v>4.15</v>
      </c>
      <c r="F342" s="5">
        <f>VLOOKUP(C342,'Customer Segmenation on RFM Sco'!$P$4:$Q$8,2,1)</f>
        <v>4</v>
      </c>
      <c r="G342" s="5">
        <f>VLOOKUP(D342,'Customer Segmenation on RFM Sco'!$P$11:$Q$15,2,1)</f>
        <v>2</v>
      </c>
      <c r="H342" s="5">
        <f>VLOOKUP(E342,'Customer Segmenation on RFM Sco'!$P$18:$Q$22,2,1)</f>
        <v>1</v>
      </c>
      <c r="I342" s="5" t="str">
        <f t="shared" si="1"/>
        <v>421</v>
      </c>
      <c r="J342" s="5" t="str">
        <f>VLOOKUP('Customer Segmenation on RFM Sco'!J342,'RF Mapping'!$A$1:$B$26,2,0)</f>
        <v>Potential Loyalists</v>
      </c>
    </row>
    <row r="343" ht="15.75" customHeight="1">
      <c r="A343" s="5">
        <v>13389.0</v>
      </c>
      <c r="B343" s="5" t="str">
        <f>VLOOKUP(A343,'Customer Details'!$A$1:$B$3264,2,0)</f>
        <v>India</v>
      </c>
      <c r="C343" s="5">
        <f>DATEDIF('Customer Segmenation on RFM Sco'!C343,$N$1,"d")</f>
        <v>365</v>
      </c>
      <c r="D343" s="5">
        <v>5.0</v>
      </c>
      <c r="E343" s="16">
        <v>309.53000000000003</v>
      </c>
      <c r="F343" s="5">
        <f>VLOOKUP(C343,'Customer Segmenation on RFM Sco'!$P$4:$Q$8,2,1)</f>
        <v>5</v>
      </c>
      <c r="G343" s="5">
        <f>VLOOKUP(D343,'Customer Segmenation on RFM Sco'!$P$11:$Q$15,2,1)</f>
        <v>4</v>
      </c>
      <c r="H343" s="5">
        <f>VLOOKUP(E343,'Customer Segmenation on RFM Sco'!$P$18:$Q$22,2,1)</f>
        <v>4</v>
      </c>
      <c r="I343" s="5" t="str">
        <f t="shared" si="1"/>
        <v>544</v>
      </c>
      <c r="J343" s="5" t="str">
        <f>VLOOKUP('Customer Segmenation on RFM Sco'!J343,'RF Mapping'!$A$1:$B$26,2,0)</f>
        <v>Champions</v>
      </c>
    </row>
    <row r="344" ht="15.75" customHeight="1">
      <c r="A344" s="5">
        <v>13394.0</v>
      </c>
      <c r="B344" s="5" t="str">
        <f>VLOOKUP(A344,'Customer Details'!$A$1:$B$3264,2,0)</f>
        <v>India</v>
      </c>
      <c r="C344" s="5">
        <f>DATEDIF('Customer Segmenation on RFM Sco'!C344,$N$1,"d")</f>
        <v>447</v>
      </c>
      <c r="D344" s="5">
        <v>2.0</v>
      </c>
      <c r="E344" s="16">
        <v>83.2</v>
      </c>
      <c r="F344" s="5">
        <f>VLOOKUP(C344,'Customer Segmenation on RFM Sco'!$P$4:$Q$8,2,1)</f>
        <v>3</v>
      </c>
      <c r="G344" s="5">
        <f>VLOOKUP(D344,'Customer Segmenation on RFM Sco'!$P$11:$Q$15,2,1)</f>
        <v>3</v>
      </c>
      <c r="H344" s="5">
        <f>VLOOKUP(E344,'Customer Segmenation on RFM Sco'!$P$18:$Q$22,2,1)</f>
        <v>4</v>
      </c>
      <c r="I344" s="5" t="str">
        <f t="shared" si="1"/>
        <v>334</v>
      </c>
      <c r="J344" s="5" t="str">
        <f>VLOOKUP('Customer Segmenation on RFM Sco'!J344,'RF Mapping'!$A$1:$B$26,2,0)</f>
        <v>Need Attention</v>
      </c>
    </row>
    <row r="345" ht="15.75" customHeight="1">
      <c r="A345" s="5">
        <v>13395.0</v>
      </c>
      <c r="B345" s="5" t="str">
        <f>VLOOKUP(A345,'Customer Details'!$A$1:$B$3264,2,0)</f>
        <v>USA</v>
      </c>
      <c r="C345" s="5">
        <f>DATEDIF('Customer Segmenation on RFM Sco'!C345,$N$1,"d")</f>
        <v>507</v>
      </c>
      <c r="D345" s="5">
        <v>1.0</v>
      </c>
      <c r="E345" s="16">
        <v>89.17999999999999</v>
      </c>
      <c r="F345" s="5">
        <f>VLOOKUP(C345,'Customer Segmenation on RFM Sco'!$P$4:$Q$8,2,1)</f>
        <v>3</v>
      </c>
      <c r="G345" s="5">
        <f>VLOOKUP(D345,'Customer Segmenation on RFM Sco'!$P$11:$Q$15,2,1)</f>
        <v>2</v>
      </c>
      <c r="H345" s="5">
        <f>VLOOKUP(E345,'Customer Segmenation on RFM Sco'!$P$18:$Q$22,2,1)</f>
        <v>4</v>
      </c>
      <c r="I345" s="5" t="str">
        <f t="shared" si="1"/>
        <v>324</v>
      </c>
      <c r="J345" s="5" t="str">
        <f>VLOOKUP('Customer Segmenation on RFM Sco'!J345,'RF Mapping'!$A$1:$B$26,2,0)</f>
        <v>About to Sleep</v>
      </c>
    </row>
    <row r="346" ht="15.75" customHeight="1">
      <c r="A346" s="5">
        <v>13396.0</v>
      </c>
      <c r="B346" s="5" t="str">
        <f>VLOOKUP(A346,'Customer Details'!$A$1:$B$3264,2,0)</f>
        <v>Australia</v>
      </c>
      <c r="C346" s="5">
        <f>DATEDIF('Customer Segmenation on RFM Sco'!C346,$N$1,"d")</f>
        <v>661</v>
      </c>
      <c r="D346" s="5">
        <v>1.0</v>
      </c>
      <c r="E346" s="16">
        <v>8.95</v>
      </c>
      <c r="F346" s="5">
        <f>VLOOKUP(C346,'Customer Segmenation on RFM Sco'!$P$4:$Q$8,2,1)</f>
        <v>2</v>
      </c>
      <c r="G346" s="5">
        <f>VLOOKUP(D346,'Customer Segmenation on RFM Sco'!$P$11:$Q$15,2,1)</f>
        <v>2</v>
      </c>
      <c r="H346" s="5">
        <f>VLOOKUP(E346,'Customer Segmenation on RFM Sco'!$P$18:$Q$22,2,1)</f>
        <v>1</v>
      </c>
      <c r="I346" s="5" t="str">
        <f t="shared" si="1"/>
        <v>221</v>
      </c>
      <c r="J346" s="5" t="str">
        <f>VLOOKUP('Customer Segmenation on RFM Sco'!J346,'RF Mapping'!$A$1:$B$26,2,0)</f>
        <v>Hibernating</v>
      </c>
    </row>
    <row r="347" ht="15.75" customHeight="1">
      <c r="A347" s="5">
        <v>13397.0</v>
      </c>
      <c r="B347" s="5" t="str">
        <f>VLOOKUP(A347,'Customer Details'!$A$1:$B$3264,2,0)</f>
        <v>India</v>
      </c>
      <c r="C347" s="5">
        <f>DATEDIF('Customer Segmenation on RFM Sco'!C347,$N$1,"d")</f>
        <v>386</v>
      </c>
      <c r="D347" s="5">
        <v>2.0</v>
      </c>
      <c r="E347" s="16">
        <v>365.4</v>
      </c>
      <c r="F347" s="5">
        <f>VLOOKUP(C347,'Customer Segmenation on RFM Sco'!$P$4:$Q$8,2,1)</f>
        <v>4</v>
      </c>
      <c r="G347" s="5">
        <f>VLOOKUP(D347,'Customer Segmenation on RFM Sco'!$P$11:$Q$15,2,1)</f>
        <v>3</v>
      </c>
      <c r="H347" s="5">
        <f>VLOOKUP(E347,'Customer Segmenation on RFM Sco'!$P$18:$Q$22,2,1)</f>
        <v>4</v>
      </c>
      <c r="I347" s="5" t="str">
        <f t="shared" si="1"/>
        <v>434</v>
      </c>
      <c r="J347" s="5" t="str">
        <f>VLOOKUP('Customer Segmenation on RFM Sco'!J347,'RF Mapping'!$A$1:$B$26,2,0)</f>
        <v>Potential Loyalists</v>
      </c>
    </row>
    <row r="348" ht="15.75" customHeight="1">
      <c r="A348" s="5">
        <v>13402.0</v>
      </c>
      <c r="B348" s="5" t="str">
        <f>VLOOKUP(A348,'Customer Details'!$A$1:$B$3264,2,0)</f>
        <v>United Kingdom</v>
      </c>
      <c r="C348" s="5">
        <f>DATEDIF('Customer Segmenation on RFM Sco'!C348,$N$1,"d")</f>
        <v>454</v>
      </c>
      <c r="D348" s="5">
        <v>3.0</v>
      </c>
      <c r="E348" s="16">
        <v>34.44</v>
      </c>
      <c r="F348" s="5">
        <f>VLOOKUP(C348,'Customer Segmenation on RFM Sco'!$P$4:$Q$8,2,1)</f>
        <v>3</v>
      </c>
      <c r="G348" s="5">
        <f>VLOOKUP(D348,'Customer Segmenation on RFM Sco'!$P$11:$Q$15,2,1)</f>
        <v>4</v>
      </c>
      <c r="H348" s="5">
        <f>VLOOKUP(E348,'Customer Segmenation on RFM Sco'!$P$18:$Q$22,2,1)</f>
        <v>3</v>
      </c>
      <c r="I348" s="5" t="str">
        <f t="shared" si="1"/>
        <v>343</v>
      </c>
      <c r="J348" s="5" t="str">
        <f>VLOOKUP('Customer Segmenation on RFM Sco'!J348,'RF Mapping'!$A$1:$B$26,2,0)</f>
        <v>Loyal Customers</v>
      </c>
    </row>
    <row r="349" ht="15.75" customHeight="1">
      <c r="A349" s="5">
        <v>13405.0</v>
      </c>
      <c r="B349" s="5" t="str">
        <f>VLOOKUP(A349,'Customer Details'!$A$1:$B$3264,2,0)</f>
        <v>USA</v>
      </c>
      <c r="C349" s="5">
        <f>DATEDIF('Customer Segmenation on RFM Sco'!C349,$N$1,"d")</f>
        <v>532</v>
      </c>
      <c r="D349" s="5">
        <v>1.0</v>
      </c>
      <c r="E349" s="16">
        <v>2.9</v>
      </c>
      <c r="F349" s="5">
        <f>VLOOKUP(C349,'Customer Segmenation on RFM Sco'!$P$4:$Q$8,2,1)</f>
        <v>3</v>
      </c>
      <c r="G349" s="5">
        <f>VLOOKUP(D349,'Customer Segmenation on RFM Sco'!$P$11:$Q$15,2,1)</f>
        <v>2</v>
      </c>
      <c r="H349" s="5">
        <f>VLOOKUP(E349,'Customer Segmenation on RFM Sco'!$P$18:$Q$22,2,1)</f>
        <v>1</v>
      </c>
      <c r="I349" s="5" t="str">
        <f t="shared" si="1"/>
        <v>321</v>
      </c>
      <c r="J349" s="5" t="str">
        <f>VLOOKUP('Customer Segmenation on RFM Sco'!J349,'RF Mapping'!$A$1:$B$26,2,0)</f>
        <v>About to Sleep</v>
      </c>
    </row>
    <row r="350" ht="15.75" customHeight="1">
      <c r="A350" s="5">
        <v>13408.0</v>
      </c>
      <c r="B350" s="5" t="str">
        <f>VLOOKUP(A350,'Customer Details'!$A$1:$B$3264,2,0)</f>
        <v>Australia</v>
      </c>
      <c r="C350" s="5">
        <f>DATEDIF('Customer Segmenation on RFM Sco'!C350,$N$1,"d")</f>
        <v>493</v>
      </c>
      <c r="D350" s="5">
        <v>4.0</v>
      </c>
      <c r="E350" s="16">
        <v>113.06</v>
      </c>
      <c r="F350" s="5">
        <f>VLOOKUP(C350,'Customer Segmenation on RFM Sco'!$P$4:$Q$8,2,1)</f>
        <v>3</v>
      </c>
      <c r="G350" s="5">
        <f>VLOOKUP(D350,'Customer Segmenation on RFM Sco'!$P$11:$Q$15,2,1)</f>
        <v>4</v>
      </c>
      <c r="H350" s="5">
        <f>VLOOKUP(E350,'Customer Segmenation on RFM Sco'!$P$18:$Q$22,2,1)</f>
        <v>4</v>
      </c>
      <c r="I350" s="5" t="str">
        <f t="shared" si="1"/>
        <v>344</v>
      </c>
      <c r="J350" s="5" t="str">
        <f>VLOOKUP('Customer Segmenation on RFM Sco'!J350,'RF Mapping'!$A$1:$B$26,2,0)</f>
        <v>Loyal Customers</v>
      </c>
    </row>
    <row r="351" ht="15.75" customHeight="1">
      <c r="A351" s="5">
        <v>13410.0</v>
      </c>
      <c r="B351" s="5" t="str">
        <f>VLOOKUP(A351,'Customer Details'!$A$1:$B$3264,2,0)</f>
        <v>United Kingdom</v>
      </c>
      <c r="C351" s="5">
        <f>DATEDIF('Customer Segmenation on RFM Sco'!C351,$N$1,"d")</f>
        <v>618</v>
      </c>
      <c r="D351" s="5">
        <v>1.0</v>
      </c>
      <c r="E351" s="16">
        <v>37.45</v>
      </c>
      <c r="F351" s="5">
        <f>VLOOKUP(C351,'Customer Segmenation on RFM Sco'!$P$4:$Q$8,2,1)</f>
        <v>2</v>
      </c>
      <c r="G351" s="5">
        <f>VLOOKUP(D351,'Customer Segmenation on RFM Sco'!$P$11:$Q$15,2,1)</f>
        <v>2</v>
      </c>
      <c r="H351" s="5">
        <f>VLOOKUP(E351,'Customer Segmenation on RFM Sco'!$P$18:$Q$22,2,1)</f>
        <v>3</v>
      </c>
      <c r="I351" s="5" t="str">
        <f t="shared" si="1"/>
        <v>223</v>
      </c>
      <c r="J351" s="5" t="str">
        <f>VLOOKUP('Customer Segmenation on RFM Sco'!J351,'RF Mapping'!$A$1:$B$26,2,0)</f>
        <v>Hibernating</v>
      </c>
    </row>
    <row r="352" ht="15.75" customHeight="1">
      <c r="A352" s="5">
        <v>13411.0</v>
      </c>
      <c r="B352" s="5" t="str">
        <f>VLOOKUP(A352,'Customer Details'!$A$1:$B$3264,2,0)</f>
        <v>USA</v>
      </c>
      <c r="C352" s="5">
        <f>DATEDIF('Customer Segmenation on RFM Sco'!C352,$N$1,"d")</f>
        <v>460</v>
      </c>
      <c r="D352" s="5">
        <v>4.0</v>
      </c>
      <c r="E352" s="16">
        <v>133.10000000000002</v>
      </c>
      <c r="F352" s="5">
        <f>VLOOKUP(C352,'Customer Segmenation on RFM Sco'!$P$4:$Q$8,2,1)</f>
        <v>3</v>
      </c>
      <c r="G352" s="5">
        <f>VLOOKUP(D352,'Customer Segmenation on RFM Sco'!$P$11:$Q$15,2,1)</f>
        <v>4</v>
      </c>
      <c r="H352" s="5">
        <f>VLOOKUP(E352,'Customer Segmenation on RFM Sco'!$P$18:$Q$22,2,1)</f>
        <v>4</v>
      </c>
      <c r="I352" s="5" t="str">
        <f t="shared" si="1"/>
        <v>344</v>
      </c>
      <c r="J352" s="5" t="str">
        <f>VLOOKUP('Customer Segmenation on RFM Sco'!J352,'RF Mapping'!$A$1:$B$26,2,0)</f>
        <v>Loyal Customers</v>
      </c>
    </row>
    <row r="353" ht="15.75" customHeight="1">
      <c r="A353" s="5">
        <v>13414.0</v>
      </c>
      <c r="B353" s="5" t="str">
        <f>VLOOKUP(A353,'Customer Details'!$A$1:$B$3264,2,0)</f>
        <v>India</v>
      </c>
      <c r="C353" s="5">
        <f>DATEDIF('Customer Segmenation on RFM Sco'!C353,$N$1,"d")</f>
        <v>367</v>
      </c>
      <c r="D353" s="5">
        <v>1.0</v>
      </c>
      <c r="E353" s="16">
        <v>2.5</v>
      </c>
      <c r="F353" s="5">
        <f>VLOOKUP(C353,'Customer Segmenation on RFM Sco'!$P$4:$Q$8,2,1)</f>
        <v>5</v>
      </c>
      <c r="G353" s="5">
        <f>VLOOKUP(D353,'Customer Segmenation on RFM Sco'!$P$11:$Q$15,2,1)</f>
        <v>2</v>
      </c>
      <c r="H353" s="5">
        <f>VLOOKUP(E353,'Customer Segmenation on RFM Sco'!$P$18:$Q$22,2,1)</f>
        <v>1</v>
      </c>
      <c r="I353" s="5" t="str">
        <f t="shared" si="1"/>
        <v>521</v>
      </c>
      <c r="J353" s="5" t="str">
        <f>VLOOKUP('Customer Segmenation on RFM Sco'!J353,'RF Mapping'!$A$1:$B$26,2,0)</f>
        <v>Potential Loyalists</v>
      </c>
    </row>
    <row r="354" ht="15.75" customHeight="1">
      <c r="A354" s="5">
        <v>13416.0</v>
      </c>
      <c r="B354" s="5" t="str">
        <f>VLOOKUP(A354,'Customer Details'!$A$1:$B$3264,2,0)</f>
        <v>United Kingdom</v>
      </c>
      <c r="C354" s="5">
        <f>DATEDIF('Customer Segmenation on RFM Sco'!C354,$N$1,"d")</f>
        <v>401</v>
      </c>
      <c r="D354" s="5">
        <v>1.0</v>
      </c>
      <c r="E354" s="16">
        <v>8.3</v>
      </c>
      <c r="F354" s="5">
        <f>VLOOKUP(C354,'Customer Segmenation on RFM Sco'!$P$4:$Q$8,2,1)</f>
        <v>4</v>
      </c>
      <c r="G354" s="5">
        <f>VLOOKUP(D354,'Customer Segmenation on RFM Sco'!$P$11:$Q$15,2,1)</f>
        <v>2</v>
      </c>
      <c r="H354" s="5">
        <f>VLOOKUP(E354,'Customer Segmenation on RFM Sco'!$P$18:$Q$22,2,1)</f>
        <v>1</v>
      </c>
      <c r="I354" s="5" t="str">
        <f t="shared" si="1"/>
        <v>421</v>
      </c>
      <c r="J354" s="5" t="str">
        <f>VLOOKUP('Customer Segmenation on RFM Sco'!J354,'RF Mapping'!$A$1:$B$26,2,0)</f>
        <v>Potential Loyalists</v>
      </c>
    </row>
    <row r="355" ht="15.75" customHeight="1">
      <c r="A355" s="5">
        <v>13417.0</v>
      </c>
      <c r="B355" s="5" t="str">
        <f>VLOOKUP(A355,'Customer Details'!$A$1:$B$3264,2,0)</f>
        <v>China</v>
      </c>
      <c r="C355" s="5">
        <f>DATEDIF('Customer Segmenation on RFM Sco'!C355,$N$1,"d")</f>
        <v>365</v>
      </c>
      <c r="D355" s="5">
        <v>13.0</v>
      </c>
      <c r="E355" s="16">
        <v>325.96</v>
      </c>
      <c r="F355" s="5">
        <f>VLOOKUP(C355,'Customer Segmenation on RFM Sco'!$P$4:$Q$8,2,1)</f>
        <v>5</v>
      </c>
      <c r="G355" s="5">
        <f>VLOOKUP(D355,'Customer Segmenation on RFM Sco'!$P$11:$Q$15,2,1)</f>
        <v>4</v>
      </c>
      <c r="H355" s="5">
        <f>VLOOKUP(E355,'Customer Segmenation on RFM Sco'!$P$18:$Q$22,2,1)</f>
        <v>4</v>
      </c>
      <c r="I355" s="5" t="str">
        <f t="shared" si="1"/>
        <v>544</v>
      </c>
      <c r="J355" s="5" t="str">
        <f>VLOOKUP('Customer Segmenation on RFM Sco'!J355,'RF Mapping'!$A$1:$B$26,2,0)</f>
        <v>Champions</v>
      </c>
    </row>
    <row r="356" ht="15.75" customHeight="1">
      <c r="A356" s="5">
        <v>13418.0</v>
      </c>
      <c r="B356" s="5" t="str">
        <f>VLOOKUP(A356,'Customer Details'!$A$1:$B$3264,2,0)</f>
        <v>USA</v>
      </c>
      <c r="C356" s="5">
        <f>DATEDIF('Customer Segmenation on RFM Sco'!C356,$N$1,"d")</f>
        <v>667</v>
      </c>
      <c r="D356" s="5">
        <v>1.0</v>
      </c>
      <c r="E356" s="16">
        <v>23.52</v>
      </c>
      <c r="F356" s="5">
        <f>VLOOKUP(C356,'Customer Segmenation on RFM Sco'!$P$4:$Q$8,2,1)</f>
        <v>2</v>
      </c>
      <c r="G356" s="5">
        <f>VLOOKUP(D356,'Customer Segmenation on RFM Sco'!$P$11:$Q$15,2,1)</f>
        <v>2</v>
      </c>
      <c r="H356" s="5">
        <f>VLOOKUP(E356,'Customer Segmenation on RFM Sco'!$P$18:$Q$22,2,1)</f>
        <v>2</v>
      </c>
      <c r="I356" s="5" t="str">
        <f t="shared" si="1"/>
        <v>222</v>
      </c>
      <c r="J356" s="5" t="str">
        <f>VLOOKUP('Customer Segmenation on RFM Sco'!J356,'RF Mapping'!$A$1:$B$26,2,0)</f>
        <v>Hibernating</v>
      </c>
    </row>
    <row r="357" ht="15.75" customHeight="1">
      <c r="A357" s="5">
        <v>13419.0</v>
      </c>
      <c r="B357" s="5" t="str">
        <f>VLOOKUP(A357,'Customer Details'!$A$1:$B$3264,2,0)</f>
        <v>Australia</v>
      </c>
      <c r="C357" s="5">
        <f>DATEDIF('Customer Segmenation on RFM Sco'!C357,$N$1,"d")</f>
        <v>399</v>
      </c>
      <c r="D357" s="5">
        <v>2.0</v>
      </c>
      <c r="E357" s="16">
        <v>21.43</v>
      </c>
      <c r="F357" s="5">
        <f>VLOOKUP(C357,'Customer Segmenation on RFM Sco'!$P$4:$Q$8,2,1)</f>
        <v>4</v>
      </c>
      <c r="G357" s="5">
        <f>VLOOKUP(D357,'Customer Segmenation on RFM Sco'!$P$11:$Q$15,2,1)</f>
        <v>3</v>
      </c>
      <c r="H357" s="5">
        <f>VLOOKUP(E357,'Customer Segmenation on RFM Sco'!$P$18:$Q$22,2,1)</f>
        <v>2</v>
      </c>
      <c r="I357" s="5" t="str">
        <f t="shared" si="1"/>
        <v>432</v>
      </c>
      <c r="J357" s="5" t="str">
        <f>VLOOKUP('Customer Segmenation on RFM Sco'!J357,'RF Mapping'!$A$1:$B$26,2,0)</f>
        <v>Potential Loyalists</v>
      </c>
    </row>
    <row r="358" ht="15.75" customHeight="1">
      <c r="A358" s="5">
        <v>13420.0</v>
      </c>
      <c r="B358" s="5" t="str">
        <f>VLOOKUP(A358,'Customer Details'!$A$1:$B$3264,2,0)</f>
        <v>USA</v>
      </c>
      <c r="C358" s="5">
        <f>DATEDIF('Customer Segmenation on RFM Sco'!C358,$N$1,"d")</f>
        <v>394</v>
      </c>
      <c r="D358" s="5">
        <v>1.0</v>
      </c>
      <c r="E358" s="16">
        <v>10.100000000000001</v>
      </c>
      <c r="F358" s="5">
        <f>VLOOKUP(C358,'Customer Segmenation on RFM Sco'!$P$4:$Q$8,2,1)</f>
        <v>4</v>
      </c>
      <c r="G358" s="5">
        <f>VLOOKUP(D358,'Customer Segmenation on RFM Sco'!$P$11:$Q$15,2,1)</f>
        <v>2</v>
      </c>
      <c r="H358" s="5">
        <f>VLOOKUP(E358,'Customer Segmenation on RFM Sco'!$P$18:$Q$22,2,1)</f>
        <v>1</v>
      </c>
      <c r="I358" s="5" t="str">
        <f t="shared" si="1"/>
        <v>421</v>
      </c>
      <c r="J358" s="5" t="str">
        <f>VLOOKUP('Customer Segmenation on RFM Sco'!J358,'RF Mapping'!$A$1:$B$26,2,0)</f>
        <v>Potential Loyalists</v>
      </c>
    </row>
    <row r="359" ht="15.75" customHeight="1">
      <c r="A359" s="5">
        <v>13421.0</v>
      </c>
      <c r="B359" s="5" t="str">
        <f>VLOOKUP(A359,'Customer Details'!$A$1:$B$3264,2,0)</f>
        <v>United Kingdom</v>
      </c>
      <c r="C359" s="5">
        <f>DATEDIF('Customer Segmenation on RFM Sco'!C359,$N$1,"d")</f>
        <v>367</v>
      </c>
      <c r="D359" s="5">
        <v>7.0</v>
      </c>
      <c r="E359" s="16">
        <v>51.54</v>
      </c>
      <c r="F359" s="5">
        <f>VLOOKUP(C359,'Customer Segmenation on RFM Sco'!$P$4:$Q$8,2,1)</f>
        <v>5</v>
      </c>
      <c r="G359" s="5">
        <f>VLOOKUP(D359,'Customer Segmenation on RFM Sco'!$P$11:$Q$15,2,1)</f>
        <v>4</v>
      </c>
      <c r="H359" s="5">
        <f>VLOOKUP(E359,'Customer Segmenation on RFM Sco'!$P$18:$Q$22,2,1)</f>
        <v>3</v>
      </c>
      <c r="I359" s="5" t="str">
        <f t="shared" si="1"/>
        <v>543</v>
      </c>
      <c r="J359" s="5" t="str">
        <f>VLOOKUP('Customer Segmenation on RFM Sco'!J359,'RF Mapping'!$A$1:$B$26,2,0)</f>
        <v>Champions</v>
      </c>
    </row>
    <row r="360" ht="15.75" customHeight="1">
      <c r="A360" s="5">
        <v>13422.0</v>
      </c>
      <c r="B360" s="5" t="str">
        <f>VLOOKUP(A360,'Customer Details'!$A$1:$B$3264,2,0)</f>
        <v>United Kingdom</v>
      </c>
      <c r="C360" s="5">
        <f>DATEDIF('Customer Segmenation on RFM Sco'!C360,$N$1,"d")</f>
        <v>379</v>
      </c>
      <c r="D360" s="5">
        <v>2.0</v>
      </c>
      <c r="E360" s="16">
        <v>9.58</v>
      </c>
      <c r="F360" s="5">
        <f>VLOOKUP(C360,'Customer Segmenation on RFM Sco'!$P$4:$Q$8,2,1)</f>
        <v>5</v>
      </c>
      <c r="G360" s="5">
        <f>VLOOKUP(D360,'Customer Segmenation on RFM Sco'!$P$11:$Q$15,2,1)</f>
        <v>3</v>
      </c>
      <c r="H360" s="5">
        <f>VLOOKUP(E360,'Customer Segmenation on RFM Sco'!$P$18:$Q$22,2,1)</f>
        <v>1</v>
      </c>
      <c r="I360" s="5" t="str">
        <f t="shared" si="1"/>
        <v>531</v>
      </c>
      <c r="J360" s="5" t="str">
        <f>VLOOKUP('Customer Segmenation on RFM Sco'!J360,'RF Mapping'!$A$1:$B$26,2,0)</f>
        <v>Potential Loyalists</v>
      </c>
    </row>
    <row r="361" ht="15.75" customHeight="1">
      <c r="A361" s="5">
        <v>13425.0</v>
      </c>
      <c r="B361" s="5" t="str">
        <f>VLOOKUP(A361,'Customer Details'!$A$1:$B$3264,2,0)</f>
        <v>India</v>
      </c>
      <c r="C361" s="5">
        <f>DATEDIF('Customer Segmenation on RFM Sco'!C361,$N$1,"d")</f>
        <v>673</v>
      </c>
      <c r="D361" s="5">
        <v>1.0</v>
      </c>
      <c r="E361" s="16">
        <v>35.7</v>
      </c>
      <c r="F361" s="5">
        <f>VLOOKUP(C361,'Customer Segmenation on RFM Sco'!$P$4:$Q$8,2,1)</f>
        <v>2</v>
      </c>
      <c r="G361" s="5">
        <f>VLOOKUP(D361,'Customer Segmenation on RFM Sco'!$P$11:$Q$15,2,1)</f>
        <v>2</v>
      </c>
      <c r="H361" s="5">
        <f>VLOOKUP(E361,'Customer Segmenation on RFM Sco'!$P$18:$Q$22,2,1)</f>
        <v>3</v>
      </c>
      <c r="I361" s="5" t="str">
        <f t="shared" si="1"/>
        <v>223</v>
      </c>
      <c r="J361" s="5" t="str">
        <f>VLOOKUP('Customer Segmenation on RFM Sco'!J361,'RF Mapping'!$A$1:$B$26,2,0)</f>
        <v>Hibernating</v>
      </c>
    </row>
    <row r="362" ht="15.75" customHeight="1">
      <c r="A362" s="5">
        <v>13426.0</v>
      </c>
      <c r="B362" s="5" t="str">
        <f>VLOOKUP(A362,'Customer Details'!$A$1:$B$3264,2,0)</f>
        <v>USA</v>
      </c>
      <c r="C362" s="5">
        <f>DATEDIF('Customer Segmenation on RFM Sco'!C362,$N$1,"d")</f>
        <v>394</v>
      </c>
      <c r="D362" s="5">
        <v>1.0</v>
      </c>
      <c r="E362" s="16">
        <v>8.05</v>
      </c>
      <c r="F362" s="5">
        <f>VLOOKUP(C362,'Customer Segmenation on RFM Sco'!$P$4:$Q$8,2,1)</f>
        <v>4</v>
      </c>
      <c r="G362" s="5">
        <f>VLOOKUP(D362,'Customer Segmenation on RFM Sco'!$P$11:$Q$15,2,1)</f>
        <v>2</v>
      </c>
      <c r="H362" s="5">
        <f>VLOOKUP(E362,'Customer Segmenation on RFM Sco'!$P$18:$Q$22,2,1)</f>
        <v>1</v>
      </c>
      <c r="I362" s="5" t="str">
        <f t="shared" si="1"/>
        <v>421</v>
      </c>
      <c r="J362" s="5" t="str">
        <f>VLOOKUP('Customer Segmenation on RFM Sco'!J362,'RF Mapping'!$A$1:$B$26,2,0)</f>
        <v>Potential Loyalists</v>
      </c>
    </row>
    <row r="363" ht="15.75" customHeight="1">
      <c r="A363" s="5">
        <v>13427.0</v>
      </c>
      <c r="B363" s="5" t="str">
        <f>VLOOKUP(A363,'Customer Details'!$A$1:$B$3264,2,0)</f>
        <v>USA</v>
      </c>
      <c r="C363" s="5">
        <f>DATEDIF('Customer Segmenation on RFM Sco'!C363,$N$1,"d")</f>
        <v>385</v>
      </c>
      <c r="D363" s="5">
        <v>4.0</v>
      </c>
      <c r="E363" s="16">
        <v>51.1</v>
      </c>
      <c r="F363" s="5">
        <f>VLOOKUP(C363,'Customer Segmenation on RFM Sco'!$P$4:$Q$8,2,1)</f>
        <v>4</v>
      </c>
      <c r="G363" s="5">
        <f>VLOOKUP(D363,'Customer Segmenation on RFM Sco'!$P$11:$Q$15,2,1)</f>
        <v>4</v>
      </c>
      <c r="H363" s="5">
        <f>VLOOKUP(E363,'Customer Segmenation on RFM Sco'!$P$18:$Q$22,2,1)</f>
        <v>3</v>
      </c>
      <c r="I363" s="5" t="str">
        <f t="shared" si="1"/>
        <v>443</v>
      </c>
      <c r="J363" s="5" t="str">
        <f>VLOOKUP('Customer Segmenation on RFM Sco'!J363,'RF Mapping'!$A$1:$B$26,2,0)</f>
        <v>Loyal Customers</v>
      </c>
    </row>
    <row r="364" ht="15.75" customHeight="1">
      <c r="A364" s="5">
        <v>13428.0</v>
      </c>
      <c r="B364" s="5" t="str">
        <f>VLOOKUP(A364,'Customer Details'!$A$1:$B$3264,2,0)</f>
        <v>Australia</v>
      </c>
      <c r="C364" s="5">
        <f>DATEDIF('Customer Segmenation on RFM Sco'!C364,$N$1,"d")</f>
        <v>556</v>
      </c>
      <c r="D364" s="5">
        <v>1.0</v>
      </c>
      <c r="E364" s="16">
        <v>37.2</v>
      </c>
      <c r="F364" s="5">
        <f>VLOOKUP(C364,'Customer Segmenation on RFM Sco'!$P$4:$Q$8,2,1)</f>
        <v>2</v>
      </c>
      <c r="G364" s="5">
        <f>VLOOKUP(D364,'Customer Segmenation on RFM Sco'!$P$11:$Q$15,2,1)</f>
        <v>2</v>
      </c>
      <c r="H364" s="5">
        <f>VLOOKUP(E364,'Customer Segmenation on RFM Sco'!$P$18:$Q$22,2,1)</f>
        <v>3</v>
      </c>
      <c r="I364" s="5" t="str">
        <f t="shared" si="1"/>
        <v>223</v>
      </c>
      <c r="J364" s="5" t="str">
        <f>VLOOKUP('Customer Segmenation on RFM Sco'!J364,'RF Mapping'!$A$1:$B$26,2,0)</f>
        <v>Hibernating</v>
      </c>
    </row>
    <row r="365" ht="15.75" customHeight="1">
      <c r="A365" s="5">
        <v>13429.0</v>
      </c>
      <c r="B365" s="5" t="str">
        <f>VLOOKUP(A365,'Customer Details'!$A$1:$B$3264,2,0)</f>
        <v>China</v>
      </c>
      <c r="C365" s="5">
        <f>DATEDIF('Customer Segmenation on RFM Sco'!C365,$N$1,"d")</f>
        <v>378</v>
      </c>
      <c r="D365" s="5">
        <v>7.0</v>
      </c>
      <c r="E365" s="16">
        <v>1969.0</v>
      </c>
      <c r="F365" s="5">
        <f>VLOOKUP(C365,'Customer Segmenation on RFM Sco'!$P$4:$Q$8,2,1)</f>
        <v>5</v>
      </c>
      <c r="G365" s="5">
        <f>VLOOKUP(D365,'Customer Segmenation on RFM Sco'!$P$11:$Q$15,2,1)</f>
        <v>4</v>
      </c>
      <c r="H365" s="5">
        <f>VLOOKUP(E365,'Customer Segmenation on RFM Sco'!$P$18:$Q$22,2,1)</f>
        <v>4</v>
      </c>
      <c r="I365" s="5" t="str">
        <f t="shared" si="1"/>
        <v>544</v>
      </c>
      <c r="J365" s="5" t="str">
        <f>VLOOKUP('Customer Segmenation on RFM Sco'!J365,'RF Mapping'!$A$1:$B$26,2,0)</f>
        <v>Champions</v>
      </c>
    </row>
    <row r="366" ht="15.75" customHeight="1">
      <c r="A366" s="5">
        <v>13430.0</v>
      </c>
      <c r="B366" s="5" t="str">
        <f>VLOOKUP(A366,'Customer Details'!$A$1:$B$3264,2,0)</f>
        <v>USA</v>
      </c>
      <c r="C366" s="5">
        <f>DATEDIF('Customer Segmenation on RFM Sco'!C366,$N$1,"d")</f>
        <v>524</v>
      </c>
      <c r="D366" s="5">
        <v>3.0</v>
      </c>
      <c r="E366" s="16">
        <v>23.749999999999996</v>
      </c>
      <c r="F366" s="5">
        <f>VLOOKUP(C366,'Customer Segmenation on RFM Sco'!$P$4:$Q$8,2,1)</f>
        <v>3</v>
      </c>
      <c r="G366" s="5">
        <f>VLOOKUP(D366,'Customer Segmenation on RFM Sco'!$P$11:$Q$15,2,1)</f>
        <v>4</v>
      </c>
      <c r="H366" s="5">
        <f>VLOOKUP(E366,'Customer Segmenation on RFM Sco'!$P$18:$Q$22,2,1)</f>
        <v>2</v>
      </c>
      <c r="I366" s="5" t="str">
        <f t="shared" si="1"/>
        <v>342</v>
      </c>
      <c r="J366" s="5" t="str">
        <f>VLOOKUP('Customer Segmenation on RFM Sco'!J366,'RF Mapping'!$A$1:$B$26,2,0)</f>
        <v>Loyal Customers</v>
      </c>
    </row>
    <row r="367" ht="15.75" customHeight="1">
      <c r="A367" s="5">
        <v>13435.0</v>
      </c>
      <c r="B367" s="5" t="str">
        <f>VLOOKUP(A367,'Customer Details'!$A$1:$B$3264,2,0)</f>
        <v>United Kingdom</v>
      </c>
      <c r="C367" s="5">
        <f>DATEDIF('Customer Segmenation on RFM Sco'!C367,$N$1,"d")</f>
        <v>379</v>
      </c>
      <c r="D367" s="5">
        <v>3.0</v>
      </c>
      <c r="E367" s="16">
        <v>96.07000000000001</v>
      </c>
      <c r="F367" s="5">
        <f>VLOOKUP(C367,'Customer Segmenation on RFM Sco'!$P$4:$Q$8,2,1)</f>
        <v>5</v>
      </c>
      <c r="G367" s="5">
        <f>VLOOKUP(D367,'Customer Segmenation on RFM Sco'!$P$11:$Q$15,2,1)</f>
        <v>4</v>
      </c>
      <c r="H367" s="5">
        <f>VLOOKUP(E367,'Customer Segmenation on RFM Sco'!$P$18:$Q$22,2,1)</f>
        <v>4</v>
      </c>
      <c r="I367" s="5" t="str">
        <f t="shared" si="1"/>
        <v>544</v>
      </c>
      <c r="J367" s="5" t="str">
        <f>VLOOKUP('Customer Segmenation on RFM Sco'!J367,'RF Mapping'!$A$1:$B$26,2,0)</f>
        <v>Champions</v>
      </c>
    </row>
    <row r="368" ht="15.75" customHeight="1">
      <c r="A368" s="5">
        <v>13437.0</v>
      </c>
      <c r="B368" s="5" t="str">
        <f>VLOOKUP(A368,'Customer Details'!$A$1:$B$3264,2,0)</f>
        <v>India</v>
      </c>
      <c r="C368" s="5">
        <f>DATEDIF('Customer Segmenation on RFM Sco'!C368,$N$1,"d")</f>
        <v>595</v>
      </c>
      <c r="D368" s="5">
        <v>2.0</v>
      </c>
      <c r="E368" s="16">
        <v>40.660000000000004</v>
      </c>
      <c r="F368" s="5">
        <f>VLOOKUP(C368,'Customer Segmenation on RFM Sco'!$P$4:$Q$8,2,1)</f>
        <v>2</v>
      </c>
      <c r="G368" s="5">
        <f>VLOOKUP(D368,'Customer Segmenation on RFM Sco'!$P$11:$Q$15,2,1)</f>
        <v>3</v>
      </c>
      <c r="H368" s="5">
        <f>VLOOKUP(E368,'Customer Segmenation on RFM Sco'!$P$18:$Q$22,2,1)</f>
        <v>3</v>
      </c>
      <c r="I368" s="5" t="str">
        <f t="shared" si="1"/>
        <v>233</v>
      </c>
      <c r="J368" s="5" t="str">
        <f>VLOOKUP('Customer Segmenation on RFM Sco'!J368,'RF Mapping'!$A$1:$B$26,2,0)</f>
        <v>At Risk</v>
      </c>
    </row>
    <row r="369" ht="15.75" customHeight="1">
      <c r="A369" s="5">
        <v>13439.0</v>
      </c>
      <c r="B369" s="5" t="str">
        <f>VLOOKUP(A369,'Customer Details'!$A$1:$B$3264,2,0)</f>
        <v>India</v>
      </c>
      <c r="C369" s="5">
        <f>DATEDIF('Customer Segmenation on RFM Sco'!C369,$N$1,"d")</f>
        <v>421</v>
      </c>
      <c r="D369" s="5">
        <v>1.0</v>
      </c>
      <c r="E369" s="16">
        <v>35.400000000000006</v>
      </c>
      <c r="F369" s="5">
        <f>VLOOKUP(C369,'Customer Segmenation on RFM Sco'!$P$4:$Q$8,2,1)</f>
        <v>4</v>
      </c>
      <c r="G369" s="5">
        <f>VLOOKUP(D369,'Customer Segmenation on RFM Sco'!$P$11:$Q$15,2,1)</f>
        <v>2</v>
      </c>
      <c r="H369" s="5">
        <f>VLOOKUP(E369,'Customer Segmenation on RFM Sco'!$P$18:$Q$22,2,1)</f>
        <v>3</v>
      </c>
      <c r="I369" s="5" t="str">
        <f t="shared" si="1"/>
        <v>423</v>
      </c>
      <c r="J369" s="5" t="str">
        <f>VLOOKUP('Customer Segmenation on RFM Sco'!J369,'RF Mapping'!$A$1:$B$26,2,0)</f>
        <v>Potential Loyalists</v>
      </c>
    </row>
    <row r="370" ht="15.75" customHeight="1">
      <c r="A370" s="5">
        <v>13447.0</v>
      </c>
      <c r="B370" s="5" t="str">
        <f>VLOOKUP(A370,'Customer Details'!$A$1:$B$3264,2,0)</f>
        <v>United Kingdom</v>
      </c>
      <c r="C370" s="5">
        <f>DATEDIF('Customer Segmenation on RFM Sco'!C370,$N$1,"d")</f>
        <v>605</v>
      </c>
      <c r="D370" s="5">
        <v>2.0</v>
      </c>
      <c r="E370" s="16">
        <v>45.599999999999994</v>
      </c>
      <c r="F370" s="5">
        <f>VLOOKUP(C370,'Customer Segmenation on RFM Sco'!$P$4:$Q$8,2,1)</f>
        <v>2</v>
      </c>
      <c r="G370" s="5">
        <f>VLOOKUP(D370,'Customer Segmenation on RFM Sco'!$P$11:$Q$15,2,1)</f>
        <v>3</v>
      </c>
      <c r="H370" s="5">
        <f>VLOOKUP(E370,'Customer Segmenation on RFM Sco'!$P$18:$Q$22,2,1)</f>
        <v>3</v>
      </c>
      <c r="I370" s="5" t="str">
        <f t="shared" si="1"/>
        <v>233</v>
      </c>
      <c r="J370" s="5" t="str">
        <f>VLOOKUP('Customer Segmenation on RFM Sco'!J370,'RF Mapping'!$A$1:$B$26,2,0)</f>
        <v>At Risk</v>
      </c>
    </row>
    <row r="371" ht="15.75" customHeight="1">
      <c r="A371" s="5">
        <v>13448.0</v>
      </c>
      <c r="B371" s="5" t="str">
        <f>VLOOKUP(A371,'Customer Details'!$A$1:$B$3264,2,0)</f>
        <v>Australia</v>
      </c>
      <c r="C371" s="5">
        <f>DATEDIF('Customer Segmenation on RFM Sco'!C371,$N$1,"d")</f>
        <v>540</v>
      </c>
      <c r="D371" s="5">
        <v>2.0</v>
      </c>
      <c r="E371" s="16">
        <v>19.75</v>
      </c>
      <c r="F371" s="5">
        <f>VLOOKUP(C371,'Customer Segmenation on RFM Sco'!$P$4:$Q$8,2,1)</f>
        <v>3</v>
      </c>
      <c r="G371" s="5">
        <f>VLOOKUP(D371,'Customer Segmenation on RFM Sco'!$P$11:$Q$15,2,1)</f>
        <v>3</v>
      </c>
      <c r="H371" s="5">
        <f>VLOOKUP(E371,'Customer Segmenation on RFM Sco'!$P$18:$Q$22,2,1)</f>
        <v>2</v>
      </c>
      <c r="I371" s="5" t="str">
        <f t="shared" si="1"/>
        <v>332</v>
      </c>
      <c r="J371" s="5" t="str">
        <f>VLOOKUP('Customer Segmenation on RFM Sco'!J371,'RF Mapping'!$A$1:$B$26,2,0)</f>
        <v>Need Attention</v>
      </c>
    </row>
    <row r="372" ht="15.75" customHeight="1">
      <c r="A372" s="5">
        <v>13449.0</v>
      </c>
      <c r="B372" s="5" t="str">
        <f>VLOOKUP(A372,'Customer Details'!$A$1:$B$3264,2,0)</f>
        <v>Australia</v>
      </c>
      <c r="C372" s="5">
        <f>DATEDIF('Customer Segmenation on RFM Sco'!C372,$N$1,"d")</f>
        <v>567</v>
      </c>
      <c r="D372" s="5">
        <v>1.0</v>
      </c>
      <c r="E372" s="16">
        <v>13.77</v>
      </c>
      <c r="F372" s="5">
        <f>VLOOKUP(C372,'Customer Segmenation on RFM Sco'!$P$4:$Q$8,2,1)</f>
        <v>2</v>
      </c>
      <c r="G372" s="5">
        <f>VLOOKUP(D372,'Customer Segmenation on RFM Sco'!$P$11:$Q$15,2,1)</f>
        <v>2</v>
      </c>
      <c r="H372" s="5">
        <f>VLOOKUP(E372,'Customer Segmenation on RFM Sco'!$P$18:$Q$22,2,1)</f>
        <v>1</v>
      </c>
      <c r="I372" s="5" t="str">
        <f t="shared" si="1"/>
        <v>221</v>
      </c>
      <c r="J372" s="5" t="str">
        <f>VLOOKUP('Customer Segmenation on RFM Sco'!J372,'RF Mapping'!$A$1:$B$26,2,0)</f>
        <v>Hibernating</v>
      </c>
    </row>
    <row r="373" ht="15.75" customHeight="1">
      <c r="A373" s="5">
        <v>13450.0</v>
      </c>
      <c r="B373" s="5" t="str">
        <f>VLOOKUP(A373,'Customer Details'!$A$1:$B$3264,2,0)</f>
        <v>Australia</v>
      </c>
      <c r="C373" s="5">
        <f>DATEDIF('Customer Segmenation on RFM Sco'!C373,$N$1,"d")</f>
        <v>362</v>
      </c>
      <c r="D373" s="5">
        <v>4.0</v>
      </c>
      <c r="E373" s="16">
        <v>88.58</v>
      </c>
      <c r="F373" s="5">
        <f>VLOOKUP(C373,'Customer Segmenation on RFM Sco'!$P$4:$Q$8,2,1)</f>
        <v>5</v>
      </c>
      <c r="G373" s="5">
        <f>VLOOKUP(D373,'Customer Segmenation on RFM Sco'!$P$11:$Q$15,2,1)</f>
        <v>4</v>
      </c>
      <c r="H373" s="5">
        <f>VLOOKUP(E373,'Customer Segmenation on RFM Sco'!$P$18:$Q$22,2,1)</f>
        <v>4</v>
      </c>
      <c r="I373" s="5" t="str">
        <f t="shared" si="1"/>
        <v>544</v>
      </c>
      <c r="J373" s="5" t="str">
        <f>VLOOKUP('Customer Segmenation on RFM Sco'!J373,'RF Mapping'!$A$1:$B$26,2,0)</f>
        <v>Champions</v>
      </c>
    </row>
    <row r="374" ht="15.75" customHeight="1">
      <c r="A374" s="5">
        <v>13451.0</v>
      </c>
      <c r="B374" s="5" t="str">
        <f>VLOOKUP(A374,'Customer Details'!$A$1:$B$3264,2,0)</f>
        <v>India</v>
      </c>
      <c r="C374" s="5">
        <f>DATEDIF('Customer Segmenation on RFM Sco'!C374,$N$1,"d")</f>
        <v>364</v>
      </c>
      <c r="D374" s="5">
        <v>1.0</v>
      </c>
      <c r="E374" s="16">
        <v>30.0</v>
      </c>
      <c r="F374" s="5">
        <f>VLOOKUP(C374,'Customer Segmenation on RFM Sco'!$P$4:$Q$8,2,1)</f>
        <v>5</v>
      </c>
      <c r="G374" s="5">
        <f>VLOOKUP(D374,'Customer Segmenation on RFM Sco'!$P$11:$Q$15,2,1)</f>
        <v>2</v>
      </c>
      <c r="H374" s="5">
        <f>VLOOKUP(E374,'Customer Segmenation on RFM Sco'!$P$18:$Q$22,2,1)</f>
        <v>2</v>
      </c>
      <c r="I374" s="5" t="str">
        <f t="shared" si="1"/>
        <v>522</v>
      </c>
      <c r="J374" s="5" t="str">
        <f>VLOOKUP('Customer Segmenation on RFM Sco'!J374,'RF Mapping'!$A$1:$B$26,2,0)</f>
        <v>Potential Loyalists</v>
      </c>
    </row>
    <row r="375" ht="15.75" customHeight="1">
      <c r="A375" s="5">
        <v>13453.0</v>
      </c>
      <c r="B375" s="5" t="str">
        <f>VLOOKUP(A375,'Customer Details'!$A$1:$B$3264,2,0)</f>
        <v>China</v>
      </c>
      <c r="C375" s="5">
        <f>DATEDIF('Customer Segmenation on RFM Sco'!C375,$N$1,"d")</f>
        <v>608</v>
      </c>
      <c r="D375" s="5">
        <v>2.0</v>
      </c>
      <c r="E375" s="16">
        <v>22.099999999999998</v>
      </c>
      <c r="F375" s="5">
        <f>VLOOKUP(C375,'Customer Segmenation on RFM Sco'!$P$4:$Q$8,2,1)</f>
        <v>2</v>
      </c>
      <c r="G375" s="5">
        <f>VLOOKUP(D375,'Customer Segmenation on RFM Sco'!$P$11:$Q$15,2,1)</f>
        <v>3</v>
      </c>
      <c r="H375" s="5">
        <f>VLOOKUP(E375,'Customer Segmenation on RFM Sco'!$P$18:$Q$22,2,1)</f>
        <v>2</v>
      </c>
      <c r="I375" s="5" t="str">
        <f t="shared" si="1"/>
        <v>232</v>
      </c>
      <c r="J375" s="5" t="str">
        <f>VLOOKUP('Customer Segmenation on RFM Sco'!J375,'RF Mapping'!$A$1:$B$26,2,0)</f>
        <v>At Risk</v>
      </c>
    </row>
    <row r="376" ht="15.75" customHeight="1">
      <c r="A376" s="5">
        <v>13455.0</v>
      </c>
      <c r="B376" s="5" t="str">
        <f>VLOOKUP(A376,'Customer Details'!$A$1:$B$3264,2,0)</f>
        <v>USA</v>
      </c>
      <c r="C376" s="5">
        <f>DATEDIF('Customer Segmenation on RFM Sco'!C376,$N$1,"d")</f>
        <v>557</v>
      </c>
      <c r="D376" s="5">
        <v>3.0</v>
      </c>
      <c r="E376" s="16">
        <v>58.35000000000001</v>
      </c>
      <c r="F376" s="5">
        <f>VLOOKUP(C376,'Customer Segmenation on RFM Sco'!$P$4:$Q$8,2,1)</f>
        <v>2</v>
      </c>
      <c r="G376" s="5">
        <f>VLOOKUP(D376,'Customer Segmenation on RFM Sco'!$P$11:$Q$15,2,1)</f>
        <v>4</v>
      </c>
      <c r="H376" s="5">
        <f>VLOOKUP(E376,'Customer Segmenation on RFM Sco'!$P$18:$Q$22,2,1)</f>
        <v>3</v>
      </c>
      <c r="I376" s="5" t="str">
        <f t="shared" si="1"/>
        <v>243</v>
      </c>
      <c r="J376" s="5" t="str">
        <f>VLOOKUP('Customer Segmenation on RFM Sco'!J376,'RF Mapping'!$A$1:$B$26,2,0)</f>
        <v>At Risk</v>
      </c>
    </row>
    <row r="377" ht="15.75" customHeight="1">
      <c r="A377" s="5">
        <v>13456.0</v>
      </c>
      <c r="B377" s="5" t="str">
        <f>VLOOKUP(A377,'Customer Details'!$A$1:$B$3264,2,0)</f>
        <v>USA</v>
      </c>
      <c r="C377" s="5">
        <f>DATEDIF('Customer Segmenation on RFM Sco'!C377,$N$1,"d")</f>
        <v>722</v>
      </c>
      <c r="D377" s="5">
        <v>1.0</v>
      </c>
      <c r="E377" s="16">
        <v>17.0</v>
      </c>
      <c r="F377" s="5">
        <f>VLOOKUP(C377,'Customer Segmenation on RFM Sco'!$P$4:$Q$8,2,1)</f>
        <v>2</v>
      </c>
      <c r="G377" s="5">
        <f>VLOOKUP(D377,'Customer Segmenation on RFM Sco'!$P$11:$Q$15,2,1)</f>
        <v>2</v>
      </c>
      <c r="H377" s="5">
        <f>VLOOKUP(E377,'Customer Segmenation on RFM Sco'!$P$18:$Q$22,2,1)</f>
        <v>2</v>
      </c>
      <c r="I377" s="5" t="str">
        <f t="shared" si="1"/>
        <v>222</v>
      </c>
      <c r="J377" s="5" t="str">
        <f>VLOOKUP('Customer Segmenation on RFM Sco'!J377,'RF Mapping'!$A$1:$B$26,2,0)</f>
        <v>Hibernating</v>
      </c>
    </row>
    <row r="378" ht="15.75" customHeight="1">
      <c r="A378" s="5">
        <v>13458.0</v>
      </c>
      <c r="B378" s="5" t="str">
        <f>VLOOKUP(A378,'Customer Details'!$A$1:$B$3264,2,0)</f>
        <v>India</v>
      </c>
      <c r="C378" s="5">
        <f>DATEDIF('Customer Segmenation on RFM Sco'!C378,$N$1,"d")</f>
        <v>397</v>
      </c>
      <c r="D378" s="5">
        <v>5.0</v>
      </c>
      <c r="E378" s="16">
        <v>94.56</v>
      </c>
      <c r="F378" s="5">
        <f>VLOOKUP(C378,'Customer Segmenation on RFM Sco'!$P$4:$Q$8,2,1)</f>
        <v>4</v>
      </c>
      <c r="G378" s="5">
        <f>VLOOKUP(D378,'Customer Segmenation on RFM Sco'!$P$11:$Q$15,2,1)</f>
        <v>4</v>
      </c>
      <c r="H378" s="5">
        <f>VLOOKUP(E378,'Customer Segmenation on RFM Sco'!$P$18:$Q$22,2,1)</f>
        <v>4</v>
      </c>
      <c r="I378" s="5" t="str">
        <f t="shared" si="1"/>
        <v>444</v>
      </c>
      <c r="J378" s="5" t="str">
        <f>VLOOKUP('Customer Segmenation on RFM Sco'!J378,'RF Mapping'!$A$1:$B$26,2,0)</f>
        <v>Loyal Customers</v>
      </c>
    </row>
    <row r="379" ht="15.75" customHeight="1">
      <c r="A379" s="5">
        <v>13460.0</v>
      </c>
      <c r="B379" s="5" t="str">
        <f>VLOOKUP(A379,'Customer Details'!$A$1:$B$3264,2,0)</f>
        <v>United Kingdom</v>
      </c>
      <c r="C379" s="5">
        <f>DATEDIF('Customer Segmenation on RFM Sco'!C379,$N$1,"d")</f>
        <v>692</v>
      </c>
      <c r="D379" s="5">
        <v>1.0</v>
      </c>
      <c r="E379" s="16">
        <v>4.2</v>
      </c>
      <c r="F379" s="5">
        <f>VLOOKUP(C379,'Customer Segmenation on RFM Sco'!$P$4:$Q$8,2,1)</f>
        <v>2</v>
      </c>
      <c r="G379" s="5">
        <f>VLOOKUP(D379,'Customer Segmenation on RFM Sco'!$P$11:$Q$15,2,1)</f>
        <v>2</v>
      </c>
      <c r="H379" s="5">
        <f>VLOOKUP(E379,'Customer Segmenation on RFM Sco'!$P$18:$Q$22,2,1)</f>
        <v>1</v>
      </c>
      <c r="I379" s="5" t="str">
        <f t="shared" si="1"/>
        <v>221</v>
      </c>
      <c r="J379" s="5" t="str">
        <f>VLOOKUP('Customer Segmenation on RFM Sco'!J379,'RF Mapping'!$A$1:$B$26,2,0)</f>
        <v>Hibernating</v>
      </c>
    </row>
    <row r="380" ht="15.75" customHeight="1">
      <c r="A380" s="5">
        <v>13461.0</v>
      </c>
      <c r="B380" s="5" t="str">
        <f>VLOOKUP(A380,'Customer Details'!$A$1:$B$3264,2,0)</f>
        <v>United Kingdom</v>
      </c>
      <c r="C380" s="5">
        <f>DATEDIF('Customer Segmenation on RFM Sco'!C380,$N$1,"d")</f>
        <v>364</v>
      </c>
      <c r="D380" s="5">
        <v>2.0</v>
      </c>
      <c r="E380" s="16">
        <v>26.3</v>
      </c>
      <c r="F380" s="5">
        <f>VLOOKUP(C380,'Customer Segmenation on RFM Sco'!$P$4:$Q$8,2,1)</f>
        <v>5</v>
      </c>
      <c r="G380" s="5">
        <f>VLOOKUP(D380,'Customer Segmenation on RFM Sco'!$P$11:$Q$15,2,1)</f>
        <v>3</v>
      </c>
      <c r="H380" s="5">
        <f>VLOOKUP(E380,'Customer Segmenation on RFM Sco'!$P$18:$Q$22,2,1)</f>
        <v>2</v>
      </c>
      <c r="I380" s="5" t="str">
        <f t="shared" si="1"/>
        <v>532</v>
      </c>
      <c r="J380" s="5" t="str">
        <f>VLOOKUP('Customer Segmenation on RFM Sco'!J380,'RF Mapping'!$A$1:$B$26,2,0)</f>
        <v>Potential Loyalists</v>
      </c>
    </row>
    <row r="381" ht="15.75" customHeight="1">
      <c r="A381" s="5">
        <v>13462.0</v>
      </c>
      <c r="B381" s="5" t="str">
        <f>VLOOKUP(A381,'Customer Details'!$A$1:$B$3264,2,0)</f>
        <v>Australia</v>
      </c>
      <c r="C381" s="5">
        <f>DATEDIF('Customer Segmenation on RFM Sco'!C381,$N$1,"d")</f>
        <v>557</v>
      </c>
      <c r="D381" s="5">
        <v>2.0</v>
      </c>
      <c r="E381" s="16">
        <v>124.35</v>
      </c>
      <c r="F381" s="5">
        <f>VLOOKUP(C381,'Customer Segmenation on RFM Sco'!$P$4:$Q$8,2,1)</f>
        <v>2</v>
      </c>
      <c r="G381" s="5">
        <f>VLOOKUP(D381,'Customer Segmenation on RFM Sco'!$P$11:$Q$15,2,1)</f>
        <v>3</v>
      </c>
      <c r="H381" s="5">
        <f>VLOOKUP(E381,'Customer Segmenation on RFM Sco'!$P$18:$Q$22,2,1)</f>
        <v>4</v>
      </c>
      <c r="I381" s="5" t="str">
        <f t="shared" si="1"/>
        <v>234</v>
      </c>
      <c r="J381" s="5" t="str">
        <f>VLOOKUP('Customer Segmenation on RFM Sco'!J381,'RF Mapping'!$A$1:$B$26,2,0)</f>
        <v>At Risk</v>
      </c>
    </row>
    <row r="382" ht="15.75" customHeight="1">
      <c r="A382" s="5">
        <v>13464.0</v>
      </c>
      <c r="B382" s="5" t="str">
        <f>VLOOKUP(A382,'Customer Details'!$A$1:$B$3264,2,0)</f>
        <v>China</v>
      </c>
      <c r="C382" s="5">
        <f>DATEDIF('Customer Segmenation on RFM Sco'!C382,$N$1,"d")</f>
        <v>544</v>
      </c>
      <c r="D382" s="5">
        <v>1.0</v>
      </c>
      <c r="E382" s="16">
        <v>6.25</v>
      </c>
      <c r="F382" s="5">
        <f>VLOOKUP(C382,'Customer Segmenation on RFM Sco'!$P$4:$Q$8,2,1)</f>
        <v>2</v>
      </c>
      <c r="G382" s="5">
        <f>VLOOKUP(D382,'Customer Segmenation on RFM Sco'!$P$11:$Q$15,2,1)</f>
        <v>2</v>
      </c>
      <c r="H382" s="5">
        <f>VLOOKUP(E382,'Customer Segmenation on RFM Sco'!$P$18:$Q$22,2,1)</f>
        <v>1</v>
      </c>
      <c r="I382" s="5" t="str">
        <f t="shared" si="1"/>
        <v>221</v>
      </c>
      <c r="J382" s="5" t="str">
        <f>VLOOKUP('Customer Segmenation on RFM Sco'!J382,'RF Mapping'!$A$1:$B$26,2,0)</f>
        <v>Hibernating</v>
      </c>
    </row>
    <row r="383" ht="15.75" customHeight="1">
      <c r="A383" s="5">
        <v>13466.0</v>
      </c>
      <c r="B383" s="5" t="str">
        <f>VLOOKUP(A383,'Customer Details'!$A$1:$B$3264,2,0)</f>
        <v>United Kingdom</v>
      </c>
      <c r="C383" s="5">
        <f>DATEDIF('Customer Segmenation on RFM Sco'!C383,$N$1,"d")</f>
        <v>501</v>
      </c>
      <c r="D383" s="5">
        <v>1.0</v>
      </c>
      <c r="E383" s="16">
        <v>22.97</v>
      </c>
      <c r="F383" s="5">
        <f>VLOOKUP(C383,'Customer Segmenation on RFM Sco'!$P$4:$Q$8,2,1)</f>
        <v>3</v>
      </c>
      <c r="G383" s="5">
        <f>VLOOKUP(D383,'Customer Segmenation on RFM Sco'!$P$11:$Q$15,2,1)</f>
        <v>2</v>
      </c>
      <c r="H383" s="5">
        <f>VLOOKUP(E383,'Customer Segmenation on RFM Sco'!$P$18:$Q$22,2,1)</f>
        <v>2</v>
      </c>
      <c r="I383" s="5" t="str">
        <f t="shared" si="1"/>
        <v>322</v>
      </c>
      <c r="J383" s="5" t="str">
        <f>VLOOKUP('Customer Segmenation on RFM Sco'!J383,'RF Mapping'!$A$1:$B$26,2,0)</f>
        <v>About to Sleep</v>
      </c>
    </row>
    <row r="384" ht="15.75" customHeight="1">
      <c r="A384" s="5">
        <v>13467.0</v>
      </c>
      <c r="B384" s="5" t="str">
        <f>VLOOKUP(A384,'Customer Details'!$A$1:$B$3264,2,0)</f>
        <v>China</v>
      </c>
      <c r="C384" s="5">
        <f>DATEDIF('Customer Segmenation on RFM Sco'!C384,$N$1,"d")</f>
        <v>356</v>
      </c>
      <c r="D384" s="5">
        <v>14.0</v>
      </c>
      <c r="E384" s="16">
        <v>167.01</v>
      </c>
      <c r="F384" s="5">
        <f>VLOOKUP(C384,'Customer Segmenation on RFM Sco'!$P$4:$Q$8,2,1)</f>
        <v>5</v>
      </c>
      <c r="G384" s="5">
        <f>VLOOKUP(D384,'Customer Segmenation on RFM Sco'!$P$11:$Q$15,2,1)</f>
        <v>4</v>
      </c>
      <c r="H384" s="5">
        <f>VLOOKUP(E384,'Customer Segmenation on RFM Sco'!$P$18:$Q$22,2,1)</f>
        <v>4</v>
      </c>
      <c r="I384" s="5" t="str">
        <f t="shared" si="1"/>
        <v>544</v>
      </c>
      <c r="J384" s="5" t="str">
        <f>VLOOKUP('Customer Segmenation on RFM Sco'!J384,'RF Mapping'!$A$1:$B$26,2,0)</f>
        <v>Champions</v>
      </c>
    </row>
    <row r="385" ht="15.75" customHeight="1">
      <c r="A385" s="5">
        <v>13468.0</v>
      </c>
      <c r="B385" s="5" t="str">
        <f>VLOOKUP(A385,'Customer Details'!$A$1:$B$3264,2,0)</f>
        <v>India</v>
      </c>
      <c r="C385" s="5">
        <f>DATEDIF('Customer Segmenation on RFM Sco'!C385,$N$1,"d")</f>
        <v>656</v>
      </c>
      <c r="D385" s="5">
        <v>5.0</v>
      </c>
      <c r="E385" s="16">
        <v>157.85999999999999</v>
      </c>
      <c r="F385" s="5">
        <f>VLOOKUP(C385,'Customer Segmenation on RFM Sco'!$P$4:$Q$8,2,1)</f>
        <v>2</v>
      </c>
      <c r="G385" s="5">
        <f>VLOOKUP(D385,'Customer Segmenation on RFM Sco'!$P$11:$Q$15,2,1)</f>
        <v>4</v>
      </c>
      <c r="H385" s="5">
        <f>VLOOKUP(E385,'Customer Segmenation on RFM Sco'!$P$18:$Q$22,2,1)</f>
        <v>4</v>
      </c>
      <c r="I385" s="5" t="str">
        <f t="shared" si="1"/>
        <v>244</v>
      </c>
      <c r="J385" s="5" t="str">
        <f>VLOOKUP('Customer Segmenation on RFM Sco'!J385,'RF Mapping'!$A$1:$B$26,2,0)</f>
        <v>At Risk</v>
      </c>
    </row>
    <row r="386" ht="15.75" customHeight="1">
      <c r="A386" s="5">
        <v>13471.0</v>
      </c>
      <c r="B386" s="5" t="str">
        <f>VLOOKUP(A386,'Customer Details'!$A$1:$B$3264,2,0)</f>
        <v>China</v>
      </c>
      <c r="C386" s="5">
        <f>DATEDIF('Customer Segmenation on RFM Sco'!C386,$N$1,"d")</f>
        <v>387</v>
      </c>
      <c r="D386" s="5">
        <v>1.0</v>
      </c>
      <c r="E386" s="16">
        <v>6.15</v>
      </c>
      <c r="F386" s="5">
        <f>VLOOKUP(C386,'Customer Segmenation on RFM Sco'!$P$4:$Q$8,2,1)</f>
        <v>4</v>
      </c>
      <c r="G386" s="5">
        <f>VLOOKUP(D386,'Customer Segmenation on RFM Sco'!$P$11:$Q$15,2,1)</f>
        <v>2</v>
      </c>
      <c r="H386" s="5">
        <f>VLOOKUP(E386,'Customer Segmenation on RFM Sco'!$P$18:$Q$22,2,1)</f>
        <v>1</v>
      </c>
      <c r="I386" s="5" t="str">
        <f t="shared" si="1"/>
        <v>421</v>
      </c>
      <c r="J386" s="5" t="str">
        <f>VLOOKUP('Customer Segmenation on RFM Sco'!J386,'RF Mapping'!$A$1:$B$26,2,0)</f>
        <v>Potential Loyalists</v>
      </c>
    </row>
    <row r="387" ht="15.75" customHeight="1">
      <c r="A387" s="5">
        <v>13473.0</v>
      </c>
      <c r="B387" s="5" t="str">
        <f>VLOOKUP(A387,'Customer Details'!$A$1:$B$3264,2,0)</f>
        <v>USA</v>
      </c>
      <c r="C387" s="5">
        <f>DATEDIF('Customer Segmenation on RFM Sco'!C387,$N$1,"d")</f>
        <v>503</v>
      </c>
      <c r="D387" s="5">
        <v>1.0</v>
      </c>
      <c r="E387" s="16">
        <v>31.6</v>
      </c>
      <c r="F387" s="5">
        <f>VLOOKUP(C387,'Customer Segmenation on RFM Sco'!$P$4:$Q$8,2,1)</f>
        <v>3</v>
      </c>
      <c r="G387" s="5">
        <f>VLOOKUP(D387,'Customer Segmenation on RFM Sco'!$P$11:$Q$15,2,1)</f>
        <v>2</v>
      </c>
      <c r="H387" s="5">
        <f>VLOOKUP(E387,'Customer Segmenation on RFM Sco'!$P$18:$Q$22,2,1)</f>
        <v>2</v>
      </c>
      <c r="I387" s="5" t="str">
        <f t="shared" si="1"/>
        <v>322</v>
      </c>
      <c r="J387" s="5" t="str">
        <f>VLOOKUP('Customer Segmenation on RFM Sco'!J387,'RF Mapping'!$A$1:$B$26,2,0)</f>
        <v>About to Sleep</v>
      </c>
    </row>
    <row r="388" ht="15.75" customHeight="1">
      <c r="A388" s="5">
        <v>13474.0</v>
      </c>
      <c r="B388" s="5" t="str">
        <f>VLOOKUP(A388,'Customer Details'!$A$1:$B$3264,2,0)</f>
        <v>USA</v>
      </c>
      <c r="C388" s="5">
        <f>DATEDIF('Customer Segmenation on RFM Sco'!C388,$N$1,"d")</f>
        <v>394</v>
      </c>
      <c r="D388" s="5">
        <v>4.0</v>
      </c>
      <c r="E388" s="16">
        <v>1115.95</v>
      </c>
      <c r="F388" s="5">
        <f>VLOOKUP(C388,'Customer Segmenation on RFM Sco'!$P$4:$Q$8,2,1)</f>
        <v>4</v>
      </c>
      <c r="G388" s="5">
        <f>VLOOKUP(D388,'Customer Segmenation on RFM Sco'!$P$11:$Q$15,2,1)</f>
        <v>4</v>
      </c>
      <c r="H388" s="5">
        <f>VLOOKUP(E388,'Customer Segmenation on RFM Sco'!$P$18:$Q$22,2,1)</f>
        <v>4</v>
      </c>
      <c r="I388" s="5" t="str">
        <f t="shared" si="1"/>
        <v>444</v>
      </c>
      <c r="J388" s="5" t="str">
        <f>VLOOKUP('Customer Segmenation on RFM Sco'!J388,'RF Mapping'!$A$1:$B$26,2,0)</f>
        <v>Loyal Customers</v>
      </c>
    </row>
    <row r="389" ht="15.75" customHeight="1">
      <c r="A389" s="5">
        <v>13475.0</v>
      </c>
      <c r="B389" s="5" t="str">
        <f>VLOOKUP(A389,'Customer Details'!$A$1:$B$3264,2,0)</f>
        <v>China</v>
      </c>
      <c r="C389" s="5">
        <f>DATEDIF('Customer Segmenation on RFM Sco'!C389,$N$1,"d")</f>
        <v>540</v>
      </c>
      <c r="D389" s="5">
        <v>1.0</v>
      </c>
      <c r="E389" s="16">
        <v>17.0</v>
      </c>
      <c r="F389" s="5">
        <f>VLOOKUP(C389,'Customer Segmenation on RFM Sco'!$P$4:$Q$8,2,1)</f>
        <v>3</v>
      </c>
      <c r="G389" s="5">
        <f>VLOOKUP(D389,'Customer Segmenation on RFM Sco'!$P$11:$Q$15,2,1)</f>
        <v>2</v>
      </c>
      <c r="H389" s="5">
        <f>VLOOKUP(E389,'Customer Segmenation on RFM Sco'!$P$18:$Q$22,2,1)</f>
        <v>2</v>
      </c>
      <c r="I389" s="5" t="str">
        <f t="shared" si="1"/>
        <v>322</v>
      </c>
      <c r="J389" s="5" t="str">
        <f>VLOOKUP('Customer Segmenation on RFM Sco'!J389,'RF Mapping'!$A$1:$B$26,2,0)</f>
        <v>About to Sleep</v>
      </c>
    </row>
    <row r="390" ht="15.75" customHeight="1">
      <c r="A390" s="5">
        <v>13476.0</v>
      </c>
      <c r="B390" s="5" t="str">
        <f>VLOOKUP(A390,'Customer Details'!$A$1:$B$3264,2,0)</f>
        <v>India</v>
      </c>
      <c r="C390" s="5">
        <f>DATEDIF('Customer Segmenation on RFM Sco'!C390,$N$1,"d")</f>
        <v>640</v>
      </c>
      <c r="D390" s="5">
        <v>1.0</v>
      </c>
      <c r="E390" s="16">
        <v>9.6</v>
      </c>
      <c r="F390" s="5">
        <f>VLOOKUP(C390,'Customer Segmenation on RFM Sco'!$P$4:$Q$8,2,1)</f>
        <v>2</v>
      </c>
      <c r="G390" s="5">
        <f>VLOOKUP(D390,'Customer Segmenation on RFM Sco'!$P$11:$Q$15,2,1)</f>
        <v>2</v>
      </c>
      <c r="H390" s="5">
        <f>VLOOKUP(E390,'Customer Segmenation on RFM Sco'!$P$18:$Q$22,2,1)</f>
        <v>1</v>
      </c>
      <c r="I390" s="5" t="str">
        <f t="shared" si="1"/>
        <v>221</v>
      </c>
      <c r="J390" s="5" t="str">
        <f>VLOOKUP('Customer Segmenation on RFM Sco'!J390,'RF Mapping'!$A$1:$B$26,2,0)</f>
        <v>Hibernating</v>
      </c>
    </row>
    <row r="391" ht="15.75" customHeight="1">
      <c r="A391" s="5">
        <v>13477.0</v>
      </c>
      <c r="B391" s="5" t="str">
        <f>VLOOKUP(A391,'Customer Details'!$A$1:$B$3264,2,0)</f>
        <v>Australia</v>
      </c>
      <c r="C391" s="5">
        <f>DATEDIF('Customer Segmenation on RFM Sco'!C391,$N$1,"d")</f>
        <v>357</v>
      </c>
      <c r="D391" s="5">
        <v>1.0</v>
      </c>
      <c r="E391" s="16">
        <v>0.79</v>
      </c>
      <c r="F391" s="5">
        <f>VLOOKUP(C391,'Customer Segmenation on RFM Sco'!$P$4:$Q$8,2,1)</f>
        <v>5</v>
      </c>
      <c r="G391" s="5">
        <f>VLOOKUP(D391,'Customer Segmenation on RFM Sco'!$P$11:$Q$15,2,1)</f>
        <v>2</v>
      </c>
      <c r="H391" s="5">
        <f>VLOOKUP(E391,'Customer Segmenation on RFM Sco'!$P$18:$Q$22,2,1)</f>
        <v>1</v>
      </c>
      <c r="I391" s="5" t="str">
        <f t="shared" si="1"/>
        <v>521</v>
      </c>
      <c r="J391" s="5" t="str">
        <f>VLOOKUP('Customer Segmenation on RFM Sco'!J391,'RF Mapping'!$A$1:$B$26,2,0)</f>
        <v>Potential Loyalists</v>
      </c>
    </row>
    <row r="392" ht="15.75" customHeight="1">
      <c r="A392" s="5">
        <v>13479.0</v>
      </c>
      <c r="B392" s="5" t="str">
        <f>VLOOKUP(A392,'Customer Details'!$A$1:$B$3264,2,0)</f>
        <v>India</v>
      </c>
      <c r="C392" s="5">
        <f>DATEDIF('Customer Segmenation on RFM Sco'!C392,$N$1,"d")</f>
        <v>417</v>
      </c>
      <c r="D392" s="5">
        <v>1.0</v>
      </c>
      <c r="E392" s="16">
        <v>179.0</v>
      </c>
      <c r="F392" s="5">
        <f>VLOOKUP(C392,'Customer Segmenation on RFM Sco'!$P$4:$Q$8,2,1)</f>
        <v>4</v>
      </c>
      <c r="G392" s="5">
        <f>VLOOKUP(D392,'Customer Segmenation on RFM Sco'!$P$11:$Q$15,2,1)</f>
        <v>2</v>
      </c>
      <c r="H392" s="5">
        <f>VLOOKUP(E392,'Customer Segmenation on RFM Sco'!$P$18:$Q$22,2,1)</f>
        <v>4</v>
      </c>
      <c r="I392" s="5" t="str">
        <f t="shared" si="1"/>
        <v>424</v>
      </c>
      <c r="J392" s="5" t="str">
        <f>VLOOKUP('Customer Segmenation on RFM Sco'!J392,'RF Mapping'!$A$1:$B$26,2,0)</f>
        <v>Potential Loyalists</v>
      </c>
    </row>
    <row r="393" ht="15.75" customHeight="1">
      <c r="A393" s="5">
        <v>13481.0</v>
      </c>
      <c r="B393" s="5" t="str">
        <f>VLOOKUP(A393,'Customer Details'!$A$1:$B$3264,2,0)</f>
        <v>India</v>
      </c>
      <c r="C393" s="5">
        <f>DATEDIF('Customer Segmenation on RFM Sco'!C393,$N$1,"d")</f>
        <v>379</v>
      </c>
      <c r="D393" s="5">
        <v>2.0</v>
      </c>
      <c r="E393" s="16">
        <v>17.0</v>
      </c>
      <c r="F393" s="5">
        <f>VLOOKUP(C393,'Customer Segmenation on RFM Sco'!$P$4:$Q$8,2,1)</f>
        <v>5</v>
      </c>
      <c r="G393" s="5">
        <f>VLOOKUP(D393,'Customer Segmenation on RFM Sco'!$P$11:$Q$15,2,1)</f>
        <v>3</v>
      </c>
      <c r="H393" s="5">
        <f>VLOOKUP(E393,'Customer Segmenation on RFM Sco'!$P$18:$Q$22,2,1)</f>
        <v>2</v>
      </c>
      <c r="I393" s="5" t="str">
        <f t="shared" si="1"/>
        <v>532</v>
      </c>
      <c r="J393" s="5" t="str">
        <f>VLOOKUP('Customer Segmenation on RFM Sco'!J393,'RF Mapping'!$A$1:$B$26,2,0)</f>
        <v>Potential Loyalists</v>
      </c>
    </row>
    <row r="394" ht="15.75" customHeight="1">
      <c r="A394" s="5">
        <v>13482.0</v>
      </c>
      <c r="B394" s="5" t="str">
        <f>VLOOKUP(A394,'Customer Details'!$A$1:$B$3264,2,0)</f>
        <v>India</v>
      </c>
      <c r="C394" s="5">
        <f>DATEDIF('Customer Segmenation on RFM Sco'!C394,$N$1,"d")</f>
        <v>680</v>
      </c>
      <c r="D394" s="5">
        <v>1.0</v>
      </c>
      <c r="E394" s="16">
        <v>9.95</v>
      </c>
      <c r="F394" s="5">
        <f>VLOOKUP(C394,'Customer Segmenation on RFM Sco'!$P$4:$Q$8,2,1)</f>
        <v>2</v>
      </c>
      <c r="G394" s="5">
        <f>VLOOKUP(D394,'Customer Segmenation on RFM Sco'!$P$11:$Q$15,2,1)</f>
        <v>2</v>
      </c>
      <c r="H394" s="5">
        <f>VLOOKUP(E394,'Customer Segmenation on RFM Sco'!$P$18:$Q$22,2,1)</f>
        <v>1</v>
      </c>
      <c r="I394" s="5" t="str">
        <f t="shared" si="1"/>
        <v>221</v>
      </c>
      <c r="J394" s="5" t="str">
        <f>VLOOKUP('Customer Segmenation on RFM Sco'!J394,'RF Mapping'!$A$1:$B$26,2,0)</f>
        <v>Hibernating</v>
      </c>
    </row>
    <row r="395" ht="15.75" customHeight="1">
      <c r="A395" s="5">
        <v>13484.0</v>
      </c>
      <c r="B395" s="5" t="str">
        <f>VLOOKUP(A395,'Customer Details'!$A$1:$B$3264,2,0)</f>
        <v>Australia</v>
      </c>
      <c r="C395" s="5">
        <f>DATEDIF('Customer Segmenation on RFM Sco'!C395,$N$1,"d")</f>
        <v>380</v>
      </c>
      <c r="D395" s="5">
        <v>18.0</v>
      </c>
      <c r="E395" s="16">
        <v>3563.85</v>
      </c>
      <c r="F395" s="5">
        <f>VLOOKUP(C395,'Customer Segmenation on RFM Sco'!$P$4:$Q$8,2,1)</f>
        <v>5</v>
      </c>
      <c r="G395" s="5">
        <f>VLOOKUP(D395,'Customer Segmenation on RFM Sco'!$P$11:$Q$15,2,1)</f>
        <v>4</v>
      </c>
      <c r="H395" s="5">
        <f>VLOOKUP(E395,'Customer Segmenation on RFM Sco'!$P$18:$Q$22,2,1)</f>
        <v>4</v>
      </c>
      <c r="I395" s="5" t="str">
        <f t="shared" si="1"/>
        <v>544</v>
      </c>
      <c r="J395" s="5" t="str">
        <f>VLOOKUP('Customer Segmenation on RFM Sco'!J395,'RF Mapping'!$A$1:$B$26,2,0)</f>
        <v>Champions</v>
      </c>
    </row>
    <row r="396" ht="15.75" customHeight="1">
      <c r="A396" s="5">
        <v>13486.0</v>
      </c>
      <c r="B396" s="5" t="str">
        <f>VLOOKUP(A396,'Customer Details'!$A$1:$B$3264,2,0)</f>
        <v>India</v>
      </c>
      <c r="C396" s="5">
        <f>DATEDIF('Customer Segmenation on RFM Sco'!C396,$N$1,"d")</f>
        <v>489</v>
      </c>
      <c r="D396" s="5">
        <v>1.0</v>
      </c>
      <c r="E396" s="16">
        <v>12.600000000000001</v>
      </c>
      <c r="F396" s="5">
        <f>VLOOKUP(C396,'Customer Segmenation on RFM Sco'!$P$4:$Q$8,2,1)</f>
        <v>3</v>
      </c>
      <c r="G396" s="5">
        <f>VLOOKUP(D396,'Customer Segmenation on RFM Sco'!$P$11:$Q$15,2,1)</f>
        <v>2</v>
      </c>
      <c r="H396" s="5">
        <f>VLOOKUP(E396,'Customer Segmenation on RFM Sco'!$P$18:$Q$22,2,1)</f>
        <v>1</v>
      </c>
      <c r="I396" s="5" t="str">
        <f t="shared" si="1"/>
        <v>321</v>
      </c>
      <c r="J396" s="5" t="str">
        <f>VLOOKUP('Customer Segmenation on RFM Sco'!J396,'RF Mapping'!$A$1:$B$26,2,0)</f>
        <v>About to Sleep</v>
      </c>
    </row>
    <row r="397" ht="15.75" customHeight="1">
      <c r="A397" s="5">
        <v>13487.0</v>
      </c>
      <c r="B397" s="5" t="str">
        <f>VLOOKUP(A397,'Customer Details'!$A$1:$B$3264,2,0)</f>
        <v>Australia</v>
      </c>
      <c r="C397" s="5">
        <f>DATEDIF('Customer Segmenation on RFM Sco'!C397,$N$1,"d")</f>
        <v>594</v>
      </c>
      <c r="D397" s="5">
        <v>3.0</v>
      </c>
      <c r="E397" s="16">
        <v>31.6</v>
      </c>
      <c r="F397" s="5">
        <f>VLOOKUP(C397,'Customer Segmenation on RFM Sco'!$P$4:$Q$8,2,1)</f>
        <v>2</v>
      </c>
      <c r="G397" s="5">
        <f>VLOOKUP(D397,'Customer Segmenation on RFM Sco'!$P$11:$Q$15,2,1)</f>
        <v>4</v>
      </c>
      <c r="H397" s="5">
        <f>VLOOKUP(E397,'Customer Segmenation on RFM Sco'!$P$18:$Q$22,2,1)</f>
        <v>2</v>
      </c>
      <c r="I397" s="5" t="str">
        <f t="shared" si="1"/>
        <v>242</v>
      </c>
      <c r="J397" s="5" t="str">
        <f>VLOOKUP('Customer Segmenation on RFM Sco'!J397,'RF Mapping'!$A$1:$B$26,2,0)</f>
        <v>At Risk</v>
      </c>
    </row>
    <row r="398" ht="15.75" customHeight="1">
      <c r="A398" s="5">
        <v>13488.0</v>
      </c>
      <c r="B398" s="5" t="str">
        <f>VLOOKUP(A398,'Customer Details'!$A$1:$B$3264,2,0)</f>
        <v>Australia</v>
      </c>
      <c r="C398" s="5">
        <f>DATEDIF('Customer Segmenation on RFM Sco'!C398,$N$1,"d")</f>
        <v>412</v>
      </c>
      <c r="D398" s="5">
        <v>5.0</v>
      </c>
      <c r="E398" s="16">
        <v>95.60999999999999</v>
      </c>
      <c r="F398" s="5">
        <f>VLOOKUP(C398,'Customer Segmenation on RFM Sco'!$P$4:$Q$8,2,1)</f>
        <v>4</v>
      </c>
      <c r="G398" s="5">
        <f>VLOOKUP(D398,'Customer Segmenation on RFM Sco'!$P$11:$Q$15,2,1)</f>
        <v>4</v>
      </c>
      <c r="H398" s="5">
        <f>VLOOKUP(E398,'Customer Segmenation on RFM Sco'!$P$18:$Q$22,2,1)</f>
        <v>4</v>
      </c>
      <c r="I398" s="5" t="str">
        <f t="shared" si="1"/>
        <v>444</v>
      </c>
      <c r="J398" s="5" t="str">
        <f>VLOOKUP('Customer Segmenation on RFM Sco'!J398,'RF Mapping'!$A$1:$B$26,2,0)</f>
        <v>Loyal Customers</v>
      </c>
    </row>
    <row r="399" ht="15.75" customHeight="1">
      <c r="A399" s="5">
        <v>13489.0</v>
      </c>
      <c r="B399" s="5" t="str">
        <f>VLOOKUP(A399,'Customer Details'!$A$1:$B$3264,2,0)</f>
        <v>India</v>
      </c>
      <c r="C399" s="5">
        <f>DATEDIF('Customer Segmenation on RFM Sco'!C399,$N$1,"d")</f>
        <v>670</v>
      </c>
      <c r="D399" s="5">
        <v>1.0</v>
      </c>
      <c r="E399" s="16">
        <v>59.5</v>
      </c>
      <c r="F399" s="5">
        <f>VLOOKUP(C399,'Customer Segmenation on RFM Sco'!$P$4:$Q$8,2,1)</f>
        <v>2</v>
      </c>
      <c r="G399" s="5">
        <f>VLOOKUP(D399,'Customer Segmenation on RFM Sco'!$P$11:$Q$15,2,1)</f>
        <v>2</v>
      </c>
      <c r="H399" s="5">
        <f>VLOOKUP(E399,'Customer Segmenation on RFM Sco'!$P$18:$Q$22,2,1)</f>
        <v>3</v>
      </c>
      <c r="I399" s="5" t="str">
        <f t="shared" si="1"/>
        <v>223</v>
      </c>
      <c r="J399" s="5" t="str">
        <f>VLOOKUP('Customer Segmenation on RFM Sco'!J399,'RF Mapping'!$A$1:$B$26,2,0)</f>
        <v>Hibernating</v>
      </c>
    </row>
    <row r="400" ht="15.75" customHeight="1">
      <c r="A400" s="5">
        <v>13491.0</v>
      </c>
      <c r="B400" s="5" t="str">
        <f>VLOOKUP(A400,'Customer Details'!$A$1:$B$3264,2,0)</f>
        <v>India</v>
      </c>
      <c r="C400" s="5">
        <f>DATEDIF('Customer Segmenation on RFM Sco'!C400,$N$1,"d")</f>
        <v>623</v>
      </c>
      <c r="D400" s="5">
        <v>1.0</v>
      </c>
      <c r="E400" s="16">
        <v>7.470000000000001</v>
      </c>
      <c r="F400" s="5">
        <f>VLOOKUP(C400,'Customer Segmenation on RFM Sco'!$P$4:$Q$8,2,1)</f>
        <v>2</v>
      </c>
      <c r="G400" s="5">
        <f>VLOOKUP(D400,'Customer Segmenation on RFM Sco'!$P$11:$Q$15,2,1)</f>
        <v>2</v>
      </c>
      <c r="H400" s="5">
        <f>VLOOKUP(E400,'Customer Segmenation on RFM Sco'!$P$18:$Q$22,2,1)</f>
        <v>1</v>
      </c>
      <c r="I400" s="5" t="str">
        <f t="shared" si="1"/>
        <v>221</v>
      </c>
      <c r="J400" s="5" t="str">
        <f>VLOOKUP('Customer Segmenation on RFM Sco'!J400,'RF Mapping'!$A$1:$B$26,2,0)</f>
        <v>Hibernating</v>
      </c>
    </row>
    <row r="401" ht="15.75" customHeight="1">
      <c r="A401" s="5">
        <v>13494.0</v>
      </c>
      <c r="B401" s="5" t="str">
        <f>VLOOKUP(A401,'Customer Details'!$A$1:$B$3264,2,0)</f>
        <v>United Kingdom</v>
      </c>
      <c r="C401" s="5">
        <f>DATEDIF('Customer Segmenation on RFM Sco'!C401,$N$1,"d")</f>
        <v>357</v>
      </c>
      <c r="D401" s="5">
        <v>5.0</v>
      </c>
      <c r="E401" s="16">
        <v>139.0</v>
      </c>
      <c r="F401" s="5">
        <f>VLOOKUP(C401,'Customer Segmenation on RFM Sco'!$P$4:$Q$8,2,1)</f>
        <v>5</v>
      </c>
      <c r="G401" s="5">
        <f>VLOOKUP(D401,'Customer Segmenation on RFM Sco'!$P$11:$Q$15,2,1)</f>
        <v>4</v>
      </c>
      <c r="H401" s="5">
        <f>VLOOKUP(E401,'Customer Segmenation on RFM Sco'!$P$18:$Q$22,2,1)</f>
        <v>4</v>
      </c>
      <c r="I401" s="5" t="str">
        <f t="shared" si="1"/>
        <v>544</v>
      </c>
      <c r="J401" s="5" t="str">
        <f>VLOOKUP('Customer Segmenation on RFM Sco'!J401,'RF Mapping'!$A$1:$B$26,2,0)</f>
        <v>Champions</v>
      </c>
    </row>
    <row r="402" ht="15.75" customHeight="1">
      <c r="A402" s="5">
        <v>13495.0</v>
      </c>
      <c r="B402" s="5" t="str">
        <f>VLOOKUP(A402,'Customer Details'!$A$1:$B$3264,2,0)</f>
        <v>China</v>
      </c>
      <c r="C402" s="5">
        <f>DATEDIF('Customer Segmenation on RFM Sco'!C402,$N$1,"d")</f>
        <v>570</v>
      </c>
      <c r="D402" s="5">
        <v>1.0</v>
      </c>
      <c r="E402" s="16">
        <v>17.700000000000003</v>
      </c>
      <c r="F402" s="5">
        <f>VLOOKUP(C402,'Customer Segmenation on RFM Sco'!$P$4:$Q$8,2,1)</f>
        <v>2</v>
      </c>
      <c r="G402" s="5">
        <f>VLOOKUP(D402,'Customer Segmenation on RFM Sco'!$P$11:$Q$15,2,1)</f>
        <v>2</v>
      </c>
      <c r="H402" s="5">
        <f>VLOOKUP(E402,'Customer Segmenation on RFM Sco'!$P$18:$Q$22,2,1)</f>
        <v>2</v>
      </c>
      <c r="I402" s="5" t="str">
        <f t="shared" si="1"/>
        <v>222</v>
      </c>
      <c r="J402" s="5" t="str">
        <f>VLOOKUP('Customer Segmenation on RFM Sco'!J402,'RF Mapping'!$A$1:$B$26,2,0)</f>
        <v>Hibernating</v>
      </c>
    </row>
    <row r="403" ht="15.75" customHeight="1">
      <c r="A403" s="5">
        <v>13496.0</v>
      </c>
      <c r="B403" s="5" t="str">
        <f>VLOOKUP(A403,'Customer Details'!$A$1:$B$3264,2,0)</f>
        <v>USA</v>
      </c>
      <c r="C403" s="5">
        <f>DATEDIF('Customer Segmenation on RFM Sco'!C403,$N$1,"d")</f>
        <v>693</v>
      </c>
      <c r="D403" s="5">
        <v>1.0</v>
      </c>
      <c r="E403" s="16">
        <v>6.300000000000001</v>
      </c>
      <c r="F403" s="5">
        <f>VLOOKUP(C403,'Customer Segmenation on RFM Sco'!$P$4:$Q$8,2,1)</f>
        <v>2</v>
      </c>
      <c r="G403" s="5">
        <f>VLOOKUP(D403,'Customer Segmenation on RFM Sco'!$P$11:$Q$15,2,1)</f>
        <v>2</v>
      </c>
      <c r="H403" s="5">
        <f>VLOOKUP(E403,'Customer Segmenation on RFM Sco'!$P$18:$Q$22,2,1)</f>
        <v>1</v>
      </c>
      <c r="I403" s="5" t="str">
        <f t="shared" si="1"/>
        <v>221</v>
      </c>
      <c r="J403" s="5" t="str">
        <f>VLOOKUP('Customer Segmenation on RFM Sco'!J403,'RF Mapping'!$A$1:$B$26,2,0)</f>
        <v>Hibernating</v>
      </c>
    </row>
    <row r="404" ht="15.75" customHeight="1">
      <c r="A404" s="5">
        <v>13497.0</v>
      </c>
      <c r="B404" s="5" t="str">
        <f>VLOOKUP(A404,'Customer Details'!$A$1:$B$3264,2,0)</f>
        <v>India</v>
      </c>
      <c r="C404" s="5">
        <f>DATEDIF('Customer Segmenation on RFM Sco'!C404,$N$1,"d")</f>
        <v>480</v>
      </c>
      <c r="D404" s="5">
        <v>3.0</v>
      </c>
      <c r="E404" s="16">
        <v>96.96000000000001</v>
      </c>
      <c r="F404" s="5">
        <f>VLOOKUP(C404,'Customer Segmenation on RFM Sco'!$P$4:$Q$8,2,1)</f>
        <v>3</v>
      </c>
      <c r="G404" s="5">
        <f>VLOOKUP(D404,'Customer Segmenation on RFM Sco'!$P$11:$Q$15,2,1)</f>
        <v>4</v>
      </c>
      <c r="H404" s="5">
        <f>VLOOKUP(E404,'Customer Segmenation on RFM Sco'!$P$18:$Q$22,2,1)</f>
        <v>4</v>
      </c>
      <c r="I404" s="5" t="str">
        <f t="shared" si="1"/>
        <v>344</v>
      </c>
      <c r="J404" s="5" t="str">
        <f>VLOOKUP('Customer Segmenation on RFM Sco'!J404,'RF Mapping'!$A$1:$B$26,2,0)</f>
        <v>Loyal Customers</v>
      </c>
    </row>
    <row r="405" ht="15.75" customHeight="1">
      <c r="A405" s="5">
        <v>13499.0</v>
      </c>
      <c r="B405" s="5" t="str">
        <f>VLOOKUP(A405,'Customer Details'!$A$1:$B$3264,2,0)</f>
        <v>Australia</v>
      </c>
      <c r="C405" s="5">
        <f>DATEDIF('Customer Segmenation on RFM Sco'!C405,$N$1,"d")</f>
        <v>599</v>
      </c>
      <c r="D405" s="5">
        <v>1.0</v>
      </c>
      <c r="E405" s="16">
        <v>25.4</v>
      </c>
      <c r="F405" s="5">
        <f>VLOOKUP(C405,'Customer Segmenation on RFM Sco'!$P$4:$Q$8,2,1)</f>
        <v>2</v>
      </c>
      <c r="G405" s="5">
        <f>VLOOKUP(D405,'Customer Segmenation on RFM Sco'!$P$11:$Q$15,2,1)</f>
        <v>2</v>
      </c>
      <c r="H405" s="5">
        <f>VLOOKUP(E405,'Customer Segmenation on RFM Sco'!$P$18:$Q$22,2,1)</f>
        <v>2</v>
      </c>
      <c r="I405" s="5" t="str">
        <f t="shared" si="1"/>
        <v>222</v>
      </c>
      <c r="J405" s="5" t="str">
        <f>VLOOKUP('Customer Segmenation on RFM Sco'!J405,'RF Mapping'!$A$1:$B$26,2,0)</f>
        <v>Hibernating</v>
      </c>
    </row>
    <row r="406" ht="15.75" customHeight="1">
      <c r="A406" s="5">
        <v>13500.0</v>
      </c>
      <c r="B406" s="5" t="str">
        <f>VLOOKUP(A406,'Customer Details'!$A$1:$B$3264,2,0)</f>
        <v>China</v>
      </c>
      <c r="C406" s="5">
        <f>DATEDIF('Customer Segmenation on RFM Sco'!C406,$N$1,"d")</f>
        <v>587</v>
      </c>
      <c r="D406" s="5">
        <v>1.0</v>
      </c>
      <c r="E406" s="16">
        <v>52.199999999999996</v>
      </c>
      <c r="F406" s="5">
        <f>VLOOKUP(C406,'Customer Segmenation on RFM Sco'!$P$4:$Q$8,2,1)</f>
        <v>2</v>
      </c>
      <c r="G406" s="5">
        <f>VLOOKUP(D406,'Customer Segmenation on RFM Sco'!$P$11:$Q$15,2,1)</f>
        <v>2</v>
      </c>
      <c r="H406" s="5">
        <f>VLOOKUP(E406,'Customer Segmenation on RFM Sco'!$P$18:$Q$22,2,1)</f>
        <v>3</v>
      </c>
      <c r="I406" s="5" t="str">
        <f t="shared" si="1"/>
        <v>223</v>
      </c>
      <c r="J406" s="5" t="str">
        <f>VLOOKUP('Customer Segmenation on RFM Sco'!J406,'RF Mapping'!$A$1:$B$26,2,0)</f>
        <v>Hibernating</v>
      </c>
    </row>
    <row r="407" ht="15.75" customHeight="1">
      <c r="A407" s="5">
        <v>13502.0</v>
      </c>
      <c r="B407" s="5" t="str">
        <f>VLOOKUP(A407,'Customer Details'!$A$1:$B$3264,2,0)</f>
        <v>United Kingdom</v>
      </c>
      <c r="C407" s="5">
        <f>DATEDIF('Customer Segmenation on RFM Sco'!C407,$N$1,"d")</f>
        <v>391</v>
      </c>
      <c r="D407" s="5">
        <v>1.0</v>
      </c>
      <c r="E407" s="16">
        <v>32.0</v>
      </c>
      <c r="F407" s="5">
        <f>VLOOKUP(C407,'Customer Segmenation on RFM Sco'!$P$4:$Q$8,2,1)</f>
        <v>4</v>
      </c>
      <c r="G407" s="5">
        <f>VLOOKUP(D407,'Customer Segmenation on RFM Sco'!$P$11:$Q$15,2,1)</f>
        <v>2</v>
      </c>
      <c r="H407" s="5">
        <f>VLOOKUP(E407,'Customer Segmenation on RFM Sco'!$P$18:$Q$22,2,1)</f>
        <v>2</v>
      </c>
      <c r="I407" s="5" t="str">
        <f t="shared" si="1"/>
        <v>422</v>
      </c>
      <c r="J407" s="5" t="str">
        <f>VLOOKUP('Customer Segmenation on RFM Sco'!J407,'RF Mapping'!$A$1:$B$26,2,0)</f>
        <v>Potential Loyalists</v>
      </c>
    </row>
    <row r="408" ht="15.75" customHeight="1">
      <c r="A408" s="5">
        <v>13503.0</v>
      </c>
      <c r="B408" s="5" t="str">
        <f>VLOOKUP(A408,'Customer Details'!$A$1:$B$3264,2,0)</f>
        <v>India</v>
      </c>
      <c r="C408" s="5">
        <f>DATEDIF('Customer Segmenation on RFM Sco'!C408,$N$1,"d")</f>
        <v>634</v>
      </c>
      <c r="D408" s="5">
        <v>1.0</v>
      </c>
      <c r="E408" s="16">
        <v>59.400000000000006</v>
      </c>
      <c r="F408" s="5">
        <f>VLOOKUP(C408,'Customer Segmenation on RFM Sco'!$P$4:$Q$8,2,1)</f>
        <v>2</v>
      </c>
      <c r="G408" s="5">
        <f>VLOOKUP(D408,'Customer Segmenation on RFM Sco'!$P$11:$Q$15,2,1)</f>
        <v>2</v>
      </c>
      <c r="H408" s="5">
        <f>VLOOKUP(E408,'Customer Segmenation on RFM Sco'!$P$18:$Q$22,2,1)</f>
        <v>3</v>
      </c>
      <c r="I408" s="5" t="str">
        <f t="shared" si="1"/>
        <v>223</v>
      </c>
      <c r="J408" s="5" t="str">
        <f>VLOOKUP('Customer Segmenation on RFM Sco'!J408,'RF Mapping'!$A$1:$B$26,2,0)</f>
        <v>Hibernating</v>
      </c>
    </row>
    <row r="409" ht="15.75" customHeight="1">
      <c r="A409" s="5">
        <v>13504.0</v>
      </c>
      <c r="B409" s="5" t="str">
        <f>VLOOKUP(A409,'Customer Details'!$A$1:$B$3264,2,0)</f>
        <v>Australia</v>
      </c>
      <c r="C409" s="5">
        <f>DATEDIF('Customer Segmenation on RFM Sco'!C409,$N$1,"d")</f>
        <v>426</v>
      </c>
      <c r="D409" s="5">
        <v>6.0</v>
      </c>
      <c r="E409" s="16">
        <v>221.14999999999998</v>
      </c>
      <c r="F409" s="5">
        <f>VLOOKUP(C409,'Customer Segmenation on RFM Sco'!$P$4:$Q$8,2,1)</f>
        <v>4</v>
      </c>
      <c r="G409" s="5">
        <f>VLOOKUP(D409,'Customer Segmenation on RFM Sco'!$P$11:$Q$15,2,1)</f>
        <v>4</v>
      </c>
      <c r="H409" s="5">
        <f>VLOOKUP(E409,'Customer Segmenation on RFM Sco'!$P$18:$Q$22,2,1)</f>
        <v>4</v>
      </c>
      <c r="I409" s="5" t="str">
        <f t="shared" si="1"/>
        <v>444</v>
      </c>
      <c r="J409" s="5" t="str">
        <f>VLOOKUP('Customer Segmenation on RFM Sco'!J409,'RF Mapping'!$A$1:$B$26,2,0)</f>
        <v>Loyal Customers</v>
      </c>
    </row>
    <row r="410" ht="15.75" customHeight="1">
      <c r="A410" s="5">
        <v>13506.0</v>
      </c>
      <c r="B410" s="5" t="str">
        <f>VLOOKUP(A410,'Customer Details'!$A$1:$B$3264,2,0)</f>
        <v>United Kingdom</v>
      </c>
      <c r="C410" s="5">
        <f>DATEDIF('Customer Segmenation on RFM Sco'!C410,$N$1,"d")</f>
        <v>599</v>
      </c>
      <c r="D410" s="5">
        <v>1.0</v>
      </c>
      <c r="E410" s="16">
        <v>60.78</v>
      </c>
      <c r="F410" s="5">
        <f>VLOOKUP(C410,'Customer Segmenation on RFM Sco'!$P$4:$Q$8,2,1)</f>
        <v>2</v>
      </c>
      <c r="G410" s="5">
        <f>VLOOKUP(D410,'Customer Segmenation on RFM Sco'!$P$11:$Q$15,2,1)</f>
        <v>2</v>
      </c>
      <c r="H410" s="5">
        <f>VLOOKUP(E410,'Customer Segmenation on RFM Sco'!$P$18:$Q$22,2,1)</f>
        <v>3</v>
      </c>
      <c r="I410" s="5" t="str">
        <f t="shared" si="1"/>
        <v>223</v>
      </c>
      <c r="J410" s="5" t="str">
        <f>VLOOKUP('Customer Segmenation on RFM Sco'!J410,'RF Mapping'!$A$1:$B$26,2,0)</f>
        <v>Hibernating</v>
      </c>
    </row>
    <row r="411" ht="15.75" customHeight="1">
      <c r="A411" s="5">
        <v>13507.0</v>
      </c>
      <c r="B411" s="5" t="str">
        <f>VLOOKUP(A411,'Customer Details'!$A$1:$B$3264,2,0)</f>
        <v>USA</v>
      </c>
      <c r="C411" s="5">
        <f>DATEDIF('Customer Segmenation on RFM Sco'!C411,$N$1,"d")</f>
        <v>383</v>
      </c>
      <c r="D411" s="5">
        <v>1.0</v>
      </c>
      <c r="E411" s="16">
        <v>6.959999999999999</v>
      </c>
      <c r="F411" s="5">
        <f>VLOOKUP(C411,'Customer Segmenation on RFM Sco'!$P$4:$Q$8,2,1)</f>
        <v>4</v>
      </c>
      <c r="G411" s="5">
        <f>VLOOKUP(D411,'Customer Segmenation on RFM Sco'!$P$11:$Q$15,2,1)</f>
        <v>2</v>
      </c>
      <c r="H411" s="5">
        <f>VLOOKUP(E411,'Customer Segmenation on RFM Sco'!$P$18:$Q$22,2,1)</f>
        <v>1</v>
      </c>
      <c r="I411" s="5" t="str">
        <f t="shared" si="1"/>
        <v>421</v>
      </c>
      <c r="J411" s="5" t="str">
        <f>VLOOKUP('Customer Segmenation on RFM Sco'!J411,'RF Mapping'!$A$1:$B$26,2,0)</f>
        <v>Potential Loyalists</v>
      </c>
    </row>
    <row r="412" ht="15.75" customHeight="1">
      <c r="A412" s="5">
        <v>13508.0</v>
      </c>
      <c r="B412" s="5" t="str">
        <f>VLOOKUP(A412,'Customer Details'!$A$1:$B$3264,2,0)</f>
        <v>China</v>
      </c>
      <c r="C412" s="5">
        <f>DATEDIF('Customer Segmenation on RFM Sco'!C412,$N$1,"d")</f>
        <v>379</v>
      </c>
      <c r="D412" s="5">
        <v>5.0</v>
      </c>
      <c r="E412" s="16">
        <v>68.72</v>
      </c>
      <c r="F412" s="5">
        <f>VLOOKUP(C412,'Customer Segmenation on RFM Sco'!$P$4:$Q$8,2,1)</f>
        <v>5</v>
      </c>
      <c r="G412" s="5">
        <f>VLOOKUP(D412,'Customer Segmenation on RFM Sco'!$P$11:$Q$15,2,1)</f>
        <v>4</v>
      </c>
      <c r="H412" s="5">
        <f>VLOOKUP(E412,'Customer Segmenation on RFM Sco'!$P$18:$Q$22,2,1)</f>
        <v>3</v>
      </c>
      <c r="I412" s="5" t="str">
        <f t="shared" si="1"/>
        <v>543</v>
      </c>
      <c r="J412" s="5" t="str">
        <f>VLOOKUP('Customer Segmenation on RFM Sco'!J412,'RF Mapping'!$A$1:$B$26,2,0)</f>
        <v>Champions</v>
      </c>
    </row>
    <row r="413" ht="15.75" customHeight="1">
      <c r="A413" s="5">
        <v>13509.0</v>
      </c>
      <c r="B413" s="5" t="str">
        <f>VLOOKUP(A413,'Customer Details'!$A$1:$B$3264,2,0)</f>
        <v>United Kingdom</v>
      </c>
      <c r="C413" s="5">
        <f>DATEDIF('Customer Segmenation on RFM Sco'!C413,$N$1,"d")</f>
        <v>359</v>
      </c>
      <c r="D413" s="5">
        <v>2.0</v>
      </c>
      <c r="E413" s="16">
        <v>16.3</v>
      </c>
      <c r="F413" s="5">
        <f>VLOOKUP(C413,'Customer Segmenation on RFM Sco'!$P$4:$Q$8,2,1)</f>
        <v>5</v>
      </c>
      <c r="G413" s="5">
        <f>VLOOKUP(D413,'Customer Segmenation on RFM Sco'!$P$11:$Q$15,2,1)</f>
        <v>3</v>
      </c>
      <c r="H413" s="5">
        <f>VLOOKUP(E413,'Customer Segmenation on RFM Sco'!$P$18:$Q$22,2,1)</f>
        <v>2</v>
      </c>
      <c r="I413" s="5" t="str">
        <f t="shared" si="1"/>
        <v>532</v>
      </c>
      <c r="J413" s="5" t="str">
        <f>VLOOKUP('Customer Segmenation on RFM Sco'!J413,'RF Mapping'!$A$1:$B$26,2,0)</f>
        <v>Potential Loyalists</v>
      </c>
    </row>
    <row r="414" ht="15.75" customHeight="1">
      <c r="A414" s="5">
        <v>13510.0</v>
      </c>
      <c r="B414" s="5" t="str">
        <f>VLOOKUP(A414,'Customer Details'!$A$1:$B$3264,2,0)</f>
        <v>Australia</v>
      </c>
      <c r="C414" s="5">
        <f>DATEDIF('Customer Segmenation on RFM Sco'!C414,$N$1,"d")</f>
        <v>552</v>
      </c>
      <c r="D414" s="5">
        <v>1.0</v>
      </c>
      <c r="E414" s="16">
        <v>42.099999999999994</v>
      </c>
      <c r="F414" s="5">
        <f>VLOOKUP(C414,'Customer Segmenation on RFM Sco'!$P$4:$Q$8,2,1)</f>
        <v>2</v>
      </c>
      <c r="G414" s="5">
        <f>VLOOKUP(D414,'Customer Segmenation on RFM Sco'!$P$11:$Q$15,2,1)</f>
        <v>2</v>
      </c>
      <c r="H414" s="5">
        <f>VLOOKUP(E414,'Customer Segmenation on RFM Sco'!$P$18:$Q$22,2,1)</f>
        <v>3</v>
      </c>
      <c r="I414" s="5" t="str">
        <f t="shared" si="1"/>
        <v>223</v>
      </c>
      <c r="J414" s="5" t="str">
        <f>VLOOKUP('Customer Segmenation on RFM Sco'!J414,'RF Mapping'!$A$1:$B$26,2,0)</f>
        <v>Hibernating</v>
      </c>
    </row>
    <row r="415" ht="15.75" customHeight="1">
      <c r="A415" s="5">
        <v>13512.0</v>
      </c>
      <c r="B415" s="5" t="str">
        <f>VLOOKUP(A415,'Customer Details'!$A$1:$B$3264,2,0)</f>
        <v>India</v>
      </c>
      <c r="C415" s="5">
        <f>DATEDIF('Customer Segmenation on RFM Sco'!C415,$N$1,"d")</f>
        <v>593</v>
      </c>
      <c r="D415" s="5">
        <v>1.0</v>
      </c>
      <c r="E415" s="16">
        <v>43.5</v>
      </c>
      <c r="F415" s="5">
        <f>VLOOKUP(C415,'Customer Segmenation on RFM Sco'!$P$4:$Q$8,2,1)</f>
        <v>2</v>
      </c>
      <c r="G415" s="5">
        <f>VLOOKUP(D415,'Customer Segmenation on RFM Sco'!$P$11:$Q$15,2,1)</f>
        <v>2</v>
      </c>
      <c r="H415" s="5">
        <f>VLOOKUP(E415,'Customer Segmenation on RFM Sco'!$P$18:$Q$22,2,1)</f>
        <v>3</v>
      </c>
      <c r="I415" s="5" t="str">
        <f t="shared" si="1"/>
        <v>223</v>
      </c>
      <c r="J415" s="5" t="str">
        <f>VLOOKUP('Customer Segmenation on RFM Sco'!J415,'RF Mapping'!$A$1:$B$26,2,0)</f>
        <v>Hibernating</v>
      </c>
    </row>
    <row r="416" ht="15.75" customHeight="1">
      <c r="A416" s="5">
        <v>13514.0</v>
      </c>
      <c r="B416" s="5" t="str">
        <f>VLOOKUP(A416,'Customer Details'!$A$1:$B$3264,2,0)</f>
        <v>India</v>
      </c>
      <c r="C416" s="5">
        <f>DATEDIF('Customer Segmenation on RFM Sco'!C416,$N$1,"d")</f>
        <v>426</v>
      </c>
      <c r="D416" s="5">
        <v>2.0</v>
      </c>
      <c r="E416" s="16">
        <v>14.799999999999999</v>
      </c>
      <c r="F416" s="5">
        <f>VLOOKUP(C416,'Customer Segmenation on RFM Sco'!$P$4:$Q$8,2,1)</f>
        <v>4</v>
      </c>
      <c r="G416" s="5">
        <f>VLOOKUP(D416,'Customer Segmenation on RFM Sco'!$P$11:$Q$15,2,1)</f>
        <v>3</v>
      </c>
      <c r="H416" s="5">
        <f>VLOOKUP(E416,'Customer Segmenation on RFM Sco'!$P$18:$Q$22,2,1)</f>
        <v>1</v>
      </c>
      <c r="I416" s="5" t="str">
        <f t="shared" si="1"/>
        <v>431</v>
      </c>
      <c r="J416" s="5" t="str">
        <f>VLOOKUP('Customer Segmenation on RFM Sco'!J416,'RF Mapping'!$A$1:$B$26,2,0)</f>
        <v>Potential Loyalists</v>
      </c>
    </row>
    <row r="417" ht="15.75" customHeight="1">
      <c r="A417" s="5">
        <v>13515.0</v>
      </c>
      <c r="B417" s="5" t="str">
        <f>VLOOKUP(A417,'Customer Details'!$A$1:$B$3264,2,0)</f>
        <v>India</v>
      </c>
      <c r="C417" s="5">
        <f>DATEDIF('Customer Segmenation on RFM Sco'!C417,$N$1,"d")</f>
        <v>371</v>
      </c>
      <c r="D417" s="5">
        <v>6.0</v>
      </c>
      <c r="E417" s="16">
        <v>101.9</v>
      </c>
      <c r="F417" s="5">
        <f>VLOOKUP(C417,'Customer Segmenation on RFM Sco'!$P$4:$Q$8,2,1)</f>
        <v>5</v>
      </c>
      <c r="G417" s="5">
        <f>VLOOKUP(D417,'Customer Segmenation on RFM Sco'!$P$11:$Q$15,2,1)</f>
        <v>4</v>
      </c>
      <c r="H417" s="5">
        <f>VLOOKUP(E417,'Customer Segmenation on RFM Sco'!$P$18:$Q$22,2,1)</f>
        <v>4</v>
      </c>
      <c r="I417" s="5" t="str">
        <f t="shared" si="1"/>
        <v>544</v>
      </c>
      <c r="J417" s="5" t="str">
        <f>VLOOKUP('Customer Segmenation on RFM Sco'!J417,'RF Mapping'!$A$1:$B$26,2,0)</f>
        <v>Champions</v>
      </c>
    </row>
    <row r="418" ht="15.75" customHeight="1">
      <c r="A418" s="5">
        <v>13517.0</v>
      </c>
      <c r="B418" s="5" t="str">
        <f>VLOOKUP(A418,'Customer Details'!$A$1:$B$3264,2,0)</f>
        <v>Australia</v>
      </c>
      <c r="C418" s="5">
        <f>DATEDIF('Customer Segmenation on RFM Sco'!C418,$N$1,"d")</f>
        <v>647</v>
      </c>
      <c r="D418" s="5">
        <v>1.0</v>
      </c>
      <c r="E418" s="16">
        <v>54.22</v>
      </c>
      <c r="F418" s="5">
        <f>VLOOKUP(C418,'Customer Segmenation on RFM Sco'!$P$4:$Q$8,2,1)</f>
        <v>2</v>
      </c>
      <c r="G418" s="5">
        <f>VLOOKUP(D418,'Customer Segmenation on RFM Sco'!$P$11:$Q$15,2,1)</f>
        <v>2</v>
      </c>
      <c r="H418" s="5">
        <f>VLOOKUP(E418,'Customer Segmenation on RFM Sco'!$P$18:$Q$22,2,1)</f>
        <v>3</v>
      </c>
      <c r="I418" s="5" t="str">
        <f t="shared" si="1"/>
        <v>223</v>
      </c>
      <c r="J418" s="5" t="str">
        <f>VLOOKUP('Customer Segmenation on RFM Sco'!J418,'RF Mapping'!$A$1:$B$26,2,0)</f>
        <v>Hibernating</v>
      </c>
    </row>
    <row r="419" ht="15.75" customHeight="1">
      <c r="A419" s="5">
        <v>13518.0</v>
      </c>
      <c r="B419" s="5" t="str">
        <f>VLOOKUP(A419,'Customer Details'!$A$1:$B$3264,2,0)</f>
        <v>United Kingdom</v>
      </c>
      <c r="C419" s="5">
        <f>DATEDIF('Customer Segmenation on RFM Sco'!C419,$N$1,"d")</f>
        <v>476</v>
      </c>
      <c r="D419" s="5">
        <v>2.0</v>
      </c>
      <c r="E419" s="16">
        <v>40.2</v>
      </c>
      <c r="F419" s="5">
        <f>VLOOKUP(C419,'Customer Segmenation on RFM Sco'!$P$4:$Q$8,2,1)</f>
        <v>3</v>
      </c>
      <c r="G419" s="5">
        <f>VLOOKUP(D419,'Customer Segmenation on RFM Sco'!$P$11:$Q$15,2,1)</f>
        <v>3</v>
      </c>
      <c r="H419" s="5">
        <f>VLOOKUP(E419,'Customer Segmenation on RFM Sco'!$P$18:$Q$22,2,1)</f>
        <v>3</v>
      </c>
      <c r="I419" s="5" t="str">
        <f t="shared" si="1"/>
        <v>333</v>
      </c>
      <c r="J419" s="5" t="str">
        <f>VLOOKUP('Customer Segmenation on RFM Sco'!J419,'RF Mapping'!$A$1:$B$26,2,0)</f>
        <v>Need Attention</v>
      </c>
    </row>
    <row r="420" ht="15.75" customHeight="1">
      <c r="A420" s="5">
        <v>13519.0</v>
      </c>
      <c r="B420" s="5" t="str">
        <f>VLOOKUP(A420,'Customer Details'!$A$1:$B$3264,2,0)</f>
        <v>China</v>
      </c>
      <c r="C420" s="5">
        <f>DATEDIF('Customer Segmenation on RFM Sco'!C420,$N$1,"d")</f>
        <v>357</v>
      </c>
      <c r="D420" s="5">
        <v>7.0</v>
      </c>
      <c r="E420" s="16">
        <v>146.54</v>
      </c>
      <c r="F420" s="5">
        <f>VLOOKUP(C420,'Customer Segmenation on RFM Sco'!$P$4:$Q$8,2,1)</f>
        <v>5</v>
      </c>
      <c r="G420" s="5">
        <f>VLOOKUP(D420,'Customer Segmenation on RFM Sco'!$P$11:$Q$15,2,1)</f>
        <v>4</v>
      </c>
      <c r="H420" s="5">
        <f>VLOOKUP(E420,'Customer Segmenation on RFM Sco'!$P$18:$Q$22,2,1)</f>
        <v>4</v>
      </c>
      <c r="I420" s="5" t="str">
        <f t="shared" si="1"/>
        <v>544</v>
      </c>
      <c r="J420" s="5" t="str">
        <f>VLOOKUP('Customer Segmenation on RFM Sco'!J420,'RF Mapping'!$A$1:$B$26,2,0)</f>
        <v>Champions</v>
      </c>
    </row>
    <row r="421" ht="15.75" customHeight="1">
      <c r="A421" s="5">
        <v>13521.0</v>
      </c>
      <c r="B421" s="5" t="str">
        <f>VLOOKUP(A421,'Customer Details'!$A$1:$B$3264,2,0)</f>
        <v>USA</v>
      </c>
      <c r="C421" s="5">
        <f>DATEDIF('Customer Segmenation on RFM Sco'!C421,$N$1,"d")</f>
        <v>373</v>
      </c>
      <c r="D421" s="5">
        <v>1.0</v>
      </c>
      <c r="E421" s="16">
        <v>44.400000000000006</v>
      </c>
      <c r="F421" s="5">
        <f>VLOOKUP(C421,'Customer Segmenation on RFM Sco'!$P$4:$Q$8,2,1)</f>
        <v>5</v>
      </c>
      <c r="G421" s="5">
        <f>VLOOKUP(D421,'Customer Segmenation on RFM Sco'!$P$11:$Q$15,2,1)</f>
        <v>2</v>
      </c>
      <c r="H421" s="5">
        <f>VLOOKUP(E421,'Customer Segmenation on RFM Sco'!$P$18:$Q$22,2,1)</f>
        <v>3</v>
      </c>
      <c r="I421" s="5" t="str">
        <f t="shared" si="1"/>
        <v>523</v>
      </c>
      <c r="J421" s="5" t="str">
        <f>VLOOKUP('Customer Segmenation on RFM Sco'!J421,'RF Mapping'!$A$1:$B$26,2,0)</f>
        <v>Potential Loyalists</v>
      </c>
    </row>
    <row r="422" ht="15.75" customHeight="1">
      <c r="A422" s="5">
        <v>13523.0</v>
      </c>
      <c r="B422" s="5" t="str">
        <f>VLOOKUP(A422,'Customer Details'!$A$1:$B$3264,2,0)</f>
        <v>China</v>
      </c>
      <c r="C422" s="5">
        <f>DATEDIF('Customer Segmenation on RFM Sco'!C422,$N$1,"d")</f>
        <v>553</v>
      </c>
      <c r="D422" s="5">
        <v>2.0</v>
      </c>
      <c r="E422" s="16">
        <v>163.2</v>
      </c>
      <c r="F422" s="5">
        <f>VLOOKUP(C422,'Customer Segmenation on RFM Sco'!$P$4:$Q$8,2,1)</f>
        <v>2</v>
      </c>
      <c r="G422" s="5">
        <f>VLOOKUP(D422,'Customer Segmenation on RFM Sco'!$P$11:$Q$15,2,1)</f>
        <v>3</v>
      </c>
      <c r="H422" s="5">
        <f>VLOOKUP(E422,'Customer Segmenation on RFM Sco'!$P$18:$Q$22,2,1)</f>
        <v>4</v>
      </c>
      <c r="I422" s="5" t="str">
        <f t="shared" si="1"/>
        <v>234</v>
      </c>
      <c r="J422" s="5" t="str">
        <f>VLOOKUP('Customer Segmenation on RFM Sco'!J422,'RF Mapping'!$A$1:$B$26,2,0)</f>
        <v>At Risk</v>
      </c>
    </row>
    <row r="423" ht="15.75" customHeight="1">
      <c r="A423" s="5">
        <v>13524.0</v>
      </c>
      <c r="B423" s="5" t="str">
        <f>VLOOKUP(A423,'Customer Details'!$A$1:$B$3264,2,0)</f>
        <v>China</v>
      </c>
      <c r="C423" s="5">
        <f>DATEDIF('Customer Segmenation on RFM Sco'!C423,$N$1,"d")</f>
        <v>608</v>
      </c>
      <c r="D423" s="5">
        <v>1.0</v>
      </c>
      <c r="E423" s="16">
        <v>5.9</v>
      </c>
      <c r="F423" s="5">
        <f>VLOOKUP(C423,'Customer Segmenation on RFM Sco'!$P$4:$Q$8,2,1)</f>
        <v>2</v>
      </c>
      <c r="G423" s="5">
        <f>VLOOKUP(D423,'Customer Segmenation on RFM Sco'!$P$11:$Q$15,2,1)</f>
        <v>2</v>
      </c>
      <c r="H423" s="5">
        <f>VLOOKUP(E423,'Customer Segmenation on RFM Sco'!$P$18:$Q$22,2,1)</f>
        <v>1</v>
      </c>
      <c r="I423" s="5" t="str">
        <f t="shared" si="1"/>
        <v>221</v>
      </c>
      <c r="J423" s="5" t="str">
        <f>VLOOKUP('Customer Segmenation on RFM Sco'!J423,'RF Mapping'!$A$1:$B$26,2,0)</f>
        <v>Hibernating</v>
      </c>
    </row>
    <row r="424" ht="15.75" customHeight="1">
      <c r="A424" s="5">
        <v>13525.0</v>
      </c>
      <c r="B424" s="5" t="str">
        <f>VLOOKUP(A424,'Customer Details'!$A$1:$B$3264,2,0)</f>
        <v>United Kingdom</v>
      </c>
      <c r="C424" s="5">
        <f>DATEDIF('Customer Segmenation on RFM Sco'!C424,$N$1,"d")</f>
        <v>556</v>
      </c>
      <c r="D424" s="5">
        <v>1.0</v>
      </c>
      <c r="E424" s="16">
        <v>82.32000000000001</v>
      </c>
      <c r="F424" s="5">
        <f>VLOOKUP(C424,'Customer Segmenation on RFM Sco'!$P$4:$Q$8,2,1)</f>
        <v>2</v>
      </c>
      <c r="G424" s="5">
        <f>VLOOKUP(D424,'Customer Segmenation on RFM Sco'!$P$11:$Q$15,2,1)</f>
        <v>2</v>
      </c>
      <c r="H424" s="5">
        <f>VLOOKUP(E424,'Customer Segmenation on RFM Sco'!$P$18:$Q$22,2,1)</f>
        <v>4</v>
      </c>
      <c r="I424" s="5" t="str">
        <f t="shared" si="1"/>
        <v>224</v>
      </c>
      <c r="J424" s="5" t="str">
        <f>VLOOKUP('Customer Segmenation on RFM Sco'!J424,'RF Mapping'!$A$1:$B$26,2,0)</f>
        <v>Hibernating</v>
      </c>
    </row>
    <row r="425" ht="15.75" customHeight="1">
      <c r="A425" s="5">
        <v>13527.0</v>
      </c>
      <c r="B425" s="5" t="str">
        <f>VLOOKUP(A425,'Customer Details'!$A$1:$B$3264,2,0)</f>
        <v>United Kingdom</v>
      </c>
      <c r="C425" s="5">
        <f>DATEDIF('Customer Segmenation on RFM Sco'!C425,$N$1,"d")</f>
        <v>510</v>
      </c>
      <c r="D425" s="5">
        <v>1.0</v>
      </c>
      <c r="E425" s="16">
        <v>8.5</v>
      </c>
      <c r="F425" s="5">
        <f>VLOOKUP(C425,'Customer Segmenation on RFM Sco'!$P$4:$Q$8,2,1)</f>
        <v>3</v>
      </c>
      <c r="G425" s="5">
        <f>VLOOKUP(D425,'Customer Segmenation on RFM Sco'!$P$11:$Q$15,2,1)</f>
        <v>2</v>
      </c>
      <c r="H425" s="5">
        <f>VLOOKUP(E425,'Customer Segmenation on RFM Sco'!$P$18:$Q$22,2,1)</f>
        <v>1</v>
      </c>
      <c r="I425" s="5" t="str">
        <f t="shared" si="1"/>
        <v>321</v>
      </c>
      <c r="J425" s="5" t="str">
        <f>VLOOKUP('Customer Segmenation on RFM Sco'!J425,'RF Mapping'!$A$1:$B$26,2,0)</f>
        <v>About to Sleep</v>
      </c>
    </row>
    <row r="426" ht="15.75" customHeight="1">
      <c r="A426" s="5">
        <v>13531.0</v>
      </c>
      <c r="B426" s="5" t="str">
        <f>VLOOKUP(A426,'Customer Details'!$A$1:$B$3264,2,0)</f>
        <v>United Kingdom</v>
      </c>
      <c r="C426" s="5">
        <f>DATEDIF('Customer Segmenation on RFM Sco'!C426,$N$1,"d")</f>
        <v>425</v>
      </c>
      <c r="D426" s="5">
        <v>3.0</v>
      </c>
      <c r="E426" s="16">
        <v>34.69</v>
      </c>
      <c r="F426" s="5">
        <f>VLOOKUP(C426,'Customer Segmenation on RFM Sco'!$P$4:$Q$8,2,1)</f>
        <v>4</v>
      </c>
      <c r="G426" s="5">
        <f>VLOOKUP(D426,'Customer Segmenation on RFM Sco'!$P$11:$Q$15,2,1)</f>
        <v>4</v>
      </c>
      <c r="H426" s="5">
        <f>VLOOKUP(E426,'Customer Segmenation on RFM Sco'!$P$18:$Q$22,2,1)</f>
        <v>3</v>
      </c>
      <c r="I426" s="5" t="str">
        <f t="shared" si="1"/>
        <v>443</v>
      </c>
      <c r="J426" s="5" t="str">
        <f>VLOOKUP('Customer Segmenation on RFM Sco'!J426,'RF Mapping'!$A$1:$B$26,2,0)</f>
        <v>Loyal Customers</v>
      </c>
    </row>
    <row r="427" ht="15.75" customHeight="1">
      <c r="A427" s="5">
        <v>13532.0</v>
      </c>
      <c r="B427" s="5" t="str">
        <f>VLOOKUP(A427,'Customer Details'!$A$1:$B$3264,2,0)</f>
        <v>China</v>
      </c>
      <c r="C427" s="5">
        <f>DATEDIF('Customer Segmenation on RFM Sco'!C427,$N$1,"d")</f>
        <v>384</v>
      </c>
      <c r="D427" s="5">
        <v>16.0</v>
      </c>
      <c r="E427" s="16">
        <v>532.05</v>
      </c>
      <c r="F427" s="5">
        <f>VLOOKUP(C427,'Customer Segmenation on RFM Sco'!$P$4:$Q$8,2,1)</f>
        <v>4</v>
      </c>
      <c r="G427" s="5">
        <f>VLOOKUP(D427,'Customer Segmenation on RFM Sco'!$P$11:$Q$15,2,1)</f>
        <v>4</v>
      </c>
      <c r="H427" s="5">
        <f>VLOOKUP(E427,'Customer Segmenation on RFM Sco'!$P$18:$Q$22,2,1)</f>
        <v>4</v>
      </c>
      <c r="I427" s="5" t="str">
        <f t="shared" si="1"/>
        <v>444</v>
      </c>
      <c r="J427" s="5" t="str">
        <f>VLOOKUP('Customer Segmenation on RFM Sco'!J427,'RF Mapping'!$A$1:$B$26,2,0)</f>
        <v>Loyal Customers</v>
      </c>
    </row>
    <row r="428" ht="15.75" customHeight="1">
      <c r="A428" s="5">
        <v>13533.0</v>
      </c>
      <c r="B428" s="5" t="str">
        <f>VLOOKUP(A428,'Customer Details'!$A$1:$B$3264,2,0)</f>
        <v>India</v>
      </c>
      <c r="C428" s="5">
        <f>DATEDIF('Customer Segmenation on RFM Sco'!C428,$N$1,"d")</f>
        <v>465</v>
      </c>
      <c r="D428" s="5">
        <v>5.0</v>
      </c>
      <c r="E428" s="16">
        <v>79.80000000000001</v>
      </c>
      <c r="F428" s="5">
        <f>VLOOKUP(C428,'Customer Segmenation on RFM Sco'!$P$4:$Q$8,2,1)</f>
        <v>3</v>
      </c>
      <c r="G428" s="5">
        <f>VLOOKUP(D428,'Customer Segmenation on RFM Sco'!$P$11:$Q$15,2,1)</f>
        <v>4</v>
      </c>
      <c r="H428" s="5">
        <f>VLOOKUP(E428,'Customer Segmenation on RFM Sco'!$P$18:$Q$22,2,1)</f>
        <v>4</v>
      </c>
      <c r="I428" s="5" t="str">
        <f t="shared" si="1"/>
        <v>344</v>
      </c>
      <c r="J428" s="5" t="str">
        <f>VLOOKUP('Customer Segmenation on RFM Sco'!J428,'RF Mapping'!$A$1:$B$26,2,0)</f>
        <v>Loyal Customers</v>
      </c>
    </row>
    <row r="429" ht="15.75" customHeight="1">
      <c r="A429" s="5">
        <v>13534.0</v>
      </c>
      <c r="B429" s="5" t="str">
        <f>VLOOKUP(A429,'Customer Details'!$A$1:$B$3264,2,0)</f>
        <v>United Kingdom</v>
      </c>
      <c r="C429" s="5">
        <f>DATEDIF('Customer Segmenation on RFM Sco'!C429,$N$1,"d")</f>
        <v>451</v>
      </c>
      <c r="D429" s="5">
        <v>1.0</v>
      </c>
      <c r="E429" s="16">
        <v>0.39</v>
      </c>
      <c r="F429" s="5">
        <f>VLOOKUP(C429,'Customer Segmenation on RFM Sco'!$P$4:$Q$8,2,1)</f>
        <v>3</v>
      </c>
      <c r="G429" s="5">
        <f>VLOOKUP(D429,'Customer Segmenation on RFM Sco'!$P$11:$Q$15,2,1)</f>
        <v>2</v>
      </c>
      <c r="H429" s="5">
        <f>VLOOKUP(E429,'Customer Segmenation on RFM Sco'!$P$18:$Q$22,2,1)</f>
        <v>1</v>
      </c>
      <c r="I429" s="5" t="str">
        <f t="shared" si="1"/>
        <v>321</v>
      </c>
      <c r="J429" s="5" t="str">
        <f>VLOOKUP('Customer Segmenation on RFM Sco'!J429,'RF Mapping'!$A$1:$B$26,2,0)</f>
        <v>About to Sleep</v>
      </c>
    </row>
    <row r="430" ht="15.75" customHeight="1">
      <c r="A430" s="5">
        <v>13536.0</v>
      </c>
      <c r="B430" s="5" t="str">
        <f>VLOOKUP(A430,'Customer Details'!$A$1:$B$3264,2,0)</f>
        <v>China</v>
      </c>
      <c r="C430" s="5">
        <f>DATEDIF('Customer Segmenation on RFM Sco'!C430,$N$1,"d")</f>
        <v>362</v>
      </c>
      <c r="D430" s="5">
        <v>18.0</v>
      </c>
      <c r="E430" s="16">
        <v>2463.48</v>
      </c>
      <c r="F430" s="5">
        <f>VLOOKUP(C430,'Customer Segmenation on RFM Sco'!$P$4:$Q$8,2,1)</f>
        <v>5</v>
      </c>
      <c r="G430" s="5">
        <f>VLOOKUP(D430,'Customer Segmenation on RFM Sco'!$P$11:$Q$15,2,1)</f>
        <v>4</v>
      </c>
      <c r="H430" s="5">
        <f>VLOOKUP(E430,'Customer Segmenation on RFM Sco'!$P$18:$Q$22,2,1)</f>
        <v>4</v>
      </c>
      <c r="I430" s="5" t="str">
        <f t="shared" si="1"/>
        <v>544</v>
      </c>
      <c r="J430" s="5" t="str">
        <f>VLOOKUP('Customer Segmenation on RFM Sco'!J430,'RF Mapping'!$A$1:$B$26,2,0)</f>
        <v>Champions</v>
      </c>
    </row>
    <row r="431" ht="15.75" customHeight="1">
      <c r="A431" s="5">
        <v>13539.0</v>
      </c>
      <c r="B431" s="5" t="str">
        <f>VLOOKUP(A431,'Customer Details'!$A$1:$B$3264,2,0)</f>
        <v>Australia</v>
      </c>
      <c r="C431" s="5">
        <f>DATEDIF('Customer Segmenation on RFM Sco'!C431,$N$1,"d")</f>
        <v>455</v>
      </c>
      <c r="D431" s="5">
        <v>1.0</v>
      </c>
      <c r="E431" s="16">
        <v>27.25</v>
      </c>
      <c r="F431" s="5">
        <f>VLOOKUP(C431,'Customer Segmenation on RFM Sco'!$P$4:$Q$8,2,1)</f>
        <v>3</v>
      </c>
      <c r="G431" s="5">
        <f>VLOOKUP(D431,'Customer Segmenation on RFM Sco'!$P$11:$Q$15,2,1)</f>
        <v>2</v>
      </c>
      <c r="H431" s="5">
        <f>VLOOKUP(E431,'Customer Segmenation on RFM Sco'!$P$18:$Q$22,2,1)</f>
        <v>2</v>
      </c>
      <c r="I431" s="5" t="str">
        <f t="shared" si="1"/>
        <v>322</v>
      </c>
      <c r="J431" s="5" t="str">
        <f>VLOOKUP('Customer Segmenation on RFM Sco'!J431,'RF Mapping'!$A$1:$B$26,2,0)</f>
        <v>About to Sleep</v>
      </c>
    </row>
    <row r="432" ht="15.75" customHeight="1">
      <c r="A432" s="5">
        <v>13544.0</v>
      </c>
      <c r="B432" s="5" t="str">
        <f>VLOOKUP(A432,'Customer Details'!$A$1:$B$3264,2,0)</f>
        <v>China</v>
      </c>
      <c r="C432" s="5">
        <f>DATEDIF('Customer Segmenation on RFM Sco'!C432,$N$1,"d")</f>
        <v>361</v>
      </c>
      <c r="D432" s="5">
        <v>2.0</v>
      </c>
      <c r="E432" s="16">
        <v>11.25</v>
      </c>
      <c r="F432" s="5">
        <f>VLOOKUP(C432,'Customer Segmenation on RFM Sco'!$P$4:$Q$8,2,1)</f>
        <v>5</v>
      </c>
      <c r="G432" s="5">
        <f>VLOOKUP(D432,'Customer Segmenation on RFM Sco'!$P$11:$Q$15,2,1)</f>
        <v>3</v>
      </c>
      <c r="H432" s="5">
        <f>VLOOKUP(E432,'Customer Segmenation on RFM Sco'!$P$18:$Q$22,2,1)</f>
        <v>1</v>
      </c>
      <c r="I432" s="5" t="str">
        <f t="shared" si="1"/>
        <v>531</v>
      </c>
      <c r="J432" s="5" t="str">
        <f>VLOOKUP('Customer Segmenation on RFM Sco'!J432,'RF Mapping'!$A$1:$B$26,2,0)</f>
        <v>Potential Loyalists</v>
      </c>
    </row>
    <row r="433" ht="15.75" customHeight="1">
      <c r="A433" s="5">
        <v>13546.0</v>
      </c>
      <c r="B433" s="5" t="str">
        <f>VLOOKUP(A433,'Customer Details'!$A$1:$B$3264,2,0)</f>
        <v>India</v>
      </c>
      <c r="C433" s="5">
        <f>DATEDIF('Customer Segmenation on RFM Sco'!C433,$N$1,"d")</f>
        <v>401</v>
      </c>
      <c r="D433" s="5">
        <v>3.0</v>
      </c>
      <c r="E433" s="16">
        <v>38.13</v>
      </c>
      <c r="F433" s="5">
        <f>VLOOKUP(C433,'Customer Segmenation on RFM Sco'!$P$4:$Q$8,2,1)</f>
        <v>4</v>
      </c>
      <c r="G433" s="5">
        <f>VLOOKUP(D433,'Customer Segmenation on RFM Sco'!$P$11:$Q$15,2,1)</f>
        <v>4</v>
      </c>
      <c r="H433" s="5">
        <f>VLOOKUP(E433,'Customer Segmenation on RFM Sco'!$P$18:$Q$22,2,1)</f>
        <v>3</v>
      </c>
      <c r="I433" s="5" t="str">
        <f t="shared" si="1"/>
        <v>443</v>
      </c>
      <c r="J433" s="5" t="str">
        <f>VLOOKUP('Customer Segmenation on RFM Sco'!J433,'RF Mapping'!$A$1:$B$26,2,0)</f>
        <v>Loyal Customers</v>
      </c>
    </row>
    <row r="434" ht="15.75" customHeight="1">
      <c r="A434" s="5">
        <v>13548.0</v>
      </c>
      <c r="B434" s="5" t="str">
        <f>VLOOKUP(A434,'Customer Details'!$A$1:$B$3264,2,0)</f>
        <v>USA</v>
      </c>
      <c r="C434" s="5">
        <f>DATEDIF('Customer Segmenation on RFM Sco'!C434,$N$1,"d")</f>
        <v>521</v>
      </c>
      <c r="D434" s="5">
        <v>2.0</v>
      </c>
      <c r="E434" s="16">
        <v>175.2</v>
      </c>
      <c r="F434" s="5">
        <f>VLOOKUP(C434,'Customer Segmenation on RFM Sco'!$P$4:$Q$8,2,1)</f>
        <v>3</v>
      </c>
      <c r="G434" s="5">
        <f>VLOOKUP(D434,'Customer Segmenation on RFM Sco'!$P$11:$Q$15,2,1)</f>
        <v>3</v>
      </c>
      <c r="H434" s="5">
        <f>VLOOKUP(E434,'Customer Segmenation on RFM Sco'!$P$18:$Q$22,2,1)</f>
        <v>4</v>
      </c>
      <c r="I434" s="5" t="str">
        <f t="shared" si="1"/>
        <v>334</v>
      </c>
      <c r="J434" s="5" t="str">
        <f>VLOOKUP('Customer Segmenation on RFM Sco'!J434,'RF Mapping'!$A$1:$B$26,2,0)</f>
        <v>Need Attention</v>
      </c>
    </row>
    <row r="435" ht="15.75" customHeight="1">
      <c r="A435" s="5">
        <v>13549.0</v>
      </c>
      <c r="B435" s="5" t="str">
        <f>VLOOKUP(A435,'Customer Details'!$A$1:$B$3264,2,0)</f>
        <v>China</v>
      </c>
      <c r="C435" s="5">
        <f>DATEDIF('Customer Segmenation on RFM Sco'!C435,$N$1,"d")</f>
        <v>721</v>
      </c>
      <c r="D435" s="5">
        <v>1.0</v>
      </c>
      <c r="E435" s="16">
        <v>28.799999999999997</v>
      </c>
      <c r="F435" s="5">
        <f>VLOOKUP(C435,'Customer Segmenation on RFM Sco'!$P$4:$Q$8,2,1)</f>
        <v>2</v>
      </c>
      <c r="G435" s="5">
        <f>VLOOKUP(D435,'Customer Segmenation on RFM Sco'!$P$11:$Q$15,2,1)</f>
        <v>2</v>
      </c>
      <c r="H435" s="5">
        <f>VLOOKUP(E435,'Customer Segmenation on RFM Sco'!$P$18:$Q$22,2,1)</f>
        <v>2</v>
      </c>
      <c r="I435" s="5" t="str">
        <f t="shared" si="1"/>
        <v>222</v>
      </c>
      <c r="J435" s="5" t="str">
        <f>VLOOKUP('Customer Segmenation on RFM Sco'!J435,'RF Mapping'!$A$1:$B$26,2,0)</f>
        <v>Hibernating</v>
      </c>
    </row>
    <row r="436" ht="15.75" customHeight="1">
      <c r="A436" s="5">
        <v>13551.0</v>
      </c>
      <c r="B436" s="5" t="str">
        <f>VLOOKUP(A436,'Customer Details'!$A$1:$B$3264,2,0)</f>
        <v>India</v>
      </c>
      <c r="C436" s="5">
        <f>DATEDIF('Customer Segmenation on RFM Sco'!C436,$N$1,"d")</f>
        <v>358</v>
      </c>
      <c r="D436" s="5">
        <v>1.0</v>
      </c>
      <c r="E436" s="16">
        <v>45.239999999999995</v>
      </c>
      <c r="F436" s="5">
        <f>VLOOKUP(C436,'Customer Segmenation on RFM Sco'!$P$4:$Q$8,2,1)</f>
        <v>5</v>
      </c>
      <c r="G436" s="5">
        <f>VLOOKUP(D436,'Customer Segmenation on RFM Sco'!$P$11:$Q$15,2,1)</f>
        <v>2</v>
      </c>
      <c r="H436" s="5">
        <f>VLOOKUP(E436,'Customer Segmenation on RFM Sco'!$P$18:$Q$22,2,1)</f>
        <v>3</v>
      </c>
      <c r="I436" s="5" t="str">
        <f t="shared" si="1"/>
        <v>523</v>
      </c>
      <c r="J436" s="5" t="str">
        <f>VLOOKUP('Customer Segmenation on RFM Sco'!J436,'RF Mapping'!$A$1:$B$26,2,0)</f>
        <v>Potential Loyalists</v>
      </c>
    </row>
    <row r="437" ht="15.75" customHeight="1">
      <c r="A437" s="5">
        <v>13552.0</v>
      </c>
      <c r="B437" s="5" t="str">
        <f>VLOOKUP(A437,'Customer Details'!$A$1:$B$3264,2,0)</f>
        <v>USA</v>
      </c>
      <c r="C437" s="5">
        <f>DATEDIF('Customer Segmenation on RFM Sco'!C437,$N$1,"d")</f>
        <v>407</v>
      </c>
      <c r="D437" s="5">
        <v>19.0</v>
      </c>
      <c r="E437" s="16">
        <v>3136.039999999999</v>
      </c>
      <c r="F437" s="5">
        <f>VLOOKUP(C437,'Customer Segmenation on RFM Sco'!$P$4:$Q$8,2,1)</f>
        <v>4</v>
      </c>
      <c r="G437" s="5">
        <f>VLOOKUP(D437,'Customer Segmenation on RFM Sco'!$P$11:$Q$15,2,1)</f>
        <v>4</v>
      </c>
      <c r="H437" s="5">
        <f>VLOOKUP(E437,'Customer Segmenation on RFM Sco'!$P$18:$Q$22,2,1)</f>
        <v>4</v>
      </c>
      <c r="I437" s="5" t="str">
        <f t="shared" si="1"/>
        <v>444</v>
      </c>
      <c r="J437" s="5" t="str">
        <f>VLOOKUP('Customer Segmenation on RFM Sco'!J437,'RF Mapping'!$A$1:$B$26,2,0)</f>
        <v>Loyal Customers</v>
      </c>
    </row>
    <row r="438" ht="15.75" customHeight="1">
      <c r="A438" s="5">
        <v>13555.0</v>
      </c>
      <c r="B438" s="5" t="str">
        <f>VLOOKUP(A438,'Customer Details'!$A$1:$B$3264,2,0)</f>
        <v>United Kingdom</v>
      </c>
      <c r="C438" s="5">
        <f>DATEDIF('Customer Segmenation on RFM Sco'!C438,$N$1,"d")</f>
        <v>420</v>
      </c>
      <c r="D438" s="5">
        <v>1.0</v>
      </c>
      <c r="E438" s="16">
        <v>12.5</v>
      </c>
      <c r="F438" s="5">
        <f>VLOOKUP(C438,'Customer Segmenation on RFM Sco'!$P$4:$Q$8,2,1)</f>
        <v>4</v>
      </c>
      <c r="G438" s="5">
        <f>VLOOKUP(D438,'Customer Segmenation on RFM Sco'!$P$11:$Q$15,2,1)</f>
        <v>2</v>
      </c>
      <c r="H438" s="5">
        <f>VLOOKUP(E438,'Customer Segmenation on RFM Sco'!$P$18:$Q$22,2,1)</f>
        <v>1</v>
      </c>
      <c r="I438" s="5" t="str">
        <f t="shared" si="1"/>
        <v>421</v>
      </c>
      <c r="J438" s="5" t="str">
        <f>VLOOKUP('Customer Segmenation on RFM Sco'!J438,'RF Mapping'!$A$1:$B$26,2,0)</f>
        <v>Potential Loyalists</v>
      </c>
    </row>
    <row r="439" ht="15.75" customHeight="1">
      <c r="A439" s="5">
        <v>13557.0</v>
      </c>
      <c r="B439" s="5" t="str">
        <f>VLOOKUP(A439,'Customer Details'!$A$1:$B$3264,2,0)</f>
        <v>India</v>
      </c>
      <c r="C439" s="5">
        <f>DATEDIF('Customer Segmenation on RFM Sco'!C439,$N$1,"d")</f>
        <v>490</v>
      </c>
      <c r="D439" s="5">
        <v>5.0</v>
      </c>
      <c r="E439" s="16">
        <v>528.5999999999999</v>
      </c>
      <c r="F439" s="5">
        <f>VLOOKUP(C439,'Customer Segmenation on RFM Sco'!$P$4:$Q$8,2,1)</f>
        <v>3</v>
      </c>
      <c r="G439" s="5">
        <f>VLOOKUP(D439,'Customer Segmenation on RFM Sco'!$P$11:$Q$15,2,1)</f>
        <v>4</v>
      </c>
      <c r="H439" s="5">
        <f>VLOOKUP(E439,'Customer Segmenation on RFM Sco'!$P$18:$Q$22,2,1)</f>
        <v>4</v>
      </c>
      <c r="I439" s="5" t="str">
        <f t="shared" si="1"/>
        <v>344</v>
      </c>
      <c r="J439" s="5" t="str">
        <f>VLOOKUP('Customer Segmenation on RFM Sco'!J439,'RF Mapping'!$A$1:$B$26,2,0)</f>
        <v>Loyal Customers</v>
      </c>
    </row>
    <row r="440" ht="15.75" customHeight="1">
      <c r="A440" s="5">
        <v>13558.0</v>
      </c>
      <c r="B440" s="5" t="str">
        <f>VLOOKUP(A440,'Customer Details'!$A$1:$B$3264,2,0)</f>
        <v>Australia</v>
      </c>
      <c r="C440" s="5">
        <f>DATEDIF('Customer Segmenation on RFM Sco'!C440,$N$1,"d")</f>
        <v>607</v>
      </c>
      <c r="D440" s="5">
        <v>1.0</v>
      </c>
      <c r="E440" s="16">
        <v>16.6</v>
      </c>
      <c r="F440" s="5">
        <f>VLOOKUP(C440,'Customer Segmenation on RFM Sco'!$P$4:$Q$8,2,1)</f>
        <v>2</v>
      </c>
      <c r="G440" s="5">
        <f>VLOOKUP(D440,'Customer Segmenation on RFM Sco'!$P$11:$Q$15,2,1)</f>
        <v>2</v>
      </c>
      <c r="H440" s="5">
        <f>VLOOKUP(E440,'Customer Segmenation on RFM Sco'!$P$18:$Q$22,2,1)</f>
        <v>2</v>
      </c>
      <c r="I440" s="5" t="str">
        <f t="shared" si="1"/>
        <v>222</v>
      </c>
      <c r="J440" s="5" t="str">
        <f>VLOOKUP('Customer Segmenation on RFM Sco'!J440,'RF Mapping'!$A$1:$B$26,2,0)</f>
        <v>Hibernating</v>
      </c>
    </row>
    <row r="441" ht="15.75" customHeight="1">
      <c r="A441" s="5">
        <v>13560.0</v>
      </c>
      <c r="B441" s="5" t="str">
        <f>VLOOKUP(A441,'Customer Details'!$A$1:$B$3264,2,0)</f>
        <v>United Kingdom</v>
      </c>
      <c r="C441" s="5">
        <f>DATEDIF('Customer Segmenation on RFM Sco'!C441,$N$1,"d")</f>
        <v>493</v>
      </c>
      <c r="D441" s="5">
        <v>1.0</v>
      </c>
      <c r="E441" s="16">
        <v>34.2</v>
      </c>
      <c r="F441" s="5">
        <f>VLOOKUP(C441,'Customer Segmenation on RFM Sco'!$P$4:$Q$8,2,1)</f>
        <v>3</v>
      </c>
      <c r="G441" s="5">
        <f>VLOOKUP(D441,'Customer Segmenation on RFM Sco'!$P$11:$Q$15,2,1)</f>
        <v>2</v>
      </c>
      <c r="H441" s="5">
        <f>VLOOKUP(E441,'Customer Segmenation on RFM Sco'!$P$18:$Q$22,2,1)</f>
        <v>3</v>
      </c>
      <c r="I441" s="5" t="str">
        <f t="shared" si="1"/>
        <v>323</v>
      </c>
      <c r="J441" s="5" t="str">
        <f>VLOOKUP('Customer Segmenation on RFM Sco'!J441,'RF Mapping'!$A$1:$B$26,2,0)</f>
        <v>About to Sleep</v>
      </c>
    </row>
    <row r="442" ht="15.75" customHeight="1">
      <c r="A442" s="5">
        <v>13561.0</v>
      </c>
      <c r="B442" s="5" t="str">
        <f>VLOOKUP(A442,'Customer Details'!$A$1:$B$3264,2,0)</f>
        <v>China</v>
      </c>
      <c r="C442" s="5">
        <f>DATEDIF('Customer Segmenation on RFM Sco'!C442,$N$1,"d")</f>
        <v>406</v>
      </c>
      <c r="D442" s="5">
        <v>2.0</v>
      </c>
      <c r="E442" s="16">
        <v>425.04</v>
      </c>
      <c r="F442" s="5">
        <f>VLOOKUP(C442,'Customer Segmenation on RFM Sco'!$P$4:$Q$8,2,1)</f>
        <v>4</v>
      </c>
      <c r="G442" s="5">
        <f>VLOOKUP(D442,'Customer Segmenation on RFM Sco'!$P$11:$Q$15,2,1)</f>
        <v>3</v>
      </c>
      <c r="H442" s="5">
        <f>VLOOKUP(E442,'Customer Segmenation on RFM Sco'!$P$18:$Q$22,2,1)</f>
        <v>4</v>
      </c>
      <c r="I442" s="5" t="str">
        <f t="shared" si="1"/>
        <v>434</v>
      </c>
      <c r="J442" s="5" t="str">
        <f>VLOOKUP('Customer Segmenation on RFM Sco'!J442,'RF Mapping'!$A$1:$B$26,2,0)</f>
        <v>Potential Loyalists</v>
      </c>
    </row>
    <row r="443" ht="15.75" customHeight="1">
      <c r="A443" s="5">
        <v>13562.0</v>
      </c>
      <c r="B443" s="5" t="str">
        <f>VLOOKUP(A443,'Customer Details'!$A$1:$B$3264,2,0)</f>
        <v>India</v>
      </c>
      <c r="C443" s="5">
        <f>DATEDIF('Customer Segmenation on RFM Sco'!C443,$N$1,"d")</f>
        <v>359</v>
      </c>
      <c r="D443" s="5">
        <v>3.0</v>
      </c>
      <c r="E443" s="16">
        <v>145.89999999999998</v>
      </c>
      <c r="F443" s="5">
        <f>VLOOKUP(C443,'Customer Segmenation on RFM Sco'!$P$4:$Q$8,2,1)</f>
        <v>5</v>
      </c>
      <c r="G443" s="5">
        <f>VLOOKUP(D443,'Customer Segmenation on RFM Sco'!$P$11:$Q$15,2,1)</f>
        <v>4</v>
      </c>
      <c r="H443" s="5">
        <f>VLOOKUP(E443,'Customer Segmenation on RFM Sco'!$P$18:$Q$22,2,1)</f>
        <v>4</v>
      </c>
      <c r="I443" s="5" t="str">
        <f t="shared" si="1"/>
        <v>544</v>
      </c>
      <c r="J443" s="5" t="str">
        <f>VLOOKUP('Customer Segmenation on RFM Sco'!J443,'RF Mapping'!$A$1:$B$26,2,0)</f>
        <v>Champions</v>
      </c>
    </row>
    <row r="444" ht="15.75" customHeight="1">
      <c r="A444" s="5">
        <v>13563.0</v>
      </c>
      <c r="B444" s="5" t="str">
        <f>VLOOKUP(A444,'Customer Details'!$A$1:$B$3264,2,0)</f>
        <v>India</v>
      </c>
      <c r="C444" s="5">
        <f>DATEDIF('Customer Segmenation on RFM Sco'!C444,$N$1,"d")</f>
        <v>656</v>
      </c>
      <c r="D444" s="5">
        <v>1.0</v>
      </c>
      <c r="E444" s="16">
        <v>15.0</v>
      </c>
      <c r="F444" s="5">
        <f>VLOOKUP(C444,'Customer Segmenation on RFM Sco'!$P$4:$Q$8,2,1)</f>
        <v>2</v>
      </c>
      <c r="G444" s="5">
        <f>VLOOKUP(D444,'Customer Segmenation on RFM Sco'!$P$11:$Q$15,2,1)</f>
        <v>2</v>
      </c>
      <c r="H444" s="5">
        <f>VLOOKUP(E444,'Customer Segmenation on RFM Sco'!$P$18:$Q$22,2,1)</f>
        <v>2</v>
      </c>
      <c r="I444" s="5" t="str">
        <f t="shared" si="1"/>
        <v>222</v>
      </c>
      <c r="J444" s="5" t="str">
        <f>VLOOKUP('Customer Segmenation on RFM Sco'!J444,'RF Mapping'!$A$1:$B$26,2,0)</f>
        <v>Hibernating</v>
      </c>
    </row>
    <row r="445" ht="15.75" customHeight="1">
      <c r="A445" s="5">
        <v>13564.0</v>
      </c>
      <c r="B445" s="5" t="str">
        <f>VLOOKUP(A445,'Customer Details'!$A$1:$B$3264,2,0)</f>
        <v>Australia</v>
      </c>
      <c r="C445" s="5">
        <f>DATEDIF('Customer Segmenation on RFM Sco'!C445,$N$1,"d")</f>
        <v>613</v>
      </c>
      <c r="D445" s="5">
        <v>1.0</v>
      </c>
      <c r="E445" s="16">
        <v>3.9</v>
      </c>
      <c r="F445" s="5">
        <f>VLOOKUP(C445,'Customer Segmenation on RFM Sco'!$P$4:$Q$8,2,1)</f>
        <v>2</v>
      </c>
      <c r="G445" s="5">
        <f>VLOOKUP(D445,'Customer Segmenation on RFM Sco'!$P$11:$Q$15,2,1)</f>
        <v>2</v>
      </c>
      <c r="H445" s="5">
        <f>VLOOKUP(E445,'Customer Segmenation on RFM Sco'!$P$18:$Q$22,2,1)</f>
        <v>1</v>
      </c>
      <c r="I445" s="5" t="str">
        <f t="shared" si="1"/>
        <v>221</v>
      </c>
      <c r="J445" s="5" t="str">
        <f>VLOOKUP('Customer Segmenation on RFM Sco'!J445,'RF Mapping'!$A$1:$B$26,2,0)</f>
        <v>Hibernating</v>
      </c>
    </row>
    <row r="446" ht="15.75" customHeight="1">
      <c r="A446" s="5">
        <v>13565.0</v>
      </c>
      <c r="B446" s="5" t="str">
        <f>VLOOKUP(A446,'Customer Details'!$A$1:$B$3264,2,0)</f>
        <v>China</v>
      </c>
      <c r="C446" s="5">
        <f>DATEDIF('Customer Segmenation on RFM Sco'!C446,$N$1,"d")</f>
        <v>359</v>
      </c>
      <c r="D446" s="5">
        <v>2.0</v>
      </c>
      <c r="E446" s="16">
        <v>16.13</v>
      </c>
      <c r="F446" s="5">
        <f>VLOOKUP(C446,'Customer Segmenation on RFM Sco'!$P$4:$Q$8,2,1)</f>
        <v>5</v>
      </c>
      <c r="G446" s="5">
        <f>VLOOKUP(D446,'Customer Segmenation on RFM Sco'!$P$11:$Q$15,2,1)</f>
        <v>3</v>
      </c>
      <c r="H446" s="5">
        <f>VLOOKUP(E446,'Customer Segmenation on RFM Sco'!$P$18:$Q$22,2,1)</f>
        <v>2</v>
      </c>
      <c r="I446" s="5" t="str">
        <f t="shared" si="1"/>
        <v>532</v>
      </c>
      <c r="J446" s="5" t="str">
        <f>VLOOKUP('Customer Segmenation on RFM Sco'!J446,'RF Mapping'!$A$1:$B$26,2,0)</f>
        <v>Potential Loyalists</v>
      </c>
    </row>
    <row r="447" ht="15.75" customHeight="1">
      <c r="A447" s="5">
        <v>13566.0</v>
      </c>
      <c r="B447" s="5" t="str">
        <f>VLOOKUP(A447,'Customer Details'!$A$1:$B$3264,2,0)</f>
        <v>United Kingdom</v>
      </c>
      <c r="C447" s="5">
        <f>DATEDIF('Customer Segmenation on RFM Sco'!C447,$N$1,"d")</f>
        <v>510</v>
      </c>
      <c r="D447" s="5">
        <v>2.0</v>
      </c>
      <c r="E447" s="16">
        <v>24.799999999999997</v>
      </c>
      <c r="F447" s="5">
        <f>VLOOKUP(C447,'Customer Segmenation on RFM Sco'!$P$4:$Q$8,2,1)</f>
        <v>3</v>
      </c>
      <c r="G447" s="5">
        <f>VLOOKUP(D447,'Customer Segmenation on RFM Sco'!$P$11:$Q$15,2,1)</f>
        <v>3</v>
      </c>
      <c r="H447" s="5">
        <f>VLOOKUP(E447,'Customer Segmenation on RFM Sco'!$P$18:$Q$22,2,1)</f>
        <v>2</v>
      </c>
      <c r="I447" s="5" t="str">
        <f t="shared" si="1"/>
        <v>332</v>
      </c>
      <c r="J447" s="5" t="str">
        <f>VLOOKUP('Customer Segmenation on RFM Sco'!J447,'RF Mapping'!$A$1:$B$26,2,0)</f>
        <v>Need Attention</v>
      </c>
    </row>
    <row r="448" ht="15.75" customHeight="1">
      <c r="A448" s="5">
        <v>13568.0</v>
      </c>
      <c r="B448" s="5" t="str">
        <f>VLOOKUP(A448,'Customer Details'!$A$1:$B$3264,2,0)</f>
        <v>China</v>
      </c>
      <c r="C448" s="5">
        <f>DATEDIF('Customer Segmenation on RFM Sco'!C448,$N$1,"d")</f>
        <v>411</v>
      </c>
      <c r="D448" s="5">
        <v>2.0</v>
      </c>
      <c r="E448" s="16">
        <v>11.100000000000001</v>
      </c>
      <c r="F448" s="5">
        <f>VLOOKUP(C448,'Customer Segmenation on RFM Sco'!$P$4:$Q$8,2,1)</f>
        <v>4</v>
      </c>
      <c r="G448" s="5">
        <f>VLOOKUP(D448,'Customer Segmenation on RFM Sco'!$P$11:$Q$15,2,1)</f>
        <v>3</v>
      </c>
      <c r="H448" s="5">
        <f>VLOOKUP(E448,'Customer Segmenation on RFM Sco'!$P$18:$Q$22,2,1)</f>
        <v>1</v>
      </c>
      <c r="I448" s="5" t="str">
        <f t="shared" si="1"/>
        <v>431</v>
      </c>
      <c r="J448" s="5" t="str">
        <f>VLOOKUP('Customer Segmenation on RFM Sco'!J448,'RF Mapping'!$A$1:$B$26,2,0)</f>
        <v>Potential Loyalists</v>
      </c>
    </row>
    <row r="449" ht="15.75" customHeight="1">
      <c r="A449" s="5">
        <v>13569.0</v>
      </c>
      <c r="B449" s="5" t="str">
        <f>VLOOKUP(A449,'Customer Details'!$A$1:$B$3264,2,0)</f>
        <v>China</v>
      </c>
      <c r="C449" s="5">
        <f>DATEDIF('Customer Segmenation on RFM Sco'!C449,$N$1,"d")</f>
        <v>442</v>
      </c>
      <c r="D449" s="5">
        <v>3.0</v>
      </c>
      <c r="E449" s="16">
        <v>302.53</v>
      </c>
      <c r="F449" s="5">
        <f>VLOOKUP(C449,'Customer Segmenation on RFM Sco'!$P$4:$Q$8,2,1)</f>
        <v>3</v>
      </c>
      <c r="G449" s="5">
        <f>VLOOKUP(D449,'Customer Segmenation on RFM Sco'!$P$11:$Q$15,2,1)</f>
        <v>4</v>
      </c>
      <c r="H449" s="5">
        <f>VLOOKUP(E449,'Customer Segmenation on RFM Sco'!$P$18:$Q$22,2,1)</f>
        <v>4</v>
      </c>
      <c r="I449" s="5" t="str">
        <f t="shared" si="1"/>
        <v>344</v>
      </c>
      <c r="J449" s="5" t="str">
        <f>VLOOKUP('Customer Segmenation on RFM Sco'!J449,'RF Mapping'!$A$1:$B$26,2,0)</f>
        <v>Loyal Customers</v>
      </c>
    </row>
    <row r="450" ht="15.75" customHeight="1">
      <c r="A450" s="5">
        <v>13570.0</v>
      </c>
      <c r="B450" s="5" t="str">
        <f>VLOOKUP(A450,'Customer Details'!$A$1:$B$3264,2,0)</f>
        <v>USA</v>
      </c>
      <c r="C450" s="5">
        <f>DATEDIF('Customer Segmenation on RFM Sco'!C450,$N$1,"d")</f>
        <v>511</v>
      </c>
      <c r="D450" s="5">
        <v>1.0</v>
      </c>
      <c r="E450" s="16">
        <v>0.95</v>
      </c>
      <c r="F450" s="5">
        <f>VLOOKUP(C450,'Customer Segmenation on RFM Sco'!$P$4:$Q$8,2,1)</f>
        <v>3</v>
      </c>
      <c r="G450" s="5">
        <f>VLOOKUP(D450,'Customer Segmenation on RFM Sco'!$P$11:$Q$15,2,1)</f>
        <v>2</v>
      </c>
      <c r="H450" s="5">
        <f>VLOOKUP(E450,'Customer Segmenation on RFM Sco'!$P$18:$Q$22,2,1)</f>
        <v>1</v>
      </c>
      <c r="I450" s="5" t="str">
        <f t="shared" si="1"/>
        <v>321</v>
      </c>
      <c r="J450" s="5" t="str">
        <f>VLOOKUP('Customer Segmenation on RFM Sco'!J450,'RF Mapping'!$A$1:$B$26,2,0)</f>
        <v>About to Sleep</v>
      </c>
    </row>
    <row r="451" ht="15.75" customHeight="1">
      <c r="A451" s="5">
        <v>13571.0</v>
      </c>
      <c r="B451" s="5" t="str">
        <f>VLOOKUP(A451,'Customer Details'!$A$1:$B$3264,2,0)</f>
        <v>India</v>
      </c>
      <c r="C451" s="5">
        <f>DATEDIF('Customer Segmenation on RFM Sco'!C451,$N$1,"d")</f>
        <v>507</v>
      </c>
      <c r="D451" s="5">
        <v>2.0</v>
      </c>
      <c r="E451" s="16">
        <v>32.6</v>
      </c>
      <c r="F451" s="5">
        <f>VLOOKUP(C451,'Customer Segmenation on RFM Sco'!$P$4:$Q$8,2,1)</f>
        <v>3</v>
      </c>
      <c r="G451" s="5">
        <f>VLOOKUP(D451,'Customer Segmenation on RFM Sco'!$P$11:$Q$15,2,1)</f>
        <v>3</v>
      </c>
      <c r="H451" s="5">
        <f>VLOOKUP(E451,'Customer Segmenation on RFM Sco'!$P$18:$Q$22,2,1)</f>
        <v>2</v>
      </c>
      <c r="I451" s="5" t="str">
        <f t="shared" si="1"/>
        <v>332</v>
      </c>
      <c r="J451" s="5" t="str">
        <f>VLOOKUP('Customer Segmenation on RFM Sco'!J451,'RF Mapping'!$A$1:$B$26,2,0)</f>
        <v>Need Attention</v>
      </c>
    </row>
    <row r="452" ht="15.75" customHeight="1">
      <c r="A452" s="5">
        <v>13572.0</v>
      </c>
      <c r="B452" s="5" t="str">
        <f>VLOOKUP(A452,'Customer Details'!$A$1:$B$3264,2,0)</f>
        <v>India</v>
      </c>
      <c r="C452" s="5">
        <f>DATEDIF('Customer Segmenation on RFM Sco'!C452,$N$1,"d")</f>
        <v>563</v>
      </c>
      <c r="D452" s="5">
        <v>1.0</v>
      </c>
      <c r="E452" s="16">
        <v>12.48</v>
      </c>
      <c r="F452" s="5">
        <f>VLOOKUP(C452,'Customer Segmenation on RFM Sco'!$P$4:$Q$8,2,1)</f>
        <v>2</v>
      </c>
      <c r="G452" s="5">
        <f>VLOOKUP(D452,'Customer Segmenation on RFM Sco'!$P$11:$Q$15,2,1)</f>
        <v>2</v>
      </c>
      <c r="H452" s="5">
        <f>VLOOKUP(E452,'Customer Segmenation on RFM Sco'!$P$18:$Q$22,2,1)</f>
        <v>1</v>
      </c>
      <c r="I452" s="5" t="str">
        <f t="shared" si="1"/>
        <v>221</v>
      </c>
      <c r="J452" s="5" t="str">
        <f>VLOOKUP('Customer Segmenation on RFM Sco'!J452,'RF Mapping'!$A$1:$B$26,2,0)</f>
        <v>Hibernating</v>
      </c>
    </row>
    <row r="453" ht="15.75" customHeight="1">
      <c r="A453" s="5">
        <v>13573.0</v>
      </c>
      <c r="B453" s="5" t="str">
        <f>VLOOKUP(A453,'Customer Details'!$A$1:$B$3264,2,0)</f>
        <v>Australia</v>
      </c>
      <c r="C453" s="5">
        <f>DATEDIF('Customer Segmenation on RFM Sco'!C453,$N$1,"d")</f>
        <v>359</v>
      </c>
      <c r="D453" s="5">
        <v>4.0</v>
      </c>
      <c r="E453" s="16">
        <v>15.809999999999999</v>
      </c>
      <c r="F453" s="5">
        <f>VLOOKUP(C453,'Customer Segmenation on RFM Sco'!$P$4:$Q$8,2,1)</f>
        <v>5</v>
      </c>
      <c r="G453" s="5">
        <f>VLOOKUP(D453,'Customer Segmenation on RFM Sco'!$P$11:$Q$15,2,1)</f>
        <v>4</v>
      </c>
      <c r="H453" s="5">
        <f>VLOOKUP(E453,'Customer Segmenation on RFM Sco'!$P$18:$Q$22,2,1)</f>
        <v>2</v>
      </c>
      <c r="I453" s="5" t="str">
        <f t="shared" si="1"/>
        <v>542</v>
      </c>
      <c r="J453" s="5" t="str">
        <f>VLOOKUP('Customer Segmenation on RFM Sco'!J453,'RF Mapping'!$A$1:$B$26,2,0)</f>
        <v>Champions</v>
      </c>
    </row>
    <row r="454" ht="15.75" customHeight="1">
      <c r="A454" s="5">
        <v>13575.0</v>
      </c>
      <c r="B454" s="5" t="str">
        <f>VLOOKUP(A454,'Customer Details'!$A$1:$B$3264,2,0)</f>
        <v>United Kingdom</v>
      </c>
      <c r="C454" s="5">
        <f>DATEDIF('Customer Segmenation on RFM Sco'!C454,$N$1,"d")</f>
        <v>427</v>
      </c>
      <c r="D454" s="5">
        <v>1.0</v>
      </c>
      <c r="E454" s="16">
        <v>54.36000000000001</v>
      </c>
      <c r="F454" s="5">
        <f>VLOOKUP(C454,'Customer Segmenation on RFM Sco'!$P$4:$Q$8,2,1)</f>
        <v>4</v>
      </c>
      <c r="G454" s="5">
        <f>VLOOKUP(D454,'Customer Segmenation on RFM Sco'!$P$11:$Q$15,2,1)</f>
        <v>2</v>
      </c>
      <c r="H454" s="5">
        <f>VLOOKUP(E454,'Customer Segmenation on RFM Sco'!$P$18:$Q$22,2,1)</f>
        <v>3</v>
      </c>
      <c r="I454" s="5" t="str">
        <f t="shared" si="1"/>
        <v>423</v>
      </c>
      <c r="J454" s="5" t="str">
        <f>VLOOKUP('Customer Segmenation on RFM Sco'!J454,'RF Mapping'!$A$1:$B$26,2,0)</f>
        <v>Potential Loyalists</v>
      </c>
    </row>
    <row r="455" ht="15.75" customHeight="1">
      <c r="A455" s="5">
        <v>13576.0</v>
      </c>
      <c r="B455" s="5" t="str">
        <f>VLOOKUP(A455,'Customer Details'!$A$1:$B$3264,2,0)</f>
        <v>USA</v>
      </c>
      <c r="C455" s="5">
        <f>DATEDIF('Customer Segmenation on RFM Sco'!C455,$N$1,"d")</f>
        <v>598</v>
      </c>
      <c r="D455" s="5">
        <v>1.0</v>
      </c>
      <c r="E455" s="16">
        <v>9.95</v>
      </c>
      <c r="F455" s="5">
        <f>VLOOKUP(C455,'Customer Segmenation on RFM Sco'!$P$4:$Q$8,2,1)</f>
        <v>2</v>
      </c>
      <c r="G455" s="5">
        <f>VLOOKUP(D455,'Customer Segmenation on RFM Sco'!$P$11:$Q$15,2,1)</f>
        <v>2</v>
      </c>
      <c r="H455" s="5">
        <f>VLOOKUP(E455,'Customer Segmenation on RFM Sco'!$P$18:$Q$22,2,1)</f>
        <v>1</v>
      </c>
      <c r="I455" s="5" t="str">
        <f t="shared" si="1"/>
        <v>221</v>
      </c>
      <c r="J455" s="5" t="str">
        <f>VLOOKUP('Customer Segmenation on RFM Sco'!J455,'RF Mapping'!$A$1:$B$26,2,0)</f>
        <v>Hibernating</v>
      </c>
    </row>
    <row r="456" ht="15.75" customHeight="1">
      <c r="A456" s="5">
        <v>13577.0</v>
      </c>
      <c r="B456" s="5" t="str">
        <f>VLOOKUP(A456,'Customer Details'!$A$1:$B$3264,2,0)</f>
        <v>Australia</v>
      </c>
      <c r="C456" s="5">
        <f>DATEDIF('Customer Segmenation on RFM Sco'!C456,$N$1,"d")</f>
        <v>405</v>
      </c>
      <c r="D456" s="5">
        <v>2.0</v>
      </c>
      <c r="E456" s="16">
        <v>61.599999999999994</v>
      </c>
      <c r="F456" s="5">
        <f>VLOOKUP(C456,'Customer Segmenation on RFM Sco'!$P$4:$Q$8,2,1)</f>
        <v>4</v>
      </c>
      <c r="G456" s="5">
        <f>VLOOKUP(D456,'Customer Segmenation on RFM Sco'!$P$11:$Q$15,2,1)</f>
        <v>3</v>
      </c>
      <c r="H456" s="5">
        <f>VLOOKUP(E456,'Customer Segmenation on RFM Sco'!$P$18:$Q$22,2,1)</f>
        <v>3</v>
      </c>
      <c r="I456" s="5" t="str">
        <f t="shared" si="1"/>
        <v>433</v>
      </c>
      <c r="J456" s="5" t="str">
        <f>VLOOKUP('Customer Segmenation on RFM Sco'!J456,'RF Mapping'!$A$1:$B$26,2,0)</f>
        <v>Potential Loyalists</v>
      </c>
    </row>
    <row r="457" ht="15.75" customHeight="1">
      <c r="A457" s="5">
        <v>13581.0</v>
      </c>
      <c r="B457" s="5" t="str">
        <f>VLOOKUP(A457,'Customer Details'!$A$1:$B$3264,2,0)</f>
        <v>India</v>
      </c>
      <c r="C457" s="5">
        <f>DATEDIF('Customer Segmenation on RFM Sco'!C457,$N$1,"d")</f>
        <v>481</v>
      </c>
      <c r="D457" s="5">
        <v>1.0</v>
      </c>
      <c r="E457" s="16">
        <v>20.8</v>
      </c>
      <c r="F457" s="5">
        <f>VLOOKUP(C457,'Customer Segmenation on RFM Sco'!$P$4:$Q$8,2,1)</f>
        <v>3</v>
      </c>
      <c r="G457" s="5">
        <f>VLOOKUP(D457,'Customer Segmenation on RFM Sco'!$P$11:$Q$15,2,1)</f>
        <v>2</v>
      </c>
      <c r="H457" s="5">
        <f>VLOOKUP(E457,'Customer Segmenation on RFM Sco'!$P$18:$Q$22,2,1)</f>
        <v>2</v>
      </c>
      <c r="I457" s="5" t="str">
        <f t="shared" si="1"/>
        <v>322</v>
      </c>
      <c r="J457" s="5" t="str">
        <f>VLOOKUP('Customer Segmenation on RFM Sco'!J457,'RF Mapping'!$A$1:$B$26,2,0)</f>
        <v>About to Sleep</v>
      </c>
    </row>
    <row r="458" ht="15.75" customHeight="1">
      <c r="A458" s="5">
        <v>13583.0</v>
      </c>
      <c r="B458" s="5" t="str">
        <f>VLOOKUP(A458,'Customer Details'!$A$1:$B$3264,2,0)</f>
        <v>USA</v>
      </c>
      <c r="C458" s="5">
        <f>DATEDIF('Customer Segmenation on RFM Sco'!C458,$N$1,"d")</f>
        <v>480</v>
      </c>
      <c r="D458" s="5">
        <v>1.0</v>
      </c>
      <c r="E458" s="16">
        <v>35.400000000000006</v>
      </c>
      <c r="F458" s="5">
        <f>VLOOKUP(C458,'Customer Segmenation on RFM Sco'!$P$4:$Q$8,2,1)</f>
        <v>3</v>
      </c>
      <c r="G458" s="5">
        <f>VLOOKUP(D458,'Customer Segmenation on RFM Sco'!$P$11:$Q$15,2,1)</f>
        <v>2</v>
      </c>
      <c r="H458" s="5">
        <f>VLOOKUP(E458,'Customer Segmenation on RFM Sco'!$P$18:$Q$22,2,1)</f>
        <v>3</v>
      </c>
      <c r="I458" s="5" t="str">
        <f t="shared" si="1"/>
        <v>323</v>
      </c>
      <c r="J458" s="5" t="str">
        <f>VLOOKUP('Customer Segmenation on RFM Sco'!J458,'RF Mapping'!$A$1:$B$26,2,0)</f>
        <v>About to Sleep</v>
      </c>
    </row>
    <row r="459" ht="15.75" customHeight="1">
      <c r="A459" s="5">
        <v>13584.0</v>
      </c>
      <c r="B459" s="5" t="str">
        <f>VLOOKUP(A459,'Customer Details'!$A$1:$B$3264,2,0)</f>
        <v>China</v>
      </c>
      <c r="C459" s="5">
        <f>DATEDIF('Customer Segmenation on RFM Sco'!C459,$N$1,"d")</f>
        <v>362</v>
      </c>
      <c r="D459" s="5">
        <v>1.0</v>
      </c>
      <c r="E459" s="16">
        <v>33.2</v>
      </c>
      <c r="F459" s="5">
        <f>VLOOKUP(C459,'Customer Segmenation on RFM Sco'!$P$4:$Q$8,2,1)</f>
        <v>5</v>
      </c>
      <c r="G459" s="5">
        <f>VLOOKUP(D459,'Customer Segmenation on RFM Sco'!$P$11:$Q$15,2,1)</f>
        <v>2</v>
      </c>
      <c r="H459" s="5">
        <f>VLOOKUP(E459,'Customer Segmenation on RFM Sco'!$P$18:$Q$22,2,1)</f>
        <v>3</v>
      </c>
      <c r="I459" s="5" t="str">
        <f t="shared" si="1"/>
        <v>523</v>
      </c>
      <c r="J459" s="5" t="str">
        <f>VLOOKUP('Customer Segmenation on RFM Sco'!J459,'RF Mapping'!$A$1:$B$26,2,0)</f>
        <v>Potential Loyalists</v>
      </c>
    </row>
    <row r="460" ht="15.75" customHeight="1">
      <c r="A460" s="5">
        <v>13587.0</v>
      </c>
      <c r="B460" s="5" t="str">
        <f>VLOOKUP(A460,'Customer Details'!$A$1:$B$3264,2,0)</f>
        <v>Australia</v>
      </c>
      <c r="C460" s="5">
        <f>DATEDIF('Customer Segmenation on RFM Sco'!C460,$N$1,"d")</f>
        <v>443</v>
      </c>
      <c r="D460" s="5">
        <v>2.0</v>
      </c>
      <c r="E460" s="16">
        <v>76.8</v>
      </c>
      <c r="F460" s="5">
        <f>VLOOKUP(C460,'Customer Segmenation on RFM Sco'!$P$4:$Q$8,2,1)</f>
        <v>3</v>
      </c>
      <c r="G460" s="5">
        <f>VLOOKUP(D460,'Customer Segmenation on RFM Sco'!$P$11:$Q$15,2,1)</f>
        <v>3</v>
      </c>
      <c r="H460" s="5">
        <f>VLOOKUP(E460,'Customer Segmenation on RFM Sco'!$P$18:$Q$22,2,1)</f>
        <v>3</v>
      </c>
      <c r="I460" s="5" t="str">
        <f t="shared" si="1"/>
        <v>333</v>
      </c>
      <c r="J460" s="5" t="str">
        <f>VLOOKUP('Customer Segmenation on RFM Sco'!J460,'RF Mapping'!$A$1:$B$26,2,0)</f>
        <v>Need Attention</v>
      </c>
    </row>
    <row r="461" ht="15.75" customHeight="1">
      <c r="A461" s="5">
        <v>13588.0</v>
      </c>
      <c r="B461" s="5" t="str">
        <f>VLOOKUP(A461,'Customer Details'!$A$1:$B$3264,2,0)</f>
        <v>India</v>
      </c>
      <c r="C461" s="5">
        <f>DATEDIF('Customer Segmenation on RFM Sco'!C461,$N$1,"d")</f>
        <v>532</v>
      </c>
      <c r="D461" s="5">
        <v>2.0</v>
      </c>
      <c r="E461" s="16">
        <v>13.999999999999998</v>
      </c>
      <c r="F461" s="5">
        <f>VLOOKUP(C461,'Customer Segmenation on RFM Sco'!$P$4:$Q$8,2,1)</f>
        <v>3</v>
      </c>
      <c r="G461" s="5">
        <f>VLOOKUP(D461,'Customer Segmenation on RFM Sco'!$P$11:$Q$15,2,1)</f>
        <v>3</v>
      </c>
      <c r="H461" s="5">
        <f>VLOOKUP(E461,'Customer Segmenation on RFM Sco'!$P$18:$Q$22,2,1)</f>
        <v>1</v>
      </c>
      <c r="I461" s="5" t="str">
        <f t="shared" si="1"/>
        <v>331</v>
      </c>
      <c r="J461" s="5" t="str">
        <f>VLOOKUP('Customer Segmenation on RFM Sco'!J461,'RF Mapping'!$A$1:$B$26,2,0)</f>
        <v>Need Attention</v>
      </c>
    </row>
    <row r="462" ht="15.75" customHeight="1">
      <c r="A462" s="5">
        <v>13589.0</v>
      </c>
      <c r="B462" s="5" t="str">
        <f>VLOOKUP(A462,'Customer Details'!$A$1:$B$3264,2,0)</f>
        <v>United Kingdom</v>
      </c>
      <c r="C462" s="5">
        <f>DATEDIF('Customer Segmenation on RFM Sco'!C462,$N$1,"d")</f>
        <v>681</v>
      </c>
      <c r="D462" s="5">
        <v>1.0</v>
      </c>
      <c r="E462" s="16">
        <v>8.850000000000001</v>
      </c>
      <c r="F462" s="5">
        <f>VLOOKUP(C462,'Customer Segmenation on RFM Sco'!$P$4:$Q$8,2,1)</f>
        <v>2</v>
      </c>
      <c r="G462" s="5">
        <f>VLOOKUP(D462,'Customer Segmenation on RFM Sco'!$P$11:$Q$15,2,1)</f>
        <v>2</v>
      </c>
      <c r="H462" s="5">
        <f>VLOOKUP(E462,'Customer Segmenation on RFM Sco'!$P$18:$Q$22,2,1)</f>
        <v>1</v>
      </c>
      <c r="I462" s="5" t="str">
        <f t="shared" si="1"/>
        <v>221</v>
      </c>
      <c r="J462" s="5" t="str">
        <f>VLOOKUP('Customer Segmenation on RFM Sco'!J462,'RF Mapping'!$A$1:$B$26,2,0)</f>
        <v>Hibernating</v>
      </c>
    </row>
    <row r="463" ht="15.75" customHeight="1">
      <c r="A463" s="5">
        <v>13590.0</v>
      </c>
      <c r="B463" s="5" t="str">
        <f>VLOOKUP(A463,'Customer Details'!$A$1:$B$3264,2,0)</f>
        <v>United Kingdom</v>
      </c>
      <c r="C463" s="5">
        <f>DATEDIF('Customer Segmenation on RFM Sco'!C463,$N$1,"d")</f>
        <v>441</v>
      </c>
      <c r="D463" s="5">
        <v>1.0</v>
      </c>
      <c r="E463" s="16">
        <v>17.700000000000003</v>
      </c>
      <c r="F463" s="5">
        <f>VLOOKUP(C463,'Customer Segmenation on RFM Sco'!$P$4:$Q$8,2,1)</f>
        <v>3</v>
      </c>
      <c r="G463" s="5">
        <f>VLOOKUP(D463,'Customer Segmenation on RFM Sco'!$P$11:$Q$15,2,1)</f>
        <v>2</v>
      </c>
      <c r="H463" s="5">
        <f>VLOOKUP(E463,'Customer Segmenation on RFM Sco'!$P$18:$Q$22,2,1)</f>
        <v>2</v>
      </c>
      <c r="I463" s="5" t="str">
        <f t="shared" si="1"/>
        <v>322</v>
      </c>
      <c r="J463" s="5" t="str">
        <f>VLOOKUP('Customer Segmenation on RFM Sco'!J463,'RF Mapping'!$A$1:$B$26,2,0)</f>
        <v>About to Sleep</v>
      </c>
    </row>
    <row r="464" ht="15.75" customHeight="1">
      <c r="A464" s="5">
        <v>13591.0</v>
      </c>
      <c r="B464" s="5" t="str">
        <f>VLOOKUP(A464,'Customer Details'!$A$1:$B$3264,2,0)</f>
        <v>United Kingdom</v>
      </c>
      <c r="C464" s="5">
        <f>DATEDIF('Customer Segmenation on RFM Sco'!C464,$N$1,"d")</f>
        <v>538</v>
      </c>
      <c r="D464" s="5">
        <v>3.0</v>
      </c>
      <c r="E464" s="16">
        <v>34.550000000000004</v>
      </c>
      <c r="F464" s="5">
        <f>VLOOKUP(C464,'Customer Segmenation on RFM Sco'!$P$4:$Q$8,2,1)</f>
        <v>3</v>
      </c>
      <c r="G464" s="5">
        <f>VLOOKUP(D464,'Customer Segmenation on RFM Sco'!$P$11:$Q$15,2,1)</f>
        <v>4</v>
      </c>
      <c r="H464" s="5">
        <f>VLOOKUP(E464,'Customer Segmenation on RFM Sco'!$P$18:$Q$22,2,1)</f>
        <v>3</v>
      </c>
      <c r="I464" s="5" t="str">
        <f t="shared" si="1"/>
        <v>343</v>
      </c>
      <c r="J464" s="5" t="str">
        <f>VLOOKUP('Customer Segmenation on RFM Sco'!J464,'RF Mapping'!$A$1:$B$26,2,0)</f>
        <v>Loyal Customers</v>
      </c>
    </row>
    <row r="465" ht="15.75" customHeight="1">
      <c r="A465" s="5">
        <v>13592.0</v>
      </c>
      <c r="B465" s="5" t="str">
        <f>VLOOKUP(A465,'Customer Details'!$A$1:$B$3264,2,0)</f>
        <v>Australia</v>
      </c>
      <c r="C465" s="5">
        <f>DATEDIF('Customer Segmenation on RFM Sco'!C465,$N$1,"d")</f>
        <v>600</v>
      </c>
      <c r="D465" s="5">
        <v>1.0</v>
      </c>
      <c r="E465" s="16">
        <v>19.979999999999997</v>
      </c>
      <c r="F465" s="5">
        <f>VLOOKUP(C465,'Customer Segmenation on RFM Sco'!$P$4:$Q$8,2,1)</f>
        <v>2</v>
      </c>
      <c r="G465" s="5">
        <f>VLOOKUP(D465,'Customer Segmenation on RFM Sco'!$P$11:$Q$15,2,1)</f>
        <v>2</v>
      </c>
      <c r="H465" s="5">
        <f>VLOOKUP(E465,'Customer Segmenation on RFM Sco'!$P$18:$Q$22,2,1)</f>
        <v>2</v>
      </c>
      <c r="I465" s="5" t="str">
        <f t="shared" si="1"/>
        <v>222</v>
      </c>
      <c r="J465" s="5" t="str">
        <f>VLOOKUP('Customer Segmenation on RFM Sco'!J465,'RF Mapping'!$A$1:$B$26,2,0)</f>
        <v>Hibernating</v>
      </c>
    </row>
    <row r="466" ht="15.75" customHeight="1">
      <c r="A466" s="5">
        <v>13593.0</v>
      </c>
      <c r="B466" s="5" t="str">
        <f>VLOOKUP(A466,'Customer Details'!$A$1:$B$3264,2,0)</f>
        <v>China</v>
      </c>
      <c r="C466" s="5">
        <f>DATEDIF('Customer Segmenation on RFM Sco'!C466,$N$1,"d")</f>
        <v>393</v>
      </c>
      <c r="D466" s="5">
        <v>1.0</v>
      </c>
      <c r="E466" s="16">
        <v>42.25</v>
      </c>
      <c r="F466" s="5">
        <f>VLOOKUP(C466,'Customer Segmenation on RFM Sco'!$P$4:$Q$8,2,1)</f>
        <v>4</v>
      </c>
      <c r="G466" s="5">
        <f>VLOOKUP(D466,'Customer Segmenation on RFM Sco'!$P$11:$Q$15,2,1)</f>
        <v>2</v>
      </c>
      <c r="H466" s="5">
        <f>VLOOKUP(E466,'Customer Segmenation on RFM Sco'!$P$18:$Q$22,2,1)</f>
        <v>3</v>
      </c>
      <c r="I466" s="5" t="str">
        <f t="shared" si="1"/>
        <v>423</v>
      </c>
      <c r="J466" s="5" t="str">
        <f>VLOOKUP('Customer Segmenation on RFM Sco'!J466,'RF Mapping'!$A$1:$B$26,2,0)</f>
        <v>Potential Loyalists</v>
      </c>
    </row>
    <row r="467" ht="15.75" customHeight="1">
      <c r="A467" s="5">
        <v>13594.0</v>
      </c>
      <c r="B467" s="5" t="str">
        <f>VLOOKUP(A467,'Customer Details'!$A$1:$B$3264,2,0)</f>
        <v>USA</v>
      </c>
      <c r="C467" s="5">
        <f>DATEDIF('Customer Segmenation on RFM Sco'!C467,$N$1,"d")</f>
        <v>475</v>
      </c>
      <c r="D467" s="5">
        <v>3.0</v>
      </c>
      <c r="E467" s="16">
        <v>50.25</v>
      </c>
      <c r="F467" s="5">
        <f>VLOOKUP(C467,'Customer Segmenation on RFM Sco'!$P$4:$Q$8,2,1)</f>
        <v>3</v>
      </c>
      <c r="G467" s="5">
        <f>VLOOKUP(D467,'Customer Segmenation on RFM Sco'!$P$11:$Q$15,2,1)</f>
        <v>4</v>
      </c>
      <c r="H467" s="5">
        <f>VLOOKUP(E467,'Customer Segmenation on RFM Sco'!$P$18:$Q$22,2,1)</f>
        <v>3</v>
      </c>
      <c r="I467" s="5" t="str">
        <f t="shared" si="1"/>
        <v>343</v>
      </c>
      <c r="J467" s="5" t="str">
        <f>VLOOKUP('Customer Segmenation on RFM Sco'!J467,'RF Mapping'!$A$1:$B$26,2,0)</f>
        <v>Loyal Customers</v>
      </c>
    </row>
    <row r="468" ht="15.75" customHeight="1">
      <c r="A468" s="5">
        <v>13596.0</v>
      </c>
      <c r="B468" s="5" t="str">
        <f>VLOOKUP(A468,'Customer Details'!$A$1:$B$3264,2,0)</f>
        <v>Australia</v>
      </c>
      <c r="C468" s="5">
        <f>DATEDIF('Customer Segmenation on RFM Sco'!C468,$N$1,"d")</f>
        <v>517</v>
      </c>
      <c r="D468" s="5">
        <v>1.0</v>
      </c>
      <c r="E468" s="16">
        <v>14.850000000000001</v>
      </c>
      <c r="F468" s="5">
        <f>VLOOKUP(C468,'Customer Segmenation on RFM Sco'!$P$4:$Q$8,2,1)</f>
        <v>3</v>
      </c>
      <c r="G468" s="5">
        <f>VLOOKUP(D468,'Customer Segmenation on RFM Sco'!$P$11:$Q$15,2,1)</f>
        <v>2</v>
      </c>
      <c r="H468" s="5">
        <f>VLOOKUP(E468,'Customer Segmenation on RFM Sco'!$P$18:$Q$22,2,1)</f>
        <v>2</v>
      </c>
      <c r="I468" s="5" t="str">
        <f t="shared" si="1"/>
        <v>322</v>
      </c>
      <c r="J468" s="5" t="str">
        <f>VLOOKUP('Customer Segmenation on RFM Sco'!J468,'RF Mapping'!$A$1:$B$26,2,0)</f>
        <v>About to Sleep</v>
      </c>
    </row>
    <row r="469" ht="15.75" customHeight="1">
      <c r="A469" s="5">
        <v>13598.0</v>
      </c>
      <c r="B469" s="5" t="str">
        <f>VLOOKUP(A469,'Customer Details'!$A$1:$B$3264,2,0)</f>
        <v>India</v>
      </c>
      <c r="C469" s="5">
        <f>DATEDIF('Customer Segmenation on RFM Sco'!C469,$N$1,"d")</f>
        <v>377</v>
      </c>
      <c r="D469" s="5">
        <v>3.0</v>
      </c>
      <c r="E469" s="16">
        <v>85.30000000000001</v>
      </c>
      <c r="F469" s="5">
        <f>VLOOKUP(C469,'Customer Segmenation on RFM Sco'!$P$4:$Q$8,2,1)</f>
        <v>5</v>
      </c>
      <c r="G469" s="5">
        <f>VLOOKUP(D469,'Customer Segmenation on RFM Sco'!$P$11:$Q$15,2,1)</f>
        <v>4</v>
      </c>
      <c r="H469" s="5">
        <f>VLOOKUP(E469,'Customer Segmenation on RFM Sco'!$P$18:$Q$22,2,1)</f>
        <v>4</v>
      </c>
      <c r="I469" s="5" t="str">
        <f t="shared" si="1"/>
        <v>544</v>
      </c>
      <c r="J469" s="5" t="str">
        <f>VLOOKUP('Customer Segmenation on RFM Sco'!J469,'RF Mapping'!$A$1:$B$26,2,0)</f>
        <v>Champions</v>
      </c>
    </row>
    <row r="470" ht="15.75" customHeight="1">
      <c r="A470" s="5">
        <v>13599.0</v>
      </c>
      <c r="B470" s="5" t="str">
        <f>VLOOKUP(A470,'Customer Details'!$A$1:$B$3264,2,0)</f>
        <v>Australia</v>
      </c>
      <c r="C470" s="5">
        <f>DATEDIF('Customer Segmenation on RFM Sco'!C470,$N$1,"d")</f>
        <v>712</v>
      </c>
      <c r="D470" s="5">
        <v>1.0</v>
      </c>
      <c r="E470" s="16">
        <v>46.4</v>
      </c>
      <c r="F470" s="5">
        <f>VLOOKUP(C470,'Customer Segmenation on RFM Sco'!$P$4:$Q$8,2,1)</f>
        <v>2</v>
      </c>
      <c r="G470" s="5">
        <f>VLOOKUP(D470,'Customer Segmenation on RFM Sco'!$P$11:$Q$15,2,1)</f>
        <v>2</v>
      </c>
      <c r="H470" s="5">
        <f>VLOOKUP(E470,'Customer Segmenation on RFM Sco'!$P$18:$Q$22,2,1)</f>
        <v>3</v>
      </c>
      <c r="I470" s="5" t="str">
        <f t="shared" si="1"/>
        <v>223</v>
      </c>
      <c r="J470" s="5" t="str">
        <f>VLOOKUP('Customer Segmenation on RFM Sco'!J470,'RF Mapping'!$A$1:$B$26,2,0)</f>
        <v>Hibernating</v>
      </c>
    </row>
    <row r="471" ht="15.75" customHeight="1">
      <c r="A471" s="5">
        <v>13600.0</v>
      </c>
      <c r="B471" s="5" t="str">
        <f>VLOOKUP(A471,'Customer Details'!$A$1:$B$3264,2,0)</f>
        <v>India</v>
      </c>
      <c r="C471" s="5">
        <f>DATEDIF('Customer Segmenation on RFM Sco'!C471,$N$1,"d")</f>
        <v>407</v>
      </c>
      <c r="D471" s="5">
        <v>3.0</v>
      </c>
      <c r="E471" s="16">
        <v>43.260000000000005</v>
      </c>
      <c r="F471" s="5">
        <f>VLOOKUP(C471,'Customer Segmenation on RFM Sco'!$P$4:$Q$8,2,1)</f>
        <v>4</v>
      </c>
      <c r="G471" s="5">
        <f>VLOOKUP(D471,'Customer Segmenation on RFM Sco'!$P$11:$Q$15,2,1)</f>
        <v>4</v>
      </c>
      <c r="H471" s="5">
        <f>VLOOKUP(E471,'Customer Segmenation on RFM Sco'!$P$18:$Q$22,2,1)</f>
        <v>3</v>
      </c>
      <c r="I471" s="5" t="str">
        <f t="shared" si="1"/>
        <v>443</v>
      </c>
      <c r="J471" s="5" t="str">
        <f>VLOOKUP('Customer Segmenation on RFM Sco'!J471,'RF Mapping'!$A$1:$B$26,2,0)</f>
        <v>Loyal Customers</v>
      </c>
    </row>
    <row r="472" ht="15.75" customHeight="1">
      <c r="A472" s="5">
        <v>13601.0</v>
      </c>
      <c r="B472" s="5" t="str">
        <f>VLOOKUP(A472,'Customer Details'!$A$1:$B$3264,2,0)</f>
        <v>India</v>
      </c>
      <c r="C472" s="5">
        <f>DATEDIF('Customer Segmenation on RFM Sco'!C472,$N$1,"d")</f>
        <v>408</v>
      </c>
      <c r="D472" s="5">
        <v>1.0</v>
      </c>
      <c r="E472" s="16">
        <v>9.959999999999999</v>
      </c>
      <c r="F472" s="5">
        <f>VLOOKUP(C472,'Customer Segmenation on RFM Sco'!$P$4:$Q$8,2,1)</f>
        <v>4</v>
      </c>
      <c r="G472" s="5">
        <f>VLOOKUP(D472,'Customer Segmenation on RFM Sco'!$P$11:$Q$15,2,1)</f>
        <v>2</v>
      </c>
      <c r="H472" s="5">
        <f>VLOOKUP(E472,'Customer Segmenation on RFM Sco'!$P$18:$Q$22,2,1)</f>
        <v>1</v>
      </c>
      <c r="I472" s="5" t="str">
        <f t="shared" si="1"/>
        <v>421</v>
      </c>
      <c r="J472" s="5" t="str">
        <f>VLOOKUP('Customer Segmenation on RFM Sco'!J472,'RF Mapping'!$A$1:$B$26,2,0)</f>
        <v>Potential Loyalists</v>
      </c>
    </row>
    <row r="473" ht="15.75" customHeight="1">
      <c r="A473" s="5">
        <v>13603.0</v>
      </c>
      <c r="B473" s="5" t="str">
        <f>VLOOKUP(A473,'Customer Details'!$A$1:$B$3264,2,0)</f>
        <v>United Kingdom</v>
      </c>
      <c r="C473" s="5">
        <f>DATEDIF('Customer Segmenation on RFM Sco'!C473,$N$1,"d")</f>
        <v>376</v>
      </c>
      <c r="D473" s="5">
        <v>5.0</v>
      </c>
      <c r="E473" s="16">
        <v>116.10000000000001</v>
      </c>
      <c r="F473" s="5">
        <f>VLOOKUP(C473,'Customer Segmenation on RFM Sco'!$P$4:$Q$8,2,1)</f>
        <v>5</v>
      </c>
      <c r="G473" s="5">
        <f>VLOOKUP(D473,'Customer Segmenation on RFM Sco'!$P$11:$Q$15,2,1)</f>
        <v>4</v>
      </c>
      <c r="H473" s="5">
        <f>VLOOKUP(E473,'Customer Segmenation on RFM Sco'!$P$18:$Q$22,2,1)</f>
        <v>4</v>
      </c>
      <c r="I473" s="5" t="str">
        <f t="shared" si="1"/>
        <v>544</v>
      </c>
      <c r="J473" s="5" t="str">
        <f>VLOOKUP('Customer Segmenation on RFM Sco'!J473,'RF Mapping'!$A$1:$B$26,2,0)</f>
        <v>Champions</v>
      </c>
    </row>
    <row r="474" ht="15.75" customHeight="1">
      <c r="A474" s="5">
        <v>13606.0</v>
      </c>
      <c r="B474" s="5" t="str">
        <f>VLOOKUP(A474,'Customer Details'!$A$1:$B$3264,2,0)</f>
        <v>USA</v>
      </c>
      <c r="C474" s="5">
        <f>DATEDIF('Customer Segmenation on RFM Sco'!C474,$N$1,"d")</f>
        <v>397</v>
      </c>
      <c r="D474" s="5">
        <v>2.0</v>
      </c>
      <c r="E474" s="16">
        <v>50.4</v>
      </c>
      <c r="F474" s="5">
        <f>VLOOKUP(C474,'Customer Segmenation on RFM Sco'!$P$4:$Q$8,2,1)</f>
        <v>4</v>
      </c>
      <c r="G474" s="5">
        <f>VLOOKUP(D474,'Customer Segmenation on RFM Sco'!$P$11:$Q$15,2,1)</f>
        <v>3</v>
      </c>
      <c r="H474" s="5">
        <f>VLOOKUP(E474,'Customer Segmenation on RFM Sco'!$P$18:$Q$22,2,1)</f>
        <v>3</v>
      </c>
      <c r="I474" s="5" t="str">
        <f t="shared" si="1"/>
        <v>433</v>
      </c>
      <c r="J474" s="5" t="str">
        <f>VLOOKUP('Customer Segmenation on RFM Sco'!J474,'RF Mapping'!$A$1:$B$26,2,0)</f>
        <v>Potential Loyalists</v>
      </c>
    </row>
    <row r="475" ht="15.75" customHeight="1">
      <c r="A475" s="5">
        <v>13607.0</v>
      </c>
      <c r="B475" s="5" t="str">
        <f>VLOOKUP(A475,'Customer Details'!$A$1:$B$3264,2,0)</f>
        <v>China</v>
      </c>
      <c r="C475" s="5">
        <f>DATEDIF('Customer Segmenation on RFM Sco'!C475,$N$1,"d")</f>
        <v>355</v>
      </c>
      <c r="D475" s="5">
        <v>2.0</v>
      </c>
      <c r="E475" s="16">
        <v>55.6</v>
      </c>
      <c r="F475" s="5">
        <f>VLOOKUP(C475,'Customer Segmenation on RFM Sco'!$P$4:$Q$8,2,1)</f>
        <v>5</v>
      </c>
      <c r="G475" s="5">
        <f>VLOOKUP(D475,'Customer Segmenation on RFM Sco'!$P$11:$Q$15,2,1)</f>
        <v>3</v>
      </c>
      <c r="H475" s="5">
        <f>VLOOKUP(E475,'Customer Segmenation on RFM Sco'!$P$18:$Q$22,2,1)</f>
        <v>3</v>
      </c>
      <c r="I475" s="5" t="str">
        <f t="shared" si="1"/>
        <v>533</v>
      </c>
      <c r="J475" s="5" t="str">
        <f>VLOOKUP('Customer Segmenation on RFM Sco'!J475,'RF Mapping'!$A$1:$B$26,2,0)</f>
        <v>Potential Loyalists</v>
      </c>
    </row>
    <row r="476" ht="15.75" customHeight="1">
      <c r="A476" s="5">
        <v>13610.0</v>
      </c>
      <c r="B476" s="5" t="str">
        <f>VLOOKUP(A476,'Customer Details'!$A$1:$B$3264,2,0)</f>
        <v>USA</v>
      </c>
      <c r="C476" s="5">
        <f>DATEDIF('Customer Segmenation on RFM Sco'!C476,$N$1,"d")</f>
        <v>361</v>
      </c>
      <c r="D476" s="5">
        <v>2.0</v>
      </c>
      <c r="E476" s="16">
        <v>50.150000000000006</v>
      </c>
      <c r="F476" s="5">
        <f>VLOOKUP(C476,'Customer Segmenation on RFM Sco'!$P$4:$Q$8,2,1)</f>
        <v>5</v>
      </c>
      <c r="G476" s="5">
        <f>VLOOKUP(D476,'Customer Segmenation on RFM Sco'!$P$11:$Q$15,2,1)</f>
        <v>3</v>
      </c>
      <c r="H476" s="5">
        <f>VLOOKUP(E476,'Customer Segmenation on RFM Sco'!$P$18:$Q$22,2,1)</f>
        <v>3</v>
      </c>
      <c r="I476" s="5" t="str">
        <f t="shared" si="1"/>
        <v>533</v>
      </c>
      <c r="J476" s="5" t="str">
        <f>VLOOKUP('Customer Segmenation on RFM Sco'!J476,'RF Mapping'!$A$1:$B$26,2,0)</f>
        <v>Potential Loyalists</v>
      </c>
    </row>
    <row r="477" ht="15.75" customHeight="1">
      <c r="A477" s="5">
        <v>13611.0</v>
      </c>
      <c r="B477" s="5" t="str">
        <f>VLOOKUP(A477,'Customer Details'!$A$1:$B$3264,2,0)</f>
        <v>India</v>
      </c>
      <c r="C477" s="5">
        <f>DATEDIF('Customer Segmenation on RFM Sco'!C477,$N$1,"d")</f>
        <v>552</v>
      </c>
      <c r="D477" s="5">
        <v>1.0</v>
      </c>
      <c r="E477" s="16">
        <v>12.600000000000001</v>
      </c>
      <c r="F477" s="5">
        <f>VLOOKUP(C477,'Customer Segmenation on RFM Sco'!$P$4:$Q$8,2,1)</f>
        <v>2</v>
      </c>
      <c r="G477" s="5">
        <f>VLOOKUP(D477,'Customer Segmenation on RFM Sco'!$P$11:$Q$15,2,1)</f>
        <v>2</v>
      </c>
      <c r="H477" s="5">
        <f>VLOOKUP(E477,'Customer Segmenation on RFM Sco'!$P$18:$Q$22,2,1)</f>
        <v>1</v>
      </c>
      <c r="I477" s="5" t="str">
        <f t="shared" si="1"/>
        <v>221</v>
      </c>
      <c r="J477" s="5" t="str">
        <f>VLOOKUP('Customer Segmenation on RFM Sco'!J477,'RF Mapping'!$A$1:$B$26,2,0)</f>
        <v>Hibernating</v>
      </c>
    </row>
    <row r="478" ht="15.75" customHeight="1">
      <c r="A478" s="5">
        <v>13614.0</v>
      </c>
      <c r="B478" s="5" t="str">
        <f>VLOOKUP(A478,'Customer Details'!$A$1:$B$3264,2,0)</f>
        <v>India</v>
      </c>
      <c r="C478" s="5">
        <f>DATEDIF('Customer Segmenation on RFM Sco'!C478,$N$1,"d")</f>
        <v>556</v>
      </c>
      <c r="D478" s="5">
        <v>1.0</v>
      </c>
      <c r="E478" s="16">
        <v>9.959999999999999</v>
      </c>
      <c r="F478" s="5">
        <f>VLOOKUP(C478,'Customer Segmenation on RFM Sco'!$P$4:$Q$8,2,1)</f>
        <v>2</v>
      </c>
      <c r="G478" s="5">
        <f>VLOOKUP(D478,'Customer Segmenation on RFM Sco'!$P$11:$Q$15,2,1)</f>
        <v>2</v>
      </c>
      <c r="H478" s="5">
        <f>VLOOKUP(E478,'Customer Segmenation on RFM Sco'!$P$18:$Q$22,2,1)</f>
        <v>1</v>
      </c>
      <c r="I478" s="5" t="str">
        <f t="shared" si="1"/>
        <v>221</v>
      </c>
      <c r="J478" s="5" t="str">
        <f>VLOOKUP('Customer Segmenation on RFM Sco'!J478,'RF Mapping'!$A$1:$B$26,2,0)</f>
        <v>Hibernating</v>
      </c>
    </row>
    <row r="479" ht="15.75" customHeight="1">
      <c r="A479" s="5">
        <v>13615.0</v>
      </c>
      <c r="B479" s="5" t="str">
        <f>VLOOKUP(A479,'Customer Details'!$A$1:$B$3264,2,0)</f>
        <v>Australia</v>
      </c>
      <c r="C479" s="5">
        <f>DATEDIF('Customer Segmenation on RFM Sco'!C479,$N$1,"d")</f>
        <v>570</v>
      </c>
      <c r="D479" s="5">
        <v>1.0</v>
      </c>
      <c r="E479" s="16">
        <v>9.9</v>
      </c>
      <c r="F479" s="5">
        <f>VLOOKUP(C479,'Customer Segmenation on RFM Sco'!$P$4:$Q$8,2,1)</f>
        <v>2</v>
      </c>
      <c r="G479" s="5">
        <f>VLOOKUP(D479,'Customer Segmenation on RFM Sco'!$P$11:$Q$15,2,1)</f>
        <v>2</v>
      </c>
      <c r="H479" s="5">
        <f>VLOOKUP(E479,'Customer Segmenation on RFM Sco'!$P$18:$Q$22,2,1)</f>
        <v>1</v>
      </c>
      <c r="I479" s="5" t="str">
        <f t="shared" si="1"/>
        <v>221</v>
      </c>
      <c r="J479" s="5" t="str">
        <f>VLOOKUP('Customer Segmenation on RFM Sco'!J479,'RF Mapping'!$A$1:$B$26,2,0)</f>
        <v>Hibernating</v>
      </c>
    </row>
    <row r="480" ht="15.75" customHeight="1">
      <c r="A480" s="5">
        <v>13617.0</v>
      </c>
      <c r="B480" s="5" t="str">
        <f>VLOOKUP(A480,'Customer Details'!$A$1:$B$3264,2,0)</f>
        <v>USA</v>
      </c>
      <c r="C480" s="5">
        <f>DATEDIF('Customer Segmenation on RFM Sco'!C480,$N$1,"d")</f>
        <v>377</v>
      </c>
      <c r="D480" s="5">
        <v>3.0</v>
      </c>
      <c r="E480" s="16">
        <v>60.72</v>
      </c>
      <c r="F480" s="5">
        <f>VLOOKUP(C480,'Customer Segmenation on RFM Sco'!$P$4:$Q$8,2,1)</f>
        <v>5</v>
      </c>
      <c r="G480" s="5">
        <f>VLOOKUP(D480,'Customer Segmenation on RFM Sco'!$P$11:$Q$15,2,1)</f>
        <v>4</v>
      </c>
      <c r="H480" s="5">
        <f>VLOOKUP(E480,'Customer Segmenation on RFM Sco'!$P$18:$Q$22,2,1)</f>
        <v>3</v>
      </c>
      <c r="I480" s="5" t="str">
        <f t="shared" si="1"/>
        <v>543</v>
      </c>
      <c r="J480" s="5" t="str">
        <f>VLOOKUP('Customer Segmenation on RFM Sco'!J480,'RF Mapping'!$A$1:$B$26,2,0)</f>
        <v>Champions</v>
      </c>
    </row>
    <row r="481" ht="15.75" customHeight="1">
      <c r="A481" s="5">
        <v>13618.0</v>
      </c>
      <c r="B481" s="5" t="str">
        <f>VLOOKUP(A481,'Customer Details'!$A$1:$B$3264,2,0)</f>
        <v>China</v>
      </c>
      <c r="C481" s="5">
        <f>DATEDIF('Customer Segmenation on RFM Sco'!C481,$N$1,"d")</f>
        <v>418</v>
      </c>
      <c r="D481" s="5">
        <v>1.0</v>
      </c>
      <c r="E481" s="16">
        <v>30.0</v>
      </c>
      <c r="F481" s="5">
        <f>VLOOKUP(C481,'Customer Segmenation on RFM Sco'!$P$4:$Q$8,2,1)</f>
        <v>4</v>
      </c>
      <c r="G481" s="5">
        <f>VLOOKUP(D481,'Customer Segmenation on RFM Sco'!$P$11:$Q$15,2,1)</f>
        <v>2</v>
      </c>
      <c r="H481" s="5">
        <f>VLOOKUP(E481,'Customer Segmenation on RFM Sco'!$P$18:$Q$22,2,1)</f>
        <v>2</v>
      </c>
      <c r="I481" s="5" t="str">
        <f t="shared" si="1"/>
        <v>422</v>
      </c>
      <c r="J481" s="5" t="str">
        <f>VLOOKUP('Customer Segmenation on RFM Sco'!J481,'RF Mapping'!$A$1:$B$26,2,0)</f>
        <v>Potential Loyalists</v>
      </c>
    </row>
    <row r="482" ht="15.75" customHeight="1">
      <c r="A482" s="5">
        <v>13623.0</v>
      </c>
      <c r="B482" s="5" t="str">
        <f>VLOOKUP(A482,'Customer Details'!$A$1:$B$3264,2,0)</f>
        <v>United Kingdom</v>
      </c>
      <c r="C482" s="5">
        <f>DATEDIF('Customer Segmenation on RFM Sco'!C482,$N$1,"d")</f>
        <v>377</v>
      </c>
      <c r="D482" s="5">
        <v>2.0</v>
      </c>
      <c r="E482" s="16">
        <v>37.5</v>
      </c>
      <c r="F482" s="5">
        <f>VLOOKUP(C482,'Customer Segmenation on RFM Sco'!$P$4:$Q$8,2,1)</f>
        <v>5</v>
      </c>
      <c r="G482" s="5">
        <f>VLOOKUP(D482,'Customer Segmenation on RFM Sco'!$P$11:$Q$15,2,1)</f>
        <v>3</v>
      </c>
      <c r="H482" s="5">
        <f>VLOOKUP(E482,'Customer Segmenation on RFM Sco'!$P$18:$Q$22,2,1)</f>
        <v>3</v>
      </c>
      <c r="I482" s="5" t="str">
        <f t="shared" si="1"/>
        <v>533</v>
      </c>
      <c r="J482" s="5" t="str">
        <f>VLOOKUP('Customer Segmenation on RFM Sco'!J482,'RF Mapping'!$A$1:$B$26,2,0)</f>
        <v>Potential Loyalists</v>
      </c>
    </row>
    <row r="483" ht="15.75" customHeight="1">
      <c r="A483" s="5">
        <v>13627.0</v>
      </c>
      <c r="B483" s="5" t="str">
        <f>VLOOKUP(A483,'Customer Details'!$A$1:$B$3264,2,0)</f>
        <v>Australia</v>
      </c>
      <c r="C483" s="5">
        <f>DATEDIF('Customer Segmenation on RFM Sco'!C483,$N$1,"d")</f>
        <v>383</v>
      </c>
      <c r="D483" s="5">
        <v>3.0</v>
      </c>
      <c r="E483" s="16">
        <v>178.24999999999997</v>
      </c>
      <c r="F483" s="5">
        <f>VLOOKUP(C483,'Customer Segmenation on RFM Sco'!$P$4:$Q$8,2,1)</f>
        <v>4</v>
      </c>
      <c r="G483" s="5">
        <f>VLOOKUP(D483,'Customer Segmenation on RFM Sco'!$P$11:$Q$15,2,1)</f>
        <v>4</v>
      </c>
      <c r="H483" s="5">
        <f>VLOOKUP(E483,'Customer Segmenation on RFM Sco'!$P$18:$Q$22,2,1)</f>
        <v>4</v>
      </c>
      <c r="I483" s="5" t="str">
        <f t="shared" si="1"/>
        <v>444</v>
      </c>
      <c r="J483" s="5" t="str">
        <f>VLOOKUP('Customer Segmenation on RFM Sco'!J483,'RF Mapping'!$A$1:$B$26,2,0)</f>
        <v>Loyal Customers</v>
      </c>
    </row>
    <row r="484" ht="15.75" customHeight="1">
      <c r="A484" s="5">
        <v>13629.0</v>
      </c>
      <c r="B484" s="5" t="str">
        <f>VLOOKUP(A484,'Customer Details'!$A$1:$B$3264,2,0)</f>
        <v>India</v>
      </c>
      <c r="C484" s="5">
        <f>DATEDIF('Customer Segmenation on RFM Sco'!C484,$N$1,"d")</f>
        <v>510</v>
      </c>
      <c r="D484" s="5">
        <v>2.0</v>
      </c>
      <c r="E484" s="16">
        <v>86.22</v>
      </c>
      <c r="F484" s="5">
        <f>VLOOKUP(C484,'Customer Segmenation on RFM Sco'!$P$4:$Q$8,2,1)</f>
        <v>3</v>
      </c>
      <c r="G484" s="5">
        <f>VLOOKUP(D484,'Customer Segmenation on RFM Sco'!$P$11:$Q$15,2,1)</f>
        <v>3</v>
      </c>
      <c r="H484" s="5">
        <f>VLOOKUP(E484,'Customer Segmenation on RFM Sco'!$P$18:$Q$22,2,1)</f>
        <v>4</v>
      </c>
      <c r="I484" s="5" t="str">
        <f t="shared" si="1"/>
        <v>334</v>
      </c>
      <c r="J484" s="5" t="str">
        <f>VLOOKUP('Customer Segmenation on RFM Sco'!J484,'RF Mapping'!$A$1:$B$26,2,0)</f>
        <v>Need Attention</v>
      </c>
    </row>
    <row r="485" ht="15.75" customHeight="1">
      <c r="A485" s="5">
        <v>13630.0</v>
      </c>
      <c r="B485" s="5" t="str">
        <f>VLOOKUP(A485,'Customer Details'!$A$1:$B$3264,2,0)</f>
        <v>China</v>
      </c>
      <c r="C485" s="5">
        <f>DATEDIF('Customer Segmenation on RFM Sco'!C485,$N$1,"d")</f>
        <v>434</v>
      </c>
      <c r="D485" s="5">
        <v>4.0</v>
      </c>
      <c r="E485" s="16">
        <v>78.75</v>
      </c>
      <c r="F485" s="5">
        <f>VLOOKUP(C485,'Customer Segmenation on RFM Sco'!$P$4:$Q$8,2,1)</f>
        <v>3</v>
      </c>
      <c r="G485" s="5">
        <f>VLOOKUP(D485,'Customer Segmenation on RFM Sco'!$P$11:$Q$15,2,1)</f>
        <v>4</v>
      </c>
      <c r="H485" s="5">
        <f>VLOOKUP(E485,'Customer Segmenation on RFM Sco'!$P$18:$Q$22,2,1)</f>
        <v>4</v>
      </c>
      <c r="I485" s="5" t="str">
        <f t="shared" si="1"/>
        <v>344</v>
      </c>
      <c r="J485" s="5" t="str">
        <f>VLOOKUP('Customer Segmenation on RFM Sco'!J485,'RF Mapping'!$A$1:$B$26,2,0)</f>
        <v>Loyal Customers</v>
      </c>
    </row>
    <row r="486" ht="15.75" customHeight="1">
      <c r="A486" s="5">
        <v>13631.0</v>
      </c>
      <c r="B486" s="5" t="str">
        <f>VLOOKUP(A486,'Customer Details'!$A$1:$B$3264,2,0)</f>
        <v>United Kingdom</v>
      </c>
      <c r="C486" s="5">
        <f>DATEDIF('Customer Segmenation on RFM Sco'!C486,$N$1,"d")</f>
        <v>411</v>
      </c>
      <c r="D486" s="5">
        <v>4.0</v>
      </c>
      <c r="E486" s="16">
        <v>80.60000000000001</v>
      </c>
      <c r="F486" s="5">
        <f>VLOOKUP(C486,'Customer Segmenation on RFM Sco'!$P$4:$Q$8,2,1)</f>
        <v>4</v>
      </c>
      <c r="G486" s="5">
        <f>VLOOKUP(D486,'Customer Segmenation on RFM Sco'!$P$11:$Q$15,2,1)</f>
        <v>4</v>
      </c>
      <c r="H486" s="5">
        <f>VLOOKUP(E486,'Customer Segmenation on RFM Sco'!$P$18:$Q$22,2,1)</f>
        <v>4</v>
      </c>
      <c r="I486" s="5" t="str">
        <f t="shared" si="1"/>
        <v>444</v>
      </c>
      <c r="J486" s="5" t="str">
        <f>VLOOKUP('Customer Segmenation on RFM Sco'!J486,'RF Mapping'!$A$1:$B$26,2,0)</f>
        <v>Loyal Customers</v>
      </c>
    </row>
    <row r="487" ht="15.75" customHeight="1">
      <c r="A487" s="5">
        <v>13632.0</v>
      </c>
      <c r="B487" s="5" t="str">
        <f>VLOOKUP(A487,'Customer Details'!$A$1:$B$3264,2,0)</f>
        <v>India</v>
      </c>
      <c r="C487" s="5">
        <f>DATEDIF('Customer Segmenation on RFM Sco'!C487,$N$1,"d")</f>
        <v>705</v>
      </c>
      <c r="D487" s="5">
        <v>1.0</v>
      </c>
      <c r="E487" s="16">
        <v>47.7</v>
      </c>
      <c r="F487" s="5">
        <f>VLOOKUP(C487,'Customer Segmenation on RFM Sco'!$P$4:$Q$8,2,1)</f>
        <v>2</v>
      </c>
      <c r="G487" s="5">
        <f>VLOOKUP(D487,'Customer Segmenation on RFM Sco'!$P$11:$Q$15,2,1)</f>
        <v>2</v>
      </c>
      <c r="H487" s="5">
        <f>VLOOKUP(E487,'Customer Segmenation on RFM Sco'!$P$18:$Q$22,2,1)</f>
        <v>3</v>
      </c>
      <c r="I487" s="5" t="str">
        <f t="shared" si="1"/>
        <v>223</v>
      </c>
      <c r="J487" s="5" t="str">
        <f>VLOOKUP('Customer Segmenation on RFM Sco'!J487,'RF Mapping'!$A$1:$B$26,2,0)</f>
        <v>Hibernating</v>
      </c>
    </row>
    <row r="488" ht="15.75" customHeight="1">
      <c r="A488" s="5">
        <v>13634.0</v>
      </c>
      <c r="B488" s="5" t="str">
        <f>VLOOKUP(A488,'Customer Details'!$A$1:$B$3264,2,0)</f>
        <v>China</v>
      </c>
      <c r="C488" s="5">
        <f>DATEDIF('Customer Segmenation on RFM Sco'!C488,$N$1,"d")</f>
        <v>372</v>
      </c>
      <c r="D488" s="5">
        <v>3.0</v>
      </c>
      <c r="E488" s="16">
        <v>44.76</v>
      </c>
      <c r="F488" s="5">
        <f>VLOOKUP(C488,'Customer Segmenation on RFM Sco'!$P$4:$Q$8,2,1)</f>
        <v>5</v>
      </c>
      <c r="G488" s="5">
        <f>VLOOKUP(D488,'Customer Segmenation on RFM Sco'!$P$11:$Q$15,2,1)</f>
        <v>4</v>
      </c>
      <c r="H488" s="5">
        <f>VLOOKUP(E488,'Customer Segmenation on RFM Sco'!$P$18:$Q$22,2,1)</f>
        <v>3</v>
      </c>
      <c r="I488" s="5" t="str">
        <f t="shared" si="1"/>
        <v>543</v>
      </c>
      <c r="J488" s="5" t="str">
        <f>VLOOKUP('Customer Segmenation on RFM Sco'!J488,'RF Mapping'!$A$1:$B$26,2,0)</f>
        <v>Champions</v>
      </c>
    </row>
    <row r="489" ht="15.75" customHeight="1">
      <c r="A489" s="5">
        <v>13635.0</v>
      </c>
      <c r="B489" s="5" t="str">
        <f>VLOOKUP(A489,'Customer Details'!$A$1:$B$3264,2,0)</f>
        <v>Australia</v>
      </c>
      <c r="C489" s="5">
        <f>DATEDIF('Customer Segmenation on RFM Sco'!C489,$N$1,"d")</f>
        <v>522</v>
      </c>
      <c r="D489" s="5">
        <v>1.0</v>
      </c>
      <c r="E489" s="16">
        <v>17.700000000000003</v>
      </c>
      <c r="F489" s="5">
        <f>VLOOKUP(C489,'Customer Segmenation on RFM Sco'!$P$4:$Q$8,2,1)</f>
        <v>3</v>
      </c>
      <c r="G489" s="5">
        <f>VLOOKUP(D489,'Customer Segmenation on RFM Sco'!$P$11:$Q$15,2,1)</f>
        <v>2</v>
      </c>
      <c r="H489" s="5">
        <f>VLOOKUP(E489,'Customer Segmenation on RFM Sco'!$P$18:$Q$22,2,1)</f>
        <v>2</v>
      </c>
      <c r="I489" s="5" t="str">
        <f t="shared" si="1"/>
        <v>322</v>
      </c>
      <c r="J489" s="5" t="str">
        <f>VLOOKUP('Customer Segmenation on RFM Sco'!J489,'RF Mapping'!$A$1:$B$26,2,0)</f>
        <v>About to Sleep</v>
      </c>
    </row>
    <row r="490" ht="15.75" customHeight="1">
      <c r="A490" s="5">
        <v>13636.0</v>
      </c>
      <c r="B490" s="5" t="str">
        <f>VLOOKUP(A490,'Customer Details'!$A$1:$B$3264,2,0)</f>
        <v>Australia</v>
      </c>
      <c r="C490" s="5">
        <f>DATEDIF('Customer Segmenation on RFM Sco'!C490,$N$1,"d")</f>
        <v>632</v>
      </c>
      <c r="D490" s="5">
        <v>1.0</v>
      </c>
      <c r="E490" s="16">
        <v>39.0</v>
      </c>
      <c r="F490" s="5">
        <f>VLOOKUP(C490,'Customer Segmenation on RFM Sco'!$P$4:$Q$8,2,1)</f>
        <v>2</v>
      </c>
      <c r="G490" s="5">
        <f>VLOOKUP(D490,'Customer Segmenation on RFM Sco'!$P$11:$Q$15,2,1)</f>
        <v>2</v>
      </c>
      <c r="H490" s="5">
        <f>VLOOKUP(E490,'Customer Segmenation on RFM Sco'!$P$18:$Q$22,2,1)</f>
        <v>3</v>
      </c>
      <c r="I490" s="5" t="str">
        <f t="shared" si="1"/>
        <v>223</v>
      </c>
      <c r="J490" s="5" t="str">
        <f>VLOOKUP('Customer Segmenation on RFM Sco'!J490,'RF Mapping'!$A$1:$B$26,2,0)</f>
        <v>Hibernating</v>
      </c>
    </row>
    <row r="491" ht="15.75" customHeight="1">
      <c r="A491" s="5">
        <v>13637.0</v>
      </c>
      <c r="B491" s="5" t="str">
        <f>VLOOKUP(A491,'Customer Details'!$A$1:$B$3264,2,0)</f>
        <v>United Kingdom</v>
      </c>
      <c r="C491" s="5">
        <f>DATEDIF('Customer Segmenation on RFM Sco'!C491,$N$1,"d")</f>
        <v>532</v>
      </c>
      <c r="D491" s="5">
        <v>1.0</v>
      </c>
      <c r="E491" s="16">
        <v>34.8</v>
      </c>
      <c r="F491" s="5">
        <f>VLOOKUP(C491,'Customer Segmenation on RFM Sco'!$P$4:$Q$8,2,1)</f>
        <v>3</v>
      </c>
      <c r="G491" s="5">
        <f>VLOOKUP(D491,'Customer Segmenation on RFM Sco'!$P$11:$Q$15,2,1)</f>
        <v>2</v>
      </c>
      <c r="H491" s="5">
        <f>VLOOKUP(E491,'Customer Segmenation on RFM Sco'!$P$18:$Q$22,2,1)</f>
        <v>3</v>
      </c>
      <c r="I491" s="5" t="str">
        <f t="shared" si="1"/>
        <v>323</v>
      </c>
      <c r="J491" s="5" t="str">
        <f>VLOOKUP('Customer Segmenation on RFM Sco'!J491,'RF Mapping'!$A$1:$B$26,2,0)</f>
        <v>About to Sleep</v>
      </c>
    </row>
    <row r="492" ht="15.75" customHeight="1">
      <c r="A492" s="5">
        <v>13638.0</v>
      </c>
      <c r="B492" s="5" t="str">
        <f>VLOOKUP(A492,'Customer Details'!$A$1:$B$3264,2,0)</f>
        <v>India</v>
      </c>
      <c r="C492" s="5">
        <f>DATEDIF('Customer Segmenation on RFM Sco'!C492,$N$1,"d")</f>
        <v>378</v>
      </c>
      <c r="D492" s="5">
        <v>4.0</v>
      </c>
      <c r="E492" s="16">
        <v>79.53999999999999</v>
      </c>
      <c r="F492" s="5">
        <f>VLOOKUP(C492,'Customer Segmenation on RFM Sco'!$P$4:$Q$8,2,1)</f>
        <v>5</v>
      </c>
      <c r="G492" s="5">
        <f>VLOOKUP(D492,'Customer Segmenation on RFM Sco'!$P$11:$Q$15,2,1)</f>
        <v>4</v>
      </c>
      <c r="H492" s="5">
        <f>VLOOKUP(E492,'Customer Segmenation on RFM Sco'!$P$18:$Q$22,2,1)</f>
        <v>4</v>
      </c>
      <c r="I492" s="5" t="str">
        <f t="shared" si="1"/>
        <v>544</v>
      </c>
      <c r="J492" s="5" t="str">
        <f>VLOOKUP('Customer Segmenation on RFM Sco'!J492,'RF Mapping'!$A$1:$B$26,2,0)</f>
        <v>Champions</v>
      </c>
    </row>
    <row r="493" ht="15.75" customHeight="1">
      <c r="A493" s="5">
        <v>13642.0</v>
      </c>
      <c r="B493" s="5" t="str">
        <f>VLOOKUP(A493,'Customer Details'!$A$1:$B$3264,2,0)</f>
        <v>China</v>
      </c>
      <c r="C493" s="5">
        <f>DATEDIF('Customer Segmenation on RFM Sco'!C493,$N$1,"d")</f>
        <v>444</v>
      </c>
      <c r="D493" s="5">
        <v>4.0</v>
      </c>
      <c r="E493" s="16">
        <v>235.74</v>
      </c>
      <c r="F493" s="5">
        <f>VLOOKUP(C493,'Customer Segmenation on RFM Sco'!$P$4:$Q$8,2,1)</f>
        <v>3</v>
      </c>
      <c r="G493" s="5">
        <f>VLOOKUP(D493,'Customer Segmenation on RFM Sco'!$P$11:$Q$15,2,1)</f>
        <v>4</v>
      </c>
      <c r="H493" s="5">
        <f>VLOOKUP(E493,'Customer Segmenation on RFM Sco'!$P$18:$Q$22,2,1)</f>
        <v>4</v>
      </c>
      <c r="I493" s="5" t="str">
        <f t="shared" si="1"/>
        <v>344</v>
      </c>
      <c r="J493" s="5" t="str">
        <f>VLOOKUP('Customer Segmenation on RFM Sco'!J493,'RF Mapping'!$A$1:$B$26,2,0)</f>
        <v>Loyal Customers</v>
      </c>
    </row>
    <row r="494" ht="15.75" customHeight="1">
      <c r="A494" s="5">
        <v>13643.0</v>
      </c>
      <c r="B494" s="5" t="str">
        <f>VLOOKUP(A494,'Customer Details'!$A$1:$B$3264,2,0)</f>
        <v>China</v>
      </c>
      <c r="C494" s="5">
        <f>DATEDIF('Customer Segmenation on RFM Sco'!C494,$N$1,"d")</f>
        <v>449</v>
      </c>
      <c r="D494" s="5">
        <v>1.0</v>
      </c>
      <c r="E494" s="16">
        <v>20.4</v>
      </c>
      <c r="F494" s="5">
        <f>VLOOKUP(C494,'Customer Segmenation on RFM Sco'!$P$4:$Q$8,2,1)</f>
        <v>3</v>
      </c>
      <c r="G494" s="5">
        <f>VLOOKUP(D494,'Customer Segmenation on RFM Sco'!$P$11:$Q$15,2,1)</f>
        <v>2</v>
      </c>
      <c r="H494" s="5">
        <f>VLOOKUP(E494,'Customer Segmenation on RFM Sco'!$P$18:$Q$22,2,1)</f>
        <v>2</v>
      </c>
      <c r="I494" s="5" t="str">
        <f t="shared" si="1"/>
        <v>322</v>
      </c>
      <c r="J494" s="5" t="str">
        <f>VLOOKUP('Customer Segmenation on RFM Sco'!J494,'RF Mapping'!$A$1:$B$26,2,0)</f>
        <v>About to Sleep</v>
      </c>
    </row>
    <row r="495" ht="15.75" customHeight="1">
      <c r="A495" s="5">
        <v>13644.0</v>
      </c>
      <c r="B495" s="5" t="str">
        <f>VLOOKUP(A495,'Customer Details'!$A$1:$B$3264,2,0)</f>
        <v>India</v>
      </c>
      <c r="C495" s="5">
        <f>DATEDIF('Customer Segmenation on RFM Sco'!C495,$N$1,"d")</f>
        <v>379</v>
      </c>
      <c r="D495" s="5">
        <v>2.0</v>
      </c>
      <c r="E495" s="16">
        <v>34.2</v>
      </c>
      <c r="F495" s="5">
        <f>VLOOKUP(C495,'Customer Segmenation on RFM Sco'!$P$4:$Q$8,2,1)</f>
        <v>5</v>
      </c>
      <c r="G495" s="5">
        <f>VLOOKUP(D495,'Customer Segmenation on RFM Sco'!$P$11:$Q$15,2,1)</f>
        <v>3</v>
      </c>
      <c r="H495" s="5">
        <f>VLOOKUP(E495,'Customer Segmenation on RFM Sco'!$P$18:$Q$22,2,1)</f>
        <v>3</v>
      </c>
      <c r="I495" s="5" t="str">
        <f t="shared" si="1"/>
        <v>533</v>
      </c>
      <c r="J495" s="5" t="str">
        <f>VLOOKUP('Customer Segmenation on RFM Sco'!J495,'RF Mapping'!$A$1:$B$26,2,0)</f>
        <v>Potential Loyalists</v>
      </c>
    </row>
    <row r="496" ht="15.75" customHeight="1">
      <c r="A496" s="5">
        <v>13647.0</v>
      </c>
      <c r="B496" s="5" t="str">
        <f>VLOOKUP(A496,'Customer Details'!$A$1:$B$3264,2,0)</f>
        <v>China</v>
      </c>
      <c r="C496" s="5">
        <f>DATEDIF('Customer Segmenation on RFM Sco'!C496,$N$1,"d")</f>
        <v>591</v>
      </c>
      <c r="D496" s="5">
        <v>1.0</v>
      </c>
      <c r="E496" s="16">
        <v>136.02</v>
      </c>
      <c r="F496" s="5">
        <f>VLOOKUP(C496,'Customer Segmenation on RFM Sco'!$P$4:$Q$8,2,1)</f>
        <v>2</v>
      </c>
      <c r="G496" s="5">
        <f>VLOOKUP(D496,'Customer Segmenation on RFM Sco'!$P$11:$Q$15,2,1)</f>
        <v>2</v>
      </c>
      <c r="H496" s="5">
        <f>VLOOKUP(E496,'Customer Segmenation on RFM Sco'!$P$18:$Q$22,2,1)</f>
        <v>4</v>
      </c>
      <c r="I496" s="5" t="str">
        <f t="shared" si="1"/>
        <v>224</v>
      </c>
      <c r="J496" s="5" t="str">
        <f>VLOOKUP('Customer Segmenation on RFM Sco'!J496,'RF Mapping'!$A$1:$B$26,2,0)</f>
        <v>Hibernating</v>
      </c>
    </row>
    <row r="497" ht="15.75" customHeight="1">
      <c r="A497" s="5">
        <v>13649.0</v>
      </c>
      <c r="B497" s="5" t="str">
        <f>VLOOKUP(A497,'Customer Details'!$A$1:$B$3264,2,0)</f>
        <v>USA</v>
      </c>
      <c r="C497" s="5">
        <f>DATEDIF('Customer Segmenation on RFM Sco'!C497,$N$1,"d")</f>
        <v>467</v>
      </c>
      <c r="D497" s="5">
        <v>1.0</v>
      </c>
      <c r="E497" s="16">
        <v>34.400000000000006</v>
      </c>
      <c r="F497" s="5">
        <f>VLOOKUP(C497,'Customer Segmenation on RFM Sco'!$P$4:$Q$8,2,1)</f>
        <v>3</v>
      </c>
      <c r="G497" s="5">
        <f>VLOOKUP(D497,'Customer Segmenation on RFM Sco'!$P$11:$Q$15,2,1)</f>
        <v>2</v>
      </c>
      <c r="H497" s="5">
        <f>VLOOKUP(E497,'Customer Segmenation on RFM Sco'!$P$18:$Q$22,2,1)</f>
        <v>3</v>
      </c>
      <c r="I497" s="5" t="str">
        <f t="shared" si="1"/>
        <v>323</v>
      </c>
      <c r="J497" s="5" t="str">
        <f>VLOOKUP('Customer Segmenation on RFM Sco'!J497,'RF Mapping'!$A$1:$B$26,2,0)</f>
        <v>About to Sleep</v>
      </c>
    </row>
    <row r="498" ht="15.75" customHeight="1">
      <c r="A498" s="5">
        <v>13650.0</v>
      </c>
      <c r="B498" s="5" t="str">
        <f>VLOOKUP(A498,'Customer Details'!$A$1:$B$3264,2,0)</f>
        <v>Australia</v>
      </c>
      <c r="C498" s="5">
        <f>DATEDIF('Customer Segmenation on RFM Sco'!C498,$N$1,"d")</f>
        <v>411</v>
      </c>
      <c r="D498" s="5">
        <v>1.0</v>
      </c>
      <c r="E498" s="16">
        <v>10.83</v>
      </c>
      <c r="F498" s="5">
        <f>VLOOKUP(C498,'Customer Segmenation on RFM Sco'!$P$4:$Q$8,2,1)</f>
        <v>4</v>
      </c>
      <c r="G498" s="5">
        <f>VLOOKUP(D498,'Customer Segmenation on RFM Sco'!$P$11:$Q$15,2,1)</f>
        <v>2</v>
      </c>
      <c r="H498" s="5">
        <f>VLOOKUP(E498,'Customer Segmenation on RFM Sco'!$P$18:$Q$22,2,1)</f>
        <v>1</v>
      </c>
      <c r="I498" s="5" t="str">
        <f t="shared" si="1"/>
        <v>421</v>
      </c>
      <c r="J498" s="5" t="str">
        <f>VLOOKUP('Customer Segmenation on RFM Sco'!J498,'RF Mapping'!$A$1:$B$26,2,0)</f>
        <v>Potential Loyalists</v>
      </c>
    </row>
    <row r="499" ht="15.75" customHeight="1">
      <c r="A499" s="5">
        <v>13651.0</v>
      </c>
      <c r="B499" s="5" t="str">
        <f>VLOOKUP(A499,'Customer Details'!$A$1:$B$3264,2,0)</f>
        <v>USA</v>
      </c>
      <c r="C499" s="5">
        <f>DATEDIF('Customer Segmenation on RFM Sco'!C499,$N$1,"d")</f>
        <v>490</v>
      </c>
      <c r="D499" s="5">
        <v>2.0</v>
      </c>
      <c r="E499" s="16">
        <v>9.25</v>
      </c>
      <c r="F499" s="5">
        <f>VLOOKUP(C499,'Customer Segmenation on RFM Sco'!$P$4:$Q$8,2,1)</f>
        <v>3</v>
      </c>
      <c r="G499" s="5">
        <f>VLOOKUP(D499,'Customer Segmenation on RFM Sco'!$P$11:$Q$15,2,1)</f>
        <v>3</v>
      </c>
      <c r="H499" s="5">
        <f>VLOOKUP(E499,'Customer Segmenation on RFM Sco'!$P$18:$Q$22,2,1)</f>
        <v>1</v>
      </c>
      <c r="I499" s="5" t="str">
        <f t="shared" si="1"/>
        <v>331</v>
      </c>
      <c r="J499" s="5" t="str">
        <f>VLOOKUP('Customer Segmenation on RFM Sco'!J499,'RF Mapping'!$A$1:$B$26,2,0)</f>
        <v>Need Attention</v>
      </c>
    </row>
    <row r="500" ht="15.75" customHeight="1">
      <c r="A500" s="5">
        <v>13652.0</v>
      </c>
      <c r="B500" s="5" t="str">
        <f>VLOOKUP(A500,'Customer Details'!$A$1:$B$3264,2,0)</f>
        <v>United Kingdom</v>
      </c>
      <c r="C500" s="5">
        <f>DATEDIF('Customer Segmenation on RFM Sco'!C500,$N$1,"d")</f>
        <v>434</v>
      </c>
      <c r="D500" s="5">
        <v>3.0</v>
      </c>
      <c r="E500" s="16">
        <v>48.72</v>
      </c>
      <c r="F500" s="5">
        <f>VLOOKUP(C500,'Customer Segmenation on RFM Sco'!$P$4:$Q$8,2,1)</f>
        <v>3</v>
      </c>
      <c r="G500" s="5">
        <f>VLOOKUP(D500,'Customer Segmenation on RFM Sco'!$P$11:$Q$15,2,1)</f>
        <v>4</v>
      </c>
      <c r="H500" s="5">
        <f>VLOOKUP(E500,'Customer Segmenation on RFM Sco'!$P$18:$Q$22,2,1)</f>
        <v>3</v>
      </c>
      <c r="I500" s="5" t="str">
        <f t="shared" si="1"/>
        <v>343</v>
      </c>
      <c r="J500" s="5" t="str">
        <f>VLOOKUP('Customer Segmenation on RFM Sco'!J500,'RF Mapping'!$A$1:$B$26,2,0)</f>
        <v>Loyal Customers</v>
      </c>
    </row>
    <row r="501" ht="15.75" customHeight="1">
      <c r="A501" s="5">
        <v>13654.0</v>
      </c>
      <c r="B501" s="5" t="str">
        <f>VLOOKUP(A501,'Customer Details'!$A$1:$B$3264,2,0)</f>
        <v>United Kingdom</v>
      </c>
      <c r="C501" s="5">
        <f>DATEDIF('Customer Segmenation on RFM Sco'!C501,$N$1,"d")</f>
        <v>663</v>
      </c>
      <c r="D501" s="5">
        <v>1.0</v>
      </c>
      <c r="E501" s="16">
        <v>60.0</v>
      </c>
      <c r="F501" s="5">
        <f>VLOOKUP(C501,'Customer Segmenation on RFM Sco'!$P$4:$Q$8,2,1)</f>
        <v>2</v>
      </c>
      <c r="G501" s="5">
        <f>VLOOKUP(D501,'Customer Segmenation on RFM Sco'!$P$11:$Q$15,2,1)</f>
        <v>2</v>
      </c>
      <c r="H501" s="5">
        <f>VLOOKUP(E501,'Customer Segmenation on RFM Sco'!$P$18:$Q$22,2,1)</f>
        <v>3</v>
      </c>
      <c r="I501" s="5" t="str">
        <f t="shared" si="1"/>
        <v>223</v>
      </c>
      <c r="J501" s="5" t="str">
        <f>VLOOKUP('Customer Segmenation on RFM Sco'!J501,'RF Mapping'!$A$1:$B$26,2,0)</f>
        <v>Hibernating</v>
      </c>
    </row>
    <row r="502" ht="15.75" customHeight="1">
      <c r="A502" s="5">
        <v>13656.0</v>
      </c>
      <c r="B502" s="5" t="str">
        <f>VLOOKUP(A502,'Customer Details'!$A$1:$B$3264,2,0)</f>
        <v>China</v>
      </c>
      <c r="C502" s="5">
        <f>DATEDIF('Customer Segmenation on RFM Sco'!C502,$N$1,"d")</f>
        <v>377</v>
      </c>
      <c r="D502" s="5">
        <v>9.0</v>
      </c>
      <c r="E502" s="16">
        <v>167.29000000000002</v>
      </c>
      <c r="F502" s="5">
        <f>VLOOKUP(C502,'Customer Segmenation on RFM Sco'!$P$4:$Q$8,2,1)</f>
        <v>5</v>
      </c>
      <c r="G502" s="5">
        <f>VLOOKUP(D502,'Customer Segmenation on RFM Sco'!$P$11:$Q$15,2,1)</f>
        <v>4</v>
      </c>
      <c r="H502" s="5">
        <f>VLOOKUP(E502,'Customer Segmenation on RFM Sco'!$P$18:$Q$22,2,1)</f>
        <v>4</v>
      </c>
      <c r="I502" s="5" t="str">
        <f t="shared" si="1"/>
        <v>544</v>
      </c>
      <c r="J502" s="5" t="str">
        <f>VLOOKUP('Customer Segmenation on RFM Sco'!J502,'RF Mapping'!$A$1:$B$26,2,0)</f>
        <v>Champions</v>
      </c>
    </row>
    <row r="503" ht="15.75" customHeight="1">
      <c r="A503" s="5">
        <v>13658.0</v>
      </c>
      <c r="B503" s="5" t="str">
        <f>VLOOKUP(A503,'Customer Details'!$A$1:$B$3264,2,0)</f>
        <v>United Kingdom</v>
      </c>
      <c r="C503" s="5">
        <f>DATEDIF('Customer Segmenation on RFM Sco'!C503,$N$1,"d")</f>
        <v>458</v>
      </c>
      <c r="D503" s="5">
        <v>5.0</v>
      </c>
      <c r="E503" s="16">
        <v>54.50999999999999</v>
      </c>
      <c r="F503" s="5">
        <f>VLOOKUP(C503,'Customer Segmenation on RFM Sco'!$P$4:$Q$8,2,1)</f>
        <v>3</v>
      </c>
      <c r="G503" s="5">
        <f>VLOOKUP(D503,'Customer Segmenation on RFM Sco'!$P$11:$Q$15,2,1)</f>
        <v>4</v>
      </c>
      <c r="H503" s="5">
        <f>VLOOKUP(E503,'Customer Segmenation on RFM Sco'!$P$18:$Q$22,2,1)</f>
        <v>3</v>
      </c>
      <c r="I503" s="5" t="str">
        <f t="shared" si="1"/>
        <v>343</v>
      </c>
      <c r="J503" s="5" t="str">
        <f>VLOOKUP('Customer Segmenation on RFM Sco'!J503,'RF Mapping'!$A$1:$B$26,2,0)</f>
        <v>Loyal Customers</v>
      </c>
    </row>
    <row r="504" ht="15.75" customHeight="1">
      <c r="A504" s="5">
        <v>13659.0</v>
      </c>
      <c r="B504" s="5" t="str">
        <f>VLOOKUP(A504,'Customer Details'!$A$1:$B$3264,2,0)</f>
        <v>United Kingdom</v>
      </c>
      <c r="C504" s="5">
        <f>DATEDIF('Customer Segmenation on RFM Sco'!C504,$N$1,"d")</f>
        <v>386</v>
      </c>
      <c r="D504" s="5">
        <v>4.0</v>
      </c>
      <c r="E504" s="16">
        <v>63.52</v>
      </c>
      <c r="F504" s="5">
        <f>VLOOKUP(C504,'Customer Segmenation on RFM Sco'!$P$4:$Q$8,2,1)</f>
        <v>4</v>
      </c>
      <c r="G504" s="5">
        <f>VLOOKUP(D504,'Customer Segmenation on RFM Sco'!$P$11:$Q$15,2,1)</f>
        <v>4</v>
      </c>
      <c r="H504" s="5">
        <f>VLOOKUP(E504,'Customer Segmenation on RFM Sco'!$P$18:$Q$22,2,1)</f>
        <v>3</v>
      </c>
      <c r="I504" s="5" t="str">
        <f t="shared" si="1"/>
        <v>443</v>
      </c>
      <c r="J504" s="5" t="str">
        <f>VLOOKUP('Customer Segmenation on RFM Sco'!J504,'RF Mapping'!$A$1:$B$26,2,0)</f>
        <v>Loyal Customers</v>
      </c>
    </row>
    <row r="505" ht="15.75" customHeight="1">
      <c r="A505" s="5">
        <v>13662.0</v>
      </c>
      <c r="B505" s="5" t="str">
        <f>VLOOKUP(A505,'Customer Details'!$A$1:$B$3264,2,0)</f>
        <v>Australia</v>
      </c>
      <c r="C505" s="5">
        <f>DATEDIF('Customer Segmenation on RFM Sco'!C505,$N$1,"d")</f>
        <v>558</v>
      </c>
      <c r="D505" s="5">
        <v>1.0</v>
      </c>
      <c r="E505" s="16">
        <v>15.0</v>
      </c>
      <c r="F505" s="5">
        <f>VLOOKUP(C505,'Customer Segmenation on RFM Sco'!$P$4:$Q$8,2,1)</f>
        <v>2</v>
      </c>
      <c r="G505" s="5">
        <f>VLOOKUP(D505,'Customer Segmenation on RFM Sco'!$P$11:$Q$15,2,1)</f>
        <v>2</v>
      </c>
      <c r="H505" s="5">
        <f>VLOOKUP(E505,'Customer Segmenation on RFM Sco'!$P$18:$Q$22,2,1)</f>
        <v>2</v>
      </c>
      <c r="I505" s="5" t="str">
        <f t="shared" si="1"/>
        <v>222</v>
      </c>
      <c r="J505" s="5" t="str">
        <f>VLOOKUP('Customer Segmenation on RFM Sco'!J505,'RF Mapping'!$A$1:$B$26,2,0)</f>
        <v>Hibernating</v>
      </c>
    </row>
    <row r="506" ht="15.75" customHeight="1">
      <c r="A506" s="5">
        <v>13666.0</v>
      </c>
      <c r="B506" s="5" t="str">
        <f>VLOOKUP(A506,'Customer Details'!$A$1:$B$3264,2,0)</f>
        <v>India</v>
      </c>
      <c r="C506" s="5">
        <f>DATEDIF('Customer Segmenation on RFM Sco'!C506,$N$1,"d")</f>
        <v>399</v>
      </c>
      <c r="D506" s="5">
        <v>1.0</v>
      </c>
      <c r="E506" s="16">
        <v>0.85</v>
      </c>
      <c r="F506" s="5">
        <f>VLOOKUP(C506,'Customer Segmenation on RFM Sco'!$P$4:$Q$8,2,1)</f>
        <v>4</v>
      </c>
      <c r="G506" s="5">
        <f>VLOOKUP(D506,'Customer Segmenation on RFM Sco'!$P$11:$Q$15,2,1)</f>
        <v>2</v>
      </c>
      <c r="H506" s="5">
        <f>VLOOKUP(E506,'Customer Segmenation on RFM Sco'!$P$18:$Q$22,2,1)</f>
        <v>1</v>
      </c>
      <c r="I506" s="5" t="str">
        <f t="shared" si="1"/>
        <v>421</v>
      </c>
      <c r="J506" s="5" t="str">
        <f>VLOOKUP('Customer Segmenation on RFM Sco'!J506,'RF Mapping'!$A$1:$B$26,2,0)</f>
        <v>Potential Loyalists</v>
      </c>
    </row>
    <row r="507" ht="15.75" customHeight="1">
      <c r="A507" s="5">
        <v>13667.0</v>
      </c>
      <c r="B507" s="5" t="str">
        <f>VLOOKUP(A507,'Customer Details'!$A$1:$B$3264,2,0)</f>
        <v>USA</v>
      </c>
      <c r="C507" s="5">
        <f>DATEDIF('Customer Segmenation on RFM Sco'!C507,$N$1,"d")</f>
        <v>394</v>
      </c>
      <c r="D507" s="5">
        <v>3.0</v>
      </c>
      <c r="E507" s="16">
        <v>99.14999999999999</v>
      </c>
      <c r="F507" s="5">
        <f>VLOOKUP(C507,'Customer Segmenation on RFM Sco'!$P$4:$Q$8,2,1)</f>
        <v>4</v>
      </c>
      <c r="G507" s="5">
        <f>VLOOKUP(D507,'Customer Segmenation on RFM Sco'!$P$11:$Q$15,2,1)</f>
        <v>4</v>
      </c>
      <c r="H507" s="5">
        <f>VLOOKUP(E507,'Customer Segmenation on RFM Sco'!$P$18:$Q$22,2,1)</f>
        <v>4</v>
      </c>
      <c r="I507" s="5" t="str">
        <f t="shared" si="1"/>
        <v>444</v>
      </c>
      <c r="J507" s="5" t="str">
        <f>VLOOKUP('Customer Segmenation on RFM Sco'!J507,'RF Mapping'!$A$1:$B$26,2,0)</f>
        <v>Loyal Customers</v>
      </c>
    </row>
    <row r="508" ht="15.75" customHeight="1">
      <c r="A508" s="5">
        <v>13668.0</v>
      </c>
      <c r="B508" s="5" t="str">
        <f>VLOOKUP(A508,'Customer Details'!$A$1:$B$3264,2,0)</f>
        <v>Australia</v>
      </c>
      <c r="C508" s="5">
        <f>DATEDIF('Customer Segmenation on RFM Sco'!C508,$N$1,"d")</f>
        <v>418</v>
      </c>
      <c r="D508" s="5">
        <v>2.0</v>
      </c>
      <c r="E508" s="16">
        <v>16.8</v>
      </c>
      <c r="F508" s="5">
        <f>VLOOKUP(C508,'Customer Segmenation on RFM Sco'!$P$4:$Q$8,2,1)</f>
        <v>4</v>
      </c>
      <c r="G508" s="5">
        <f>VLOOKUP(D508,'Customer Segmenation on RFM Sco'!$P$11:$Q$15,2,1)</f>
        <v>3</v>
      </c>
      <c r="H508" s="5">
        <f>VLOOKUP(E508,'Customer Segmenation on RFM Sco'!$P$18:$Q$22,2,1)</f>
        <v>2</v>
      </c>
      <c r="I508" s="5" t="str">
        <f t="shared" si="1"/>
        <v>432</v>
      </c>
      <c r="J508" s="5" t="str">
        <f>VLOOKUP('Customer Segmenation on RFM Sco'!J508,'RF Mapping'!$A$1:$B$26,2,0)</f>
        <v>Potential Loyalists</v>
      </c>
    </row>
    <row r="509" ht="15.75" customHeight="1">
      <c r="A509" s="5">
        <v>13672.0</v>
      </c>
      <c r="B509" s="5" t="str">
        <f>VLOOKUP(A509,'Customer Details'!$A$1:$B$3264,2,0)</f>
        <v>USA</v>
      </c>
      <c r="C509" s="5">
        <f>DATEDIF('Customer Segmenation on RFM Sco'!C509,$N$1,"d")</f>
        <v>478</v>
      </c>
      <c r="D509" s="5">
        <v>2.0</v>
      </c>
      <c r="E509" s="16">
        <v>154.79999999999998</v>
      </c>
      <c r="F509" s="5">
        <f>VLOOKUP(C509,'Customer Segmenation on RFM Sco'!$P$4:$Q$8,2,1)</f>
        <v>3</v>
      </c>
      <c r="G509" s="5">
        <f>VLOOKUP(D509,'Customer Segmenation on RFM Sco'!$P$11:$Q$15,2,1)</f>
        <v>3</v>
      </c>
      <c r="H509" s="5">
        <f>VLOOKUP(E509,'Customer Segmenation on RFM Sco'!$P$18:$Q$22,2,1)</f>
        <v>4</v>
      </c>
      <c r="I509" s="5" t="str">
        <f t="shared" si="1"/>
        <v>334</v>
      </c>
      <c r="J509" s="5" t="str">
        <f>VLOOKUP('Customer Segmenation on RFM Sco'!J509,'RF Mapping'!$A$1:$B$26,2,0)</f>
        <v>Need Attention</v>
      </c>
    </row>
    <row r="510" ht="15.75" customHeight="1">
      <c r="A510" s="5">
        <v>13673.0</v>
      </c>
      <c r="B510" s="5" t="str">
        <f>VLOOKUP(A510,'Customer Details'!$A$1:$B$3264,2,0)</f>
        <v>China</v>
      </c>
      <c r="C510" s="5">
        <f>DATEDIF('Customer Segmenation on RFM Sco'!C510,$N$1,"d")</f>
        <v>369</v>
      </c>
      <c r="D510" s="5">
        <v>4.0</v>
      </c>
      <c r="E510" s="16">
        <v>107.74999999999999</v>
      </c>
      <c r="F510" s="5">
        <f>VLOOKUP(C510,'Customer Segmenation on RFM Sco'!$P$4:$Q$8,2,1)</f>
        <v>5</v>
      </c>
      <c r="G510" s="5">
        <f>VLOOKUP(D510,'Customer Segmenation on RFM Sco'!$P$11:$Q$15,2,1)</f>
        <v>4</v>
      </c>
      <c r="H510" s="5">
        <f>VLOOKUP(E510,'Customer Segmenation on RFM Sco'!$P$18:$Q$22,2,1)</f>
        <v>4</v>
      </c>
      <c r="I510" s="5" t="str">
        <f t="shared" si="1"/>
        <v>544</v>
      </c>
      <c r="J510" s="5" t="str">
        <f>VLOOKUP('Customer Segmenation on RFM Sco'!J510,'RF Mapping'!$A$1:$B$26,2,0)</f>
        <v>Champions</v>
      </c>
    </row>
    <row r="511" ht="15.75" customHeight="1">
      <c r="A511" s="5">
        <v>13675.0</v>
      </c>
      <c r="B511" s="5" t="str">
        <f>VLOOKUP(A511,'Customer Details'!$A$1:$B$3264,2,0)</f>
        <v>India</v>
      </c>
      <c r="C511" s="5">
        <f>DATEDIF('Customer Segmenation on RFM Sco'!C511,$N$1,"d")</f>
        <v>374</v>
      </c>
      <c r="D511" s="5">
        <v>7.0</v>
      </c>
      <c r="E511" s="16">
        <v>174.71</v>
      </c>
      <c r="F511" s="5">
        <f>VLOOKUP(C511,'Customer Segmenation on RFM Sco'!$P$4:$Q$8,2,1)</f>
        <v>5</v>
      </c>
      <c r="G511" s="5">
        <f>VLOOKUP(D511,'Customer Segmenation on RFM Sco'!$P$11:$Q$15,2,1)</f>
        <v>4</v>
      </c>
      <c r="H511" s="5">
        <f>VLOOKUP(E511,'Customer Segmenation on RFM Sco'!$P$18:$Q$22,2,1)</f>
        <v>4</v>
      </c>
      <c r="I511" s="5" t="str">
        <f t="shared" si="1"/>
        <v>544</v>
      </c>
      <c r="J511" s="5" t="str">
        <f>VLOOKUP('Customer Segmenation on RFM Sco'!J511,'RF Mapping'!$A$1:$B$26,2,0)</f>
        <v>Champions</v>
      </c>
    </row>
    <row r="512" ht="15.75" customHeight="1">
      <c r="A512" s="5">
        <v>13678.0</v>
      </c>
      <c r="B512" s="5" t="str">
        <f>VLOOKUP(A512,'Customer Details'!$A$1:$B$3264,2,0)</f>
        <v>USA</v>
      </c>
      <c r="C512" s="5">
        <f>DATEDIF('Customer Segmenation on RFM Sco'!C512,$N$1,"d")</f>
        <v>565</v>
      </c>
      <c r="D512" s="5">
        <v>1.0</v>
      </c>
      <c r="E512" s="16">
        <v>16.6</v>
      </c>
      <c r="F512" s="5">
        <f>VLOOKUP(C512,'Customer Segmenation on RFM Sco'!$P$4:$Q$8,2,1)</f>
        <v>2</v>
      </c>
      <c r="G512" s="5">
        <f>VLOOKUP(D512,'Customer Segmenation on RFM Sco'!$P$11:$Q$15,2,1)</f>
        <v>2</v>
      </c>
      <c r="H512" s="5">
        <f>VLOOKUP(E512,'Customer Segmenation on RFM Sco'!$P$18:$Q$22,2,1)</f>
        <v>2</v>
      </c>
      <c r="I512" s="5" t="str">
        <f t="shared" si="1"/>
        <v>222</v>
      </c>
      <c r="J512" s="5" t="str">
        <f>VLOOKUP('Customer Segmenation on RFM Sco'!J512,'RF Mapping'!$A$1:$B$26,2,0)</f>
        <v>Hibernating</v>
      </c>
    </row>
    <row r="513" ht="15.75" customHeight="1">
      <c r="A513" s="5">
        <v>13680.0</v>
      </c>
      <c r="B513" s="5" t="str">
        <f>VLOOKUP(A513,'Customer Details'!$A$1:$B$3264,2,0)</f>
        <v>USA</v>
      </c>
      <c r="C513" s="5">
        <f>DATEDIF('Customer Segmenation on RFM Sco'!C513,$N$1,"d")</f>
        <v>397</v>
      </c>
      <c r="D513" s="5">
        <v>1.0</v>
      </c>
      <c r="E513" s="16">
        <v>0.39</v>
      </c>
      <c r="F513" s="5">
        <f>VLOOKUP(C513,'Customer Segmenation on RFM Sco'!$P$4:$Q$8,2,1)</f>
        <v>4</v>
      </c>
      <c r="G513" s="5">
        <f>VLOOKUP(D513,'Customer Segmenation on RFM Sco'!$P$11:$Q$15,2,1)</f>
        <v>2</v>
      </c>
      <c r="H513" s="5">
        <f>VLOOKUP(E513,'Customer Segmenation on RFM Sco'!$P$18:$Q$22,2,1)</f>
        <v>1</v>
      </c>
      <c r="I513" s="5" t="str">
        <f t="shared" si="1"/>
        <v>421</v>
      </c>
      <c r="J513" s="5" t="str">
        <f>VLOOKUP('Customer Segmenation on RFM Sco'!J513,'RF Mapping'!$A$1:$B$26,2,0)</f>
        <v>Potential Loyalists</v>
      </c>
    </row>
    <row r="514" ht="15.75" customHeight="1">
      <c r="A514" s="5">
        <v>13681.0</v>
      </c>
      <c r="B514" s="5" t="str">
        <f>VLOOKUP(A514,'Customer Details'!$A$1:$B$3264,2,0)</f>
        <v>India</v>
      </c>
      <c r="C514" s="5">
        <f>DATEDIF('Customer Segmenation on RFM Sco'!C514,$N$1,"d")</f>
        <v>418</v>
      </c>
      <c r="D514" s="5">
        <v>6.0</v>
      </c>
      <c r="E514" s="16">
        <v>291.95000000000005</v>
      </c>
      <c r="F514" s="5">
        <f>VLOOKUP(C514,'Customer Segmenation on RFM Sco'!$P$4:$Q$8,2,1)</f>
        <v>4</v>
      </c>
      <c r="G514" s="5">
        <f>VLOOKUP(D514,'Customer Segmenation on RFM Sco'!$P$11:$Q$15,2,1)</f>
        <v>4</v>
      </c>
      <c r="H514" s="5">
        <f>VLOOKUP(E514,'Customer Segmenation on RFM Sco'!$P$18:$Q$22,2,1)</f>
        <v>4</v>
      </c>
      <c r="I514" s="5" t="str">
        <f t="shared" si="1"/>
        <v>444</v>
      </c>
      <c r="J514" s="5" t="str">
        <f>VLOOKUP('Customer Segmenation on RFM Sco'!J514,'RF Mapping'!$A$1:$B$26,2,0)</f>
        <v>Loyal Customers</v>
      </c>
    </row>
    <row r="515" ht="15.75" customHeight="1">
      <c r="A515" s="5">
        <v>13682.0</v>
      </c>
      <c r="B515" s="5" t="str">
        <f>VLOOKUP(A515,'Customer Details'!$A$1:$B$3264,2,0)</f>
        <v>China</v>
      </c>
      <c r="C515" s="5">
        <f>DATEDIF('Customer Segmenation on RFM Sco'!C515,$N$1,"d")</f>
        <v>421</v>
      </c>
      <c r="D515" s="5">
        <v>2.0</v>
      </c>
      <c r="E515" s="16">
        <v>45.85</v>
      </c>
      <c r="F515" s="5">
        <f>VLOOKUP(C515,'Customer Segmenation on RFM Sco'!$P$4:$Q$8,2,1)</f>
        <v>4</v>
      </c>
      <c r="G515" s="5">
        <f>VLOOKUP(D515,'Customer Segmenation on RFM Sco'!$P$11:$Q$15,2,1)</f>
        <v>3</v>
      </c>
      <c r="H515" s="5">
        <f>VLOOKUP(E515,'Customer Segmenation on RFM Sco'!$P$18:$Q$22,2,1)</f>
        <v>3</v>
      </c>
      <c r="I515" s="5" t="str">
        <f t="shared" si="1"/>
        <v>433</v>
      </c>
      <c r="J515" s="5" t="str">
        <f>VLOOKUP('Customer Segmenation on RFM Sco'!J515,'RF Mapping'!$A$1:$B$26,2,0)</f>
        <v>Potential Loyalists</v>
      </c>
    </row>
    <row r="516" ht="15.75" customHeight="1">
      <c r="A516" s="5">
        <v>13684.0</v>
      </c>
      <c r="B516" s="5" t="str">
        <f>VLOOKUP(A516,'Customer Details'!$A$1:$B$3264,2,0)</f>
        <v>China</v>
      </c>
      <c r="C516" s="5">
        <f>DATEDIF('Customer Segmenation on RFM Sco'!C516,$N$1,"d")</f>
        <v>595</v>
      </c>
      <c r="D516" s="5">
        <v>1.0</v>
      </c>
      <c r="E516" s="16">
        <v>10.2</v>
      </c>
      <c r="F516" s="5">
        <f>VLOOKUP(C516,'Customer Segmenation on RFM Sco'!$P$4:$Q$8,2,1)</f>
        <v>2</v>
      </c>
      <c r="G516" s="5">
        <f>VLOOKUP(D516,'Customer Segmenation on RFM Sco'!$P$11:$Q$15,2,1)</f>
        <v>2</v>
      </c>
      <c r="H516" s="5">
        <f>VLOOKUP(E516,'Customer Segmenation on RFM Sco'!$P$18:$Q$22,2,1)</f>
        <v>1</v>
      </c>
      <c r="I516" s="5" t="str">
        <f t="shared" si="1"/>
        <v>221</v>
      </c>
      <c r="J516" s="5" t="str">
        <f>VLOOKUP('Customer Segmenation on RFM Sco'!J516,'RF Mapping'!$A$1:$B$26,2,0)</f>
        <v>Hibernating</v>
      </c>
    </row>
    <row r="517" ht="15.75" customHeight="1">
      <c r="A517" s="5">
        <v>13685.0</v>
      </c>
      <c r="B517" s="5" t="str">
        <f>VLOOKUP(A517,'Customer Details'!$A$1:$B$3264,2,0)</f>
        <v>China</v>
      </c>
      <c r="C517" s="5">
        <f>DATEDIF('Customer Segmenation on RFM Sco'!C517,$N$1,"d")</f>
        <v>441</v>
      </c>
      <c r="D517" s="5">
        <v>3.0</v>
      </c>
      <c r="E517" s="16">
        <v>45.25</v>
      </c>
      <c r="F517" s="5">
        <f>VLOOKUP(C517,'Customer Segmenation on RFM Sco'!$P$4:$Q$8,2,1)</f>
        <v>3</v>
      </c>
      <c r="G517" s="5">
        <f>VLOOKUP(D517,'Customer Segmenation on RFM Sco'!$P$11:$Q$15,2,1)</f>
        <v>4</v>
      </c>
      <c r="H517" s="5">
        <f>VLOOKUP(E517,'Customer Segmenation on RFM Sco'!$P$18:$Q$22,2,1)</f>
        <v>3</v>
      </c>
      <c r="I517" s="5" t="str">
        <f t="shared" si="1"/>
        <v>343</v>
      </c>
      <c r="J517" s="5" t="str">
        <f>VLOOKUP('Customer Segmenation on RFM Sco'!J517,'RF Mapping'!$A$1:$B$26,2,0)</f>
        <v>Loyal Customers</v>
      </c>
    </row>
    <row r="518" ht="15.75" customHeight="1">
      <c r="A518" s="5">
        <v>13689.0</v>
      </c>
      <c r="B518" s="5" t="str">
        <f>VLOOKUP(A518,'Customer Details'!$A$1:$B$3264,2,0)</f>
        <v>India</v>
      </c>
      <c r="C518" s="5">
        <f>DATEDIF('Customer Segmenation on RFM Sco'!C518,$N$1,"d")</f>
        <v>558</v>
      </c>
      <c r="D518" s="5">
        <v>2.0</v>
      </c>
      <c r="E518" s="16">
        <v>77.55</v>
      </c>
      <c r="F518" s="5">
        <f>VLOOKUP(C518,'Customer Segmenation on RFM Sco'!$P$4:$Q$8,2,1)</f>
        <v>2</v>
      </c>
      <c r="G518" s="5">
        <f>VLOOKUP(D518,'Customer Segmenation on RFM Sco'!$P$11:$Q$15,2,1)</f>
        <v>3</v>
      </c>
      <c r="H518" s="5">
        <f>VLOOKUP(E518,'Customer Segmenation on RFM Sco'!$P$18:$Q$22,2,1)</f>
        <v>4</v>
      </c>
      <c r="I518" s="5" t="str">
        <f t="shared" si="1"/>
        <v>234</v>
      </c>
      <c r="J518" s="5" t="str">
        <f>VLOOKUP('Customer Segmenation on RFM Sco'!J518,'RF Mapping'!$A$1:$B$26,2,0)</f>
        <v>At Risk</v>
      </c>
    </row>
    <row r="519" ht="15.75" customHeight="1">
      <c r="A519" s="5">
        <v>13692.0</v>
      </c>
      <c r="B519" s="5" t="str">
        <f>VLOOKUP(A519,'Customer Details'!$A$1:$B$3264,2,0)</f>
        <v>Australia</v>
      </c>
      <c r="C519" s="5">
        <f>DATEDIF('Customer Segmenation on RFM Sco'!C519,$N$1,"d")</f>
        <v>486</v>
      </c>
      <c r="D519" s="5">
        <v>1.0</v>
      </c>
      <c r="E519" s="16">
        <v>1.9</v>
      </c>
      <c r="F519" s="5">
        <f>VLOOKUP(C519,'Customer Segmenation on RFM Sco'!$P$4:$Q$8,2,1)</f>
        <v>3</v>
      </c>
      <c r="G519" s="5">
        <f>VLOOKUP(D519,'Customer Segmenation on RFM Sco'!$P$11:$Q$15,2,1)</f>
        <v>2</v>
      </c>
      <c r="H519" s="5">
        <f>VLOOKUP(E519,'Customer Segmenation on RFM Sco'!$P$18:$Q$22,2,1)</f>
        <v>1</v>
      </c>
      <c r="I519" s="5" t="str">
        <f t="shared" si="1"/>
        <v>321</v>
      </c>
      <c r="J519" s="5" t="str">
        <f>VLOOKUP('Customer Segmenation on RFM Sco'!J519,'RF Mapping'!$A$1:$B$26,2,0)</f>
        <v>About to Sleep</v>
      </c>
    </row>
    <row r="520" ht="15.75" customHeight="1">
      <c r="A520" s="5">
        <v>13693.0</v>
      </c>
      <c r="B520" s="5" t="str">
        <f>VLOOKUP(A520,'Customer Details'!$A$1:$B$3264,2,0)</f>
        <v>India</v>
      </c>
      <c r="C520" s="5">
        <f>DATEDIF('Customer Segmenation on RFM Sco'!C520,$N$1,"d")</f>
        <v>433</v>
      </c>
      <c r="D520" s="5">
        <v>2.0</v>
      </c>
      <c r="E520" s="16">
        <v>62.400000000000006</v>
      </c>
      <c r="F520" s="5">
        <f>VLOOKUP(C520,'Customer Segmenation on RFM Sco'!$P$4:$Q$8,2,1)</f>
        <v>3</v>
      </c>
      <c r="G520" s="5">
        <f>VLOOKUP(D520,'Customer Segmenation on RFM Sco'!$P$11:$Q$15,2,1)</f>
        <v>3</v>
      </c>
      <c r="H520" s="5">
        <f>VLOOKUP(E520,'Customer Segmenation on RFM Sco'!$P$18:$Q$22,2,1)</f>
        <v>3</v>
      </c>
      <c r="I520" s="5" t="str">
        <f t="shared" si="1"/>
        <v>333</v>
      </c>
      <c r="J520" s="5" t="str">
        <f>VLOOKUP('Customer Segmenation on RFM Sco'!J520,'RF Mapping'!$A$1:$B$26,2,0)</f>
        <v>Need Attention</v>
      </c>
    </row>
    <row r="521" ht="15.75" customHeight="1">
      <c r="A521" s="5">
        <v>13694.0</v>
      </c>
      <c r="B521" s="5" t="str">
        <f>VLOOKUP(A521,'Customer Details'!$A$1:$B$3264,2,0)</f>
        <v>USA</v>
      </c>
      <c r="C521" s="5">
        <f>DATEDIF('Customer Segmenation on RFM Sco'!C521,$N$1,"d")</f>
        <v>552</v>
      </c>
      <c r="D521" s="5">
        <v>1.0</v>
      </c>
      <c r="E521" s="16">
        <v>8.850000000000001</v>
      </c>
      <c r="F521" s="5">
        <f>VLOOKUP(C521,'Customer Segmenation on RFM Sco'!$P$4:$Q$8,2,1)</f>
        <v>2</v>
      </c>
      <c r="G521" s="5">
        <f>VLOOKUP(D521,'Customer Segmenation on RFM Sco'!$P$11:$Q$15,2,1)</f>
        <v>2</v>
      </c>
      <c r="H521" s="5">
        <f>VLOOKUP(E521,'Customer Segmenation on RFM Sco'!$P$18:$Q$22,2,1)</f>
        <v>1</v>
      </c>
      <c r="I521" s="5" t="str">
        <f t="shared" si="1"/>
        <v>221</v>
      </c>
      <c r="J521" s="5" t="str">
        <f>VLOOKUP('Customer Segmenation on RFM Sco'!J521,'RF Mapping'!$A$1:$B$26,2,0)</f>
        <v>Hibernating</v>
      </c>
    </row>
    <row r="522" ht="15.75" customHeight="1">
      <c r="A522" s="5">
        <v>13695.0</v>
      </c>
      <c r="B522" s="5" t="str">
        <f>VLOOKUP(A522,'Customer Details'!$A$1:$B$3264,2,0)</f>
        <v>China</v>
      </c>
      <c r="C522" s="5">
        <f>DATEDIF('Customer Segmenation on RFM Sco'!C522,$N$1,"d")</f>
        <v>629</v>
      </c>
      <c r="D522" s="5">
        <v>1.0</v>
      </c>
      <c r="E522" s="16">
        <v>32.7</v>
      </c>
      <c r="F522" s="5">
        <f>VLOOKUP(C522,'Customer Segmenation on RFM Sco'!$P$4:$Q$8,2,1)</f>
        <v>2</v>
      </c>
      <c r="G522" s="5">
        <f>VLOOKUP(D522,'Customer Segmenation on RFM Sco'!$P$11:$Q$15,2,1)</f>
        <v>2</v>
      </c>
      <c r="H522" s="5">
        <f>VLOOKUP(E522,'Customer Segmenation on RFM Sco'!$P$18:$Q$22,2,1)</f>
        <v>3</v>
      </c>
      <c r="I522" s="5" t="str">
        <f t="shared" si="1"/>
        <v>223</v>
      </c>
      <c r="J522" s="5" t="str">
        <f>VLOOKUP('Customer Segmenation on RFM Sco'!J522,'RF Mapping'!$A$1:$B$26,2,0)</f>
        <v>Hibernating</v>
      </c>
    </row>
    <row r="523" ht="15.75" customHeight="1">
      <c r="A523" s="5">
        <v>13700.0</v>
      </c>
      <c r="B523" s="5" t="str">
        <f>VLOOKUP(A523,'Customer Details'!$A$1:$B$3264,2,0)</f>
        <v>USA</v>
      </c>
      <c r="C523" s="5">
        <f>DATEDIF('Customer Segmenation on RFM Sco'!C523,$N$1,"d")</f>
        <v>432</v>
      </c>
      <c r="D523" s="5">
        <v>1.0</v>
      </c>
      <c r="E523" s="16">
        <v>24.42</v>
      </c>
      <c r="F523" s="5">
        <f>VLOOKUP(C523,'Customer Segmenation on RFM Sco'!$P$4:$Q$8,2,1)</f>
        <v>3</v>
      </c>
      <c r="G523" s="5">
        <f>VLOOKUP(D523,'Customer Segmenation on RFM Sco'!$P$11:$Q$15,2,1)</f>
        <v>2</v>
      </c>
      <c r="H523" s="5">
        <f>VLOOKUP(E523,'Customer Segmenation on RFM Sco'!$P$18:$Q$22,2,1)</f>
        <v>2</v>
      </c>
      <c r="I523" s="5" t="str">
        <f t="shared" si="1"/>
        <v>322</v>
      </c>
      <c r="J523" s="5" t="str">
        <f>VLOOKUP('Customer Segmenation on RFM Sco'!J523,'RF Mapping'!$A$1:$B$26,2,0)</f>
        <v>About to Sleep</v>
      </c>
    </row>
    <row r="524" ht="15.75" customHeight="1">
      <c r="A524" s="5">
        <v>13704.0</v>
      </c>
      <c r="B524" s="5" t="str">
        <f>VLOOKUP(A524,'Customer Details'!$A$1:$B$3264,2,0)</f>
        <v>China</v>
      </c>
      <c r="C524" s="5">
        <f>DATEDIF('Customer Segmenation on RFM Sco'!C524,$N$1,"d")</f>
        <v>578</v>
      </c>
      <c r="D524" s="5">
        <v>1.0</v>
      </c>
      <c r="E524" s="16">
        <v>21.0</v>
      </c>
      <c r="F524" s="5">
        <f>VLOOKUP(C524,'Customer Segmenation on RFM Sco'!$P$4:$Q$8,2,1)</f>
        <v>2</v>
      </c>
      <c r="G524" s="5">
        <f>VLOOKUP(D524,'Customer Segmenation on RFM Sco'!$P$11:$Q$15,2,1)</f>
        <v>2</v>
      </c>
      <c r="H524" s="5">
        <f>VLOOKUP(E524,'Customer Segmenation on RFM Sco'!$P$18:$Q$22,2,1)</f>
        <v>2</v>
      </c>
      <c r="I524" s="5" t="str">
        <f t="shared" si="1"/>
        <v>222</v>
      </c>
      <c r="J524" s="5" t="str">
        <f>VLOOKUP('Customer Segmenation on RFM Sco'!J524,'RF Mapping'!$A$1:$B$26,2,0)</f>
        <v>Hibernating</v>
      </c>
    </row>
    <row r="525" ht="15.75" customHeight="1">
      <c r="A525" s="5">
        <v>13707.0</v>
      </c>
      <c r="B525" s="5" t="str">
        <f>VLOOKUP(A525,'Customer Details'!$A$1:$B$3264,2,0)</f>
        <v>United Kingdom</v>
      </c>
      <c r="C525" s="5">
        <f>DATEDIF('Customer Segmenation on RFM Sco'!C525,$N$1,"d")</f>
        <v>476</v>
      </c>
      <c r="D525" s="5">
        <v>1.0</v>
      </c>
      <c r="E525" s="16">
        <v>20.8</v>
      </c>
      <c r="F525" s="5">
        <f>VLOOKUP(C525,'Customer Segmenation on RFM Sco'!$P$4:$Q$8,2,1)</f>
        <v>3</v>
      </c>
      <c r="G525" s="5">
        <f>VLOOKUP(D525,'Customer Segmenation on RFM Sco'!$P$11:$Q$15,2,1)</f>
        <v>2</v>
      </c>
      <c r="H525" s="5">
        <f>VLOOKUP(E525,'Customer Segmenation on RFM Sco'!$P$18:$Q$22,2,1)</f>
        <v>2</v>
      </c>
      <c r="I525" s="5" t="str">
        <f t="shared" si="1"/>
        <v>322</v>
      </c>
      <c r="J525" s="5" t="str">
        <f>VLOOKUP('Customer Segmenation on RFM Sco'!J525,'RF Mapping'!$A$1:$B$26,2,0)</f>
        <v>About to Sleep</v>
      </c>
    </row>
    <row r="526" ht="15.75" customHeight="1">
      <c r="A526" s="5">
        <v>13708.0</v>
      </c>
      <c r="B526" s="5" t="str">
        <f>VLOOKUP(A526,'Customer Details'!$A$1:$B$3264,2,0)</f>
        <v>India</v>
      </c>
      <c r="C526" s="5">
        <f>DATEDIF('Customer Segmenation on RFM Sco'!C526,$N$1,"d")</f>
        <v>373</v>
      </c>
      <c r="D526" s="5">
        <v>4.0</v>
      </c>
      <c r="E526" s="16">
        <v>27.849999999999998</v>
      </c>
      <c r="F526" s="5">
        <f>VLOOKUP(C526,'Customer Segmenation on RFM Sco'!$P$4:$Q$8,2,1)</f>
        <v>5</v>
      </c>
      <c r="G526" s="5">
        <f>VLOOKUP(D526,'Customer Segmenation on RFM Sco'!$P$11:$Q$15,2,1)</f>
        <v>4</v>
      </c>
      <c r="H526" s="5">
        <f>VLOOKUP(E526,'Customer Segmenation on RFM Sco'!$P$18:$Q$22,2,1)</f>
        <v>2</v>
      </c>
      <c r="I526" s="5" t="str">
        <f t="shared" si="1"/>
        <v>542</v>
      </c>
      <c r="J526" s="5" t="str">
        <f>VLOOKUP('Customer Segmenation on RFM Sco'!J526,'RF Mapping'!$A$1:$B$26,2,0)</f>
        <v>Champions</v>
      </c>
    </row>
    <row r="527" ht="15.75" customHeight="1">
      <c r="A527" s="5">
        <v>13709.0</v>
      </c>
      <c r="B527" s="5" t="str">
        <f>VLOOKUP(A527,'Customer Details'!$A$1:$B$3264,2,0)</f>
        <v>USA</v>
      </c>
      <c r="C527" s="5">
        <f>DATEDIF('Customer Segmenation on RFM Sco'!C527,$N$1,"d")</f>
        <v>429</v>
      </c>
      <c r="D527" s="5">
        <v>8.0</v>
      </c>
      <c r="E527" s="16">
        <v>1222.4799999999998</v>
      </c>
      <c r="F527" s="5">
        <f>VLOOKUP(C527,'Customer Segmenation on RFM Sco'!$P$4:$Q$8,2,1)</f>
        <v>4</v>
      </c>
      <c r="G527" s="5">
        <f>VLOOKUP(D527,'Customer Segmenation on RFM Sco'!$P$11:$Q$15,2,1)</f>
        <v>4</v>
      </c>
      <c r="H527" s="5">
        <f>VLOOKUP(E527,'Customer Segmenation on RFM Sco'!$P$18:$Q$22,2,1)</f>
        <v>4</v>
      </c>
      <c r="I527" s="5" t="str">
        <f t="shared" si="1"/>
        <v>444</v>
      </c>
      <c r="J527" s="5" t="str">
        <f>VLOOKUP('Customer Segmenation on RFM Sco'!J527,'RF Mapping'!$A$1:$B$26,2,0)</f>
        <v>Loyal Customers</v>
      </c>
    </row>
    <row r="528" ht="15.75" customHeight="1">
      <c r="A528" s="5">
        <v>13710.0</v>
      </c>
      <c r="B528" s="5" t="str">
        <f>VLOOKUP(A528,'Customer Details'!$A$1:$B$3264,2,0)</f>
        <v>Australia</v>
      </c>
      <c r="C528" s="5">
        <f>DATEDIF('Customer Segmenation on RFM Sco'!C528,$N$1,"d")</f>
        <v>371</v>
      </c>
      <c r="D528" s="5">
        <v>4.0</v>
      </c>
      <c r="E528" s="16">
        <v>28.25</v>
      </c>
      <c r="F528" s="5">
        <f>VLOOKUP(C528,'Customer Segmenation on RFM Sco'!$P$4:$Q$8,2,1)</f>
        <v>5</v>
      </c>
      <c r="G528" s="5">
        <f>VLOOKUP(D528,'Customer Segmenation on RFM Sco'!$P$11:$Q$15,2,1)</f>
        <v>4</v>
      </c>
      <c r="H528" s="5">
        <f>VLOOKUP(E528,'Customer Segmenation on RFM Sco'!$P$18:$Q$22,2,1)</f>
        <v>2</v>
      </c>
      <c r="I528" s="5" t="str">
        <f t="shared" si="1"/>
        <v>542</v>
      </c>
      <c r="J528" s="5" t="str">
        <f>VLOOKUP('Customer Segmenation on RFM Sco'!J528,'RF Mapping'!$A$1:$B$26,2,0)</f>
        <v>Champions</v>
      </c>
    </row>
    <row r="529" ht="15.75" customHeight="1">
      <c r="A529" s="5">
        <v>13711.0</v>
      </c>
      <c r="B529" s="5" t="str">
        <f>VLOOKUP(A529,'Customer Details'!$A$1:$B$3264,2,0)</f>
        <v>United Kingdom</v>
      </c>
      <c r="C529" s="5">
        <f>DATEDIF('Customer Segmenation on RFM Sco'!C529,$N$1,"d")</f>
        <v>383</v>
      </c>
      <c r="D529" s="5">
        <v>2.0</v>
      </c>
      <c r="E529" s="16">
        <v>30.740000000000002</v>
      </c>
      <c r="F529" s="5">
        <f>VLOOKUP(C529,'Customer Segmenation on RFM Sco'!$P$4:$Q$8,2,1)</f>
        <v>4</v>
      </c>
      <c r="G529" s="5">
        <f>VLOOKUP(D529,'Customer Segmenation on RFM Sco'!$P$11:$Q$15,2,1)</f>
        <v>3</v>
      </c>
      <c r="H529" s="5">
        <f>VLOOKUP(E529,'Customer Segmenation on RFM Sco'!$P$18:$Q$22,2,1)</f>
        <v>2</v>
      </c>
      <c r="I529" s="5" t="str">
        <f t="shared" si="1"/>
        <v>432</v>
      </c>
      <c r="J529" s="5" t="str">
        <f>VLOOKUP('Customer Segmenation on RFM Sco'!J529,'RF Mapping'!$A$1:$B$26,2,0)</f>
        <v>Potential Loyalists</v>
      </c>
    </row>
    <row r="530" ht="15.75" customHeight="1">
      <c r="A530" s="5">
        <v>13715.0</v>
      </c>
      <c r="B530" s="5" t="str">
        <f>VLOOKUP(A530,'Customer Details'!$A$1:$B$3264,2,0)</f>
        <v>India</v>
      </c>
      <c r="C530" s="5">
        <f>DATEDIF('Customer Segmenation on RFM Sco'!C530,$N$1,"d")</f>
        <v>718</v>
      </c>
      <c r="D530" s="5">
        <v>1.0</v>
      </c>
      <c r="E530" s="16">
        <v>1.25</v>
      </c>
      <c r="F530" s="5">
        <f>VLOOKUP(C530,'Customer Segmenation on RFM Sco'!$P$4:$Q$8,2,1)</f>
        <v>2</v>
      </c>
      <c r="G530" s="5">
        <f>VLOOKUP(D530,'Customer Segmenation on RFM Sco'!$P$11:$Q$15,2,1)</f>
        <v>2</v>
      </c>
      <c r="H530" s="5">
        <f>VLOOKUP(E530,'Customer Segmenation on RFM Sco'!$P$18:$Q$22,2,1)</f>
        <v>1</v>
      </c>
      <c r="I530" s="5" t="str">
        <f t="shared" si="1"/>
        <v>221</v>
      </c>
      <c r="J530" s="5" t="str">
        <f>VLOOKUP('Customer Segmenation on RFM Sco'!J530,'RF Mapping'!$A$1:$B$26,2,0)</f>
        <v>Hibernating</v>
      </c>
    </row>
    <row r="531" ht="15.75" customHeight="1">
      <c r="A531" s="5">
        <v>13716.0</v>
      </c>
      <c r="B531" s="5" t="str">
        <f>VLOOKUP(A531,'Customer Details'!$A$1:$B$3264,2,0)</f>
        <v>Australia</v>
      </c>
      <c r="C531" s="5">
        <f>DATEDIF('Customer Segmenation on RFM Sco'!C531,$N$1,"d")</f>
        <v>552</v>
      </c>
      <c r="D531" s="5">
        <v>2.0</v>
      </c>
      <c r="E531" s="16">
        <v>21.5</v>
      </c>
      <c r="F531" s="5">
        <f>VLOOKUP(C531,'Customer Segmenation on RFM Sco'!$P$4:$Q$8,2,1)</f>
        <v>2</v>
      </c>
      <c r="G531" s="5">
        <f>VLOOKUP(D531,'Customer Segmenation on RFM Sco'!$P$11:$Q$15,2,1)</f>
        <v>3</v>
      </c>
      <c r="H531" s="5">
        <f>VLOOKUP(E531,'Customer Segmenation on RFM Sco'!$P$18:$Q$22,2,1)</f>
        <v>2</v>
      </c>
      <c r="I531" s="5" t="str">
        <f t="shared" si="1"/>
        <v>232</v>
      </c>
      <c r="J531" s="5" t="str">
        <f>VLOOKUP('Customer Segmenation on RFM Sco'!J531,'RF Mapping'!$A$1:$B$26,2,0)</f>
        <v>At Risk</v>
      </c>
    </row>
    <row r="532" ht="15.75" customHeight="1">
      <c r="A532" s="5">
        <v>13717.0</v>
      </c>
      <c r="B532" s="5" t="str">
        <f>VLOOKUP(A532,'Customer Details'!$A$1:$B$3264,2,0)</f>
        <v>China</v>
      </c>
      <c r="C532" s="5">
        <f>DATEDIF('Customer Segmenation on RFM Sco'!C532,$N$1,"d")</f>
        <v>415</v>
      </c>
      <c r="D532" s="5">
        <v>7.0</v>
      </c>
      <c r="E532" s="16">
        <v>140.0</v>
      </c>
      <c r="F532" s="5">
        <f>VLOOKUP(C532,'Customer Segmenation on RFM Sco'!$P$4:$Q$8,2,1)</f>
        <v>4</v>
      </c>
      <c r="G532" s="5">
        <f>VLOOKUP(D532,'Customer Segmenation on RFM Sco'!$P$11:$Q$15,2,1)</f>
        <v>4</v>
      </c>
      <c r="H532" s="5">
        <f>VLOOKUP(E532,'Customer Segmenation on RFM Sco'!$P$18:$Q$22,2,1)</f>
        <v>4</v>
      </c>
      <c r="I532" s="5" t="str">
        <f t="shared" si="1"/>
        <v>444</v>
      </c>
      <c r="J532" s="5" t="str">
        <f>VLOOKUP('Customer Segmenation on RFM Sco'!J532,'RF Mapping'!$A$1:$B$26,2,0)</f>
        <v>Loyal Customers</v>
      </c>
    </row>
    <row r="533" ht="15.75" customHeight="1">
      <c r="A533" s="5">
        <v>13718.0</v>
      </c>
      <c r="B533" s="5" t="str">
        <f>VLOOKUP(A533,'Customer Details'!$A$1:$B$3264,2,0)</f>
        <v>Australia</v>
      </c>
      <c r="C533" s="5">
        <f>DATEDIF('Customer Segmenation on RFM Sco'!C533,$N$1,"d")</f>
        <v>618</v>
      </c>
      <c r="D533" s="5">
        <v>1.0</v>
      </c>
      <c r="E533" s="16">
        <v>4.15</v>
      </c>
      <c r="F533" s="5">
        <f>VLOOKUP(C533,'Customer Segmenation on RFM Sco'!$P$4:$Q$8,2,1)</f>
        <v>2</v>
      </c>
      <c r="G533" s="5">
        <f>VLOOKUP(D533,'Customer Segmenation on RFM Sco'!$P$11:$Q$15,2,1)</f>
        <v>2</v>
      </c>
      <c r="H533" s="5">
        <f>VLOOKUP(E533,'Customer Segmenation on RFM Sco'!$P$18:$Q$22,2,1)</f>
        <v>1</v>
      </c>
      <c r="I533" s="5" t="str">
        <f t="shared" si="1"/>
        <v>221</v>
      </c>
      <c r="J533" s="5" t="str">
        <f>VLOOKUP('Customer Segmenation on RFM Sco'!J533,'RF Mapping'!$A$1:$B$26,2,0)</f>
        <v>Hibernating</v>
      </c>
    </row>
    <row r="534" ht="15.75" customHeight="1">
      <c r="A534" s="5">
        <v>13719.0</v>
      </c>
      <c r="B534" s="5" t="str">
        <f>VLOOKUP(A534,'Customer Details'!$A$1:$B$3264,2,0)</f>
        <v>China</v>
      </c>
      <c r="C534" s="5">
        <f>DATEDIF('Customer Segmenation on RFM Sco'!C534,$N$1,"d")</f>
        <v>455</v>
      </c>
      <c r="D534" s="5">
        <v>3.0</v>
      </c>
      <c r="E534" s="16">
        <v>21.1</v>
      </c>
      <c r="F534" s="5">
        <f>VLOOKUP(C534,'Customer Segmenation on RFM Sco'!$P$4:$Q$8,2,1)</f>
        <v>3</v>
      </c>
      <c r="G534" s="5">
        <f>VLOOKUP(D534,'Customer Segmenation on RFM Sco'!$P$11:$Q$15,2,1)</f>
        <v>4</v>
      </c>
      <c r="H534" s="5">
        <f>VLOOKUP(E534,'Customer Segmenation on RFM Sco'!$P$18:$Q$22,2,1)</f>
        <v>2</v>
      </c>
      <c r="I534" s="5" t="str">
        <f t="shared" si="1"/>
        <v>342</v>
      </c>
      <c r="J534" s="5" t="str">
        <f>VLOOKUP('Customer Segmenation on RFM Sco'!J534,'RF Mapping'!$A$1:$B$26,2,0)</f>
        <v>Loyal Customers</v>
      </c>
    </row>
    <row r="535" ht="15.75" customHeight="1">
      <c r="A535" s="5">
        <v>13720.0</v>
      </c>
      <c r="B535" s="5" t="str">
        <f>VLOOKUP(A535,'Customer Details'!$A$1:$B$3264,2,0)</f>
        <v>China</v>
      </c>
      <c r="C535" s="5">
        <f>DATEDIF('Customer Segmenation on RFM Sco'!C535,$N$1,"d")</f>
        <v>692</v>
      </c>
      <c r="D535" s="5">
        <v>1.0</v>
      </c>
      <c r="E535" s="16">
        <v>242.54999999999998</v>
      </c>
      <c r="F535" s="5">
        <f>VLOOKUP(C535,'Customer Segmenation on RFM Sco'!$P$4:$Q$8,2,1)</f>
        <v>2</v>
      </c>
      <c r="G535" s="5">
        <f>VLOOKUP(D535,'Customer Segmenation on RFM Sco'!$P$11:$Q$15,2,1)</f>
        <v>2</v>
      </c>
      <c r="H535" s="5">
        <f>VLOOKUP(E535,'Customer Segmenation on RFM Sco'!$P$18:$Q$22,2,1)</f>
        <v>4</v>
      </c>
      <c r="I535" s="5" t="str">
        <f t="shared" si="1"/>
        <v>224</v>
      </c>
      <c r="J535" s="5" t="str">
        <f>VLOOKUP('Customer Segmenation on RFM Sco'!J535,'RF Mapping'!$A$1:$B$26,2,0)</f>
        <v>Hibernating</v>
      </c>
    </row>
    <row r="536" ht="15.75" customHeight="1">
      <c r="A536" s="5">
        <v>13721.0</v>
      </c>
      <c r="B536" s="5" t="str">
        <f>VLOOKUP(A536,'Customer Details'!$A$1:$B$3264,2,0)</f>
        <v>USA</v>
      </c>
      <c r="C536" s="5">
        <f>DATEDIF('Customer Segmenation on RFM Sco'!C536,$N$1,"d")</f>
        <v>551</v>
      </c>
      <c r="D536" s="5">
        <v>1.0</v>
      </c>
      <c r="E536" s="16">
        <v>81.6</v>
      </c>
      <c r="F536" s="5">
        <f>VLOOKUP(C536,'Customer Segmenation on RFM Sco'!$P$4:$Q$8,2,1)</f>
        <v>2</v>
      </c>
      <c r="G536" s="5">
        <f>VLOOKUP(D536,'Customer Segmenation on RFM Sco'!$P$11:$Q$15,2,1)</f>
        <v>2</v>
      </c>
      <c r="H536" s="5">
        <f>VLOOKUP(E536,'Customer Segmenation on RFM Sco'!$P$18:$Q$22,2,1)</f>
        <v>4</v>
      </c>
      <c r="I536" s="5" t="str">
        <f t="shared" si="1"/>
        <v>224</v>
      </c>
      <c r="J536" s="5" t="str">
        <f>VLOOKUP('Customer Segmenation on RFM Sco'!J536,'RF Mapping'!$A$1:$B$26,2,0)</f>
        <v>Hibernating</v>
      </c>
    </row>
    <row r="537" ht="15.75" customHeight="1">
      <c r="A537" s="5">
        <v>13722.0</v>
      </c>
      <c r="B537" s="5" t="str">
        <f>VLOOKUP(A537,'Customer Details'!$A$1:$B$3264,2,0)</f>
        <v>India</v>
      </c>
      <c r="C537" s="5">
        <f>DATEDIF('Customer Segmenation on RFM Sco'!C537,$N$1,"d")</f>
        <v>629</v>
      </c>
      <c r="D537" s="5">
        <v>2.0</v>
      </c>
      <c r="E537" s="16">
        <v>26.1</v>
      </c>
      <c r="F537" s="5">
        <f>VLOOKUP(C537,'Customer Segmenation on RFM Sco'!$P$4:$Q$8,2,1)</f>
        <v>2</v>
      </c>
      <c r="G537" s="5">
        <f>VLOOKUP(D537,'Customer Segmenation on RFM Sco'!$P$11:$Q$15,2,1)</f>
        <v>3</v>
      </c>
      <c r="H537" s="5">
        <f>VLOOKUP(E537,'Customer Segmenation on RFM Sco'!$P$18:$Q$22,2,1)</f>
        <v>2</v>
      </c>
      <c r="I537" s="5" t="str">
        <f t="shared" si="1"/>
        <v>232</v>
      </c>
      <c r="J537" s="5" t="str">
        <f>VLOOKUP('Customer Segmenation on RFM Sco'!J537,'RF Mapping'!$A$1:$B$26,2,0)</f>
        <v>At Risk</v>
      </c>
    </row>
    <row r="538" ht="15.75" customHeight="1">
      <c r="A538" s="5">
        <v>13725.0</v>
      </c>
      <c r="B538" s="5" t="str">
        <f>VLOOKUP(A538,'Customer Details'!$A$1:$B$3264,2,0)</f>
        <v>Australia</v>
      </c>
      <c r="C538" s="5">
        <f>DATEDIF('Customer Segmenation on RFM Sco'!C538,$N$1,"d")</f>
        <v>371</v>
      </c>
      <c r="D538" s="5">
        <v>5.0</v>
      </c>
      <c r="E538" s="16">
        <v>55.91</v>
      </c>
      <c r="F538" s="5">
        <f>VLOOKUP(C538,'Customer Segmenation on RFM Sco'!$P$4:$Q$8,2,1)</f>
        <v>5</v>
      </c>
      <c r="G538" s="5">
        <f>VLOOKUP(D538,'Customer Segmenation on RFM Sco'!$P$11:$Q$15,2,1)</f>
        <v>4</v>
      </c>
      <c r="H538" s="5">
        <f>VLOOKUP(E538,'Customer Segmenation on RFM Sco'!$P$18:$Q$22,2,1)</f>
        <v>3</v>
      </c>
      <c r="I538" s="5" t="str">
        <f t="shared" si="1"/>
        <v>543</v>
      </c>
      <c r="J538" s="5" t="str">
        <f>VLOOKUP('Customer Segmenation on RFM Sco'!J538,'RF Mapping'!$A$1:$B$26,2,0)</f>
        <v>Champions</v>
      </c>
    </row>
    <row r="539" ht="15.75" customHeight="1">
      <c r="A539" s="5">
        <v>13726.0</v>
      </c>
      <c r="B539" s="5" t="str">
        <f>VLOOKUP(A539,'Customer Details'!$A$1:$B$3264,2,0)</f>
        <v>United Kingdom</v>
      </c>
      <c r="C539" s="5">
        <f>DATEDIF('Customer Segmenation on RFM Sco'!C539,$N$1,"d")</f>
        <v>458</v>
      </c>
      <c r="D539" s="5">
        <v>1.0</v>
      </c>
      <c r="E539" s="16">
        <v>17.700000000000003</v>
      </c>
      <c r="F539" s="5">
        <f>VLOOKUP(C539,'Customer Segmenation on RFM Sco'!$P$4:$Q$8,2,1)</f>
        <v>3</v>
      </c>
      <c r="G539" s="5">
        <f>VLOOKUP(D539,'Customer Segmenation on RFM Sco'!$P$11:$Q$15,2,1)</f>
        <v>2</v>
      </c>
      <c r="H539" s="5">
        <f>VLOOKUP(E539,'Customer Segmenation on RFM Sco'!$P$18:$Q$22,2,1)</f>
        <v>2</v>
      </c>
      <c r="I539" s="5" t="str">
        <f t="shared" si="1"/>
        <v>322</v>
      </c>
      <c r="J539" s="5" t="str">
        <f>VLOOKUP('Customer Segmenation on RFM Sco'!J539,'RF Mapping'!$A$1:$B$26,2,0)</f>
        <v>About to Sleep</v>
      </c>
    </row>
    <row r="540" ht="15.75" customHeight="1">
      <c r="A540" s="5">
        <v>13728.0</v>
      </c>
      <c r="B540" s="5" t="str">
        <f>VLOOKUP(A540,'Customer Details'!$A$1:$B$3264,2,0)</f>
        <v>Australia</v>
      </c>
      <c r="C540" s="5">
        <f>DATEDIF('Customer Segmenation on RFM Sco'!C540,$N$1,"d")</f>
        <v>354</v>
      </c>
      <c r="D540" s="5">
        <v>11.0</v>
      </c>
      <c r="E540" s="16">
        <v>2221.5</v>
      </c>
      <c r="F540" s="5">
        <f>VLOOKUP(C540,'Customer Segmenation on RFM Sco'!$P$4:$Q$8,2,1)</f>
        <v>5</v>
      </c>
      <c r="G540" s="5">
        <f>VLOOKUP(D540,'Customer Segmenation on RFM Sco'!$P$11:$Q$15,2,1)</f>
        <v>4</v>
      </c>
      <c r="H540" s="5">
        <f>VLOOKUP(E540,'Customer Segmenation on RFM Sco'!$P$18:$Q$22,2,1)</f>
        <v>4</v>
      </c>
      <c r="I540" s="5" t="str">
        <f t="shared" si="1"/>
        <v>544</v>
      </c>
      <c r="J540" s="5" t="str">
        <f>VLOOKUP('Customer Segmenation on RFM Sco'!J540,'RF Mapping'!$A$1:$B$26,2,0)</f>
        <v>Champions</v>
      </c>
    </row>
    <row r="541" ht="15.75" customHeight="1">
      <c r="A541" s="5">
        <v>13731.0</v>
      </c>
      <c r="B541" s="5" t="str">
        <f>VLOOKUP(A541,'Customer Details'!$A$1:$B$3264,2,0)</f>
        <v>USA</v>
      </c>
      <c r="C541" s="5">
        <f>DATEDIF('Customer Segmenation on RFM Sco'!C541,$N$1,"d")</f>
        <v>370</v>
      </c>
      <c r="D541" s="5">
        <v>12.0</v>
      </c>
      <c r="E541" s="16">
        <v>66.42</v>
      </c>
      <c r="F541" s="5">
        <f>VLOOKUP(C541,'Customer Segmenation on RFM Sco'!$P$4:$Q$8,2,1)</f>
        <v>5</v>
      </c>
      <c r="G541" s="5">
        <f>VLOOKUP(D541,'Customer Segmenation on RFM Sco'!$P$11:$Q$15,2,1)</f>
        <v>4</v>
      </c>
      <c r="H541" s="5">
        <f>VLOOKUP(E541,'Customer Segmenation on RFM Sco'!$P$18:$Q$22,2,1)</f>
        <v>3</v>
      </c>
      <c r="I541" s="5" t="str">
        <f t="shared" si="1"/>
        <v>543</v>
      </c>
      <c r="J541" s="5" t="str">
        <f>VLOOKUP('Customer Segmenation on RFM Sco'!J541,'RF Mapping'!$A$1:$B$26,2,0)</f>
        <v>Champions</v>
      </c>
    </row>
    <row r="542" ht="15.75" customHeight="1">
      <c r="A542" s="5">
        <v>13732.0</v>
      </c>
      <c r="B542" s="5" t="str">
        <f>VLOOKUP(A542,'Customer Details'!$A$1:$B$3264,2,0)</f>
        <v>India</v>
      </c>
      <c r="C542" s="5">
        <f>DATEDIF('Customer Segmenation on RFM Sco'!C542,$N$1,"d")</f>
        <v>626</v>
      </c>
      <c r="D542" s="5">
        <v>2.0</v>
      </c>
      <c r="E542" s="16">
        <v>23.18</v>
      </c>
      <c r="F542" s="5">
        <f>VLOOKUP(C542,'Customer Segmenation on RFM Sco'!$P$4:$Q$8,2,1)</f>
        <v>2</v>
      </c>
      <c r="G542" s="5">
        <f>VLOOKUP(D542,'Customer Segmenation on RFM Sco'!$P$11:$Q$15,2,1)</f>
        <v>3</v>
      </c>
      <c r="H542" s="5">
        <f>VLOOKUP(E542,'Customer Segmenation on RFM Sco'!$P$18:$Q$22,2,1)</f>
        <v>2</v>
      </c>
      <c r="I542" s="5" t="str">
        <f t="shared" si="1"/>
        <v>232</v>
      </c>
      <c r="J542" s="5" t="str">
        <f>VLOOKUP('Customer Segmenation on RFM Sco'!J542,'RF Mapping'!$A$1:$B$26,2,0)</f>
        <v>At Risk</v>
      </c>
    </row>
    <row r="543" ht="15.75" customHeight="1">
      <c r="A543" s="5">
        <v>13735.0</v>
      </c>
      <c r="B543" s="5" t="str">
        <f>VLOOKUP(A543,'Customer Details'!$A$1:$B$3264,2,0)</f>
        <v>Australia</v>
      </c>
      <c r="C543" s="5">
        <f>DATEDIF('Customer Segmenation on RFM Sco'!C543,$N$1,"d")</f>
        <v>720</v>
      </c>
      <c r="D543" s="5">
        <v>1.0</v>
      </c>
      <c r="E543" s="16">
        <v>23.400000000000002</v>
      </c>
      <c r="F543" s="5">
        <f>VLOOKUP(C543,'Customer Segmenation on RFM Sco'!$P$4:$Q$8,2,1)</f>
        <v>2</v>
      </c>
      <c r="G543" s="5">
        <f>VLOOKUP(D543,'Customer Segmenation on RFM Sco'!$P$11:$Q$15,2,1)</f>
        <v>2</v>
      </c>
      <c r="H543" s="5">
        <f>VLOOKUP(E543,'Customer Segmenation on RFM Sco'!$P$18:$Q$22,2,1)</f>
        <v>2</v>
      </c>
      <c r="I543" s="5" t="str">
        <f t="shared" si="1"/>
        <v>222</v>
      </c>
      <c r="J543" s="5" t="str">
        <f>VLOOKUP('Customer Segmenation on RFM Sco'!J543,'RF Mapping'!$A$1:$B$26,2,0)</f>
        <v>Hibernating</v>
      </c>
    </row>
    <row r="544" ht="15.75" customHeight="1">
      <c r="A544" s="5">
        <v>13736.0</v>
      </c>
      <c r="B544" s="5" t="str">
        <f>VLOOKUP(A544,'Customer Details'!$A$1:$B$3264,2,0)</f>
        <v>India</v>
      </c>
      <c r="C544" s="5">
        <f>DATEDIF('Customer Segmenation on RFM Sco'!C544,$N$1,"d")</f>
        <v>464</v>
      </c>
      <c r="D544" s="5">
        <v>5.0</v>
      </c>
      <c r="E544" s="16">
        <v>987.9200000000001</v>
      </c>
      <c r="F544" s="5">
        <f>VLOOKUP(C544,'Customer Segmenation on RFM Sco'!$P$4:$Q$8,2,1)</f>
        <v>3</v>
      </c>
      <c r="G544" s="5">
        <f>VLOOKUP(D544,'Customer Segmenation on RFM Sco'!$P$11:$Q$15,2,1)</f>
        <v>4</v>
      </c>
      <c r="H544" s="5">
        <f>VLOOKUP(E544,'Customer Segmenation on RFM Sco'!$P$18:$Q$22,2,1)</f>
        <v>4</v>
      </c>
      <c r="I544" s="5" t="str">
        <f t="shared" si="1"/>
        <v>344</v>
      </c>
      <c r="J544" s="5" t="str">
        <f>VLOOKUP('Customer Segmenation on RFM Sco'!J544,'RF Mapping'!$A$1:$B$26,2,0)</f>
        <v>Loyal Customers</v>
      </c>
    </row>
    <row r="545" ht="15.75" customHeight="1">
      <c r="A545" s="5">
        <v>13737.0</v>
      </c>
      <c r="B545" s="5" t="str">
        <f>VLOOKUP(A545,'Customer Details'!$A$1:$B$3264,2,0)</f>
        <v>India</v>
      </c>
      <c r="C545" s="5">
        <f>DATEDIF('Customer Segmenation on RFM Sco'!C545,$N$1,"d")</f>
        <v>465</v>
      </c>
      <c r="D545" s="5">
        <v>3.0</v>
      </c>
      <c r="E545" s="16">
        <v>2.79</v>
      </c>
      <c r="F545" s="5">
        <f>VLOOKUP(C545,'Customer Segmenation on RFM Sco'!$P$4:$Q$8,2,1)</f>
        <v>3</v>
      </c>
      <c r="G545" s="5">
        <f>VLOOKUP(D545,'Customer Segmenation on RFM Sco'!$P$11:$Q$15,2,1)</f>
        <v>4</v>
      </c>
      <c r="H545" s="5">
        <f>VLOOKUP(E545,'Customer Segmenation on RFM Sco'!$P$18:$Q$22,2,1)</f>
        <v>1</v>
      </c>
      <c r="I545" s="5" t="str">
        <f t="shared" si="1"/>
        <v>341</v>
      </c>
      <c r="J545" s="5" t="str">
        <f>VLOOKUP('Customer Segmenation on RFM Sco'!J545,'RF Mapping'!$A$1:$B$26,2,0)</f>
        <v>Loyal Customers</v>
      </c>
    </row>
    <row r="546" ht="15.75" customHeight="1">
      <c r="A546" s="5">
        <v>13740.0</v>
      </c>
      <c r="B546" s="5" t="str">
        <f>VLOOKUP(A546,'Customer Details'!$A$1:$B$3264,2,0)</f>
        <v>India</v>
      </c>
      <c r="C546" s="5">
        <f>DATEDIF('Customer Segmenation on RFM Sco'!C546,$N$1,"d")</f>
        <v>417</v>
      </c>
      <c r="D546" s="5">
        <v>2.0</v>
      </c>
      <c r="E546" s="16">
        <v>24.95</v>
      </c>
      <c r="F546" s="5">
        <f>VLOOKUP(C546,'Customer Segmenation on RFM Sco'!$P$4:$Q$8,2,1)</f>
        <v>4</v>
      </c>
      <c r="G546" s="5">
        <f>VLOOKUP(D546,'Customer Segmenation on RFM Sco'!$P$11:$Q$15,2,1)</f>
        <v>3</v>
      </c>
      <c r="H546" s="5">
        <f>VLOOKUP(E546,'Customer Segmenation on RFM Sco'!$P$18:$Q$22,2,1)</f>
        <v>2</v>
      </c>
      <c r="I546" s="5" t="str">
        <f t="shared" si="1"/>
        <v>432</v>
      </c>
      <c r="J546" s="5" t="str">
        <f>VLOOKUP('Customer Segmenation on RFM Sco'!J546,'RF Mapping'!$A$1:$B$26,2,0)</f>
        <v>Potential Loyalists</v>
      </c>
    </row>
    <row r="547" ht="15.75" customHeight="1">
      <c r="A547" s="5">
        <v>13741.0</v>
      </c>
      <c r="B547" s="5" t="str">
        <f>VLOOKUP(A547,'Customer Details'!$A$1:$B$3264,2,0)</f>
        <v>USA</v>
      </c>
      <c r="C547" s="5">
        <f>DATEDIF('Customer Segmenation on RFM Sco'!C547,$N$1,"d")</f>
        <v>357</v>
      </c>
      <c r="D547" s="5">
        <v>4.0</v>
      </c>
      <c r="E547" s="16">
        <v>60.03</v>
      </c>
      <c r="F547" s="5">
        <f>VLOOKUP(C547,'Customer Segmenation on RFM Sco'!$P$4:$Q$8,2,1)</f>
        <v>5</v>
      </c>
      <c r="G547" s="5">
        <f>VLOOKUP(D547,'Customer Segmenation on RFM Sco'!$P$11:$Q$15,2,1)</f>
        <v>4</v>
      </c>
      <c r="H547" s="5">
        <f>VLOOKUP(E547,'Customer Segmenation on RFM Sco'!$P$18:$Q$22,2,1)</f>
        <v>3</v>
      </c>
      <c r="I547" s="5" t="str">
        <f t="shared" si="1"/>
        <v>543</v>
      </c>
      <c r="J547" s="5" t="str">
        <f>VLOOKUP('Customer Segmenation on RFM Sco'!J547,'RF Mapping'!$A$1:$B$26,2,0)</f>
        <v>Champions</v>
      </c>
    </row>
    <row r="548" ht="15.75" customHeight="1">
      <c r="A548" s="5">
        <v>13742.0</v>
      </c>
      <c r="B548" s="5" t="str">
        <f>VLOOKUP(A548,'Customer Details'!$A$1:$B$3264,2,0)</f>
        <v>USA</v>
      </c>
      <c r="C548" s="5">
        <f>DATEDIF('Customer Segmenation on RFM Sco'!C548,$N$1,"d")</f>
        <v>387</v>
      </c>
      <c r="D548" s="5">
        <v>1.0</v>
      </c>
      <c r="E548" s="16">
        <v>8.5</v>
      </c>
      <c r="F548" s="5">
        <f>VLOOKUP(C548,'Customer Segmenation on RFM Sco'!$P$4:$Q$8,2,1)</f>
        <v>4</v>
      </c>
      <c r="G548" s="5">
        <f>VLOOKUP(D548,'Customer Segmenation on RFM Sco'!$P$11:$Q$15,2,1)</f>
        <v>2</v>
      </c>
      <c r="H548" s="5">
        <f>VLOOKUP(E548,'Customer Segmenation on RFM Sco'!$P$18:$Q$22,2,1)</f>
        <v>1</v>
      </c>
      <c r="I548" s="5" t="str">
        <f t="shared" si="1"/>
        <v>421</v>
      </c>
      <c r="J548" s="5" t="str">
        <f>VLOOKUP('Customer Segmenation on RFM Sco'!J548,'RF Mapping'!$A$1:$B$26,2,0)</f>
        <v>Potential Loyalists</v>
      </c>
    </row>
    <row r="549" ht="15.75" customHeight="1">
      <c r="A549" s="5">
        <v>13743.0</v>
      </c>
      <c r="B549" s="5" t="str">
        <f>VLOOKUP(A549,'Customer Details'!$A$1:$B$3264,2,0)</f>
        <v>USA</v>
      </c>
      <c r="C549" s="5">
        <f>DATEDIF('Customer Segmenation on RFM Sco'!C549,$N$1,"d")</f>
        <v>481</v>
      </c>
      <c r="D549" s="5">
        <v>1.0</v>
      </c>
      <c r="E549" s="16">
        <v>1.95</v>
      </c>
      <c r="F549" s="5">
        <f>VLOOKUP(C549,'Customer Segmenation on RFM Sco'!$P$4:$Q$8,2,1)</f>
        <v>3</v>
      </c>
      <c r="G549" s="5">
        <f>VLOOKUP(D549,'Customer Segmenation on RFM Sco'!$P$11:$Q$15,2,1)</f>
        <v>2</v>
      </c>
      <c r="H549" s="5">
        <f>VLOOKUP(E549,'Customer Segmenation on RFM Sco'!$P$18:$Q$22,2,1)</f>
        <v>1</v>
      </c>
      <c r="I549" s="5" t="str">
        <f t="shared" si="1"/>
        <v>321</v>
      </c>
      <c r="J549" s="5" t="str">
        <f>VLOOKUP('Customer Segmenation on RFM Sco'!J549,'RF Mapping'!$A$1:$B$26,2,0)</f>
        <v>About to Sleep</v>
      </c>
    </row>
    <row r="550" ht="15.75" customHeight="1">
      <c r="A550" s="5">
        <v>13744.0</v>
      </c>
      <c r="B550" s="5" t="str">
        <f>VLOOKUP(A550,'Customer Details'!$A$1:$B$3264,2,0)</f>
        <v>Australia</v>
      </c>
      <c r="C550" s="5">
        <f>DATEDIF('Customer Segmenation on RFM Sco'!C550,$N$1,"d")</f>
        <v>537</v>
      </c>
      <c r="D550" s="5">
        <v>2.0</v>
      </c>
      <c r="E550" s="16">
        <v>7.8500000000000005</v>
      </c>
      <c r="F550" s="5">
        <f>VLOOKUP(C550,'Customer Segmenation on RFM Sco'!$P$4:$Q$8,2,1)</f>
        <v>3</v>
      </c>
      <c r="G550" s="5">
        <f>VLOOKUP(D550,'Customer Segmenation on RFM Sco'!$P$11:$Q$15,2,1)</f>
        <v>3</v>
      </c>
      <c r="H550" s="5">
        <f>VLOOKUP(E550,'Customer Segmenation on RFM Sco'!$P$18:$Q$22,2,1)</f>
        <v>1</v>
      </c>
      <c r="I550" s="5" t="str">
        <f t="shared" si="1"/>
        <v>331</v>
      </c>
      <c r="J550" s="5" t="str">
        <f>VLOOKUP('Customer Segmenation on RFM Sco'!J550,'RF Mapping'!$A$1:$B$26,2,0)</f>
        <v>Need Attention</v>
      </c>
    </row>
    <row r="551" ht="15.75" customHeight="1">
      <c r="A551" s="5">
        <v>13745.0</v>
      </c>
      <c r="B551" s="5" t="str">
        <f>VLOOKUP(A551,'Customer Details'!$A$1:$B$3264,2,0)</f>
        <v>India</v>
      </c>
      <c r="C551" s="5">
        <f>DATEDIF('Customer Segmenation on RFM Sco'!C551,$N$1,"d")</f>
        <v>657</v>
      </c>
      <c r="D551" s="5">
        <v>3.0</v>
      </c>
      <c r="E551" s="16">
        <v>51.85</v>
      </c>
      <c r="F551" s="5">
        <f>VLOOKUP(C551,'Customer Segmenation on RFM Sco'!$P$4:$Q$8,2,1)</f>
        <v>2</v>
      </c>
      <c r="G551" s="5">
        <f>VLOOKUP(D551,'Customer Segmenation on RFM Sco'!$P$11:$Q$15,2,1)</f>
        <v>4</v>
      </c>
      <c r="H551" s="5">
        <f>VLOOKUP(E551,'Customer Segmenation on RFM Sco'!$P$18:$Q$22,2,1)</f>
        <v>3</v>
      </c>
      <c r="I551" s="5" t="str">
        <f t="shared" si="1"/>
        <v>243</v>
      </c>
      <c r="J551" s="5" t="str">
        <f>VLOOKUP('Customer Segmenation on RFM Sco'!J551,'RF Mapping'!$A$1:$B$26,2,0)</f>
        <v>At Risk</v>
      </c>
    </row>
    <row r="552" ht="15.75" customHeight="1">
      <c r="A552" s="5">
        <v>13750.0</v>
      </c>
      <c r="B552" s="5" t="str">
        <f>VLOOKUP(A552,'Customer Details'!$A$1:$B$3264,2,0)</f>
        <v>Australia</v>
      </c>
      <c r="C552" s="5">
        <f>DATEDIF('Customer Segmenation on RFM Sco'!C552,$N$1,"d")</f>
        <v>708</v>
      </c>
      <c r="D552" s="5">
        <v>2.0</v>
      </c>
      <c r="E552" s="16">
        <v>17.05</v>
      </c>
      <c r="F552" s="5">
        <f>VLOOKUP(C552,'Customer Segmenation on RFM Sco'!$P$4:$Q$8,2,1)</f>
        <v>2</v>
      </c>
      <c r="G552" s="5">
        <f>VLOOKUP(D552,'Customer Segmenation on RFM Sco'!$P$11:$Q$15,2,1)</f>
        <v>3</v>
      </c>
      <c r="H552" s="5">
        <f>VLOOKUP(E552,'Customer Segmenation on RFM Sco'!$P$18:$Q$22,2,1)</f>
        <v>2</v>
      </c>
      <c r="I552" s="5" t="str">
        <f t="shared" si="1"/>
        <v>232</v>
      </c>
      <c r="J552" s="5" t="str">
        <f>VLOOKUP('Customer Segmenation on RFM Sco'!J552,'RF Mapping'!$A$1:$B$26,2,0)</f>
        <v>At Risk</v>
      </c>
    </row>
    <row r="553" ht="15.75" customHeight="1">
      <c r="A553" s="5">
        <v>13751.0</v>
      </c>
      <c r="B553" s="5" t="str">
        <f>VLOOKUP(A553,'Customer Details'!$A$1:$B$3264,2,0)</f>
        <v>China</v>
      </c>
      <c r="C553" s="5">
        <f>DATEDIF('Customer Segmenation on RFM Sco'!C553,$N$1,"d")</f>
        <v>361</v>
      </c>
      <c r="D553" s="5">
        <v>8.0</v>
      </c>
      <c r="E553" s="16">
        <v>141.0</v>
      </c>
      <c r="F553" s="5">
        <f>VLOOKUP(C553,'Customer Segmenation on RFM Sco'!$P$4:$Q$8,2,1)</f>
        <v>5</v>
      </c>
      <c r="G553" s="5">
        <f>VLOOKUP(D553,'Customer Segmenation on RFM Sco'!$P$11:$Q$15,2,1)</f>
        <v>4</v>
      </c>
      <c r="H553" s="5">
        <f>VLOOKUP(E553,'Customer Segmenation on RFM Sco'!$P$18:$Q$22,2,1)</f>
        <v>4</v>
      </c>
      <c r="I553" s="5" t="str">
        <f t="shared" si="1"/>
        <v>544</v>
      </c>
      <c r="J553" s="5" t="str">
        <f>VLOOKUP('Customer Segmenation on RFM Sco'!J553,'RF Mapping'!$A$1:$B$26,2,0)</f>
        <v>Champions</v>
      </c>
    </row>
    <row r="554" ht="15.75" customHeight="1">
      <c r="A554" s="5">
        <v>13752.0</v>
      </c>
      <c r="B554" s="5" t="str">
        <f>VLOOKUP(A554,'Customer Details'!$A$1:$B$3264,2,0)</f>
        <v>China</v>
      </c>
      <c r="C554" s="5">
        <f>DATEDIF('Customer Segmenation on RFM Sco'!C554,$N$1,"d")</f>
        <v>356</v>
      </c>
      <c r="D554" s="5">
        <v>2.0</v>
      </c>
      <c r="E554" s="16">
        <v>13.54</v>
      </c>
      <c r="F554" s="5">
        <f>VLOOKUP(C554,'Customer Segmenation on RFM Sco'!$P$4:$Q$8,2,1)</f>
        <v>5</v>
      </c>
      <c r="G554" s="5">
        <f>VLOOKUP(D554,'Customer Segmenation on RFM Sco'!$P$11:$Q$15,2,1)</f>
        <v>3</v>
      </c>
      <c r="H554" s="5">
        <f>VLOOKUP(E554,'Customer Segmenation on RFM Sco'!$P$18:$Q$22,2,1)</f>
        <v>1</v>
      </c>
      <c r="I554" s="5" t="str">
        <f t="shared" si="1"/>
        <v>531</v>
      </c>
      <c r="J554" s="5" t="str">
        <f>VLOOKUP('Customer Segmenation on RFM Sco'!J554,'RF Mapping'!$A$1:$B$26,2,0)</f>
        <v>Potential Loyalists</v>
      </c>
    </row>
    <row r="555" ht="15.75" customHeight="1">
      <c r="A555" s="5">
        <v>13754.0</v>
      </c>
      <c r="B555" s="5" t="str">
        <f>VLOOKUP(A555,'Customer Details'!$A$1:$B$3264,2,0)</f>
        <v>India</v>
      </c>
      <c r="C555" s="5">
        <f>DATEDIF('Customer Segmenation on RFM Sco'!C555,$N$1,"d")</f>
        <v>371</v>
      </c>
      <c r="D555" s="5">
        <v>6.0</v>
      </c>
      <c r="E555" s="16">
        <v>865.9300000000002</v>
      </c>
      <c r="F555" s="5">
        <f>VLOOKUP(C555,'Customer Segmenation on RFM Sco'!$P$4:$Q$8,2,1)</f>
        <v>5</v>
      </c>
      <c r="G555" s="5">
        <f>VLOOKUP(D555,'Customer Segmenation on RFM Sco'!$P$11:$Q$15,2,1)</f>
        <v>4</v>
      </c>
      <c r="H555" s="5">
        <f>VLOOKUP(E555,'Customer Segmenation on RFM Sco'!$P$18:$Q$22,2,1)</f>
        <v>4</v>
      </c>
      <c r="I555" s="5" t="str">
        <f t="shared" si="1"/>
        <v>544</v>
      </c>
      <c r="J555" s="5" t="str">
        <f>VLOOKUP('Customer Segmenation on RFM Sco'!J555,'RF Mapping'!$A$1:$B$26,2,0)</f>
        <v>Champions</v>
      </c>
    </row>
    <row r="556" ht="15.75" customHeight="1">
      <c r="A556" s="5">
        <v>13755.0</v>
      </c>
      <c r="B556" s="5" t="str">
        <f>VLOOKUP(A556,'Customer Details'!$A$1:$B$3264,2,0)</f>
        <v>USA</v>
      </c>
      <c r="C556" s="5">
        <f>DATEDIF('Customer Segmenation on RFM Sco'!C556,$N$1,"d")</f>
        <v>410</v>
      </c>
      <c r="D556" s="5">
        <v>1.0</v>
      </c>
      <c r="E556" s="16">
        <v>2.25</v>
      </c>
      <c r="F556" s="5">
        <f>VLOOKUP(C556,'Customer Segmenation on RFM Sco'!$P$4:$Q$8,2,1)</f>
        <v>4</v>
      </c>
      <c r="G556" s="5">
        <f>VLOOKUP(D556,'Customer Segmenation on RFM Sco'!$P$11:$Q$15,2,1)</f>
        <v>2</v>
      </c>
      <c r="H556" s="5">
        <f>VLOOKUP(E556,'Customer Segmenation on RFM Sco'!$P$18:$Q$22,2,1)</f>
        <v>1</v>
      </c>
      <c r="I556" s="5" t="str">
        <f t="shared" si="1"/>
        <v>421</v>
      </c>
      <c r="J556" s="5" t="str">
        <f>VLOOKUP('Customer Segmenation on RFM Sco'!J556,'RF Mapping'!$A$1:$B$26,2,0)</f>
        <v>Potential Loyalists</v>
      </c>
    </row>
    <row r="557" ht="15.75" customHeight="1">
      <c r="A557" s="5">
        <v>13756.0</v>
      </c>
      <c r="B557" s="5" t="str">
        <f>VLOOKUP(A557,'Customer Details'!$A$1:$B$3264,2,0)</f>
        <v>USA</v>
      </c>
      <c r="C557" s="5">
        <f>DATEDIF('Customer Segmenation on RFM Sco'!C557,$N$1,"d")</f>
        <v>621</v>
      </c>
      <c r="D557" s="5">
        <v>2.0</v>
      </c>
      <c r="E557" s="16">
        <v>23.6</v>
      </c>
      <c r="F557" s="5">
        <f>VLOOKUP(C557,'Customer Segmenation on RFM Sco'!$P$4:$Q$8,2,1)</f>
        <v>2</v>
      </c>
      <c r="G557" s="5">
        <f>VLOOKUP(D557,'Customer Segmenation on RFM Sco'!$P$11:$Q$15,2,1)</f>
        <v>3</v>
      </c>
      <c r="H557" s="5">
        <f>VLOOKUP(E557,'Customer Segmenation on RFM Sco'!$P$18:$Q$22,2,1)</f>
        <v>2</v>
      </c>
      <c r="I557" s="5" t="str">
        <f t="shared" si="1"/>
        <v>232</v>
      </c>
      <c r="J557" s="5" t="str">
        <f>VLOOKUP('Customer Segmenation on RFM Sco'!J557,'RF Mapping'!$A$1:$B$26,2,0)</f>
        <v>At Risk</v>
      </c>
    </row>
    <row r="558" ht="15.75" customHeight="1">
      <c r="A558" s="5">
        <v>13758.0</v>
      </c>
      <c r="B558" s="5" t="str">
        <f>VLOOKUP(A558,'Customer Details'!$A$1:$B$3264,2,0)</f>
        <v>Australia</v>
      </c>
      <c r="C558" s="5">
        <f>DATEDIF('Customer Segmenation on RFM Sco'!C558,$N$1,"d")</f>
        <v>367</v>
      </c>
      <c r="D558" s="5">
        <v>1.0</v>
      </c>
      <c r="E558" s="16">
        <v>8.6</v>
      </c>
      <c r="F558" s="5">
        <f>VLOOKUP(C558,'Customer Segmenation on RFM Sco'!$P$4:$Q$8,2,1)</f>
        <v>5</v>
      </c>
      <c r="G558" s="5">
        <f>VLOOKUP(D558,'Customer Segmenation on RFM Sco'!$P$11:$Q$15,2,1)</f>
        <v>2</v>
      </c>
      <c r="H558" s="5">
        <f>VLOOKUP(E558,'Customer Segmenation on RFM Sco'!$P$18:$Q$22,2,1)</f>
        <v>1</v>
      </c>
      <c r="I558" s="5" t="str">
        <f t="shared" si="1"/>
        <v>521</v>
      </c>
      <c r="J558" s="5" t="str">
        <f>VLOOKUP('Customer Segmenation on RFM Sco'!J558,'RF Mapping'!$A$1:$B$26,2,0)</f>
        <v>Potential Loyalists</v>
      </c>
    </row>
    <row r="559" ht="15.75" customHeight="1">
      <c r="A559" s="5">
        <v>13760.0</v>
      </c>
      <c r="B559" s="5" t="str">
        <f>VLOOKUP(A559,'Customer Details'!$A$1:$B$3264,2,0)</f>
        <v>India</v>
      </c>
      <c r="C559" s="5">
        <f>DATEDIF('Customer Segmenation on RFM Sco'!C559,$N$1,"d")</f>
        <v>358</v>
      </c>
      <c r="D559" s="5">
        <v>20.0</v>
      </c>
      <c r="E559" s="16">
        <v>3826.4500000000003</v>
      </c>
      <c r="F559" s="5">
        <f>VLOOKUP(C559,'Customer Segmenation on RFM Sco'!$P$4:$Q$8,2,1)</f>
        <v>5</v>
      </c>
      <c r="G559" s="5">
        <f>VLOOKUP(D559,'Customer Segmenation on RFM Sco'!$P$11:$Q$15,2,1)</f>
        <v>4</v>
      </c>
      <c r="H559" s="5">
        <f>VLOOKUP(E559,'Customer Segmenation on RFM Sco'!$P$18:$Q$22,2,1)</f>
        <v>4</v>
      </c>
      <c r="I559" s="5" t="str">
        <f t="shared" si="1"/>
        <v>544</v>
      </c>
      <c r="J559" s="5" t="str">
        <f>VLOOKUP('Customer Segmenation on RFM Sco'!J559,'RF Mapping'!$A$1:$B$26,2,0)</f>
        <v>Champions</v>
      </c>
    </row>
    <row r="560" ht="15.75" customHeight="1">
      <c r="A560" s="5">
        <v>13761.0</v>
      </c>
      <c r="B560" s="5" t="str">
        <f>VLOOKUP(A560,'Customer Details'!$A$1:$B$3264,2,0)</f>
        <v>India</v>
      </c>
      <c r="C560" s="5">
        <f>DATEDIF('Customer Segmenation on RFM Sco'!C560,$N$1,"d")</f>
        <v>419</v>
      </c>
      <c r="D560" s="5">
        <v>5.0</v>
      </c>
      <c r="E560" s="16">
        <v>185.08</v>
      </c>
      <c r="F560" s="5">
        <f>VLOOKUP(C560,'Customer Segmenation on RFM Sco'!$P$4:$Q$8,2,1)</f>
        <v>4</v>
      </c>
      <c r="G560" s="5">
        <f>VLOOKUP(D560,'Customer Segmenation on RFM Sco'!$P$11:$Q$15,2,1)</f>
        <v>4</v>
      </c>
      <c r="H560" s="5">
        <f>VLOOKUP(E560,'Customer Segmenation on RFM Sco'!$P$18:$Q$22,2,1)</f>
        <v>4</v>
      </c>
      <c r="I560" s="5" t="str">
        <f t="shared" si="1"/>
        <v>444</v>
      </c>
      <c r="J560" s="5" t="str">
        <f>VLOOKUP('Customer Segmenation on RFM Sco'!J560,'RF Mapping'!$A$1:$B$26,2,0)</f>
        <v>Loyal Customers</v>
      </c>
    </row>
    <row r="561" ht="15.75" customHeight="1">
      <c r="A561" s="5">
        <v>13762.0</v>
      </c>
      <c r="B561" s="5" t="str">
        <f>VLOOKUP(A561,'Customer Details'!$A$1:$B$3264,2,0)</f>
        <v>United Kingdom</v>
      </c>
      <c r="C561" s="5">
        <f>DATEDIF('Customer Segmenation on RFM Sco'!C561,$N$1,"d")</f>
        <v>398</v>
      </c>
      <c r="D561" s="5">
        <v>1.0</v>
      </c>
      <c r="E561" s="16">
        <v>32.9</v>
      </c>
      <c r="F561" s="5">
        <f>VLOOKUP(C561,'Customer Segmenation on RFM Sco'!$P$4:$Q$8,2,1)</f>
        <v>4</v>
      </c>
      <c r="G561" s="5">
        <f>VLOOKUP(D561,'Customer Segmenation on RFM Sco'!$P$11:$Q$15,2,1)</f>
        <v>2</v>
      </c>
      <c r="H561" s="5">
        <f>VLOOKUP(E561,'Customer Segmenation on RFM Sco'!$P$18:$Q$22,2,1)</f>
        <v>3</v>
      </c>
      <c r="I561" s="5" t="str">
        <f t="shared" si="1"/>
        <v>423</v>
      </c>
      <c r="J561" s="5" t="str">
        <f>VLOOKUP('Customer Segmenation on RFM Sco'!J561,'RF Mapping'!$A$1:$B$26,2,0)</f>
        <v>Potential Loyalists</v>
      </c>
    </row>
    <row r="562" ht="15.75" customHeight="1">
      <c r="A562" s="5">
        <v>13763.0</v>
      </c>
      <c r="B562" s="5" t="str">
        <f>VLOOKUP(A562,'Customer Details'!$A$1:$B$3264,2,0)</f>
        <v>India</v>
      </c>
      <c r="C562" s="5">
        <f>DATEDIF('Customer Segmenation on RFM Sco'!C562,$N$1,"d")</f>
        <v>518</v>
      </c>
      <c r="D562" s="5">
        <v>1.0</v>
      </c>
      <c r="E562" s="16">
        <v>6.6899999999999995</v>
      </c>
      <c r="F562" s="5">
        <f>VLOOKUP(C562,'Customer Segmenation on RFM Sco'!$P$4:$Q$8,2,1)</f>
        <v>3</v>
      </c>
      <c r="G562" s="5">
        <f>VLOOKUP(D562,'Customer Segmenation on RFM Sco'!$P$11:$Q$15,2,1)</f>
        <v>2</v>
      </c>
      <c r="H562" s="5">
        <f>VLOOKUP(E562,'Customer Segmenation on RFM Sco'!$P$18:$Q$22,2,1)</f>
        <v>1</v>
      </c>
      <c r="I562" s="5" t="str">
        <f t="shared" si="1"/>
        <v>321</v>
      </c>
      <c r="J562" s="5" t="str">
        <f>VLOOKUP('Customer Segmenation on RFM Sco'!J562,'RF Mapping'!$A$1:$B$26,2,0)</f>
        <v>About to Sleep</v>
      </c>
    </row>
    <row r="563" ht="15.75" customHeight="1">
      <c r="A563" s="5">
        <v>13764.0</v>
      </c>
      <c r="B563" s="5" t="str">
        <f>VLOOKUP(A563,'Customer Details'!$A$1:$B$3264,2,0)</f>
        <v>United Kingdom</v>
      </c>
      <c r="C563" s="5">
        <f>DATEDIF('Customer Segmenation on RFM Sco'!C563,$N$1,"d")</f>
        <v>451</v>
      </c>
      <c r="D563" s="5">
        <v>3.0</v>
      </c>
      <c r="E563" s="16">
        <v>121.85000000000001</v>
      </c>
      <c r="F563" s="5">
        <f>VLOOKUP(C563,'Customer Segmenation on RFM Sco'!$P$4:$Q$8,2,1)</f>
        <v>3</v>
      </c>
      <c r="G563" s="5">
        <f>VLOOKUP(D563,'Customer Segmenation on RFM Sco'!$P$11:$Q$15,2,1)</f>
        <v>4</v>
      </c>
      <c r="H563" s="5">
        <f>VLOOKUP(E563,'Customer Segmenation on RFM Sco'!$P$18:$Q$22,2,1)</f>
        <v>4</v>
      </c>
      <c r="I563" s="5" t="str">
        <f t="shared" si="1"/>
        <v>344</v>
      </c>
      <c r="J563" s="5" t="str">
        <f>VLOOKUP('Customer Segmenation on RFM Sco'!J563,'RF Mapping'!$A$1:$B$26,2,0)</f>
        <v>Loyal Customers</v>
      </c>
    </row>
    <row r="564" ht="15.75" customHeight="1">
      <c r="A564" s="5">
        <v>13767.0</v>
      </c>
      <c r="B564" s="5" t="str">
        <f>VLOOKUP(A564,'Customer Details'!$A$1:$B$3264,2,0)</f>
        <v>Australia</v>
      </c>
      <c r="C564" s="5">
        <f>DATEDIF('Customer Segmenation on RFM Sco'!C564,$N$1,"d")</f>
        <v>446</v>
      </c>
      <c r="D564" s="5">
        <v>2.0</v>
      </c>
      <c r="E564" s="16">
        <v>13.23</v>
      </c>
      <c r="F564" s="5">
        <f>VLOOKUP(C564,'Customer Segmenation on RFM Sco'!$P$4:$Q$8,2,1)</f>
        <v>3</v>
      </c>
      <c r="G564" s="5">
        <f>VLOOKUP(D564,'Customer Segmenation on RFM Sco'!$P$11:$Q$15,2,1)</f>
        <v>3</v>
      </c>
      <c r="H564" s="5">
        <f>VLOOKUP(E564,'Customer Segmenation on RFM Sco'!$P$18:$Q$22,2,1)</f>
        <v>1</v>
      </c>
      <c r="I564" s="5" t="str">
        <f t="shared" si="1"/>
        <v>331</v>
      </c>
      <c r="J564" s="5" t="str">
        <f>VLOOKUP('Customer Segmenation on RFM Sco'!J564,'RF Mapping'!$A$1:$B$26,2,0)</f>
        <v>Need Attention</v>
      </c>
    </row>
    <row r="565" ht="15.75" customHeight="1">
      <c r="A565" s="5">
        <v>13769.0</v>
      </c>
      <c r="B565" s="5" t="str">
        <f>VLOOKUP(A565,'Customer Details'!$A$1:$B$3264,2,0)</f>
        <v>India</v>
      </c>
      <c r="C565" s="5">
        <f>DATEDIF('Customer Segmenation on RFM Sco'!C565,$N$1,"d")</f>
        <v>378</v>
      </c>
      <c r="D565" s="5">
        <v>1.0</v>
      </c>
      <c r="E565" s="16">
        <v>10.2</v>
      </c>
      <c r="F565" s="5">
        <f>VLOOKUP(C565,'Customer Segmenation on RFM Sco'!$P$4:$Q$8,2,1)</f>
        <v>5</v>
      </c>
      <c r="G565" s="5">
        <f>VLOOKUP(D565,'Customer Segmenation on RFM Sco'!$P$11:$Q$15,2,1)</f>
        <v>2</v>
      </c>
      <c r="H565" s="5">
        <f>VLOOKUP(E565,'Customer Segmenation on RFM Sco'!$P$18:$Q$22,2,1)</f>
        <v>1</v>
      </c>
      <c r="I565" s="5" t="str">
        <f t="shared" si="1"/>
        <v>521</v>
      </c>
      <c r="J565" s="5" t="str">
        <f>VLOOKUP('Customer Segmenation on RFM Sco'!J565,'RF Mapping'!$A$1:$B$26,2,0)</f>
        <v>Potential Loyalists</v>
      </c>
    </row>
    <row r="566" ht="15.75" customHeight="1">
      <c r="A566" s="5">
        <v>13771.0</v>
      </c>
      <c r="B566" s="5" t="str">
        <f>VLOOKUP(A566,'Customer Details'!$A$1:$B$3264,2,0)</f>
        <v>China</v>
      </c>
      <c r="C566" s="5">
        <f>DATEDIF('Customer Segmenation on RFM Sco'!C566,$N$1,"d")</f>
        <v>524</v>
      </c>
      <c r="D566" s="5">
        <v>3.0</v>
      </c>
      <c r="E566" s="16">
        <v>97.0</v>
      </c>
      <c r="F566" s="5">
        <f>VLOOKUP(C566,'Customer Segmenation on RFM Sco'!$P$4:$Q$8,2,1)</f>
        <v>3</v>
      </c>
      <c r="G566" s="5">
        <f>VLOOKUP(D566,'Customer Segmenation on RFM Sco'!$P$11:$Q$15,2,1)</f>
        <v>4</v>
      </c>
      <c r="H566" s="5">
        <f>VLOOKUP(E566,'Customer Segmenation on RFM Sco'!$P$18:$Q$22,2,1)</f>
        <v>4</v>
      </c>
      <c r="I566" s="5" t="str">
        <f t="shared" si="1"/>
        <v>344</v>
      </c>
      <c r="J566" s="5" t="str">
        <f>VLOOKUP('Customer Segmenation on RFM Sco'!J566,'RF Mapping'!$A$1:$B$26,2,0)</f>
        <v>Loyal Customers</v>
      </c>
    </row>
    <row r="567" ht="15.75" customHeight="1">
      <c r="A567" s="5">
        <v>13772.0</v>
      </c>
      <c r="B567" s="5" t="str">
        <f>VLOOKUP(A567,'Customer Details'!$A$1:$B$3264,2,0)</f>
        <v>USA</v>
      </c>
      <c r="C567" s="5">
        <f>DATEDIF('Customer Segmenation on RFM Sco'!C567,$N$1,"d")</f>
        <v>390</v>
      </c>
      <c r="D567" s="5">
        <v>4.0</v>
      </c>
      <c r="E567" s="16">
        <v>57.0</v>
      </c>
      <c r="F567" s="5">
        <f>VLOOKUP(C567,'Customer Segmenation on RFM Sco'!$P$4:$Q$8,2,1)</f>
        <v>4</v>
      </c>
      <c r="G567" s="5">
        <f>VLOOKUP(D567,'Customer Segmenation on RFM Sco'!$P$11:$Q$15,2,1)</f>
        <v>4</v>
      </c>
      <c r="H567" s="5">
        <f>VLOOKUP(E567,'Customer Segmenation on RFM Sco'!$P$18:$Q$22,2,1)</f>
        <v>3</v>
      </c>
      <c r="I567" s="5" t="str">
        <f t="shared" si="1"/>
        <v>443</v>
      </c>
      <c r="J567" s="5" t="str">
        <f>VLOOKUP('Customer Segmenation on RFM Sco'!J567,'RF Mapping'!$A$1:$B$26,2,0)</f>
        <v>Loyal Customers</v>
      </c>
    </row>
    <row r="568" ht="15.75" customHeight="1">
      <c r="A568" s="5">
        <v>13777.0</v>
      </c>
      <c r="B568" s="5" t="str">
        <f>VLOOKUP(A568,'Customer Details'!$A$1:$B$3264,2,0)</f>
        <v>India</v>
      </c>
      <c r="C568" s="5">
        <f>DATEDIF('Customer Segmenation on RFM Sco'!C568,$N$1,"d")</f>
        <v>377</v>
      </c>
      <c r="D568" s="5">
        <v>2.0</v>
      </c>
      <c r="E568" s="16">
        <v>100.70000000000002</v>
      </c>
      <c r="F568" s="5">
        <f>VLOOKUP(C568,'Customer Segmenation on RFM Sco'!$P$4:$Q$8,2,1)</f>
        <v>5</v>
      </c>
      <c r="G568" s="5">
        <f>VLOOKUP(D568,'Customer Segmenation on RFM Sco'!$P$11:$Q$15,2,1)</f>
        <v>3</v>
      </c>
      <c r="H568" s="5">
        <f>VLOOKUP(E568,'Customer Segmenation on RFM Sco'!$P$18:$Q$22,2,1)</f>
        <v>4</v>
      </c>
      <c r="I568" s="5" t="str">
        <f t="shared" si="1"/>
        <v>534</v>
      </c>
      <c r="J568" s="5" t="str">
        <f>VLOOKUP('Customer Segmenation on RFM Sco'!J568,'RF Mapping'!$A$1:$B$26,2,0)</f>
        <v>Potential Loyalists</v>
      </c>
    </row>
    <row r="569" ht="15.75" customHeight="1">
      <c r="A569" s="5">
        <v>13778.0</v>
      </c>
      <c r="B569" s="5" t="str">
        <f>VLOOKUP(A569,'Customer Details'!$A$1:$B$3264,2,0)</f>
        <v>Australia</v>
      </c>
      <c r="C569" s="5">
        <f>DATEDIF('Customer Segmenation on RFM Sco'!C569,$N$1,"d")</f>
        <v>473</v>
      </c>
      <c r="D569" s="5">
        <v>1.0</v>
      </c>
      <c r="E569" s="16">
        <v>26.43</v>
      </c>
      <c r="F569" s="5">
        <f>VLOOKUP(C569,'Customer Segmenation on RFM Sco'!$P$4:$Q$8,2,1)</f>
        <v>3</v>
      </c>
      <c r="G569" s="5">
        <f>VLOOKUP(D569,'Customer Segmenation on RFM Sco'!$P$11:$Q$15,2,1)</f>
        <v>2</v>
      </c>
      <c r="H569" s="5">
        <f>VLOOKUP(E569,'Customer Segmenation on RFM Sco'!$P$18:$Q$22,2,1)</f>
        <v>2</v>
      </c>
      <c r="I569" s="5" t="str">
        <f t="shared" si="1"/>
        <v>322</v>
      </c>
      <c r="J569" s="5" t="str">
        <f>VLOOKUP('Customer Segmenation on RFM Sco'!J569,'RF Mapping'!$A$1:$B$26,2,0)</f>
        <v>About to Sleep</v>
      </c>
    </row>
    <row r="570" ht="15.75" customHeight="1">
      <c r="A570" s="5">
        <v>13780.0</v>
      </c>
      <c r="B570" s="5" t="str">
        <f>VLOOKUP(A570,'Customer Details'!$A$1:$B$3264,2,0)</f>
        <v>India</v>
      </c>
      <c r="C570" s="5">
        <f>DATEDIF('Customer Segmenation on RFM Sco'!C570,$N$1,"d")</f>
        <v>357</v>
      </c>
      <c r="D570" s="5">
        <v>4.0</v>
      </c>
      <c r="E570" s="16">
        <v>123.29000000000002</v>
      </c>
      <c r="F570" s="5">
        <f>VLOOKUP(C570,'Customer Segmenation on RFM Sco'!$P$4:$Q$8,2,1)</f>
        <v>5</v>
      </c>
      <c r="G570" s="5">
        <f>VLOOKUP(D570,'Customer Segmenation on RFM Sco'!$P$11:$Q$15,2,1)</f>
        <v>4</v>
      </c>
      <c r="H570" s="5">
        <f>VLOOKUP(E570,'Customer Segmenation on RFM Sco'!$P$18:$Q$22,2,1)</f>
        <v>4</v>
      </c>
      <c r="I570" s="5" t="str">
        <f t="shared" si="1"/>
        <v>544</v>
      </c>
      <c r="J570" s="5" t="str">
        <f>VLOOKUP('Customer Segmenation on RFM Sco'!J570,'RF Mapping'!$A$1:$B$26,2,0)</f>
        <v>Champions</v>
      </c>
    </row>
    <row r="571" ht="15.75" customHeight="1">
      <c r="A571" s="5">
        <v>13782.0</v>
      </c>
      <c r="B571" s="5" t="str">
        <f>VLOOKUP(A571,'Customer Details'!$A$1:$B$3264,2,0)</f>
        <v>USA</v>
      </c>
      <c r="C571" s="5">
        <f>DATEDIF('Customer Segmenation on RFM Sco'!C571,$N$1,"d")</f>
        <v>365</v>
      </c>
      <c r="D571" s="5">
        <v>2.0</v>
      </c>
      <c r="E571" s="16">
        <v>30.299999999999997</v>
      </c>
      <c r="F571" s="5">
        <f>VLOOKUP(C571,'Customer Segmenation on RFM Sco'!$P$4:$Q$8,2,1)</f>
        <v>5</v>
      </c>
      <c r="G571" s="5">
        <f>VLOOKUP(D571,'Customer Segmenation on RFM Sco'!$P$11:$Q$15,2,1)</f>
        <v>3</v>
      </c>
      <c r="H571" s="5">
        <f>VLOOKUP(E571,'Customer Segmenation on RFM Sco'!$P$18:$Q$22,2,1)</f>
        <v>2</v>
      </c>
      <c r="I571" s="5" t="str">
        <f t="shared" si="1"/>
        <v>532</v>
      </c>
      <c r="J571" s="5" t="str">
        <f>VLOOKUP('Customer Segmenation on RFM Sco'!J571,'RF Mapping'!$A$1:$B$26,2,0)</f>
        <v>Potential Loyalists</v>
      </c>
    </row>
    <row r="572" ht="15.75" customHeight="1">
      <c r="A572" s="5">
        <v>13784.0</v>
      </c>
      <c r="B572" s="5" t="str">
        <f>VLOOKUP(A572,'Customer Details'!$A$1:$B$3264,2,0)</f>
        <v>USA</v>
      </c>
      <c r="C572" s="5">
        <f>DATEDIF('Customer Segmenation on RFM Sco'!C572,$N$1,"d")</f>
        <v>665</v>
      </c>
      <c r="D572" s="5">
        <v>1.0</v>
      </c>
      <c r="E572" s="16">
        <v>49.8</v>
      </c>
      <c r="F572" s="5">
        <f>VLOOKUP(C572,'Customer Segmenation on RFM Sco'!$P$4:$Q$8,2,1)</f>
        <v>2</v>
      </c>
      <c r="G572" s="5">
        <f>VLOOKUP(D572,'Customer Segmenation on RFM Sco'!$P$11:$Q$15,2,1)</f>
        <v>2</v>
      </c>
      <c r="H572" s="5">
        <f>VLOOKUP(E572,'Customer Segmenation on RFM Sco'!$P$18:$Q$22,2,1)</f>
        <v>3</v>
      </c>
      <c r="I572" s="5" t="str">
        <f t="shared" si="1"/>
        <v>223</v>
      </c>
      <c r="J572" s="5" t="str">
        <f>VLOOKUP('Customer Segmenation on RFM Sco'!J572,'RF Mapping'!$A$1:$B$26,2,0)</f>
        <v>Hibernating</v>
      </c>
    </row>
    <row r="573" ht="15.75" customHeight="1">
      <c r="A573" s="5">
        <v>13786.0</v>
      </c>
      <c r="B573" s="5" t="str">
        <f>VLOOKUP(A573,'Customer Details'!$A$1:$B$3264,2,0)</f>
        <v>Australia</v>
      </c>
      <c r="C573" s="5">
        <f>DATEDIF('Customer Segmenation on RFM Sco'!C573,$N$1,"d")</f>
        <v>414</v>
      </c>
      <c r="D573" s="5">
        <v>1.0</v>
      </c>
      <c r="E573" s="16">
        <v>15.0</v>
      </c>
      <c r="F573" s="5">
        <f>VLOOKUP(C573,'Customer Segmenation on RFM Sco'!$P$4:$Q$8,2,1)</f>
        <v>4</v>
      </c>
      <c r="G573" s="5">
        <f>VLOOKUP(D573,'Customer Segmenation on RFM Sco'!$P$11:$Q$15,2,1)</f>
        <v>2</v>
      </c>
      <c r="H573" s="5">
        <f>VLOOKUP(E573,'Customer Segmenation on RFM Sco'!$P$18:$Q$22,2,1)</f>
        <v>2</v>
      </c>
      <c r="I573" s="5" t="str">
        <f t="shared" si="1"/>
        <v>422</v>
      </c>
      <c r="J573" s="5" t="str">
        <f>VLOOKUP('Customer Segmenation on RFM Sco'!J573,'RF Mapping'!$A$1:$B$26,2,0)</f>
        <v>Potential Loyalists</v>
      </c>
    </row>
    <row r="574" ht="15.75" customHeight="1">
      <c r="A574" s="5">
        <v>13790.0</v>
      </c>
      <c r="B574" s="5" t="str">
        <f>VLOOKUP(A574,'Customer Details'!$A$1:$B$3264,2,0)</f>
        <v>USA</v>
      </c>
      <c r="C574" s="5">
        <f>DATEDIF('Customer Segmenation on RFM Sco'!C574,$N$1,"d")</f>
        <v>480</v>
      </c>
      <c r="D574" s="5">
        <v>2.0</v>
      </c>
      <c r="E574" s="16">
        <v>40.800000000000004</v>
      </c>
      <c r="F574" s="5">
        <f>VLOOKUP(C574,'Customer Segmenation on RFM Sco'!$P$4:$Q$8,2,1)</f>
        <v>3</v>
      </c>
      <c r="G574" s="5">
        <f>VLOOKUP(D574,'Customer Segmenation on RFM Sco'!$P$11:$Q$15,2,1)</f>
        <v>3</v>
      </c>
      <c r="H574" s="5">
        <f>VLOOKUP(E574,'Customer Segmenation on RFM Sco'!$P$18:$Q$22,2,1)</f>
        <v>3</v>
      </c>
      <c r="I574" s="5" t="str">
        <f t="shared" si="1"/>
        <v>333</v>
      </c>
      <c r="J574" s="5" t="str">
        <f>VLOOKUP('Customer Segmenation on RFM Sco'!J574,'RF Mapping'!$A$1:$B$26,2,0)</f>
        <v>Need Attention</v>
      </c>
    </row>
    <row r="575" ht="15.75" customHeight="1">
      <c r="A575" s="5">
        <v>13791.0</v>
      </c>
      <c r="B575" s="5" t="str">
        <f>VLOOKUP(A575,'Customer Details'!$A$1:$B$3264,2,0)</f>
        <v>China</v>
      </c>
      <c r="C575" s="5">
        <f>DATEDIF('Customer Segmenation on RFM Sco'!C575,$N$1,"d")</f>
        <v>656</v>
      </c>
      <c r="D575" s="5">
        <v>2.0</v>
      </c>
      <c r="E575" s="16">
        <v>57.85000000000001</v>
      </c>
      <c r="F575" s="5">
        <f>VLOOKUP(C575,'Customer Segmenation on RFM Sco'!$P$4:$Q$8,2,1)</f>
        <v>2</v>
      </c>
      <c r="G575" s="5">
        <f>VLOOKUP(D575,'Customer Segmenation on RFM Sco'!$P$11:$Q$15,2,1)</f>
        <v>3</v>
      </c>
      <c r="H575" s="5">
        <f>VLOOKUP(E575,'Customer Segmenation on RFM Sco'!$P$18:$Q$22,2,1)</f>
        <v>3</v>
      </c>
      <c r="I575" s="5" t="str">
        <f t="shared" si="1"/>
        <v>233</v>
      </c>
      <c r="J575" s="5" t="str">
        <f>VLOOKUP('Customer Segmenation on RFM Sco'!J575,'RF Mapping'!$A$1:$B$26,2,0)</f>
        <v>At Risk</v>
      </c>
    </row>
    <row r="576" ht="15.75" customHeight="1">
      <c r="A576" s="5">
        <v>13798.0</v>
      </c>
      <c r="B576" s="5" t="str">
        <f>VLOOKUP(A576,'Customer Details'!$A$1:$B$3264,2,0)</f>
        <v>India</v>
      </c>
      <c r="C576" s="5">
        <f>DATEDIF('Customer Segmenation on RFM Sco'!C576,$N$1,"d")</f>
        <v>457</v>
      </c>
      <c r="D576" s="5">
        <v>4.0</v>
      </c>
      <c r="E576" s="16">
        <v>96.0</v>
      </c>
      <c r="F576" s="5">
        <f>VLOOKUP(C576,'Customer Segmenation on RFM Sco'!$P$4:$Q$8,2,1)</f>
        <v>3</v>
      </c>
      <c r="G576" s="5">
        <f>VLOOKUP(D576,'Customer Segmenation on RFM Sco'!$P$11:$Q$15,2,1)</f>
        <v>4</v>
      </c>
      <c r="H576" s="5">
        <f>VLOOKUP(E576,'Customer Segmenation on RFM Sco'!$P$18:$Q$22,2,1)</f>
        <v>4</v>
      </c>
      <c r="I576" s="5" t="str">
        <f t="shared" si="1"/>
        <v>344</v>
      </c>
      <c r="J576" s="5" t="str">
        <f>VLOOKUP('Customer Segmenation on RFM Sco'!J576,'RF Mapping'!$A$1:$B$26,2,0)</f>
        <v>Loyal Customers</v>
      </c>
    </row>
    <row r="577" ht="15.75" customHeight="1">
      <c r="A577" s="5">
        <v>13799.0</v>
      </c>
      <c r="B577" s="5" t="str">
        <f>VLOOKUP(A577,'Customer Details'!$A$1:$B$3264,2,0)</f>
        <v>United Kingdom</v>
      </c>
      <c r="C577" s="5">
        <f>DATEDIF('Customer Segmenation on RFM Sco'!C577,$N$1,"d")</f>
        <v>432</v>
      </c>
      <c r="D577" s="5">
        <v>1.0</v>
      </c>
      <c r="E577" s="16">
        <v>4.95</v>
      </c>
      <c r="F577" s="5">
        <f>VLOOKUP(C577,'Customer Segmenation on RFM Sco'!$P$4:$Q$8,2,1)</f>
        <v>3</v>
      </c>
      <c r="G577" s="5">
        <f>VLOOKUP(D577,'Customer Segmenation on RFM Sco'!$P$11:$Q$15,2,1)</f>
        <v>2</v>
      </c>
      <c r="H577" s="5">
        <f>VLOOKUP(E577,'Customer Segmenation on RFM Sco'!$P$18:$Q$22,2,1)</f>
        <v>1</v>
      </c>
      <c r="I577" s="5" t="str">
        <f t="shared" si="1"/>
        <v>321</v>
      </c>
      <c r="J577" s="5" t="str">
        <f>VLOOKUP('Customer Segmenation on RFM Sco'!J577,'RF Mapping'!$A$1:$B$26,2,0)</f>
        <v>About to Sleep</v>
      </c>
    </row>
    <row r="578" ht="15.75" customHeight="1">
      <c r="A578" s="5">
        <v>13800.0</v>
      </c>
      <c r="B578" s="5" t="str">
        <f>VLOOKUP(A578,'Customer Details'!$A$1:$B$3264,2,0)</f>
        <v>China</v>
      </c>
      <c r="C578" s="5">
        <f>DATEDIF('Customer Segmenation on RFM Sco'!C578,$N$1,"d")</f>
        <v>400</v>
      </c>
      <c r="D578" s="5">
        <v>4.0</v>
      </c>
      <c r="E578" s="16">
        <v>1425.6</v>
      </c>
      <c r="F578" s="5">
        <f>VLOOKUP(C578,'Customer Segmenation on RFM Sco'!$P$4:$Q$8,2,1)</f>
        <v>4</v>
      </c>
      <c r="G578" s="5">
        <f>VLOOKUP(D578,'Customer Segmenation on RFM Sco'!$P$11:$Q$15,2,1)</f>
        <v>4</v>
      </c>
      <c r="H578" s="5">
        <f>VLOOKUP(E578,'Customer Segmenation on RFM Sco'!$P$18:$Q$22,2,1)</f>
        <v>4</v>
      </c>
      <c r="I578" s="5" t="str">
        <f t="shared" si="1"/>
        <v>444</v>
      </c>
      <c r="J578" s="5" t="str">
        <f>VLOOKUP('Customer Segmenation on RFM Sco'!J578,'RF Mapping'!$A$1:$B$26,2,0)</f>
        <v>Loyal Customers</v>
      </c>
    </row>
    <row r="579" ht="15.75" customHeight="1">
      <c r="A579" s="5">
        <v>13801.0</v>
      </c>
      <c r="B579" s="5" t="str">
        <f>VLOOKUP(A579,'Customer Details'!$A$1:$B$3264,2,0)</f>
        <v>United Kingdom</v>
      </c>
      <c r="C579" s="5">
        <f>DATEDIF('Customer Segmenation on RFM Sco'!C579,$N$1,"d")</f>
        <v>436</v>
      </c>
      <c r="D579" s="5">
        <v>3.0</v>
      </c>
      <c r="E579" s="16">
        <v>363.7</v>
      </c>
      <c r="F579" s="5">
        <f>VLOOKUP(C579,'Customer Segmenation on RFM Sco'!$P$4:$Q$8,2,1)</f>
        <v>3</v>
      </c>
      <c r="G579" s="5">
        <f>VLOOKUP(D579,'Customer Segmenation on RFM Sco'!$P$11:$Q$15,2,1)</f>
        <v>4</v>
      </c>
      <c r="H579" s="5">
        <f>VLOOKUP(E579,'Customer Segmenation on RFM Sco'!$P$18:$Q$22,2,1)</f>
        <v>4</v>
      </c>
      <c r="I579" s="5" t="str">
        <f t="shared" si="1"/>
        <v>344</v>
      </c>
      <c r="J579" s="5" t="str">
        <f>VLOOKUP('Customer Segmenation on RFM Sco'!J579,'RF Mapping'!$A$1:$B$26,2,0)</f>
        <v>Loyal Customers</v>
      </c>
    </row>
    <row r="580" ht="15.75" customHeight="1">
      <c r="A580" s="5">
        <v>13802.0</v>
      </c>
      <c r="B580" s="5" t="str">
        <f>VLOOKUP(A580,'Customer Details'!$A$1:$B$3264,2,0)</f>
        <v>Australia</v>
      </c>
      <c r="C580" s="5">
        <f>DATEDIF('Customer Segmenation on RFM Sco'!C580,$N$1,"d")</f>
        <v>564</v>
      </c>
      <c r="D580" s="5">
        <v>1.0</v>
      </c>
      <c r="E580" s="16">
        <v>67.65</v>
      </c>
      <c r="F580" s="5">
        <f>VLOOKUP(C580,'Customer Segmenation on RFM Sco'!$P$4:$Q$8,2,1)</f>
        <v>2</v>
      </c>
      <c r="G580" s="5">
        <f>VLOOKUP(D580,'Customer Segmenation on RFM Sco'!$P$11:$Q$15,2,1)</f>
        <v>2</v>
      </c>
      <c r="H580" s="5">
        <f>VLOOKUP(E580,'Customer Segmenation on RFM Sco'!$P$18:$Q$22,2,1)</f>
        <v>3</v>
      </c>
      <c r="I580" s="5" t="str">
        <f t="shared" si="1"/>
        <v>223</v>
      </c>
      <c r="J580" s="5" t="str">
        <f>VLOOKUP('Customer Segmenation on RFM Sco'!J580,'RF Mapping'!$A$1:$B$26,2,0)</f>
        <v>Hibernating</v>
      </c>
    </row>
    <row r="581" ht="15.75" customHeight="1">
      <c r="A581" s="5">
        <v>13803.0</v>
      </c>
      <c r="B581" s="5" t="str">
        <f>VLOOKUP(A581,'Customer Details'!$A$1:$B$3264,2,0)</f>
        <v>United Kingdom</v>
      </c>
      <c r="C581" s="5">
        <f>DATEDIF('Customer Segmenation on RFM Sco'!C581,$N$1,"d")</f>
        <v>713</v>
      </c>
      <c r="D581" s="5">
        <v>1.0</v>
      </c>
      <c r="E581" s="16">
        <v>15.0</v>
      </c>
      <c r="F581" s="5">
        <f>VLOOKUP(C581,'Customer Segmenation on RFM Sco'!$P$4:$Q$8,2,1)</f>
        <v>2</v>
      </c>
      <c r="G581" s="5">
        <f>VLOOKUP(D581,'Customer Segmenation on RFM Sco'!$P$11:$Q$15,2,1)</f>
        <v>2</v>
      </c>
      <c r="H581" s="5">
        <f>VLOOKUP(E581,'Customer Segmenation on RFM Sco'!$P$18:$Q$22,2,1)</f>
        <v>2</v>
      </c>
      <c r="I581" s="5" t="str">
        <f t="shared" si="1"/>
        <v>222</v>
      </c>
      <c r="J581" s="5" t="str">
        <f>VLOOKUP('Customer Segmenation on RFM Sco'!J581,'RF Mapping'!$A$1:$B$26,2,0)</f>
        <v>Hibernating</v>
      </c>
    </row>
    <row r="582" ht="15.75" customHeight="1">
      <c r="A582" s="5">
        <v>13804.0</v>
      </c>
      <c r="B582" s="5" t="str">
        <f>VLOOKUP(A582,'Customer Details'!$A$1:$B$3264,2,0)</f>
        <v>United Kingdom</v>
      </c>
      <c r="C582" s="5">
        <f>DATEDIF('Customer Segmenation on RFM Sco'!C582,$N$1,"d")</f>
        <v>585</v>
      </c>
      <c r="D582" s="5">
        <v>1.0</v>
      </c>
      <c r="E582" s="16">
        <v>10.2</v>
      </c>
      <c r="F582" s="5">
        <f>VLOOKUP(C582,'Customer Segmenation on RFM Sco'!$P$4:$Q$8,2,1)</f>
        <v>2</v>
      </c>
      <c r="G582" s="5">
        <f>VLOOKUP(D582,'Customer Segmenation on RFM Sco'!$P$11:$Q$15,2,1)</f>
        <v>2</v>
      </c>
      <c r="H582" s="5">
        <f>VLOOKUP(E582,'Customer Segmenation on RFM Sco'!$P$18:$Q$22,2,1)</f>
        <v>1</v>
      </c>
      <c r="I582" s="5" t="str">
        <f t="shared" si="1"/>
        <v>221</v>
      </c>
      <c r="J582" s="5" t="str">
        <f>VLOOKUP('Customer Segmenation on RFM Sco'!J582,'RF Mapping'!$A$1:$B$26,2,0)</f>
        <v>Hibernating</v>
      </c>
    </row>
    <row r="583" ht="15.75" customHeight="1">
      <c r="A583" s="5">
        <v>13805.0</v>
      </c>
      <c r="B583" s="5" t="str">
        <f>VLOOKUP(A583,'Customer Details'!$A$1:$B$3264,2,0)</f>
        <v>Australia</v>
      </c>
      <c r="C583" s="5">
        <f>DATEDIF('Customer Segmenation on RFM Sco'!C583,$N$1,"d")</f>
        <v>618</v>
      </c>
      <c r="D583" s="5">
        <v>1.0</v>
      </c>
      <c r="E583" s="16">
        <v>47.35</v>
      </c>
      <c r="F583" s="5">
        <f>VLOOKUP(C583,'Customer Segmenation on RFM Sco'!$P$4:$Q$8,2,1)</f>
        <v>2</v>
      </c>
      <c r="G583" s="5">
        <f>VLOOKUP(D583,'Customer Segmenation on RFM Sco'!$P$11:$Q$15,2,1)</f>
        <v>2</v>
      </c>
      <c r="H583" s="5">
        <f>VLOOKUP(E583,'Customer Segmenation on RFM Sco'!$P$18:$Q$22,2,1)</f>
        <v>3</v>
      </c>
      <c r="I583" s="5" t="str">
        <f t="shared" si="1"/>
        <v>223</v>
      </c>
      <c r="J583" s="5" t="str">
        <f>VLOOKUP('Customer Segmenation on RFM Sco'!J583,'RF Mapping'!$A$1:$B$26,2,0)</f>
        <v>Hibernating</v>
      </c>
    </row>
    <row r="584" ht="15.75" customHeight="1">
      <c r="A584" s="5">
        <v>13807.0</v>
      </c>
      <c r="B584" s="5" t="str">
        <f>VLOOKUP(A584,'Customer Details'!$A$1:$B$3264,2,0)</f>
        <v>China</v>
      </c>
      <c r="C584" s="5">
        <f>DATEDIF('Customer Segmenation on RFM Sco'!C584,$N$1,"d")</f>
        <v>640</v>
      </c>
      <c r="D584" s="5">
        <v>1.0</v>
      </c>
      <c r="E584" s="16">
        <v>13.440000000000001</v>
      </c>
      <c r="F584" s="5">
        <f>VLOOKUP(C584,'Customer Segmenation on RFM Sco'!$P$4:$Q$8,2,1)</f>
        <v>2</v>
      </c>
      <c r="G584" s="5">
        <f>VLOOKUP(D584,'Customer Segmenation on RFM Sco'!$P$11:$Q$15,2,1)</f>
        <v>2</v>
      </c>
      <c r="H584" s="5">
        <f>VLOOKUP(E584,'Customer Segmenation on RFM Sco'!$P$18:$Q$22,2,1)</f>
        <v>1</v>
      </c>
      <c r="I584" s="5" t="str">
        <f t="shared" si="1"/>
        <v>221</v>
      </c>
      <c r="J584" s="5" t="str">
        <f>VLOOKUP('Customer Segmenation on RFM Sco'!J584,'RF Mapping'!$A$1:$B$26,2,0)</f>
        <v>Hibernating</v>
      </c>
    </row>
    <row r="585" ht="15.75" customHeight="1">
      <c r="A585" s="5">
        <v>13808.0</v>
      </c>
      <c r="B585" s="5" t="str">
        <f>VLOOKUP(A585,'Customer Details'!$A$1:$B$3264,2,0)</f>
        <v>United Kingdom</v>
      </c>
      <c r="C585" s="5">
        <f>DATEDIF('Customer Segmenation on RFM Sco'!C585,$N$1,"d")</f>
        <v>374</v>
      </c>
      <c r="D585" s="5">
        <v>13.0</v>
      </c>
      <c r="E585" s="16">
        <v>189.49000000000007</v>
      </c>
      <c r="F585" s="5">
        <f>VLOOKUP(C585,'Customer Segmenation on RFM Sco'!$P$4:$Q$8,2,1)</f>
        <v>5</v>
      </c>
      <c r="G585" s="5">
        <f>VLOOKUP(D585,'Customer Segmenation on RFM Sco'!$P$11:$Q$15,2,1)</f>
        <v>4</v>
      </c>
      <c r="H585" s="5">
        <f>VLOOKUP(E585,'Customer Segmenation on RFM Sco'!$P$18:$Q$22,2,1)</f>
        <v>4</v>
      </c>
      <c r="I585" s="5" t="str">
        <f t="shared" si="1"/>
        <v>544</v>
      </c>
      <c r="J585" s="5" t="str">
        <f>VLOOKUP('Customer Segmenation on RFM Sco'!J585,'RF Mapping'!$A$1:$B$26,2,0)</f>
        <v>Champions</v>
      </c>
    </row>
    <row r="586" ht="15.75" customHeight="1">
      <c r="A586" s="5">
        <v>13819.0</v>
      </c>
      <c r="B586" s="5" t="str">
        <f>VLOOKUP(A586,'Customer Details'!$A$1:$B$3264,2,0)</f>
        <v>Australia</v>
      </c>
      <c r="C586" s="5">
        <f>DATEDIF('Customer Segmenation on RFM Sco'!C586,$N$1,"d")</f>
        <v>567</v>
      </c>
      <c r="D586" s="5">
        <v>1.0</v>
      </c>
      <c r="E586" s="16">
        <v>15.299999999999999</v>
      </c>
      <c r="F586" s="5">
        <f>VLOOKUP(C586,'Customer Segmenation on RFM Sco'!$P$4:$Q$8,2,1)</f>
        <v>2</v>
      </c>
      <c r="G586" s="5">
        <f>VLOOKUP(D586,'Customer Segmenation on RFM Sco'!$P$11:$Q$15,2,1)</f>
        <v>2</v>
      </c>
      <c r="H586" s="5">
        <f>VLOOKUP(E586,'Customer Segmenation on RFM Sco'!$P$18:$Q$22,2,1)</f>
        <v>2</v>
      </c>
      <c r="I586" s="5" t="str">
        <f t="shared" si="1"/>
        <v>222</v>
      </c>
      <c r="J586" s="5" t="str">
        <f>VLOOKUP('Customer Segmenation on RFM Sco'!J586,'RF Mapping'!$A$1:$B$26,2,0)</f>
        <v>Hibernating</v>
      </c>
    </row>
    <row r="587" ht="15.75" customHeight="1">
      <c r="A587" s="5">
        <v>13821.0</v>
      </c>
      <c r="B587" s="5" t="str">
        <f>VLOOKUP(A587,'Customer Details'!$A$1:$B$3264,2,0)</f>
        <v>United Kingdom</v>
      </c>
      <c r="C587" s="5">
        <f>DATEDIF('Customer Segmenation on RFM Sco'!C587,$N$1,"d")</f>
        <v>442</v>
      </c>
      <c r="D587" s="5">
        <v>3.0</v>
      </c>
      <c r="E587" s="16">
        <v>423.24999999999994</v>
      </c>
      <c r="F587" s="5">
        <f>VLOOKUP(C587,'Customer Segmenation on RFM Sco'!$P$4:$Q$8,2,1)</f>
        <v>3</v>
      </c>
      <c r="G587" s="5">
        <f>VLOOKUP(D587,'Customer Segmenation on RFM Sco'!$P$11:$Q$15,2,1)</f>
        <v>4</v>
      </c>
      <c r="H587" s="5">
        <f>VLOOKUP(E587,'Customer Segmenation on RFM Sco'!$P$18:$Q$22,2,1)</f>
        <v>4</v>
      </c>
      <c r="I587" s="5" t="str">
        <f t="shared" si="1"/>
        <v>344</v>
      </c>
      <c r="J587" s="5" t="str">
        <f>VLOOKUP('Customer Segmenation on RFM Sco'!J587,'RF Mapping'!$A$1:$B$26,2,0)</f>
        <v>Loyal Customers</v>
      </c>
    </row>
    <row r="588" ht="15.75" customHeight="1">
      <c r="A588" s="5">
        <v>13822.0</v>
      </c>
      <c r="B588" s="5" t="str">
        <f>VLOOKUP(A588,'Customer Details'!$A$1:$B$3264,2,0)</f>
        <v>China</v>
      </c>
      <c r="C588" s="5">
        <f>DATEDIF('Customer Segmenation on RFM Sco'!C588,$N$1,"d")</f>
        <v>627</v>
      </c>
      <c r="D588" s="5">
        <v>1.0</v>
      </c>
      <c r="E588" s="16">
        <v>6.29</v>
      </c>
      <c r="F588" s="5">
        <f>VLOOKUP(C588,'Customer Segmenation on RFM Sco'!$P$4:$Q$8,2,1)</f>
        <v>2</v>
      </c>
      <c r="G588" s="5">
        <f>VLOOKUP(D588,'Customer Segmenation on RFM Sco'!$P$11:$Q$15,2,1)</f>
        <v>2</v>
      </c>
      <c r="H588" s="5">
        <f>VLOOKUP(E588,'Customer Segmenation on RFM Sco'!$P$18:$Q$22,2,1)</f>
        <v>1</v>
      </c>
      <c r="I588" s="5" t="str">
        <f t="shared" si="1"/>
        <v>221</v>
      </c>
      <c r="J588" s="5" t="str">
        <f>VLOOKUP('Customer Segmenation on RFM Sco'!J588,'RF Mapping'!$A$1:$B$26,2,0)</f>
        <v>Hibernating</v>
      </c>
    </row>
    <row r="589" ht="15.75" customHeight="1">
      <c r="A589" s="5">
        <v>13823.0</v>
      </c>
      <c r="B589" s="5" t="str">
        <f>VLOOKUP(A589,'Customer Details'!$A$1:$B$3264,2,0)</f>
        <v>USA</v>
      </c>
      <c r="C589" s="5">
        <f>DATEDIF('Customer Segmenation on RFM Sco'!C589,$N$1,"d")</f>
        <v>394</v>
      </c>
      <c r="D589" s="5">
        <v>4.0</v>
      </c>
      <c r="E589" s="16">
        <v>88.75</v>
      </c>
      <c r="F589" s="5">
        <f>VLOOKUP(C589,'Customer Segmenation on RFM Sco'!$P$4:$Q$8,2,1)</f>
        <v>4</v>
      </c>
      <c r="G589" s="5">
        <f>VLOOKUP(D589,'Customer Segmenation on RFM Sco'!$P$11:$Q$15,2,1)</f>
        <v>4</v>
      </c>
      <c r="H589" s="5">
        <f>VLOOKUP(E589,'Customer Segmenation on RFM Sco'!$P$18:$Q$22,2,1)</f>
        <v>4</v>
      </c>
      <c r="I589" s="5" t="str">
        <f t="shared" si="1"/>
        <v>444</v>
      </c>
      <c r="J589" s="5" t="str">
        <f>VLOOKUP('Customer Segmenation on RFM Sco'!J589,'RF Mapping'!$A$1:$B$26,2,0)</f>
        <v>Loyal Customers</v>
      </c>
    </row>
    <row r="590" ht="15.75" customHeight="1">
      <c r="A590" s="5">
        <v>13824.0</v>
      </c>
      <c r="B590" s="5" t="str">
        <f>VLOOKUP(A590,'Customer Details'!$A$1:$B$3264,2,0)</f>
        <v>India</v>
      </c>
      <c r="C590" s="5">
        <f>DATEDIF('Customer Segmenation on RFM Sco'!C590,$N$1,"d")</f>
        <v>453</v>
      </c>
      <c r="D590" s="5">
        <v>1.0</v>
      </c>
      <c r="E590" s="16">
        <v>4.68</v>
      </c>
      <c r="F590" s="5">
        <f>VLOOKUP(C590,'Customer Segmenation on RFM Sco'!$P$4:$Q$8,2,1)</f>
        <v>3</v>
      </c>
      <c r="G590" s="5">
        <f>VLOOKUP(D590,'Customer Segmenation on RFM Sco'!$P$11:$Q$15,2,1)</f>
        <v>2</v>
      </c>
      <c r="H590" s="5">
        <f>VLOOKUP(E590,'Customer Segmenation on RFM Sco'!$P$18:$Q$22,2,1)</f>
        <v>1</v>
      </c>
      <c r="I590" s="5" t="str">
        <f t="shared" si="1"/>
        <v>321</v>
      </c>
      <c r="J590" s="5" t="str">
        <f>VLOOKUP('Customer Segmenation on RFM Sco'!J590,'RF Mapping'!$A$1:$B$26,2,0)</f>
        <v>About to Sleep</v>
      </c>
    </row>
    <row r="591" ht="15.75" customHeight="1">
      <c r="A591" s="5">
        <v>13826.0</v>
      </c>
      <c r="B591" s="5" t="str">
        <f>VLOOKUP(A591,'Customer Details'!$A$1:$B$3264,2,0)</f>
        <v>China</v>
      </c>
      <c r="C591" s="5">
        <f>DATEDIF('Customer Segmenation on RFM Sco'!C591,$N$1,"d")</f>
        <v>388</v>
      </c>
      <c r="D591" s="5">
        <v>1.0</v>
      </c>
      <c r="E591" s="16">
        <v>2.55</v>
      </c>
      <c r="F591" s="5">
        <f>VLOOKUP(C591,'Customer Segmenation on RFM Sco'!$P$4:$Q$8,2,1)</f>
        <v>4</v>
      </c>
      <c r="G591" s="5">
        <f>VLOOKUP(D591,'Customer Segmenation on RFM Sco'!$P$11:$Q$15,2,1)</f>
        <v>2</v>
      </c>
      <c r="H591" s="5">
        <f>VLOOKUP(E591,'Customer Segmenation on RFM Sco'!$P$18:$Q$22,2,1)</f>
        <v>1</v>
      </c>
      <c r="I591" s="5" t="str">
        <f t="shared" si="1"/>
        <v>421</v>
      </c>
      <c r="J591" s="5" t="str">
        <f>VLOOKUP('Customer Segmenation on RFM Sco'!J591,'RF Mapping'!$A$1:$B$26,2,0)</f>
        <v>Potential Loyalists</v>
      </c>
    </row>
    <row r="592" ht="15.75" customHeight="1">
      <c r="A592" s="5">
        <v>13827.0</v>
      </c>
      <c r="B592" s="5" t="str">
        <f>VLOOKUP(A592,'Customer Details'!$A$1:$B$3264,2,0)</f>
        <v>United Kingdom</v>
      </c>
      <c r="C592" s="5">
        <f>DATEDIF('Customer Segmenation on RFM Sco'!C592,$N$1,"d")</f>
        <v>405</v>
      </c>
      <c r="D592" s="5">
        <v>6.0</v>
      </c>
      <c r="E592" s="16">
        <v>95.79999999999998</v>
      </c>
      <c r="F592" s="5">
        <f>VLOOKUP(C592,'Customer Segmenation on RFM Sco'!$P$4:$Q$8,2,1)</f>
        <v>4</v>
      </c>
      <c r="G592" s="5">
        <f>VLOOKUP(D592,'Customer Segmenation on RFM Sco'!$P$11:$Q$15,2,1)</f>
        <v>4</v>
      </c>
      <c r="H592" s="5">
        <f>VLOOKUP(E592,'Customer Segmenation on RFM Sco'!$P$18:$Q$22,2,1)</f>
        <v>4</v>
      </c>
      <c r="I592" s="5" t="str">
        <f t="shared" si="1"/>
        <v>444</v>
      </c>
      <c r="J592" s="5" t="str">
        <f>VLOOKUP('Customer Segmenation on RFM Sco'!J592,'RF Mapping'!$A$1:$B$26,2,0)</f>
        <v>Loyal Customers</v>
      </c>
    </row>
    <row r="593" ht="15.75" customHeight="1">
      <c r="A593" s="5">
        <v>13829.0</v>
      </c>
      <c r="B593" s="5" t="str">
        <f>VLOOKUP(A593,'Customer Details'!$A$1:$B$3264,2,0)</f>
        <v>China</v>
      </c>
      <c r="C593" s="5">
        <f>DATEDIF('Customer Segmenation on RFM Sco'!C593,$N$1,"d")</f>
        <v>652</v>
      </c>
      <c r="D593" s="5">
        <v>3.0</v>
      </c>
      <c r="E593" s="16">
        <v>96.00000000000001</v>
      </c>
      <c r="F593" s="5">
        <f>VLOOKUP(C593,'Customer Segmenation on RFM Sco'!$P$4:$Q$8,2,1)</f>
        <v>2</v>
      </c>
      <c r="G593" s="5">
        <f>VLOOKUP(D593,'Customer Segmenation on RFM Sco'!$P$11:$Q$15,2,1)</f>
        <v>4</v>
      </c>
      <c r="H593" s="5">
        <f>VLOOKUP(E593,'Customer Segmenation on RFM Sco'!$P$18:$Q$22,2,1)</f>
        <v>4</v>
      </c>
      <c r="I593" s="5" t="str">
        <f t="shared" si="1"/>
        <v>244</v>
      </c>
      <c r="J593" s="5" t="str">
        <f>VLOOKUP('Customer Segmenation on RFM Sco'!J593,'RF Mapping'!$A$1:$B$26,2,0)</f>
        <v>At Risk</v>
      </c>
    </row>
    <row r="594" ht="15.75" customHeight="1">
      <c r="A594" s="5">
        <v>13831.0</v>
      </c>
      <c r="B594" s="5" t="str">
        <f>VLOOKUP(A594,'Customer Details'!$A$1:$B$3264,2,0)</f>
        <v>United Kingdom</v>
      </c>
      <c r="C594" s="5">
        <f>DATEDIF('Customer Segmenation on RFM Sco'!C594,$N$1,"d")</f>
        <v>439</v>
      </c>
      <c r="D594" s="5">
        <v>3.0</v>
      </c>
      <c r="E594" s="16">
        <v>14.149999999999999</v>
      </c>
      <c r="F594" s="5">
        <f>VLOOKUP(C594,'Customer Segmenation on RFM Sco'!$P$4:$Q$8,2,1)</f>
        <v>3</v>
      </c>
      <c r="G594" s="5">
        <f>VLOOKUP(D594,'Customer Segmenation on RFM Sco'!$P$11:$Q$15,2,1)</f>
        <v>4</v>
      </c>
      <c r="H594" s="5">
        <f>VLOOKUP(E594,'Customer Segmenation on RFM Sco'!$P$18:$Q$22,2,1)</f>
        <v>1</v>
      </c>
      <c r="I594" s="5" t="str">
        <f t="shared" si="1"/>
        <v>341</v>
      </c>
      <c r="J594" s="5" t="str">
        <f>VLOOKUP('Customer Segmenation on RFM Sco'!J594,'RF Mapping'!$A$1:$B$26,2,0)</f>
        <v>Loyal Customers</v>
      </c>
    </row>
    <row r="595" ht="15.75" customHeight="1">
      <c r="A595" s="5">
        <v>13832.0</v>
      </c>
      <c r="B595" s="5" t="str">
        <f>VLOOKUP(A595,'Customer Details'!$A$1:$B$3264,2,0)</f>
        <v>China</v>
      </c>
      <c r="C595" s="5">
        <f>DATEDIF('Customer Segmenation on RFM Sco'!C595,$N$1,"d")</f>
        <v>394</v>
      </c>
      <c r="D595" s="5">
        <v>5.0</v>
      </c>
      <c r="E595" s="16">
        <v>21.070000000000004</v>
      </c>
      <c r="F595" s="5">
        <f>VLOOKUP(C595,'Customer Segmenation on RFM Sco'!$P$4:$Q$8,2,1)</f>
        <v>4</v>
      </c>
      <c r="G595" s="5">
        <f>VLOOKUP(D595,'Customer Segmenation on RFM Sco'!$P$11:$Q$15,2,1)</f>
        <v>4</v>
      </c>
      <c r="H595" s="5">
        <f>VLOOKUP(E595,'Customer Segmenation on RFM Sco'!$P$18:$Q$22,2,1)</f>
        <v>2</v>
      </c>
      <c r="I595" s="5" t="str">
        <f t="shared" si="1"/>
        <v>442</v>
      </c>
      <c r="J595" s="5" t="str">
        <f>VLOOKUP('Customer Segmenation on RFM Sco'!J595,'RF Mapping'!$A$1:$B$26,2,0)</f>
        <v>Loyal Customers</v>
      </c>
    </row>
    <row r="596" ht="15.75" customHeight="1">
      <c r="A596" s="5">
        <v>13833.0</v>
      </c>
      <c r="B596" s="5" t="str">
        <f>VLOOKUP(A596,'Customer Details'!$A$1:$B$3264,2,0)</f>
        <v>USA</v>
      </c>
      <c r="C596" s="5">
        <f>DATEDIF('Customer Segmenation on RFM Sco'!C596,$N$1,"d")</f>
        <v>394</v>
      </c>
      <c r="D596" s="5">
        <v>2.0</v>
      </c>
      <c r="E596" s="16">
        <v>9.48</v>
      </c>
      <c r="F596" s="5">
        <f>VLOOKUP(C596,'Customer Segmenation on RFM Sco'!$P$4:$Q$8,2,1)</f>
        <v>4</v>
      </c>
      <c r="G596" s="5">
        <f>VLOOKUP(D596,'Customer Segmenation on RFM Sco'!$P$11:$Q$15,2,1)</f>
        <v>3</v>
      </c>
      <c r="H596" s="5">
        <f>VLOOKUP(E596,'Customer Segmenation on RFM Sco'!$P$18:$Q$22,2,1)</f>
        <v>1</v>
      </c>
      <c r="I596" s="5" t="str">
        <f t="shared" si="1"/>
        <v>431</v>
      </c>
      <c r="J596" s="5" t="str">
        <f>VLOOKUP('Customer Segmenation on RFM Sco'!J596,'RF Mapping'!$A$1:$B$26,2,0)</f>
        <v>Potential Loyalists</v>
      </c>
    </row>
    <row r="597" ht="15.75" customHeight="1">
      <c r="A597" s="5">
        <v>13835.0</v>
      </c>
      <c r="B597" s="5" t="str">
        <f>VLOOKUP(A597,'Customer Details'!$A$1:$B$3264,2,0)</f>
        <v>USA</v>
      </c>
      <c r="C597" s="5">
        <f>DATEDIF('Customer Segmenation on RFM Sco'!C597,$N$1,"d")</f>
        <v>521</v>
      </c>
      <c r="D597" s="5">
        <v>8.0</v>
      </c>
      <c r="E597" s="16">
        <v>140.6</v>
      </c>
      <c r="F597" s="5">
        <f>VLOOKUP(C597,'Customer Segmenation on RFM Sco'!$P$4:$Q$8,2,1)</f>
        <v>3</v>
      </c>
      <c r="G597" s="5">
        <f>VLOOKUP(D597,'Customer Segmenation on RFM Sco'!$P$11:$Q$15,2,1)</f>
        <v>4</v>
      </c>
      <c r="H597" s="5">
        <f>VLOOKUP(E597,'Customer Segmenation on RFM Sco'!$P$18:$Q$22,2,1)</f>
        <v>4</v>
      </c>
      <c r="I597" s="5" t="str">
        <f t="shared" si="1"/>
        <v>344</v>
      </c>
      <c r="J597" s="5" t="str">
        <f>VLOOKUP('Customer Segmenation on RFM Sco'!J597,'RF Mapping'!$A$1:$B$26,2,0)</f>
        <v>Loyal Customers</v>
      </c>
    </row>
    <row r="598" ht="15.75" customHeight="1">
      <c r="A598" s="5">
        <v>13837.0</v>
      </c>
      <c r="B598" s="5" t="str">
        <f>VLOOKUP(A598,'Customer Details'!$A$1:$B$3264,2,0)</f>
        <v>USA</v>
      </c>
      <c r="C598" s="5">
        <f>DATEDIF('Customer Segmenation on RFM Sco'!C598,$N$1,"d")</f>
        <v>385</v>
      </c>
      <c r="D598" s="5">
        <v>3.0</v>
      </c>
      <c r="E598" s="16">
        <v>84.05000000000001</v>
      </c>
      <c r="F598" s="5">
        <f>VLOOKUP(C598,'Customer Segmenation on RFM Sco'!$P$4:$Q$8,2,1)</f>
        <v>4</v>
      </c>
      <c r="G598" s="5">
        <f>VLOOKUP(D598,'Customer Segmenation on RFM Sco'!$P$11:$Q$15,2,1)</f>
        <v>4</v>
      </c>
      <c r="H598" s="5">
        <f>VLOOKUP(E598,'Customer Segmenation on RFM Sco'!$P$18:$Q$22,2,1)</f>
        <v>4</v>
      </c>
      <c r="I598" s="5" t="str">
        <f t="shared" si="1"/>
        <v>444</v>
      </c>
      <c r="J598" s="5" t="str">
        <f>VLOOKUP('Customer Segmenation on RFM Sco'!J598,'RF Mapping'!$A$1:$B$26,2,0)</f>
        <v>Loyal Customers</v>
      </c>
    </row>
    <row r="599" ht="15.75" customHeight="1">
      <c r="A599" s="5">
        <v>13838.0</v>
      </c>
      <c r="B599" s="5" t="str">
        <f>VLOOKUP(A599,'Customer Details'!$A$1:$B$3264,2,0)</f>
        <v>United Kingdom</v>
      </c>
      <c r="C599" s="5">
        <f>DATEDIF('Customer Segmenation on RFM Sco'!C599,$N$1,"d")</f>
        <v>362</v>
      </c>
      <c r="D599" s="5">
        <v>6.0</v>
      </c>
      <c r="E599" s="16">
        <v>114.75000000000001</v>
      </c>
      <c r="F599" s="5">
        <f>VLOOKUP(C599,'Customer Segmenation on RFM Sco'!$P$4:$Q$8,2,1)</f>
        <v>5</v>
      </c>
      <c r="G599" s="5">
        <f>VLOOKUP(D599,'Customer Segmenation on RFM Sco'!$P$11:$Q$15,2,1)</f>
        <v>4</v>
      </c>
      <c r="H599" s="5">
        <f>VLOOKUP(E599,'Customer Segmenation on RFM Sco'!$P$18:$Q$22,2,1)</f>
        <v>4</v>
      </c>
      <c r="I599" s="5" t="str">
        <f t="shared" si="1"/>
        <v>544</v>
      </c>
      <c r="J599" s="5" t="str">
        <f>VLOOKUP('Customer Segmenation on RFM Sco'!J599,'RF Mapping'!$A$1:$B$26,2,0)</f>
        <v>Champions</v>
      </c>
    </row>
    <row r="600" ht="15.75" customHeight="1">
      <c r="A600" s="5">
        <v>13842.0</v>
      </c>
      <c r="B600" s="5" t="str">
        <f>VLOOKUP(A600,'Customer Details'!$A$1:$B$3264,2,0)</f>
        <v>Australia</v>
      </c>
      <c r="C600" s="5">
        <f>DATEDIF('Customer Segmenation on RFM Sco'!C600,$N$1,"d")</f>
        <v>406</v>
      </c>
      <c r="D600" s="5">
        <v>7.0</v>
      </c>
      <c r="E600" s="16">
        <v>292.25</v>
      </c>
      <c r="F600" s="5">
        <f>VLOOKUP(C600,'Customer Segmenation on RFM Sco'!$P$4:$Q$8,2,1)</f>
        <v>4</v>
      </c>
      <c r="G600" s="5">
        <f>VLOOKUP(D600,'Customer Segmenation on RFM Sco'!$P$11:$Q$15,2,1)</f>
        <v>4</v>
      </c>
      <c r="H600" s="5">
        <f>VLOOKUP(E600,'Customer Segmenation on RFM Sco'!$P$18:$Q$22,2,1)</f>
        <v>4</v>
      </c>
      <c r="I600" s="5" t="str">
        <f t="shared" si="1"/>
        <v>444</v>
      </c>
      <c r="J600" s="5" t="str">
        <f>VLOOKUP('Customer Segmenation on RFM Sco'!J600,'RF Mapping'!$A$1:$B$26,2,0)</f>
        <v>Loyal Customers</v>
      </c>
    </row>
    <row r="601" ht="15.75" customHeight="1">
      <c r="A601" s="5">
        <v>13846.0</v>
      </c>
      <c r="B601" s="5" t="str">
        <f>VLOOKUP(A601,'Customer Details'!$A$1:$B$3264,2,0)</f>
        <v>United Kingdom</v>
      </c>
      <c r="C601" s="5">
        <f>DATEDIF('Customer Segmenation on RFM Sco'!C601,$N$1,"d")</f>
        <v>421</v>
      </c>
      <c r="D601" s="5">
        <v>1.0</v>
      </c>
      <c r="E601" s="16">
        <v>15.0</v>
      </c>
      <c r="F601" s="5">
        <f>VLOOKUP(C601,'Customer Segmenation on RFM Sco'!$P$4:$Q$8,2,1)</f>
        <v>4</v>
      </c>
      <c r="G601" s="5">
        <f>VLOOKUP(D601,'Customer Segmenation on RFM Sco'!$P$11:$Q$15,2,1)</f>
        <v>2</v>
      </c>
      <c r="H601" s="5">
        <f>VLOOKUP(E601,'Customer Segmenation on RFM Sco'!$P$18:$Q$22,2,1)</f>
        <v>2</v>
      </c>
      <c r="I601" s="5" t="str">
        <f t="shared" si="1"/>
        <v>422</v>
      </c>
      <c r="J601" s="5" t="str">
        <f>VLOOKUP('Customer Segmenation on RFM Sco'!J601,'RF Mapping'!$A$1:$B$26,2,0)</f>
        <v>Potential Loyalists</v>
      </c>
    </row>
    <row r="602" ht="15.75" customHeight="1">
      <c r="A602" s="5">
        <v>13849.0</v>
      </c>
      <c r="B602" s="5" t="str">
        <f>VLOOKUP(A602,'Customer Details'!$A$1:$B$3264,2,0)</f>
        <v>United Kingdom</v>
      </c>
      <c r="C602" s="5">
        <f>DATEDIF('Customer Segmenation on RFM Sco'!C602,$N$1,"d")</f>
        <v>358</v>
      </c>
      <c r="D602" s="5">
        <v>13.0</v>
      </c>
      <c r="E602" s="16">
        <v>223.45000000000002</v>
      </c>
      <c r="F602" s="5">
        <f>VLOOKUP(C602,'Customer Segmenation on RFM Sco'!$P$4:$Q$8,2,1)</f>
        <v>5</v>
      </c>
      <c r="G602" s="5">
        <f>VLOOKUP(D602,'Customer Segmenation on RFM Sco'!$P$11:$Q$15,2,1)</f>
        <v>4</v>
      </c>
      <c r="H602" s="5">
        <f>VLOOKUP(E602,'Customer Segmenation on RFM Sco'!$P$18:$Q$22,2,1)</f>
        <v>4</v>
      </c>
      <c r="I602" s="5" t="str">
        <f t="shared" si="1"/>
        <v>544</v>
      </c>
      <c r="J602" s="5" t="str">
        <f>VLOOKUP('Customer Segmenation on RFM Sco'!J602,'RF Mapping'!$A$1:$B$26,2,0)</f>
        <v>Champions</v>
      </c>
    </row>
    <row r="603" ht="15.75" customHeight="1">
      <c r="A603" s="5">
        <v>13850.0</v>
      </c>
      <c r="B603" s="5" t="str">
        <f>VLOOKUP(A603,'Customer Details'!$A$1:$B$3264,2,0)</f>
        <v>China</v>
      </c>
      <c r="C603" s="5">
        <f>DATEDIF('Customer Segmenation on RFM Sco'!C603,$N$1,"d")</f>
        <v>434</v>
      </c>
      <c r="D603" s="5">
        <v>3.0</v>
      </c>
      <c r="E603" s="16">
        <v>42.45</v>
      </c>
      <c r="F603" s="5">
        <f>VLOOKUP(C603,'Customer Segmenation on RFM Sco'!$P$4:$Q$8,2,1)</f>
        <v>3</v>
      </c>
      <c r="G603" s="5">
        <f>VLOOKUP(D603,'Customer Segmenation on RFM Sco'!$P$11:$Q$15,2,1)</f>
        <v>4</v>
      </c>
      <c r="H603" s="5">
        <f>VLOOKUP(E603,'Customer Segmenation on RFM Sco'!$P$18:$Q$22,2,1)</f>
        <v>3</v>
      </c>
      <c r="I603" s="5" t="str">
        <f t="shared" si="1"/>
        <v>343</v>
      </c>
      <c r="J603" s="5" t="str">
        <f>VLOOKUP('Customer Segmenation on RFM Sco'!J603,'RF Mapping'!$A$1:$B$26,2,0)</f>
        <v>Loyal Customers</v>
      </c>
    </row>
    <row r="604" ht="15.75" customHeight="1">
      <c r="A604" s="5">
        <v>13851.0</v>
      </c>
      <c r="B604" s="5" t="str">
        <f>VLOOKUP(A604,'Customer Details'!$A$1:$B$3264,2,0)</f>
        <v>India</v>
      </c>
      <c r="C604" s="5">
        <f>DATEDIF('Customer Segmenation on RFM Sco'!C604,$N$1,"d")</f>
        <v>713</v>
      </c>
      <c r="D604" s="5">
        <v>1.0</v>
      </c>
      <c r="E604" s="16">
        <v>7.5</v>
      </c>
      <c r="F604" s="5">
        <f>VLOOKUP(C604,'Customer Segmenation on RFM Sco'!$P$4:$Q$8,2,1)</f>
        <v>2</v>
      </c>
      <c r="G604" s="5">
        <f>VLOOKUP(D604,'Customer Segmenation on RFM Sco'!$P$11:$Q$15,2,1)</f>
        <v>2</v>
      </c>
      <c r="H604" s="5">
        <f>VLOOKUP(E604,'Customer Segmenation on RFM Sco'!$P$18:$Q$22,2,1)</f>
        <v>1</v>
      </c>
      <c r="I604" s="5" t="str">
        <f t="shared" si="1"/>
        <v>221</v>
      </c>
      <c r="J604" s="5" t="str">
        <f>VLOOKUP('Customer Segmenation on RFM Sco'!J604,'RF Mapping'!$A$1:$B$26,2,0)</f>
        <v>Hibernating</v>
      </c>
    </row>
    <row r="605" ht="15.75" customHeight="1">
      <c r="A605" s="5">
        <v>13853.0</v>
      </c>
      <c r="B605" s="5" t="str">
        <f>VLOOKUP(A605,'Customer Details'!$A$1:$B$3264,2,0)</f>
        <v>India</v>
      </c>
      <c r="C605" s="5">
        <f>DATEDIF('Customer Segmenation on RFM Sco'!C605,$N$1,"d")</f>
        <v>356</v>
      </c>
      <c r="D605" s="5">
        <v>1.0</v>
      </c>
      <c r="E605" s="16">
        <v>8.780000000000001</v>
      </c>
      <c r="F605" s="5">
        <f>VLOOKUP(C605,'Customer Segmenation on RFM Sco'!$P$4:$Q$8,2,1)</f>
        <v>5</v>
      </c>
      <c r="G605" s="5">
        <f>VLOOKUP(D605,'Customer Segmenation on RFM Sco'!$P$11:$Q$15,2,1)</f>
        <v>2</v>
      </c>
      <c r="H605" s="5">
        <f>VLOOKUP(E605,'Customer Segmenation on RFM Sco'!$P$18:$Q$22,2,1)</f>
        <v>1</v>
      </c>
      <c r="I605" s="5" t="str">
        <f t="shared" si="1"/>
        <v>521</v>
      </c>
      <c r="J605" s="5" t="str">
        <f>VLOOKUP('Customer Segmenation on RFM Sco'!J605,'RF Mapping'!$A$1:$B$26,2,0)</f>
        <v>Potential Loyalists</v>
      </c>
    </row>
    <row r="606" ht="15.75" customHeight="1">
      <c r="A606" s="5">
        <v>13854.0</v>
      </c>
      <c r="B606" s="5" t="str">
        <f>VLOOKUP(A606,'Customer Details'!$A$1:$B$3264,2,0)</f>
        <v>Australia</v>
      </c>
      <c r="C606" s="5">
        <f>DATEDIF('Customer Segmenation on RFM Sco'!C606,$N$1,"d")</f>
        <v>365</v>
      </c>
      <c r="D606" s="5">
        <v>3.0</v>
      </c>
      <c r="E606" s="16">
        <v>57.32</v>
      </c>
      <c r="F606" s="5">
        <f>VLOOKUP(C606,'Customer Segmenation on RFM Sco'!$P$4:$Q$8,2,1)</f>
        <v>5</v>
      </c>
      <c r="G606" s="5">
        <f>VLOOKUP(D606,'Customer Segmenation on RFM Sco'!$P$11:$Q$15,2,1)</f>
        <v>4</v>
      </c>
      <c r="H606" s="5">
        <f>VLOOKUP(E606,'Customer Segmenation on RFM Sco'!$P$18:$Q$22,2,1)</f>
        <v>3</v>
      </c>
      <c r="I606" s="5" t="str">
        <f t="shared" si="1"/>
        <v>543</v>
      </c>
      <c r="J606" s="5" t="str">
        <f>VLOOKUP('Customer Segmenation on RFM Sco'!J606,'RF Mapping'!$A$1:$B$26,2,0)</f>
        <v>Champions</v>
      </c>
    </row>
    <row r="607" ht="15.75" customHeight="1">
      <c r="A607" s="5">
        <v>13856.0</v>
      </c>
      <c r="B607" s="5" t="str">
        <f>VLOOKUP(A607,'Customer Details'!$A$1:$B$3264,2,0)</f>
        <v>United Kingdom</v>
      </c>
      <c r="C607" s="5">
        <f>DATEDIF('Customer Segmenation on RFM Sco'!C607,$N$1,"d")</f>
        <v>449</v>
      </c>
      <c r="D607" s="5">
        <v>1.0</v>
      </c>
      <c r="E607" s="16">
        <v>10.5</v>
      </c>
      <c r="F607" s="5">
        <f>VLOOKUP(C607,'Customer Segmenation on RFM Sco'!$P$4:$Q$8,2,1)</f>
        <v>3</v>
      </c>
      <c r="G607" s="5">
        <f>VLOOKUP(D607,'Customer Segmenation on RFM Sco'!$P$11:$Q$15,2,1)</f>
        <v>2</v>
      </c>
      <c r="H607" s="5">
        <f>VLOOKUP(E607,'Customer Segmenation on RFM Sco'!$P$18:$Q$22,2,1)</f>
        <v>1</v>
      </c>
      <c r="I607" s="5" t="str">
        <f t="shared" si="1"/>
        <v>321</v>
      </c>
      <c r="J607" s="5" t="str">
        <f>VLOOKUP('Customer Segmenation on RFM Sco'!J607,'RF Mapping'!$A$1:$B$26,2,0)</f>
        <v>About to Sleep</v>
      </c>
    </row>
    <row r="608" ht="15.75" customHeight="1">
      <c r="A608" s="5">
        <v>13859.0</v>
      </c>
      <c r="B608" s="5" t="str">
        <f>VLOOKUP(A608,'Customer Details'!$A$1:$B$3264,2,0)</f>
        <v>India</v>
      </c>
      <c r="C608" s="5">
        <f>DATEDIF('Customer Segmenation on RFM Sco'!C608,$N$1,"d")</f>
        <v>558</v>
      </c>
      <c r="D608" s="5">
        <v>3.0</v>
      </c>
      <c r="E608" s="16">
        <v>169.5</v>
      </c>
      <c r="F608" s="5">
        <f>VLOOKUP(C608,'Customer Segmenation on RFM Sco'!$P$4:$Q$8,2,1)</f>
        <v>2</v>
      </c>
      <c r="G608" s="5">
        <f>VLOOKUP(D608,'Customer Segmenation on RFM Sco'!$P$11:$Q$15,2,1)</f>
        <v>4</v>
      </c>
      <c r="H608" s="5">
        <f>VLOOKUP(E608,'Customer Segmenation on RFM Sco'!$P$18:$Q$22,2,1)</f>
        <v>4</v>
      </c>
      <c r="I608" s="5" t="str">
        <f t="shared" si="1"/>
        <v>244</v>
      </c>
      <c r="J608" s="5" t="str">
        <f>VLOOKUP('Customer Segmenation on RFM Sco'!J608,'RF Mapping'!$A$1:$B$26,2,0)</f>
        <v>At Risk</v>
      </c>
    </row>
    <row r="609" ht="15.75" customHeight="1">
      <c r="A609" s="5">
        <v>13860.0</v>
      </c>
      <c r="B609" s="5" t="str">
        <f>VLOOKUP(A609,'Customer Details'!$A$1:$B$3264,2,0)</f>
        <v>India</v>
      </c>
      <c r="C609" s="5">
        <f>DATEDIF('Customer Segmenation on RFM Sco'!C609,$N$1,"d")</f>
        <v>549</v>
      </c>
      <c r="D609" s="5">
        <v>3.0</v>
      </c>
      <c r="E609" s="16">
        <v>107.36000000000001</v>
      </c>
      <c r="F609" s="5">
        <f>VLOOKUP(C609,'Customer Segmenation on RFM Sco'!$P$4:$Q$8,2,1)</f>
        <v>2</v>
      </c>
      <c r="G609" s="5">
        <f>VLOOKUP(D609,'Customer Segmenation on RFM Sco'!$P$11:$Q$15,2,1)</f>
        <v>4</v>
      </c>
      <c r="H609" s="5">
        <f>VLOOKUP(E609,'Customer Segmenation on RFM Sco'!$P$18:$Q$22,2,1)</f>
        <v>4</v>
      </c>
      <c r="I609" s="5" t="str">
        <f t="shared" si="1"/>
        <v>244</v>
      </c>
      <c r="J609" s="5" t="str">
        <f>VLOOKUP('Customer Segmenation on RFM Sco'!J609,'RF Mapping'!$A$1:$B$26,2,0)</f>
        <v>At Risk</v>
      </c>
    </row>
    <row r="610" ht="15.75" customHeight="1">
      <c r="A610" s="5">
        <v>13862.0</v>
      </c>
      <c r="B610" s="5" t="str">
        <f>VLOOKUP(A610,'Customer Details'!$A$1:$B$3264,2,0)</f>
        <v>Australia</v>
      </c>
      <c r="C610" s="5">
        <f>DATEDIF('Customer Segmenation on RFM Sco'!C610,$N$1,"d")</f>
        <v>626</v>
      </c>
      <c r="D610" s="5">
        <v>1.0</v>
      </c>
      <c r="E610" s="16">
        <v>6.75</v>
      </c>
      <c r="F610" s="5">
        <f>VLOOKUP(C610,'Customer Segmenation on RFM Sco'!$P$4:$Q$8,2,1)</f>
        <v>2</v>
      </c>
      <c r="G610" s="5">
        <f>VLOOKUP(D610,'Customer Segmenation on RFM Sco'!$P$11:$Q$15,2,1)</f>
        <v>2</v>
      </c>
      <c r="H610" s="5">
        <f>VLOOKUP(E610,'Customer Segmenation on RFM Sco'!$P$18:$Q$22,2,1)</f>
        <v>1</v>
      </c>
      <c r="I610" s="5" t="str">
        <f t="shared" si="1"/>
        <v>221</v>
      </c>
      <c r="J610" s="5" t="str">
        <f>VLOOKUP('Customer Segmenation on RFM Sco'!J610,'RF Mapping'!$A$1:$B$26,2,0)</f>
        <v>Hibernating</v>
      </c>
    </row>
    <row r="611" ht="15.75" customHeight="1">
      <c r="A611" s="5">
        <v>13863.0</v>
      </c>
      <c r="B611" s="5" t="str">
        <f>VLOOKUP(A611,'Customer Details'!$A$1:$B$3264,2,0)</f>
        <v>China</v>
      </c>
      <c r="C611" s="5">
        <f>DATEDIF('Customer Segmenation on RFM Sco'!C611,$N$1,"d")</f>
        <v>725</v>
      </c>
      <c r="D611" s="5">
        <v>1.0</v>
      </c>
      <c r="E611" s="16">
        <v>604.8000000000001</v>
      </c>
      <c r="F611" s="5">
        <f>VLOOKUP(C611,'Customer Segmenation on RFM Sco'!$P$4:$Q$8,2,1)</f>
        <v>2</v>
      </c>
      <c r="G611" s="5">
        <f>VLOOKUP(D611,'Customer Segmenation on RFM Sco'!$P$11:$Q$15,2,1)</f>
        <v>2</v>
      </c>
      <c r="H611" s="5">
        <f>VLOOKUP(E611,'Customer Segmenation on RFM Sco'!$P$18:$Q$22,2,1)</f>
        <v>4</v>
      </c>
      <c r="I611" s="5" t="str">
        <f t="shared" si="1"/>
        <v>224</v>
      </c>
      <c r="J611" s="5" t="str">
        <f>VLOOKUP('Customer Segmenation on RFM Sco'!J611,'RF Mapping'!$A$1:$B$26,2,0)</f>
        <v>Hibernating</v>
      </c>
    </row>
    <row r="612" ht="15.75" customHeight="1">
      <c r="A612" s="5">
        <v>13867.0</v>
      </c>
      <c r="B612" s="5" t="str">
        <f>VLOOKUP(A612,'Customer Details'!$A$1:$B$3264,2,0)</f>
        <v>United Kingdom</v>
      </c>
      <c r="C612" s="5">
        <f>DATEDIF('Customer Segmenation on RFM Sco'!C612,$N$1,"d")</f>
        <v>523</v>
      </c>
      <c r="D612" s="5">
        <v>3.0</v>
      </c>
      <c r="E612" s="16">
        <v>62.15</v>
      </c>
      <c r="F612" s="5">
        <f>VLOOKUP(C612,'Customer Segmenation on RFM Sco'!$P$4:$Q$8,2,1)</f>
        <v>3</v>
      </c>
      <c r="G612" s="5">
        <f>VLOOKUP(D612,'Customer Segmenation on RFM Sco'!$P$11:$Q$15,2,1)</f>
        <v>4</v>
      </c>
      <c r="H612" s="5">
        <f>VLOOKUP(E612,'Customer Segmenation on RFM Sco'!$P$18:$Q$22,2,1)</f>
        <v>3</v>
      </c>
      <c r="I612" s="5" t="str">
        <f t="shared" si="1"/>
        <v>343</v>
      </c>
      <c r="J612" s="5" t="str">
        <f>VLOOKUP('Customer Segmenation on RFM Sco'!J612,'RF Mapping'!$A$1:$B$26,2,0)</f>
        <v>Loyal Customers</v>
      </c>
    </row>
    <row r="613" ht="15.75" customHeight="1">
      <c r="A613" s="5">
        <v>13868.0</v>
      </c>
      <c r="B613" s="5" t="str">
        <f>VLOOKUP(A613,'Customer Details'!$A$1:$B$3264,2,0)</f>
        <v>China</v>
      </c>
      <c r="C613" s="5">
        <f>DATEDIF('Customer Segmenation on RFM Sco'!C613,$N$1,"d")</f>
        <v>366</v>
      </c>
      <c r="D613" s="5">
        <v>2.0</v>
      </c>
      <c r="E613" s="16">
        <v>43.8</v>
      </c>
      <c r="F613" s="5">
        <f>VLOOKUP(C613,'Customer Segmenation on RFM Sco'!$P$4:$Q$8,2,1)</f>
        <v>5</v>
      </c>
      <c r="G613" s="5">
        <f>VLOOKUP(D613,'Customer Segmenation on RFM Sco'!$P$11:$Q$15,2,1)</f>
        <v>3</v>
      </c>
      <c r="H613" s="5">
        <f>VLOOKUP(E613,'Customer Segmenation on RFM Sco'!$P$18:$Q$22,2,1)</f>
        <v>3</v>
      </c>
      <c r="I613" s="5" t="str">
        <f t="shared" si="1"/>
        <v>533</v>
      </c>
      <c r="J613" s="5" t="str">
        <f>VLOOKUP('Customer Segmenation on RFM Sco'!J613,'RF Mapping'!$A$1:$B$26,2,0)</f>
        <v>Potential Loyalists</v>
      </c>
    </row>
    <row r="614" ht="15.75" customHeight="1">
      <c r="A614" s="5">
        <v>13869.0</v>
      </c>
      <c r="B614" s="5" t="str">
        <f>VLOOKUP(A614,'Customer Details'!$A$1:$B$3264,2,0)</f>
        <v>United Kingdom</v>
      </c>
      <c r="C614" s="5">
        <f>DATEDIF('Customer Segmenation on RFM Sco'!C614,$N$1,"d")</f>
        <v>371</v>
      </c>
      <c r="D614" s="5">
        <v>1.0</v>
      </c>
      <c r="E614" s="16">
        <v>61.199999999999996</v>
      </c>
      <c r="F614" s="5">
        <f>VLOOKUP(C614,'Customer Segmenation on RFM Sco'!$P$4:$Q$8,2,1)</f>
        <v>5</v>
      </c>
      <c r="G614" s="5">
        <f>VLOOKUP(D614,'Customer Segmenation on RFM Sco'!$P$11:$Q$15,2,1)</f>
        <v>2</v>
      </c>
      <c r="H614" s="5">
        <f>VLOOKUP(E614,'Customer Segmenation on RFM Sco'!$P$18:$Q$22,2,1)</f>
        <v>3</v>
      </c>
      <c r="I614" s="5" t="str">
        <f t="shared" si="1"/>
        <v>523</v>
      </c>
      <c r="J614" s="5" t="str">
        <f>VLOOKUP('Customer Segmenation on RFM Sco'!J614,'RF Mapping'!$A$1:$B$26,2,0)</f>
        <v>Potential Loyalists</v>
      </c>
    </row>
    <row r="615" ht="15.75" customHeight="1">
      <c r="A615" s="5">
        <v>13870.0</v>
      </c>
      <c r="B615" s="5" t="str">
        <f>VLOOKUP(A615,'Customer Details'!$A$1:$B$3264,2,0)</f>
        <v>Australia</v>
      </c>
      <c r="C615" s="5">
        <f>DATEDIF('Customer Segmenation on RFM Sco'!C615,$N$1,"d")</f>
        <v>379</v>
      </c>
      <c r="D615" s="5">
        <v>4.0</v>
      </c>
      <c r="E615" s="16">
        <v>60.120000000000005</v>
      </c>
      <c r="F615" s="5">
        <f>VLOOKUP(C615,'Customer Segmenation on RFM Sco'!$P$4:$Q$8,2,1)</f>
        <v>5</v>
      </c>
      <c r="G615" s="5">
        <f>VLOOKUP(D615,'Customer Segmenation on RFM Sco'!$P$11:$Q$15,2,1)</f>
        <v>4</v>
      </c>
      <c r="H615" s="5">
        <f>VLOOKUP(E615,'Customer Segmenation on RFM Sco'!$P$18:$Q$22,2,1)</f>
        <v>3</v>
      </c>
      <c r="I615" s="5" t="str">
        <f t="shared" si="1"/>
        <v>543</v>
      </c>
      <c r="J615" s="5" t="str">
        <f>VLOOKUP('Customer Segmenation on RFM Sco'!J615,'RF Mapping'!$A$1:$B$26,2,0)</f>
        <v>Champions</v>
      </c>
    </row>
    <row r="616" ht="15.75" customHeight="1">
      <c r="A616" s="5">
        <v>13871.0</v>
      </c>
      <c r="B616" s="5" t="str">
        <f>VLOOKUP(A616,'Customer Details'!$A$1:$B$3264,2,0)</f>
        <v>India</v>
      </c>
      <c r="C616" s="5">
        <f>DATEDIF('Customer Segmenation on RFM Sco'!C616,$N$1,"d")</f>
        <v>396</v>
      </c>
      <c r="D616" s="5">
        <v>1.0</v>
      </c>
      <c r="E616" s="16">
        <v>18.72</v>
      </c>
      <c r="F616" s="5">
        <f>VLOOKUP(C616,'Customer Segmenation on RFM Sco'!$P$4:$Q$8,2,1)</f>
        <v>4</v>
      </c>
      <c r="G616" s="5">
        <f>VLOOKUP(D616,'Customer Segmenation on RFM Sco'!$P$11:$Q$15,2,1)</f>
        <v>2</v>
      </c>
      <c r="H616" s="5">
        <f>VLOOKUP(E616,'Customer Segmenation on RFM Sco'!$P$18:$Q$22,2,1)</f>
        <v>2</v>
      </c>
      <c r="I616" s="5" t="str">
        <f t="shared" si="1"/>
        <v>422</v>
      </c>
      <c r="J616" s="5" t="str">
        <f>VLOOKUP('Customer Segmenation on RFM Sco'!J616,'RF Mapping'!$A$1:$B$26,2,0)</f>
        <v>Potential Loyalists</v>
      </c>
    </row>
    <row r="617" ht="15.75" customHeight="1">
      <c r="A617" s="5">
        <v>13873.0</v>
      </c>
      <c r="B617" s="5" t="str">
        <f>VLOOKUP(A617,'Customer Details'!$A$1:$B$3264,2,0)</f>
        <v>Australia</v>
      </c>
      <c r="C617" s="5">
        <f>DATEDIF('Customer Segmenation on RFM Sco'!C617,$N$1,"d")</f>
        <v>537</v>
      </c>
      <c r="D617" s="5">
        <v>2.0</v>
      </c>
      <c r="E617" s="16">
        <v>29.25</v>
      </c>
      <c r="F617" s="5">
        <f>VLOOKUP(C617,'Customer Segmenation on RFM Sco'!$P$4:$Q$8,2,1)</f>
        <v>3</v>
      </c>
      <c r="G617" s="5">
        <f>VLOOKUP(D617,'Customer Segmenation on RFM Sco'!$P$11:$Q$15,2,1)</f>
        <v>3</v>
      </c>
      <c r="H617" s="5">
        <f>VLOOKUP(E617,'Customer Segmenation on RFM Sco'!$P$18:$Q$22,2,1)</f>
        <v>2</v>
      </c>
      <c r="I617" s="5" t="str">
        <f t="shared" si="1"/>
        <v>332</v>
      </c>
      <c r="J617" s="5" t="str">
        <f>VLOOKUP('Customer Segmenation on RFM Sco'!J617,'RF Mapping'!$A$1:$B$26,2,0)</f>
        <v>Need Attention</v>
      </c>
    </row>
    <row r="618" ht="15.75" customHeight="1">
      <c r="A618" s="5">
        <v>13874.0</v>
      </c>
      <c r="B618" s="5" t="str">
        <f>VLOOKUP(A618,'Customer Details'!$A$1:$B$3264,2,0)</f>
        <v>China</v>
      </c>
      <c r="C618" s="5">
        <f>DATEDIF('Customer Segmenation on RFM Sco'!C618,$N$1,"d")</f>
        <v>530</v>
      </c>
      <c r="D618" s="5">
        <v>1.0</v>
      </c>
      <c r="E618" s="16">
        <v>36.4</v>
      </c>
      <c r="F618" s="5">
        <f>VLOOKUP(C618,'Customer Segmenation on RFM Sco'!$P$4:$Q$8,2,1)</f>
        <v>3</v>
      </c>
      <c r="G618" s="5">
        <f>VLOOKUP(D618,'Customer Segmenation on RFM Sco'!$P$11:$Q$15,2,1)</f>
        <v>2</v>
      </c>
      <c r="H618" s="5">
        <f>VLOOKUP(E618,'Customer Segmenation on RFM Sco'!$P$18:$Q$22,2,1)</f>
        <v>3</v>
      </c>
      <c r="I618" s="5" t="str">
        <f t="shared" si="1"/>
        <v>323</v>
      </c>
      <c r="J618" s="5" t="str">
        <f>VLOOKUP('Customer Segmenation on RFM Sco'!J618,'RF Mapping'!$A$1:$B$26,2,0)</f>
        <v>About to Sleep</v>
      </c>
    </row>
    <row r="619" ht="15.75" customHeight="1">
      <c r="A619" s="5">
        <v>13875.0</v>
      </c>
      <c r="B619" s="5" t="str">
        <f>VLOOKUP(A619,'Customer Details'!$A$1:$B$3264,2,0)</f>
        <v>Australia</v>
      </c>
      <c r="C619" s="5">
        <f>DATEDIF('Customer Segmenation on RFM Sco'!C619,$N$1,"d")</f>
        <v>612</v>
      </c>
      <c r="D619" s="5">
        <v>1.0</v>
      </c>
      <c r="E619" s="16">
        <v>15.9</v>
      </c>
      <c r="F619" s="5">
        <f>VLOOKUP(C619,'Customer Segmenation on RFM Sco'!$P$4:$Q$8,2,1)</f>
        <v>2</v>
      </c>
      <c r="G619" s="5">
        <f>VLOOKUP(D619,'Customer Segmenation on RFM Sco'!$P$11:$Q$15,2,1)</f>
        <v>2</v>
      </c>
      <c r="H619" s="5">
        <f>VLOOKUP(E619,'Customer Segmenation on RFM Sco'!$P$18:$Q$22,2,1)</f>
        <v>2</v>
      </c>
      <c r="I619" s="5" t="str">
        <f t="shared" si="1"/>
        <v>222</v>
      </c>
      <c r="J619" s="5" t="str">
        <f>VLOOKUP('Customer Segmenation on RFM Sco'!J619,'RF Mapping'!$A$1:$B$26,2,0)</f>
        <v>Hibernating</v>
      </c>
    </row>
    <row r="620" ht="15.75" customHeight="1">
      <c r="A620" s="5">
        <v>13878.0</v>
      </c>
      <c r="B620" s="5" t="str">
        <f>VLOOKUP(A620,'Customer Details'!$A$1:$B$3264,2,0)</f>
        <v>China</v>
      </c>
      <c r="C620" s="5">
        <f>DATEDIF('Customer Segmenation on RFM Sco'!C620,$N$1,"d")</f>
        <v>567</v>
      </c>
      <c r="D620" s="5">
        <v>2.0</v>
      </c>
      <c r="E620" s="16">
        <v>3.34</v>
      </c>
      <c r="F620" s="5">
        <f>VLOOKUP(C620,'Customer Segmenation on RFM Sco'!$P$4:$Q$8,2,1)</f>
        <v>2</v>
      </c>
      <c r="G620" s="5">
        <f>VLOOKUP(D620,'Customer Segmenation on RFM Sco'!$P$11:$Q$15,2,1)</f>
        <v>3</v>
      </c>
      <c r="H620" s="5">
        <f>VLOOKUP(E620,'Customer Segmenation on RFM Sco'!$P$18:$Q$22,2,1)</f>
        <v>1</v>
      </c>
      <c r="I620" s="5" t="str">
        <f t="shared" si="1"/>
        <v>231</v>
      </c>
      <c r="J620" s="5" t="str">
        <f>VLOOKUP('Customer Segmenation on RFM Sco'!J620,'RF Mapping'!$A$1:$B$26,2,0)</f>
        <v>At Risk</v>
      </c>
    </row>
    <row r="621" ht="15.75" customHeight="1">
      <c r="A621" s="5">
        <v>13880.0</v>
      </c>
      <c r="B621" s="5" t="str">
        <f>VLOOKUP(A621,'Customer Details'!$A$1:$B$3264,2,0)</f>
        <v>Australia</v>
      </c>
      <c r="C621" s="5">
        <f>DATEDIF('Customer Segmenation on RFM Sco'!C621,$N$1,"d")</f>
        <v>619</v>
      </c>
      <c r="D621" s="5">
        <v>1.0</v>
      </c>
      <c r="E621" s="16">
        <v>6.550000000000001</v>
      </c>
      <c r="F621" s="5">
        <f>VLOOKUP(C621,'Customer Segmenation on RFM Sco'!$P$4:$Q$8,2,1)</f>
        <v>2</v>
      </c>
      <c r="G621" s="5">
        <f>VLOOKUP(D621,'Customer Segmenation on RFM Sco'!$P$11:$Q$15,2,1)</f>
        <v>2</v>
      </c>
      <c r="H621" s="5">
        <f>VLOOKUP(E621,'Customer Segmenation on RFM Sco'!$P$18:$Q$22,2,1)</f>
        <v>1</v>
      </c>
      <c r="I621" s="5" t="str">
        <f t="shared" si="1"/>
        <v>221</v>
      </c>
      <c r="J621" s="5" t="str">
        <f>VLOOKUP('Customer Segmenation on RFM Sco'!J621,'RF Mapping'!$A$1:$B$26,2,0)</f>
        <v>Hibernating</v>
      </c>
    </row>
    <row r="622" ht="15.75" customHeight="1">
      <c r="A622" s="5">
        <v>13881.0</v>
      </c>
      <c r="B622" s="5" t="str">
        <f>VLOOKUP(A622,'Customer Details'!$A$1:$B$3264,2,0)</f>
        <v>USA</v>
      </c>
      <c r="C622" s="5">
        <f>DATEDIF('Customer Segmenation on RFM Sco'!C622,$N$1,"d")</f>
        <v>538</v>
      </c>
      <c r="D622" s="5">
        <v>5.0</v>
      </c>
      <c r="E622" s="16">
        <v>75.5</v>
      </c>
      <c r="F622" s="5">
        <f>VLOOKUP(C622,'Customer Segmenation on RFM Sco'!$P$4:$Q$8,2,1)</f>
        <v>3</v>
      </c>
      <c r="G622" s="5">
        <f>VLOOKUP(D622,'Customer Segmenation on RFM Sco'!$P$11:$Q$15,2,1)</f>
        <v>4</v>
      </c>
      <c r="H622" s="5">
        <f>VLOOKUP(E622,'Customer Segmenation on RFM Sco'!$P$18:$Q$22,2,1)</f>
        <v>3</v>
      </c>
      <c r="I622" s="5" t="str">
        <f t="shared" si="1"/>
        <v>343</v>
      </c>
      <c r="J622" s="5" t="str">
        <f>VLOOKUP('Customer Segmenation on RFM Sco'!J622,'RF Mapping'!$A$1:$B$26,2,0)</f>
        <v>Loyal Customers</v>
      </c>
    </row>
    <row r="623" ht="15.75" customHeight="1">
      <c r="A623" s="5">
        <v>13882.0</v>
      </c>
      <c r="B623" s="5" t="str">
        <f>VLOOKUP(A623,'Customer Details'!$A$1:$B$3264,2,0)</f>
        <v>USA</v>
      </c>
      <c r="C623" s="5">
        <f>DATEDIF('Customer Segmenation on RFM Sco'!C623,$N$1,"d")</f>
        <v>532</v>
      </c>
      <c r="D623" s="5">
        <v>4.0</v>
      </c>
      <c r="E623" s="16">
        <v>183.55</v>
      </c>
      <c r="F623" s="5">
        <f>VLOOKUP(C623,'Customer Segmenation on RFM Sco'!$P$4:$Q$8,2,1)</f>
        <v>3</v>
      </c>
      <c r="G623" s="5">
        <f>VLOOKUP(D623,'Customer Segmenation on RFM Sco'!$P$11:$Q$15,2,1)</f>
        <v>4</v>
      </c>
      <c r="H623" s="5">
        <f>VLOOKUP(E623,'Customer Segmenation on RFM Sco'!$P$18:$Q$22,2,1)</f>
        <v>4</v>
      </c>
      <c r="I623" s="5" t="str">
        <f t="shared" si="1"/>
        <v>344</v>
      </c>
      <c r="J623" s="5" t="str">
        <f>VLOOKUP('Customer Segmenation on RFM Sco'!J623,'RF Mapping'!$A$1:$B$26,2,0)</f>
        <v>Loyal Customers</v>
      </c>
    </row>
    <row r="624" ht="15.75" customHeight="1">
      <c r="A624" s="5">
        <v>13883.0</v>
      </c>
      <c r="B624" s="5" t="str">
        <f>VLOOKUP(A624,'Customer Details'!$A$1:$B$3264,2,0)</f>
        <v>United Kingdom</v>
      </c>
      <c r="C624" s="5">
        <f>DATEDIF('Customer Segmenation on RFM Sco'!C624,$N$1,"d")</f>
        <v>396</v>
      </c>
      <c r="D624" s="5">
        <v>3.0</v>
      </c>
      <c r="E624" s="16">
        <v>23.64</v>
      </c>
      <c r="F624" s="5">
        <f>VLOOKUP(C624,'Customer Segmenation on RFM Sco'!$P$4:$Q$8,2,1)</f>
        <v>4</v>
      </c>
      <c r="G624" s="5">
        <f>VLOOKUP(D624,'Customer Segmenation on RFM Sco'!$P$11:$Q$15,2,1)</f>
        <v>4</v>
      </c>
      <c r="H624" s="5">
        <f>VLOOKUP(E624,'Customer Segmenation on RFM Sco'!$P$18:$Q$22,2,1)</f>
        <v>2</v>
      </c>
      <c r="I624" s="5" t="str">
        <f t="shared" si="1"/>
        <v>442</v>
      </c>
      <c r="J624" s="5" t="str">
        <f>VLOOKUP('Customer Segmenation on RFM Sco'!J624,'RF Mapping'!$A$1:$B$26,2,0)</f>
        <v>Loyal Customers</v>
      </c>
    </row>
    <row r="625" ht="15.75" customHeight="1">
      <c r="A625" s="5">
        <v>13884.0</v>
      </c>
      <c r="B625" s="5" t="str">
        <f>VLOOKUP(A625,'Customer Details'!$A$1:$B$3264,2,0)</f>
        <v>Australia</v>
      </c>
      <c r="C625" s="5">
        <f>DATEDIF('Customer Segmenation on RFM Sco'!C625,$N$1,"d")</f>
        <v>397</v>
      </c>
      <c r="D625" s="5">
        <v>1.0</v>
      </c>
      <c r="E625" s="16">
        <v>15.209999999999999</v>
      </c>
      <c r="F625" s="5">
        <f>VLOOKUP(C625,'Customer Segmenation on RFM Sco'!$P$4:$Q$8,2,1)</f>
        <v>4</v>
      </c>
      <c r="G625" s="5">
        <f>VLOOKUP(D625,'Customer Segmenation on RFM Sco'!$P$11:$Q$15,2,1)</f>
        <v>2</v>
      </c>
      <c r="H625" s="5">
        <f>VLOOKUP(E625,'Customer Segmenation on RFM Sco'!$P$18:$Q$22,2,1)</f>
        <v>2</v>
      </c>
      <c r="I625" s="5" t="str">
        <f t="shared" si="1"/>
        <v>422</v>
      </c>
      <c r="J625" s="5" t="str">
        <f>VLOOKUP('Customer Segmenation on RFM Sco'!J625,'RF Mapping'!$A$1:$B$26,2,0)</f>
        <v>Potential Loyalists</v>
      </c>
    </row>
    <row r="626" ht="15.75" customHeight="1">
      <c r="A626" s="5">
        <v>13885.0</v>
      </c>
      <c r="B626" s="5" t="str">
        <f>VLOOKUP(A626,'Customer Details'!$A$1:$B$3264,2,0)</f>
        <v>India</v>
      </c>
      <c r="C626" s="5">
        <f>DATEDIF('Customer Segmenation on RFM Sco'!C626,$N$1,"d")</f>
        <v>385</v>
      </c>
      <c r="D626" s="5">
        <v>2.0</v>
      </c>
      <c r="E626" s="16">
        <v>24.689999999999994</v>
      </c>
      <c r="F626" s="5">
        <f>VLOOKUP(C626,'Customer Segmenation on RFM Sco'!$P$4:$Q$8,2,1)</f>
        <v>4</v>
      </c>
      <c r="G626" s="5">
        <f>VLOOKUP(D626,'Customer Segmenation on RFM Sco'!$P$11:$Q$15,2,1)</f>
        <v>3</v>
      </c>
      <c r="H626" s="5">
        <f>VLOOKUP(E626,'Customer Segmenation on RFM Sco'!$P$18:$Q$22,2,1)</f>
        <v>2</v>
      </c>
      <c r="I626" s="5" t="str">
        <f t="shared" si="1"/>
        <v>432</v>
      </c>
      <c r="J626" s="5" t="str">
        <f>VLOOKUP('Customer Segmenation on RFM Sco'!J626,'RF Mapping'!$A$1:$B$26,2,0)</f>
        <v>Potential Loyalists</v>
      </c>
    </row>
    <row r="627" ht="15.75" customHeight="1">
      <c r="A627" s="5">
        <v>13886.0</v>
      </c>
      <c r="B627" s="5" t="str">
        <f>VLOOKUP(A627,'Customer Details'!$A$1:$B$3264,2,0)</f>
        <v>Australia</v>
      </c>
      <c r="C627" s="5">
        <f>DATEDIF('Customer Segmenation on RFM Sco'!C627,$N$1,"d")</f>
        <v>509</v>
      </c>
      <c r="D627" s="5">
        <v>1.0</v>
      </c>
      <c r="E627" s="16">
        <v>260.6</v>
      </c>
      <c r="F627" s="5">
        <f>VLOOKUP(C627,'Customer Segmenation on RFM Sco'!$P$4:$Q$8,2,1)</f>
        <v>3</v>
      </c>
      <c r="G627" s="5">
        <f>VLOOKUP(D627,'Customer Segmenation on RFM Sco'!$P$11:$Q$15,2,1)</f>
        <v>2</v>
      </c>
      <c r="H627" s="5">
        <f>VLOOKUP(E627,'Customer Segmenation on RFM Sco'!$P$18:$Q$22,2,1)</f>
        <v>4</v>
      </c>
      <c r="I627" s="5" t="str">
        <f t="shared" si="1"/>
        <v>324</v>
      </c>
      <c r="J627" s="5" t="str">
        <f>VLOOKUP('Customer Segmenation on RFM Sco'!J627,'RF Mapping'!$A$1:$B$26,2,0)</f>
        <v>About to Sleep</v>
      </c>
    </row>
    <row r="628" ht="15.75" customHeight="1">
      <c r="A628" s="5">
        <v>13887.0</v>
      </c>
      <c r="B628" s="5" t="str">
        <f>VLOOKUP(A628,'Customer Details'!$A$1:$B$3264,2,0)</f>
        <v>United Kingdom</v>
      </c>
      <c r="C628" s="5">
        <f>DATEDIF('Customer Segmenation on RFM Sco'!C628,$N$1,"d")</f>
        <v>435</v>
      </c>
      <c r="D628" s="5">
        <v>1.0</v>
      </c>
      <c r="E628" s="16">
        <v>6.72</v>
      </c>
      <c r="F628" s="5">
        <f>VLOOKUP(C628,'Customer Segmenation on RFM Sco'!$P$4:$Q$8,2,1)</f>
        <v>3</v>
      </c>
      <c r="G628" s="5">
        <f>VLOOKUP(D628,'Customer Segmenation on RFM Sco'!$P$11:$Q$15,2,1)</f>
        <v>2</v>
      </c>
      <c r="H628" s="5">
        <f>VLOOKUP(E628,'Customer Segmenation on RFM Sco'!$P$18:$Q$22,2,1)</f>
        <v>1</v>
      </c>
      <c r="I628" s="5" t="str">
        <f t="shared" si="1"/>
        <v>321</v>
      </c>
      <c r="J628" s="5" t="str">
        <f>VLOOKUP('Customer Segmenation on RFM Sco'!J628,'RF Mapping'!$A$1:$B$26,2,0)</f>
        <v>About to Sleep</v>
      </c>
    </row>
    <row r="629" ht="15.75" customHeight="1">
      <c r="A629" s="5">
        <v>13888.0</v>
      </c>
      <c r="B629" s="5" t="str">
        <f>VLOOKUP(A629,'Customer Details'!$A$1:$B$3264,2,0)</f>
        <v>USA</v>
      </c>
      <c r="C629" s="5">
        <f>DATEDIF('Customer Segmenation on RFM Sco'!C629,$N$1,"d")</f>
        <v>449</v>
      </c>
      <c r="D629" s="5">
        <v>5.0</v>
      </c>
      <c r="E629" s="16">
        <v>139.60000000000002</v>
      </c>
      <c r="F629" s="5">
        <f>VLOOKUP(C629,'Customer Segmenation on RFM Sco'!$P$4:$Q$8,2,1)</f>
        <v>3</v>
      </c>
      <c r="G629" s="5">
        <f>VLOOKUP(D629,'Customer Segmenation on RFM Sco'!$P$11:$Q$15,2,1)</f>
        <v>4</v>
      </c>
      <c r="H629" s="5">
        <f>VLOOKUP(E629,'Customer Segmenation on RFM Sco'!$P$18:$Q$22,2,1)</f>
        <v>4</v>
      </c>
      <c r="I629" s="5" t="str">
        <f t="shared" si="1"/>
        <v>344</v>
      </c>
      <c r="J629" s="5" t="str">
        <f>VLOOKUP('Customer Segmenation on RFM Sco'!J629,'RF Mapping'!$A$1:$B$26,2,0)</f>
        <v>Loyal Customers</v>
      </c>
    </row>
    <row r="630" ht="15.75" customHeight="1">
      <c r="A630" s="5">
        <v>13890.0</v>
      </c>
      <c r="B630" s="5" t="str">
        <f>VLOOKUP(A630,'Customer Details'!$A$1:$B$3264,2,0)</f>
        <v>Australia</v>
      </c>
      <c r="C630" s="5">
        <f>DATEDIF('Customer Segmenation on RFM Sco'!C630,$N$1,"d")</f>
        <v>385</v>
      </c>
      <c r="D630" s="5">
        <v>1.0</v>
      </c>
      <c r="E630" s="16">
        <v>51.7</v>
      </c>
      <c r="F630" s="5">
        <f>VLOOKUP(C630,'Customer Segmenation on RFM Sco'!$P$4:$Q$8,2,1)</f>
        <v>4</v>
      </c>
      <c r="G630" s="5">
        <f>VLOOKUP(D630,'Customer Segmenation on RFM Sco'!$P$11:$Q$15,2,1)</f>
        <v>2</v>
      </c>
      <c r="H630" s="5">
        <f>VLOOKUP(E630,'Customer Segmenation on RFM Sco'!$P$18:$Q$22,2,1)</f>
        <v>3</v>
      </c>
      <c r="I630" s="5" t="str">
        <f t="shared" si="1"/>
        <v>423</v>
      </c>
      <c r="J630" s="5" t="str">
        <f>VLOOKUP('Customer Segmenation on RFM Sco'!J630,'RF Mapping'!$A$1:$B$26,2,0)</f>
        <v>Potential Loyalists</v>
      </c>
    </row>
    <row r="631" ht="15.75" customHeight="1">
      <c r="A631" s="5">
        <v>13892.0</v>
      </c>
      <c r="B631" s="5" t="str">
        <f>VLOOKUP(A631,'Customer Details'!$A$1:$B$3264,2,0)</f>
        <v>Australia</v>
      </c>
      <c r="C631" s="5">
        <f>DATEDIF('Customer Segmenation on RFM Sco'!C631,$N$1,"d")</f>
        <v>362</v>
      </c>
      <c r="D631" s="5">
        <v>6.0</v>
      </c>
      <c r="E631" s="16">
        <v>127.08000000000001</v>
      </c>
      <c r="F631" s="5">
        <f>VLOOKUP(C631,'Customer Segmenation on RFM Sco'!$P$4:$Q$8,2,1)</f>
        <v>5</v>
      </c>
      <c r="G631" s="5">
        <f>VLOOKUP(D631,'Customer Segmenation on RFM Sco'!$P$11:$Q$15,2,1)</f>
        <v>4</v>
      </c>
      <c r="H631" s="5">
        <f>VLOOKUP(E631,'Customer Segmenation on RFM Sco'!$P$18:$Q$22,2,1)</f>
        <v>4</v>
      </c>
      <c r="I631" s="5" t="str">
        <f t="shared" si="1"/>
        <v>544</v>
      </c>
      <c r="J631" s="5" t="str">
        <f>VLOOKUP('Customer Segmenation on RFM Sco'!J631,'RF Mapping'!$A$1:$B$26,2,0)</f>
        <v>Champions</v>
      </c>
    </row>
    <row r="632" ht="15.75" customHeight="1">
      <c r="A632" s="5">
        <v>13893.0</v>
      </c>
      <c r="B632" s="5" t="str">
        <f>VLOOKUP(A632,'Customer Details'!$A$1:$B$3264,2,0)</f>
        <v>China</v>
      </c>
      <c r="C632" s="5">
        <f>DATEDIF('Customer Segmenation on RFM Sco'!C632,$N$1,"d")</f>
        <v>529</v>
      </c>
      <c r="D632" s="5">
        <v>3.0</v>
      </c>
      <c r="E632" s="16">
        <v>28.61</v>
      </c>
      <c r="F632" s="5">
        <f>VLOOKUP(C632,'Customer Segmenation on RFM Sco'!$P$4:$Q$8,2,1)</f>
        <v>3</v>
      </c>
      <c r="G632" s="5">
        <f>VLOOKUP(D632,'Customer Segmenation on RFM Sco'!$P$11:$Q$15,2,1)</f>
        <v>4</v>
      </c>
      <c r="H632" s="5">
        <f>VLOOKUP(E632,'Customer Segmenation on RFM Sco'!$P$18:$Q$22,2,1)</f>
        <v>2</v>
      </c>
      <c r="I632" s="5" t="str">
        <f t="shared" si="1"/>
        <v>342</v>
      </c>
      <c r="J632" s="5" t="str">
        <f>VLOOKUP('Customer Segmenation on RFM Sco'!J632,'RF Mapping'!$A$1:$B$26,2,0)</f>
        <v>Loyal Customers</v>
      </c>
    </row>
    <row r="633" ht="15.75" customHeight="1">
      <c r="A633" s="5">
        <v>13894.0</v>
      </c>
      <c r="B633" s="5" t="str">
        <f>VLOOKUP(A633,'Customer Details'!$A$1:$B$3264,2,0)</f>
        <v>Australia</v>
      </c>
      <c r="C633" s="5">
        <f>DATEDIF('Customer Segmenation on RFM Sco'!C633,$N$1,"d")</f>
        <v>630</v>
      </c>
      <c r="D633" s="5">
        <v>1.0</v>
      </c>
      <c r="E633" s="16">
        <v>2.5</v>
      </c>
      <c r="F633" s="5">
        <f>VLOOKUP(C633,'Customer Segmenation on RFM Sco'!$P$4:$Q$8,2,1)</f>
        <v>2</v>
      </c>
      <c r="G633" s="5">
        <f>VLOOKUP(D633,'Customer Segmenation on RFM Sco'!$P$11:$Q$15,2,1)</f>
        <v>2</v>
      </c>
      <c r="H633" s="5">
        <f>VLOOKUP(E633,'Customer Segmenation on RFM Sco'!$P$18:$Q$22,2,1)</f>
        <v>1</v>
      </c>
      <c r="I633" s="5" t="str">
        <f t="shared" si="1"/>
        <v>221</v>
      </c>
      <c r="J633" s="5" t="str">
        <f>VLOOKUP('Customer Segmenation on RFM Sco'!J633,'RF Mapping'!$A$1:$B$26,2,0)</f>
        <v>Hibernating</v>
      </c>
    </row>
    <row r="634" ht="15.75" customHeight="1">
      <c r="A634" s="5">
        <v>13895.0</v>
      </c>
      <c r="B634" s="5" t="str">
        <f>VLOOKUP(A634,'Customer Details'!$A$1:$B$3264,2,0)</f>
        <v>India</v>
      </c>
      <c r="C634" s="5">
        <f>DATEDIF('Customer Segmenation on RFM Sco'!C634,$N$1,"d")</f>
        <v>475</v>
      </c>
      <c r="D634" s="5">
        <v>2.0</v>
      </c>
      <c r="E634" s="16">
        <v>52.650000000000006</v>
      </c>
      <c r="F634" s="5">
        <f>VLOOKUP(C634,'Customer Segmenation on RFM Sco'!$P$4:$Q$8,2,1)</f>
        <v>3</v>
      </c>
      <c r="G634" s="5">
        <f>VLOOKUP(D634,'Customer Segmenation on RFM Sco'!$P$11:$Q$15,2,1)</f>
        <v>3</v>
      </c>
      <c r="H634" s="5">
        <f>VLOOKUP(E634,'Customer Segmenation on RFM Sco'!$P$18:$Q$22,2,1)</f>
        <v>3</v>
      </c>
      <c r="I634" s="5" t="str">
        <f t="shared" si="1"/>
        <v>333</v>
      </c>
      <c r="J634" s="5" t="str">
        <f>VLOOKUP('Customer Segmenation on RFM Sco'!J634,'RF Mapping'!$A$1:$B$26,2,0)</f>
        <v>Need Attention</v>
      </c>
    </row>
    <row r="635" ht="15.75" customHeight="1">
      <c r="A635" s="5">
        <v>13897.0</v>
      </c>
      <c r="B635" s="5" t="str">
        <f>VLOOKUP(A635,'Customer Details'!$A$1:$B$3264,2,0)</f>
        <v>China</v>
      </c>
      <c r="C635" s="5">
        <f>DATEDIF('Customer Segmenation on RFM Sco'!C635,$N$1,"d")</f>
        <v>364</v>
      </c>
      <c r="D635" s="5">
        <v>5.0</v>
      </c>
      <c r="E635" s="16">
        <v>1238.68</v>
      </c>
      <c r="F635" s="5">
        <f>VLOOKUP(C635,'Customer Segmenation on RFM Sco'!$P$4:$Q$8,2,1)</f>
        <v>5</v>
      </c>
      <c r="G635" s="5">
        <f>VLOOKUP(D635,'Customer Segmenation on RFM Sco'!$P$11:$Q$15,2,1)</f>
        <v>4</v>
      </c>
      <c r="H635" s="5">
        <f>VLOOKUP(E635,'Customer Segmenation on RFM Sco'!$P$18:$Q$22,2,1)</f>
        <v>4</v>
      </c>
      <c r="I635" s="5" t="str">
        <f t="shared" si="1"/>
        <v>544</v>
      </c>
      <c r="J635" s="5" t="str">
        <f>VLOOKUP('Customer Segmenation on RFM Sco'!J635,'RF Mapping'!$A$1:$B$26,2,0)</f>
        <v>Champions</v>
      </c>
    </row>
    <row r="636" ht="15.75" customHeight="1">
      <c r="A636" s="5">
        <v>13898.0</v>
      </c>
      <c r="B636" s="5" t="str">
        <f>VLOOKUP(A636,'Customer Details'!$A$1:$B$3264,2,0)</f>
        <v>China</v>
      </c>
      <c r="C636" s="5">
        <f>DATEDIF('Customer Segmenation on RFM Sco'!C636,$N$1,"d")</f>
        <v>433</v>
      </c>
      <c r="D636" s="5">
        <v>1.0</v>
      </c>
      <c r="E636" s="16">
        <v>15.0</v>
      </c>
      <c r="F636" s="5">
        <f>VLOOKUP(C636,'Customer Segmenation on RFM Sco'!$P$4:$Q$8,2,1)</f>
        <v>3</v>
      </c>
      <c r="G636" s="5">
        <f>VLOOKUP(D636,'Customer Segmenation on RFM Sco'!$P$11:$Q$15,2,1)</f>
        <v>2</v>
      </c>
      <c r="H636" s="5">
        <f>VLOOKUP(E636,'Customer Segmenation on RFM Sco'!$P$18:$Q$22,2,1)</f>
        <v>2</v>
      </c>
      <c r="I636" s="5" t="str">
        <f t="shared" si="1"/>
        <v>322</v>
      </c>
      <c r="J636" s="5" t="str">
        <f>VLOOKUP('Customer Segmenation on RFM Sco'!J636,'RF Mapping'!$A$1:$B$26,2,0)</f>
        <v>About to Sleep</v>
      </c>
    </row>
    <row r="637" ht="15.75" customHeight="1">
      <c r="A637" s="5">
        <v>13900.0</v>
      </c>
      <c r="B637" s="5" t="str">
        <f>VLOOKUP(A637,'Customer Details'!$A$1:$B$3264,2,0)</f>
        <v>China</v>
      </c>
      <c r="C637" s="5">
        <f>DATEDIF('Customer Segmenation on RFM Sco'!C637,$N$1,"d")</f>
        <v>726</v>
      </c>
      <c r="D637" s="5">
        <v>1.0</v>
      </c>
      <c r="E637" s="16">
        <v>10.75</v>
      </c>
      <c r="F637" s="5">
        <f>VLOOKUP(C637,'Customer Segmenation on RFM Sco'!$P$4:$Q$8,2,1)</f>
        <v>2</v>
      </c>
      <c r="G637" s="5">
        <f>VLOOKUP(D637,'Customer Segmenation on RFM Sco'!$P$11:$Q$15,2,1)</f>
        <v>2</v>
      </c>
      <c r="H637" s="5">
        <f>VLOOKUP(E637,'Customer Segmenation on RFM Sco'!$P$18:$Q$22,2,1)</f>
        <v>1</v>
      </c>
      <c r="I637" s="5" t="str">
        <f t="shared" si="1"/>
        <v>221</v>
      </c>
      <c r="J637" s="5" t="str">
        <f>VLOOKUP('Customer Segmenation on RFM Sco'!J637,'RF Mapping'!$A$1:$B$26,2,0)</f>
        <v>Hibernating</v>
      </c>
    </row>
    <row r="638" ht="15.75" customHeight="1">
      <c r="A638" s="5">
        <v>13901.0</v>
      </c>
      <c r="B638" s="5" t="str">
        <f>VLOOKUP(A638,'Customer Details'!$A$1:$B$3264,2,0)</f>
        <v>United Kingdom</v>
      </c>
      <c r="C638" s="5">
        <f>DATEDIF('Customer Segmenation on RFM Sco'!C638,$N$1,"d")</f>
        <v>502</v>
      </c>
      <c r="D638" s="5">
        <v>3.0</v>
      </c>
      <c r="E638" s="16">
        <v>77.6</v>
      </c>
      <c r="F638" s="5">
        <f>VLOOKUP(C638,'Customer Segmenation on RFM Sco'!$P$4:$Q$8,2,1)</f>
        <v>3</v>
      </c>
      <c r="G638" s="5">
        <f>VLOOKUP(D638,'Customer Segmenation on RFM Sco'!$P$11:$Q$15,2,1)</f>
        <v>4</v>
      </c>
      <c r="H638" s="5">
        <f>VLOOKUP(E638,'Customer Segmenation on RFM Sco'!$P$18:$Q$22,2,1)</f>
        <v>4</v>
      </c>
      <c r="I638" s="5" t="str">
        <f t="shared" si="1"/>
        <v>344</v>
      </c>
      <c r="J638" s="5" t="str">
        <f>VLOOKUP('Customer Segmenation on RFM Sco'!J638,'RF Mapping'!$A$1:$B$26,2,0)</f>
        <v>Loyal Customers</v>
      </c>
    </row>
    <row r="639" ht="15.75" customHeight="1">
      <c r="A639" s="5">
        <v>13908.0</v>
      </c>
      <c r="B639" s="5" t="str">
        <f>VLOOKUP(A639,'Customer Details'!$A$1:$B$3264,2,0)</f>
        <v>China</v>
      </c>
      <c r="C639" s="5">
        <f>DATEDIF('Customer Segmenation on RFM Sco'!C639,$N$1,"d")</f>
        <v>578</v>
      </c>
      <c r="D639" s="5">
        <v>1.0</v>
      </c>
      <c r="E639" s="16">
        <v>7.800000000000001</v>
      </c>
      <c r="F639" s="5">
        <f>VLOOKUP(C639,'Customer Segmenation on RFM Sco'!$P$4:$Q$8,2,1)</f>
        <v>2</v>
      </c>
      <c r="G639" s="5">
        <f>VLOOKUP(D639,'Customer Segmenation on RFM Sco'!$P$11:$Q$15,2,1)</f>
        <v>2</v>
      </c>
      <c r="H639" s="5">
        <f>VLOOKUP(E639,'Customer Segmenation on RFM Sco'!$P$18:$Q$22,2,1)</f>
        <v>1</v>
      </c>
      <c r="I639" s="5" t="str">
        <f t="shared" si="1"/>
        <v>221</v>
      </c>
      <c r="J639" s="5" t="str">
        <f>VLOOKUP('Customer Segmenation on RFM Sco'!J639,'RF Mapping'!$A$1:$B$26,2,0)</f>
        <v>Hibernating</v>
      </c>
    </row>
    <row r="640" ht="15.75" customHeight="1">
      <c r="A640" s="5">
        <v>13911.0</v>
      </c>
      <c r="B640" s="5" t="str">
        <f>VLOOKUP(A640,'Customer Details'!$A$1:$B$3264,2,0)</f>
        <v>China</v>
      </c>
      <c r="C640" s="5">
        <f>DATEDIF('Customer Segmenation on RFM Sco'!C640,$N$1,"d")</f>
        <v>428</v>
      </c>
      <c r="D640" s="5">
        <v>1.0</v>
      </c>
      <c r="E640" s="16">
        <v>17.880000000000003</v>
      </c>
      <c r="F640" s="5">
        <f>VLOOKUP(C640,'Customer Segmenation on RFM Sco'!$P$4:$Q$8,2,1)</f>
        <v>4</v>
      </c>
      <c r="G640" s="5">
        <f>VLOOKUP(D640,'Customer Segmenation on RFM Sco'!$P$11:$Q$15,2,1)</f>
        <v>2</v>
      </c>
      <c r="H640" s="5">
        <f>VLOOKUP(E640,'Customer Segmenation on RFM Sco'!$P$18:$Q$22,2,1)</f>
        <v>2</v>
      </c>
      <c r="I640" s="5" t="str">
        <f t="shared" si="1"/>
        <v>422</v>
      </c>
      <c r="J640" s="5" t="str">
        <f>VLOOKUP('Customer Segmenation on RFM Sco'!J640,'RF Mapping'!$A$1:$B$26,2,0)</f>
        <v>Potential Loyalists</v>
      </c>
    </row>
    <row r="641" ht="15.75" customHeight="1">
      <c r="A641" s="5">
        <v>13914.0</v>
      </c>
      <c r="B641" s="5" t="str">
        <f>VLOOKUP(A641,'Customer Details'!$A$1:$B$3264,2,0)</f>
        <v>China</v>
      </c>
      <c r="C641" s="5">
        <f>DATEDIF('Customer Segmenation on RFM Sco'!C641,$N$1,"d")</f>
        <v>488</v>
      </c>
      <c r="D641" s="5">
        <v>1.0</v>
      </c>
      <c r="E641" s="16">
        <v>38.650000000000006</v>
      </c>
      <c r="F641" s="5">
        <f>VLOOKUP(C641,'Customer Segmenation on RFM Sco'!$P$4:$Q$8,2,1)</f>
        <v>3</v>
      </c>
      <c r="G641" s="5">
        <f>VLOOKUP(D641,'Customer Segmenation on RFM Sco'!$P$11:$Q$15,2,1)</f>
        <v>2</v>
      </c>
      <c r="H641" s="5">
        <f>VLOOKUP(E641,'Customer Segmenation on RFM Sco'!$P$18:$Q$22,2,1)</f>
        <v>3</v>
      </c>
      <c r="I641" s="5" t="str">
        <f t="shared" si="1"/>
        <v>323</v>
      </c>
      <c r="J641" s="5" t="str">
        <f>VLOOKUP('Customer Segmenation on RFM Sco'!J641,'RF Mapping'!$A$1:$B$26,2,0)</f>
        <v>About to Sleep</v>
      </c>
    </row>
    <row r="642" ht="15.75" customHeight="1">
      <c r="A642" s="5">
        <v>13922.0</v>
      </c>
      <c r="B642" s="5" t="str">
        <f>VLOOKUP(A642,'Customer Details'!$A$1:$B$3264,2,0)</f>
        <v>Australia</v>
      </c>
      <c r="C642" s="5">
        <f>DATEDIF('Customer Segmenation on RFM Sco'!C642,$N$1,"d")</f>
        <v>453</v>
      </c>
      <c r="D642" s="5">
        <v>2.0</v>
      </c>
      <c r="E642" s="16">
        <v>44.6</v>
      </c>
      <c r="F642" s="5">
        <f>VLOOKUP(C642,'Customer Segmenation on RFM Sco'!$P$4:$Q$8,2,1)</f>
        <v>3</v>
      </c>
      <c r="G642" s="5">
        <f>VLOOKUP(D642,'Customer Segmenation on RFM Sco'!$P$11:$Q$15,2,1)</f>
        <v>3</v>
      </c>
      <c r="H642" s="5">
        <f>VLOOKUP(E642,'Customer Segmenation on RFM Sco'!$P$18:$Q$22,2,1)</f>
        <v>3</v>
      </c>
      <c r="I642" s="5" t="str">
        <f t="shared" si="1"/>
        <v>333</v>
      </c>
      <c r="J642" s="5" t="str">
        <f>VLOOKUP('Customer Segmenation on RFM Sco'!J642,'RF Mapping'!$A$1:$B$26,2,0)</f>
        <v>Need Attention</v>
      </c>
    </row>
    <row r="643" ht="15.75" customHeight="1">
      <c r="A643" s="5">
        <v>13924.0</v>
      </c>
      <c r="B643" s="5" t="str">
        <f>VLOOKUP(A643,'Customer Details'!$A$1:$B$3264,2,0)</f>
        <v>China</v>
      </c>
      <c r="C643" s="5">
        <f>DATEDIF('Customer Segmenation on RFM Sco'!C643,$N$1,"d")</f>
        <v>548</v>
      </c>
      <c r="D643" s="5">
        <v>1.0</v>
      </c>
      <c r="E643" s="16">
        <v>5.04</v>
      </c>
      <c r="F643" s="5">
        <f>VLOOKUP(C643,'Customer Segmenation on RFM Sco'!$P$4:$Q$8,2,1)</f>
        <v>2</v>
      </c>
      <c r="G643" s="5">
        <f>VLOOKUP(D643,'Customer Segmenation on RFM Sco'!$P$11:$Q$15,2,1)</f>
        <v>2</v>
      </c>
      <c r="H643" s="5">
        <f>VLOOKUP(E643,'Customer Segmenation on RFM Sco'!$P$18:$Q$22,2,1)</f>
        <v>1</v>
      </c>
      <c r="I643" s="5" t="str">
        <f t="shared" si="1"/>
        <v>221</v>
      </c>
      <c r="J643" s="5" t="str">
        <f>VLOOKUP('Customer Segmenation on RFM Sco'!J643,'RF Mapping'!$A$1:$B$26,2,0)</f>
        <v>Hibernating</v>
      </c>
    </row>
    <row r="644" ht="15.75" customHeight="1">
      <c r="A644" s="5">
        <v>13925.0</v>
      </c>
      <c r="B644" s="5" t="str">
        <f>VLOOKUP(A644,'Customer Details'!$A$1:$B$3264,2,0)</f>
        <v>India</v>
      </c>
      <c r="C644" s="5">
        <f>DATEDIF('Customer Segmenation on RFM Sco'!C644,$N$1,"d")</f>
        <v>377</v>
      </c>
      <c r="D644" s="5">
        <v>5.0</v>
      </c>
      <c r="E644" s="16">
        <v>342.08000000000004</v>
      </c>
      <c r="F644" s="5">
        <f>VLOOKUP(C644,'Customer Segmenation on RFM Sco'!$P$4:$Q$8,2,1)</f>
        <v>5</v>
      </c>
      <c r="G644" s="5">
        <f>VLOOKUP(D644,'Customer Segmenation on RFM Sco'!$P$11:$Q$15,2,1)</f>
        <v>4</v>
      </c>
      <c r="H644" s="5">
        <f>VLOOKUP(E644,'Customer Segmenation on RFM Sco'!$P$18:$Q$22,2,1)</f>
        <v>4</v>
      </c>
      <c r="I644" s="5" t="str">
        <f t="shared" si="1"/>
        <v>544</v>
      </c>
      <c r="J644" s="5" t="str">
        <f>VLOOKUP('Customer Segmenation on RFM Sco'!J644,'RF Mapping'!$A$1:$B$26,2,0)</f>
        <v>Champions</v>
      </c>
    </row>
    <row r="645" ht="15.75" customHeight="1">
      <c r="A645" s="5">
        <v>13926.0</v>
      </c>
      <c r="B645" s="5" t="str">
        <f>VLOOKUP(A645,'Customer Details'!$A$1:$B$3264,2,0)</f>
        <v>USA</v>
      </c>
      <c r="C645" s="5">
        <f>DATEDIF('Customer Segmenation on RFM Sco'!C645,$N$1,"d")</f>
        <v>385</v>
      </c>
      <c r="D645" s="5">
        <v>1.0</v>
      </c>
      <c r="E645" s="16">
        <v>17.0</v>
      </c>
      <c r="F645" s="5">
        <f>VLOOKUP(C645,'Customer Segmenation on RFM Sco'!$P$4:$Q$8,2,1)</f>
        <v>4</v>
      </c>
      <c r="G645" s="5">
        <f>VLOOKUP(D645,'Customer Segmenation on RFM Sco'!$P$11:$Q$15,2,1)</f>
        <v>2</v>
      </c>
      <c r="H645" s="5">
        <f>VLOOKUP(E645,'Customer Segmenation on RFM Sco'!$P$18:$Q$22,2,1)</f>
        <v>2</v>
      </c>
      <c r="I645" s="5" t="str">
        <f t="shared" si="1"/>
        <v>422</v>
      </c>
      <c r="J645" s="5" t="str">
        <f>VLOOKUP('Customer Segmenation on RFM Sco'!J645,'RF Mapping'!$A$1:$B$26,2,0)</f>
        <v>Potential Loyalists</v>
      </c>
    </row>
    <row r="646" ht="15.75" customHeight="1">
      <c r="A646" s="5">
        <v>13927.0</v>
      </c>
      <c r="B646" s="5" t="str">
        <f>VLOOKUP(A646,'Customer Details'!$A$1:$B$3264,2,0)</f>
        <v>United Kingdom</v>
      </c>
      <c r="C646" s="5">
        <f>DATEDIF('Customer Segmenation on RFM Sco'!C646,$N$1,"d")</f>
        <v>399</v>
      </c>
      <c r="D646" s="5">
        <v>3.0</v>
      </c>
      <c r="E646" s="16">
        <v>57.449999999999996</v>
      </c>
      <c r="F646" s="5">
        <f>VLOOKUP(C646,'Customer Segmenation on RFM Sco'!$P$4:$Q$8,2,1)</f>
        <v>4</v>
      </c>
      <c r="G646" s="5">
        <f>VLOOKUP(D646,'Customer Segmenation on RFM Sco'!$P$11:$Q$15,2,1)</f>
        <v>4</v>
      </c>
      <c r="H646" s="5">
        <f>VLOOKUP(E646,'Customer Segmenation on RFM Sco'!$P$18:$Q$22,2,1)</f>
        <v>3</v>
      </c>
      <c r="I646" s="5" t="str">
        <f t="shared" si="1"/>
        <v>443</v>
      </c>
      <c r="J646" s="5" t="str">
        <f>VLOOKUP('Customer Segmenation on RFM Sco'!J646,'RF Mapping'!$A$1:$B$26,2,0)</f>
        <v>Loyal Customers</v>
      </c>
    </row>
    <row r="647" ht="15.75" customHeight="1">
      <c r="A647" s="5">
        <v>13928.0</v>
      </c>
      <c r="B647" s="5" t="str">
        <f>VLOOKUP(A647,'Customer Details'!$A$1:$B$3264,2,0)</f>
        <v>India</v>
      </c>
      <c r="C647" s="5">
        <f>DATEDIF('Customer Segmenation on RFM Sco'!C647,$N$1,"d")</f>
        <v>564</v>
      </c>
      <c r="D647" s="5">
        <v>1.0</v>
      </c>
      <c r="E647" s="16">
        <v>12.75</v>
      </c>
      <c r="F647" s="5">
        <f>VLOOKUP(C647,'Customer Segmenation on RFM Sco'!$P$4:$Q$8,2,1)</f>
        <v>2</v>
      </c>
      <c r="G647" s="5">
        <f>VLOOKUP(D647,'Customer Segmenation on RFM Sco'!$P$11:$Q$15,2,1)</f>
        <v>2</v>
      </c>
      <c r="H647" s="5">
        <f>VLOOKUP(E647,'Customer Segmenation on RFM Sco'!$P$18:$Q$22,2,1)</f>
        <v>1</v>
      </c>
      <c r="I647" s="5" t="str">
        <f t="shared" si="1"/>
        <v>221</v>
      </c>
      <c r="J647" s="5" t="str">
        <f>VLOOKUP('Customer Segmenation on RFM Sco'!J647,'RF Mapping'!$A$1:$B$26,2,0)</f>
        <v>Hibernating</v>
      </c>
    </row>
    <row r="648" ht="15.75" customHeight="1">
      <c r="A648" s="5">
        <v>13929.0</v>
      </c>
      <c r="B648" s="5" t="str">
        <f>VLOOKUP(A648,'Customer Details'!$A$1:$B$3264,2,0)</f>
        <v>India</v>
      </c>
      <c r="C648" s="5">
        <f>DATEDIF('Customer Segmenation on RFM Sco'!C648,$N$1,"d")</f>
        <v>421</v>
      </c>
      <c r="D648" s="5">
        <v>3.0</v>
      </c>
      <c r="E648" s="16">
        <v>142.11</v>
      </c>
      <c r="F648" s="5">
        <f>VLOOKUP(C648,'Customer Segmenation on RFM Sco'!$P$4:$Q$8,2,1)</f>
        <v>4</v>
      </c>
      <c r="G648" s="5">
        <f>VLOOKUP(D648,'Customer Segmenation on RFM Sco'!$P$11:$Q$15,2,1)</f>
        <v>4</v>
      </c>
      <c r="H648" s="5">
        <f>VLOOKUP(E648,'Customer Segmenation on RFM Sco'!$P$18:$Q$22,2,1)</f>
        <v>4</v>
      </c>
      <c r="I648" s="5" t="str">
        <f t="shared" si="1"/>
        <v>444</v>
      </c>
      <c r="J648" s="5" t="str">
        <f>VLOOKUP('Customer Segmenation on RFM Sco'!J648,'RF Mapping'!$A$1:$B$26,2,0)</f>
        <v>Loyal Customers</v>
      </c>
    </row>
    <row r="649" ht="15.75" customHeight="1">
      <c r="A649" s="5">
        <v>13931.0</v>
      </c>
      <c r="B649" s="5" t="str">
        <f>VLOOKUP(A649,'Customer Details'!$A$1:$B$3264,2,0)</f>
        <v>United Kingdom</v>
      </c>
      <c r="C649" s="5">
        <f>DATEDIF('Customer Segmenation on RFM Sco'!C649,$N$1,"d")</f>
        <v>361</v>
      </c>
      <c r="D649" s="5">
        <v>3.0</v>
      </c>
      <c r="E649" s="16">
        <v>785.2</v>
      </c>
      <c r="F649" s="5">
        <f>VLOOKUP(C649,'Customer Segmenation on RFM Sco'!$P$4:$Q$8,2,1)</f>
        <v>5</v>
      </c>
      <c r="G649" s="5">
        <f>VLOOKUP(D649,'Customer Segmenation on RFM Sco'!$P$11:$Q$15,2,1)</f>
        <v>4</v>
      </c>
      <c r="H649" s="5">
        <f>VLOOKUP(E649,'Customer Segmenation on RFM Sco'!$P$18:$Q$22,2,1)</f>
        <v>4</v>
      </c>
      <c r="I649" s="5" t="str">
        <f t="shared" si="1"/>
        <v>544</v>
      </c>
      <c r="J649" s="5" t="str">
        <f>VLOOKUP('Customer Segmenation on RFM Sco'!J649,'RF Mapping'!$A$1:$B$26,2,0)</f>
        <v>Champions</v>
      </c>
    </row>
    <row r="650" ht="15.75" customHeight="1">
      <c r="A650" s="5">
        <v>13934.0</v>
      </c>
      <c r="B650" s="5" t="str">
        <f>VLOOKUP(A650,'Customer Details'!$A$1:$B$3264,2,0)</f>
        <v>China</v>
      </c>
      <c r="C650" s="5">
        <f>DATEDIF('Customer Segmenation on RFM Sco'!C650,$N$1,"d")</f>
        <v>357</v>
      </c>
      <c r="D650" s="5">
        <v>1.0</v>
      </c>
      <c r="E650" s="16">
        <v>17.700000000000003</v>
      </c>
      <c r="F650" s="5">
        <f>VLOOKUP(C650,'Customer Segmenation on RFM Sco'!$P$4:$Q$8,2,1)</f>
        <v>5</v>
      </c>
      <c r="G650" s="5">
        <f>VLOOKUP(D650,'Customer Segmenation on RFM Sco'!$P$11:$Q$15,2,1)</f>
        <v>2</v>
      </c>
      <c r="H650" s="5">
        <f>VLOOKUP(E650,'Customer Segmenation on RFM Sco'!$P$18:$Q$22,2,1)</f>
        <v>2</v>
      </c>
      <c r="I650" s="5" t="str">
        <f t="shared" si="1"/>
        <v>522</v>
      </c>
      <c r="J650" s="5" t="str">
        <f>VLOOKUP('Customer Segmenation on RFM Sco'!J650,'RF Mapping'!$A$1:$B$26,2,0)</f>
        <v>Potential Loyalists</v>
      </c>
    </row>
    <row r="651" ht="15.75" customHeight="1">
      <c r="A651" s="5">
        <v>13936.0</v>
      </c>
      <c r="B651" s="5" t="str">
        <f>VLOOKUP(A651,'Customer Details'!$A$1:$B$3264,2,0)</f>
        <v>Australia</v>
      </c>
      <c r="C651" s="5">
        <f>DATEDIF('Customer Segmenation on RFM Sco'!C651,$N$1,"d")</f>
        <v>687</v>
      </c>
      <c r="D651" s="5">
        <v>1.0</v>
      </c>
      <c r="E651" s="16">
        <v>3.0</v>
      </c>
      <c r="F651" s="5">
        <f>VLOOKUP(C651,'Customer Segmenation on RFM Sco'!$P$4:$Q$8,2,1)</f>
        <v>2</v>
      </c>
      <c r="G651" s="5">
        <f>VLOOKUP(D651,'Customer Segmenation on RFM Sco'!$P$11:$Q$15,2,1)</f>
        <v>2</v>
      </c>
      <c r="H651" s="5">
        <f>VLOOKUP(E651,'Customer Segmenation on RFM Sco'!$P$18:$Q$22,2,1)</f>
        <v>1</v>
      </c>
      <c r="I651" s="5" t="str">
        <f t="shared" si="1"/>
        <v>221</v>
      </c>
      <c r="J651" s="5" t="str">
        <f>VLOOKUP('Customer Segmenation on RFM Sco'!J651,'RF Mapping'!$A$1:$B$26,2,0)</f>
        <v>Hibernating</v>
      </c>
    </row>
    <row r="652" ht="15.75" customHeight="1">
      <c r="A652" s="5">
        <v>13939.0</v>
      </c>
      <c r="B652" s="5" t="str">
        <f>VLOOKUP(A652,'Customer Details'!$A$1:$B$3264,2,0)</f>
        <v>China</v>
      </c>
      <c r="C652" s="5">
        <f>DATEDIF('Customer Segmenation on RFM Sco'!C652,$N$1,"d")</f>
        <v>372</v>
      </c>
      <c r="D652" s="5">
        <v>2.0</v>
      </c>
      <c r="E652" s="16">
        <v>34.0</v>
      </c>
      <c r="F652" s="5">
        <f>VLOOKUP(C652,'Customer Segmenation on RFM Sco'!$P$4:$Q$8,2,1)</f>
        <v>5</v>
      </c>
      <c r="G652" s="5">
        <f>VLOOKUP(D652,'Customer Segmenation on RFM Sco'!$P$11:$Q$15,2,1)</f>
        <v>3</v>
      </c>
      <c r="H652" s="5">
        <f>VLOOKUP(E652,'Customer Segmenation on RFM Sco'!$P$18:$Q$22,2,1)</f>
        <v>3</v>
      </c>
      <c r="I652" s="5" t="str">
        <f t="shared" si="1"/>
        <v>533</v>
      </c>
      <c r="J652" s="5" t="str">
        <f>VLOOKUP('Customer Segmenation on RFM Sco'!J652,'RF Mapping'!$A$1:$B$26,2,0)</f>
        <v>Potential Loyalists</v>
      </c>
    </row>
    <row r="653" ht="15.75" customHeight="1">
      <c r="A653" s="5">
        <v>13940.0</v>
      </c>
      <c r="B653" s="5" t="str">
        <f>VLOOKUP(A653,'Customer Details'!$A$1:$B$3264,2,0)</f>
        <v>India</v>
      </c>
      <c r="C653" s="5">
        <f>DATEDIF('Customer Segmenation on RFM Sco'!C653,$N$1,"d")</f>
        <v>357</v>
      </c>
      <c r="D653" s="5">
        <v>22.0</v>
      </c>
      <c r="E653" s="16">
        <v>3361.1099999999988</v>
      </c>
      <c r="F653" s="5">
        <f>VLOOKUP(C653,'Customer Segmenation on RFM Sco'!$P$4:$Q$8,2,1)</f>
        <v>5</v>
      </c>
      <c r="G653" s="5">
        <f>VLOOKUP(D653,'Customer Segmenation on RFM Sco'!$P$11:$Q$15,2,1)</f>
        <v>4</v>
      </c>
      <c r="H653" s="5">
        <f>VLOOKUP(E653,'Customer Segmenation on RFM Sco'!$P$18:$Q$22,2,1)</f>
        <v>4</v>
      </c>
      <c r="I653" s="5" t="str">
        <f t="shared" si="1"/>
        <v>544</v>
      </c>
      <c r="J653" s="5" t="str">
        <f>VLOOKUP('Customer Segmenation on RFM Sco'!J653,'RF Mapping'!$A$1:$B$26,2,0)</f>
        <v>Champions</v>
      </c>
    </row>
    <row r="654" ht="15.75" customHeight="1">
      <c r="A654" s="5">
        <v>13941.0</v>
      </c>
      <c r="B654" s="5" t="str">
        <f>VLOOKUP(A654,'Customer Details'!$A$1:$B$3264,2,0)</f>
        <v>Australia</v>
      </c>
      <c r="C654" s="5">
        <f>DATEDIF('Customer Segmenation on RFM Sco'!C654,$N$1,"d")</f>
        <v>362</v>
      </c>
      <c r="D654" s="5">
        <v>7.0</v>
      </c>
      <c r="E654" s="16">
        <v>394.2</v>
      </c>
      <c r="F654" s="5">
        <f>VLOOKUP(C654,'Customer Segmenation on RFM Sco'!$P$4:$Q$8,2,1)</f>
        <v>5</v>
      </c>
      <c r="G654" s="5">
        <f>VLOOKUP(D654,'Customer Segmenation on RFM Sco'!$P$11:$Q$15,2,1)</f>
        <v>4</v>
      </c>
      <c r="H654" s="5">
        <f>VLOOKUP(E654,'Customer Segmenation on RFM Sco'!$P$18:$Q$22,2,1)</f>
        <v>4</v>
      </c>
      <c r="I654" s="5" t="str">
        <f t="shared" si="1"/>
        <v>544</v>
      </c>
      <c r="J654" s="5" t="str">
        <f>VLOOKUP('Customer Segmenation on RFM Sco'!J654,'RF Mapping'!$A$1:$B$26,2,0)</f>
        <v>Champions</v>
      </c>
    </row>
    <row r="655" ht="15.75" customHeight="1">
      <c r="A655" s="5">
        <v>13946.0</v>
      </c>
      <c r="B655" s="5" t="str">
        <f>VLOOKUP(A655,'Customer Details'!$A$1:$B$3264,2,0)</f>
        <v>India</v>
      </c>
      <c r="C655" s="5">
        <f>DATEDIF('Customer Segmenation on RFM Sco'!C655,$N$1,"d")</f>
        <v>459</v>
      </c>
      <c r="D655" s="5">
        <v>1.0</v>
      </c>
      <c r="E655" s="16">
        <v>1.25</v>
      </c>
      <c r="F655" s="5">
        <f>VLOOKUP(C655,'Customer Segmenation on RFM Sco'!$P$4:$Q$8,2,1)</f>
        <v>3</v>
      </c>
      <c r="G655" s="5">
        <f>VLOOKUP(D655,'Customer Segmenation on RFM Sco'!$P$11:$Q$15,2,1)</f>
        <v>2</v>
      </c>
      <c r="H655" s="5">
        <f>VLOOKUP(E655,'Customer Segmenation on RFM Sco'!$P$18:$Q$22,2,1)</f>
        <v>1</v>
      </c>
      <c r="I655" s="5" t="str">
        <f t="shared" si="1"/>
        <v>321</v>
      </c>
      <c r="J655" s="5" t="str">
        <f>VLOOKUP('Customer Segmenation on RFM Sco'!J655,'RF Mapping'!$A$1:$B$26,2,0)</f>
        <v>About to Sleep</v>
      </c>
    </row>
    <row r="656" ht="15.75" customHeight="1">
      <c r="A656" s="5">
        <v>13949.0</v>
      </c>
      <c r="B656" s="5" t="str">
        <f>VLOOKUP(A656,'Customer Details'!$A$1:$B$3264,2,0)</f>
        <v>United Kingdom</v>
      </c>
      <c r="C656" s="5">
        <f>DATEDIF('Customer Segmenation on RFM Sco'!C656,$N$1,"d")</f>
        <v>656</v>
      </c>
      <c r="D656" s="5">
        <v>1.0</v>
      </c>
      <c r="E656" s="16">
        <v>29.85</v>
      </c>
      <c r="F656" s="5">
        <f>VLOOKUP(C656,'Customer Segmenation on RFM Sco'!$P$4:$Q$8,2,1)</f>
        <v>2</v>
      </c>
      <c r="G656" s="5">
        <f>VLOOKUP(D656,'Customer Segmenation on RFM Sco'!$P$11:$Q$15,2,1)</f>
        <v>2</v>
      </c>
      <c r="H656" s="5">
        <f>VLOOKUP(E656,'Customer Segmenation on RFM Sco'!$P$18:$Q$22,2,1)</f>
        <v>2</v>
      </c>
      <c r="I656" s="5" t="str">
        <f t="shared" si="1"/>
        <v>222</v>
      </c>
      <c r="J656" s="5" t="str">
        <f>VLOOKUP('Customer Segmenation on RFM Sco'!J656,'RF Mapping'!$A$1:$B$26,2,0)</f>
        <v>Hibernating</v>
      </c>
    </row>
    <row r="657" ht="15.75" customHeight="1">
      <c r="A657" s="5">
        <v>13950.0</v>
      </c>
      <c r="B657" s="5" t="str">
        <f>VLOOKUP(A657,'Customer Details'!$A$1:$B$3264,2,0)</f>
        <v>China</v>
      </c>
      <c r="C657" s="5">
        <f>DATEDIF('Customer Segmenation on RFM Sco'!C657,$N$1,"d")</f>
        <v>426</v>
      </c>
      <c r="D657" s="5">
        <v>3.0</v>
      </c>
      <c r="E657" s="16">
        <v>69.05</v>
      </c>
      <c r="F657" s="5">
        <f>VLOOKUP(C657,'Customer Segmenation on RFM Sco'!$P$4:$Q$8,2,1)</f>
        <v>4</v>
      </c>
      <c r="G657" s="5">
        <f>VLOOKUP(D657,'Customer Segmenation on RFM Sco'!$P$11:$Q$15,2,1)</f>
        <v>4</v>
      </c>
      <c r="H657" s="5">
        <f>VLOOKUP(E657,'Customer Segmenation on RFM Sco'!$P$18:$Q$22,2,1)</f>
        <v>3</v>
      </c>
      <c r="I657" s="5" t="str">
        <f t="shared" si="1"/>
        <v>443</v>
      </c>
      <c r="J657" s="5" t="str">
        <f>VLOOKUP('Customer Segmenation on RFM Sco'!J657,'RF Mapping'!$A$1:$B$26,2,0)</f>
        <v>Loyal Customers</v>
      </c>
    </row>
    <row r="658" ht="15.75" customHeight="1">
      <c r="A658" s="5">
        <v>13951.0</v>
      </c>
      <c r="B658" s="5" t="str">
        <f>VLOOKUP(A658,'Customer Details'!$A$1:$B$3264,2,0)</f>
        <v>Australia</v>
      </c>
      <c r="C658" s="5">
        <f>DATEDIF('Customer Segmenation on RFM Sco'!C658,$N$1,"d")</f>
        <v>727</v>
      </c>
      <c r="D658" s="5">
        <v>1.0</v>
      </c>
      <c r="E658" s="16">
        <v>26.4</v>
      </c>
      <c r="F658" s="5">
        <f>VLOOKUP(C658,'Customer Segmenation on RFM Sco'!$P$4:$Q$8,2,1)</f>
        <v>1</v>
      </c>
      <c r="G658" s="5">
        <f>VLOOKUP(D658,'Customer Segmenation on RFM Sco'!$P$11:$Q$15,2,1)</f>
        <v>2</v>
      </c>
      <c r="H658" s="5">
        <f>VLOOKUP(E658,'Customer Segmenation on RFM Sco'!$P$18:$Q$22,2,1)</f>
        <v>2</v>
      </c>
      <c r="I658" s="5" t="str">
        <f t="shared" si="1"/>
        <v>122</v>
      </c>
      <c r="J658" s="5" t="str">
        <f>VLOOKUP('Customer Segmenation on RFM Sco'!J658,'RF Mapping'!$A$1:$B$26,2,0)</f>
        <v>Hibernating</v>
      </c>
    </row>
    <row r="659" ht="15.75" customHeight="1">
      <c r="A659" s="5">
        <v>13952.0</v>
      </c>
      <c r="B659" s="5" t="str">
        <f>VLOOKUP(A659,'Customer Details'!$A$1:$B$3264,2,0)</f>
        <v>Australia</v>
      </c>
      <c r="C659" s="5">
        <f>DATEDIF('Customer Segmenation on RFM Sco'!C659,$N$1,"d")</f>
        <v>536</v>
      </c>
      <c r="D659" s="5">
        <v>1.0</v>
      </c>
      <c r="E659" s="16">
        <v>15.600000000000001</v>
      </c>
      <c r="F659" s="5">
        <f>VLOOKUP(C659,'Customer Segmenation on RFM Sco'!$P$4:$Q$8,2,1)</f>
        <v>3</v>
      </c>
      <c r="G659" s="5">
        <f>VLOOKUP(D659,'Customer Segmenation on RFM Sco'!$P$11:$Q$15,2,1)</f>
        <v>2</v>
      </c>
      <c r="H659" s="5">
        <f>VLOOKUP(E659,'Customer Segmenation on RFM Sco'!$P$18:$Q$22,2,1)</f>
        <v>2</v>
      </c>
      <c r="I659" s="5" t="str">
        <f t="shared" si="1"/>
        <v>322</v>
      </c>
      <c r="J659" s="5" t="str">
        <f>VLOOKUP('Customer Segmenation on RFM Sco'!J659,'RF Mapping'!$A$1:$B$26,2,0)</f>
        <v>About to Sleep</v>
      </c>
    </row>
    <row r="660" ht="15.75" customHeight="1">
      <c r="A660" s="5">
        <v>13953.0</v>
      </c>
      <c r="B660" s="5" t="str">
        <f>VLOOKUP(A660,'Customer Details'!$A$1:$B$3264,2,0)</f>
        <v>Australia</v>
      </c>
      <c r="C660" s="5">
        <f>DATEDIF('Customer Segmenation on RFM Sco'!C660,$N$1,"d")</f>
        <v>578</v>
      </c>
      <c r="D660" s="5">
        <v>2.0</v>
      </c>
      <c r="E660" s="16">
        <v>54.50000000000001</v>
      </c>
      <c r="F660" s="5">
        <f>VLOOKUP(C660,'Customer Segmenation on RFM Sco'!$P$4:$Q$8,2,1)</f>
        <v>2</v>
      </c>
      <c r="G660" s="5">
        <f>VLOOKUP(D660,'Customer Segmenation on RFM Sco'!$P$11:$Q$15,2,1)</f>
        <v>3</v>
      </c>
      <c r="H660" s="5">
        <f>VLOOKUP(E660,'Customer Segmenation on RFM Sco'!$P$18:$Q$22,2,1)</f>
        <v>3</v>
      </c>
      <c r="I660" s="5" t="str">
        <f t="shared" si="1"/>
        <v>233</v>
      </c>
      <c r="J660" s="5" t="str">
        <f>VLOOKUP('Customer Segmenation on RFM Sco'!J660,'RF Mapping'!$A$1:$B$26,2,0)</f>
        <v>At Risk</v>
      </c>
    </row>
    <row r="661" ht="15.75" customHeight="1">
      <c r="A661" s="5">
        <v>13954.0</v>
      </c>
      <c r="B661" s="5" t="str">
        <f>VLOOKUP(A661,'Customer Details'!$A$1:$B$3264,2,0)</f>
        <v>China</v>
      </c>
      <c r="C661" s="5">
        <f>DATEDIF('Customer Segmenation on RFM Sco'!C661,$N$1,"d")</f>
        <v>625</v>
      </c>
      <c r="D661" s="5">
        <v>2.0</v>
      </c>
      <c r="E661" s="16">
        <v>65.30000000000001</v>
      </c>
      <c r="F661" s="5">
        <f>VLOOKUP(C661,'Customer Segmenation on RFM Sco'!$P$4:$Q$8,2,1)</f>
        <v>2</v>
      </c>
      <c r="G661" s="5">
        <f>VLOOKUP(D661,'Customer Segmenation on RFM Sco'!$P$11:$Q$15,2,1)</f>
        <v>3</v>
      </c>
      <c r="H661" s="5">
        <f>VLOOKUP(E661,'Customer Segmenation on RFM Sco'!$P$18:$Q$22,2,1)</f>
        <v>3</v>
      </c>
      <c r="I661" s="5" t="str">
        <f t="shared" si="1"/>
        <v>233</v>
      </c>
      <c r="J661" s="5" t="str">
        <f>VLOOKUP('Customer Segmenation on RFM Sco'!J661,'RF Mapping'!$A$1:$B$26,2,0)</f>
        <v>At Risk</v>
      </c>
    </row>
    <row r="662" ht="15.75" customHeight="1">
      <c r="A662" s="5">
        <v>13955.0</v>
      </c>
      <c r="B662" s="5" t="str">
        <f>VLOOKUP(A662,'Customer Details'!$A$1:$B$3264,2,0)</f>
        <v>Australia</v>
      </c>
      <c r="C662" s="5">
        <f>DATEDIF('Customer Segmenation on RFM Sco'!C662,$N$1,"d")</f>
        <v>376</v>
      </c>
      <c r="D662" s="5">
        <v>6.0</v>
      </c>
      <c r="E662" s="16">
        <v>161.95000000000002</v>
      </c>
      <c r="F662" s="5">
        <f>VLOOKUP(C662,'Customer Segmenation on RFM Sco'!$P$4:$Q$8,2,1)</f>
        <v>5</v>
      </c>
      <c r="G662" s="5">
        <f>VLOOKUP(D662,'Customer Segmenation on RFM Sco'!$P$11:$Q$15,2,1)</f>
        <v>4</v>
      </c>
      <c r="H662" s="5">
        <f>VLOOKUP(E662,'Customer Segmenation on RFM Sco'!$P$18:$Q$22,2,1)</f>
        <v>4</v>
      </c>
      <c r="I662" s="5" t="str">
        <f t="shared" si="1"/>
        <v>544</v>
      </c>
      <c r="J662" s="5" t="str">
        <f>VLOOKUP('Customer Segmenation on RFM Sco'!J662,'RF Mapping'!$A$1:$B$26,2,0)</f>
        <v>Champions</v>
      </c>
    </row>
    <row r="663" ht="15.75" customHeight="1">
      <c r="A663" s="5">
        <v>13956.0</v>
      </c>
      <c r="B663" s="5" t="str">
        <f>VLOOKUP(A663,'Customer Details'!$A$1:$B$3264,2,0)</f>
        <v>USA</v>
      </c>
      <c r="C663" s="5">
        <f>DATEDIF('Customer Segmenation on RFM Sco'!C663,$N$1,"d")</f>
        <v>677</v>
      </c>
      <c r="D663" s="5">
        <v>1.0</v>
      </c>
      <c r="E663" s="16">
        <v>27.599999999999998</v>
      </c>
      <c r="F663" s="5">
        <f>VLOOKUP(C663,'Customer Segmenation on RFM Sco'!$P$4:$Q$8,2,1)</f>
        <v>2</v>
      </c>
      <c r="G663" s="5">
        <f>VLOOKUP(D663,'Customer Segmenation on RFM Sco'!$P$11:$Q$15,2,1)</f>
        <v>2</v>
      </c>
      <c r="H663" s="5">
        <f>VLOOKUP(E663,'Customer Segmenation on RFM Sco'!$P$18:$Q$22,2,1)</f>
        <v>2</v>
      </c>
      <c r="I663" s="5" t="str">
        <f t="shared" si="1"/>
        <v>222</v>
      </c>
      <c r="J663" s="5" t="str">
        <f>VLOOKUP('Customer Segmenation on RFM Sco'!J663,'RF Mapping'!$A$1:$B$26,2,0)</f>
        <v>Hibernating</v>
      </c>
    </row>
    <row r="664" ht="15.75" customHeight="1">
      <c r="A664" s="5">
        <v>13958.0</v>
      </c>
      <c r="B664" s="5" t="str">
        <f>VLOOKUP(A664,'Customer Details'!$A$1:$B$3264,2,0)</f>
        <v>United Kingdom</v>
      </c>
      <c r="C664" s="5">
        <f>DATEDIF('Customer Segmenation on RFM Sco'!C664,$N$1,"d")</f>
        <v>428</v>
      </c>
      <c r="D664" s="5">
        <v>3.0</v>
      </c>
      <c r="E664" s="16">
        <v>68.03999999999999</v>
      </c>
      <c r="F664" s="5">
        <f>VLOOKUP(C664,'Customer Segmenation on RFM Sco'!$P$4:$Q$8,2,1)</f>
        <v>4</v>
      </c>
      <c r="G664" s="5">
        <f>VLOOKUP(D664,'Customer Segmenation on RFM Sco'!$P$11:$Q$15,2,1)</f>
        <v>4</v>
      </c>
      <c r="H664" s="5">
        <f>VLOOKUP(E664,'Customer Segmenation on RFM Sco'!$P$18:$Q$22,2,1)</f>
        <v>3</v>
      </c>
      <c r="I664" s="5" t="str">
        <f t="shared" si="1"/>
        <v>443</v>
      </c>
      <c r="J664" s="5" t="str">
        <f>VLOOKUP('Customer Segmenation on RFM Sco'!J664,'RF Mapping'!$A$1:$B$26,2,0)</f>
        <v>Loyal Customers</v>
      </c>
    </row>
    <row r="665" ht="15.75" customHeight="1">
      <c r="A665" s="5">
        <v>13959.0</v>
      </c>
      <c r="B665" s="5" t="str">
        <f>VLOOKUP(A665,'Customer Details'!$A$1:$B$3264,2,0)</f>
        <v>USA</v>
      </c>
      <c r="C665" s="5">
        <f>DATEDIF('Customer Segmenation on RFM Sco'!C665,$N$1,"d")</f>
        <v>516</v>
      </c>
      <c r="D665" s="5">
        <v>1.0</v>
      </c>
      <c r="E665" s="16">
        <v>70.80000000000001</v>
      </c>
      <c r="F665" s="5">
        <f>VLOOKUP(C665,'Customer Segmenation on RFM Sco'!$P$4:$Q$8,2,1)</f>
        <v>3</v>
      </c>
      <c r="G665" s="5">
        <f>VLOOKUP(D665,'Customer Segmenation on RFM Sco'!$P$11:$Q$15,2,1)</f>
        <v>2</v>
      </c>
      <c r="H665" s="5">
        <f>VLOOKUP(E665,'Customer Segmenation on RFM Sco'!$P$18:$Q$22,2,1)</f>
        <v>3</v>
      </c>
      <c r="I665" s="5" t="str">
        <f t="shared" si="1"/>
        <v>323</v>
      </c>
      <c r="J665" s="5" t="str">
        <f>VLOOKUP('Customer Segmenation on RFM Sco'!J665,'RF Mapping'!$A$1:$B$26,2,0)</f>
        <v>About to Sleep</v>
      </c>
    </row>
    <row r="666" ht="15.75" customHeight="1">
      <c r="A666" s="5">
        <v>13963.0</v>
      </c>
      <c r="B666" s="5" t="str">
        <f>VLOOKUP(A666,'Customer Details'!$A$1:$B$3264,2,0)</f>
        <v>China</v>
      </c>
      <c r="C666" s="5">
        <f>DATEDIF('Customer Segmenation on RFM Sco'!C666,$N$1,"d")</f>
        <v>362</v>
      </c>
      <c r="D666" s="5">
        <v>5.0</v>
      </c>
      <c r="E666" s="16">
        <v>91.50000000000001</v>
      </c>
      <c r="F666" s="5">
        <f>VLOOKUP(C666,'Customer Segmenation on RFM Sco'!$P$4:$Q$8,2,1)</f>
        <v>5</v>
      </c>
      <c r="G666" s="5">
        <f>VLOOKUP(D666,'Customer Segmenation on RFM Sco'!$P$11:$Q$15,2,1)</f>
        <v>4</v>
      </c>
      <c r="H666" s="5">
        <f>VLOOKUP(E666,'Customer Segmenation on RFM Sco'!$P$18:$Q$22,2,1)</f>
        <v>4</v>
      </c>
      <c r="I666" s="5" t="str">
        <f t="shared" si="1"/>
        <v>544</v>
      </c>
      <c r="J666" s="5" t="str">
        <f>VLOOKUP('Customer Segmenation on RFM Sco'!J666,'RF Mapping'!$A$1:$B$26,2,0)</f>
        <v>Champions</v>
      </c>
    </row>
    <row r="667" ht="15.75" customHeight="1">
      <c r="A667" s="5">
        <v>13967.0</v>
      </c>
      <c r="B667" s="5" t="str">
        <f>VLOOKUP(A667,'Customer Details'!$A$1:$B$3264,2,0)</f>
        <v>United Kingdom</v>
      </c>
      <c r="C667" s="5">
        <f>DATEDIF('Customer Segmenation on RFM Sco'!C667,$N$1,"d")</f>
        <v>420</v>
      </c>
      <c r="D667" s="5">
        <v>1.0</v>
      </c>
      <c r="E667" s="16">
        <v>26.099999999999998</v>
      </c>
      <c r="F667" s="5">
        <f>VLOOKUP(C667,'Customer Segmenation on RFM Sco'!$P$4:$Q$8,2,1)</f>
        <v>4</v>
      </c>
      <c r="G667" s="5">
        <f>VLOOKUP(D667,'Customer Segmenation on RFM Sco'!$P$11:$Q$15,2,1)</f>
        <v>2</v>
      </c>
      <c r="H667" s="5">
        <f>VLOOKUP(E667,'Customer Segmenation on RFM Sco'!$P$18:$Q$22,2,1)</f>
        <v>2</v>
      </c>
      <c r="I667" s="5" t="str">
        <f t="shared" si="1"/>
        <v>422</v>
      </c>
      <c r="J667" s="5" t="str">
        <f>VLOOKUP('Customer Segmenation on RFM Sco'!J667,'RF Mapping'!$A$1:$B$26,2,0)</f>
        <v>Potential Loyalists</v>
      </c>
    </row>
    <row r="668" ht="15.75" customHeight="1">
      <c r="A668" s="5">
        <v>13969.0</v>
      </c>
      <c r="B668" s="5" t="str">
        <f>VLOOKUP(A668,'Customer Details'!$A$1:$B$3264,2,0)</f>
        <v>USA</v>
      </c>
      <c r="C668" s="5">
        <f>DATEDIF('Customer Segmenation on RFM Sco'!C668,$N$1,"d")</f>
        <v>418</v>
      </c>
      <c r="D668" s="5">
        <v>1.0</v>
      </c>
      <c r="E668" s="16">
        <v>12.5</v>
      </c>
      <c r="F668" s="5">
        <f>VLOOKUP(C668,'Customer Segmenation on RFM Sco'!$P$4:$Q$8,2,1)</f>
        <v>4</v>
      </c>
      <c r="G668" s="5">
        <f>VLOOKUP(D668,'Customer Segmenation on RFM Sco'!$P$11:$Q$15,2,1)</f>
        <v>2</v>
      </c>
      <c r="H668" s="5">
        <f>VLOOKUP(E668,'Customer Segmenation on RFM Sco'!$P$18:$Q$22,2,1)</f>
        <v>1</v>
      </c>
      <c r="I668" s="5" t="str">
        <f t="shared" si="1"/>
        <v>421</v>
      </c>
      <c r="J668" s="5" t="str">
        <f>VLOOKUP('Customer Segmenation on RFM Sco'!J668,'RF Mapping'!$A$1:$B$26,2,0)</f>
        <v>Potential Loyalists</v>
      </c>
    </row>
    <row r="669" ht="15.75" customHeight="1">
      <c r="A669" s="5">
        <v>13971.0</v>
      </c>
      <c r="B669" s="5" t="str">
        <f>VLOOKUP(A669,'Customer Details'!$A$1:$B$3264,2,0)</f>
        <v>USA</v>
      </c>
      <c r="C669" s="5">
        <f>DATEDIF('Customer Segmenation on RFM Sco'!C669,$N$1,"d")</f>
        <v>586</v>
      </c>
      <c r="D669" s="5">
        <v>3.0</v>
      </c>
      <c r="E669" s="16">
        <v>53.43</v>
      </c>
      <c r="F669" s="5">
        <f>VLOOKUP(C669,'Customer Segmenation on RFM Sco'!$P$4:$Q$8,2,1)</f>
        <v>2</v>
      </c>
      <c r="G669" s="5">
        <f>VLOOKUP(D669,'Customer Segmenation on RFM Sco'!$P$11:$Q$15,2,1)</f>
        <v>4</v>
      </c>
      <c r="H669" s="5">
        <f>VLOOKUP(E669,'Customer Segmenation on RFM Sco'!$P$18:$Q$22,2,1)</f>
        <v>3</v>
      </c>
      <c r="I669" s="5" t="str">
        <f t="shared" si="1"/>
        <v>243</v>
      </c>
      <c r="J669" s="5" t="str">
        <f>VLOOKUP('Customer Segmenation on RFM Sco'!J669,'RF Mapping'!$A$1:$B$26,2,0)</f>
        <v>At Risk</v>
      </c>
    </row>
    <row r="670" ht="15.75" customHeight="1">
      <c r="A670" s="5">
        <v>13972.0</v>
      </c>
      <c r="B670" s="5" t="str">
        <f>VLOOKUP(A670,'Customer Details'!$A$1:$B$3264,2,0)</f>
        <v>United Kingdom</v>
      </c>
      <c r="C670" s="5">
        <f>DATEDIF('Customer Segmenation on RFM Sco'!C670,$N$1,"d")</f>
        <v>371</v>
      </c>
      <c r="D670" s="5">
        <v>1.0</v>
      </c>
      <c r="E670" s="16">
        <v>10.4</v>
      </c>
      <c r="F670" s="5">
        <f>VLOOKUP(C670,'Customer Segmenation on RFM Sco'!$P$4:$Q$8,2,1)</f>
        <v>5</v>
      </c>
      <c r="G670" s="5">
        <f>VLOOKUP(D670,'Customer Segmenation on RFM Sco'!$P$11:$Q$15,2,1)</f>
        <v>2</v>
      </c>
      <c r="H670" s="5">
        <f>VLOOKUP(E670,'Customer Segmenation on RFM Sco'!$P$18:$Q$22,2,1)</f>
        <v>1</v>
      </c>
      <c r="I670" s="5" t="str">
        <f t="shared" si="1"/>
        <v>521</v>
      </c>
      <c r="J670" s="5" t="str">
        <f>VLOOKUP('Customer Segmenation on RFM Sco'!J670,'RF Mapping'!$A$1:$B$26,2,0)</f>
        <v>Potential Loyalists</v>
      </c>
    </row>
    <row r="671" ht="15.75" customHeight="1">
      <c r="A671" s="5">
        <v>13973.0</v>
      </c>
      <c r="B671" s="5" t="str">
        <f>VLOOKUP(A671,'Customer Details'!$A$1:$B$3264,2,0)</f>
        <v>USA</v>
      </c>
      <c r="C671" s="5">
        <f>DATEDIF('Customer Segmenation on RFM Sco'!C671,$N$1,"d")</f>
        <v>544</v>
      </c>
      <c r="D671" s="5">
        <v>1.0</v>
      </c>
      <c r="E671" s="16">
        <v>24.75</v>
      </c>
      <c r="F671" s="5">
        <f>VLOOKUP(C671,'Customer Segmenation on RFM Sco'!$P$4:$Q$8,2,1)</f>
        <v>2</v>
      </c>
      <c r="G671" s="5">
        <f>VLOOKUP(D671,'Customer Segmenation on RFM Sco'!$P$11:$Q$15,2,1)</f>
        <v>2</v>
      </c>
      <c r="H671" s="5">
        <f>VLOOKUP(E671,'Customer Segmenation on RFM Sco'!$P$18:$Q$22,2,1)</f>
        <v>2</v>
      </c>
      <c r="I671" s="5" t="str">
        <f t="shared" si="1"/>
        <v>222</v>
      </c>
      <c r="J671" s="5" t="str">
        <f>VLOOKUP('Customer Segmenation on RFM Sco'!J671,'RF Mapping'!$A$1:$B$26,2,0)</f>
        <v>Hibernating</v>
      </c>
    </row>
    <row r="672" ht="15.75" customHeight="1">
      <c r="A672" s="5">
        <v>13975.0</v>
      </c>
      <c r="B672" s="5" t="str">
        <f>VLOOKUP(A672,'Customer Details'!$A$1:$B$3264,2,0)</f>
        <v>Australia</v>
      </c>
      <c r="C672" s="5">
        <f>DATEDIF('Customer Segmenation on RFM Sco'!C672,$N$1,"d")</f>
        <v>587</v>
      </c>
      <c r="D672" s="5">
        <v>3.0</v>
      </c>
      <c r="E672" s="16">
        <v>19.61</v>
      </c>
      <c r="F672" s="5">
        <f>VLOOKUP(C672,'Customer Segmenation on RFM Sco'!$P$4:$Q$8,2,1)</f>
        <v>2</v>
      </c>
      <c r="G672" s="5">
        <f>VLOOKUP(D672,'Customer Segmenation on RFM Sco'!$P$11:$Q$15,2,1)</f>
        <v>4</v>
      </c>
      <c r="H672" s="5">
        <f>VLOOKUP(E672,'Customer Segmenation on RFM Sco'!$P$18:$Q$22,2,1)</f>
        <v>2</v>
      </c>
      <c r="I672" s="5" t="str">
        <f t="shared" si="1"/>
        <v>242</v>
      </c>
      <c r="J672" s="5" t="str">
        <f>VLOOKUP('Customer Segmenation on RFM Sco'!J672,'RF Mapping'!$A$1:$B$26,2,0)</f>
        <v>At Risk</v>
      </c>
    </row>
    <row r="673" ht="15.75" customHeight="1">
      <c r="A673" s="5">
        <v>13976.0</v>
      </c>
      <c r="B673" s="5" t="str">
        <f>VLOOKUP(A673,'Customer Details'!$A$1:$B$3264,2,0)</f>
        <v>Australia</v>
      </c>
      <c r="C673" s="5">
        <f>DATEDIF('Customer Segmenation on RFM Sco'!C673,$N$1,"d")</f>
        <v>482</v>
      </c>
      <c r="D673" s="5">
        <v>2.0</v>
      </c>
      <c r="E673" s="16">
        <v>40.3</v>
      </c>
      <c r="F673" s="5">
        <f>VLOOKUP(C673,'Customer Segmenation on RFM Sco'!$P$4:$Q$8,2,1)</f>
        <v>3</v>
      </c>
      <c r="G673" s="5">
        <f>VLOOKUP(D673,'Customer Segmenation on RFM Sco'!$P$11:$Q$15,2,1)</f>
        <v>3</v>
      </c>
      <c r="H673" s="5">
        <f>VLOOKUP(E673,'Customer Segmenation on RFM Sco'!$P$18:$Q$22,2,1)</f>
        <v>3</v>
      </c>
      <c r="I673" s="5" t="str">
        <f t="shared" si="1"/>
        <v>333</v>
      </c>
      <c r="J673" s="5" t="str">
        <f>VLOOKUP('Customer Segmenation on RFM Sco'!J673,'RF Mapping'!$A$1:$B$26,2,0)</f>
        <v>Need Attention</v>
      </c>
    </row>
    <row r="674" ht="15.75" customHeight="1">
      <c r="A674" s="5">
        <v>13978.0</v>
      </c>
      <c r="B674" s="5" t="str">
        <f>VLOOKUP(A674,'Customer Details'!$A$1:$B$3264,2,0)</f>
        <v>United Kingdom</v>
      </c>
      <c r="C674" s="5">
        <f>DATEDIF('Customer Segmenation on RFM Sco'!C674,$N$1,"d")</f>
        <v>489</v>
      </c>
      <c r="D674" s="5">
        <v>3.0</v>
      </c>
      <c r="E674" s="16">
        <v>127.4</v>
      </c>
      <c r="F674" s="5">
        <f>VLOOKUP(C674,'Customer Segmenation on RFM Sco'!$P$4:$Q$8,2,1)</f>
        <v>3</v>
      </c>
      <c r="G674" s="5">
        <f>VLOOKUP(D674,'Customer Segmenation on RFM Sco'!$P$11:$Q$15,2,1)</f>
        <v>4</v>
      </c>
      <c r="H674" s="5">
        <f>VLOOKUP(E674,'Customer Segmenation on RFM Sco'!$P$18:$Q$22,2,1)</f>
        <v>4</v>
      </c>
      <c r="I674" s="5" t="str">
        <f t="shared" si="1"/>
        <v>344</v>
      </c>
      <c r="J674" s="5" t="str">
        <f>VLOOKUP('Customer Segmenation on RFM Sco'!J674,'RF Mapping'!$A$1:$B$26,2,0)</f>
        <v>Loyal Customers</v>
      </c>
    </row>
    <row r="675" ht="15.75" customHeight="1">
      <c r="A675" s="5">
        <v>13979.0</v>
      </c>
      <c r="B675" s="5" t="str">
        <f>VLOOKUP(A675,'Customer Details'!$A$1:$B$3264,2,0)</f>
        <v>China</v>
      </c>
      <c r="C675" s="5">
        <f>DATEDIF('Customer Segmenation on RFM Sco'!C675,$N$1,"d")</f>
        <v>393</v>
      </c>
      <c r="D675" s="5">
        <v>1.0</v>
      </c>
      <c r="E675" s="16">
        <v>17.0</v>
      </c>
      <c r="F675" s="5">
        <f>VLOOKUP(C675,'Customer Segmenation on RFM Sco'!$P$4:$Q$8,2,1)</f>
        <v>4</v>
      </c>
      <c r="G675" s="5">
        <f>VLOOKUP(D675,'Customer Segmenation on RFM Sco'!$P$11:$Q$15,2,1)</f>
        <v>2</v>
      </c>
      <c r="H675" s="5">
        <f>VLOOKUP(E675,'Customer Segmenation on RFM Sco'!$P$18:$Q$22,2,1)</f>
        <v>2</v>
      </c>
      <c r="I675" s="5" t="str">
        <f t="shared" si="1"/>
        <v>422</v>
      </c>
      <c r="J675" s="5" t="str">
        <f>VLOOKUP('Customer Segmenation on RFM Sco'!J675,'RF Mapping'!$A$1:$B$26,2,0)</f>
        <v>Potential Loyalists</v>
      </c>
    </row>
    <row r="676" ht="15.75" customHeight="1">
      <c r="A676" s="5">
        <v>13982.0</v>
      </c>
      <c r="B676" s="5" t="str">
        <f>VLOOKUP(A676,'Customer Details'!$A$1:$B$3264,2,0)</f>
        <v>India</v>
      </c>
      <c r="C676" s="5">
        <f>DATEDIF('Customer Segmenation on RFM Sco'!C676,$N$1,"d")</f>
        <v>472</v>
      </c>
      <c r="D676" s="5">
        <v>2.0</v>
      </c>
      <c r="E676" s="16">
        <v>85.86</v>
      </c>
      <c r="F676" s="5">
        <f>VLOOKUP(C676,'Customer Segmenation on RFM Sco'!$P$4:$Q$8,2,1)</f>
        <v>3</v>
      </c>
      <c r="G676" s="5">
        <f>VLOOKUP(D676,'Customer Segmenation on RFM Sco'!$P$11:$Q$15,2,1)</f>
        <v>3</v>
      </c>
      <c r="H676" s="5">
        <f>VLOOKUP(E676,'Customer Segmenation on RFM Sco'!$P$18:$Q$22,2,1)</f>
        <v>4</v>
      </c>
      <c r="I676" s="5" t="str">
        <f t="shared" si="1"/>
        <v>334</v>
      </c>
      <c r="J676" s="5" t="str">
        <f>VLOOKUP('Customer Segmenation on RFM Sco'!J676,'RF Mapping'!$A$1:$B$26,2,0)</f>
        <v>Need Attention</v>
      </c>
    </row>
    <row r="677" ht="15.75" customHeight="1">
      <c r="A677" s="5">
        <v>13983.0</v>
      </c>
      <c r="B677" s="5" t="str">
        <f>VLOOKUP(A677,'Customer Details'!$A$1:$B$3264,2,0)</f>
        <v>USA</v>
      </c>
      <c r="C677" s="5">
        <f>DATEDIF('Customer Segmenation on RFM Sco'!C677,$N$1,"d")</f>
        <v>365</v>
      </c>
      <c r="D677" s="5">
        <v>1.0</v>
      </c>
      <c r="E677" s="16">
        <v>12.05</v>
      </c>
      <c r="F677" s="5">
        <f>VLOOKUP(C677,'Customer Segmenation on RFM Sco'!$P$4:$Q$8,2,1)</f>
        <v>5</v>
      </c>
      <c r="G677" s="5">
        <f>VLOOKUP(D677,'Customer Segmenation on RFM Sco'!$P$11:$Q$15,2,1)</f>
        <v>2</v>
      </c>
      <c r="H677" s="5">
        <f>VLOOKUP(E677,'Customer Segmenation on RFM Sco'!$P$18:$Q$22,2,1)</f>
        <v>1</v>
      </c>
      <c r="I677" s="5" t="str">
        <f t="shared" si="1"/>
        <v>521</v>
      </c>
      <c r="J677" s="5" t="str">
        <f>VLOOKUP('Customer Segmenation on RFM Sco'!J677,'RF Mapping'!$A$1:$B$26,2,0)</f>
        <v>Potential Loyalists</v>
      </c>
    </row>
    <row r="678" ht="15.75" customHeight="1">
      <c r="A678" s="5">
        <v>13984.0</v>
      </c>
      <c r="B678" s="5" t="str">
        <f>VLOOKUP(A678,'Customer Details'!$A$1:$B$3264,2,0)</f>
        <v>India</v>
      </c>
      <c r="C678" s="5">
        <f>DATEDIF('Customer Segmenation on RFM Sco'!C678,$N$1,"d")</f>
        <v>622</v>
      </c>
      <c r="D678" s="5">
        <v>2.0</v>
      </c>
      <c r="E678" s="16">
        <v>39.16</v>
      </c>
      <c r="F678" s="5">
        <f>VLOOKUP(C678,'Customer Segmenation on RFM Sco'!$P$4:$Q$8,2,1)</f>
        <v>2</v>
      </c>
      <c r="G678" s="5">
        <f>VLOOKUP(D678,'Customer Segmenation on RFM Sco'!$P$11:$Q$15,2,1)</f>
        <v>3</v>
      </c>
      <c r="H678" s="5">
        <f>VLOOKUP(E678,'Customer Segmenation on RFM Sco'!$P$18:$Q$22,2,1)</f>
        <v>3</v>
      </c>
      <c r="I678" s="5" t="str">
        <f t="shared" si="1"/>
        <v>233</v>
      </c>
      <c r="J678" s="5" t="str">
        <f>VLOOKUP('Customer Segmenation on RFM Sco'!J678,'RF Mapping'!$A$1:$B$26,2,0)</f>
        <v>At Risk</v>
      </c>
    </row>
    <row r="679" ht="15.75" customHeight="1">
      <c r="A679" s="5">
        <v>13985.0</v>
      </c>
      <c r="B679" s="5" t="str">
        <f>VLOOKUP(A679,'Customer Details'!$A$1:$B$3264,2,0)</f>
        <v>China</v>
      </c>
      <c r="C679" s="5">
        <f>DATEDIF('Customer Segmenation on RFM Sco'!C679,$N$1,"d")</f>
        <v>509</v>
      </c>
      <c r="D679" s="5">
        <v>1.0</v>
      </c>
      <c r="E679" s="16">
        <v>30.0</v>
      </c>
      <c r="F679" s="5">
        <f>VLOOKUP(C679,'Customer Segmenation on RFM Sco'!$P$4:$Q$8,2,1)</f>
        <v>3</v>
      </c>
      <c r="G679" s="5">
        <f>VLOOKUP(D679,'Customer Segmenation on RFM Sco'!$P$11:$Q$15,2,1)</f>
        <v>2</v>
      </c>
      <c r="H679" s="5">
        <f>VLOOKUP(E679,'Customer Segmenation on RFM Sco'!$P$18:$Q$22,2,1)</f>
        <v>2</v>
      </c>
      <c r="I679" s="5" t="str">
        <f t="shared" si="1"/>
        <v>322</v>
      </c>
      <c r="J679" s="5" t="str">
        <f>VLOOKUP('Customer Segmenation on RFM Sco'!J679,'RF Mapping'!$A$1:$B$26,2,0)</f>
        <v>About to Sleep</v>
      </c>
    </row>
    <row r="680" ht="15.75" customHeight="1">
      <c r="A680" s="5">
        <v>13988.0</v>
      </c>
      <c r="B680" s="5" t="str">
        <f>VLOOKUP(A680,'Customer Details'!$A$1:$B$3264,2,0)</f>
        <v>USA</v>
      </c>
      <c r="C680" s="5">
        <f>DATEDIF('Customer Segmenation on RFM Sco'!C680,$N$1,"d")</f>
        <v>385</v>
      </c>
      <c r="D680" s="5">
        <v>1.0</v>
      </c>
      <c r="E680" s="16">
        <v>7.800000000000001</v>
      </c>
      <c r="F680" s="5">
        <f>VLOOKUP(C680,'Customer Segmenation on RFM Sco'!$P$4:$Q$8,2,1)</f>
        <v>4</v>
      </c>
      <c r="G680" s="5">
        <f>VLOOKUP(D680,'Customer Segmenation on RFM Sco'!$P$11:$Q$15,2,1)</f>
        <v>2</v>
      </c>
      <c r="H680" s="5">
        <f>VLOOKUP(E680,'Customer Segmenation on RFM Sco'!$P$18:$Q$22,2,1)</f>
        <v>1</v>
      </c>
      <c r="I680" s="5" t="str">
        <f t="shared" si="1"/>
        <v>421</v>
      </c>
      <c r="J680" s="5" t="str">
        <f>VLOOKUP('Customer Segmenation on RFM Sco'!J680,'RF Mapping'!$A$1:$B$26,2,0)</f>
        <v>Potential Loyalists</v>
      </c>
    </row>
    <row r="681" ht="15.75" customHeight="1">
      <c r="A681" s="5">
        <v>13989.0</v>
      </c>
      <c r="B681" s="5" t="str">
        <f>VLOOKUP(A681,'Customer Details'!$A$1:$B$3264,2,0)</f>
        <v>Australia</v>
      </c>
      <c r="C681" s="5">
        <f>DATEDIF('Customer Segmenation on RFM Sco'!C681,$N$1,"d")</f>
        <v>414</v>
      </c>
      <c r="D681" s="5">
        <v>1.0</v>
      </c>
      <c r="E681" s="16">
        <v>3.9</v>
      </c>
      <c r="F681" s="5">
        <f>VLOOKUP(C681,'Customer Segmenation on RFM Sco'!$P$4:$Q$8,2,1)</f>
        <v>4</v>
      </c>
      <c r="G681" s="5">
        <f>VLOOKUP(D681,'Customer Segmenation on RFM Sco'!$P$11:$Q$15,2,1)</f>
        <v>2</v>
      </c>
      <c r="H681" s="5">
        <f>VLOOKUP(E681,'Customer Segmenation on RFM Sco'!$P$18:$Q$22,2,1)</f>
        <v>1</v>
      </c>
      <c r="I681" s="5" t="str">
        <f t="shared" si="1"/>
        <v>421</v>
      </c>
      <c r="J681" s="5" t="str">
        <f>VLOOKUP('Customer Segmenation on RFM Sco'!J681,'RF Mapping'!$A$1:$B$26,2,0)</f>
        <v>Potential Loyalists</v>
      </c>
    </row>
    <row r="682" ht="15.75" customHeight="1">
      <c r="A682" s="5">
        <v>13990.0</v>
      </c>
      <c r="B682" s="5" t="str">
        <f>VLOOKUP(A682,'Customer Details'!$A$1:$B$3264,2,0)</f>
        <v>China</v>
      </c>
      <c r="C682" s="5">
        <f>DATEDIF('Customer Segmenation on RFM Sco'!C682,$N$1,"d")</f>
        <v>397</v>
      </c>
      <c r="D682" s="5">
        <v>1.0</v>
      </c>
      <c r="E682" s="16">
        <v>6.24</v>
      </c>
      <c r="F682" s="5">
        <f>VLOOKUP(C682,'Customer Segmenation on RFM Sco'!$P$4:$Q$8,2,1)</f>
        <v>4</v>
      </c>
      <c r="G682" s="5">
        <f>VLOOKUP(D682,'Customer Segmenation on RFM Sco'!$P$11:$Q$15,2,1)</f>
        <v>2</v>
      </c>
      <c r="H682" s="5">
        <f>VLOOKUP(E682,'Customer Segmenation on RFM Sco'!$P$18:$Q$22,2,1)</f>
        <v>1</v>
      </c>
      <c r="I682" s="5" t="str">
        <f t="shared" si="1"/>
        <v>421</v>
      </c>
      <c r="J682" s="5" t="str">
        <f>VLOOKUP('Customer Segmenation on RFM Sco'!J682,'RF Mapping'!$A$1:$B$26,2,0)</f>
        <v>Potential Loyalists</v>
      </c>
    </row>
    <row r="683" ht="15.75" customHeight="1">
      <c r="A683" s="5">
        <v>13991.0</v>
      </c>
      <c r="B683" s="5" t="str">
        <f>VLOOKUP(A683,'Customer Details'!$A$1:$B$3264,2,0)</f>
        <v>Australia</v>
      </c>
      <c r="C683" s="5">
        <f>DATEDIF('Customer Segmenation on RFM Sco'!C683,$N$1,"d")</f>
        <v>377</v>
      </c>
      <c r="D683" s="5">
        <v>2.0</v>
      </c>
      <c r="E683" s="16">
        <v>23.85</v>
      </c>
      <c r="F683" s="5">
        <f>VLOOKUP(C683,'Customer Segmenation on RFM Sco'!$P$4:$Q$8,2,1)</f>
        <v>5</v>
      </c>
      <c r="G683" s="5">
        <f>VLOOKUP(D683,'Customer Segmenation on RFM Sco'!$P$11:$Q$15,2,1)</f>
        <v>3</v>
      </c>
      <c r="H683" s="5">
        <f>VLOOKUP(E683,'Customer Segmenation on RFM Sco'!$P$18:$Q$22,2,1)</f>
        <v>2</v>
      </c>
      <c r="I683" s="5" t="str">
        <f t="shared" si="1"/>
        <v>532</v>
      </c>
      <c r="J683" s="5" t="str">
        <f>VLOOKUP('Customer Segmenation on RFM Sco'!J683,'RF Mapping'!$A$1:$B$26,2,0)</f>
        <v>Potential Loyalists</v>
      </c>
    </row>
    <row r="684" ht="15.75" customHeight="1">
      <c r="A684" s="5">
        <v>13993.0</v>
      </c>
      <c r="B684" s="5" t="str">
        <f>VLOOKUP(A684,'Customer Details'!$A$1:$B$3264,2,0)</f>
        <v>India</v>
      </c>
      <c r="C684" s="5">
        <f>DATEDIF('Customer Segmenation on RFM Sco'!C684,$N$1,"d")</f>
        <v>523</v>
      </c>
      <c r="D684" s="5">
        <v>2.0</v>
      </c>
      <c r="E684" s="16">
        <v>187.5</v>
      </c>
      <c r="F684" s="5">
        <f>VLOOKUP(C684,'Customer Segmenation on RFM Sco'!$P$4:$Q$8,2,1)</f>
        <v>3</v>
      </c>
      <c r="G684" s="5">
        <f>VLOOKUP(D684,'Customer Segmenation on RFM Sco'!$P$11:$Q$15,2,1)</f>
        <v>3</v>
      </c>
      <c r="H684" s="5">
        <f>VLOOKUP(E684,'Customer Segmenation on RFM Sco'!$P$18:$Q$22,2,1)</f>
        <v>4</v>
      </c>
      <c r="I684" s="5" t="str">
        <f t="shared" si="1"/>
        <v>334</v>
      </c>
      <c r="J684" s="5" t="str">
        <f>VLOOKUP('Customer Segmenation on RFM Sco'!J684,'RF Mapping'!$A$1:$B$26,2,0)</f>
        <v>Need Attention</v>
      </c>
    </row>
    <row r="685" ht="15.75" customHeight="1">
      <c r="A685" s="5">
        <v>13994.0</v>
      </c>
      <c r="B685" s="5" t="str">
        <f>VLOOKUP(A685,'Customer Details'!$A$1:$B$3264,2,0)</f>
        <v>United Kingdom</v>
      </c>
      <c r="C685" s="5">
        <f>DATEDIF('Customer Segmenation on RFM Sco'!C685,$N$1,"d")</f>
        <v>430</v>
      </c>
      <c r="D685" s="5">
        <v>11.0</v>
      </c>
      <c r="E685" s="16">
        <v>407.13000000000005</v>
      </c>
      <c r="F685" s="5">
        <f>VLOOKUP(C685,'Customer Segmenation on RFM Sco'!$P$4:$Q$8,2,1)</f>
        <v>3</v>
      </c>
      <c r="G685" s="5">
        <f>VLOOKUP(D685,'Customer Segmenation on RFM Sco'!$P$11:$Q$15,2,1)</f>
        <v>4</v>
      </c>
      <c r="H685" s="5">
        <f>VLOOKUP(E685,'Customer Segmenation on RFM Sco'!$P$18:$Q$22,2,1)</f>
        <v>4</v>
      </c>
      <c r="I685" s="5" t="str">
        <f t="shared" si="1"/>
        <v>344</v>
      </c>
      <c r="J685" s="5" t="str">
        <f>VLOOKUP('Customer Segmenation on RFM Sco'!J685,'RF Mapping'!$A$1:$B$26,2,0)</f>
        <v>Loyal Customers</v>
      </c>
    </row>
    <row r="686" ht="15.75" customHeight="1">
      <c r="A686" s="5">
        <v>13995.0</v>
      </c>
      <c r="B686" s="5" t="str">
        <f>VLOOKUP(A686,'Customer Details'!$A$1:$B$3264,2,0)</f>
        <v>United Kingdom</v>
      </c>
      <c r="C686" s="5">
        <f>DATEDIF('Customer Segmenation on RFM Sco'!C686,$N$1,"d")</f>
        <v>538</v>
      </c>
      <c r="D686" s="5">
        <v>1.0</v>
      </c>
      <c r="E686" s="16">
        <v>12.48</v>
      </c>
      <c r="F686" s="5">
        <f>VLOOKUP(C686,'Customer Segmenation on RFM Sco'!$P$4:$Q$8,2,1)</f>
        <v>3</v>
      </c>
      <c r="G686" s="5">
        <f>VLOOKUP(D686,'Customer Segmenation on RFM Sco'!$P$11:$Q$15,2,1)</f>
        <v>2</v>
      </c>
      <c r="H686" s="5">
        <f>VLOOKUP(E686,'Customer Segmenation on RFM Sco'!$P$18:$Q$22,2,1)</f>
        <v>1</v>
      </c>
      <c r="I686" s="5" t="str">
        <f t="shared" si="1"/>
        <v>321</v>
      </c>
      <c r="J686" s="5" t="str">
        <f>VLOOKUP('Customer Segmenation on RFM Sco'!J686,'RF Mapping'!$A$1:$B$26,2,0)</f>
        <v>About to Sleep</v>
      </c>
    </row>
    <row r="687" ht="15.75" customHeight="1">
      <c r="A687" s="5">
        <v>13999.0</v>
      </c>
      <c r="B687" s="5" t="str">
        <f>VLOOKUP(A687,'Customer Details'!$A$1:$B$3264,2,0)</f>
        <v>China</v>
      </c>
      <c r="C687" s="5">
        <f>DATEDIF('Customer Segmenation on RFM Sco'!C687,$N$1,"d")</f>
        <v>614</v>
      </c>
      <c r="D687" s="5">
        <v>1.0</v>
      </c>
      <c r="E687" s="16">
        <v>35.400000000000006</v>
      </c>
      <c r="F687" s="5">
        <f>VLOOKUP(C687,'Customer Segmenation on RFM Sco'!$P$4:$Q$8,2,1)</f>
        <v>2</v>
      </c>
      <c r="G687" s="5">
        <f>VLOOKUP(D687,'Customer Segmenation on RFM Sco'!$P$11:$Q$15,2,1)</f>
        <v>2</v>
      </c>
      <c r="H687" s="5">
        <f>VLOOKUP(E687,'Customer Segmenation on RFM Sco'!$P$18:$Q$22,2,1)</f>
        <v>3</v>
      </c>
      <c r="I687" s="5" t="str">
        <f t="shared" si="1"/>
        <v>223</v>
      </c>
      <c r="J687" s="5" t="str">
        <f>VLOOKUP('Customer Segmenation on RFM Sco'!J687,'RF Mapping'!$A$1:$B$26,2,0)</f>
        <v>Hibernating</v>
      </c>
    </row>
    <row r="688" ht="15.75" customHeight="1">
      <c r="A688" s="5">
        <v>14000.0</v>
      </c>
      <c r="B688" s="5" t="str">
        <f>VLOOKUP(A688,'Customer Details'!$A$1:$B$3264,2,0)</f>
        <v>China</v>
      </c>
      <c r="C688" s="5">
        <f>DATEDIF('Customer Segmenation on RFM Sco'!C688,$N$1,"d")</f>
        <v>398</v>
      </c>
      <c r="D688" s="5">
        <v>1.0</v>
      </c>
      <c r="E688" s="16">
        <v>27.700000000000003</v>
      </c>
      <c r="F688" s="5">
        <f>VLOOKUP(C688,'Customer Segmenation on RFM Sco'!$P$4:$Q$8,2,1)</f>
        <v>4</v>
      </c>
      <c r="G688" s="5">
        <f>VLOOKUP(D688,'Customer Segmenation on RFM Sco'!$P$11:$Q$15,2,1)</f>
        <v>2</v>
      </c>
      <c r="H688" s="5">
        <f>VLOOKUP(E688,'Customer Segmenation on RFM Sco'!$P$18:$Q$22,2,1)</f>
        <v>2</v>
      </c>
      <c r="I688" s="5" t="str">
        <f t="shared" si="1"/>
        <v>422</v>
      </c>
      <c r="J688" s="5" t="str">
        <f>VLOOKUP('Customer Segmenation on RFM Sco'!J688,'RF Mapping'!$A$1:$B$26,2,0)</f>
        <v>Potential Loyalists</v>
      </c>
    </row>
    <row r="689" ht="15.75" customHeight="1">
      <c r="A689" s="5">
        <v>14001.0</v>
      </c>
      <c r="B689" s="5" t="str">
        <f>VLOOKUP(A689,'Customer Details'!$A$1:$B$3264,2,0)</f>
        <v>India</v>
      </c>
      <c r="C689" s="5">
        <f>DATEDIF('Customer Segmenation on RFM Sco'!C689,$N$1,"d")</f>
        <v>406</v>
      </c>
      <c r="D689" s="5">
        <v>1.0</v>
      </c>
      <c r="E689" s="16">
        <v>11.25</v>
      </c>
      <c r="F689" s="5">
        <f>VLOOKUP(C689,'Customer Segmenation on RFM Sco'!$P$4:$Q$8,2,1)</f>
        <v>4</v>
      </c>
      <c r="G689" s="5">
        <f>VLOOKUP(D689,'Customer Segmenation on RFM Sco'!$P$11:$Q$15,2,1)</f>
        <v>2</v>
      </c>
      <c r="H689" s="5">
        <f>VLOOKUP(E689,'Customer Segmenation on RFM Sco'!$P$18:$Q$22,2,1)</f>
        <v>1</v>
      </c>
      <c r="I689" s="5" t="str">
        <f t="shared" si="1"/>
        <v>421</v>
      </c>
      <c r="J689" s="5" t="str">
        <f>VLOOKUP('Customer Segmenation on RFM Sco'!J689,'RF Mapping'!$A$1:$B$26,2,0)</f>
        <v>Potential Loyalists</v>
      </c>
    </row>
    <row r="690" ht="15.75" customHeight="1">
      <c r="A690" s="5">
        <v>14002.0</v>
      </c>
      <c r="B690" s="5" t="str">
        <f>VLOOKUP(A690,'Customer Details'!$A$1:$B$3264,2,0)</f>
        <v>India</v>
      </c>
      <c r="C690" s="5">
        <f>DATEDIF('Customer Segmenation on RFM Sco'!C690,$N$1,"d")</f>
        <v>381</v>
      </c>
      <c r="D690" s="5">
        <v>1.0</v>
      </c>
      <c r="E690" s="16">
        <v>23.830000000000002</v>
      </c>
      <c r="F690" s="5">
        <f>VLOOKUP(C690,'Customer Segmenation on RFM Sco'!$P$4:$Q$8,2,1)</f>
        <v>4</v>
      </c>
      <c r="G690" s="5">
        <f>VLOOKUP(D690,'Customer Segmenation on RFM Sco'!$P$11:$Q$15,2,1)</f>
        <v>2</v>
      </c>
      <c r="H690" s="5">
        <f>VLOOKUP(E690,'Customer Segmenation on RFM Sco'!$P$18:$Q$22,2,1)</f>
        <v>2</v>
      </c>
      <c r="I690" s="5" t="str">
        <f t="shared" si="1"/>
        <v>422</v>
      </c>
      <c r="J690" s="5" t="str">
        <f>VLOOKUP('Customer Segmenation on RFM Sco'!J690,'RF Mapping'!$A$1:$B$26,2,0)</f>
        <v>Potential Loyalists</v>
      </c>
    </row>
    <row r="691" ht="15.75" customHeight="1">
      <c r="A691" s="5">
        <v>14004.0</v>
      </c>
      <c r="B691" s="5" t="str">
        <f>VLOOKUP(A691,'Customer Details'!$A$1:$B$3264,2,0)</f>
        <v>USA</v>
      </c>
      <c r="C691" s="5">
        <f>DATEDIF('Customer Segmenation on RFM Sco'!C691,$N$1,"d")</f>
        <v>418</v>
      </c>
      <c r="D691" s="5">
        <v>2.0</v>
      </c>
      <c r="E691" s="16">
        <v>50.92</v>
      </c>
      <c r="F691" s="5">
        <f>VLOOKUP(C691,'Customer Segmenation on RFM Sco'!$P$4:$Q$8,2,1)</f>
        <v>4</v>
      </c>
      <c r="G691" s="5">
        <f>VLOOKUP(D691,'Customer Segmenation on RFM Sco'!$P$11:$Q$15,2,1)</f>
        <v>3</v>
      </c>
      <c r="H691" s="5">
        <f>VLOOKUP(E691,'Customer Segmenation on RFM Sco'!$P$18:$Q$22,2,1)</f>
        <v>3</v>
      </c>
      <c r="I691" s="5" t="str">
        <f t="shared" si="1"/>
        <v>433</v>
      </c>
      <c r="J691" s="5" t="str">
        <f>VLOOKUP('Customer Segmenation on RFM Sco'!J691,'RF Mapping'!$A$1:$B$26,2,0)</f>
        <v>Potential Loyalists</v>
      </c>
    </row>
    <row r="692" ht="15.75" customHeight="1">
      <c r="A692" s="5">
        <v>14005.0</v>
      </c>
      <c r="B692" s="5" t="str">
        <f>VLOOKUP(A692,'Customer Details'!$A$1:$B$3264,2,0)</f>
        <v>United Kingdom</v>
      </c>
      <c r="C692" s="5">
        <f>DATEDIF('Customer Segmenation on RFM Sco'!C692,$N$1,"d")</f>
        <v>387</v>
      </c>
      <c r="D692" s="5">
        <v>2.0</v>
      </c>
      <c r="E692" s="16">
        <v>81.47</v>
      </c>
      <c r="F692" s="5">
        <f>VLOOKUP(C692,'Customer Segmenation on RFM Sco'!$P$4:$Q$8,2,1)</f>
        <v>4</v>
      </c>
      <c r="G692" s="5">
        <f>VLOOKUP(D692,'Customer Segmenation on RFM Sco'!$P$11:$Q$15,2,1)</f>
        <v>3</v>
      </c>
      <c r="H692" s="5">
        <f>VLOOKUP(E692,'Customer Segmenation on RFM Sco'!$P$18:$Q$22,2,1)</f>
        <v>4</v>
      </c>
      <c r="I692" s="5" t="str">
        <f t="shared" si="1"/>
        <v>434</v>
      </c>
      <c r="J692" s="5" t="str">
        <f>VLOOKUP('Customer Segmenation on RFM Sco'!J692,'RF Mapping'!$A$1:$B$26,2,0)</f>
        <v>Potential Loyalists</v>
      </c>
    </row>
    <row r="693" ht="15.75" customHeight="1">
      <c r="A693" s="5">
        <v>14009.0</v>
      </c>
      <c r="B693" s="5" t="str">
        <f>VLOOKUP(A693,'Customer Details'!$A$1:$B$3264,2,0)</f>
        <v>United Kingdom</v>
      </c>
      <c r="C693" s="5">
        <f>DATEDIF('Customer Segmenation on RFM Sco'!C693,$N$1,"d")</f>
        <v>633</v>
      </c>
      <c r="D693" s="5">
        <v>1.0</v>
      </c>
      <c r="E693" s="16">
        <v>19.5</v>
      </c>
      <c r="F693" s="5">
        <f>VLOOKUP(C693,'Customer Segmenation on RFM Sco'!$P$4:$Q$8,2,1)</f>
        <v>2</v>
      </c>
      <c r="G693" s="5">
        <f>VLOOKUP(D693,'Customer Segmenation on RFM Sco'!$P$11:$Q$15,2,1)</f>
        <v>2</v>
      </c>
      <c r="H693" s="5">
        <f>VLOOKUP(E693,'Customer Segmenation on RFM Sco'!$P$18:$Q$22,2,1)</f>
        <v>2</v>
      </c>
      <c r="I693" s="5" t="str">
        <f t="shared" si="1"/>
        <v>222</v>
      </c>
      <c r="J693" s="5" t="str">
        <f>VLOOKUP('Customer Segmenation on RFM Sco'!J693,'RF Mapping'!$A$1:$B$26,2,0)</f>
        <v>Hibernating</v>
      </c>
    </row>
    <row r="694" ht="15.75" customHeight="1">
      <c r="A694" s="5">
        <v>14012.0</v>
      </c>
      <c r="B694" s="5" t="str">
        <f>VLOOKUP(A694,'Customer Details'!$A$1:$B$3264,2,0)</f>
        <v>USA</v>
      </c>
      <c r="C694" s="5">
        <f>DATEDIF('Customer Segmenation on RFM Sco'!C694,$N$1,"d")</f>
        <v>362</v>
      </c>
      <c r="D694" s="5">
        <v>4.0</v>
      </c>
      <c r="E694" s="16">
        <v>68.38000000000001</v>
      </c>
      <c r="F694" s="5">
        <f>VLOOKUP(C694,'Customer Segmenation on RFM Sco'!$P$4:$Q$8,2,1)</f>
        <v>5</v>
      </c>
      <c r="G694" s="5">
        <f>VLOOKUP(D694,'Customer Segmenation on RFM Sco'!$P$11:$Q$15,2,1)</f>
        <v>4</v>
      </c>
      <c r="H694" s="5">
        <f>VLOOKUP(E694,'Customer Segmenation on RFM Sco'!$P$18:$Q$22,2,1)</f>
        <v>3</v>
      </c>
      <c r="I694" s="5" t="str">
        <f t="shared" si="1"/>
        <v>543</v>
      </c>
      <c r="J694" s="5" t="str">
        <f>VLOOKUP('Customer Segmenation on RFM Sco'!J694,'RF Mapping'!$A$1:$B$26,2,0)</f>
        <v>Champions</v>
      </c>
    </row>
    <row r="695" ht="15.75" customHeight="1">
      <c r="A695" s="5">
        <v>14014.0</v>
      </c>
      <c r="B695" s="5" t="str">
        <f>VLOOKUP(A695,'Customer Details'!$A$1:$B$3264,2,0)</f>
        <v>Australia</v>
      </c>
      <c r="C695" s="5">
        <f>DATEDIF('Customer Segmenation on RFM Sco'!C695,$N$1,"d")</f>
        <v>365</v>
      </c>
      <c r="D695" s="5">
        <v>8.0</v>
      </c>
      <c r="E695" s="16">
        <v>272.14000000000004</v>
      </c>
      <c r="F695" s="5">
        <f>VLOOKUP(C695,'Customer Segmenation on RFM Sco'!$P$4:$Q$8,2,1)</f>
        <v>5</v>
      </c>
      <c r="G695" s="5">
        <f>VLOOKUP(D695,'Customer Segmenation on RFM Sco'!$P$11:$Q$15,2,1)</f>
        <v>4</v>
      </c>
      <c r="H695" s="5">
        <f>VLOOKUP(E695,'Customer Segmenation on RFM Sco'!$P$18:$Q$22,2,1)</f>
        <v>4</v>
      </c>
      <c r="I695" s="5" t="str">
        <f t="shared" si="1"/>
        <v>544</v>
      </c>
      <c r="J695" s="5" t="str">
        <f>VLOOKUP('Customer Segmenation on RFM Sco'!J695,'RF Mapping'!$A$1:$B$26,2,0)</f>
        <v>Champions</v>
      </c>
    </row>
    <row r="696" ht="15.75" customHeight="1">
      <c r="A696" s="5">
        <v>14019.0</v>
      </c>
      <c r="B696" s="5" t="str">
        <f>VLOOKUP(A696,'Customer Details'!$A$1:$B$3264,2,0)</f>
        <v>China</v>
      </c>
      <c r="C696" s="5">
        <f>DATEDIF('Customer Segmenation on RFM Sco'!C696,$N$1,"d")</f>
        <v>356</v>
      </c>
      <c r="D696" s="5">
        <v>7.0</v>
      </c>
      <c r="E696" s="16">
        <v>125.05999999999999</v>
      </c>
      <c r="F696" s="5">
        <f>VLOOKUP(C696,'Customer Segmenation on RFM Sco'!$P$4:$Q$8,2,1)</f>
        <v>5</v>
      </c>
      <c r="G696" s="5">
        <f>VLOOKUP(D696,'Customer Segmenation on RFM Sco'!$P$11:$Q$15,2,1)</f>
        <v>4</v>
      </c>
      <c r="H696" s="5">
        <f>VLOOKUP(E696,'Customer Segmenation on RFM Sco'!$P$18:$Q$22,2,1)</f>
        <v>4</v>
      </c>
      <c r="I696" s="5" t="str">
        <f t="shared" si="1"/>
        <v>544</v>
      </c>
      <c r="J696" s="5" t="str">
        <f>VLOOKUP('Customer Segmenation on RFM Sco'!J696,'RF Mapping'!$A$1:$B$26,2,0)</f>
        <v>Champions</v>
      </c>
    </row>
    <row r="697" ht="15.75" customHeight="1">
      <c r="A697" s="5">
        <v>14020.0</v>
      </c>
      <c r="B697" s="5" t="str">
        <f>VLOOKUP(A697,'Customer Details'!$A$1:$B$3264,2,0)</f>
        <v>China</v>
      </c>
      <c r="C697" s="5">
        <f>DATEDIF('Customer Segmenation on RFM Sco'!C697,$N$1,"d")</f>
        <v>419</v>
      </c>
      <c r="D697" s="5">
        <v>2.0</v>
      </c>
      <c r="E697" s="16">
        <v>40.4</v>
      </c>
      <c r="F697" s="5">
        <f>VLOOKUP(C697,'Customer Segmenation on RFM Sco'!$P$4:$Q$8,2,1)</f>
        <v>4</v>
      </c>
      <c r="G697" s="5">
        <f>VLOOKUP(D697,'Customer Segmenation on RFM Sco'!$P$11:$Q$15,2,1)</f>
        <v>3</v>
      </c>
      <c r="H697" s="5">
        <f>VLOOKUP(E697,'Customer Segmenation on RFM Sco'!$P$18:$Q$22,2,1)</f>
        <v>3</v>
      </c>
      <c r="I697" s="5" t="str">
        <f t="shared" si="1"/>
        <v>433</v>
      </c>
      <c r="J697" s="5" t="str">
        <f>VLOOKUP('Customer Segmenation on RFM Sco'!J697,'RF Mapping'!$A$1:$B$26,2,0)</f>
        <v>Potential Loyalists</v>
      </c>
    </row>
    <row r="698" ht="15.75" customHeight="1">
      <c r="A698" s="5">
        <v>14021.0</v>
      </c>
      <c r="B698" s="5" t="str">
        <f>VLOOKUP(A698,'Customer Details'!$A$1:$B$3264,2,0)</f>
        <v>India</v>
      </c>
      <c r="C698" s="5">
        <f>DATEDIF('Customer Segmenation on RFM Sco'!C698,$N$1,"d")</f>
        <v>493</v>
      </c>
      <c r="D698" s="5">
        <v>1.0</v>
      </c>
      <c r="E698" s="16">
        <v>15.0</v>
      </c>
      <c r="F698" s="5">
        <f>VLOOKUP(C698,'Customer Segmenation on RFM Sco'!$P$4:$Q$8,2,1)</f>
        <v>3</v>
      </c>
      <c r="G698" s="5">
        <f>VLOOKUP(D698,'Customer Segmenation on RFM Sco'!$P$11:$Q$15,2,1)</f>
        <v>2</v>
      </c>
      <c r="H698" s="5">
        <f>VLOOKUP(E698,'Customer Segmenation on RFM Sco'!$P$18:$Q$22,2,1)</f>
        <v>2</v>
      </c>
      <c r="I698" s="5" t="str">
        <f t="shared" si="1"/>
        <v>322</v>
      </c>
      <c r="J698" s="5" t="str">
        <f>VLOOKUP('Customer Segmenation on RFM Sco'!J698,'RF Mapping'!$A$1:$B$26,2,0)</f>
        <v>About to Sleep</v>
      </c>
    </row>
    <row r="699" ht="15.75" customHeight="1">
      <c r="A699" s="5">
        <v>14022.0</v>
      </c>
      <c r="B699" s="5" t="str">
        <f>VLOOKUP(A699,'Customer Details'!$A$1:$B$3264,2,0)</f>
        <v>Australia</v>
      </c>
      <c r="C699" s="5">
        <f>DATEDIF('Customer Segmenation on RFM Sco'!C699,$N$1,"d")</f>
        <v>435</v>
      </c>
      <c r="D699" s="5">
        <v>4.0</v>
      </c>
      <c r="E699" s="16">
        <v>101.67999999999999</v>
      </c>
      <c r="F699" s="5">
        <f>VLOOKUP(C699,'Customer Segmenation on RFM Sco'!$P$4:$Q$8,2,1)</f>
        <v>3</v>
      </c>
      <c r="G699" s="5">
        <f>VLOOKUP(D699,'Customer Segmenation on RFM Sco'!$P$11:$Q$15,2,1)</f>
        <v>4</v>
      </c>
      <c r="H699" s="5">
        <f>VLOOKUP(E699,'Customer Segmenation on RFM Sco'!$P$18:$Q$22,2,1)</f>
        <v>4</v>
      </c>
      <c r="I699" s="5" t="str">
        <f t="shared" si="1"/>
        <v>344</v>
      </c>
      <c r="J699" s="5" t="str">
        <f>VLOOKUP('Customer Segmenation on RFM Sco'!J699,'RF Mapping'!$A$1:$B$26,2,0)</f>
        <v>Loyal Customers</v>
      </c>
    </row>
    <row r="700" ht="15.75" customHeight="1">
      <c r="A700" s="5">
        <v>14024.0</v>
      </c>
      <c r="B700" s="5" t="str">
        <f>VLOOKUP(A700,'Customer Details'!$A$1:$B$3264,2,0)</f>
        <v>India</v>
      </c>
      <c r="C700" s="5">
        <f>DATEDIF('Customer Segmenation on RFM Sco'!C700,$N$1,"d")</f>
        <v>588</v>
      </c>
      <c r="D700" s="5">
        <v>1.0</v>
      </c>
      <c r="E700" s="16">
        <v>8.25</v>
      </c>
      <c r="F700" s="5">
        <f>VLOOKUP(C700,'Customer Segmenation on RFM Sco'!$P$4:$Q$8,2,1)</f>
        <v>2</v>
      </c>
      <c r="G700" s="5">
        <f>VLOOKUP(D700,'Customer Segmenation on RFM Sco'!$P$11:$Q$15,2,1)</f>
        <v>2</v>
      </c>
      <c r="H700" s="5">
        <f>VLOOKUP(E700,'Customer Segmenation on RFM Sco'!$P$18:$Q$22,2,1)</f>
        <v>1</v>
      </c>
      <c r="I700" s="5" t="str">
        <f t="shared" si="1"/>
        <v>221</v>
      </c>
      <c r="J700" s="5" t="str">
        <f>VLOOKUP('Customer Segmenation on RFM Sco'!J700,'RF Mapping'!$A$1:$B$26,2,0)</f>
        <v>Hibernating</v>
      </c>
    </row>
    <row r="701" ht="15.75" customHeight="1">
      <c r="A701" s="5">
        <v>14029.0</v>
      </c>
      <c r="B701" s="5" t="str">
        <f>VLOOKUP(A701,'Customer Details'!$A$1:$B$3264,2,0)</f>
        <v>India</v>
      </c>
      <c r="C701" s="5">
        <f>DATEDIF('Customer Segmenation on RFM Sco'!C701,$N$1,"d")</f>
        <v>522</v>
      </c>
      <c r="D701" s="5">
        <v>3.0</v>
      </c>
      <c r="E701" s="16">
        <v>61.550000000000004</v>
      </c>
      <c r="F701" s="5">
        <f>VLOOKUP(C701,'Customer Segmenation on RFM Sco'!$P$4:$Q$8,2,1)</f>
        <v>3</v>
      </c>
      <c r="G701" s="5">
        <f>VLOOKUP(D701,'Customer Segmenation on RFM Sco'!$P$11:$Q$15,2,1)</f>
        <v>4</v>
      </c>
      <c r="H701" s="5">
        <f>VLOOKUP(E701,'Customer Segmenation on RFM Sco'!$P$18:$Q$22,2,1)</f>
        <v>3</v>
      </c>
      <c r="I701" s="5" t="str">
        <f t="shared" si="1"/>
        <v>343</v>
      </c>
      <c r="J701" s="5" t="str">
        <f>VLOOKUP('Customer Segmenation on RFM Sco'!J701,'RF Mapping'!$A$1:$B$26,2,0)</f>
        <v>Loyal Customers</v>
      </c>
    </row>
    <row r="702" ht="15.75" customHeight="1">
      <c r="A702" s="5">
        <v>14030.0</v>
      </c>
      <c r="B702" s="5" t="str">
        <f>VLOOKUP(A702,'Customer Details'!$A$1:$B$3264,2,0)</f>
        <v>Australia</v>
      </c>
      <c r="C702" s="5">
        <f>DATEDIF('Customer Segmenation on RFM Sco'!C702,$N$1,"d")</f>
        <v>471</v>
      </c>
      <c r="D702" s="5">
        <v>1.0</v>
      </c>
      <c r="E702" s="16">
        <v>20.8</v>
      </c>
      <c r="F702" s="5">
        <f>VLOOKUP(C702,'Customer Segmenation on RFM Sco'!$P$4:$Q$8,2,1)</f>
        <v>3</v>
      </c>
      <c r="G702" s="5">
        <f>VLOOKUP(D702,'Customer Segmenation on RFM Sco'!$P$11:$Q$15,2,1)</f>
        <v>2</v>
      </c>
      <c r="H702" s="5">
        <f>VLOOKUP(E702,'Customer Segmenation on RFM Sco'!$P$18:$Q$22,2,1)</f>
        <v>2</v>
      </c>
      <c r="I702" s="5" t="str">
        <f t="shared" si="1"/>
        <v>322</v>
      </c>
      <c r="J702" s="5" t="str">
        <f>VLOOKUP('Customer Segmenation on RFM Sco'!J702,'RF Mapping'!$A$1:$B$26,2,0)</f>
        <v>About to Sleep</v>
      </c>
    </row>
    <row r="703" ht="15.75" customHeight="1">
      <c r="A703" s="5">
        <v>14031.0</v>
      </c>
      <c r="B703" s="5" t="str">
        <f>VLOOKUP(A703,'Customer Details'!$A$1:$B$3264,2,0)</f>
        <v>India</v>
      </c>
      <c r="C703" s="5">
        <f>DATEDIF('Customer Segmenation on RFM Sco'!C703,$N$1,"d")</f>
        <v>459</v>
      </c>
      <c r="D703" s="5">
        <v>5.0</v>
      </c>
      <c r="E703" s="16">
        <v>137.76</v>
      </c>
      <c r="F703" s="5">
        <f>VLOOKUP(C703,'Customer Segmenation on RFM Sco'!$P$4:$Q$8,2,1)</f>
        <v>3</v>
      </c>
      <c r="G703" s="5">
        <f>VLOOKUP(D703,'Customer Segmenation on RFM Sco'!$P$11:$Q$15,2,1)</f>
        <v>4</v>
      </c>
      <c r="H703" s="5">
        <f>VLOOKUP(E703,'Customer Segmenation on RFM Sco'!$P$18:$Q$22,2,1)</f>
        <v>4</v>
      </c>
      <c r="I703" s="5" t="str">
        <f t="shared" si="1"/>
        <v>344</v>
      </c>
      <c r="J703" s="5" t="str">
        <f>VLOOKUP('Customer Segmenation on RFM Sco'!J703,'RF Mapping'!$A$1:$B$26,2,0)</f>
        <v>Loyal Customers</v>
      </c>
    </row>
    <row r="704" ht="15.75" customHeight="1">
      <c r="A704" s="5">
        <v>14032.0</v>
      </c>
      <c r="B704" s="5" t="str">
        <f>VLOOKUP(A704,'Customer Details'!$A$1:$B$3264,2,0)</f>
        <v>USA</v>
      </c>
      <c r="C704" s="5">
        <f>DATEDIF('Customer Segmenation on RFM Sco'!C704,$N$1,"d")</f>
        <v>482</v>
      </c>
      <c r="D704" s="5">
        <v>1.0</v>
      </c>
      <c r="E704" s="16">
        <v>7.5</v>
      </c>
      <c r="F704" s="5">
        <f>VLOOKUP(C704,'Customer Segmenation on RFM Sco'!$P$4:$Q$8,2,1)</f>
        <v>3</v>
      </c>
      <c r="G704" s="5">
        <f>VLOOKUP(D704,'Customer Segmenation on RFM Sco'!$P$11:$Q$15,2,1)</f>
        <v>2</v>
      </c>
      <c r="H704" s="5">
        <f>VLOOKUP(E704,'Customer Segmenation on RFM Sco'!$P$18:$Q$22,2,1)</f>
        <v>1</v>
      </c>
      <c r="I704" s="5" t="str">
        <f t="shared" si="1"/>
        <v>321</v>
      </c>
      <c r="J704" s="5" t="str">
        <f>VLOOKUP('Customer Segmenation on RFM Sco'!J704,'RF Mapping'!$A$1:$B$26,2,0)</f>
        <v>About to Sleep</v>
      </c>
    </row>
    <row r="705" ht="15.75" customHeight="1">
      <c r="A705" s="5">
        <v>14034.0</v>
      </c>
      <c r="B705" s="5" t="str">
        <f>VLOOKUP(A705,'Customer Details'!$A$1:$B$3264,2,0)</f>
        <v>India</v>
      </c>
      <c r="C705" s="5">
        <f>DATEDIF('Customer Segmenation on RFM Sco'!C705,$N$1,"d")</f>
        <v>426</v>
      </c>
      <c r="D705" s="5">
        <v>2.0</v>
      </c>
      <c r="E705" s="16">
        <v>31.3</v>
      </c>
      <c r="F705" s="5">
        <f>VLOOKUP(C705,'Customer Segmenation on RFM Sco'!$P$4:$Q$8,2,1)</f>
        <v>4</v>
      </c>
      <c r="G705" s="5">
        <f>VLOOKUP(D705,'Customer Segmenation on RFM Sco'!$P$11:$Q$15,2,1)</f>
        <v>3</v>
      </c>
      <c r="H705" s="5">
        <f>VLOOKUP(E705,'Customer Segmenation on RFM Sco'!$P$18:$Q$22,2,1)</f>
        <v>2</v>
      </c>
      <c r="I705" s="5" t="str">
        <f t="shared" si="1"/>
        <v>432</v>
      </c>
      <c r="J705" s="5" t="str">
        <f>VLOOKUP('Customer Segmenation on RFM Sco'!J705,'RF Mapping'!$A$1:$B$26,2,0)</f>
        <v>Potential Loyalists</v>
      </c>
    </row>
    <row r="706" ht="15.75" customHeight="1">
      <c r="A706" s="5">
        <v>14035.0</v>
      </c>
      <c r="B706" s="5" t="str">
        <f>VLOOKUP(A706,'Customer Details'!$A$1:$B$3264,2,0)</f>
        <v>Australia</v>
      </c>
      <c r="C706" s="5">
        <f>DATEDIF('Customer Segmenation on RFM Sco'!C706,$N$1,"d")</f>
        <v>370</v>
      </c>
      <c r="D706" s="5">
        <v>8.0</v>
      </c>
      <c r="E706" s="16">
        <v>161.66</v>
      </c>
      <c r="F706" s="5">
        <f>VLOOKUP(C706,'Customer Segmenation on RFM Sco'!$P$4:$Q$8,2,1)</f>
        <v>5</v>
      </c>
      <c r="G706" s="5">
        <f>VLOOKUP(D706,'Customer Segmenation on RFM Sco'!$P$11:$Q$15,2,1)</f>
        <v>4</v>
      </c>
      <c r="H706" s="5">
        <f>VLOOKUP(E706,'Customer Segmenation on RFM Sco'!$P$18:$Q$22,2,1)</f>
        <v>4</v>
      </c>
      <c r="I706" s="5" t="str">
        <f t="shared" si="1"/>
        <v>544</v>
      </c>
      <c r="J706" s="5" t="str">
        <f>VLOOKUP('Customer Segmenation on RFM Sco'!J706,'RF Mapping'!$A$1:$B$26,2,0)</f>
        <v>Champions</v>
      </c>
    </row>
    <row r="707" ht="15.75" customHeight="1">
      <c r="A707" s="5">
        <v>14036.0</v>
      </c>
      <c r="B707" s="5" t="str">
        <f>VLOOKUP(A707,'Customer Details'!$A$1:$B$3264,2,0)</f>
        <v>USA</v>
      </c>
      <c r="C707" s="5">
        <f>DATEDIF('Customer Segmenation on RFM Sco'!C707,$N$1,"d")</f>
        <v>446</v>
      </c>
      <c r="D707" s="5">
        <v>4.0</v>
      </c>
      <c r="E707" s="16">
        <v>95.12</v>
      </c>
      <c r="F707" s="5">
        <f>VLOOKUP(C707,'Customer Segmenation on RFM Sco'!$P$4:$Q$8,2,1)</f>
        <v>3</v>
      </c>
      <c r="G707" s="5">
        <f>VLOOKUP(D707,'Customer Segmenation on RFM Sco'!$P$11:$Q$15,2,1)</f>
        <v>4</v>
      </c>
      <c r="H707" s="5">
        <f>VLOOKUP(E707,'Customer Segmenation on RFM Sco'!$P$18:$Q$22,2,1)</f>
        <v>4</v>
      </c>
      <c r="I707" s="5" t="str">
        <f t="shared" si="1"/>
        <v>344</v>
      </c>
      <c r="J707" s="5" t="str">
        <f>VLOOKUP('Customer Segmenation on RFM Sco'!J707,'RF Mapping'!$A$1:$B$26,2,0)</f>
        <v>Loyal Customers</v>
      </c>
    </row>
    <row r="708" ht="15.75" customHeight="1">
      <c r="A708" s="5">
        <v>14037.0</v>
      </c>
      <c r="B708" s="5" t="str">
        <f>VLOOKUP(A708,'Customer Details'!$A$1:$B$3264,2,0)</f>
        <v>United Kingdom</v>
      </c>
      <c r="C708" s="5">
        <f>DATEDIF('Customer Segmenation on RFM Sco'!C708,$N$1,"d")</f>
        <v>355</v>
      </c>
      <c r="D708" s="5">
        <v>12.0</v>
      </c>
      <c r="E708" s="16">
        <v>212.79</v>
      </c>
      <c r="F708" s="5">
        <f>VLOOKUP(C708,'Customer Segmenation on RFM Sco'!$P$4:$Q$8,2,1)</f>
        <v>5</v>
      </c>
      <c r="G708" s="5">
        <f>VLOOKUP(D708,'Customer Segmenation on RFM Sco'!$P$11:$Q$15,2,1)</f>
        <v>4</v>
      </c>
      <c r="H708" s="5">
        <f>VLOOKUP(E708,'Customer Segmenation on RFM Sco'!$P$18:$Q$22,2,1)</f>
        <v>4</v>
      </c>
      <c r="I708" s="5" t="str">
        <f t="shared" si="1"/>
        <v>544</v>
      </c>
      <c r="J708" s="5" t="str">
        <f>VLOOKUP('Customer Segmenation on RFM Sco'!J708,'RF Mapping'!$A$1:$B$26,2,0)</f>
        <v>Champions</v>
      </c>
    </row>
    <row r="709" ht="15.75" customHeight="1">
      <c r="A709" s="5">
        <v>14038.0</v>
      </c>
      <c r="B709" s="5" t="str">
        <f>VLOOKUP(A709,'Customer Details'!$A$1:$B$3264,2,0)</f>
        <v>India</v>
      </c>
      <c r="C709" s="5">
        <f>DATEDIF('Customer Segmenation on RFM Sco'!C709,$N$1,"d")</f>
        <v>380</v>
      </c>
      <c r="D709" s="5">
        <v>1.0</v>
      </c>
      <c r="E709" s="16">
        <v>8.5</v>
      </c>
      <c r="F709" s="5">
        <f>VLOOKUP(C709,'Customer Segmenation on RFM Sco'!$P$4:$Q$8,2,1)</f>
        <v>5</v>
      </c>
      <c r="G709" s="5">
        <f>VLOOKUP(D709,'Customer Segmenation on RFM Sco'!$P$11:$Q$15,2,1)</f>
        <v>2</v>
      </c>
      <c r="H709" s="5">
        <f>VLOOKUP(E709,'Customer Segmenation on RFM Sco'!$P$18:$Q$22,2,1)</f>
        <v>1</v>
      </c>
      <c r="I709" s="5" t="str">
        <f t="shared" si="1"/>
        <v>521</v>
      </c>
      <c r="J709" s="5" t="str">
        <f>VLOOKUP('Customer Segmenation on RFM Sco'!J709,'RF Mapping'!$A$1:$B$26,2,0)</f>
        <v>Potential Loyalists</v>
      </c>
    </row>
    <row r="710" ht="15.75" customHeight="1">
      <c r="A710" s="5">
        <v>14040.0</v>
      </c>
      <c r="B710" s="5" t="str">
        <f>VLOOKUP(A710,'Customer Details'!$A$1:$B$3264,2,0)</f>
        <v>United Kingdom</v>
      </c>
      <c r="C710" s="5">
        <f>DATEDIF('Customer Segmenation on RFM Sco'!C710,$N$1,"d")</f>
        <v>407</v>
      </c>
      <c r="D710" s="5">
        <v>2.0</v>
      </c>
      <c r="E710" s="16">
        <v>94.2</v>
      </c>
      <c r="F710" s="5">
        <f>VLOOKUP(C710,'Customer Segmenation on RFM Sco'!$P$4:$Q$8,2,1)</f>
        <v>4</v>
      </c>
      <c r="G710" s="5">
        <f>VLOOKUP(D710,'Customer Segmenation on RFM Sco'!$P$11:$Q$15,2,1)</f>
        <v>3</v>
      </c>
      <c r="H710" s="5">
        <f>VLOOKUP(E710,'Customer Segmenation on RFM Sco'!$P$18:$Q$22,2,1)</f>
        <v>4</v>
      </c>
      <c r="I710" s="5" t="str">
        <f t="shared" si="1"/>
        <v>434</v>
      </c>
      <c r="J710" s="5" t="str">
        <f>VLOOKUP('Customer Segmenation on RFM Sco'!J710,'RF Mapping'!$A$1:$B$26,2,0)</f>
        <v>Potential Loyalists</v>
      </c>
    </row>
    <row r="711" ht="15.75" customHeight="1">
      <c r="A711" s="5">
        <v>14041.0</v>
      </c>
      <c r="B711" s="5" t="str">
        <f>VLOOKUP(A711,'Customer Details'!$A$1:$B$3264,2,0)</f>
        <v>India</v>
      </c>
      <c r="C711" s="5">
        <f>DATEDIF('Customer Segmenation on RFM Sco'!C711,$N$1,"d")</f>
        <v>387</v>
      </c>
      <c r="D711" s="5">
        <v>6.0</v>
      </c>
      <c r="E711" s="16">
        <v>285.25000000000006</v>
      </c>
      <c r="F711" s="5">
        <f>VLOOKUP(C711,'Customer Segmenation on RFM Sco'!$P$4:$Q$8,2,1)</f>
        <v>4</v>
      </c>
      <c r="G711" s="5">
        <f>VLOOKUP(D711,'Customer Segmenation on RFM Sco'!$P$11:$Q$15,2,1)</f>
        <v>4</v>
      </c>
      <c r="H711" s="5">
        <f>VLOOKUP(E711,'Customer Segmenation on RFM Sco'!$P$18:$Q$22,2,1)</f>
        <v>4</v>
      </c>
      <c r="I711" s="5" t="str">
        <f t="shared" si="1"/>
        <v>444</v>
      </c>
      <c r="J711" s="5" t="str">
        <f>VLOOKUP('Customer Segmenation on RFM Sco'!J711,'RF Mapping'!$A$1:$B$26,2,0)</f>
        <v>Loyal Customers</v>
      </c>
    </row>
    <row r="712" ht="15.75" customHeight="1">
      <c r="A712" s="5">
        <v>14044.0</v>
      </c>
      <c r="B712" s="5" t="str">
        <f>VLOOKUP(A712,'Customer Details'!$A$1:$B$3264,2,0)</f>
        <v>United Kingdom</v>
      </c>
      <c r="C712" s="5">
        <f>DATEDIF('Customer Segmenation on RFM Sco'!C712,$N$1,"d")</f>
        <v>391</v>
      </c>
      <c r="D712" s="5">
        <v>4.0</v>
      </c>
      <c r="E712" s="16">
        <v>34.2</v>
      </c>
      <c r="F712" s="5">
        <f>VLOOKUP(C712,'Customer Segmenation on RFM Sco'!$P$4:$Q$8,2,1)</f>
        <v>4</v>
      </c>
      <c r="G712" s="5">
        <f>VLOOKUP(D712,'Customer Segmenation on RFM Sco'!$P$11:$Q$15,2,1)</f>
        <v>4</v>
      </c>
      <c r="H712" s="5">
        <f>VLOOKUP(E712,'Customer Segmenation on RFM Sco'!$P$18:$Q$22,2,1)</f>
        <v>3</v>
      </c>
      <c r="I712" s="5" t="str">
        <f t="shared" si="1"/>
        <v>443</v>
      </c>
      <c r="J712" s="5" t="str">
        <f>VLOOKUP('Customer Segmenation on RFM Sco'!J712,'RF Mapping'!$A$1:$B$26,2,0)</f>
        <v>Loyal Customers</v>
      </c>
    </row>
    <row r="713" ht="15.75" customHeight="1">
      <c r="A713" s="5">
        <v>14045.0</v>
      </c>
      <c r="B713" s="5" t="str">
        <f>VLOOKUP(A713,'Customer Details'!$A$1:$B$3264,2,0)</f>
        <v>USA</v>
      </c>
      <c r="C713" s="5">
        <f>DATEDIF('Customer Segmenation on RFM Sco'!C713,$N$1,"d")</f>
        <v>653</v>
      </c>
      <c r="D713" s="5">
        <v>1.0</v>
      </c>
      <c r="E713" s="16">
        <v>5.9</v>
      </c>
      <c r="F713" s="5">
        <f>VLOOKUP(C713,'Customer Segmenation on RFM Sco'!$P$4:$Q$8,2,1)</f>
        <v>2</v>
      </c>
      <c r="G713" s="5">
        <f>VLOOKUP(D713,'Customer Segmenation on RFM Sco'!$P$11:$Q$15,2,1)</f>
        <v>2</v>
      </c>
      <c r="H713" s="5">
        <f>VLOOKUP(E713,'Customer Segmenation on RFM Sco'!$P$18:$Q$22,2,1)</f>
        <v>1</v>
      </c>
      <c r="I713" s="5" t="str">
        <f t="shared" si="1"/>
        <v>221</v>
      </c>
      <c r="J713" s="5" t="str">
        <f>VLOOKUP('Customer Segmenation on RFM Sco'!J713,'RF Mapping'!$A$1:$B$26,2,0)</f>
        <v>Hibernating</v>
      </c>
    </row>
    <row r="714" ht="15.75" customHeight="1">
      <c r="A714" s="5">
        <v>14046.0</v>
      </c>
      <c r="B714" s="5" t="str">
        <f>VLOOKUP(A714,'Customer Details'!$A$1:$B$3264,2,0)</f>
        <v>China</v>
      </c>
      <c r="C714" s="5">
        <f>DATEDIF('Customer Segmenation on RFM Sco'!C714,$N$1,"d")</f>
        <v>381</v>
      </c>
      <c r="D714" s="5">
        <v>4.0</v>
      </c>
      <c r="E714" s="16">
        <v>81.88</v>
      </c>
      <c r="F714" s="5">
        <f>VLOOKUP(C714,'Customer Segmenation on RFM Sco'!$P$4:$Q$8,2,1)</f>
        <v>4</v>
      </c>
      <c r="G714" s="5">
        <f>VLOOKUP(D714,'Customer Segmenation on RFM Sco'!$P$11:$Q$15,2,1)</f>
        <v>4</v>
      </c>
      <c r="H714" s="5">
        <f>VLOOKUP(E714,'Customer Segmenation on RFM Sco'!$P$18:$Q$22,2,1)</f>
        <v>4</v>
      </c>
      <c r="I714" s="5" t="str">
        <f t="shared" si="1"/>
        <v>444</v>
      </c>
      <c r="J714" s="5" t="str">
        <f>VLOOKUP('Customer Segmenation on RFM Sco'!J714,'RF Mapping'!$A$1:$B$26,2,0)</f>
        <v>Loyal Customers</v>
      </c>
    </row>
    <row r="715" ht="15.75" customHeight="1">
      <c r="A715" s="5">
        <v>14047.0</v>
      </c>
      <c r="B715" s="5" t="str">
        <f>VLOOKUP(A715,'Customer Details'!$A$1:$B$3264,2,0)</f>
        <v>India</v>
      </c>
      <c r="C715" s="5">
        <f>DATEDIF('Customer Segmenation on RFM Sco'!C715,$N$1,"d")</f>
        <v>495</v>
      </c>
      <c r="D715" s="5">
        <v>1.0</v>
      </c>
      <c r="E715" s="16">
        <v>106.4</v>
      </c>
      <c r="F715" s="5">
        <f>VLOOKUP(C715,'Customer Segmenation on RFM Sco'!$P$4:$Q$8,2,1)</f>
        <v>3</v>
      </c>
      <c r="G715" s="5">
        <f>VLOOKUP(D715,'Customer Segmenation on RFM Sco'!$P$11:$Q$15,2,1)</f>
        <v>2</v>
      </c>
      <c r="H715" s="5">
        <f>VLOOKUP(E715,'Customer Segmenation on RFM Sco'!$P$18:$Q$22,2,1)</f>
        <v>4</v>
      </c>
      <c r="I715" s="5" t="str">
        <f t="shared" si="1"/>
        <v>324</v>
      </c>
      <c r="J715" s="5" t="str">
        <f>VLOOKUP('Customer Segmenation on RFM Sco'!J715,'RF Mapping'!$A$1:$B$26,2,0)</f>
        <v>About to Sleep</v>
      </c>
    </row>
    <row r="716" ht="15.75" customHeight="1">
      <c r="A716" s="5">
        <v>14048.0</v>
      </c>
      <c r="B716" s="5" t="str">
        <f>VLOOKUP(A716,'Customer Details'!$A$1:$B$3264,2,0)</f>
        <v>United Kingdom</v>
      </c>
      <c r="C716" s="5">
        <f>DATEDIF('Customer Segmenation on RFM Sco'!C716,$N$1,"d")</f>
        <v>362</v>
      </c>
      <c r="D716" s="5">
        <v>3.0</v>
      </c>
      <c r="E716" s="16">
        <v>130.60000000000002</v>
      </c>
      <c r="F716" s="5">
        <f>VLOOKUP(C716,'Customer Segmenation on RFM Sco'!$P$4:$Q$8,2,1)</f>
        <v>5</v>
      </c>
      <c r="G716" s="5">
        <f>VLOOKUP(D716,'Customer Segmenation on RFM Sco'!$P$11:$Q$15,2,1)</f>
        <v>4</v>
      </c>
      <c r="H716" s="5">
        <f>VLOOKUP(E716,'Customer Segmenation on RFM Sco'!$P$18:$Q$22,2,1)</f>
        <v>4</v>
      </c>
      <c r="I716" s="5" t="str">
        <f t="shared" si="1"/>
        <v>544</v>
      </c>
      <c r="J716" s="5" t="str">
        <f>VLOOKUP('Customer Segmenation on RFM Sco'!J716,'RF Mapping'!$A$1:$B$26,2,0)</f>
        <v>Champions</v>
      </c>
    </row>
    <row r="717" ht="15.75" customHeight="1">
      <c r="A717" s="5">
        <v>14049.0</v>
      </c>
      <c r="B717" s="5" t="str">
        <f>VLOOKUP(A717,'Customer Details'!$A$1:$B$3264,2,0)</f>
        <v>Australia</v>
      </c>
      <c r="C717" s="5">
        <f>DATEDIF('Customer Segmenation on RFM Sco'!C717,$N$1,"d")</f>
        <v>378</v>
      </c>
      <c r="D717" s="5">
        <v>2.0</v>
      </c>
      <c r="E717" s="16">
        <v>78.5</v>
      </c>
      <c r="F717" s="5">
        <f>VLOOKUP(C717,'Customer Segmenation on RFM Sco'!$P$4:$Q$8,2,1)</f>
        <v>5</v>
      </c>
      <c r="G717" s="5">
        <f>VLOOKUP(D717,'Customer Segmenation on RFM Sco'!$P$11:$Q$15,2,1)</f>
        <v>3</v>
      </c>
      <c r="H717" s="5">
        <f>VLOOKUP(E717,'Customer Segmenation on RFM Sco'!$P$18:$Q$22,2,1)</f>
        <v>4</v>
      </c>
      <c r="I717" s="5" t="str">
        <f t="shared" si="1"/>
        <v>534</v>
      </c>
      <c r="J717" s="5" t="str">
        <f>VLOOKUP('Customer Segmenation on RFM Sco'!J717,'RF Mapping'!$A$1:$B$26,2,0)</f>
        <v>Potential Loyalists</v>
      </c>
    </row>
    <row r="718" ht="15.75" customHeight="1">
      <c r="A718" s="5">
        <v>14050.0</v>
      </c>
      <c r="B718" s="5" t="str">
        <f>VLOOKUP(A718,'Customer Details'!$A$1:$B$3264,2,0)</f>
        <v>United Kingdom</v>
      </c>
      <c r="C718" s="5">
        <f>DATEDIF('Customer Segmenation on RFM Sco'!C718,$N$1,"d")</f>
        <v>490</v>
      </c>
      <c r="D718" s="5">
        <v>3.0</v>
      </c>
      <c r="E718" s="16">
        <v>28.15</v>
      </c>
      <c r="F718" s="5">
        <f>VLOOKUP(C718,'Customer Segmenation on RFM Sco'!$P$4:$Q$8,2,1)</f>
        <v>3</v>
      </c>
      <c r="G718" s="5">
        <f>VLOOKUP(D718,'Customer Segmenation on RFM Sco'!$P$11:$Q$15,2,1)</f>
        <v>4</v>
      </c>
      <c r="H718" s="5">
        <f>VLOOKUP(E718,'Customer Segmenation on RFM Sco'!$P$18:$Q$22,2,1)</f>
        <v>2</v>
      </c>
      <c r="I718" s="5" t="str">
        <f t="shared" si="1"/>
        <v>342</v>
      </c>
      <c r="J718" s="5" t="str">
        <f>VLOOKUP('Customer Segmenation on RFM Sco'!J718,'RF Mapping'!$A$1:$B$26,2,0)</f>
        <v>Loyal Customers</v>
      </c>
    </row>
    <row r="719" ht="15.75" customHeight="1">
      <c r="A719" s="5">
        <v>14051.0</v>
      </c>
      <c r="B719" s="5" t="str">
        <f>VLOOKUP(A719,'Customer Details'!$A$1:$B$3264,2,0)</f>
        <v>India</v>
      </c>
      <c r="C719" s="5">
        <f>DATEDIF('Customer Segmenation on RFM Sco'!C719,$N$1,"d")</f>
        <v>354</v>
      </c>
      <c r="D719" s="5">
        <v>4.0</v>
      </c>
      <c r="E719" s="16">
        <v>34.120000000000005</v>
      </c>
      <c r="F719" s="5">
        <f>VLOOKUP(C719,'Customer Segmenation on RFM Sco'!$P$4:$Q$8,2,1)</f>
        <v>5</v>
      </c>
      <c r="G719" s="5">
        <f>VLOOKUP(D719,'Customer Segmenation on RFM Sco'!$P$11:$Q$15,2,1)</f>
        <v>4</v>
      </c>
      <c r="H719" s="5">
        <f>VLOOKUP(E719,'Customer Segmenation on RFM Sco'!$P$18:$Q$22,2,1)</f>
        <v>3</v>
      </c>
      <c r="I719" s="5" t="str">
        <f t="shared" si="1"/>
        <v>543</v>
      </c>
      <c r="J719" s="5" t="str">
        <f>VLOOKUP('Customer Segmenation on RFM Sco'!J719,'RF Mapping'!$A$1:$B$26,2,0)</f>
        <v>Champions</v>
      </c>
    </row>
    <row r="720" ht="15.75" customHeight="1">
      <c r="A720" s="5">
        <v>14052.0</v>
      </c>
      <c r="B720" s="5" t="str">
        <f>VLOOKUP(A720,'Customer Details'!$A$1:$B$3264,2,0)</f>
        <v>USA</v>
      </c>
      <c r="C720" s="5">
        <f>DATEDIF('Customer Segmenation on RFM Sco'!C720,$N$1,"d")</f>
        <v>548</v>
      </c>
      <c r="D720" s="5">
        <v>2.0</v>
      </c>
      <c r="E720" s="16">
        <v>66.4</v>
      </c>
      <c r="F720" s="5">
        <f>VLOOKUP(C720,'Customer Segmenation on RFM Sco'!$P$4:$Q$8,2,1)</f>
        <v>2</v>
      </c>
      <c r="G720" s="5">
        <f>VLOOKUP(D720,'Customer Segmenation on RFM Sco'!$P$11:$Q$15,2,1)</f>
        <v>3</v>
      </c>
      <c r="H720" s="5">
        <f>VLOOKUP(E720,'Customer Segmenation on RFM Sco'!$P$18:$Q$22,2,1)</f>
        <v>3</v>
      </c>
      <c r="I720" s="5" t="str">
        <f t="shared" si="1"/>
        <v>233</v>
      </c>
      <c r="J720" s="5" t="str">
        <f>VLOOKUP('Customer Segmenation on RFM Sco'!J720,'RF Mapping'!$A$1:$B$26,2,0)</f>
        <v>At Risk</v>
      </c>
    </row>
    <row r="721" ht="15.75" customHeight="1">
      <c r="A721" s="5">
        <v>14056.0</v>
      </c>
      <c r="B721" s="5" t="str">
        <f>VLOOKUP(A721,'Customer Details'!$A$1:$B$3264,2,0)</f>
        <v>India</v>
      </c>
      <c r="C721" s="5">
        <f>DATEDIF('Customer Segmenation on RFM Sco'!C721,$N$1,"d")</f>
        <v>364</v>
      </c>
      <c r="D721" s="5">
        <v>1.0</v>
      </c>
      <c r="E721" s="16">
        <v>273.0</v>
      </c>
      <c r="F721" s="5">
        <f>VLOOKUP(C721,'Customer Segmenation on RFM Sco'!$P$4:$Q$8,2,1)</f>
        <v>5</v>
      </c>
      <c r="G721" s="5">
        <f>VLOOKUP(D721,'Customer Segmenation on RFM Sco'!$P$11:$Q$15,2,1)</f>
        <v>2</v>
      </c>
      <c r="H721" s="5">
        <f>VLOOKUP(E721,'Customer Segmenation on RFM Sco'!$P$18:$Q$22,2,1)</f>
        <v>4</v>
      </c>
      <c r="I721" s="5" t="str">
        <f t="shared" si="1"/>
        <v>524</v>
      </c>
      <c r="J721" s="5" t="str">
        <f>VLOOKUP('Customer Segmenation on RFM Sco'!J721,'RF Mapping'!$A$1:$B$26,2,0)</f>
        <v>Potential Loyalists</v>
      </c>
    </row>
    <row r="722" ht="15.75" customHeight="1">
      <c r="A722" s="5">
        <v>14057.0</v>
      </c>
      <c r="B722" s="5" t="str">
        <f>VLOOKUP(A722,'Customer Details'!$A$1:$B$3264,2,0)</f>
        <v>USA</v>
      </c>
      <c r="C722" s="5">
        <f>DATEDIF('Customer Segmenation on RFM Sco'!C722,$N$1,"d")</f>
        <v>373</v>
      </c>
      <c r="D722" s="5">
        <v>3.0</v>
      </c>
      <c r="E722" s="16">
        <v>18.02</v>
      </c>
      <c r="F722" s="5">
        <f>VLOOKUP(C722,'Customer Segmenation on RFM Sco'!$P$4:$Q$8,2,1)</f>
        <v>5</v>
      </c>
      <c r="G722" s="5">
        <f>VLOOKUP(D722,'Customer Segmenation on RFM Sco'!$P$11:$Q$15,2,1)</f>
        <v>4</v>
      </c>
      <c r="H722" s="5">
        <f>VLOOKUP(E722,'Customer Segmenation on RFM Sco'!$P$18:$Q$22,2,1)</f>
        <v>2</v>
      </c>
      <c r="I722" s="5" t="str">
        <f t="shared" si="1"/>
        <v>542</v>
      </c>
      <c r="J722" s="5" t="str">
        <f>VLOOKUP('Customer Segmenation on RFM Sco'!J722,'RF Mapping'!$A$1:$B$26,2,0)</f>
        <v>Champions</v>
      </c>
    </row>
    <row r="723" ht="15.75" customHeight="1">
      <c r="A723" s="5">
        <v>14060.0</v>
      </c>
      <c r="B723" s="5" t="str">
        <f>VLOOKUP(A723,'Customer Details'!$A$1:$B$3264,2,0)</f>
        <v>United Kingdom</v>
      </c>
      <c r="C723" s="5">
        <f>DATEDIF('Customer Segmenation on RFM Sco'!C723,$N$1,"d")</f>
        <v>675</v>
      </c>
      <c r="D723" s="5">
        <v>1.0</v>
      </c>
      <c r="E723" s="16">
        <v>21.8</v>
      </c>
      <c r="F723" s="5">
        <f>VLOOKUP(C723,'Customer Segmenation on RFM Sco'!$P$4:$Q$8,2,1)</f>
        <v>2</v>
      </c>
      <c r="G723" s="5">
        <f>VLOOKUP(D723,'Customer Segmenation on RFM Sco'!$P$11:$Q$15,2,1)</f>
        <v>2</v>
      </c>
      <c r="H723" s="5">
        <f>VLOOKUP(E723,'Customer Segmenation on RFM Sco'!$P$18:$Q$22,2,1)</f>
        <v>2</v>
      </c>
      <c r="I723" s="5" t="str">
        <f t="shared" si="1"/>
        <v>222</v>
      </c>
      <c r="J723" s="5" t="str">
        <f>VLOOKUP('Customer Segmenation on RFM Sco'!J723,'RF Mapping'!$A$1:$B$26,2,0)</f>
        <v>Hibernating</v>
      </c>
    </row>
    <row r="724" ht="15.75" customHeight="1">
      <c r="A724" s="5">
        <v>14062.0</v>
      </c>
      <c r="B724" s="5" t="str">
        <f>VLOOKUP(A724,'Customer Details'!$A$1:$B$3264,2,0)</f>
        <v>United Kingdom</v>
      </c>
      <c r="C724" s="5">
        <f>DATEDIF('Customer Segmenation on RFM Sco'!C724,$N$1,"d")</f>
        <v>414</v>
      </c>
      <c r="D724" s="5">
        <v>2.0</v>
      </c>
      <c r="E724" s="16">
        <v>15.31</v>
      </c>
      <c r="F724" s="5">
        <f>VLOOKUP(C724,'Customer Segmenation on RFM Sco'!$P$4:$Q$8,2,1)</f>
        <v>4</v>
      </c>
      <c r="G724" s="5">
        <f>VLOOKUP(D724,'Customer Segmenation on RFM Sco'!$P$11:$Q$15,2,1)</f>
        <v>3</v>
      </c>
      <c r="H724" s="5">
        <f>VLOOKUP(E724,'Customer Segmenation on RFM Sco'!$P$18:$Q$22,2,1)</f>
        <v>2</v>
      </c>
      <c r="I724" s="5" t="str">
        <f t="shared" si="1"/>
        <v>432</v>
      </c>
      <c r="J724" s="5" t="str">
        <f>VLOOKUP('Customer Segmenation on RFM Sco'!J724,'RF Mapping'!$A$1:$B$26,2,0)</f>
        <v>Potential Loyalists</v>
      </c>
    </row>
    <row r="725" ht="15.75" customHeight="1">
      <c r="A725" s="5">
        <v>14064.0</v>
      </c>
      <c r="B725" s="5" t="str">
        <f>VLOOKUP(A725,'Customer Details'!$A$1:$B$3264,2,0)</f>
        <v>China</v>
      </c>
      <c r="C725" s="5">
        <f>DATEDIF('Customer Segmenation on RFM Sco'!C725,$N$1,"d")</f>
        <v>365</v>
      </c>
      <c r="D725" s="5">
        <v>2.0</v>
      </c>
      <c r="E725" s="16">
        <v>18.69</v>
      </c>
      <c r="F725" s="5">
        <f>VLOOKUP(C725,'Customer Segmenation on RFM Sco'!$P$4:$Q$8,2,1)</f>
        <v>5</v>
      </c>
      <c r="G725" s="5">
        <f>VLOOKUP(D725,'Customer Segmenation on RFM Sco'!$P$11:$Q$15,2,1)</f>
        <v>3</v>
      </c>
      <c r="H725" s="5">
        <f>VLOOKUP(E725,'Customer Segmenation on RFM Sco'!$P$18:$Q$22,2,1)</f>
        <v>2</v>
      </c>
      <c r="I725" s="5" t="str">
        <f t="shared" si="1"/>
        <v>532</v>
      </c>
      <c r="J725" s="5" t="str">
        <f>VLOOKUP('Customer Segmenation on RFM Sco'!J725,'RF Mapping'!$A$1:$B$26,2,0)</f>
        <v>Potential Loyalists</v>
      </c>
    </row>
    <row r="726" ht="15.75" customHeight="1">
      <c r="A726" s="5">
        <v>14067.0</v>
      </c>
      <c r="B726" s="5" t="str">
        <f>VLOOKUP(A726,'Customer Details'!$A$1:$B$3264,2,0)</f>
        <v>USA</v>
      </c>
      <c r="C726" s="5">
        <f>DATEDIF('Customer Segmenation on RFM Sco'!C726,$N$1,"d")</f>
        <v>543</v>
      </c>
      <c r="D726" s="5">
        <v>1.0</v>
      </c>
      <c r="E726" s="16">
        <v>5.95</v>
      </c>
      <c r="F726" s="5">
        <f>VLOOKUP(C726,'Customer Segmenation on RFM Sco'!$P$4:$Q$8,2,1)</f>
        <v>2</v>
      </c>
      <c r="G726" s="5">
        <f>VLOOKUP(D726,'Customer Segmenation on RFM Sco'!$P$11:$Q$15,2,1)</f>
        <v>2</v>
      </c>
      <c r="H726" s="5">
        <f>VLOOKUP(E726,'Customer Segmenation on RFM Sco'!$P$18:$Q$22,2,1)</f>
        <v>1</v>
      </c>
      <c r="I726" s="5" t="str">
        <f t="shared" si="1"/>
        <v>221</v>
      </c>
      <c r="J726" s="5" t="str">
        <f>VLOOKUP('Customer Segmenation on RFM Sco'!J726,'RF Mapping'!$A$1:$B$26,2,0)</f>
        <v>Hibernating</v>
      </c>
    </row>
    <row r="727" ht="15.75" customHeight="1">
      <c r="A727" s="5">
        <v>14068.0</v>
      </c>
      <c r="B727" s="5" t="str">
        <f>VLOOKUP(A727,'Customer Details'!$A$1:$B$3264,2,0)</f>
        <v>Australia</v>
      </c>
      <c r="C727" s="5">
        <f>DATEDIF('Customer Segmenation on RFM Sco'!C727,$N$1,"d")</f>
        <v>359</v>
      </c>
      <c r="D727" s="5">
        <v>11.0</v>
      </c>
      <c r="E727" s="16">
        <v>73.5</v>
      </c>
      <c r="F727" s="5">
        <f>VLOOKUP(C727,'Customer Segmenation on RFM Sco'!$P$4:$Q$8,2,1)</f>
        <v>5</v>
      </c>
      <c r="G727" s="5">
        <f>VLOOKUP(D727,'Customer Segmenation on RFM Sco'!$P$11:$Q$15,2,1)</f>
        <v>4</v>
      </c>
      <c r="H727" s="5">
        <f>VLOOKUP(E727,'Customer Segmenation on RFM Sco'!$P$18:$Q$22,2,1)</f>
        <v>3</v>
      </c>
      <c r="I727" s="5" t="str">
        <f t="shared" si="1"/>
        <v>543</v>
      </c>
      <c r="J727" s="5" t="str">
        <f>VLOOKUP('Customer Segmenation on RFM Sco'!J727,'RF Mapping'!$A$1:$B$26,2,0)</f>
        <v>Champions</v>
      </c>
    </row>
    <row r="728" ht="15.75" customHeight="1">
      <c r="A728" s="5">
        <v>14071.0</v>
      </c>
      <c r="B728" s="5" t="str">
        <f>VLOOKUP(A728,'Customer Details'!$A$1:$B$3264,2,0)</f>
        <v>USA</v>
      </c>
      <c r="C728" s="5">
        <f>DATEDIF('Customer Segmenation on RFM Sco'!C728,$N$1,"d")</f>
        <v>507</v>
      </c>
      <c r="D728" s="5">
        <v>1.0</v>
      </c>
      <c r="E728" s="16">
        <v>39.0</v>
      </c>
      <c r="F728" s="5">
        <f>VLOOKUP(C728,'Customer Segmenation on RFM Sco'!$P$4:$Q$8,2,1)</f>
        <v>3</v>
      </c>
      <c r="G728" s="5">
        <f>VLOOKUP(D728,'Customer Segmenation on RFM Sco'!$P$11:$Q$15,2,1)</f>
        <v>2</v>
      </c>
      <c r="H728" s="5">
        <f>VLOOKUP(E728,'Customer Segmenation on RFM Sco'!$P$18:$Q$22,2,1)</f>
        <v>3</v>
      </c>
      <c r="I728" s="5" t="str">
        <f t="shared" si="1"/>
        <v>323</v>
      </c>
      <c r="J728" s="5" t="str">
        <f>VLOOKUP('Customer Segmenation on RFM Sco'!J728,'RF Mapping'!$A$1:$B$26,2,0)</f>
        <v>About to Sleep</v>
      </c>
    </row>
    <row r="729" ht="15.75" customHeight="1">
      <c r="A729" s="5">
        <v>14073.0</v>
      </c>
      <c r="B729" s="5" t="str">
        <f>VLOOKUP(A729,'Customer Details'!$A$1:$B$3264,2,0)</f>
        <v>Australia</v>
      </c>
      <c r="C729" s="5">
        <f>DATEDIF('Customer Segmenation on RFM Sco'!C729,$N$1,"d")</f>
        <v>462</v>
      </c>
      <c r="D729" s="5">
        <v>2.0</v>
      </c>
      <c r="E729" s="16">
        <v>88.44</v>
      </c>
      <c r="F729" s="5">
        <f>VLOOKUP(C729,'Customer Segmenation on RFM Sco'!$P$4:$Q$8,2,1)</f>
        <v>3</v>
      </c>
      <c r="G729" s="5">
        <f>VLOOKUP(D729,'Customer Segmenation on RFM Sco'!$P$11:$Q$15,2,1)</f>
        <v>3</v>
      </c>
      <c r="H729" s="5">
        <f>VLOOKUP(E729,'Customer Segmenation on RFM Sco'!$P$18:$Q$22,2,1)</f>
        <v>4</v>
      </c>
      <c r="I729" s="5" t="str">
        <f t="shared" si="1"/>
        <v>334</v>
      </c>
      <c r="J729" s="5" t="str">
        <f>VLOOKUP('Customer Segmenation on RFM Sco'!J729,'RF Mapping'!$A$1:$B$26,2,0)</f>
        <v>Need Attention</v>
      </c>
    </row>
    <row r="730" ht="15.75" customHeight="1">
      <c r="A730" s="5">
        <v>14076.0</v>
      </c>
      <c r="B730" s="5" t="str">
        <f>VLOOKUP(A730,'Customer Details'!$A$1:$B$3264,2,0)</f>
        <v>USA</v>
      </c>
      <c r="C730" s="5">
        <f>DATEDIF('Customer Segmenation on RFM Sco'!C730,$N$1,"d")</f>
        <v>531</v>
      </c>
      <c r="D730" s="5">
        <v>2.0</v>
      </c>
      <c r="E730" s="16">
        <v>131.02</v>
      </c>
      <c r="F730" s="5">
        <f>VLOOKUP(C730,'Customer Segmenation on RFM Sco'!$P$4:$Q$8,2,1)</f>
        <v>3</v>
      </c>
      <c r="G730" s="5">
        <f>VLOOKUP(D730,'Customer Segmenation on RFM Sco'!$P$11:$Q$15,2,1)</f>
        <v>3</v>
      </c>
      <c r="H730" s="5">
        <f>VLOOKUP(E730,'Customer Segmenation on RFM Sco'!$P$18:$Q$22,2,1)</f>
        <v>4</v>
      </c>
      <c r="I730" s="5" t="str">
        <f t="shared" si="1"/>
        <v>334</v>
      </c>
      <c r="J730" s="5" t="str">
        <f>VLOOKUP('Customer Segmenation on RFM Sco'!J730,'RF Mapping'!$A$1:$B$26,2,0)</f>
        <v>Need Attention</v>
      </c>
    </row>
    <row r="731" ht="15.75" customHeight="1">
      <c r="A731" s="5">
        <v>14077.0</v>
      </c>
      <c r="B731" s="5" t="str">
        <f>VLOOKUP(A731,'Customer Details'!$A$1:$B$3264,2,0)</f>
        <v>Australia</v>
      </c>
      <c r="C731" s="5">
        <f>DATEDIF('Customer Segmenation on RFM Sco'!C731,$N$1,"d")</f>
        <v>497</v>
      </c>
      <c r="D731" s="5">
        <v>7.0</v>
      </c>
      <c r="E731" s="16">
        <v>99.07000000000001</v>
      </c>
      <c r="F731" s="5">
        <f>VLOOKUP(C731,'Customer Segmenation on RFM Sco'!$P$4:$Q$8,2,1)</f>
        <v>3</v>
      </c>
      <c r="G731" s="5">
        <f>VLOOKUP(D731,'Customer Segmenation on RFM Sco'!$P$11:$Q$15,2,1)</f>
        <v>4</v>
      </c>
      <c r="H731" s="5">
        <f>VLOOKUP(E731,'Customer Segmenation on RFM Sco'!$P$18:$Q$22,2,1)</f>
        <v>4</v>
      </c>
      <c r="I731" s="5" t="str">
        <f t="shared" si="1"/>
        <v>344</v>
      </c>
      <c r="J731" s="5" t="str">
        <f>VLOOKUP('Customer Segmenation on RFM Sco'!J731,'RF Mapping'!$A$1:$B$26,2,0)</f>
        <v>Loyal Customers</v>
      </c>
    </row>
    <row r="732" ht="15.75" customHeight="1">
      <c r="A732" s="5">
        <v>14078.0</v>
      </c>
      <c r="B732" s="5" t="str">
        <f>VLOOKUP(A732,'Customer Details'!$A$1:$B$3264,2,0)</f>
        <v>Australia</v>
      </c>
      <c r="C732" s="5">
        <f>DATEDIF('Customer Segmenation on RFM Sco'!C732,$N$1,"d")</f>
        <v>599</v>
      </c>
      <c r="D732" s="5">
        <v>3.0</v>
      </c>
      <c r="E732" s="16">
        <v>231.35</v>
      </c>
      <c r="F732" s="5">
        <f>VLOOKUP(C732,'Customer Segmenation on RFM Sco'!$P$4:$Q$8,2,1)</f>
        <v>2</v>
      </c>
      <c r="G732" s="5">
        <f>VLOOKUP(D732,'Customer Segmenation on RFM Sco'!$P$11:$Q$15,2,1)</f>
        <v>4</v>
      </c>
      <c r="H732" s="5">
        <f>VLOOKUP(E732,'Customer Segmenation on RFM Sco'!$P$18:$Q$22,2,1)</f>
        <v>4</v>
      </c>
      <c r="I732" s="5" t="str">
        <f t="shared" si="1"/>
        <v>244</v>
      </c>
      <c r="J732" s="5" t="str">
        <f>VLOOKUP('Customer Segmenation on RFM Sco'!J732,'RF Mapping'!$A$1:$B$26,2,0)</f>
        <v>At Risk</v>
      </c>
    </row>
    <row r="733" ht="15.75" customHeight="1">
      <c r="A733" s="5">
        <v>14081.0</v>
      </c>
      <c r="B733" s="5" t="str">
        <f>VLOOKUP(A733,'Customer Details'!$A$1:$B$3264,2,0)</f>
        <v>India</v>
      </c>
      <c r="C733" s="5">
        <f>DATEDIF('Customer Segmenation on RFM Sco'!C733,$N$1,"d")</f>
        <v>726</v>
      </c>
      <c r="D733" s="5">
        <v>1.0</v>
      </c>
      <c r="E733" s="16">
        <v>82.5</v>
      </c>
      <c r="F733" s="5">
        <f>VLOOKUP(C733,'Customer Segmenation on RFM Sco'!$P$4:$Q$8,2,1)</f>
        <v>2</v>
      </c>
      <c r="G733" s="5">
        <f>VLOOKUP(D733,'Customer Segmenation on RFM Sco'!$P$11:$Q$15,2,1)</f>
        <v>2</v>
      </c>
      <c r="H733" s="5">
        <f>VLOOKUP(E733,'Customer Segmenation on RFM Sco'!$P$18:$Q$22,2,1)</f>
        <v>4</v>
      </c>
      <c r="I733" s="5" t="str">
        <f t="shared" si="1"/>
        <v>224</v>
      </c>
      <c r="J733" s="5" t="str">
        <f>VLOOKUP('Customer Segmenation on RFM Sco'!J733,'RF Mapping'!$A$1:$B$26,2,0)</f>
        <v>Hibernating</v>
      </c>
    </row>
    <row r="734" ht="15.75" customHeight="1">
      <c r="A734" s="5">
        <v>14083.0</v>
      </c>
      <c r="B734" s="5" t="str">
        <f>VLOOKUP(A734,'Customer Details'!$A$1:$B$3264,2,0)</f>
        <v>India</v>
      </c>
      <c r="C734" s="5">
        <f>DATEDIF('Customer Segmenation on RFM Sco'!C734,$N$1,"d")</f>
        <v>642</v>
      </c>
      <c r="D734" s="5">
        <v>1.0</v>
      </c>
      <c r="E734" s="16">
        <v>8.5</v>
      </c>
      <c r="F734" s="5">
        <f>VLOOKUP(C734,'Customer Segmenation on RFM Sco'!$P$4:$Q$8,2,1)</f>
        <v>2</v>
      </c>
      <c r="G734" s="5">
        <f>VLOOKUP(D734,'Customer Segmenation on RFM Sco'!$P$11:$Q$15,2,1)</f>
        <v>2</v>
      </c>
      <c r="H734" s="5">
        <f>VLOOKUP(E734,'Customer Segmenation on RFM Sco'!$P$18:$Q$22,2,1)</f>
        <v>1</v>
      </c>
      <c r="I734" s="5" t="str">
        <f t="shared" si="1"/>
        <v>221</v>
      </c>
      <c r="J734" s="5" t="str">
        <f>VLOOKUP('Customer Segmenation on RFM Sco'!J734,'RF Mapping'!$A$1:$B$26,2,0)</f>
        <v>Hibernating</v>
      </c>
    </row>
    <row r="735" ht="15.75" customHeight="1">
      <c r="A735" s="5">
        <v>14085.0</v>
      </c>
      <c r="B735" s="5" t="str">
        <f>VLOOKUP(A735,'Customer Details'!$A$1:$B$3264,2,0)</f>
        <v>USA</v>
      </c>
      <c r="C735" s="5">
        <f>DATEDIF('Customer Segmenation on RFM Sco'!C735,$N$1,"d")</f>
        <v>504</v>
      </c>
      <c r="D735" s="5">
        <v>5.0</v>
      </c>
      <c r="E735" s="16">
        <v>104.55</v>
      </c>
      <c r="F735" s="5">
        <f>VLOOKUP(C735,'Customer Segmenation on RFM Sco'!$P$4:$Q$8,2,1)</f>
        <v>3</v>
      </c>
      <c r="G735" s="5">
        <f>VLOOKUP(D735,'Customer Segmenation on RFM Sco'!$P$11:$Q$15,2,1)</f>
        <v>4</v>
      </c>
      <c r="H735" s="5">
        <f>VLOOKUP(E735,'Customer Segmenation on RFM Sco'!$P$18:$Q$22,2,1)</f>
        <v>4</v>
      </c>
      <c r="I735" s="5" t="str">
        <f t="shared" si="1"/>
        <v>344</v>
      </c>
      <c r="J735" s="5" t="str">
        <f>VLOOKUP('Customer Segmenation on RFM Sco'!J735,'RF Mapping'!$A$1:$B$26,2,0)</f>
        <v>Loyal Customers</v>
      </c>
    </row>
    <row r="736" ht="15.75" customHeight="1">
      <c r="A736" s="5">
        <v>14087.0</v>
      </c>
      <c r="B736" s="5" t="str">
        <f>VLOOKUP(A736,'Customer Details'!$A$1:$B$3264,2,0)</f>
        <v>China</v>
      </c>
      <c r="C736" s="5">
        <f>DATEDIF('Customer Segmenation on RFM Sco'!C736,$N$1,"d")</f>
        <v>426</v>
      </c>
      <c r="D736" s="5">
        <v>3.0</v>
      </c>
      <c r="E736" s="16">
        <v>70.9</v>
      </c>
      <c r="F736" s="5">
        <f>VLOOKUP(C736,'Customer Segmenation on RFM Sco'!$P$4:$Q$8,2,1)</f>
        <v>4</v>
      </c>
      <c r="G736" s="5">
        <f>VLOOKUP(D736,'Customer Segmenation on RFM Sco'!$P$11:$Q$15,2,1)</f>
        <v>4</v>
      </c>
      <c r="H736" s="5">
        <f>VLOOKUP(E736,'Customer Segmenation on RFM Sco'!$P$18:$Q$22,2,1)</f>
        <v>3</v>
      </c>
      <c r="I736" s="5" t="str">
        <f t="shared" si="1"/>
        <v>443</v>
      </c>
      <c r="J736" s="5" t="str">
        <f>VLOOKUP('Customer Segmenation on RFM Sco'!J736,'RF Mapping'!$A$1:$B$26,2,0)</f>
        <v>Loyal Customers</v>
      </c>
    </row>
    <row r="737" ht="15.75" customHeight="1">
      <c r="A737" s="5">
        <v>14088.0</v>
      </c>
      <c r="B737" s="5" t="str">
        <f>VLOOKUP(A737,'Customer Details'!$A$1:$B$3264,2,0)</f>
        <v>USA</v>
      </c>
      <c r="C737" s="5">
        <f>DATEDIF('Customer Segmenation on RFM Sco'!C737,$N$1,"d")</f>
        <v>609</v>
      </c>
      <c r="D737" s="5">
        <v>1.0</v>
      </c>
      <c r="E737" s="16">
        <v>27.25</v>
      </c>
      <c r="F737" s="5">
        <f>VLOOKUP(C737,'Customer Segmenation on RFM Sco'!$P$4:$Q$8,2,1)</f>
        <v>2</v>
      </c>
      <c r="G737" s="5">
        <f>VLOOKUP(D737,'Customer Segmenation on RFM Sco'!$P$11:$Q$15,2,1)</f>
        <v>2</v>
      </c>
      <c r="H737" s="5">
        <f>VLOOKUP(E737,'Customer Segmenation on RFM Sco'!$P$18:$Q$22,2,1)</f>
        <v>2</v>
      </c>
      <c r="I737" s="5" t="str">
        <f t="shared" si="1"/>
        <v>222</v>
      </c>
      <c r="J737" s="5" t="str">
        <f>VLOOKUP('Customer Segmenation on RFM Sco'!J737,'RF Mapping'!$A$1:$B$26,2,0)</f>
        <v>Hibernating</v>
      </c>
    </row>
    <row r="738" ht="15.75" customHeight="1">
      <c r="A738" s="5">
        <v>14089.0</v>
      </c>
      <c r="B738" s="5" t="str">
        <f>VLOOKUP(A738,'Customer Details'!$A$1:$B$3264,2,0)</f>
        <v>Australia</v>
      </c>
      <c r="C738" s="5">
        <f>DATEDIF('Customer Segmenation on RFM Sco'!C738,$N$1,"d")</f>
        <v>405</v>
      </c>
      <c r="D738" s="5">
        <v>1.0</v>
      </c>
      <c r="E738" s="16">
        <v>1.79</v>
      </c>
      <c r="F738" s="5">
        <f>VLOOKUP(C738,'Customer Segmenation on RFM Sco'!$P$4:$Q$8,2,1)</f>
        <v>4</v>
      </c>
      <c r="G738" s="5">
        <f>VLOOKUP(D738,'Customer Segmenation on RFM Sco'!$P$11:$Q$15,2,1)</f>
        <v>2</v>
      </c>
      <c r="H738" s="5">
        <f>VLOOKUP(E738,'Customer Segmenation on RFM Sco'!$P$18:$Q$22,2,1)</f>
        <v>1</v>
      </c>
      <c r="I738" s="5" t="str">
        <f t="shared" si="1"/>
        <v>421</v>
      </c>
      <c r="J738" s="5" t="str">
        <f>VLOOKUP('Customer Segmenation on RFM Sco'!J738,'RF Mapping'!$A$1:$B$26,2,0)</f>
        <v>Potential Loyalists</v>
      </c>
    </row>
    <row r="739" ht="15.75" customHeight="1">
      <c r="A739" s="5">
        <v>14092.0</v>
      </c>
      <c r="B739" s="5" t="str">
        <f>VLOOKUP(A739,'Customer Details'!$A$1:$B$3264,2,0)</f>
        <v>Australia</v>
      </c>
      <c r="C739" s="5">
        <f>DATEDIF('Customer Segmenation on RFM Sco'!C739,$N$1,"d")</f>
        <v>385</v>
      </c>
      <c r="D739" s="5">
        <v>4.0</v>
      </c>
      <c r="E739" s="16">
        <v>235.88</v>
      </c>
      <c r="F739" s="5">
        <f>VLOOKUP(C739,'Customer Segmenation on RFM Sco'!$P$4:$Q$8,2,1)</f>
        <v>4</v>
      </c>
      <c r="G739" s="5">
        <f>VLOOKUP(D739,'Customer Segmenation on RFM Sco'!$P$11:$Q$15,2,1)</f>
        <v>4</v>
      </c>
      <c r="H739" s="5">
        <f>VLOOKUP(E739,'Customer Segmenation on RFM Sco'!$P$18:$Q$22,2,1)</f>
        <v>4</v>
      </c>
      <c r="I739" s="5" t="str">
        <f t="shared" si="1"/>
        <v>444</v>
      </c>
      <c r="J739" s="5" t="str">
        <f>VLOOKUP('Customer Segmenation on RFM Sco'!J739,'RF Mapping'!$A$1:$B$26,2,0)</f>
        <v>Loyal Customers</v>
      </c>
    </row>
    <row r="740" ht="15.75" customHeight="1">
      <c r="A740" s="5">
        <v>14093.0</v>
      </c>
      <c r="B740" s="5" t="str">
        <f>VLOOKUP(A740,'Customer Details'!$A$1:$B$3264,2,0)</f>
        <v>United Kingdom</v>
      </c>
      <c r="C740" s="5">
        <f>DATEDIF('Customer Segmenation on RFM Sco'!C740,$N$1,"d")</f>
        <v>501</v>
      </c>
      <c r="D740" s="5">
        <v>1.0</v>
      </c>
      <c r="E740" s="16">
        <v>7.9</v>
      </c>
      <c r="F740" s="5">
        <f>VLOOKUP(C740,'Customer Segmenation on RFM Sco'!$P$4:$Q$8,2,1)</f>
        <v>3</v>
      </c>
      <c r="G740" s="5">
        <f>VLOOKUP(D740,'Customer Segmenation on RFM Sco'!$P$11:$Q$15,2,1)</f>
        <v>2</v>
      </c>
      <c r="H740" s="5">
        <f>VLOOKUP(E740,'Customer Segmenation on RFM Sco'!$P$18:$Q$22,2,1)</f>
        <v>1</v>
      </c>
      <c r="I740" s="5" t="str">
        <f t="shared" si="1"/>
        <v>321</v>
      </c>
      <c r="J740" s="5" t="str">
        <f>VLOOKUP('Customer Segmenation on RFM Sco'!J740,'RF Mapping'!$A$1:$B$26,2,0)</f>
        <v>About to Sleep</v>
      </c>
    </row>
    <row r="741" ht="15.75" customHeight="1">
      <c r="A741" s="5">
        <v>14096.0</v>
      </c>
      <c r="B741" s="5" t="str">
        <f>VLOOKUP(A741,'Customer Details'!$A$1:$B$3264,2,0)</f>
        <v>USA</v>
      </c>
      <c r="C741" s="5">
        <f>DATEDIF('Customer Segmenation on RFM Sco'!C741,$N$1,"d")</f>
        <v>381</v>
      </c>
      <c r="D741" s="5">
        <v>5.0</v>
      </c>
      <c r="E741" s="16">
        <v>61.739999999999995</v>
      </c>
      <c r="F741" s="5">
        <f>VLOOKUP(C741,'Customer Segmenation on RFM Sco'!$P$4:$Q$8,2,1)</f>
        <v>4</v>
      </c>
      <c r="G741" s="5">
        <f>VLOOKUP(D741,'Customer Segmenation on RFM Sco'!$P$11:$Q$15,2,1)</f>
        <v>4</v>
      </c>
      <c r="H741" s="5">
        <f>VLOOKUP(E741,'Customer Segmenation on RFM Sco'!$P$18:$Q$22,2,1)</f>
        <v>3</v>
      </c>
      <c r="I741" s="5" t="str">
        <f t="shared" si="1"/>
        <v>443</v>
      </c>
      <c r="J741" s="5" t="str">
        <f>VLOOKUP('Customer Segmenation on RFM Sco'!J741,'RF Mapping'!$A$1:$B$26,2,0)</f>
        <v>Loyal Customers</v>
      </c>
    </row>
    <row r="742" ht="15.75" customHeight="1">
      <c r="A742" s="5">
        <v>14098.0</v>
      </c>
      <c r="B742" s="5" t="str">
        <f>VLOOKUP(A742,'Customer Details'!$A$1:$B$3264,2,0)</f>
        <v>Australia</v>
      </c>
      <c r="C742" s="5">
        <f>DATEDIF('Customer Segmenation on RFM Sco'!C742,$N$1,"d")</f>
        <v>421</v>
      </c>
      <c r="D742" s="5">
        <v>1.0</v>
      </c>
      <c r="E742" s="16">
        <v>15.0</v>
      </c>
      <c r="F742" s="5">
        <f>VLOOKUP(C742,'Customer Segmenation on RFM Sco'!$P$4:$Q$8,2,1)</f>
        <v>4</v>
      </c>
      <c r="G742" s="5">
        <f>VLOOKUP(D742,'Customer Segmenation on RFM Sco'!$P$11:$Q$15,2,1)</f>
        <v>2</v>
      </c>
      <c r="H742" s="5">
        <f>VLOOKUP(E742,'Customer Segmenation on RFM Sco'!$P$18:$Q$22,2,1)</f>
        <v>2</v>
      </c>
      <c r="I742" s="5" t="str">
        <f t="shared" si="1"/>
        <v>422</v>
      </c>
      <c r="J742" s="5" t="str">
        <f>VLOOKUP('Customer Segmenation on RFM Sco'!J742,'RF Mapping'!$A$1:$B$26,2,0)</f>
        <v>Potential Loyalists</v>
      </c>
    </row>
    <row r="743" ht="15.75" customHeight="1">
      <c r="A743" s="5">
        <v>14099.0</v>
      </c>
      <c r="B743" s="5" t="str">
        <f>VLOOKUP(A743,'Customer Details'!$A$1:$B$3264,2,0)</f>
        <v>India</v>
      </c>
      <c r="C743" s="5">
        <f>DATEDIF('Customer Segmenation on RFM Sco'!C743,$N$1,"d")</f>
        <v>559</v>
      </c>
      <c r="D743" s="5">
        <v>1.0</v>
      </c>
      <c r="E743" s="16">
        <v>20.8</v>
      </c>
      <c r="F743" s="5">
        <f>VLOOKUP(C743,'Customer Segmenation on RFM Sco'!$P$4:$Q$8,2,1)</f>
        <v>2</v>
      </c>
      <c r="G743" s="5">
        <f>VLOOKUP(D743,'Customer Segmenation on RFM Sco'!$P$11:$Q$15,2,1)</f>
        <v>2</v>
      </c>
      <c r="H743" s="5">
        <f>VLOOKUP(E743,'Customer Segmenation on RFM Sco'!$P$18:$Q$22,2,1)</f>
        <v>2</v>
      </c>
      <c r="I743" s="5" t="str">
        <f t="shared" si="1"/>
        <v>222</v>
      </c>
      <c r="J743" s="5" t="str">
        <f>VLOOKUP('Customer Segmenation on RFM Sco'!J743,'RF Mapping'!$A$1:$B$26,2,0)</f>
        <v>Hibernating</v>
      </c>
    </row>
    <row r="744" ht="15.75" customHeight="1">
      <c r="A744" s="5">
        <v>14100.0</v>
      </c>
      <c r="B744" s="5" t="str">
        <f>VLOOKUP(A744,'Customer Details'!$A$1:$B$3264,2,0)</f>
        <v>USA</v>
      </c>
      <c r="C744" s="5">
        <f>DATEDIF('Customer Segmenation on RFM Sco'!C744,$N$1,"d")</f>
        <v>361</v>
      </c>
      <c r="D744" s="5">
        <v>3.0</v>
      </c>
      <c r="E744" s="16">
        <v>87.80000000000001</v>
      </c>
      <c r="F744" s="5">
        <f>VLOOKUP(C744,'Customer Segmenation on RFM Sco'!$P$4:$Q$8,2,1)</f>
        <v>5</v>
      </c>
      <c r="G744" s="5">
        <f>VLOOKUP(D744,'Customer Segmenation on RFM Sco'!$P$11:$Q$15,2,1)</f>
        <v>4</v>
      </c>
      <c r="H744" s="5">
        <f>VLOOKUP(E744,'Customer Segmenation on RFM Sco'!$P$18:$Q$22,2,1)</f>
        <v>4</v>
      </c>
      <c r="I744" s="5" t="str">
        <f t="shared" si="1"/>
        <v>544</v>
      </c>
      <c r="J744" s="5" t="str">
        <f>VLOOKUP('Customer Segmenation on RFM Sco'!J744,'RF Mapping'!$A$1:$B$26,2,0)</f>
        <v>Champions</v>
      </c>
    </row>
    <row r="745" ht="15.75" customHeight="1">
      <c r="A745" s="5">
        <v>14102.0</v>
      </c>
      <c r="B745" s="5" t="str">
        <f>VLOOKUP(A745,'Customer Details'!$A$1:$B$3264,2,0)</f>
        <v>United Kingdom</v>
      </c>
      <c r="C745" s="5">
        <f>DATEDIF('Customer Segmenation on RFM Sco'!C745,$N$1,"d")</f>
        <v>656</v>
      </c>
      <c r="D745" s="5">
        <v>1.0</v>
      </c>
      <c r="E745" s="16">
        <v>17.9</v>
      </c>
      <c r="F745" s="5">
        <f>VLOOKUP(C745,'Customer Segmenation on RFM Sco'!$P$4:$Q$8,2,1)</f>
        <v>2</v>
      </c>
      <c r="G745" s="5">
        <f>VLOOKUP(D745,'Customer Segmenation on RFM Sco'!$P$11:$Q$15,2,1)</f>
        <v>2</v>
      </c>
      <c r="H745" s="5">
        <f>VLOOKUP(E745,'Customer Segmenation on RFM Sco'!$P$18:$Q$22,2,1)</f>
        <v>2</v>
      </c>
      <c r="I745" s="5" t="str">
        <f t="shared" si="1"/>
        <v>222</v>
      </c>
      <c r="J745" s="5" t="str">
        <f>VLOOKUP('Customer Segmenation on RFM Sco'!J745,'RF Mapping'!$A$1:$B$26,2,0)</f>
        <v>Hibernating</v>
      </c>
    </row>
    <row r="746" ht="15.75" customHeight="1">
      <c r="A746" s="5">
        <v>14104.0</v>
      </c>
      <c r="B746" s="5" t="str">
        <f>VLOOKUP(A746,'Customer Details'!$A$1:$B$3264,2,0)</f>
        <v>Australia</v>
      </c>
      <c r="C746" s="5">
        <f>DATEDIF('Customer Segmenation on RFM Sco'!C746,$N$1,"d")</f>
        <v>396</v>
      </c>
      <c r="D746" s="5">
        <v>4.0</v>
      </c>
      <c r="E746" s="16">
        <v>33.49</v>
      </c>
      <c r="F746" s="5">
        <f>VLOOKUP(C746,'Customer Segmenation on RFM Sco'!$P$4:$Q$8,2,1)</f>
        <v>4</v>
      </c>
      <c r="G746" s="5">
        <f>VLOOKUP(D746,'Customer Segmenation on RFM Sco'!$P$11:$Q$15,2,1)</f>
        <v>4</v>
      </c>
      <c r="H746" s="5">
        <f>VLOOKUP(E746,'Customer Segmenation on RFM Sco'!$P$18:$Q$22,2,1)</f>
        <v>3</v>
      </c>
      <c r="I746" s="5" t="str">
        <f t="shared" si="1"/>
        <v>443</v>
      </c>
      <c r="J746" s="5" t="str">
        <f>VLOOKUP('Customer Segmenation on RFM Sco'!J746,'RF Mapping'!$A$1:$B$26,2,0)</f>
        <v>Loyal Customers</v>
      </c>
    </row>
    <row r="747" ht="15.75" customHeight="1">
      <c r="A747" s="5">
        <v>14105.0</v>
      </c>
      <c r="B747" s="5" t="str">
        <f>VLOOKUP(A747,'Customer Details'!$A$1:$B$3264,2,0)</f>
        <v>United Kingdom</v>
      </c>
      <c r="C747" s="5">
        <f>DATEDIF('Customer Segmenation on RFM Sco'!C747,$N$1,"d")</f>
        <v>381</v>
      </c>
      <c r="D747" s="5">
        <v>2.0</v>
      </c>
      <c r="E747" s="16">
        <v>17.28</v>
      </c>
      <c r="F747" s="5">
        <f>VLOOKUP(C747,'Customer Segmenation on RFM Sco'!$P$4:$Q$8,2,1)</f>
        <v>4</v>
      </c>
      <c r="G747" s="5">
        <f>VLOOKUP(D747,'Customer Segmenation on RFM Sco'!$P$11:$Q$15,2,1)</f>
        <v>3</v>
      </c>
      <c r="H747" s="5">
        <f>VLOOKUP(E747,'Customer Segmenation on RFM Sco'!$P$18:$Q$22,2,1)</f>
        <v>2</v>
      </c>
      <c r="I747" s="5" t="str">
        <f t="shared" si="1"/>
        <v>432</v>
      </c>
      <c r="J747" s="5" t="str">
        <f>VLOOKUP('Customer Segmenation on RFM Sco'!J747,'RF Mapping'!$A$1:$B$26,2,0)</f>
        <v>Potential Loyalists</v>
      </c>
    </row>
    <row r="748" ht="15.75" customHeight="1">
      <c r="A748" s="5">
        <v>14107.0</v>
      </c>
      <c r="B748" s="5" t="str">
        <f>VLOOKUP(A748,'Customer Details'!$A$1:$B$3264,2,0)</f>
        <v>India</v>
      </c>
      <c r="C748" s="5">
        <f>DATEDIF('Customer Segmenation on RFM Sco'!C748,$N$1,"d")</f>
        <v>418</v>
      </c>
      <c r="D748" s="5">
        <v>1.0</v>
      </c>
      <c r="E748" s="16">
        <v>26.099999999999998</v>
      </c>
      <c r="F748" s="5">
        <f>VLOOKUP(C748,'Customer Segmenation on RFM Sco'!$P$4:$Q$8,2,1)</f>
        <v>4</v>
      </c>
      <c r="G748" s="5">
        <f>VLOOKUP(D748,'Customer Segmenation on RFM Sco'!$P$11:$Q$15,2,1)</f>
        <v>2</v>
      </c>
      <c r="H748" s="5">
        <f>VLOOKUP(E748,'Customer Segmenation on RFM Sco'!$P$18:$Q$22,2,1)</f>
        <v>2</v>
      </c>
      <c r="I748" s="5" t="str">
        <f t="shared" si="1"/>
        <v>422</v>
      </c>
      <c r="J748" s="5" t="str">
        <f>VLOOKUP('Customer Segmenation on RFM Sco'!J748,'RF Mapping'!$A$1:$B$26,2,0)</f>
        <v>Potential Loyalists</v>
      </c>
    </row>
    <row r="749" ht="15.75" customHeight="1">
      <c r="A749" s="5">
        <v>14108.0</v>
      </c>
      <c r="B749" s="5" t="str">
        <f>VLOOKUP(A749,'Customer Details'!$A$1:$B$3264,2,0)</f>
        <v>Australia</v>
      </c>
      <c r="C749" s="5">
        <f>DATEDIF('Customer Segmenation on RFM Sco'!C749,$N$1,"d")</f>
        <v>374</v>
      </c>
      <c r="D749" s="5">
        <v>10.0</v>
      </c>
      <c r="E749" s="16">
        <v>78.61000000000001</v>
      </c>
      <c r="F749" s="5">
        <f>VLOOKUP(C749,'Customer Segmenation on RFM Sco'!$P$4:$Q$8,2,1)</f>
        <v>5</v>
      </c>
      <c r="G749" s="5">
        <f>VLOOKUP(D749,'Customer Segmenation on RFM Sco'!$P$11:$Q$15,2,1)</f>
        <v>4</v>
      </c>
      <c r="H749" s="5">
        <f>VLOOKUP(E749,'Customer Segmenation on RFM Sco'!$P$18:$Q$22,2,1)</f>
        <v>4</v>
      </c>
      <c r="I749" s="5" t="str">
        <f t="shared" si="1"/>
        <v>544</v>
      </c>
      <c r="J749" s="5" t="str">
        <f>VLOOKUP('Customer Segmenation on RFM Sco'!J749,'RF Mapping'!$A$1:$B$26,2,0)</f>
        <v>Champions</v>
      </c>
    </row>
    <row r="750" ht="15.75" customHeight="1">
      <c r="A750" s="5">
        <v>14109.0</v>
      </c>
      <c r="B750" s="5" t="str">
        <f>VLOOKUP(A750,'Customer Details'!$A$1:$B$3264,2,0)</f>
        <v>India</v>
      </c>
      <c r="C750" s="5">
        <f>DATEDIF('Customer Segmenation on RFM Sco'!C750,$N$1,"d")</f>
        <v>357</v>
      </c>
      <c r="D750" s="5">
        <v>4.0</v>
      </c>
      <c r="E750" s="16">
        <v>107.46000000000001</v>
      </c>
      <c r="F750" s="5">
        <f>VLOOKUP(C750,'Customer Segmenation on RFM Sco'!$P$4:$Q$8,2,1)</f>
        <v>5</v>
      </c>
      <c r="G750" s="5">
        <f>VLOOKUP(D750,'Customer Segmenation on RFM Sco'!$P$11:$Q$15,2,1)</f>
        <v>4</v>
      </c>
      <c r="H750" s="5">
        <f>VLOOKUP(E750,'Customer Segmenation on RFM Sco'!$P$18:$Q$22,2,1)</f>
        <v>4</v>
      </c>
      <c r="I750" s="5" t="str">
        <f t="shared" si="1"/>
        <v>544</v>
      </c>
      <c r="J750" s="5" t="str">
        <f>VLOOKUP('Customer Segmenation on RFM Sco'!J750,'RF Mapping'!$A$1:$B$26,2,0)</f>
        <v>Champions</v>
      </c>
    </row>
    <row r="751" ht="15.75" customHeight="1">
      <c r="A751" s="5">
        <v>14110.0</v>
      </c>
      <c r="B751" s="5" t="str">
        <f>VLOOKUP(A751,'Customer Details'!$A$1:$B$3264,2,0)</f>
        <v>India</v>
      </c>
      <c r="C751" s="5">
        <f>DATEDIF('Customer Segmenation on RFM Sco'!C751,$N$1,"d")</f>
        <v>596</v>
      </c>
      <c r="D751" s="5">
        <v>1.0</v>
      </c>
      <c r="E751" s="16">
        <v>41.25</v>
      </c>
      <c r="F751" s="5">
        <f>VLOOKUP(C751,'Customer Segmenation on RFM Sco'!$P$4:$Q$8,2,1)</f>
        <v>2</v>
      </c>
      <c r="G751" s="5">
        <f>VLOOKUP(D751,'Customer Segmenation on RFM Sco'!$P$11:$Q$15,2,1)</f>
        <v>2</v>
      </c>
      <c r="H751" s="5">
        <f>VLOOKUP(E751,'Customer Segmenation on RFM Sco'!$P$18:$Q$22,2,1)</f>
        <v>3</v>
      </c>
      <c r="I751" s="5" t="str">
        <f t="shared" si="1"/>
        <v>223</v>
      </c>
      <c r="J751" s="5" t="str">
        <f>VLOOKUP('Customer Segmenation on RFM Sco'!J751,'RF Mapping'!$A$1:$B$26,2,0)</f>
        <v>Hibernating</v>
      </c>
    </row>
    <row r="752" ht="15.75" customHeight="1">
      <c r="A752" s="5">
        <v>14111.0</v>
      </c>
      <c r="B752" s="5" t="str">
        <f>VLOOKUP(A752,'Customer Details'!$A$1:$B$3264,2,0)</f>
        <v>United Kingdom</v>
      </c>
      <c r="C752" s="5">
        <f>DATEDIF('Customer Segmenation on RFM Sco'!C752,$N$1,"d")</f>
        <v>372</v>
      </c>
      <c r="D752" s="5">
        <v>8.0</v>
      </c>
      <c r="E752" s="16">
        <v>289.45</v>
      </c>
      <c r="F752" s="5">
        <f>VLOOKUP(C752,'Customer Segmenation on RFM Sco'!$P$4:$Q$8,2,1)</f>
        <v>5</v>
      </c>
      <c r="G752" s="5">
        <f>VLOOKUP(D752,'Customer Segmenation on RFM Sco'!$P$11:$Q$15,2,1)</f>
        <v>4</v>
      </c>
      <c r="H752" s="5">
        <f>VLOOKUP(E752,'Customer Segmenation on RFM Sco'!$P$18:$Q$22,2,1)</f>
        <v>4</v>
      </c>
      <c r="I752" s="5" t="str">
        <f t="shared" si="1"/>
        <v>544</v>
      </c>
      <c r="J752" s="5" t="str">
        <f>VLOOKUP('Customer Segmenation on RFM Sco'!J752,'RF Mapping'!$A$1:$B$26,2,0)</f>
        <v>Champions</v>
      </c>
    </row>
    <row r="753" ht="15.75" customHeight="1">
      <c r="A753" s="5">
        <v>14112.0</v>
      </c>
      <c r="B753" s="5" t="str">
        <f>VLOOKUP(A753,'Customer Details'!$A$1:$B$3264,2,0)</f>
        <v>China</v>
      </c>
      <c r="C753" s="5">
        <f>DATEDIF('Customer Segmenation on RFM Sco'!C753,$N$1,"d")</f>
        <v>372</v>
      </c>
      <c r="D753" s="5">
        <v>4.0</v>
      </c>
      <c r="E753" s="16">
        <v>61.2</v>
      </c>
      <c r="F753" s="5">
        <f>VLOOKUP(C753,'Customer Segmenation on RFM Sco'!$P$4:$Q$8,2,1)</f>
        <v>5</v>
      </c>
      <c r="G753" s="5">
        <f>VLOOKUP(D753,'Customer Segmenation on RFM Sco'!$P$11:$Q$15,2,1)</f>
        <v>4</v>
      </c>
      <c r="H753" s="5">
        <f>VLOOKUP(E753,'Customer Segmenation on RFM Sco'!$P$18:$Q$22,2,1)</f>
        <v>3</v>
      </c>
      <c r="I753" s="5" t="str">
        <f t="shared" si="1"/>
        <v>543</v>
      </c>
      <c r="J753" s="5" t="str">
        <f>VLOOKUP('Customer Segmenation on RFM Sco'!J753,'RF Mapping'!$A$1:$B$26,2,0)</f>
        <v>Champions</v>
      </c>
    </row>
    <row r="754" ht="15.75" customHeight="1">
      <c r="A754" s="5">
        <v>14113.0</v>
      </c>
      <c r="B754" s="5" t="str">
        <f>VLOOKUP(A754,'Customer Details'!$A$1:$B$3264,2,0)</f>
        <v>United Kingdom</v>
      </c>
      <c r="C754" s="5">
        <f>DATEDIF('Customer Segmenation on RFM Sco'!C754,$N$1,"d")</f>
        <v>455</v>
      </c>
      <c r="D754" s="5">
        <v>2.0</v>
      </c>
      <c r="E754" s="16">
        <v>20.25</v>
      </c>
      <c r="F754" s="5">
        <f>VLOOKUP(C754,'Customer Segmenation on RFM Sco'!$P$4:$Q$8,2,1)</f>
        <v>3</v>
      </c>
      <c r="G754" s="5">
        <f>VLOOKUP(D754,'Customer Segmenation on RFM Sco'!$P$11:$Q$15,2,1)</f>
        <v>3</v>
      </c>
      <c r="H754" s="5">
        <f>VLOOKUP(E754,'Customer Segmenation on RFM Sco'!$P$18:$Q$22,2,1)</f>
        <v>2</v>
      </c>
      <c r="I754" s="5" t="str">
        <f t="shared" si="1"/>
        <v>332</v>
      </c>
      <c r="J754" s="5" t="str">
        <f>VLOOKUP('Customer Segmenation on RFM Sco'!J754,'RF Mapping'!$A$1:$B$26,2,0)</f>
        <v>Need Attention</v>
      </c>
    </row>
    <row r="755" ht="15.75" customHeight="1">
      <c r="A755" s="5">
        <v>14114.0</v>
      </c>
      <c r="B755" s="5" t="str">
        <f>VLOOKUP(A755,'Customer Details'!$A$1:$B$3264,2,0)</f>
        <v>China</v>
      </c>
      <c r="C755" s="5">
        <f>DATEDIF('Customer Segmenation on RFM Sco'!C755,$N$1,"d")</f>
        <v>366</v>
      </c>
      <c r="D755" s="5">
        <v>1.0</v>
      </c>
      <c r="E755" s="16">
        <v>11.6</v>
      </c>
      <c r="F755" s="5">
        <f>VLOOKUP(C755,'Customer Segmenation on RFM Sco'!$P$4:$Q$8,2,1)</f>
        <v>5</v>
      </c>
      <c r="G755" s="5">
        <f>VLOOKUP(D755,'Customer Segmenation on RFM Sco'!$P$11:$Q$15,2,1)</f>
        <v>2</v>
      </c>
      <c r="H755" s="5">
        <f>VLOOKUP(E755,'Customer Segmenation on RFM Sco'!$P$18:$Q$22,2,1)</f>
        <v>1</v>
      </c>
      <c r="I755" s="5" t="str">
        <f t="shared" si="1"/>
        <v>521</v>
      </c>
      <c r="J755" s="5" t="str">
        <f>VLOOKUP('Customer Segmenation on RFM Sco'!J755,'RF Mapping'!$A$1:$B$26,2,0)</f>
        <v>Potential Loyalists</v>
      </c>
    </row>
    <row r="756" ht="15.75" customHeight="1">
      <c r="A756" s="5">
        <v>14116.0</v>
      </c>
      <c r="B756" s="5" t="str">
        <f>VLOOKUP(A756,'Customer Details'!$A$1:$B$3264,2,0)</f>
        <v>China</v>
      </c>
      <c r="C756" s="5">
        <f>DATEDIF('Customer Segmenation on RFM Sco'!C756,$N$1,"d")</f>
        <v>613</v>
      </c>
      <c r="D756" s="5">
        <v>1.0</v>
      </c>
      <c r="E756" s="16">
        <v>8.55</v>
      </c>
      <c r="F756" s="5">
        <f>VLOOKUP(C756,'Customer Segmenation on RFM Sco'!$P$4:$Q$8,2,1)</f>
        <v>2</v>
      </c>
      <c r="G756" s="5">
        <f>VLOOKUP(D756,'Customer Segmenation on RFM Sco'!$P$11:$Q$15,2,1)</f>
        <v>2</v>
      </c>
      <c r="H756" s="5">
        <f>VLOOKUP(E756,'Customer Segmenation on RFM Sco'!$P$18:$Q$22,2,1)</f>
        <v>1</v>
      </c>
      <c r="I756" s="5" t="str">
        <f t="shared" si="1"/>
        <v>221</v>
      </c>
      <c r="J756" s="5" t="str">
        <f>VLOOKUP('Customer Segmenation on RFM Sco'!J756,'RF Mapping'!$A$1:$B$26,2,0)</f>
        <v>Hibernating</v>
      </c>
    </row>
    <row r="757" ht="15.75" customHeight="1">
      <c r="A757" s="5">
        <v>14119.0</v>
      </c>
      <c r="B757" s="5" t="str">
        <f>VLOOKUP(A757,'Customer Details'!$A$1:$B$3264,2,0)</f>
        <v>Australia</v>
      </c>
      <c r="C757" s="5">
        <f>DATEDIF('Customer Segmenation on RFM Sco'!C757,$N$1,"d")</f>
        <v>415</v>
      </c>
      <c r="D757" s="5">
        <v>2.0</v>
      </c>
      <c r="E757" s="16">
        <v>77.65</v>
      </c>
      <c r="F757" s="5">
        <f>VLOOKUP(C757,'Customer Segmenation on RFM Sco'!$P$4:$Q$8,2,1)</f>
        <v>4</v>
      </c>
      <c r="G757" s="5">
        <f>VLOOKUP(D757,'Customer Segmenation on RFM Sco'!$P$11:$Q$15,2,1)</f>
        <v>3</v>
      </c>
      <c r="H757" s="5">
        <f>VLOOKUP(E757,'Customer Segmenation on RFM Sco'!$P$18:$Q$22,2,1)</f>
        <v>4</v>
      </c>
      <c r="I757" s="5" t="str">
        <f t="shared" si="1"/>
        <v>434</v>
      </c>
      <c r="J757" s="5" t="str">
        <f>VLOOKUP('Customer Segmenation on RFM Sco'!J757,'RF Mapping'!$A$1:$B$26,2,0)</f>
        <v>Potential Loyalists</v>
      </c>
    </row>
    <row r="758" ht="15.75" customHeight="1">
      <c r="A758" s="5">
        <v>14121.0</v>
      </c>
      <c r="B758" s="5" t="str">
        <f>VLOOKUP(A758,'Customer Details'!$A$1:$B$3264,2,0)</f>
        <v>United Kingdom</v>
      </c>
      <c r="C758" s="5">
        <f>DATEDIF('Customer Segmenation on RFM Sco'!C758,$N$1,"d")</f>
        <v>377</v>
      </c>
      <c r="D758" s="5">
        <v>3.0</v>
      </c>
      <c r="E758" s="16">
        <v>41.35</v>
      </c>
      <c r="F758" s="5">
        <f>VLOOKUP(C758,'Customer Segmenation on RFM Sco'!$P$4:$Q$8,2,1)</f>
        <v>5</v>
      </c>
      <c r="G758" s="5">
        <f>VLOOKUP(D758,'Customer Segmenation on RFM Sco'!$P$11:$Q$15,2,1)</f>
        <v>4</v>
      </c>
      <c r="H758" s="5">
        <f>VLOOKUP(E758,'Customer Segmenation on RFM Sco'!$P$18:$Q$22,2,1)</f>
        <v>3</v>
      </c>
      <c r="I758" s="5" t="str">
        <f t="shared" si="1"/>
        <v>543</v>
      </c>
      <c r="J758" s="5" t="str">
        <f>VLOOKUP('Customer Segmenation on RFM Sco'!J758,'RF Mapping'!$A$1:$B$26,2,0)</f>
        <v>Champions</v>
      </c>
    </row>
    <row r="759" ht="15.75" customHeight="1">
      <c r="A759" s="5">
        <v>14125.0</v>
      </c>
      <c r="B759" s="5" t="str">
        <f>VLOOKUP(A759,'Customer Details'!$A$1:$B$3264,2,0)</f>
        <v>India</v>
      </c>
      <c r="C759" s="5">
        <f>DATEDIF('Customer Segmenation on RFM Sco'!C759,$N$1,"d")</f>
        <v>493</v>
      </c>
      <c r="D759" s="5">
        <v>1.0</v>
      </c>
      <c r="E759" s="16">
        <v>12.5</v>
      </c>
      <c r="F759" s="5">
        <f>VLOOKUP(C759,'Customer Segmenation on RFM Sco'!$P$4:$Q$8,2,1)</f>
        <v>3</v>
      </c>
      <c r="G759" s="5">
        <f>VLOOKUP(D759,'Customer Segmenation on RFM Sco'!$P$11:$Q$15,2,1)</f>
        <v>2</v>
      </c>
      <c r="H759" s="5">
        <f>VLOOKUP(E759,'Customer Segmenation on RFM Sco'!$P$18:$Q$22,2,1)</f>
        <v>1</v>
      </c>
      <c r="I759" s="5" t="str">
        <f t="shared" si="1"/>
        <v>321</v>
      </c>
      <c r="J759" s="5" t="str">
        <f>VLOOKUP('Customer Segmenation on RFM Sco'!J759,'RF Mapping'!$A$1:$B$26,2,0)</f>
        <v>About to Sleep</v>
      </c>
    </row>
    <row r="760" ht="15.75" customHeight="1">
      <c r="A760" s="5">
        <v>14126.0</v>
      </c>
      <c r="B760" s="5" t="str">
        <f>VLOOKUP(A760,'Customer Details'!$A$1:$B$3264,2,0)</f>
        <v>Australia</v>
      </c>
      <c r="C760" s="5">
        <f>DATEDIF('Customer Segmenation on RFM Sco'!C760,$N$1,"d")</f>
        <v>426</v>
      </c>
      <c r="D760" s="5">
        <v>6.0</v>
      </c>
      <c r="E760" s="16">
        <v>88.55000000000001</v>
      </c>
      <c r="F760" s="5">
        <f>VLOOKUP(C760,'Customer Segmenation on RFM Sco'!$P$4:$Q$8,2,1)</f>
        <v>4</v>
      </c>
      <c r="G760" s="5">
        <f>VLOOKUP(D760,'Customer Segmenation on RFM Sco'!$P$11:$Q$15,2,1)</f>
        <v>4</v>
      </c>
      <c r="H760" s="5">
        <f>VLOOKUP(E760,'Customer Segmenation on RFM Sco'!$P$18:$Q$22,2,1)</f>
        <v>4</v>
      </c>
      <c r="I760" s="5" t="str">
        <f t="shared" si="1"/>
        <v>444</v>
      </c>
      <c r="J760" s="5" t="str">
        <f>VLOOKUP('Customer Segmenation on RFM Sco'!J760,'RF Mapping'!$A$1:$B$26,2,0)</f>
        <v>Loyal Customers</v>
      </c>
    </row>
    <row r="761" ht="15.75" customHeight="1">
      <c r="A761" s="5">
        <v>14127.0</v>
      </c>
      <c r="B761" s="5" t="str">
        <f>VLOOKUP(A761,'Customer Details'!$A$1:$B$3264,2,0)</f>
        <v>India</v>
      </c>
      <c r="C761" s="5">
        <f>DATEDIF('Customer Segmenation on RFM Sco'!C761,$N$1,"d")</f>
        <v>362</v>
      </c>
      <c r="D761" s="5">
        <v>9.0</v>
      </c>
      <c r="E761" s="16">
        <v>525.1500000000001</v>
      </c>
      <c r="F761" s="5">
        <f>VLOOKUP(C761,'Customer Segmenation on RFM Sco'!$P$4:$Q$8,2,1)</f>
        <v>5</v>
      </c>
      <c r="G761" s="5">
        <f>VLOOKUP(D761,'Customer Segmenation on RFM Sco'!$P$11:$Q$15,2,1)</f>
        <v>4</v>
      </c>
      <c r="H761" s="5">
        <f>VLOOKUP(E761,'Customer Segmenation on RFM Sco'!$P$18:$Q$22,2,1)</f>
        <v>4</v>
      </c>
      <c r="I761" s="5" t="str">
        <f t="shared" si="1"/>
        <v>544</v>
      </c>
      <c r="J761" s="5" t="str">
        <f>VLOOKUP('Customer Segmenation on RFM Sco'!J761,'RF Mapping'!$A$1:$B$26,2,0)</f>
        <v>Champions</v>
      </c>
    </row>
    <row r="762" ht="15.75" customHeight="1">
      <c r="A762" s="5">
        <v>14128.0</v>
      </c>
      <c r="B762" s="5" t="str">
        <f>VLOOKUP(A762,'Customer Details'!$A$1:$B$3264,2,0)</f>
        <v>India</v>
      </c>
      <c r="C762" s="5">
        <f>DATEDIF('Customer Segmenation on RFM Sco'!C762,$N$1,"d")</f>
        <v>356</v>
      </c>
      <c r="D762" s="5">
        <v>26.0</v>
      </c>
      <c r="E762" s="16">
        <v>289.17999999999995</v>
      </c>
      <c r="F762" s="5">
        <f>VLOOKUP(C762,'Customer Segmenation on RFM Sco'!$P$4:$Q$8,2,1)</f>
        <v>5</v>
      </c>
      <c r="G762" s="5">
        <f>VLOOKUP(D762,'Customer Segmenation on RFM Sco'!$P$11:$Q$15,2,1)</f>
        <v>4</v>
      </c>
      <c r="H762" s="5">
        <f>VLOOKUP(E762,'Customer Segmenation on RFM Sco'!$P$18:$Q$22,2,1)</f>
        <v>4</v>
      </c>
      <c r="I762" s="5" t="str">
        <f t="shared" si="1"/>
        <v>544</v>
      </c>
      <c r="J762" s="5" t="str">
        <f>VLOOKUP('Customer Segmenation on RFM Sco'!J762,'RF Mapping'!$A$1:$B$26,2,0)</f>
        <v>Champions</v>
      </c>
    </row>
    <row r="763" ht="15.75" customHeight="1">
      <c r="A763" s="5">
        <v>14130.0</v>
      </c>
      <c r="B763" s="5" t="str">
        <f>VLOOKUP(A763,'Customer Details'!$A$1:$B$3264,2,0)</f>
        <v>USA</v>
      </c>
      <c r="C763" s="5">
        <f>DATEDIF('Customer Segmenation on RFM Sco'!C763,$N$1,"d")</f>
        <v>414</v>
      </c>
      <c r="D763" s="5">
        <v>2.0</v>
      </c>
      <c r="E763" s="16">
        <v>17.869999999999997</v>
      </c>
      <c r="F763" s="5">
        <f>VLOOKUP(C763,'Customer Segmenation on RFM Sco'!$P$4:$Q$8,2,1)</f>
        <v>4</v>
      </c>
      <c r="G763" s="5">
        <f>VLOOKUP(D763,'Customer Segmenation on RFM Sco'!$P$11:$Q$15,2,1)</f>
        <v>3</v>
      </c>
      <c r="H763" s="5">
        <f>VLOOKUP(E763,'Customer Segmenation on RFM Sco'!$P$18:$Q$22,2,1)</f>
        <v>2</v>
      </c>
      <c r="I763" s="5" t="str">
        <f t="shared" si="1"/>
        <v>432</v>
      </c>
      <c r="J763" s="5" t="str">
        <f>VLOOKUP('Customer Segmenation on RFM Sco'!J763,'RF Mapping'!$A$1:$B$26,2,0)</f>
        <v>Potential Loyalists</v>
      </c>
    </row>
    <row r="764" ht="15.75" customHeight="1">
      <c r="A764" s="5">
        <v>14132.0</v>
      </c>
      <c r="B764" s="5" t="str">
        <f>VLOOKUP(A764,'Customer Details'!$A$1:$B$3264,2,0)</f>
        <v>India</v>
      </c>
      <c r="C764" s="5">
        <f>DATEDIF('Customer Segmenation on RFM Sco'!C764,$N$1,"d")</f>
        <v>448</v>
      </c>
      <c r="D764" s="5">
        <v>5.0</v>
      </c>
      <c r="E764" s="16">
        <v>53.29</v>
      </c>
      <c r="F764" s="5">
        <f>VLOOKUP(C764,'Customer Segmenation on RFM Sco'!$P$4:$Q$8,2,1)</f>
        <v>3</v>
      </c>
      <c r="G764" s="5">
        <f>VLOOKUP(D764,'Customer Segmenation on RFM Sco'!$P$11:$Q$15,2,1)</f>
        <v>4</v>
      </c>
      <c r="H764" s="5">
        <f>VLOOKUP(E764,'Customer Segmenation on RFM Sco'!$P$18:$Q$22,2,1)</f>
        <v>3</v>
      </c>
      <c r="I764" s="5" t="str">
        <f t="shared" si="1"/>
        <v>343</v>
      </c>
      <c r="J764" s="5" t="str">
        <f>VLOOKUP('Customer Segmenation on RFM Sco'!J764,'RF Mapping'!$A$1:$B$26,2,0)</f>
        <v>Loyal Customers</v>
      </c>
    </row>
    <row r="765" ht="15.75" customHeight="1">
      <c r="A765" s="5">
        <v>14133.0</v>
      </c>
      <c r="B765" s="5" t="str">
        <f>VLOOKUP(A765,'Customer Details'!$A$1:$B$3264,2,0)</f>
        <v>India</v>
      </c>
      <c r="C765" s="5">
        <f>DATEDIF('Customer Segmenation on RFM Sco'!C765,$N$1,"d")</f>
        <v>589</v>
      </c>
      <c r="D765" s="5">
        <v>2.0</v>
      </c>
      <c r="E765" s="16">
        <v>36.65</v>
      </c>
      <c r="F765" s="5">
        <f>VLOOKUP(C765,'Customer Segmenation on RFM Sco'!$P$4:$Q$8,2,1)</f>
        <v>2</v>
      </c>
      <c r="G765" s="5">
        <f>VLOOKUP(D765,'Customer Segmenation on RFM Sco'!$P$11:$Q$15,2,1)</f>
        <v>3</v>
      </c>
      <c r="H765" s="5">
        <f>VLOOKUP(E765,'Customer Segmenation on RFM Sco'!$P$18:$Q$22,2,1)</f>
        <v>3</v>
      </c>
      <c r="I765" s="5" t="str">
        <f t="shared" si="1"/>
        <v>233</v>
      </c>
      <c r="J765" s="5" t="str">
        <f>VLOOKUP('Customer Segmenation on RFM Sco'!J765,'RF Mapping'!$A$1:$B$26,2,0)</f>
        <v>At Risk</v>
      </c>
    </row>
    <row r="766" ht="15.75" customHeight="1">
      <c r="A766" s="5">
        <v>14135.0</v>
      </c>
      <c r="B766" s="5" t="str">
        <f>VLOOKUP(A766,'Customer Details'!$A$1:$B$3264,2,0)</f>
        <v>USA</v>
      </c>
      <c r="C766" s="5">
        <f>DATEDIF('Customer Segmenation on RFM Sco'!C766,$N$1,"d")</f>
        <v>414</v>
      </c>
      <c r="D766" s="5">
        <v>1.0</v>
      </c>
      <c r="E766" s="16">
        <v>29.700000000000003</v>
      </c>
      <c r="F766" s="5">
        <f>VLOOKUP(C766,'Customer Segmenation on RFM Sco'!$P$4:$Q$8,2,1)</f>
        <v>4</v>
      </c>
      <c r="G766" s="5">
        <f>VLOOKUP(D766,'Customer Segmenation on RFM Sco'!$P$11:$Q$15,2,1)</f>
        <v>2</v>
      </c>
      <c r="H766" s="5">
        <f>VLOOKUP(E766,'Customer Segmenation on RFM Sco'!$P$18:$Q$22,2,1)</f>
        <v>2</v>
      </c>
      <c r="I766" s="5" t="str">
        <f t="shared" si="1"/>
        <v>422</v>
      </c>
      <c r="J766" s="5" t="str">
        <f>VLOOKUP('Customer Segmenation on RFM Sco'!J766,'RF Mapping'!$A$1:$B$26,2,0)</f>
        <v>Potential Loyalists</v>
      </c>
    </row>
    <row r="767" ht="15.75" customHeight="1">
      <c r="A767" s="5">
        <v>14138.0</v>
      </c>
      <c r="B767" s="5" t="str">
        <f>VLOOKUP(A767,'Customer Details'!$A$1:$B$3264,2,0)</f>
        <v>Australia</v>
      </c>
      <c r="C767" s="5">
        <f>DATEDIF('Customer Segmenation on RFM Sco'!C767,$N$1,"d")</f>
        <v>356</v>
      </c>
      <c r="D767" s="5">
        <v>14.0</v>
      </c>
      <c r="E767" s="16">
        <v>176.37999999999997</v>
      </c>
      <c r="F767" s="5">
        <f>VLOOKUP(C767,'Customer Segmenation on RFM Sco'!$P$4:$Q$8,2,1)</f>
        <v>5</v>
      </c>
      <c r="G767" s="5">
        <f>VLOOKUP(D767,'Customer Segmenation on RFM Sco'!$P$11:$Q$15,2,1)</f>
        <v>4</v>
      </c>
      <c r="H767" s="5">
        <f>VLOOKUP(E767,'Customer Segmenation on RFM Sco'!$P$18:$Q$22,2,1)</f>
        <v>4</v>
      </c>
      <c r="I767" s="5" t="str">
        <f t="shared" si="1"/>
        <v>544</v>
      </c>
      <c r="J767" s="5" t="str">
        <f>VLOOKUP('Customer Segmenation on RFM Sco'!J767,'RF Mapping'!$A$1:$B$26,2,0)</f>
        <v>Champions</v>
      </c>
    </row>
    <row r="768" ht="15.75" customHeight="1">
      <c r="A768" s="5">
        <v>14140.0</v>
      </c>
      <c r="B768" s="5" t="str">
        <f>VLOOKUP(A768,'Customer Details'!$A$1:$B$3264,2,0)</f>
        <v>India</v>
      </c>
      <c r="C768" s="5">
        <f>DATEDIF('Customer Segmenation on RFM Sco'!C768,$N$1,"d")</f>
        <v>413</v>
      </c>
      <c r="D768" s="5">
        <v>4.0</v>
      </c>
      <c r="E768" s="16">
        <v>109.52000000000001</v>
      </c>
      <c r="F768" s="5">
        <f>VLOOKUP(C768,'Customer Segmenation on RFM Sco'!$P$4:$Q$8,2,1)</f>
        <v>4</v>
      </c>
      <c r="G768" s="5">
        <f>VLOOKUP(D768,'Customer Segmenation on RFM Sco'!$P$11:$Q$15,2,1)</f>
        <v>4</v>
      </c>
      <c r="H768" s="5">
        <f>VLOOKUP(E768,'Customer Segmenation on RFM Sco'!$P$18:$Q$22,2,1)</f>
        <v>4</v>
      </c>
      <c r="I768" s="5" t="str">
        <f t="shared" si="1"/>
        <v>444</v>
      </c>
      <c r="J768" s="5" t="str">
        <f>VLOOKUP('Customer Segmenation on RFM Sco'!J768,'RF Mapping'!$A$1:$B$26,2,0)</f>
        <v>Loyal Customers</v>
      </c>
    </row>
    <row r="769" ht="15.75" customHeight="1">
      <c r="A769" s="5">
        <v>14141.0</v>
      </c>
      <c r="B769" s="5" t="str">
        <f>VLOOKUP(A769,'Customer Details'!$A$1:$B$3264,2,0)</f>
        <v>India</v>
      </c>
      <c r="C769" s="5">
        <f>DATEDIF('Customer Segmenation on RFM Sco'!C769,$N$1,"d")</f>
        <v>611</v>
      </c>
      <c r="D769" s="5">
        <v>1.0</v>
      </c>
      <c r="E769" s="16">
        <v>2.55</v>
      </c>
      <c r="F769" s="5">
        <f>VLOOKUP(C769,'Customer Segmenation on RFM Sco'!$P$4:$Q$8,2,1)</f>
        <v>2</v>
      </c>
      <c r="G769" s="5">
        <f>VLOOKUP(D769,'Customer Segmenation on RFM Sco'!$P$11:$Q$15,2,1)</f>
        <v>2</v>
      </c>
      <c r="H769" s="5">
        <f>VLOOKUP(E769,'Customer Segmenation on RFM Sco'!$P$18:$Q$22,2,1)</f>
        <v>1</v>
      </c>
      <c r="I769" s="5" t="str">
        <f t="shared" si="1"/>
        <v>221</v>
      </c>
      <c r="J769" s="5" t="str">
        <f>VLOOKUP('Customer Segmenation on RFM Sco'!J769,'RF Mapping'!$A$1:$B$26,2,0)</f>
        <v>Hibernating</v>
      </c>
    </row>
    <row r="770" ht="15.75" customHeight="1">
      <c r="A770" s="5">
        <v>14145.0</v>
      </c>
      <c r="B770" s="5" t="str">
        <f>VLOOKUP(A770,'Customer Details'!$A$1:$B$3264,2,0)</f>
        <v>Australia</v>
      </c>
      <c r="C770" s="5">
        <f>DATEDIF('Customer Segmenation on RFM Sco'!C770,$N$1,"d")</f>
        <v>364</v>
      </c>
      <c r="D770" s="5">
        <v>1.0</v>
      </c>
      <c r="E770" s="16">
        <v>18.6</v>
      </c>
      <c r="F770" s="5">
        <f>VLOOKUP(C770,'Customer Segmenation on RFM Sco'!$P$4:$Q$8,2,1)</f>
        <v>5</v>
      </c>
      <c r="G770" s="5">
        <f>VLOOKUP(D770,'Customer Segmenation on RFM Sco'!$P$11:$Q$15,2,1)</f>
        <v>2</v>
      </c>
      <c r="H770" s="5">
        <f>VLOOKUP(E770,'Customer Segmenation on RFM Sco'!$P$18:$Q$22,2,1)</f>
        <v>2</v>
      </c>
      <c r="I770" s="5" t="str">
        <f t="shared" si="1"/>
        <v>522</v>
      </c>
      <c r="J770" s="5" t="str">
        <f>VLOOKUP('Customer Segmenation on RFM Sco'!J770,'RF Mapping'!$A$1:$B$26,2,0)</f>
        <v>Potential Loyalists</v>
      </c>
    </row>
    <row r="771" ht="15.75" customHeight="1">
      <c r="A771" s="5">
        <v>14146.0</v>
      </c>
      <c r="B771" s="5" t="str">
        <f>VLOOKUP(A771,'Customer Details'!$A$1:$B$3264,2,0)</f>
        <v>United Kingdom</v>
      </c>
      <c r="C771" s="5">
        <f>DATEDIF('Customer Segmenation on RFM Sco'!C771,$N$1,"d")</f>
        <v>412</v>
      </c>
      <c r="D771" s="5">
        <v>5.0</v>
      </c>
      <c r="E771" s="16">
        <v>214.6</v>
      </c>
      <c r="F771" s="5">
        <f>VLOOKUP(C771,'Customer Segmenation on RFM Sco'!$P$4:$Q$8,2,1)</f>
        <v>4</v>
      </c>
      <c r="G771" s="5">
        <f>VLOOKUP(D771,'Customer Segmenation on RFM Sco'!$P$11:$Q$15,2,1)</f>
        <v>4</v>
      </c>
      <c r="H771" s="5">
        <f>VLOOKUP(E771,'Customer Segmenation on RFM Sco'!$P$18:$Q$22,2,1)</f>
        <v>4</v>
      </c>
      <c r="I771" s="5" t="str">
        <f t="shared" si="1"/>
        <v>444</v>
      </c>
      <c r="J771" s="5" t="str">
        <f>VLOOKUP('Customer Segmenation on RFM Sco'!J771,'RF Mapping'!$A$1:$B$26,2,0)</f>
        <v>Loyal Customers</v>
      </c>
    </row>
    <row r="772" ht="15.75" customHeight="1">
      <c r="A772" s="5">
        <v>14147.0</v>
      </c>
      <c r="B772" s="5" t="str">
        <f>VLOOKUP(A772,'Customer Details'!$A$1:$B$3264,2,0)</f>
        <v>USA</v>
      </c>
      <c r="C772" s="5">
        <f>DATEDIF('Customer Segmenation on RFM Sco'!C772,$N$1,"d")</f>
        <v>357</v>
      </c>
      <c r="D772" s="5">
        <v>9.0</v>
      </c>
      <c r="E772" s="16">
        <v>260.36</v>
      </c>
      <c r="F772" s="5">
        <f>VLOOKUP(C772,'Customer Segmenation on RFM Sco'!$P$4:$Q$8,2,1)</f>
        <v>5</v>
      </c>
      <c r="G772" s="5">
        <f>VLOOKUP(D772,'Customer Segmenation on RFM Sco'!$P$11:$Q$15,2,1)</f>
        <v>4</v>
      </c>
      <c r="H772" s="5">
        <f>VLOOKUP(E772,'Customer Segmenation on RFM Sco'!$P$18:$Q$22,2,1)</f>
        <v>4</v>
      </c>
      <c r="I772" s="5" t="str">
        <f t="shared" si="1"/>
        <v>544</v>
      </c>
      <c r="J772" s="5" t="str">
        <f>VLOOKUP('Customer Segmenation on RFM Sco'!J772,'RF Mapping'!$A$1:$B$26,2,0)</f>
        <v>Champions</v>
      </c>
    </row>
    <row r="773" ht="15.75" customHeight="1">
      <c r="A773" s="5">
        <v>14149.0</v>
      </c>
      <c r="B773" s="5" t="str">
        <f>VLOOKUP(A773,'Customer Details'!$A$1:$B$3264,2,0)</f>
        <v>China</v>
      </c>
      <c r="C773" s="5">
        <f>DATEDIF('Customer Segmenation on RFM Sco'!C773,$N$1,"d")</f>
        <v>715</v>
      </c>
      <c r="D773" s="5">
        <v>1.0</v>
      </c>
      <c r="E773" s="16">
        <v>2.1</v>
      </c>
      <c r="F773" s="5">
        <f>VLOOKUP(C773,'Customer Segmenation on RFM Sco'!$P$4:$Q$8,2,1)</f>
        <v>2</v>
      </c>
      <c r="G773" s="5">
        <f>VLOOKUP(D773,'Customer Segmenation on RFM Sco'!$P$11:$Q$15,2,1)</f>
        <v>2</v>
      </c>
      <c r="H773" s="5">
        <f>VLOOKUP(E773,'Customer Segmenation on RFM Sco'!$P$18:$Q$22,2,1)</f>
        <v>1</v>
      </c>
      <c r="I773" s="5" t="str">
        <f t="shared" si="1"/>
        <v>221</v>
      </c>
      <c r="J773" s="5" t="str">
        <f>VLOOKUP('Customer Segmenation on RFM Sco'!J773,'RF Mapping'!$A$1:$B$26,2,0)</f>
        <v>Hibernating</v>
      </c>
    </row>
    <row r="774" ht="15.75" customHeight="1">
      <c r="A774" s="5">
        <v>14150.0</v>
      </c>
      <c r="B774" s="5" t="str">
        <f>VLOOKUP(A774,'Customer Details'!$A$1:$B$3264,2,0)</f>
        <v>India</v>
      </c>
      <c r="C774" s="5">
        <f>DATEDIF('Customer Segmenation on RFM Sco'!C774,$N$1,"d")</f>
        <v>359</v>
      </c>
      <c r="D774" s="5">
        <v>7.0</v>
      </c>
      <c r="E774" s="16">
        <v>111.80000000000001</v>
      </c>
      <c r="F774" s="5">
        <f>VLOOKUP(C774,'Customer Segmenation on RFM Sco'!$P$4:$Q$8,2,1)</f>
        <v>5</v>
      </c>
      <c r="G774" s="5">
        <f>VLOOKUP(D774,'Customer Segmenation on RFM Sco'!$P$11:$Q$15,2,1)</f>
        <v>4</v>
      </c>
      <c r="H774" s="5">
        <f>VLOOKUP(E774,'Customer Segmenation on RFM Sco'!$P$18:$Q$22,2,1)</f>
        <v>4</v>
      </c>
      <c r="I774" s="5" t="str">
        <f t="shared" si="1"/>
        <v>544</v>
      </c>
      <c r="J774" s="5" t="str">
        <f>VLOOKUP('Customer Segmenation on RFM Sco'!J774,'RF Mapping'!$A$1:$B$26,2,0)</f>
        <v>Champions</v>
      </c>
    </row>
    <row r="775" ht="15.75" customHeight="1">
      <c r="A775" s="5">
        <v>14152.0</v>
      </c>
      <c r="B775" s="5" t="str">
        <f>VLOOKUP(A775,'Customer Details'!$A$1:$B$3264,2,0)</f>
        <v>India</v>
      </c>
      <c r="C775" s="5">
        <f>DATEDIF('Customer Segmenation on RFM Sco'!C775,$N$1,"d")</f>
        <v>367</v>
      </c>
      <c r="D775" s="5">
        <v>6.0</v>
      </c>
      <c r="E775" s="16">
        <v>134.07000000000002</v>
      </c>
      <c r="F775" s="5">
        <f>VLOOKUP(C775,'Customer Segmenation on RFM Sco'!$P$4:$Q$8,2,1)</f>
        <v>5</v>
      </c>
      <c r="G775" s="5">
        <f>VLOOKUP(D775,'Customer Segmenation on RFM Sco'!$P$11:$Q$15,2,1)</f>
        <v>4</v>
      </c>
      <c r="H775" s="5">
        <f>VLOOKUP(E775,'Customer Segmenation on RFM Sco'!$P$18:$Q$22,2,1)</f>
        <v>4</v>
      </c>
      <c r="I775" s="5" t="str">
        <f t="shared" si="1"/>
        <v>544</v>
      </c>
      <c r="J775" s="5" t="str">
        <f>VLOOKUP('Customer Segmenation on RFM Sco'!J775,'RF Mapping'!$A$1:$B$26,2,0)</f>
        <v>Champions</v>
      </c>
    </row>
    <row r="776" ht="15.75" customHeight="1">
      <c r="A776" s="5">
        <v>14154.0</v>
      </c>
      <c r="B776" s="5" t="str">
        <f>VLOOKUP(A776,'Customer Details'!$A$1:$B$3264,2,0)</f>
        <v>Australia</v>
      </c>
      <c r="C776" s="5">
        <f>DATEDIF('Customer Segmenation on RFM Sco'!C776,$N$1,"d")</f>
        <v>502</v>
      </c>
      <c r="D776" s="5">
        <v>2.0</v>
      </c>
      <c r="E776" s="16">
        <v>489.59999999999997</v>
      </c>
      <c r="F776" s="5">
        <f>VLOOKUP(C776,'Customer Segmenation on RFM Sco'!$P$4:$Q$8,2,1)</f>
        <v>3</v>
      </c>
      <c r="G776" s="5">
        <f>VLOOKUP(D776,'Customer Segmenation on RFM Sco'!$P$11:$Q$15,2,1)</f>
        <v>3</v>
      </c>
      <c r="H776" s="5">
        <f>VLOOKUP(E776,'Customer Segmenation on RFM Sco'!$P$18:$Q$22,2,1)</f>
        <v>4</v>
      </c>
      <c r="I776" s="5" t="str">
        <f t="shared" si="1"/>
        <v>334</v>
      </c>
      <c r="J776" s="5" t="str">
        <f>VLOOKUP('Customer Segmenation on RFM Sco'!J776,'RF Mapping'!$A$1:$B$26,2,0)</f>
        <v>Need Attention</v>
      </c>
    </row>
    <row r="777" ht="15.75" customHeight="1">
      <c r="A777" s="5">
        <v>14155.0</v>
      </c>
      <c r="B777" s="5" t="str">
        <f>VLOOKUP(A777,'Customer Details'!$A$1:$B$3264,2,0)</f>
        <v>India</v>
      </c>
      <c r="C777" s="5">
        <f>DATEDIF('Customer Segmenation on RFM Sco'!C777,$N$1,"d")</f>
        <v>503</v>
      </c>
      <c r="D777" s="5">
        <v>1.0</v>
      </c>
      <c r="E777" s="16">
        <v>8.850000000000001</v>
      </c>
      <c r="F777" s="5">
        <f>VLOOKUP(C777,'Customer Segmenation on RFM Sco'!$P$4:$Q$8,2,1)</f>
        <v>3</v>
      </c>
      <c r="G777" s="5">
        <f>VLOOKUP(D777,'Customer Segmenation on RFM Sco'!$P$11:$Q$15,2,1)</f>
        <v>2</v>
      </c>
      <c r="H777" s="5">
        <f>VLOOKUP(E777,'Customer Segmenation on RFM Sco'!$P$18:$Q$22,2,1)</f>
        <v>1</v>
      </c>
      <c r="I777" s="5" t="str">
        <f t="shared" si="1"/>
        <v>321</v>
      </c>
      <c r="J777" s="5" t="str">
        <f>VLOOKUP('Customer Segmenation on RFM Sco'!J777,'RF Mapping'!$A$1:$B$26,2,0)</f>
        <v>About to Sleep</v>
      </c>
    </row>
    <row r="778" ht="15.75" customHeight="1">
      <c r="A778" s="5">
        <v>14157.0</v>
      </c>
      <c r="B778" s="5" t="str">
        <f>VLOOKUP(A778,'Customer Details'!$A$1:$B$3264,2,0)</f>
        <v>United Kingdom</v>
      </c>
      <c r="C778" s="5">
        <f>DATEDIF('Customer Segmenation on RFM Sco'!C778,$N$1,"d")</f>
        <v>388</v>
      </c>
      <c r="D778" s="5">
        <v>1.0</v>
      </c>
      <c r="E778" s="16">
        <v>8.850000000000001</v>
      </c>
      <c r="F778" s="5">
        <f>VLOOKUP(C778,'Customer Segmenation on RFM Sco'!$P$4:$Q$8,2,1)</f>
        <v>4</v>
      </c>
      <c r="G778" s="5">
        <f>VLOOKUP(D778,'Customer Segmenation on RFM Sco'!$P$11:$Q$15,2,1)</f>
        <v>2</v>
      </c>
      <c r="H778" s="5">
        <f>VLOOKUP(E778,'Customer Segmenation on RFM Sco'!$P$18:$Q$22,2,1)</f>
        <v>1</v>
      </c>
      <c r="I778" s="5" t="str">
        <f t="shared" si="1"/>
        <v>421</v>
      </c>
      <c r="J778" s="5" t="str">
        <f>VLOOKUP('Customer Segmenation on RFM Sco'!J778,'RF Mapping'!$A$1:$B$26,2,0)</f>
        <v>Potential Loyalists</v>
      </c>
    </row>
    <row r="779" ht="15.75" customHeight="1">
      <c r="A779" s="5">
        <v>14158.0</v>
      </c>
      <c r="B779" s="5" t="str">
        <f>VLOOKUP(A779,'Customer Details'!$A$1:$B$3264,2,0)</f>
        <v>China</v>
      </c>
      <c r="C779" s="5">
        <f>DATEDIF('Customer Segmenation on RFM Sco'!C779,$N$1,"d")</f>
        <v>378</v>
      </c>
      <c r="D779" s="5">
        <v>2.0</v>
      </c>
      <c r="E779" s="16">
        <v>5.33</v>
      </c>
      <c r="F779" s="5">
        <f>VLOOKUP(C779,'Customer Segmenation on RFM Sco'!$P$4:$Q$8,2,1)</f>
        <v>5</v>
      </c>
      <c r="G779" s="5">
        <f>VLOOKUP(D779,'Customer Segmenation on RFM Sco'!$P$11:$Q$15,2,1)</f>
        <v>3</v>
      </c>
      <c r="H779" s="5">
        <f>VLOOKUP(E779,'Customer Segmenation on RFM Sco'!$P$18:$Q$22,2,1)</f>
        <v>1</v>
      </c>
      <c r="I779" s="5" t="str">
        <f t="shared" si="1"/>
        <v>531</v>
      </c>
      <c r="J779" s="5" t="str">
        <f>VLOOKUP('Customer Segmenation on RFM Sco'!J779,'RF Mapping'!$A$1:$B$26,2,0)</f>
        <v>Potential Loyalists</v>
      </c>
    </row>
    <row r="780" ht="15.75" customHeight="1">
      <c r="A780" s="5">
        <v>14159.0</v>
      </c>
      <c r="B780" s="5" t="str">
        <f>VLOOKUP(A780,'Customer Details'!$A$1:$B$3264,2,0)</f>
        <v>Australia</v>
      </c>
      <c r="C780" s="5">
        <f>DATEDIF('Customer Segmenation on RFM Sco'!C780,$N$1,"d")</f>
        <v>418</v>
      </c>
      <c r="D780" s="5">
        <v>1.0</v>
      </c>
      <c r="E780" s="16">
        <v>189.6</v>
      </c>
      <c r="F780" s="5">
        <f>VLOOKUP(C780,'Customer Segmenation on RFM Sco'!$P$4:$Q$8,2,1)</f>
        <v>4</v>
      </c>
      <c r="G780" s="5">
        <f>VLOOKUP(D780,'Customer Segmenation on RFM Sco'!$P$11:$Q$15,2,1)</f>
        <v>2</v>
      </c>
      <c r="H780" s="5">
        <f>VLOOKUP(E780,'Customer Segmenation on RFM Sco'!$P$18:$Q$22,2,1)</f>
        <v>4</v>
      </c>
      <c r="I780" s="5" t="str">
        <f t="shared" si="1"/>
        <v>424</v>
      </c>
      <c r="J780" s="5" t="str">
        <f>VLOOKUP('Customer Segmenation on RFM Sco'!J780,'RF Mapping'!$A$1:$B$26,2,0)</f>
        <v>Potential Loyalists</v>
      </c>
    </row>
    <row r="781" ht="15.75" customHeight="1">
      <c r="A781" s="5">
        <v>14161.0</v>
      </c>
      <c r="B781" s="5" t="str">
        <f>VLOOKUP(A781,'Customer Details'!$A$1:$B$3264,2,0)</f>
        <v>China</v>
      </c>
      <c r="C781" s="5">
        <f>DATEDIF('Customer Segmenation on RFM Sco'!C781,$N$1,"d")</f>
        <v>612</v>
      </c>
      <c r="D781" s="5">
        <v>1.0</v>
      </c>
      <c r="E781" s="16">
        <v>10.5</v>
      </c>
      <c r="F781" s="5">
        <f>VLOOKUP(C781,'Customer Segmenation on RFM Sco'!$P$4:$Q$8,2,1)</f>
        <v>2</v>
      </c>
      <c r="G781" s="5">
        <f>VLOOKUP(D781,'Customer Segmenation on RFM Sco'!$P$11:$Q$15,2,1)</f>
        <v>2</v>
      </c>
      <c r="H781" s="5">
        <f>VLOOKUP(E781,'Customer Segmenation on RFM Sco'!$P$18:$Q$22,2,1)</f>
        <v>1</v>
      </c>
      <c r="I781" s="5" t="str">
        <f t="shared" si="1"/>
        <v>221</v>
      </c>
      <c r="J781" s="5" t="str">
        <f>VLOOKUP('Customer Segmenation on RFM Sco'!J781,'RF Mapping'!$A$1:$B$26,2,0)</f>
        <v>Hibernating</v>
      </c>
    </row>
    <row r="782" ht="15.75" customHeight="1">
      <c r="A782" s="5">
        <v>14162.0</v>
      </c>
      <c r="B782" s="5" t="str">
        <f>VLOOKUP(A782,'Customer Details'!$A$1:$B$3264,2,0)</f>
        <v>China</v>
      </c>
      <c r="C782" s="5">
        <f>DATEDIF('Customer Segmenation on RFM Sco'!C782,$N$1,"d")</f>
        <v>357</v>
      </c>
      <c r="D782" s="5">
        <v>6.0</v>
      </c>
      <c r="E782" s="16">
        <v>178.10000000000002</v>
      </c>
      <c r="F782" s="5">
        <f>VLOOKUP(C782,'Customer Segmenation on RFM Sco'!$P$4:$Q$8,2,1)</f>
        <v>5</v>
      </c>
      <c r="G782" s="5">
        <f>VLOOKUP(D782,'Customer Segmenation on RFM Sco'!$P$11:$Q$15,2,1)</f>
        <v>4</v>
      </c>
      <c r="H782" s="5">
        <f>VLOOKUP(E782,'Customer Segmenation on RFM Sco'!$P$18:$Q$22,2,1)</f>
        <v>4</v>
      </c>
      <c r="I782" s="5" t="str">
        <f t="shared" si="1"/>
        <v>544</v>
      </c>
      <c r="J782" s="5" t="str">
        <f>VLOOKUP('Customer Segmenation on RFM Sco'!J782,'RF Mapping'!$A$1:$B$26,2,0)</f>
        <v>Champions</v>
      </c>
    </row>
    <row r="783" ht="15.75" customHeight="1">
      <c r="A783" s="5">
        <v>14163.0</v>
      </c>
      <c r="B783" s="5" t="str">
        <f>VLOOKUP(A783,'Customer Details'!$A$1:$B$3264,2,0)</f>
        <v>India</v>
      </c>
      <c r="C783" s="5">
        <f>DATEDIF('Customer Segmenation on RFM Sco'!C783,$N$1,"d")</f>
        <v>450</v>
      </c>
      <c r="D783" s="5">
        <v>3.0</v>
      </c>
      <c r="E783" s="16">
        <v>148.05</v>
      </c>
      <c r="F783" s="5">
        <f>VLOOKUP(C783,'Customer Segmenation on RFM Sco'!$P$4:$Q$8,2,1)</f>
        <v>3</v>
      </c>
      <c r="G783" s="5">
        <f>VLOOKUP(D783,'Customer Segmenation on RFM Sco'!$P$11:$Q$15,2,1)</f>
        <v>4</v>
      </c>
      <c r="H783" s="5">
        <f>VLOOKUP(E783,'Customer Segmenation on RFM Sco'!$P$18:$Q$22,2,1)</f>
        <v>4</v>
      </c>
      <c r="I783" s="5" t="str">
        <f t="shared" si="1"/>
        <v>344</v>
      </c>
      <c r="J783" s="5" t="str">
        <f>VLOOKUP('Customer Segmenation on RFM Sco'!J783,'RF Mapping'!$A$1:$B$26,2,0)</f>
        <v>Loyal Customers</v>
      </c>
    </row>
    <row r="784" ht="15.75" customHeight="1">
      <c r="A784" s="5">
        <v>14164.0</v>
      </c>
      <c r="B784" s="5" t="str">
        <f>VLOOKUP(A784,'Customer Details'!$A$1:$B$3264,2,0)</f>
        <v>India</v>
      </c>
      <c r="C784" s="5">
        <f>DATEDIF('Customer Segmenation on RFM Sco'!C784,$N$1,"d")</f>
        <v>632</v>
      </c>
      <c r="D784" s="5">
        <v>1.0</v>
      </c>
      <c r="E784" s="16">
        <v>13.45</v>
      </c>
      <c r="F784" s="5">
        <f>VLOOKUP(C784,'Customer Segmenation on RFM Sco'!$P$4:$Q$8,2,1)</f>
        <v>2</v>
      </c>
      <c r="G784" s="5">
        <f>VLOOKUP(D784,'Customer Segmenation on RFM Sco'!$P$11:$Q$15,2,1)</f>
        <v>2</v>
      </c>
      <c r="H784" s="5">
        <f>VLOOKUP(E784,'Customer Segmenation on RFM Sco'!$P$18:$Q$22,2,1)</f>
        <v>1</v>
      </c>
      <c r="I784" s="5" t="str">
        <f t="shared" si="1"/>
        <v>221</v>
      </c>
      <c r="J784" s="5" t="str">
        <f>VLOOKUP('Customer Segmenation on RFM Sco'!J784,'RF Mapping'!$A$1:$B$26,2,0)</f>
        <v>Hibernating</v>
      </c>
    </row>
    <row r="785" ht="15.75" customHeight="1">
      <c r="A785" s="5">
        <v>14165.0</v>
      </c>
      <c r="B785" s="5" t="str">
        <f>VLOOKUP(A785,'Customer Details'!$A$1:$B$3264,2,0)</f>
        <v>China</v>
      </c>
      <c r="C785" s="5">
        <f>DATEDIF('Customer Segmenation on RFM Sco'!C785,$N$1,"d")</f>
        <v>394</v>
      </c>
      <c r="D785" s="5">
        <v>6.0</v>
      </c>
      <c r="E785" s="16">
        <v>134.28000000000003</v>
      </c>
      <c r="F785" s="5">
        <f>VLOOKUP(C785,'Customer Segmenation on RFM Sco'!$P$4:$Q$8,2,1)</f>
        <v>4</v>
      </c>
      <c r="G785" s="5">
        <f>VLOOKUP(D785,'Customer Segmenation on RFM Sco'!$P$11:$Q$15,2,1)</f>
        <v>4</v>
      </c>
      <c r="H785" s="5">
        <f>VLOOKUP(E785,'Customer Segmenation on RFM Sco'!$P$18:$Q$22,2,1)</f>
        <v>4</v>
      </c>
      <c r="I785" s="5" t="str">
        <f t="shared" si="1"/>
        <v>444</v>
      </c>
      <c r="J785" s="5" t="str">
        <f>VLOOKUP('Customer Segmenation on RFM Sco'!J785,'RF Mapping'!$A$1:$B$26,2,0)</f>
        <v>Loyal Customers</v>
      </c>
    </row>
    <row r="786" ht="15.75" customHeight="1">
      <c r="A786" s="5">
        <v>14167.0</v>
      </c>
      <c r="B786" s="5" t="str">
        <f>VLOOKUP(A786,'Customer Details'!$A$1:$B$3264,2,0)</f>
        <v>India</v>
      </c>
      <c r="C786" s="5">
        <f>DATEDIF('Customer Segmenation on RFM Sco'!C786,$N$1,"d")</f>
        <v>552</v>
      </c>
      <c r="D786" s="5">
        <v>9.0</v>
      </c>
      <c r="E786" s="16">
        <v>48.14000000000001</v>
      </c>
      <c r="F786" s="5">
        <f>VLOOKUP(C786,'Customer Segmenation on RFM Sco'!$P$4:$Q$8,2,1)</f>
        <v>2</v>
      </c>
      <c r="G786" s="5">
        <f>VLOOKUP(D786,'Customer Segmenation on RFM Sco'!$P$11:$Q$15,2,1)</f>
        <v>4</v>
      </c>
      <c r="H786" s="5">
        <f>VLOOKUP(E786,'Customer Segmenation on RFM Sco'!$P$18:$Q$22,2,1)</f>
        <v>3</v>
      </c>
      <c r="I786" s="5" t="str">
        <f t="shared" si="1"/>
        <v>243</v>
      </c>
      <c r="J786" s="5" t="str">
        <f>VLOOKUP('Customer Segmenation on RFM Sco'!J786,'RF Mapping'!$A$1:$B$26,2,0)</f>
        <v>At Risk</v>
      </c>
    </row>
    <row r="787" ht="15.75" customHeight="1">
      <c r="A787" s="5">
        <v>14171.0</v>
      </c>
      <c r="B787" s="5" t="str">
        <f>VLOOKUP(A787,'Customer Details'!$A$1:$B$3264,2,0)</f>
        <v>United Kingdom</v>
      </c>
      <c r="C787" s="5">
        <f>DATEDIF('Customer Segmenation on RFM Sco'!C787,$N$1,"d")</f>
        <v>716</v>
      </c>
      <c r="D787" s="5">
        <v>1.0</v>
      </c>
      <c r="E787" s="16">
        <v>11.25</v>
      </c>
      <c r="F787" s="5">
        <f>VLOOKUP(C787,'Customer Segmenation on RFM Sco'!$P$4:$Q$8,2,1)</f>
        <v>2</v>
      </c>
      <c r="G787" s="5">
        <f>VLOOKUP(D787,'Customer Segmenation on RFM Sco'!$P$11:$Q$15,2,1)</f>
        <v>2</v>
      </c>
      <c r="H787" s="5">
        <f>VLOOKUP(E787,'Customer Segmenation on RFM Sco'!$P$18:$Q$22,2,1)</f>
        <v>1</v>
      </c>
      <c r="I787" s="5" t="str">
        <f t="shared" si="1"/>
        <v>221</v>
      </c>
      <c r="J787" s="5" t="str">
        <f>VLOOKUP('Customer Segmenation on RFM Sco'!J787,'RF Mapping'!$A$1:$B$26,2,0)</f>
        <v>Hibernating</v>
      </c>
    </row>
    <row r="788" ht="15.75" customHeight="1">
      <c r="A788" s="5">
        <v>14173.0</v>
      </c>
      <c r="B788" s="5" t="str">
        <f>VLOOKUP(A788,'Customer Details'!$A$1:$B$3264,2,0)</f>
        <v>USA</v>
      </c>
      <c r="C788" s="5">
        <f>DATEDIF('Customer Segmenation on RFM Sco'!C788,$N$1,"d")</f>
        <v>357</v>
      </c>
      <c r="D788" s="5">
        <v>1.0</v>
      </c>
      <c r="E788" s="16">
        <v>8.5</v>
      </c>
      <c r="F788" s="5">
        <f>VLOOKUP(C788,'Customer Segmenation on RFM Sco'!$P$4:$Q$8,2,1)</f>
        <v>5</v>
      </c>
      <c r="G788" s="5">
        <f>VLOOKUP(D788,'Customer Segmenation on RFM Sco'!$P$11:$Q$15,2,1)</f>
        <v>2</v>
      </c>
      <c r="H788" s="5">
        <f>VLOOKUP(E788,'Customer Segmenation on RFM Sco'!$P$18:$Q$22,2,1)</f>
        <v>1</v>
      </c>
      <c r="I788" s="5" t="str">
        <f t="shared" si="1"/>
        <v>521</v>
      </c>
      <c r="J788" s="5" t="str">
        <f>VLOOKUP('Customer Segmenation on RFM Sco'!J788,'RF Mapping'!$A$1:$B$26,2,0)</f>
        <v>Potential Loyalists</v>
      </c>
    </row>
    <row r="789" ht="15.75" customHeight="1">
      <c r="A789" s="5">
        <v>14174.0</v>
      </c>
      <c r="B789" s="5" t="str">
        <f>VLOOKUP(A789,'Customer Details'!$A$1:$B$3264,2,0)</f>
        <v>United Kingdom</v>
      </c>
      <c r="C789" s="5">
        <f>DATEDIF('Customer Segmenation on RFM Sco'!C789,$N$1,"d")</f>
        <v>359</v>
      </c>
      <c r="D789" s="5">
        <v>5.0</v>
      </c>
      <c r="E789" s="16">
        <v>73.86000000000001</v>
      </c>
      <c r="F789" s="5">
        <f>VLOOKUP(C789,'Customer Segmenation on RFM Sco'!$P$4:$Q$8,2,1)</f>
        <v>5</v>
      </c>
      <c r="G789" s="5">
        <f>VLOOKUP(D789,'Customer Segmenation on RFM Sco'!$P$11:$Q$15,2,1)</f>
        <v>4</v>
      </c>
      <c r="H789" s="5">
        <f>VLOOKUP(E789,'Customer Segmenation on RFM Sco'!$P$18:$Q$22,2,1)</f>
        <v>3</v>
      </c>
      <c r="I789" s="5" t="str">
        <f t="shared" si="1"/>
        <v>543</v>
      </c>
      <c r="J789" s="5" t="str">
        <f>VLOOKUP('Customer Segmenation on RFM Sco'!J789,'RF Mapping'!$A$1:$B$26,2,0)</f>
        <v>Champions</v>
      </c>
    </row>
    <row r="790" ht="15.75" customHeight="1">
      <c r="A790" s="5">
        <v>14175.0</v>
      </c>
      <c r="B790" s="5" t="str">
        <f>VLOOKUP(A790,'Customer Details'!$A$1:$B$3264,2,0)</f>
        <v>USA</v>
      </c>
      <c r="C790" s="5">
        <f>DATEDIF('Customer Segmenation on RFM Sco'!C790,$N$1,"d")</f>
        <v>536</v>
      </c>
      <c r="D790" s="5">
        <v>1.0</v>
      </c>
      <c r="E790" s="16">
        <v>4.25</v>
      </c>
      <c r="F790" s="5">
        <f>VLOOKUP(C790,'Customer Segmenation on RFM Sco'!$P$4:$Q$8,2,1)</f>
        <v>3</v>
      </c>
      <c r="G790" s="5">
        <f>VLOOKUP(D790,'Customer Segmenation on RFM Sco'!$P$11:$Q$15,2,1)</f>
        <v>2</v>
      </c>
      <c r="H790" s="5">
        <f>VLOOKUP(E790,'Customer Segmenation on RFM Sco'!$P$18:$Q$22,2,1)</f>
        <v>1</v>
      </c>
      <c r="I790" s="5" t="str">
        <f t="shared" si="1"/>
        <v>321</v>
      </c>
      <c r="J790" s="5" t="str">
        <f>VLOOKUP('Customer Segmenation on RFM Sco'!J790,'RF Mapping'!$A$1:$B$26,2,0)</f>
        <v>About to Sleep</v>
      </c>
    </row>
    <row r="791" ht="15.75" customHeight="1">
      <c r="A791" s="5">
        <v>14176.0</v>
      </c>
      <c r="B791" s="5" t="str">
        <f>VLOOKUP(A791,'Customer Details'!$A$1:$B$3264,2,0)</f>
        <v>Australia</v>
      </c>
      <c r="C791" s="5">
        <f>DATEDIF('Customer Segmenation on RFM Sco'!C791,$N$1,"d")</f>
        <v>580</v>
      </c>
      <c r="D791" s="5">
        <v>2.0</v>
      </c>
      <c r="E791" s="16">
        <v>23.52</v>
      </c>
      <c r="F791" s="5">
        <f>VLOOKUP(C791,'Customer Segmenation on RFM Sco'!$P$4:$Q$8,2,1)</f>
        <v>2</v>
      </c>
      <c r="G791" s="5">
        <f>VLOOKUP(D791,'Customer Segmenation on RFM Sco'!$P$11:$Q$15,2,1)</f>
        <v>3</v>
      </c>
      <c r="H791" s="5">
        <f>VLOOKUP(E791,'Customer Segmenation on RFM Sco'!$P$18:$Q$22,2,1)</f>
        <v>2</v>
      </c>
      <c r="I791" s="5" t="str">
        <f t="shared" si="1"/>
        <v>232</v>
      </c>
      <c r="J791" s="5" t="str">
        <f>VLOOKUP('Customer Segmenation on RFM Sco'!J791,'RF Mapping'!$A$1:$B$26,2,0)</f>
        <v>At Risk</v>
      </c>
    </row>
    <row r="792" ht="15.75" customHeight="1">
      <c r="A792" s="5">
        <v>14177.0</v>
      </c>
      <c r="B792" s="5" t="str">
        <f>VLOOKUP(A792,'Customer Details'!$A$1:$B$3264,2,0)</f>
        <v>China</v>
      </c>
      <c r="C792" s="5">
        <f>DATEDIF('Customer Segmenation on RFM Sco'!C792,$N$1,"d")</f>
        <v>373</v>
      </c>
      <c r="D792" s="5">
        <v>7.0</v>
      </c>
      <c r="E792" s="16">
        <v>85.70000000000002</v>
      </c>
      <c r="F792" s="5">
        <f>VLOOKUP(C792,'Customer Segmenation on RFM Sco'!$P$4:$Q$8,2,1)</f>
        <v>5</v>
      </c>
      <c r="G792" s="5">
        <f>VLOOKUP(D792,'Customer Segmenation on RFM Sco'!$P$11:$Q$15,2,1)</f>
        <v>4</v>
      </c>
      <c r="H792" s="5">
        <f>VLOOKUP(E792,'Customer Segmenation on RFM Sco'!$P$18:$Q$22,2,1)</f>
        <v>4</v>
      </c>
      <c r="I792" s="5" t="str">
        <f t="shared" si="1"/>
        <v>544</v>
      </c>
      <c r="J792" s="5" t="str">
        <f>VLOOKUP('Customer Segmenation on RFM Sco'!J792,'RF Mapping'!$A$1:$B$26,2,0)</f>
        <v>Champions</v>
      </c>
    </row>
    <row r="793" ht="15.75" customHeight="1">
      <c r="A793" s="5">
        <v>14178.0</v>
      </c>
      <c r="B793" s="5" t="str">
        <f>VLOOKUP(A793,'Customer Details'!$A$1:$B$3264,2,0)</f>
        <v>India</v>
      </c>
      <c r="C793" s="5">
        <f>DATEDIF('Customer Segmenation on RFM Sco'!C793,$N$1,"d")</f>
        <v>370</v>
      </c>
      <c r="D793" s="5">
        <v>3.0</v>
      </c>
      <c r="E793" s="16">
        <v>85.65</v>
      </c>
      <c r="F793" s="5">
        <f>VLOOKUP(C793,'Customer Segmenation on RFM Sco'!$P$4:$Q$8,2,1)</f>
        <v>5</v>
      </c>
      <c r="G793" s="5">
        <f>VLOOKUP(D793,'Customer Segmenation on RFM Sco'!$P$11:$Q$15,2,1)</f>
        <v>4</v>
      </c>
      <c r="H793" s="5">
        <f>VLOOKUP(E793,'Customer Segmenation on RFM Sco'!$P$18:$Q$22,2,1)</f>
        <v>4</v>
      </c>
      <c r="I793" s="5" t="str">
        <f t="shared" si="1"/>
        <v>544</v>
      </c>
      <c r="J793" s="5" t="str">
        <f>VLOOKUP('Customer Segmenation on RFM Sco'!J793,'RF Mapping'!$A$1:$B$26,2,0)</f>
        <v>Champions</v>
      </c>
    </row>
    <row r="794" ht="15.75" customHeight="1">
      <c r="A794" s="5">
        <v>14179.0</v>
      </c>
      <c r="B794" s="5" t="str">
        <f>VLOOKUP(A794,'Customer Details'!$A$1:$B$3264,2,0)</f>
        <v>Australia</v>
      </c>
      <c r="C794" s="5">
        <f>DATEDIF('Customer Segmenation on RFM Sco'!C794,$N$1,"d")</f>
        <v>390</v>
      </c>
      <c r="D794" s="5">
        <v>3.0</v>
      </c>
      <c r="E794" s="16">
        <v>12.49</v>
      </c>
      <c r="F794" s="5">
        <f>VLOOKUP(C794,'Customer Segmenation on RFM Sco'!$P$4:$Q$8,2,1)</f>
        <v>4</v>
      </c>
      <c r="G794" s="5">
        <f>VLOOKUP(D794,'Customer Segmenation on RFM Sco'!$P$11:$Q$15,2,1)</f>
        <v>4</v>
      </c>
      <c r="H794" s="5">
        <f>VLOOKUP(E794,'Customer Segmenation on RFM Sco'!$P$18:$Q$22,2,1)</f>
        <v>1</v>
      </c>
      <c r="I794" s="5" t="str">
        <f t="shared" si="1"/>
        <v>441</v>
      </c>
      <c r="J794" s="5" t="str">
        <f>VLOOKUP('Customer Segmenation on RFM Sco'!J794,'RF Mapping'!$A$1:$B$26,2,0)</f>
        <v>Loyal Customers</v>
      </c>
    </row>
    <row r="795" ht="15.75" customHeight="1">
      <c r="A795" s="5">
        <v>14180.0</v>
      </c>
      <c r="B795" s="5" t="str">
        <f>VLOOKUP(A795,'Customer Details'!$A$1:$B$3264,2,0)</f>
        <v>Australia</v>
      </c>
      <c r="C795" s="5">
        <f>DATEDIF('Customer Segmenation on RFM Sco'!C795,$N$1,"d")</f>
        <v>376</v>
      </c>
      <c r="D795" s="5">
        <v>2.0</v>
      </c>
      <c r="E795" s="16">
        <v>3.38</v>
      </c>
      <c r="F795" s="5">
        <f>VLOOKUP(C795,'Customer Segmenation on RFM Sco'!$P$4:$Q$8,2,1)</f>
        <v>5</v>
      </c>
      <c r="G795" s="5">
        <f>VLOOKUP(D795,'Customer Segmenation on RFM Sco'!$P$11:$Q$15,2,1)</f>
        <v>3</v>
      </c>
      <c r="H795" s="5">
        <f>VLOOKUP(E795,'Customer Segmenation on RFM Sco'!$P$18:$Q$22,2,1)</f>
        <v>1</v>
      </c>
      <c r="I795" s="5" t="str">
        <f t="shared" si="1"/>
        <v>531</v>
      </c>
      <c r="J795" s="5" t="str">
        <f>VLOOKUP('Customer Segmenation on RFM Sco'!J795,'RF Mapping'!$A$1:$B$26,2,0)</f>
        <v>Potential Loyalists</v>
      </c>
    </row>
    <row r="796" ht="15.75" customHeight="1">
      <c r="A796" s="5">
        <v>14188.0</v>
      </c>
      <c r="B796" s="5" t="str">
        <f>VLOOKUP(A796,'Customer Details'!$A$1:$B$3264,2,0)</f>
        <v>USA</v>
      </c>
      <c r="C796" s="5">
        <f>DATEDIF('Customer Segmenation on RFM Sco'!C796,$N$1,"d")</f>
        <v>361</v>
      </c>
      <c r="D796" s="5">
        <v>1.0</v>
      </c>
      <c r="E796" s="16">
        <v>6.75</v>
      </c>
      <c r="F796" s="5">
        <f>VLOOKUP(C796,'Customer Segmenation on RFM Sco'!$P$4:$Q$8,2,1)</f>
        <v>5</v>
      </c>
      <c r="G796" s="5">
        <f>VLOOKUP(D796,'Customer Segmenation on RFM Sco'!$P$11:$Q$15,2,1)</f>
        <v>2</v>
      </c>
      <c r="H796" s="5">
        <f>VLOOKUP(E796,'Customer Segmenation on RFM Sco'!$P$18:$Q$22,2,1)</f>
        <v>1</v>
      </c>
      <c r="I796" s="5" t="str">
        <f t="shared" si="1"/>
        <v>521</v>
      </c>
      <c r="J796" s="5" t="str">
        <f>VLOOKUP('Customer Segmenation on RFM Sco'!J796,'RF Mapping'!$A$1:$B$26,2,0)</f>
        <v>Potential Loyalists</v>
      </c>
    </row>
    <row r="797" ht="15.75" customHeight="1">
      <c r="A797" s="5">
        <v>14189.0</v>
      </c>
      <c r="B797" s="5" t="str">
        <f>VLOOKUP(A797,'Customer Details'!$A$1:$B$3264,2,0)</f>
        <v>Australia</v>
      </c>
      <c r="C797" s="5">
        <f>DATEDIF('Customer Segmenation on RFM Sco'!C797,$N$1,"d")</f>
        <v>410</v>
      </c>
      <c r="D797" s="5">
        <v>1.0</v>
      </c>
      <c r="E797" s="16">
        <v>33.2</v>
      </c>
      <c r="F797" s="5">
        <f>VLOOKUP(C797,'Customer Segmenation on RFM Sco'!$P$4:$Q$8,2,1)</f>
        <v>4</v>
      </c>
      <c r="G797" s="5">
        <f>VLOOKUP(D797,'Customer Segmenation on RFM Sco'!$P$11:$Q$15,2,1)</f>
        <v>2</v>
      </c>
      <c r="H797" s="5">
        <f>VLOOKUP(E797,'Customer Segmenation on RFM Sco'!$P$18:$Q$22,2,1)</f>
        <v>3</v>
      </c>
      <c r="I797" s="5" t="str">
        <f t="shared" si="1"/>
        <v>423</v>
      </c>
      <c r="J797" s="5" t="str">
        <f>VLOOKUP('Customer Segmenation on RFM Sco'!J797,'RF Mapping'!$A$1:$B$26,2,0)</f>
        <v>Potential Loyalists</v>
      </c>
    </row>
    <row r="798" ht="15.75" customHeight="1">
      <c r="A798" s="5">
        <v>14191.0</v>
      </c>
      <c r="B798" s="5" t="str">
        <f>VLOOKUP(A798,'Customer Details'!$A$1:$B$3264,2,0)</f>
        <v>China</v>
      </c>
      <c r="C798" s="5">
        <f>DATEDIF('Customer Segmenation on RFM Sco'!C798,$N$1,"d")</f>
        <v>660</v>
      </c>
      <c r="D798" s="5">
        <v>1.0</v>
      </c>
      <c r="E798" s="16">
        <v>17.0</v>
      </c>
      <c r="F798" s="5">
        <f>VLOOKUP(C798,'Customer Segmenation on RFM Sco'!$P$4:$Q$8,2,1)</f>
        <v>2</v>
      </c>
      <c r="G798" s="5">
        <f>VLOOKUP(D798,'Customer Segmenation on RFM Sco'!$P$11:$Q$15,2,1)</f>
        <v>2</v>
      </c>
      <c r="H798" s="5">
        <f>VLOOKUP(E798,'Customer Segmenation on RFM Sco'!$P$18:$Q$22,2,1)</f>
        <v>2</v>
      </c>
      <c r="I798" s="5" t="str">
        <f t="shared" si="1"/>
        <v>222</v>
      </c>
      <c r="J798" s="5" t="str">
        <f>VLOOKUP('Customer Segmenation on RFM Sco'!J798,'RF Mapping'!$A$1:$B$26,2,0)</f>
        <v>Hibernating</v>
      </c>
    </row>
    <row r="799" ht="15.75" customHeight="1">
      <c r="A799" s="5">
        <v>14193.0</v>
      </c>
      <c r="B799" s="5" t="str">
        <f>VLOOKUP(A799,'Customer Details'!$A$1:$B$3264,2,0)</f>
        <v>USA</v>
      </c>
      <c r="C799" s="5">
        <f>DATEDIF('Customer Segmenation on RFM Sco'!C799,$N$1,"d")</f>
        <v>365</v>
      </c>
      <c r="D799" s="5">
        <v>1.0</v>
      </c>
      <c r="E799" s="16">
        <v>36.96</v>
      </c>
      <c r="F799" s="5">
        <f>VLOOKUP(C799,'Customer Segmenation on RFM Sco'!$P$4:$Q$8,2,1)</f>
        <v>5</v>
      </c>
      <c r="G799" s="5">
        <f>VLOOKUP(D799,'Customer Segmenation on RFM Sco'!$P$11:$Q$15,2,1)</f>
        <v>2</v>
      </c>
      <c r="H799" s="5">
        <f>VLOOKUP(E799,'Customer Segmenation on RFM Sco'!$P$18:$Q$22,2,1)</f>
        <v>3</v>
      </c>
      <c r="I799" s="5" t="str">
        <f t="shared" si="1"/>
        <v>523</v>
      </c>
      <c r="J799" s="5" t="str">
        <f>VLOOKUP('Customer Segmenation on RFM Sco'!J799,'RF Mapping'!$A$1:$B$26,2,0)</f>
        <v>Potential Loyalists</v>
      </c>
    </row>
    <row r="800" ht="15.75" customHeight="1">
      <c r="A800" s="5">
        <v>14194.0</v>
      </c>
      <c r="B800" s="5" t="str">
        <f>VLOOKUP(A800,'Customer Details'!$A$1:$B$3264,2,0)</f>
        <v>India</v>
      </c>
      <c r="C800" s="5">
        <f>DATEDIF('Customer Segmenation on RFM Sco'!C800,$N$1,"d")</f>
        <v>355</v>
      </c>
      <c r="D800" s="5">
        <v>73.0</v>
      </c>
      <c r="E800" s="16">
        <v>550.11</v>
      </c>
      <c r="F800" s="5">
        <f>VLOOKUP(C800,'Customer Segmenation on RFM Sco'!$P$4:$Q$8,2,1)</f>
        <v>5</v>
      </c>
      <c r="G800" s="5">
        <f>VLOOKUP(D800,'Customer Segmenation on RFM Sco'!$P$11:$Q$15,2,1)</f>
        <v>4</v>
      </c>
      <c r="H800" s="5">
        <f>VLOOKUP(E800,'Customer Segmenation on RFM Sco'!$P$18:$Q$22,2,1)</f>
        <v>4</v>
      </c>
      <c r="I800" s="5" t="str">
        <f t="shared" si="1"/>
        <v>544</v>
      </c>
      <c r="J800" s="5" t="str">
        <f>VLOOKUP('Customer Segmenation on RFM Sco'!J800,'RF Mapping'!$A$1:$B$26,2,0)</f>
        <v>Champions</v>
      </c>
    </row>
    <row r="801" ht="15.75" customHeight="1">
      <c r="A801" s="5">
        <v>14195.0</v>
      </c>
      <c r="B801" s="5" t="str">
        <f>VLOOKUP(A801,'Customer Details'!$A$1:$B$3264,2,0)</f>
        <v>United Kingdom</v>
      </c>
      <c r="C801" s="5">
        <f>DATEDIF('Customer Segmenation on RFM Sco'!C801,$N$1,"d")</f>
        <v>400</v>
      </c>
      <c r="D801" s="5">
        <v>2.0</v>
      </c>
      <c r="E801" s="16">
        <v>467.48</v>
      </c>
      <c r="F801" s="5">
        <f>VLOOKUP(C801,'Customer Segmenation on RFM Sco'!$P$4:$Q$8,2,1)</f>
        <v>4</v>
      </c>
      <c r="G801" s="5">
        <f>VLOOKUP(D801,'Customer Segmenation on RFM Sco'!$P$11:$Q$15,2,1)</f>
        <v>3</v>
      </c>
      <c r="H801" s="5">
        <f>VLOOKUP(E801,'Customer Segmenation on RFM Sco'!$P$18:$Q$22,2,1)</f>
        <v>4</v>
      </c>
      <c r="I801" s="5" t="str">
        <f t="shared" si="1"/>
        <v>434</v>
      </c>
      <c r="J801" s="5" t="str">
        <f>VLOOKUP('Customer Segmenation on RFM Sco'!J801,'RF Mapping'!$A$1:$B$26,2,0)</f>
        <v>Potential Loyalists</v>
      </c>
    </row>
    <row r="802" ht="15.75" customHeight="1">
      <c r="A802" s="5">
        <v>14196.0</v>
      </c>
      <c r="B802" s="5" t="str">
        <f>VLOOKUP(A802,'Customer Details'!$A$1:$B$3264,2,0)</f>
        <v>United Kingdom</v>
      </c>
      <c r="C802" s="5">
        <f>DATEDIF('Customer Segmenation on RFM Sco'!C802,$N$1,"d")</f>
        <v>384</v>
      </c>
      <c r="D802" s="5">
        <v>1.0</v>
      </c>
      <c r="E802" s="16">
        <v>17.0</v>
      </c>
      <c r="F802" s="5">
        <f>VLOOKUP(C802,'Customer Segmenation on RFM Sco'!$P$4:$Q$8,2,1)</f>
        <v>4</v>
      </c>
      <c r="G802" s="5">
        <f>VLOOKUP(D802,'Customer Segmenation on RFM Sco'!$P$11:$Q$15,2,1)</f>
        <v>2</v>
      </c>
      <c r="H802" s="5">
        <f>VLOOKUP(E802,'Customer Segmenation on RFM Sco'!$P$18:$Q$22,2,1)</f>
        <v>2</v>
      </c>
      <c r="I802" s="5" t="str">
        <f t="shared" si="1"/>
        <v>422</v>
      </c>
      <c r="J802" s="5" t="str">
        <f>VLOOKUP('Customer Segmenation on RFM Sco'!J802,'RF Mapping'!$A$1:$B$26,2,0)</f>
        <v>Potential Loyalists</v>
      </c>
    </row>
    <row r="803" ht="15.75" customHeight="1">
      <c r="A803" s="5">
        <v>14198.0</v>
      </c>
      <c r="B803" s="5" t="str">
        <f>VLOOKUP(A803,'Customer Details'!$A$1:$B$3264,2,0)</f>
        <v>India</v>
      </c>
      <c r="C803" s="5">
        <f>DATEDIF('Customer Segmenation on RFM Sco'!C803,$N$1,"d")</f>
        <v>592</v>
      </c>
      <c r="D803" s="5">
        <v>1.0</v>
      </c>
      <c r="E803" s="16">
        <v>9.95</v>
      </c>
      <c r="F803" s="5">
        <f>VLOOKUP(C803,'Customer Segmenation on RFM Sco'!$P$4:$Q$8,2,1)</f>
        <v>2</v>
      </c>
      <c r="G803" s="5">
        <f>VLOOKUP(D803,'Customer Segmenation on RFM Sco'!$P$11:$Q$15,2,1)</f>
        <v>2</v>
      </c>
      <c r="H803" s="5">
        <f>VLOOKUP(E803,'Customer Segmenation on RFM Sco'!$P$18:$Q$22,2,1)</f>
        <v>1</v>
      </c>
      <c r="I803" s="5" t="str">
        <f t="shared" si="1"/>
        <v>221</v>
      </c>
      <c r="J803" s="5" t="str">
        <f>VLOOKUP('Customer Segmenation on RFM Sco'!J803,'RF Mapping'!$A$1:$B$26,2,0)</f>
        <v>Hibernating</v>
      </c>
    </row>
    <row r="804" ht="15.75" customHeight="1">
      <c r="A804" s="5">
        <v>14201.0</v>
      </c>
      <c r="B804" s="5" t="str">
        <f>VLOOKUP(A804,'Customer Details'!$A$1:$B$3264,2,0)</f>
        <v>India</v>
      </c>
      <c r="C804" s="5">
        <f>DATEDIF('Customer Segmenation on RFM Sco'!C804,$N$1,"d")</f>
        <v>556</v>
      </c>
      <c r="D804" s="5">
        <v>2.0</v>
      </c>
      <c r="E804" s="16">
        <v>17.200000000000003</v>
      </c>
      <c r="F804" s="5">
        <f>VLOOKUP(C804,'Customer Segmenation on RFM Sco'!$P$4:$Q$8,2,1)</f>
        <v>2</v>
      </c>
      <c r="G804" s="5">
        <f>VLOOKUP(D804,'Customer Segmenation on RFM Sco'!$P$11:$Q$15,2,1)</f>
        <v>3</v>
      </c>
      <c r="H804" s="5">
        <f>VLOOKUP(E804,'Customer Segmenation on RFM Sco'!$P$18:$Q$22,2,1)</f>
        <v>2</v>
      </c>
      <c r="I804" s="5" t="str">
        <f t="shared" si="1"/>
        <v>232</v>
      </c>
      <c r="J804" s="5" t="str">
        <f>VLOOKUP('Customer Segmenation on RFM Sco'!J804,'RF Mapping'!$A$1:$B$26,2,0)</f>
        <v>At Risk</v>
      </c>
    </row>
    <row r="805" ht="15.75" customHeight="1">
      <c r="A805" s="5">
        <v>14204.0</v>
      </c>
      <c r="B805" s="5" t="str">
        <f>VLOOKUP(A805,'Customer Details'!$A$1:$B$3264,2,0)</f>
        <v>United Kingdom</v>
      </c>
      <c r="C805" s="5">
        <f>DATEDIF('Customer Segmenation on RFM Sco'!C805,$N$1,"d")</f>
        <v>479</v>
      </c>
      <c r="D805" s="5">
        <v>2.0</v>
      </c>
      <c r="E805" s="16">
        <v>22.5</v>
      </c>
      <c r="F805" s="5">
        <f>VLOOKUP(C805,'Customer Segmenation on RFM Sco'!$P$4:$Q$8,2,1)</f>
        <v>3</v>
      </c>
      <c r="G805" s="5">
        <f>VLOOKUP(D805,'Customer Segmenation on RFM Sco'!$P$11:$Q$15,2,1)</f>
        <v>3</v>
      </c>
      <c r="H805" s="5">
        <f>VLOOKUP(E805,'Customer Segmenation on RFM Sco'!$P$18:$Q$22,2,1)</f>
        <v>2</v>
      </c>
      <c r="I805" s="5" t="str">
        <f t="shared" si="1"/>
        <v>332</v>
      </c>
      <c r="J805" s="5" t="str">
        <f>VLOOKUP('Customer Segmenation on RFM Sco'!J805,'RF Mapping'!$A$1:$B$26,2,0)</f>
        <v>Need Attention</v>
      </c>
    </row>
    <row r="806" ht="15.75" customHeight="1">
      <c r="A806" s="5">
        <v>14205.0</v>
      </c>
      <c r="B806" s="5" t="str">
        <f>VLOOKUP(A806,'Customer Details'!$A$1:$B$3264,2,0)</f>
        <v>USA</v>
      </c>
      <c r="C806" s="5">
        <f>DATEDIF('Customer Segmenation on RFM Sco'!C806,$N$1,"d")</f>
        <v>537</v>
      </c>
      <c r="D806" s="5">
        <v>1.0</v>
      </c>
      <c r="E806" s="16">
        <v>6.25</v>
      </c>
      <c r="F806" s="5">
        <f>VLOOKUP(C806,'Customer Segmenation on RFM Sco'!$P$4:$Q$8,2,1)</f>
        <v>3</v>
      </c>
      <c r="G806" s="5">
        <f>VLOOKUP(D806,'Customer Segmenation on RFM Sco'!$P$11:$Q$15,2,1)</f>
        <v>2</v>
      </c>
      <c r="H806" s="5">
        <f>VLOOKUP(E806,'Customer Segmenation on RFM Sco'!$P$18:$Q$22,2,1)</f>
        <v>1</v>
      </c>
      <c r="I806" s="5" t="str">
        <f t="shared" si="1"/>
        <v>321</v>
      </c>
      <c r="J806" s="5" t="str">
        <f>VLOOKUP('Customer Segmenation on RFM Sco'!J806,'RF Mapping'!$A$1:$B$26,2,0)</f>
        <v>About to Sleep</v>
      </c>
    </row>
    <row r="807" ht="15.75" customHeight="1">
      <c r="A807" s="5">
        <v>14206.0</v>
      </c>
      <c r="B807" s="5" t="str">
        <f>VLOOKUP(A807,'Customer Details'!$A$1:$B$3264,2,0)</f>
        <v>Australia</v>
      </c>
      <c r="C807" s="5">
        <f>DATEDIF('Customer Segmenation on RFM Sco'!C807,$N$1,"d")</f>
        <v>387</v>
      </c>
      <c r="D807" s="5">
        <v>3.0</v>
      </c>
      <c r="E807" s="16">
        <v>54.21</v>
      </c>
      <c r="F807" s="5">
        <f>VLOOKUP(C807,'Customer Segmenation on RFM Sco'!$P$4:$Q$8,2,1)</f>
        <v>4</v>
      </c>
      <c r="G807" s="5">
        <f>VLOOKUP(D807,'Customer Segmenation on RFM Sco'!$P$11:$Q$15,2,1)</f>
        <v>4</v>
      </c>
      <c r="H807" s="5">
        <f>VLOOKUP(E807,'Customer Segmenation on RFM Sco'!$P$18:$Q$22,2,1)</f>
        <v>3</v>
      </c>
      <c r="I807" s="5" t="str">
        <f t="shared" si="1"/>
        <v>443</v>
      </c>
      <c r="J807" s="5" t="str">
        <f>VLOOKUP('Customer Segmenation on RFM Sco'!J807,'RF Mapping'!$A$1:$B$26,2,0)</f>
        <v>Loyal Customers</v>
      </c>
    </row>
    <row r="808" ht="15.75" customHeight="1">
      <c r="A808" s="5">
        <v>14208.0</v>
      </c>
      <c r="B808" s="5" t="str">
        <f>VLOOKUP(A808,'Customer Details'!$A$1:$B$3264,2,0)</f>
        <v>China</v>
      </c>
      <c r="C808" s="5">
        <f>DATEDIF('Customer Segmenation on RFM Sco'!C808,$N$1,"d")</f>
        <v>538</v>
      </c>
      <c r="D808" s="5">
        <v>1.0</v>
      </c>
      <c r="E808" s="16">
        <v>6.75</v>
      </c>
      <c r="F808" s="5">
        <f>VLOOKUP(C808,'Customer Segmenation on RFM Sco'!$P$4:$Q$8,2,1)</f>
        <v>3</v>
      </c>
      <c r="G808" s="5">
        <f>VLOOKUP(D808,'Customer Segmenation on RFM Sco'!$P$11:$Q$15,2,1)</f>
        <v>2</v>
      </c>
      <c r="H808" s="5">
        <f>VLOOKUP(E808,'Customer Segmenation on RFM Sco'!$P$18:$Q$22,2,1)</f>
        <v>1</v>
      </c>
      <c r="I808" s="5" t="str">
        <f t="shared" si="1"/>
        <v>321</v>
      </c>
      <c r="J808" s="5" t="str">
        <f>VLOOKUP('Customer Segmenation on RFM Sco'!J808,'RF Mapping'!$A$1:$B$26,2,0)</f>
        <v>About to Sleep</v>
      </c>
    </row>
    <row r="809" ht="15.75" customHeight="1">
      <c r="A809" s="5">
        <v>14209.0</v>
      </c>
      <c r="B809" s="5" t="str">
        <f>VLOOKUP(A809,'Customer Details'!$A$1:$B$3264,2,0)</f>
        <v>Australia</v>
      </c>
      <c r="C809" s="5">
        <f>DATEDIF('Customer Segmenation on RFM Sco'!C809,$N$1,"d")</f>
        <v>411</v>
      </c>
      <c r="D809" s="5">
        <v>4.0</v>
      </c>
      <c r="E809" s="16">
        <v>201.75</v>
      </c>
      <c r="F809" s="5">
        <f>VLOOKUP(C809,'Customer Segmenation on RFM Sco'!$P$4:$Q$8,2,1)</f>
        <v>4</v>
      </c>
      <c r="G809" s="5">
        <f>VLOOKUP(D809,'Customer Segmenation on RFM Sco'!$P$11:$Q$15,2,1)</f>
        <v>4</v>
      </c>
      <c r="H809" s="5">
        <f>VLOOKUP(E809,'Customer Segmenation on RFM Sco'!$P$18:$Q$22,2,1)</f>
        <v>4</v>
      </c>
      <c r="I809" s="5" t="str">
        <f t="shared" si="1"/>
        <v>444</v>
      </c>
      <c r="J809" s="5" t="str">
        <f>VLOOKUP('Customer Segmenation on RFM Sco'!J809,'RF Mapping'!$A$1:$B$26,2,0)</f>
        <v>Loyal Customers</v>
      </c>
    </row>
    <row r="810" ht="15.75" customHeight="1">
      <c r="A810" s="5">
        <v>14210.0</v>
      </c>
      <c r="B810" s="5" t="str">
        <f>VLOOKUP(A810,'Customer Details'!$A$1:$B$3264,2,0)</f>
        <v>India</v>
      </c>
      <c r="C810" s="5">
        <f>DATEDIF('Customer Segmenation on RFM Sco'!C810,$N$1,"d")</f>
        <v>666</v>
      </c>
      <c r="D810" s="5">
        <v>1.0</v>
      </c>
      <c r="E810" s="16">
        <v>4.95</v>
      </c>
      <c r="F810" s="5">
        <f>VLOOKUP(C810,'Customer Segmenation on RFM Sco'!$P$4:$Q$8,2,1)</f>
        <v>2</v>
      </c>
      <c r="G810" s="5">
        <f>VLOOKUP(D810,'Customer Segmenation on RFM Sco'!$P$11:$Q$15,2,1)</f>
        <v>2</v>
      </c>
      <c r="H810" s="5">
        <f>VLOOKUP(E810,'Customer Segmenation on RFM Sco'!$P$18:$Q$22,2,1)</f>
        <v>1</v>
      </c>
      <c r="I810" s="5" t="str">
        <f t="shared" si="1"/>
        <v>221</v>
      </c>
      <c r="J810" s="5" t="str">
        <f>VLOOKUP('Customer Segmenation on RFM Sco'!J810,'RF Mapping'!$A$1:$B$26,2,0)</f>
        <v>Hibernating</v>
      </c>
    </row>
    <row r="811" ht="15.75" customHeight="1">
      <c r="A811" s="5">
        <v>14211.0</v>
      </c>
      <c r="B811" s="5" t="str">
        <f>VLOOKUP(A811,'Customer Details'!$A$1:$B$3264,2,0)</f>
        <v>USA</v>
      </c>
      <c r="C811" s="5">
        <f>DATEDIF('Customer Segmenation on RFM Sco'!C811,$N$1,"d")</f>
        <v>446</v>
      </c>
      <c r="D811" s="5">
        <v>2.0</v>
      </c>
      <c r="E811" s="16">
        <v>134.55</v>
      </c>
      <c r="F811" s="5">
        <f>VLOOKUP(C811,'Customer Segmenation on RFM Sco'!$P$4:$Q$8,2,1)</f>
        <v>3</v>
      </c>
      <c r="G811" s="5">
        <f>VLOOKUP(D811,'Customer Segmenation on RFM Sco'!$P$11:$Q$15,2,1)</f>
        <v>3</v>
      </c>
      <c r="H811" s="5">
        <f>VLOOKUP(E811,'Customer Segmenation on RFM Sco'!$P$18:$Q$22,2,1)</f>
        <v>4</v>
      </c>
      <c r="I811" s="5" t="str">
        <f t="shared" si="1"/>
        <v>334</v>
      </c>
      <c r="J811" s="5" t="str">
        <f>VLOOKUP('Customer Segmenation on RFM Sco'!J811,'RF Mapping'!$A$1:$B$26,2,0)</f>
        <v>Need Attention</v>
      </c>
    </row>
    <row r="812" ht="15.75" customHeight="1">
      <c r="A812" s="5">
        <v>14213.0</v>
      </c>
      <c r="B812" s="5" t="str">
        <f>VLOOKUP(A812,'Customer Details'!$A$1:$B$3264,2,0)</f>
        <v>USA</v>
      </c>
      <c r="C812" s="5">
        <f>DATEDIF('Customer Segmenation on RFM Sco'!C812,$N$1,"d")</f>
        <v>401</v>
      </c>
      <c r="D812" s="5">
        <v>1.0</v>
      </c>
      <c r="E812" s="16">
        <v>1.25</v>
      </c>
      <c r="F812" s="5">
        <f>VLOOKUP(C812,'Customer Segmenation on RFM Sco'!$P$4:$Q$8,2,1)</f>
        <v>4</v>
      </c>
      <c r="G812" s="5">
        <f>VLOOKUP(D812,'Customer Segmenation on RFM Sco'!$P$11:$Q$15,2,1)</f>
        <v>2</v>
      </c>
      <c r="H812" s="5">
        <f>VLOOKUP(E812,'Customer Segmenation on RFM Sco'!$P$18:$Q$22,2,1)</f>
        <v>1</v>
      </c>
      <c r="I812" s="5" t="str">
        <f t="shared" si="1"/>
        <v>421</v>
      </c>
      <c r="J812" s="5" t="str">
        <f>VLOOKUP('Customer Segmenation on RFM Sco'!J812,'RF Mapping'!$A$1:$B$26,2,0)</f>
        <v>Potential Loyalists</v>
      </c>
    </row>
    <row r="813" ht="15.75" customHeight="1">
      <c r="A813" s="5">
        <v>14214.0</v>
      </c>
      <c r="B813" s="5" t="str">
        <f>VLOOKUP(A813,'Customer Details'!$A$1:$B$3264,2,0)</f>
        <v>India</v>
      </c>
      <c r="C813" s="5">
        <f>DATEDIF('Customer Segmenation on RFM Sco'!C813,$N$1,"d")</f>
        <v>404</v>
      </c>
      <c r="D813" s="5">
        <v>1.0</v>
      </c>
      <c r="E813" s="16">
        <v>9.36</v>
      </c>
      <c r="F813" s="5">
        <f>VLOOKUP(C813,'Customer Segmenation on RFM Sco'!$P$4:$Q$8,2,1)</f>
        <v>4</v>
      </c>
      <c r="G813" s="5">
        <f>VLOOKUP(D813,'Customer Segmenation on RFM Sco'!$P$11:$Q$15,2,1)</f>
        <v>2</v>
      </c>
      <c r="H813" s="5">
        <f>VLOOKUP(E813,'Customer Segmenation on RFM Sco'!$P$18:$Q$22,2,1)</f>
        <v>1</v>
      </c>
      <c r="I813" s="5" t="str">
        <f t="shared" si="1"/>
        <v>421</v>
      </c>
      <c r="J813" s="5" t="str">
        <f>VLOOKUP('Customer Segmenation on RFM Sco'!J813,'RF Mapping'!$A$1:$B$26,2,0)</f>
        <v>Potential Loyalists</v>
      </c>
    </row>
    <row r="814" ht="15.75" customHeight="1">
      <c r="A814" s="5">
        <v>14215.0</v>
      </c>
      <c r="B814" s="5" t="str">
        <f>VLOOKUP(A814,'Customer Details'!$A$1:$B$3264,2,0)</f>
        <v>India</v>
      </c>
      <c r="C814" s="5">
        <f>DATEDIF('Customer Segmenation on RFM Sco'!C814,$N$1,"d")</f>
        <v>618</v>
      </c>
      <c r="D814" s="5">
        <v>1.0</v>
      </c>
      <c r="E814" s="16">
        <v>10.2</v>
      </c>
      <c r="F814" s="5">
        <f>VLOOKUP(C814,'Customer Segmenation on RFM Sco'!$P$4:$Q$8,2,1)</f>
        <v>2</v>
      </c>
      <c r="G814" s="5">
        <f>VLOOKUP(D814,'Customer Segmenation on RFM Sco'!$P$11:$Q$15,2,1)</f>
        <v>2</v>
      </c>
      <c r="H814" s="5">
        <f>VLOOKUP(E814,'Customer Segmenation on RFM Sco'!$P$18:$Q$22,2,1)</f>
        <v>1</v>
      </c>
      <c r="I814" s="5" t="str">
        <f t="shared" si="1"/>
        <v>221</v>
      </c>
      <c r="J814" s="5" t="str">
        <f>VLOOKUP('Customer Segmenation on RFM Sco'!J814,'RF Mapping'!$A$1:$B$26,2,0)</f>
        <v>Hibernating</v>
      </c>
    </row>
    <row r="815" ht="15.75" customHeight="1">
      <c r="A815" s="5">
        <v>14216.0</v>
      </c>
      <c r="B815" s="5" t="str">
        <f>VLOOKUP(A815,'Customer Details'!$A$1:$B$3264,2,0)</f>
        <v>USA</v>
      </c>
      <c r="C815" s="5">
        <f>DATEDIF('Customer Segmenation on RFM Sco'!C815,$N$1,"d")</f>
        <v>370</v>
      </c>
      <c r="D815" s="5">
        <v>4.0</v>
      </c>
      <c r="E815" s="16">
        <v>51.099999999999994</v>
      </c>
      <c r="F815" s="5">
        <f>VLOOKUP(C815,'Customer Segmenation on RFM Sco'!$P$4:$Q$8,2,1)</f>
        <v>5</v>
      </c>
      <c r="G815" s="5">
        <f>VLOOKUP(D815,'Customer Segmenation on RFM Sco'!$P$11:$Q$15,2,1)</f>
        <v>4</v>
      </c>
      <c r="H815" s="5">
        <f>VLOOKUP(E815,'Customer Segmenation on RFM Sco'!$P$18:$Q$22,2,1)</f>
        <v>3</v>
      </c>
      <c r="I815" s="5" t="str">
        <f t="shared" si="1"/>
        <v>543</v>
      </c>
      <c r="J815" s="5" t="str">
        <f>VLOOKUP('Customer Segmenation on RFM Sco'!J815,'RF Mapping'!$A$1:$B$26,2,0)</f>
        <v>Champions</v>
      </c>
    </row>
    <row r="816" ht="15.75" customHeight="1">
      <c r="A816" s="5">
        <v>14217.0</v>
      </c>
      <c r="B816" s="5" t="str">
        <f>VLOOKUP(A816,'Customer Details'!$A$1:$B$3264,2,0)</f>
        <v>USA</v>
      </c>
      <c r="C816" s="5">
        <f>DATEDIF('Customer Segmenation on RFM Sco'!C816,$N$1,"d")</f>
        <v>707</v>
      </c>
      <c r="D816" s="5">
        <v>2.0</v>
      </c>
      <c r="E816" s="16">
        <v>42.0</v>
      </c>
      <c r="F816" s="5">
        <f>VLOOKUP(C816,'Customer Segmenation on RFM Sco'!$P$4:$Q$8,2,1)</f>
        <v>2</v>
      </c>
      <c r="G816" s="5">
        <f>VLOOKUP(D816,'Customer Segmenation on RFM Sco'!$P$11:$Q$15,2,1)</f>
        <v>3</v>
      </c>
      <c r="H816" s="5">
        <f>VLOOKUP(E816,'Customer Segmenation on RFM Sco'!$P$18:$Q$22,2,1)</f>
        <v>3</v>
      </c>
      <c r="I816" s="5" t="str">
        <f t="shared" si="1"/>
        <v>233</v>
      </c>
      <c r="J816" s="5" t="str">
        <f>VLOOKUP('Customer Segmenation on RFM Sco'!J816,'RF Mapping'!$A$1:$B$26,2,0)</f>
        <v>At Risk</v>
      </c>
    </row>
    <row r="817" ht="15.75" customHeight="1">
      <c r="A817" s="5">
        <v>14218.0</v>
      </c>
      <c r="B817" s="5" t="str">
        <f>VLOOKUP(A817,'Customer Details'!$A$1:$B$3264,2,0)</f>
        <v>United Kingdom</v>
      </c>
      <c r="C817" s="5">
        <f>DATEDIF('Customer Segmenation on RFM Sco'!C817,$N$1,"d")</f>
        <v>414</v>
      </c>
      <c r="D817" s="5">
        <v>1.0</v>
      </c>
      <c r="E817" s="16">
        <v>32.849999999999994</v>
      </c>
      <c r="F817" s="5">
        <f>VLOOKUP(C817,'Customer Segmenation on RFM Sco'!$P$4:$Q$8,2,1)</f>
        <v>4</v>
      </c>
      <c r="G817" s="5">
        <f>VLOOKUP(D817,'Customer Segmenation on RFM Sco'!$P$11:$Q$15,2,1)</f>
        <v>2</v>
      </c>
      <c r="H817" s="5">
        <f>VLOOKUP(E817,'Customer Segmenation on RFM Sco'!$P$18:$Q$22,2,1)</f>
        <v>3</v>
      </c>
      <c r="I817" s="5" t="str">
        <f t="shared" si="1"/>
        <v>423</v>
      </c>
      <c r="J817" s="5" t="str">
        <f>VLOOKUP('Customer Segmenation on RFM Sco'!J817,'RF Mapping'!$A$1:$B$26,2,0)</f>
        <v>Potential Loyalists</v>
      </c>
    </row>
    <row r="818" ht="15.75" customHeight="1">
      <c r="A818" s="5">
        <v>14219.0</v>
      </c>
      <c r="B818" s="5" t="str">
        <f>VLOOKUP(A818,'Customer Details'!$A$1:$B$3264,2,0)</f>
        <v>USA</v>
      </c>
      <c r="C818" s="5">
        <f>DATEDIF('Customer Segmenation on RFM Sco'!C818,$N$1,"d")</f>
        <v>508</v>
      </c>
      <c r="D818" s="5">
        <v>1.0</v>
      </c>
      <c r="E818" s="16">
        <v>78.35</v>
      </c>
      <c r="F818" s="5">
        <f>VLOOKUP(C818,'Customer Segmenation on RFM Sco'!$P$4:$Q$8,2,1)</f>
        <v>3</v>
      </c>
      <c r="G818" s="5">
        <f>VLOOKUP(D818,'Customer Segmenation on RFM Sco'!$P$11:$Q$15,2,1)</f>
        <v>2</v>
      </c>
      <c r="H818" s="5">
        <f>VLOOKUP(E818,'Customer Segmenation on RFM Sco'!$P$18:$Q$22,2,1)</f>
        <v>4</v>
      </c>
      <c r="I818" s="5" t="str">
        <f t="shared" si="1"/>
        <v>324</v>
      </c>
      <c r="J818" s="5" t="str">
        <f>VLOOKUP('Customer Segmenation on RFM Sco'!J818,'RF Mapping'!$A$1:$B$26,2,0)</f>
        <v>About to Sleep</v>
      </c>
    </row>
    <row r="819" ht="15.75" customHeight="1">
      <c r="A819" s="5">
        <v>14220.0</v>
      </c>
      <c r="B819" s="5" t="str">
        <f>VLOOKUP(A819,'Customer Details'!$A$1:$B$3264,2,0)</f>
        <v>United Kingdom</v>
      </c>
      <c r="C819" s="5">
        <f>DATEDIF('Customer Segmenation on RFM Sco'!C819,$N$1,"d")</f>
        <v>553</v>
      </c>
      <c r="D819" s="5">
        <v>1.0</v>
      </c>
      <c r="E819" s="16">
        <v>2.98</v>
      </c>
      <c r="F819" s="5">
        <f>VLOOKUP(C819,'Customer Segmenation on RFM Sco'!$P$4:$Q$8,2,1)</f>
        <v>2</v>
      </c>
      <c r="G819" s="5">
        <f>VLOOKUP(D819,'Customer Segmenation on RFM Sco'!$P$11:$Q$15,2,1)</f>
        <v>2</v>
      </c>
      <c r="H819" s="5">
        <f>VLOOKUP(E819,'Customer Segmenation on RFM Sco'!$P$18:$Q$22,2,1)</f>
        <v>1</v>
      </c>
      <c r="I819" s="5" t="str">
        <f t="shared" si="1"/>
        <v>221</v>
      </c>
      <c r="J819" s="5" t="str">
        <f>VLOOKUP('Customer Segmenation on RFM Sco'!J819,'RF Mapping'!$A$1:$B$26,2,0)</f>
        <v>Hibernating</v>
      </c>
    </row>
    <row r="820" ht="15.75" customHeight="1">
      <c r="A820" s="5">
        <v>14221.0</v>
      </c>
      <c r="B820" s="5" t="str">
        <f>VLOOKUP(A820,'Customer Details'!$A$1:$B$3264,2,0)</f>
        <v>United Kingdom</v>
      </c>
      <c r="C820" s="5">
        <f>DATEDIF('Customer Segmenation on RFM Sco'!C820,$N$1,"d")</f>
        <v>358</v>
      </c>
      <c r="D820" s="5">
        <v>4.0</v>
      </c>
      <c r="E820" s="16">
        <v>149.22999999999996</v>
      </c>
      <c r="F820" s="5">
        <f>VLOOKUP(C820,'Customer Segmenation on RFM Sco'!$P$4:$Q$8,2,1)</f>
        <v>5</v>
      </c>
      <c r="G820" s="5">
        <f>VLOOKUP(D820,'Customer Segmenation on RFM Sco'!$P$11:$Q$15,2,1)</f>
        <v>4</v>
      </c>
      <c r="H820" s="5">
        <f>VLOOKUP(E820,'Customer Segmenation on RFM Sco'!$P$18:$Q$22,2,1)</f>
        <v>4</v>
      </c>
      <c r="I820" s="5" t="str">
        <f t="shared" si="1"/>
        <v>544</v>
      </c>
      <c r="J820" s="5" t="str">
        <f>VLOOKUP('Customer Segmenation on RFM Sco'!J820,'RF Mapping'!$A$1:$B$26,2,0)</f>
        <v>Champions</v>
      </c>
    </row>
    <row r="821" ht="15.75" customHeight="1">
      <c r="A821" s="5">
        <v>14222.0</v>
      </c>
      <c r="B821" s="5" t="str">
        <f>VLOOKUP(A821,'Customer Details'!$A$1:$B$3264,2,0)</f>
        <v>Australia</v>
      </c>
      <c r="C821" s="5">
        <f>DATEDIF('Customer Segmenation on RFM Sco'!C821,$N$1,"d")</f>
        <v>421</v>
      </c>
      <c r="D821" s="5">
        <v>2.0</v>
      </c>
      <c r="E821" s="16">
        <v>10.92</v>
      </c>
      <c r="F821" s="5">
        <f>VLOOKUP(C821,'Customer Segmenation on RFM Sco'!$P$4:$Q$8,2,1)</f>
        <v>4</v>
      </c>
      <c r="G821" s="5">
        <f>VLOOKUP(D821,'Customer Segmenation on RFM Sco'!$P$11:$Q$15,2,1)</f>
        <v>3</v>
      </c>
      <c r="H821" s="5">
        <f>VLOOKUP(E821,'Customer Segmenation on RFM Sco'!$P$18:$Q$22,2,1)</f>
        <v>1</v>
      </c>
      <c r="I821" s="5" t="str">
        <f t="shared" si="1"/>
        <v>431</v>
      </c>
      <c r="J821" s="5" t="str">
        <f>VLOOKUP('Customer Segmenation on RFM Sco'!J821,'RF Mapping'!$A$1:$B$26,2,0)</f>
        <v>Potential Loyalists</v>
      </c>
    </row>
    <row r="822" ht="15.75" customHeight="1">
      <c r="A822" s="5">
        <v>14223.0</v>
      </c>
      <c r="B822" s="5" t="str">
        <f>VLOOKUP(A822,'Customer Details'!$A$1:$B$3264,2,0)</f>
        <v>United Kingdom</v>
      </c>
      <c r="C822" s="5">
        <f>DATEDIF('Customer Segmenation on RFM Sco'!C822,$N$1,"d")</f>
        <v>432</v>
      </c>
      <c r="D822" s="5">
        <v>1.0</v>
      </c>
      <c r="E822" s="16">
        <v>1.17</v>
      </c>
      <c r="F822" s="5">
        <f>VLOOKUP(C822,'Customer Segmenation on RFM Sco'!$P$4:$Q$8,2,1)</f>
        <v>3</v>
      </c>
      <c r="G822" s="5">
        <f>VLOOKUP(D822,'Customer Segmenation on RFM Sco'!$P$11:$Q$15,2,1)</f>
        <v>2</v>
      </c>
      <c r="H822" s="5">
        <f>VLOOKUP(E822,'Customer Segmenation on RFM Sco'!$P$18:$Q$22,2,1)</f>
        <v>1</v>
      </c>
      <c r="I822" s="5" t="str">
        <f t="shared" si="1"/>
        <v>321</v>
      </c>
      <c r="J822" s="5" t="str">
        <f>VLOOKUP('Customer Segmenation on RFM Sco'!J822,'RF Mapping'!$A$1:$B$26,2,0)</f>
        <v>About to Sleep</v>
      </c>
    </row>
    <row r="823" ht="15.75" customHeight="1">
      <c r="A823" s="5">
        <v>14224.0</v>
      </c>
      <c r="B823" s="5" t="str">
        <f>VLOOKUP(A823,'Customer Details'!$A$1:$B$3264,2,0)</f>
        <v>China</v>
      </c>
      <c r="C823" s="5">
        <f>DATEDIF('Customer Segmenation on RFM Sco'!C823,$N$1,"d")</f>
        <v>394</v>
      </c>
      <c r="D823" s="5">
        <v>3.0</v>
      </c>
      <c r="E823" s="16">
        <v>59.650000000000006</v>
      </c>
      <c r="F823" s="5">
        <f>VLOOKUP(C823,'Customer Segmenation on RFM Sco'!$P$4:$Q$8,2,1)</f>
        <v>4</v>
      </c>
      <c r="G823" s="5">
        <f>VLOOKUP(D823,'Customer Segmenation on RFM Sco'!$P$11:$Q$15,2,1)</f>
        <v>4</v>
      </c>
      <c r="H823" s="5">
        <f>VLOOKUP(E823,'Customer Segmenation on RFM Sco'!$P$18:$Q$22,2,1)</f>
        <v>3</v>
      </c>
      <c r="I823" s="5" t="str">
        <f t="shared" si="1"/>
        <v>443</v>
      </c>
      <c r="J823" s="5" t="str">
        <f>VLOOKUP('Customer Segmenation on RFM Sco'!J823,'RF Mapping'!$A$1:$B$26,2,0)</f>
        <v>Loyal Customers</v>
      </c>
    </row>
    <row r="824" ht="15.75" customHeight="1">
      <c r="A824" s="5">
        <v>14226.0</v>
      </c>
      <c r="B824" s="5" t="str">
        <f>VLOOKUP(A824,'Customer Details'!$A$1:$B$3264,2,0)</f>
        <v>Australia</v>
      </c>
      <c r="C824" s="5">
        <f>DATEDIF('Customer Segmenation on RFM Sco'!C824,$N$1,"d")</f>
        <v>362</v>
      </c>
      <c r="D824" s="5">
        <v>2.0</v>
      </c>
      <c r="E824" s="16">
        <v>90.15</v>
      </c>
      <c r="F824" s="5">
        <f>VLOOKUP(C824,'Customer Segmenation on RFM Sco'!$P$4:$Q$8,2,1)</f>
        <v>5</v>
      </c>
      <c r="G824" s="5">
        <f>VLOOKUP(D824,'Customer Segmenation on RFM Sco'!$P$11:$Q$15,2,1)</f>
        <v>3</v>
      </c>
      <c r="H824" s="5">
        <f>VLOOKUP(E824,'Customer Segmenation on RFM Sco'!$P$18:$Q$22,2,1)</f>
        <v>4</v>
      </c>
      <c r="I824" s="5" t="str">
        <f t="shared" si="1"/>
        <v>534</v>
      </c>
      <c r="J824" s="5" t="str">
        <f>VLOOKUP('Customer Segmenation on RFM Sco'!J824,'RF Mapping'!$A$1:$B$26,2,0)</f>
        <v>Potential Loyalists</v>
      </c>
    </row>
    <row r="825" ht="15.75" customHeight="1">
      <c r="A825" s="5">
        <v>14227.0</v>
      </c>
      <c r="B825" s="5" t="str">
        <f>VLOOKUP(A825,'Customer Details'!$A$1:$B$3264,2,0)</f>
        <v>India</v>
      </c>
      <c r="C825" s="5">
        <f>DATEDIF('Customer Segmenation on RFM Sco'!C825,$N$1,"d")</f>
        <v>522</v>
      </c>
      <c r="D825" s="5">
        <v>1.0</v>
      </c>
      <c r="E825" s="16">
        <v>7.15</v>
      </c>
      <c r="F825" s="5">
        <f>VLOOKUP(C825,'Customer Segmenation on RFM Sco'!$P$4:$Q$8,2,1)</f>
        <v>3</v>
      </c>
      <c r="G825" s="5">
        <f>VLOOKUP(D825,'Customer Segmenation on RFM Sco'!$P$11:$Q$15,2,1)</f>
        <v>2</v>
      </c>
      <c r="H825" s="5">
        <f>VLOOKUP(E825,'Customer Segmenation on RFM Sco'!$P$18:$Q$22,2,1)</f>
        <v>1</v>
      </c>
      <c r="I825" s="5" t="str">
        <f t="shared" si="1"/>
        <v>321</v>
      </c>
      <c r="J825" s="5" t="str">
        <f>VLOOKUP('Customer Segmenation on RFM Sco'!J825,'RF Mapping'!$A$1:$B$26,2,0)</f>
        <v>About to Sleep</v>
      </c>
    </row>
    <row r="826" ht="15.75" customHeight="1">
      <c r="A826" s="5">
        <v>14229.0</v>
      </c>
      <c r="B826" s="5" t="str">
        <f>VLOOKUP(A826,'Customer Details'!$A$1:$B$3264,2,0)</f>
        <v>India</v>
      </c>
      <c r="C826" s="5">
        <f>DATEDIF('Customer Segmenation on RFM Sco'!C826,$N$1,"d")</f>
        <v>507</v>
      </c>
      <c r="D826" s="5">
        <v>2.0</v>
      </c>
      <c r="E826" s="16">
        <v>14.869999999999997</v>
      </c>
      <c r="F826" s="5">
        <f>VLOOKUP(C826,'Customer Segmenation on RFM Sco'!$P$4:$Q$8,2,1)</f>
        <v>3</v>
      </c>
      <c r="G826" s="5">
        <f>VLOOKUP(D826,'Customer Segmenation on RFM Sco'!$P$11:$Q$15,2,1)</f>
        <v>3</v>
      </c>
      <c r="H826" s="5">
        <f>VLOOKUP(E826,'Customer Segmenation on RFM Sco'!$P$18:$Q$22,2,1)</f>
        <v>2</v>
      </c>
      <c r="I826" s="5" t="str">
        <f t="shared" si="1"/>
        <v>332</v>
      </c>
      <c r="J826" s="5" t="str">
        <f>VLOOKUP('Customer Segmenation on RFM Sco'!J826,'RF Mapping'!$A$1:$B$26,2,0)</f>
        <v>Need Attention</v>
      </c>
    </row>
    <row r="827" ht="15.75" customHeight="1">
      <c r="A827" s="5">
        <v>14231.0</v>
      </c>
      <c r="B827" s="5" t="str">
        <f>VLOOKUP(A827,'Customer Details'!$A$1:$B$3264,2,0)</f>
        <v>India</v>
      </c>
      <c r="C827" s="5">
        <f>DATEDIF('Customer Segmenation on RFM Sco'!C827,$N$1,"d")</f>
        <v>362</v>
      </c>
      <c r="D827" s="5">
        <v>9.0</v>
      </c>
      <c r="E827" s="16">
        <v>141.24</v>
      </c>
      <c r="F827" s="5">
        <f>VLOOKUP(C827,'Customer Segmenation on RFM Sco'!$P$4:$Q$8,2,1)</f>
        <v>5</v>
      </c>
      <c r="G827" s="5">
        <f>VLOOKUP(D827,'Customer Segmenation on RFM Sco'!$P$11:$Q$15,2,1)</f>
        <v>4</v>
      </c>
      <c r="H827" s="5">
        <f>VLOOKUP(E827,'Customer Segmenation on RFM Sco'!$P$18:$Q$22,2,1)</f>
        <v>4</v>
      </c>
      <c r="I827" s="5" t="str">
        <f t="shared" si="1"/>
        <v>544</v>
      </c>
      <c r="J827" s="5" t="str">
        <f>VLOOKUP('Customer Segmenation on RFM Sco'!J827,'RF Mapping'!$A$1:$B$26,2,0)</f>
        <v>Champions</v>
      </c>
    </row>
    <row r="828" ht="15.75" customHeight="1">
      <c r="A828" s="5">
        <v>14232.0</v>
      </c>
      <c r="B828" s="5" t="str">
        <f>VLOOKUP(A828,'Customer Details'!$A$1:$B$3264,2,0)</f>
        <v>China</v>
      </c>
      <c r="C828" s="5">
        <f>DATEDIF('Customer Segmenation on RFM Sco'!C828,$N$1,"d")</f>
        <v>383</v>
      </c>
      <c r="D828" s="5">
        <v>3.0</v>
      </c>
      <c r="E828" s="16">
        <v>17.67</v>
      </c>
      <c r="F828" s="5">
        <f>VLOOKUP(C828,'Customer Segmenation on RFM Sco'!$P$4:$Q$8,2,1)</f>
        <v>4</v>
      </c>
      <c r="G828" s="5">
        <f>VLOOKUP(D828,'Customer Segmenation on RFM Sco'!$P$11:$Q$15,2,1)</f>
        <v>4</v>
      </c>
      <c r="H828" s="5">
        <f>VLOOKUP(E828,'Customer Segmenation on RFM Sco'!$P$18:$Q$22,2,1)</f>
        <v>2</v>
      </c>
      <c r="I828" s="5" t="str">
        <f t="shared" si="1"/>
        <v>442</v>
      </c>
      <c r="J828" s="5" t="str">
        <f>VLOOKUP('Customer Segmenation on RFM Sco'!J828,'RF Mapping'!$A$1:$B$26,2,0)</f>
        <v>Loyal Customers</v>
      </c>
    </row>
    <row r="829" ht="15.75" customHeight="1">
      <c r="A829" s="5">
        <v>14233.0</v>
      </c>
      <c r="B829" s="5" t="str">
        <f>VLOOKUP(A829,'Customer Details'!$A$1:$B$3264,2,0)</f>
        <v>United Kingdom</v>
      </c>
      <c r="C829" s="5">
        <f>DATEDIF('Customer Segmenation on RFM Sco'!C829,$N$1,"d")</f>
        <v>374</v>
      </c>
      <c r="D829" s="5">
        <v>2.0</v>
      </c>
      <c r="E829" s="16">
        <v>17.08</v>
      </c>
      <c r="F829" s="5">
        <f>VLOOKUP(C829,'Customer Segmenation on RFM Sco'!$P$4:$Q$8,2,1)</f>
        <v>5</v>
      </c>
      <c r="G829" s="5">
        <f>VLOOKUP(D829,'Customer Segmenation on RFM Sco'!$P$11:$Q$15,2,1)</f>
        <v>3</v>
      </c>
      <c r="H829" s="5">
        <f>VLOOKUP(E829,'Customer Segmenation on RFM Sco'!$P$18:$Q$22,2,1)</f>
        <v>2</v>
      </c>
      <c r="I829" s="5" t="str">
        <f t="shared" si="1"/>
        <v>532</v>
      </c>
      <c r="J829" s="5" t="str">
        <f>VLOOKUP('Customer Segmenation on RFM Sco'!J829,'RF Mapping'!$A$1:$B$26,2,0)</f>
        <v>Potential Loyalists</v>
      </c>
    </row>
    <row r="830" ht="15.75" customHeight="1">
      <c r="A830" s="5">
        <v>14234.0</v>
      </c>
      <c r="B830" s="5" t="str">
        <f>VLOOKUP(A830,'Customer Details'!$A$1:$B$3264,2,0)</f>
        <v>China</v>
      </c>
      <c r="C830" s="5">
        <f>DATEDIF('Customer Segmenation on RFM Sco'!C830,$N$1,"d")</f>
        <v>414</v>
      </c>
      <c r="D830" s="5">
        <v>5.0</v>
      </c>
      <c r="E830" s="16">
        <v>213.23000000000002</v>
      </c>
      <c r="F830" s="5">
        <f>VLOOKUP(C830,'Customer Segmenation on RFM Sco'!$P$4:$Q$8,2,1)</f>
        <v>4</v>
      </c>
      <c r="G830" s="5">
        <f>VLOOKUP(D830,'Customer Segmenation on RFM Sco'!$P$11:$Q$15,2,1)</f>
        <v>4</v>
      </c>
      <c r="H830" s="5">
        <f>VLOOKUP(E830,'Customer Segmenation on RFM Sco'!$P$18:$Q$22,2,1)</f>
        <v>4</v>
      </c>
      <c r="I830" s="5" t="str">
        <f t="shared" si="1"/>
        <v>444</v>
      </c>
      <c r="J830" s="5" t="str">
        <f>VLOOKUP('Customer Segmenation on RFM Sco'!J830,'RF Mapping'!$A$1:$B$26,2,0)</f>
        <v>Loyal Customers</v>
      </c>
    </row>
    <row r="831" ht="15.75" customHeight="1">
      <c r="A831" s="5">
        <v>14235.0</v>
      </c>
      <c r="B831" s="5" t="str">
        <f>VLOOKUP(A831,'Customer Details'!$A$1:$B$3264,2,0)</f>
        <v>China</v>
      </c>
      <c r="C831" s="5">
        <f>DATEDIF('Customer Segmenation on RFM Sco'!C831,$N$1,"d")</f>
        <v>365</v>
      </c>
      <c r="D831" s="5">
        <v>20.0</v>
      </c>
      <c r="E831" s="16">
        <v>523.8500000000001</v>
      </c>
      <c r="F831" s="5">
        <f>VLOOKUP(C831,'Customer Segmenation on RFM Sco'!$P$4:$Q$8,2,1)</f>
        <v>5</v>
      </c>
      <c r="G831" s="5">
        <f>VLOOKUP(D831,'Customer Segmenation on RFM Sco'!$P$11:$Q$15,2,1)</f>
        <v>4</v>
      </c>
      <c r="H831" s="5">
        <f>VLOOKUP(E831,'Customer Segmenation on RFM Sco'!$P$18:$Q$22,2,1)</f>
        <v>4</v>
      </c>
      <c r="I831" s="5" t="str">
        <f t="shared" si="1"/>
        <v>544</v>
      </c>
      <c r="J831" s="5" t="str">
        <f>VLOOKUP('Customer Segmenation on RFM Sco'!J831,'RF Mapping'!$A$1:$B$26,2,0)</f>
        <v>Champions</v>
      </c>
    </row>
    <row r="832" ht="15.75" customHeight="1">
      <c r="A832" s="5">
        <v>14236.0</v>
      </c>
      <c r="B832" s="5" t="str">
        <f>VLOOKUP(A832,'Customer Details'!$A$1:$B$3264,2,0)</f>
        <v>China</v>
      </c>
      <c r="C832" s="5">
        <f>DATEDIF('Customer Segmenation on RFM Sco'!C832,$N$1,"d")</f>
        <v>594</v>
      </c>
      <c r="D832" s="5">
        <v>3.0</v>
      </c>
      <c r="E832" s="16">
        <v>32.78</v>
      </c>
      <c r="F832" s="5">
        <f>VLOOKUP(C832,'Customer Segmenation on RFM Sco'!$P$4:$Q$8,2,1)</f>
        <v>2</v>
      </c>
      <c r="G832" s="5">
        <f>VLOOKUP(D832,'Customer Segmenation on RFM Sco'!$P$11:$Q$15,2,1)</f>
        <v>4</v>
      </c>
      <c r="H832" s="5">
        <f>VLOOKUP(E832,'Customer Segmenation on RFM Sco'!$P$18:$Q$22,2,1)</f>
        <v>3</v>
      </c>
      <c r="I832" s="5" t="str">
        <f t="shared" si="1"/>
        <v>243</v>
      </c>
      <c r="J832" s="5" t="str">
        <f>VLOOKUP('Customer Segmenation on RFM Sco'!J832,'RF Mapping'!$A$1:$B$26,2,0)</f>
        <v>At Risk</v>
      </c>
    </row>
    <row r="833" ht="15.75" customHeight="1">
      <c r="A833" s="5">
        <v>14238.0</v>
      </c>
      <c r="B833" s="5" t="str">
        <f>VLOOKUP(A833,'Customer Details'!$A$1:$B$3264,2,0)</f>
        <v>India</v>
      </c>
      <c r="C833" s="5">
        <f>DATEDIF('Customer Segmenation on RFM Sco'!C833,$N$1,"d")</f>
        <v>632</v>
      </c>
      <c r="D833" s="5">
        <v>2.0</v>
      </c>
      <c r="E833" s="16">
        <v>19.540000000000003</v>
      </c>
      <c r="F833" s="5">
        <f>VLOOKUP(C833,'Customer Segmenation on RFM Sco'!$P$4:$Q$8,2,1)</f>
        <v>2</v>
      </c>
      <c r="G833" s="5">
        <f>VLOOKUP(D833,'Customer Segmenation on RFM Sco'!$P$11:$Q$15,2,1)</f>
        <v>3</v>
      </c>
      <c r="H833" s="5">
        <f>VLOOKUP(E833,'Customer Segmenation on RFM Sco'!$P$18:$Q$22,2,1)</f>
        <v>2</v>
      </c>
      <c r="I833" s="5" t="str">
        <f t="shared" si="1"/>
        <v>232</v>
      </c>
      <c r="J833" s="5" t="str">
        <f>VLOOKUP('Customer Segmenation on RFM Sco'!J833,'RF Mapping'!$A$1:$B$26,2,0)</f>
        <v>At Risk</v>
      </c>
    </row>
    <row r="834" ht="15.75" customHeight="1">
      <c r="A834" s="5">
        <v>14239.0</v>
      </c>
      <c r="B834" s="5" t="str">
        <f>VLOOKUP(A834,'Customer Details'!$A$1:$B$3264,2,0)</f>
        <v>United Kingdom</v>
      </c>
      <c r="C834" s="5">
        <f>DATEDIF('Customer Segmenation on RFM Sco'!C834,$N$1,"d")</f>
        <v>721</v>
      </c>
      <c r="D834" s="5">
        <v>1.0</v>
      </c>
      <c r="E834" s="16">
        <v>11.399999999999999</v>
      </c>
      <c r="F834" s="5">
        <f>VLOOKUP(C834,'Customer Segmenation on RFM Sco'!$P$4:$Q$8,2,1)</f>
        <v>2</v>
      </c>
      <c r="G834" s="5">
        <f>VLOOKUP(D834,'Customer Segmenation on RFM Sco'!$P$11:$Q$15,2,1)</f>
        <v>2</v>
      </c>
      <c r="H834" s="5">
        <f>VLOOKUP(E834,'Customer Segmenation on RFM Sco'!$P$18:$Q$22,2,1)</f>
        <v>1</v>
      </c>
      <c r="I834" s="5" t="str">
        <f t="shared" si="1"/>
        <v>221</v>
      </c>
      <c r="J834" s="5" t="str">
        <f>VLOOKUP('Customer Segmenation on RFM Sco'!J834,'RF Mapping'!$A$1:$B$26,2,0)</f>
        <v>Hibernating</v>
      </c>
    </row>
    <row r="835" ht="15.75" customHeight="1">
      <c r="A835" s="5">
        <v>14240.0</v>
      </c>
      <c r="B835" s="5" t="str">
        <f>VLOOKUP(A835,'Customer Details'!$A$1:$B$3264,2,0)</f>
        <v>USA</v>
      </c>
      <c r="C835" s="5">
        <f>DATEDIF('Customer Segmenation on RFM Sco'!C835,$N$1,"d")</f>
        <v>371</v>
      </c>
      <c r="D835" s="5">
        <v>1.0</v>
      </c>
      <c r="E835" s="16">
        <v>6.7</v>
      </c>
      <c r="F835" s="5">
        <f>VLOOKUP(C835,'Customer Segmenation on RFM Sco'!$P$4:$Q$8,2,1)</f>
        <v>5</v>
      </c>
      <c r="G835" s="5">
        <f>VLOOKUP(D835,'Customer Segmenation on RFM Sco'!$P$11:$Q$15,2,1)</f>
        <v>2</v>
      </c>
      <c r="H835" s="5">
        <f>VLOOKUP(E835,'Customer Segmenation on RFM Sco'!$P$18:$Q$22,2,1)</f>
        <v>1</v>
      </c>
      <c r="I835" s="5" t="str">
        <f t="shared" si="1"/>
        <v>521</v>
      </c>
      <c r="J835" s="5" t="str">
        <f>VLOOKUP('Customer Segmenation on RFM Sco'!J835,'RF Mapping'!$A$1:$B$26,2,0)</f>
        <v>Potential Loyalists</v>
      </c>
    </row>
    <row r="836" ht="15.75" customHeight="1">
      <c r="A836" s="5">
        <v>14242.0</v>
      </c>
      <c r="B836" s="5" t="str">
        <f>VLOOKUP(A836,'Customer Details'!$A$1:$B$3264,2,0)</f>
        <v>USA</v>
      </c>
      <c r="C836" s="5">
        <f>DATEDIF('Customer Segmenation on RFM Sco'!C836,$N$1,"d")</f>
        <v>426</v>
      </c>
      <c r="D836" s="5">
        <v>19.0</v>
      </c>
      <c r="E836" s="16">
        <v>3330.53</v>
      </c>
      <c r="F836" s="5">
        <f>VLOOKUP(C836,'Customer Segmenation on RFM Sco'!$P$4:$Q$8,2,1)</f>
        <v>4</v>
      </c>
      <c r="G836" s="5">
        <f>VLOOKUP(D836,'Customer Segmenation on RFM Sco'!$P$11:$Q$15,2,1)</f>
        <v>4</v>
      </c>
      <c r="H836" s="5">
        <f>VLOOKUP(E836,'Customer Segmenation on RFM Sco'!$P$18:$Q$22,2,1)</f>
        <v>4</v>
      </c>
      <c r="I836" s="5" t="str">
        <f t="shared" si="1"/>
        <v>444</v>
      </c>
      <c r="J836" s="5" t="str">
        <f>VLOOKUP('Customer Segmenation on RFM Sco'!J836,'RF Mapping'!$A$1:$B$26,2,0)</f>
        <v>Loyal Customers</v>
      </c>
    </row>
    <row r="837" ht="15.75" customHeight="1">
      <c r="A837" s="5">
        <v>14243.0</v>
      </c>
      <c r="B837" s="5" t="str">
        <f>VLOOKUP(A837,'Customer Details'!$A$1:$B$3264,2,0)</f>
        <v>Australia</v>
      </c>
      <c r="C837" s="5">
        <f>DATEDIF('Customer Segmenation on RFM Sco'!C837,$N$1,"d")</f>
        <v>380</v>
      </c>
      <c r="D837" s="5">
        <v>2.0</v>
      </c>
      <c r="E837" s="16">
        <v>31.090000000000003</v>
      </c>
      <c r="F837" s="5">
        <f>VLOOKUP(C837,'Customer Segmenation on RFM Sco'!$P$4:$Q$8,2,1)</f>
        <v>5</v>
      </c>
      <c r="G837" s="5">
        <f>VLOOKUP(D837,'Customer Segmenation on RFM Sco'!$P$11:$Q$15,2,1)</f>
        <v>3</v>
      </c>
      <c r="H837" s="5">
        <f>VLOOKUP(E837,'Customer Segmenation on RFM Sco'!$P$18:$Q$22,2,1)</f>
        <v>2</v>
      </c>
      <c r="I837" s="5" t="str">
        <f t="shared" si="1"/>
        <v>532</v>
      </c>
      <c r="J837" s="5" t="str">
        <f>VLOOKUP('Customer Segmenation on RFM Sco'!J837,'RF Mapping'!$A$1:$B$26,2,0)</f>
        <v>Potential Loyalists</v>
      </c>
    </row>
    <row r="838" ht="15.75" customHeight="1">
      <c r="A838" s="5">
        <v>14245.0</v>
      </c>
      <c r="B838" s="5" t="str">
        <f>VLOOKUP(A838,'Customer Details'!$A$1:$B$3264,2,0)</f>
        <v>USA</v>
      </c>
      <c r="C838" s="5">
        <f>DATEDIF('Customer Segmenation on RFM Sco'!C838,$N$1,"d")</f>
        <v>361</v>
      </c>
      <c r="D838" s="5">
        <v>8.0</v>
      </c>
      <c r="E838" s="16">
        <v>227.16</v>
      </c>
      <c r="F838" s="5">
        <f>VLOOKUP(C838,'Customer Segmenation on RFM Sco'!$P$4:$Q$8,2,1)</f>
        <v>5</v>
      </c>
      <c r="G838" s="5">
        <f>VLOOKUP(D838,'Customer Segmenation on RFM Sco'!$P$11:$Q$15,2,1)</f>
        <v>4</v>
      </c>
      <c r="H838" s="5">
        <f>VLOOKUP(E838,'Customer Segmenation on RFM Sco'!$P$18:$Q$22,2,1)</f>
        <v>4</v>
      </c>
      <c r="I838" s="5" t="str">
        <f t="shared" si="1"/>
        <v>544</v>
      </c>
      <c r="J838" s="5" t="str">
        <f>VLOOKUP('Customer Segmenation on RFM Sco'!J838,'RF Mapping'!$A$1:$B$26,2,0)</f>
        <v>Champions</v>
      </c>
    </row>
    <row r="839" ht="15.75" customHeight="1">
      <c r="A839" s="5">
        <v>14247.0</v>
      </c>
      <c r="B839" s="5" t="str">
        <f>VLOOKUP(A839,'Customer Details'!$A$1:$B$3264,2,0)</f>
        <v>China</v>
      </c>
      <c r="C839" s="5">
        <f>DATEDIF('Customer Segmenation on RFM Sco'!C839,$N$1,"d")</f>
        <v>560</v>
      </c>
      <c r="D839" s="5">
        <v>1.0</v>
      </c>
      <c r="E839" s="16">
        <v>8.850000000000001</v>
      </c>
      <c r="F839" s="5">
        <f>VLOOKUP(C839,'Customer Segmenation on RFM Sco'!$P$4:$Q$8,2,1)</f>
        <v>2</v>
      </c>
      <c r="G839" s="5">
        <f>VLOOKUP(D839,'Customer Segmenation on RFM Sco'!$P$11:$Q$15,2,1)</f>
        <v>2</v>
      </c>
      <c r="H839" s="5">
        <f>VLOOKUP(E839,'Customer Segmenation on RFM Sco'!$P$18:$Q$22,2,1)</f>
        <v>1</v>
      </c>
      <c r="I839" s="5" t="str">
        <f t="shared" si="1"/>
        <v>221</v>
      </c>
      <c r="J839" s="5" t="str">
        <f>VLOOKUP('Customer Segmenation on RFM Sco'!J839,'RF Mapping'!$A$1:$B$26,2,0)</f>
        <v>Hibernating</v>
      </c>
    </row>
    <row r="840" ht="15.75" customHeight="1">
      <c r="A840" s="5">
        <v>14256.0</v>
      </c>
      <c r="B840" s="5" t="str">
        <f>VLOOKUP(A840,'Customer Details'!$A$1:$B$3264,2,0)</f>
        <v>USA</v>
      </c>
      <c r="C840" s="5">
        <f>DATEDIF('Customer Segmenation on RFM Sco'!C840,$N$1,"d")</f>
        <v>398</v>
      </c>
      <c r="D840" s="5">
        <v>2.0</v>
      </c>
      <c r="E840" s="16">
        <v>33.25</v>
      </c>
      <c r="F840" s="5">
        <f>VLOOKUP(C840,'Customer Segmenation on RFM Sco'!$P$4:$Q$8,2,1)</f>
        <v>4</v>
      </c>
      <c r="G840" s="5">
        <f>VLOOKUP(D840,'Customer Segmenation on RFM Sco'!$P$11:$Q$15,2,1)</f>
        <v>3</v>
      </c>
      <c r="H840" s="5">
        <f>VLOOKUP(E840,'Customer Segmenation on RFM Sco'!$P$18:$Q$22,2,1)</f>
        <v>3</v>
      </c>
      <c r="I840" s="5" t="str">
        <f t="shared" si="1"/>
        <v>433</v>
      </c>
      <c r="J840" s="5" t="str">
        <f>VLOOKUP('Customer Segmenation on RFM Sco'!J840,'RF Mapping'!$A$1:$B$26,2,0)</f>
        <v>Potential Loyalists</v>
      </c>
    </row>
    <row r="841" ht="15.75" customHeight="1">
      <c r="A841" s="5">
        <v>14257.0</v>
      </c>
      <c r="B841" s="5" t="str">
        <f>VLOOKUP(A841,'Customer Details'!$A$1:$B$3264,2,0)</f>
        <v>China</v>
      </c>
      <c r="C841" s="5">
        <f>DATEDIF('Customer Segmenation on RFM Sco'!C841,$N$1,"d")</f>
        <v>588</v>
      </c>
      <c r="D841" s="5">
        <v>1.0</v>
      </c>
      <c r="E841" s="16">
        <v>8.850000000000001</v>
      </c>
      <c r="F841" s="5">
        <f>VLOOKUP(C841,'Customer Segmenation on RFM Sco'!$P$4:$Q$8,2,1)</f>
        <v>2</v>
      </c>
      <c r="G841" s="5">
        <f>VLOOKUP(D841,'Customer Segmenation on RFM Sco'!$P$11:$Q$15,2,1)</f>
        <v>2</v>
      </c>
      <c r="H841" s="5">
        <f>VLOOKUP(E841,'Customer Segmenation on RFM Sco'!$P$18:$Q$22,2,1)</f>
        <v>1</v>
      </c>
      <c r="I841" s="5" t="str">
        <f t="shared" si="1"/>
        <v>221</v>
      </c>
      <c r="J841" s="5" t="str">
        <f>VLOOKUP('Customer Segmenation on RFM Sco'!J841,'RF Mapping'!$A$1:$B$26,2,0)</f>
        <v>Hibernating</v>
      </c>
    </row>
    <row r="842" ht="15.75" customHeight="1">
      <c r="A842" s="5">
        <v>14258.0</v>
      </c>
      <c r="B842" s="5" t="str">
        <f>VLOOKUP(A842,'Customer Details'!$A$1:$B$3264,2,0)</f>
        <v>India</v>
      </c>
      <c r="C842" s="5">
        <f>DATEDIF('Customer Segmenation on RFM Sco'!C842,$N$1,"d")</f>
        <v>616</v>
      </c>
      <c r="D842" s="5">
        <v>1.0</v>
      </c>
      <c r="E842" s="16">
        <v>5.9</v>
      </c>
      <c r="F842" s="5">
        <f>VLOOKUP(C842,'Customer Segmenation on RFM Sco'!$P$4:$Q$8,2,1)</f>
        <v>2</v>
      </c>
      <c r="G842" s="5">
        <f>VLOOKUP(D842,'Customer Segmenation on RFM Sco'!$P$11:$Q$15,2,1)</f>
        <v>2</v>
      </c>
      <c r="H842" s="5">
        <f>VLOOKUP(E842,'Customer Segmenation on RFM Sco'!$P$18:$Q$22,2,1)</f>
        <v>1</v>
      </c>
      <c r="I842" s="5" t="str">
        <f t="shared" si="1"/>
        <v>221</v>
      </c>
      <c r="J842" s="5" t="str">
        <f>VLOOKUP('Customer Segmenation on RFM Sco'!J842,'RF Mapping'!$A$1:$B$26,2,0)</f>
        <v>Hibernating</v>
      </c>
    </row>
    <row r="843" ht="15.75" customHeight="1">
      <c r="A843" s="5">
        <v>14259.0</v>
      </c>
      <c r="B843" s="5" t="str">
        <f>VLOOKUP(A843,'Customer Details'!$A$1:$B$3264,2,0)</f>
        <v>United Kingdom</v>
      </c>
      <c r="C843" s="5">
        <f>DATEDIF('Customer Segmenation on RFM Sco'!C843,$N$1,"d")</f>
        <v>426</v>
      </c>
      <c r="D843" s="5">
        <v>6.0</v>
      </c>
      <c r="E843" s="16">
        <v>122.00000000000001</v>
      </c>
      <c r="F843" s="5">
        <f>VLOOKUP(C843,'Customer Segmenation on RFM Sco'!$P$4:$Q$8,2,1)</f>
        <v>4</v>
      </c>
      <c r="G843" s="5">
        <f>VLOOKUP(D843,'Customer Segmenation on RFM Sco'!$P$11:$Q$15,2,1)</f>
        <v>4</v>
      </c>
      <c r="H843" s="5">
        <f>VLOOKUP(E843,'Customer Segmenation on RFM Sco'!$P$18:$Q$22,2,1)</f>
        <v>4</v>
      </c>
      <c r="I843" s="5" t="str">
        <f t="shared" si="1"/>
        <v>444</v>
      </c>
      <c r="J843" s="5" t="str">
        <f>VLOOKUP('Customer Segmenation on RFM Sco'!J843,'RF Mapping'!$A$1:$B$26,2,0)</f>
        <v>Loyal Customers</v>
      </c>
    </row>
    <row r="844" ht="15.75" customHeight="1">
      <c r="A844" s="5">
        <v>14261.0</v>
      </c>
      <c r="B844" s="5" t="str">
        <f>VLOOKUP(A844,'Customer Details'!$A$1:$B$3264,2,0)</f>
        <v>Australia</v>
      </c>
      <c r="C844" s="5">
        <f>DATEDIF('Customer Segmenation on RFM Sco'!C844,$N$1,"d")</f>
        <v>570</v>
      </c>
      <c r="D844" s="5">
        <v>1.0</v>
      </c>
      <c r="E844" s="16">
        <v>7.5</v>
      </c>
      <c r="F844" s="5">
        <f>VLOOKUP(C844,'Customer Segmenation on RFM Sco'!$P$4:$Q$8,2,1)</f>
        <v>2</v>
      </c>
      <c r="G844" s="5">
        <f>VLOOKUP(D844,'Customer Segmenation on RFM Sco'!$P$11:$Q$15,2,1)</f>
        <v>2</v>
      </c>
      <c r="H844" s="5">
        <f>VLOOKUP(E844,'Customer Segmenation on RFM Sco'!$P$18:$Q$22,2,1)</f>
        <v>1</v>
      </c>
      <c r="I844" s="5" t="str">
        <f t="shared" si="1"/>
        <v>221</v>
      </c>
      <c r="J844" s="5" t="str">
        <f>VLOOKUP('Customer Segmenation on RFM Sco'!J844,'RF Mapping'!$A$1:$B$26,2,0)</f>
        <v>Hibernating</v>
      </c>
    </row>
    <row r="845" ht="15.75" customHeight="1">
      <c r="A845" s="5">
        <v>14264.0</v>
      </c>
      <c r="B845" s="5" t="str">
        <f>VLOOKUP(A845,'Customer Details'!$A$1:$B$3264,2,0)</f>
        <v>United Kingdom</v>
      </c>
      <c r="C845" s="5">
        <f>DATEDIF('Customer Segmenation on RFM Sco'!C845,$N$1,"d")</f>
        <v>355</v>
      </c>
      <c r="D845" s="5">
        <v>3.0</v>
      </c>
      <c r="E845" s="16">
        <v>44.71</v>
      </c>
      <c r="F845" s="5">
        <f>VLOOKUP(C845,'Customer Segmenation on RFM Sco'!$P$4:$Q$8,2,1)</f>
        <v>5</v>
      </c>
      <c r="G845" s="5">
        <f>VLOOKUP(D845,'Customer Segmenation on RFM Sco'!$P$11:$Q$15,2,1)</f>
        <v>4</v>
      </c>
      <c r="H845" s="5">
        <f>VLOOKUP(E845,'Customer Segmenation on RFM Sco'!$P$18:$Q$22,2,1)</f>
        <v>3</v>
      </c>
      <c r="I845" s="5" t="str">
        <f t="shared" si="1"/>
        <v>543</v>
      </c>
      <c r="J845" s="5" t="str">
        <f>VLOOKUP('Customer Segmenation on RFM Sco'!J845,'RF Mapping'!$A$1:$B$26,2,0)</f>
        <v>Champions</v>
      </c>
    </row>
    <row r="846" ht="15.75" customHeight="1">
      <c r="A846" s="5">
        <v>14267.0</v>
      </c>
      <c r="B846" s="5" t="str">
        <f>VLOOKUP(A846,'Customer Details'!$A$1:$B$3264,2,0)</f>
        <v>United Kingdom</v>
      </c>
      <c r="C846" s="5">
        <f>DATEDIF('Customer Segmenation on RFM Sco'!C846,$N$1,"d")</f>
        <v>387</v>
      </c>
      <c r="D846" s="5">
        <v>2.0</v>
      </c>
      <c r="E846" s="16">
        <v>48.28</v>
      </c>
      <c r="F846" s="5">
        <f>VLOOKUP(C846,'Customer Segmenation on RFM Sco'!$P$4:$Q$8,2,1)</f>
        <v>4</v>
      </c>
      <c r="G846" s="5">
        <f>VLOOKUP(D846,'Customer Segmenation on RFM Sco'!$P$11:$Q$15,2,1)</f>
        <v>3</v>
      </c>
      <c r="H846" s="5">
        <f>VLOOKUP(E846,'Customer Segmenation on RFM Sco'!$P$18:$Q$22,2,1)</f>
        <v>3</v>
      </c>
      <c r="I846" s="5" t="str">
        <f t="shared" si="1"/>
        <v>433</v>
      </c>
      <c r="J846" s="5" t="str">
        <f>VLOOKUP('Customer Segmenation on RFM Sco'!J846,'RF Mapping'!$A$1:$B$26,2,0)</f>
        <v>Potential Loyalists</v>
      </c>
    </row>
    <row r="847" ht="15.75" customHeight="1">
      <c r="A847" s="5">
        <v>14271.0</v>
      </c>
      <c r="B847" s="5" t="str">
        <f>VLOOKUP(A847,'Customer Details'!$A$1:$B$3264,2,0)</f>
        <v>United Kingdom</v>
      </c>
      <c r="C847" s="5">
        <f>DATEDIF('Customer Segmenation on RFM Sco'!C847,$N$1,"d")</f>
        <v>365</v>
      </c>
      <c r="D847" s="5">
        <v>8.0</v>
      </c>
      <c r="E847" s="16">
        <v>54.97</v>
      </c>
      <c r="F847" s="5">
        <f>VLOOKUP(C847,'Customer Segmenation on RFM Sco'!$P$4:$Q$8,2,1)</f>
        <v>5</v>
      </c>
      <c r="G847" s="5">
        <f>VLOOKUP(D847,'Customer Segmenation on RFM Sco'!$P$11:$Q$15,2,1)</f>
        <v>4</v>
      </c>
      <c r="H847" s="5">
        <f>VLOOKUP(E847,'Customer Segmenation on RFM Sco'!$P$18:$Q$22,2,1)</f>
        <v>3</v>
      </c>
      <c r="I847" s="5" t="str">
        <f t="shared" si="1"/>
        <v>543</v>
      </c>
      <c r="J847" s="5" t="str">
        <f>VLOOKUP('Customer Segmenation on RFM Sco'!J847,'RF Mapping'!$A$1:$B$26,2,0)</f>
        <v>Champions</v>
      </c>
    </row>
    <row r="848" ht="15.75" customHeight="1">
      <c r="A848" s="5">
        <v>14272.0</v>
      </c>
      <c r="B848" s="5" t="str">
        <f>VLOOKUP(A848,'Customer Details'!$A$1:$B$3264,2,0)</f>
        <v>Australia</v>
      </c>
      <c r="C848" s="5">
        <f>DATEDIF('Customer Segmenation on RFM Sco'!C848,$N$1,"d")</f>
        <v>418</v>
      </c>
      <c r="D848" s="5">
        <v>4.0</v>
      </c>
      <c r="E848" s="16">
        <v>26.349999999999998</v>
      </c>
      <c r="F848" s="5">
        <f>VLOOKUP(C848,'Customer Segmenation on RFM Sco'!$P$4:$Q$8,2,1)</f>
        <v>4</v>
      </c>
      <c r="G848" s="5">
        <f>VLOOKUP(D848,'Customer Segmenation on RFM Sco'!$P$11:$Q$15,2,1)</f>
        <v>4</v>
      </c>
      <c r="H848" s="5">
        <f>VLOOKUP(E848,'Customer Segmenation on RFM Sco'!$P$18:$Q$22,2,1)</f>
        <v>2</v>
      </c>
      <c r="I848" s="5" t="str">
        <f t="shared" si="1"/>
        <v>442</v>
      </c>
      <c r="J848" s="5" t="str">
        <f>VLOOKUP('Customer Segmenation on RFM Sco'!J848,'RF Mapping'!$A$1:$B$26,2,0)</f>
        <v>Loyal Customers</v>
      </c>
    </row>
    <row r="849" ht="15.75" customHeight="1">
      <c r="A849" s="5">
        <v>14273.0</v>
      </c>
      <c r="B849" s="5" t="str">
        <f>VLOOKUP(A849,'Customer Details'!$A$1:$B$3264,2,0)</f>
        <v>India</v>
      </c>
      <c r="C849" s="5">
        <f>DATEDIF('Customer Segmenation on RFM Sco'!C849,$N$1,"d")</f>
        <v>366</v>
      </c>
      <c r="D849" s="5">
        <v>6.0</v>
      </c>
      <c r="E849" s="16">
        <v>42.75</v>
      </c>
      <c r="F849" s="5">
        <f>VLOOKUP(C849,'Customer Segmenation on RFM Sco'!$P$4:$Q$8,2,1)</f>
        <v>5</v>
      </c>
      <c r="G849" s="5">
        <f>VLOOKUP(D849,'Customer Segmenation on RFM Sco'!$P$11:$Q$15,2,1)</f>
        <v>4</v>
      </c>
      <c r="H849" s="5">
        <f>VLOOKUP(E849,'Customer Segmenation on RFM Sco'!$P$18:$Q$22,2,1)</f>
        <v>3</v>
      </c>
      <c r="I849" s="5" t="str">
        <f t="shared" si="1"/>
        <v>543</v>
      </c>
      <c r="J849" s="5" t="str">
        <f>VLOOKUP('Customer Segmenation on RFM Sco'!J849,'RF Mapping'!$A$1:$B$26,2,0)</f>
        <v>Champions</v>
      </c>
    </row>
    <row r="850" ht="15.75" customHeight="1">
      <c r="A850" s="5">
        <v>14276.0</v>
      </c>
      <c r="B850" s="5" t="str">
        <f>VLOOKUP(A850,'Customer Details'!$A$1:$B$3264,2,0)</f>
        <v>India</v>
      </c>
      <c r="C850" s="5">
        <f>DATEDIF('Customer Segmenation on RFM Sco'!C850,$N$1,"d")</f>
        <v>385</v>
      </c>
      <c r="D850" s="5">
        <v>5.0</v>
      </c>
      <c r="E850" s="16">
        <v>249.6</v>
      </c>
      <c r="F850" s="5">
        <f>VLOOKUP(C850,'Customer Segmenation on RFM Sco'!$P$4:$Q$8,2,1)</f>
        <v>4</v>
      </c>
      <c r="G850" s="5">
        <f>VLOOKUP(D850,'Customer Segmenation on RFM Sco'!$P$11:$Q$15,2,1)</f>
        <v>4</v>
      </c>
      <c r="H850" s="5">
        <f>VLOOKUP(E850,'Customer Segmenation on RFM Sco'!$P$18:$Q$22,2,1)</f>
        <v>4</v>
      </c>
      <c r="I850" s="5" t="str">
        <f t="shared" si="1"/>
        <v>444</v>
      </c>
      <c r="J850" s="5" t="str">
        <f>VLOOKUP('Customer Segmenation on RFM Sco'!J850,'RF Mapping'!$A$1:$B$26,2,0)</f>
        <v>Loyal Customers</v>
      </c>
    </row>
    <row r="851" ht="15.75" customHeight="1">
      <c r="A851" s="5">
        <v>14280.0</v>
      </c>
      <c r="B851" s="5" t="str">
        <f>VLOOKUP(A851,'Customer Details'!$A$1:$B$3264,2,0)</f>
        <v>United Kingdom</v>
      </c>
      <c r="C851" s="5">
        <f>DATEDIF('Customer Segmenation on RFM Sco'!C851,$N$1,"d")</f>
        <v>374</v>
      </c>
      <c r="D851" s="5">
        <v>3.0</v>
      </c>
      <c r="E851" s="16">
        <v>4.17</v>
      </c>
      <c r="F851" s="5">
        <f>VLOOKUP(C851,'Customer Segmenation on RFM Sco'!$P$4:$Q$8,2,1)</f>
        <v>5</v>
      </c>
      <c r="G851" s="5">
        <f>VLOOKUP(D851,'Customer Segmenation on RFM Sco'!$P$11:$Q$15,2,1)</f>
        <v>4</v>
      </c>
      <c r="H851" s="5">
        <f>VLOOKUP(E851,'Customer Segmenation on RFM Sco'!$P$18:$Q$22,2,1)</f>
        <v>1</v>
      </c>
      <c r="I851" s="5" t="str">
        <f t="shared" si="1"/>
        <v>541</v>
      </c>
      <c r="J851" s="5" t="str">
        <f>VLOOKUP('Customer Segmenation on RFM Sco'!J851,'RF Mapping'!$A$1:$B$26,2,0)</f>
        <v>Champions</v>
      </c>
    </row>
    <row r="852" ht="15.75" customHeight="1">
      <c r="A852" s="5">
        <v>14282.0</v>
      </c>
      <c r="B852" s="5" t="str">
        <f>VLOOKUP(A852,'Customer Details'!$A$1:$B$3264,2,0)</f>
        <v>USA</v>
      </c>
      <c r="C852" s="5">
        <f>DATEDIF('Customer Segmenation on RFM Sco'!C852,$N$1,"d")</f>
        <v>379</v>
      </c>
      <c r="D852" s="5">
        <v>6.0</v>
      </c>
      <c r="E852" s="16">
        <v>45.92</v>
      </c>
      <c r="F852" s="5">
        <f>VLOOKUP(C852,'Customer Segmenation on RFM Sco'!$P$4:$Q$8,2,1)</f>
        <v>5</v>
      </c>
      <c r="G852" s="5">
        <f>VLOOKUP(D852,'Customer Segmenation on RFM Sco'!$P$11:$Q$15,2,1)</f>
        <v>4</v>
      </c>
      <c r="H852" s="5">
        <f>VLOOKUP(E852,'Customer Segmenation on RFM Sco'!$P$18:$Q$22,2,1)</f>
        <v>3</v>
      </c>
      <c r="I852" s="5" t="str">
        <f t="shared" si="1"/>
        <v>543</v>
      </c>
      <c r="J852" s="5" t="str">
        <f>VLOOKUP('Customer Segmenation on RFM Sco'!J852,'RF Mapping'!$A$1:$B$26,2,0)</f>
        <v>Champions</v>
      </c>
    </row>
    <row r="853" ht="15.75" customHeight="1">
      <c r="A853" s="5">
        <v>14284.0</v>
      </c>
      <c r="B853" s="5" t="str">
        <f>VLOOKUP(A853,'Customer Details'!$A$1:$B$3264,2,0)</f>
        <v>India</v>
      </c>
      <c r="C853" s="5">
        <f>DATEDIF('Customer Segmenation on RFM Sco'!C853,$N$1,"d")</f>
        <v>430</v>
      </c>
      <c r="D853" s="5">
        <v>1.0</v>
      </c>
      <c r="E853" s="16">
        <v>24.3</v>
      </c>
      <c r="F853" s="5">
        <f>VLOOKUP(C853,'Customer Segmenation on RFM Sco'!$P$4:$Q$8,2,1)</f>
        <v>3</v>
      </c>
      <c r="G853" s="5">
        <f>VLOOKUP(D853,'Customer Segmenation on RFM Sco'!$P$11:$Q$15,2,1)</f>
        <v>2</v>
      </c>
      <c r="H853" s="5">
        <f>VLOOKUP(E853,'Customer Segmenation on RFM Sco'!$P$18:$Q$22,2,1)</f>
        <v>2</v>
      </c>
      <c r="I853" s="5" t="str">
        <f t="shared" si="1"/>
        <v>322</v>
      </c>
      <c r="J853" s="5" t="str">
        <f>VLOOKUP('Customer Segmenation on RFM Sco'!J853,'RF Mapping'!$A$1:$B$26,2,0)</f>
        <v>About to Sleep</v>
      </c>
    </row>
    <row r="854" ht="15.75" customHeight="1">
      <c r="A854" s="5">
        <v>14285.0</v>
      </c>
      <c r="B854" s="5" t="str">
        <f>VLOOKUP(A854,'Customer Details'!$A$1:$B$3264,2,0)</f>
        <v>USA</v>
      </c>
      <c r="C854" s="5">
        <f>DATEDIF('Customer Segmenation on RFM Sco'!C854,$N$1,"d")</f>
        <v>384</v>
      </c>
      <c r="D854" s="5">
        <v>7.0</v>
      </c>
      <c r="E854" s="16">
        <v>66.63</v>
      </c>
      <c r="F854" s="5">
        <f>VLOOKUP(C854,'Customer Segmenation on RFM Sco'!$P$4:$Q$8,2,1)</f>
        <v>4</v>
      </c>
      <c r="G854" s="5">
        <f>VLOOKUP(D854,'Customer Segmenation on RFM Sco'!$P$11:$Q$15,2,1)</f>
        <v>4</v>
      </c>
      <c r="H854" s="5">
        <f>VLOOKUP(E854,'Customer Segmenation on RFM Sco'!$P$18:$Q$22,2,1)</f>
        <v>3</v>
      </c>
      <c r="I854" s="5" t="str">
        <f t="shared" si="1"/>
        <v>443</v>
      </c>
      <c r="J854" s="5" t="str">
        <f>VLOOKUP('Customer Segmenation on RFM Sco'!J854,'RF Mapping'!$A$1:$B$26,2,0)</f>
        <v>Loyal Customers</v>
      </c>
    </row>
    <row r="855" ht="15.75" customHeight="1">
      <c r="A855" s="5">
        <v>14286.0</v>
      </c>
      <c r="B855" s="5" t="str">
        <f>VLOOKUP(A855,'Customer Details'!$A$1:$B$3264,2,0)</f>
        <v>India</v>
      </c>
      <c r="C855" s="5">
        <f>DATEDIF('Customer Segmenation on RFM Sco'!C855,$N$1,"d")</f>
        <v>379</v>
      </c>
      <c r="D855" s="5">
        <v>2.0</v>
      </c>
      <c r="E855" s="16">
        <v>13.15</v>
      </c>
      <c r="F855" s="5">
        <f>VLOOKUP(C855,'Customer Segmenation on RFM Sco'!$P$4:$Q$8,2,1)</f>
        <v>5</v>
      </c>
      <c r="G855" s="5">
        <f>VLOOKUP(D855,'Customer Segmenation on RFM Sco'!$P$11:$Q$15,2,1)</f>
        <v>3</v>
      </c>
      <c r="H855" s="5">
        <f>VLOOKUP(E855,'Customer Segmenation on RFM Sco'!$P$18:$Q$22,2,1)</f>
        <v>1</v>
      </c>
      <c r="I855" s="5" t="str">
        <f t="shared" si="1"/>
        <v>531</v>
      </c>
      <c r="J855" s="5" t="str">
        <f>VLOOKUP('Customer Segmenation on RFM Sco'!J855,'RF Mapping'!$A$1:$B$26,2,0)</f>
        <v>Potential Loyalists</v>
      </c>
    </row>
    <row r="856" ht="15.75" customHeight="1">
      <c r="A856" s="5">
        <v>14287.0</v>
      </c>
      <c r="B856" s="5" t="str">
        <f>VLOOKUP(A856,'Customer Details'!$A$1:$B$3264,2,0)</f>
        <v>India</v>
      </c>
      <c r="C856" s="5">
        <f>DATEDIF('Customer Segmenation on RFM Sco'!C856,$N$1,"d")</f>
        <v>397</v>
      </c>
      <c r="D856" s="5">
        <v>2.0</v>
      </c>
      <c r="E856" s="16">
        <v>44.18</v>
      </c>
      <c r="F856" s="5">
        <f>VLOOKUP(C856,'Customer Segmenation on RFM Sco'!$P$4:$Q$8,2,1)</f>
        <v>4</v>
      </c>
      <c r="G856" s="5">
        <f>VLOOKUP(D856,'Customer Segmenation on RFM Sco'!$P$11:$Q$15,2,1)</f>
        <v>3</v>
      </c>
      <c r="H856" s="5">
        <f>VLOOKUP(E856,'Customer Segmenation on RFM Sco'!$P$18:$Q$22,2,1)</f>
        <v>3</v>
      </c>
      <c r="I856" s="5" t="str">
        <f t="shared" si="1"/>
        <v>433</v>
      </c>
      <c r="J856" s="5" t="str">
        <f>VLOOKUP('Customer Segmenation on RFM Sco'!J856,'RF Mapping'!$A$1:$B$26,2,0)</f>
        <v>Potential Loyalists</v>
      </c>
    </row>
    <row r="857" ht="15.75" customHeight="1">
      <c r="A857" s="5">
        <v>14288.0</v>
      </c>
      <c r="B857" s="5" t="str">
        <f>VLOOKUP(A857,'Customer Details'!$A$1:$B$3264,2,0)</f>
        <v>United Kingdom</v>
      </c>
      <c r="C857" s="5">
        <f>DATEDIF('Customer Segmenation on RFM Sco'!C857,$N$1,"d")</f>
        <v>355</v>
      </c>
      <c r="D857" s="5">
        <v>1.0</v>
      </c>
      <c r="E857" s="16">
        <v>3.8</v>
      </c>
      <c r="F857" s="5">
        <f>VLOOKUP(C857,'Customer Segmenation on RFM Sco'!$P$4:$Q$8,2,1)</f>
        <v>5</v>
      </c>
      <c r="G857" s="5">
        <f>VLOOKUP(D857,'Customer Segmenation on RFM Sco'!$P$11:$Q$15,2,1)</f>
        <v>2</v>
      </c>
      <c r="H857" s="5">
        <f>VLOOKUP(E857,'Customer Segmenation on RFM Sco'!$P$18:$Q$22,2,1)</f>
        <v>1</v>
      </c>
      <c r="I857" s="5" t="str">
        <f t="shared" si="1"/>
        <v>521</v>
      </c>
      <c r="J857" s="5" t="str">
        <f>VLOOKUP('Customer Segmenation on RFM Sco'!J857,'RF Mapping'!$A$1:$B$26,2,0)</f>
        <v>Potential Loyalists</v>
      </c>
    </row>
    <row r="858" ht="15.75" customHeight="1">
      <c r="A858" s="5">
        <v>14289.0</v>
      </c>
      <c r="B858" s="5" t="str">
        <f>VLOOKUP(A858,'Customer Details'!$A$1:$B$3264,2,0)</f>
        <v>China</v>
      </c>
      <c r="C858" s="5">
        <f>DATEDIF('Customer Segmenation on RFM Sco'!C858,$N$1,"d")</f>
        <v>365</v>
      </c>
      <c r="D858" s="5">
        <v>5.0</v>
      </c>
      <c r="E858" s="16">
        <v>67.71000000000001</v>
      </c>
      <c r="F858" s="5">
        <f>VLOOKUP(C858,'Customer Segmenation on RFM Sco'!$P$4:$Q$8,2,1)</f>
        <v>5</v>
      </c>
      <c r="G858" s="5">
        <f>VLOOKUP(D858,'Customer Segmenation on RFM Sco'!$P$11:$Q$15,2,1)</f>
        <v>4</v>
      </c>
      <c r="H858" s="5">
        <f>VLOOKUP(E858,'Customer Segmenation on RFM Sco'!$P$18:$Q$22,2,1)</f>
        <v>3</v>
      </c>
      <c r="I858" s="5" t="str">
        <f t="shared" si="1"/>
        <v>543</v>
      </c>
      <c r="J858" s="5" t="str">
        <f>VLOOKUP('Customer Segmenation on RFM Sco'!J858,'RF Mapping'!$A$1:$B$26,2,0)</f>
        <v>Champions</v>
      </c>
    </row>
    <row r="859" ht="15.75" customHeight="1">
      <c r="A859" s="5">
        <v>14290.0</v>
      </c>
      <c r="B859" s="5" t="str">
        <f>VLOOKUP(A859,'Customer Details'!$A$1:$B$3264,2,0)</f>
        <v>USA</v>
      </c>
      <c r="C859" s="5">
        <f>DATEDIF('Customer Segmenation on RFM Sco'!C859,$N$1,"d")</f>
        <v>379</v>
      </c>
      <c r="D859" s="5">
        <v>1.0</v>
      </c>
      <c r="E859" s="16">
        <v>38.8</v>
      </c>
      <c r="F859" s="5">
        <f>VLOOKUP(C859,'Customer Segmenation on RFM Sco'!$P$4:$Q$8,2,1)</f>
        <v>5</v>
      </c>
      <c r="G859" s="5">
        <f>VLOOKUP(D859,'Customer Segmenation on RFM Sco'!$P$11:$Q$15,2,1)</f>
        <v>2</v>
      </c>
      <c r="H859" s="5">
        <f>VLOOKUP(E859,'Customer Segmenation on RFM Sco'!$P$18:$Q$22,2,1)</f>
        <v>3</v>
      </c>
      <c r="I859" s="5" t="str">
        <f t="shared" si="1"/>
        <v>523</v>
      </c>
      <c r="J859" s="5" t="str">
        <f>VLOOKUP('Customer Segmenation on RFM Sco'!J859,'RF Mapping'!$A$1:$B$26,2,0)</f>
        <v>Potential Loyalists</v>
      </c>
    </row>
    <row r="860" ht="15.75" customHeight="1">
      <c r="A860" s="5">
        <v>14291.0</v>
      </c>
      <c r="B860" s="5" t="str">
        <f>VLOOKUP(A860,'Customer Details'!$A$1:$B$3264,2,0)</f>
        <v>Australia</v>
      </c>
      <c r="C860" s="5">
        <f>DATEDIF('Customer Segmenation on RFM Sco'!C860,$N$1,"d")</f>
        <v>727</v>
      </c>
      <c r="D860" s="5">
        <v>1.0</v>
      </c>
      <c r="E860" s="16">
        <v>1.45</v>
      </c>
      <c r="F860" s="5">
        <f>VLOOKUP(C860,'Customer Segmenation on RFM Sco'!$P$4:$Q$8,2,1)</f>
        <v>1</v>
      </c>
      <c r="G860" s="5">
        <f>VLOOKUP(D860,'Customer Segmenation on RFM Sco'!$P$11:$Q$15,2,1)</f>
        <v>2</v>
      </c>
      <c r="H860" s="5">
        <f>VLOOKUP(E860,'Customer Segmenation on RFM Sco'!$P$18:$Q$22,2,1)</f>
        <v>1</v>
      </c>
      <c r="I860" s="5" t="str">
        <f t="shared" si="1"/>
        <v>121</v>
      </c>
      <c r="J860" s="5" t="str">
        <f>VLOOKUP('Customer Segmenation on RFM Sco'!J860,'RF Mapping'!$A$1:$B$26,2,0)</f>
        <v>Hibernating</v>
      </c>
    </row>
    <row r="861" ht="15.75" customHeight="1">
      <c r="A861" s="5">
        <v>14292.0</v>
      </c>
      <c r="B861" s="5" t="str">
        <f>VLOOKUP(A861,'Customer Details'!$A$1:$B$3264,2,0)</f>
        <v>United Kingdom</v>
      </c>
      <c r="C861" s="5">
        <f>DATEDIF('Customer Segmenation on RFM Sco'!C861,$N$1,"d")</f>
        <v>355</v>
      </c>
      <c r="D861" s="5">
        <v>6.0</v>
      </c>
      <c r="E861" s="16">
        <v>94.34</v>
      </c>
      <c r="F861" s="5">
        <f>VLOOKUP(C861,'Customer Segmenation on RFM Sco'!$P$4:$Q$8,2,1)</f>
        <v>5</v>
      </c>
      <c r="G861" s="5">
        <f>VLOOKUP(D861,'Customer Segmenation on RFM Sco'!$P$11:$Q$15,2,1)</f>
        <v>4</v>
      </c>
      <c r="H861" s="5">
        <f>VLOOKUP(E861,'Customer Segmenation on RFM Sco'!$P$18:$Q$22,2,1)</f>
        <v>4</v>
      </c>
      <c r="I861" s="5" t="str">
        <f t="shared" si="1"/>
        <v>544</v>
      </c>
      <c r="J861" s="5" t="str">
        <f>VLOOKUP('Customer Segmenation on RFM Sco'!J861,'RF Mapping'!$A$1:$B$26,2,0)</f>
        <v>Champions</v>
      </c>
    </row>
    <row r="862" ht="15.75" customHeight="1">
      <c r="A862" s="5">
        <v>14293.0</v>
      </c>
      <c r="B862" s="5" t="str">
        <f>VLOOKUP(A862,'Customer Details'!$A$1:$B$3264,2,0)</f>
        <v>China</v>
      </c>
      <c r="C862" s="5">
        <f>DATEDIF('Customer Segmenation on RFM Sco'!C862,$N$1,"d")</f>
        <v>401</v>
      </c>
      <c r="D862" s="5">
        <v>3.0</v>
      </c>
      <c r="E862" s="16">
        <v>61.96</v>
      </c>
      <c r="F862" s="5">
        <f>VLOOKUP(C862,'Customer Segmenation on RFM Sco'!$P$4:$Q$8,2,1)</f>
        <v>4</v>
      </c>
      <c r="G862" s="5">
        <f>VLOOKUP(D862,'Customer Segmenation on RFM Sco'!$P$11:$Q$15,2,1)</f>
        <v>4</v>
      </c>
      <c r="H862" s="5">
        <f>VLOOKUP(E862,'Customer Segmenation on RFM Sco'!$P$18:$Q$22,2,1)</f>
        <v>3</v>
      </c>
      <c r="I862" s="5" t="str">
        <f t="shared" si="1"/>
        <v>443</v>
      </c>
      <c r="J862" s="5" t="str">
        <f>VLOOKUP('Customer Segmenation on RFM Sco'!J862,'RF Mapping'!$A$1:$B$26,2,0)</f>
        <v>Loyal Customers</v>
      </c>
    </row>
    <row r="863" ht="15.75" customHeight="1">
      <c r="A863" s="5">
        <v>14295.0</v>
      </c>
      <c r="B863" s="5" t="str">
        <f>VLOOKUP(A863,'Customer Details'!$A$1:$B$3264,2,0)</f>
        <v>USA</v>
      </c>
      <c r="C863" s="5">
        <f>DATEDIF('Customer Segmenation on RFM Sco'!C863,$N$1,"d")</f>
        <v>376</v>
      </c>
      <c r="D863" s="5">
        <v>3.0</v>
      </c>
      <c r="E863" s="16">
        <v>39.61</v>
      </c>
      <c r="F863" s="5">
        <f>VLOOKUP(C863,'Customer Segmenation on RFM Sco'!$P$4:$Q$8,2,1)</f>
        <v>5</v>
      </c>
      <c r="G863" s="5">
        <f>VLOOKUP(D863,'Customer Segmenation on RFM Sco'!$P$11:$Q$15,2,1)</f>
        <v>4</v>
      </c>
      <c r="H863" s="5">
        <f>VLOOKUP(E863,'Customer Segmenation on RFM Sco'!$P$18:$Q$22,2,1)</f>
        <v>3</v>
      </c>
      <c r="I863" s="5" t="str">
        <f t="shared" si="1"/>
        <v>543</v>
      </c>
      <c r="J863" s="5" t="str">
        <f>VLOOKUP('Customer Segmenation on RFM Sco'!J863,'RF Mapping'!$A$1:$B$26,2,0)</f>
        <v>Champions</v>
      </c>
    </row>
    <row r="864" ht="15.75" customHeight="1">
      <c r="A864" s="5">
        <v>14297.0</v>
      </c>
      <c r="B864" s="5" t="str">
        <f>VLOOKUP(A864,'Customer Details'!$A$1:$B$3264,2,0)</f>
        <v>China</v>
      </c>
      <c r="C864" s="5">
        <f>DATEDIF('Customer Segmenation on RFM Sco'!C864,$N$1,"d")</f>
        <v>364</v>
      </c>
      <c r="D864" s="5">
        <v>6.0</v>
      </c>
      <c r="E864" s="16">
        <v>180.45000000000002</v>
      </c>
      <c r="F864" s="5">
        <f>VLOOKUP(C864,'Customer Segmenation on RFM Sco'!$P$4:$Q$8,2,1)</f>
        <v>5</v>
      </c>
      <c r="G864" s="5">
        <f>VLOOKUP(D864,'Customer Segmenation on RFM Sco'!$P$11:$Q$15,2,1)</f>
        <v>4</v>
      </c>
      <c r="H864" s="5">
        <f>VLOOKUP(E864,'Customer Segmenation on RFM Sco'!$P$18:$Q$22,2,1)</f>
        <v>4</v>
      </c>
      <c r="I864" s="5" t="str">
        <f t="shared" si="1"/>
        <v>544</v>
      </c>
      <c r="J864" s="5" t="str">
        <f>VLOOKUP('Customer Segmenation on RFM Sco'!J864,'RF Mapping'!$A$1:$B$26,2,0)</f>
        <v>Champions</v>
      </c>
    </row>
    <row r="865" ht="15.75" customHeight="1">
      <c r="A865" s="5">
        <v>14298.0</v>
      </c>
      <c r="B865" s="5" t="str">
        <f>VLOOKUP(A865,'Customer Details'!$A$1:$B$3264,2,0)</f>
        <v>USA</v>
      </c>
      <c r="C865" s="5">
        <f>DATEDIF('Customer Segmenation on RFM Sco'!C865,$N$1,"d")</f>
        <v>572</v>
      </c>
      <c r="D865" s="5">
        <v>1.0</v>
      </c>
      <c r="E865" s="16">
        <v>19.799999999999997</v>
      </c>
      <c r="F865" s="5">
        <f>VLOOKUP(C865,'Customer Segmenation on RFM Sco'!$P$4:$Q$8,2,1)</f>
        <v>2</v>
      </c>
      <c r="G865" s="5">
        <f>VLOOKUP(D865,'Customer Segmenation on RFM Sco'!$P$11:$Q$15,2,1)</f>
        <v>2</v>
      </c>
      <c r="H865" s="5">
        <f>VLOOKUP(E865,'Customer Segmenation on RFM Sco'!$P$18:$Q$22,2,1)</f>
        <v>2</v>
      </c>
      <c r="I865" s="5" t="str">
        <f t="shared" si="1"/>
        <v>222</v>
      </c>
      <c r="J865" s="5" t="str">
        <f>VLOOKUP('Customer Segmenation on RFM Sco'!J865,'RF Mapping'!$A$1:$B$26,2,0)</f>
        <v>Hibernating</v>
      </c>
    </row>
    <row r="866" ht="15.75" customHeight="1">
      <c r="A866" s="5">
        <v>14299.0</v>
      </c>
      <c r="B866" s="5" t="str">
        <f>VLOOKUP(A866,'Customer Details'!$A$1:$B$3264,2,0)</f>
        <v>Australia</v>
      </c>
      <c r="C866" s="5">
        <f>DATEDIF('Customer Segmenation on RFM Sco'!C866,$N$1,"d")</f>
        <v>396</v>
      </c>
      <c r="D866" s="5">
        <v>4.0</v>
      </c>
      <c r="E866" s="16">
        <v>55.11000000000001</v>
      </c>
      <c r="F866" s="5">
        <f>VLOOKUP(C866,'Customer Segmenation on RFM Sco'!$P$4:$Q$8,2,1)</f>
        <v>4</v>
      </c>
      <c r="G866" s="5">
        <f>VLOOKUP(D866,'Customer Segmenation on RFM Sco'!$P$11:$Q$15,2,1)</f>
        <v>4</v>
      </c>
      <c r="H866" s="5">
        <f>VLOOKUP(E866,'Customer Segmenation on RFM Sco'!$P$18:$Q$22,2,1)</f>
        <v>3</v>
      </c>
      <c r="I866" s="5" t="str">
        <f t="shared" si="1"/>
        <v>443</v>
      </c>
      <c r="J866" s="5" t="str">
        <f>VLOOKUP('Customer Segmenation on RFM Sco'!J866,'RF Mapping'!$A$1:$B$26,2,0)</f>
        <v>Loyal Customers</v>
      </c>
    </row>
    <row r="867" ht="15.75" customHeight="1">
      <c r="A867" s="5">
        <v>14301.0</v>
      </c>
      <c r="B867" s="5" t="str">
        <f>VLOOKUP(A867,'Customer Details'!$A$1:$B$3264,2,0)</f>
        <v>United Kingdom</v>
      </c>
      <c r="C867" s="5">
        <f>DATEDIF('Customer Segmenation on RFM Sco'!C867,$N$1,"d")</f>
        <v>374</v>
      </c>
      <c r="D867" s="5">
        <v>2.0</v>
      </c>
      <c r="E867" s="16">
        <v>75.0</v>
      </c>
      <c r="F867" s="5">
        <f>VLOOKUP(C867,'Customer Segmenation on RFM Sco'!$P$4:$Q$8,2,1)</f>
        <v>5</v>
      </c>
      <c r="G867" s="5">
        <f>VLOOKUP(D867,'Customer Segmenation on RFM Sco'!$P$11:$Q$15,2,1)</f>
        <v>3</v>
      </c>
      <c r="H867" s="5">
        <f>VLOOKUP(E867,'Customer Segmenation on RFM Sco'!$P$18:$Q$22,2,1)</f>
        <v>3</v>
      </c>
      <c r="I867" s="5" t="str">
        <f t="shared" si="1"/>
        <v>533</v>
      </c>
      <c r="J867" s="5" t="str">
        <f>VLOOKUP('Customer Segmenation on RFM Sco'!J867,'RF Mapping'!$A$1:$B$26,2,0)</f>
        <v>Potential Loyalists</v>
      </c>
    </row>
    <row r="868" ht="15.75" customHeight="1">
      <c r="A868" s="5">
        <v>14304.0</v>
      </c>
      <c r="B868" s="5" t="str">
        <f>VLOOKUP(A868,'Customer Details'!$A$1:$B$3264,2,0)</f>
        <v>USA</v>
      </c>
      <c r="C868" s="5">
        <f>DATEDIF('Customer Segmenation on RFM Sco'!C868,$N$1,"d")</f>
        <v>544</v>
      </c>
      <c r="D868" s="5">
        <v>2.0</v>
      </c>
      <c r="E868" s="16">
        <v>23.049999999999997</v>
      </c>
      <c r="F868" s="5">
        <f>VLOOKUP(C868,'Customer Segmenation on RFM Sco'!$P$4:$Q$8,2,1)</f>
        <v>2</v>
      </c>
      <c r="G868" s="5">
        <f>VLOOKUP(D868,'Customer Segmenation on RFM Sco'!$P$11:$Q$15,2,1)</f>
        <v>3</v>
      </c>
      <c r="H868" s="5">
        <f>VLOOKUP(E868,'Customer Segmenation on RFM Sco'!$P$18:$Q$22,2,1)</f>
        <v>2</v>
      </c>
      <c r="I868" s="5" t="str">
        <f t="shared" si="1"/>
        <v>232</v>
      </c>
      <c r="J868" s="5" t="str">
        <f>VLOOKUP('Customer Segmenation on RFM Sco'!J868,'RF Mapping'!$A$1:$B$26,2,0)</f>
        <v>At Risk</v>
      </c>
    </row>
    <row r="869" ht="15.75" customHeight="1">
      <c r="A869" s="5">
        <v>14305.0</v>
      </c>
      <c r="B869" s="5" t="str">
        <f>VLOOKUP(A869,'Customer Details'!$A$1:$B$3264,2,0)</f>
        <v>United Kingdom</v>
      </c>
      <c r="C869" s="5">
        <f>DATEDIF('Customer Segmenation on RFM Sco'!C869,$N$1,"d")</f>
        <v>715</v>
      </c>
      <c r="D869" s="5">
        <v>2.0</v>
      </c>
      <c r="E869" s="16">
        <v>30.599999999999998</v>
      </c>
      <c r="F869" s="5">
        <f>VLOOKUP(C869,'Customer Segmenation on RFM Sco'!$P$4:$Q$8,2,1)</f>
        <v>2</v>
      </c>
      <c r="G869" s="5">
        <f>VLOOKUP(D869,'Customer Segmenation on RFM Sco'!$P$11:$Q$15,2,1)</f>
        <v>3</v>
      </c>
      <c r="H869" s="5">
        <f>VLOOKUP(E869,'Customer Segmenation on RFM Sco'!$P$18:$Q$22,2,1)</f>
        <v>2</v>
      </c>
      <c r="I869" s="5" t="str">
        <f t="shared" si="1"/>
        <v>232</v>
      </c>
      <c r="J869" s="5" t="str">
        <f>VLOOKUP('Customer Segmenation on RFM Sco'!J869,'RF Mapping'!$A$1:$B$26,2,0)</f>
        <v>At Risk</v>
      </c>
    </row>
    <row r="870" ht="15.75" customHeight="1">
      <c r="A870" s="5">
        <v>14306.0</v>
      </c>
      <c r="B870" s="5" t="str">
        <f>VLOOKUP(A870,'Customer Details'!$A$1:$B$3264,2,0)</f>
        <v>India</v>
      </c>
      <c r="C870" s="5">
        <f>DATEDIF('Customer Segmenation on RFM Sco'!C870,$N$1,"d")</f>
        <v>600</v>
      </c>
      <c r="D870" s="5">
        <v>2.0</v>
      </c>
      <c r="E870" s="16">
        <v>51.6</v>
      </c>
      <c r="F870" s="5">
        <f>VLOOKUP(C870,'Customer Segmenation on RFM Sco'!$P$4:$Q$8,2,1)</f>
        <v>2</v>
      </c>
      <c r="G870" s="5">
        <f>VLOOKUP(D870,'Customer Segmenation on RFM Sco'!$P$11:$Q$15,2,1)</f>
        <v>3</v>
      </c>
      <c r="H870" s="5">
        <f>VLOOKUP(E870,'Customer Segmenation on RFM Sco'!$P$18:$Q$22,2,1)</f>
        <v>3</v>
      </c>
      <c r="I870" s="5" t="str">
        <f t="shared" si="1"/>
        <v>233</v>
      </c>
      <c r="J870" s="5" t="str">
        <f>VLOOKUP('Customer Segmenation on RFM Sco'!J870,'RF Mapping'!$A$1:$B$26,2,0)</f>
        <v>At Risk</v>
      </c>
    </row>
    <row r="871" ht="15.75" customHeight="1">
      <c r="A871" s="5">
        <v>14307.0</v>
      </c>
      <c r="B871" s="5" t="str">
        <f>VLOOKUP(A871,'Customer Details'!$A$1:$B$3264,2,0)</f>
        <v>United Kingdom</v>
      </c>
      <c r="C871" s="5">
        <f>DATEDIF('Customer Segmenation on RFM Sco'!C871,$N$1,"d")</f>
        <v>564</v>
      </c>
      <c r="D871" s="5">
        <v>2.0</v>
      </c>
      <c r="E871" s="16">
        <v>48.75000000000001</v>
      </c>
      <c r="F871" s="5">
        <f>VLOOKUP(C871,'Customer Segmenation on RFM Sco'!$P$4:$Q$8,2,1)</f>
        <v>2</v>
      </c>
      <c r="G871" s="5">
        <f>VLOOKUP(D871,'Customer Segmenation on RFM Sco'!$P$11:$Q$15,2,1)</f>
        <v>3</v>
      </c>
      <c r="H871" s="5">
        <f>VLOOKUP(E871,'Customer Segmenation on RFM Sco'!$P$18:$Q$22,2,1)</f>
        <v>3</v>
      </c>
      <c r="I871" s="5" t="str">
        <f t="shared" si="1"/>
        <v>233</v>
      </c>
      <c r="J871" s="5" t="str">
        <f>VLOOKUP('Customer Segmenation on RFM Sco'!J871,'RF Mapping'!$A$1:$B$26,2,0)</f>
        <v>At Risk</v>
      </c>
    </row>
    <row r="872" ht="15.75" customHeight="1">
      <c r="A872" s="5">
        <v>14309.0</v>
      </c>
      <c r="B872" s="5" t="str">
        <f>VLOOKUP(A872,'Customer Details'!$A$1:$B$3264,2,0)</f>
        <v>India</v>
      </c>
      <c r="C872" s="5">
        <f>DATEDIF('Customer Segmenation on RFM Sco'!C872,$N$1,"d")</f>
        <v>442</v>
      </c>
      <c r="D872" s="5">
        <v>1.0</v>
      </c>
      <c r="E872" s="16">
        <v>37.8</v>
      </c>
      <c r="F872" s="5">
        <f>VLOOKUP(C872,'Customer Segmenation on RFM Sco'!$P$4:$Q$8,2,1)</f>
        <v>3</v>
      </c>
      <c r="G872" s="5">
        <f>VLOOKUP(D872,'Customer Segmenation on RFM Sco'!$P$11:$Q$15,2,1)</f>
        <v>2</v>
      </c>
      <c r="H872" s="5">
        <f>VLOOKUP(E872,'Customer Segmenation on RFM Sco'!$P$18:$Q$22,2,1)</f>
        <v>3</v>
      </c>
      <c r="I872" s="5" t="str">
        <f t="shared" si="1"/>
        <v>323</v>
      </c>
      <c r="J872" s="5" t="str">
        <f>VLOOKUP('Customer Segmenation on RFM Sco'!J872,'RF Mapping'!$A$1:$B$26,2,0)</f>
        <v>About to Sleep</v>
      </c>
    </row>
    <row r="873" ht="15.75" customHeight="1">
      <c r="A873" s="5">
        <v>14311.0</v>
      </c>
      <c r="B873" s="5" t="str">
        <f>VLOOKUP(A873,'Customer Details'!$A$1:$B$3264,2,0)</f>
        <v>China</v>
      </c>
      <c r="C873" s="5">
        <f>DATEDIF('Customer Segmenation on RFM Sco'!C873,$N$1,"d")</f>
        <v>394</v>
      </c>
      <c r="D873" s="5">
        <v>2.0</v>
      </c>
      <c r="E873" s="16">
        <v>51.00000000000001</v>
      </c>
      <c r="F873" s="5">
        <f>VLOOKUP(C873,'Customer Segmenation on RFM Sco'!$P$4:$Q$8,2,1)</f>
        <v>4</v>
      </c>
      <c r="G873" s="5">
        <f>VLOOKUP(D873,'Customer Segmenation on RFM Sco'!$P$11:$Q$15,2,1)</f>
        <v>3</v>
      </c>
      <c r="H873" s="5">
        <f>VLOOKUP(E873,'Customer Segmenation on RFM Sco'!$P$18:$Q$22,2,1)</f>
        <v>3</v>
      </c>
      <c r="I873" s="5" t="str">
        <f t="shared" si="1"/>
        <v>433</v>
      </c>
      <c r="J873" s="5" t="str">
        <f>VLOOKUP('Customer Segmenation on RFM Sco'!J873,'RF Mapping'!$A$1:$B$26,2,0)</f>
        <v>Potential Loyalists</v>
      </c>
    </row>
    <row r="874" ht="15.75" customHeight="1">
      <c r="A874" s="5">
        <v>14312.0</v>
      </c>
      <c r="B874" s="5" t="str">
        <f>VLOOKUP(A874,'Customer Details'!$A$1:$B$3264,2,0)</f>
        <v>China</v>
      </c>
      <c r="C874" s="5">
        <f>DATEDIF('Customer Segmenation on RFM Sco'!C874,$N$1,"d")</f>
        <v>585</v>
      </c>
      <c r="D874" s="5">
        <v>1.0</v>
      </c>
      <c r="E874" s="16">
        <v>19.9</v>
      </c>
      <c r="F874" s="5">
        <f>VLOOKUP(C874,'Customer Segmenation on RFM Sco'!$P$4:$Q$8,2,1)</f>
        <v>2</v>
      </c>
      <c r="G874" s="5">
        <f>VLOOKUP(D874,'Customer Segmenation on RFM Sco'!$P$11:$Q$15,2,1)</f>
        <v>2</v>
      </c>
      <c r="H874" s="5">
        <f>VLOOKUP(E874,'Customer Segmenation on RFM Sco'!$P$18:$Q$22,2,1)</f>
        <v>2</v>
      </c>
      <c r="I874" s="5" t="str">
        <f t="shared" si="1"/>
        <v>222</v>
      </c>
      <c r="J874" s="5" t="str">
        <f>VLOOKUP('Customer Segmenation on RFM Sco'!J874,'RF Mapping'!$A$1:$B$26,2,0)</f>
        <v>Hibernating</v>
      </c>
    </row>
    <row r="875" ht="15.75" customHeight="1">
      <c r="A875" s="5">
        <v>14315.0</v>
      </c>
      <c r="B875" s="5" t="str">
        <f>VLOOKUP(A875,'Customer Details'!$A$1:$B$3264,2,0)</f>
        <v>Australia</v>
      </c>
      <c r="C875" s="5">
        <f>DATEDIF('Customer Segmenation on RFM Sco'!C875,$N$1,"d")</f>
        <v>649</v>
      </c>
      <c r="D875" s="5">
        <v>1.0</v>
      </c>
      <c r="E875" s="16">
        <v>17.700000000000003</v>
      </c>
      <c r="F875" s="5">
        <f>VLOOKUP(C875,'Customer Segmenation on RFM Sco'!$P$4:$Q$8,2,1)</f>
        <v>2</v>
      </c>
      <c r="G875" s="5">
        <f>VLOOKUP(D875,'Customer Segmenation on RFM Sco'!$P$11:$Q$15,2,1)</f>
        <v>2</v>
      </c>
      <c r="H875" s="5">
        <f>VLOOKUP(E875,'Customer Segmenation on RFM Sco'!$P$18:$Q$22,2,1)</f>
        <v>2</v>
      </c>
      <c r="I875" s="5" t="str">
        <f t="shared" si="1"/>
        <v>222</v>
      </c>
      <c r="J875" s="5" t="str">
        <f>VLOOKUP('Customer Segmenation on RFM Sco'!J875,'RF Mapping'!$A$1:$B$26,2,0)</f>
        <v>Hibernating</v>
      </c>
    </row>
    <row r="876" ht="15.75" customHeight="1">
      <c r="A876" s="5">
        <v>14320.0</v>
      </c>
      <c r="B876" s="5" t="str">
        <f>VLOOKUP(A876,'Customer Details'!$A$1:$B$3264,2,0)</f>
        <v>Australia</v>
      </c>
      <c r="C876" s="5">
        <f>DATEDIF('Customer Segmenation on RFM Sco'!C876,$N$1,"d")</f>
        <v>689</v>
      </c>
      <c r="D876" s="5">
        <v>1.0</v>
      </c>
      <c r="E876" s="16">
        <v>19.799999999999997</v>
      </c>
      <c r="F876" s="5">
        <f>VLOOKUP(C876,'Customer Segmenation on RFM Sco'!$P$4:$Q$8,2,1)</f>
        <v>2</v>
      </c>
      <c r="G876" s="5">
        <f>VLOOKUP(D876,'Customer Segmenation on RFM Sco'!$P$11:$Q$15,2,1)</f>
        <v>2</v>
      </c>
      <c r="H876" s="5">
        <f>VLOOKUP(E876,'Customer Segmenation on RFM Sco'!$P$18:$Q$22,2,1)</f>
        <v>2</v>
      </c>
      <c r="I876" s="5" t="str">
        <f t="shared" si="1"/>
        <v>222</v>
      </c>
      <c r="J876" s="5" t="str">
        <f>VLOOKUP('Customer Segmenation on RFM Sco'!J876,'RF Mapping'!$A$1:$B$26,2,0)</f>
        <v>Hibernating</v>
      </c>
    </row>
    <row r="877" ht="15.75" customHeight="1">
      <c r="A877" s="5">
        <v>14321.0</v>
      </c>
      <c r="B877" s="5" t="str">
        <f>VLOOKUP(A877,'Customer Details'!$A$1:$B$3264,2,0)</f>
        <v>USA</v>
      </c>
      <c r="C877" s="5">
        <f>DATEDIF('Customer Segmenation on RFM Sco'!C877,$N$1,"d")</f>
        <v>384</v>
      </c>
      <c r="D877" s="5">
        <v>1.0</v>
      </c>
      <c r="E877" s="16">
        <v>10.5</v>
      </c>
      <c r="F877" s="5">
        <f>VLOOKUP(C877,'Customer Segmenation on RFM Sco'!$P$4:$Q$8,2,1)</f>
        <v>4</v>
      </c>
      <c r="G877" s="5">
        <f>VLOOKUP(D877,'Customer Segmenation on RFM Sco'!$P$11:$Q$15,2,1)</f>
        <v>2</v>
      </c>
      <c r="H877" s="5">
        <f>VLOOKUP(E877,'Customer Segmenation on RFM Sco'!$P$18:$Q$22,2,1)</f>
        <v>1</v>
      </c>
      <c r="I877" s="5" t="str">
        <f t="shared" si="1"/>
        <v>421</v>
      </c>
      <c r="J877" s="5" t="str">
        <f>VLOOKUP('Customer Segmenation on RFM Sco'!J877,'RF Mapping'!$A$1:$B$26,2,0)</f>
        <v>Potential Loyalists</v>
      </c>
    </row>
    <row r="878" ht="15.75" customHeight="1">
      <c r="A878" s="5">
        <v>14323.0</v>
      </c>
      <c r="B878" s="5" t="str">
        <f>VLOOKUP(A878,'Customer Details'!$A$1:$B$3264,2,0)</f>
        <v>Australia</v>
      </c>
      <c r="C878" s="5">
        <f>DATEDIF('Customer Segmenation on RFM Sco'!C878,$N$1,"d")</f>
        <v>435</v>
      </c>
      <c r="D878" s="5">
        <v>3.0</v>
      </c>
      <c r="E878" s="16">
        <v>142.0</v>
      </c>
      <c r="F878" s="5">
        <f>VLOOKUP(C878,'Customer Segmenation on RFM Sco'!$P$4:$Q$8,2,1)</f>
        <v>3</v>
      </c>
      <c r="G878" s="5">
        <f>VLOOKUP(D878,'Customer Segmenation on RFM Sco'!$P$11:$Q$15,2,1)</f>
        <v>4</v>
      </c>
      <c r="H878" s="5">
        <f>VLOOKUP(E878,'Customer Segmenation on RFM Sco'!$P$18:$Q$22,2,1)</f>
        <v>4</v>
      </c>
      <c r="I878" s="5" t="str">
        <f t="shared" si="1"/>
        <v>344</v>
      </c>
      <c r="J878" s="5" t="str">
        <f>VLOOKUP('Customer Segmenation on RFM Sco'!J878,'RF Mapping'!$A$1:$B$26,2,0)</f>
        <v>Loyal Customers</v>
      </c>
    </row>
    <row r="879" ht="15.75" customHeight="1">
      <c r="A879" s="5">
        <v>14326.0</v>
      </c>
      <c r="B879" s="5" t="str">
        <f>VLOOKUP(A879,'Customer Details'!$A$1:$B$3264,2,0)</f>
        <v>India</v>
      </c>
      <c r="C879" s="5">
        <f>DATEDIF('Customer Segmenation on RFM Sco'!C879,$N$1,"d")</f>
        <v>437</v>
      </c>
      <c r="D879" s="5">
        <v>4.0</v>
      </c>
      <c r="E879" s="16">
        <v>247.9</v>
      </c>
      <c r="F879" s="5">
        <f>VLOOKUP(C879,'Customer Segmenation on RFM Sco'!$P$4:$Q$8,2,1)</f>
        <v>3</v>
      </c>
      <c r="G879" s="5">
        <f>VLOOKUP(D879,'Customer Segmenation on RFM Sco'!$P$11:$Q$15,2,1)</f>
        <v>4</v>
      </c>
      <c r="H879" s="5">
        <f>VLOOKUP(E879,'Customer Segmenation on RFM Sco'!$P$18:$Q$22,2,1)</f>
        <v>4</v>
      </c>
      <c r="I879" s="5" t="str">
        <f t="shared" si="1"/>
        <v>344</v>
      </c>
      <c r="J879" s="5" t="str">
        <f>VLOOKUP('Customer Segmenation on RFM Sco'!J879,'RF Mapping'!$A$1:$B$26,2,0)</f>
        <v>Loyal Customers</v>
      </c>
    </row>
    <row r="880" ht="15.75" customHeight="1">
      <c r="A880" s="5">
        <v>14327.0</v>
      </c>
      <c r="B880" s="5" t="str">
        <f>VLOOKUP(A880,'Customer Details'!$A$1:$B$3264,2,0)</f>
        <v>USA</v>
      </c>
      <c r="C880" s="5">
        <f>DATEDIF('Customer Segmenation on RFM Sco'!C880,$N$1,"d")</f>
        <v>406</v>
      </c>
      <c r="D880" s="5">
        <v>1.0</v>
      </c>
      <c r="E880" s="16">
        <v>83.28</v>
      </c>
      <c r="F880" s="5">
        <f>VLOOKUP(C880,'Customer Segmenation on RFM Sco'!$P$4:$Q$8,2,1)</f>
        <v>4</v>
      </c>
      <c r="G880" s="5">
        <f>VLOOKUP(D880,'Customer Segmenation on RFM Sco'!$P$11:$Q$15,2,1)</f>
        <v>2</v>
      </c>
      <c r="H880" s="5">
        <f>VLOOKUP(E880,'Customer Segmenation on RFM Sco'!$P$18:$Q$22,2,1)</f>
        <v>4</v>
      </c>
      <c r="I880" s="5" t="str">
        <f t="shared" si="1"/>
        <v>424</v>
      </c>
      <c r="J880" s="5" t="str">
        <f>VLOOKUP('Customer Segmenation on RFM Sco'!J880,'RF Mapping'!$A$1:$B$26,2,0)</f>
        <v>Potential Loyalists</v>
      </c>
    </row>
    <row r="881" ht="15.75" customHeight="1">
      <c r="A881" s="5">
        <v>14329.0</v>
      </c>
      <c r="B881" s="5" t="str">
        <f>VLOOKUP(A881,'Customer Details'!$A$1:$B$3264,2,0)</f>
        <v>Australia</v>
      </c>
      <c r="C881" s="5">
        <f>DATEDIF('Customer Segmenation on RFM Sco'!C881,$N$1,"d")</f>
        <v>632</v>
      </c>
      <c r="D881" s="5">
        <v>1.0</v>
      </c>
      <c r="E881" s="16">
        <v>2.55</v>
      </c>
      <c r="F881" s="5">
        <f>VLOOKUP(C881,'Customer Segmenation on RFM Sco'!$P$4:$Q$8,2,1)</f>
        <v>2</v>
      </c>
      <c r="G881" s="5">
        <f>VLOOKUP(D881,'Customer Segmenation on RFM Sco'!$P$11:$Q$15,2,1)</f>
        <v>2</v>
      </c>
      <c r="H881" s="5">
        <f>VLOOKUP(E881,'Customer Segmenation on RFM Sco'!$P$18:$Q$22,2,1)</f>
        <v>1</v>
      </c>
      <c r="I881" s="5" t="str">
        <f t="shared" si="1"/>
        <v>221</v>
      </c>
      <c r="J881" s="5" t="str">
        <f>VLOOKUP('Customer Segmenation on RFM Sco'!J881,'RF Mapping'!$A$1:$B$26,2,0)</f>
        <v>Hibernating</v>
      </c>
    </row>
    <row r="882" ht="15.75" customHeight="1">
      <c r="A882" s="5">
        <v>14332.0</v>
      </c>
      <c r="B882" s="5" t="str">
        <f>VLOOKUP(A882,'Customer Details'!$A$1:$B$3264,2,0)</f>
        <v>United Kingdom</v>
      </c>
      <c r="C882" s="5">
        <f>DATEDIF('Customer Segmenation on RFM Sco'!C882,$N$1,"d")</f>
        <v>678</v>
      </c>
      <c r="D882" s="5">
        <v>1.0</v>
      </c>
      <c r="E882" s="16">
        <v>35.400000000000006</v>
      </c>
      <c r="F882" s="5">
        <f>VLOOKUP(C882,'Customer Segmenation on RFM Sco'!$P$4:$Q$8,2,1)</f>
        <v>2</v>
      </c>
      <c r="G882" s="5">
        <f>VLOOKUP(D882,'Customer Segmenation on RFM Sco'!$P$11:$Q$15,2,1)</f>
        <v>2</v>
      </c>
      <c r="H882" s="5">
        <f>VLOOKUP(E882,'Customer Segmenation on RFM Sco'!$P$18:$Q$22,2,1)</f>
        <v>3</v>
      </c>
      <c r="I882" s="5" t="str">
        <f t="shared" si="1"/>
        <v>223</v>
      </c>
      <c r="J882" s="5" t="str">
        <f>VLOOKUP('Customer Segmenation on RFM Sco'!J882,'RF Mapping'!$A$1:$B$26,2,0)</f>
        <v>Hibernating</v>
      </c>
    </row>
    <row r="883" ht="15.75" customHeight="1">
      <c r="A883" s="5">
        <v>14333.0</v>
      </c>
      <c r="B883" s="5" t="str">
        <f>VLOOKUP(A883,'Customer Details'!$A$1:$B$3264,2,0)</f>
        <v>Australia</v>
      </c>
      <c r="C883" s="5">
        <f>DATEDIF('Customer Segmenation on RFM Sco'!C883,$N$1,"d")</f>
        <v>370</v>
      </c>
      <c r="D883" s="5">
        <v>1.0</v>
      </c>
      <c r="E883" s="16">
        <v>30.0</v>
      </c>
      <c r="F883" s="5">
        <f>VLOOKUP(C883,'Customer Segmenation on RFM Sco'!$P$4:$Q$8,2,1)</f>
        <v>5</v>
      </c>
      <c r="G883" s="5">
        <f>VLOOKUP(D883,'Customer Segmenation on RFM Sco'!$P$11:$Q$15,2,1)</f>
        <v>2</v>
      </c>
      <c r="H883" s="5">
        <f>VLOOKUP(E883,'Customer Segmenation on RFM Sco'!$P$18:$Q$22,2,1)</f>
        <v>2</v>
      </c>
      <c r="I883" s="5" t="str">
        <f t="shared" si="1"/>
        <v>522</v>
      </c>
      <c r="J883" s="5" t="str">
        <f>VLOOKUP('Customer Segmenation on RFM Sco'!J883,'RF Mapping'!$A$1:$B$26,2,0)</f>
        <v>Potential Loyalists</v>
      </c>
    </row>
    <row r="884" ht="15.75" customHeight="1">
      <c r="A884" s="5">
        <v>14334.0</v>
      </c>
      <c r="B884" s="5" t="str">
        <f>VLOOKUP(A884,'Customer Details'!$A$1:$B$3264,2,0)</f>
        <v>Australia</v>
      </c>
      <c r="C884" s="5">
        <f>DATEDIF('Customer Segmenation on RFM Sco'!C884,$N$1,"d")</f>
        <v>471</v>
      </c>
      <c r="D884" s="5">
        <v>2.0</v>
      </c>
      <c r="E884" s="16">
        <v>47.580000000000005</v>
      </c>
      <c r="F884" s="5">
        <f>VLOOKUP(C884,'Customer Segmenation on RFM Sco'!$P$4:$Q$8,2,1)</f>
        <v>3</v>
      </c>
      <c r="G884" s="5">
        <f>VLOOKUP(D884,'Customer Segmenation on RFM Sco'!$P$11:$Q$15,2,1)</f>
        <v>3</v>
      </c>
      <c r="H884" s="5">
        <f>VLOOKUP(E884,'Customer Segmenation on RFM Sco'!$P$18:$Q$22,2,1)</f>
        <v>3</v>
      </c>
      <c r="I884" s="5" t="str">
        <f t="shared" si="1"/>
        <v>333</v>
      </c>
      <c r="J884" s="5" t="str">
        <f>VLOOKUP('Customer Segmenation on RFM Sco'!J884,'RF Mapping'!$A$1:$B$26,2,0)</f>
        <v>Need Attention</v>
      </c>
    </row>
    <row r="885" ht="15.75" customHeight="1">
      <c r="A885" s="5">
        <v>14336.0</v>
      </c>
      <c r="B885" s="5" t="str">
        <f>VLOOKUP(A885,'Customer Details'!$A$1:$B$3264,2,0)</f>
        <v>United Kingdom</v>
      </c>
      <c r="C885" s="5">
        <f>DATEDIF('Customer Segmenation on RFM Sco'!C885,$N$1,"d")</f>
        <v>418</v>
      </c>
      <c r="D885" s="5">
        <v>1.0</v>
      </c>
      <c r="E885" s="16">
        <v>6.2</v>
      </c>
      <c r="F885" s="5">
        <f>VLOOKUP(C885,'Customer Segmenation on RFM Sco'!$P$4:$Q$8,2,1)</f>
        <v>4</v>
      </c>
      <c r="G885" s="5">
        <f>VLOOKUP(D885,'Customer Segmenation on RFM Sco'!$P$11:$Q$15,2,1)</f>
        <v>2</v>
      </c>
      <c r="H885" s="5">
        <f>VLOOKUP(E885,'Customer Segmenation on RFM Sco'!$P$18:$Q$22,2,1)</f>
        <v>1</v>
      </c>
      <c r="I885" s="5" t="str">
        <f t="shared" si="1"/>
        <v>421</v>
      </c>
      <c r="J885" s="5" t="str">
        <f>VLOOKUP('Customer Segmenation on RFM Sco'!J885,'RF Mapping'!$A$1:$B$26,2,0)</f>
        <v>Potential Loyalists</v>
      </c>
    </row>
    <row r="886" ht="15.75" customHeight="1">
      <c r="A886" s="5">
        <v>14338.0</v>
      </c>
      <c r="B886" s="5" t="str">
        <f>VLOOKUP(A886,'Customer Details'!$A$1:$B$3264,2,0)</f>
        <v>United Kingdom</v>
      </c>
      <c r="C886" s="5">
        <f>DATEDIF('Customer Segmenation on RFM Sco'!C886,$N$1,"d")</f>
        <v>356</v>
      </c>
      <c r="D886" s="5">
        <v>2.0</v>
      </c>
      <c r="E886" s="16">
        <v>30.92</v>
      </c>
      <c r="F886" s="5">
        <f>VLOOKUP(C886,'Customer Segmenation on RFM Sco'!$P$4:$Q$8,2,1)</f>
        <v>5</v>
      </c>
      <c r="G886" s="5">
        <f>VLOOKUP(D886,'Customer Segmenation on RFM Sco'!$P$11:$Q$15,2,1)</f>
        <v>3</v>
      </c>
      <c r="H886" s="5">
        <f>VLOOKUP(E886,'Customer Segmenation on RFM Sco'!$P$18:$Q$22,2,1)</f>
        <v>2</v>
      </c>
      <c r="I886" s="5" t="str">
        <f t="shared" si="1"/>
        <v>532</v>
      </c>
      <c r="J886" s="5" t="str">
        <f>VLOOKUP('Customer Segmenation on RFM Sco'!J886,'RF Mapping'!$A$1:$B$26,2,0)</f>
        <v>Potential Loyalists</v>
      </c>
    </row>
    <row r="887" ht="15.75" customHeight="1">
      <c r="A887" s="5">
        <v>14339.0</v>
      </c>
      <c r="B887" s="5" t="str">
        <f>VLOOKUP(A887,'Customer Details'!$A$1:$B$3264,2,0)</f>
        <v>United Kingdom</v>
      </c>
      <c r="C887" s="5">
        <f>DATEDIF('Customer Segmenation on RFM Sco'!C887,$N$1,"d")</f>
        <v>355</v>
      </c>
      <c r="D887" s="5">
        <v>14.0</v>
      </c>
      <c r="E887" s="16">
        <v>174.85999999999996</v>
      </c>
      <c r="F887" s="5">
        <f>VLOOKUP(C887,'Customer Segmenation on RFM Sco'!$P$4:$Q$8,2,1)</f>
        <v>5</v>
      </c>
      <c r="G887" s="5">
        <f>VLOOKUP(D887,'Customer Segmenation on RFM Sco'!$P$11:$Q$15,2,1)</f>
        <v>4</v>
      </c>
      <c r="H887" s="5">
        <f>VLOOKUP(E887,'Customer Segmenation on RFM Sco'!$P$18:$Q$22,2,1)</f>
        <v>4</v>
      </c>
      <c r="I887" s="5" t="str">
        <f t="shared" si="1"/>
        <v>544</v>
      </c>
      <c r="J887" s="5" t="str">
        <f>VLOOKUP('Customer Segmenation on RFM Sco'!J887,'RF Mapping'!$A$1:$B$26,2,0)</f>
        <v>Champions</v>
      </c>
    </row>
    <row r="888" ht="15.75" customHeight="1">
      <c r="A888" s="5">
        <v>14341.0</v>
      </c>
      <c r="B888" s="5" t="str">
        <f>VLOOKUP(A888,'Customer Details'!$A$1:$B$3264,2,0)</f>
        <v>Australia</v>
      </c>
      <c r="C888" s="5">
        <f>DATEDIF('Customer Segmenation on RFM Sco'!C888,$N$1,"d")</f>
        <v>405</v>
      </c>
      <c r="D888" s="5">
        <v>1.0</v>
      </c>
      <c r="E888" s="16">
        <v>44.65</v>
      </c>
      <c r="F888" s="5">
        <f>VLOOKUP(C888,'Customer Segmenation on RFM Sco'!$P$4:$Q$8,2,1)</f>
        <v>4</v>
      </c>
      <c r="G888" s="5">
        <f>VLOOKUP(D888,'Customer Segmenation on RFM Sco'!$P$11:$Q$15,2,1)</f>
        <v>2</v>
      </c>
      <c r="H888" s="5">
        <f>VLOOKUP(E888,'Customer Segmenation on RFM Sco'!$P$18:$Q$22,2,1)</f>
        <v>3</v>
      </c>
      <c r="I888" s="5" t="str">
        <f t="shared" si="1"/>
        <v>423</v>
      </c>
      <c r="J888" s="5" t="str">
        <f>VLOOKUP('Customer Segmenation on RFM Sco'!J888,'RF Mapping'!$A$1:$B$26,2,0)</f>
        <v>Potential Loyalists</v>
      </c>
    </row>
    <row r="889" ht="15.75" customHeight="1">
      <c r="A889" s="5">
        <v>14342.0</v>
      </c>
      <c r="B889" s="5" t="str">
        <f>VLOOKUP(A889,'Customer Details'!$A$1:$B$3264,2,0)</f>
        <v>China</v>
      </c>
      <c r="C889" s="5">
        <f>DATEDIF('Customer Segmenation on RFM Sco'!C889,$N$1,"d")</f>
        <v>401</v>
      </c>
      <c r="D889" s="5">
        <v>6.0</v>
      </c>
      <c r="E889" s="16">
        <v>72.78</v>
      </c>
      <c r="F889" s="5">
        <f>VLOOKUP(C889,'Customer Segmenation on RFM Sco'!$P$4:$Q$8,2,1)</f>
        <v>4</v>
      </c>
      <c r="G889" s="5">
        <f>VLOOKUP(D889,'Customer Segmenation on RFM Sco'!$P$11:$Q$15,2,1)</f>
        <v>4</v>
      </c>
      <c r="H889" s="5">
        <f>VLOOKUP(E889,'Customer Segmenation on RFM Sco'!$P$18:$Q$22,2,1)</f>
        <v>3</v>
      </c>
      <c r="I889" s="5" t="str">
        <f t="shared" si="1"/>
        <v>443</v>
      </c>
      <c r="J889" s="5" t="str">
        <f>VLOOKUP('Customer Segmenation on RFM Sco'!J889,'RF Mapping'!$A$1:$B$26,2,0)</f>
        <v>Loyal Customers</v>
      </c>
    </row>
    <row r="890" ht="15.75" customHeight="1">
      <c r="A890" s="5">
        <v>14344.0</v>
      </c>
      <c r="B890" s="5" t="str">
        <f>VLOOKUP(A890,'Customer Details'!$A$1:$B$3264,2,0)</f>
        <v>China</v>
      </c>
      <c r="C890" s="5">
        <f>DATEDIF('Customer Segmenation on RFM Sco'!C890,$N$1,"d")</f>
        <v>415</v>
      </c>
      <c r="D890" s="5">
        <v>1.0</v>
      </c>
      <c r="E890" s="16">
        <v>30.389999999999997</v>
      </c>
      <c r="F890" s="5">
        <f>VLOOKUP(C890,'Customer Segmenation on RFM Sco'!$P$4:$Q$8,2,1)</f>
        <v>4</v>
      </c>
      <c r="G890" s="5">
        <f>VLOOKUP(D890,'Customer Segmenation on RFM Sco'!$P$11:$Q$15,2,1)</f>
        <v>2</v>
      </c>
      <c r="H890" s="5">
        <f>VLOOKUP(E890,'Customer Segmenation on RFM Sco'!$P$18:$Q$22,2,1)</f>
        <v>2</v>
      </c>
      <c r="I890" s="5" t="str">
        <f t="shared" si="1"/>
        <v>422</v>
      </c>
      <c r="J890" s="5" t="str">
        <f>VLOOKUP('Customer Segmenation on RFM Sco'!J890,'RF Mapping'!$A$1:$B$26,2,0)</f>
        <v>Potential Loyalists</v>
      </c>
    </row>
    <row r="891" ht="15.75" customHeight="1">
      <c r="A891" s="5">
        <v>14345.0</v>
      </c>
      <c r="B891" s="5" t="str">
        <f>VLOOKUP(A891,'Customer Details'!$A$1:$B$3264,2,0)</f>
        <v>India</v>
      </c>
      <c r="C891" s="5">
        <f>DATEDIF('Customer Segmenation on RFM Sco'!C891,$N$1,"d")</f>
        <v>515</v>
      </c>
      <c r="D891" s="5">
        <v>2.0</v>
      </c>
      <c r="E891" s="16">
        <v>12.7</v>
      </c>
      <c r="F891" s="5">
        <f>VLOOKUP(C891,'Customer Segmenation on RFM Sco'!$P$4:$Q$8,2,1)</f>
        <v>3</v>
      </c>
      <c r="G891" s="5">
        <f>VLOOKUP(D891,'Customer Segmenation on RFM Sco'!$P$11:$Q$15,2,1)</f>
        <v>3</v>
      </c>
      <c r="H891" s="5">
        <f>VLOOKUP(E891,'Customer Segmenation on RFM Sco'!$P$18:$Q$22,2,1)</f>
        <v>1</v>
      </c>
      <c r="I891" s="5" t="str">
        <f t="shared" si="1"/>
        <v>331</v>
      </c>
      <c r="J891" s="5" t="str">
        <f>VLOOKUP('Customer Segmenation on RFM Sco'!J891,'RF Mapping'!$A$1:$B$26,2,0)</f>
        <v>Need Attention</v>
      </c>
    </row>
    <row r="892" ht="15.75" customHeight="1">
      <c r="A892" s="5">
        <v>14346.0</v>
      </c>
      <c r="B892" s="5" t="str">
        <f>VLOOKUP(A892,'Customer Details'!$A$1:$B$3264,2,0)</f>
        <v>United Kingdom</v>
      </c>
      <c r="C892" s="5">
        <f>DATEDIF('Customer Segmenation on RFM Sco'!C892,$N$1,"d")</f>
        <v>362</v>
      </c>
      <c r="D892" s="5">
        <v>1.0</v>
      </c>
      <c r="E892" s="16">
        <v>10.2</v>
      </c>
      <c r="F892" s="5">
        <f>VLOOKUP(C892,'Customer Segmenation on RFM Sco'!$P$4:$Q$8,2,1)</f>
        <v>5</v>
      </c>
      <c r="G892" s="5">
        <f>VLOOKUP(D892,'Customer Segmenation on RFM Sco'!$P$11:$Q$15,2,1)</f>
        <v>2</v>
      </c>
      <c r="H892" s="5">
        <f>VLOOKUP(E892,'Customer Segmenation on RFM Sco'!$P$18:$Q$22,2,1)</f>
        <v>1</v>
      </c>
      <c r="I892" s="5" t="str">
        <f t="shared" si="1"/>
        <v>521</v>
      </c>
      <c r="J892" s="5" t="str">
        <f>VLOOKUP('Customer Segmenation on RFM Sco'!J892,'RF Mapping'!$A$1:$B$26,2,0)</f>
        <v>Potential Loyalists</v>
      </c>
    </row>
    <row r="893" ht="15.75" customHeight="1">
      <c r="A893" s="5">
        <v>14349.0</v>
      </c>
      <c r="B893" s="5" t="str">
        <f>VLOOKUP(A893,'Customer Details'!$A$1:$B$3264,2,0)</f>
        <v>United Kingdom</v>
      </c>
      <c r="C893" s="5">
        <f>DATEDIF('Customer Segmenation on RFM Sco'!C893,$N$1,"d")</f>
        <v>430</v>
      </c>
      <c r="D893" s="5">
        <v>1.0</v>
      </c>
      <c r="E893" s="16">
        <v>15.299999999999999</v>
      </c>
      <c r="F893" s="5">
        <f>VLOOKUP(C893,'Customer Segmenation on RFM Sco'!$P$4:$Q$8,2,1)</f>
        <v>3</v>
      </c>
      <c r="G893" s="5">
        <f>VLOOKUP(D893,'Customer Segmenation on RFM Sco'!$P$11:$Q$15,2,1)</f>
        <v>2</v>
      </c>
      <c r="H893" s="5">
        <f>VLOOKUP(E893,'Customer Segmenation on RFM Sco'!$P$18:$Q$22,2,1)</f>
        <v>2</v>
      </c>
      <c r="I893" s="5" t="str">
        <f t="shared" si="1"/>
        <v>322</v>
      </c>
      <c r="J893" s="5" t="str">
        <f>VLOOKUP('Customer Segmenation on RFM Sco'!J893,'RF Mapping'!$A$1:$B$26,2,0)</f>
        <v>About to Sleep</v>
      </c>
    </row>
    <row r="894" ht="15.75" customHeight="1">
      <c r="A894" s="5">
        <v>14350.0</v>
      </c>
      <c r="B894" s="5" t="str">
        <f>VLOOKUP(A894,'Customer Details'!$A$1:$B$3264,2,0)</f>
        <v>India</v>
      </c>
      <c r="C894" s="5">
        <f>DATEDIF('Customer Segmenation on RFM Sco'!C894,$N$1,"d")</f>
        <v>394</v>
      </c>
      <c r="D894" s="5">
        <v>8.0</v>
      </c>
      <c r="E894" s="16">
        <v>333.44</v>
      </c>
      <c r="F894" s="5">
        <f>VLOOKUP(C894,'Customer Segmenation on RFM Sco'!$P$4:$Q$8,2,1)</f>
        <v>4</v>
      </c>
      <c r="G894" s="5">
        <f>VLOOKUP(D894,'Customer Segmenation on RFM Sco'!$P$11:$Q$15,2,1)</f>
        <v>4</v>
      </c>
      <c r="H894" s="5">
        <f>VLOOKUP(E894,'Customer Segmenation on RFM Sco'!$P$18:$Q$22,2,1)</f>
        <v>4</v>
      </c>
      <c r="I894" s="5" t="str">
        <f t="shared" si="1"/>
        <v>444</v>
      </c>
      <c r="J894" s="5" t="str">
        <f>VLOOKUP('Customer Segmenation on RFM Sco'!J894,'RF Mapping'!$A$1:$B$26,2,0)</f>
        <v>Loyal Customers</v>
      </c>
    </row>
    <row r="895" ht="15.75" customHeight="1">
      <c r="A895" s="5">
        <v>14352.0</v>
      </c>
      <c r="B895" s="5" t="str">
        <f>VLOOKUP(A895,'Customer Details'!$A$1:$B$3264,2,0)</f>
        <v>China</v>
      </c>
      <c r="C895" s="5">
        <f>DATEDIF('Customer Segmenation on RFM Sco'!C895,$N$1,"d")</f>
        <v>394</v>
      </c>
      <c r="D895" s="5">
        <v>7.0</v>
      </c>
      <c r="E895" s="16">
        <v>120.49000000000004</v>
      </c>
      <c r="F895" s="5">
        <f>VLOOKUP(C895,'Customer Segmenation on RFM Sco'!$P$4:$Q$8,2,1)</f>
        <v>4</v>
      </c>
      <c r="G895" s="5">
        <f>VLOOKUP(D895,'Customer Segmenation on RFM Sco'!$P$11:$Q$15,2,1)</f>
        <v>4</v>
      </c>
      <c r="H895" s="5">
        <f>VLOOKUP(E895,'Customer Segmenation on RFM Sco'!$P$18:$Q$22,2,1)</f>
        <v>4</v>
      </c>
      <c r="I895" s="5" t="str">
        <f t="shared" si="1"/>
        <v>444</v>
      </c>
      <c r="J895" s="5" t="str">
        <f>VLOOKUP('Customer Segmenation on RFM Sco'!J895,'RF Mapping'!$A$1:$B$26,2,0)</f>
        <v>Loyal Customers</v>
      </c>
    </row>
    <row r="896" ht="15.75" customHeight="1">
      <c r="A896" s="5">
        <v>14354.0</v>
      </c>
      <c r="B896" s="5" t="str">
        <f>VLOOKUP(A896,'Customer Details'!$A$1:$B$3264,2,0)</f>
        <v>China</v>
      </c>
      <c r="C896" s="5">
        <f>DATEDIF('Customer Segmenation on RFM Sco'!C896,$N$1,"d")</f>
        <v>723</v>
      </c>
      <c r="D896" s="5">
        <v>2.0</v>
      </c>
      <c r="E896" s="16">
        <v>7.6499999999999995</v>
      </c>
      <c r="F896" s="5">
        <f>VLOOKUP(C896,'Customer Segmenation on RFM Sco'!$P$4:$Q$8,2,1)</f>
        <v>2</v>
      </c>
      <c r="G896" s="5">
        <f>VLOOKUP(D896,'Customer Segmenation on RFM Sco'!$P$11:$Q$15,2,1)</f>
        <v>3</v>
      </c>
      <c r="H896" s="5">
        <f>VLOOKUP(E896,'Customer Segmenation on RFM Sco'!$P$18:$Q$22,2,1)</f>
        <v>1</v>
      </c>
      <c r="I896" s="5" t="str">
        <f t="shared" si="1"/>
        <v>231</v>
      </c>
      <c r="J896" s="5" t="str">
        <f>VLOOKUP('Customer Segmenation on RFM Sco'!J896,'RF Mapping'!$A$1:$B$26,2,0)</f>
        <v>At Risk</v>
      </c>
    </row>
    <row r="897" ht="15.75" customHeight="1">
      <c r="A897" s="5">
        <v>14356.0</v>
      </c>
      <c r="B897" s="5" t="str">
        <f>VLOOKUP(A897,'Customer Details'!$A$1:$B$3264,2,0)</f>
        <v>Australia</v>
      </c>
      <c r="C897" s="5">
        <f>DATEDIF('Customer Segmenation on RFM Sco'!C897,$N$1,"d")</f>
        <v>391</v>
      </c>
      <c r="D897" s="5">
        <v>2.0</v>
      </c>
      <c r="E897" s="16">
        <v>27.78</v>
      </c>
      <c r="F897" s="5">
        <f>VLOOKUP(C897,'Customer Segmenation on RFM Sco'!$P$4:$Q$8,2,1)</f>
        <v>4</v>
      </c>
      <c r="G897" s="5">
        <f>VLOOKUP(D897,'Customer Segmenation on RFM Sco'!$P$11:$Q$15,2,1)</f>
        <v>3</v>
      </c>
      <c r="H897" s="5">
        <f>VLOOKUP(E897,'Customer Segmenation on RFM Sco'!$P$18:$Q$22,2,1)</f>
        <v>2</v>
      </c>
      <c r="I897" s="5" t="str">
        <f t="shared" si="1"/>
        <v>432</v>
      </c>
      <c r="J897" s="5" t="str">
        <f>VLOOKUP('Customer Segmenation on RFM Sco'!J897,'RF Mapping'!$A$1:$B$26,2,0)</f>
        <v>Potential Loyalists</v>
      </c>
    </row>
    <row r="898" ht="15.75" customHeight="1">
      <c r="A898" s="5">
        <v>14357.0</v>
      </c>
      <c r="B898" s="5" t="str">
        <f>VLOOKUP(A898,'Customer Details'!$A$1:$B$3264,2,0)</f>
        <v>Australia</v>
      </c>
      <c r="C898" s="5">
        <f>DATEDIF('Customer Segmenation on RFM Sco'!C898,$N$1,"d")</f>
        <v>552</v>
      </c>
      <c r="D898" s="5">
        <v>2.0</v>
      </c>
      <c r="E898" s="16">
        <v>80.88</v>
      </c>
      <c r="F898" s="5">
        <f>VLOOKUP(C898,'Customer Segmenation on RFM Sco'!$P$4:$Q$8,2,1)</f>
        <v>2</v>
      </c>
      <c r="G898" s="5">
        <f>VLOOKUP(D898,'Customer Segmenation on RFM Sco'!$P$11:$Q$15,2,1)</f>
        <v>3</v>
      </c>
      <c r="H898" s="5">
        <f>VLOOKUP(E898,'Customer Segmenation on RFM Sco'!$P$18:$Q$22,2,1)</f>
        <v>4</v>
      </c>
      <c r="I898" s="5" t="str">
        <f t="shared" si="1"/>
        <v>234</v>
      </c>
      <c r="J898" s="5" t="str">
        <f>VLOOKUP('Customer Segmenation on RFM Sco'!J898,'RF Mapping'!$A$1:$B$26,2,0)</f>
        <v>At Risk</v>
      </c>
    </row>
    <row r="899" ht="15.75" customHeight="1">
      <c r="A899" s="5">
        <v>14359.0</v>
      </c>
      <c r="B899" s="5" t="str">
        <f>VLOOKUP(A899,'Customer Details'!$A$1:$B$3264,2,0)</f>
        <v>Australia</v>
      </c>
      <c r="C899" s="5">
        <f>DATEDIF('Customer Segmenation on RFM Sco'!C899,$N$1,"d")</f>
        <v>418</v>
      </c>
      <c r="D899" s="5">
        <v>1.0</v>
      </c>
      <c r="E899" s="16">
        <v>17.4</v>
      </c>
      <c r="F899" s="5">
        <f>VLOOKUP(C899,'Customer Segmenation on RFM Sco'!$P$4:$Q$8,2,1)</f>
        <v>4</v>
      </c>
      <c r="G899" s="5">
        <f>VLOOKUP(D899,'Customer Segmenation on RFM Sco'!$P$11:$Q$15,2,1)</f>
        <v>2</v>
      </c>
      <c r="H899" s="5">
        <f>VLOOKUP(E899,'Customer Segmenation on RFM Sco'!$P$18:$Q$22,2,1)</f>
        <v>2</v>
      </c>
      <c r="I899" s="5" t="str">
        <f t="shared" si="1"/>
        <v>422</v>
      </c>
      <c r="J899" s="5" t="str">
        <f>VLOOKUP('Customer Segmenation on RFM Sco'!J899,'RF Mapping'!$A$1:$B$26,2,0)</f>
        <v>Potential Loyalists</v>
      </c>
    </row>
    <row r="900" ht="15.75" customHeight="1">
      <c r="A900" s="5">
        <v>14360.0</v>
      </c>
      <c r="B900" s="5" t="str">
        <f>VLOOKUP(A900,'Customer Details'!$A$1:$B$3264,2,0)</f>
        <v>USA</v>
      </c>
      <c r="C900" s="5">
        <f>DATEDIF('Customer Segmenation on RFM Sco'!C900,$N$1,"d")</f>
        <v>546</v>
      </c>
      <c r="D900" s="5">
        <v>1.0</v>
      </c>
      <c r="E900" s="16">
        <v>2.2</v>
      </c>
      <c r="F900" s="5">
        <f>VLOOKUP(C900,'Customer Segmenation on RFM Sco'!$P$4:$Q$8,2,1)</f>
        <v>2</v>
      </c>
      <c r="G900" s="5">
        <f>VLOOKUP(D900,'Customer Segmenation on RFM Sco'!$P$11:$Q$15,2,1)</f>
        <v>2</v>
      </c>
      <c r="H900" s="5">
        <f>VLOOKUP(E900,'Customer Segmenation on RFM Sco'!$P$18:$Q$22,2,1)</f>
        <v>1</v>
      </c>
      <c r="I900" s="5" t="str">
        <f t="shared" si="1"/>
        <v>221</v>
      </c>
      <c r="J900" s="5" t="str">
        <f>VLOOKUP('Customer Segmenation on RFM Sco'!J900,'RF Mapping'!$A$1:$B$26,2,0)</f>
        <v>Hibernating</v>
      </c>
    </row>
    <row r="901" ht="15.75" customHeight="1">
      <c r="A901" s="5">
        <v>14362.0</v>
      </c>
      <c r="B901" s="5" t="str">
        <f>VLOOKUP(A901,'Customer Details'!$A$1:$B$3264,2,0)</f>
        <v>United Kingdom</v>
      </c>
      <c r="C901" s="5">
        <f>DATEDIF('Customer Segmenation on RFM Sco'!C901,$N$1,"d")</f>
        <v>365</v>
      </c>
      <c r="D901" s="5">
        <v>1.0</v>
      </c>
      <c r="E901" s="16">
        <v>62.400000000000006</v>
      </c>
      <c r="F901" s="5">
        <f>VLOOKUP(C901,'Customer Segmenation on RFM Sco'!$P$4:$Q$8,2,1)</f>
        <v>5</v>
      </c>
      <c r="G901" s="5">
        <f>VLOOKUP(D901,'Customer Segmenation on RFM Sco'!$P$11:$Q$15,2,1)</f>
        <v>2</v>
      </c>
      <c r="H901" s="5">
        <f>VLOOKUP(E901,'Customer Segmenation on RFM Sco'!$P$18:$Q$22,2,1)</f>
        <v>3</v>
      </c>
      <c r="I901" s="5" t="str">
        <f t="shared" si="1"/>
        <v>523</v>
      </c>
      <c r="J901" s="5" t="str">
        <f>VLOOKUP('Customer Segmenation on RFM Sco'!J901,'RF Mapping'!$A$1:$B$26,2,0)</f>
        <v>Potential Loyalists</v>
      </c>
    </row>
    <row r="902" ht="15.75" customHeight="1">
      <c r="A902" s="5">
        <v>14364.0</v>
      </c>
      <c r="B902" s="5" t="str">
        <f>VLOOKUP(A902,'Customer Details'!$A$1:$B$3264,2,0)</f>
        <v>China</v>
      </c>
      <c r="C902" s="5">
        <f>DATEDIF('Customer Segmenation on RFM Sco'!C902,$N$1,"d")</f>
        <v>357</v>
      </c>
      <c r="D902" s="5">
        <v>4.0</v>
      </c>
      <c r="E902" s="16">
        <v>96.48</v>
      </c>
      <c r="F902" s="5">
        <f>VLOOKUP(C902,'Customer Segmenation on RFM Sco'!$P$4:$Q$8,2,1)</f>
        <v>5</v>
      </c>
      <c r="G902" s="5">
        <f>VLOOKUP(D902,'Customer Segmenation on RFM Sco'!$P$11:$Q$15,2,1)</f>
        <v>4</v>
      </c>
      <c r="H902" s="5">
        <f>VLOOKUP(E902,'Customer Segmenation on RFM Sco'!$P$18:$Q$22,2,1)</f>
        <v>4</v>
      </c>
      <c r="I902" s="5" t="str">
        <f t="shared" si="1"/>
        <v>544</v>
      </c>
      <c r="J902" s="5" t="str">
        <f>VLOOKUP('Customer Segmenation on RFM Sco'!J902,'RF Mapping'!$A$1:$B$26,2,0)</f>
        <v>Champions</v>
      </c>
    </row>
    <row r="903" ht="15.75" customHeight="1">
      <c r="A903" s="5">
        <v>14367.0</v>
      </c>
      <c r="B903" s="5" t="str">
        <f>VLOOKUP(A903,'Customer Details'!$A$1:$B$3264,2,0)</f>
        <v>USA</v>
      </c>
      <c r="C903" s="5">
        <f>DATEDIF('Customer Segmenation on RFM Sco'!C903,$N$1,"d")</f>
        <v>714</v>
      </c>
      <c r="D903" s="5">
        <v>3.0</v>
      </c>
      <c r="E903" s="16">
        <v>82.35</v>
      </c>
      <c r="F903" s="5">
        <f>VLOOKUP(C903,'Customer Segmenation on RFM Sco'!$P$4:$Q$8,2,1)</f>
        <v>2</v>
      </c>
      <c r="G903" s="5">
        <f>VLOOKUP(D903,'Customer Segmenation on RFM Sco'!$P$11:$Q$15,2,1)</f>
        <v>4</v>
      </c>
      <c r="H903" s="5">
        <f>VLOOKUP(E903,'Customer Segmenation on RFM Sco'!$P$18:$Q$22,2,1)</f>
        <v>4</v>
      </c>
      <c r="I903" s="5" t="str">
        <f t="shared" si="1"/>
        <v>244</v>
      </c>
      <c r="J903" s="5" t="str">
        <f>VLOOKUP('Customer Segmenation on RFM Sco'!J903,'RF Mapping'!$A$1:$B$26,2,0)</f>
        <v>At Risk</v>
      </c>
    </row>
    <row r="904" ht="15.75" customHeight="1">
      <c r="A904" s="5">
        <v>14375.0</v>
      </c>
      <c r="B904" s="5" t="str">
        <f>VLOOKUP(A904,'Customer Details'!$A$1:$B$3264,2,0)</f>
        <v>China</v>
      </c>
      <c r="C904" s="5">
        <f>DATEDIF('Customer Segmenation on RFM Sco'!C904,$N$1,"d")</f>
        <v>407</v>
      </c>
      <c r="D904" s="5">
        <v>1.0</v>
      </c>
      <c r="E904" s="16">
        <v>2.93</v>
      </c>
      <c r="F904" s="5">
        <f>VLOOKUP(C904,'Customer Segmenation on RFM Sco'!$P$4:$Q$8,2,1)</f>
        <v>4</v>
      </c>
      <c r="G904" s="5">
        <f>VLOOKUP(D904,'Customer Segmenation on RFM Sco'!$P$11:$Q$15,2,1)</f>
        <v>2</v>
      </c>
      <c r="H904" s="5">
        <f>VLOOKUP(E904,'Customer Segmenation on RFM Sco'!$P$18:$Q$22,2,1)</f>
        <v>1</v>
      </c>
      <c r="I904" s="5" t="str">
        <f t="shared" si="1"/>
        <v>421</v>
      </c>
      <c r="J904" s="5" t="str">
        <f>VLOOKUP('Customer Segmenation on RFM Sco'!J904,'RF Mapping'!$A$1:$B$26,2,0)</f>
        <v>Potential Loyalists</v>
      </c>
    </row>
    <row r="905" ht="15.75" customHeight="1">
      <c r="A905" s="5">
        <v>14377.0</v>
      </c>
      <c r="B905" s="5" t="str">
        <f>VLOOKUP(A905,'Customer Details'!$A$1:$B$3264,2,0)</f>
        <v>China</v>
      </c>
      <c r="C905" s="5">
        <f>DATEDIF('Customer Segmenation on RFM Sco'!C905,$N$1,"d")</f>
        <v>585</v>
      </c>
      <c r="D905" s="5">
        <v>1.0</v>
      </c>
      <c r="E905" s="16">
        <v>8.5</v>
      </c>
      <c r="F905" s="5">
        <f>VLOOKUP(C905,'Customer Segmenation on RFM Sco'!$P$4:$Q$8,2,1)</f>
        <v>2</v>
      </c>
      <c r="G905" s="5">
        <f>VLOOKUP(D905,'Customer Segmenation on RFM Sco'!$P$11:$Q$15,2,1)</f>
        <v>2</v>
      </c>
      <c r="H905" s="5">
        <f>VLOOKUP(E905,'Customer Segmenation on RFM Sco'!$P$18:$Q$22,2,1)</f>
        <v>1</v>
      </c>
      <c r="I905" s="5" t="str">
        <f t="shared" si="1"/>
        <v>221</v>
      </c>
      <c r="J905" s="5" t="str">
        <f>VLOOKUP('Customer Segmenation on RFM Sco'!J905,'RF Mapping'!$A$1:$B$26,2,0)</f>
        <v>Hibernating</v>
      </c>
    </row>
    <row r="906" ht="15.75" customHeight="1">
      <c r="A906" s="5">
        <v>14379.0</v>
      </c>
      <c r="B906" s="5" t="str">
        <f>VLOOKUP(A906,'Customer Details'!$A$1:$B$3264,2,0)</f>
        <v>United Kingdom</v>
      </c>
      <c r="C906" s="5">
        <f>DATEDIF('Customer Segmenation on RFM Sco'!C906,$N$1,"d")</f>
        <v>446</v>
      </c>
      <c r="D906" s="5">
        <v>2.0</v>
      </c>
      <c r="E906" s="16">
        <v>17.6</v>
      </c>
      <c r="F906" s="5">
        <f>VLOOKUP(C906,'Customer Segmenation on RFM Sco'!$P$4:$Q$8,2,1)</f>
        <v>3</v>
      </c>
      <c r="G906" s="5">
        <f>VLOOKUP(D906,'Customer Segmenation on RFM Sco'!$P$11:$Q$15,2,1)</f>
        <v>3</v>
      </c>
      <c r="H906" s="5">
        <f>VLOOKUP(E906,'Customer Segmenation on RFM Sco'!$P$18:$Q$22,2,1)</f>
        <v>2</v>
      </c>
      <c r="I906" s="5" t="str">
        <f t="shared" si="1"/>
        <v>332</v>
      </c>
      <c r="J906" s="5" t="str">
        <f>VLOOKUP('Customer Segmenation on RFM Sco'!J906,'RF Mapping'!$A$1:$B$26,2,0)</f>
        <v>Need Attention</v>
      </c>
    </row>
    <row r="907" ht="15.75" customHeight="1">
      <c r="A907" s="5">
        <v>14381.0</v>
      </c>
      <c r="B907" s="5" t="str">
        <f>VLOOKUP(A907,'Customer Details'!$A$1:$B$3264,2,0)</f>
        <v>India</v>
      </c>
      <c r="C907" s="5">
        <f>DATEDIF('Customer Segmenation on RFM Sco'!C907,$N$1,"d")</f>
        <v>407</v>
      </c>
      <c r="D907" s="5">
        <v>2.0</v>
      </c>
      <c r="E907" s="16">
        <v>109.30000000000001</v>
      </c>
      <c r="F907" s="5">
        <f>VLOOKUP(C907,'Customer Segmenation on RFM Sco'!$P$4:$Q$8,2,1)</f>
        <v>4</v>
      </c>
      <c r="G907" s="5">
        <f>VLOOKUP(D907,'Customer Segmenation on RFM Sco'!$P$11:$Q$15,2,1)</f>
        <v>3</v>
      </c>
      <c r="H907" s="5">
        <f>VLOOKUP(E907,'Customer Segmenation on RFM Sco'!$P$18:$Q$22,2,1)</f>
        <v>4</v>
      </c>
      <c r="I907" s="5" t="str">
        <f t="shared" si="1"/>
        <v>434</v>
      </c>
      <c r="J907" s="5" t="str">
        <f>VLOOKUP('Customer Segmenation on RFM Sco'!J907,'RF Mapping'!$A$1:$B$26,2,0)</f>
        <v>Potential Loyalists</v>
      </c>
    </row>
    <row r="908" ht="15.75" customHeight="1">
      <c r="A908" s="5">
        <v>14382.0</v>
      </c>
      <c r="B908" s="5" t="str">
        <f>VLOOKUP(A908,'Customer Details'!$A$1:$B$3264,2,0)</f>
        <v>United Kingdom</v>
      </c>
      <c r="C908" s="5">
        <f>DATEDIF('Customer Segmenation on RFM Sco'!C908,$N$1,"d")</f>
        <v>390</v>
      </c>
      <c r="D908" s="5">
        <v>2.0</v>
      </c>
      <c r="E908" s="16">
        <v>15.98</v>
      </c>
      <c r="F908" s="5">
        <f>VLOOKUP(C908,'Customer Segmenation on RFM Sco'!$P$4:$Q$8,2,1)</f>
        <v>4</v>
      </c>
      <c r="G908" s="5">
        <f>VLOOKUP(D908,'Customer Segmenation on RFM Sco'!$P$11:$Q$15,2,1)</f>
        <v>3</v>
      </c>
      <c r="H908" s="5">
        <f>VLOOKUP(E908,'Customer Segmenation on RFM Sco'!$P$18:$Q$22,2,1)</f>
        <v>2</v>
      </c>
      <c r="I908" s="5" t="str">
        <f t="shared" si="1"/>
        <v>432</v>
      </c>
      <c r="J908" s="5" t="str">
        <f>VLOOKUP('Customer Segmenation on RFM Sco'!J908,'RF Mapping'!$A$1:$B$26,2,0)</f>
        <v>Potential Loyalists</v>
      </c>
    </row>
    <row r="909" ht="15.75" customHeight="1">
      <c r="A909" s="5">
        <v>14383.0</v>
      </c>
      <c r="B909" s="5" t="str">
        <f>VLOOKUP(A909,'Customer Details'!$A$1:$B$3264,2,0)</f>
        <v>China</v>
      </c>
      <c r="C909" s="5">
        <f>DATEDIF('Customer Segmenation on RFM Sco'!C909,$N$1,"d")</f>
        <v>417</v>
      </c>
      <c r="D909" s="5">
        <v>2.0</v>
      </c>
      <c r="E909" s="16">
        <v>368.5</v>
      </c>
      <c r="F909" s="5">
        <f>VLOOKUP(C909,'Customer Segmenation on RFM Sco'!$P$4:$Q$8,2,1)</f>
        <v>4</v>
      </c>
      <c r="G909" s="5">
        <f>VLOOKUP(D909,'Customer Segmenation on RFM Sco'!$P$11:$Q$15,2,1)</f>
        <v>3</v>
      </c>
      <c r="H909" s="5">
        <f>VLOOKUP(E909,'Customer Segmenation on RFM Sco'!$P$18:$Q$22,2,1)</f>
        <v>4</v>
      </c>
      <c r="I909" s="5" t="str">
        <f t="shared" si="1"/>
        <v>434</v>
      </c>
      <c r="J909" s="5" t="str">
        <f>VLOOKUP('Customer Segmenation on RFM Sco'!J909,'RF Mapping'!$A$1:$B$26,2,0)</f>
        <v>Potential Loyalists</v>
      </c>
    </row>
    <row r="910" ht="15.75" customHeight="1">
      <c r="A910" s="5">
        <v>14385.0</v>
      </c>
      <c r="B910" s="5" t="str">
        <f>VLOOKUP(A910,'Customer Details'!$A$1:$B$3264,2,0)</f>
        <v>Australia</v>
      </c>
      <c r="C910" s="5">
        <f>DATEDIF('Customer Segmenation on RFM Sco'!C910,$N$1,"d")</f>
        <v>500</v>
      </c>
      <c r="D910" s="5">
        <v>1.0</v>
      </c>
      <c r="E910" s="16">
        <v>53.1</v>
      </c>
      <c r="F910" s="5">
        <f>VLOOKUP(C910,'Customer Segmenation on RFM Sco'!$P$4:$Q$8,2,1)</f>
        <v>3</v>
      </c>
      <c r="G910" s="5">
        <f>VLOOKUP(D910,'Customer Segmenation on RFM Sco'!$P$11:$Q$15,2,1)</f>
        <v>2</v>
      </c>
      <c r="H910" s="5">
        <f>VLOOKUP(E910,'Customer Segmenation on RFM Sco'!$P$18:$Q$22,2,1)</f>
        <v>3</v>
      </c>
      <c r="I910" s="5" t="str">
        <f t="shared" si="1"/>
        <v>323</v>
      </c>
      <c r="J910" s="5" t="str">
        <f>VLOOKUP('Customer Segmenation on RFM Sco'!J910,'RF Mapping'!$A$1:$B$26,2,0)</f>
        <v>About to Sleep</v>
      </c>
    </row>
    <row r="911" ht="15.75" customHeight="1">
      <c r="A911" s="5">
        <v>14387.0</v>
      </c>
      <c r="B911" s="5" t="str">
        <f>VLOOKUP(A911,'Customer Details'!$A$1:$B$3264,2,0)</f>
        <v>China</v>
      </c>
      <c r="C911" s="5">
        <f>DATEDIF('Customer Segmenation on RFM Sco'!C911,$N$1,"d")</f>
        <v>376</v>
      </c>
      <c r="D911" s="5">
        <v>4.0</v>
      </c>
      <c r="E911" s="16">
        <v>62.68</v>
      </c>
      <c r="F911" s="5">
        <f>VLOOKUP(C911,'Customer Segmenation on RFM Sco'!$P$4:$Q$8,2,1)</f>
        <v>5</v>
      </c>
      <c r="G911" s="5">
        <f>VLOOKUP(D911,'Customer Segmenation on RFM Sco'!$P$11:$Q$15,2,1)</f>
        <v>4</v>
      </c>
      <c r="H911" s="5">
        <f>VLOOKUP(E911,'Customer Segmenation on RFM Sco'!$P$18:$Q$22,2,1)</f>
        <v>3</v>
      </c>
      <c r="I911" s="5" t="str">
        <f t="shared" si="1"/>
        <v>543</v>
      </c>
      <c r="J911" s="5" t="str">
        <f>VLOOKUP('Customer Segmenation on RFM Sco'!J911,'RF Mapping'!$A$1:$B$26,2,0)</f>
        <v>Champions</v>
      </c>
    </row>
    <row r="912" ht="15.75" customHeight="1">
      <c r="A912" s="5">
        <v>14388.0</v>
      </c>
      <c r="B912" s="5" t="str">
        <f>VLOOKUP(A912,'Customer Details'!$A$1:$B$3264,2,0)</f>
        <v>Australia</v>
      </c>
      <c r="C912" s="5">
        <f>DATEDIF('Customer Segmenation on RFM Sco'!C912,$N$1,"d")</f>
        <v>721</v>
      </c>
      <c r="D912" s="5">
        <v>1.0</v>
      </c>
      <c r="E912" s="16">
        <v>47.6</v>
      </c>
      <c r="F912" s="5">
        <f>VLOOKUP(C912,'Customer Segmenation on RFM Sco'!$P$4:$Q$8,2,1)</f>
        <v>2</v>
      </c>
      <c r="G912" s="5">
        <f>VLOOKUP(D912,'Customer Segmenation on RFM Sco'!$P$11:$Q$15,2,1)</f>
        <v>2</v>
      </c>
      <c r="H912" s="5">
        <f>VLOOKUP(E912,'Customer Segmenation on RFM Sco'!$P$18:$Q$22,2,1)</f>
        <v>3</v>
      </c>
      <c r="I912" s="5" t="str">
        <f t="shared" si="1"/>
        <v>223</v>
      </c>
      <c r="J912" s="5" t="str">
        <f>VLOOKUP('Customer Segmenation on RFM Sco'!J912,'RF Mapping'!$A$1:$B$26,2,0)</f>
        <v>Hibernating</v>
      </c>
    </row>
    <row r="913" ht="15.75" customHeight="1">
      <c r="A913" s="5">
        <v>14389.0</v>
      </c>
      <c r="B913" s="5" t="str">
        <f>VLOOKUP(A913,'Customer Details'!$A$1:$B$3264,2,0)</f>
        <v>China</v>
      </c>
      <c r="C913" s="5">
        <f>DATEDIF('Customer Segmenation on RFM Sco'!C913,$N$1,"d")</f>
        <v>608</v>
      </c>
      <c r="D913" s="5">
        <v>1.0</v>
      </c>
      <c r="E913" s="16">
        <v>10.08</v>
      </c>
      <c r="F913" s="5">
        <f>VLOOKUP(C913,'Customer Segmenation on RFM Sco'!$P$4:$Q$8,2,1)</f>
        <v>2</v>
      </c>
      <c r="G913" s="5">
        <f>VLOOKUP(D913,'Customer Segmenation on RFM Sco'!$P$11:$Q$15,2,1)</f>
        <v>2</v>
      </c>
      <c r="H913" s="5">
        <f>VLOOKUP(E913,'Customer Segmenation on RFM Sco'!$P$18:$Q$22,2,1)</f>
        <v>1</v>
      </c>
      <c r="I913" s="5" t="str">
        <f t="shared" si="1"/>
        <v>221</v>
      </c>
      <c r="J913" s="5" t="str">
        <f>VLOOKUP('Customer Segmenation on RFM Sco'!J913,'RF Mapping'!$A$1:$B$26,2,0)</f>
        <v>Hibernating</v>
      </c>
    </row>
    <row r="914" ht="15.75" customHeight="1">
      <c r="A914" s="5">
        <v>14390.0</v>
      </c>
      <c r="B914" s="5" t="str">
        <f>VLOOKUP(A914,'Customer Details'!$A$1:$B$3264,2,0)</f>
        <v>India</v>
      </c>
      <c r="C914" s="5">
        <f>DATEDIF('Customer Segmenation on RFM Sco'!C914,$N$1,"d")</f>
        <v>412</v>
      </c>
      <c r="D914" s="5">
        <v>3.0</v>
      </c>
      <c r="E914" s="16">
        <v>70.15</v>
      </c>
      <c r="F914" s="5">
        <f>VLOOKUP(C914,'Customer Segmenation on RFM Sco'!$P$4:$Q$8,2,1)</f>
        <v>4</v>
      </c>
      <c r="G914" s="5">
        <f>VLOOKUP(D914,'Customer Segmenation on RFM Sco'!$P$11:$Q$15,2,1)</f>
        <v>4</v>
      </c>
      <c r="H914" s="5">
        <f>VLOOKUP(E914,'Customer Segmenation on RFM Sco'!$P$18:$Q$22,2,1)</f>
        <v>3</v>
      </c>
      <c r="I914" s="5" t="str">
        <f t="shared" si="1"/>
        <v>443</v>
      </c>
      <c r="J914" s="5" t="str">
        <f>VLOOKUP('Customer Segmenation on RFM Sco'!J914,'RF Mapping'!$A$1:$B$26,2,0)</f>
        <v>Loyal Customers</v>
      </c>
    </row>
    <row r="915" ht="15.75" customHeight="1">
      <c r="A915" s="5">
        <v>14395.0</v>
      </c>
      <c r="B915" s="5" t="str">
        <f>VLOOKUP(A915,'Customer Details'!$A$1:$B$3264,2,0)</f>
        <v>USA</v>
      </c>
      <c r="C915" s="5">
        <f>DATEDIF('Customer Segmenation on RFM Sco'!C915,$N$1,"d")</f>
        <v>580</v>
      </c>
      <c r="D915" s="5">
        <v>2.0</v>
      </c>
      <c r="E915" s="16">
        <v>48.300000000000004</v>
      </c>
      <c r="F915" s="5">
        <f>VLOOKUP(C915,'Customer Segmenation on RFM Sco'!$P$4:$Q$8,2,1)</f>
        <v>2</v>
      </c>
      <c r="G915" s="5">
        <f>VLOOKUP(D915,'Customer Segmenation on RFM Sco'!$P$11:$Q$15,2,1)</f>
        <v>3</v>
      </c>
      <c r="H915" s="5">
        <f>VLOOKUP(E915,'Customer Segmenation on RFM Sco'!$P$18:$Q$22,2,1)</f>
        <v>3</v>
      </c>
      <c r="I915" s="5" t="str">
        <f t="shared" si="1"/>
        <v>233</v>
      </c>
      <c r="J915" s="5" t="str">
        <f>VLOOKUP('Customer Segmenation on RFM Sco'!J915,'RF Mapping'!$A$1:$B$26,2,0)</f>
        <v>At Risk</v>
      </c>
    </row>
    <row r="916" ht="15.75" customHeight="1">
      <c r="A916" s="5">
        <v>14396.0</v>
      </c>
      <c r="B916" s="5" t="str">
        <f>VLOOKUP(A916,'Customer Details'!$A$1:$B$3264,2,0)</f>
        <v>United Kingdom</v>
      </c>
      <c r="C916" s="5">
        <f>DATEDIF('Customer Segmenation on RFM Sco'!C916,$N$1,"d")</f>
        <v>556</v>
      </c>
      <c r="D916" s="5">
        <v>1.0</v>
      </c>
      <c r="E916" s="16">
        <v>41.6</v>
      </c>
      <c r="F916" s="5">
        <f>VLOOKUP(C916,'Customer Segmenation on RFM Sco'!$P$4:$Q$8,2,1)</f>
        <v>2</v>
      </c>
      <c r="G916" s="5">
        <f>VLOOKUP(D916,'Customer Segmenation on RFM Sco'!$P$11:$Q$15,2,1)</f>
        <v>2</v>
      </c>
      <c r="H916" s="5">
        <f>VLOOKUP(E916,'Customer Segmenation on RFM Sco'!$P$18:$Q$22,2,1)</f>
        <v>3</v>
      </c>
      <c r="I916" s="5" t="str">
        <f t="shared" si="1"/>
        <v>223</v>
      </c>
      <c r="J916" s="5" t="str">
        <f>VLOOKUP('Customer Segmenation on RFM Sco'!J916,'RF Mapping'!$A$1:$B$26,2,0)</f>
        <v>Hibernating</v>
      </c>
    </row>
    <row r="917" ht="15.75" customHeight="1">
      <c r="A917" s="5">
        <v>14397.0</v>
      </c>
      <c r="B917" s="5" t="str">
        <f>VLOOKUP(A917,'Customer Details'!$A$1:$B$3264,2,0)</f>
        <v>India</v>
      </c>
      <c r="C917" s="5">
        <f>DATEDIF('Customer Segmenation on RFM Sco'!C917,$N$1,"d")</f>
        <v>435</v>
      </c>
      <c r="D917" s="5">
        <v>1.0</v>
      </c>
      <c r="E917" s="16">
        <v>183.6</v>
      </c>
      <c r="F917" s="5">
        <f>VLOOKUP(C917,'Customer Segmenation on RFM Sco'!$P$4:$Q$8,2,1)</f>
        <v>3</v>
      </c>
      <c r="G917" s="5">
        <f>VLOOKUP(D917,'Customer Segmenation on RFM Sco'!$P$11:$Q$15,2,1)</f>
        <v>2</v>
      </c>
      <c r="H917" s="5">
        <f>VLOOKUP(E917,'Customer Segmenation on RFM Sco'!$P$18:$Q$22,2,1)</f>
        <v>4</v>
      </c>
      <c r="I917" s="5" t="str">
        <f t="shared" si="1"/>
        <v>324</v>
      </c>
      <c r="J917" s="5" t="str">
        <f>VLOOKUP('Customer Segmenation on RFM Sco'!J917,'RF Mapping'!$A$1:$B$26,2,0)</f>
        <v>About to Sleep</v>
      </c>
    </row>
    <row r="918" ht="15.75" customHeight="1">
      <c r="A918" s="5">
        <v>14400.0</v>
      </c>
      <c r="B918" s="5" t="str">
        <f>VLOOKUP(A918,'Customer Details'!$A$1:$B$3264,2,0)</f>
        <v>Australia</v>
      </c>
      <c r="C918" s="5">
        <f>DATEDIF('Customer Segmenation on RFM Sco'!C918,$N$1,"d")</f>
        <v>691</v>
      </c>
      <c r="D918" s="5">
        <v>2.0</v>
      </c>
      <c r="E918" s="16">
        <v>19.03</v>
      </c>
      <c r="F918" s="5">
        <f>VLOOKUP(C918,'Customer Segmenation on RFM Sco'!$P$4:$Q$8,2,1)</f>
        <v>2</v>
      </c>
      <c r="G918" s="5">
        <f>VLOOKUP(D918,'Customer Segmenation on RFM Sco'!$P$11:$Q$15,2,1)</f>
        <v>3</v>
      </c>
      <c r="H918" s="5">
        <f>VLOOKUP(E918,'Customer Segmenation on RFM Sco'!$P$18:$Q$22,2,1)</f>
        <v>2</v>
      </c>
      <c r="I918" s="5" t="str">
        <f t="shared" si="1"/>
        <v>232</v>
      </c>
      <c r="J918" s="5" t="str">
        <f>VLOOKUP('Customer Segmenation on RFM Sco'!J918,'RF Mapping'!$A$1:$B$26,2,0)</f>
        <v>At Risk</v>
      </c>
    </row>
    <row r="919" ht="15.75" customHeight="1">
      <c r="A919" s="5">
        <v>14401.0</v>
      </c>
      <c r="B919" s="5" t="str">
        <f>VLOOKUP(A919,'Customer Details'!$A$1:$B$3264,2,0)</f>
        <v>USA</v>
      </c>
      <c r="C919" s="5">
        <f>DATEDIF('Customer Segmenation on RFM Sco'!C919,$N$1,"d")</f>
        <v>380</v>
      </c>
      <c r="D919" s="5">
        <v>1.0</v>
      </c>
      <c r="E919" s="16">
        <v>2.1</v>
      </c>
      <c r="F919" s="5">
        <f>VLOOKUP(C919,'Customer Segmenation on RFM Sco'!$P$4:$Q$8,2,1)</f>
        <v>5</v>
      </c>
      <c r="G919" s="5">
        <f>VLOOKUP(D919,'Customer Segmenation on RFM Sco'!$P$11:$Q$15,2,1)</f>
        <v>2</v>
      </c>
      <c r="H919" s="5">
        <f>VLOOKUP(E919,'Customer Segmenation on RFM Sco'!$P$18:$Q$22,2,1)</f>
        <v>1</v>
      </c>
      <c r="I919" s="5" t="str">
        <f t="shared" si="1"/>
        <v>521</v>
      </c>
      <c r="J919" s="5" t="str">
        <f>VLOOKUP('Customer Segmenation on RFM Sco'!J919,'RF Mapping'!$A$1:$B$26,2,0)</f>
        <v>Potential Loyalists</v>
      </c>
    </row>
    <row r="920" ht="15.75" customHeight="1">
      <c r="A920" s="5">
        <v>14403.0</v>
      </c>
      <c r="B920" s="5" t="str">
        <f>VLOOKUP(A920,'Customer Details'!$A$1:$B$3264,2,0)</f>
        <v>Australia</v>
      </c>
      <c r="C920" s="5">
        <f>DATEDIF('Customer Segmenation on RFM Sco'!C920,$N$1,"d")</f>
        <v>362</v>
      </c>
      <c r="D920" s="5">
        <v>2.0</v>
      </c>
      <c r="E920" s="16">
        <v>23.200000000000003</v>
      </c>
      <c r="F920" s="5">
        <f>VLOOKUP(C920,'Customer Segmenation on RFM Sco'!$P$4:$Q$8,2,1)</f>
        <v>5</v>
      </c>
      <c r="G920" s="5">
        <f>VLOOKUP(D920,'Customer Segmenation on RFM Sco'!$P$11:$Q$15,2,1)</f>
        <v>3</v>
      </c>
      <c r="H920" s="5">
        <f>VLOOKUP(E920,'Customer Segmenation on RFM Sco'!$P$18:$Q$22,2,1)</f>
        <v>2</v>
      </c>
      <c r="I920" s="5" t="str">
        <f t="shared" si="1"/>
        <v>532</v>
      </c>
      <c r="J920" s="5" t="str">
        <f>VLOOKUP('Customer Segmenation on RFM Sco'!J920,'RF Mapping'!$A$1:$B$26,2,0)</f>
        <v>Potential Loyalists</v>
      </c>
    </row>
    <row r="921" ht="15.75" customHeight="1">
      <c r="A921" s="5">
        <v>14404.0</v>
      </c>
      <c r="B921" s="5" t="str">
        <f>VLOOKUP(A921,'Customer Details'!$A$1:$B$3264,2,0)</f>
        <v>India</v>
      </c>
      <c r="C921" s="5">
        <f>DATEDIF('Customer Segmenation on RFM Sco'!C921,$N$1,"d")</f>
        <v>357</v>
      </c>
      <c r="D921" s="5">
        <v>2.0</v>
      </c>
      <c r="E921" s="16">
        <v>22.4</v>
      </c>
      <c r="F921" s="5">
        <f>VLOOKUP(C921,'Customer Segmenation on RFM Sco'!$P$4:$Q$8,2,1)</f>
        <v>5</v>
      </c>
      <c r="G921" s="5">
        <f>VLOOKUP(D921,'Customer Segmenation on RFM Sco'!$P$11:$Q$15,2,1)</f>
        <v>3</v>
      </c>
      <c r="H921" s="5">
        <f>VLOOKUP(E921,'Customer Segmenation on RFM Sco'!$P$18:$Q$22,2,1)</f>
        <v>2</v>
      </c>
      <c r="I921" s="5" t="str">
        <f t="shared" si="1"/>
        <v>532</v>
      </c>
      <c r="J921" s="5" t="str">
        <f>VLOOKUP('Customer Segmenation on RFM Sco'!J921,'RF Mapping'!$A$1:$B$26,2,0)</f>
        <v>Potential Loyalists</v>
      </c>
    </row>
    <row r="922" ht="15.75" customHeight="1">
      <c r="A922" s="5">
        <v>14406.0</v>
      </c>
      <c r="B922" s="5" t="str">
        <f>VLOOKUP(A922,'Customer Details'!$A$1:$B$3264,2,0)</f>
        <v>India</v>
      </c>
      <c r="C922" s="5">
        <f>DATEDIF('Customer Segmenation on RFM Sco'!C922,$N$1,"d")</f>
        <v>459</v>
      </c>
      <c r="D922" s="5">
        <v>2.0</v>
      </c>
      <c r="E922" s="16">
        <v>169.55</v>
      </c>
      <c r="F922" s="5">
        <f>VLOOKUP(C922,'Customer Segmenation on RFM Sco'!$P$4:$Q$8,2,1)</f>
        <v>3</v>
      </c>
      <c r="G922" s="5">
        <f>VLOOKUP(D922,'Customer Segmenation on RFM Sco'!$P$11:$Q$15,2,1)</f>
        <v>3</v>
      </c>
      <c r="H922" s="5">
        <f>VLOOKUP(E922,'Customer Segmenation on RFM Sco'!$P$18:$Q$22,2,1)</f>
        <v>4</v>
      </c>
      <c r="I922" s="5" t="str">
        <f t="shared" si="1"/>
        <v>334</v>
      </c>
      <c r="J922" s="5" t="str">
        <f>VLOOKUP('Customer Segmenation on RFM Sco'!J922,'RF Mapping'!$A$1:$B$26,2,0)</f>
        <v>Need Attention</v>
      </c>
    </row>
    <row r="923" ht="15.75" customHeight="1">
      <c r="A923" s="5">
        <v>14407.0</v>
      </c>
      <c r="B923" s="5" t="str">
        <f>VLOOKUP(A923,'Customer Details'!$A$1:$B$3264,2,0)</f>
        <v>Australia</v>
      </c>
      <c r="C923" s="5">
        <f>DATEDIF('Customer Segmenation on RFM Sco'!C923,$N$1,"d")</f>
        <v>609</v>
      </c>
      <c r="D923" s="5">
        <v>1.0</v>
      </c>
      <c r="E923" s="16">
        <v>17.85</v>
      </c>
      <c r="F923" s="5">
        <f>VLOOKUP(C923,'Customer Segmenation on RFM Sco'!$P$4:$Q$8,2,1)</f>
        <v>2</v>
      </c>
      <c r="G923" s="5">
        <f>VLOOKUP(D923,'Customer Segmenation on RFM Sco'!$P$11:$Q$15,2,1)</f>
        <v>2</v>
      </c>
      <c r="H923" s="5">
        <f>VLOOKUP(E923,'Customer Segmenation on RFM Sco'!$P$18:$Q$22,2,1)</f>
        <v>2</v>
      </c>
      <c r="I923" s="5" t="str">
        <f t="shared" si="1"/>
        <v>222</v>
      </c>
      <c r="J923" s="5" t="str">
        <f>VLOOKUP('Customer Segmenation on RFM Sco'!J923,'RF Mapping'!$A$1:$B$26,2,0)</f>
        <v>Hibernating</v>
      </c>
    </row>
    <row r="924" ht="15.75" customHeight="1">
      <c r="A924" s="5">
        <v>14408.0</v>
      </c>
      <c r="B924" s="5" t="str">
        <f>VLOOKUP(A924,'Customer Details'!$A$1:$B$3264,2,0)</f>
        <v>India</v>
      </c>
      <c r="C924" s="5">
        <f>DATEDIF('Customer Segmenation on RFM Sco'!C924,$N$1,"d")</f>
        <v>374</v>
      </c>
      <c r="D924" s="5">
        <v>1.0</v>
      </c>
      <c r="E924" s="16">
        <v>6.959999999999999</v>
      </c>
      <c r="F924" s="5">
        <f>VLOOKUP(C924,'Customer Segmenation on RFM Sco'!$P$4:$Q$8,2,1)</f>
        <v>5</v>
      </c>
      <c r="G924" s="5">
        <f>VLOOKUP(D924,'Customer Segmenation on RFM Sco'!$P$11:$Q$15,2,1)</f>
        <v>2</v>
      </c>
      <c r="H924" s="5">
        <f>VLOOKUP(E924,'Customer Segmenation on RFM Sco'!$P$18:$Q$22,2,1)</f>
        <v>1</v>
      </c>
      <c r="I924" s="5" t="str">
        <f t="shared" si="1"/>
        <v>521</v>
      </c>
      <c r="J924" s="5" t="str">
        <f>VLOOKUP('Customer Segmenation on RFM Sco'!J924,'RF Mapping'!$A$1:$B$26,2,0)</f>
        <v>Potential Loyalists</v>
      </c>
    </row>
    <row r="925" ht="15.75" customHeight="1">
      <c r="A925" s="5">
        <v>14409.0</v>
      </c>
      <c r="B925" s="5" t="str">
        <f>VLOOKUP(A925,'Customer Details'!$A$1:$B$3264,2,0)</f>
        <v>United Kingdom</v>
      </c>
      <c r="C925" s="5">
        <f>DATEDIF('Customer Segmenation on RFM Sco'!C925,$N$1,"d")</f>
        <v>516</v>
      </c>
      <c r="D925" s="5">
        <v>2.0</v>
      </c>
      <c r="E925" s="16">
        <v>33.78</v>
      </c>
      <c r="F925" s="5">
        <f>VLOOKUP(C925,'Customer Segmenation on RFM Sco'!$P$4:$Q$8,2,1)</f>
        <v>3</v>
      </c>
      <c r="G925" s="5">
        <f>VLOOKUP(D925,'Customer Segmenation on RFM Sco'!$P$11:$Q$15,2,1)</f>
        <v>3</v>
      </c>
      <c r="H925" s="5">
        <f>VLOOKUP(E925,'Customer Segmenation on RFM Sco'!$P$18:$Q$22,2,1)</f>
        <v>3</v>
      </c>
      <c r="I925" s="5" t="str">
        <f t="shared" si="1"/>
        <v>333</v>
      </c>
      <c r="J925" s="5" t="str">
        <f>VLOOKUP('Customer Segmenation on RFM Sco'!J925,'RF Mapping'!$A$1:$B$26,2,0)</f>
        <v>Need Attention</v>
      </c>
    </row>
    <row r="926" ht="15.75" customHeight="1">
      <c r="A926" s="5">
        <v>14410.0</v>
      </c>
      <c r="B926" s="5" t="str">
        <f>VLOOKUP(A926,'Customer Details'!$A$1:$B$3264,2,0)</f>
        <v>United Kingdom</v>
      </c>
      <c r="C926" s="5">
        <f>DATEDIF('Customer Segmenation on RFM Sco'!C926,$N$1,"d")</f>
        <v>434</v>
      </c>
      <c r="D926" s="5">
        <v>1.0</v>
      </c>
      <c r="E926" s="16">
        <v>358.0</v>
      </c>
      <c r="F926" s="5">
        <f>VLOOKUP(C926,'Customer Segmenation on RFM Sco'!$P$4:$Q$8,2,1)</f>
        <v>3</v>
      </c>
      <c r="G926" s="5">
        <f>VLOOKUP(D926,'Customer Segmenation on RFM Sco'!$P$11:$Q$15,2,1)</f>
        <v>2</v>
      </c>
      <c r="H926" s="5">
        <f>VLOOKUP(E926,'Customer Segmenation on RFM Sco'!$P$18:$Q$22,2,1)</f>
        <v>4</v>
      </c>
      <c r="I926" s="5" t="str">
        <f t="shared" si="1"/>
        <v>324</v>
      </c>
      <c r="J926" s="5" t="str">
        <f>VLOOKUP('Customer Segmenation on RFM Sco'!J926,'RF Mapping'!$A$1:$B$26,2,0)</f>
        <v>About to Sleep</v>
      </c>
    </row>
    <row r="927" ht="15.75" customHeight="1">
      <c r="A927" s="5">
        <v>14412.0</v>
      </c>
      <c r="B927" s="5" t="str">
        <f>VLOOKUP(A927,'Customer Details'!$A$1:$B$3264,2,0)</f>
        <v>China</v>
      </c>
      <c r="C927" s="5">
        <f>DATEDIF('Customer Segmenation on RFM Sco'!C927,$N$1,"d")</f>
        <v>364</v>
      </c>
      <c r="D927" s="5">
        <v>2.0</v>
      </c>
      <c r="E927" s="16">
        <v>79.55</v>
      </c>
      <c r="F927" s="5">
        <f>VLOOKUP(C927,'Customer Segmenation on RFM Sco'!$P$4:$Q$8,2,1)</f>
        <v>5</v>
      </c>
      <c r="G927" s="5">
        <f>VLOOKUP(D927,'Customer Segmenation on RFM Sco'!$P$11:$Q$15,2,1)</f>
        <v>3</v>
      </c>
      <c r="H927" s="5">
        <f>VLOOKUP(E927,'Customer Segmenation on RFM Sco'!$P$18:$Q$22,2,1)</f>
        <v>4</v>
      </c>
      <c r="I927" s="5" t="str">
        <f t="shared" si="1"/>
        <v>534</v>
      </c>
      <c r="J927" s="5" t="str">
        <f>VLOOKUP('Customer Segmenation on RFM Sco'!J927,'RF Mapping'!$A$1:$B$26,2,0)</f>
        <v>Potential Loyalists</v>
      </c>
    </row>
    <row r="928" ht="15.75" customHeight="1">
      <c r="A928" s="5">
        <v>14413.0</v>
      </c>
      <c r="B928" s="5" t="str">
        <f>VLOOKUP(A928,'Customer Details'!$A$1:$B$3264,2,0)</f>
        <v>Australia</v>
      </c>
      <c r="C928" s="5">
        <f>DATEDIF('Customer Segmenation on RFM Sco'!C928,$N$1,"d")</f>
        <v>398</v>
      </c>
      <c r="D928" s="5">
        <v>6.0</v>
      </c>
      <c r="E928" s="16">
        <v>115.9</v>
      </c>
      <c r="F928" s="5">
        <f>VLOOKUP(C928,'Customer Segmenation on RFM Sco'!$P$4:$Q$8,2,1)</f>
        <v>4</v>
      </c>
      <c r="G928" s="5">
        <f>VLOOKUP(D928,'Customer Segmenation on RFM Sco'!$P$11:$Q$15,2,1)</f>
        <v>4</v>
      </c>
      <c r="H928" s="5">
        <f>VLOOKUP(E928,'Customer Segmenation on RFM Sco'!$P$18:$Q$22,2,1)</f>
        <v>4</v>
      </c>
      <c r="I928" s="5" t="str">
        <f t="shared" si="1"/>
        <v>444</v>
      </c>
      <c r="J928" s="5" t="str">
        <f>VLOOKUP('Customer Segmenation on RFM Sco'!J928,'RF Mapping'!$A$1:$B$26,2,0)</f>
        <v>Loyal Customers</v>
      </c>
    </row>
    <row r="929" ht="15.75" customHeight="1">
      <c r="A929" s="5">
        <v>14414.0</v>
      </c>
      <c r="B929" s="5" t="str">
        <f>VLOOKUP(A929,'Customer Details'!$A$1:$B$3264,2,0)</f>
        <v>United Kingdom</v>
      </c>
      <c r="C929" s="5">
        <f>DATEDIF('Customer Segmenation on RFM Sco'!C929,$N$1,"d")</f>
        <v>556</v>
      </c>
      <c r="D929" s="5">
        <v>1.0</v>
      </c>
      <c r="E929" s="16">
        <v>1.66</v>
      </c>
      <c r="F929" s="5">
        <f>VLOOKUP(C929,'Customer Segmenation on RFM Sco'!$P$4:$Q$8,2,1)</f>
        <v>2</v>
      </c>
      <c r="G929" s="5">
        <f>VLOOKUP(D929,'Customer Segmenation on RFM Sco'!$P$11:$Q$15,2,1)</f>
        <v>2</v>
      </c>
      <c r="H929" s="5">
        <f>VLOOKUP(E929,'Customer Segmenation on RFM Sco'!$P$18:$Q$22,2,1)</f>
        <v>1</v>
      </c>
      <c r="I929" s="5" t="str">
        <f t="shared" si="1"/>
        <v>221</v>
      </c>
      <c r="J929" s="5" t="str">
        <f>VLOOKUP('Customer Segmenation on RFM Sco'!J929,'RF Mapping'!$A$1:$B$26,2,0)</f>
        <v>Hibernating</v>
      </c>
    </row>
    <row r="930" ht="15.75" customHeight="1">
      <c r="A930" s="5">
        <v>14415.0</v>
      </c>
      <c r="B930" s="5" t="str">
        <f>VLOOKUP(A930,'Customer Details'!$A$1:$B$3264,2,0)</f>
        <v>United Kingdom</v>
      </c>
      <c r="C930" s="5">
        <f>DATEDIF('Customer Segmenation on RFM Sco'!C930,$N$1,"d")</f>
        <v>378</v>
      </c>
      <c r="D930" s="5">
        <v>4.0</v>
      </c>
      <c r="E930" s="16">
        <v>39.040000000000006</v>
      </c>
      <c r="F930" s="5">
        <f>VLOOKUP(C930,'Customer Segmenation on RFM Sco'!$P$4:$Q$8,2,1)</f>
        <v>5</v>
      </c>
      <c r="G930" s="5">
        <f>VLOOKUP(D930,'Customer Segmenation on RFM Sco'!$P$11:$Q$15,2,1)</f>
        <v>4</v>
      </c>
      <c r="H930" s="5">
        <f>VLOOKUP(E930,'Customer Segmenation on RFM Sco'!$P$18:$Q$22,2,1)</f>
        <v>3</v>
      </c>
      <c r="I930" s="5" t="str">
        <f t="shared" si="1"/>
        <v>543</v>
      </c>
      <c r="J930" s="5" t="str">
        <f>VLOOKUP('Customer Segmenation on RFM Sco'!J930,'RF Mapping'!$A$1:$B$26,2,0)</f>
        <v>Champions</v>
      </c>
    </row>
    <row r="931" ht="15.75" customHeight="1">
      <c r="A931" s="5">
        <v>14418.0</v>
      </c>
      <c r="B931" s="5" t="str">
        <f>VLOOKUP(A931,'Customer Details'!$A$1:$B$3264,2,0)</f>
        <v>Australia</v>
      </c>
      <c r="C931" s="5">
        <f>DATEDIF('Customer Segmenation on RFM Sco'!C931,$N$1,"d")</f>
        <v>720</v>
      </c>
      <c r="D931" s="5">
        <v>1.0</v>
      </c>
      <c r="E931" s="16">
        <v>2.55</v>
      </c>
      <c r="F931" s="5">
        <f>VLOOKUP(C931,'Customer Segmenation on RFM Sco'!$P$4:$Q$8,2,1)</f>
        <v>2</v>
      </c>
      <c r="G931" s="5">
        <f>VLOOKUP(D931,'Customer Segmenation on RFM Sco'!$P$11:$Q$15,2,1)</f>
        <v>2</v>
      </c>
      <c r="H931" s="5">
        <f>VLOOKUP(E931,'Customer Segmenation on RFM Sco'!$P$18:$Q$22,2,1)</f>
        <v>1</v>
      </c>
      <c r="I931" s="5" t="str">
        <f t="shared" si="1"/>
        <v>221</v>
      </c>
      <c r="J931" s="5" t="str">
        <f>VLOOKUP('Customer Segmenation on RFM Sco'!J931,'RF Mapping'!$A$1:$B$26,2,0)</f>
        <v>Hibernating</v>
      </c>
    </row>
    <row r="932" ht="15.75" customHeight="1">
      <c r="A932" s="5">
        <v>14419.0</v>
      </c>
      <c r="B932" s="5" t="str">
        <f>VLOOKUP(A932,'Customer Details'!$A$1:$B$3264,2,0)</f>
        <v>United Kingdom</v>
      </c>
      <c r="C932" s="5">
        <f>DATEDIF('Customer Segmenation on RFM Sco'!C932,$N$1,"d")</f>
        <v>376</v>
      </c>
      <c r="D932" s="5">
        <v>2.0</v>
      </c>
      <c r="E932" s="16">
        <v>21.6</v>
      </c>
      <c r="F932" s="5">
        <f>VLOOKUP(C932,'Customer Segmenation on RFM Sco'!$P$4:$Q$8,2,1)</f>
        <v>5</v>
      </c>
      <c r="G932" s="5">
        <f>VLOOKUP(D932,'Customer Segmenation on RFM Sco'!$P$11:$Q$15,2,1)</f>
        <v>3</v>
      </c>
      <c r="H932" s="5">
        <f>VLOOKUP(E932,'Customer Segmenation on RFM Sco'!$P$18:$Q$22,2,1)</f>
        <v>2</v>
      </c>
      <c r="I932" s="5" t="str">
        <f t="shared" si="1"/>
        <v>532</v>
      </c>
      <c r="J932" s="5" t="str">
        <f>VLOOKUP('Customer Segmenation on RFM Sco'!J932,'RF Mapping'!$A$1:$B$26,2,0)</f>
        <v>Potential Loyalists</v>
      </c>
    </row>
    <row r="933" ht="15.75" customHeight="1">
      <c r="A933" s="5">
        <v>14420.0</v>
      </c>
      <c r="B933" s="5" t="str">
        <f>VLOOKUP(A933,'Customer Details'!$A$1:$B$3264,2,0)</f>
        <v>Australia</v>
      </c>
      <c r="C933" s="5">
        <f>DATEDIF('Customer Segmenation on RFM Sco'!C933,$N$1,"d")</f>
        <v>473</v>
      </c>
      <c r="D933" s="5">
        <v>4.0</v>
      </c>
      <c r="E933" s="16">
        <v>33.67</v>
      </c>
      <c r="F933" s="5">
        <f>VLOOKUP(C933,'Customer Segmenation on RFM Sco'!$P$4:$Q$8,2,1)</f>
        <v>3</v>
      </c>
      <c r="G933" s="5">
        <f>VLOOKUP(D933,'Customer Segmenation on RFM Sco'!$P$11:$Q$15,2,1)</f>
        <v>4</v>
      </c>
      <c r="H933" s="5">
        <f>VLOOKUP(E933,'Customer Segmenation on RFM Sco'!$P$18:$Q$22,2,1)</f>
        <v>3</v>
      </c>
      <c r="I933" s="5" t="str">
        <f t="shared" si="1"/>
        <v>343</v>
      </c>
      <c r="J933" s="5" t="str">
        <f>VLOOKUP('Customer Segmenation on RFM Sco'!J933,'RF Mapping'!$A$1:$B$26,2,0)</f>
        <v>Loyal Customers</v>
      </c>
    </row>
    <row r="934" ht="15.75" customHeight="1">
      <c r="A934" s="5">
        <v>14421.0</v>
      </c>
      <c r="B934" s="5" t="str">
        <f>VLOOKUP(A934,'Customer Details'!$A$1:$B$3264,2,0)</f>
        <v>United Kingdom</v>
      </c>
      <c r="C934" s="5">
        <f>DATEDIF('Customer Segmenation on RFM Sco'!C934,$N$1,"d")</f>
        <v>356</v>
      </c>
      <c r="D934" s="5">
        <v>1.0</v>
      </c>
      <c r="E934" s="16">
        <v>18.84</v>
      </c>
      <c r="F934" s="5">
        <f>VLOOKUP(C934,'Customer Segmenation on RFM Sco'!$P$4:$Q$8,2,1)</f>
        <v>5</v>
      </c>
      <c r="G934" s="5">
        <f>VLOOKUP(D934,'Customer Segmenation on RFM Sco'!$P$11:$Q$15,2,1)</f>
        <v>2</v>
      </c>
      <c r="H934" s="5">
        <f>VLOOKUP(E934,'Customer Segmenation on RFM Sco'!$P$18:$Q$22,2,1)</f>
        <v>2</v>
      </c>
      <c r="I934" s="5" t="str">
        <f t="shared" si="1"/>
        <v>522</v>
      </c>
      <c r="J934" s="5" t="str">
        <f>VLOOKUP('Customer Segmenation on RFM Sco'!J934,'RF Mapping'!$A$1:$B$26,2,0)</f>
        <v>Potential Loyalists</v>
      </c>
    </row>
    <row r="935" ht="15.75" customHeight="1">
      <c r="A935" s="5">
        <v>14422.0</v>
      </c>
      <c r="B935" s="5" t="str">
        <f>VLOOKUP(A935,'Customer Details'!$A$1:$B$3264,2,0)</f>
        <v>Australia</v>
      </c>
      <c r="C935" s="5">
        <f>DATEDIF('Customer Segmenation on RFM Sco'!C935,$N$1,"d")</f>
        <v>509</v>
      </c>
      <c r="D935" s="5">
        <v>1.0</v>
      </c>
      <c r="E935" s="16">
        <v>20.8</v>
      </c>
      <c r="F935" s="5">
        <f>VLOOKUP(C935,'Customer Segmenation on RFM Sco'!$P$4:$Q$8,2,1)</f>
        <v>3</v>
      </c>
      <c r="G935" s="5">
        <f>VLOOKUP(D935,'Customer Segmenation on RFM Sco'!$P$11:$Q$15,2,1)</f>
        <v>2</v>
      </c>
      <c r="H935" s="5">
        <f>VLOOKUP(E935,'Customer Segmenation on RFM Sco'!$P$18:$Q$22,2,1)</f>
        <v>2</v>
      </c>
      <c r="I935" s="5" t="str">
        <f t="shared" si="1"/>
        <v>322</v>
      </c>
      <c r="J935" s="5" t="str">
        <f>VLOOKUP('Customer Segmenation on RFM Sco'!J935,'RF Mapping'!$A$1:$B$26,2,0)</f>
        <v>About to Sleep</v>
      </c>
    </row>
    <row r="936" ht="15.75" customHeight="1">
      <c r="A936" s="5">
        <v>14423.0</v>
      </c>
      <c r="B936" s="5" t="str">
        <f>VLOOKUP(A936,'Customer Details'!$A$1:$B$3264,2,0)</f>
        <v>USA</v>
      </c>
      <c r="C936" s="5">
        <f>DATEDIF('Customer Segmenation on RFM Sco'!C936,$N$1,"d")</f>
        <v>357</v>
      </c>
      <c r="D936" s="5">
        <v>3.0</v>
      </c>
      <c r="E936" s="16">
        <v>77.7</v>
      </c>
      <c r="F936" s="5">
        <f>VLOOKUP(C936,'Customer Segmenation on RFM Sco'!$P$4:$Q$8,2,1)</f>
        <v>5</v>
      </c>
      <c r="G936" s="5">
        <f>VLOOKUP(D936,'Customer Segmenation on RFM Sco'!$P$11:$Q$15,2,1)</f>
        <v>4</v>
      </c>
      <c r="H936" s="5">
        <f>VLOOKUP(E936,'Customer Segmenation on RFM Sco'!$P$18:$Q$22,2,1)</f>
        <v>4</v>
      </c>
      <c r="I936" s="5" t="str">
        <f t="shared" si="1"/>
        <v>544</v>
      </c>
      <c r="J936" s="5" t="str">
        <f>VLOOKUP('Customer Segmenation on RFM Sco'!J936,'RF Mapping'!$A$1:$B$26,2,0)</f>
        <v>Champions</v>
      </c>
    </row>
    <row r="937" ht="15.75" customHeight="1">
      <c r="A937" s="5">
        <v>14426.0</v>
      </c>
      <c r="B937" s="5" t="str">
        <f>VLOOKUP(A937,'Customer Details'!$A$1:$B$3264,2,0)</f>
        <v>China</v>
      </c>
      <c r="C937" s="5">
        <f>DATEDIF('Customer Segmenation on RFM Sco'!C937,$N$1,"d")</f>
        <v>390</v>
      </c>
      <c r="D937" s="5">
        <v>1.0</v>
      </c>
      <c r="E937" s="16">
        <v>32.22</v>
      </c>
      <c r="F937" s="5">
        <f>VLOOKUP(C937,'Customer Segmenation on RFM Sco'!$P$4:$Q$8,2,1)</f>
        <v>4</v>
      </c>
      <c r="G937" s="5">
        <f>VLOOKUP(D937,'Customer Segmenation on RFM Sco'!$P$11:$Q$15,2,1)</f>
        <v>2</v>
      </c>
      <c r="H937" s="5">
        <f>VLOOKUP(E937,'Customer Segmenation on RFM Sco'!$P$18:$Q$22,2,1)</f>
        <v>2</v>
      </c>
      <c r="I937" s="5" t="str">
        <f t="shared" si="1"/>
        <v>422</v>
      </c>
      <c r="J937" s="5" t="str">
        <f>VLOOKUP('Customer Segmenation on RFM Sco'!J937,'RF Mapping'!$A$1:$B$26,2,0)</f>
        <v>Potential Loyalists</v>
      </c>
    </row>
    <row r="938" ht="15.75" customHeight="1">
      <c r="A938" s="5">
        <v>14428.0</v>
      </c>
      <c r="B938" s="5" t="str">
        <f>VLOOKUP(A938,'Customer Details'!$A$1:$B$3264,2,0)</f>
        <v>China</v>
      </c>
      <c r="C938" s="5">
        <f>DATEDIF('Customer Segmenation on RFM Sco'!C938,$N$1,"d")</f>
        <v>440</v>
      </c>
      <c r="D938" s="5">
        <v>2.0</v>
      </c>
      <c r="E938" s="16">
        <v>58.849999999999994</v>
      </c>
      <c r="F938" s="5">
        <f>VLOOKUP(C938,'Customer Segmenation on RFM Sco'!$P$4:$Q$8,2,1)</f>
        <v>3</v>
      </c>
      <c r="G938" s="5">
        <f>VLOOKUP(D938,'Customer Segmenation on RFM Sco'!$P$11:$Q$15,2,1)</f>
        <v>3</v>
      </c>
      <c r="H938" s="5">
        <f>VLOOKUP(E938,'Customer Segmenation on RFM Sco'!$P$18:$Q$22,2,1)</f>
        <v>3</v>
      </c>
      <c r="I938" s="5" t="str">
        <f t="shared" si="1"/>
        <v>333</v>
      </c>
      <c r="J938" s="5" t="str">
        <f>VLOOKUP('Customer Segmenation on RFM Sco'!J938,'RF Mapping'!$A$1:$B$26,2,0)</f>
        <v>Need Attention</v>
      </c>
    </row>
    <row r="939" ht="15.75" customHeight="1">
      <c r="A939" s="5">
        <v>14431.0</v>
      </c>
      <c r="B939" s="5" t="str">
        <f>VLOOKUP(A939,'Customer Details'!$A$1:$B$3264,2,0)</f>
        <v>Australia</v>
      </c>
      <c r="C939" s="5">
        <f>DATEDIF('Customer Segmenation on RFM Sco'!C939,$N$1,"d")</f>
        <v>425</v>
      </c>
      <c r="D939" s="5">
        <v>2.0</v>
      </c>
      <c r="E939" s="16">
        <v>23.29</v>
      </c>
      <c r="F939" s="5">
        <f>VLOOKUP(C939,'Customer Segmenation on RFM Sco'!$P$4:$Q$8,2,1)</f>
        <v>4</v>
      </c>
      <c r="G939" s="5">
        <f>VLOOKUP(D939,'Customer Segmenation on RFM Sco'!$P$11:$Q$15,2,1)</f>
        <v>3</v>
      </c>
      <c r="H939" s="5">
        <f>VLOOKUP(E939,'Customer Segmenation on RFM Sco'!$P$18:$Q$22,2,1)</f>
        <v>2</v>
      </c>
      <c r="I939" s="5" t="str">
        <f t="shared" si="1"/>
        <v>432</v>
      </c>
      <c r="J939" s="5" t="str">
        <f>VLOOKUP('Customer Segmenation on RFM Sco'!J939,'RF Mapping'!$A$1:$B$26,2,0)</f>
        <v>Potential Loyalists</v>
      </c>
    </row>
    <row r="940" ht="15.75" customHeight="1">
      <c r="A940" s="5">
        <v>14432.0</v>
      </c>
      <c r="B940" s="5" t="str">
        <f>VLOOKUP(A940,'Customer Details'!$A$1:$B$3264,2,0)</f>
        <v>China</v>
      </c>
      <c r="C940" s="5">
        <f>DATEDIF('Customer Segmenation on RFM Sco'!C940,$N$1,"d")</f>
        <v>467</v>
      </c>
      <c r="D940" s="5">
        <v>1.0</v>
      </c>
      <c r="E940" s="16">
        <v>6.959999999999999</v>
      </c>
      <c r="F940" s="5">
        <f>VLOOKUP(C940,'Customer Segmenation on RFM Sco'!$P$4:$Q$8,2,1)</f>
        <v>3</v>
      </c>
      <c r="G940" s="5">
        <f>VLOOKUP(D940,'Customer Segmenation on RFM Sco'!$P$11:$Q$15,2,1)</f>
        <v>2</v>
      </c>
      <c r="H940" s="5">
        <f>VLOOKUP(E940,'Customer Segmenation on RFM Sco'!$P$18:$Q$22,2,1)</f>
        <v>1</v>
      </c>
      <c r="I940" s="5" t="str">
        <f t="shared" si="1"/>
        <v>321</v>
      </c>
      <c r="J940" s="5" t="str">
        <f>VLOOKUP('Customer Segmenation on RFM Sco'!J940,'RF Mapping'!$A$1:$B$26,2,0)</f>
        <v>About to Sleep</v>
      </c>
    </row>
    <row r="941" ht="15.75" customHeight="1">
      <c r="A941" s="5">
        <v>14436.0</v>
      </c>
      <c r="B941" s="5" t="str">
        <f>VLOOKUP(A941,'Customer Details'!$A$1:$B$3264,2,0)</f>
        <v>China</v>
      </c>
      <c r="C941" s="5">
        <f>DATEDIF('Customer Segmenation on RFM Sco'!C941,$N$1,"d")</f>
        <v>564</v>
      </c>
      <c r="D941" s="5">
        <v>1.0</v>
      </c>
      <c r="E941" s="16">
        <v>30.599999999999998</v>
      </c>
      <c r="F941" s="5">
        <f>VLOOKUP(C941,'Customer Segmenation on RFM Sco'!$P$4:$Q$8,2,1)</f>
        <v>2</v>
      </c>
      <c r="G941" s="5">
        <f>VLOOKUP(D941,'Customer Segmenation on RFM Sco'!$P$11:$Q$15,2,1)</f>
        <v>2</v>
      </c>
      <c r="H941" s="5">
        <f>VLOOKUP(E941,'Customer Segmenation on RFM Sco'!$P$18:$Q$22,2,1)</f>
        <v>2</v>
      </c>
      <c r="I941" s="5" t="str">
        <f t="shared" si="1"/>
        <v>222</v>
      </c>
      <c r="J941" s="5" t="str">
        <f>VLOOKUP('Customer Segmenation on RFM Sco'!J941,'RF Mapping'!$A$1:$B$26,2,0)</f>
        <v>Hibernating</v>
      </c>
    </row>
    <row r="942" ht="15.75" customHeight="1">
      <c r="A942" s="5">
        <v>14437.0</v>
      </c>
      <c r="B942" s="5" t="str">
        <f>VLOOKUP(A942,'Customer Details'!$A$1:$B$3264,2,0)</f>
        <v>United Kingdom</v>
      </c>
      <c r="C942" s="5">
        <f>DATEDIF('Customer Segmenation on RFM Sco'!C942,$N$1,"d")</f>
        <v>553</v>
      </c>
      <c r="D942" s="5">
        <v>1.0</v>
      </c>
      <c r="E942" s="16">
        <v>65.4</v>
      </c>
      <c r="F942" s="5">
        <f>VLOOKUP(C942,'Customer Segmenation on RFM Sco'!$P$4:$Q$8,2,1)</f>
        <v>2</v>
      </c>
      <c r="G942" s="5">
        <f>VLOOKUP(D942,'Customer Segmenation on RFM Sco'!$P$11:$Q$15,2,1)</f>
        <v>2</v>
      </c>
      <c r="H942" s="5">
        <f>VLOOKUP(E942,'Customer Segmenation on RFM Sco'!$P$18:$Q$22,2,1)</f>
        <v>3</v>
      </c>
      <c r="I942" s="5" t="str">
        <f t="shared" si="1"/>
        <v>223</v>
      </c>
      <c r="J942" s="5" t="str">
        <f>VLOOKUP('Customer Segmenation on RFM Sco'!J942,'RF Mapping'!$A$1:$B$26,2,0)</f>
        <v>Hibernating</v>
      </c>
    </row>
    <row r="943" ht="15.75" customHeight="1">
      <c r="A943" s="5">
        <v>14438.0</v>
      </c>
      <c r="B943" s="5" t="str">
        <f>VLOOKUP(A943,'Customer Details'!$A$1:$B$3264,2,0)</f>
        <v>United Kingdom</v>
      </c>
      <c r="C943" s="5">
        <f>DATEDIF('Customer Segmenation on RFM Sco'!C943,$N$1,"d")</f>
        <v>432</v>
      </c>
      <c r="D943" s="5">
        <v>3.0</v>
      </c>
      <c r="E943" s="16">
        <v>92.7</v>
      </c>
      <c r="F943" s="5">
        <f>VLOOKUP(C943,'Customer Segmenation on RFM Sco'!$P$4:$Q$8,2,1)</f>
        <v>3</v>
      </c>
      <c r="G943" s="5">
        <f>VLOOKUP(D943,'Customer Segmenation on RFM Sco'!$P$11:$Q$15,2,1)</f>
        <v>4</v>
      </c>
      <c r="H943" s="5">
        <f>VLOOKUP(E943,'Customer Segmenation on RFM Sco'!$P$18:$Q$22,2,1)</f>
        <v>4</v>
      </c>
      <c r="I943" s="5" t="str">
        <f t="shared" si="1"/>
        <v>344</v>
      </c>
      <c r="J943" s="5" t="str">
        <f>VLOOKUP('Customer Segmenation on RFM Sco'!J943,'RF Mapping'!$A$1:$B$26,2,0)</f>
        <v>Loyal Customers</v>
      </c>
    </row>
    <row r="944" ht="15.75" customHeight="1">
      <c r="A944" s="5">
        <v>14440.0</v>
      </c>
      <c r="B944" s="5" t="str">
        <f>VLOOKUP(A944,'Customer Details'!$A$1:$B$3264,2,0)</f>
        <v>India</v>
      </c>
      <c r="C944" s="5">
        <f>DATEDIF('Customer Segmenation on RFM Sco'!C944,$N$1,"d")</f>
        <v>362</v>
      </c>
      <c r="D944" s="5">
        <v>1.0</v>
      </c>
      <c r="E944" s="16">
        <v>9.95</v>
      </c>
      <c r="F944" s="5">
        <f>VLOOKUP(C944,'Customer Segmenation on RFM Sco'!$P$4:$Q$8,2,1)</f>
        <v>5</v>
      </c>
      <c r="G944" s="5">
        <f>VLOOKUP(D944,'Customer Segmenation on RFM Sco'!$P$11:$Q$15,2,1)</f>
        <v>2</v>
      </c>
      <c r="H944" s="5">
        <f>VLOOKUP(E944,'Customer Segmenation on RFM Sco'!$P$18:$Q$22,2,1)</f>
        <v>1</v>
      </c>
      <c r="I944" s="5" t="str">
        <f t="shared" si="1"/>
        <v>521</v>
      </c>
      <c r="J944" s="5" t="str">
        <f>VLOOKUP('Customer Segmenation on RFM Sco'!J944,'RF Mapping'!$A$1:$B$26,2,0)</f>
        <v>Potential Loyalists</v>
      </c>
    </row>
    <row r="945" ht="15.75" customHeight="1">
      <c r="A945" s="5">
        <v>14441.0</v>
      </c>
      <c r="B945" s="5" t="str">
        <f>VLOOKUP(A945,'Customer Details'!$A$1:$B$3264,2,0)</f>
        <v>China</v>
      </c>
      <c r="C945" s="5">
        <f>DATEDIF('Customer Segmenation on RFM Sco'!C945,$N$1,"d")</f>
        <v>434</v>
      </c>
      <c r="D945" s="5">
        <v>1.0</v>
      </c>
      <c r="E945" s="16">
        <v>12.84</v>
      </c>
      <c r="F945" s="5">
        <f>VLOOKUP(C945,'Customer Segmenation on RFM Sco'!$P$4:$Q$8,2,1)</f>
        <v>3</v>
      </c>
      <c r="G945" s="5">
        <f>VLOOKUP(D945,'Customer Segmenation on RFM Sco'!$P$11:$Q$15,2,1)</f>
        <v>2</v>
      </c>
      <c r="H945" s="5">
        <f>VLOOKUP(E945,'Customer Segmenation on RFM Sco'!$P$18:$Q$22,2,1)</f>
        <v>1</v>
      </c>
      <c r="I945" s="5" t="str">
        <f t="shared" si="1"/>
        <v>321</v>
      </c>
      <c r="J945" s="5" t="str">
        <f>VLOOKUP('Customer Segmenation on RFM Sco'!J945,'RF Mapping'!$A$1:$B$26,2,0)</f>
        <v>About to Sleep</v>
      </c>
    </row>
    <row r="946" ht="15.75" customHeight="1">
      <c r="A946" s="5">
        <v>14443.0</v>
      </c>
      <c r="B946" s="5" t="str">
        <f>VLOOKUP(A946,'Customer Details'!$A$1:$B$3264,2,0)</f>
        <v>Australia</v>
      </c>
      <c r="C946" s="5">
        <f>DATEDIF('Customer Segmenation on RFM Sco'!C946,$N$1,"d")</f>
        <v>400</v>
      </c>
      <c r="D946" s="5">
        <v>3.0</v>
      </c>
      <c r="E946" s="16">
        <v>210.43</v>
      </c>
      <c r="F946" s="5">
        <f>VLOOKUP(C946,'Customer Segmenation on RFM Sco'!$P$4:$Q$8,2,1)</f>
        <v>4</v>
      </c>
      <c r="G946" s="5">
        <f>VLOOKUP(D946,'Customer Segmenation on RFM Sco'!$P$11:$Q$15,2,1)</f>
        <v>4</v>
      </c>
      <c r="H946" s="5">
        <f>VLOOKUP(E946,'Customer Segmenation on RFM Sco'!$P$18:$Q$22,2,1)</f>
        <v>4</v>
      </c>
      <c r="I946" s="5" t="str">
        <f t="shared" si="1"/>
        <v>444</v>
      </c>
      <c r="J946" s="5" t="str">
        <f>VLOOKUP('Customer Segmenation on RFM Sco'!J946,'RF Mapping'!$A$1:$B$26,2,0)</f>
        <v>Loyal Customers</v>
      </c>
    </row>
    <row r="947" ht="15.75" customHeight="1">
      <c r="A947" s="5">
        <v>14446.0</v>
      </c>
      <c r="B947" s="5" t="str">
        <f>VLOOKUP(A947,'Customer Details'!$A$1:$B$3264,2,0)</f>
        <v>China</v>
      </c>
      <c r="C947" s="5">
        <f>DATEDIF('Customer Segmenation on RFM Sco'!C947,$N$1,"d")</f>
        <v>380</v>
      </c>
      <c r="D947" s="5">
        <v>1.0</v>
      </c>
      <c r="E947" s="16">
        <v>2.5</v>
      </c>
      <c r="F947" s="5">
        <f>VLOOKUP(C947,'Customer Segmenation on RFM Sco'!$P$4:$Q$8,2,1)</f>
        <v>5</v>
      </c>
      <c r="G947" s="5">
        <f>VLOOKUP(D947,'Customer Segmenation on RFM Sco'!$P$11:$Q$15,2,1)</f>
        <v>2</v>
      </c>
      <c r="H947" s="5">
        <f>VLOOKUP(E947,'Customer Segmenation on RFM Sco'!$P$18:$Q$22,2,1)</f>
        <v>1</v>
      </c>
      <c r="I947" s="5" t="str">
        <f t="shared" si="1"/>
        <v>521</v>
      </c>
      <c r="J947" s="5" t="str">
        <f>VLOOKUP('Customer Segmenation on RFM Sco'!J947,'RF Mapping'!$A$1:$B$26,2,0)</f>
        <v>Potential Loyalists</v>
      </c>
    </row>
    <row r="948" ht="15.75" customHeight="1">
      <c r="A948" s="5">
        <v>14447.0</v>
      </c>
      <c r="B948" s="5" t="str">
        <f>VLOOKUP(A948,'Customer Details'!$A$1:$B$3264,2,0)</f>
        <v>USA</v>
      </c>
      <c r="C948" s="5">
        <f>DATEDIF('Customer Segmenation on RFM Sco'!C948,$N$1,"d")</f>
        <v>367</v>
      </c>
      <c r="D948" s="5">
        <v>1.0</v>
      </c>
      <c r="E948" s="16">
        <v>8.760000000000002</v>
      </c>
      <c r="F948" s="5">
        <f>VLOOKUP(C948,'Customer Segmenation on RFM Sco'!$P$4:$Q$8,2,1)</f>
        <v>5</v>
      </c>
      <c r="G948" s="5">
        <f>VLOOKUP(D948,'Customer Segmenation on RFM Sco'!$P$11:$Q$15,2,1)</f>
        <v>2</v>
      </c>
      <c r="H948" s="5">
        <f>VLOOKUP(E948,'Customer Segmenation on RFM Sco'!$P$18:$Q$22,2,1)</f>
        <v>1</v>
      </c>
      <c r="I948" s="5" t="str">
        <f t="shared" si="1"/>
        <v>521</v>
      </c>
      <c r="J948" s="5" t="str">
        <f>VLOOKUP('Customer Segmenation on RFM Sco'!J948,'RF Mapping'!$A$1:$B$26,2,0)</f>
        <v>Potential Loyalists</v>
      </c>
    </row>
    <row r="949" ht="15.75" customHeight="1">
      <c r="A949" s="5">
        <v>14448.0</v>
      </c>
      <c r="B949" s="5" t="str">
        <f>VLOOKUP(A949,'Customer Details'!$A$1:$B$3264,2,0)</f>
        <v>India</v>
      </c>
      <c r="C949" s="5">
        <f>DATEDIF('Customer Segmenation on RFM Sco'!C949,$N$1,"d")</f>
        <v>606</v>
      </c>
      <c r="D949" s="5">
        <v>1.0</v>
      </c>
      <c r="E949" s="16">
        <v>1.7399999999999998</v>
      </c>
      <c r="F949" s="5">
        <f>VLOOKUP(C949,'Customer Segmenation on RFM Sco'!$P$4:$Q$8,2,1)</f>
        <v>2</v>
      </c>
      <c r="G949" s="5">
        <f>VLOOKUP(D949,'Customer Segmenation on RFM Sco'!$P$11:$Q$15,2,1)</f>
        <v>2</v>
      </c>
      <c r="H949" s="5">
        <f>VLOOKUP(E949,'Customer Segmenation on RFM Sco'!$P$18:$Q$22,2,1)</f>
        <v>1</v>
      </c>
      <c r="I949" s="5" t="str">
        <f t="shared" si="1"/>
        <v>221</v>
      </c>
      <c r="J949" s="5" t="str">
        <f>VLOOKUP('Customer Segmenation on RFM Sco'!J949,'RF Mapping'!$A$1:$B$26,2,0)</f>
        <v>Hibernating</v>
      </c>
    </row>
    <row r="950" ht="15.75" customHeight="1">
      <c r="A950" s="5">
        <v>14449.0</v>
      </c>
      <c r="B950" s="5" t="str">
        <f>VLOOKUP(A950,'Customer Details'!$A$1:$B$3264,2,0)</f>
        <v>India</v>
      </c>
      <c r="C950" s="5">
        <f>DATEDIF('Customer Segmenation on RFM Sco'!C950,$N$1,"d")</f>
        <v>538</v>
      </c>
      <c r="D950" s="5">
        <v>1.0</v>
      </c>
      <c r="E950" s="16">
        <v>6.300000000000001</v>
      </c>
      <c r="F950" s="5">
        <f>VLOOKUP(C950,'Customer Segmenation on RFM Sco'!$P$4:$Q$8,2,1)</f>
        <v>3</v>
      </c>
      <c r="G950" s="5">
        <f>VLOOKUP(D950,'Customer Segmenation on RFM Sco'!$P$11:$Q$15,2,1)</f>
        <v>2</v>
      </c>
      <c r="H950" s="5">
        <f>VLOOKUP(E950,'Customer Segmenation on RFM Sco'!$P$18:$Q$22,2,1)</f>
        <v>1</v>
      </c>
      <c r="I950" s="5" t="str">
        <f t="shared" si="1"/>
        <v>321</v>
      </c>
      <c r="J950" s="5" t="str">
        <f>VLOOKUP('Customer Segmenation on RFM Sco'!J950,'RF Mapping'!$A$1:$B$26,2,0)</f>
        <v>About to Sleep</v>
      </c>
    </row>
    <row r="951" ht="15.75" customHeight="1">
      <c r="A951" s="5">
        <v>14450.0</v>
      </c>
      <c r="B951" s="5" t="str">
        <f>VLOOKUP(A951,'Customer Details'!$A$1:$B$3264,2,0)</f>
        <v>United Kingdom</v>
      </c>
      <c r="C951" s="5">
        <f>DATEDIF('Customer Segmenation on RFM Sco'!C951,$N$1,"d")</f>
        <v>436</v>
      </c>
      <c r="D951" s="5">
        <v>2.0</v>
      </c>
      <c r="E951" s="16">
        <v>30.700000000000003</v>
      </c>
      <c r="F951" s="5">
        <f>VLOOKUP(C951,'Customer Segmenation on RFM Sco'!$P$4:$Q$8,2,1)</f>
        <v>3</v>
      </c>
      <c r="G951" s="5">
        <f>VLOOKUP(D951,'Customer Segmenation on RFM Sco'!$P$11:$Q$15,2,1)</f>
        <v>3</v>
      </c>
      <c r="H951" s="5">
        <f>VLOOKUP(E951,'Customer Segmenation on RFM Sco'!$P$18:$Q$22,2,1)</f>
        <v>2</v>
      </c>
      <c r="I951" s="5" t="str">
        <f t="shared" si="1"/>
        <v>332</v>
      </c>
      <c r="J951" s="5" t="str">
        <f>VLOOKUP('Customer Segmenation on RFM Sco'!J951,'RF Mapping'!$A$1:$B$26,2,0)</f>
        <v>Need Attention</v>
      </c>
    </row>
    <row r="952" ht="15.75" customHeight="1">
      <c r="A952" s="5">
        <v>14451.0</v>
      </c>
      <c r="B952" s="5" t="str">
        <f>VLOOKUP(A952,'Customer Details'!$A$1:$B$3264,2,0)</f>
        <v>India</v>
      </c>
      <c r="C952" s="5">
        <f>DATEDIF('Customer Segmenation on RFM Sco'!C952,$N$1,"d")</f>
        <v>373</v>
      </c>
      <c r="D952" s="5">
        <v>4.0</v>
      </c>
      <c r="E952" s="16">
        <v>25.96</v>
      </c>
      <c r="F952" s="5">
        <f>VLOOKUP(C952,'Customer Segmenation on RFM Sco'!$P$4:$Q$8,2,1)</f>
        <v>5</v>
      </c>
      <c r="G952" s="5">
        <f>VLOOKUP(D952,'Customer Segmenation on RFM Sco'!$P$11:$Q$15,2,1)</f>
        <v>4</v>
      </c>
      <c r="H952" s="5">
        <f>VLOOKUP(E952,'Customer Segmenation on RFM Sco'!$P$18:$Q$22,2,1)</f>
        <v>2</v>
      </c>
      <c r="I952" s="5" t="str">
        <f t="shared" si="1"/>
        <v>542</v>
      </c>
      <c r="J952" s="5" t="str">
        <f>VLOOKUP('Customer Segmenation on RFM Sco'!J952,'RF Mapping'!$A$1:$B$26,2,0)</f>
        <v>Champions</v>
      </c>
    </row>
    <row r="953" ht="15.75" customHeight="1">
      <c r="A953" s="5">
        <v>14452.0</v>
      </c>
      <c r="B953" s="5" t="str">
        <f>VLOOKUP(A953,'Customer Details'!$A$1:$B$3264,2,0)</f>
        <v>United Kingdom</v>
      </c>
      <c r="C953" s="5">
        <f>DATEDIF('Customer Segmenation on RFM Sco'!C953,$N$1,"d")</f>
        <v>451</v>
      </c>
      <c r="D953" s="5">
        <v>1.0</v>
      </c>
      <c r="E953" s="16">
        <v>18.9</v>
      </c>
      <c r="F953" s="5">
        <f>VLOOKUP(C953,'Customer Segmenation on RFM Sco'!$P$4:$Q$8,2,1)</f>
        <v>3</v>
      </c>
      <c r="G953" s="5">
        <f>VLOOKUP(D953,'Customer Segmenation on RFM Sco'!$P$11:$Q$15,2,1)</f>
        <v>2</v>
      </c>
      <c r="H953" s="5">
        <f>VLOOKUP(E953,'Customer Segmenation on RFM Sco'!$P$18:$Q$22,2,1)</f>
        <v>2</v>
      </c>
      <c r="I953" s="5" t="str">
        <f t="shared" si="1"/>
        <v>322</v>
      </c>
      <c r="J953" s="5" t="str">
        <f>VLOOKUP('Customer Segmenation on RFM Sco'!J953,'RF Mapping'!$A$1:$B$26,2,0)</f>
        <v>About to Sleep</v>
      </c>
    </row>
    <row r="954" ht="15.75" customHeight="1">
      <c r="A954" s="5">
        <v>14453.0</v>
      </c>
      <c r="B954" s="5" t="str">
        <f>VLOOKUP(A954,'Customer Details'!$A$1:$B$3264,2,0)</f>
        <v>India</v>
      </c>
      <c r="C954" s="5">
        <f>DATEDIF('Customer Segmenation on RFM Sco'!C954,$N$1,"d")</f>
        <v>369</v>
      </c>
      <c r="D954" s="5">
        <v>1.0</v>
      </c>
      <c r="E954" s="16">
        <v>1.95</v>
      </c>
      <c r="F954" s="5">
        <f>VLOOKUP(C954,'Customer Segmenation on RFM Sco'!$P$4:$Q$8,2,1)</f>
        <v>5</v>
      </c>
      <c r="G954" s="5">
        <f>VLOOKUP(D954,'Customer Segmenation on RFM Sco'!$P$11:$Q$15,2,1)</f>
        <v>2</v>
      </c>
      <c r="H954" s="5">
        <f>VLOOKUP(E954,'Customer Segmenation on RFM Sco'!$P$18:$Q$22,2,1)</f>
        <v>1</v>
      </c>
      <c r="I954" s="5" t="str">
        <f t="shared" si="1"/>
        <v>521</v>
      </c>
      <c r="J954" s="5" t="str">
        <f>VLOOKUP('Customer Segmenation on RFM Sco'!J954,'RF Mapping'!$A$1:$B$26,2,0)</f>
        <v>Potential Loyalists</v>
      </c>
    </row>
    <row r="955" ht="15.75" customHeight="1">
      <c r="A955" s="5">
        <v>14456.0</v>
      </c>
      <c r="B955" s="5" t="str">
        <f>VLOOKUP(A955,'Customer Details'!$A$1:$B$3264,2,0)</f>
        <v>USA</v>
      </c>
      <c r="C955" s="5">
        <f>DATEDIF('Customer Segmenation on RFM Sco'!C955,$N$1,"d")</f>
        <v>422</v>
      </c>
      <c r="D955" s="5">
        <v>1.0</v>
      </c>
      <c r="E955" s="16">
        <v>11.9</v>
      </c>
      <c r="F955" s="5">
        <f>VLOOKUP(C955,'Customer Segmenation on RFM Sco'!$P$4:$Q$8,2,1)</f>
        <v>4</v>
      </c>
      <c r="G955" s="5">
        <f>VLOOKUP(D955,'Customer Segmenation on RFM Sco'!$P$11:$Q$15,2,1)</f>
        <v>2</v>
      </c>
      <c r="H955" s="5">
        <f>VLOOKUP(E955,'Customer Segmenation on RFM Sco'!$P$18:$Q$22,2,1)</f>
        <v>1</v>
      </c>
      <c r="I955" s="5" t="str">
        <f t="shared" si="1"/>
        <v>421</v>
      </c>
      <c r="J955" s="5" t="str">
        <f>VLOOKUP('Customer Segmenation on RFM Sco'!J955,'RF Mapping'!$A$1:$B$26,2,0)</f>
        <v>Potential Loyalists</v>
      </c>
    </row>
    <row r="956" ht="15.75" customHeight="1">
      <c r="A956" s="5">
        <v>14459.0</v>
      </c>
      <c r="B956" s="5" t="str">
        <f>VLOOKUP(A956,'Customer Details'!$A$1:$B$3264,2,0)</f>
        <v>India</v>
      </c>
      <c r="C956" s="5">
        <f>DATEDIF('Customer Segmenation on RFM Sco'!C956,$N$1,"d")</f>
        <v>390</v>
      </c>
      <c r="D956" s="5">
        <v>2.0</v>
      </c>
      <c r="E956" s="16">
        <v>19.55</v>
      </c>
      <c r="F956" s="5">
        <f>VLOOKUP(C956,'Customer Segmenation on RFM Sco'!$P$4:$Q$8,2,1)</f>
        <v>4</v>
      </c>
      <c r="G956" s="5">
        <f>VLOOKUP(D956,'Customer Segmenation on RFM Sco'!$P$11:$Q$15,2,1)</f>
        <v>3</v>
      </c>
      <c r="H956" s="5">
        <f>VLOOKUP(E956,'Customer Segmenation on RFM Sco'!$P$18:$Q$22,2,1)</f>
        <v>2</v>
      </c>
      <c r="I956" s="5" t="str">
        <f t="shared" si="1"/>
        <v>432</v>
      </c>
      <c r="J956" s="5" t="str">
        <f>VLOOKUP('Customer Segmenation on RFM Sco'!J956,'RF Mapping'!$A$1:$B$26,2,0)</f>
        <v>Potential Loyalists</v>
      </c>
    </row>
    <row r="957" ht="15.75" customHeight="1">
      <c r="A957" s="5">
        <v>14460.0</v>
      </c>
      <c r="B957" s="5" t="str">
        <f>VLOOKUP(A957,'Customer Details'!$A$1:$B$3264,2,0)</f>
        <v>India</v>
      </c>
      <c r="C957" s="5">
        <f>DATEDIF('Customer Segmenation on RFM Sco'!C957,$N$1,"d")</f>
        <v>392</v>
      </c>
      <c r="D957" s="5">
        <v>1.0</v>
      </c>
      <c r="E957" s="16">
        <v>4.16</v>
      </c>
      <c r="F957" s="5">
        <f>VLOOKUP(C957,'Customer Segmenation on RFM Sco'!$P$4:$Q$8,2,1)</f>
        <v>4</v>
      </c>
      <c r="G957" s="5">
        <f>VLOOKUP(D957,'Customer Segmenation on RFM Sco'!$P$11:$Q$15,2,1)</f>
        <v>2</v>
      </c>
      <c r="H957" s="5">
        <f>VLOOKUP(E957,'Customer Segmenation on RFM Sco'!$P$18:$Q$22,2,1)</f>
        <v>1</v>
      </c>
      <c r="I957" s="5" t="str">
        <f t="shared" si="1"/>
        <v>421</v>
      </c>
      <c r="J957" s="5" t="str">
        <f>VLOOKUP('Customer Segmenation on RFM Sco'!J957,'RF Mapping'!$A$1:$B$26,2,0)</f>
        <v>Potential Loyalists</v>
      </c>
    </row>
    <row r="958" ht="15.75" customHeight="1">
      <c r="A958" s="5">
        <v>14461.0</v>
      </c>
      <c r="B958" s="5" t="str">
        <f>VLOOKUP(A958,'Customer Details'!$A$1:$B$3264,2,0)</f>
        <v>China</v>
      </c>
      <c r="C958" s="5">
        <f>DATEDIF('Customer Segmenation on RFM Sco'!C958,$N$1,"d")</f>
        <v>548</v>
      </c>
      <c r="D958" s="5">
        <v>2.0</v>
      </c>
      <c r="E958" s="16">
        <v>27.55</v>
      </c>
      <c r="F958" s="5">
        <f>VLOOKUP(C958,'Customer Segmenation on RFM Sco'!$P$4:$Q$8,2,1)</f>
        <v>2</v>
      </c>
      <c r="G958" s="5">
        <f>VLOOKUP(D958,'Customer Segmenation on RFM Sco'!$P$11:$Q$15,2,1)</f>
        <v>3</v>
      </c>
      <c r="H958" s="5">
        <f>VLOOKUP(E958,'Customer Segmenation on RFM Sco'!$P$18:$Q$22,2,1)</f>
        <v>2</v>
      </c>
      <c r="I958" s="5" t="str">
        <f t="shared" si="1"/>
        <v>232</v>
      </c>
      <c r="J958" s="5" t="str">
        <f>VLOOKUP('Customer Segmenation on RFM Sco'!J958,'RF Mapping'!$A$1:$B$26,2,0)</f>
        <v>At Risk</v>
      </c>
    </row>
    <row r="959" ht="15.75" customHeight="1">
      <c r="A959" s="5">
        <v>14462.0</v>
      </c>
      <c r="B959" s="5" t="str">
        <f>VLOOKUP(A959,'Customer Details'!$A$1:$B$3264,2,0)</f>
        <v>Australia</v>
      </c>
      <c r="C959" s="5">
        <f>DATEDIF('Customer Segmenation on RFM Sco'!C959,$N$1,"d")</f>
        <v>588</v>
      </c>
      <c r="D959" s="5">
        <v>4.0</v>
      </c>
      <c r="E959" s="16">
        <v>71.85000000000001</v>
      </c>
      <c r="F959" s="5">
        <f>VLOOKUP(C959,'Customer Segmenation on RFM Sco'!$P$4:$Q$8,2,1)</f>
        <v>2</v>
      </c>
      <c r="G959" s="5">
        <f>VLOOKUP(D959,'Customer Segmenation on RFM Sco'!$P$11:$Q$15,2,1)</f>
        <v>4</v>
      </c>
      <c r="H959" s="5">
        <f>VLOOKUP(E959,'Customer Segmenation on RFM Sco'!$P$18:$Q$22,2,1)</f>
        <v>3</v>
      </c>
      <c r="I959" s="5" t="str">
        <f t="shared" si="1"/>
        <v>243</v>
      </c>
      <c r="J959" s="5" t="str">
        <f>VLOOKUP('Customer Segmenation on RFM Sco'!J959,'RF Mapping'!$A$1:$B$26,2,0)</f>
        <v>At Risk</v>
      </c>
    </row>
    <row r="960" ht="15.75" customHeight="1">
      <c r="A960" s="5">
        <v>14463.0</v>
      </c>
      <c r="B960" s="5" t="str">
        <f>VLOOKUP(A960,'Customer Details'!$A$1:$B$3264,2,0)</f>
        <v>Australia</v>
      </c>
      <c r="C960" s="5">
        <f>DATEDIF('Customer Segmenation on RFM Sco'!C960,$N$1,"d")</f>
        <v>374</v>
      </c>
      <c r="D960" s="5">
        <v>2.0</v>
      </c>
      <c r="E960" s="16">
        <v>24.15</v>
      </c>
      <c r="F960" s="5">
        <f>VLOOKUP(C960,'Customer Segmenation on RFM Sco'!$P$4:$Q$8,2,1)</f>
        <v>5</v>
      </c>
      <c r="G960" s="5">
        <f>VLOOKUP(D960,'Customer Segmenation on RFM Sco'!$P$11:$Q$15,2,1)</f>
        <v>3</v>
      </c>
      <c r="H960" s="5">
        <f>VLOOKUP(E960,'Customer Segmenation on RFM Sco'!$P$18:$Q$22,2,1)</f>
        <v>2</v>
      </c>
      <c r="I960" s="5" t="str">
        <f t="shared" si="1"/>
        <v>532</v>
      </c>
      <c r="J960" s="5" t="str">
        <f>VLOOKUP('Customer Segmenation on RFM Sco'!J960,'RF Mapping'!$A$1:$B$26,2,0)</f>
        <v>Potential Loyalists</v>
      </c>
    </row>
    <row r="961" ht="15.75" customHeight="1">
      <c r="A961" s="5">
        <v>14465.0</v>
      </c>
      <c r="B961" s="5" t="str">
        <f>VLOOKUP(A961,'Customer Details'!$A$1:$B$3264,2,0)</f>
        <v>India</v>
      </c>
      <c r="C961" s="5">
        <f>DATEDIF('Customer Segmenation on RFM Sco'!C961,$N$1,"d")</f>
        <v>550</v>
      </c>
      <c r="D961" s="5">
        <v>2.0</v>
      </c>
      <c r="E961" s="16">
        <v>11.52</v>
      </c>
      <c r="F961" s="5">
        <f>VLOOKUP(C961,'Customer Segmenation on RFM Sco'!$P$4:$Q$8,2,1)</f>
        <v>2</v>
      </c>
      <c r="G961" s="5">
        <f>VLOOKUP(D961,'Customer Segmenation on RFM Sco'!$P$11:$Q$15,2,1)</f>
        <v>3</v>
      </c>
      <c r="H961" s="5">
        <f>VLOOKUP(E961,'Customer Segmenation on RFM Sco'!$P$18:$Q$22,2,1)</f>
        <v>1</v>
      </c>
      <c r="I961" s="5" t="str">
        <f t="shared" si="1"/>
        <v>231</v>
      </c>
      <c r="J961" s="5" t="str">
        <f>VLOOKUP('Customer Segmenation on RFM Sco'!J961,'RF Mapping'!$A$1:$B$26,2,0)</f>
        <v>At Risk</v>
      </c>
    </row>
    <row r="962" ht="15.75" customHeight="1">
      <c r="A962" s="5">
        <v>14466.0</v>
      </c>
      <c r="B962" s="5" t="str">
        <f>VLOOKUP(A962,'Customer Details'!$A$1:$B$3264,2,0)</f>
        <v>USA</v>
      </c>
      <c r="C962" s="5">
        <f>DATEDIF('Customer Segmenation on RFM Sco'!C962,$N$1,"d")</f>
        <v>370</v>
      </c>
      <c r="D962" s="5">
        <v>2.0</v>
      </c>
      <c r="E962" s="16">
        <v>163.2</v>
      </c>
      <c r="F962" s="5">
        <f>VLOOKUP(C962,'Customer Segmenation on RFM Sco'!$P$4:$Q$8,2,1)</f>
        <v>5</v>
      </c>
      <c r="G962" s="5">
        <f>VLOOKUP(D962,'Customer Segmenation on RFM Sco'!$P$11:$Q$15,2,1)</f>
        <v>3</v>
      </c>
      <c r="H962" s="5">
        <f>VLOOKUP(E962,'Customer Segmenation on RFM Sco'!$P$18:$Q$22,2,1)</f>
        <v>4</v>
      </c>
      <c r="I962" s="5" t="str">
        <f t="shared" si="1"/>
        <v>534</v>
      </c>
      <c r="J962" s="5" t="str">
        <f>VLOOKUP('Customer Segmenation on RFM Sco'!J962,'RF Mapping'!$A$1:$B$26,2,0)</f>
        <v>Potential Loyalists</v>
      </c>
    </row>
    <row r="963" ht="15.75" customHeight="1">
      <c r="A963" s="5">
        <v>14467.0</v>
      </c>
      <c r="B963" s="5" t="str">
        <f>VLOOKUP(A963,'Customer Details'!$A$1:$B$3264,2,0)</f>
        <v>China</v>
      </c>
      <c r="C963" s="5">
        <f>DATEDIF('Customer Segmenation on RFM Sco'!C963,$N$1,"d")</f>
        <v>563</v>
      </c>
      <c r="D963" s="5">
        <v>1.0</v>
      </c>
      <c r="E963" s="16">
        <v>31.7</v>
      </c>
      <c r="F963" s="5">
        <f>VLOOKUP(C963,'Customer Segmenation on RFM Sco'!$P$4:$Q$8,2,1)</f>
        <v>2</v>
      </c>
      <c r="G963" s="5">
        <f>VLOOKUP(D963,'Customer Segmenation on RFM Sco'!$P$11:$Q$15,2,1)</f>
        <v>2</v>
      </c>
      <c r="H963" s="5">
        <f>VLOOKUP(E963,'Customer Segmenation on RFM Sco'!$P$18:$Q$22,2,1)</f>
        <v>2</v>
      </c>
      <c r="I963" s="5" t="str">
        <f t="shared" si="1"/>
        <v>222</v>
      </c>
      <c r="J963" s="5" t="str">
        <f>VLOOKUP('Customer Segmenation on RFM Sco'!J963,'RF Mapping'!$A$1:$B$26,2,0)</f>
        <v>Hibernating</v>
      </c>
    </row>
    <row r="964" ht="15.75" customHeight="1">
      <c r="A964" s="5">
        <v>14470.0</v>
      </c>
      <c r="B964" s="5" t="str">
        <f>VLOOKUP(A964,'Customer Details'!$A$1:$B$3264,2,0)</f>
        <v>India</v>
      </c>
      <c r="C964" s="5">
        <f>DATEDIF('Customer Segmenation on RFM Sco'!C964,$N$1,"d")</f>
        <v>393</v>
      </c>
      <c r="D964" s="5">
        <v>2.0</v>
      </c>
      <c r="E964" s="16">
        <v>23.380000000000003</v>
      </c>
      <c r="F964" s="5">
        <f>VLOOKUP(C964,'Customer Segmenation on RFM Sco'!$P$4:$Q$8,2,1)</f>
        <v>4</v>
      </c>
      <c r="G964" s="5">
        <f>VLOOKUP(D964,'Customer Segmenation on RFM Sco'!$P$11:$Q$15,2,1)</f>
        <v>3</v>
      </c>
      <c r="H964" s="5">
        <f>VLOOKUP(E964,'Customer Segmenation on RFM Sco'!$P$18:$Q$22,2,1)</f>
        <v>2</v>
      </c>
      <c r="I964" s="5" t="str">
        <f t="shared" si="1"/>
        <v>432</v>
      </c>
      <c r="J964" s="5" t="str">
        <f>VLOOKUP('Customer Segmenation on RFM Sco'!J964,'RF Mapping'!$A$1:$B$26,2,0)</f>
        <v>Potential Loyalists</v>
      </c>
    </row>
    <row r="965" ht="15.75" customHeight="1">
      <c r="A965" s="5">
        <v>14472.0</v>
      </c>
      <c r="B965" s="5" t="str">
        <f>VLOOKUP(A965,'Customer Details'!$A$1:$B$3264,2,0)</f>
        <v>Australia</v>
      </c>
      <c r="C965" s="5">
        <f>DATEDIF('Customer Segmenation on RFM Sco'!C965,$N$1,"d")</f>
        <v>531</v>
      </c>
      <c r="D965" s="5">
        <v>1.0</v>
      </c>
      <c r="E965" s="16">
        <v>46.8</v>
      </c>
      <c r="F965" s="5">
        <f>VLOOKUP(C965,'Customer Segmenation on RFM Sco'!$P$4:$Q$8,2,1)</f>
        <v>3</v>
      </c>
      <c r="G965" s="5">
        <f>VLOOKUP(D965,'Customer Segmenation on RFM Sco'!$P$11:$Q$15,2,1)</f>
        <v>2</v>
      </c>
      <c r="H965" s="5">
        <f>VLOOKUP(E965,'Customer Segmenation on RFM Sco'!$P$18:$Q$22,2,1)</f>
        <v>3</v>
      </c>
      <c r="I965" s="5" t="str">
        <f t="shared" si="1"/>
        <v>323</v>
      </c>
      <c r="J965" s="5" t="str">
        <f>VLOOKUP('Customer Segmenation on RFM Sco'!J965,'RF Mapping'!$A$1:$B$26,2,0)</f>
        <v>About to Sleep</v>
      </c>
    </row>
    <row r="966" ht="15.75" customHeight="1">
      <c r="A966" s="5">
        <v>14474.0</v>
      </c>
      <c r="B966" s="5" t="str">
        <f>VLOOKUP(A966,'Customer Details'!$A$1:$B$3264,2,0)</f>
        <v>China</v>
      </c>
      <c r="C966" s="5">
        <f>DATEDIF('Customer Segmenation on RFM Sco'!C966,$N$1,"d")</f>
        <v>523</v>
      </c>
      <c r="D966" s="5">
        <v>2.0</v>
      </c>
      <c r="E966" s="16">
        <v>25.2</v>
      </c>
      <c r="F966" s="5">
        <f>VLOOKUP(C966,'Customer Segmenation on RFM Sco'!$P$4:$Q$8,2,1)</f>
        <v>3</v>
      </c>
      <c r="G966" s="5">
        <f>VLOOKUP(D966,'Customer Segmenation on RFM Sco'!$P$11:$Q$15,2,1)</f>
        <v>3</v>
      </c>
      <c r="H966" s="5">
        <f>VLOOKUP(E966,'Customer Segmenation on RFM Sco'!$P$18:$Q$22,2,1)</f>
        <v>2</v>
      </c>
      <c r="I966" s="5" t="str">
        <f t="shared" si="1"/>
        <v>332</v>
      </c>
      <c r="J966" s="5" t="str">
        <f>VLOOKUP('Customer Segmenation on RFM Sco'!J966,'RF Mapping'!$A$1:$B$26,2,0)</f>
        <v>Need Attention</v>
      </c>
    </row>
    <row r="967" ht="15.75" customHeight="1">
      <c r="A967" s="5">
        <v>14475.0</v>
      </c>
      <c r="B967" s="5" t="str">
        <f>VLOOKUP(A967,'Customer Details'!$A$1:$B$3264,2,0)</f>
        <v>Australia</v>
      </c>
      <c r="C967" s="5">
        <f>DATEDIF('Customer Segmenation on RFM Sco'!C967,$N$1,"d")</f>
        <v>401</v>
      </c>
      <c r="D967" s="5">
        <v>1.0</v>
      </c>
      <c r="E967" s="16">
        <v>24.3</v>
      </c>
      <c r="F967" s="5">
        <f>VLOOKUP(C967,'Customer Segmenation on RFM Sco'!$P$4:$Q$8,2,1)</f>
        <v>4</v>
      </c>
      <c r="G967" s="5">
        <f>VLOOKUP(D967,'Customer Segmenation on RFM Sco'!$P$11:$Q$15,2,1)</f>
        <v>2</v>
      </c>
      <c r="H967" s="5">
        <f>VLOOKUP(E967,'Customer Segmenation on RFM Sco'!$P$18:$Q$22,2,1)</f>
        <v>2</v>
      </c>
      <c r="I967" s="5" t="str">
        <f t="shared" si="1"/>
        <v>422</v>
      </c>
      <c r="J967" s="5" t="str">
        <f>VLOOKUP('Customer Segmenation on RFM Sco'!J967,'RF Mapping'!$A$1:$B$26,2,0)</f>
        <v>Potential Loyalists</v>
      </c>
    </row>
    <row r="968" ht="15.75" customHeight="1">
      <c r="A968" s="5">
        <v>14476.0</v>
      </c>
      <c r="B968" s="5" t="str">
        <f>VLOOKUP(A968,'Customer Details'!$A$1:$B$3264,2,0)</f>
        <v>United Kingdom</v>
      </c>
      <c r="C968" s="5">
        <f>DATEDIF('Customer Segmenation on RFM Sco'!C968,$N$1,"d")</f>
        <v>467</v>
      </c>
      <c r="D968" s="5">
        <v>3.0</v>
      </c>
      <c r="E968" s="16">
        <v>70.5</v>
      </c>
      <c r="F968" s="5">
        <f>VLOOKUP(C968,'Customer Segmenation on RFM Sco'!$P$4:$Q$8,2,1)</f>
        <v>3</v>
      </c>
      <c r="G968" s="5">
        <f>VLOOKUP(D968,'Customer Segmenation on RFM Sco'!$P$11:$Q$15,2,1)</f>
        <v>4</v>
      </c>
      <c r="H968" s="5">
        <f>VLOOKUP(E968,'Customer Segmenation on RFM Sco'!$P$18:$Q$22,2,1)</f>
        <v>3</v>
      </c>
      <c r="I968" s="5" t="str">
        <f t="shared" si="1"/>
        <v>343</v>
      </c>
      <c r="J968" s="5" t="str">
        <f>VLOOKUP('Customer Segmenation on RFM Sco'!J968,'RF Mapping'!$A$1:$B$26,2,0)</f>
        <v>Loyal Customers</v>
      </c>
    </row>
    <row r="969" ht="15.75" customHeight="1">
      <c r="A969" s="5">
        <v>14477.0</v>
      </c>
      <c r="B969" s="5" t="str">
        <f>VLOOKUP(A969,'Customer Details'!$A$1:$B$3264,2,0)</f>
        <v>Australia</v>
      </c>
      <c r="C969" s="5">
        <f>DATEDIF('Customer Segmenation on RFM Sco'!C969,$N$1,"d")</f>
        <v>499</v>
      </c>
      <c r="D969" s="5">
        <v>1.0</v>
      </c>
      <c r="E969" s="16">
        <v>24.29</v>
      </c>
      <c r="F969" s="5">
        <f>VLOOKUP(C969,'Customer Segmenation on RFM Sco'!$P$4:$Q$8,2,1)</f>
        <v>3</v>
      </c>
      <c r="G969" s="5">
        <f>VLOOKUP(D969,'Customer Segmenation on RFM Sco'!$P$11:$Q$15,2,1)</f>
        <v>2</v>
      </c>
      <c r="H969" s="5">
        <f>VLOOKUP(E969,'Customer Segmenation on RFM Sco'!$P$18:$Q$22,2,1)</f>
        <v>2</v>
      </c>
      <c r="I969" s="5" t="str">
        <f t="shared" si="1"/>
        <v>322</v>
      </c>
      <c r="J969" s="5" t="str">
        <f>VLOOKUP('Customer Segmenation on RFM Sco'!J969,'RF Mapping'!$A$1:$B$26,2,0)</f>
        <v>About to Sleep</v>
      </c>
    </row>
    <row r="970" ht="15.75" customHeight="1">
      <c r="A970" s="5">
        <v>14479.0</v>
      </c>
      <c r="B970" s="5" t="str">
        <f>VLOOKUP(A970,'Customer Details'!$A$1:$B$3264,2,0)</f>
        <v>India</v>
      </c>
      <c r="C970" s="5">
        <f>DATEDIF('Customer Segmenation on RFM Sco'!C970,$N$1,"d")</f>
        <v>370</v>
      </c>
      <c r="D970" s="5">
        <v>25.0</v>
      </c>
      <c r="E970" s="16">
        <v>290.1199999999999</v>
      </c>
      <c r="F970" s="5">
        <f>VLOOKUP(C970,'Customer Segmenation on RFM Sco'!$P$4:$Q$8,2,1)</f>
        <v>5</v>
      </c>
      <c r="G970" s="5">
        <f>VLOOKUP(D970,'Customer Segmenation on RFM Sco'!$P$11:$Q$15,2,1)</f>
        <v>4</v>
      </c>
      <c r="H970" s="5">
        <f>VLOOKUP(E970,'Customer Segmenation on RFM Sco'!$P$18:$Q$22,2,1)</f>
        <v>4</v>
      </c>
      <c r="I970" s="5" t="str">
        <f t="shared" si="1"/>
        <v>544</v>
      </c>
      <c r="J970" s="5" t="str">
        <f>VLOOKUP('Customer Segmenation on RFM Sco'!J970,'RF Mapping'!$A$1:$B$26,2,0)</f>
        <v>Champions</v>
      </c>
    </row>
    <row r="971" ht="15.75" customHeight="1">
      <c r="A971" s="5">
        <v>14481.0</v>
      </c>
      <c r="B971" s="5" t="str">
        <f>VLOOKUP(A971,'Customer Details'!$A$1:$B$3264,2,0)</f>
        <v>Australia</v>
      </c>
      <c r="C971" s="5">
        <f>DATEDIF('Customer Segmenation on RFM Sco'!C971,$N$1,"d")</f>
        <v>405</v>
      </c>
      <c r="D971" s="5">
        <v>1.0</v>
      </c>
      <c r="E971" s="16">
        <v>33.04</v>
      </c>
      <c r="F971" s="5">
        <f>VLOOKUP(C971,'Customer Segmenation on RFM Sco'!$P$4:$Q$8,2,1)</f>
        <v>4</v>
      </c>
      <c r="G971" s="5">
        <f>VLOOKUP(D971,'Customer Segmenation on RFM Sco'!$P$11:$Q$15,2,1)</f>
        <v>2</v>
      </c>
      <c r="H971" s="5">
        <f>VLOOKUP(E971,'Customer Segmenation on RFM Sco'!$P$18:$Q$22,2,1)</f>
        <v>3</v>
      </c>
      <c r="I971" s="5" t="str">
        <f t="shared" si="1"/>
        <v>423</v>
      </c>
      <c r="J971" s="5" t="str">
        <f>VLOOKUP('Customer Segmenation on RFM Sco'!J971,'RF Mapping'!$A$1:$B$26,2,0)</f>
        <v>Potential Loyalists</v>
      </c>
    </row>
    <row r="972" ht="15.75" customHeight="1">
      <c r="A972" s="5">
        <v>14482.0</v>
      </c>
      <c r="B972" s="5" t="str">
        <f>VLOOKUP(A972,'Customer Details'!$A$1:$B$3264,2,0)</f>
        <v>China</v>
      </c>
      <c r="C972" s="5">
        <f>DATEDIF('Customer Segmenation on RFM Sco'!C972,$N$1,"d")</f>
        <v>380</v>
      </c>
      <c r="D972" s="5">
        <v>1.0</v>
      </c>
      <c r="E972" s="16">
        <v>6.41</v>
      </c>
      <c r="F972" s="5">
        <f>VLOOKUP(C972,'Customer Segmenation on RFM Sco'!$P$4:$Q$8,2,1)</f>
        <v>5</v>
      </c>
      <c r="G972" s="5">
        <f>VLOOKUP(D972,'Customer Segmenation on RFM Sco'!$P$11:$Q$15,2,1)</f>
        <v>2</v>
      </c>
      <c r="H972" s="5">
        <f>VLOOKUP(E972,'Customer Segmenation on RFM Sco'!$P$18:$Q$22,2,1)</f>
        <v>1</v>
      </c>
      <c r="I972" s="5" t="str">
        <f t="shared" si="1"/>
        <v>521</v>
      </c>
      <c r="J972" s="5" t="str">
        <f>VLOOKUP('Customer Segmenation on RFM Sco'!J972,'RF Mapping'!$A$1:$B$26,2,0)</f>
        <v>Potential Loyalists</v>
      </c>
    </row>
    <row r="973" ht="15.75" customHeight="1">
      <c r="A973" s="5">
        <v>14483.0</v>
      </c>
      <c r="B973" s="5" t="str">
        <f>VLOOKUP(A973,'Customer Details'!$A$1:$B$3264,2,0)</f>
        <v>United Kingdom</v>
      </c>
      <c r="C973" s="5">
        <f>DATEDIF('Customer Segmenation on RFM Sco'!C973,$N$1,"d")</f>
        <v>407</v>
      </c>
      <c r="D973" s="5">
        <v>2.0</v>
      </c>
      <c r="E973" s="16">
        <v>51.06</v>
      </c>
      <c r="F973" s="5">
        <f>VLOOKUP(C973,'Customer Segmenation on RFM Sco'!$P$4:$Q$8,2,1)</f>
        <v>4</v>
      </c>
      <c r="G973" s="5">
        <f>VLOOKUP(D973,'Customer Segmenation on RFM Sco'!$P$11:$Q$15,2,1)</f>
        <v>3</v>
      </c>
      <c r="H973" s="5">
        <f>VLOOKUP(E973,'Customer Segmenation on RFM Sco'!$P$18:$Q$22,2,1)</f>
        <v>3</v>
      </c>
      <c r="I973" s="5" t="str">
        <f t="shared" si="1"/>
        <v>433</v>
      </c>
      <c r="J973" s="5" t="str">
        <f>VLOOKUP('Customer Segmenation on RFM Sco'!J973,'RF Mapping'!$A$1:$B$26,2,0)</f>
        <v>Potential Loyalists</v>
      </c>
    </row>
    <row r="974" ht="15.75" customHeight="1">
      <c r="A974" s="5">
        <v>14485.0</v>
      </c>
      <c r="B974" s="5" t="str">
        <f>VLOOKUP(A974,'Customer Details'!$A$1:$B$3264,2,0)</f>
        <v>China</v>
      </c>
      <c r="C974" s="5">
        <f>DATEDIF('Customer Segmenation on RFM Sco'!C974,$N$1,"d")</f>
        <v>393</v>
      </c>
      <c r="D974" s="5">
        <v>3.0</v>
      </c>
      <c r="E974" s="16">
        <v>69.8</v>
      </c>
      <c r="F974" s="5">
        <f>VLOOKUP(C974,'Customer Segmenation on RFM Sco'!$P$4:$Q$8,2,1)</f>
        <v>4</v>
      </c>
      <c r="G974" s="5">
        <f>VLOOKUP(D974,'Customer Segmenation on RFM Sco'!$P$11:$Q$15,2,1)</f>
        <v>4</v>
      </c>
      <c r="H974" s="5">
        <f>VLOOKUP(E974,'Customer Segmenation on RFM Sco'!$P$18:$Q$22,2,1)</f>
        <v>3</v>
      </c>
      <c r="I974" s="5" t="str">
        <f t="shared" si="1"/>
        <v>443</v>
      </c>
      <c r="J974" s="5" t="str">
        <f>VLOOKUP('Customer Segmenation on RFM Sco'!J974,'RF Mapping'!$A$1:$B$26,2,0)</f>
        <v>Loyal Customers</v>
      </c>
    </row>
    <row r="975" ht="15.75" customHeight="1">
      <c r="A975" s="5">
        <v>14487.0</v>
      </c>
      <c r="B975" s="5" t="str">
        <f>VLOOKUP(A975,'Customer Details'!$A$1:$B$3264,2,0)</f>
        <v>United Kingdom</v>
      </c>
      <c r="C975" s="5">
        <f>DATEDIF('Customer Segmenation on RFM Sco'!C975,$N$1,"d")</f>
        <v>618</v>
      </c>
      <c r="D975" s="5">
        <v>1.0</v>
      </c>
      <c r="E975" s="16">
        <v>6.25</v>
      </c>
      <c r="F975" s="5">
        <f>VLOOKUP(C975,'Customer Segmenation on RFM Sco'!$P$4:$Q$8,2,1)</f>
        <v>2</v>
      </c>
      <c r="G975" s="5">
        <f>VLOOKUP(D975,'Customer Segmenation on RFM Sco'!$P$11:$Q$15,2,1)</f>
        <v>2</v>
      </c>
      <c r="H975" s="5">
        <f>VLOOKUP(E975,'Customer Segmenation on RFM Sco'!$P$18:$Q$22,2,1)</f>
        <v>1</v>
      </c>
      <c r="I975" s="5" t="str">
        <f t="shared" si="1"/>
        <v>221</v>
      </c>
      <c r="J975" s="5" t="str">
        <f>VLOOKUP('Customer Segmenation on RFM Sco'!J975,'RF Mapping'!$A$1:$B$26,2,0)</f>
        <v>Hibernating</v>
      </c>
    </row>
    <row r="976" ht="15.75" customHeight="1">
      <c r="A976" s="5">
        <v>14488.0</v>
      </c>
      <c r="B976" s="5" t="str">
        <f>VLOOKUP(A976,'Customer Details'!$A$1:$B$3264,2,0)</f>
        <v>India</v>
      </c>
      <c r="C976" s="5">
        <f>DATEDIF('Customer Segmenation on RFM Sco'!C976,$N$1,"d")</f>
        <v>362</v>
      </c>
      <c r="D976" s="5">
        <v>9.0</v>
      </c>
      <c r="E976" s="16">
        <v>81.14000000000001</v>
      </c>
      <c r="F976" s="5">
        <f>VLOOKUP(C976,'Customer Segmenation on RFM Sco'!$P$4:$Q$8,2,1)</f>
        <v>5</v>
      </c>
      <c r="G976" s="5">
        <f>VLOOKUP(D976,'Customer Segmenation on RFM Sco'!$P$11:$Q$15,2,1)</f>
        <v>4</v>
      </c>
      <c r="H976" s="5">
        <f>VLOOKUP(E976,'Customer Segmenation on RFM Sco'!$P$18:$Q$22,2,1)</f>
        <v>4</v>
      </c>
      <c r="I976" s="5" t="str">
        <f t="shared" si="1"/>
        <v>544</v>
      </c>
      <c r="J976" s="5" t="str">
        <f>VLOOKUP('Customer Segmenation on RFM Sco'!J976,'RF Mapping'!$A$1:$B$26,2,0)</f>
        <v>Champions</v>
      </c>
    </row>
    <row r="977" ht="15.75" customHeight="1">
      <c r="A977" s="5">
        <v>14489.0</v>
      </c>
      <c r="B977" s="5" t="str">
        <f>VLOOKUP(A977,'Customer Details'!$A$1:$B$3264,2,0)</f>
        <v>USA</v>
      </c>
      <c r="C977" s="5">
        <f>DATEDIF('Customer Segmenation on RFM Sco'!C977,$N$1,"d")</f>
        <v>366</v>
      </c>
      <c r="D977" s="5">
        <v>3.0</v>
      </c>
      <c r="E977" s="16">
        <v>31.35</v>
      </c>
      <c r="F977" s="5">
        <f>VLOOKUP(C977,'Customer Segmenation on RFM Sco'!$P$4:$Q$8,2,1)</f>
        <v>5</v>
      </c>
      <c r="G977" s="5">
        <f>VLOOKUP(D977,'Customer Segmenation on RFM Sco'!$P$11:$Q$15,2,1)</f>
        <v>4</v>
      </c>
      <c r="H977" s="5">
        <f>VLOOKUP(E977,'Customer Segmenation on RFM Sco'!$P$18:$Q$22,2,1)</f>
        <v>2</v>
      </c>
      <c r="I977" s="5" t="str">
        <f t="shared" si="1"/>
        <v>542</v>
      </c>
      <c r="J977" s="5" t="str">
        <f>VLOOKUP('Customer Segmenation on RFM Sco'!J977,'RF Mapping'!$A$1:$B$26,2,0)</f>
        <v>Champions</v>
      </c>
    </row>
    <row r="978" ht="15.75" customHeight="1">
      <c r="A978" s="5">
        <v>14491.0</v>
      </c>
      <c r="B978" s="5" t="str">
        <f>VLOOKUP(A978,'Customer Details'!$A$1:$B$3264,2,0)</f>
        <v>Australia</v>
      </c>
      <c r="C978" s="5">
        <f>DATEDIF('Customer Segmenation on RFM Sco'!C978,$N$1,"d")</f>
        <v>357</v>
      </c>
      <c r="D978" s="5">
        <v>7.0</v>
      </c>
      <c r="E978" s="16">
        <v>284.41</v>
      </c>
      <c r="F978" s="5">
        <f>VLOOKUP(C978,'Customer Segmenation on RFM Sco'!$P$4:$Q$8,2,1)</f>
        <v>5</v>
      </c>
      <c r="G978" s="5">
        <f>VLOOKUP(D978,'Customer Segmenation on RFM Sco'!$P$11:$Q$15,2,1)</f>
        <v>4</v>
      </c>
      <c r="H978" s="5">
        <f>VLOOKUP(E978,'Customer Segmenation on RFM Sco'!$P$18:$Q$22,2,1)</f>
        <v>4</v>
      </c>
      <c r="I978" s="5" t="str">
        <f t="shared" si="1"/>
        <v>544</v>
      </c>
      <c r="J978" s="5" t="str">
        <f>VLOOKUP('Customer Segmenation on RFM Sco'!J978,'RF Mapping'!$A$1:$B$26,2,0)</f>
        <v>Champions</v>
      </c>
    </row>
    <row r="979" ht="15.75" customHeight="1">
      <c r="A979" s="5">
        <v>14493.0</v>
      </c>
      <c r="B979" s="5" t="str">
        <f>VLOOKUP(A979,'Customer Details'!$A$1:$B$3264,2,0)</f>
        <v>USA</v>
      </c>
      <c r="C979" s="5">
        <f>DATEDIF('Customer Segmenation on RFM Sco'!C979,$N$1,"d")</f>
        <v>388</v>
      </c>
      <c r="D979" s="5">
        <v>1.0</v>
      </c>
      <c r="E979" s="16">
        <v>6.6</v>
      </c>
      <c r="F979" s="5">
        <f>VLOOKUP(C979,'Customer Segmenation on RFM Sco'!$P$4:$Q$8,2,1)</f>
        <v>4</v>
      </c>
      <c r="G979" s="5">
        <f>VLOOKUP(D979,'Customer Segmenation on RFM Sco'!$P$11:$Q$15,2,1)</f>
        <v>2</v>
      </c>
      <c r="H979" s="5">
        <f>VLOOKUP(E979,'Customer Segmenation on RFM Sco'!$P$18:$Q$22,2,1)</f>
        <v>1</v>
      </c>
      <c r="I979" s="5" t="str">
        <f t="shared" si="1"/>
        <v>421</v>
      </c>
      <c r="J979" s="5" t="str">
        <f>VLOOKUP('Customer Segmenation on RFM Sco'!J979,'RF Mapping'!$A$1:$B$26,2,0)</f>
        <v>Potential Loyalists</v>
      </c>
    </row>
    <row r="980" ht="15.75" customHeight="1">
      <c r="A980" s="5">
        <v>14495.0</v>
      </c>
      <c r="B980" s="5" t="str">
        <f>VLOOKUP(A980,'Customer Details'!$A$1:$B$3264,2,0)</f>
        <v>United Kingdom</v>
      </c>
      <c r="C980" s="5">
        <f>DATEDIF('Customer Segmenation on RFM Sco'!C980,$N$1,"d")</f>
        <v>435</v>
      </c>
      <c r="D980" s="5">
        <v>2.0</v>
      </c>
      <c r="E980" s="16">
        <v>30.2</v>
      </c>
      <c r="F980" s="5">
        <f>VLOOKUP(C980,'Customer Segmenation on RFM Sco'!$P$4:$Q$8,2,1)</f>
        <v>3</v>
      </c>
      <c r="G980" s="5">
        <f>VLOOKUP(D980,'Customer Segmenation on RFM Sco'!$P$11:$Q$15,2,1)</f>
        <v>3</v>
      </c>
      <c r="H980" s="5">
        <f>VLOOKUP(E980,'Customer Segmenation on RFM Sco'!$P$18:$Q$22,2,1)</f>
        <v>2</v>
      </c>
      <c r="I980" s="5" t="str">
        <f t="shared" si="1"/>
        <v>332</v>
      </c>
      <c r="J980" s="5" t="str">
        <f>VLOOKUP('Customer Segmenation on RFM Sco'!J980,'RF Mapping'!$A$1:$B$26,2,0)</f>
        <v>Need Attention</v>
      </c>
    </row>
    <row r="981" ht="15.75" customHeight="1">
      <c r="A981" s="5">
        <v>14497.0</v>
      </c>
      <c r="B981" s="5" t="str">
        <f>VLOOKUP(A981,'Customer Details'!$A$1:$B$3264,2,0)</f>
        <v>USA</v>
      </c>
      <c r="C981" s="5">
        <f>DATEDIF('Customer Segmenation on RFM Sco'!C981,$N$1,"d")</f>
        <v>587</v>
      </c>
      <c r="D981" s="5">
        <v>1.0</v>
      </c>
      <c r="E981" s="16">
        <v>12.75</v>
      </c>
      <c r="F981" s="5">
        <f>VLOOKUP(C981,'Customer Segmenation on RFM Sco'!$P$4:$Q$8,2,1)</f>
        <v>2</v>
      </c>
      <c r="G981" s="5">
        <f>VLOOKUP(D981,'Customer Segmenation on RFM Sco'!$P$11:$Q$15,2,1)</f>
        <v>2</v>
      </c>
      <c r="H981" s="5">
        <f>VLOOKUP(E981,'Customer Segmenation on RFM Sco'!$P$18:$Q$22,2,1)</f>
        <v>1</v>
      </c>
      <c r="I981" s="5" t="str">
        <f t="shared" si="1"/>
        <v>221</v>
      </c>
      <c r="J981" s="5" t="str">
        <f>VLOOKUP('Customer Segmenation on RFM Sco'!J981,'RF Mapping'!$A$1:$B$26,2,0)</f>
        <v>Hibernating</v>
      </c>
    </row>
    <row r="982" ht="15.75" customHeight="1">
      <c r="A982" s="5">
        <v>14498.0</v>
      </c>
      <c r="B982" s="5" t="str">
        <f>VLOOKUP(A982,'Customer Details'!$A$1:$B$3264,2,0)</f>
        <v>Australia</v>
      </c>
      <c r="C982" s="5">
        <f>DATEDIF('Customer Segmenation on RFM Sco'!C982,$N$1,"d")</f>
        <v>362</v>
      </c>
      <c r="D982" s="5">
        <v>2.0</v>
      </c>
      <c r="E982" s="16">
        <v>13.75</v>
      </c>
      <c r="F982" s="5">
        <f>VLOOKUP(C982,'Customer Segmenation on RFM Sco'!$P$4:$Q$8,2,1)</f>
        <v>5</v>
      </c>
      <c r="G982" s="5">
        <f>VLOOKUP(D982,'Customer Segmenation on RFM Sco'!$P$11:$Q$15,2,1)</f>
        <v>3</v>
      </c>
      <c r="H982" s="5">
        <f>VLOOKUP(E982,'Customer Segmenation on RFM Sco'!$P$18:$Q$22,2,1)</f>
        <v>1</v>
      </c>
      <c r="I982" s="5" t="str">
        <f t="shared" si="1"/>
        <v>531</v>
      </c>
      <c r="J982" s="5" t="str">
        <f>VLOOKUP('Customer Segmenation on RFM Sco'!J982,'RF Mapping'!$A$1:$B$26,2,0)</f>
        <v>Potential Loyalists</v>
      </c>
    </row>
    <row r="983" ht="15.75" customHeight="1">
      <c r="A983" s="5">
        <v>14499.0</v>
      </c>
      <c r="B983" s="5" t="str">
        <f>VLOOKUP(A983,'Customer Details'!$A$1:$B$3264,2,0)</f>
        <v>United Kingdom</v>
      </c>
      <c r="C983" s="5">
        <f>DATEDIF('Customer Segmenation on RFM Sco'!C983,$N$1,"d")</f>
        <v>358</v>
      </c>
      <c r="D983" s="5">
        <v>2.0</v>
      </c>
      <c r="E983" s="16">
        <v>33.4</v>
      </c>
      <c r="F983" s="5">
        <f>VLOOKUP(C983,'Customer Segmenation on RFM Sco'!$P$4:$Q$8,2,1)</f>
        <v>5</v>
      </c>
      <c r="G983" s="5">
        <f>VLOOKUP(D983,'Customer Segmenation on RFM Sco'!$P$11:$Q$15,2,1)</f>
        <v>3</v>
      </c>
      <c r="H983" s="5">
        <f>VLOOKUP(E983,'Customer Segmenation on RFM Sco'!$P$18:$Q$22,2,1)</f>
        <v>3</v>
      </c>
      <c r="I983" s="5" t="str">
        <f t="shared" si="1"/>
        <v>533</v>
      </c>
      <c r="J983" s="5" t="str">
        <f>VLOOKUP('Customer Segmenation on RFM Sco'!J983,'RF Mapping'!$A$1:$B$26,2,0)</f>
        <v>Potential Loyalists</v>
      </c>
    </row>
    <row r="984" ht="15.75" customHeight="1">
      <c r="A984" s="5">
        <v>14501.0</v>
      </c>
      <c r="B984" s="5" t="str">
        <f>VLOOKUP(A984,'Customer Details'!$A$1:$B$3264,2,0)</f>
        <v>United Kingdom</v>
      </c>
      <c r="C984" s="5">
        <f>DATEDIF('Customer Segmenation on RFM Sco'!C984,$N$1,"d")</f>
        <v>608</v>
      </c>
      <c r="D984" s="5">
        <v>2.0</v>
      </c>
      <c r="E984" s="16">
        <v>495.0</v>
      </c>
      <c r="F984" s="5">
        <f>VLOOKUP(C984,'Customer Segmenation on RFM Sco'!$P$4:$Q$8,2,1)</f>
        <v>2</v>
      </c>
      <c r="G984" s="5">
        <f>VLOOKUP(D984,'Customer Segmenation on RFM Sco'!$P$11:$Q$15,2,1)</f>
        <v>3</v>
      </c>
      <c r="H984" s="5">
        <f>VLOOKUP(E984,'Customer Segmenation on RFM Sco'!$P$18:$Q$22,2,1)</f>
        <v>4</v>
      </c>
      <c r="I984" s="5" t="str">
        <f t="shared" si="1"/>
        <v>234</v>
      </c>
      <c r="J984" s="5" t="str">
        <f>VLOOKUP('Customer Segmenation on RFM Sco'!J984,'RF Mapping'!$A$1:$B$26,2,0)</f>
        <v>At Risk</v>
      </c>
    </row>
    <row r="985" ht="15.75" customHeight="1">
      <c r="A985" s="5">
        <v>14502.0</v>
      </c>
      <c r="B985" s="5" t="str">
        <f>VLOOKUP(A985,'Customer Details'!$A$1:$B$3264,2,0)</f>
        <v>China</v>
      </c>
      <c r="C985" s="5">
        <f>DATEDIF('Customer Segmenation on RFM Sco'!C985,$N$1,"d")</f>
        <v>380</v>
      </c>
      <c r="D985" s="5">
        <v>8.0</v>
      </c>
      <c r="E985" s="16">
        <v>39.82</v>
      </c>
      <c r="F985" s="5">
        <f>VLOOKUP(C985,'Customer Segmenation on RFM Sco'!$P$4:$Q$8,2,1)</f>
        <v>5</v>
      </c>
      <c r="G985" s="5">
        <f>VLOOKUP(D985,'Customer Segmenation on RFM Sco'!$P$11:$Q$15,2,1)</f>
        <v>4</v>
      </c>
      <c r="H985" s="5">
        <f>VLOOKUP(E985,'Customer Segmenation on RFM Sco'!$P$18:$Q$22,2,1)</f>
        <v>3</v>
      </c>
      <c r="I985" s="5" t="str">
        <f t="shared" si="1"/>
        <v>543</v>
      </c>
      <c r="J985" s="5" t="str">
        <f>VLOOKUP('Customer Segmenation on RFM Sco'!J985,'RF Mapping'!$A$1:$B$26,2,0)</f>
        <v>Champions</v>
      </c>
    </row>
    <row r="986" ht="15.75" customHeight="1">
      <c r="A986" s="5">
        <v>14503.0</v>
      </c>
      <c r="B986" s="5" t="str">
        <f>VLOOKUP(A986,'Customer Details'!$A$1:$B$3264,2,0)</f>
        <v>Australia</v>
      </c>
      <c r="C986" s="5">
        <f>DATEDIF('Customer Segmenation on RFM Sco'!C986,$N$1,"d")</f>
        <v>383</v>
      </c>
      <c r="D986" s="5">
        <v>6.0</v>
      </c>
      <c r="E986" s="16">
        <v>71.18</v>
      </c>
      <c r="F986" s="5">
        <f>VLOOKUP(C986,'Customer Segmenation on RFM Sco'!$P$4:$Q$8,2,1)</f>
        <v>4</v>
      </c>
      <c r="G986" s="5">
        <f>VLOOKUP(D986,'Customer Segmenation on RFM Sco'!$P$11:$Q$15,2,1)</f>
        <v>4</v>
      </c>
      <c r="H986" s="5">
        <f>VLOOKUP(E986,'Customer Segmenation on RFM Sco'!$P$18:$Q$22,2,1)</f>
        <v>3</v>
      </c>
      <c r="I986" s="5" t="str">
        <f t="shared" si="1"/>
        <v>443</v>
      </c>
      <c r="J986" s="5" t="str">
        <f>VLOOKUP('Customer Segmenation on RFM Sco'!J986,'RF Mapping'!$A$1:$B$26,2,0)</f>
        <v>Loyal Customers</v>
      </c>
    </row>
    <row r="987" ht="15.75" customHeight="1">
      <c r="A987" s="5">
        <v>14504.0</v>
      </c>
      <c r="B987" s="5" t="str">
        <f>VLOOKUP(A987,'Customer Details'!$A$1:$B$3264,2,0)</f>
        <v>USA</v>
      </c>
      <c r="C987" s="5">
        <f>DATEDIF('Customer Segmenation on RFM Sco'!C987,$N$1,"d")</f>
        <v>427</v>
      </c>
      <c r="D987" s="5">
        <v>2.0</v>
      </c>
      <c r="E987" s="16">
        <v>15.829999999999998</v>
      </c>
      <c r="F987" s="5">
        <f>VLOOKUP(C987,'Customer Segmenation on RFM Sco'!$P$4:$Q$8,2,1)</f>
        <v>4</v>
      </c>
      <c r="G987" s="5">
        <f>VLOOKUP(D987,'Customer Segmenation on RFM Sco'!$P$11:$Q$15,2,1)</f>
        <v>3</v>
      </c>
      <c r="H987" s="5">
        <f>VLOOKUP(E987,'Customer Segmenation on RFM Sco'!$P$18:$Q$22,2,1)</f>
        <v>2</v>
      </c>
      <c r="I987" s="5" t="str">
        <f t="shared" si="1"/>
        <v>432</v>
      </c>
      <c r="J987" s="5" t="str">
        <f>VLOOKUP('Customer Segmenation on RFM Sco'!J987,'RF Mapping'!$A$1:$B$26,2,0)</f>
        <v>Potential Loyalists</v>
      </c>
    </row>
    <row r="988" ht="15.75" customHeight="1">
      <c r="A988" s="5">
        <v>14505.0</v>
      </c>
      <c r="B988" s="5" t="str">
        <f>VLOOKUP(A988,'Customer Details'!$A$1:$B$3264,2,0)</f>
        <v>Australia</v>
      </c>
      <c r="C988" s="5">
        <f>DATEDIF('Customer Segmenation on RFM Sco'!C988,$N$1,"d")</f>
        <v>397</v>
      </c>
      <c r="D988" s="5">
        <v>5.0</v>
      </c>
      <c r="E988" s="16">
        <v>93.1</v>
      </c>
      <c r="F988" s="5">
        <f>VLOOKUP(C988,'Customer Segmenation on RFM Sco'!$P$4:$Q$8,2,1)</f>
        <v>4</v>
      </c>
      <c r="G988" s="5">
        <f>VLOOKUP(D988,'Customer Segmenation on RFM Sco'!$P$11:$Q$15,2,1)</f>
        <v>4</v>
      </c>
      <c r="H988" s="5">
        <f>VLOOKUP(E988,'Customer Segmenation on RFM Sco'!$P$18:$Q$22,2,1)</f>
        <v>4</v>
      </c>
      <c r="I988" s="5" t="str">
        <f t="shared" si="1"/>
        <v>444</v>
      </c>
      <c r="J988" s="5" t="str">
        <f>VLOOKUP('Customer Segmenation on RFM Sco'!J988,'RF Mapping'!$A$1:$B$26,2,0)</f>
        <v>Loyal Customers</v>
      </c>
    </row>
    <row r="989" ht="15.75" customHeight="1">
      <c r="A989" s="5">
        <v>14506.0</v>
      </c>
      <c r="B989" s="5" t="str">
        <f>VLOOKUP(A989,'Customer Details'!$A$1:$B$3264,2,0)</f>
        <v>United Kingdom</v>
      </c>
      <c r="C989" s="5">
        <f>DATEDIF('Customer Segmenation on RFM Sco'!C989,$N$1,"d")</f>
        <v>364</v>
      </c>
      <c r="D989" s="5">
        <v>36.0</v>
      </c>
      <c r="E989" s="16">
        <v>854.3099999999998</v>
      </c>
      <c r="F989" s="5">
        <f>VLOOKUP(C989,'Customer Segmenation on RFM Sco'!$P$4:$Q$8,2,1)</f>
        <v>5</v>
      </c>
      <c r="G989" s="5">
        <f>VLOOKUP(D989,'Customer Segmenation on RFM Sco'!$P$11:$Q$15,2,1)</f>
        <v>4</v>
      </c>
      <c r="H989" s="5">
        <f>VLOOKUP(E989,'Customer Segmenation on RFM Sco'!$P$18:$Q$22,2,1)</f>
        <v>4</v>
      </c>
      <c r="I989" s="5" t="str">
        <f t="shared" si="1"/>
        <v>544</v>
      </c>
      <c r="J989" s="5" t="str">
        <f>VLOOKUP('Customer Segmenation on RFM Sco'!J989,'RF Mapping'!$A$1:$B$26,2,0)</f>
        <v>Champions</v>
      </c>
    </row>
    <row r="990" ht="15.75" customHeight="1">
      <c r="A990" s="5">
        <v>14507.0</v>
      </c>
      <c r="B990" s="5" t="str">
        <f>VLOOKUP(A990,'Customer Details'!$A$1:$B$3264,2,0)</f>
        <v>Australia</v>
      </c>
      <c r="C990" s="5">
        <f>DATEDIF('Customer Segmenation on RFM Sco'!C990,$N$1,"d")</f>
        <v>523</v>
      </c>
      <c r="D990" s="5">
        <v>1.0</v>
      </c>
      <c r="E990" s="16">
        <v>2.95</v>
      </c>
      <c r="F990" s="5">
        <f>VLOOKUP(C990,'Customer Segmenation on RFM Sco'!$P$4:$Q$8,2,1)</f>
        <v>3</v>
      </c>
      <c r="G990" s="5">
        <f>VLOOKUP(D990,'Customer Segmenation on RFM Sco'!$P$11:$Q$15,2,1)</f>
        <v>2</v>
      </c>
      <c r="H990" s="5">
        <f>VLOOKUP(E990,'Customer Segmenation on RFM Sco'!$P$18:$Q$22,2,1)</f>
        <v>1</v>
      </c>
      <c r="I990" s="5" t="str">
        <f t="shared" si="1"/>
        <v>321</v>
      </c>
      <c r="J990" s="5" t="str">
        <f>VLOOKUP('Customer Segmenation on RFM Sco'!J990,'RF Mapping'!$A$1:$B$26,2,0)</f>
        <v>About to Sleep</v>
      </c>
    </row>
    <row r="991" ht="15.75" customHeight="1">
      <c r="A991" s="5">
        <v>14508.0</v>
      </c>
      <c r="B991" s="5" t="str">
        <f>VLOOKUP(A991,'Customer Details'!$A$1:$B$3264,2,0)</f>
        <v>China</v>
      </c>
      <c r="C991" s="5">
        <f>DATEDIF('Customer Segmenation on RFM Sco'!C991,$N$1,"d")</f>
        <v>394</v>
      </c>
      <c r="D991" s="5">
        <v>11.0</v>
      </c>
      <c r="E991" s="16">
        <v>254.1</v>
      </c>
      <c r="F991" s="5">
        <f>VLOOKUP(C991,'Customer Segmenation on RFM Sco'!$P$4:$Q$8,2,1)</f>
        <v>4</v>
      </c>
      <c r="G991" s="5">
        <f>VLOOKUP(D991,'Customer Segmenation on RFM Sco'!$P$11:$Q$15,2,1)</f>
        <v>4</v>
      </c>
      <c r="H991" s="5">
        <f>VLOOKUP(E991,'Customer Segmenation on RFM Sco'!$P$18:$Q$22,2,1)</f>
        <v>4</v>
      </c>
      <c r="I991" s="5" t="str">
        <f t="shared" si="1"/>
        <v>444</v>
      </c>
      <c r="J991" s="5" t="str">
        <f>VLOOKUP('Customer Segmenation on RFM Sco'!J991,'RF Mapping'!$A$1:$B$26,2,0)</f>
        <v>Loyal Customers</v>
      </c>
    </row>
    <row r="992" ht="15.75" customHeight="1">
      <c r="A992" s="5">
        <v>14511.0</v>
      </c>
      <c r="B992" s="5" t="str">
        <f>VLOOKUP(A992,'Customer Details'!$A$1:$B$3264,2,0)</f>
        <v>India</v>
      </c>
      <c r="C992" s="5">
        <f>DATEDIF('Customer Segmenation on RFM Sco'!C992,$N$1,"d")</f>
        <v>385</v>
      </c>
      <c r="D992" s="5">
        <v>7.0</v>
      </c>
      <c r="E992" s="16">
        <v>349.65999999999997</v>
      </c>
      <c r="F992" s="5">
        <f>VLOOKUP(C992,'Customer Segmenation on RFM Sco'!$P$4:$Q$8,2,1)</f>
        <v>4</v>
      </c>
      <c r="G992" s="5">
        <f>VLOOKUP(D992,'Customer Segmenation on RFM Sco'!$P$11:$Q$15,2,1)</f>
        <v>4</v>
      </c>
      <c r="H992" s="5">
        <f>VLOOKUP(E992,'Customer Segmenation on RFM Sco'!$P$18:$Q$22,2,1)</f>
        <v>4</v>
      </c>
      <c r="I992" s="5" t="str">
        <f t="shared" si="1"/>
        <v>444</v>
      </c>
      <c r="J992" s="5" t="str">
        <f>VLOOKUP('Customer Segmenation on RFM Sco'!J992,'RF Mapping'!$A$1:$B$26,2,0)</f>
        <v>Loyal Customers</v>
      </c>
    </row>
    <row r="993" ht="15.75" customHeight="1">
      <c r="A993" s="5">
        <v>14512.0</v>
      </c>
      <c r="B993" s="5" t="str">
        <f>VLOOKUP(A993,'Customer Details'!$A$1:$B$3264,2,0)</f>
        <v>India</v>
      </c>
      <c r="C993" s="5">
        <f>DATEDIF('Customer Segmenation on RFM Sco'!C993,$N$1,"d")</f>
        <v>468</v>
      </c>
      <c r="D993" s="5">
        <v>3.0</v>
      </c>
      <c r="E993" s="16">
        <v>9.350000000000001</v>
      </c>
      <c r="F993" s="5">
        <f>VLOOKUP(C993,'Customer Segmenation on RFM Sco'!$P$4:$Q$8,2,1)</f>
        <v>3</v>
      </c>
      <c r="G993" s="5">
        <f>VLOOKUP(D993,'Customer Segmenation on RFM Sco'!$P$11:$Q$15,2,1)</f>
        <v>4</v>
      </c>
      <c r="H993" s="5">
        <f>VLOOKUP(E993,'Customer Segmenation on RFM Sco'!$P$18:$Q$22,2,1)</f>
        <v>1</v>
      </c>
      <c r="I993" s="5" t="str">
        <f t="shared" si="1"/>
        <v>341</v>
      </c>
      <c r="J993" s="5" t="str">
        <f>VLOOKUP('Customer Segmenation on RFM Sco'!J993,'RF Mapping'!$A$1:$B$26,2,0)</f>
        <v>Loyal Customers</v>
      </c>
    </row>
    <row r="994" ht="15.75" customHeight="1">
      <c r="A994" s="5">
        <v>14513.0</v>
      </c>
      <c r="B994" s="5" t="str">
        <f>VLOOKUP(A994,'Customer Details'!$A$1:$B$3264,2,0)</f>
        <v>USA</v>
      </c>
      <c r="C994" s="5">
        <f>DATEDIF('Customer Segmenation on RFM Sco'!C994,$N$1,"d")</f>
        <v>426</v>
      </c>
      <c r="D994" s="5">
        <v>1.0</v>
      </c>
      <c r="E994" s="16">
        <v>11.9</v>
      </c>
      <c r="F994" s="5">
        <f>VLOOKUP(C994,'Customer Segmenation on RFM Sco'!$P$4:$Q$8,2,1)</f>
        <v>4</v>
      </c>
      <c r="G994" s="5">
        <f>VLOOKUP(D994,'Customer Segmenation on RFM Sco'!$P$11:$Q$15,2,1)</f>
        <v>2</v>
      </c>
      <c r="H994" s="5">
        <f>VLOOKUP(E994,'Customer Segmenation on RFM Sco'!$P$18:$Q$22,2,1)</f>
        <v>1</v>
      </c>
      <c r="I994" s="5" t="str">
        <f t="shared" si="1"/>
        <v>421</v>
      </c>
      <c r="J994" s="5" t="str">
        <f>VLOOKUP('Customer Segmenation on RFM Sco'!J994,'RF Mapping'!$A$1:$B$26,2,0)</f>
        <v>Potential Loyalists</v>
      </c>
    </row>
    <row r="995" ht="15.75" customHeight="1">
      <c r="A995" s="5">
        <v>14514.0</v>
      </c>
      <c r="B995" s="5" t="str">
        <f>VLOOKUP(A995,'Customer Details'!$A$1:$B$3264,2,0)</f>
        <v>India</v>
      </c>
      <c r="C995" s="5">
        <f>DATEDIF('Customer Segmenation on RFM Sco'!C995,$N$1,"d")</f>
        <v>378</v>
      </c>
      <c r="D995" s="5">
        <v>3.0</v>
      </c>
      <c r="E995" s="16">
        <v>38.91</v>
      </c>
      <c r="F995" s="5">
        <f>VLOOKUP(C995,'Customer Segmenation on RFM Sco'!$P$4:$Q$8,2,1)</f>
        <v>5</v>
      </c>
      <c r="G995" s="5">
        <f>VLOOKUP(D995,'Customer Segmenation on RFM Sco'!$P$11:$Q$15,2,1)</f>
        <v>4</v>
      </c>
      <c r="H995" s="5">
        <f>VLOOKUP(E995,'Customer Segmenation on RFM Sco'!$P$18:$Q$22,2,1)</f>
        <v>3</v>
      </c>
      <c r="I995" s="5" t="str">
        <f t="shared" si="1"/>
        <v>543</v>
      </c>
      <c r="J995" s="5" t="str">
        <f>VLOOKUP('Customer Segmenation on RFM Sco'!J995,'RF Mapping'!$A$1:$B$26,2,0)</f>
        <v>Champions</v>
      </c>
    </row>
    <row r="996" ht="15.75" customHeight="1">
      <c r="A996" s="5">
        <v>14515.0</v>
      </c>
      <c r="B996" s="5" t="str">
        <f>VLOOKUP(A996,'Customer Details'!$A$1:$B$3264,2,0)</f>
        <v>United Kingdom</v>
      </c>
      <c r="C996" s="5">
        <f>DATEDIF('Customer Segmenation on RFM Sco'!C996,$N$1,"d")</f>
        <v>674</v>
      </c>
      <c r="D996" s="5">
        <v>1.0</v>
      </c>
      <c r="E996" s="16">
        <v>5.9</v>
      </c>
      <c r="F996" s="5">
        <f>VLOOKUP(C996,'Customer Segmenation on RFM Sco'!$P$4:$Q$8,2,1)</f>
        <v>2</v>
      </c>
      <c r="G996" s="5">
        <f>VLOOKUP(D996,'Customer Segmenation on RFM Sco'!$P$11:$Q$15,2,1)</f>
        <v>2</v>
      </c>
      <c r="H996" s="5">
        <f>VLOOKUP(E996,'Customer Segmenation on RFM Sco'!$P$18:$Q$22,2,1)</f>
        <v>1</v>
      </c>
      <c r="I996" s="5" t="str">
        <f t="shared" si="1"/>
        <v>221</v>
      </c>
      <c r="J996" s="5" t="str">
        <f>VLOOKUP('Customer Segmenation on RFM Sco'!J996,'RF Mapping'!$A$1:$B$26,2,0)</f>
        <v>Hibernating</v>
      </c>
    </row>
    <row r="997" ht="15.75" customHeight="1">
      <c r="A997" s="5">
        <v>14517.0</v>
      </c>
      <c r="B997" s="5" t="str">
        <f>VLOOKUP(A997,'Customer Details'!$A$1:$B$3264,2,0)</f>
        <v>USA</v>
      </c>
      <c r="C997" s="5">
        <f>DATEDIF('Customer Segmenation on RFM Sco'!C997,$N$1,"d")</f>
        <v>508</v>
      </c>
      <c r="D997" s="5">
        <v>1.0</v>
      </c>
      <c r="E997" s="16">
        <v>0.65</v>
      </c>
      <c r="F997" s="5">
        <f>VLOOKUP(C997,'Customer Segmenation on RFM Sco'!$P$4:$Q$8,2,1)</f>
        <v>3</v>
      </c>
      <c r="G997" s="5">
        <f>VLOOKUP(D997,'Customer Segmenation on RFM Sco'!$P$11:$Q$15,2,1)</f>
        <v>2</v>
      </c>
      <c r="H997" s="5">
        <f>VLOOKUP(E997,'Customer Segmenation on RFM Sco'!$P$18:$Q$22,2,1)</f>
        <v>1</v>
      </c>
      <c r="I997" s="5" t="str">
        <f t="shared" si="1"/>
        <v>321</v>
      </c>
      <c r="J997" s="5" t="str">
        <f>VLOOKUP('Customer Segmenation on RFM Sco'!J997,'RF Mapping'!$A$1:$B$26,2,0)</f>
        <v>About to Sleep</v>
      </c>
    </row>
    <row r="998" ht="15.75" customHeight="1">
      <c r="A998" s="5">
        <v>14520.0</v>
      </c>
      <c r="B998" s="5" t="str">
        <f>VLOOKUP(A998,'Customer Details'!$A$1:$B$3264,2,0)</f>
        <v>United Kingdom</v>
      </c>
      <c r="C998" s="5">
        <f>DATEDIF('Customer Segmenation on RFM Sco'!C998,$N$1,"d")</f>
        <v>367</v>
      </c>
      <c r="D998" s="5">
        <v>1.0</v>
      </c>
      <c r="E998" s="16">
        <v>8.45</v>
      </c>
      <c r="F998" s="5">
        <f>VLOOKUP(C998,'Customer Segmenation on RFM Sco'!$P$4:$Q$8,2,1)</f>
        <v>5</v>
      </c>
      <c r="G998" s="5">
        <f>VLOOKUP(D998,'Customer Segmenation on RFM Sco'!$P$11:$Q$15,2,1)</f>
        <v>2</v>
      </c>
      <c r="H998" s="5">
        <f>VLOOKUP(E998,'Customer Segmenation on RFM Sco'!$P$18:$Q$22,2,1)</f>
        <v>1</v>
      </c>
      <c r="I998" s="5" t="str">
        <f t="shared" si="1"/>
        <v>521</v>
      </c>
      <c r="J998" s="5" t="str">
        <f>VLOOKUP('Customer Segmenation on RFM Sco'!J998,'RF Mapping'!$A$1:$B$26,2,0)</f>
        <v>Potential Loyalists</v>
      </c>
    </row>
    <row r="999" ht="15.75" customHeight="1">
      <c r="A999" s="5">
        <v>14522.0</v>
      </c>
      <c r="B999" s="5" t="str">
        <f>VLOOKUP(A999,'Customer Details'!$A$1:$B$3264,2,0)</f>
        <v>India</v>
      </c>
      <c r="C999" s="5">
        <f>DATEDIF('Customer Segmenation on RFM Sco'!C999,$N$1,"d")</f>
        <v>380</v>
      </c>
      <c r="D999" s="5">
        <v>4.0</v>
      </c>
      <c r="E999" s="16">
        <v>29.899999999999995</v>
      </c>
      <c r="F999" s="5">
        <f>VLOOKUP(C999,'Customer Segmenation on RFM Sco'!$P$4:$Q$8,2,1)</f>
        <v>5</v>
      </c>
      <c r="G999" s="5">
        <f>VLOOKUP(D999,'Customer Segmenation on RFM Sco'!$P$11:$Q$15,2,1)</f>
        <v>4</v>
      </c>
      <c r="H999" s="5">
        <f>VLOOKUP(E999,'Customer Segmenation on RFM Sco'!$P$18:$Q$22,2,1)</f>
        <v>2</v>
      </c>
      <c r="I999" s="5" t="str">
        <f t="shared" si="1"/>
        <v>542</v>
      </c>
      <c r="J999" s="5" t="str">
        <f>VLOOKUP('Customer Segmenation on RFM Sco'!J999,'RF Mapping'!$A$1:$B$26,2,0)</f>
        <v>Champions</v>
      </c>
    </row>
    <row r="1000" ht="15.75" customHeight="1">
      <c r="A1000" s="5">
        <v>14523.0</v>
      </c>
      <c r="B1000" s="5" t="str">
        <f>VLOOKUP(A1000,'Customer Details'!$A$1:$B$3264,2,0)</f>
        <v>United Kingdom</v>
      </c>
      <c r="C1000" s="5">
        <f>DATEDIF('Customer Segmenation on RFM Sco'!C1000,$N$1,"d")</f>
        <v>394</v>
      </c>
      <c r="D1000" s="5">
        <v>4.0</v>
      </c>
      <c r="E1000" s="16">
        <v>32.35</v>
      </c>
      <c r="F1000" s="5">
        <f>VLOOKUP(C1000,'Customer Segmenation on RFM Sco'!$P$4:$Q$8,2,1)</f>
        <v>4</v>
      </c>
      <c r="G1000" s="5">
        <f>VLOOKUP(D1000,'Customer Segmenation on RFM Sco'!$P$11:$Q$15,2,1)</f>
        <v>4</v>
      </c>
      <c r="H1000" s="5">
        <f>VLOOKUP(E1000,'Customer Segmenation on RFM Sco'!$P$18:$Q$22,2,1)</f>
        <v>2</v>
      </c>
      <c r="I1000" s="5" t="str">
        <f t="shared" si="1"/>
        <v>442</v>
      </c>
      <c r="J1000" s="5" t="str">
        <f>VLOOKUP('Customer Segmenation on RFM Sco'!J1000,'RF Mapping'!$A$1:$B$26,2,0)</f>
        <v>Loyal Customers</v>
      </c>
    </row>
    <row r="1001" ht="15.75" customHeight="1">
      <c r="A1001" s="5">
        <v>14524.0</v>
      </c>
      <c r="B1001" s="5" t="str">
        <f>VLOOKUP(A1001,'Customer Details'!$A$1:$B$3264,2,0)</f>
        <v>Australia</v>
      </c>
      <c r="C1001" s="5">
        <f>DATEDIF('Customer Segmenation on RFM Sco'!C1001,$N$1,"d")</f>
        <v>364</v>
      </c>
      <c r="D1001" s="5">
        <v>2.0</v>
      </c>
      <c r="E1001" s="16">
        <v>7.45</v>
      </c>
      <c r="F1001" s="5">
        <f>VLOOKUP(C1001,'Customer Segmenation on RFM Sco'!$P$4:$Q$8,2,1)</f>
        <v>5</v>
      </c>
      <c r="G1001" s="5">
        <f>VLOOKUP(D1001,'Customer Segmenation on RFM Sco'!$P$11:$Q$15,2,1)</f>
        <v>3</v>
      </c>
      <c r="H1001" s="5">
        <f>VLOOKUP(E1001,'Customer Segmenation on RFM Sco'!$P$18:$Q$22,2,1)</f>
        <v>1</v>
      </c>
      <c r="I1001" s="5" t="str">
        <f t="shared" si="1"/>
        <v>531</v>
      </c>
      <c r="J1001" s="5" t="str">
        <f>VLOOKUP('Customer Segmenation on RFM Sco'!J1001,'RF Mapping'!$A$1:$B$26,2,0)</f>
        <v>Potential Loyalists</v>
      </c>
    </row>
    <row r="1002" ht="15.75" customHeight="1">
      <c r="A1002" s="5">
        <v>14525.0</v>
      </c>
      <c r="B1002" s="5" t="str">
        <f>VLOOKUP(A1002,'Customer Details'!$A$1:$B$3264,2,0)</f>
        <v>USA</v>
      </c>
      <c r="C1002" s="5">
        <f>DATEDIF('Customer Segmenation on RFM Sco'!C1002,$N$1,"d")</f>
        <v>390</v>
      </c>
      <c r="D1002" s="5">
        <v>9.0</v>
      </c>
      <c r="E1002" s="16">
        <v>278.40000000000003</v>
      </c>
      <c r="F1002" s="5">
        <f>VLOOKUP(C1002,'Customer Segmenation on RFM Sco'!$P$4:$Q$8,2,1)</f>
        <v>4</v>
      </c>
      <c r="G1002" s="5">
        <f>VLOOKUP(D1002,'Customer Segmenation on RFM Sco'!$P$11:$Q$15,2,1)</f>
        <v>4</v>
      </c>
      <c r="H1002" s="5">
        <f>VLOOKUP(E1002,'Customer Segmenation on RFM Sco'!$P$18:$Q$22,2,1)</f>
        <v>4</v>
      </c>
      <c r="I1002" s="5" t="str">
        <f t="shared" si="1"/>
        <v>444</v>
      </c>
      <c r="J1002" s="5" t="str">
        <f>VLOOKUP('Customer Segmenation on RFM Sco'!J1002,'RF Mapping'!$A$1:$B$26,2,0)</f>
        <v>Loyal Customers</v>
      </c>
    </row>
    <row r="1003" ht="15.75" customHeight="1">
      <c r="A1003" s="5">
        <v>14527.0</v>
      </c>
      <c r="B1003" s="5" t="str">
        <f>VLOOKUP(A1003,'Customer Details'!$A$1:$B$3264,2,0)</f>
        <v>USA</v>
      </c>
      <c r="C1003" s="5">
        <f>DATEDIF('Customer Segmenation on RFM Sco'!C1003,$N$1,"d")</f>
        <v>426</v>
      </c>
      <c r="D1003" s="5">
        <v>2.0</v>
      </c>
      <c r="E1003" s="16">
        <v>99.0</v>
      </c>
      <c r="F1003" s="5">
        <f>VLOOKUP(C1003,'Customer Segmenation on RFM Sco'!$P$4:$Q$8,2,1)</f>
        <v>4</v>
      </c>
      <c r="G1003" s="5">
        <f>VLOOKUP(D1003,'Customer Segmenation on RFM Sco'!$P$11:$Q$15,2,1)</f>
        <v>3</v>
      </c>
      <c r="H1003" s="5">
        <f>VLOOKUP(E1003,'Customer Segmenation on RFM Sco'!$P$18:$Q$22,2,1)</f>
        <v>4</v>
      </c>
      <c r="I1003" s="5" t="str">
        <f t="shared" si="1"/>
        <v>434</v>
      </c>
      <c r="J1003" s="5" t="str">
        <f>VLOOKUP('Customer Segmenation on RFM Sco'!J1003,'RF Mapping'!$A$1:$B$26,2,0)</f>
        <v>Potential Loyalists</v>
      </c>
    </row>
    <row r="1004" ht="15.75" customHeight="1">
      <c r="A1004" s="5">
        <v>14529.0</v>
      </c>
      <c r="B1004" s="5" t="str">
        <f>VLOOKUP(A1004,'Customer Details'!$A$1:$B$3264,2,0)</f>
        <v>United Kingdom</v>
      </c>
      <c r="C1004" s="5">
        <f>DATEDIF('Customer Segmenation on RFM Sco'!C1004,$N$1,"d")</f>
        <v>618</v>
      </c>
      <c r="D1004" s="5">
        <v>1.0</v>
      </c>
      <c r="E1004" s="16">
        <v>1.7</v>
      </c>
      <c r="F1004" s="5">
        <f>VLOOKUP(C1004,'Customer Segmenation on RFM Sco'!$P$4:$Q$8,2,1)</f>
        <v>2</v>
      </c>
      <c r="G1004" s="5">
        <f>VLOOKUP(D1004,'Customer Segmenation on RFM Sco'!$P$11:$Q$15,2,1)</f>
        <v>2</v>
      </c>
      <c r="H1004" s="5">
        <f>VLOOKUP(E1004,'Customer Segmenation on RFM Sco'!$P$18:$Q$22,2,1)</f>
        <v>1</v>
      </c>
      <c r="I1004" s="5" t="str">
        <f t="shared" si="1"/>
        <v>221</v>
      </c>
      <c r="J1004" s="5" t="str">
        <f>VLOOKUP('Customer Segmenation on RFM Sco'!J1004,'RF Mapping'!$A$1:$B$26,2,0)</f>
        <v>Hibernating</v>
      </c>
    </row>
    <row r="1005" ht="15.75" customHeight="1">
      <c r="A1005" s="5">
        <v>14530.0</v>
      </c>
      <c r="B1005" s="5" t="str">
        <f>VLOOKUP(A1005,'Customer Details'!$A$1:$B$3264,2,0)</f>
        <v>China</v>
      </c>
      <c r="C1005" s="5">
        <f>DATEDIF('Customer Segmenation on RFM Sco'!C1005,$N$1,"d")</f>
        <v>386</v>
      </c>
      <c r="D1005" s="5">
        <v>1.0</v>
      </c>
      <c r="E1005" s="16">
        <v>48.15</v>
      </c>
      <c r="F1005" s="5">
        <f>VLOOKUP(C1005,'Customer Segmenation on RFM Sco'!$P$4:$Q$8,2,1)</f>
        <v>4</v>
      </c>
      <c r="G1005" s="5">
        <f>VLOOKUP(D1005,'Customer Segmenation on RFM Sco'!$P$11:$Q$15,2,1)</f>
        <v>2</v>
      </c>
      <c r="H1005" s="5">
        <f>VLOOKUP(E1005,'Customer Segmenation on RFM Sco'!$P$18:$Q$22,2,1)</f>
        <v>3</v>
      </c>
      <c r="I1005" s="5" t="str">
        <f t="shared" si="1"/>
        <v>423</v>
      </c>
      <c r="J1005" s="5" t="str">
        <f>VLOOKUP('Customer Segmenation on RFM Sco'!J1005,'RF Mapping'!$A$1:$B$26,2,0)</f>
        <v>Potential Loyalists</v>
      </c>
    </row>
    <row r="1006" ht="15.75" customHeight="1">
      <c r="A1006" s="5">
        <v>14532.0</v>
      </c>
      <c r="B1006" s="5" t="str">
        <f>VLOOKUP(A1006,'Customer Details'!$A$1:$B$3264,2,0)</f>
        <v>Australia</v>
      </c>
      <c r="C1006" s="5">
        <f>DATEDIF('Customer Segmenation on RFM Sco'!C1006,$N$1,"d")</f>
        <v>634</v>
      </c>
      <c r="D1006" s="5">
        <v>1.0</v>
      </c>
      <c r="E1006" s="16">
        <v>15.6</v>
      </c>
      <c r="F1006" s="5">
        <f>VLOOKUP(C1006,'Customer Segmenation on RFM Sco'!$P$4:$Q$8,2,1)</f>
        <v>2</v>
      </c>
      <c r="G1006" s="5">
        <f>VLOOKUP(D1006,'Customer Segmenation on RFM Sco'!$P$11:$Q$15,2,1)</f>
        <v>2</v>
      </c>
      <c r="H1006" s="5">
        <f>VLOOKUP(E1006,'Customer Segmenation on RFM Sco'!$P$18:$Q$22,2,1)</f>
        <v>2</v>
      </c>
      <c r="I1006" s="5" t="str">
        <f t="shared" si="1"/>
        <v>222</v>
      </c>
      <c r="J1006" s="5" t="str">
        <f>VLOOKUP('Customer Segmenation on RFM Sco'!J1006,'RF Mapping'!$A$1:$B$26,2,0)</f>
        <v>Hibernating</v>
      </c>
    </row>
    <row r="1007" ht="15.75" customHeight="1">
      <c r="A1007" s="5">
        <v>14533.0</v>
      </c>
      <c r="B1007" s="5" t="str">
        <f>VLOOKUP(A1007,'Customer Details'!$A$1:$B$3264,2,0)</f>
        <v>China</v>
      </c>
      <c r="C1007" s="5">
        <f>DATEDIF('Customer Segmenation on RFM Sco'!C1007,$N$1,"d")</f>
        <v>400</v>
      </c>
      <c r="D1007" s="5">
        <v>1.0</v>
      </c>
      <c r="E1007" s="16">
        <v>3.75</v>
      </c>
      <c r="F1007" s="5">
        <f>VLOOKUP(C1007,'Customer Segmenation on RFM Sco'!$P$4:$Q$8,2,1)</f>
        <v>4</v>
      </c>
      <c r="G1007" s="5">
        <f>VLOOKUP(D1007,'Customer Segmenation on RFM Sco'!$P$11:$Q$15,2,1)</f>
        <v>2</v>
      </c>
      <c r="H1007" s="5">
        <f>VLOOKUP(E1007,'Customer Segmenation on RFM Sco'!$P$18:$Q$22,2,1)</f>
        <v>1</v>
      </c>
      <c r="I1007" s="5" t="str">
        <f t="shared" si="1"/>
        <v>421</v>
      </c>
      <c r="J1007" s="5" t="str">
        <f>VLOOKUP('Customer Segmenation on RFM Sco'!J1007,'RF Mapping'!$A$1:$B$26,2,0)</f>
        <v>Potential Loyalists</v>
      </c>
    </row>
    <row r="1008" ht="15.75" customHeight="1">
      <c r="A1008" s="5">
        <v>14534.0</v>
      </c>
      <c r="B1008" s="5" t="str">
        <f>VLOOKUP(A1008,'Customer Details'!$A$1:$B$3264,2,0)</f>
        <v>India</v>
      </c>
      <c r="C1008" s="5">
        <f>DATEDIF('Customer Segmenation on RFM Sco'!C1008,$N$1,"d")</f>
        <v>532</v>
      </c>
      <c r="D1008" s="5">
        <v>1.0</v>
      </c>
      <c r="E1008" s="16">
        <v>49.1</v>
      </c>
      <c r="F1008" s="5">
        <f>VLOOKUP(C1008,'Customer Segmenation on RFM Sco'!$P$4:$Q$8,2,1)</f>
        <v>3</v>
      </c>
      <c r="G1008" s="5">
        <f>VLOOKUP(D1008,'Customer Segmenation on RFM Sco'!$P$11:$Q$15,2,1)</f>
        <v>2</v>
      </c>
      <c r="H1008" s="5">
        <f>VLOOKUP(E1008,'Customer Segmenation on RFM Sco'!$P$18:$Q$22,2,1)</f>
        <v>3</v>
      </c>
      <c r="I1008" s="5" t="str">
        <f t="shared" si="1"/>
        <v>323</v>
      </c>
      <c r="J1008" s="5" t="str">
        <f>VLOOKUP('Customer Segmenation on RFM Sco'!J1008,'RF Mapping'!$A$1:$B$26,2,0)</f>
        <v>About to Sleep</v>
      </c>
    </row>
    <row r="1009" ht="15.75" customHeight="1">
      <c r="A1009" s="5">
        <v>14535.0</v>
      </c>
      <c r="B1009" s="5" t="str">
        <f>VLOOKUP(A1009,'Customer Details'!$A$1:$B$3264,2,0)</f>
        <v>United Kingdom</v>
      </c>
      <c r="C1009" s="5">
        <f>DATEDIF('Customer Segmenation on RFM Sco'!C1009,$N$1,"d")</f>
        <v>364</v>
      </c>
      <c r="D1009" s="5">
        <v>2.0</v>
      </c>
      <c r="E1009" s="16">
        <v>197.32999999999998</v>
      </c>
      <c r="F1009" s="5">
        <f>VLOOKUP(C1009,'Customer Segmenation on RFM Sco'!$P$4:$Q$8,2,1)</f>
        <v>5</v>
      </c>
      <c r="G1009" s="5">
        <f>VLOOKUP(D1009,'Customer Segmenation on RFM Sco'!$P$11:$Q$15,2,1)</f>
        <v>3</v>
      </c>
      <c r="H1009" s="5">
        <f>VLOOKUP(E1009,'Customer Segmenation on RFM Sco'!$P$18:$Q$22,2,1)</f>
        <v>4</v>
      </c>
      <c r="I1009" s="5" t="str">
        <f t="shared" si="1"/>
        <v>534</v>
      </c>
      <c r="J1009" s="5" t="str">
        <f>VLOOKUP('Customer Segmenation on RFM Sco'!J1009,'RF Mapping'!$A$1:$B$26,2,0)</f>
        <v>Potential Loyalists</v>
      </c>
    </row>
    <row r="1010" ht="15.75" customHeight="1">
      <c r="A1010" s="5">
        <v>14536.0</v>
      </c>
      <c r="B1010" s="5" t="str">
        <f>VLOOKUP(A1010,'Customer Details'!$A$1:$B$3264,2,0)</f>
        <v>United Kingdom</v>
      </c>
      <c r="C1010" s="5">
        <f>DATEDIF('Customer Segmenation on RFM Sco'!C1010,$N$1,"d")</f>
        <v>525</v>
      </c>
      <c r="D1010" s="5">
        <v>1.0</v>
      </c>
      <c r="E1010" s="16">
        <v>16.6</v>
      </c>
      <c r="F1010" s="5">
        <f>VLOOKUP(C1010,'Customer Segmenation on RFM Sco'!$P$4:$Q$8,2,1)</f>
        <v>3</v>
      </c>
      <c r="G1010" s="5">
        <f>VLOOKUP(D1010,'Customer Segmenation on RFM Sco'!$P$11:$Q$15,2,1)</f>
        <v>2</v>
      </c>
      <c r="H1010" s="5">
        <f>VLOOKUP(E1010,'Customer Segmenation on RFM Sco'!$P$18:$Q$22,2,1)</f>
        <v>2</v>
      </c>
      <c r="I1010" s="5" t="str">
        <f t="shared" si="1"/>
        <v>322</v>
      </c>
      <c r="J1010" s="5" t="str">
        <f>VLOOKUP('Customer Segmenation on RFM Sco'!J1010,'RF Mapping'!$A$1:$B$26,2,0)</f>
        <v>About to Sleep</v>
      </c>
    </row>
    <row r="1011" ht="15.75" customHeight="1">
      <c r="A1011" s="5">
        <v>14538.0</v>
      </c>
      <c r="B1011" s="5" t="str">
        <f>VLOOKUP(A1011,'Customer Details'!$A$1:$B$3264,2,0)</f>
        <v>India</v>
      </c>
      <c r="C1011" s="5">
        <f>DATEDIF('Customer Segmenation on RFM Sco'!C1011,$N$1,"d")</f>
        <v>366</v>
      </c>
      <c r="D1011" s="5">
        <v>16.0</v>
      </c>
      <c r="E1011" s="16">
        <v>499.1500000000001</v>
      </c>
      <c r="F1011" s="5">
        <f>VLOOKUP(C1011,'Customer Segmenation on RFM Sco'!$P$4:$Q$8,2,1)</f>
        <v>5</v>
      </c>
      <c r="G1011" s="5">
        <f>VLOOKUP(D1011,'Customer Segmenation on RFM Sco'!$P$11:$Q$15,2,1)</f>
        <v>4</v>
      </c>
      <c r="H1011" s="5">
        <f>VLOOKUP(E1011,'Customer Segmenation on RFM Sco'!$P$18:$Q$22,2,1)</f>
        <v>4</v>
      </c>
      <c r="I1011" s="5" t="str">
        <f t="shared" si="1"/>
        <v>544</v>
      </c>
      <c r="J1011" s="5" t="str">
        <f>VLOOKUP('Customer Segmenation on RFM Sco'!J1011,'RF Mapping'!$A$1:$B$26,2,0)</f>
        <v>Champions</v>
      </c>
    </row>
    <row r="1012" ht="15.75" customHeight="1">
      <c r="A1012" s="5">
        <v>14540.0</v>
      </c>
      <c r="B1012" s="5" t="str">
        <f>VLOOKUP(A1012,'Customer Details'!$A$1:$B$3264,2,0)</f>
        <v>USA</v>
      </c>
      <c r="C1012" s="5">
        <f>DATEDIF('Customer Segmenation on RFM Sco'!C1012,$N$1,"d")</f>
        <v>377</v>
      </c>
      <c r="D1012" s="5">
        <v>5.0</v>
      </c>
      <c r="E1012" s="16">
        <v>154.1</v>
      </c>
      <c r="F1012" s="5">
        <f>VLOOKUP(C1012,'Customer Segmenation on RFM Sco'!$P$4:$Q$8,2,1)</f>
        <v>5</v>
      </c>
      <c r="G1012" s="5">
        <f>VLOOKUP(D1012,'Customer Segmenation on RFM Sco'!$P$11:$Q$15,2,1)</f>
        <v>4</v>
      </c>
      <c r="H1012" s="5">
        <f>VLOOKUP(E1012,'Customer Segmenation on RFM Sco'!$P$18:$Q$22,2,1)</f>
        <v>4</v>
      </c>
      <c r="I1012" s="5" t="str">
        <f t="shared" si="1"/>
        <v>544</v>
      </c>
      <c r="J1012" s="5" t="str">
        <f>VLOOKUP('Customer Segmenation on RFM Sco'!J1012,'RF Mapping'!$A$1:$B$26,2,0)</f>
        <v>Champions</v>
      </c>
    </row>
    <row r="1013" ht="15.75" customHeight="1">
      <c r="A1013" s="5">
        <v>14541.0</v>
      </c>
      <c r="B1013" s="5" t="str">
        <f>VLOOKUP(A1013,'Customer Details'!$A$1:$B$3264,2,0)</f>
        <v>India</v>
      </c>
      <c r="C1013" s="5">
        <f>DATEDIF('Customer Segmenation on RFM Sco'!C1013,$N$1,"d")</f>
        <v>608</v>
      </c>
      <c r="D1013" s="5">
        <v>1.0</v>
      </c>
      <c r="E1013" s="16">
        <v>12.75</v>
      </c>
      <c r="F1013" s="5">
        <f>VLOOKUP(C1013,'Customer Segmenation on RFM Sco'!$P$4:$Q$8,2,1)</f>
        <v>2</v>
      </c>
      <c r="G1013" s="5">
        <f>VLOOKUP(D1013,'Customer Segmenation on RFM Sco'!$P$11:$Q$15,2,1)</f>
        <v>2</v>
      </c>
      <c r="H1013" s="5">
        <f>VLOOKUP(E1013,'Customer Segmenation on RFM Sco'!$P$18:$Q$22,2,1)</f>
        <v>1</v>
      </c>
      <c r="I1013" s="5" t="str">
        <f t="shared" si="1"/>
        <v>221</v>
      </c>
      <c r="J1013" s="5" t="str">
        <f>VLOOKUP('Customer Segmenation on RFM Sco'!J1013,'RF Mapping'!$A$1:$B$26,2,0)</f>
        <v>Hibernating</v>
      </c>
    </row>
    <row r="1014" ht="15.75" customHeight="1">
      <c r="A1014" s="5">
        <v>14543.0</v>
      </c>
      <c r="B1014" s="5" t="str">
        <f>VLOOKUP(A1014,'Customer Details'!$A$1:$B$3264,2,0)</f>
        <v>United Kingdom</v>
      </c>
      <c r="C1014" s="5">
        <f>DATEDIF('Customer Segmenation on RFM Sco'!C1014,$N$1,"d")</f>
        <v>397</v>
      </c>
      <c r="D1014" s="5">
        <v>1.0</v>
      </c>
      <c r="E1014" s="16">
        <v>7.9</v>
      </c>
      <c r="F1014" s="5">
        <f>VLOOKUP(C1014,'Customer Segmenation on RFM Sco'!$P$4:$Q$8,2,1)</f>
        <v>4</v>
      </c>
      <c r="G1014" s="5">
        <f>VLOOKUP(D1014,'Customer Segmenation on RFM Sco'!$P$11:$Q$15,2,1)</f>
        <v>2</v>
      </c>
      <c r="H1014" s="5">
        <f>VLOOKUP(E1014,'Customer Segmenation on RFM Sco'!$P$18:$Q$22,2,1)</f>
        <v>1</v>
      </c>
      <c r="I1014" s="5" t="str">
        <f t="shared" si="1"/>
        <v>421</v>
      </c>
      <c r="J1014" s="5" t="str">
        <f>VLOOKUP('Customer Segmenation on RFM Sco'!J1014,'RF Mapping'!$A$1:$B$26,2,0)</f>
        <v>Potential Loyalists</v>
      </c>
    </row>
    <row r="1015" ht="15.75" customHeight="1">
      <c r="A1015" s="5">
        <v>14544.0</v>
      </c>
      <c r="B1015" s="5" t="str">
        <f>VLOOKUP(A1015,'Customer Details'!$A$1:$B$3264,2,0)</f>
        <v>United Kingdom</v>
      </c>
      <c r="C1015" s="5">
        <f>DATEDIF('Customer Segmenation on RFM Sco'!C1015,$N$1,"d")</f>
        <v>398</v>
      </c>
      <c r="D1015" s="5">
        <v>4.0</v>
      </c>
      <c r="E1015" s="16">
        <v>166.28</v>
      </c>
      <c r="F1015" s="5">
        <f>VLOOKUP(C1015,'Customer Segmenation on RFM Sco'!$P$4:$Q$8,2,1)</f>
        <v>4</v>
      </c>
      <c r="G1015" s="5">
        <f>VLOOKUP(D1015,'Customer Segmenation on RFM Sco'!$P$11:$Q$15,2,1)</f>
        <v>4</v>
      </c>
      <c r="H1015" s="5">
        <f>VLOOKUP(E1015,'Customer Segmenation on RFM Sco'!$P$18:$Q$22,2,1)</f>
        <v>4</v>
      </c>
      <c r="I1015" s="5" t="str">
        <f t="shared" si="1"/>
        <v>444</v>
      </c>
      <c r="J1015" s="5" t="str">
        <f>VLOOKUP('Customer Segmenation on RFM Sco'!J1015,'RF Mapping'!$A$1:$B$26,2,0)</f>
        <v>Loyal Customers</v>
      </c>
    </row>
    <row r="1016" ht="15.75" customHeight="1">
      <c r="A1016" s="5">
        <v>14546.0</v>
      </c>
      <c r="B1016" s="5" t="str">
        <f>VLOOKUP(A1016,'Customer Details'!$A$1:$B$3264,2,0)</f>
        <v>USA</v>
      </c>
      <c r="C1016" s="5">
        <f>DATEDIF('Customer Segmenation on RFM Sco'!C1016,$N$1,"d")</f>
        <v>421</v>
      </c>
      <c r="D1016" s="5">
        <v>1.0</v>
      </c>
      <c r="E1016" s="16">
        <v>20.8</v>
      </c>
      <c r="F1016" s="5">
        <f>VLOOKUP(C1016,'Customer Segmenation on RFM Sco'!$P$4:$Q$8,2,1)</f>
        <v>4</v>
      </c>
      <c r="G1016" s="5">
        <f>VLOOKUP(D1016,'Customer Segmenation on RFM Sco'!$P$11:$Q$15,2,1)</f>
        <v>2</v>
      </c>
      <c r="H1016" s="5">
        <f>VLOOKUP(E1016,'Customer Segmenation on RFM Sco'!$P$18:$Q$22,2,1)</f>
        <v>2</v>
      </c>
      <c r="I1016" s="5" t="str">
        <f t="shared" si="1"/>
        <v>422</v>
      </c>
      <c r="J1016" s="5" t="str">
        <f>VLOOKUP('Customer Segmenation on RFM Sco'!J1016,'RF Mapping'!$A$1:$B$26,2,0)</f>
        <v>Potential Loyalists</v>
      </c>
    </row>
    <row r="1017" ht="15.75" customHeight="1">
      <c r="A1017" s="5">
        <v>14547.0</v>
      </c>
      <c r="B1017" s="5" t="str">
        <f>VLOOKUP(A1017,'Customer Details'!$A$1:$B$3264,2,0)</f>
        <v>United Kingdom</v>
      </c>
      <c r="C1017" s="5">
        <f>DATEDIF('Customer Segmenation on RFM Sco'!C1017,$N$1,"d")</f>
        <v>626</v>
      </c>
      <c r="D1017" s="5">
        <v>2.0</v>
      </c>
      <c r="E1017" s="16">
        <v>178.98</v>
      </c>
      <c r="F1017" s="5">
        <f>VLOOKUP(C1017,'Customer Segmenation on RFM Sco'!$P$4:$Q$8,2,1)</f>
        <v>2</v>
      </c>
      <c r="G1017" s="5">
        <f>VLOOKUP(D1017,'Customer Segmenation on RFM Sco'!$P$11:$Q$15,2,1)</f>
        <v>3</v>
      </c>
      <c r="H1017" s="5">
        <f>VLOOKUP(E1017,'Customer Segmenation on RFM Sco'!$P$18:$Q$22,2,1)</f>
        <v>4</v>
      </c>
      <c r="I1017" s="5" t="str">
        <f t="shared" si="1"/>
        <v>234</v>
      </c>
      <c r="J1017" s="5" t="str">
        <f>VLOOKUP('Customer Segmenation on RFM Sco'!J1017,'RF Mapping'!$A$1:$B$26,2,0)</f>
        <v>At Risk</v>
      </c>
    </row>
    <row r="1018" ht="15.75" customHeight="1">
      <c r="A1018" s="5">
        <v>14548.0</v>
      </c>
      <c r="B1018" s="5" t="str">
        <f>VLOOKUP(A1018,'Customer Details'!$A$1:$B$3264,2,0)</f>
        <v>India</v>
      </c>
      <c r="C1018" s="5">
        <f>DATEDIF('Customer Segmenation on RFM Sco'!C1018,$N$1,"d")</f>
        <v>539</v>
      </c>
      <c r="D1018" s="5">
        <v>1.0</v>
      </c>
      <c r="E1018" s="16">
        <v>2.95</v>
      </c>
      <c r="F1018" s="5">
        <f>VLOOKUP(C1018,'Customer Segmenation on RFM Sco'!$P$4:$Q$8,2,1)</f>
        <v>3</v>
      </c>
      <c r="G1018" s="5">
        <f>VLOOKUP(D1018,'Customer Segmenation on RFM Sco'!$P$11:$Q$15,2,1)</f>
        <v>2</v>
      </c>
      <c r="H1018" s="5">
        <f>VLOOKUP(E1018,'Customer Segmenation on RFM Sco'!$P$18:$Q$22,2,1)</f>
        <v>1</v>
      </c>
      <c r="I1018" s="5" t="str">
        <f t="shared" si="1"/>
        <v>321</v>
      </c>
      <c r="J1018" s="5" t="str">
        <f>VLOOKUP('Customer Segmenation on RFM Sco'!J1018,'RF Mapping'!$A$1:$B$26,2,0)</f>
        <v>About to Sleep</v>
      </c>
    </row>
    <row r="1019" ht="15.75" customHeight="1">
      <c r="A1019" s="5">
        <v>14549.0</v>
      </c>
      <c r="B1019" s="5" t="str">
        <f>VLOOKUP(A1019,'Customer Details'!$A$1:$B$3264,2,0)</f>
        <v>USA</v>
      </c>
      <c r="C1019" s="5">
        <f>DATEDIF('Customer Segmenation on RFM Sco'!C1019,$N$1,"d")</f>
        <v>358</v>
      </c>
      <c r="D1019" s="5">
        <v>1.0</v>
      </c>
      <c r="E1019" s="16">
        <v>4.5600000000000005</v>
      </c>
      <c r="F1019" s="5">
        <f>VLOOKUP(C1019,'Customer Segmenation on RFM Sco'!$P$4:$Q$8,2,1)</f>
        <v>5</v>
      </c>
      <c r="G1019" s="5">
        <f>VLOOKUP(D1019,'Customer Segmenation on RFM Sco'!$P$11:$Q$15,2,1)</f>
        <v>2</v>
      </c>
      <c r="H1019" s="5">
        <f>VLOOKUP(E1019,'Customer Segmenation on RFM Sco'!$P$18:$Q$22,2,1)</f>
        <v>1</v>
      </c>
      <c r="I1019" s="5" t="str">
        <f t="shared" si="1"/>
        <v>521</v>
      </c>
      <c r="J1019" s="5" t="str">
        <f>VLOOKUP('Customer Segmenation on RFM Sco'!J1019,'RF Mapping'!$A$1:$B$26,2,0)</f>
        <v>Potential Loyalists</v>
      </c>
    </row>
    <row r="1020" ht="15.75" customHeight="1">
      <c r="A1020" s="5">
        <v>14550.0</v>
      </c>
      <c r="B1020" s="5" t="str">
        <f>VLOOKUP(A1020,'Customer Details'!$A$1:$B$3264,2,0)</f>
        <v>United Kingdom</v>
      </c>
      <c r="C1020" s="5">
        <f>DATEDIF('Customer Segmenation on RFM Sco'!C1020,$N$1,"d")</f>
        <v>535</v>
      </c>
      <c r="D1020" s="5">
        <v>1.0</v>
      </c>
      <c r="E1020" s="16">
        <v>38970.0</v>
      </c>
      <c r="F1020" s="5">
        <f>VLOOKUP(C1020,'Customer Segmenation on RFM Sco'!$P$4:$Q$8,2,1)</f>
        <v>3</v>
      </c>
      <c r="G1020" s="5">
        <f>VLOOKUP(D1020,'Customer Segmenation on RFM Sco'!$P$11:$Q$15,2,1)</f>
        <v>2</v>
      </c>
      <c r="H1020" s="5">
        <f>VLOOKUP(E1020,'Customer Segmenation on RFM Sco'!$P$18:$Q$22,2,1)</f>
        <v>4</v>
      </c>
      <c r="I1020" s="5" t="str">
        <f t="shared" si="1"/>
        <v>324</v>
      </c>
      <c r="J1020" s="5" t="str">
        <f>VLOOKUP('Customer Segmenation on RFM Sco'!J1020,'RF Mapping'!$A$1:$B$26,2,0)</f>
        <v>About to Sleep</v>
      </c>
    </row>
    <row r="1021" ht="15.75" customHeight="1">
      <c r="A1021" s="5">
        <v>14552.0</v>
      </c>
      <c r="B1021" s="5" t="str">
        <f>VLOOKUP(A1021,'Customer Details'!$A$1:$B$3264,2,0)</f>
        <v>USA</v>
      </c>
      <c r="C1021" s="5">
        <f>DATEDIF('Customer Segmenation on RFM Sco'!C1021,$N$1,"d")</f>
        <v>439</v>
      </c>
      <c r="D1021" s="5">
        <v>1.0</v>
      </c>
      <c r="E1021" s="16">
        <v>100.75</v>
      </c>
      <c r="F1021" s="5">
        <f>VLOOKUP(C1021,'Customer Segmenation on RFM Sco'!$P$4:$Q$8,2,1)</f>
        <v>3</v>
      </c>
      <c r="G1021" s="5">
        <f>VLOOKUP(D1021,'Customer Segmenation on RFM Sco'!$P$11:$Q$15,2,1)</f>
        <v>2</v>
      </c>
      <c r="H1021" s="5">
        <f>VLOOKUP(E1021,'Customer Segmenation on RFM Sco'!$P$18:$Q$22,2,1)</f>
        <v>4</v>
      </c>
      <c r="I1021" s="5" t="str">
        <f t="shared" si="1"/>
        <v>324</v>
      </c>
      <c r="J1021" s="5" t="str">
        <f>VLOOKUP('Customer Segmenation on RFM Sco'!J1021,'RF Mapping'!$A$1:$B$26,2,0)</f>
        <v>About to Sleep</v>
      </c>
    </row>
    <row r="1022" ht="15.75" customHeight="1">
      <c r="A1022" s="5">
        <v>14553.0</v>
      </c>
      <c r="B1022" s="5" t="str">
        <f>VLOOKUP(A1022,'Customer Details'!$A$1:$B$3264,2,0)</f>
        <v>United Kingdom</v>
      </c>
      <c r="C1022" s="5">
        <f>DATEDIF('Customer Segmenation on RFM Sco'!C1022,$N$1,"d")</f>
        <v>685</v>
      </c>
      <c r="D1022" s="5">
        <v>2.0</v>
      </c>
      <c r="E1022" s="16">
        <v>164.24999999999997</v>
      </c>
      <c r="F1022" s="5">
        <f>VLOOKUP(C1022,'Customer Segmenation on RFM Sco'!$P$4:$Q$8,2,1)</f>
        <v>2</v>
      </c>
      <c r="G1022" s="5">
        <f>VLOOKUP(D1022,'Customer Segmenation on RFM Sco'!$P$11:$Q$15,2,1)</f>
        <v>3</v>
      </c>
      <c r="H1022" s="5">
        <f>VLOOKUP(E1022,'Customer Segmenation on RFM Sco'!$P$18:$Q$22,2,1)</f>
        <v>4</v>
      </c>
      <c r="I1022" s="5" t="str">
        <f t="shared" si="1"/>
        <v>234</v>
      </c>
      <c r="J1022" s="5" t="str">
        <f>VLOOKUP('Customer Segmenation on RFM Sco'!J1022,'RF Mapping'!$A$1:$B$26,2,0)</f>
        <v>At Risk</v>
      </c>
    </row>
    <row r="1023" ht="15.75" customHeight="1">
      <c r="A1023" s="5">
        <v>14554.0</v>
      </c>
      <c r="B1023" s="5" t="str">
        <f>VLOOKUP(A1023,'Customer Details'!$A$1:$B$3264,2,0)</f>
        <v>United Kingdom</v>
      </c>
      <c r="C1023" s="5">
        <f>DATEDIF('Customer Segmenation on RFM Sco'!C1023,$N$1,"d")</f>
        <v>362</v>
      </c>
      <c r="D1023" s="5">
        <v>1.0</v>
      </c>
      <c r="E1023" s="16">
        <v>17.85</v>
      </c>
      <c r="F1023" s="5">
        <f>VLOOKUP(C1023,'Customer Segmenation on RFM Sco'!$P$4:$Q$8,2,1)</f>
        <v>5</v>
      </c>
      <c r="G1023" s="5">
        <f>VLOOKUP(D1023,'Customer Segmenation on RFM Sco'!$P$11:$Q$15,2,1)</f>
        <v>2</v>
      </c>
      <c r="H1023" s="5">
        <f>VLOOKUP(E1023,'Customer Segmenation on RFM Sco'!$P$18:$Q$22,2,1)</f>
        <v>2</v>
      </c>
      <c r="I1023" s="5" t="str">
        <f t="shared" si="1"/>
        <v>522</v>
      </c>
      <c r="J1023" s="5" t="str">
        <f>VLOOKUP('Customer Segmenation on RFM Sco'!J1023,'RF Mapping'!$A$1:$B$26,2,0)</f>
        <v>Potential Loyalists</v>
      </c>
    </row>
    <row r="1024" ht="15.75" customHeight="1">
      <c r="A1024" s="5">
        <v>14555.0</v>
      </c>
      <c r="B1024" s="5" t="str">
        <f>VLOOKUP(A1024,'Customer Details'!$A$1:$B$3264,2,0)</f>
        <v>USA</v>
      </c>
      <c r="C1024" s="5">
        <f>DATEDIF('Customer Segmenation on RFM Sco'!C1024,$N$1,"d")</f>
        <v>386</v>
      </c>
      <c r="D1024" s="5">
        <v>1.0</v>
      </c>
      <c r="E1024" s="16">
        <v>15.0</v>
      </c>
      <c r="F1024" s="5">
        <f>VLOOKUP(C1024,'Customer Segmenation on RFM Sco'!$P$4:$Q$8,2,1)</f>
        <v>4</v>
      </c>
      <c r="G1024" s="5">
        <f>VLOOKUP(D1024,'Customer Segmenation on RFM Sco'!$P$11:$Q$15,2,1)</f>
        <v>2</v>
      </c>
      <c r="H1024" s="5">
        <f>VLOOKUP(E1024,'Customer Segmenation on RFM Sco'!$P$18:$Q$22,2,1)</f>
        <v>2</v>
      </c>
      <c r="I1024" s="5" t="str">
        <f t="shared" si="1"/>
        <v>422</v>
      </c>
      <c r="J1024" s="5" t="str">
        <f>VLOOKUP('Customer Segmenation on RFM Sco'!J1024,'RF Mapping'!$A$1:$B$26,2,0)</f>
        <v>Potential Loyalists</v>
      </c>
    </row>
    <row r="1025" ht="15.75" customHeight="1">
      <c r="A1025" s="5">
        <v>14557.0</v>
      </c>
      <c r="B1025" s="5" t="str">
        <f>VLOOKUP(A1025,'Customer Details'!$A$1:$B$3264,2,0)</f>
        <v>USA</v>
      </c>
      <c r="C1025" s="5">
        <f>DATEDIF('Customer Segmenation on RFM Sco'!C1025,$N$1,"d")</f>
        <v>519</v>
      </c>
      <c r="D1025" s="5">
        <v>2.0</v>
      </c>
      <c r="E1025" s="16">
        <v>37.83</v>
      </c>
      <c r="F1025" s="5">
        <f>VLOOKUP(C1025,'Customer Segmenation on RFM Sco'!$P$4:$Q$8,2,1)</f>
        <v>3</v>
      </c>
      <c r="G1025" s="5">
        <f>VLOOKUP(D1025,'Customer Segmenation on RFM Sco'!$P$11:$Q$15,2,1)</f>
        <v>3</v>
      </c>
      <c r="H1025" s="5">
        <f>VLOOKUP(E1025,'Customer Segmenation on RFM Sco'!$P$18:$Q$22,2,1)</f>
        <v>3</v>
      </c>
      <c r="I1025" s="5" t="str">
        <f t="shared" si="1"/>
        <v>333</v>
      </c>
      <c r="J1025" s="5" t="str">
        <f>VLOOKUP('Customer Segmenation on RFM Sco'!J1025,'RF Mapping'!$A$1:$B$26,2,0)</f>
        <v>Need Attention</v>
      </c>
    </row>
    <row r="1026" ht="15.75" customHeight="1">
      <c r="A1026" s="5">
        <v>14560.0</v>
      </c>
      <c r="B1026" s="5" t="str">
        <f>VLOOKUP(A1026,'Customer Details'!$A$1:$B$3264,2,0)</f>
        <v>Australia</v>
      </c>
      <c r="C1026" s="5">
        <f>DATEDIF('Customer Segmenation on RFM Sco'!C1026,$N$1,"d")</f>
        <v>373</v>
      </c>
      <c r="D1026" s="5">
        <v>1.0</v>
      </c>
      <c r="E1026" s="16">
        <v>15.299999999999999</v>
      </c>
      <c r="F1026" s="5">
        <f>VLOOKUP(C1026,'Customer Segmenation on RFM Sco'!$P$4:$Q$8,2,1)</f>
        <v>5</v>
      </c>
      <c r="G1026" s="5">
        <f>VLOOKUP(D1026,'Customer Segmenation on RFM Sco'!$P$11:$Q$15,2,1)</f>
        <v>2</v>
      </c>
      <c r="H1026" s="5">
        <f>VLOOKUP(E1026,'Customer Segmenation on RFM Sco'!$P$18:$Q$22,2,1)</f>
        <v>2</v>
      </c>
      <c r="I1026" s="5" t="str">
        <f t="shared" si="1"/>
        <v>522</v>
      </c>
      <c r="J1026" s="5" t="str">
        <f>VLOOKUP('Customer Segmenation on RFM Sco'!J1026,'RF Mapping'!$A$1:$B$26,2,0)</f>
        <v>Potential Loyalists</v>
      </c>
    </row>
    <row r="1027" ht="15.75" customHeight="1">
      <c r="A1027" s="5">
        <v>14561.0</v>
      </c>
      <c r="B1027" s="5" t="str">
        <f>VLOOKUP(A1027,'Customer Details'!$A$1:$B$3264,2,0)</f>
        <v>Australia</v>
      </c>
      <c r="C1027" s="5">
        <f>DATEDIF('Customer Segmenation on RFM Sco'!C1027,$N$1,"d")</f>
        <v>488</v>
      </c>
      <c r="D1027" s="5">
        <v>1.0</v>
      </c>
      <c r="E1027" s="16">
        <v>6.84</v>
      </c>
      <c r="F1027" s="5">
        <f>VLOOKUP(C1027,'Customer Segmenation on RFM Sco'!$P$4:$Q$8,2,1)</f>
        <v>3</v>
      </c>
      <c r="G1027" s="5">
        <f>VLOOKUP(D1027,'Customer Segmenation on RFM Sco'!$P$11:$Q$15,2,1)</f>
        <v>2</v>
      </c>
      <c r="H1027" s="5">
        <f>VLOOKUP(E1027,'Customer Segmenation on RFM Sco'!$P$18:$Q$22,2,1)</f>
        <v>1</v>
      </c>
      <c r="I1027" s="5" t="str">
        <f t="shared" si="1"/>
        <v>321</v>
      </c>
      <c r="J1027" s="5" t="str">
        <f>VLOOKUP('Customer Segmenation on RFM Sco'!J1027,'RF Mapping'!$A$1:$B$26,2,0)</f>
        <v>About to Sleep</v>
      </c>
    </row>
    <row r="1028" ht="15.75" customHeight="1">
      <c r="A1028" s="5">
        <v>14562.0</v>
      </c>
      <c r="B1028" s="5" t="str">
        <f>VLOOKUP(A1028,'Customer Details'!$A$1:$B$3264,2,0)</f>
        <v>United Kingdom</v>
      </c>
      <c r="C1028" s="5">
        <f>DATEDIF('Customer Segmenation on RFM Sco'!C1028,$N$1,"d")</f>
        <v>713</v>
      </c>
      <c r="D1028" s="5">
        <v>3.0</v>
      </c>
      <c r="E1028" s="16">
        <v>83.65</v>
      </c>
      <c r="F1028" s="5">
        <f>VLOOKUP(C1028,'Customer Segmenation on RFM Sco'!$P$4:$Q$8,2,1)</f>
        <v>2</v>
      </c>
      <c r="G1028" s="5">
        <f>VLOOKUP(D1028,'Customer Segmenation on RFM Sco'!$P$11:$Q$15,2,1)</f>
        <v>4</v>
      </c>
      <c r="H1028" s="5">
        <f>VLOOKUP(E1028,'Customer Segmenation on RFM Sco'!$P$18:$Q$22,2,1)</f>
        <v>4</v>
      </c>
      <c r="I1028" s="5" t="str">
        <f t="shared" si="1"/>
        <v>244</v>
      </c>
      <c r="J1028" s="5" t="str">
        <f>VLOOKUP('Customer Segmenation on RFM Sco'!J1028,'RF Mapping'!$A$1:$B$26,2,0)</f>
        <v>At Risk</v>
      </c>
    </row>
    <row r="1029" ht="15.75" customHeight="1">
      <c r="A1029" s="5">
        <v>14565.0</v>
      </c>
      <c r="B1029" s="5" t="str">
        <f>VLOOKUP(A1029,'Customer Details'!$A$1:$B$3264,2,0)</f>
        <v>USA</v>
      </c>
      <c r="C1029" s="5">
        <f>DATEDIF('Customer Segmenation on RFM Sco'!C1029,$N$1,"d")</f>
        <v>593</v>
      </c>
      <c r="D1029" s="5">
        <v>2.0</v>
      </c>
      <c r="E1029" s="16">
        <v>41.650000000000006</v>
      </c>
      <c r="F1029" s="5">
        <f>VLOOKUP(C1029,'Customer Segmenation on RFM Sco'!$P$4:$Q$8,2,1)</f>
        <v>2</v>
      </c>
      <c r="G1029" s="5">
        <f>VLOOKUP(D1029,'Customer Segmenation on RFM Sco'!$P$11:$Q$15,2,1)</f>
        <v>3</v>
      </c>
      <c r="H1029" s="5">
        <f>VLOOKUP(E1029,'Customer Segmenation on RFM Sco'!$P$18:$Q$22,2,1)</f>
        <v>3</v>
      </c>
      <c r="I1029" s="5" t="str">
        <f t="shared" si="1"/>
        <v>233</v>
      </c>
      <c r="J1029" s="5" t="str">
        <f>VLOOKUP('Customer Segmenation on RFM Sco'!J1029,'RF Mapping'!$A$1:$B$26,2,0)</f>
        <v>At Risk</v>
      </c>
    </row>
    <row r="1030" ht="15.75" customHeight="1">
      <c r="A1030" s="5">
        <v>14567.0</v>
      </c>
      <c r="B1030" s="5" t="str">
        <f>VLOOKUP(A1030,'Customer Details'!$A$1:$B$3264,2,0)</f>
        <v>United Kingdom</v>
      </c>
      <c r="C1030" s="5">
        <f>DATEDIF('Customer Segmenation on RFM Sco'!C1030,$N$1,"d")</f>
        <v>390</v>
      </c>
      <c r="D1030" s="5">
        <v>3.0</v>
      </c>
      <c r="E1030" s="16">
        <v>136.85000000000002</v>
      </c>
      <c r="F1030" s="5">
        <f>VLOOKUP(C1030,'Customer Segmenation on RFM Sco'!$P$4:$Q$8,2,1)</f>
        <v>4</v>
      </c>
      <c r="G1030" s="5">
        <f>VLOOKUP(D1030,'Customer Segmenation on RFM Sco'!$P$11:$Q$15,2,1)</f>
        <v>4</v>
      </c>
      <c r="H1030" s="5">
        <f>VLOOKUP(E1030,'Customer Segmenation on RFM Sco'!$P$18:$Q$22,2,1)</f>
        <v>4</v>
      </c>
      <c r="I1030" s="5" t="str">
        <f t="shared" si="1"/>
        <v>444</v>
      </c>
      <c r="J1030" s="5" t="str">
        <f>VLOOKUP('Customer Segmenation on RFM Sco'!J1030,'RF Mapping'!$A$1:$B$26,2,0)</f>
        <v>Loyal Customers</v>
      </c>
    </row>
    <row r="1031" ht="15.75" customHeight="1">
      <c r="A1031" s="5">
        <v>14569.0</v>
      </c>
      <c r="B1031" s="5" t="str">
        <f>VLOOKUP(A1031,'Customer Details'!$A$1:$B$3264,2,0)</f>
        <v>Australia</v>
      </c>
      <c r="C1031" s="5">
        <f>DATEDIF('Customer Segmenation on RFM Sco'!C1031,$N$1,"d")</f>
        <v>408</v>
      </c>
      <c r="D1031" s="5">
        <v>1.0</v>
      </c>
      <c r="E1031" s="16">
        <v>78.3</v>
      </c>
      <c r="F1031" s="5">
        <f>VLOOKUP(C1031,'Customer Segmenation on RFM Sco'!$P$4:$Q$8,2,1)</f>
        <v>4</v>
      </c>
      <c r="G1031" s="5">
        <f>VLOOKUP(D1031,'Customer Segmenation on RFM Sco'!$P$11:$Q$15,2,1)</f>
        <v>2</v>
      </c>
      <c r="H1031" s="5">
        <f>VLOOKUP(E1031,'Customer Segmenation on RFM Sco'!$P$18:$Q$22,2,1)</f>
        <v>4</v>
      </c>
      <c r="I1031" s="5" t="str">
        <f t="shared" si="1"/>
        <v>424</v>
      </c>
      <c r="J1031" s="5" t="str">
        <f>VLOOKUP('Customer Segmenation on RFM Sco'!J1031,'RF Mapping'!$A$1:$B$26,2,0)</f>
        <v>Potential Loyalists</v>
      </c>
    </row>
    <row r="1032" ht="15.75" customHeight="1">
      <c r="A1032" s="5">
        <v>14570.0</v>
      </c>
      <c r="B1032" s="5" t="str">
        <f>VLOOKUP(A1032,'Customer Details'!$A$1:$B$3264,2,0)</f>
        <v>United Kingdom</v>
      </c>
      <c r="C1032" s="5">
        <f>DATEDIF('Customer Segmenation on RFM Sco'!C1032,$N$1,"d")</f>
        <v>385</v>
      </c>
      <c r="D1032" s="5">
        <v>2.0</v>
      </c>
      <c r="E1032" s="16">
        <v>20.58</v>
      </c>
      <c r="F1032" s="5">
        <f>VLOOKUP(C1032,'Customer Segmenation on RFM Sco'!$P$4:$Q$8,2,1)</f>
        <v>4</v>
      </c>
      <c r="G1032" s="5">
        <f>VLOOKUP(D1032,'Customer Segmenation on RFM Sco'!$P$11:$Q$15,2,1)</f>
        <v>3</v>
      </c>
      <c r="H1032" s="5">
        <f>VLOOKUP(E1032,'Customer Segmenation on RFM Sco'!$P$18:$Q$22,2,1)</f>
        <v>2</v>
      </c>
      <c r="I1032" s="5" t="str">
        <f t="shared" si="1"/>
        <v>432</v>
      </c>
      <c r="J1032" s="5" t="str">
        <f>VLOOKUP('Customer Segmenation on RFM Sco'!J1032,'RF Mapping'!$A$1:$B$26,2,0)</f>
        <v>Potential Loyalists</v>
      </c>
    </row>
    <row r="1033" ht="15.75" customHeight="1">
      <c r="A1033" s="5">
        <v>14572.0</v>
      </c>
      <c r="B1033" s="5" t="str">
        <f>VLOOKUP(A1033,'Customer Details'!$A$1:$B$3264,2,0)</f>
        <v>United Kingdom</v>
      </c>
      <c r="C1033" s="5">
        <f>DATEDIF('Customer Segmenation on RFM Sco'!C1033,$N$1,"d")</f>
        <v>598</v>
      </c>
      <c r="D1033" s="5">
        <v>1.0</v>
      </c>
      <c r="E1033" s="16">
        <v>12.600000000000001</v>
      </c>
      <c r="F1033" s="5">
        <f>VLOOKUP(C1033,'Customer Segmenation on RFM Sco'!$P$4:$Q$8,2,1)</f>
        <v>2</v>
      </c>
      <c r="G1033" s="5">
        <f>VLOOKUP(D1033,'Customer Segmenation on RFM Sco'!$P$11:$Q$15,2,1)</f>
        <v>2</v>
      </c>
      <c r="H1033" s="5">
        <f>VLOOKUP(E1033,'Customer Segmenation on RFM Sco'!$P$18:$Q$22,2,1)</f>
        <v>1</v>
      </c>
      <c r="I1033" s="5" t="str">
        <f t="shared" si="1"/>
        <v>221</v>
      </c>
      <c r="J1033" s="5" t="str">
        <f>VLOOKUP('Customer Segmenation on RFM Sco'!J1033,'RF Mapping'!$A$1:$B$26,2,0)</f>
        <v>Hibernating</v>
      </c>
    </row>
    <row r="1034" ht="15.75" customHeight="1">
      <c r="A1034" s="5">
        <v>14573.0</v>
      </c>
      <c r="B1034" s="5" t="str">
        <f>VLOOKUP(A1034,'Customer Details'!$A$1:$B$3264,2,0)</f>
        <v>India</v>
      </c>
      <c r="C1034" s="5">
        <f>DATEDIF('Customer Segmenation on RFM Sco'!C1034,$N$1,"d")</f>
        <v>485</v>
      </c>
      <c r="D1034" s="5">
        <v>1.0</v>
      </c>
      <c r="E1034" s="16">
        <v>17.0</v>
      </c>
      <c r="F1034" s="5">
        <f>VLOOKUP(C1034,'Customer Segmenation on RFM Sco'!$P$4:$Q$8,2,1)</f>
        <v>3</v>
      </c>
      <c r="G1034" s="5">
        <f>VLOOKUP(D1034,'Customer Segmenation on RFM Sco'!$P$11:$Q$15,2,1)</f>
        <v>2</v>
      </c>
      <c r="H1034" s="5">
        <f>VLOOKUP(E1034,'Customer Segmenation on RFM Sco'!$P$18:$Q$22,2,1)</f>
        <v>2</v>
      </c>
      <c r="I1034" s="5" t="str">
        <f t="shared" si="1"/>
        <v>322</v>
      </c>
      <c r="J1034" s="5" t="str">
        <f>VLOOKUP('Customer Segmenation on RFM Sco'!J1034,'RF Mapping'!$A$1:$B$26,2,0)</f>
        <v>About to Sleep</v>
      </c>
    </row>
    <row r="1035" ht="15.75" customHeight="1">
      <c r="A1035" s="5">
        <v>14577.0</v>
      </c>
      <c r="B1035" s="5" t="str">
        <f>VLOOKUP(A1035,'Customer Details'!$A$1:$B$3264,2,0)</f>
        <v>United Kingdom</v>
      </c>
      <c r="C1035" s="5">
        <f>DATEDIF('Customer Segmenation on RFM Sco'!C1035,$N$1,"d")</f>
        <v>643</v>
      </c>
      <c r="D1035" s="5">
        <v>1.0</v>
      </c>
      <c r="E1035" s="16">
        <v>11.399999999999999</v>
      </c>
      <c r="F1035" s="5">
        <f>VLOOKUP(C1035,'Customer Segmenation on RFM Sco'!$P$4:$Q$8,2,1)</f>
        <v>2</v>
      </c>
      <c r="G1035" s="5">
        <f>VLOOKUP(D1035,'Customer Segmenation on RFM Sco'!$P$11:$Q$15,2,1)</f>
        <v>2</v>
      </c>
      <c r="H1035" s="5">
        <f>VLOOKUP(E1035,'Customer Segmenation on RFM Sco'!$P$18:$Q$22,2,1)</f>
        <v>1</v>
      </c>
      <c r="I1035" s="5" t="str">
        <f t="shared" si="1"/>
        <v>221</v>
      </c>
      <c r="J1035" s="5" t="str">
        <f>VLOOKUP('Customer Segmenation on RFM Sco'!J1035,'RF Mapping'!$A$1:$B$26,2,0)</f>
        <v>Hibernating</v>
      </c>
    </row>
    <row r="1036" ht="15.75" customHeight="1">
      <c r="A1036" s="5">
        <v>14578.0</v>
      </c>
      <c r="B1036" s="5" t="str">
        <f>VLOOKUP(A1036,'Customer Details'!$A$1:$B$3264,2,0)</f>
        <v>United Kingdom</v>
      </c>
      <c r="C1036" s="5">
        <f>DATEDIF('Customer Segmenation on RFM Sco'!C1036,$N$1,"d")</f>
        <v>652</v>
      </c>
      <c r="D1036" s="5">
        <v>1.0</v>
      </c>
      <c r="E1036" s="16">
        <v>58.5</v>
      </c>
      <c r="F1036" s="5">
        <f>VLOOKUP(C1036,'Customer Segmenation on RFM Sco'!$P$4:$Q$8,2,1)</f>
        <v>2</v>
      </c>
      <c r="G1036" s="5">
        <f>VLOOKUP(D1036,'Customer Segmenation on RFM Sco'!$P$11:$Q$15,2,1)</f>
        <v>2</v>
      </c>
      <c r="H1036" s="5">
        <f>VLOOKUP(E1036,'Customer Segmenation on RFM Sco'!$P$18:$Q$22,2,1)</f>
        <v>3</v>
      </c>
      <c r="I1036" s="5" t="str">
        <f t="shared" si="1"/>
        <v>223</v>
      </c>
      <c r="J1036" s="5" t="str">
        <f>VLOOKUP('Customer Segmenation on RFM Sco'!J1036,'RF Mapping'!$A$1:$B$26,2,0)</f>
        <v>Hibernating</v>
      </c>
    </row>
    <row r="1037" ht="15.75" customHeight="1">
      <c r="A1037" s="5">
        <v>14583.0</v>
      </c>
      <c r="B1037" s="5" t="str">
        <f>VLOOKUP(A1037,'Customer Details'!$A$1:$B$3264,2,0)</f>
        <v>USA</v>
      </c>
      <c r="C1037" s="5">
        <f>DATEDIF('Customer Segmenation on RFM Sco'!C1037,$N$1,"d")</f>
        <v>558</v>
      </c>
      <c r="D1037" s="5">
        <v>1.0</v>
      </c>
      <c r="E1037" s="16">
        <v>16.6</v>
      </c>
      <c r="F1037" s="5">
        <f>VLOOKUP(C1037,'Customer Segmenation on RFM Sco'!$P$4:$Q$8,2,1)</f>
        <v>2</v>
      </c>
      <c r="G1037" s="5">
        <f>VLOOKUP(D1037,'Customer Segmenation on RFM Sco'!$P$11:$Q$15,2,1)</f>
        <v>2</v>
      </c>
      <c r="H1037" s="5">
        <f>VLOOKUP(E1037,'Customer Segmenation on RFM Sco'!$P$18:$Q$22,2,1)</f>
        <v>2</v>
      </c>
      <c r="I1037" s="5" t="str">
        <f t="shared" si="1"/>
        <v>222</v>
      </c>
      <c r="J1037" s="5" t="str">
        <f>VLOOKUP('Customer Segmenation on RFM Sco'!J1037,'RF Mapping'!$A$1:$B$26,2,0)</f>
        <v>Hibernating</v>
      </c>
    </row>
    <row r="1038" ht="15.75" customHeight="1">
      <c r="A1038" s="5">
        <v>14584.0</v>
      </c>
      <c r="B1038" s="5" t="str">
        <f>VLOOKUP(A1038,'Customer Details'!$A$1:$B$3264,2,0)</f>
        <v>USA</v>
      </c>
      <c r="C1038" s="5">
        <f>DATEDIF('Customer Segmenation on RFM Sco'!C1038,$N$1,"d")</f>
        <v>524</v>
      </c>
      <c r="D1038" s="5">
        <v>4.0</v>
      </c>
      <c r="E1038" s="16">
        <v>222.04</v>
      </c>
      <c r="F1038" s="5">
        <f>VLOOKUP(C1038,'Customer Segmenation on RFM Sco'!$P$4:$Q$8,2,1)</f>
        <v>3</v>
      </c>
      <c r="G1038" s="5">
        <f>VLOOKUP(D1038,'Customer Segmenation on RFM Sco'!$P$11:$Q$15,2,1)</f>
        <v>4</v>
      </c>
      <c r="H1038" s="5">
        <f>VLOOKUP(E1038,'Customer Segmenation on RFM Sco'!$P$18:$Q$22,2,1)</f>
        <v>4</v>
      </c>
      <c r="I1038" s="5" t="str">
        <f t="shared" si="1"/>
        <v>344</v>
      </c>
      <c r="J1038" s="5" t="str">
        <f>VLOOKUP('Customer Segmenation on RFM Sco'!J1038,'RF Mapping'!$A$1:$B$26,2,0)</f>
        <v>Loyal Customers</v>
      </c>
    </row>
    <row r="1039" ht="15.75" customHeight="1">
      <c r="A1039" s="5">
        <v>14586.0</v>
      </c>
      <c r="B1039" s="5" t="str">
        <f>VLOOKUP(A1039,'Customer Details'!$A$1:$B$3264,2,0)</f>
        <v>United Kingdom</v>
      </c>
      <c r="C1039" s="5">
        <f>DATEDIF('Customer Segmenation on RFM Sco'!C1039,$N$1,"d")</f>
        <v>414</v>
      </c>
      <c r="D1039" s="5">
        <v>6.0</v>
      </c>
      <c r="E1039" s="16">
        <v>98.94999999999999</v>
      </c>
      <c r="F1039" s="5">
        <f>VLOOKUP(C1039,'Customer Segmenation on RFM Sco'!$P$4:$Q$8,2,1)</f>
        <v>4</v>
      </c>
      <c r="G1039" s="5">
        <f>VLOOKUP(D1039,'Customer Segmenation on RFM Sco'!$P$11:$Q$15,2,1)</f>
        <v>4</v>
      </c>
      <c r="H1039" s="5">
        <f>VLOOKUP(E1039,'Customer Segmenation on RFM Sco'!$P$18:$Q$22,2,1)</f>
        <v>4</v>
      </c>
      <c r="I1039" s="5" t="str">
        <f t="shared" si="1"/>
        <v>444</v>
      </c>
      <c r="J1039" s="5" t="str">
        <f>VLOOKUP('Customer Segmenation on RFM Sco'!J1039,'RF Mapping'!$A$1:$B$26,2,0)</f>
        <v>Loyal Customers</v>
      </c>
    </row>
    <row r="1040" ht="15.75" customHeight="1">
      <c r="A1040" s="5">
        <v>14587.0</v>
      </c>
      <c r="B1040" s="5" t="str">
        <f>VLOOKUP(A1040,'Customer Details'!$A$1:$B$3264,2,0)</f>
        <v>China</v>
      </c>
      <c r="C1040" s="5">
        <f>DATEDIF('Customer Segmenation on RFM Sco'!C1040,$N$1,"d")</f>
        <v>410</v>
      </c>
      <c r="D1040" s="5">
        <v>3.0</v>
      </c>
      <c r="E1040" s="16">
        <v>69.70000000000002</v>
      </c>
      <c r="F1040" s="5">
        <f>VLOOKUP(C1040,'Customer Segmenation on RFM Sco'!$P$4:$Q$8,2,1)</f>
        <v>4</v>
      </c>
      <c r="G1040" s="5">
        <f>VLOOKUP(D1040,'Customer Segmenation on RFM Sco'!$P$11:$Q$15,2,1)</f>
        <v>4</v>
      </c>
      <c r="H1040" s="5">
        <f>VLOOKUP(E1040,'Customer Segmenation on RFM Sco'!$P$18:$Q$22,2,1)</f>
        <v>3</v>
      </c>
      <c r="I1040" s="5" t="str">
        <f t="shared" si="1"/>
        <v>443</v>
      </c>
      <c r="J1040" s="5" t="str">
        <f>VLOOKUP('Customer Segmenation on RFM Sco'!J1040,'RF Mapping'!$A$1:$B$26,2,0)</f>
        <v>Loyal Customers</v>
      </c>
    </row>
    <row r="1041" ht="15.75" customHeight="1">
      <c r="A1041" s="5">
        <v>14591.0</v>
      </c>
      <c r="B1041" s="5" t="str">
        <f>VLOOKUP(A1041,'Customer Details'!$A$1:$B$3264,2,0)</f>
        <v>United Kingdom</v>
      </c>
      <c r="C1041" s="5">
        <f>DATEDIF('Customer Segmenation on RFM Sco'!C1041,$N$1,"d")</f>
        <v>479</v>
      </c>
      <c r="D1041" s="5">
        <v>3.0</v>
      </c>
      <c r="E1041" s="16">
        <v>245.2</v>
      </c>
      <c r="F1041" s="5">
        <f>VLOOKUP(C1041,'Customer Segmenation on RFM Sco'!$P$4:$Q$8,2,1)</f>
        <v>3</v>
      </c>
      <c r="G1041" s="5">
        <f>VLOOKUP(D1041,'Customer Segmenation on RFM Sco'!$P$11:$Q$15,2,1)</f>
        <v>4</v>
      </c>
      <c r="H1041" s="5">
        <f>VLOOKUP(E1041,'Customer Segmenation on RFM Sco'!$P$18:$Q$22,2,1)</f>
        <v>4</v>
      </c>
      <c r="I1041" s="5" t="str">
        <f t="shared" si="1"/>
        <v>344</v>
      </c>
      <c r="J1041" s="5" t="str">
        <f>VLOOKUP('Customer Segmenation on RFM Sco'!J1041,'RF Mapping'!$A$1:$B$26,2,0)</f>
        <v>Loyal Customers</v>
      </c>
    </row>
    <row r="1042" ht="15.75" customHeight="1">
      <c r="A1042" s="5">
        <v>14592.0</v>
      </c>
      <c r="B1042" s="5" t="str">
        <f>VLOOKUP(A1042,'Customer Details'!$A$1:$B$3264,2,0)</f>
        <v>USA</v>
      </c>
      <c r="C1042" s="5">
        <f>DATEDIF('Customer Segmenation on RFM Sco'!C1042,$N$1,"d")</f>
        <v>369</v>
      </c>
      <c r="D1042" s="5">
        <v>1.0</v>
      </c>
      <c r="E1042" s="16">
        <v>53.1</v>
      </c>
      <c r="F1042" s="5">
        <f>VLOOKUP(C1042,'Customer Segmenation on RFM Sco'!$P$4:$Q$8,2,1)</f>
        <v>5</v>
      </c>
      <c r="G1042" s="5">
        <f>VLOOKUP(D1042,'Customer Segmenation on RFM Sco'!$P$11:$Q$15,2,1)</f>
        <v>2</v>
      </c>
      <c r="H1042" s="5">
        <f>VLOOKUP(E1042,'Customer Segmenation on RFM Sco'!$P$18:$Q$22,2,1)</f>
        <v>3</v>
      </c>
      <c r="I1042" s="5" t="str">
        <f t="shared" si="1"/>
        <v>523</v>
      </c>
      <c r="J1042" s="5" t="str">
        <f>VLOOKUP('Customer Segmenation on RFM Sco'!J1042,'RF Mapping'!$A$1:$B$26,2,0)</f>
        <v>Potential Loyalists</v>
      </c>
    </row>
    <row r="1043" ht="15.75" customHeight="1">
      <c r="A1043" s="5">
        <v>14593.0</v>
      </c>
      <c r="B1043" s="5" t="str">
        <f>VLOOKUP(A1043,'Customer Details'!$A$1:$B$3264,2,0)</f>
        <v>USA</v>
      </c>
      <c r="C1043" s="5">
        <f>DATEDIF('Customer Segmenation on RFM Sco'!C1043,$N$1,"d")</f>
        <v>377</v>
      </c>
      <c r="D1043" s="5">
        <v>1.0</v>
      </c>
      <c r="E1043" s="16">
        <v>38.5</v>
      </c>
      <c r="F1043" s="5">
        <f>VLOOKUP(C1043,'Customer Segmenation on RFM Sco'!$P$4:$Q$8,2,1)</f>
        <v>5</v>
      </c>
      <c r="G1043" s="5">
        <f>VLOOKUP(D1043,'Customer Segmenation on RFM Sco'!$P$11:$Q$15,2,1)</f>
        <v>2</v>
      </c>
      <c r="H1043" s="5">
        <f>VLOOKUP(E1043,'Customer Segmenation on RFM Sco'!$P$18:$Q$22,2,1)</f>
        <v>3</v>
      </c>
      <c r="I1043" s="5" t="str">
        <f t="shared" si="1"/>
        <v>523</v>
      </c>
      <c r="J1043" s="5" t="str">
        <f>VLOOKUP('Customer Segmenation on RFM Sco'!J1043,'RF Mapping'!$A$1:$B$26,2,0)</f>
        <v>Potential Loyalists</v>
      </c>
    </row>
    <row r="1044" ht="15.75" customHeight="1">
      <c r="A1044" s="5">
        <v>14594.0</v>
      </c>
      <c r="B1044" s="5" t="str">
        <f>VLOOKUP(A1044,'Customer Details'!$A$1:$B$3264,2,0)</f>
        <v>USA</v>
      </c>
      <c r="C1044" s="5">
        <f>DATEDIF('Customer Segmenation on RFM Sco'!C1044,$N$1,"d")</f>
        <v>550</v>
      </c>
      <c r="D1044" s="5">
        <v>1.0</v>
      </c>
      <c r="E1044" s="16">
        <v>30.599999999999998</v>
      </c>
      <c r="F1044" s="5">
        <f>VLOOKUP(C1044,'Customer Segmenation on RFM Sco'!$P$4:$Q$8,2,1)</f>
        <v>2</v>
      </c>
      <c r="G1044" s="5">
        <f>VLOOKUP(D1044,'Customer Segmenation on RFM Sco'!$P$11:$Q$15,2,1)</f>
        <v>2</v>
      </c>
      <c r="H1044" s="5">
        <f>VLOOKUP(E1044,'Customer Segmenation on RFM Sco'!$P$18:$Q$22,2,1)</f>
        <v>2</v>
      </c>
      <c r="I1044" s="5" t="str">
        <f t="shared" si="1"/>
        <v>222</v>
      </c>
      <c r="J1044" s="5" t="str">
        <f>VLOOKUP('Customer Segmenation on RFM Sco'!J1044,'RF Mapping'!$A$1:$B$26,2,0)</f>
        <v>Hibernating</v>
      </c>
    </row>
    <row r="1045" ht="15.75" customHeight="1">
      <c r="A1045" s="5">
        <v>14595.0</v>
      </c>
      <c r="B1045" s="5" t="str">
        <f>VLOOKUP(A1045,'Customer Details'!$A$1:$B$3264,2,0)</f>
        <v>China</v>
      </c>
      <c r="C1045" s="5">
        <f>DATEDIF('Customer Segmenation on RFM Sco'!C1045,$N$1,"d")</f>
        <v>379</v>
      </c>
      <c r="D1045" s="5">
        <v>5.0</v>
      </c>
      <c r="E1045" s="16">
        <v>180.6</v>
      </c>
      <c r="F1045" s="5">
        <f>VLOOKUP(C1045,'Customer Segmenation on RFM Sco'!$P$4:$Q$8,2,1)</f>
        <v>5</v>
      </c>
      <c r="G1045" s="5">
        <f>VLOOKUP(D1045,'Customer Segmenation on RFM Sco'!$P$11:$Q$15,2,1)</f>
        <v>4</v>
      </c>
      <c r="H1045" s="5">
        <f>VLOOKUP(E1045,'Customer Segmenation on RFM Sco'!$P$18:$Q$22,2,1)</f>
        <v>4</v>
      </c>
      <c r="I1045" s="5" t="str">
        <f t="shared" si="1"/>
        <v>544</v>
      </c>
      <c r="J1045" s="5" t="str">
        <f>VLOOKUP('Customer Segmenation on RFM Sco'!J1045,'RF Mapping'!$A$1:$B$26,2,0)</f>
        <v>Champions</v>
      </c>
    </row>
    <row r="1046" ht="15.75" customHeight="1">
      <c r="A1046" s="5">
        <v>14597.0</v>
      </c>
      <c r="B1046" s="5" t="str">
        <f>VLOOKUP(A1046,'Customer Details'!$A$1:$B$3264,2,0)</f>
        <v>China</v>
      </c>
      <c r="C1046" s="5">
        <f>DATEDIF('Customer Segmenation on RFM Sco'!C1046,$N$1,"d")</f>
        <v>517</v>
      </c>
      <c r="D1046" s="5">
        <v>3.0</v>
      </c>
      <c r="E1046" s="16">
        <v>42.5</v>
      </c>
      <c r="F1046" s="5">
        <f>VLOOKUP(C1046,'Customer Segmenation on RFM Sco'!$P$4:$Q$8,2,1)</f>
        <v>3</v>
      </c>
      <c r="G1046" s="5">
        <f>VLOOKUP(D1046,'Customer Segmenation on RFM Sco'!$P$11:$Q$15,2,1)</f>
        <v>4</v>
      </c>
      <c r="H1046" s="5">
        <f>VLOOKUP(E1046,'Customer Segmenation on RFM Sco'!$P$18:$Q$22,2,1)</f>
        <v>3</v>
      </c>
      <c r="I1046" s="5" t="str">
        <f t="shared" si="1"/>
        <v>343</v>
      </c>
      <c r="J1046" s="5" t="str">
        <f>VLOOKUP('Customer Segmenation on RFM Sco'!J1046,'RF Mapping'!$A$1:$B$26,2,0)</f>
        <v>Loyal Customers</v>
      </c>
    </row>
    <row r="1047" ht="15.75" customHeight="1">
      <c r="A1047" s="5">
        <v>14598.0</v>
      </c>
      <c r="B1047" s="5" t="str">
        <f>VLOOKUP(A1047,'Customer Details'!$A$1:$B$3264,2,0)</f>
        <v>USA</v>
      </c>
      <c r="C1047" s="5">
        <f>DATEDIF('Customer Segmenation on RFM Sco'!C1047,$N$1,"d")</f>
        <v>485</v>
      </c>
      <c r="D1047" s="5">
        <v>1.0</v>
      </c>
      <c r="E1047" s="16">
        <v>17.700000000000003</v>
      </c>
      <c r="F1047" s="5">
        <f>VLOOKUP(C1047,'Customer Segmenation on RFM Sco'!$P$4:$Q$8,2,1)</f>
        <v>3</v>
      </c>
      <c r="G1047" s="5">
        <f>VLOOKUP(D1047,'Customer Segmenation on RFM Sco'!$P$11:$Q$15,2,1)</f>
        <v>2</v>
      </c>
      <c r="H1047" s="5">
        <f>VLOOKUP(E1047,'Customer Segmenation on RFM Sco'!$P$18:$Q$22,2,1)</f>
        <v>2</v>
      </c>
      <c r="I1047" s="5" t="str">
        <f t="shared" si="1"/>
        <v>322</v>
      </c>
      <c r="J1047" s="5" t="str">
        <f>VLOOKUP('Customer Segmenation on RFM Sco'!J1047,'RF Mapping'!$A$1:$B$26,2,0)</f>
        <v>About to Sleep</v>
      </c>
    </row>
    <row r="1048" ht="15.75" customHeight="1">
      <c r="A1048" s="5">
        <v>14600.0</v>
      </c>
      <c r="B1048" s="5" t="str">
        <f>VLOOKUP(A1048,'Customer Details'!$A$1:$B$3264,2,0)</f>
        <v>India</v>
      </c>
      <c r="C1048" s="5">
        <f>DATEDIF('Customer Segmenation on RFM Sco'!C1048,$N$1,"d")</f>
        <v>387</v>
      </c>
      <c r="D1048" s="5">
        <v>5.0</v>
      </c>
      <c r="E1048" s="16">
        <v>117.23</v>
      </c>
      <c r="F1048" s="5">
        <f>VLOOKUP(C1048,'Customer Segmenation on RFM Sco'!$P$4:$Q$8,2,1)</f>
        <v>4</v>
      </c>
      <c r="G1048" s="5">
        <f>VLOOKUP(D1048,'Customer Segmenation on RFM Sco'!$P$11:$Q$15,2,1)</f>
        <v>4</v>
      </c>
      <c r="H1048" s="5">
        <f>VLOOKUP(E1048,'Customer Segmenation on RFM Sco'!$P$18:$Q$22,2,1)</f>
        <v>4</v>
      </c>
      <c r="I1048" s="5" t="str">
        <f t="shared" si="1"/>
        <v>444</v>
      </c>
      <c r="J1048" s="5" t="str">
        <f>VLOOKUP('Customer Segmenation on RFM Sco'!J1048,'RF Mapping'!$A$1:$B$26,2,0)</f>
        <v>Loyal Customers</v>
      </c>
    </row>
    <row r="1049" ht="15.75" customHeight="1">
      <c r="A1049" s="5">
        <v>14601.0</v>
      </c>
      <c r="B1049" s="5" t="str">
        <f>VLOOKUP(A1049,'Customer Details'!$A$1:$B$3264,2,0)</f>
        <v>China</v>
      </c>
      <c r="C1049" s="5">
        <f>DATEDIF('Customer Segmenation on RFM Sco'!C1049,$N$1,"d")</f>
        <v>365</v>
      </c>
      <c r="D1049" s="5">
        <v>4.0</v>
      </c>
      <c r="E1049" s="16">
        <v>65.83</v>
      </c>
      <c r="F1049" s="5">
        <f>VLOOKUP(C1049,'Customer Segmenation on RFM Sco'!$P$4:$Q$8,2,1)</f>
        <v>5</v>
      </c>
      <c r="G1049" s="5">
        <f>VLOOKUP(D1049,'Customer Segmenation on RFM Sco'!$P$11:$Q$15,2,1)</f>
        <v>4</v>
      </c>
      <c r="H1049" s="5">
        <f>VLOOKUP(E1049,'Customer Segmenation on RFM Sco'!$P$18:$Q$22,2,1)</f>
        <v>3</v>
      </c>
      <c r="I1049" s="5" t="str">
        <f t="shared" si="1"/>
        <v>543</v>
      </c>
      <c r="J1049" s="5" t="str">
        <f>VLOOKUP('Customer Segmenation on RFM Sco'!J1049,'RF Mapping'!$A$1:$B$26,2,0)</f>
        <v>Champions</v>
      </c>
    </row>
    <row r="1050" ht="15.75" customHeight="1">
      <c r="A1050" s="5">
        <v>14606.0</v>
      </c>
      <c r="B1050" s="5" t="str">
        <f>VLOOKUP(A1050,'Customer Details'!$A$1:$B$3264,2,0)</f>
        <v>USA</v>
      </c>
      <c r="C1050" s="5">
        <f>DATEDIF('Customer Segmenation on RFM Sco'!C1050,$N$1,"d")</f>
        <v>386</v>
      </c>
      <c r="D1050" s="5">
        <v>1.0</v>
      </c>
      <c r="E1050" s="16">
        <v>17.700000000000003</v>
      </c>
      <c r="F1050" s="5">
        <f>VLOOKUP(C1050,'Customer Segmenation on RFM Sco'!$P$4:$Q$8,2,1)</f>
        <v>4</v>
      </c>
      <c r="G1050" s="5">
        <f>VLOOKUP(D1050,'Customer Segmenation on RFM Sco'!$P$11:$Q$15,2,1)</f>
        <v>2</v>
      </c>
      <c r="H1050" s="5">
        <f>VLOOKUP(E1050,'Customer Segmenation on RFM Sco'!$P$18:$Q$22,2,1)</f>
        <v>2</v>
      </c>
      <c r="I1050" s="5" t="str">
        <f t="shared" si="1"/>
        <v>422</v>
      </c>
      <c r="J1050" s="5" t="str">
        <f>VLOOKUP('Customer Segmenation on RFM Sco'!J1050,'RF Mapping'!$A$1:$B$26,2,0)</f>
        <v>Potential Loyalists</v>
      </c>
    </row>
    <row r="1051" ht="15.75" customHeight="1">
      <c r="A1051" s="5">
        <v>14607.0</v>
      </c>
      <c r="B1051" s="5" t="str">
        <f>VLOOKUP(A1051,'Customer Details'!$A$1:$B$3264,2,0)</f>
        <v>United Kingdom</v>
      </c>
      <c r="C1051" s="5">
        <f>DATEDIF('Customer Segmenation on RFM Sco'!C1051,$N$1,"d")</f>
        <v>429</v>
      </c>
      <c r="D1051" s="5">
        <v>2.0</v>
      </c>
      <c r="E1051" s="16">
        <v>51.35</v>
      </c>
      <c r="F1051" s="5">
        <f>VLOOKUP(C1051,'Customer Segmenation on RFM Sco'!$P$4:$Q$8,2,1)</f>
        <v>4</v>
      </c>
      <c r="G1051" s="5">
        <f>VLOOKUP(D1051,'Customer Segmenation on RFM Sco'!$P$11:$Q$15,2,1)</f>
        <v>3</v>
      </c>
      <c r="H1051" s="5">
        <f>VLOOKUP(E1051,'Customer Segmenation on RFM Sco'!$P$18:$Q$22,2,1)</f>
        <v>3</v>
      </c>
      <c r="I1051" s="5" t="str">
        <f t="shared" si="1"/>
        <v>433</v>
      </c>
      <c r="J1051" s="5" t="str">
        <f>VLOOKUP('Customer Segmenation on RFM Sco'!J1051,'RF Mapping'!$A$1:$B$26,2,0)</f>
        <v>Potential Loyalists</v>
      </c>
    </row>
    <row r="1052" ht="15.75" customHeight="1">
      <c r="A1052" s="5">
        <v>14608.0</v>
      </c>
      <c r="B1052" s="5" t="str">
        <f>VLOOKUP(A1052,'Customer Details'!$A$1:$B$3264,2,0)</f>
        <v>China</v>
      </c>
      <c r="C1052" s="5">
        <f>DATEDIF('Customer Segmenation on RFM Sco'!C1052,$N$1,"d")</f>
        <v>357</v>
      </c>
      <c r="D1052" s="5">
        <v>5.0</v>
      </c>
      <c r="E1052" s="16">
        <v>94.34000000000002</v>
      </c>
      <c r="F1052" s="5">
        <f>VLOOKUP(C1052,'Customer Segmenation on RFM Sco'!$P$4:$Q$8,2,1)</f>
        <v>5</v>
      </c>
      <c r="G1052" s="5">
        <f>VLOOKUP(D1052,'Customer Segmenation on RFM Sco'!$P$11:$Q$15,2,1)</f>
        <v>4</v>
      </c>
      <c r="H1052" s="5">
        <f>VLOOKUP(E1052,'Customer Segmenation on RFM Sco'!$P$18:$Q$22,2,1)</f>
        <v>4</v>
      </c>
      <c r="I1052" s="5" t="str">
        <f t="shared" si="1"/>
        <v>544</v>
      </c>
      <c r="J1052" s="5" t="str">
        <f>VLOOKUP('Customer Segmenation on RFM Sco'!J1052,'RF Mapping'!$A$1:$B$26,2,0)</f>
        <v>Champions</v>
      </c>
    </row>
    <row r="1053" ht="15.75" customHeight="1">
      <c r="A1053" s="5">
        <v>14618.0</v>
      </c>
      <c r="B1053" s="5" t="str">
        <f>VLOOKUP(A1053,'Customer Details'!$A$1:$B$3264,2,0)</f>
        <v>USA</v>
      </c>
      <c r="C1053" s="5">
        <f>DATEDIF('Customer Segmenation on RFM Sco'!C1053,$N$1,"d")</f>
        <v>358</v>
      </c>
      <c r="D1053" s="5">
        <v>17.0</v>
      </c>
      <c r="E1053" s="16">
        <v>605.82</v>
      </c>
      <c r="F1053" s="5">
        <f>VLOOKUP(C1053,'Customer Segmenation on RFM Sco'!$P$4:$Q$8,2,1)</f>
        <v>5</v>
      </c>
      <c r="G1053" s="5">
        <f>VLOOKUP(D1053,'Customer Segmenation on RFM Sco'!$P$11:$Q$15,2,1)</f>
        <v>4</v>
      </c>
      <c r="H1053" s="5">
        <f>VLOOKUP(E1053,'Customer Segmenation on RFM Sco'!$P$18:$Q$22,2,1)</f>
        <v>4</v>
      </c>
      <c r="I1053" s="5" t="str">
        <f t="shared" si="1"/>
        <v>544</v>
      </c>
      <c r="J1053" s="5" t="str">
        <f>VLOOKUP('Customer Segmenation on RFM Sco'!J1053,'RF Mapping'!$A$1:$B$26,2,0)</f>
        <v>Champions</v>
      </c>
    </row>
    <row r="1054" ht="15.75" customHeight="1">
      <c r="A1054" s="5">
        <v>14619.0</v>
      </c>
      <c r="B1054" s="5" t="str">
        <f>VLOOKUP(A1054,'Customer Details'!$A$1:$B$3264,2,0)</f>
        <v>India</v>
      </c>
      <c r="C1054" s="5">
        <f>DATEDIF('Customer Segmenation on RFM Sco'!C1054,$N$1,"d")</f>
        <v>727</v>
      </c>
      <c r="D1054" s="5">
        <v>1.0</v>
      </c>
      <c r="E1054" s="16">
        <v>17.0</v>
      </c>
      <c r="F1054" s="5">
        <f>VLOOKUP(C1054,'Customer Segmenation on RFM Sco'!$P$4:$Q$8,2,1)</f>
        <v>1</v>
      </c>
      <c r="G1054" s="5">
        <f>VLOOKUP(D1054,'Customer Segmenation on RFM Sco'!$P$11:$Q$15,2,1)</f>
        <v>2</v>
      </c>
      <c r="H1054" s="5">
        <f>VLOOKUP(E1054,'Customer Segmenation on RFM Sco'!$P$18:$Q$22,2,1)</f>
        <v>2</v>
      </c>
      <c r="I1054" s="5" t="str">
        <f t="shared" si="1"/>
        <v>122</v>
      </c>
      <c r="J1054" s="5" t="str">
        <f>VLOOKUP('Customer Segmenation on RFM Sco'!J1054,'RF Mapping'!$A$1:$B$26,2,0)</f>
        <v>Hibernating</v>
      </c>
    </row>
    <row r="1055" ht="15.75" customHeight="1">
      <c r="A1055" s="5">
        <v>14620.0</v>
      </c>
      <c r="B1055" s="5" t="str">
        <f>VLOOKUP(A1055,'Customer Details'!$A$1:$B$3264,2,0)</f>
        <v>China</v>
      </c>
      <c r="C1055" s="5">
        <f>DATEDIF('Customer Segmenation on RFM Sco'!C1055,$N$1,"d")</f>
        <v>675</v>
      </c>
      <c r="D1055" s="5">
        <v>1.0</v>
      </c>
      <c r="E1055" s="16">
        <v>1.25</v>
      </c>
      <c r="F1055" s="5">
        <f>VLOOKUP(C1055,'Customer Segmenation on RFM Sco'!$P$4:$Q$8,2,1)</f>
        <v>2</v>
      </c>
      <c r="G1055" s="5">
        <f>VLOOKUP(D1055,'Customer Segmenation on RFM Sco'!$P$11:$Q$15,2,1)</f>
        <v>2</v>
      </c>
      <c r="H1055" s="5">
        <f>VLOOKUP(E1055,'Customer Segmenation on RFM Sco'!$P$18:$Q$22,2,1)</f>
        <v>1</v>
      </c>
      <c r="I1055" s="5" t="str">
        <f t="shared" si="1"/>
        <v>221</v>
      </c>
      <c r="J1055" s="5" t="str">
        <f>VLOOKUP('Customer Segmenation on RFM Sco'!J1055,'RF Mapping'!$A$1:$B$26,2,0)</f>
        <v>Hibernating</v>
      </c>
    </row>
    <row r="1056" ht="15.75" customHeight="1">
      <c r="A1056" s="5">
        <v>14621.0</v>
      </c>
      <c r="B1056" s="5" t="str">
        <f>VLOOKUP(A1056,'Customer Details'!$A$1:$B$3264,2,0)</f>
        <v>USA</v>
      </c>
      <c r="C1056" s="5">
        <f>DATEDIF('Customer Segmenation on RFM Sco'!C1056,$N$1,"d")</f>
        <v>686</v>
      </c>
      <c r="D1056" s="5">
        <v>1.0</v>
      </c>
      <c r="E1056" s="16">
        <v>187.5</v>
      </c>
      <c r="F1056" s="5">
        <f>VLOOKUP(C1056,'Customer Segmenation on RFM Sco'!$P$4:$Q$8,2,1)</f>
        <v>2</v>
      </c>
      <c r="G1056" s="5">
        <f>VLOOKUP(D1056,'Customer Segmenation on RFM Sco'!$P$11:$Q$15,2,1)</f>
        <v>2</v>
      </c>
      <c r="H1056" s="5">
        <f>VLOOKUP(E1056,'Customer Segmenation on RFM Sco'!$P$18:$Q$22,2,1)</f>
        <v>4</v>
      </c>
      <c r="I1056" s="5" t="str">
        <f t="shared" si="1"/>
        <v>224</v>
      </c>
      <c r="J1056" s="5" t="str">
        <f>VLOOKUP('Customer Segmenation on RFM Sco'!J1056,'RF Mapping'!$A$1:$B$26,2,0)</f>
        <v>Hibernating</v>
      </c>
    </row>
    <row r="1057" ht="15.75" customHeight="1">
      <c r="A1057" s="5">
        <v>14622.0</v>
      </c>
      <c r="B1057" s="5" t="str">
        <f>VLOOKUP(A1057,'Customer Details'!$A$1:$B$3264,2,0)</f>
        <v>China</v>
      </c>
      <c r="C1057" s="5">
        <f>DATEDIF('Customer Segmenation on RFM Sco'!C1057,$N$1,"d")</f>
        <v>425</v>
      </c>
      <c r="D1057" s="5">
        <v>1.0</v>
      </c>
      <c r="E1057" s="16">
        <v>15.8</v>
      </c>
      <c r="F1057" s="5">
        <f>VLOOKUP(C1057,'Customer Segmenation on RFM Sco'!$P$4:$Q$8,2,1)</f>
        <v>4</v>
      </c>
      <c r="G1057" s="5">
        <f>VLOOKUP(D1057,'Customer Segmenation on RFM Sco'!$P$11:$Q$15,2,1)</f>
        <v>2</v>
      </c>
      <c r="H1057" s="5">
        <f>VLOOKUP(E1057,'Customer Segmenation on RFM Sco'!$P$18:$Q$22,2,1)</f>
        <v>2</v>
      </c>
      <c r="I1057" s="5" t="str">
        <f t="shared" si="1"/>
        <v>422</v>
      </c>
      <c r="J1057" s="5" t="str">
        <f>VLOOKUP('Customer Segmenation on RFM Sco'!J1057,'RF Mapping'!$A$1:$B$26,2,0)</f>
        <v>Potential Loyalists</v>
      </c>
    </row>
    <row r="1058" ht="15.75" customHeight="1">
      <c r="A1058" s="5">
        <v>14623.0</v>
      </c>
      <c r="B1058" s="5" t="str">
        <f>VLOOKUP(A1058,'Customer Details'!$A$1:$B$3264,2,0)</f>
        <v>USA</v>
      </c>
      <c r="C1058" s="5">
        <f>DATEDIF('Customer Segmenation on RFM Sco'!C1058,$N$1,"d")</f>
        <v>373</v>
      </c>
      <c r="D1058" s="5">
        <v>2.0</v>
      </c>
      <c r="E1058" s="16">
        <v>20.6</v>
      </c>
      <c r="F1058" s="5">
        <f>VLOOKUP(C1058,'Customer Segmenation on RFM Sco'!$P$4:$Q$8,2,1)</f>
        <v>5</v>
      </c>
      <c r="G1058" s="5">
        <f>VLOOKUP(D1058,'Customer Segmenation on RFM Sco'!$P$11:$Q$15,2,1)</f>
        <v>3</v>
      </c>
      <c r="H1058" s="5">
        <f>VLOOKUP(E1058,'Customer Segmenation on RFM Sco'!$P$18:$Q$22,2,1)</f>
        <v>2</v>
      </c>
      <c r="I1058" s="5" t="str">
        <f t="shared" si="1"/>
        <v>532</v>
      </c>
      <c r="J1058" s="5" t="str">
        <f>VLOOKUP('Customer Segmenation on RFM Sco'!J1058,'RF Mapping'!$A$1:$B$26,2,0)</f>
        <v>Potential Loyalists</v>
      </c>
    </row>
    <row r="1059" ht="15.75" customHeight="1">
      <c r="A1059" s="5">
        <v>14625.0</v>
      </c>
      <c r="B1059" s="5" t="str">
        <f>VLOOKUP(A1059,'Customer Details'!$A$1:$B$3264,2,0)</f>
        <v>China</v>
      </c>
      <c r="C1059" s="5">
        <f>DATEDIF('Customer Segmenation on RFM Sco'!C1059,$N$1,"d")</f>
        <v>620</v>
      </c>
      <c r="D1059" s="5">
        <v>1.0</v>
      </c>
      <c r="E1059" s="16">
        <v>19.75</v>
      </c>
      <c r="F1059" s="5">
        <f>VLOOKUP(C1059,'Customer Segmenation on RFM Sco'!$P$4:$Q$8,2,1)</f>
        <v>2</v>
      </c>
      <c r="G1059" s="5">
        <f>VLOOKUP(D1059,'Customer Segmenation on RFM Sco'!$P$11:$Q$15,2,1)</f>
        <v>2</v>
      </c>
      <c r="H1059" s="5">
        <f>VLOOKUP(E1059,'Customer Segmenation on RFM Sco'!$P$18:$Q$22,2,1)</f>
        <v>2</v>
      </c>
      <c r="I1059" s="5" t="str">
        <f t="shared" si="1"/>
        <v>222</v>
      </c>
      <c r="J1059" s="5" t="str">
        <f>VLOOKUP('Customer Segmenation on RFM Sco'!J1059,'RF Mapping'!$A$1:$B$26,2,0)</f>
        <v>Hibernating</v>
      </c>
    </row>
    <row r="1060" ht="15.75" customHeight="1">
      <c r="A1060" s="5">
        <v>14626.0</v>
      </c>
      <c r="B1060" s="5" t="str">
        <f>VLOOKUP(A1060,'Customer Details'!$A$1:$B$3264,2,0)</f>
        <v>India</v>
      </c>
      <c r="C1060" s="5">
        <f>DATEDIF('Customer Segmenation on RFM Sco'!C1060,$N$1,"d")</f>
        <v>384</v>
      </c>
      <c r="D1060" s="5">
        <v>1.0</v>
      </c>
      <c r="E1060" s="16">
        <v>4.5600000000000005</v>
      </c>
      <c r="F1060" s="5">
        <f>VLOOKUP(C1060,'Customer Segmenation on RFM Sco'!$P$4:$Q$8,2,1)</f>
        <v>4</v>
      </c>
      <c r="G1060" s="5">
        <f>VLOOKUP(D1060,'Customer Segmenation on RFM Sco'!$P$11:$Q$15,2,1)</f>
        <v>2</v>
      </c>
      <c r="H1060" s="5">
        <f>VLOOKUP(E1060,'Customer Segmenation on RFM Sco'!$P$18:$Q$22,2,1)</f>
        <v>1</v>
      </c>
      <c r="I1060" s="5" t="str">
        <f t="shared" si="1"/>
        <v>421</v>
      </c>
      <c r="J1060" s="5" t="str">
        <f>VLOOKUP('Customer Segmenation on RFM Sco'!J1060,'RF Mapping'!$A$1:$B$26,2,0)</f>
        <v>Potential Loyalists</v>
      </c>
    </row>
    <row r="1061" ht="15.75" customHeight="1">
      <c r="A1061" s="5">
        <v>14627.0</v>
      </c>
      <c r="B1061" s="5" t="str">
        <f>VLOOKUP(A1061,'Customer Details'!$A$1:$B$3264,2,0)</f>
        <v>China</v>
      </c>
      <c r="C1061" s="5">
        <f>DATEDIF('Customer Segmenation on RFM Sco'!C1061,$N$1,"d")</f>
        <v>425</v>
      </c>
      <c r="D1061" s="5">
        <v>1.0</v>
      </c>
      <c r="E1061" s="16">
        <v>6.959999999999999</v>
      </c>
      <c r="F1061" s="5">
        <f>VLOOKUP(C1061,'Customer Segmenation on RFM Sco'!$P$4:$Q$8,2,1)</f>
        <v>4</v>
      </c>
      <c r="G1061" s="5">
        <f>VLOOKUP(D1061,'Customer Segmenation on RFM Sco'!$P$11:$Q$15,2,1)</f>
        <v>2</v>
      </c>
      <c r="H1061" s="5">
        <f>VLOOKUP(E1061,'Customer Segmenation on RFM Sco'!$P$18:$Q$22,2,1)</f>
        <v>1</v>
      </c>
      <c r="I1061" s="5" t="str">
        <f t="shared" si="1"/>
        <v>421</v>
      </c>
      <c r="J1061" s="5" t="str">
        <f>VLOOKUP('Customer Segmenation on RFM Sco'!J1061,'RF Mapping'!$A$1:$B$26,2,0)</f>
        <v>Potential Loyalists</v>
      </c>
    </row>
    <row r="1062" ht="15.75" customHeight="1">
      <c r="A1062" s="5">
        <v>14628.0</v>
      </c>
      <c r="B1062" s="5" t="str">
        <f>VLOOKUP(A1062,'Customer Details'!$A$1:$B$3264,2,0)</f>
        <v>United Kingdom</v>
      </c>
      <c r="C1062" s="5">
        <f>DATEDIF('Customer Segmenation on RFM Sco'!C1062,$N$1,"d")</f>
        <v>446</v>
      </c>
      <c r="D1062" s="5">
        <v>3.0</v>
      </c>
      <c r="E1062" s="16">
        <v>70.8</v>
      </c>
      <c r="F1062" s="5">
        <f>VLOOKUP(C1062,'Customer Segmenation on RFM Sco'!$P$4:$Q$8,2,1)</f>
        <v>3</v>
      </c>
      <c r="G1062" s="5">
        <f>VLOOKUP(D1062,'Customer Segmenation on RFM Sco'!$P$11:$Q$15,2,1)</f>
        <v>4</v>
      </c>
      <c r="H1062" s="5">
        <f>VLOOKUP(E1062,'Customer Segmenation on RFM Sco'!$P$18:$Q$22,2,1)</f>
        <v>3</v>
      </c>
      <c r="I1062" s="5" t="str">
        <f t="shared" si="1"/>
        <v>343</v>
      </c>
      <c r="J1062" s="5" t="str">
        <f>VLOOKUP('Customer Segmenation on RFM Sco'!J1062,'RF Mapping'!$A$1:$B$26,2,0)</f>
        <v>Loyal Customers</v>
      </c>
    </row>
    <row r="1063" ht="15.75" customHeight="1">
      <c r="A1063" s="5">
        <v>14629.0</v>
      </c>
      <c r="B1063" s="5" t="str">
        <f>VLOOKUP(A1063,'Customer Details'!$A$1:$B$3264,2,0)</f>
        <v>China</v>
      </c>
      <c r="C1063" s="5">
        <f>DATEDIF('Customer Segmenation on RFM Sco'!C1063,$N$1,"d")</f>
        <v>594</v>
      </c>
      <c r="D1063" s="5">
        <v>3.0</v>
      </c>
      <c r="E1063" s="16">
        <v>118.7</v>
      </c>
      <c r="F1063" s="5">
        <f>VLOOKUP(C1063,'Customer Segmenation on RFM Sco'!$P$4:$Q$8,2,1)</f>
        <v>2</v>
      </c>
      <c r="G1063" s="5">
        <f>VLOOKUP(D1063,'Customer Segmenation on RFM Sco'!$P$11:$Q$15,2,1)</f>
        <v>4</v>
      </c>
      <c r="H1063" s="5">
        <f>VLOOKUP(E1063,'Customer Segmenation on RFM Sco'!$P$18:$Q$22,2,1)</f>
        <v>4</v>
      </c>
      <c r="I1063" s="5" t="str">
        <f t="shared" si="1"/>
        <v>244</v>
      </c>
      <c r="J1063" s="5" t="str">
        <f>VLOOKUP('Customer Segmenation on RFM Sco'!J1063,'RF Mapping'!$A$1:$B$26,2,0)</f>
        <v>At Risk</v>
      </c>
    </row>
    <row r="1064" ht="15.75" customHeight="1">
      <c r="A1064" s="5">
        <v>14631.0</v>
      </c>
      <c r="B1064" s="5" t="str">
        <f>VLOOKUP(A1064,'Customer Details'!$A$1:$B$3264,2,0)</f>
        <v>China</v>
      </c>
      <c r="C1064" s="5">
        <f>DATEDIF('Customer Segmenation on RFM Sco'!C1064,$N$1,"d")</f>
        <v>471</v>
      </c>
      <c r="D1064" s="5">
        <v>3.0</v>
      </c>
      <c r="E1064" s="16">
        <v>140.87</v>
      </c>
      <c r="F1064" s="5">
        <f>VLOOKUP(C1064,'Customer Segmenation on RFM Sco'!$P$4:$Q$8,2,1)</f>
        <v>3</v>
      </c>
      <c r="G1064" s="5">
        <f>VLOOKUP(D1064,'Customer Segmenation on RFM Sco'!$P$11:$Q$15,2,1)</f>
        <v>4</v>
      </c>
      <c r="H1064" s="5">
        <f>VLOOKUP(E1064,'Customer Segmenation on RFM Sco'!$P$18:$Q$22,2,1)</f>
        <v>4</v>
      </c>
      <c r="I1064" s="5" t="str">
        <f t="shared" si="1"/>
        <v>344</v>
      </c>
      <c r="J1064" s="5" t="str">
        <f>VLOOKUP('Customer Segmenation on RFM Sco'!J1064,'RF Mapping'!$A$1:$B$26,2,0)</f>
        <v>Loyal Customers</v>
      </c>
    </row>
    <row r="1065" ht="15.75" customHeight="1">
      <c r="A1065" s="5">
        <v>14633.0</v>
      </c>
      <c r="B1065" s="5" t="str">
        <f>VLOOKUP(A1065,'Customer Details'!$A$1:$B$3264,2,0)</f>
        <v>Australia</v>
      </c>
      <c r="C1065" s="5">
        <f>DATEDIF('Customer Segmenation on RFM Sco'!C1065,$N$1,"d")</f>
        <v>442</v>
      </c>
      <c r="D1065" s="5">
        <v>8.0</v>
      </c>
      <c r="E1065" s="16">
        <v>258.36</v>
      </c>
      <c r="F1065" s="5">
        <f>VLOOKUP(C1065,'Customer Segmenation on RFM Sco'!$P$4:$Q$8,2,1)</f>
        <v>3</v>
      </c>
      <c r="G1065" s="5">
        <f>VLOOKUP(D1065,'Customer Segmenation on RFM Sco'!$P$11:$Q$15,2,1)</f>
        <v>4</v>
      </c>
      <c r="H1065" s="5">
        <f>VLOOKUP(E1065,'Customer Segmenation on RFM Sco'!$P$18:$Q$22,2,1)</f>
        <v>4</v>
      </c>
      <c r="I1065" s="5" t="str">
        <f t="shared" si="1"/>
        <v>344</v>
      </c>
      <c r="J1065" s="5" t="str">
        <f>VLOOKUP('Customer Segmenation on RFM Sco'!J1065,'RF Mapping'!$A$1:$B$26,2,0)</f>
        <v>Loyal Customers</v>
      </c>
    </row>
    <row r="1066" ht="15.75" customHeight="1">
      <c r="A1066" s="5">
        <v>14636.0</v>
      </c>
      <c r="B1066" s="5" t="str">
        <f>VLOOKUP(A1066,'Customer Details'!$A$1:$B$3264,2,0)</f>
        <v>Australia</v>
      </c>
      <c r="C1066" s="5">
        <f>DATEDIF('Customer Segmenation on RFM Sco'!C1066,$N$1,"d")</f>
        <v>362</v>
      </c>
      <c r="D1066" s="5">
        <v>2.0</v>
      </c>
      <c r="E1066" s="16">
        <v>420.22</v>
      </c>
      <c r="F1066" s="5">
        <f>VLOOKUP(C1066,'Customer Segmenation on RFM Sco'!$P$4:$Q$8,2,1)</f>
        <v>5</v>
      </c>
      <c r="G1066" s="5">
        <f>VLOOKUP(D1066,'Customer Segmenation on RFM Sco'!$P$11:$Q$15,2,1)</f>
        <v>3</v>
      </c>
      <c r="H1066" s="5">
        <f>VLOOKUP(E1066,'Customer Segmenation on RFM Sco'!$P$18:$Q$22,2,1)</f>
        <v>4</v>
      </c>
      <c r="I1066" s="5" t="str">
        <f t="shared" si="1"/>
        <v>534</v>
      </c>
      <c r="J1066" s="5" t="str">
        <f>VLOOKUP('Customer Segmenation on RFM Sco'!J1066,'RF Mapping'!$A$1:$B$26,2,0)</f>
        <v>Potential Loyalists</v>
      </c>
    </row>
    <row r="1067" ht="15.75" customHeight="1">
      <c r="A1067" s="5">
        <v>14639.0</v>
      </c>
      <c r="B1067" s="5" t="str">
        <f>VLOOKUP(A1067,'Customer Details'!$A$1:$B$3264,2,0)</f>
        <v>United Kingdom</v>
      </c>
      <c r="C1067" s="5">
        <f>DATEDIF('Customer Segmenation on RFM Sco'!C1067,$N$1,"d")</f>
        <v>447</v>
      </c>
      <c r="D1067" s="5">
        <v>1.0</v>
      </c>
      <c r="E1067" s="16">
        <v>9.48</v>
      </c>
      <c r="F1067" s="5">
        <f>VLOOKUP(C1067,'Customer Segmenation on RFM Sco'!$P$4:$Q$8,2,1)</f>
        <v>3</v>
      </c>
      <c r="G1067" s="5">
        <f>VLOOKUP(D1067,'Customer Segmenation on RFM Sco'!$P$11:$Q$15,2,1)</f>
        <v>2</v>
      </c>
      <c r="H1067" s="5">
        <f>VLOOKUP(E1067,'Customer Segmenation on RFM Sco'!$P$18:$Q$22,2,1)</f>
        <v>1</v>
      </c>
      <c r="I1067" s="5" t="str">
        <f t="shared" si="1"/>
        <v>321</v>
      </c>
      <c r="J1067" s="5" t="str">
        <f>VLOOKUP('Customer Segmenation on RFM Sco'!J1067,'RF Mapping'!$A$1:$B$26,2,0)</f>
        <v>About to Sleep</v>
      </c>
    </row>
    <row r="1068" ht="15.75" customHeight="1">
      <c r="A1068" s="5">
        <v>14640.0</v>
      </c>
      <c r="B1068" s="5" t="str">
        <f>VLOOKUP(A1068,'Customer Details'!$A$1:$B$3264,2,0)</f>
        <v>United Kingdom</v>
      </c>
      <c r="C1068" s="5">
        <f>DATEDIF('Customer Segmenation on RFM Sco'!C1068,$N$1,"d")</f>
        <v>449</v>
      </c>
      <c r="D1068" s="5">
        <v>2.0</v>
      </c>
      <c r="E1068" s="16">
        <v>81.75</v>
      </c>
      <c r="F1068" s="5">
        <f>VLOOKUP(C1068,'Customer Segmenation on RFM Sco'!$P$4:$Q$8,2,1)</f>
        <v>3</v>
      </c>
      <c r="G1068" s="5">
        <f>VLOOKUP(D1068,'Customer Segmenation on RFM Sco'!$P$11:$Q$15,2,1)</f>
        <v>3</v>
      </c>
      <c r="H1068" s="5">
        <f>VLOOKUP(E1068,'Customer Segmenation on RFM Sco'!$P$18:$Q$22,2,1)</f>
        <v>4</v>
      </c>
      <c r="I1068" s="5" t="str">
        <f t="shared" si="1"/>
        <v>334</v>
      </c>
      <c r="J1068" s="5" t="str">
        <f>VLOOKUP('Customer Segmenation on RFM Sco'!J1068,'RF Mapping'!$A$1:$B$26,2,0)</f>
        <v>Need Attention</v>
      </c>
    </row>
    <row r="1069" ht="15.75" customHeight="1">
      <c r="A1069" s="5">
        <v>14643.0</v>
      </c>
      <c r="B1069" s="5" t="str">
        <f>VLOOKUP(A1069,'Customer Details'!$A$1:$B$3264,2,0)</f>
        <v>United Kingdom</v>
      </c>
      <c r="C1069" s="5">
        <f>DATEDIF('Customer Segmenation on RFM Sco'!C1069,$N$1,"d")</f>
        <v>433</v>
      </c>
      <c r="D1069" s="5">
        <v>7.0</v>
      </c>
      <c r="E1069" s="16">
        <v>226.11</v>
      </c>
      <c r="F1069" s="5">
        <f>VLOOKUP(C1069,'Customer Segmenation on RFM Sco'!$P$4:$Q$8,2,1)</f>
        <v>3</v>
      </c>
      <c r="G1069" s="5">
        <f>VLOOKUP(D1069,'Customer Segmenation on RFM Sco'!$P$11:$Q$15,2,1)</f>
        <v>4</v>
      </c>
      <c r="H1069" s="5">
        <f>VLOOKUP(E1069,'Customer Segmenation on RFM Sco'!$P$18:$Q$22,2,1)</f>
        <v>4</v>
      </c>
      <c r="I1069" s="5" t="str">
        <f t="shared" si="1"/>
        <v>344</v>
      </c>
      <c r="J1069" s="5" t="str">
        <f>VLOOKUP('Customer Segmenation on RFM Sco'!J1069,'RF Mapping'!$A$1:$B$26,2,0)</f>
        <v>Loyal Customers</v>
      </c>
    </row>
    <row r="1070" ht="15.75" customHeight="1">
      <c r="A1070" s="5">
        <v>14644.0</v>
      </c>
      <c r="B1070" s="5" t="str">
        <f>VLOOKUP(A1070,'Customer Details'!$A$1:$B$3264,2,0)</f>
        <v>United Kingdom</v>
      </c>
      <c r="C1070" s="5">
        <f>DATEDIF('Customer Segmenation on RFM Sco'!C1070,$N$1,"d")</f>
        <v>380</v>
      </c>
      <c r="D1070" s="5">
        <v>2.0</v>
      </c>
      <c r="E1070" s="16">
        <v>28.86</v>
      </c>
      <c r="F1070" s="5">
        <f>VLOOKUP(C1070,'Customer Segmenation on RFM Sco'!$P$4:$Q$8,2,1)</f>
        <v>5</v>
      </c>
      <c r="G1070" s="5">
        <f>VLOOKUP(D1070,'Customer Segmenation on RFM Sco'!$P$11:$Q$15,2,1)</f>
        <v>3</v>
      </c>
      <c r="H1070" s="5">
        <f>VLOOKUP(E1070,'Customer Segmenation on RFM Sco'!$P$18:$Q$22,2,1)</f>
        <v>2</v>
      </c>
      <c r="I1070" s="5" t="str">
        <f t="shared" si="1"/>
        <v>532</v>
      </c>
      <c r="J1070" s="5" t="str">
        <f>VLOOKUP('Customer Segmenation on RFM Sco'!J1070,'RF Mapping'!$A$1:$B$26,2,0)</f>
        <v>Potential Loyalists</v>
      </c>
    </row>
    <row r="1071" ht="15.75" customHeight="1">
      <c r="A1071" s="5">
        <v>14645.0</v>
      </c>
      <c r="B1071" s="5" t="str">
        <f>VLOOKUP(A1071,'Customer Details'!$A$1:$B$3264,2,0)</f>
        <v>China</v>
      </c>
      <c r="C1071" s="5">
        <f>DATEDIF('Customer Segmenation on RFM Sco'!C1071,$N$1,"d")</f>
        <v>479</v>
      </c>
      <c r="D1071" s="5">
        <v>1.0</v>
      </c>
      <c r="E1071" s="16">
        <v>17.85</v>
      </c>
      <c r="F1071" s="5">
        <f>VLOOKUP(C1071,'Customer Segmenation on RFM Sco'!$P$4:$Q$8,2,1)</f>
        <v>3</v>
      </c>
      <c r="G1071" s="5">
        <f>VLOOKUP(D1071,'Customer Segmenation on RFM Sco'!$P$11:$Q$15,2,1)</f>
        <v>2</v>
      </c>
      <c r="H1071" s="5">
        <f>VLOOKUP(E1071,'Customer Segmenation on RFM Sco'!$P$18:$Q$22,2,1)</f>
        <v>2</v>
      </c>
      <c r="I1071" s="5" t="str">
        <f t="shared" si="1"/>
        <v>322</v>
      </c>
      <c r="J1071" s="5" t="str">
        <f>VLOOKUP('Customer Segmenation on RFM Sco'!J1071,'RF Mapping'!$A$1:$B$26,2,0)</f>
        <v>About to Sleep</v>
      </c>
    </row>
    <row r="1072" ht="15.75" customHeight="1">
      <c r="A1072" s="5">
        <v>14647.0</v>
      </c>
      <c r="B1072" s="5" t="str">
        <f>VLOOKUP(A1072,'Customer Details'!$A$1:$B$3264,2,0)</f>
        <v>USA</v>
      </c>
      <c r="C1072" s="5">
        <f>DATEDIF('Customer Segmenation on RFM Sco'!C1072,$N$1,"d")</f>
        <v>719</v>
      </c>
      <c r="D1072" s="5">
        <v>1.0</v>
      </c>
      <c r="E1072" s="16">
        <v>48.00000000000001</v>
      </c>
      <c r="F1072" s="5">
        <f>VLOOKUP(C1072,'Customer Segmenation on RFM Sco'!$P$4:$Q$8,2,1)</f>
        <v>2</v>
      </c>
      <c r="G1072" s="5">
        <f>VLOOKUP(D1072,'Customer Segmenation on RFM Sco'!$P$11:$Q$15,2,1)</f>
        <v>2</v>
      </c>
      <c r="H1072" s="5">
        <f>VLOOKUP(E1072,'Customer Segmenation on RFM Sco'!$P$18:$Q$22,2,1)</f>
        <v>3</v>
      </c>
      <c r="I1072" s="5" t="str">
        <f t="shared" si="1"/>
        <v>223</v>
      </c>
      <c r="J1072" s="5" t="str">
        <f>VLOOKUP('Customer Segmenation on RFM Sco'!J1072,'RF Mapping'!$A$1:$B$26,2,0)</f>
        <v>Hibernating</v>
      </c>
    </row>
    <row r="1073" ht="15.75" customHeight="1">
      <c r="A1073" s="5">
        <v>14649.0</v>
      </c>
      <c r="B1073" s="5" t="str">
        <f>VLOOKUP(A1073,'Customer Details'!$A$1:$B$3264,2,0)</f>
        <v>United Kingdom</v>
      </c>
      <c r="C1073" s="5">
        <f>DATEDIF('Customer Segmenation on RFM Sco'!C1073,$N$1,"d")</f>
        <v>592</v>
      </c>
      <c r="D1073" s="5">
        <v>1.0</v>
      </c>
      <c r="E1073" s="16">
        <v>9.95</v>
      </c>
      <c r="F1073" s="5">
        <f>VLOOKUP(C1073,'Customer Segmenation on RFM Sco'!$P$4:$Q$8,2,1)</f>
        <v>2</v>
      </c>
      <c r="G1073" s="5">
        <f>VLOOKUP(D1073,'Customer Segmenation on RFM Sco'!$P$11:$Q$15,2,1)</f>
        <v>2</v>
      </c>
      <c r="H1073" s="5">
        <f>VLOOKUP(E1073,'Customer Segmenation on RFM Sco'!$P$18:$Q$22,2,1)</f>
        <v>1</v>
      </c>
      <c r="I1073" s="5" t="str">
        <f t="shared" si="1"/>
        <v>221</v>
      </c>
      <c r="J1073" s="5" t="str">
        <f>VLOOKUP('Customer Segmenation on RFM Sco'!J1073,'RF Mapping'!$A$1:$B$26,2,0)</f>
        <v>Hibernating</v>
      </c>
    </row>
    <row r="1074" ht="15.75" customHeight="1">
      <c r="A1074" s="5">
        <v>14651.0</v>
      </c>
      <c r="B1074" s="5" t="str">
        <f>VLOOKUP(A1074,'Customer Details'!$A$1:$B$3264,2,0)</f>
        <v>USA</v>
      </c>
      <c r="C1074" s="5">
        <f>DATEDIF('Customer Segmenation on RFM Sco'!C1074,$N$1,"d")</f>
        <v>673</v>
      </c>
      <c r="D1074" s="5">
        <v>1.0</v>
      </c>
      <c r="E1074" s="16">
        <v>3.3</v>
      </c>
      <c r="F1074" s="5">
        <f>VLOOKUP(C1074,'Customer Segmenation on RFM Sco'!$P$4:$Q$8,2,1)</f>
        <v>2</v>
      </c>
      <c r="G1074" s="5">
        <f>VLOOKUP(D1074,'Customer Segmenation on RFM Sco'!$P$11:$Q$15,2,1)</f>
        <v>2</v>
      </c>
      <c r="H1074" s="5">
        <f>VLOOKUP(E1074,'Customer Segmenation on RFM Sco'!$P$18:$Q$22,2,1)</f>
        <v>1</v>
      </c>
      <c r="I1074" s="5" t="str">
        <f t="shared" si="1"/>
        <v>221</v>
      </c>
      <c r="J1074" s="5" t="str">
        <f>VLOOKUP('Customer Segmenation on RFM Sco'!J1074,'RF Mapping'!$A$1:$B$26,2,0)</f>
        <v>Hibernating</v>
      </c>
    </row>
    <row r="1075" ht="15.75" customHeight="1">
      <c r="A1075" s="5">
        <v>14652.0</v>
      </c>
      <c r="B1075" s="5" t="str">
        <f>VLOOKUP(A1075,'Customer Details'!$A$1:$B$3264,2,0)</f>
        <v>USA</v>
      </c>
      <c r="C1075" s="5">
        <f>DATEDIF('Customer Segmenation on RFM Sco'!C1075,$N$1,"d")</f>
        <v>379</v>
      </c>
      <c r="D1075" s="5">
        <v>3.0</v>
      </c>
      <c r="E1075" s="16">
        <v>32.88</v>
      </c>
      <c r="F1075" s="5">
        <f>VLOOKUP(C1075,'Customer Segmenation on RFM Sco'!$P$4:$Q$8,2,1)</f>
        <v>5</v>
      </c>
      <c r="G1075" s="5">
        <f>VLOOKUP(D1075,'Customer Segmenation on RFM Sco'!$P$11:$Q$15,2,1)</f>
        <v>4</v>
      </c>
      <c r="H1075" s="5">
        <f>VLOOKUP(E1075,'Customer Segmenation on RFM Sco'!$P$18:$Q$22,2,1)</f>
        <v>3</v>
      </c>
      <c r="I1075" s="5" t="str">
        <f t="shared" si="1"/>
        <v>543</v>
      </c>
      <c r="J1075" s="5" t="str">
        <f>VLOOKUP('Customer Segmenation on RFM Sco'!J1075,'RF Mapping'!$A$1:$B$26,2,0)</f>
        <v>Champions</v>
      </c>
    </row>
    <row r="1076" ht="15.75" customHeight="1">
      <c r="A1076" s="5">
        <v>14653.0</v>
      </c>
      <c r="B1076" s="5" t="str">
        <f>VLOOKUP(A1076,'Customer Details'!$A$1:$B$3264,2,0)</f>
        <v>China</v>
      </c>
      <c r="C1076" s="5">
        <f>DATEDIF('Customer Segmenation on RFM Sco'!C1076,$N$1,"d")</f>
        <v>398</v>
      </c>
      <c r="D1076" s="5">
        <v>3.0</v>
      </c>
      <c r="E1076" s="16">
        <v>41.15</v>
      </c>
      <c r="F1076" s="5">
        <f>VLOOKUP(C1076,'Customer Segmenation on RFM Sco'!$P$4:$Q$8,2,1)</f>
        <v>4</v>
      </c>
      <c r="G1076" s="5">
        <f>VLOOKUP(D1076,'Customer Segmenation on RFM Sco'!$P$11:$Q$15,2,1)</f>
        <v>4</v>
      </c>
      <c r="H1076" s="5">
        <f>VLOOKUP(E1076,'Customer Segmenation on RFM Sco'!$P$18:$Q$22,2,1)</f>
        <v>3</v>
      </c>
      <c r="I1076" s="5" t="str">
        <f t="shared" si="1"/>
        <v>443</v>
      </c>
      <c r="J1076" s="5" t="str">
        <f>VLOOKUP('Customer Segmenation on RFM Sco'!J1076,'RF Mapping'!$A$1:$B$26,2,0)</f>
        <v>Loyal Customers</v>
      </c>
    </row>
    <row r="1077" ht="15.75" customHeight="1">
      <c r="A1077" s="5">
        <v>14655.0</v>
      </c>
      <c r="B1077" s="5" t="str">
        <f>VLOOKUP(A1077,'Customer Details'!$A$1:$B$3264,2,0)</f>
        <v>China</v>
      </c>
      <c r="C1077" s="5">
        <f>DATEDIF('Customer Segmenation on RFM Sco'!C1077,$N$1,"d")</f>
        <v>407</v>
      </c>
      <c r="D1077" s="5">
        <v>7.0</v>
      </c>
      <c r="E1077" s="16">
        <v>449.7</v>
      </c>
      <c r="F1077" s="5">
        <f>VLOOKUP(C1077,'Customer Segmenation on RFM Sco'!$P$4:$Q$8,2,1)</f>
        <v>4</v>
      </c>
      <c r="G1077" s="5">
        <f>VLOOKUP(D1077,'Customer Segmenation on RFM Sco'!$P$11:$Q$15,2,1)</f>
        <v>4</v>
      </c>
      <c r="H1077" s="5">
        <f>VLOOKUP(E1077,'Customer Segmenation on RFM Sco'!$P$18:$Q$22,2,1)</f>
        <v>4</v>
      </c>
      <c r="I1077" s="5" t="str">
        <f t="shared" si="1"/>
        <v>444</v>
      </c>
      <c r="J1077" s="5" t="str">
        <f>VLOOKUP('Customer Segmenation on RFM Sco'!J1077,'RF Mapping'!$A$1:$B$26,2,0)</f>
        <v>Loyal Customers</v>
      </c>
    </row>
    <row r="1078" ht="15.75" customHeight="1">
      <c r="A1078" s="5">
        <v>14656.0</v>
      </c>
      <c r="B1078" s="5" t="str">
        <f>VLOOKUP(A1078,'Customer Details'!$A$1:$B$3264,2,0)</f>
        <v>China</v>
      </c>
      <c r="C1078" s="5">
        <f>DATEDIF('Customer Segmenation on RFM Sco'!C1078,$N$1,"d")</f>
        <v>529</v>
      </c>
      <c r="D1078" s="5">
        <v>1.0</v>
      </c>
      <c r="E1078" s="16">
        <v>12.75</v>
      </c>
      <c r="F1078" s="5">
        <f>VLOOKUP(C1078,'Customer Segmenation on RFM Sco'!$P$4:$Q$8,2,1)</f>
        <v>3</v>
      </c>
      <c r="G1078" s="5">
        <f>VLOOKUP(D1078,'Customer Segmenation on RFM Sco'!$P$11:$Q$15,2,1)</f>
        <v>2</v>
      </c>
      <c r="H1078" s="5">
        <f>VLOOKUP(E1078,'Customer Segmenation on RFM Sco'!$P$18:$Q$22,2,1)</f>
        <v>1</v>
      </c>
      <c r="I1078" s="5" t="str">
        <f t="shared" si="1"/>
        <v>321</v>
      </c>
      <c r="J1078" s="5" t="str">
        <f>VLOOKUP('Customer Segmenation on RFM Sco'!J1078,'RF Mapping'!$A$1:$B$26,2,0)</f>
        <v>About to Sleep</v>
      </c>
    </row>
    <row r="1079" ht="15.75" customHeight="1">
      <c r="A1079" s="5">
        <v>14657.0</v>
      </c>
      <c r="B1079" s="5" t="str">
        <f>VLOOKUP(A1079,'Customer Details'!$A$1:$B$3264,2,0)</f>
        <v>India</v>
      </c>
      <c r="C1079" s="5">
        <f>DATEDIF('Customer Segmenation on RFM Sco'!C1079,$N$1,"d")</f>
        <v>723</v>
      </c>
      <c r="D1079" s="5">
        <v>1.0</v>
      </c>
      <c r="E1079" s="16">
        <v>8.5</v>
      </c>
      <c r="F1079" s="5">
        <f>VLOOKUP(C1079,'Customer Segmenation on RFM Sco'!$P$4:$Q$8,2,1)</f>
        <v>2</v>
      </c>
      <c r="G1079" s="5">
        <f>VLOOKUP(D1079,'Customer Segmenation on RFM Sco'!$P$11:$Q$15,2,1)</f>
        <v>2</v>
      </c>
      <c r="H1079" s="5">
        <f>VLOOKUP(E1079,'Customer Segmenation on RFM Sco'!$P$18:$Q$22,2,1)</f>
        <v>1</v>
      </c>
      <c r="I1079" s="5" t="str">
        <f t="shared" si="1"/>
        <v>221</v>
      </c>
      <c r="J1079" s="5" t="str">
        <f>VLOOKUP('Customer Segmenation on RFM Sco'!J1079,'RF Mapping'!$A$1:$B$26,2,0)</f>
        <v>Hibernating</v>
      </c>
    </row>
    <row r="1080" ht="15.75" customHeight="1">
      <c r="A1080" s="5">
        <v>14658.0</v>
      </c>
      <c r="B1080" s="5" t="str">
        <f>VLOOKUP(A1080,'Customer Details'!$A$1:$B$3264,2,0)</f>
        <v>China</v>
      </c>
      <c r="C1080" s="5">
        <f>DATEDIF('Customer Segmenation on RFM Sco'!C1080,$N$1,"d")</f>
        <v>602</v>
      </c>
      <c r="D1080" s="5">
        <v>1.0</v>
      </c>
      <c r="E1080" s="16">
        <v>13.200000000000001</v>
      </c>
      <c r="F1080" s="5">
        <f>VLOOKUP(C1080,'Customer Segmenation on RFM Sco'!$P$4:$Q$8,2,1)</f>
        <v>2</v>
      </c>
      <c r="G1080" s="5">
        <f>VLOOKUP(D1080,'Customer Segmenation on RFM Sco'!$P$11:$Q$15,2,1)</f>
        <v>2</v>
      </c>
      <c r="H1080" s="5">
        <f>VLOOKUP(E1080,'Customer Segmenation on RFM Sco'!$P$18:$Q$22,2,1)</f>
        <v>1</v>
      </c>
      <c r="I1080" s="5" t="str">
        <f t="shared" si="1"/>
        <v>221</v>
      </c>
      <c r="J1080" s="5" t="str">
        <f>VLOOKUP('Customer Segmenation on RFM Sco'!J1080,'RF Mapping'!$A$1:$B$26,2,0)</f>
        <v>Hibernating</v>
      </c>
    </row>
    <row r="1081" ht="15.75" customHeight="1">
      <c r="A1081" s="5">
        <v>14659.0</v>
      </c>
      <c r="B1081" s="5" t="str">
        <f>VLOOKUP(A1081,'Customer Details'!$A$1:$B$3264,2,0)</f>
        <v>United Kingdom</v>
      </c>
      <c r="C1081" s="5">
        <f>DATEDIF('Customer Segmenation on RFM Sco'!C1081,$N$1,"d")</f>
        <v>587</v>
      </c>
      <c r="D1081" s="5">
        <v>1.0</v>
      </c>
      <c r="E1081" s="16">
        <v>35.400000000000006</v>
      </c>
      <c r="F1081" s="5">
        <f>VLOOKUP(C1081,'Customer Segmenation on RFM Sco'!$P$4:$Q$8,2,1)</f>
        <v>2</v>
      </c>
      <c r="G1081" s="5">
        <f>VLOOKUP(D1081,'Customer Segmenation on RFM Sco'!$P$11:$Q$15,2,1)</f>
        <v>2</v>
      </c>
      <c r="H1081" s="5">
        <f>VLOOKUP(E1081,'Customer Segmenation on RFM Sco'!$P$18:$Q$22,2,1)</f>
        <v>3</v>
      </c>
      <c r="I1081" s="5" t="str">
        <f t="shared" si="1"/>
        <v>223</v>
      </c>
      <c r="J1081" s="5" t="str">
        <f>VLOOKUP('Customer Segmenation on RFM Sco'!J1081,'RF Mapping'!$A$1:$B$26,2,0)</f>
        <v>Hibernating</v>
      </c>
    </row>
    <row r="1082" ht="15.75" customHeight="1">
      <c r="A1082" s="5">
        <v>14660.0</v>
      </c>
      <c r="B1082" s="5" t="str">
        <f>VLOOKUP(A1082,'Customer Details'!$A$1:$B$3264,2,0)</f>
        <v>United Kingdom</v>
      </c>
      <c r="C1082" s="5">
        <f>DATEDIF('Customer Segmenation on RFM Sco'!C1082,$N$1,"d")</f>
        <v>420</v>
      </c>
      <c r="D1082" s="5">
        <v>2.0</v>
      </c>
      <c r="E1082" s="16">
        <v>69.75</v>
      </c>
      <c r="F1082" s="5">
        <f>VLOOKUP(C1082,'Customer Segmenation on RFM Sco'!$P$4:$Q$8,2,1)</f>
        <v>4</v>
      </c>
      <c r="G1082" s="5">
        <f>VLOOKUP(D1082,'Customer Segmenation on RFM Sco'!$P$11:$Q$15,2,1)</f>
        <v>3</v>
      </c>
      <c r="H1082" s="5">
        <f>VLOOKUP(E1082,'Customer Segmenation on RFM Sco'!$P$18:$Q$22,2,1)</f>
        <v>3</v>
      </c>
      <c r="I1082" s="5" t="str">
        <f t="shared" si="1"/>
        <v>433</v>
      </c>
      <c r="J1082" s="5" t="str">
        <f>VLOOKUP('Customer Segmenation on RFM Sco'!J1082,'RF Mapping'!$A$1:$B$26,2,0)</f>
        <v>Potential Loyalists</v>
      </c>
    </row>
    <row r="1083" ht="15.75" customHeight="1">
      <c r="A1083" s="5">
        <v>14661.0</v>
      </c>
      <c r="B1083" s="5" t="str">
        <f>VLOOKUP(A1083,'Customer Details'!$A$1:$B$3264,2,0)</f>
        <v>Australia</v>
      </c>
      <c r="C1083" s="5">
        <f>DATEDIF('Customer Segmenation on RFM Sco'!C1083,$N$1,"d")</f>
        <v>492</v>
      </c>
      <c r="D1083" s="5">
        <v>1.0</v>
      </c>
      <c r="E1083" s="16">
        <v>30.0</v>
      </c>
      <c r="F1083" s="5">
        <f>VLOOKUP(C1083,'Customer Segmenation on RFM Sco'!$P$4:$Q$8,2,1)</f>
        <v>3</v>
      </c>
      <c r="G1083" s="5">
        <f>VLOOKUP(D1083,'Customer Segmenation on RFM Sco'!$P$11:$Q$15,2,1)</f>
        <v>2</v>
      </c>
      <c r="H1083" s="5">
        <f>VLOOKUP(E1083,'Customer Segmenation on RFM Sco'!$P$18:$Q$22,2,1)</f>
        <v>2</v>
      </c>
      <c r="I1083" s="5" t="str">
        <f t="shared" si="1"/>
        <v>322</v>
      </c>
      <c r="J1083" s="5" t="str">
        <f>VLOOKUP('Customer Segmenation on RFM Sco'!J1083,'RF Mapping'!$A$1:$B$26,2,0)</f>
        <v>About to Sleep</v>
      </c>
    </row>
    <row r="1084" ht="15.75" customHeight="1">
      <c r="A1084" s="5">
        <v>14662.0</v>
      </c>
      <c r="B1084" s="5" t="str">
        <f>VLOOKUP(A1084,'Customer Details'!$A$1:$B$3264,2,0)</f>
        <v>USA</v>
      </c>
      <c r="C1084" s="5">
        <f>DATEDIF('Customer Segmenation on RFM Sco'!C1084,$N$1,"d")</f>
        <v>628</v>
      </c>
      <c r="D1084" s="5">
        <v>1.0</v>
      </c>
      <c r="E1084" s="16">
        <v>19.620000000000005</v>
      </c>
      <c r="F1084" s="5">
        <f>VLOOKUP(C1084,'Customer Segmenation on RFM Sco'!$P$4:$Q$8,2,1)</f>
        <v>2</v>
      </c>
      <c r="G1084" s="5">
        <f>VLOOKUP(D1084,'Customer Segmenation on RFM Sco'!$P$11:$Q$15,2,1)</f>
        <v>2</v>
      </c>
      <c r="H1084" s="5">
        <f>VLOOKUP(E1084,'Customer Segmenation on RFM Sco'!$P$18:$Q$22,2,1)</f>
        <v>2</v>
      </c>
      <c r="I1084" s="5" t="str">
        <f t="shared" si="1"/>
        <v>222</v>
      </c>
      <c r="J1084" s="5" t="str">
        <f>VLOOKUP('Customer Segmenation on RFM Sco'!J1084,'RF Mapping'!$A$1:$B$26,2,0)</f>
        <v>Hibernating</v>
      </c>
    </row>
    <row r="1085" ht="15.75" customHeight="1">
      <c r="A1085" s="5">
        <v>14664.0</v>
      </c>
      <c r="B1085" s="5" t="str">
        <f>VLOOKUP(A1085,'Customer Details'!$A$1:$B$3264,2,0)</f>
        <v>China</v>
      </c>
      <c r="C1085" s="5">
        <f>DATEDIF('Customer Segmenation on RFM Sco'!C1085,$N$1,"d")</f>
        <v>569</v>
      </c>
      <c r="D1085" s="5">
        <v>4.0</v>
      </c>
      <c r="E1085" s="16">
        <v>85.17</v>
      </c>
      <c r="F1085" s="5">
        <f>VLOOKUP(C1085,'Customer Segmenation on RFM Sco'!$P$4:$Q$8,2,1)</f>
        <v>2</v>
      </c>
      <c r="G1085" s="5">
        <f>VLOOKUP(D1085,'Customer Segmenation on RFM Sco'!$P$11:$Q$15,2,1)</f>
        <v>4</v>
      </c>
      <c r="H1085" s="5">
        <f>VLOOKUP(E1085,'Customer Segmenation on RFM Sco'!$P$18:$Q$22,2,1)</f>
        <v>4</v>
      </c>
      <c r="I1085" s="5" t="str">
        <f t="shared" si="1"/>
        <v>244</v>
      </c>
      <c r="J1085" s="5" t="str">
        <f>VLOOKUP('Customer Segmenation on RFM Sco'!J1085,'RF Mapping'!$A$1:$B$26,2,0)</f>
        <v>At Risk</v>
      </c>
    </row>
    <row r="1086" ht="15.75" customHeight="1">
      <c r="A1086" s="5">
        <v>14665.0</v>
      </c>
      <c r="B1086" s="5" t="str">
        <f>VLOOKUP(A1086,'Customer Details'!$A$1:$B$3264,2,0)</f>
        <v>United Kingdom</v>
      </c>
      <c r="C1086" s="5">
        <f>DATEDIF('Customer Segmenation on RFM Sco'!C1086,$N$1,"d")</f>
        <v>580</v>
      </c>
      <c r="D1086" s="5">
        <v>1.0</v>
      </c>
      <c r="E1086" s="16">
        <v>17.85</v>
      </c>
      <c r="F1086" s="5">
        <f>VLOOKUP(C1086,'Customer Segmenation on RFM Sco'!$P$4:$Q$8,2,1)</f>
        <v>2</v>
      </c>
      <c r="G1086" s="5">
        <f>VLOOKUP(D1086,'Customer Segmenation on RFM Sco'!$P$11:$Q$15,2,1)</f>
        <v>2</v>
      </c>
      <c r="H1086" s="5">
        <f>VLOOKUP(E1086,'Customer Segmenation on RFM Sco'!$P$18:$Q$22,2,1)</f>
        <v>2</v>
      </c>
      <c r="I1086" s="5" t="str">
        <f t="shared" si="1"/>
        <v>222</v>
      </c>
      <c r="J1086" s="5" t="str">
        <f>VLOOKUP('Customer Segmenation on RFM Sco'!J1086,'RF Mapping'!$A$1:$B$26,2,0)</f>
        <v>Hibernating</v>
      </c>
    </row>
    <row r="1087" ht="15.75" customHeight="1">
      <c r="A1087" s="5">
        <v>14666.0</v>
      </c>
      <c r="B1087" s="5" t="str">
        <f>VLOOKUP(A1087,'Customer Details'!$A$1:$B$3264,2,0)</f>
        <v>China</v>
      </c>
      <c r="C1087" s="5">
        <f>DATEDIF('Customer Segmenation on RFM Sco'!C1087,$N$1,"d")</f>
        <v>532</v>
      </c>
      <c r="D1087" s="5">
        <v>1.0</v>
      </c>
      <c r="E1087" s="16">
        <v>12.5</v>
      </c>
      <c r="F1087" s="5">
        <f>VLOOKUP(C1087,'Customer Segmenation on RFM Sco'!$P$4:$Q$8,2,1)</f>
        <v>3</v>
      </c>
      <c r="G1087" s="5">
        <f>VLOOKUP(D1087,'Customer Segmenation on RFM Sco'!$P$11:$Q$15,2,1)</f>
        <v>2</v>
      </c>
      <c r="H1087" s="5">
        <f>VLOOKUP(E1087,'Customer Segmenation on RFM Sco'!$P$18:$Q$22,2,1)</f>
        <v>1</v>
      </c>
      <c r="I1087" s="5" t="str">
        <f t="shared" si="1"/>
        <v>321</v>
      </c>
      <c r="J1087" s="5" t="str">
        <f>VLOOKUP('Customer Segmenation on RFM Sco'!J1087,'RF Mapping'!$A$1:$B$26,2,0)</f>
        <v>About to Sleep</v>
      </c>
    </row>
    <row r="1088" ht="15.75" customHeight="1">
      <c r="A1088" s="5">
        <v>14667.0</v>
      </c>
      <c r="B1088" s="5" t="str">
        <f>VLOOKUP(A1088,'Customer Details'!$A$1:$B$3264,2,0)</f>
        <v>Australia</v>
      </c>
      <c r="C1088" s="5">
        <f>DATEDIF('Customer Segmenation on RFM Sco'!C1088,$N$1,"d")</f>
        <v>365</v>
      </c>
      <c r="D1088" s="5">
        <v>3.0</v>
      </c>
      <c r="E1088" s="16">
        <v>54.35000000000001</v>
      </c>
      <c r="F1088" s="5">
        <f>VLOOKUP(C1088,'Customer Segmenation on RFM Sco'!$P$4:$Q$8,2,1)</f>
        <v>5</v>
      </c>
      <c r="G1088" s="5">
        <f>VLOOKUP(D1088,'Customer Segmenation on RFM Sco'!$P$11:$Q$15,2,1)</f>
        <v>4</v>
      </c>
      <c r="H1088" s="5">
        <f>VLOOKUP(E1088,'Customer Segmenation on RFM Sco'!$P$18:$Q$22,2,1)</f>
        <v>3</v>
      </c>
      <c r="I1088" s="5" t="str">
        <f t="shared" si="1"/>
        <v>543</v>
      </c>
      <c r="J1088" s="5" t="str">
        <f>VLOOKUP('Customer Segmenation on RFM Sco'!J1088,'RF Mapping'!$A$1:$B$26,2,0)</f>
        <v>Champions</v>
      </c>
    </row>
    <row r="1089" ht="15.75" customHeight="1">
      <c r="A1089" s="5">
        <v>14669.0</v>
      </c>
      <c r="B1089" s="5" t="str">
        <f>VLOOKUP(A1089,'Customer Details'!$A$1:$B$3264,2,0)</f>
        <v>USA</v>
      </c>
      <c r="C1089" s="5">
        <f>DATEDIF('Customer Segmenation on RFM Sco'!C1089,$N$1,"d")</f>
        <v>666</v>
      </c>
      <c r="D1089" s="5">
        <v>2.0</v>
      </c>
      <c r="E1089" s="16">
        <v>41.57</v>
      </c>
      <c r="F1089" s="5">
        <f>VLOOKUP(C1089,'Customer Segmenation on RFM Sco'!$P$4:$Q$8,2,1)</f>
        <v>2</v>
      </c>
      <c r="G1089" s="5">
        <f>VLOOKUP(D1089,'Customer Segmenation on RFM Sco'!$P$11:$Q$15,2,1)</f>
        <v>3</v>
      </c>
      <c r="H1089" s="5">
        <f>VLOOKUP(E1089,'Customer Segmenation on RFM Sco'!$P$18:$Q$22,2,1)</f>
        <v>3</v>
      </c>
      <c r="I1089" s="5" t="str">
        <f t="shared" si="1"/>
        <v>233</v>
      </c>
      <c r="J1089" s="5" t="str">
        <f>VLOOKUP('Customer Segmenation on RFM Sco'!J1089,'RF Mapping'!$A$1:$B$26,2,0)</f>
        <v>At Risk</v>
      </c>
    </row>
    <row r="1090" ht="15.75" customHeight="1">
      <c r="A1090" s="5">
        <v>14670.0</v>
      </c>
      <c r="B1090" s="5" t="str">
        <f>VLOOKUP(A1090,'Customer Details'!$A$1:$B$3264,2,0)</f>
        <v>USA</v>
      </c>
      <c r="C1090" s="5">
        <f>DATEDIF('Customer Segmenation on RFM Sco'!C1090,$N$1,"d")</f>
        <v>419</v>
      </c>
      <c r="D1090" s="5">
        <v>1.0</v>
      </c>
      <c r="E1090" s="16">
        <v>35.400000000000006</v>
      </c>
      <c r="F1090" s="5">
        <f>VLOOKUP(C1090,'Customer Segmenation on RFM Sco'!$P$4:$Q$8,2,1)</f>
        <v>4</v>
      </c>
      <c r="G1090" s="5">
        <f>VLOOKUP(D1090,'Customer Segmenation on RFM Sco'!$P$11:$Q$15,2,1)</f>
        <v>2</v>
      </c>
      <c r="H1090" s="5">
        <f>VLOOKUP(E1090,'Customer Segmenation on RFM Sco'!$P$18:$Q$22,2,1)</f>
        <v>3</v>
      </c>
      <c r="I1090" s="5" t="str">
        <f t="shared" si="1"/>
        <v>423</v>
      </c>
      <c r="J1090" s="5" t="str">
        <f>VLOOKUP('Customer Segmenation on RFM Sco'!J1090,'RF Mapping'!$A$1:$B$26,2,0)</f>
        <v>Potential Loyalists</v>
      </c>
    </row>
    <row r="1091" ht="15.75" customHeight="1">
      <c r="A1091" s="5">
        <v>14672.0</v>
      </c>
      <c r="B1091" s="5" t="str">
        <f>VLOOKUP(A1091,'Customer Details'!$A$1:$B$3264,2,0)</f>
        <v>Australia</v>
      </c>
      <c r="C1091" s="5">
        <f>DATEDIF('Customer Segmenation on RFM Sco'!C1091,$N$1,"d")</f>
        <v>613</v>
      </c>
      <c r="D1091" s="5">
        <v>1.0</v>
      </c>
      <c r="E1091" s="16">
        <v>19.5</v>
      </c>
      <c r="F1091" s="5">
        <f>VLOOKUP(C1091,'Customer Segmenation on RFM Sco'!$P$4:$Q$8,2,1)</f>
        <v>2</v>
      </c>
      <c r="G1091" s="5">
        <f>VLOOKUP(D1091,'Customer Segmenation on RFM Sco'!$P$11:$Q$15,2,1)</f>
        <v>2</v>
      </c>
      <c r="H1091" s="5">
        <f>VLOOKUP(E1091,'Customer Segmenation on RFM Sco'!$P$18:$Q$22,2,1)</f>
        <v>2</v>
      </c>
      <c r="I1091" s="5" t="str">
        <f t="shared" si="1"/>
        <v>222</v>
      </c>
      <c r="J1091" s="5" t="str">
        <f>VLOOKUP('Customer Segmenation on RFM Sco'!J1091,'RF Mapping'!$A$1:$B$26,2,0)</f>
        <v>Hibernating</v>
      </c>
    </row>
    <row r="1092" ht="15.75" customHeight="1">
      <c r="A1092" s="5">
        <v>14673.0</v>
      </c>
      <c r="B1092" s="5" t="str">
        <f>VLOOKUP(A1092,'Customer Details'!$A$1:$B$3264,2,0)</f>
        <v>Australia</v>
      </c>
      <c r="C1092" s="5">
        <f>DATEDIF('Customer Segmenation on RFM Sco'!C1092,$N$1,"d")</f>
        <v>495</v>
      </c>
      <c r="D1092" s="5">
        <v>8.0</v>
      </c>
      <c r="E1092" s="16">
        <v>146.35</v>
      </c>
      <c r="F1092" s="5">
        <f>VLOOKUP(C1092,'Customer Segmenation on RFM Sco'!$P$4:$Q$8,2,1)</f>
        <v>3</v>
      </c>
      <c r="G1092" s="5">
        <f>VLOOKUP(D1092,'Customer Segmenation on RFM Sco'!$P$11:$Q$15,2,1)</f>
        <v>4</v>
      </c>
      <c r="H1092" s="5">
        <f>VLOOKUP(E1092,'Customer Segmenation on RFM Sco'!$P$18:$Q$22,2,1)</f>
        <v>4</v>
      </c>
      <c r="I1092" s="5" t="str">
        <f t="shared" si="1"/>
        <v>344</v>
      </c>
      <c r="J1092" s="5" t="str">
        <f>VLOOKUP('Customer Segmenation on RFM Sco'!J1092,'RF Mapping'!$A$1:$B$26,2,0)</f>
        <v>Loyal Customers</v>
      </c>
    </row>
    <row r="1093" ht="15.75" customHeight="1">
      <c r="A1093" s="5">
        <v>14675.0</v>
      </c>
      <c r="B1093" s="5" t="str">
        <f>VLOOKUP(A1093,'Customer Details'!$A$1:$B$3264,2,0)</f>
        <v>Australia</v>
      </c>
      <c r="C1093" s="5">
        <f>DATEDIF('Customer Segmenation on RFM Sco'!C1093,$N$1,"d")</f>
        <v>436</v>
      </c>
      <c r="D1093" s="5">
        <v>2.0</v>
      </c>
      <c r="E1093" s="16">
        <v>37.14</v>
      </c>
      <c r="F1093" s="5">
        <f>VLOOKUP(C1093,'Customer Segmenation on RFM Sco'!$P$4:$Q$8,2,1)</f>
        <v>3</v>
      </c>
      <c r="G1093" s="5">
        <f>VLOOKUP(D1093,'Customer Segmenation on RFM Sco'!$P$11:$Q$15,2,1)</f>
        <v>3</v>
      </c>
      <c r="H1093" s="5">
        <f>VLOOKUP(E1093,'Customer Segmenation on RFM Sco'!$P$18:$Q$22,2,1)</f>
        <v>3</v>
      </c>
      <c r="I1093" s="5" t="str">
        <f t="shared" si="1"/>
        <v>333</v>
      </c>
      <c r="J1093" s="5" t="str">
        <f>VLOOKUP('Customer Segmenation on RFM Sco'!J1093,'RF Mapping'!$A$1:$B$26,2,0)</f>
        <v>Need Attention</v>
      </c>
    </row>
    <row r="1094" ht="15.75" customHeight="1">
      <c r="A1094" s="5">
        <v>14676.0</v>
      </c>
      <c r="B1094" s="5" t="str">
        <f>VLOOKUP(A1094,'Customer Details'!$A$1:$B$3264,2,0)</f>
        <v>United Kingdom</v>
      </c>
      <c r="C1094" s="5">
        <f>DATEDIF('Customer Segmenation on RFM Sco'!C1094,$N$1,"d")</f>
        <v>536</v>
      </c>
      <c r="D1094" s="5">
        <v>1.0</v>
      </c>
      <c r="E1094" s="16">
        <v>39.599999999999994</v>
      </c>
      <c r="F1094" s="5">
        <f>VLOOKUP(C1094,'Customer Segmenation on RFM Sco'!$P$4:$Q$8,2,1)</f>
        <v>3</v>
      </c>
      <c r="G1094" s="5">
        <f>VLOOKUP(D1094,'Customer Segmenation on RFM Sco'!$P$11:$Q$15,2,1)</f>
        <v>2</v>
      </c>
      <c r="H1094" s="5">
        <f>VLOOKUP(E1094,'Customer Segmenation on RFM Sco'!$P$18:$Q$22,2,1)</f>
        <v>3</v>
      </c>
      <c r="I1094" s="5" t="str">
        <f t="shared" si="1"/>
        <v>323</v>
      </c>
      <c r="J1094" s="5" t="str">
        <f>VLOOKUP('Customer Segmenation on RFM Sco'!J1094,'RF Mapping'!$A$1:$B$26,2,0)</f>
        <v>About to Sleep</v>
      </c>
    </row>
    <row r="1095" ht="15.75" customHeight="1">
      <c r="A1095" s="5">
        <v>14679.0</v>
      </c>
      <c r="B1095" s="5" t="str">
        <f>VLOOKUP(A1095,'Customer Details'!$A$1:$B$3264,2,0)</f>
        <v>United Kingdom</v>
      </c>
      <c r="C1095" s="5">
        <f>DATEDIF('Customer Segmenation on RFM Sco'!C1095,$N$1,"d")</f>
        <v>434</v>
      </c>
      <c r="D1095" s="5">
        <v>2.0</v>
      </c>
      <c r="E1095" s="16">
        <v>18.25</v>
      </c>
      <c r="F1095" s="5">
        <f>VLOOKUP(C1095,'Customer Segmenation on RFM Sco'!$P$4:$Q$8,2,1)</f>
        <v>3</v>
      </c>
      <c r="G1095" s="5">
        <f>VLOOKUP(D1095,'Customer Segmenation on RFM Sco'!$P$11:$Q$15,2,1)</f>
        <v>3</v>
      </c>
      <c r="H1095" s="5">
        <f>VLOOKUP(E1095,'Customer Segmenation on RFM Sco'!$P$18:$Q$22,2,1)</f>
        <v>2</v>
      </c>
      <c r="I1095" s="5" t="str">
        <f t="shared" si="1"/>
        <v>332</v>
      </c>
      <c r="J1095" s="5" t="str">
        <f>VLOOKUP('Customer Segmenation on RFM Sco'!J1095,'RF Mapping'!$A$1:$B$26,2,0)</f>
        <v>Need Attention</v>
      </c>
    </row>
    <row r="1096" ht="15.75" customHeight="1">
      <c r="A1096" s="5">
        <v>14680.0</v>
      </c>
      <c r="B1096" s="5" t="str">
        <f>VLOOKUP(A1096,'Customer Details'!$A$1:$B$3264,2,0)</f>
        <v>United Kingdom</v>
      </c>
      <c r="C1096" s="5">
        <f>DATEDIF('Customer Segmenation on RFM Sco'!C1096,$N$1,"d")</f>
        <v>420</v>
      </c>
      <c r="D1096" s="5">
        <v>1.0</v>
      </c>
      <c r="E1096" s="16">
        <v>10.5</v>
      </c>
      <c r="F1096" s="5">
        <f>VLOOKUP(C1096,'Customer Segmenation on RFM Sco'!$P$4:$Q$8,2,1)</f>
        <v>4</v>
      </c>
      <c r="G1096" s="5">
        <f>VLOOKUP(D1096,'Customer Segmenation on RFM Sco'!$P$11:$Q$15,2,1)</f>
        <v>2</v>
      </c>
      <c r="H1096" s="5">
        <f>VLOOKUP(E1096,'Customer Segmenation on RFM Sco'!$P$18:$Q$22,2,1)</f>
        <v>1</v>
      </c>
      <c r="I1096" s="5" t="str">
        <f t="shared" si="1"/>
        <v>421</v>
      </c>
      <c r="J1096" s="5" t="str">
        <f>VLOOKUP('Customer Segmenation on RFM Sco'!J1096,'RF Mapping'!$A$1:$B$26,2,0)</f>
        <v>Potential Loyalists</v>
      </c>
    </row>
    <row r="1097" ht="15.75" customHeight="1">
      <c r="A1097" s="5">
        <v>14684.0</v>
      </c>
      <c r="B1097" s="5" t="str">
        <f>VLOOKUP(A1097,'Customer Details'!$A$1:$B$3264,2,0)</f>
        <v>India</v>
      </c>
      <c r="C1097" s="5">
        <f>DATEDIF('Customer Segmenation on RFM Sco'!C1097,$N$1,"d")</f>
        <v>633</v>
      </c>
      <c r="D1097" s="5">
        <v>1.0</v>
      </c>
      <c r="E1097" s="16">
        <v>85.0</v>
      </c>
      <c r="F1097" s="5">
        <f>VLOOKUP(C1097,'Customer Segmenation on RFM Sco'!$P$4:$Q$8,2,1)</f>
        <v>2</v>
      </c>
      <c r="G1097" s="5">
        <f>VLOOKUP(D1097,'Customer Segmenation on RFM Sco'!$P$11:$Q$15,2,1)</f>
        <v>2</v>
      </c>
      <c r="H1097" s="5">
        <f>VLOOKUP(E1097,'Customer Segmenation on RFM Sco'!$P$18:$Q$22,2,1)</f>
        <v>4</v>
      </c>
      <c r="I1097" s="5" t="str">
        <f t="shared" si="1"/>
        <v>224</v>
      </c>
      <c r="J1097" s="5" t="str">
        <f>VLOOKUP('Customer Segmenation on RFM Sco'!J1097,'RF Mapping'!$A$1:$B$26,2,0)</f>
        <v>Hibernating</v>
      </c>
    </row>
    <row r="1098" ht="15.75" customHeight="1">
      <c r="A1098" s="5">
        <v>14687.0</v>
      </c>
      <c r="B1098" s="5" t="str">
        <f>VLOOKUP(A1098,'Customer Details'!$A$1:$B$3264,2,0)</f>
        <v>India</v>
      </c>
      <c r="C1098" s="5">
        <f>DATEDIF('Customer Segmenation on RFM Sco'!C1098,$N$1,"d")</f>
        <v>539</v>
      </c>
      <c r="D1098" s="5">
        <v>2.0</v>
      </c>
      <c r="E1098" s="16">
        <v>45.60000000000001</v>
      </c>
      <c r="F1098" s="5">
        <f>VLOOKUP(C1098,'Customer Segmenation on RFM Sco'!$P$4:$Q$8,2,1)</f>
        <v>3</v>
      </c>
      <c r="G1098" s="5">
        <f>VLOOKUP(D1098,'Customer Segmenation on RFM Sco'!$P$11:$Q$15,2,1)</f>
        <v>3</v>
      </c>
      <c r="H1098" s="5">
        <f>VLOOKUP(E1098,'Customer Segmenation on RFM Sco'!$P$18:$Q$22,2,1)</f>
        <v>3</v>
      </c>
      <c r="I1098" s="5" t="str">
        <f t="shared" si="1"/>
        <v>333</v>
      </c>
      <c r="J1098" s="5" t="str">
        <f>VLOOKUP('Customer Segmenation on RFM Sco'!J1098,'RF Mapping'!$A$1:$B$26,2,0)</f>
        <v>Need Attention</v>
      </c>
    </row>
    <row r="1099" ht="15.75" customHeight="1">
      <c r="A1099" s="5">
        <v>14688.0</v>
      </c>
      <c r="B1099" s="5" t="str">
        <f>VLOOKUP(A1099,'Customer Details'!$A$1:$B$3264,2,0)</f>
        <v>China</v>
      </c>
      <c r="C1099" s="5">
        <f>DATEDIF('Customer Segmenation on RFM Sco'!C1099,$N$1,"d")</f>
        <v>458</v>
      </c>
      <c r="D1099" s="5">
        <v>1.0</v>
      </c>
      <c r="E1099" s="16">
        <v>17.0</v>
      </c>
      <c r="F1099" s="5">
        <f>VLOOKUP(C1099,'Customer Segmenation on RFM Sco'!$P$4:$Q$8,2,1)</f>
        <v>3</v>
      </c>
      <c r="G1099" s="5">
        <f>VLOOKUP(D1099,'Customer Segmenation on RFM Sco'!$P$11:$Q$15,2,1)</f>
        <v>2</v>
      </c>
      <c r="H1099" s="5">
        <f>VLOOKUP(E1099,'Customer Segmenation on RFM Sco'!$P$18:$Q$22,2,1)</f>
        <v>2</v>
      </c>
      <c r="I1099" s="5" t="str">
        <f t="shared" si="1"/>
        <v>322</v>
      </c>
      <c r="J1099" s="5" t="str">
        <f>VLOOKUP('Customer Segmenation on RFM Sco'!J1099,'RF Mapping'!$A$1:$B$26,2,0)</f>
        <v>About to Sleep</v>
      </c>
    </row>
    <row r="1100" ht="15.75" customHeight="1">
      <c r="A1100" s="5">
        <v>14689.0</v>
      </c>
      <c r="B1100" s="5" t="str">
        <f>VLOOKUP(A1100,'Customer Details'!$A$1:$B$3264,2,0)</f>
        <v>Australia</v>
      </c>
      <c r="C1100" s="5">
        <f>DATEDIF('Customer Segmenation on RFM Sco'!C1100,$N$1,"d")</f>
        <v>418</v>
      </c>
      <c r="D1100" s="5">
        <v>1.0</v>
      </c>
      <c r="E1100" s="16">
        <v>20.8</v>
      </c>
      <c r="F1100" s="5">
        <f>VLOOKUP(C1100,'Customer Segmenation on RFM Sco'!$P$4:$Q$8,2,1)</f>
        <v>4</v>
      </c>
      <c r="G1100" s="5">
        <f>VLOOKUP(D1100,'Customer Segmenation on RFM Sco'!$P$11:$Q$15,2,1)</f>
        <v>2</v>
      </c>
      <c r="H1100" s="5">
        <f>VLOOKUP(E1100,'Customer Segmenation on RFM Sco'!$P$18:$Q$22,2,1)</f>
        <v>2</v>
      </c>
      <c r="I1100" s="5" t="str">
        <f t="shared" si="1"/>
        <v>422</v>
      </c>
      <c r="J1100" s="5" t="str">
        <f>VLOOKUP('Customer Segmenation on RFM Sco'!J1100,'RF Mapping'!$A$1:$B$26,2,0)</f>
        <v>Potential Loyalists</v>
      </c>
    </row>
    <row r="1101" ht="15.75" customHeight="1">
      <c r="A1101" s="5">
        <v>14690.0</v>
      </c>
      <c r="B1101" s="5" t="str">
        <f>VLOOKUP(A1101,'Customer Details'!$A$1:$B$3264,2,0)</f>
        <v>China</v>
      </c>
      <c r="C1101" s="5">
        <f>DATEDIF('Customer Segmenation on RFM Sco'!C1101,$N$1,"d")</f>
        <v>588</v>
      </c>
      <c r="D1101" s="5">
        <v>1.0</v>
      </c>
      <c r="E1101" s="16">
        <v>11.399999999999999</v>
      </c>
      <c r="F1101" s="5">
        <f>VLOOKUP(C1101,'Customer Segmenation on RFM Sco'!$P$4:$Q$8,2,1)</f>
        <v>2</v>
      </c>
      <c r="G1101" s="5">
        <f>VLOOKUP(D1101,'Customer Segmenation on RFM Sco'!$P$11:$Q$15,2,1)</f>
        <v>2</v>
      </c>
      <c r="H1101" s="5">
        <f>VLOOKUP(E1101,'Customer Segmenation on RFM Sco'!$P$18:$Q$22,2,1)</f>
        <v>1</v>
      </c>
      <c r="I1101" s="5" t="str">
        <f t="shared" si="1"/>
        <v>221</v>
      </c>
      <c r="J1101" s="5" t="str">
        <f>VLOOKUP('Customer Segmenation on RFM Sco'!J1101,'RF Mapping'!$A$1:$B$26,2,0)</f>
        <v>Hibernating</v>
      </c>
    </row>
    <row r="1102" ht="15.75" customHeight="1">
      <c r="A1102" s="5">
        <v>14692.0</v>
      </c>
      <c r="B1102" s="5" t="str">
        <f>VLOOKUP(A1102,'Customer Details'!$A$1:$B$3264,2,0)</f>
        <v>United Kingdom</v>
      </c>
      <c r="C1102" s="5">
        <f>DATEDIF('Customer Segmenation on RFM Sco'!C1102,$N$1,"d")</f>
        <v>459</v>
      </c>
      <c r="D1102" s="5">
        <v>4.0</v>
      </c>
      <c r="E1102" s="16">
        <v>296.3</v>
      </c>
      <c r="F1102" s="5">
        <f>VLOOKUP(C1102,'Customer Segmenation on RFM Sco'!$P$4:$Q$8,2,1)</f>
        <v>3</v>
      </c>
      <c r="G1102" s="5">
        <f>VLOOKUP(D1102,'Customer Segmenation on RFM Sco'!$P$11:$Q$15,2,1)</f>
        <v>4</v>
      </c>
      <c r="H1102" s="5">
        <f>VLOOKUP(E1102,'Customer Segmenation on RFM Sco'!$P$18:$Q$22,2,1)</f>
        <v>4</v>
      </c>
      <c r="I1102" s="5" t="str">
        <f t="shared" si="1"/>
        <v>344</v>
      </c>
      <c r="J1102" s="5" t="str">
        <f>VLOOKUP('Customer Segmenation on RFM Sco'!J1102,'RF Mapping'!$A$1:$B$26,2,0)</f>
        <v>Loyal Customers</v>
      </c>
    </row>
    <row r="1103" ht="15.75" customHeight="1">
      <c r="A1103" s="5">
        <v>14693.0</v>
      </c>
      <c r="B1103" s="5" t="str">
        <f>VLOOKUP(A1103,'Customer Details'!$A$1:$B$3264,2,0)</f>
        <v>China</v>
      </c>
      <c r="C1103" s="5">
        <f>DATEDIF('Customer Segmenation on RFM Sco'!C1103,$N$1,"d")</f>
        <v>386</v>
      </c>
      <c r="D1103" s="5">
        <v>5.0</v>
      </c>
      <c r="E1103" s="16">
        <v>74.99</v>
      </c>
      <c r="F1103" s="5">
        <f>VLOOKUP(C1103,'Customer Segmenation on RFM Sco'!$P$4:$Q$8,2,1)</f>
        <v>4</v>
      </c>
      <c r="G1103" s="5">
        <f>VLOOKUP(D1103,'Customer Segmenation on RFM Sco'!$P$11:$Q$15,2,1)</f>
        <v>4</v>
      </c>
      <c r="H1103" s="5">
        <f>VLOOKUP(E1103,'Customer Segmenation on RFM Sco'!$P$18:$Q$22,2,1)</f>
        <v>3</v>
      </c>
      <c r="I1103" s="5" t="str">
        <f t="shared" si="1"/>
        <v>443</v>
      </c>
      <c r="J1103" s="5" t="str">
        <f>VLOOKUP('Customer Segmenation on RFM Sco'!J1103,'RF Mapping'!$A$1:$B$26,2,0)</f>
        <v>Loyal Customers</v>
      </c>
    </row>
    <row r="1104" ht="15.75" customHeight="1">
      <c r="A1104" s="5">
        <v>14696.0</v>
      </c>
      <c r="B1104" s="5" t="str">
        <f>VLOOKUP(A1104,'Customer Details'!$A$1:$B$3264,2,0)</f>
        <v>USA</v>
      </c>
      <c r="C1104" s="5">
        <f>DATEDIF('Customer Segmenation on RFM Sco'!C1104,$N$1,"d")</f>
        <v>441</v>
      </c>
      <c r="D1104" s="5">
        <v>1.0</v>
      </c>
      <c r="E1104" s="16">
        <v>17.85</v>
      </c>
      <c r="F1104" s="5">
        <f>VLOOKUP(C1104,'Customer Segmenation on RFM Sco'!$P$4:$Q$8,2,1)</f>
        <v>3</v>
      </c>
      <c r="G1104" s="5">
        <f>VLOOKUP(D1104,'Customer Segmenation on RFM Sco'!$P$11:$Q$15,2,1)</f>
        <v>2</v>
      </c>
      <c r="H1104" s="5">
        <f>VLOOKUP(E1104,'Customer Segmenation on RFM Sco'!$P$18:$Q$22,2,1)</f>
        <v>2</v>
      </c>
      <c r="I1104" s="5" t="str">
        <f t="shared" si="1"/>
        <v>322</v>
      </c>
      <c r="J1104" s="5" t="str">
        <f>VLOOKUP('Customer Segmenation on RFM Sco'!J1104,'RF Mapping'!$A$1:$B$26,2,0)</f>
        <v>About to Sleep</v>
      </c>
    </row>
    <row r="1105" ht="15.75" customHeight="1">
      <c r="A1105" s="5">
        <v>14697.0</v>
      </c>
      <c r="B1105" s="5" t="str">
        <f>VLOOKUP(A1105,'Customer Details'!$A$1:$B$3264,2,0)</f>
        <v>India</v>
      </c>
      <c r="C1105" s="5">
        <f>DATEDIF('Customer Segmenation on RFM Sco'!C1105,$N$1,"d")</f>
        <v>386</v>
      </c>
      <c r="D1105" s="5">
        <v>1.0</v>
      </c>
      <c r="E1105" s="16">
        <v>5.95</v>
      </c>
      <c r="F1105" s="5">
        <f>VLOOKUP(C1105,'Customer Segmenation on RFM Sco'!$P$4:$Q$8,2,1)</f>
        <v>4</v>
      </c>
      <c r="G1105" s="5">
        <f>VLOOKUP(D1105,'Customer Segmenation on RFM Sco'!$P$11:$Q$15,2,1)</f>
        <v>2</v>
      </c>
      <c r="H1105" s="5">
        <f>VLOOKUP(E1105,'Customer Segmenation on RFM Sco'!$P$18:$Q$22,2,1)</f>
        <v>1</v>
      </c>
      <c r="I1105" s="5" t="str">
        <f t="shared" si="1"/>
        <v>421</v>
      </c>
      <c r="J1105" s="5" t="str">
        <f>VLOOKUP('Customer Segmenation on RFM Sco'!J1105,'RF Mapping'!$A$1:$B$26,2,0)</f>
        <v>Potential Loyalists</v>
      </c>
    </row>
    <row r="1106" ht="15.75" customHeight="1">
      <c r="A1106" s="5">
        <v>14698.0</v>
      </c>
      <c r="B1106" s="5" t="str">
        <f>VLOOKUP(A1106,'Customer Details'!$A$1:$B$3264,2,0)</f>
        <v>United Kingdom</v>
      </c>
      <c r="C1106" s="5">
        <f>DATEDIF('Customer Segmenation on RFM Sco'!C1106,$N$1,"d")</f>
        <v>420</v>
      </c>
      <c r="D1106" s="5">
        <v>1.0</v>
      </c>
      <c r="E1106" s="16">
        <v>3.73</v>
      </c>
      <c r="F1106" s="5">
        <f>VLOOKUP(C1106,'Customer Segmenation on RFM Sco'!$P$4:$Q$8,2,1)</f>
        <v>4</v>
      </c>
      <c r="G1106" s="5">
        <f>VLOOKUP(D1106,'Customer Segmenation on RFM Sco'!$P$11:$Q$15,2,1)</f>
        <v>2</v>
      </c>
      <c r="H1106" s="5">
        <f>VLOOKUP(E1106,'Customer Segmenation on RFM Sco'!$P$18:$Q$22,2,1)</f>
        <v>1</v>
      </c>
      <c r="I1106" s="5" t="str">
        <f t="shared" si="1"/>
        <v>421</v>
      </c>
      <c r="J1106" s="5" t="str">
        <f>VLOOKUP('Customer Segmenation on RFM Sco'!J1106,'RF Mapping'!$A$1:$B$26,2,0)</f>
        <v>Potential Loyalists</v>
      </c>
    </row>
    <row r="1107" ht="15.75" customHeight="1">
      <c r="A1107" s="5">
        <v>14700.0</v>
      </c>
      <c r="B1107" s="5" t="str">
        <f>VLOOKUP(A1107,'Customer Details'!$A$1:$B$3264,2,0)</f>
        <v>USA</v>
      </c>
      <c r="C1107" s="5">
        <f>DATEDIF('Customer Segmenation on RFM Sco'!C1107,$N$1,"d")</f>
        <v>708</v>
      </c>
      <c r="D1107" s="5">
        <v>1.0</v>
      </c>
      <c r="E1107" s="16">
        <v>11.8</v>
      </c>
      <c r="F1107" s="5">
        <f>VLOOKUP(C1107,'Customer Segmenation on RFM Sco'!$P$4:$Q$8,2,1)</f>
        <v>2</v>
      </c>
      <c r="G1107" s="5">
        <f>VLOOKUP(D1107,'Customer Segmenation on RFM Sco'!$P$11:$Q$15,2,1)</f>
        <v>2</v>
      </c>
      <c r="H1107" s="5">
        <f>VLOOKUP(E1107,'Customer Segmenation on RFM Sco'!$P$18:$Q$22,2,1)</f>
        <v>1</v>
      </c>
      <c r="I1107" s="5" t="str">
        <f t="shared" si="1"/>
        <v>221</v>
      </c>
      <c r="J1107" s="5" t="str">
        <f>VLOOKUP('Customer Segmenation on RFM Sco'!J1107,'RF Mapping'!$A$1:$B$26,2,0)</f>
        <v>Hibernating</v>
      </c>
    </row>
    <row r="1108" ht="15.75" customHeight="1">
      <c r="A1108" s="5">
        <v>14701.0</v>
      </c>
      <c r="B1108" s="5" t="str">
        <f>VLOOKUP(A1108,'Customer Details'!$A$1:$B$3264,2,0)</f>
        <v>India</v>
      </c>
      <c r="C1108" s="5">
        <f>DATEDIF('Customer Segmenation on RFM Sco'!C1108,$N$1,"d")</f>
        <v>525</v>
      </c>
      <c r="D1108" s="5">
        <v>1.0</v>
      </c>
      <c r="E1108" s="16">
        <v>0.39</v>
      </c>
      <c r="F1108" s="5">
        <f>VLOOKUP(C1108,'Customer Segmenation on RFM Sco'!$P$4:$Q$8,2,1)</f>
        <v>3</v>
      </c>
      <c r="G1108" s="5">
        <f>VLOOKUP(D1108,'Customer Segmenation on RFM Sco'!$P$11:$Q$15,2,1)</f>
        <v>2</v>
      </c>
      <c r="H1108" s="5">
        <f>VLOOKUP(E1108,'Customer Segmenation on RFM Sco'!$P$18:$Q$22,2,1)</f>
        <v>1</v>
      </c>
      <c r="I1108" s="5" t="str">
        <f t="shared" si="1"/>
        <v>321</v>
      </c>
      <c r="J1108" s="5" t="str">
        <f>VLOOKUP('Customer Segmenation on RFM Sco'!J1108,'RF Mapping'!$A$1:$B$26,2,0)</f>
        <v>About to Sleep</v>
      </c>
    </row>
    <row r="1109" ht="15.75" customHeight="1">
      <c r="A1109" s="5">
        <v>14702.0</v>
      </c>
      <c r="B1109" s="5" t="str">
        <f>VLOOKUP(A1109,'Customer Details'!$A$1:$B$3264,2,0)</f>
        <v>China</v>
      </c>
      <c r="C1109" s="5">
        <f>DATEDIF('Customer Segmenation on RFM Sco'!C1109,$N$1,"d")</f>
        <v>585</v>
      </c>
      <c r="D1109" s="5">
        <v>3.0</v>
      </c>
      <c r="E1109" s="16">
        <v>68.55000000000001</v>
      </c>
      <c r="F1109" s="5">
        <f>VLOOKUP(C1109,'Customer Segmenation on RFM Sco'!$P$4:$Q$8,2,1)</f>
        <v>2</v>
      </c>
      <c r="G1109" s="5">
        <f>VLOOKUP(D1109,'Customer Segmenation on RFM Sco'!$P$11:$Q$15,2,1)</f>
        <v>4</v>
      </c>
      <c r="H1109" s="5">
        <f>VLOOKUP(E1109,'Customer Segmenation on RFM Sco'!$P$18:$Q$22,2,1)</f>
        <v>3</v>
      </c>
      <c r="I1109" s="5" t="str">
        <f t="shared" si="1"/>
        <v>243</v>
      </c>
      <c r="J1109" s="5" t="str">
        <f>VLOOKUP('Customer Segmenation on RFM Sco'!J1109,'RF Mapping'!$A$1:$B$26,2,0)</f>
        <v>At Risk</v>
      </c>
    </row>
    <row r="1110" ht="15.75" customHeight="1">
      <c r="A1110" s="5">
        <v>14704.0</v>
      </c>
      <c r="B1110" s="5" t="str">
        <f>VLOOKUP(A1110,'Customer Details'!$A$1:$B$3264,2,0)</f>
        <v>United Kingdom</v>
      </c>
      <c r="C1110" s="5">
        <f>DATEDIF('Customer Segmenation on RFM Sco'!C1110,$N$1,"d")</f>
        <v>377</v>
      </c>
      <c r="D1110" s="5">
        <v>2.0</v>
      </c>
      <c r="E1110" s="16">
        <v>50.7</v>
      </c>
      <c r="F1110" s="5">
        <f>VLOOKUP(C1110,'Customer Segmenation on RFM Sco'!$P$4:$Q$8,2,1)</f>
        <v>5</v>
      </c>
      <c r="G1110" s="5">
        <f>VLOOKUP(D1110,'Customer Segmenation on RFM Sco'!$P$11:$Q$15,2,1)</f>
        <v>3</v>
      </c>
      <c r="H1110" s="5">
        <f>VLOOKUP(E1110,'Customer Segmenation on RFM Sco'!$P$18:$Q$22,2,1)</f>
        <v>3</v>
      </c>
      <c r="I1110" s="5" t="str">
        <f t="shared" si="1"/>
        <v>533</v>
      </c>
      <c r="J1110" s="5" t="str">
        <f>VLOOKUP('Customer Segmenation on RFM Sco'!J1110,'RF Mapping'!$A$1:$B$26,2,0)</f>
        <v>Potential Loyalists</v>
      </c>
    </row>
    <row r="1111" ht="15.75" customHeight="1">
      <c r="A1111" s="5">
        <v>14705.0</v>
      </c>
      <c r="B1111" s="5" t="str">
        <f>VLOOKUP(A1111,'Customer Details'!$A$1:$B$3264,2,0)</f>
        <v>USA</v>
      </c>
      <c r="C1111" s="5">
        <f>DATEDIF('Customer Segmenation on RFM Sco'!C1111,$N$1,"d")</f>
        <v>487</v>
      </c>
      <c r="D1111" s="5">
        <v>1.0</v>
      </c>
      <c r="E1111" s="16">
        <v>4.68</v>
      </c>
      <c r="F1111" s="5">
        <f>VLOOKUP(C1111,'Customer Segmenation on RFM Sco'!$P$4:$Q$8,2,1)</f>
        <v>3</v>
      </c>
      <c r="G1111" s="5">
        <f>VLOOKUP(D1111,'Customer Segmenation on RFM Sco'!$P$11:$Q$15,2,1)</f>
        <v>2</v>
      </c>
      <c r="H1111" s="5">
        <f>VLOOKUP(E1111,'Customer Segmenation on RFM Sco'!$P$18:$Q$22,2,1)</f>
        <v>1</v>
      </c>
      <c r="I1111" s="5" t="str">
        <f t="shared" si="1"/>
        <v>321</v>
      </c>
      <c r="J1111" s="5" t="str">
        <f>VLOOKUP('Customer Segmenation on RFM Sco'!J1111,'RF Mapping'!$A$1:$B$26,2,0)</f>
        <v>About to Sleep</v>
      </c>
    </row>
    <row r="1112" ht="15.75" customHeight="1">
      <c r="A1112" s="5">
        <v>14708.0</v>
      </c>
      <c r="B1112" s="5" t="str">
        <f>VLOOKUP(A1112,'Customer Details'!$A$1:$B$3264,2,0)</f>
        <v>USA</v>
      </c>
      <c r="C1112" s="5">
        <f>DATEDIF('Customer Segmenation on RFM Sco'!C1112,$N$1,"d")</f>
        <v>391</v>
      </c>
      <c r="D1112" s="5">
        <v>3.0</v>
      </c>
      <c r="E1112" s="16">
        <v>48.0</v>
      </c>
      <c r="F1112" s="5">
        <f>VLOOKUP(C1112,'Customer Segmenation on RFM Sco'!$P$4:$Q$8,2,1)</f>
        <v>4</v>
      </c>
      <c r="G1112" s="5">
        <f>VLOOKUP(D1112,'Customer Segmenation on RFM Sco'!$P$11:$Q$15,2,1)</f>
        <v>4</v>
      </c>
      <c r="H1112" s="5">
        <f>VLOOKUP(E1112,'Customer Segmenation on RFM Sco'!$P$18:$Q$22,2,1)</f>
        <v>3</v>
      </c>
      <c r="I1112" s="5" t="str">
        <f t="shared" si="1"/>
        <v>443</v>
      </c>
      <c r="J1112" s="5" t="str">
        <f>VLOOKUP('Customer Segmenation on RFM Sco'!J1112,'RF Mapping'!$A$1:$B$26,2,0)</f>
        <v>Loyal Customers</v>
      </c>
    </row>
    <row r="1113" ht="15.75" customHeight="1">
      <c r="A1113" s="5">
        <v>14709.0</v>
      </c>
      <c r="B1113" s="5" t="str">
        <f>VLOOKUP(A1113,'Customer Details'!$A$1:$B$3264,2,0)</f>
        <v>India</v>
      </c>
      <c r="C1113" s="5">
        <f>DATEDIF('Customer Segmenation on RFM Sco'!C1113,$N$1,"d")</f>
        <v>525</v>
      </c>
      <c r="D1113" s="5">
        <v>4.0</v>
      </c>
      <c r="E1113" s="16">
        <v>33.8</v>
      </c>
      <c r="F1113" s="5">
        <f>VLOOKUP(C1113,'Customer Segmenation on RFM Sco'!$P$4:$Q$8,2,1)</f>
        <v>3</v>
      </c>
      <c r="G1113" s="5">
        <f>VLOOKUP(D1113,'Customer Segmenation on RFM Sco'!$P$11:$Q$15,2,1)</f>
        <v>4</v>
      </c>
      <c r="H1113" s="5">
        <f>VLOOKUP(E1113,'Customer Segmenation on RFM Sco'!$P$18:$Q$22,2,1)</f>
        <v>3</v>
      </c>
      <c r="I1113" s="5" t="str">
        <f t="shared" si="1"/>
        <v>343</v>
      </c>
      <c r="J1113" s="5" t="str">
        <f>VLOOKUP('Customer Segmenation on RFM Sco'!J1113,'RF Mapping'!$A$1:$B$26,2,0)</f>
        <v>Loyal Customers</v>
      </c>
    </row>
    <row r="1114" ht="15.75" customHeight="1">
      <c r="A1114" s="5">
        <v>14710.0</v>
      </c>
      <c r="B1114" s="5" t="str">
        <f>VLOOKUP(A1114,'Customer Details'!$A$1:$B$3264,2,0)</f>
        <v>United Kingdom</v>
      </c>
      <c r="C1114" s="5">
        <f>DATEDIF('Customer Segmenation on RFM Sco'!C1114,$N$1,"d")</f>
        <v>404</v>
      </c>
      <c r="D1114" s="5">
        <v>3.0</v>
      </c>
      <c r="E1114" s="16">
        <v>117.15</v>
      </c>
      <c r="F1114" s="5">
        <f>VLOOKUP(C1114,'Customer Segmenation on RFM Sco'!$P$4:$Q$8,2,1)</f>
        <v>4</v>
      </c>
      <c r="G1114" s="5">
        <f>VLOOKUP(D1114,'Customer Segmenation on RFM Sco'!$P$11:$Q$15,2,1)</f>
        <v>4</v>
      </c>
      <c r="H1114" s="5">
        <f>VLOOKUP(E1114,'Customer Segmenation on RFM Sco'!$P$18:$Q$22,2,1)</f>
        <v>4</v>
      </c>
      <c r="I1114" s="5" t="str">
        <f t="shared" si="1"/>
        <v>444</v>
      </c>
      <c r="J1114" s="5" t="str">
        <f>VLOOKUP('Customer Segmenation on RFM Sco'!J1114,'RF Mapping'!$A$1:$B$26,2,0)</f>
        <v>Loyal Customers</v>
      </c>
    </row>
    <row r="1115" ht="15.75" customHeight="1">
      <c r="A1115" s="5">
        <v>14711.0</v>
      </c>
      <c r="B1115" s="5" t="str">
        <f>VLOOKUP(A1115,'Customer Details'!$A$1:$B$3264,2,0)</f>
        <v>USA</v>
      </c>
      <c r="C1115" s="5">
        <f>DATEDIF('Customer Segmenation on RFM Sco'!C1115,$N$1,"d")</f>
        <v>376</v>
      </c>
      <c r="D1115" s="5">
        <v>1.0</v>
      </c>
      <c r="E1115" s="16">
        <v>3.95</v>
      </c>
      <c r="F1115" s="5">
        <f>VLOOKUP(C1115,'Customer Segmenation on RFM Sco'!$P$4:$Q$8,2,1)</f>
        <v>5</v>
      </c>
      <c r="G1115" s="5">
        <f>VLOOKUP(D1115,'Customer Segmenation on RFM Sco'!$P$11:$Q$15,2,1)</f>
        <v>2</v>
      </c>
      <c r="H1115" s="5">
        <f>VLOOKUP(E1115,'Customer Segmenation on RFM Sco'!$P$18:$Q$22,2,1)</f>
        <v>1</v>
      </c>
      <c r="I1115" s="5" t="str">
        <f t="shared" si="1"/>
        <v>521</v>
      </c>
      <c r="J1115" s="5" t="str">
        <f>VLOOKUP('Customer Segmenation on RFM Sco'!J1115,'RF Mapping'!$A$1:$B$26,2,0)</f>
        <v>Potential Loyalists</v>
      </c>
    </row>
    <row r="1116" ht="15.75" customHeight="1">
      <c r="A1116" s="5">
        <v>14712.0</v>
      </c>
      <c r="B1116" s="5" t="str">
        <f>VLOOKUP(A1116,'Customer Details'!$A$1:$B$3264,2,0)</f>
        <v>China</v>
      </c>
      <c r="C1116" s="5">
        <f>DATEDIF('Customer Segmenation on RFM Sco'!C1116,$N$1,"d")</f>
        <v>356</v>
      </c>
      <c r="D1116" s="5">
        <v>4.0</v>
      </c>
      <c r="E1116" s="16">
        <v>70.80000000000001</v>
      </c>
      <c r="F1116" s="5">
        <f>VLOOKUP(C1116,'Customer Segmenation on RFM Sco'!$P$4:$Q$8,2,1)</f>
        <v>5</v>
      </c>
      <c r="G1116" s="5">
        <f>VLOOKUP(D1116,'Customer Segmenation on RFM Sco'!$P$11:$Q$15,2,1)</f>
        <v>4</v>
      </c>
      <c r="H1116" s="5">
        <f>VLOOKUP(E1116,'Customer Segmenation on RFM Sco'!$P$18:$Q$22,2,1)</f>
        <v>3</v>
      </c>
      <c r="I1116" s="5" t="str">
        <f t="shared" si="1"/>
        <v>543</v>
      </c>
      <c r="J1116" s="5" t="str">
        <f>VLOOKUP('Customer Segmenation on RFM Sco'!J1116,'RF Mapping'!$A$1:$B$26,2,0)</f>
        <v>Champions</v>
      </c>
    </row>
    <row r="1117" ht="15.75" customHeight="1">
      <c r="A1117" s="5">
        <v>14713.0</v>
      </c>
      <c r="B1117" s="5" t="str">
        <f>VLOOKUP(A1117,'Customer Details'!$A$1:$B$3264,2,0)</f>
        <v>United Kingdom</v>
      </c>
      <c r="C1117" s="5">
        <f>DATEDIF('Customer Segmenation on RFM Sco'!C1117,$N$1,"d")</f>
        <v>517</v>
      </c>
      <c r="D1117" s="5">
        <v>3.0</v>
      </c>
      <c r="E1117" s="16">
        <v>1203.81</v>
      </c>
      <c r="F1117" s="5">
        <f>VLOOKUP(C1117,'Customer Segmenation on RFM Sco'!$P$4:$Q$8,2,1)</f>
        <v>3</v>
      </c>
      <c r="G1117" s="5">
        <f>VLOOKUP(D1117,'Customer Segmenation on RFM Sco'!$P$11:$Q$15,2,1)</f>
        <v>4</v>
      </c>
      <c r="H1117" s="5">
        <f>VLOOKUP(E1117,'Customer Segmenation on RFM Sco'!$P$18:$Q$22,2,1)</f>
        <v>4</v>
      </c>
      <c r="I1117" s="5" t="str">
        <f t="shared" si="1"/>
        <v>344</v>
      </c>
      <c r="J1117" s="5" t="str">
        <f>VLOOKUP('Customer Segmenation on RFM Sco'!J1117,'RF Mapping'!$A$1:$B$26,2,0)</f>
        <v>Loyal Customers</v>
      </c>
    </row>
    <row r="1118" ht="15.75" customHeight="1">
      <c r="A1118" s="5">
        <v>14715.0</v>
      </c>
      <c r="B1118" s="5" t="str">
        <f>VLOOKUP(A1118,'Customer Details'!$A$1:$B$3264,2,0)</f>
        <v>India</v>
      </c>
      <c r="C1118" s="5">
        <f>DATEDIF('Customer Segmenation on RFM Sco'!C1118,$N$1,"d")</f>
        <v>404</v>
      </c>
      <c r="D1118" s="5">
        <v>8.0</v>
      </c>
      <c r="E1118" s="16">
        <v>149.9</v>
      </c>
      <c r="F1118" s="5">
        <f>VLOOKUP(C1118,'Customer Segmenation on RFM Sco'!$P$4:$Q$8,2,1)</f>
        <v>4</v>
      </c>
      <c r="G1118" s="5">
        <f>VLOOKUP(D1118,'Customer Segmenation on RFM Sco'!$P$11:$Q$15,2,1)</f>
        <v>4</v>
      </c>
      <c r="H1118" s="5">
        <f>VLOOKUP(E1118,'Customer Segmenation on RFM Sco'!$P$18:$Q$22,2,1)</f>
        <v>4</v>
      </c>
      <c r="I1118" s="5" t="str">
        <f t="shared" si="1"/>
        <v>444</v>
      </c>
      <c r="J1118" s="5" t="str">
        <f>VLOOKUP('Customer Segmenation on RFM Sco'!J1118,'RF Mapping'!$A$1:$B$26,2,0)</f>
        <v>Loyal Customers</v>
      </c>
    </row>
    <row r="1119" ht="15.75" customHeight="1">
      <c r="A1119" s="5">
        <v>14716.0</v>
      </c>
      <c r="B1119" s="5" t="str">
        <f>VLOOKUP(A1119,'Customer Details'!$A$1:$B$3264,2,0)</f>
        <v>USA</v>
      </c>
      <c r="C1119" s="5">
        <f>DATEDIF('Customer Segmenation on RFM Sco'!C1119,$N$1,"d")</f>
        <v>418</v>
      </c>
      <c r="D1119" s="5">
        <v>1.0</v>
      </c>
      <c r="E1119" s="16">
        <v>19.9</v>
      </c>
      <c r="F1119" s="5">
        <f>VLOOKUP(C1119,'Customer Segmenation on RFM Sco'!$P$4:$Q$8,2,1)</f>
        <v>4</v>
      </c>
      <c r="G1119" s="5">
        <f>VLOOKUP(D1119,'Customer Segmenation on RFM Sco'!$P$11:$Q$15,2,1)</f>
        <v>2</v>
      </c>
      <c r="H1119" s="5">
        <f>VLOOKUP(E1119,'Customer Segmenation on RFM Sco'!$P$18:$Q$22,2,1)</f>
        <v>2</v>
      </c>
      <c r="I1119" s="5" t="str">
        <f t="shared" si="1"/>
        <v>422</v>
      </c>
      <c r="J1119" s="5" t="str">
        <f>VLOOKUP('Customer Segmenation on RFM Sco'!J1119,'RF Mapping'!$A$1:$B$26,2,0)</f>
        <v>Potential Loyalists</v>
      </c>
    </row>
    <row r="1120" ht="15.75" customHeight="1">
      <c r="A1120" s="5">
        <v>14719.0</v>
      </c>
      <c r="B1120" s="5" t="str">
        <f>VLOOKUP(A1120,'Customer Details'!$A$1:$B$3264,2,0)</f>
        <v>United Kingdom</v>
      </c>
      <c r="C1120" s="5">
        <f>DATEDIF('Customer Segmenation on RFM Sco'!C1120,$N$1,"d")</f>
        <v>450</v>
      </c>
      <c r="D1120" s="5">
        <v>1.0</v>
      </c>
      <c r="E1120" s="16">
        <v>35.8</v>
      </c>
      <c r="F1120" s="5">
        <f>VLOOKUP(C1120,'Customer Segmenation on RFM Sco'!$P$4:$Q$8,2,1)</f>
        <v>3</v>
      </c>
      <c r="G1120" s="5">
        <f>VLOOKUP(D1120,'Customer Segmenation on RFM Sco'!$P$11:$Q$15,2,1)</f>
        <v>2</v>
      </c>
      <c r="H1120" s="5">
        <f>VLOOKUP(E1120,'Customer Segmenation on RFM Sco'!$P$18:$Q$22,2,1)</f>
        <v>3</v>
      </c>
      <c r="I1120" s="5" t="str">
        <f t="shared" si="1"/>
        <v>323</v>
      </c>
      <c r="J1120" s="5" t="str">
        <f>VLOOKUP('Customer Segmenation on RFM Sco'!J1120,'RF Mapping'!$A$1:$B$26,2,0)</f>
        <v>About to Sleep</v>
      </c>
    </row>
    <row r="1121" ht="15.75" customHeight="1">
      <c r="A1121" s="5">
        <v>14720.0</v>
      </c>
      <c r="B1121" s="5" t="str">
        <f>VLOOKUP(A1121,'Customer Details'!$A$1:$B$3264,2,0)</f>
        <v>Australia</v>
      </c>
      <c r="C1121" s="5">
        <f>DATEDIF('Customer Segmenation on RFM Sco'!C1121,$N$1,"d")</f>
        <v>626</v>
      </c>
      <c r="D1121" s="5">
        <v>1.0</v>
      </c>
      <c r="E1121" s="16">
        <v>17.700000000000003</v>
      </c>
      <c r="F1121" s="5">
        <f>VLOOKUP(C1121,'Customer Segmenation on RFM Sco'!$P$4:$Q$8,2,1)</f>
        <v>2</v>
      </c>
      <c r="G1121" s="5">
        <f>VLOOKUP(D1121,'Customer Segmenation on RFM Sco'!$P$11:$Q$15,2,1)</f>
        <v>2</v>
      </c>
      <c r="H1121" s="5">
        <f>VLOOKUP(E1121,'Customer Segmenation on RFM Sco'!$P$18:$Q$22,2,1)</f>
        <v>2</v>
      </c>
      <c r="I1121" s="5" t="str">
        <f t="shared" si="1"/>
        <v>222</v>
      </c>
      <c r="J1121" s="5" t="str">
        <f>VLOOKUP('Customer Segmenation on RFM Sco'!J1121,'RF Mapping'!$A$1:$B$26,2,0)</f>
        <v>Hibernating</v>
      </c>
    </row>
    <row r="1122" ht="15.75" customHeight="1">
      <c r="A1122" s="5">
        <v>14722.0</v>
      </c>
      <c r="B1122" s="5" t="str">
        <f>VLOOKUP(A1122,'Customer Details'!$A$1:$B$3264,2,0)</f>
        <v>China</v>
      </c>
      <c r="C1122" s="5">
        <f>DATEDIF('Customer Segmenation on RFM Sco'!C1122,$N$1,"d")</f>
        <v>357</v>
      </c>
      <c r="D1122" s="5">
        <v>70.0</v>
      </c>
      <c r="E1122" s="16">
        <v>3331.0199999999986</v>
      </c>
      <c r="F1122" s="5">
        <f>VLOOKUP(C1122,'Customer Segmenation on RFM Sco'!$P$4:$Q$8,2,1)</f>
        <v>5</v>
      </c>
      <c r="G1122" s="5">
        <f>VLOOKUP(D1122,'Customer Segmenation on RFM Sco'!$P$11:$Q$15,2,1)</f>
        <v>4</v>
      </c>
      <c r="H1122" s="5">
        <f>VLOOKUP(E1122,'Customer Segmenation on RFM Sco'!$P$18:$Q$22,2,1)</f>
        <v>4</v>
      </c>
      <c r="I1122" s="5" t="str">
        <f t="shared" si="1"/>
        <v>544</v>
      </c>
      <c r="J1122" s="5" t="str">
        <f>VLOOKUP('Customer Segmenation on RFM Sco'!J1122,'RF Mapping'!$A$1:$B$26,2,0)</f>
        <v>Champions</v>
      </c>
    </row>
    <row r="1123" ht="15.75" customHeight="1">
      <c r="A1123" s="5">
        <v>14723.0</v>
      </c>
      <c r="B1123" s="5" t="str">
        <f>VLOOKUP(A1123,'Customer Details'!$A$1:$B$3264,2,0)</f>
        <v>China</v>
      </c>
      <c r="C1123" s="5">
        <f>DATEDIF('Customer Segmenation on RFM Sco'!C1123,$N$1,"d")</f>
        <v>430</v>
      </c>
      <c r="D1123" s="5">
        <v>5.0</v>
      </c>
      <c r="E1123" s="16">
        <v>171.15</v>
      </c>
      <c r="F1123" s="5">
        <f>VLOOKUP(C1123,'Customer Segmenation on RFM Sco'!$P$4:$Q$8,2,1)</f>
        <v>3</v>
      </c>
      <c r="G1123" s="5">
        <f>VLOOKUP(D1123,'Customer Segmenation on RFM Sco'!$P$11:$Q$15,2,1)</f>
        <v>4</v>
      </c>
      <c r="H1123" s="5">
        <f>VLOOKUP(E1123,'Customer Segmenation on RFM Sco'!$P$18:$Q$22,2,1)</f>
        <v>4</v>
      </c>
      <c r="I1123" s="5" t="str">
        <f t="shared" si="1"/>
        <v>344</v>
      </c>
      <c r="J1123" s="5" t="str">
        <f>VLOOKUP('Customer Segmenation on RFM Sco'!J1123,'RF Mapping'!$A$1:$B$26,2,0)</f>
        <v>Loyal Customers</v>
      </c>
    </row>
    <row r="1124" ht="15.75" customHeight="1">
      <c r="A1124" s="5">
        <v>14725.0</v>
      </c>
      <c r="B1124" s="5" t="str">
        <f>VLOOKUP(A1124,'Customer Details'!$A$1:$B$3264,2,0)</f>
        <v>China</v>
      </c>
      <c r="C1124" s="5">
        <f>DATEDIF('Customer Segmenation on RFM Sco'!C1124,$N$1,"d")</f>
        <v>551</v>
      </c>
      <c r="D1124" s="5">
        <v>1.0</v>
      </c>
      <c r="E1124" s="16">
        <v>12.600000000000001</v>
      </c>
      <c r="F1124" s="5">
        <f>VLOOKUP(C1124,'Customer Segmenation on RFM Sco'!$P$4:$Q$8,2,1)</f>
        <v>2</v>
      </c>
      <c r="G1124" s="5">
        <f>VLOOKUP(D1124,'Customer Segmenation on RFM Sco'!$P$11:$Q$15,2,1)</f>
        <v>2</v>
      </c>
      <c r="H1124" s="5">
        <f>VLOOKUP(E1124,'Customer Segmenation on RFM Sco'!$P$18:$Q$22,2,1)</f>
        <v>1</v>
      </c>
      <c r="I1124" s="5" t="str">
        <f t="shared" si="1"/>
        <v>221</v>
      </c>
      <c r="J1124" s="5" t="str">
        <f>VLOOKUP('Customer Segmenation on RFM Sco'!J1124,'RF Mapping'!$A$1:$B$26,2,0)</f>
        <v>Hibernating</v>
      </c>
    </row>
    <row r="1125" ht="15.75" customHeight="1">
      <c r="A1125" s="5">
        <v>14729.0</v>
      </c>
      <c r="B1125" s="5" t="str">
        <f>VLOOKUP(A1125,'Customer Details'!$A$1:$B$3264,2,0)</f>
        <v>China</v>
      </c>
      <c r="C1125" s="5">
        <f>DATEDIF('Customer Segmenation on RFM Sco'!C1125,$N$1,"d")</f>
        <v>418</v>
      </c>
      <c r="D1125" s="5">
        <v>1.0</v>
      </c>
      <c r="E1125" s="16">
        <v>9.36</v>
      </c>
      <c r="F1125" s="5">
        <f>VLOOKUP(C1125,'Customer Segmenation on RFM Sco'!$P$4:$Q$8,2,1)</f>
        <v>4</v>
      </c>
      <c r="G1125" s="5">
        <f>VLOOKUP(D1125,'Customer Segmenation on RFM Sco'!$P$11:$Q$15,2,1)</f>
        <v>2</v>
      </c>
      <c r="H1125" s="5">
        <f>VLOOKUP(E1125,'Customer Segmenation on RFM Sco'!$P$18:$Q$22,2,1)</f>
        <v>1</v>
      </c>
      <c r="I1125" s="5" t="str">
        <f t="shared" si="1"/>
        <v>421</v>
      </c>
      <c r="J1125" s="5" t="str">
        <f>VLOOKUP('Customer Segmenation on RFM Sco'!J1125,'RF Mapping'!$A$1:$B$26,2,0)</f>
        <v>Potential Loyalists</v>
      </c>
    </row>
    <row r="1126" ht="15.75" customHeight="1">
      <c r="A1126" s="5">
        <v>14730.0</v>
      </c>
      <c r="B1126" s="5" t="str">
        <f>VLOOKUP(A1126,'Customer Details'!$A$1:$B$3264,2,0)</f>
        <v>United Kingdom</v>
      </c>
      <c r="C1126" s="5">
        <f>DATEDIF('Customer Segmenation on RFM Sco'!C1126,$N$1,"d")</f>
        <v>403</v>
      </c>
      <c r="D1126" s="5">
        <v>1.0</v>
      </c>
      <c r="E1126" s="16">
        <v>22.43</v>
      </c>
      <c r="F1126" s="5">
        <f>VLOOKUP(C1126,'Customer Segmenation on RFM Sco'!$P$4:$Q$8,2,1)</f>
        <v>4</v>
      </c>
      <c r="G1126" s="5">
        <f>VLOOKUP(D1126,'Customer Segmenation on RFM Sco'!$P$11:$Q$15,2,1)</f>
        <v>2</v>
      </c>
      <c r="H1126" s="5">
        <f>VLOOKUP(E1126,'Customer Segmenation on RFM Sco'!$P$18:$Q$22,2,1)</f>
        <v>2</v>
      </c>
      <c r="I1126" s="5" t="str">
        <f t="shared" si="1"/>
        <v>422</v>
      </c>
      <c r="J1126" s="5" t="str">
        <f>VLOOKUP('Customer Segmenation on RFM Sco'!J1126,'RF Mapping'!$A$1:$B$26,2,0)</f>
        <v>Potential Loyalists</v>
      </c>
    </row>
    <row r="1127" ht="15.75" customHeight="1">
      <c r="A1127" s="5">
        <v>14731.0</v>
      </c>
      <c r="B1127" s="5" t="str">
        <f>VLOOKUP(A1127,'Customer Details'!$A$1:$B$3264,2,0)</f>
        <v>Australia</v>
      </c>
      <c r="C1127" s="5">
        <f>DATEDIF('Customer Segmenation on RFM Sco'!C1127,$N$1,"d")</f>
        <v>418</v>
      </c>
      <c r="D1127" s="5">
        <v>2.0</v>
      </c>
      <c r="E1127" s="16">
        <v>18.46</v>
      </c>
      <c r="F1127" s="5">
        <f>VLOOKUP(C1127,'Customer Segmenation on RFM Sco'!$P$4:$Q$8,2,1)</f>
        <v>4</v>
      </c>
      <c r="G1127" s="5">
        <f>VLOOKUP(D1127,'Customer Segmenation on RFM Sco'!$P$11:$Q$15,2,1)</f>
        <v>3</v>
      </c>
      <c r="H1127" s="5">
        <f>VLOOKUP(E1127,'Customer Segmenation on RFM Sco'!$P$18:$Q$22,2,1)</f>
        <v>2</v>
      </c>
      <c r="I1127" s="5" t="str">
        <f t="shared" si="1"/>
        <v>432</v>
      </c>
      <c r="J1127" s="5" t="str">
        <f>VLOOKUP('Customer Segmenation on RFM Sco'!J1127,'RF Mapping'!$A$1:$B$26,2,0)</f>
        <v>Potential Loyalists</v>
      </c>
    </row>
    <row r="1128" ht="15.75" customHeight="1">
      <c r="A1128" s="5">
        <v>14732.0</v>
      </c>
      <c r="B1128" s="5" t="str">
        <f>VLOOKUP(A1128,'Customer Details'!$A$1:$B$3264,2,0)</f>
        <v>India</v>
      </c>
      <c r="C1128" s="5">
        <f>DATEDIF('Customer Segmenation on RFM Sco'!C1128,$N$1,"d")</f>
        <v>455</v>
      </c>
      <c r="D1128" s="5">
        <v>1.0</v>
      </c>
      <c r="E1128" s="16">
        <v>2.25</v>
      </c>
      <c r="F1128" s="5">
        <f>VLOOKUP(C1128,'Customer Segmenation on RFM Sco'!$P$4:$Q$8,2,1)</f>
        <v>3</v>
      </c>
      <c r="G1128" s="5">
        <f>VLOOKUP(D1128,'Customer Segmenation on RFM Sco'!$P$11:$Q$15,2,1)</f>
        <v>2</v>
      </c>
      <c r="H1128" s="5">
        <f>VLOOKUP(E1128,'Customer Segmenation on RFM Sco'!$P$18:$Q$22,2,1)</f>
        <v>1</v>
      </c>
      <c r="I1128" s="5" t="str">
        <f t="shared" si="1"/>
        <v>321</v>
      </c>
      <c r="J1128" s="5" t="str">
        <f>VLOOKUP('Customer Segmenation on RFM Sco'!J1128,'RF Mapping'!$A$1:$B$26,2,0)</f>
        <v>About to Sleep</v>
      </c>
    </row>
    <row r="1129" ht="15.75" customHeight="1">
      <c r="A1129" s="5">
        <v>14733.0</v>
      </c>
      <c r="B1129" s="5" t="str">
        <f>VLOOKUP(A1129,'Customer Details'!$A$1:$B$3264,2,0)</f>
        <v>India</v>
      </c>
      <c r="C1129" s="5">
        <f>DATEDIF('Customer Segmenation on RFM Sco'!C1129,$N$1,"d")</f>
        <v>688</v>
      </c>
      <c r="D1129" s="5">
        <v>1.0</v>
      </c>
      <c r="E1129" s="16">
        <v>24.450000000000003</v>
      </c>
      <c r="F1129" s="5">
        <f>VLOOKUP(C1129,'Customer Segmenation on RFM Sco'!$P$4:$Q$8,2,1)</f>
        <v>2</v>
      </c>
      <c r="G1129" s="5">
        <f>VLOOKUP(D1129,'Customer Segmenation on RFM Sco'!$P$11:$Q$15,2,1)</f>
        <v>2</v>
      </c>
      <c r="H1129" s="5">
        <f>VLOOKUP(E1129,'Customer Segmenation on RFM Sco'!$P$18:$Q$22,2,1)</f>
        <v>2</v>
      </c>
      <c r="I1129" s="5" t="str">
        <f t="shared" si="1"/>
        <v>222</v>
      </c>
      <c r="J1129" s="5" t="str">
        <f>VLOOKUP('Customer Segmenation on RFM Sco'!J1129,'RF Mapping'!$A$1:$B$26,2,0)</f>
        <v>Hibernating</v>
      </c>
    </row>
    <row r="1130" ht="15.75" customHeight="1">
      <c r="A1130" s="5">
        <v>14735.0</v>
      </c>
      <c r="B1130" s="5" t="str">
        <f>VLOOKUP(A1130,'Customer Details'!$A$1:$B$3264,2,0)</f>
        <v>USA</v>
      </c>
      <c r="C1130" s="5">
        <f>DATEDIF('Customer Segmenation on RFM Sco'!C1130,$N$1,"d")</f>
        <v>390</v>
      </c>
      <c r="D1130" s="5">
        <v>3.0</v>
      </c>
      <c r="E1130" s="16">
        <v>28.5</v>
      </c>
      <c r="F1130" s="5">
        <f>VLOOKUP(C1130,'Customer Segmenation on RFM Sco'!$P$4:$Q$8,2,1)</f>
        <v>4</v>
      </c>
      <c r="G1130" s="5">
        <f>VLOOKUP(D1130,'Customer Segmenation on RFM Sco'!$P$11:$Q$15,2,1)</f>
        <v>4</v>
      </c>
      <c r="H1130" s="5">
        <f>VLOOKUP(E1130,'Customer Segmenation on RFM Sco'!$P$18:$Q$22,2,1)</f>
        <v>2</v>
      </c>
      <c r="I1130" s="5" t="str">
        <f t="shared" si="1"/>
        <v>442</v>
      </c>
      <c r="J1130" s="5" t="str">
        <f>VLOOKUP('Customer Segmenation on RFM Sco'!J1130,'RF Mapping'!$A$1:$B$26,2,0)</f>
        <v>Loyal Customers</v>
      </c>
    </row>
    <row r="1131" ht="15.75" customHeight="1">
      <c r="A1131" s="5">
        <v>14737.0</v>
      </c>
      <c r="B1131" s="5" t="str">
        <f>VLOOKUP(A1131,'Customer Details'!$A$1:$B$3264,2,0)</f>
        <v>Australia</v>
      </c>
      <c r="C1131" s="5">
        <f>DATEDIF('Customer Segmenation on RFM Sco'!C1131,$N$1,"d")</f>
        <v>508</v>
      </c>
      <c r="D1131" s="5">
        <v>1.0</v>
      </c>
      <c r="E1131" s="16">
        <v>2.95</v>
      </c>
      <c r="F1131" s="5">
        <f>VLOOKUP(C1131,'Customer Segmenation on RFM Sco'!$P$4:$Q$8,2,1)</f>
        <v>3</v>
      </c>
      <c r="G1131" s="5">
        <f>VLOOKUP(D1131,'Customer Segmenation on RFM Sco'!$P$11:$Q$15,2,1)</f>
        <v>2</v>
      </c>
      <c r="H1131" s="5">
        <f>VLOOKUP(E1131,'Customer Segmenation on RFM Sco'!$P$18:$Q$22,2,1)</f>
        <v>1</v>
      </c>
      <c r="I1131" s="5" t="str">
        <f t="shared" si="1"/>
        <v>321</v>
      </c>
      <c r="J1131" s="5" t="str">
        <f>VLOOKUP('Customer Segmenation on RFM Sco'!J1131,'RF Mapping'!$A$1:$B$26,2,0)</f>
        <v>About to Sleep</v>
      </c>
    </row>
    <row r="1132" ht="15.75" customHeight="1">
      <c r="A1132" s="5">
        <v>14738.0</v>
      </c>
      <c r="B1132" s="5" t="str">
        <f>VLOOKUP(A1132,'Customer Details'!$A$1:$B$3264,2,0)</f>
        <v>India</v>
      </c>
      <c r="C1132" s="5">
        <f>DATEDIF('Customer Segmenation on RFM Sco'!C1132,$N$1,"d")</f>
        <v>420</v>
      </c>
      <c r="D1132" s="5">
        <v>3.0</v>
      </c>
      <c r="E1132" s="16">
        <v>38.2</v>
      </c>
      <c r="F1132" s="5">
        <f>VLOOKUP(C1132,'Customer Segmenation on RFM Sco'!$P$4:$Q$8,2,1)</f>
        <v>4</v>
      </c>
      <c r="G1132" s="5">
        <f>VLOOKUP(D1132,'Customer Segmenation on RFM Sco'!$P$11:$Q$15,2,1)</f>
        <v>4</v>
      </c>
      <c r="H1132" s="5">
        <f>VLOOKUP(E1132,'Customer Segmenation on RFM Sco'!$P$18:$Q$22,2,1)</f>
        <v>3</v>
      </c>
      <c r="I1132" s="5" t="str">
        <f t="shared" si="1"/>
        <v>443</v>
      </c>
      <c r="J1132" s="5" t="str">
        <f>VLOOKUP('Customer Segmenation on RFM Sco'!J1132,'RF Mapping'!$A$1:$B$26,2,0)</f>
        <v>Loyal Customers</v>
      </c>
    </row>
    <row r="1133" ht="15.75" customHeight="1">
      <c r="A1133" s="5">
        <v>14739.0</v>
      </c>
      <c r="B1133" s="5" t="str">
        <f>VLOOKUP(A1133,'Customer Details'!$A$1:$B$3264,2,0)</f>
        <v>USA</v>
      </c>
      <c r="C1133" s="5">
        <f>DATEDIF('Customer Segmenation on RFM Sco'!C1133,$N$1,"d")</f>
        <v>481</v>
      </c>
      <c r="D1133" s="5">
        <v>1.0</v>
      </c>
      <c r="E1133" s="16">
        <v>23.4</v>
      </c>
      <c r="F1133" s="5">
        <f>VLOOKUP(C1133,'Customer Segmenation on RFM Sco'!$P$4:$Q$8,2,1)</f>
        <v>3</v>
      </c>
      <c r="G1133" s="5">
        <f>VLOOKUP(D1133,'Customer Segmenation on RFM Sco'!$P$11:$Q$15,2,1)</f>
        <v>2</v>
      </c>
      <c r="H1133" s="5">
        <f>VLOOKUP(E1133,'Customer Segmenation on RFM Sco'!$P$18:$Q$22,2,1)</f>
        <v>2</v>
      </c>
      <c r="I1133" s="5" t="str">
        <f t="shared" si="1"/>
        <v>322</v>
      </c>
      <c r="J1133" s="5" t="str">
        <f>VLOOKUP('Customer Segmenation on RFM Sco'!J1133,'RF Mapping'!$A$1:$B$26,2,0)</f>
        <v>About to Sleep</v>
      </c>
    </row>
    <row r="1134" ht="15.75" customHeight="1">
      <c r="A1134" s="5">
        <v>14740.0</v>
      </c>
      <c r="B1134" s="5" t="str">
        <f>VLOOKUP(A1134,'Customer Details'!$A$1:$B$3264,2,0)</f>
        <v>USA</v>
      </c>
      <c r="C1134" s="5">
        <f>DATEDIF('Customer Segmenation on RFM Sco'!C1134,$N$1,"d")</f>
        <v>442</v>
      </c>
      <c r="D1134" s="5">
        <v>1.0</v>
      </c>
      <c r="E1134" s="16">
        <v>5.8</v>
      </c>
      <c r="F1134" s="5">
        <f>VLOOKUP(C1134,'Customer Segmenation on RFM Sco'!$P$4:$Q$8,2,1)</f>
        <v>3</v>
      </c>
      <c r="G1134" s="5">
        <f>VLOOKUP(D1134,'Customer Segmenation on RFM Sco'!$P$11:$Q$15,2,1)</f>
        <v>2</v>
      </c>
      <c r="H1134" s="5">
        <f>VLOOKUP(E1134,'Customer Segmenation on RFM Sco'!$P$18:$Q$22,2,1)</f>
        <v>1</v>
      </c>
      <c r="I1134" s="5" t="str">
        <f t="shared" si="1"/>
        <v>321</v>
      </c>
      <c r="J1134" s="5" t="str">
        <f>VLOOKUP('Customer Segmenation on RFM Sco'!J1134,'RF Mapping'!$A$1:$B$26,2,0)</f>
        <v>About to Sleep</v>
      </c>
    </row>
    <row r="1135" ht="15.75" customHeight="1">
      <c r="A1135" s="5">
        <v>14741.0</v>
      </c>
      <c r="B1135" s="5" t="str">
        <f>VLOOKUP(A1135,'Customer Details'!$A$1:$B$3264,2,0)</f>
        <v>India</v>
      </c>
      <c r="C1135" s="5">
        <f>DATEDIF('Customer Segmenation on RFM Sco'!C1135,$N$1,"d")</f>
        <v>378</v>
      </c>
      <c r="D1135" s="5">
        <v>2.0</v>
      </c>
      <c r="E1135" s="16">
        <v>31.56</v>
      </c>
      <c r="F1135" s="5">
        <f>VLOOKUP(C1135,'Customer Segmenation on RFM Sco'!$P$4:$Q$8,2,1)</f>
        <v>5</v>
      </c>
      <c r="G1135" s="5">
        <f>VLOOKUP(D1135,'Customer Segmenation on RFM Sco'!$P$11:$Q$15,2,1)</f>
        <v>3</v>
      </c>
      <c r="H1135" s="5">
        <f>VLOOKUP(E1135,'Customer Segmenation on RFM Sco'!$P$18:$Q$22,2,1)</f>
        <v>2</v>
      </c>
      <c r="I1135" s="5" t="str">
        <f t="shared" si="1"/>
        <v>532</v>
      </c>
      <c r="J1135" s="5" t="str">
        <f>VLOOKUP('Customer Segmenation on RFM Sco'!J1135,'RF Mapping'!$A$1:$B$26,2,0)</f>
        <v>Potential Loyalists</v>
      </c>
    </row>
    <row r="1136" ht="15.75" customHeight="1">
      <c r="A1136" s="5">
        <v>14744.0</v>
      </c>
      <c r="B1136" s="5" t="str">
        <f>VLOOKUP(A1136,'Customer Details'!$A$1:$B$3264,2,0)</f>
        <v>USA</v>
      </c>
      <c r="C1136" s="5">
        <f>DATEDIF('Customer Segmenation on RFM Sco'!C1136,$N$1,"d")</f>
        <v>390</v>
      </c>
      <c r="D1136" s="5">
        <v>1.0</v>
      </c>
      <c r="E1136" s="16">
        <v>2.95</v>
      </c>
      <c r="F1136" s="5">
        <f>VLOOKUP(C1136,'Customer Segmenation on RFM Sco'!$P$4:$Q$8,2,1)</f>
        <v>4</v>
      </c>
      <c r="G1136" s="5">
        <f>VLOOKUP(D1136,'Customer Segmenation on RFM Sco'!$P$11:$Q$15,2,1)</f>
        <v>2</v>
      </c>
      <c r="H1136" s="5">
        <f>VLOOKUP(E1136,'Customer Segmenation on RFM Sco'!$P$18:$Q$22,2,1)</f>
        <v>1</v>
      </c>
      <c r="I1136" s="5" t="str">
        <f t="shared" si="1"/>
        <v>421</v>
      </c>
      <c r="J1136" s="5" t="str">
        <f>VLOOKUP('Customer Segmenation on RFM Sco'!J1136,'RF Mapping'!$A$1:$B$26,2,0)</f>
        <v>Potential Loyalists</v>
      </c>
    </row>
    <row r="1137" ht="15.75" customHeight="1">
      <c r="A1137" s="5">
        <v>14745.0</v>
      </c>
      <c r="B1137" s="5" t="str">
        <f>VLOOKUP(A1137,'Customer Details'!$A$1:$B$3264,2,0)</f>
        <v>Australia</v>
      </c>
      <c r="C1137" s="5">
        <f>DATEDIF('Customer Segmenation on RFM Sco'!C1137,$N$1,"d")</f>
        <v>687</v>
      </c>
      <c r="D1137" s="5">
        <v>1.0</v>
      </c>
      <c r="E1137" s="16">
        <v>19.75</v>
      </c>
      <c r="F1137" s="5">
        <f>VLOOKUP(C1137,'Customer Segmenation on RFM Sco'!$P$4:$Q$8,2,1)</f>
        <v>2</v>
      </c>
      <c r="G1137" s="5">
        <f>VLOOKUP(D1137,'Customer Segmenation on RFM Sco'!$P$11:$Q$15,2,1)</f>
        <v>2</v>
      </c>
      <c r="H1137" s="5">
        <f>VLOOKUP(E1137,'Customer Segmenation on RFM Sco'!$P$18:$Q$22,2,1)</f>
        <v>2</v>
      </c>
      <c r="I1137" s="5" t="str">
        <f t="shared" si="1"/>
        <v>222</v>
      </c>
      <c r="J1137" s="5" t="str">
        <f>VLOOKUP('Customer Segmenation on RFM Sco'!J1137,'RF Mapping'!$A$1:$B$26,2,0)</f>
        <v>Hibernating</v>
      </c>
    </row>
    <row r="1138" ht="15.75" customHeight="1">
      <c r="A1138" s="5">
        <v>14747.0</v>
      </c>
      <c r="B1138" s="5" t="str">
        <f>VLOOKUP(A1138,'Customer Details'!$A$1:$B$3264,2,0)</f>
        <v>United Kingdom</v>
      </c>
      <c r="C1138" s="5">
        <f>DATEDIF('Customer Segmenation on RFM Sco'!C1138,$N$1,"d")</f>
        <v>510</v>
      </c>
      <c r="D1138" s="5">
        <v>2.0</v>
      </c>
      <c r="E1138" s="16">
        <v>21.45</v>
      </c>
      <c r="F1138" s="5">
        <f>VLOOKUP(C1138,'Customer Segmenation on RFM Sco'!$P$4:$Q$8,2,1)</f>
        <v>3</v>
      </c>
      <c r="G1138" s="5">
        <f>VLOOKUP(D1138,'Customer Segmenation on RFM Sco'!$P$11:$Q$15,2,1)</f>
        <v>3</v>
      </c>
      <c r="H1138" s="5">
        <f>VLOOKUP(E1138,'Customer Segmenation on RFM Sco'!$P$18:$Q$22,2,1)</f>
        <v>2</v>
      </c>
      <c r="I1138" s="5" t="str">
        <f t="shared" si="1"/>
        <v>332</v>
      </c>
      <c r="J1138" s="5" t="str">
        <f>VLOOKUP('Customer Segmenation on RFM Sco'!J1138,'RF Mapping'!$A$1:$B$26,2,0)</f>
        <v>Need Attention</v>
      </c>
    </row>
    <row r="1139" ht="15.75" customHeight="1">
      <c r="A1139" s="5">
        <v>14748.0</v>
      </c>
      <c r="B1139" s="5" t="str">
        <f>VLOOKUP(A1139,'Customer Details'!$A$1:$B$3264,2,0)</f>
        <v>India</v>
      </c>
      <c r="C1139" s="5">
        <f>DATEDIF('Customer Segmenation on RFM Sco'!C1139,$N$1,"d")</f>
        <v>367</v>
      </c>
      <c r="D1139" s="5">
        <v>7.0</v>
      </c>
      <c r="E1139" s="16">
        <v>126.30000000000001</v>
      </c>
      <c r="F1139" s="5">
        <f>VLOOKUP(C1139,'Customer Segmenation on RFM Sco'!$P$4:$Q$8,2,1)</f>
        <v>5</v>
      </c>
      <c r="G1139" s="5">
        <f>VLOOKUP(D1139,'Customer Segmenation on RFM Sco'!$P$11:$Q$15,2,1)</f>
        <v>4</v>
      </c>
      <c r="H1139" s="5">
        <f>VLOOKUP(E1139,'Customer Segmenation on RFM Sco'!$P$18:$Q$22,2,1)</f>
        <v>4</v>
      </c>
      <c r="I1139" s="5" t="str">
        <f t="shared" si="1"/>
        <v>544</v>
      </c>
      <c r="J1139" s="5" t="str">
        <f>VLOOKUP('Customer Segmenation on RFM Sco'!J1139,'RF Mapping'!$A$1:$B$26,2,0)</f>
        <v>Champions</v>
      </c>
    </row>
    <row r="1140" ht="15.75" customHeight="1">
      <c r="A1140" s="5">
        <v>14753.0</v>
      </c>
      <c r="B1140" s="5" t="str">
        <f>VLOOKUP(A1140,'Customer Details'!$A$1:$B$3264,2,0)</f>
        <v>United Kingdom</v>
      </c>
      <c r="C1140" s="5">
        <f>DATEDIF('Customer Segmenation on RFM Sco'!C1140,$N$1,"d")</f>
        <v>606</v>
      </c>
      <c r="D1140" s="5">
        <v>1.0</v>
      </c>
      <c r="E1140" s="16">
        <v>5.95</v>
      </c>
      <c r="F1140" s="5">
        <f>VLOOKUP(C1140,'Customer Segmenation on RFM Sco'!$P$4:$Q$8,2,1)</f>
        <v>2</v>
      </c>
      <c r="G1140" s="5">
        <f>VLOOKUP(D1140,'Customer Segmenation on RFM Sco'!$P$11:$Q$15,2,1)</f>
        <v>2</v>
      </c>
      <c r="H1140" s="5">
        <f>VLOOKUP(E1140,'Customer Segmenation on RFM Sco'!$P$18:$Q$22,2,1)</f>
        <v>1</v>
      </c>
      <c r="I1140" s="5" t="str">
        <f t="shared" si="1"/>
        <v>221</v>
      </c>
      <c r="J1140" s="5" t="str">
        <f>VLOOKUP('Customer Segmenation on RFM Sco'!J1140,'RF Mapping'!$A$1:$B$26,2,0)</f>
        <v>Hibernating</v>
      </c>
    </row>
    <row r="1141" ht="15.75" customHeight="1">
      <c r="A1141" s="5">
        <v>14755.0</v>
      </c>
      <c r="B1141" s="5" t="str">
        <f>VLOOKUP(A1141,'Customer Details'!$A$1:$B$3264,2,0)</f>
        <v>United Kingdom</v>
      </c>
      <c r="C1141" s="5">
        <f>DATEDIF('Customer Segmenation on RFM Sco'!C1141,$N$1,"d")</f>
        <v>384</v>
      </c>
      <c r="D1141" s="5">
        <v>2.0</v>
      </c>
      <c r="E1141" s="16">
        <v>35.7</v>
      </c>
      <c r="F1141" s="5">
        <f>VLOOKUP(C1141,'Customer Segmenation on RFM Sco'!$P$4:$Q$8,2,1)</f>
        <v>4</v>
      </c>
      <c r="G1141" s="5">
        <f>VLOOKUP(D1141,'Customer Segmenation on RFM Sco'!$P$11:$Q$15,2,1)</f>
        <v>3</v>
      </c>
      <c r="H1141" s="5">
        <f>VLOOKUP(E1141,'Customer Segmenation on RFM Sco'!$P$18:$Q$22,2,1)</f>
        <v>3</v>
      </c>
      <c r="I1141" s="5" t="str">
        <f t="shared" si="1"/>
        <v>433</v>
      </c>
      <c r="J1141" s="5" t="str">
        <f>VLOOKUP('Customer Segmenation on RFM Sco'!J1141,'RF Mapping'!$A$1:$B$26,2,0)</f>
        <v>Potential Loyalists</v>
      </c>
    </row>
    <row r="1142" ht="15.75" customHeight="1">
      <c r="A1142" s="5">
        <v>14757.0</v>
      </c>
      <c r="B1142" s="5" t="str">
        <f>VLOOKUP(A1142,'Customer Details'!$A$1:$B$3264,2,0)</f>
        <v>India</v>
      </c>
      <c r="C1142" s="5">
        <f>DATEDIF('Customer Segmenation on RFM Sco'!C1142,$N$1,"d")</f>
        <v>426</v>
      </c>
      <c r="D1142" s="5">
        <v>8.0</v>
      </c>
      <c r="E1142" s="16">
        <v>76.88</v>
      </c>
      <c r="F1142" s="5">
        <f>VLOOKUP(C1142,'Customer Segmenation on RFM Sco'!$P$4:$Q$8,2,1)</f>
        <v>4</v>
      </c>
      <c r="G1142" s="5">
        <f>VLOOKUP(D1142,'Customer Segmenation on RFM Sco'!$P$11:$Q$15,2,1)</f>
        <v>4</v>
      </c>
      <c r="H1142" s="5">
        <f>VLOOKUP(E1142,'Customer Segmenation on RFM Sco'!$P$18:$Q$22,2,1)</f>
        <v>3</v>
      </c>
      <c r="I1142" s="5" t="str">
        <f t="shared" si="1"/>
        <v>443</v>
      </c>
      <c r="J1142" s="5" t="str">
        <f>VLOOKUP('Customer Segmenation on RFM Sco'!J1142,'RF Mapping'!$A$1:$B$26,2,0)</f>
        <v>Loyal Customers</v>
      </c>
    </row>
    <row r="1143" ht="15.75" customHeight="1">
      <c r="A1143" s="5">
        <v>14758.0</v>
      </c>
      <c r="B1143" s="5" t="str">
        <f>VLOOKUP(A1143,'Customer Details'!$A$1:$B$3264,2,0)</f>
        <v>USA</v>
      </c>
      <c r="C1143" s="5">
        <f>DATEDIF('Customer Segmenation on RFM Sco'!C1143,$N$1,"d")</f>
        <v>403</v>
      </c>
      <c r="D1143" s="5">
        <v>12.0</v>
      </c>
      <c r="E1143" s="16">
        <v>202.66</v>
      </c>
      <c r="F1143" s="5">
        <f>VLOOKUP(C1143,'Customer Segmenation on RFM Sco'!$P$4:$Q$8,2,1)</f>
        <v>4</v>
      </c>
      <c r="G1143" s="5">
        <f>VLOOKUP(D1143,'Customer Segmenation on RFM Sco'!$P$11:$Q$15,2,1)</f>
        <v>4</v>
      </c>
      <c r="H1143" s="5">
        <f>VLOOKUP(E1143,'Customer Segmenation on RFM Sco'!$P$18:$Q$22,2,1)</f>
        <v>4</v>
      </c>
      <c r="I1143" s="5" t="str">
        <f t="shared" si="1"/>
        <v>444</v>
      </c>
      <c r="J1143" s="5" t="str">
        <f>VLOOKUP('Customer Segmenation on RFM Sco'!J1143,'RF Mapping'!$A$1:$B$26,2,0)</f>
        <v>Loyal Customers</v>
      </c>
    </row>
    <row r="1144" ht="15.75" customHeight="1">
      <c r="A1144" s="5">
        <v>14759.0</v>
      </c>
      <c r="B1144" s="5" t="str">
        <f>VLOOKUP(A1144,'Customer Details'!$A$1:$B$3264,2,0)</f>
        <v>China</v>
      </c>
      <c r="C1144" s="5">
        <f>DATEDIF('Customer Segmenation on RFM Sco'!C1144,$N$1,"d")</f>
        <v>715</v>
      </c>
      <c r="D1144" s="5">
        <v>1.0</v>
      </c>
      <c r="E1144" s="16">
        <v>30.0</v>
      </c>
      <c r="F1144" s="5">
        <f>VLOOKUP(C1144,'Customer Segmenation on RFM Sco'!$P$4:$Q$8,2,1)</f>
        <v>2</v>
      </c>
      <c r="G1144" s="5">
        <f>VLOOKUP(D1144,'Customer Segmenation on RFM Sco'!$P$11:$Q$15,2,1)</f>
        <v>2</v>
      </c>
      <c r="H1144" s="5">
        <f>VLOOKUP(E1144,'Customer Segmenation on RFM Sco'!$P$18:$Q$22,2,1)</f>
        <v>2</v>
      </c>
      <c r="I1144" s="5" t="str">
        <f t="shared" si="1"/>
        <v>222</v>
      </c>
      <c r="J1144" s="5" t="str">
        <f>VLOOKUP('Customer Segmenation on RFM Sco'!J1144,'RF Mapping'!$A$1:$B$26,2,0)</f>
        <v>Hibernating</v>
      </c>
    </row>
    <row r="1145" ht="15.75" customHeight="1">
      <c r="A1145" s="5">
        <v>14760.0</v>
      </c>
      <c r="B1145" s="5" t="str">
        <f>VLOOKUP(A1145,'Customer Details'!$A$1:$B$3264,2,0)</f>
        <v>China</v>
      </c>
      <c r="C1145" s="5">
        <f>DATEDIF('Customer Segmenation on RFM Sco'!C1145,$N$1,"d")</f>
        <v>418</v>
      </c>
      <c r="D1145" s="5">
        <v>2.0</v>
      </c>
      <c r="E1145" s="16">
        <v>59.74</v>
      </c>
      <c r="F1145" s="5">
        <f>VLOOKUP(C1145,'Customer Segmenation on RFM Sco'!$P$4:$Q$8,2,1)</f>
        <v>4</v>
      </c>
      <c r="G1145" s="5">
        <f>VLOOKUP(D1145,'Customer Segmenation on RFM Sco'!$P$11:$Q$15,2,1)</f>
        <v>3</v>
      </c>
      <c r="H1145" s="5">
        <f>VLOOKUP(E1145,'Customer Segmenation on RFM Sco'!$P$18:$Q$22,2,1)</f>
        <v>3</v>
      </c>
      <c r="I1145" s="5" t="str">
        <f t="shared" si="1"/>
        <v>433</v>
      </c>
      <c r="J1145" s="5" t="str">
        <f>VLOOKUP('Customer Segmenation on RFM Sco'!J1145,'RF Mapping'!$A$1:$B$26,2,0)</f>
        <v>Potential Loyalists</v>
      </c>
    </row>
    <row r="1146" ht="15.75" customHeight="1">
      <c r="A1146" s="5">
        <v>14761.0</v>
      </c>
      <c r="B1146" s="5" t="str">
        <f>VLOOKUP(A1146,'Customer Details'!$A$1:$B$3264,2,0)</f>
        <v>USA</v>
      </c>
      <c r="C1146" s="5">
        <f>DATEDIF('Customer Segmenation on RFM Sco'!C1146,$N$1,"d")</f>
        <v>598</v>
      </c>
      <c r="D1146" s="5">
        <v>2.0</v>
      </c>
      <c r="E1146" s="16">
        <v>65.69999999999999</v>
      </c>
      <c r="F1146" s="5">
        <f>VLOOKUP(C1146,'Customer Segmenation on RFM Sco'!$P$4:$Q$8,2,1)</f>
        <v>2</v>
      </c>
      <c r="G1146" s="5">
        <f>VLOOKUP(D1146,'Customer Segmenation on RFM Sco'!$P$11:$Q$15,2,1)</f>
        <v>3</v>
      </c>
      <c r="H1146" s="5">
        <f>VLOOKUP(E1146,'Customer Segmenation on RFM Sco'!$P$18:$Q$22,2,1)</f>
        <v>3</v>
      </c>
      <c r="I1146" s="5" t="str">
        <f t="shared" si="1"/>
        <v>233</v>
      </c>
      <c r="J1146" s="5" t="str">
        <f>VLOOKUP('Customer Segmenation on RFM Sco'!J1146,'RF Mapping'!$A$1:$B$26,2,0)</f>
        <v>At Risk</v>
      </c>
    </row>
    <row r="1147" ht="15.75" customHeight="1">
      <c r="A1147" s="5">
        <v>14762.0</v>
      </c>
      <c r="B1147" s="5" t="str">
        <f>VLOOKUP(A1147,'Customer Details'!$A$1:$B$3264,2,0)</f>
        <v>United Kingdom</v>
      </c>
      <c r="C1147" s="5">
        <f>DATEDIF('Customer Segmenation on RFM Sco'!C1147,$N$1,"d")</f>
        <v>496</v>
      </c>
      <c r="D1147" s="5">
        <v>1.0</v>
      </c>
      <c r="E1147" s="16">
        <v>1592.49</v>
      </c>
      <c r="F1147" s="5">
        <f>VLOOKUP(C1147,'Customer Segmenation on RFM Sco'!$P$4:$Q$8,2,1)</f>
        <v>3</v>
      </c>
      <c r="G1147" s="5">
        <f>VLOOKUP(D1147,'Customer Segmenation on RFM Sco'!$P$11:$Q$15,2,1)</f>
        <v>2</v>
      </c>
      <c r="H1147" s="5">
        <f>VLOOKUP(E1147,'Customer Segmenation on RFM Sco'!$P$18:$Q$22,2,1)</f>
        <v>4</v>
      </c>
      <c r="I1147" s="5" t="str">
        <f t="shared" si="1"/>
        <v>324</v>
      </c>
      <c r="J1147" s="5" t="str">
        <f>VLOOKUP('Customer Segmenation on RFM Sco'!J1147,'RF Mapping'!$A$1:$B$26,2,0)</f>
        <v>About to Sleep</v>
      </c>
    </row>
    <row r="1148" ht="15.75" customHeight="1">
      <c r="A1148" s="5">
        <v>14764.0</v>
      </c>
      <c r="B1148" s="5" t="str">
        <f>VLOOKUP(A1148,'Customer Details'!$A$1:$B$3264,2,0)</f>
        <v>USA</v>
      </c>
      <c r="C1148" s="5">
        <f>DATEDIF('Customer Segmenation on RFM Sco'!C1148,$N$1,"d")</f>
        <v>426</v>
      </c>
      <c r="D1148" s="5">
        <v>5.0</v>
      </c>
      <c r="E1148" s="16">
        <v>269.9</v>
      </c>
      <c r="F1148" s="5">
        <f>VLOOKUP(C1148,'Customer Segmenation on RFM Sco'!$P$4:$Q$8,2,1)</f>
        <v>4</v>
      </c>
      <c r="G1148" s="5">
        <f>VLOOKUP(D1148,'Customer Segmenation on RFM Sco'!$P$11:$Q$15,2,1)</f>
        <v>4</v>
      </c>
      <c r="H1148" s="5">
        <f>VLOOKUP(E1148,'Customer Segmenation on RFM Sco'!$P$18:$Q$22,2,1)</f>
        <v>4</v>
      </c>
      <c r="I1148" s="5" t="str">
        <f t="shared" si="1"/>
        <v>444</v>
      </c>
      <c r="J1148" s="5" t="str">
        <f>VLOOKUP('Customer Segmenation on RFM Sco'!J1148,'RF Mapping'!$A$1:$B$26,2,0)</f>
        <v>Loyal Customers</v>
      </c>
    </row>
    <row r="1149" ht="15.75" customHeight="1">
      <c r="A1149" s="5">
        <v>14765.0</v>
      </c>
      <c r="B1149" s="5" t="str">
        <f>VLOOKUP(A1149,'Customer Details'!$A$1:$B$3264,2,0)</f>
        <v>Australia</v>
      </c>
      <c r="C1149" s="5">
        <f>DATEDIF('Customer Segmenation on RFM Sco'!C1149,$N$1,"d")</f>
        <v>694</v>
      </c>
      <c r="D1149" s="5">
        <v>1.0</v>
      </c>
      <c r="E1149" s="16">
        <v>65.69999999999999</v>
      </c>
      <c r="F1149" s="5">
        <f>VLOOKUP(C1149,'Customer Segmenation on RFM Sco'!$P$4:$Q$8,2,1)</f>
        <v>2</v>
      </c>
      <c r="G1149" s="5">
        <f>VLOOKUP(D1149,'Customer Segmenation on RFM Sco'!$P$11:$Q$15,2,1)</f>
        <v>2</v>
      </c>
      <c r="H1149" s="5">
        <f>VLOOKUP(E1149,'Customer Segmenation on RFM Sco'!$P$18:$Q$22,2,1)</f>
        <v>3</v>
      </c>
      <c r="I1149" s="5" t="str">
        <f t="shared" si="1"/>
        <v>223</v>
      </c>
      <c r="J1149" s="5" t="str">
        <f>VLOOKUP('Customer Segmenation on RFM Sco'!J1149,'RF Mapping'!$A$1:$B$26,2,0)</f>
        <v>Hibernating</v>
      </c>
    </row>
    <row r="1150" ht="15.75" customHeight="1">
      <c r="A1150" s="5">
        <v>14766.0</v>
      </c>
      <c r="B1150" s="5" t="str">
        <f>VLOOKUP(A1150,'Customer Details'!$A$1:$B$3264,2,0)</f>
        <v>Australia</v>
      </c>
      <c r="C1150" s="5">
        <f>DATEDIF('Customer Segmenation on RFM Sco'!C1150,$N$1,"d")</f>
        <v>394</v>
      </c>
      <c r="D1150" s="5">
        <v>2.0</v>
      </c>
      <c r="E1150" s="16">
        <v>39.21</v>
      </c>
      <c r="F1150" s="5">
        <f>VLOOKUP(C1150,'Customer Segmenation on RFM Sco'!$P$4:$Q$8,2,1)</f>
        <v>4</v>
      </c>
      <c r="G1150" s="5">
        <f>VLOOKUP(D1150,'Customer Segmenation on RFM Sco'!$P$11:$Q$15,2,1)</f>
        <v>3</v>
      </c>
      <c r="H1150" s="5">
        <f>VLOOKUP(E1150,'Customer Segmenation on RFM Sco'!$P$18:$Q$22,2,1)</f>
        <v>3</v>
      </c>
      <c r="I1150" s="5" t="str">
        <f t="shared" si="1"/>
        <v>433</v>
      </c>
      <c r="J1150" s="5" t="str">
        <f>VLOOKUP('Customer Segmenation on RFM Sco'!J1150,'RF Mapping'!$A$1:$B$26,2,0)</f>
        <v>Potential Loyalists</v>
      </c>
    </row>
    <row r="1151" ht="15.75" customHeight="1">
      <c r="A1151" s="5">
        <v>14768.0</v>
      </c>
      <c r="B1151" s="5" t="str">
        <f>VLOOKUP(A1151,'Customer Details'!$A$1:$B$3264,2,0)</f>
        <v>India</v>
      </c>
      <c r="C1151" s="5">
        <f>DATEDIF('Customer Segmenation on RFM Sco'!C1151,$N$1,"d")</f>
        <v>692</v>
      </c>
      <c r="D1151" s="5">
        <v>2.0</v>
      </c>
      <c r="E1151" s="16">
        <v>55.8</v>
      </c>
      <c r="F1151" s="5">
        <f>VLOOKUP(C1151,'Customer Segmenation on RFM Sco'!$P$4:$Q$8,2,1)</f>
        <v>2</v>
      </c>
      <c r="G1151" s="5">
        <f>VLOOKUP(D1151,'Customer Segmenation on RFM Sco'!$P$11:$Q$15,2,1)</f>
        <v>3</v>
      </c>
      <c r="H1151" s="5">
        <f>VLOOKUP(E1151,'Customer Segmenation on RFM Sco'!$P$18:$Q$22,2,1)</f>
        <v>3</v>
      </c>
      <c r="I1151" s="5" t="str">
        <f t="shared" si="1"/>
        <v>233</v>
      </c>
      <c r="J1151" s="5" t="str">
        <f>VLOOKUP('Customer Segmenation on RFM Sco'!J1151,'RF Mapping'!$A$1:$B$26,2,0)</f>
        <v>At Risk</v>
      </c>
    </row>
    <row r="1152" ht="15.75" customHeight="1">
      <c r="A1152" s="5">
        <v>14769.0</v>
      </c>
      <c r="B1152" s="5" t="str">
        <f>VLOOKUP(A1152,'Customer Details'!$A$1:$B$3264,2,0)</f>
        <v>USA</v>
      </c>
      <c r="C1152" s="5">
        <f>DATEDIF('Customer Segmenation on RFM Sco'!C1152,$N$1,"d")</f>
        <v>400</v>
      </c>
      <c r="D1152" s="5">
        <v>3.0</v>
      </c>
      <c r="E1152" s="16">
        <v>253.30000000000004</v>
      </c>
      <c r="F1152" s="5">
        <f>VLOOKUP(C1152,'Customer Segmenation on RFM Sco'!$P$4:$Q$8,2,1)</f>
        <v>4</v>
      </c>
      <c r="G1152" s="5">
        <f>VLOOKUP(D1152,'Customer Segmenation on RFM Sco'!$P$11:$Q$15,2,1)</f>
        <v>4</v>
      </c>
      <c r="H1152" s="5">
        <f>VLOOKUP(E1152,'Customer Segmenation on RFM Sco'!$P$18:$Q$22,2,1)</f>
        <v>4</v>
      </c>
      <c r="I1152" s="5" t="str">
        <f t="shared" si="1"/>
        <v>444</v>
      </c>
      <c r="J1152" s="5" t="str">
        <f>VLOOKUP('Customer Segmenation on RFM Sco'!J1152,'RF Mapping'!$A$1:$B$26,2,0)</f>
        <v>Loyal Customers</v>
      </c>
    </row>
    <row r="1153" ht="15.75" customHeight="1">
      <c r="A1153" s="5">
        <v>14770.0</v>
      </c>
      <c r="B1153" s="5" t="str">
        <f>VLOOKUP(A1153,'Customer Details'!$A$1:$B$3264,2,0)</f>
        <v>China</v>
      </c>
      <c r="C1153" s="5">
        <f>DATEDIF('Customer Segmenation on RFM Sco'!C1153,$N$1,"d")</f>
        <v>439</v>
      </c>
      <c r="D1153" s="5">
        <v>2.0</v>
      </c>
      <c r="E1153" s="16">
        <v>24.1</v>
      </c>
      <c r="F1153" s="5">
        <f>VLOOKUP(C1153,'Customer Segmenation on RFM Sco'!$P$4:$Q$8,2,1)</f>
        <v>3</v>
      </c>
      <c r="G1153" s="5">
        <f>VLOOKUP(D1153,'Customer Segmenation on RFM Sco'!$P$11:$Q$15,2,1)</f>
        <v>3</v>
      </c>
      <c r="H1153" s="5">
        <f>VLOOKUP(E1153,'Customer Segmenation on RFM Sco'!$P$18:$Q$22,2,1)</f>
        <v>2</v>
      </c>
      <c r="I1153" s="5" t="str">
        <f t="shared" si="1"/>
        <v>332</v>
      </c>
      <c r="J1153" s="5" t="str">
        <f>VLOOKUP('Customer Segmenation on RFM Sco'!J1153,'RF Mapping'!$A$1:$B$26,2,0)</f>
        <v>Need Attention</v>
      </c>
    </row>
    <row r="1154" ht="15.75" customHeight="1">
      <c r="A1154" s="5">
        <v>14775.0</v>
      </c>
      <c r="B1154" s="5" t="str">
        <f>VLOOKUP(A1154,'Customer Details'!$A$1:$B$3264,2,0)</f>
        <v>United Kingdom</v>
      </c>
      <c r="C1154" s="5">
        <f>DATEDIF('Customer Segmenation on RFM Sco'!C1154,$N$1,"d")</f>
        <v>726</v>
      </c>
      <c r="D1154" s="5">
        <v>1.0</v>
      </c>
      <c r="E1154" s="16">
        <v>1.7</v>
      </c>
      <c r="F1154" s="5">
        <f>VLOOKUP(C1154,'Customer Segmenation on RFM Sco'!$P$4:$Q$8,2,1)</f>
        <v>2</v>
      </c>
      <c r="G1154" s="5">
        <f>VLOOKUP(D1154,'Customer Segmenation on RFM Sco'!$P$11:$Q$15,2,1)</f>
        <v>2</v>
      </c>
      <c r="H1154" s="5">
        <f>VLOOKUP(E1154,'Customer Segmenation on RFM Sco'!$P$18:$Q$22,2,1)</f>
        <v>1</v>
      </c>
      <c r="I1154" s="5" t="str">
        <f t="shared" si="1"/>
        <v>221</v>
      </c>
      <c r="J1154" s="5" t="str">
        <f>VLOOKUP('Customer Segmenation on RFM Sco'!J1154,'RF Mapping'!$A$1:$B$26,2,0)</f>
        <v>Hibernating</v>
      </c>
    </row>
    <row r="1155" ht="15.75" customHeight="1">
      <c r="A1155" s="5">
        <v>14776.0</v>
      </c>
      <c r="B1155" s="5" t="str">
        <f>VLOOKUP(A1155,'Customer Details'!$A$1:$B$3264,2,0)</f>
        <v>United Kingdom</v>
      </c>
      <c r="C1155" s="5">
        <f>DATEDIF('Customer Segmenation on RFM Sco'!C1155,$N$1,"d")</f>
        <v>539</v>
      </c>
      <c r="D1155" s="5">
        <v>1.0</v>
      </c>
      <c r="E1155" s="16">
        <v>7.800000000000001</v>
      </c>
      <c r="F1155" s="5">
        <f>VLOOKUP(C1155,'Customer Segmenation on RFM Sco'!$P$4:$Q$8,2,1)</f>
        <v>3</v>
      </c>
      <c r="G1155" s="5">
        <f>VLOOKUP(D1155,'Customer Segmenation on RFM Sco'!$P$11:$Q$15,2,1)</f>
        <v>2</v>
      </c>
      <c r="H1155" s="5">
        <f>VLOOKUP(E1155,'Customer Segmenation on RFM Sco'!$P$18:$Q$22,2,1)</f>
        <v>1</v>
      </c>
      <c r="I1155" s="5" t="str">
        <f t="shared" si="1"/>
        <v>321</v>
      </c>
      <c r="J1155" s="5" t="str">
        <f>VLOOKUP('Customer Segmenation on RFM Sco'!J1155,'RF Mapping'!$A$1:$B$26,2,0)</f>
        <v>About to Sleep</v>
      </c>
    </row>
    <row r="1156" ht="15.75" customHeight="1">
      <c r="A1156" s="5">
        <v>14777.0</v>
      </c>
      <c r="B1156" s="5" t="str">
        <f>VLOOKUP(A1156,'Customer Details'!$A$1:$B$3264,2,0)</f>
        <v>USA</v>
      </c>
      <c r="C1156" s="5">
        <f>DATEDIF('Customer Segmenation on RFM Sco'!C1156,$N$1,"d")</f>
        <v>358</v>
      </c>
      <c r="D1156" s="5">
        <v>2.0</v>
      </c>
      <c r="E1156" s="16">
        <v>26.31</v>
      </c>
      <c r="F1156" s="5">
        <f>VLOOKUP(C1156,'Customer Segmenation on RFM Sco'!$P$4:$Q$8,2,1)</f>
        <v>5</v>
      </c>
      <c r="G1156" s="5">
        <f>VLOOKUP(D1156,'Customer Segmenation on RFM Sco'!$P$11:$Q$15,2,1)</f>
        <v>3</v>
      </c>
      <c r="H1156" s="5">
        <f>VLOOKUP(E1156,'Customer Segmenation on RFM Sco'!$P$18:$Q$22,2,1)</f>
        <v>2</v>
      </c>
      <c r="I1156" s="5" t="str">
        <f t="shared" si="1"/>
        <v>532</v>
      </c>
      <c r="J1156" s="5" t="str">
        <f>VLOOKUP('Customer Segmenation on RFM Sco'!J1156,'RF Mapping'!$A$1:$B$26,2,0)</f>
        <v>Potential Loyalists</v>
      </c>
    </row>
    <row r="1157" ht="15.75" customHeight="1">
      <c r="A1157" s="5">
        <v>14778.0</v>
      </c>
      <c r="B1157" s="5" t="str">
        <f>VLOOKUP(A1157,'Customer Details'!$A$1:$B$3264,2,0)</f>
        <v>China</v>
      </c>
      <c r="C1157" s="5">
        <f>DATEDIF('Customer Segmenation on RFM Sco'!C1157,$N$1,"d")</f>
        <v>364</v>
      </c>
      <c r="D1157" s="5">
        <v>3.0</v>
      </c>
      <c r="E1157" s="16">
        <v>156.3</v>
      </c>
      <c r="F1157" s="5">
        <f>VLOOKUP(C1157,'Customer Segmenation on RFM Sco'!$P$4:$Q$8,2,1)</f>
        <v>5</v>
      </c>
      <c r="G1157" s="5">
        <f>VLOOKUP(D1157,'Customer Segmenation on RFM Sco'!$P$11:$Q$15,2,1)</f>
        <v>4</v>
      </c>
      <c r="H1157" s="5">
        <f>VLOOKUP(E1157,'Customer Segmenation on RFM Sco'!$P$18:$Q$22,2,1)</f>
        <v>4</v>
      </c>
      <c r="I1157" s="5" t="str">
        <f t="shared" si="1"/>
        <v>544</v>
      </c>
      <c r="J1157" s="5" t="str">
        <f>VLOOKUP('Customer Segmenation on RFM Sco'!J1157,'RF Mapping'!$A$1:$B$26,2,0)</f>
        <v>Champions</v>
      </c>
    </row>
    <row r="1158" ht="15.75" customHeight="1">
      <c r="A1158" s="5">
        <v>14779.0</v>
      </c>
      <c r="B1158" s="5" t="str">
        <f>VLOOKUP(A1158,'Customer Details'!$A$1:$B$3264,2,0)</f>
        <v>Australia</v>
      </c>
      <c r="C1158" s="5">
        <f>DATEDIF('Customer Segmenation on RFM Sco'!C1158,$N$1,"d")</f>
        <v>428</v>
      </c>
      <c r="D1158" s="5">
        <v>1.0</v>
      </c>
      <c r="E1158" s="16">
        <v>5.9</v>
      </c>
      <c r="F1158" s="5">
        <f>VLOOKUP(C1158,'Customer Segmenation on RFM Sco'!$P$4:$Q$8,2,1)</f>
        <v>4</v>
      </c>
      <c r="G1158" s="5">
        <f>VLOOKUP(D1158,'Customer Segmenation on RFM Sco'!$P$11:$Q$15,2,1)</f>
        <v>2</v>
      </c>
      <c r="H1158" s="5">
        <f>VLOOKUP(E1158,'Customer Segmenation on RFM Sco'!$P$18:$Q$22,2,1)</f>
        <v>1</v>
      </c>
      <c r="I1158" s="5" t="str">
        <f t="shared" si="1"/>
        <v>421</v>
      </c>
      <c r="J1158" s="5" t="str">
        <f>VLOOKUP('Customer Segmenation on RFM Sco'!J1158,'RF Mapping'!$A$1:$B$26,2,0)</f>
        <v>Potential Loyalists</v>
      </c>
    </row>
    <row r="1159" ht="15.75" customHeight="1">
      <c r="A1159" s="5">
        <v>14780.0</v>
      </c>
      <c r="B1159" s="5" t="str">
        <f>VLOOKUP(A1159,'Customer Details'!$A$1:$B$3264,2,0)</f>
        <v>USA</v>
      </c>
      <c r="C1159" s="5">
        <f>DATEDIF('Customer Segmenation on RFM Sco'!C1159,$N$1,"d")</f>
        <v>548</v>
      </c>
      <c r="D1159" s="5">
        <v>1.0</v>
      </c>
      <c r="E1159" s="16">
        <v>5.9</v>
      </c>
      <c r="F1159" s="5">
        <f>VLOOKUP(C1159,'Customer Segmenation on RFM Sco'!$P$4:$Q$8,2,1)</f>
        <v>2</v>
      </c>
      <c r="G1159" s="5">
        <f>VLOOKUP(D1159,'Customer Segmenation on RFM Sco'!$P$11:$Q$15,2,1)</f>
        <v>2</v>
      </c>
      <c r="H1159" s="5">
        <f>VLOOKUP(E1159,'Customer Segmenation on RFM Sco'!$P$18:$Q$22,2,1)</f>
        <v>1</v>
      </c>
      <c r="I1159" s="5" t="str">
        <f t="shared" si="1"/>
        <v>221</v>
      </c>
      <c r="J1159" s="5" t="str">
        <f>VLOOKUP('Customer Segmenation on RFM Sco'!J1159,'RF Mapping'!$A$1:$B$26,2,0)</f>
        <v>Hibernating</v>
      </c>
    </row>
    <row r="1160" ht="15.75" customHeight="1">
      <c r="A1160" s="5">
        <v>14784.0</v>
      </c>
      <c r="B1160" s="5" t="str">
        <f>VLOOKUP(A1160,'Customer Details'!$A$1:$B$3264,2,0)</f>
        <v>India</v>
      </c>
      <c r="C1160" s="5">
        <f>DATEDIF('Customer Segmenation on RFM Sco'!C1160,$N$1,"d")</f>
        <v>376</v>
      </c>
      <c r="D1160" s="5">
        <v>2.0</v>
      </c>
      <c r="E1160" s="16">
        <v>50.0</v>
      </c>
      <c r="F1160" s="5">
        <f>VLOOKUP(C1160,'Customer Segmenation on RFM Sco'!$P$4:$Q$8,2,1)</f>
        <v>5</v>
      </c>
      <c r="G1160" s="5">
        <f>VLOOKUP(D1160,'Customer Segmenation on RFM Sco'!$P$11:$Q$15,2,1)</f>
        <v>3</v>
      </c>
      <c r="H1160" s="5">
        <f>VLOOKUP(E1160,'Customer Segmenation on RFM Sco'!$P$18:$Q$22,2,1)</f>
        <v>3</v>
      </c>
      <c r="I1160" s="5" t="str">
        <f t="shared" si="1"/>
        <v>533</v>
      </c>
      <c r="J1160" s="5" t="str">
        <f>VLOOKUP('Customer Segmenation on RFM Sco'!J1160,'RF Mapping'!$A$1:$B$26,2,0)</f>
        <v>Potential Loyalists</v>
      </c>
    </row>
    <row r="1161" ht="15.75" customHeight="1">
      <c r="A1161" s="5">
        <v>14785.0</v>
      </c>
      <c r="B1161" s="5" t="str">
        <f>VLOOKUP(A1161,'Customer Details'!$A$1:$B$3264,2,0)</f>
        <v>Australia</v>
      </c>
      <c r="C1161" s="5">
        <f>DATEDIF('Customer Segmenation on RFM Sco'!C1161,$N$1,"d")</f>
        <v>388</v>
      </c>
      <c r="D1161" s="5">
        <v>2.0</v>
      </c>
      <c r="E1161" s="16">
        <v>18.6</v>
      </c>
      <c r="F1161" s="5">
        <f>VLOOKUP(C1161,'Customer Segmenation on RFM Sco'!$P$4:$Q$8,2,1)</f>
        <v>4</v>
      </c>
      <c r="G1161" s="5">
        <f>VLOOKUP(D1161,'Customer Segmenation on RFM Sco'!$P$11:$Q$15,2,1)</f>
        <v>3</v>
      </c>
      <c r="H1161" s="5">
        <f>VLOOKUP(E1161,'Customer Segmenation on RFM Sco'!$P$18:$Q$22,2,1)</f>
        <v>2</v>
      </c>
      <c r="I1161" s="5" t="str">
        <f t="shared" si="1"/>
        <v>432</v>
      </c>
      <c r="J1161" s="5" t="str">
        <f>VLOOKUP('Customer Segmenation on RFM Sco'!J1161,'RF Mapping'!$A$1:$B$26,2,0)</f>
        <v>Potential Loyalists</v>
      </c>
    </row>
    <row r="1162" ht="15.75" customHeight="1">
      <c r="A1162" s="5">
        <v>14789.0</v>
      </c>
      <c r="B1162" s="5" t="str">
        <f>VLOOKUP(A1162,'Customer Details'!$A$1:$B$3264,2,0)</f>
        <v>United Kingdom</v>
      </c>
      <c r="C1162" s="5">
        <f>DATEDIF('Customer Segmenation on RFM Sco'!C1162,$N$1,"d")</f>
        <v>616</v>
      </c>
      <c r="D1162" s="5">
        <v>1.0</v>
      </c>
      <c r="E1162" s="16">
        <v>5.9</v>
      </c>
      <c r="F1162" s="5">
        <f>VLOOKUP(C1162,'Customer Segmenation on RFM Sco'!$P$4:$Q$8,2,1)</f>
        <v>2</v>
      </c>
      <c r="G1162" s="5">
        <f>VLOOKUP(D1162,'Customer Segmenation on RFM Sco'!$P$11:$Q$15,2,1)</f>
        <v>2</v>
      </c>
      <c r="H1162" s="5">
        <f>VLOOKUP(E1162,'Customer Segmenation on RFM Sco'!$P$18:$Q$22,2,1)</f>
        <v>1</v>
      </c>
      <c r="I1162" s="5" t="str">
        <f t="shared" si="1"/>
        <v>221</v>
      </c>
      <c r="J1162" s="5" t="str">
        <f>VLOOKUP('Customer Segmenation on RFM Sco'!J1162,'RF Mapping'!$A$1:$B$26,2,0)</f>
        <v>Hibernating</v>
      </c>
    </row>
    <row r="1163" ht="15.75" customHeight="1">
      <c r="A1163" s="5">
        <v>14790.0</v>
      </c>
      <c r="B1163" s="5" t="str">
        <f>VLOOKUP(A1163,'Customer Details'!$A$1:$B$3264,2,0)</f>
        <v>China</v>
      </c>
      <c r="C1163" s="5">
        <f>DATEDIF('Customer Segmenation on RFM Sco'!C1163,$N$1,"d")</f>
        <v>439</v>
      </c>
      <c r="D1163" s="5">
        <v>1.0</v>
      </c>
      <c r="E1163" s="16">
        <v>34.0</v>
      </c>
      <c r="F1163" s="5">
        <f>VLOOKUP(C1163,'Customer Segmenation on RFM Sco'!$P$4:$Q$8,2,1)</f>
        <v>3</v>
      </c>
      <c r="G1163" s="5">
        <f>VLOOKUP(D1163,'Customer Segmenation on RFM Sco'!$P$11:$Q$15,2,1)</f>
        <v>2</v>
      </c>
      <c r="H1163" s="5">
        <f>VLOOKUP(E1163,'Customer Segmenation on RFM Sco'!$P$18:$Q$22,2,1)</f>
        <v>3</v>
      </c>
      <c r="I1163" s="5" t="str">
        <f t="shared" si="1"/>
        <v>323</v>
      </c>
      <c r="J1163" s="5" t="str">
        <f>VLOOKUP('Customer Segmenation on RFM Sco'!J1163,'RF Mapping'!$A$1:$B$26,2,0)</f>
        <v>About to Sleep</v>
      </c>
    </row>
    <row r="1164" ht="15.75" customHeight="1">
      <c r="A1164" s="5">
        <v>14792.0</v>
      </c>
      <c r="B1164" s="5" t="str">
        <f>VLOOKUP(A1164,'Customer Details'!$A$1:$B$3264,2,0)</f>
        <v>Australia</v>
      </c>
      <c r="C1164" s="5">
        <f>DATEDIF('Customer Segmenation on RFM Sco'!C1164,$N$1,"d")</f>
        <v>381</v>
      </c>
      <c r="D1164" s="5">
        <v>2.0</v>
      </c>
      <c r="E1164" s="16">
        <v>27.650000000000002</v>
      </c>
      <c r="F1164" s="5">
        <f>VLOOKUP(C1164,'Customer Segmenation on RFM Sco'!$P$4:$Q$8,2,1)</f>
        <v>4</v>
      </c>
      <c r="G1164" s="5">
        <f>VLOOKUP(D1164,'Customer Segmenation on RFM Sco'!$P$11:$Q$15,2,1)</f>
        <v>3</v>
      </c>
      <c r="H1164" s="5">
        <f>VLOOKUP(E1164,'Customer Segmenation on RFM Sco'!$P$18:$Q$22,2,1)</f>
        <v>2</v>
      </c>
      <c r="I1164" s="5" t="str">
        <f t="shared" si="1"/>
        <v>432</v>
      </c>
      <c r="J1164" s="5" t="str">
        <f>VLOOKUP('Customer Segmenation on RFM Sco'!J1164,'RF Mapping'!$A$1:$B$26,2,0)</f>
        <v>Potential Loyalists</v>
      </c>
    </row>
    <row r="1165" ht="15.75" customHeight="1">
      <c r="A1165" s="5">
        <v>14793.0</v>
      </c>
      <c r="B1165" s="5" t="str">
        <f>VLOOKUP(A1165,'Customer Details'!$A$1:$B$3264,2,0)</f>
        <v>Australia</v>
      </c>
      <c r="C1165" s="5">
        <f>DATEDIF('Customer Segmenation on RFM Sco'!C1165,$N$1,"d")</f>
        <v>668</v>
      </c>
      <c r="D1165" s="5">
        <v>1.0</v>
      </c>
      <c r="E1165" s="16">
        <v>23.200000000000003</v>
      </c>
      <c r="F1165" s="5">
        <f>VLOOKUP(C1165,'Customer Segmenation on RFM Sco'!$P$4:$Q$8,2,1)</f>
        <v>2</v>
      </c>
      <c r="G1165" s="5">
        <f>VLOOKUP(D1165,'Customer Segmenation on RFM Sco'!$P$11:$Q$15,2,1)</f>
        <v>2</v>
      </c>
      <c r="H1165" s="5">
        <f>VLOOKUP(E1165,'Customer Segmenation on RFM Sco'!$P$18:$Q$22,2,1)</f>
        <v>2</v>
      </c>
      <c r="I1165" s="5" t="str">
        <f t="shared" si="1"/>
        <v>222</v>
      </c>
      <c r="J1165" s="5" t="str">
        <f>VLOOKUP('Customer Segmenation on RFM Sco'!J1165,'RF Mapping'!$A$1:$B$26,2,0)</f>
        <v>Hibernating</v>
      </c>
    </row>
    <row r="1166" ht="15.75" customHeight="1">
      <c r="A1166" s="5">
        <v>14794.0</v>
      </c>
      <c r="B1166" s="5" t="str">
        <f>VLOOKUP(A1166,'Customer Details'!$A$1:$B$3264,2,0)</f>
        <v>USA</v>
      </c>
      <c r="C1166" s="5">
        <f>DATEDIF('Customer Segmenation on RFM Sco'!C1166,$N$1,"d")</f>
        <v>507</v>
      </c>
      <c r="D1166" s="5">
        <v>2.0</v>
      </c>
      <c r="E1166" s="16">
        <v>134.4</v>
      </c>
      <c r="F1166" s="5">
        <f>VLOOKUP(C1166,'Customer Segmenation on RFM Sco'!$P$4:$Q$8,2,1)</f>
        <v>3</v>
      </c>
      <c r="G1166" s="5">
        <f>VLOOKUP(D1166,'Customer Segmenation on RFM Sco'!$P$11:$Q$15,2,1)</f>
        <v>3</v>
      </c>
      <c r="H1166" s="5">
        <f>VLOOKUP(E1166,'Customer Segmenation on RFM Sco'!$P$18:$Q$22,2,1)</f>
        <v>4</v>
      </c>
      <c r="I1166" s="5" t="str">
        <f t="shared" si="1"/>
        <v>334</v>
      </c>
      <c r="J1166" s="5" t="str">
        <f>VLOOKUP('Customer Segmenation on RFM Sco'!J1166,'RF Mapping'!$A$1:$B$26,2,0)</f>
        <v>Need Attention</v>
      </c>
    </row>
    <row r="1167" ht="15.75" customHeight="1">
      <c r="A1167" s="5">
        <v>14796.0</v>
      </c>
      <c r="B1167" s="5" t="str">
        <f>VLOOKUP(A1167,'Customer Details'!$A$1:$B$3264,2,0)</f>
        <v>China</v>
      </c>
      <c r="C1167" s="5">
        <f>DATEDIF('Customer Segmenation on RFM Sco'!C1167,$N$1,"d")</f>
        <v>440</v>
      </c>
      <c r="D1167" s="5">
        <v>1.0</v>
      </c>
      <c r="E1167" s="16">
        <v>41.6</v>
      </c>
      <c r="F1167" s="5">
        <f>VLOOKUP(C1167,'Customer Segmenation on RFM Sco'!$P$4:$Q$8,2,1)</f>
        <v>3</v>
      </c>
      <c r="G1167" s="5">
        <f>VLOOKUP(D1167,'Customer Segmenation on RFM Sco'!$P$11:$Q$15,2,1)</f>
        <v>2</v>
      </c>
      <c r="H1167" s="5">
        <f>VLOOKUP(E1167,'Customer Segmenation on RFM Sco'!$P$18:$Q$22,2,1)</f>
        <v>3</v>
      </c>
      <c r="I1167" s="5" t="str">
        <f t="shared" si="1"/>
        <v>323</v>
      </c>
      <c r="J1167" s="5" t="str">
        <f>VLOOKUP('Customer Segmenation on RFM Sco'!J1167,'RF Mapping'!$A$1:$B$26,2,0)</f>
        <v>About to Sleep</v>
      </c>
    </row>
    <row r="1168" ht="15.75" customHeight="1">
      <c r="A1168" s="5">
        <v>14798.0</v>
      </c>
      <c r="B1168" s="5" t="str">
        <f>VLOOKUP(A1168,'Customer Details'!$A$1:$B$3264,2,0)</f>
        <v>Australia</v>
      </c>
      <c r="C1168" s="5">
        <f>DATEDIF('Customer Segmenation on RFM Sco'!C1168,$N$1,"d")</f>
        <v>374</v>
      </c>
      <c r="D1168" s="5">
        <v>5.0</v>
      </c>
      <c r="E1168" s="16">
        <v>66.57000000000001</v>
      </c>
      <c r="F1168" s="5">
        <f>VLOOKUP(C1168,'Customer Segmenation on RFM Sco'!$P$4:$Q$8,2,1)</f>
        <v>5</v>
      </c>
      <c r="G1168" s="5">
        <f>VLOOKUP(D1168,'Customer Segmenation on RFM Sco'!$P$11:$Q$15,2,1)</f>
        <v>4</v>
      </c>
      <c r="H1168" s="5">
        <f>VLOOKUP(E1168,'Customer Segmenation on RFM Sco'!$P$18:$Q$22,2,1)</f>
        <v>3</v>
      </c>
      <c r="I1168" s="5" t="str">
        <f t="shared" si="1"/>
        <v>543</v>
      </c>
      <c r="J1168" s="5" t="str">
        <f>VLOOKUP('Customer Segmenation on RFM Sco'!J1168,'RF Mapping'!$A$1:$B$26,2,0)</f>
        <v>Champions</v>
      </c>
    </row>
    <row r="1169" ht="15.75" customHeight="1">
      <c r="A1169" s="5">
        <v>14799.0</v>
      </c>
      <c r="B1169" s="5" t="str">
        <f>VLOOKUP(A1169,'Customer Details'!$A$1:$B$3264,2,0)</f>
        <v>India</v>
      </c>
      <c r="C1169" s="5">
        <f>DATEDIF('Customer Segmenation on RFM Sco'!C1169,$N$1,"d")</f>
        <v>388</v>
      </c>
      <c r="D1169" s="5">
        <v>3.0</v>
      </c>
      <c r="E1169" s="16">
        <v>54.650000000000006</v>
      </c>
      <c r="F1169" s="5">
        <f>VLOOKUP(C1169,'Customer Segmenation on RFM Sco'!$P$4:$Q$8,2,1)</f>
        <v>4</v>
      </c>
      <c r="G1169" s="5">
        <f>VLOOKUP(D1169,'Customer Segmenation on RFM Sco'!$P$11:$Q$15,2,1)</f>
        <v>4</v>
      </c>
      <c r="H1169" s="5">
        <f>VLOOKUP(E1169,'Customer Segmenation on RFM Sco'!$P$18:$Q$22,2,1)</f>
        <v>3</v>
      </c>
      <c r="I1169" s="5" t="str">
        <f t="shared" si="1"/>
        <v>443</v>
      </c>
      <c r="J1169" s="5" t="str">
        <f>VLOOKUP('Customer Segmenation on RFM Sco'!J1169,'RF Mapping'!$A$1:$B$26,2,0)</f>
        <v>Loyal Customers</v>
      </c>
    </row>
    <row r="1170" ht="15.75" customHeight="1">
      <c r="A1170" s="5">
        <v>14800.0</v>
      </c>
      <c r="B1170" s="5" t="str">
        <f>VLOOKUP(A1170,'Customer Details'!$A$1:$B$3264,2,0)</f>
        <v>Australia</v>
      </c>
      <c r="C1170" s="5">
        <f>DATEDIF('Customer Segmenation on RFM Sco'!C1170,$N$1,"d")</f>
        <v>370</v>
      </c>
      <c r="D1170" s="5">
        <v>1.0</v>
      </c>
      <c r="E1170" s="16">
        <v>17.700000000000003</v>
      </c>
      <c r="F1170" s="5">
        <f>VLOOKUP(C1170,'Customer Segmenation on RFM Sco'!$P$4:$Q$8,2,1)</f>
        <v>5</v>
      </c>
      <c r="G1170" s="5">
        <f>VLOOKUP(D1170,'Customer Segmenation on RFM Sco'!$P$11:$Q$15,2,1)</f>
        <v>2</v>
      </c>
      <c r="H1170" s="5">
        <f>VLOOKUP(E1170,'Customer Segmenation on RFM Sco'!$P$18:$Q$22,2,1)</f>
        <v>2</v>
      </c>
      <c r="I1170" s="5" t="str">
        <f t="shared" si="1"/>
        <v>522</v>
      </c>
      <c r="J1170" s="5" t="str">
        <f>VLOOKUP('Customer Segmenation on RFM Sco'!J1170,'RF Mapping'!$A$1:$B$26,2,0)</f>
        <v>Potential Loyalists</v>
      </c>
    </row>
    <row r="1171" ht="15.75" customHeight="1">
      <c r="A1171" s="5">
        <v>14801.0</v>
      </c>
      <c r="B1171" s="5" t="str">
        <f>VLOOKUP(A1171,'Customer Details'!$A$1:$B$3264,2,0)</f>
        <v>India</v>
      </c>
      <c r="C1171" s="5">
        <f>DATEDIF('Customer Segmenation on RFM Sco'!C1171,$N$1,"d")</f>
        <v>430</v>
      </c>
      <c r="D1171" s="5">
        <v>1.0</v>
      </c>
      <c r="E1171" s="16">
        <v>5.04</v>
      </c>
      <c r="F1171" s="5">
        <f>VLOOKUP(C1171,'Customer Segmenation on RFM Sco'!$P$4:$Q$8,2,1)</f>
        <v>3</v>
      </c>
      <c r="G1171" s="5">
        <f>VLOOKUP(D1171,'Customer Segmenation on RFM Sco'!$P$11:$Q$15,2,1)</f>
        <v>2</v>
      </c>
      <c r="H1171" s="5">
        <f>VLOOKUP(E1171,'Customer Segmenation on RFM Sco'!$P$18:$Q$22,2,1)</f>
        <v>1</v>
      </c>
      <c r="I1171" s="5" t="str">
        <f t="shared" si="1"/>
        <v>321</v>
      </c>
      <c r="J1171" s="5" t="str">
        <f>VLOOKUP('Customer Segmenation on RFM Sco'!J1171,'RF Mapping'!$A$1:$B$26,2,0)</f>
        <v>About to Sleep</v>
      </c>
    </row>
    <row r="1172" ht="15.75" customHeight="1">
      <c r="A1172" s="5">
        <v>14803.0</v>
      </c>
      <c r="B1172" s="5" t="str">
        <f>VLOOKUP(A1172,'Customer Details'!$A$1:$B$3264,2,0)</f>
        <v>India</v>
      </c>
      <c r="C1172" s="5">
        <f>DATEDIF('Customer Segmenation on RFM Sco'!C1172,$N$1,"d")</f>
        <v>434</v>
      </c>
      <c r="D1172" s="5">
        <v>1.0</v>
      </c>
      <c r="E1172" s="16">
        <v>37.65</v>
      </c>
      <c r="F1172" s="5">
        <f>VLOOKUP(C1172,'Customer Segmenation on RFM Sco'!$P$4:$Q$8,2,1)</f>
        <v>3</v>
      </c>
      <c r="G1172" s="5">
        <f>VLOOKUP(D1172,'Customer Segmenation on RFM Sco'!$P$11:$Q$15,2,1)</f>
        <v>2</v>
      </c>
      <c r="H1172" s="5">
        <f>VLOOKUP(E1172,'Customer Segmenation on RFM Sco'!$P$18:$Q$22,2,1)</f>
        <v>3</v>
      </c>
      <c r="I1172" s="5" t="str">
        <f t="shared" si="1"/>
        <v>323</v>
      </c>
      <c r="J1172" s="5" t="str">
        <f>VLOOKUP('Customer Segmenation on RFM Sco'!J1172,'RF Mapping'!$A$1:$B$26,2,0)</f>
        <v>About to Sleep</v>
      </c>
    </row>
    <row r="1173" ht="15.75" customHeight="1">
      <c r="A1173" s="5">
        <v>14804.0</v>
      </c>
      <c r="B1173" s="5" t="str">
        <f>VLOOKUP(A1173,'Customer Details'!$A$1:$B$3264,2,0)</f>
        <v>China</v>
      </c>
      <c r="C1173" s="5">
        <f>DATEDIF('Customer Segmenation on RFM Sco'!C1173,$N$1,"d")</f>
        <v>459</v>
      </c>
      <c r="D1173" s="5">
        <v>2.0</v>
      </c>
      <c r="E1173" s="16">
        <v>26.5</v>
      </c>
      <c r="F1173" s="5">
        <f>VLOOKUP(C1173,'Customer Segmenation on RFM Sco'!$P$4:$Q$8,2,1)</f>
        <v>3</v>
      </c>
      <c r="G1173" s="5">
        <f>VLOOKUP(D1173,'Customer Segmenation on RFM Sco'!$P$11:$Q$15,2,1)</f>
        <v>3</v>
      </c>
      <c r="H1173" s="5">
        <f>VLOOKUP(E1173,'Customer Segmenation on RFM Sco'!$P$18:$Q$22,2,1)</f>
        <v>2</v>
      </c>
      <c r="I1173" s="5" t="str">
        <f t="shared" si="1"/>
        <v>332</v>
      </c>
      <c r="J1173" s="5" t="str">
        <f>VLOOKUP('Customer Segmenation on RFM Sco'!J1173,'RF Mapping'!$A$1:$B$26,2,0)</f>
        <v>Need Attention</v>
      </c>
    </row>
    <row r="1174" ht="15.75" customHeight="1">
      <c r="A1174" s="5">
        <v>14805.0</v>
      </c>
      <c r="B1174" s="5" t="str">
        <f>VLOOKUP(A1174,'Customer Details'!$A$1:$B$3264,2,0)</f>
        <v>Australia</v>
      </c>
      <c r="C1174" s="5">
        <f>DATEDIF('Customer Segmenation on RFM Sco'!C1174,$N$1,"d")</f>
        <v>367</v>
      </c>
      <c r="D1174" s="5">
        <v>3.0</v>
      </c>
      <c r="E1174" s="16">
        <v>42.33</v>
      </c>
      <c r="F1174" s="5">
        <f>VLOOKUP(C1174,'Customer Segmenation on RFM Sco'!$P$4:$Q$8,2,1)</f>
        <v>5</v>
      </c>
      <c r="G1174" s="5">
        <f>VLOOKUP(D1174,'Customer Segmenation on RFM Sco'!$P$11:$Q$15,2,1)</f>
        <v>4</v>
      </c>
      <c r="H1174" s="5">
        <f>VLOOKUP(E1174,'Customer Segmenation on RFM Sco'!$P$18:$Q$22,2,1)</f>
        <v>3</v>
      </c>
      <c r="I1174" s="5" t="str">
        <f t="shared" si="1"/>
        <v>543</v>
      </c>
      <c r="J1174" s="5" t="str">
        <f>VLOOKUP('Customer Segmenation on RFM Sco'!J1174,'RF Mapping'!$A$1:$B$26,2,0)</f>
        <v>Champions</v>
      </c>
    </row>
    <row r="1175" ht="15.75" customHeight="1">
      <c r="A1175" s="5">
        <v>14806.0</v>
      </c>
      <c r="B1175" s="5" t="str">
        <f>VLOOKUP(A1175,'Customer Details'!$A$1:$B$3264,2,0)</f>
        <v>China</v>
      </c>
      <c r="C1175" s="5">
        <f>DATEDIF('Customer Segmenation on RFM Sco'!C1175,$N$1,"d")</f>
        <v>614</v>
      </c>
      <c r="D1175" s="5">
        <v>1.0</v>
      </c>
      <c r="E1175" s="16">
        <v>2.95</v>
      </c>
      <c r="F1175" s="5">
        <f>VLOOKUP(C1175,'Customer Segmenation on RFM Sco'!$P$4:$Q$8,2,1)</f>
        <v>2</v>
      </c>
      <c r="G1175" s="5">
        <f>VLOOKUP(D1175,'Customer Segmenation on RFM Sco'!$P$11:$Q$15,2,1)</f>
        <v>2</v>
      </c>
      <c r="H1175" s="5">
        <f>VLOOKUP(E1175,'Customer Segmenation on RFM Sco'!$P$18:$Q$22,2,1)</f>
        <v>1</v>
      </c>
      <c r="I1175" s="5" t="str">
        <f t="shared" si="1"/>
        <v>221</v>
      </c>
      <c r="J1175" s="5" t="str">
        <f>VLOOKUP('Customer Segmenation on RFM Sco'!J1175,'RF Mapping'!$A$1:$B$26,2,0)</f>
        <v>Hibernating</v>
      </c>
    </row>
    <row r="1176" ht="15.75" customHeight="1">
      <c r="A1176" s="5">
        <v>14808.0</v>
      </c>
      <c r="B1176" s="5" t="str">
        <f>VLOOKUP(A1176,'Customer Details'!$A$1:$B$3264,2,0)</f>
        <v>Australia</v>
      </c>
      <c r="C1176" s="5">
        <f>DATEDIF('Customer Segmenation on RFM Sco'!C1176,$N$1,"d")</f>
        <v>483</v>
      </c>
      <c r="D1176" s="5">
        <v>1.0</v>
      </c>
      <c r="E1176" s="16">
        <v>6.8</v>
      </c>
      <c r="F1176" s="5">
        <f>VLOOKUP(C1176,'Customer Segmenation on RFM Sco'!$P$4:$Q$8,2,1)</f>
        <v>3</v>
      </c>
      <c r="G1176" s="5">
        <f>VLOOKUP(D1176,'Customer Segmenation on RFM Sco'!$P$11:$Q$15,2,1)</f>
        <v>2</v>
      </c>
      <c r="H1176" s="5">
        <f>VLOOKUP(E1176,'Customer Segmenation on RFM Sco'!$P$18:$Q$22,2,1)</f>
        <v>1</v>
      </c>
      <c r="I1176" s="5" t="str">
        <f t="shared" si="1"/>
        <v>321</v>
      </c>
      <c r="J1176" s="5" t="str">
        <f>VLOOKUP('Customer Segmenation on RFM Sco'!J1176,'RF Mapping'!$A$1:$B$26,2,0)</f>
        <v>About to Sleep</v>
      </c>
    </row>
    <row r="1177" ht="15.75" customHeight="1">
      <c r="A1177" s="5">
        <v>14810.0</v>
      </c>
      <c r="B1177" s="5" t="str">
        <f>VLOOKUP(A1177,'Customer Details'!$A$1:$B$3264,2,0)</f>
        <v>China</v>
      </c>
      <c r="C1177" s="5">
        <f>DATEDIF('Customer Segmenation on RFM Sco'!C1177,$N$1,"d")</f>
        <v>408</v>
      </c>
      <c r="D1177" s="5">
        <v>1.0</v>
      </c>
      <c r="E1177" s="16">
        <v>9.64</v>
      </c>
      <c r="F1177" s="5">
        <f>VLOOKUP(C1177,'Customer Segmenation on RFM Sco'!$P$4:$Q$8,2,1)</f>
        <v>4</v>
      </c>
      <c r="G1177" s="5">
        <f>VLOOKUP(D1177,'Customer Segmenation on RFM Sco'!$P$11:$Q$15,2,1)</f>
        <v>2</v>
      </c>
      <c r="H1177" s="5">
        <f>VLOOKUP(E1177,'Customer Segmenation on RFM Sco'!$P$18:$Q$22,2,1)</f>
        <v>1</v>
      </c>
      <c r="I1177" s="5" t="str">
        <f t="shared" si="1"/>
        <v>421</v>
      </c>
      <c r="J1177" s="5" t="str">
        <f>VLOOKUP('Customer Segmenation on RFM Sco'!J1177,'RF Mapping'!$A$1:$B$26,2,0)</f>
        <v>Potential Loyalists</v>
      </c>
    </row>
    <row r="1178" ht="15.75" customHeight="1">
      <c r="A1178" s="5">
        <v>14813.0</v>
      </c>
      <c r="B1178" s="5" t="str">
        <f>VLOOKUP(A1178,'Customer Details'!$A$1:$B$3264,2,0)</f>
        <v>Australia</v>
      </c>
      <c r="C1178" s="5">
        <f>DATEDIF('Customer Segmenation on RFM Sco'!C1178,$N$1,"d")</f>
        <v>355</v>
      </c>
      <c r="D1178" s="5">
        <v>3.0</v>
      </c>
      <c r="E1178" s="16">
        <v>21.189999999999998</v>
      </c>
      <c r="F1178" s="5">
        <f>VLOOKUP(C1178,'Customer Segmenation on RFM Sco'!$P$4:$Q$8,2,1)</f>
        <v>5</v>
      </c>
      <c r="G1178" s="5">
        <f>VLOOKUP(D1178,'Customer Segmenation on RFM Sco'!$P$11:$Q$15,2,1)</f>
        <v>4</v>
      </c>
      <c r="H1178" s="5">
        <f>VLOOKUP(E1178,'Customer Segmenation on RFM Sco'!$P$18:$Q$22,2,1)</f>
        <v>2</v>
      </c>
      <c r="I1178" s="5" t="str">
        <f t="shared" si="1"/>
        <v>542</v>
      </c>
      <c r="J1178" s="5" t="str">
        <f>VLOOKUP('Customer Segmenation on RFM Sco'!J1178,'RF Mapping'!$A$1:$B$26,2,0)</f>
        <v>Champions</v>
      </c>
    </row>
    <row r="1179" ht="15.75" customHeight="1">
      <c r="A1179" s="5">
        <v>14815.0</v>
      </c>
      <c r="B1179" s="5" t="str">
        <f>VLOOKUP(A1179,'Customer Details'!$A$1:$B$3264,2,0)</f>
        <v>Australia</v>
      </c>
      <c r="C1179" s="5">
        <f>DATEDIF('Customer Segmenation on RFM Sco'!C1179,$N$1,"d")</f>
        <v>364</v>
      </c>
      <c r="D1179" s="5">
        <v>2.0</v>
      </c>
      <c r="E1179" s="16">
        <v>17.92</v>
      </c>
      <c r="F1179" s="5">
        <f>VLOOKUP(C1179,'Customer Segmenation on RFM Sco'!$P$4:$Q$8,2,1)</f>
        <v>5</v>
      </c>
      <c r="G1179" s="5">
        <f>VLOOKUP(D1179,'Customer Segmenation on RFM Sco'!$P$11:$Q$15,2,1)</f>
        <v>3</v>
      </c>
      <c r="H1179" s="5">
        <f>VLOOKUP(E1179,'Customer Segmenation on RFM Sco'!$P$18:$Q$22,2,1)</f>
        <v>2</v>
      </c>
      <c r="I1179" s="5" t="str">
        <f t="shared" si="1"/>
        <v>532</v>
      </c>
      <c r="J1179" s="5" t="str">
        <f>VLOOKUP('Customer Segmenation on RFM Sco'!J1179,'RF Mapping'!$A$1:$B$26,2,0)</f>
        <v>Potential Loyalists</v>
      </c>
    </row>
    <row r="1180" ht="15.75" customHeight="1">
      <c r="A1180" s="5">
        <v>14817.0</v>
      </c>
      <c r="B1180" s="5" t="str">
        <f>VLOOKUP(A1180,'Customer Details'!$A$1:$B$3264,2,0)</f>
        <v>Australia</v>
      </c>
      <c r="C1180" s="5">
        <f>DATEDIF('Customer Segmenation on RFM Sco'!C1180,$N$1,"d")</f>
        <v>385</v>
      </c>
      <c r="D1180" s="5">
        <v>1.0</v>
      </c>
      <c r="E1180" s="16">
        <v>21.4</v>
      </c>
      <c r="F1180" s="5">
        <f>VLOOKUP(C1180,'Customer Segmenation on RFM Sco'!$P$4:$Q$8,2,1)</f>
        <v>4</v>
      </c>
      <c r="G1180" s="5">
        <f>VLOOKUP(D1180,'Customer Segmenation on RFM Sco'!$P$11:$Q$15,2,1)</f>
        <v>2</v>
      </c>
      <c r="H1180" s="5">
        <f>VLOOKUP(E1180,'Customer Segmenation on RFM Sco'!$P$18:$Q$22,2,1)</f>
        <v>2</v>
      </c>
      <c r="I1180" s="5" t="str">
        <f t="shared" si="1"/>
        <v>422</v>
      </c>
      <c r="J1180" s="5" t="str">
        <f>VLOOKUP('Customer Segmenation on RFM Sco'!J1180,'RF Mapping'!$A$1:$B$26,2,0)</f>
        <v>Potential Loyalists</v>
      </c>
    </row>
    <row r="1181" ht="15.75" customHeight="1">
      <c r="A1181" s="5">
        <v>14818.0</v>
      </c>
      <c r="B1181" s="5" t="str">
        <f>VLOOKUP(A1181,'Customer Details'!$A$1:$B$3264,2,0)</f>
        <v>United Kingdom</v>
      </c>
      <c r="C1181" s="5">
        <f>DATEDIF('Customer Segmenation on RFM Sco'!C1181,$N$1,"d")</f>
        <v>616</v>
      </c>
      <c r="D1181" s="5">
        <v>1.0</v>
      </c>
      <c r="E1181" s="16">
        <v>24.650000000000002</v>
      </c>
      <c r="F1181" s="5">
        <f>VLOOKUP(C1181,'Customer Segmenation on RFM Sco'!$P$4:$Q$8,2,1)</f>
        <v>2</v>
      </c>
      <c r="G1181" s="5">
        <f>VLOOKUP(D1181,'Customer Segmenation on RFM Sco'!$P$11:$Q$15,2,1)</f>
        <v>2</v>
      </c>
      <c r="H1181" s="5">
        <f>VLOOKUP(E1181,'Customer Segmenation on RFM Sco'!$P$18:$Q$22,2,1)</f>
        <v>2</v>
      </c>
      <c r="I1181" s="5" t="str">
        <f t="shared" si="1"/>
        <v>222</v>
      </c>
      <c r="J1181" s="5" t="str">
        <f>VLOOKUP('Customer Segmenation on RFM Sco'!J1181,'RF Mapping'!$A$1:$B$26,2,0)</f>
        <v>Hibernating</v>
      </c>
    </row>
    <row r="1182" ht="15.75" customHeight="1">
      <c r="A1182" s="5">
        <v>14819.0</v>
      </c>
      <c r="B1182" s="5" t="str">
        <f>VLOOKUP(A1182,'Customer Details'!$A$1:$B$3264,2,0)</f>
        <v>United Kingdom</v>
      </c>
      <c r="C1182" s="5">
        <f>DATEDIF('Customer Segmenation on RFM Sco'!C1182,$N$1,"d")</f>
        <v>355</v>
      </c>
      <c r="D1182" s="5">
        <v>4.0</v>
      </c>
      <c r="E1182" s="16">
        <v>18.78</v>
      </c>
      <c r="F1182" s="5">
        <f>VLOOKUP(C1182,'Customer Segmenation on RFM Sco'!$P$4:$Q$8,2,1)</f>
        <v>5</v>
      </c>
      <c r="G1182" s="5">
        <f>VLOOKUP(D1182,'Customer Segmenation on RFM Sco'!$P$11:$Q$15,2,1)</f>
        <v>4</v>
      </c>
      <c r="H1182" s="5">
        <f>VLOOKUP(E1182,'Customer Segmenation on RFM Sco'!$P$18:$Q$22,2,1)</f>
        <v>2</v>
      </c>
      <c r="I1182" s="5" t="str">
        <f t="shared" si="1"/>
        <v>542</v>
      </c>
      <c r="J1182" s="5" t="str">
        <f>VLOOKUP('Customer Segmenation on RFM Sco'!J1182,'RF Mapping'!$A$1:$B$26,2,0)</f>
        <v>Champions</v>
      </c>
    </row>
    <row r="1183" ht="15.75" customHeight="1">
      <c r="A1183" s="5">
        <v>14823.0</v>
      </c>
      <c r="B1183" s="5" t="str">
        <f>VLOOKUP(A1183,'Customer Details'!$A$1:$B$3264,2,0)</f>
        <v>India</v>
      </c>
      <c r="C1183" s="5">
        <f>DATEDIF('Customer Segmenation on RFM Sco'!C1183,$N$1,"d")</f>
        <v>713</v>
      </c>
      <c r="D1183" s="5">
        <v>1.0</v>
      </c>
      <c r="E1183" s="16">
        <v>12.0</v>
      </c>
      <c r="F1183" s="5">
        <f>VLOOKUP(C1183,'Customer Segmenation on RFM Sco'!$P$4:$Q$8,2,1)</f>
        <v>2</v>
      </c>
      <c r="G1183" s="5">
        <f>VLOOKUP(D1183,'Customer Segmenation on RFM Sco'!$P$11:$Q$15,2,1)</f>
        <v>2</v>
      </c>
      <c r="H1183" s="5">
        <f>VLOOKUP(E1183,'Customer Segmenation on RFM Sco'!$P$18:$Q$22,2,1)</f>
        <v>1</v>
      </c>
      <c r="I1183" s="5" t="str">
        <f t="shared" si="1"/>
        <v>221</v>
      </c>
      <c r="J1183" s="5" t="str">
        <f>VLOOKUP('Customer Segmenation on RFM Sco'!J1183,'RF Mapping'!$A$1:$B$26,2,0)</f>
        <v>Hibernating</v>
      </c>
    </row>
    <row r="1184" ht="15.75" customHeight="1">
      <c r="A1184" s="5">
        <v>14824.0</v>
      </c>
      <c r="B1184" s="5" t="str">
        <f>VLOOKUP(A1184,'Customer Details'!$A$1:$B$3264,2,0)</f>
        <v>USA</v>
      </c>
      <c r="C1184" s="5">
        <f>DATEDIF('Customer Segmenation on RFM Sco'!C1184,$N$1,"d")</f>
        <v>708</v>
      </c>
      <c r="D1184" s="5">
        <v>1.0</v>
      </c>
      <c r="E1184" s="16">
        <v>10.859999999999998</v>
      </c>
      <c r="F1184" s="5">
        <f>VLOOKUP(C1184,'Customer Segmenation on RFM Sco'!$P$4:$Q$8,2,1)</f>
        <v>2</v>
      </c>
      <c r="G1184" s="5">
        <f>VLOOKUP(D1184,'Customer Segmenation on RFM Sco'!$P$11:$Q$15,2,1)</f>
        <v>2</v>
      </c>
      <c r="H1184" s="5">
        <f>VLOOKUP(E1184,'Customer Segmenation on RFM Sco'!$P$18:$Q$22,2,1)</f>
        <v>1</v>
      </c>
      <c r="I1184" s="5" t="str">
        <f t="shared" si="1"/>
        <v>221</v>
      </c>
      <c r="J1184" s="5" t="str">
        <f>VLOOKUP('Customer Segmenation on RFM Sco'!J1184,'RF Mapping'!$A$1:$B$26,2,0)</f>
        <v>Hibernating</v>
      </c>
    </row>
    <row r="1185" ht="15.75" customHeight="1">
      <c r="A1185" s="5">
        <v>14825.0</v>
      </c>
      <c r="B1185" s="5" t="str">
        <f>VLOOKUP(A1185,'Customer Details'!$A$1:$B$3264,2,0)</f>
        <v>USA</v>
      </c>
      <c r="C1185" s="5">
        <f>DATEDIF('Customer Segmenation on RFM Sco'!C1185,$N$1,"d")</f>
        <v>693</v>
      </c>
      <c r="D1185" s="5">
        <v>1.0</v>
      </c>
      <c r="E1185" s="16">
        <v>15.07</v>
      </c>
      <c r="F1185" s="5">
        <f>VLOOKUP(C1185,'Customer Segmenation on RFM Sco'!$P$4:$Q$8,2,1)</f>
        <v>2</v>
      </c>
      <c r="G1185" s="5">
        <f>VLOOKUP(D1185,'Customer Segmenation on RFM Sco'!$P$11:$Q$15,2,1)</f>
        <v>2</v>
      </c>
      <c r="H1185" s="5">
        <f>VLOOKUP(E1185,'Customer Segmenation on RFM Sco'!$P$18:$Q$22,2,1)</f>
        <v>2</v>
      </c>
      <c r="I1185" s="5" t="str">
        <f t="shared" si="1"/>
        <v>222</v>
      </c>
      <c r="J1185" s="5" t="str">
        <f>VLOOKUP('Customer Segmenation on RFM Sco'!J1185,'RF Mapping'!$A$1:$B$26,2,0)</f>
        <v>Hibernating</v>
      </c>
    </row>
    <row r="1186" ht="15.75" customHeight="1">
      <c r="A1186" s="5">
        <v>14829.0</v>
      </c>
      <c r="B1186" s="5" t="str">
        <f>VLOOKUP(A1186,'Customer Details'!$A$1:$B$3264,2,0)</f>
        <v>China</v>
      </c>
      <c r="C1186" s="5">
        <f>DATEDIF('Customer Segmenation on RFM Sco'!C1186,$N$1,"d")</f>
        <v>586</v>
      </c>
      <c r="D1186" s="5">
        <v>2.0</v>
      </c>
      <c r="E1186" s="16">
        <v>58.349999999999994</v>
      </c>
      <c r="F1186" s="5">
        <f>VLOOKUP(C1186,'Customer Segmenation on RFM Sco'!$P$4:$Q$8,2,1)</f>
        <v>2</v>
      </c>
      <c r="G1186" s="5">
        <f>VLOOKUP(D1186,'Customer Segmenation on RFM Sco'!$P$11:$Q$15,2,1)</f>
        <v>3</v>
      </c>
      <c r="H1186" s="5">
        <f>VLOOKUP(E1186,'Customer Segmenation on RFM Sco'!$P$18:$Q$22,2,1)</f>
        <v>3</v>
      </c>
      <c r="I1186" s="5" t="str">
        <f t="shared" si="1"/>
        <v>233</v>
      </c>
      <c r="J1186" s="5" t="str">
        <f>VLOOKUP('Customer Segmenation on RFM Sco'!J1186,'RF Mapping'!$A$1:$B$26,2,0)</f>
        <v>At Risk</v>
      </c>
    </row>
    <row r="1187" ht="15.75" customHeight="1">
      <c r="A1187" s="5">
        <v>14830.0</v>
      </c>
      <c r="B1187" s="5" t="str">
        <f>VLOOKUP(A1187,'Customer Details'!$A$1:$B$3264,2,0)</f>
        <v>China</v>
      </c>
      <c r="C1187" s="5">
        <f>DATEDIF('Customer Segmenation on RFM Sco'!C1187,$N$1,"d")</f>
        <v>440</v>
      </c>
      <c r="D1187" s="5">
        <v>1.0</v>
      </c>
      <c r="E1187" s="16">
        <v>7.5</v>
      </c>
      <c r="F1187" s="5">
        <f>VLOOKUP(C1187,'Customer Segmenation on RFM Sco'!$P$4:$Q$8,2,1)</f>
        <v>3</v>
      </c>
      <c r="G1187" s="5">
        <f>VLOOKUP(D1187,'Customer Segmenation on RFM Sco'!$P$11:$Q$15,2,1)</f>
        <v>2</v>
      </c>
      <c r="H1187" s="5">
        <f>VLOOKUP(E1187,'Customer Segmenation on RFM Sco'!$P$18:$Q$22,2,1)</f>
        <v>1</v>
      </c>
      <c r="I1187" s="5" t="str">
        <f t="shared" si="1"/>
        <v>321</v>
      </c>
      <c r="J1187" s="5" t="str">
        <f>VLOOKUP('Customer Segmenation on RFM Sco'!J1187,'RF Mapping'!$A$1:$B$26,2,0)</f>
        <v>About to Sleep</v>
      </c>
    </row>
    <row r="1188" ht="15.75" customHeight="1">
      <c r="A1188" s="5">
        <v>14834.0</v>
      </c>
      <c r="B1188" s="5" t="str">
        <f>VLOOKUP(A1188,'Customer Details'!$A$1:$B$3264,2,0)</f>
        <v>USA</v>
      </c>
      <c r="C1188" s="5">
        <f>DATEDIF('Customer Segmenation on RFM Sco'!C1188,$N$1,"d")</f>
        <v>364</v>
      </c>
      <c r="D1188" s="5">
        <v>1.0</v>
      </c>
      <c r="E1188" s="16">
        <v>13.0</v>
      </c>
      <c r="F1188" s="5">
        <f>VLOOKUP(C1188,'Customer Segmenation on RFM Sco'!$P$4:$Q$8,2,1)</f>
        <v>5</v>
      </c>
      <c r="G1188" s="5">
        <f>VLOOKUP(D1188,'Customer Segmenation on RFM Sco'!$P$11:$Q$15,2,1)</f>
        <v>2</v>
      </c>
      <c r="H1188" s="5">
        <f>VLOOKUP(E1188,'Customer Segmenation on RFM Sco'!$P$18:$Q$22,2,1)</f>
        <v>1</v>
      </c>
      <c r="I1188" s="5" t="str">
        <f t="shared" si="1"/>
        <v>521</v>
      </c>
      <c r="J1188" s="5" t="str">
        <f>VLOOKUP('Customer Segmenation on RFM Sco'!J1188,'RF Mapping'!$A$1:$B$26,2,0)</f>
        <v>Potential Loyalists</v>
      </c>
    </row>
    <row r="1189" ht="15.75" customHeight="1">
      <c r="A1189" s="5">
        <v>14837.0</v>
      </c>
      <c r="B1189" s="5" t="str">
        <f>VLOOKUP(A1189,'Customer Details'!$A$1:$B$3264,2,0)</f>
        <v>United Kingdom</v>
      </c>
      <c r="C1189" s="5">
        <f>DATEDIF('Customer Segmenation on RFM Sco'!C1189,$N$1,"d")</f>
        <v>390</v>
      </c>
      <c r="D1189" s="5">
        <v>2.0</v>
      </c>
      <c r="E1189" s="16">
        <v>9.2</v>
      </c>
      <c r="F1189" s="5">
        <f>VLOOKUP(C1189,'Customer Segmenation on RFM Sco'!$P$4:$Q$8,2,1)</f>
        <v>4</v>
      </c>
      <c r="G1189" s="5">
        <f>VLOOKUP(D1189,'Customer Segmenation on RFM Sco'!$P$11:$Q$15,2,1)</f>
        <v>3</v>
      </c>
      <c r="H1189" s="5">
        <f>VLOOKUP(E1189,'Customer Segmenation on RFM Sco'!$P$18:$Q$22,2,1)</f>
        <v>1</v>
      </c>
      <c r="I1189" s="5" t="str">
        <f t="shared" si="1"/>
        <v>431</v>
      </c>
      <c r="J1189" s="5" t="str">
        <f>VLOOKUP('Customer Segmenation on RFM Sco'!J1189,'RF Mapping'!$A$1:$B$26,2,0)</f>
        <v>Potential Loyalists</v>
      </c>
    </row>
    <row r="1190" ht="15.75" customHeight="1">
      <c r="A1190" s="5">
        <v>14841.0</v>
      </c>
      <c r="B1190" s="5" t="str">
        <f>VLOOKUP(A1190,'Customer Details'!$A$1:$B$3264,2,0)</f>
        <v>USA</v>
      </c>
      <c r="C1190" s="5">
        <f>DATEDIF('Customer Segmenation on RFM Sco'!C1190,$N$1,"d")</f>
        <v>459</v>
      </c>
      <c r="D1190" s="5">
        <v>1.0</v>
      </c>
      <c r="E1190" s="16">
        <v>9.95</v>
      </c>
      <c r="F1190" s="5">
        <f>VLOOKUP(C1190,'Customer Segmenation on RFM Sco'!$P$4:$Q$8,2,1)</f>
        <v>3</v>
      </c>
      <c r="G1190" s="5">
        <f>VLOOKUP(D1190,'Customer Segmenation on RFM Sco'!$P$11:$Q$15,2,1)</f>
        <v>2</v>
      </c>
      <c r="H1190" s="5">
        <f>VLOOKUP(E1190,'Customer Segmenation on RFM Sco'!$P$18:$Q$22,2,1)</f>
        <v>1</v>
      </c>
      <c r="I1190" s="5" t="str">
        <f t="shared" si="1"/>
        <v>321</v>
      </c>
      <c r="J1190" s="5" t="str">
        <f>VLOOKUP('Customer Segmenation on RFM Sco'!J1190,'RF Mapping'!$A$1:$B$26,2,0)</f>
        <v>About to Sleep</v>
      </c>
    </row>
    <row r="1191" ht="15.75" customHeight="1">
      <c r="A1191" s="5">
        <v>14842.0</v>
      </c>
      <c r="B1191" s="5" t="str">
        <f>VLOOKUP(A1191,'Customer Details'!$A$1:$B$3264,2,0)</f>
        <v>USA</v>
      </c>
      <c r="C1191" s="5">
        <f>DATEDIF('Customer Segmenation on RFM Sco'!C1191,$N$1,"d")</f>
        <v>356</v>
      </c>
      <c r="D1191" s="5">
        <v>1.0</v>
      </c>
      <c r="E1191" s="16">
        <v>8.29</v>
      </c>
      <c r="F1191" s="5">
        <f>VLOOKUP(C1191,'Customer Segmenation on RFM Sco'!$P$4:$Q$8,2,1)</f>
        <v>5</v>
      </c>
      <c r="G1191" s="5">
        <f>VLOOKUP(D1191,'Customer Segmenation on RFM Sco'!$P$11:$Q$15,2,1)</f>
        <v>2</v>
      </c>
      <c r="H1191" s="5">
        <f>VLOOKUP(E1191,'Customer Segmenation on RFM Sco'!$P$18:$Q$22,2,1)</f>
        <v>1</v>
      </c>
      <c r="I1191" s="5" t="str">
        <f t="shared" si="1"/>
        <v>521</v>
      </c>
      <c r="J1191" s="5" t="str">
        <f>VLOOKUP('Customer Segmenation on RFM Sco'!J1191,'RF Mapping'!$A$1:$B$26,2,0)</f>
        <v>Potential Loyalists</v>
      </c>
    </row>
    <row r="1192" ht="15.75" customHeight="1">
      <c r="A1192" s="5">
        <v>14844.0</v>
      </c>
      <c r="B1192" s="5" t="str">
        <f>VLOOKUP(A1192,'Customer Details'!$A$1:$B$3264,2,0)</f>
        <v>USA</v>
      </c>
      <c r="C1192" s="5">
        <f>DATEDIF('Customer Segmenation on RFM Sco'!C1192,$N$1,"d")</f>
        <v>465</v>
      </c>
      <c r="D1192" s="5">
        <v>1.0</v>
      </c>
      <c r="E1192" s="16">
        <v>2.52</v>
      </c>
      <c r="F1192" s="5">
        <f>VLOOKUP(C1192,'Customer Segmenation on RFM Sco'!$P$4:$Q$8,2,1)</f>
        <v>3</v>
      </c>
      <c r="G1192" s="5">
        <f>VLOOKUP(D1192,'Customer Segmenation on RFM Sco'!$P$11:$Q$15,2,1)</f>
        <v>2</v>
      </c>
      <c r="H1192" s="5">
        <f>VLOOKUP(E1192,'Customer Segmenation on RFM Sco'!$P$18:$Q$22,2,1)</f>
        <v>1</v>
      </c>
      <c r="I1192" s="5" t="str">
        <f t="shared" si="1"/>
        <v>321</v>
      </c>
      <c r="J1192" s="5" t="str">
        <f>VLOOKUP('Customer Segmenation on RFM Sco'!J1192,'RF Mapping'!$A$1:$B$26,2,0)</f>
        <v>About to Sleep</v>
      </c>
    </row>
    <row r="1193" ht="15.75" customHeight="1">
      <c r="A1193" s="5">
        <v>14847.0</v>
      </c>
      <c r="B1193" s="5" t="str">
        <f>VLOOKUP(A1193,'Customer Details'!$A$1:$B$3264,2,0)</f>
        <v>China</v>
      </c>
      <c r="C1193" s="5">
        <f>DATEDIF('Customer Segmenation on RFM Sco'!C1193,$N$1,"d")</f>
        <v>412</v>
      </c>
      <c r="D1193" s="5">
        <v>2.0</v>
      </c>
      <c r="E1193" s="16">
        <v>204.0</v>
      </c>
      <c r="F1193" s="5">
        <f>VLOOKUP(C1193,'Customer Segmenation on RFM Sco'!$P$4:$Q$8,2,1)</f>
        <v>4</v>
      </c>
      <c r="G1193" s="5">
        <f>VLOOKUP(D1193,'Customer Segmenation on RFM Sco'!$P$11:$Q$15,2,1)</f>
        <v>3</v>
      </c>
      <c r="H1193" s="5">
        <f>VLOOKUP(E1193,'Customer Segmenation on RFM Sco'!$P$18:$Q$22,2,1)</f>
        <v>4</v>
      </c>
      <c r="I1193" s="5" t="str">
        <f t="shared" si="1"/>
        <v>434</v>
      </c>
      <c r="J1193" s="5" t="str">
        <f>VLOOKUP('Customer Segmenation on RFM Sco'!J1193,'RF Mapping'!$A$1:$B$26,2,0)</f>
        <v>Potential Loyalists</v>
      </c>
    </row>
    <row r="1194" ht="15.75" customHeight="1">
      <c r="A1194" s="5">
        <v>14849.0</v>
      </c>
      <c r="B1194" s="5" t="str">
        <f>VLOOKUP(A1194,'Customer Details'!$A$1:$B$3264,2,0)</f>
        <v>India</v>
      </c>
      <c r="C1194" s="5">
        <f>DATEDIF('Customer Segmenation on RFM Sco'!C1194,$N$1,"d")</f>
        <v>410</v>
      </c>
      <c r="D1194" s="5">
        <v>1.0</v>
      </c>
      <c r="E1194" s="16">
        <v>41.6</v>
      </c>
      <c r="F1194" s="5">
        <f>VLOOKUP(C1194,'Customer Segmenation on RFM Sco'!$P$4:$Q$8,2,1)</f>
        <v>4</v>
      </c>
      <c r="G1194" s="5">
        <f>VLOOKUP(D1194,'Customer Segmenation on RFM Sco'!$P$11:$Q$15,2,1)</f>
        <v>2</v>
      </c>
      <c r="H1194" s="5">
        <f>VLOOKUP(E1194,'Customer Segmenation on RFM Sco'!$P$18:$Q$22,2,1)</f>
        <v>3</v>
      </c>
      <c r="I1194" s="5" t="str">
        <f t="shared" si="1"/>
        <v>423</v>
      </c>
      <c r="J1194" s="5" t="str">
        <f>VLOOKUP('Customer Segmenation on RFM Sco'!J1194,'RF Mapping'!$A$1:$B$26,2,0)</f>
        <v>Potential Loyalists</v>
      </c>
    </row>
    <row r="1195" ht="15.75" customHeight="1">
      <c r="A1195" s="5">
        <v>14850.0</v>
      </c>
      <c r="B1195" s="5" t="str">
        <f>VLOOKUP(A1195,'Customer Details'!$A$1:$B$3264,2,0)</f>
        <v>USA</v>
      </c>
      <c r="C1195" s="5">
        <f>DATEDIF('Customer Segmenation on RFM Sco'!C1195,$N$1,"d")</f>
        <v>370</v>
      </c>
      <c r="D1195" s="5">
        <v>10.0</v>
      </c>
      <c r="E1195" s="16">
        <v>1456.8</v>
      </c>
      <c r="F1195" s="5">
        <f>VLOOKUP(C1195,'Customer Segmenation on RFM Sco'!$P$4:$Q$8,2,1)</f>
        <v>5</v>
      </c>
      <c r="G1195" s="5">
        <f>VLOOKUP(D1195,'Customer Segmenation on RFM Sco'!$P$11:$Q$15,2,1)</f>
        <v>4</v>
      </c>
      <c r="H1195" s="5">
        <f>VLOOKUP(E1195,'Customer Segmenation on RFM Sco'!$P$18:$Q$22,2,1)</f>
        <v>4</v>
      </c>
      <c r="I1195" s="5" t="str">
        <f t="shared" si="1"/>
        <v>544</v>
      </c>
      <c r="J1195" s="5" t="str">
        <f>VLOOKUP('Customer Segmenation on RFM Sco'!J1195,'RF Mapping'!$A$1:$B$26,2,0)</f>
        <v>Champions</v>
      </c>
    </row>
    <row r="1196" ht="15.75" customHeight="1">
      <c r="A1196" s="5">
        <v>14851.0</v>
      </c>
      <c r="B1196" s="5" t="str">
        <f>VLOOKUP(A1196,'Customer Details'!$A$1:$B$3264,2,0)</f>
        <v>India</v>
      </c>
      <c r="C1196" s="5">
        <f>DATEDIF('Customer Segmenation on RFM Sco'!C1196,$N$1,"d")</f>
        <v>513</v>
      </c>
      <c r="D1196" s="5">
        <v>2.0</v>
      </c>
      <c r="E1196" s="16">
        <v>15.14</v>
      </c>
      <c r="F1196" s="5">
        <f>VLOOKUP(C1196,'Customer Segmenation on RFM Sco'!$P$4:$Q$8,2,1)</f>
        <v>3</v>
      </c>
      <c r="G1196" s="5">
        <f>VLOOKUP(D1196,'Customer Segmenation on RFM Sco'!$P$11:$Q$15,2,1)</f>
        <v>3</v>
      </c>
      <c r="H1196" s="5">
        <f>VLOOKUP(E1196,'Customer Segmenation on RFM Sco'!$P$18:$Q$22,2,1)</f>
        <v>2</v>
      </c>
      <c r="I1196" s="5" t="str">
        <f t="shared" si="1"/>
        <v>332</v>
      </c>
      <c r="J1196" s="5" t="str">
        <f>VLOOKUP('Customer Segmenation on RFM Sco'!J1196,'RF Mapping'!$A$1:$B$26,2,0)</f>
        <v>Need Attention</v>
      </c>
    </row>
    <row r="1197" ht="15.75" customHeight="1">
      <c r="A1197" s="5">
        <v>14852.0</v>
      </c>
      <c r="B1197" s="5" t="str">
        <f>VLOOKUP(A1197,'Customer Details'!$A$1:$B$3264,2,0)</f>
        <v>China</v>
      </c>
      <c r="C1197" s="5">
        <f>DATEDIF('Customer Segmenation on RFM Sco'!C1197,$N$1,"d")</f>
        <v>364</v>
      </c>
      <c r="D1197" s="5">
        <v>3.0</v>
      </c>
      <c r="E1197" s="16">
        <v>56.599999999999994</v>
      </c>
      <c r="F1197" s="5">
        <f>VLOOKUP(C1197,'Customer Segmenation on RFM Sco'!$P$4:$Q$8,2,1)</f>
        <v>5</v>
      </c>
      <c r="G1197" s="5">
        <f>VLOOKUP(D1197,'Customer Segmenation on RFM Sco'!$P$11:$Q$15,2,1)</f>
        <v>4</v>
      </c>
      <c r="H1197" s="5">
        <f>VLOOKUP(E1197,'Customer Segmenation on RFM Sco'!$P$18:$Q$22,2,1)</f>
        <v>3</v>
      </c>
      <c r="I1197" s="5" t="str">
        <f t="shared" si="1"/>
        <v>543</v>
      </c>
      <c r="J1197" s="5" t="str">
        <f>VLOOKUP('Customer Segmenation on RFM Sco'!J1197,'RF Mapping'!$A$1:$B$26,2,0)</f>
        <v>Champions</v>
      </c>
    </row>
    <row r="1198" ht="15.75" customHeight="1">
      <c r="A1198" s="5">
        <v>14853.0</v>
      </c>
      <c r="B1198" s="5" t="str">
        <f>VLOOKUP(A1198,'Customer Details'!$A$1:$B$3264,2,0)</f>
        <v>India</v>
      </c>
      <c r="C1198" s="5">
        <f>DATEDIF('Customer Segmenation on RFM Sco'!C1198,$N$1,"d")</f>
        <v>393</v>
      </c>
      <c r="D1198" s="5">
        <v>1.0</v>
      </c>
      <c r="E1198" s="16">
        <v>26.550000000000004</v>
      </c>
      <c r="F1198" s="5">
        <f>VLOOKUP(C1198,'Customer Segmenation on RFM Sco'!$P$4:$Q$8,2,1)</f>
        <v>4</v>
      </c>
      <c r="G1198" s="5">
        <f>VLOOKUP(D1198,'Customer Segmenation on RFM Sco'!$P$11:$Q$15,2,1)</f>
        <v>2</v>
      </c>
      <c r="H1198" s="5">
        <f>VLOOKUP(E1198,'Customer Segmenation on RFM Sco'!$P$18:$Q$22,2,1)</f>
        <v>2</v>
      </c>
      <c r="I1198" s="5" t="str">
        <f t="shared" si="1"/>
        <v>422</v>
      </c>
      <c r="J1198" s="5" t="str">
        <f>VLOOKUP('Customer Segmenation on RFM Sco'!J1198,'RF Mapping'!$A$1:$B$26,2,0)</f>
        <v>Potential Loyalists</v>
      </c>
    </row>
    <row r="1199" ht="15.75" customHeight="1">
      <c r="A1199" s="5">
        <v>14854.0</v>
      </c>
      <c r="B1199" s="5" t="str">
        <f>VLOOKUP(A1199,'Customer Details'!$A$1:$B$3264,2,0)</f>
        <v>United Kingdom</v>
      </c>
      <c r="C1199" s="5">
        <f>DATEDIF('Customer Segmenation on RFM Sco'!C1199,$N$1,"d")</f>
        <v>532</v>
      </c>
      <c r="D1199" s="5">
        <v>3.0</v>
      </c>
      <c r="E1199" s="16">
        <v>61.35000000000001</v>
      </c>
      <c r="F1199" s="5">
        <f>VLOOKUP(C1199,'Customer Segmenation on RFM Sco'!$P$4:$Q$8,2,1)</f>
        <v>3</v>
      </c>
      <c r="G1199" s="5">
        <f>VLOOKUP(D1199,'Customer Segmenation on RFM Sco'!$P$11:$Q$15,2,1)</f>
        <v>4</v>
      </c>
      <c r="H1199" s="5">
        <f>VLOOKUP(E1199,'Customer Segmenation on RFM Sco'!$P$18:$Q$22,2,1)</f>
        <v>3</v>
      </c>
      <c r="I1199" s="5" t="str">
        <f t="shared" si="1"/>
        <v>343</v>
      </c>
      <c r="J1199" s="5" t="str">
        <f>VLOOKUP('Customer Segmenation on RFM Sco'!J1199,'RF Mapping'!$A$1:$B$26,2,0)</f>
        <v>Loyal Customers</v>
      </c>
    </row>
    <row r="1200" ht="15.75" customHeight="1">
      <c r="A1200" s="5">
        <v>14856.0</v>
      </c>
      <c r="B1200" s="5" t="str">
        <f>VLOOKUP(A1200,'Customer Details'!$A$1:$B$3264,2,0)</f>
        <v>USA</v>
      </c>
      <c r="C1200" s="5">
        <f>DATEDIF('Customer Segmenation on RFM Sco'!C1200,$N$1,"d")</f>
        <v>387</v>
      </c>
      <c r="D1200" s="5">
        <v>5.0</v>
      </c>
      <c r="E1200" s="16">
        <v>94.58999999999999</v>
      </c>
      <c r="F1200" s="5">
        <f>VLOOKUP(C1200,'Customer Segmenation on RFM Sco'!$P$4:$Q$8,2,1)</f>
        <v>4</v>
      </c>
      <c r="G1200" s="5">
        <f>VLOOKUP(D1200,'Customer Segmenation on RFM Sco'!$P$11:$Q$15,2,1)</f>
        <v>4</v>
      </c>
      <c r="H1200" s="5">
        <f>VLOOKUP(E1200,'Customer Segmenation on RFM Sco'!$P$18:$Q$22,2,1)</f>
        <v>4</v>
      </c>
      <c r="I1200" s="5" t="str">
        <f t="shared" si="1"/>
        <v>444</v>
      </c>
      <c r="J1200" s="5" t="str">
        <f>VLOOKUP('Customer Segmenation on RFM Sco'!J1200,'RF Mapping'!$A$1:$B$26,2,0)</f>
        <v>Loyal Customers</v>
      </c>
    </row>
    <row r="1201" ht="15.75" customHeight="1">
      <c r="A1201" s="5">
        <v>14857.0</v>
      </c>
      <c r="B1201" s="5" t="str">
        <f>VLOOKUP(A1201,'Customer Details'!$A$1:$B$3264,2,0)</f>
        <v>Australia</v>
      </c>
      <c r="C1201" s="5">
        <f>DATEDIF('Customer Segmenation on RFM Sco'!C1201,$N$1,"d")</f>
        <v>376</v>
      </c>
      <c r="D1201" s="5">
        <v>2.0</v>
      </c>
      <c r="E1201" s="16">
        <v>54.56</v>
      </c>
      <c r="F1201" s="5">
        <f>VLOOKUP(C1201,'Customer Segmenation on RFM Sco'!$P$4:$Q$8,2,1)</f>
        <v>5</v>
      </c>
      <c r="G1201" s="5">
        <f>VLOOKUP(D1201,'Customer Segmenation on RFM Sco'!$P$11:$Q$15,2,1)</f>
        <v>3</v>
      </c>
      <c r="H1201" s="5">
        <f>VLOOKUP(E1201,'Customer Segmenation on RFM Sco'!$P$18:$Q$22,2,1)</f>
        <v>3</v>
      </c>
      <c r="I1201" s="5" t="str">
        <f t="shared" si="1"/>
        <v>533</v>
      </c>
      <c r="J1201" s="5" t="str">
        <f>VLOOKUP('Customer Segmenation on RFM Sco'!J1201,'RF Mapping'!$A$1:$B$26,2,0)</f>
        <v>Potential Loyalists</v>
      </c>
    </row>
    <row r="1202" ht="15.75" customHeight="1">
      <c r="A1202" s="5">
        <v>14859.0</v>
      </c>
      <c r="B1202" s="5" t="str">
        <f>VLOOKUP(A1202,'Customer Details'!$A$1:$B$3264,2,0)</f>
        <v>China</v>
      </c>
      <c r="C1202" s="5">
        <f>DATEDIF('Customer Segmenation on RFM Sco'!C1202,$N$1,"d")</f>
        <v>356</v>
      </c>
      <c r="D1202" s="5">
        <v>12.0</v>
      </c>
      <c r="E1202" s="16">
        <v>678.15</v>
      </c>
      <c r="F1202" s="5">
        <f>VLOOKUP(C1202,'Customer Segmenation on RFM Sco'!$P$4:$Q$8,2,1)</f>
        <v>5</v>
      </c>
      <c r="G1202" s="5">
        <f>VLOOKUP(D1202,'Customer Segmenation on RFM Sco'!$P$11:$Q$15,2,1)</f>
        <v>4</v>
      </c>
      <c r="H1202" s="5">
        <f>VLOOKUP(E1202,'Customer Segmenation on RFM Sco'!$P$18:$Q$22,2,1)</f>
        <v>4</v>
      </c>
      <c r="I1202" s="5" t="str">
        <f t="shared" si="1"/>
        <v>544</v>
      </c>
      <c r="J1202" s="5" t="str">
        <f>VLOOKUP('Customer Segmenation on RFM Sco'!J1202,'RF Mapping'!$A$1:$B$26,2,0)</f>
        <v>Champions</v>
      </c>
    </row>
    <row r="1203" ht="15.75" customHeight="1">
      <c r="A1203" s="5">
        <v>14860.0</v>
      </c>
      <c r="B1203" s="5" t="str">
        <f>VLOOKUP(A1203,'Customer Details'!$A$1:$B$3264,2,0)</f>
        <v>USA</v>
      </c>
      <c r="C1203" s="5">
        <f>DATEDIF('Customer Segmenation on RFM Sco'!C1203,$N$1,"d")</f>
        <v>436</v>
      </c>
      <c r="D1203" s="5">
        <v>1.0</v>
      </c>
      <c r="E1203" s="16">
        <v>16.6</v>
      </c>
      <c r="F1203" s="5">
        <f>VLOOKUP(C1203,'Customer Segmenation on RFM Sco'!$P$4:$Q$8,2,1)</f>
        <v>3</v>
      </c>
      <c r="G1203" s="5">
        <f>VLOOKUP(D1203,'Customer Segmenation on RFM Sco'!$P$11:$Q$15,2,1)</f>
        <v>2</v>
      </c>
      <c r="H1203" s="5">
        <f>VLOOKUP(E1203,'Customer Segmenation on RFM Sco'!$P$18:$Q$22,2,1)</f>
        <v>2</v>
      </c>
      <c r="I1203" s="5" t="str">
        <f t="shared" si="1"/>
        <v>322</v>
      </c>
      <c r="J1203" s="5" t="str">
        <f>VLOOKUP('Customer Segmenation on RFM Sco'!J1203,'RF Mapping'!$A$1:$B$26,2,0)</f>
        <v>About to Sleep</v>
      </c>
    </row>
    <row r="1204" ht="15.75" customHeight="1">
      <c r="A1204" s="5">
        <v>14861.0</v>
      </c>
      <c r="B1204" s="5" t="str">
        <f>VLOOKUP(A1204,'Customer Details'!$A$1:$B$3264,2,0)</f>
        <v>USA</v>
      </c>
      <c r="C1204" s="5">
        <f>DATEDIF('Customer Segmenation on RFM Sco'!C1204,$N$1,"d")</f>
        <v>387</v>
      </c>
      <c r="D1204" s="5">
        <v>9.0</v>
      </c>
      <c r="E1204" s="16">
        <v>3609.5600000000004</v>
      </c>
      <c r="F1204" s="5">
        <f>VLOOKUP(C1204,'Customer Segmenation on RFM Sco'!$P$4:$Q$8,2,1)</f>
        <v>4</v>
      </c>
      <c r="G1204" s="5">
        <f>VLOOKUP(D1204,'Customer Segmenation on RFM Sco'!$P$11:$Q$15,2,1)</f>
        <v>4</v>
      </c>
      <c r="H1204" s="5">
        <f>VLOOKUP(E1204,'Customer Segmenation on RFM Sco'!$P$18:$Q$22,2,1)</f>
        <v>4</v>
      </c>
      <c r="I1204" s="5" t="str">
        <f t="shared" si="1"/>
        <v>444</v>
      </c>
      <c r="J1204" s="5" t="str">
        <f>VLOOKUP('Customer Segmenation on RFM Sco'!J1204,'RF Mapping'!$A$1:$B$26,2,0)</f>
        <v>Loyal Customers</v>
      </c>
    </row>
    <row r="1205" ht="15.75" customHeight="1">
      <c r="A1205" s="5">
        <v>14865.0</v>
      </c>
      <c r="B1205" s="5" t="str">
        <f>VLOOKUP(A1205,'Customer Details'!$A$1:$B$3264,2,0)</f>
        <v>China</v>
      </c>
      <c r="C1205" s="5">
        <f>DATEDIF('Customer Segmenation on RFM Sco'!C1205,$N$1,"d")</f>
        <v>716</v>
      </c>
      <c r="D1205" s="5">
        <v>1.0</v>
      </c>
      <c r="E1205" s="16">
        <v>4.17</v>
      </c>
      <c r="F1205" s="5">
        <f>VLOOKUP(C1205,'Customer Segmenation on RFM Sco'!$P$4:$Q$8,2,1)</f>
        <v>2</v>
      </c>
      <c r="G1205" s="5">
        <f>VLOOKUP(D1205,'Customer Segmenation on RFM Sco'!$P$11:$Q$15,2,1)</f>
        <v>2</v>
      </c>
      <c r="H1205" s="5">
        <f>VLOOKUP(E1205,'Customer Segmenation on RFM Sco'!$P$18:$Q$22,2,1)</f>
        <v>1</v>
      </c>
      <c r="I1205" s="5" t="str">
        <f t="shared" si="1"/>
        <v>221</v>
      </c>
      <c r="J1205" s="5" t="str">
        <f>VLOOKUP('Customer Segmenation on RFM Sco'!J1205,'RF Mapping'!$A$1:$B$26,2,0)</f>
        <v>Hibernating</v>
      </c>
    </row>
    <row r="1206" ht="15.75" customHeight="1">
      <c r="A1206" s="5">
        <v>14866.0</v>
      </c>
      <c r="B1206" s="5" t="str">
        <f>VLOOKUP(A1206,'Customer Details'!$A$1:$B$3264,2,0)</f>
        <v>USA</v>
      </c>
      <c r="C1206" s="5">
        <f>DATEDIF('Customer Segmenation on RFM Sco'!C1206,$N$1,"d")</f>
        <v>436</v>
      </c>
      <c r="D1206" s="5">
        <v>1.0</v>
      </c>
      <c r="E1206" s="16">
        <v>4.25</v>
      </c>
      <c r="F1206" s="5">
        <f>VLOOKUP(C1206,'Customer Segmenation on RFM Sco'!$P$4:$Q$8,2,1)</f>
        <v>3</v>
      </c>
      <c r="G1206" s="5">
        <f>VLOOKUP(D1206,'Customer Segmenation on RFM Sco'!$P$11:$Q$15,2,1)</f>
        <v>2</v>
      </c>
      <c r="H1206" s="5">
        <f>VLOOKUP(E1206,'Customer Segmenation on RFM Sco'!$P$18:$Q$22,2,1)</f>
        <v>1</v>
      </c>
      <c r="I1206" s="5" t="str">
        <f t="shared" si="1"/>
        <v>321</v>
      </c>
      <c r="J1206" s="5" t="str">
        <f>VLOOKUP('Customer Segmenation on RFM Sco'!J1206,'RF Mapping'!$A$1:$B$26,2,0)</f>
        <v>About to Sleep</v>
      </c>
    </row>
    <row r="1207" ht="15.75" customHeight="1">
      <c r="A1207" s="5">
        <v>14867.0</v>
      </c>
      <c r="B1207" s="5" t="str">
        <f>VLOOKUP(A1207,'Customer Details'!$A$1:$B$3264,2,0)</f>
        <v>United Kingdom</v>
      </c>
      <c r="C1207" s="5">
        <f>DATEDIF('Customer Segmenation on RFM Sco'!C1207,$N$1,"d")</f>
        <v>439</v>
      </c>
      <c r="D1207" s="5">
        <v>4.0</v>
      </c>
      <c r="E1207" s="16">
        <v>229.58</v>
      </c>
      <c r="F1207" s="5">
        <f>VLOOKUP(C1207,'Customer Segmenation on RFM Sco'!$P$4:$Q$8,2,1)</f>
        <v>3</v>
      </c>
      <c r="G1207" s="5">
        <f>VLOOKUP(D1207,'Customer Segmenation on RFM Sco'!$P$11:$Q$15,2,1)</f>
        <v>4</v>
      </c>
      <c r="H1207" s="5">
        <f>VLOOKUP(E1207,'Customer Segmenation on RFM Sco'!$P$18:$Q$22,2,1)</f>
        <v>4</v>
      </c>
      <c r="I1207" s="5" t="str">
        <f t="shared" si="1"/>
        <v>344</v>
      </c>
      <c r="J1207" s="5" t="str">
        <f>VLOOKUP('Customer Segmenation on RFM Sco'!J1207,'RF Mapping'!$A$1:$B$26,2,0)</f>
        <v>Loyal Customers</v>
      </c>
    </row>
    <row r="1208" ht="15.75" customHeight="1">
      <c r="A1208" s="5">
        <v>14868.0</v>
      </c>
      <c r="B1208" s="5" t="str">
        <f>VLOOKUP(A1208,'Customer Details'!$A$1:$B$3264,2,0)</f>
        <v>USA</v>
      </c>
      <c r="C1208" s="5">
        <f>DATEDIF('Customer Segmenation on RFM Sco'!C1208,$N$1,"d")</f>
        <v>377</v>
      </c>
      <c r="D1208" s="5">
        <v>2.0</v>
      </c>
      <c r="E1208" s="16">
        <v>5.819999999999999</v>
      </c>
      <c r="F1208" s="5">
        <f>VLOOKUP(C1208,'Customer Segmenation on RFM Sco'!$P$4:$Q$8,2,1)</f>
        <v>5</v>
      </c>
      <c r="G1208" s="5">
        <f>VLOOKUP(D1208,'Customer Segmenation on RFM Sco'!$P$11:$Q$15,2,1)</f>
        <v>3</v>
      </c>
      <c r="H1208" s="5">
        <f>VLOOKUP(E1208,'Customer Segmenation on RFM Sco'!$P$18:$Q$22,2,1)</f>
        <v>1</v>
      </c>
      <c r="I1208" s="5" t="str">
        <f t="shared" si="1"/>
        <v>531</v>
      </c>
      <c r="J1208" s="5" t="str">
        <f>VLOOKUP('Customer Segmenation on RFM Sco'!J1208,'RF Mapping'!$A$1:$B$26,2,0)</f>
        <v>Potential Loyalists</v>
      </c>
    </row>
    <row r="1209" ht="15.75" customHeight="1">
      <c r="A1209" s="5">
        <v>14869.0</v>
      </c>
      <c r="B1209" s="5" t="str">
        <f>VLOOKUP(A1209,'Customer Details'!$A$1:$B$3264,2,0)</f>
        <v>USA</v>
      </c>
      <c r="C1209" s="5">
        <f>DATEDIF('Customer Segmenation on RFM Sco'!C1209,$N$1,"d")</f>
        <v>524</v>
      </c>
      <c r="D1209" s="5">
        <v>1.0</v>
      </c>
      <c r="E1209" s="16">
        <v>20.66</v>
      </c>
      <c r="F1209" s="5">
        <f>VLOOKUP(C1209,'Customer Segmenation on RFM Sco'!$P$4:$Q$8,2,1)</f>
        <v>3</v>
      </c>
      <c r="G1209" s="5">
        <f>VLOOKUP(D1209,'Customer Segmenation on RFM Sco'!$P$11:$Q$15,2,1)</f>
        <v>2</v>
      </c>
      <c r="H1209" s="5">
        <f>VLOOKUP(E1209,'Customer Segmenation on RFM Sco'!$P$18:$Q$22,2,1)</f>
        <v>2</v>
      </c>
      <c r="I1209" s="5" t="str">
        <f t="shared" si="1"/>
        <v>322</v>
      </c>
      <c r="J1209" s="5" t="str">
        <f>VLOOKUP('Customer Segmenation on RFM Sco'!J1209,'RF Mapping'!$A$1:$B$26,2,0)</f>
        <v>About to Sleep</v>
      </c>
    </row>
    <row r="1210" ht="15.75" customHeight="1">
      <c r="A1210" s="5">
        <v>14871.0</v>
      </c>
      <c r="B1210" s="5" t="str">
        <f>VLOOKUP(A1210,'Customer Details'!$A$1:$B$3264,2,0)</f>
        <v>India</v>
      </c>
      <c r="C1210" s="5">
        <f>DATEDIF('Customer Segmenation on RFM Sco'!C1210,$N$1,"d")</f>
        <v>578</v>
      </c>
      <c r="D1210" s="5">
        <v>2.0</v>
      </c>
      <c r="E1210" s="16">
        <v>32.6</v>
      </c>
      <c r="F1210" s="5">
        <f>VLOOKUP(C1210,'Customer Segmenation on RFM Sco'!$P$4:$Q$8,2,1)</f>
        <v>2</v>
      </c>
      <c r="G1210" s="5">
        <f>VLOOKUP(D1210,'Customer Segmenation on RFM Sco'!$P$11:$Q$15,2,1)</f>
        <v>3</v>
      </c>
      <c r="H1210" s="5">
        <f>VLOOKUP(E1210,'Customer Segmenation on RFM Sco'!$P$18:$Q$22,2,1)</f>
        <v>2</v>
      </c>
      <c r="I1210" s="5" t="str">
        <f t="shared" si="1"/>
        <v>232</v>
      </c>
      <c r="J1210" s="5" t="str">
        <f>VLOOKUP('Customer Segmenation on RFM Sco'!J1210,'RF Mapping'!$A$1:$B$26,2,0)</f>
        <v>At Risk</v>
      </c>
    </row>
    <row r="1211" ht="15.75" customHeight="1">
      <c r="A1211" s="5">
        <v>14875.0</v>
      </c>
      <c r="B1211" s="5" t="str">
        <f>VLOOKUP(A1211,'Customer Details'!$A$1:$B$3264,2,0)</f>
        <v>India</v>
      </c>
      <c r="C1211" s="5">
        <f>DATEDIF('Customer Segmenation on RFM Sco'!C1211,$N$1,"d")</f>
        <v>366</v>
      </c>
      <c r="D1211" s="5">
        <v>5.0</v>
      </c>
      <c r="E1211" s="16">
        <v>56.150000000000006</v>
      </c>
      <c r="F1211" s="5">
        <f>VLOOKUP(C1211,'Customer Segmenation on RFM Sco'!$P$4:$Q$8,2,1)</f>
        <v>5</v>
      </c>
      <c r="G1211" s="5">
        <f>VLOOKUP(D1211,'Customer Segmenation on RFM Sco'!$P$11:$Q$15,2,1)</f>
        <v>4</v>
      </c>
      <c r="H1211" s="5">
        <f>VLOOKUP(E1211,'Customer Segmenation on RFM Sco'!$P$18:$Q$22,2,1)</f>
        <v>3</v>
      </c>
      <c r="I1211" s="5" t="str">
        <f t="shared" si="1"/>
        <v>543</v>
      </c>
      <c r="J1211" s="5" t="str">
        <f>VLOOKUP('Customer Segmenation on RFM Sco'!J1211,'RF Mapping'!$A$1:$B$26,2,0)</f>
        <v>Champions</v>
      </c>
    </row>
    <row r="1212" ht="15.75" customHeight="1">
      <c r="A1212" s="5">
        <v>14878.0</v>
      </c>
      <c r="B1212" s="5" t="str">
        <f>VLOOKUP(A1212,'Customer Details'!$A$1:$B$3264,2,0)</f>
        <v>United Kingdom</v>
      </c>
      <c r="C1212" s="5">
        <f>DATEDIF('Customer Segmenation on RFM Sco'!C1212,$N$1,"d")</f>
        <v>713</v>
      </c>
      <c r="D1212" s="5">
        <v>1.0</v>
      </c>
      <c r="E1212" s="16">
        <v>45.3</v>
      </c>
      <c r="F1212" s="5">
        <f>VLOOKUP(C1212,'Customer Segmenation on RFM Sco'!$P$4:$Q$8,2,1)</f>
        <v>2</v>
      </c>
      <c r="G1212" s="5">
        <f>VLOOKUP(D1212,'Customer Segmenation on RFM Sco'!$P$11:$Q$15,2,1)</f>
        <v>2</v>
      </c>
      <c r="H1212" s="5">
        <f>VLOOKUP(E1212,'Customer Segmenation on RFM Sco'!$P$18:$Q$22,2,1)</f>
        <v>3</v>
      </c>
      <c r="I1212" s="5" t="str">
        <f t="shared" si="1"/>
        <v>223</v>
      </c>
      <c r="J1212" s="5" t="str">
        <f>VLOOKUP('Customer Segmenation on RFM Sco'!J1212,'RF Mapping'!$A$1:$B$26,2,0)</f>
        <v>Hibernating</v>
      </c>
    </row>
    <row r="1213" ht="15.75" customHeight="1">
      <c r="A1213" s="5">
        <v>14880.0</v>
      </c>
      <c r="B1213" s="5" t="str">
        <f>VLOOKUP(A1213,'Customer Details'!$A$1:$B$3264,2,0)</f>
        <v>United Kingdom</v>
      </c>
      <c r="C1213" s="5">
        <f>DATEDIF('Customer Segmenation on RFM Sco'!C1213,$N$1,"d")</f>
        <v>386</v>
      </c>
      <c r="D1213" s="5">
        <v>4.0</v>
      </c>
      <c r="E1213" s="16">
        <v>139.04999999999998</v>
      </c>
      <c r="F1213" s="5">
        <f>VLOOKUP(C1213,'Customer Segmenation on RFM Sco'!$P$4:$Q$8,2,1)</f>
        <v>4</v>
      </c>
      <c r="G1213" s="5">
        <f>VLOOKUP(D1213,'Customer Segmenation on RFM Sco'!$P$11:$Q$15,2,1)</f>
        <v>4</v>
      </c>
      <c r="H1213" s="5">
        <f>VLOOKUP(E1213,'Customer Segmenation on RFM Sco'!$P$18:$Q$22,2,1)</f>
        <v>4</v>
      </c>
      <c r="I1213" s="5" t="str">
        <f t="shared" si="1"/>
        <v>444</v>
      </c>
      <c r="J1213" s="5" t="str">
        <f>VLOOKUP('Customer Segmenation on RFM Sco'!J1213,'RF Mapping'!$A$1:$B$26,2,0)</f>
        <v>Loyal Customers</v>
      </c>
    </row>
    <row r="1214" ht="15.75" customHeight="1">
      <c r="A1214" s="5">
        <v>14881.0</v>
      </c>
      <c r="B1214" s="5" t="str">
        <f>VLOOKUP(A1214,'Customer Details'!$A$1:$B$3264,2,0)</f>
        <v>China</v>
      </c>
      <c r="C1214" s="5">
        <f>DATEDIF('Customer Segmenation on RFM Sco'!C1214,$N$1,"d")</f>
        <v>718</v>
      </c>
      <c r="D1214" s="5">
        <v>2.0</v>
      </c>
      <c r="E1214" s="16">
        <v>70.92</v>
      </c>
      <c r="F1214" s="5">
        <f>VLOOKUP(C1214,'Customer Segmenation on RFM Sco'!$P$4:$Q$8,2,1)</f>
        <v>2</v>
      </c>
      <c r="G1214" s="5">
        <f>VLOOKUP(D1214,'Customer Segmenation on RFM Sco'!$P$11:$Q$15,2,1)</f>
        <v>3</v>
      </c>
      <c r="H1214" s="5">
        <f>VLOOKUP(E1214,'Customer Segmenation on RFM Sco'!$P$18:$Q$22,2,1)</f>
        <v>3</v>
      </c>
      <c r="I1214" s="5" t="str">
        <f t="shared" si="1"/>
        <v>233</v>
      </c>
      <c r="J1214" s="5" t="str">
        <f>VLOOKUP('Customer Segmenation on RFM Sco'!J1214,'RF Mapping'!$A$1:$B$26,2,0)</f>
        <v>At Risk</v>
      </c>
    </row>
    <row r="1215" ht="15.75" customHeight="1">
      <c r="A1215" s="5">
        <v>14883.0</v>
      </c>
      <c r="B1215" s="5" t="str">
        <f>VLOOKUP(A1215,'Customer Details'!$A$1:$B$3264,2,0)</f>
        <v>USA</v>
      </c>
      <c r="C1215" s="5">
        <f>DATEDIF('Customer Segmenation on RFM Sco'!C1215,$N$1,"d")</f>
        <v>586</v>
      </c>
      <c r="D1215" s="5">
        <v>1.0</v>
      </c>
      <c r="E1215" s="16">
        <v>3.4799999999999995</v>
      </c>
      <c r="F1215" s="5">
        <f>VLOOKUP(C1215,'Customer Segmenation on RFM Sco'!$P$4:$Q$8,2,1)</f>
        <v>2</v>
      </c>
      <c r="G1215" s="5">
        <f>VLOOKUP(D1215,'Customer Segmenation on RFM Sco'!$P$11:$Q$15,2,1)</f>
        <v>2</v>
      </c>
      <c r="H1215" s="5">
        <f>VLOOKUP(E1215,'Customer Segmenation on RFM Sco'!$P$18:$Q$22,2,1)</f>
        <v>1</v>
      </c>
      <c r="I1215" s="5" t="str">
        <f t="shared" si="1"/>
        <v>221</v>
      </c>
      <c r="J1215" s="5" t="str">
        <f>VLOOKUP('Customer Segmenation on RFM Sco'!J1215,'RF Mapping'!$A$1:$B$26,2,0)</f>
        <v>Hibernating</v>
      </c>
    </row>
    <row r="1216" ht="15.75" customHeight="1">
      <c r="A1216" s="5">
        <v>14887.0</v>
      </c>
      <c r="B1216" s="5" t="str">
        <f>VLOOKUP(A1216,'Customer Details'!$A$1:$B$3264,2,0)</f>
        <v>United Kingdom</v>
      </c>
      <c r="C1216" s="5">
        <f>DATEDIF('Customer Segmenation on RFM Sco'!C1216,$N$1,"d")</f>
        <v>476</v>
      </c>
      <c r="D1216" s="5">
        <v>4.0</v>
      </c>
      <c r="E1216" s="16">
        <v>25.950000000000003</v>
      </c>
      <c r="F1216" s="5">
        <f>VLOOKUP(C1216,'Customer Segmenation on RFM Sco'!$P$4:$Q$8,2,1)</f>
        <v>3</v>
      </c>
      <c r="G1216" s="5">
        <f>VLOOKUP(D1216,'Customer Segmenation on RFM Sco'!$P$11:$Q$15,2,1)</f>
        <v>4</v>
      </c>
      <c r="H1216" s="5">
        <f>VLOOKUP(E1216,'Customer Segmenation on RFM Sco'!$P$18:$Q$22,2,1)</f>
        <v>2</v>
      </c>
      <c r="I1216" s="5" t="str">
        <f t="shared" si="1"/>
        <v>342</v>
      </c>
      <c r="J1216" s="5" t="str">
        <f>VLOOKUP('Customer Segmenation on RFM Sco'!J1216,'RF Mapping'!$A$1:$B$26,2,0)</f>
        <v>Loyal Customers</v>
      </c>
    </row>
    <row r="1217" ht="15.75" customHeight="1">
      <c r="A1217" s="5">
        <v>14889.0</v>
      </c>
      <c r="B1217" s="5" t="str">
        <f>VLOOKUP(A1217,'Customer Details'!$A$1:$B$3264,2,0)</f>
        <v>China</v>
      </c>
      <c r="C1217" s="5">
        <f>DATEDIF('Customer Segmenation on RFM Sco'!C1217,$N$1,"d")</f>
        <v>391</v>
      </c>
      <c r="D1217" s="5">
        <v>4.0</v>
      </c>
      <c r="E1217" s="16">
        <v>260.9</v>
      </c>
      <c r="F1217" s="5">
        <f>VLOOKUP(C1217,'Customer Segmenation on RFM Sco'!$P$4:$Q$8,2,1)</f>
        <v>4</v>
      </c>
      <c r="G1217" s="5">
        <f>VLOOKUP(D1217,'Customer Segmenation on RFM Sco'!$P$11:$Q$15,2,1)</f>
        <v>4</v>
      </c>
      <c r="H1217" s="5">
        <f>VLOOKUP(E1217,'Customer Segmenation on RFM Sco'!$P$18:$Q$22,2,1)</f>
        <v>4</v>
      </c>
      <c r="I1217" s="5" t="str">
        <f t="shared" si="1"/>
        <v>444</v>
      </c>
      <c r="J1217" s="5" t="str">
        <f>VLOOKUP('Customer Segmenation on RFM Sco'!J1217,'RF Mapping'!$A$1:$B$26,2,0)</f>
        <v>Loyal Customers</v>
      </c>
    </row>
    <row r="1218" ht="15.75" customHeight="1">
      <c r="A1218" s="5">
        <v>14890.0</v>
      </c>
      <c r="B1218" s="5" t="str">
        <f>VLOOKUP(A1218,'Customer Details'!$A$1:$B$3264,2,0)</f>
        <v>United Kingdom</v>
      </c>
      <c r="C1218" s="5">
        <f>DATEDIF('Customer Segmenation on RFM Sco'!C1218,$N$1,"d")</f>
        <v>442</v>
      </c>
      <c r="D1218" s="5">
        <v>1.0</v>
      </c>
      <c r="E1218" s="16">
        <v>0.85</v>
      </c>
      <c r="F1218" s="5">
        <f>VLOOKUP(C1218,'Customer Segmenation on RFM Sco'!$P$4:$Q$8,2,1)</f>
        <v>3</v>
      </c>
      <c r="G1218" s="5">
        <f>VLOOKUP(D1218,'Customer Segmenation on RFM Sco'!$P$11:$Q$15,2,1)</f>
        <v>2</v>
      </c>
      <c r="H1218" s="5">
        <f>VLOOKUP(E1218,'Customer Segmenation on RFM Sco'!$P$18:$Q$22,2,1)</f>
        <v>1</v>
      </c>
      <c r="I1218" s="5" t="str">
        <f t="shared" si="1"/>
        <v>321</v>
      </c>
      <c r="J1218" s="5" t="str">
        <f>VLOOKUP('Customer Segmenation on RFM Sco'!J1218,'RF Mapping'!$A$1:$B$26,2,0)</f>
        <v>About to Sleep</v>
      </c>
    </row>
    <row r="1219" ht="15.75" customHeight="1">
      <c r="A1219" s="5">
        <v>14891.0</v>
      </c>
      <c r="B1219" s="5" t="str">
        <f>VLOOKUP(A1219,'Customer Details'!$A$1:$B$3264,2,0)</f>
        <v>Australia</v>
      </c>
      <c r="C1219" s="5">
        <f>DATEDIF('Customer Segmenation on RFM Sco'!C1219,$N$1,"d")</f>
        <v>439</v>
      </c>
      <c r="D1219" s="5">
        <v>1.0</v>
      </c>
      <c r="E1219" s="16">
        <v>232.50000000000003</v>
      </c>
      <c r="F1219" s="5">
        <f>VLOOKUP(C1219,'Customer Segmenation on RFM Sco'!$P$4:$Q$8,2,1)</f>
        <v>3</v>
      </c>
      <c r="G1219" s="5">
        <f>VLOOKUP(D1219,'Customer Segmenation on RFM Sco'!$P$11:$Q$15,2,1)</f>
        <v>2</v>
      </c>
      <c r="H1219" s="5">
        <f>VLOOKUP(E1219,'Customer Segmenation on RFM Sco'!$P$18:$Q$22,2,1)</f>
        <v>4</v>
      </c>
      <c r="I1219" s="5" t="str">
        <f t="shared" si="1"/>
        <v>324</v>
      </c>
      <c r="J1219" s="5" t="str">
        <f>VLOOKUP('Customer Segmenation on RFM Sco'!J1219,'RF Mapping'!$A$1:$B$26,2,0)</f>
        <v>About to Sleep</v>
      </c>
    </row>
    <row r="1220" ht="15.75" customHeight="1">
      <c r="A1220" s="5">
        <v>14893.0</v>
      </c>
      <c r="B1220" s="5" t="str">
        <f>VLOOKUP(A1220,'Customer Details'!$A$1:$B$3264,2,0)</f>
        <v>USA</v>
      </c>
      <c r="C1220" s="5">
        <f>DATEDIF('Customer Segmenation on RFM Sco'!C1220,$N$1,"d")</f>
        <v>356</v>
      </c>
      <c r="D1220" s="5">
        <v>4.0</v>
      </c>
      <c r="E1220" s="16">
        <v>59.669999999999995</v>
      </c>
      <c r="F1220" s="5">
        <f>VLOOKUP(C1220,'Customer Segmenation on RFM Sco'!$P$4:$Q$8,2,1)</f>
        <v>5</v>
      </c>
      <c r="G1220" s="5">
        <f>VLOOKUP(D1220,'Customer Segmenation on RFM Sco'!$P$11:$Q$15,2,1)</f>
        <v>4</v>
      </c>
      <c r="H1220" s="5">
        <f>VLOOKUP(E1220,'Customer Segmenation on RFM Sco'!$P$18:$Q$22,2,1)</f>
        <v>3</v>
      </c>
      <c r="I1220" s="5" t="str">
        <f t="shared" si="1"/>
        <v>543</v>
      </c>
      <c r="J1220" s="5" t="str">
        <f>VLOOKUP('Customer Segmenation on RFM Sco'!J1220,'RF Mapping'!$A$1:$B$26,2,0)</f>
        <v>Champions</v>
      </c>
    </row>
    <row r="1221" ht="15.75" customHeight="1">
      <c r="A1221" s="5">
        <v>14894.0</v>
      </c>
      <c r="B1221" s="5" t="str">
        <f>VLOOKUP(A1221,'Customer Details'!$A$1:$B$3264,2,0)</f>
        <v>USA</v>
      </c>
      <c r="C1221" s="5">
        <f>DATEDIF('Customer Segmenation on RFM Sco'!C1221,$N$1,"d")</f>
        <v>373</v>
      </c>
      <c r="D1221" s="5">
        <v>3.0</v>
      </c>
      <c r="E1221" s="16">
        <v>30.86</v>
      </c>
      <c r="F1221" s="5">
        <f>VLOOKUP(C1221,'Customer Segmenation on RFM Sco'!$P$4:$Q$8,2,1)</f>
        <v>5</v>
      </c>
      <c r="G1221" s="5">
        <f>VLOOKUP(D1221,'Customer Segmenation on RFM Sco'!$P$11:$Q$15,2,1)</f>
        <v>4</v>
      </c>
      <c r="H1221" s="5">
        <f>VLOOKUP(E1221,'Customer Segmenation on RFM Sco'!$P$18:$Q$22,2,1)</f>
        <v>2</v>
      </c>
      <c r="I1221" s="5" t="str">
        <f t="shared" si="1"/>
        <v>542</v>
      </c>
      <c r="J1221" s="5" t="str">
        <f>VLOOKUP('Customer Segmenation on RFM Sco'!J1221,'RF Mapping'!$A$1:$B$26,2,0)</f>
        <v>Champions</v>
      </c>
    </row>
    <row r="1222" ht="15.75" customHeight="1">
      <c r="A1222" s="5">
        <v>14895.0</v>
      </c>
      <c r="B1222" s="5" t="str">
        <f>VLOOKUP(A1222,'Customer Details'!$A$1:$B$3264,2,0)</f>
        <v>USA</v>
      </c>
      <c r="C1222" s="5">
        <f>DATEDIF('Customer Segmenation on RFM Sco'!C1222,$N$1,"d")</f>
        <v>606</v>
      </c>
      <c r="D1222" s="5">
        <v>1.0</v>
      </c>
      <c r="E1222" s="16">
        <v>58.0</v>
      </c>
      <c r="F1222" s="5">
        <f>VLOOKUP(C1222,'Customer Segmenation on RFM Sco'!$P$4:$Q$8,2,1)</f>
        <v>2</v>
      </c>
      <c r="G1222" s="5">
        <f>VLOOKUP(D1222,'Customer Segmenation on RFM Sco'!$P$11:$Q$15,2,1)</f>
        <v>2</v>
      </c>
      <c r="H1222" s="5">
        <f>VLOOKUP(E1222,'Customer Segmenation on RFM Sco'!$P$18:$Q$22,2,1)</f>
        <v>3</v>
      </c>
      <c r="I1222" s="5" t="str">
        <f t="shared" si="1"/>
        <v>223</v>
      </c>
      <c r="J1222" s="5" t="str">
        <f>VLOOKUP('Customer Segmenation on RFM Sco'!J1222,'RF Mapping'!$A$1:$B$26,2,0)</f>
        <v>Hibernating</v>
      </c>
    </row>
    <row r="1223" ht="15.75" customHeight="1">
      <c r="A1223" s="5">
        <v>14896.0</v>
      </c>
      <c r="B1223" s="5" t="str">
        <f>VLOOKUP(A1223,'Customer Details'!$A$1:$B$3264,2,0)</f>
        <v>Australia</v>
      </c>
      <c r="C1223" s="5">
        <f>DATEDIF('Customer Segmenation on RFM Sco'!C1223,$N$1,"d")</f>
        <v>377</v>
      </c>
      <c r="D1223" s="5">
        <v>8.0</v>
      </c>
      <c r="E1223" s="16">
        <v>91.72000000000003</v>
      </c>
      <c r="F1223" s="5">
        <f>VLOOKUP(C1223,'Customer Segmenation on RFM Sco'!$P$4:$Q$8,2,1)</f>
        <v>5</v>
      </c>
      <c r="G1223" s="5">
        <f>VLOOKUP(D1223,'Customer Segmenation on RFM Sco'!$P$11:$Q$15,2,1)</f>
        <v>4</v>
      </c>
      <c r="H1223" s="5">
        <f>VLOOKUP(E1223,'Customer Segmenation on RFM Sco'!$P$18:$Q$22,2,1)</f>
        <v>4</v>
      </c>
      <c r="I1223" s="5" t="str">
        <f t="shared" si="1"/>
        <v>544</v>
      </c>
      <c r="J1223" s="5" t="str">
        <f>VLOOKUP('Customer Segmenation on RFM Sco'!J1223,'RF Mapping'!$A$1:$B$26,2,0)</f>
        <v>Champions</v>
      </c>
    </row>
    <row r="1224" ht="15.75" customHeight="1">
      <c r="A1224" s="5">
        <v>14897.0</v>
      </c>
      <c r="B1224" s="5" t="str">
        <f>VLOOKUP(A1224,'Customer Details'!$A$1:$B$3264,2,0)</f>
        <v>United Kingdom</v>
      </c>
      <c r="C1224" s="5">
        <f>DATEDIF('Customer Segmenation on RFM Sco'!C1224,$N$1,"d")</f>
        <v>599</v>
      </c>
      <c r="D1224" s="5">
        <v>1.0</v>
      </c>
      <c r="E1224" s="16">
        <v>14.75</v>
      </c>
      <c r="F1224" s="5">
        <f>VLOOKUP(C1224,'Customer Segmenation on RFM Sco'!$P$4:$Q$8,2,1)</f>
        <v>2</v>
      </c>
      <c r="G1224" s="5">
        <f>VLOOKUP(D1224,'Customer Segmenation on RFM Sco'!$P$11:$Q$15,2,1)</f>
        <v>2</v>
      </c>
      <c r="H1224" s="5">
        <f>VLOOKUP(E1224,'Customer Segmenation on RFM Sco'!$P$18:$Q$22,2,1)</f>
        <v>1</v>
      </c>
      <c r="I1224" s="5" t="str">
        <f t="shared" si="1"/>
        <v>221</v>
      </c>
      <c r="J1224" s="5" t="str">
        <f>VLOOKUP('Customer Segmenation on RFM Sco'!J1224,'RF Mapping'!$A$1:$B$26,2,0)</f>
        <v>Hibernating</v>
      </c>
    </row>
    <row r="1225" ht="15.75" customHeight="1">
      <c r="A1225" s="5">
        <v>14898.0</v>
      </c>
      <c r="B1225" s="5" t="str">
        <f>VLOOKUP(A1225,'Customer Details'!$A$1:$B$3264,2,0)</f>
        <v>USA</v>
      </c>
      <c r="C1225" s="5">
        <f>DATEDIF('Customer Segmenation on RFM Sco'!C1225,$N$1,"d")</f>
        <v>362</v>
      </c>
      <c r="D1225" s="5">
        <v>2.0</v>
      </c>
      <c r="E1225" s="16">
        <v>75.24</v>
      </c>
      <c r="F1225" s="5">
        <f>VLOOKUP(C1225,'Customer Segmenation on RFM Sco'!$P$4:$Q$8,2,1)</f>
        <v>5</v>
      </c>
      <c r="G1225" s="5">
        <f>VLOOKUP(D1225,'Customer Segmenation on RFM Sco'!$P$11:$Q$15,2,1)</f>
        <v>3</v>
      </c>
      <c r="H1225" s="5">
        <f>VLOOKUP(E1225,'Customer Segmenation on RFM Sco'!$P$18:$Q$22,2,1)</f>
        <v>3</v>
      </c>
      <c r="I1225" s="5" t="str">
        <f t="shared" si="1"/>
        <v>533</v>
      </c>
      <c r="J1225" s="5" t="str">
        <f>VLOOKUP('Customer Segmenation on RFM Sco'!J1225,'RF Mapping'!$A$1:$B$26,2,0)</f>
        <v>Potential Loyalists</v>
      </c>
    </row>
    <row r="1226" ht="15.75" customHeight="1">
      <c r="A1226" s="5">
        <v>14901.0</v>
      </c>
      <c r="B1226" s="5" t="str">
        <f>VLOOKUP(A1226,'Customer Details'!$A$1:$B$3264,2,0)</f>
        <v>India</v>
      </c>
      <c r="C1226" s="5">
        <f>DATEDIF('Customer Segmenation on RFM Sco'!C1226,$N$1,"d")</f>
        <v>380</v>
      </c>
      <c r="D1226" s="5">
        <v>4.0</v>
      </c>
      <c r="E1226" s="16">
        <v>34.69</v>
      </c>
      <c r="F1226" s="5">
        <f>VLOOKUP(C1226,'Customer Segmenation on RFM Sco'!$P$4:$Q$8,2,1)</f>
        <v>5</v>
      </c>
      <c r="G1226" s="5">
        <f>VLOOKUP(D1226,'Customer Segmenation on RFM Sco'!$P$11:$Q$15,2,1)</f>
        <v>4</v>
      </c>
      <c r="H1226" s="5">
        <f>VLOOKUP(E1226,'Customer Segmenation on RFM Sco'!$P$18:$Q$22,2,1)</f>
        <v>3</v>
      </c>
      <c r="I1226" s="5" t="str">
        <f t="shared" si="1"/>
        <v>543</v>
      </c>
      <c r="J1226" s="5" t="str">
        <f>VLOOKUP('Customer Segmenation on RFM Sco'!J1226,'RF Mapping'!$A$1:$B$26,2,0)</f>
        <v>Champions</v>
      </c>
    </row>
    <row r="1227" ht="15.75" customHeight="1">
      <c r="A1227" s="5">
        <v>14902.0</v>
      </c>
      <c r="B1227" s="5" t="str">
        <f>VLOOKUP(A1227,'Customer Details'!$A$1:$B$3264,2,0)</f>
        <v>China</v>
      </c>
      <c r="C1227" s="5">
        <f>DATEDIF('Customer Segmenation on RFM Sco'!C1227,$N$1,"d")</f>
        <v>374</v>
      </c>
      <c r="D1227" s="5">
        <v>3.0</v>
      </c>
      <c r="E1227" s="16">
        <v>21.84</v>
      </c>
      <c r="F1227" s="5">
        <f>VLOOKUP(C1227,'Customer Segmenation on RFM Sco'!$P$4:$Q$8,2,1)</f>
        <v>5</v>
      </c>
      <c r="G1227" s="5">
        <f>VLOOKUP(D1227,'Customer Segmenation on RFM Sco'!$P$11:$Q$15,2,1)</f>
        <v>4</v>
      </c>
      <c r="H1227" s="5">
        <f>VLOOKUP(E1227,'Customer Segmenation on RFM Sco'!$P$18:$Q$22,2,1)</f>
        <v>2</v>
      </c>
      <c r="I1227" s="5" t="str">
        <f t="shared" si="1"/>
        <v>542</v>
      </c>
      <c r="J1227" s="5" t="str">
        <f>VLOOKUP('Customer Segmenation on RFM Sco'!J1227,'RF Mapping'!$A$1:$B$26,2,0)</f>
        <v>Champions</v>
      </c>
    </row>
    <row r="1228" ht="15.75" customHeight="1">
      <c r="A1228" s="5">
        <v>14903.0</v>
      </c>
      <c r="B1228" s="5" t="str">
        <f>VLOOKUP(A1228,'Customer Details'!$A$1:$B$3264,2,0)</f>
        <v>USA</v>
      </c>
      <c r="C1228" s="5">
        <f>DATEDIF('Customer Segmenation on RFM Sco'!C1228,$N$1,"d")</f>
        <v>526</v>
      </c>
      <c r="D1228" s="5">
        <v>3.0</v>
      </c>
      <c r="E1228" s="16">
        <v>83.89999999999999</v>
      </c>
      <c r="F1228" s="5">
        <f>VLOOKUP(C1228,'Customer Segmenation on RFM Sco'!$P$4:$Q$8,2,1)</f>
        <v>3</v>
      </c>
      <c r="G1228" s="5">
        <f>VLOOKUP(D1228,'Customer Segmenation on RFM Sco'!$P$11:$Q$15,2,1)</f>
        <v>4</v>
      </c>
      <c r="H1228" s="5">
        <f>VLOOKUP(E1228,'Customer Segmenation on RFM Sco'!$P$18:$Q$22,2,1)</f>
        <v>4</v>
      </c>
      <c r="I1228" s="5" t="str">
        <f t="shared" si="1"/>
        <v>344</v>
      </c>
      <c r="J1228" s="5" t="str">
        <f>VLOOKUP('Customer Segmenation on RFM Sco'!J1228,'RF Mapping'!$A$1:$B$26,2,0)</f>
        <v>Loyal Customers</v>
      </c>
    </row>
    <row r="1229" ht="15.75" customHeight="1">
      <c r="A1229" s="5">
        <v>14904.0</v>
      </c>
      <c r="B1229" s="5" t="str">
        <f>VLOOKUP(A1229,'Customer Details'!$A$1:$B$3264,2,0)</f>
        <v>United Kingdom</v>
      </c>
      <c r="C1229" s="5">
        <f>DATEDIF('Customer Segmenation on RFM Sco'!C1229,$N$1,"d")</f>
        <v>516</v>
      </c>
      <c r="D1229" s="5">
        <v>1.0</v>
      </c>
      <c r="E1229" s="16">
        <v>1.25</v>
      </c>
      <c r="F1229" s="5">
        <f>VLOOKUP(C1229,'Customer Segmenation on RFM Sco'!$P$4:$Q$8,2,1)</f>
        <v>3</v>
      </c>
      <c r="G1229" s="5">
        <f>VLOOKUP(D1229,'Customer Segmenation on RFM Sco'!$P$11:$Q$15,2,1)</f>
        <v>2</v>
      </c>
      <c r="H1229" s="5">
        <f>VLOOKUP(E1229,'Customer Segmenation on RFM Sco'!$P$18:$Q$22,2,1)</f>
        <v>1</v>
      </c>
      <c r="I1229" s="5" t="str">
        <f t="shared" si="1"/>
        <v>321</v>
      </c>
      <c r="J1229" s="5" t="str">
        <f>VLOOKUP('Customer Segmenation on RFM Sco'!J1229,'RF Mapping'!$A$1:$B$26,2,0)</f>
        <v>About to Sleep</v>
      </c>
    </row>
    <row r="1230" ht="15.75" customHeight="1">
      <c r="A1230" s="5">
        <v>14905.0</v>
      </c>
      <c r="B1230" s="5" t="str">
        <f>VLOOKUP(A1230,'Customer Details'!$A$1:$B$3264,2,0)</f>
        <v>USA</v>
      </c>
      <c r="C1230" s="5">
        <f>DATEDIF('Customer Segmenation on RFM Sco'!C1230,$N$1,"d")</f>
        <v>366</v>
      </c>
      <c r="D1230" s="5">
        <v>1.0</v>
      </c>
      <c r="E1230" s="16">
        <v>15.02</v>
      </c>
      <c r="F1230" s="5">
        <f>VLOOKUP(C1230,'Customer Segmenation on RFM Sco'!$P$4:$Q$8,2,1)</f>
        <v>5</v>
      </c>
      <c r="G1230" s="5">
        <f>VLOOKUP(D1230,'Customer Segmenation on RFM Sco'!$P$11:$Q$15,2,1)</f>
        <v>2</v>
      </c>
      <c r="H1230" s="5">
        <f>VLOOKUP(E1230,'Customer Segmenation on RFM Sco'!$P$18:$Q$22,2,1)</f>
        <v>2</v>
      </c>
      <c r="I1230" s="5" t="str">
        <f t="shared" si="1"/>
        <v>522</v>
      </c>
      <c r="J1230" s="5" t="str">
        <f>VLOOKUP('Customer Segmenation on RFM Sco'!J1230,'RF Mapping'!$A$1:$B$26,2,0)</f>
        <v>Potential Loyalists</v>
      </c>
    </row>
    <row r="1231" ht="15.75" customHeight="1">
      <c r="A1231" s="5">
        <v>14907.0</v>
      </c>
      <c r="B1231" s="5" t="str">
        <f>VLOOKUP(A1231,'Customer Details'!$A$1:$B$3264,2,0)</f>
        <v>India</v>
      </c>
      <c r="C1231" s="5">
        <f>DATEDIF('Customer Segmenation on RFM Sco'!C1231,$N$1,"d")</f>
        <v>466</v>
      </c>
      <c r="D1231" s="5">
        <v>1.0</v>
      </c>
      <c r="E1231" s="16">
        <v>13.98</v>
      </c>
      <c r="F1231" s="5">
        <f>VLOOKUP(C1231,'Customer Segmenation on RFM Sco'!$P$4:$Q$8,2,1)</f>
        <v>3</v>
      </c>
      <c r="G1231" s="5">
        <f>VLOOKUP(D1231,'Customer Segmenation on RFM Sco'!$P$11:$Q$15,2,1)</f>
        <v>2</v>
      </c>
      <c r="H1231" s="5">
        <f>VLOOKUP(E1231,'Customer Segmenation on RFM Sco'!$P$18:$Q$22,2,1)</f>
        <v>1</v>
      </c>
      <c r="I1231" s="5" t="str">
        <f t="shared" si="1"/>
        <v>321</v>
      </c>
      <c r="J1231" s="5" t="str">
        <f>VLOOKUP('Customer Segmenation on RFM Sco'!J1231,'RF Mapping'!$A$1:$B$26,2,0)</f>
        <v>About to Sleep</v>
      </c>
    </row>
    <row r="1232" ht="15.75" customHeight="1">
      <c r="A1232" s="5">
        <v>14910.0</v>
      </c>
      <c r="B1232" s="5" t="str">
        <f>VLOOKUP(A1232,'Customer Details'!$A$1:$B$3264,2,0)</f>
        <v>Australia</v>
      </c>
      <c r="C1232" s="5">
        <f>DATEDIF('Customer Segmenation on RFM Sco'!C1232,$N$1,"d")</f>
        <v>643</v>
      </c>
      <c r="D1232" s="5">
        <v>1.0</v>
      </c>
      <c r="E1232" s="16">
        <v>6.65</v>
      </c>
      <c r="F1232" s="5">
        <f>VLOOKUP(C1232,'Customer Segmenation on RFM Sco'!$P$4:$Q$8,2,1)</f>
        <v>2</v>
      </c>
      <c r="G1232" s="5">
        <f>VLOOKUP(D1232,'Customer Segmenation on RFM Sco'!$P$11:$Q$15,2,1)</f>
        <v>2</v>
      </c>
      <c r="H1232" s="5">
        <f>VLOOKUP(E1232,'Customer Segmenation on RFM Sco'!$P$18:$Q$22,2,1)</f>
        <v>1</v>
      </c>
      <c r="I1232" s="5" t="str">
        <f t="shared" si="1"/>
        <v>221</v>
      </c>
      <c r="J1232" s="5" t="str">
        <f>VLOOKUP('Customer Segmenation on RFM Sco'!J1232,'RF Mapping'!$A$1:$B$26,2,0)</f>
        <v>Hibernating</v>
      </c>
    </row>
    <row r="1233" ht="15.75" customHeight="1">
      <c r="A1233" s="5">
        <v>14913.0</v>
      </c>
      <c r="B1233" s="5" t="str">
        <f>VLOOKUP(A1233,'Customer Details'!$A$1:$B$3264,2,0)</f>
        <v>USA</v>
      </c>
      <c r="C1233" s="5">
        <f>DATEDIF('Customer Segmenation on RFM Sco'!C1233,$N$1,"d")</f>
        <v>364</v>
      </c>
      <c r="D1233" s="5">
        <v>10.0</v>
      </c>
      <c r="E1233" s="16">
        <v>238.97</v>
      </c>
      <c r="F1233" s="5">
        <f>VLOOKUP(C1233,'Customer Segmenation on RFM Sco'!$P$4:$Q$8,2,1)</f>
        <v>5</v>
      </c>
      <c r="G1233" s="5">
        <f>VLOOKUP(D1233,'Customer Segmenation on RFM Sco'!$P$11:$Q$15,2,1)</f>
        <v>4</v>
      </c>
      <c r="H1233" s="5">
        <f>VLOOKUP(E1233,'Customer Segmenation on RFM Sco'!$P$18:$Q$22,2,1)</f>
        <v>4</v>
      </c>
      <c r="I1233" s="5" t="str">
        <f t="shared" si="1"/>
        <v>544</v>
      </c>
      <c r="J1233" s="5" t="str">
        <f>VLOOKUP('Customer Segmenation on RFM Sco'!J1233,'RF Mapping'!$A$1:$B$26,2,0)</f>
        <v>Champions</v>
      </c>
    </row>
    <row r="1234" ht="15.75" customHeight="1">
      <c r="A1234" s="5">
        <v>14915.0</v>
      </c>
      <c r="B1234" s="5" t="str">
        <f>VLOOKUP(A1234,'Customer Details'!$A$1:$B$3264,2,0)</f>
        <v>USA</v>
      </c>
      <c r="C1234" s="5">
        <f>DATEDIF('Customer Segmenation on RFM Sco'!C1234,$N$1,"d")</f>
        <v>408</v>
      </c>
      <c r="D1234" s="5">
        <v>2.0</v>
      </c>
      <c r="E1234" s="16">
        <v>12.95</v>
      </c>
      <c r="F1234" s="5">
        <f>VLOOKUP(C1234,'Customer Segmenation on RFM Sco'!$P$4:$Q$8,2,1)</f>
        <v>4</v>
      </c>
      <c r="G1234" s="5">
        <f>VLOOKUP(D1234,'Customer Segmenation on RFM Sco'!$P$11:$Q$15,2,1)</f>
        <v>3</v>
      </c>
      <c r="H1234" s="5">
        <f>VLOOKUP(E1234,'Customer Segmenation on RFM Sco'!$P$18:$Q$22,2,1)</f>
        <v>1</v>
      </c>
      <c r="I1234" s="5" t="str">
        <f t="shared" si="1"/>
        <v>431</v>
      </c>
      <c r="J1234" s="5" t="str">
        <f>VLOOKUP('Customer Segmenation on RFM Sco'!J1234,'RF Mapping'!$A$1:$B$26,2,0)</f>
        <v>Potential Loyalists</v>
      </c>
    </row>
    <row r="1235" ht="15.75" customHeight="1">
      <c r="A1235" s="5">
        <v>14916.0</v>
      </c>
      <c r="B1235" s="5" t="str">
        <f>VLOOKUP(A1235,'Customer Details'!$A$1:$B$3264,2,0)</f>
        <v>Australia</v>
      </c>
      <c r="C1235" s="5">
        <f>DATEDIF('Customer Segmenation on RFM Sco'!C1235,$N$1,"d")</f>
        <v>361</v>
      </c>
      <c r="D1235" s="5">
        <v>12.0</v>
      </c>
      <c r="E1235" s="16">
        <v>176.25</v>
      </c>
      <c r="F1235" s="5">
        <f>VLOOKUP(C1235,'Customer Segmenation on RFM Sco'!$P$4:$Q$8,2,1)</f>
        <v>5</v>
      </c>
      <c r="G1235" s="5">
        <f>VLOOKUP(D1235,'Customer Segmenation on RFM Sco'!$P$11:$Q$15,2,1)</f>
        <v>4</v>
      </c>
      <c r="H1235" s="5">
        <f>VLOOKUP(E1235,'Customer Segmenation on RFM Sco'!$P$18:$Q$22,2,1)</f>
        <v>4</v>
      </c>
      <c r="I1235" s="5" t="str">
        <f t="shared" si="1"/>
        <v>544</v>
      </c>
      <c r="J1235" s="5" t="str">
        <f>VLOOKUP('Customer Segmenation on RFM Sco'!J1235,'RF Mapping'!$A$1:$B$26,2,0)</f>
        <v>Champions</v>
      </c>
    </row>
    <row r="1236" ht="15.75" customHeight="1">
      <c r="A1236" s="5">
        <v>14918.0</v>
      </c>
      <c r="B1236" s="5" t="str">
        <f>VLOOKUP(A1236,'Customer Details'!$A$1:$B$3264,2,0)</f>
        <v>United Kingdom</v>
      </c>
      <c r="C1236" s="5">
        <f>DATEDIF('Customer Segmenation on RFM Sco'!C1236,$N$1,"d")</f>
        <v>432</v>
      </c>
      <c r="D1236" s="5">
        <v>2.0</v>
      </c>
      <c r="E1236" s="16">
        <v>12.030000000000001</v>
      </c>
      <c r="F1236" s="5">
        <f>VLOOKUP(C1236,'Customer Segmenation on RFM Sco'!$P$4:$Q$8,2,1)</f>
        <v>3</v>
      </c>
      <c r="G1236" s="5">
        <f>VLOOKUP(D1236,'Customer Segmenation on RFM Sco'!$P$11:$Q$15,2,1)</f>
        <v>3</v>
      </c>
      <c r="H1236" s="5">
        <f>VLOOKUP(E1236,'Customer Segmenation on RFM Sco'!$P$18:$Q$22,2,1)</f>
        <v>1</v>
      </c>
      <c r="I1236" s="5" t="str">
        <f t="shared" si="1"/>
        <v>331</v>
      </c>
      <c r="J1236" s="5" t="str">
        <f>VLOOKUP('Customer Segmenation on RFM Sco'!J1236,'RF Mapping'!$A$1:$B$26,2,0)</f>
        <v>Need Attention</v>
      </c>
    </row>
    <row r="1237" ht="15.75" customHeight="1">
      <c r="A1237" s="5">
        <v>14920.0</v>
      </c>
      <c r="B1237" s="5" t="str">
        <f>VLOOKUP(A1237,'Customer Details'!$A$1:$B$3264,2,0)</f>
        <v>United Kingdom</v>
      </c>
      <c r="C1237" s="5">
        <f>DATEDIF('Customer Segmenation on RFM Sco'!C1237,$N$1,"d")</f>
        <v>458</v>
      </c>
      <c r="D1237" s="5">
        <v>2.0</v>
      </c>
      <c r="E1237" s="16">
        <v>20.58</v>
      </c>
      <c r="F1237" s="5">
        <f>VLOOKUP(C1237,'Customer Segmenation on RFM Sco'!$P$4:$Q$8,2,1)</f>
        <v>3</v>
      </c>
      <c r="G1237" s="5">
        <f>VLOOKUP(D1237,'Customer Segmenation on RFM Sco'!$P$11:$Q$15,2,1)</f>
        <v>3</v>
      </c>
      <c r="H1237" s="5">
        <f>VLOOKUP(E1237,'Customer Segmenation on RFM Sco'!$P$18:$Q$22,2,1)</f>
        <v>2</v>
      </c>
      <c r="I1237" s="5" t="str">
        <f t="shared" si="1"/>
        <v>332</v>
      </c>
      <c r="J1237" s="5" t="str">
        <f>VLOOKUP('Customer Segmenation on RFM Sco'!J1237,'RF Mapping'!$A$1:$B$26,2,0)</f>
        <v>Need Attention</v>
      </c>
    </row>
    <row r="1238" ht="15.75" customHeight="1">
      <c r="A1238" s="5">
        <v>14921.0</v>
      </c>
      <c r="B1238" s="5" t="str">
        <f>VLOOKUP(A1238,'Customer Details'!$A$1:$B$3264,2,0)</f>
        <v>United Kingdom</v>
      </c>
      <c r="C1238" s="5">
        <f>DATEDIF('Customer Segmenation on RFM Sco'!C1238,$N$1,"d")</f>
        <v>391</v>
      </c>
      <c r="D1238" s="5">
        <v>1.0</v>
      </c>
      <c r="E1238" s="16">
        <v>6.630000000000001</v>
      </c>
      <c r="F1238" s="5">
        <f>VLOOKUP(C1238,'Customer Segmenation on RFM Sco'!$P$4:$Q$8,2,1)</f>
        <v>4</v>
      </c>
      <c r="G1238" s="5">
        <f>VLOOKUP(D1238,'Customer Segmenation on RFM Sco'!$P$11:$Q$15,2,1)</f>
        <v>2</v>
      </c>
      <c r="H1238" s="5">
        <f>VLOOKUP(E1238,'Customer Segmenation on RFM Sco'!$P$18:$Q$22,2,1)</f>
        <v>1</v>
      </c>
      <c r="I1238" s="5" t="str">
        <f t="shared" si="1"/>
        <v>421</v>
      </c>
      <c r="J1238" s="5" t="str">
        <f>VLOOKUP('Customer Segmenation on RFM Sco'!J1238,'RF Mapping'!$A$1:$B$26,2,0)</f>
        <v>Potential Loyalists</v>
      </c>
    </row>
    <row r="1239" ht="15.75" customHeight="1">
      <c r="A1239" s="5">
        <v>14923.0</v>
      </c>
      <c r="B1239" s="5" t="str">
        <f>VLOOKUP(A1239,'Customer Details'!$A$1:$B$3264,2,0)</f>
        <v>China</v>
      </c>
      <c r="C1239" s="5">
        <f>DATEDIF('Customer Segmenation on RFM Sco'!C1239,$N$1,"d")</f>
        <v>414</v>
      </c>
      <c r="D1239" s="5">
        <v>1.0</v>
      </c>
      <c r="E1239" s="16">
        <v>13.850000000000001</v>
      </c>
      <c r="F1239" s="5">
        <f>VLOOKUP(C1239,'Customer Segmenation on RFM Sco'!$P$4:$Q$8,2,1)</f>
        <v>4</v>
      </c>
      <c r="G1239" s="5">
        <f>VLOOKUP(D1239,'Customer Segmenation on RFM Sco'!$P$11:$Q$15,2,1)</f>
        <v>2</v>
      </c>
      <c r="H1239" s="5">
        <f>VLOOKUP(E1239,'Customer Segmenation on RFM Sco'!$P$18:$Q$22,2,1)</f>
        <v>1</v>
      </c>
      <c r="I1239" s="5" t="str">
        <f t="shared" si="1"/>
        <v>421</v>
      </c>
      <c r="J1239" s="5" t="str">
        <f>VLOOKUP('Customer Segmenation on RFM Sco'!J1239,'RF Mapping'!$A$1:$B$26,2,0)</f>
        <v>Potential Loyalists</v>
      </c>
    </row>
    <row r="1240" ht="15.75" customHeight="1">
      <c r="A1240" s="5">
        <v>14924.0</v>
      </c>
      <c r="B1240" s="5" t="str">
        <f>VLOOKUP(A1240,'Customer Details'!$A$1:$B$3264,2,0)</f>
        <v>Australia</v>
      </c>
      <c r="C1240" s="5">
        <f>DATEDIF('Customer Segmenation on RFM Sco'!C1240,$N$1,"d")</f>
        <v>367</v>
      </c>
      <c r="D1240" s="5">
        <v>14.0</v>
      </c>
      <c r="E1240" s="16">
        <v>164.11000000000004</v>
      </c>
      <c r="F1240" s="5">
        <f>VLOOKUP(C1240,'Customer Segmenation on RFM Sco'!$P$4:$Q$8,2,1)</f>
        <v>5</v>
      </c>
      <c r="G1240" s="5">
        <f>VLOOKUP(D1240,'Customer Segmenation on RFM Sco'!$P$11:$Q$15,2,1)</f>
        <v>4</v>
      </c>
      <c r="H1240" s="5">
        <f>VLOOKUP(E1240,'Customer Segmenation on RFM Sco'!$P$18:$Q$22,2,1)</f>
        <v>4</v>
      </c>
      <c r="I1240" s="5" t="str">
        <f t="shared" si="1"/>
        <v>544</v>
      </c>
      <c r="J1240" s="5" t="str">
        <f>VLOOKUP('Customer Segmenation on RFM Sco'!J1240,'RF Mapping'!$A$1:$B$26,2,0)</f>
        <v>Champions</v>
      </c>
    </row>
    <row r="1241" ht="15.75" customHeight="1">
      <c r="A1241" s="5">
        <v>14944.0</v>
      </c>
      <c r="B1241" s="5" t="str">
        <f>VLOOKUP(A1241,'Customer Details'!$A$1:$B$3264,2,0)</f>
        <v>China</v>
      </c>
      <c r="C1241" s="5">
        <f>DATEDIF('Customer Segmenation on RFM Sco'!C1241,$N$1,"d")</f>
        <v>379</v>
      </c>
      <c r="D1241" s="5">
        <v>1.0</v>
      </c>
      <c r="E1241" s="16">
        <v>3.4799999999999995</v>
      </c>
      <c r="F1241" s="5">
        <f>VLOOKUP(C1241,'Customer Segmenation on RFM Sco'!$P$4:$Q$8,2,1)</f>
        <v>5</v>
      </c>
      <c r="G1241" s="5">
        <f>VLOOKUP(D1241,'Customer Segmenation on RFM Sco'!$P$11:$Q$15,2,1)</f>
        <v>2</v>
      </c>
      <c r="H1241" s="5">
        <f>VLOOKUP(E1241,'Customer Segmenation on RFM Sco'!$P$18:$Q$22,2,1)</f>
        <v>1</v>
      </c>
      <c r="I1241" s="5" t="str">
        <f t="shared" si="1"/>
        <v>521</v>
      </c>
      <c r="J1241" s="5" t="str">
        <f>VLOOKUP('Customer Segmenation on RFM Sco'!J1241,'RF Mapping'!$A$1:$B$26,2,0)</f>
        <v>Potential Loyalists</v>
      </c>
    </row>
    <row r="1242" ht="15.75" customHeight="1">
      <c r="A1242" s="5">
        <v>14947.0</v>
      </c>
      <c r="B1242" s="5" t="str">
        <f>VLOOKUP(A1242,'Customer Details'!$A$1:$B$3264,2,0)</f>
        <v>United Kingdom</v>
      </c>
      <c r="C1242" s="5">
        <f>DATEDIF('Customer Segmenation on RFM Sco'!C1242,$N$1,"d")</f>
        <v>383</v>
      </c>
      <c r="D1242" s="5">
        <v>1.0</v>
      </c>
      <c r="E1242" s="16">
        <v>35.400000000000006</v>
      </c>
      <c r="F1242" s="5">
        <f>VLOOKUP(C1242,'Customer Segmenation on RFM Sco'!$P$4:$Q$8,2,1)</f>
        <v>4</v>
      </c>
      <c r="G1242" s="5">
        <f>VLOOKUP(D1242,'Customer Segmenation on RFM Sco'!$P$11:$Q$15,2,1)</f>
        <v>2</v>
      </c>
      <c r="H1242" s="5">
        <f>VLOOKUP(E1242,'Customer Segmenation on RFM Sco'!$P$18:$Q$22,2,1)</f>
        <v>3</v>
      </c>
      <c r="I1242" s="5" t="str">
        <f t="shared" si="1"/>
        <v>423</v>
      </c>
      <c r="J1242" s="5" t="str">
        <f>VLOOKUP('Customer Segmenation on RFM Sco'!J1242,'RF Mapping'!$A$1:$B$26,2,0)</f>
        <v>Potential Loyalists</v>
      </c>
    </row>
    <row r="1243" ht="15.75" customHeight="1">
      <c r="A1243" s="5">
        <v>14948.0</v>
      </c>
      <c r="B1243" s="5" t="str">
        <f>VLOOKUP(A1243,'Customer Details'!$A$1:$B$3264,2,0)</f>
        <v>Australia</v>
      </c>
      <c r="C1243" s="5">
        <f>DATEDIF('Customer Segmenation on RFM Sco'!C1243,$N$1,"d")</f>
        <v>451</v>
      </c>
      <c r="D1243" s="5">
        <v>1.0</v>
      </c>
      <c r="E1243" s="16">
        <v>24.75</v>
      </c>
      <c r="F1243" s="5">
        <f>VLOOKUP(C1243,'Customer Segmenation on RFM Sco'!$P$4:$Q$8,2,1)</f>
        <v>3</v>
      </c>
      <c r="G1243" s="5">
        <f>VLOOKUP(D1243,'Customer Segmenation on RFM Sco'!$P$11:$Q$15,2,1)</f>
        <v>2</v>
      </c>
      <c r="H1243" s="5">
        <f>VLOOKUP(E1243,'Customer Segmenation on RFM Sco'!$P$18:$Q$22,2,1)</f>
        <v>2</v>
      </c>
      <c r="I1243" s="5" t="str">
        <f t="shared" si="1"/>
        <v>322</v>
      </c>
      <c r="J1243" s="5" t="str">
        <f>VLOOKUP('Customer Segmenation on RFM Sco'!J1243,'RF Mapping'!$A$1:$B$26,2,0)</f>
        <v>About to Sleep</v>
      </c>
    </row>
    <row r="1244" ht="15.75" customHeight="1">
      <c r="A1244" s="5">
        <v>14950.0</v>
      </c>
      <c r="B1244" s="5" t="str">
        <f>VLOOKUP(A1244,'Customer Details'!$A$1:$B$3264,2,0)</f>
        <v>China</v>
      </c>
      <c r="C1244" s="5">
        <f>DATEDIF('Customer Segmenation on RFM Sco'!C1244,$N$1,"d")</f>
        <v>376</v>
      </c>
      <c r="D1244" s="5">
        <v>3.0</v>
      </c>
      <c r="E1244" s="16">
        <v>78.6</v>
      </c>
      <c r="F1244" s="5">
        <f>VLOOKUP(C1244,'Customer Segmenation on RFM Sco'!$P$4:$Q$8,2,1)</f>
        <v>5</v>
      </c>
      <c r="G1244" s="5">
        <f>VLOOKUP(D1244,'Customer Segmenation on RFM Sco'!$P$11:$Q$15,2,1)</f>
        <v>4</v>
      </c>
      <c r="H1244" s="5">
        <f>VLOOKUP(E1244,'Customer Segmenation on RFM Sco'!$P$18:$Q$22,2,1)</f>
        <v>4</v>
      </c>
      <c r="I1244" s="5" t="str">
        <f t="shared" si="1"/>
        <v>544</v>
      </c>
      <c r="J1244" s="5" t="str">
        <f>VLOOKUP('Customer Segmenation on RFM Sco'!J1244,'RF Mapping'!$A$1:$B$26,2,0)</f>
        <v>Champions</v>
      </c>
    </row>
    <row r="1245" ht="15.75" customHeight="1">
      <c r="A1245" s="5">
        <v>14951.0</v>
      </c>
      <c r="B1245" s="5" t="str">
        <f>VLOOKUP(A1245,'Customer Details'!$A$1:$B$3264,2,0)</f>
        <v>Australia</v>
      </c>
      <c r="C1245" s="5">
        <f>DATEDIF('Customer Segmenation on RFM Sco'!C1245,$N$1,"d")</f>
        <v>398</v>
      </c>
      <c r="D1245" s="5">
        <v>1.0</v>
      </c>
      <c r="E1245" s="16">
        <v>4.25</v>
      </c>
      <c r="F1245" s="5">
        <f>VLOOKUP(C1245,'Customer Segmenation on RFM Sco'!$P$4:$Q$8,2,1)</f>
        <v>4</v>
      </c>
      <c r="G1245" s="5">
        <f>VLOOKUP(D1245,'Customer Segmenation on RFM Sco'!$P$11:$Q$15,2,1)</f>
        <v>2</v>
      </c>
      <c r="H1245" s="5">
        <f>VLOOKUP(E1245,'Customer Segmenation on RFM Sco'!$P$18:$Q$22,2,1)</f>
        <v>1</v>
      </c>
      <c r="I1245" s="5" t="str">
        <f t="shared" si="1"/>
        <v>421</v>
      </c>
      <c r="J1245" s="5" t="str">
        <f>VLOOKUP('Customer Segmenation on RFM Sco'!J1245,'RF Mapping'!$A$1:$B$26,2,0)</f>
        <v>Potential Loyalists</v>
      </c>
    </row>
    <row r="1246" ht="15.75" customHeight="1">
      <c r="A1246" s="5">
        <v>14952.0</v>
      </c>
      <c r="B1246" s="5" t="str">
        <f>VLOOKUP(A1246,'Customer Details'!$A$1:$B$3264,2,0)</f>
        <v>Australia</v>
      </c>
      <c r="C1246" s="5">
        <f>DATEDIF('Customer Segmenation on RFM Sco'!C1246,$N$1,"d")</f>
        <v>483</v>
      </c>
      <c r="D1246" s="5">
        <v>1.0</v>
      </c>
      <c r="E1246" s="16">
        <v>70.2</v>
      </c>
      <c r="F1246" s="5">
        <f>VLOOKUP(C1246,'Customer Segmenation on RFM Sco'!$P$4:$Q$8,2,1)</f>
        <v>3</v>
      </c>
      <c r="G1246" s="5">
        <f>VLOOKUP(D1246,'Customer Segmenation on RFM Sco'!$P$11:$Q$15,2,1)</f>
        <v>2</v>
      </c>
      <c r="H1246" s="5">
        <f>VLOOKUP(E1246,'Customer Segmenation on RFM Sco'!$P$18:$Q$22,2,1)</f>
        <v>3</v>
      </c>
      <c r="I1246" s="5" t="str">
        <f t="shared" si="1"/>
        <v>323</v>
      </c>
      <c r="J1246" s="5" t="str">
        <f>VLOOKUP('Customer Segmenation on RFM Sco'!J1246,'RF Mapping'!$A$1:$B$26,2,0)</f>
        <v>About to Sleep</v>
      </c>
    </row>
    <row r="1247" ht="15.75" customHeight="1">
      <c r="A1247" s="5">
        <v>14953.0</v>
      </c>
      <c r="B1247" s="5" t="str">
        <f>VLOOKUP(A1247,'Customer Details'!$A$1:$B$3264,2,0)</f>
        <v>United Kingdom</v>
      </c>
      <c r="C1247" s="5">
        <f>DATEDIF('Customer Segmenation on RFM Sco'!C1247,$N$1,"d")</f>
        <v>391</v>
      </c>
      <c r="D1247" s="5">
        <v>6.0</v>
      </c>
      <c r="E1247" s="16">
        <v>70.93</v>
      </c>
      <c r="F1247" s="5">
        <f>VLOOKUP(C1247,'Customer Segmenation on RFM Sco'!$P$4:$Q$8,2,1)</f>
        <v>4</v>
      </c>
      <c r="G1247" s="5">
        <f>VLOOKUP(D1247,'Customer Segmenation on RFM Sco'!$P$11:$Q$15,2,1)</f>
        <v>4</v>
      </c>
      <c r="H1247" s="5">
        <f>VLOOKUP(E1247,'Customer Segmenation on RFM Sco'!$P$18:$Q$22,2,1)</f>
        <v>3</v>
      </c>
      <c r="I1247" s="5" t="str">
        <f t="shared" si="1"/>
        <v>443</v>
      </c>
      <c r="J1247" s="5" t="str">
        <f>VLOOKUP('Customer Segmenation on RFM Sco'!J1247,'RF Mapping'!$A$1:$B$26,2,0)</f>
        <v>Loyal Customers</v>
      </c>
    </row>
    <row r="1248" ht="15.75" customHeight="1">
      <c r="A1248" s="5">
        <v>14954.0</v>
      </c>
      <c r="B1248" s="5" t="str">
        <f>VLOOKUP(A1248,'Customer Details'!$A$1:$B$3264,2,0)</f>
        <v>USA</v>
      </c>
      <c r="C1248" s="5">
        <f>DATEDIF('Customer Segmenation on RFM Sco'!C1248,$N$1,"d")</f>
        <v>380</v>
      </c>
      <c r="D1248" s="5">
        <v>2.0</v>
      </c>
      <c r="E1248" s="16">
        <v>6.53</v>
      </c>
      <c r="F1248" s="5">
        <f>VLOOKUP(C1248,'Customer Segmenation on RFM Sco'!$P$4:$Q$8,2,1)</f>
        <v>5</v>
      </c>
      <c r="G1248" s="5">
        <f>VLOOKUP(D1248,'Customer Segmenation on RFM Sco'!$P$11:$Q$15,2,1)</f>
        <v>3</v>
      </c>
      <c r="H1248" s="5">
        <f>VLOOKUP(E1248,'Customer Segmenation on RFM Sco'!$P$18:$Q$22,2,1)</f>
        <v>1</v>
      </c>
      <c r="I1248" s="5" t="str">
        <f t="shared" si="1"/>
        <v>531</v>
      </c>
      <c r="J1248" s="5" t="str">
        <f>VLOOKUP('Customer Segmenation on RFM Sco'!J1248,'RF Mapping'!$A$1:$B$26,2,0)</f>
        <v>Potential Loyalists</v>
      </c>
    </row>
    <row r="1249" ht="15.75" customHeight="1">
      <c r="A1249" s="5">
        <v>14957.0</v>
      </c>
      <c r="B1249" s="5" t="str">
        <f>VLOOKUP(A1249,'Customer Details'!$A$1:$B$3264,2,0)</f>
        <v>China</v>
      </c>
      <c r="C1249" s="5">
        <f>DATEDIF('Customer Segmenation on RFM Sco'!C1249,$N$1,"d")</f>
        <v>386</v>
      </c>
      <c r="D1249" s="5">
        <v>2.0</v>
      </c>
      <c r="E1249" s="16">
        <v>46.42</v>
      </c>
      <c r="F1249" s="5">
        <f>VLOOKUP(C1249,'Customer Segmenation on RFM Sco'!$P$4:$Q$8,2,1)</f>
        <v>4</v>
      </c>
      <c r="G1249" s="5">
        <f>VLOOKUP(D1249,'Customer Segmenation on RFM Sco'!$P$11:$Q$15,2,1)</f>
        <v>3</v>
      </c>
      <c r="H1249" s="5">
        <f>VLOOKUP(E1249,'Customer Segmenation on RFM Sco'!$P$18:$Q$22,2,1)</f>
        <v>3</v>
      </c>
      <c r="I1249" s="5" t="str">
        <f t="shared" si="1"/>
        <v>433</v>
      </c>
      <c r="J1249" s="5" t="str">
        <f>VLOOKUP('Customer Segmenation on RFM Sco'!J1249,'RF Mapping'!$A$1:$B$26,2,0)</f>
        <v>Potential Loyalists</v>
      </c>
    </row>
    <row r="1250" ht="15.75" customHeight="1">
      <c r="A1250" s="5">
        <v>14958.0</v>
      </c>
      <c r="B1250" s="5" t="str">
        <f>VLOOKUP(A1250,'Customer Details'!$A$1:$B$3264,2,0)</f>
        <v>USA</v>
      </c>
      <c r="C1250" s="5">
        <f>DATEDIF('Customer Segmenation on RFM Sco'!C1250,$N$1,"d")</f>
        <v>712</v>
      </c>
      <c r="D1250" s="5">
        <v>2.0</v>
      </c>
      <c r="E1250" s="16">
        <v>23.6</v>
      </c>
      <c r="F1250" s="5">
        <f>VLOOKUP(C1250,'Customer Segmenation on RFM Sco'!$P$4:$Q$8,2,1)</f>
        <v>2</v>
      </c>
      <c r="G1250" s="5">
        <f>VLOOKUP(D1250,'Customer Segmenation on RFM Sco'!$P$11:$Q$15,2,1)</f>
        <v>3</v>
      </c>
      <c r="H1250" s="5">
        <f>VLOOKUP(E1250,'Customer Segmenation on RFM Sco'!$P$18:$Q$22,2,1)</f>
        <v>2</v>
      </c>
      <c r="I1250" s="5" t="str">
        <f t="shared" si="1"/>
        <v>232</v>
      </c>
      <c r="J1250" s="5" t="str">
        <f>VLOOKUP('Customer Segmenation on RFM Sco'!J1250,'RF Mapping'!$A$1:$B$26,2,0)</f>
        <v>At Risk</v>
      </c>
    </row>
    <row r="1251" ht="15.75" customHeight="1">
      <c r="A1251" s="5">
        <v>14959.0</v>
      </c>
      <c r="B1251" s="5" t="str">
        <f>VLOOKUP(A1251,'Customer Details'!$A$1:$B$3264,2,0)</f>
        <v>USA</v>
      </c>
      <c r="C1251" s="5">
        <f>DATEDIF('Customer Segmenation on RFM Sco'!C1251,$N$1,"d")</f>
        <v>503</v>
      </c>
      <c r="D1251" s="5">
        <v>1.0</v>
      </c>
      <c r="E1251" s="16">
        <v>5.45</v>
      </c>
      <c r="F1251" s="5">
        <f>VLOOKUP(C1251,'Customer Segmenation on RFM Sco'!$P$4:$Q$8,2,1)</f>
        <v>3</v>
      </c>
      <c r="G1251" s="5">
        <f>VLOOKUP(D1251,'Customer Segmenation on RFM Sco'!$P$11:$Q$15,2,1)</f>
        <v>2</v>
      </c>
      <c r="H1251" s="5">
        <f>VLOOKUP(E1251,'Customer Segmenation on RFM Sco'!$P$18:$Q$22,2,1)</f>
        <v>1</v>
      </c>
      <c r="I1251" s="5" t="str">
        <f t="shared" si="1"/>
        <v>321</v>
      </c>
      <c r="J1251" s="5" t="str">
        <f>VLOOKUP('Customer Segmenation on RFM Sco'!J1251,'RF Mapping'!$A$1:$B$26,2,0)</f>
        <v>About to Sleep</v>
      </c>
    </row>
    <row r="1252" ht="15.75" customHeight="1">
      <c r="A1252" s="5">
        <v>14960.0</v>
      </c>
      <c r="B1252" s="5" t="str">
        <f>VLOOKUP(A1252,'Customer Details'!$A$1:$B$3264,2,0)</f>
        <v>USA</v>
      </c>
      <c r="C1252" s="5">
        <f>DATEDIF('Customer Segmenation on RFM Sco'!C1252,$N$1,"d")</f>
        <v>422</v>
      </c>
      <c r="D1252" s="5">
        <v>1.0</v>
      </c>
      <c r="E1252" s="16">
        <v>8.5</v>
      </c>
      <c r="F1252" s="5">
        <f>VLOOKUP(C1252,'Customer Segmenation on RFM Sco'!$P$4:$Q$8,2,1)</f>
        <v>4</v>
      </c>
      <c r="G1252" s="5">
        <f>VLOOKUP(D1252,'Customer Segmenation on RFM Sco'!$P$11:$Q$15,2,1)</f>
        <v>2</v>
      </c>
      <c r="H1252" s="5">
        <f>VLOOKUP(E1252,'Customer Segmenation on RFM Sco'!$P$18:$Q$22,2,1)</f>
        <v>1</v>
      </c>
      <c r="I1252" s="5" t="str">
        <f t="shared" si="1"/>
        <v>421</v>
      </c>
      <c r="J1252" s="5" t="str">
        <f>VLOOKUP('Customer Segmenation on RFM Sco'!J1252,'RF Mapping'!$A$1:$B$26,2,0)</f>
        <v>Potential Loyalists</v>
      </c>
    </row>
    <row r="1253" ht="15.75" customHeight="1">
      <c r="A1253" s="5">
        <v>14961.0</v>
      </c>
      <c r="B1253" s="5" t="str">
        <f>VLOOKUP(A1253,'Customer Details'!$A$1:$B$3264,2,0)</f>
        <v>China</v>
      </c>
      <c r="C1253" s="5">
        <f>DATEDIF('Customer Segmenation on RFM Sco'!C1253,$N$1,"d")</f>
        <v>472</v>
      </c>
      <c r="D1253" s="5">
        <v>5.0</v>
      </c>
      <c r="E1253" s="16">
        <v>2779.0</v>
      </c>
      <c r="F1253" s="5">
        <f>VLOOKUP(C1253,'Customer Segmenation on RFM Sco'!$P$4:$Q$8,2,1)</f>
        <v>3</v>
      </c>
      <c r="G1253" s="5">
        <f>VLOOKUP(D1253,'Customer Segmenation on RFM Sco'!$P$11:$Q$15,2,1)</f>
        <v>4</v>
      </c>
      <c r="H1253" s="5">
        <f>VLOOKUP(E1253,'Customer Segmenation on RFM Sco'!$P$18:$Q$22,2,1)</f>
        <v>4</v>
      </c>
      <c r="I1253" s="5" t="str">
        <f t="shared" si="1"/>
        <v>344</v>
      </c>
      <c r="J1253" s="5" t="str">
        <f>VLOOKUP('Customer Segmenation on RFM Sco'!J1253,'RF Mapping'!$A$1:$B$26,2,0)</f>
        <v>Loyal Customers</v>
      </c>
    </row>
    <row r="1254" ht="15.75" customHeight="1">
      <c r="A1254" s="5">
        <v>14963.0</v>
      </c>
      <c r="B1254" s="5" t="str">
        <f>VLOOKUP(A1254,'Customer Details'!$A$1:$B$3264,2,0)</f>
        <v>Australia</v>
      </c>
      <c r="C1254" s="5">
        <f>DATEDIF('Customer Segmenation on RFM Sco'!C1254,$N$1,"d")</f>
        <v>379</v>
      </c>
      <c r="D1254" s="5">
        <v>2.0</v>
      </c>
      <c r="E1254" s="16">
        <v>33.400000000000006</v>
      </c>
      <c r="F1254" s="5">
        <f>VLOOKUP(C1254,'Customer Segmenation on RFM Sco'!$P$4:$Q$8,2,1)</f>
        <v>5</v>
      </c>
      <c r="G1254" s="5">
        <f>VLOOKUP(D1254,'Customer Segmenation on RFM Sco'!$P$11:$Q$15,2,1)</f>
        <v>3</v>
      </c>
      <c r="H1254" s="5">
        <f>VLOOKUP(E1254,'Customer Segmenation on RFM Sco'!$P$18:$Q$22,2,1)</f>
        <v>3</v>
      </c>
      <c r="I1254" s="5" t="str">
        <f t="shared" si="1"/>
        <v>533</v>
      </c>
      <c r="J1254" s="5" t="str">
        <f>VLOOKUP('Customer Segmenation on RFM Sco'!J1254,'RF Mapping'!$A$1:$B$26,2,0)</f>
        <v>Potential Loyalists</v>
      </c>
    </row>
    <row r="1255" ht="15.75" customHeight="1">
      <c r="A1255" s="5">
        <v>14964.0</v>
      </c>
      <c r="B1255" s="5" t="str">
        <f>VLOOKUP(A1255,'Customer Details'!$A$1:$B$3264,2,0)</f>
        <v>China</v>
      </c>
      <c r="C1255" s="5">
        <f>DATEDIF('Customer Segmenation on RFM Sco'!C1255,$N$1,"d")</f>
        <v>378</v>
      </c>
      <c r="D1255" s="5">
        <v>3.0</v>
      </c>
      <c r="E1255" s="16">
        <v>27.15</v>
      </c>
      <c r="F1255" s="5">
        <f>VLOOKUP(C1255,'Customer Segmenation on RFM Sco'!$P$4:$Q$8,2,1)</f>
        <v>5</v>
      </c>
      <c r="G1255" s="5">
        <f>VLOOKUP(D1255,'Customer Segmenation on RFM Sco'!$P$11:$Q$15,2,1)</f>
        <v>4</v>
      </c>
      <c r="H1255" s="5">
        <f>VLOOKUP(E1255,'Customer Segmenation on RFM Sco'!$P$18:$Q$22,2,1)</f>
        <v>2</v>
      </c>
      <c r="I1255" s="5" t="str">
        <f t="shared" si="1"/>
        <v>542</v>
      </c>
      <c r="J1255" s="5" t="str">
        <f>VLOOKUP('Customer Segmenation on RFM Sco'!J1255,'RF Mapping'!$A$1:$B$26,2,0)</f>
        <v>Champions</v>
      </c>
    </row>
    <row r="1256" ht="15.75" customHeight="1">
      <c r="A1256" s="5">
        <v>14965.0</v>
      </c>
      <c r="B1256" s="5" t="str">
        <f>VLOOKUP(A1256,'Customer Details'!$A$1:$B$3264,2,0)</f>
        <v>United Kingdom</v>
      </c>
      <c r="C1256" s="5">
        <f>DATEDIF('Customer Segmenation on RFM Sco'!C1256,$N$1,"d")</f>
        <v>529</v>
      </c>
      <c r="D1256" s="5">
        <v>1.0</v>
      </c>
      <c r="E1256" s="16">
        <v>29.28</v>
      </c>
      <c r="F1256" s="5">
        <f>VLOOKUP(C1256,'Customer Segmenation on RFM Sco'!$P$4:$Q$8,2,1)</f>
        <v>3</v>
      </c>
      <c r="G1256" s="5">
        <f>VLOOKUP(D1256,'Customer Segmenation on RFM Sco'!$P$11:$Q$15,2,1)</f>
        <v>2</v>
      </c>
      <c r="H1256" s="5">
        <f>VLOOKUP(E1256,'Customer Segmenation on RFM Sco'!$P$18:$Q$22,2,1)</f>
        <v>2</v>
      </c>
      <c r="I1256" s="5" t="str">
        <f t="shared" si="1"/>
        <v>322</v>
      </c>
      <c r="J1256" s="5" t="str">
        <f>VLOOKUP('Customer Segmenation on RFM Sco'!J1256,'RF Mapping'!$A$1:$B$26,2,0)</f>
        <v>About to Sleep</v>
      </c>
    </row>
    <row r="1257" ht="15.75" customHeight="1">
      <c r="A1257" s="5">
        <v>14966.0</v>
      </c>
      <c r="B1257" s="5" t="str">
        <f>VLOOKUP(A1257,'Customer Details'!$A$1:$B$3264,2,0)</f>
        <v>China</v>
      </c>
      <c r="C1257" s="5">
        <f>DATEDIF('Customer Segmenation on RFM Sco'!C1257,$N$1,"d")</f>
        <v>605</v>
      </c>
      <c r="D1257" s="5">
        <v>2.0</v>
      </c>
      <c r="E1257" s="16">
        <v>39.650000000000006</v>
      </c>
      <c r="F1257" s="5">
        <f>VLOOKUP(C1257,'Customer Segmenation on RFM Sco'!$P$4:$Q$8,2,1)</f>
        <v>2</v>
      </c>
      <c r="G1257" s="5">
        <f>VLOOKUP(D1257,'Customer Segmenation on RFM Sco'!$P$11:$Q$15,2,1)</f>
        <v>3</v>
      </c>
      <c r="H1257" s="5">
        <f>VLOOKUP(E1257,'Customer Segmenation on RFM Sco'!$P$18:$Q$22,2,1)</f>
        <v>3</v>
      </c>
      <c r="I1257" s="5" t="str">
        <f t="shared" si="1"/>
        <v>233</v>
      </c>
      <c r="J1257" s="5" t="str">
        <f>VLOOKUP('Customer Segmenation on RFM Sco'!J1257,'RF Mapping'!$A$1:$B$26,2,0)</f>
        <v>At Risk</v>
      </c>
    </row>
    <row r="1258" ht="15.75" customHeight="1">
      <c r="A1258" s="5">
        <v>14967.0</v>
      </c>
      <c r="B1258" s="5" t="str">
        <f>VLOOKUP(A1258,'Customer Details'!$A$1:$B$3264,2,0)</f>
        <v>USA</v>
      </c>
      <c r="C1258" s="5">
        <f>DATEDIF('Customer Segmenation on RFM Sco'!C1258,$N$1,"d")</f>
        <v>385</v>
      </c>
      <c r="D1258" s="5">
        <v>4.0</v>
      </c>
      <c r="E1258" s="16">
        <v>74.80000000000001</v>
      </c>
      <c r="F1258" s="5">
        <f>VLOOKUP(C1258,'Customer Segmenation on RFM Sco'!$P$4:$Q$8,2,1)</f>
        <v>4</v>
      </c>
      <c r="G1258" s="5">
        <f>VLOOKUP(D1258,'Customer Segmenation on RFM Sco'!$P$11:$Q$15,2,1)</f>
        <v>4</v>
      </c>
      <c r="H1258" s="5">
        <f>VLOOKUP(E1258,'Customer Segmenation on RFM Sco'!$P$18:$Q$22,2,1)</f>
        <v>3</v>
      </c>
      <c r="I1258" s="5" t="str">
        <f t="shared" si="1"/>
        <v>443</v>
      </c>
      <c r="J1258" s="5" t="str">
        <f>VLOOKUP('Customer Segmenation on RFM Sco'!J1258,'RF Mapping'!$A$1:$B$26,2,0)</f>
        <v>Loyal Customers</v>
      </c>
    </row>
    <row r="1259" ht="15.75" customHeight="1">
      <c r="A1259" s="5">
        <v>14968.0</v>
      </c>
      <c r="B1259" s="5" t="str">
        <f>VLOOKUP(A1259,'Customer Details'!$A$1:$B$3264,2,0)</f>
        <v>USA</v>
      </c>
      <c r="C1259" s="5">
        <f>DATEDIF('Customer Segmenation on RFM Sco'!C1259,$N$1,"d")</f>
        <v>551</v>
      </c>
      <c r="D1259" s="5">
        <v>2.0</v>
      </c>
      <c r="E1259" s="16">
        <v>18.55</v>
      </c>
      <c r="F1259" s="5">
        <f>VLOOKUP(C1259,'Customer Segmenation on RFM Sco'!$P$4:$Q$8,2,1)</f>
        <v>2</v>
      </c>
      <c r="G1259" s="5">
        <f>VLOOKUP(D1259,'Customer Segmenation on RFM Sco'!$P$11:$Q$15,2,1)</f>
        <v>3</v>
      </c>
      <c r="H1259" s="5">
        <f>VLOOKUP(E1259,'Customer Segmenation on RFM Sco'!$P$18:$Q$22,2,1)</f>
        <v>2</v>
      </c>
      <c r="I1259" s="5" t="str">
        <f t="shared" si="1"/>
        <v>232</v>
      </c>
      <c r="J1259" s="5" t="str">
        <f>VLOOKUP('Customer Segmenation on RFM Sco'!J1259,'RF Mapping'!$A$1:$B$26,2,0)</f>
        <v>At Risk</v>
      </c>
    </row>
    <row r="1260" ht="15.75" customHeight="1">
      <c r="A1260" s="5">
        <v>14970.0</v>
      </c>
      <c r="B1260" s="5" t="str">
        <f>VLOOKUP(A1260,'Customer Details'!$A$1:$B$3264,2,0)</f>
        <v>USA</v>
      </c>
      <c r="C1260" s="5">
        <f>DATEDIF('Customer Segmenation on RFM Sco'!C1260,$N$1,"d")</f>
        <v>407</v>
      </c>
      <c r="D1260" s="5">
        <v>1.0</v>
      </c>
      <c r="E1260" s="16">
        <v>20.8</v>
      </c>
      <c r="F1260" s="5">
        <f>VLOOKUP(C1260,'Customer Segmenation on RFM Sco'!$P$4:$Q$8,2,1)</f>
        <v>4</v>
      </c>
      <c r="G1260" s="5">
        <f>VLOOKUP(D1260,'Customer Segmenation on RFM Sco'!$P$11:$Q$15,2,1)</f>
        <v>2</v>
      </c>
      <c r="H1260" s="5">
        <f>VLOOKUP(E1260,'Customer Segmenation on RFM Sco'!$P$18:$Q$22,2,1)</f>
        <v>2</v>
      </c>
      <c r="I1260" s="5" t="str">
        <f t="shared" si="1"/>
        <v>422</v>
      </c>
      <c r="J1260" s="5" t="str">
        <f>VLOOKUP('Customer Segmenation on RFM Sco'!J1260,'RF Mapping'!$A$1:$B$26,2,0)</f>
        <v>Potential Loyalists</v>
      </c>
    </row>
    <row r="1261" ht="15.75" customHeight="1">
      <c r="A1261" s="5">
        <v>14971.0</v>
      </c>
      <c r="B1261" s="5" t="str">
        <f>VLOOKUP(A1261,'Customer Details'!$A$1:$B$3264,2,0)</f>
        <v>China</v>
      </c>
      <c r="C1261" s="5">
        <f>DATEDIF('Customer Segmenation on RFM Sco'!C1261,$N$1,"d")</f>
        <v>556</v>
      </c>
      <c r="D1261" s="5">
        <v>1.0</v>
      </c>
      <c r="E1261" s="16">
        <v>9.959999999999999</v>
      </c>
      <c r="F1261" s="5">
        <f>VLOOKUP(C1261,'Customer Segmenation on RFM Sco'!$P$4:$Q$8,2,1)</f>
        <v>2</v>
      </c>
      <c r="G1261" s="5">
        <f>VLOOKUP(D1261,'Customer Segmenation on RFM Sco'!$P$11:$Q$15,2,1)</f>
        <v>2</v>
      </c>
      <c r="H1261" s="5">
        <f>VLOOKUP(E1261,'Customer Segmenation on RFM Sco'!$P$18:$Q$22,2,1)</f>
        <v>1</v>
      </c>
      <c r="I1261" s="5" t="str">
        <f t="shared" si="1"/>
        <v>221</v>
      </c>
      <c r="J1261" s="5" t="str">
        <f>VLOOKUP('Customer Segmenation on RFM Sco'!J1261,'RF Mapping'!$A$1:$B$26,2,0)</f>
        <v>Hibernating</v>
      </c>
    </row>
    <row r="1262" ht="15.75" customHeight="1">
      <c r="A1262" s="5">
        <v>14972.0</v>
      </c>
      <c r="B1262" s="5" t="str">
        <f>VLOOKUP(A1262,'Customer Details'!$A$1:$B$3264,2,0)</f>
        <v>China</v>
      </c>
      <c r="C1262" s="5">
        <f>DATEDIF('Customer Segmenation on RFM Sco'!C1262,$N$1,"d")</f>
        <v>433</v>
      </c>
      <c r="D1262" s="5">
        <v>7.0</v>
      </c>
      <c r="E1262" s="16">
        <v>180.05</v>
      </c>
      <c r="F1262" s="5">
        <f>VLOOKUP(C1262,'Customer Segmenation on RFM Sco'!$P$4:$Q$8,2,1)</f>
        <v>3</v>
      </c>
      <c r="G1262" s="5">
        <f>VLOOKUP(D1262,'Customer Segmenation on RFM Sco'!$P$11:$Q$15,2,1)</f>
        <v>4</v>
      </c>
      <c r="H1262" s="5">
        <f>VLOOKUP(E1262,'Customer Segmenation on RFM Sco'!$P$18:$Q$22,2,1)</f>
        <v>4</v>
      </c>
      <c r="I1262" s="5" t="str">
        <f t="shared" si="1"/>
        <v>344</v>
      </c>
      <c r="J1262" s="5" t="str">
        <f>VLOOKUP('Customer Segmenation on RFM Sco'!J1262,'RF Mapping'!$A$1:$B$26,2,0)</f>
        <v>Loyal Customers</v>
      </c>
    </row>
    <row r="1263" ht="15.75" customHeight="1">
      <c r="A1263" s="5">
        <v>14974.0</v>
      </c>
      <c r="B1263" s="5" t="str">
        <f>VLOOKUP(A1263,'Customer Details'!$A$1:$B$3264,2,0)</f>
        <v>India</v>
      </c>
      <c r="C1263" s="5">
        <f>DATEDIF('Customer Segmenation on RFM Sco'!C1263,$N$1,"d")</f>
        <v>481</v>
      </c>
      <c r="D1263" s="5">
        <v>3.0</v>
      </c>
      <c r="E1263" s="16">
        <v>33.35</v>
      </c>
      <c r="F1263" s="5">
        <f>VLOOKUP(C1263,'Customer Segmenation on RFM Sco'!$P$4:$Q$8,2,1)</f>
        <v>3</v>
      </c>
      <c r="G1263" s="5">
        <f>VLOOKUP(D1263,'Customer Segmenation on RFM Sco'!$P$11:$Q$15,2,1)</f>
        <v>4</v>
      </c>
      <c r="H1263" s="5">
        <f>VLOOKUP(E1263,'Customer Segmenation on RFM Sco'!$P$18:$Q$22,2,1)</f>
        <v>3</v>
      </c>
      <c r="I1263" s="5" t="str">
        <f t="shared" si="1"/>
        <v>343</v>
      </c>
      <c r="J1263" s="5" t="str">
        <f>VLOOKUP('Customer Segmenation on RFM Sco'!J1263,'RF Mapping'!$A$1:$B$26,2,0)</f>
        <v>Loyal Customers</v>
      </c>
    </row>
    <row r="1264" ht="15.75" customHeight="1">
      <c r="A1264" s="5">
        <v>14976.0</v>
      </c>
      <c r="B1264" s="5" t="str">
        <f>VLOOKUP(A1264,'Customer Details'!$A$1:$B$3264,2,0)</f>
        <v>India</v>
      </c>
      <c r="C1264" s="5">
        <f>DATEDIF('Customer Segmenation on RFM Sco'!C1264,$N$1,"d")</f>
        <v>391</v>
      </c>
      <c r="D1264" s="5">
        <v>1.0</v>
      </c>
      <c r="E1264" s="16">
        <v>16.6</v>
      </c>
      <c r="F1264" s="5">
        <f>VLOOKUP(C1264,'Customer Segmenation on RFM Sco'!$P$4:$Q$8,2,1)</f>
        <v>4</v>
      </c>
      <c r="G1264" s="5">
        <f>VLOOKUP(D1264,'Customer Segmenation on RFM Sco'!$P$11:$Q$15,2,1)</f>
        <v>2</v>
      </c>
      <c r="H1264" s="5">
        <f>VLOOKUP(E1264,'Customer Segmenation on RFM Sco'!$P$18:$Q$22,2,1)</f>
        <v>2</v>
      </c>
      <c r="I1264" s="5" t="str">
        <f t="shared" si="1"/>
        <v>422</v>
      </c>
      <c r="J1264" s="5" t="str">
        <f>VLOOKUP('Customer Segmenation on RFM Sco'!J1264,'RF Mapping'!$A$1:$B$26,2,0)</f>
        <v>Potential Loyalists</v>
      </c>
    </row>
    <row r="1265" ht="15.75" customHeight="1">
      <c r="A1265" s="5">
        <v>14978.0</v>
      </c>
      <c r="B1265" s="5" t="str">
        <f>VLOOKUP(A1265,'Customer Details'!$A$1:$B$3264,2,0)</f>
        <v>Australia</v>
      </c>
      <c r="C1265" s="5">
        <f>DATEDIF('Customer Segmenation on RFM Sco'!C1265,$N$1,"d")</f>
        <v>415</v>
      </c>
      <c r="D1265" s="5">
        <v>4.0</v>
      </c>
      <c r="E1265" s="16">
        <v>160.8</v>
      </c>
      <c r="F1265" s="5">
        <f>VLOOKUP(C1265,'Customer Segmenation on RFM Sco'!$P$4:$Q$8,2,1)</f>
        <v>4</v>
      </c>
      <c r="G1265" s="5">
        <f>VLOOKUP(D1265,'Customer Segmenation on RFM Sco'!$P$11:$Q$15,2,1)</f>
        <v>4</v>
      </c>
      <c r="H1265" s="5">
        <f>VLOOKUP(E1265,'Customer Segmenation on RFM Sco'!$P$18:$Q$22,2,1)</f>
        <v>4</v>
      </c>
      <c r="I1265" s="5" t="str">
        <f t="shared" si="1"/>
        <v>444</v>
      </c>
      <c r="J1265" s="5" t="str">
        <f>VLOOKUP('Customer Segmenation on RFM Sco'!J1265,'RF Mapping'!$A$1:$B$26,2,0)</f>
        <v>Loyal Customers</v>
      </c>
    </row>
    <row r="1266" ht="15.75" customHeight="1">
      <c r="A1266" s="5">
        <v>14984.0</v>
      </c>
      <c r="B1266" s="5" t="str">
        <f>VLOOKUP(A1266,'Customer Details'!$A$1:$B$3264,2,0)</f>
        <v>USA</v>
      </c>
      <c r="C1266" s="5">
        <f>DATEDIF('Customer Segmenation on RFM Sco'!C1266,$N$1,"d")</f>
        <v>691</v>
      </c>
      <c r="D1266" s="5">
        <v>1.0</v>
      </c>
      <c r="E1266" s="16">
        <v>2.2800000000000002</v>
      </c>
      <c r="F1266" s="5">
        <f>VLOOKUP(C1266,'Customer Segmenation on RFM Sco'!$P$4:$Q$8,2,1)</f>
        <v>2</v>
      </c>
      <c r="G1266" s="5">
        <f>VLOOKUP(D1266,'Customer Segmenation on RFM Sco'!$P$11:$Q$15,2,1)</f>
        <v>2</v>
      </c>
      <c r="H1266" s="5">
        <f>VLOOKUP(E1266,'Customer Segmenation on RFM Sco'!$P$18:$Q$22,2,1)</f>
        <v>1</v>
      </c>
      <c r="I1266" s="5" t="str">
        <f t="shared" si="1"/>
        <v>221</v>
      </c>
      <c r="J1266" s="5" t="str">
        <f>VLOOKUP('Customer Segmenation on RFM Sco'!J1266,'RF Mapping'!$A$1:$B$26,2,0)</f>
        <v>Hibernating</v>
      </c>
    </row>
    <row r="1267" ht="15.75" customHeight="1">
      <c r="A1267" s="5">
        <v>14985.0</v>
      </c>
      <c r="B1267" s="5" t="str">
        <f>VLOOKUP(A1267,'Customer Details'!$A$1:$B$3264,2,0)</f>
        <v>India</v>
      </c>
      <c r="C1267" s="5">
        <f>DATEDIF('Customer Segmenation on RFM Sco'!C1267,$N$1,"d")</f>
        <v>535</v>
      </c>
      <c r="D1267" s="5">
        <v>2.0</v>
      </c>
      <c r="E1267" s="16">
        <v>31.78</v>
      </c>
      <c r="F1267" s="5">
        <f>VLOOKUP(C1267,'Customer Segmenation on RFM Sco'!$P$4:$Q$8,2,1)</f>
        <v>3</v>
      </c>
      <c r="G1267" s="5">
        <f>VLOOKUP(D1267,'Customer Segmenation on RFM Sco'!$P$11:$Q$15,2,1)</f>
        <v>3</v>
      </c>
      <c r="H1267" s="5">
        <f>VLOOKUP(E1267,'Customer Segmenation on RFM Sco'!$P$18:$Q$22,2,1)</f>
        <v>2</v>
      </c>
      <c r="I1267" s="5" t="str">
        <f t="shared" si="1"/>
        <v>332</v>
      </c>
      <c r="J1267" s="5" t="str">
        <f>VLOOKUP('Customer Segmenation on RFM Sco'!J1267,'RF Mapping'!$A$1:$B$26,2,0)</f>
        <v>Need Attention</v>
      </c>
    </row>
    <row r="1268" ht="15.75" customHeight="1">
      <c r="A1268" s="5">
        <v>14987.0</v>
      </c>
      <c r="B1268" s="5" t="str">
        <f>VLOOKUP(A1268,'Customer Details'!$A$1:$B$3264,2,0)</f>
        <v>India</v>
      </c>
      <c r="C1268" s="5">
        <f>DATEDIF('Customer Segmenation on RFM Sco'!C1268,$N$1,"d")</f>
        <v>405</v>
      </c>
      <c r="D1268" s="5">
        <v>1.0</v>
      </c>
      <c r="E1268" s="16">
        <v>20.8</v>
      </c>
      <c r="F1268" s="5">
        <f>VLOOKUP(C1268,'Customer Segmenation on RFM Sco'!$P$4:$Q$8,2,1)</f>
        <v>4</v>
      </c>
      <c r="G1268" s="5">
        <f>VLOOKUP(D1268,'Customer Segmenation on RFM Sco'!$P$11:$Q$15,2,1)</f>
        <v>2</v>
      </c>
      <c r="H1268" s="5">
        <f>VLOOKUP(E1268,'Customer Segmenation on RFM Sco'!$P$18:$Q$22,2,1)</f>
        <v>2</v>
      </c>
      <c r="I1268" s="5" t="str">
        <f t="shared" si="1"/>
        <v>422</v>
      </c>
      <c r="J1268" s="5" t="str">
        <f>VLOOKUP('Customer Segmenation on RFM Sco'!J1268,'RF Mapping'!$A$1:$B$26,2,0)</f>
        <v>Potential Loyalists</v>
      </c>
    </row>
    <row r="1269" ht="15.75" customHeight="1">
      <c r="A1269" s="5">
        <v>14988.0</v>
      </c>
      <c r="B1269" s="5" t="str">
        <f>VLOOKUP(A1269,'Customer Details'!$A$1:$B$3264,2,0)</f>
        <v>USA</v>
      </c>
      <c r="C1269" s="5">
        <f>DATEDIF('Customer Segmenation on RFM Sco'!C1269,$N$1,"d")</f>
        <v>457</v>
      </c>
      <c r="D1269" s="5">
        <v>1.0</v>
      </c>
      <c r="E1269" s="16">
        <v>15.0</v>
      </c>
      <c r="F1269" s="5">
        <f>VLOOKUP(C1269,'Customer Segmenation on RFM Sco'!$P$4:$Q$8,2,1)</f>
        <v>3</v>
      </c>
      <c r="G1269" s="5">
        <f>VLOOKUP(D1269,'Customer Segmenation on RFM Sco'!$P$11:$Q$15,2,1)</f>
        <v>2</v>
      </c>
      <c r="H1269" s="5">
        <f>VLOOKUP(E1269,'Customer Segmenation on RFM Sco'!$P$18:$Q$22,2,1)</f>
        <v>2</v>
      </c>
      <c r="I1269" s="5" t="str">
        <f t="shared" si="1"/>
        <v>322</v>
      </c>
      <c r="J1269" s="5" t="str">
        <f>VLOOKUP('Customer Segmenation on RFM Sco'!J1269,'RF Mapping'!$A$1:$B$26,2,0)</f>
        <v>About to Sleep</v>
      </c>
    </row>
    <row r="1270" ht="15.75" customHeight="1">
      <c r="A1270" s="5">
        <v>14995.0</v>
      </c>
      <c r="B1270" s="5" t="str">
        <f>VLOOKUP(A1270,'Customer Details'!$A$1:$B$3264,2,0)</f>
        <v>USA</v>
      </c>
      <c r="C1270" s="5">
        <f>DATEDIF('Customer Segmenation on RFM Sco'!C1270,$N$1,"d")</f>
        <v>365</v>
      </c>
      <c r="D1270" s="5">
        <v>12.0</v>
      </c>
      <c r="E1270" s="16">
        <v>537.5100000000001</v>
      </c>
      <c r="F1270" s="5">
        <f>VLOOKUP(C1270,'Customer Segmenation on RFM Sco'!$P$4:$Q$8,2,1)</f>
        <v>5</v>
      </c>
      <c r="G1270" s="5">
        <f>VLOOKUP(D1270,'Customer Segmenation on RFM Sco'!$P$11:$Q$15,2,1)</f>
        <v>4</v>
      </c>
      <c r="H1270" s="5">
        <f>VLOOKUP(E1270,'Customer Segmenation on RFM Sco'!$P$18:$Q$22,2,1)</f>
        <v>4</v>
      </c>
      <c r="I1270" s="5" t="str">
        <f t="shared" si="1"/>
        <v>544</v>
      </c>
      <c r="J1270" s="5" t="str">
        <f>VLOOKUP('Customer Segmenation on RFM Sco'!J1270,'RF Mapping'!$A$1:$B$26,2,0)</f>
        <v>Champions</v>
      </c>
    </row>
    <row r="1271" ht="15.75" customHeight="1">
      <c r="A1271" s="5">
        <v>14997.0</v>
      </c>
      <c r="B1271" s="5" t="str">
        <f>VLOOKUP(A1271,'Customer Details'!$A$1:$B$3264,2,0)</f>
        <v>China</v>
      </c>
      <c r="C1271" s="5">
        <f>DATEDIF('Customer Segmenation on RFM Sco'!C1271,$N$1,"d")</f>
        <v>441</v>
      </c>
      <c r="D1271" s="5">
        <v>2.0</v>
      </c>
      <c r="E1271" s="16">
        <v>9.960999999999999</v>
      </c>
      <c r="F1271" s="5">
        <f>VLOOKUP(C1271,'Customer Segmenation on RFM Sco'!$P$4:$Q$8,2,1)</f>
        <v>3</v>
      </c>
      <c r="G1271" s="5">
        <f>VLOOKUP(D1271,'Customer Segmenation on RFM Sco'!$P$11:$Q$15,2,1)</f>
        <v>3</v>
      </c>
      <c r="H1271" s="5">
        <f>VLOOKUP(E1271,'Customer Segmenation on RFM Sco'!$P$18:$Q$22,2,1)</f>
        <v>1</v>
      </c>
      <c r="I1271" s="5" t="str">
        <f t="shared" si="1"/>
        <v>331</v>
      </c>
      <c r="J1271" s="5" t="str">
        <f>VLOOKUP('Customer Segmenation on RFM Sco'!J1271,'RF Mapping'!$A$1:$B$26,2,0)</f>
        <v>Need Attention</v>
      </c>
    </row>
    <row r="1272" ht="15.75" customHeight="1">
      <c r="A1272" s="5">
        <v>14998.0</v>
      </c>
      <c r="B1272" s="5" t="str">
        <f>VLOOKUP(A1272,'Customer Details'!$A$1:$B$3264,2,0)</f>
        <v>China</v>
      </c>
      <c r="C1272" s="5">
        <f>DATEDIF('Customer Segmenation on RFM Sco'!C1272,$N$1,"d")</f>
        <v>404</v>
      </c>
      <c r="D1272" s="5">
        <v>1.0</v>
      </c>
      <c r="E1272" s="16">
        <v>6.58</v>
      </c>
      <c r="F1272" s="5">
        <f>VLOOKUP(C1272,'Customer Segmenation on RFM Sco'!$P$4:$Q$8,2,1)</f>
        <v>4</v>
      </c>
      <c r="G1272" s="5">
        <f>VLOOKUP(D1272,'Customer Segmenation on RFM Sco'!$P$11:$Q$15,2,1)</f>
        <v>2</v>
      </c>
      <c r="H1272" s="5">
        <f>VLOOKUP(E1272,'Customer Segmenation on RFM Sco'!$P$18:$Q$22,2,1)</f>
        <v>1</v>
      </c>
      <c r="I1272" s="5" t="str">
        <f t="shared" si="1"/>
        <v>421</v>
      </c>
      <c r="J1272" s="5" t="str">
        <f>VLOOKUP('Customer Segmenation on RFM Sco'!J1272,'RF Mapping'!$A$1:$B$26,2,0)</f>
        <v>Potential Loyalists</v>
      </c>
    </row>
    <row r="1273" ht="15.75" customHeight="1">
      <c r="A1273" s="5">
        <v>15000.0</v>
      </c>
      <c r="B1273" s="5" t="str">
        <f>VLOOKUP(A1273,'Customer Details'!$A$1:$B$3264,2,0)</f>
        <v>USA</v>
      </c>
      <c r="C1273" s="5">
        <f>DATEDIF('Customer Segmenation on RFM Sco'!C1273,$N$1,"d")</f>
        <v>358</v>
      </c>
      <c r="D1273" s="5">
        <v>1.0</v>
      </c>
      <c r="E1273" s="16">
        <v>37.92</v>
      </c>
      <c r="F1273" s="5">
        <f>VLOOKUP(C1273,'Customer Segmenation on RFM Sco'!$P$4:$Q$8,2,1)</f>
        <v>5</v>
      </c>
      <c r="G1273" s="5">
        <f>VLOOKUP(D1273,'Customer Segmenation on RFM Sco'!$P$11:$Q$15,2,1)</f>
        <v>2</v>
      </c>
      <c r="H1273" s="5">
        <f>VLOOKUP(E1273,'Customer Segmenation on RFM Sco'!$P$18:$Q$22,2,1)</f>
        <v>3</v>
      </c>
      <c r="I1273" s="5" t="str">
        <f t="shared" si="1"/>
        <v>523</v>
      </c>
      <c r="J1273" s="5" t="str">
        <f>VLOOKUP('Customer Segmenation on RFM Sco'!J1273,'RF Mapping'!$A$1:$B$26,2,0)</f>
        <v>Potential Loyalists</v>
      </c>
    </row>
    <row r="1274" ht="15.75" customHeight="1">
      <c r="A1274" s="5">
        <v>15002.0</v>
      </c>
      <c r="B1274" s="5" t="str">
        <f>VLOOKUP(A1274,'Customer Details'!$A$1:$B$3264,2,0)</f>
        <v>United Kingdom</v>
      </c>
      <c r="C1274" s="5">
        <f>DATEDIF('Customer Segmenation on RFM Sco'!C1274,$N$1,"d")</f>
        <v>357</v>
      </c>
      <c r="D1274" s="5">
        <v>4.0</v>
      </c>
      <c r="E1274" s="16">
        <v>158.25</v>
      </c>
      <c r="F1274" s="5">
        <f>VLOOKUP(C1274,'Customer Segmenation on RFM Sco'!$P$4:$Q$8,2,1)</f>
        <v>5</v>
      </c>
      <c r="G1274" s="5">
        <f>VLOOKUP(D1274,'Customer Segmenation on RFM Sco'!$P$11:$Q$15,2,1)</f>
        <v>4</v>
      </c>
      <c r="H1274" s="5">
        <f>VLOOKUP(E1274,'Customer Segmenation on RFM Sco'!$P$18:$Q$22,2,1)</f>
        <v>4</v>
      </c>
      <c r="I1274" s="5" t="str">
        <f t="shared" si="1"/>
        <v>544</v>
      </c>
      <c r="J1274" s="5" t="str">
        <f>VLOOKUP('Customer Segmenation on RFM Sco'!J1274,'RF Mapping'!$A$1:$B$26,2,0)</f>
        <v>Champions</v>
      </c>
    </row>
    <row r="1275" ht="15.75" customHeight="1">
      <c r="A1275" s="5">
        <v>15004.0</v>
      </c>
      <c r="B1275" s="5" t="str">
        <f>VLOOKUP(A1275,'Customer Details'!$A$1:$B$3264,2,0)</f>
        <v>Australia</v>
      </c>
      <c r="C1275" s="5">
        <f>DATEDIF('Customer Segmenation on RFM Sco'!C1275,$N$1,"d")</f>
        <v>468</v>
      </c>
      <c r="D1275" s="5">
        <v>1.0</v>
      </c>
      <c r="E1275" s="16">
        <v>35.400000000000006</v>
      </c>
      <c r="F1275" s="5">
        <f>VLOOKUP(C1275,'Customer Segmenation on RFM Sco'!$P$4:$Q$8,2,1)</f>
        <v>3</v>
      </c>
      <c r="G1275" s="5">
        <f>VLOOKUP(D1275,'Customer Segmenation on RFM Sco'!$P$11:$Q$15,2,1)</f>
        <v>2</v>
      </c>
      <c r="H1275" s="5">
        <f>VLOOKUP(E1275,'Customer Segmenation on RFM Sco'!$P$18:$Q$22,2,1)</f>
        <v>3</v>
      </c>
      <c r="I1275" s="5" t="str">
        <f t="shared" si="1"/>
        <v>323</v>
      </c>
      <c r="J1275" s="5" t="str">
        <f>VLOOKUP('Customer Segmenation on RFM Sco'!J1275,'RF Mapping'!$A$1:$B$26,2,0)</f>
        <v>About to Sleep</v>
      </c>
    </row>
    <row r="1276" ht="15.75" customHeight="1">
      <c r="A1276" s="5">
        <v>15005.0</v>
      </c>
      <c r="B1276" s="5" t="str">
        <f>VLOOKUP(A1276,'Customer Details'!$A$1:$B$3264,2,0)</f>
        <v>USA</v>
      </c>
      <c r="C1276" s="5">
        <f>DATEDIF('Customer Segmenation on RFM Sco'!C1276,$N$1,"d")</f>
        <v>530</v>
      </c>
      <c r="D1276" s="5">
        <v>1.0</v>
      </c>
      <c r="E1276" s="16">
        <v>1.25</v>
      </c>
      <c r="F1276" s="5">
        <f>VLOOKUP(C1276,'Customer Segmenation on RFM Sco'!$P$4:$Q$8,2,1)</f>
        <v>3</v>
      </c>
      <c r="G1276" s="5">
        <f>VLOOKUP(D1276,'Customer Segmenation on RFM Sco'!$P$11:$Q$15,2,1)</f>
        <v>2</v>
      </c>
      <c r="H1276" s="5">
        <f>VLOOKUP(E1276,'Customer Segmenation on RFM Sco'!$P$18:$Q$22,2,1)</f>
        <v>1</v>
      </c>
      <c r="I1276" s="5" t="str">
        <f t="shared" si="1"/>
        <v>321</v>
      </c>
      <c r="J1276" s="5" t="str">
        <f>VLOOKUP('Customer Segmenation on RFM Sco'!J1276,'RF Mapping'!$A$1:$B$26,2,0)</f>
        <v>About to Sleep</v>
      </c>
    </row>
    <row r="1277" ht="15.75" customHeight="1">
      <c r="A1277" s="5">
        <v>15006.0</v>
      </c>
      <c r="B1277" s="5" t="str">
        <f>VLOOKUP(A1277,'Customer Details'!$A$1:$B$3264,2,0)</f>
        <v>China</v>
      </c>
      <c r="C1277" s="5">
        <f>DATEDIF('Customer Segmenation on RFM Sco'!C1277,$N$1,"d")</f>
        <v>429</v>
      </c>
      <c r="D1277" s="5">
        <v>2.0</v>
      </c>
      <c r="E1277" s="16">
        <v>21.78</v>
      </c>
      <c r="F1277" s="5">
        <f>VLOOKUP(C1277,'Customer Segmenation on RFM Sco'!$P$4:$Q$8,2,1)</f>
        <v>4</v>
      </c>
      <c r="G1277" s="5">
        <f>VLOOKUP(D1277,'Customer Segmenation on RFM Sco'!$P$11:$Q$15,2,1)</f>
        <v>3</v>
      </c>
      <c r="H1277" s="5">
        <f>VLOOKUP(E1277,'Customer Segmenation on RFM Sco'!$P$18:$Q$22,2,1)</f>
        <v>2</v>
      </c>
      <c r="I1277" s="5" t="str">
        <f t="shared" si="1"/>
        <v>432</v>
      </c>
      <c r="J1277" s="5" t="str">
        <f>VLOOKUP('Customer Segmenation on RFM Sco'!J1277,'RF Mapping'!$A$1:$B$26,2,0)</f>
        <v>Potential Loyalists</v>
      </c>
    </row>
    <row r="1278" ht="15.75" customHeight="1">
      <c r="A1278" s="5">
        <v>15009.0</v>
      </c>
      <c r="B1278" s="5" t="str">
        <f>VLOOKUP(A1278,'Customer Details'!$A$1:$B$3264,2,0)</f>
        <v>United Kingdom</v>
      </c>
      <c r="C1278" s="5">
        <f>DATEDIF('Customer Segmenation on RFM Sco'!C1278,$N$1,"d")</f>
        <v>480</v>
      </c>
      <c r="D1278" s="5">
        <v>2.0</v>
      </c>
      <c r="E1278" s="16">
        <v>86.4</v>
      </c>
      <c r="F1278" s="5">
        <f>VLOOKUP(C1278,'Customer Segmenation on RFM Sco'!$P$4:$Q$8,2,1)</f>
        <v>3</v>
      </c>
      <c r="G1278" s="5">
        <f>VLOOKUP(D1278,'Customer Segmenation on RFM Sco'!$P$11:$Q$15,2,1)</f>
        <v>3</v>
      </c>
      <c r="H1278" s="5">
        <f>VLOOKUP(E1278,'Customer Segmenation on RFM Sco'!$P$18:$Q$22,2,1)</f>
        <v>4</v>
      </c>
      <c r="I1278" s="5" t="str">
        <f t="shared" si="1"/>
        <v>334</v>
      </c>
      <c r="J1278" s="5" t="str">
        <f>VLOOKUP('Customer Segmenation on RFM Sco'!J1278,'RF Mapping'!$A$1:$B$26,2,0)</f>
        <v>Need Attention</v>
      </c>
    </row>
    <row r="1279" ht="15.75" customHeight="1">
      <c r="A1279" s="5">
        <v>15012.0</v>
      </c>
      <c r="B1279" s="5" t="str">
        <f>VLOOKUP(A1279,'Customer Details'!$A$1:$B$3264,2,0)</f>
        <v>China</v>
      </c>
      <c r="C1279" s="5">
        <f>DATEDIF('Customer Segmenation on RFM Sco'!C1279,$N$1,"d")</f>
        <v>399</v>
      </c>
      <c r="D1279" s="5">
        <v>2.0</v>
      </c>
      <c r="E1279" s="16">
        <v>21.96</v>
      </c>
      <c r="F1279" s="5">
        <f>VLOOKUP(C1279,'Customer Segmenation on RFM Sco'!$P$4:$Q$8,2,1)</f>
        <v>4</v>
      </c>
      <c r="G1279" s="5">
        <f>VLOOKUP(D1279,'Customer Segmenation on RFM Sco'!$P$11:$Q$15,2,1)</f>
        <v>3</v>
      </c>
      <c r="H1279" s="5">
        <f>VLOOKUP(E1279,'Customer Segmenation on RFM Sco'!$P$18:$Q$22,2,1)</f>
        <v>2</v>
      </c>
      <c r="I1279" s="5" t="str">
        <f t="shared" si="1"/>
        <v>432</v>
      </c>
      <c r="J1279" s="5" t="str">
        <f>VLOOKUP('Customer Segmenation on RFM Sco'!J1279,'RF Mapping'!$A$1:$B$26,2,0)</f>
        <v>Potential Loyalists</v>
      </c>
    </row>
    <row r="1280" ht="15.75" customHeight="1">
      <c r="A1280" s="5">
        <v>15014.0</v>
      </c>
      <c r="B1280" s="5" t="str">
        <f>VLOOKUP(A1280,'Customer Details'!$A$1:$B$3264,2,0)</f>
        <v>Australia</v>
      </c>
      <c r="C1280" s="5">
        <f>DATEDIF('Customer Segmenation on RFM Sco'!C1280,$N$1,"d")</f>
        <v>400</v>
      </c>
      <c r="D1280" s="5">
        <v>2.0</v>
      </c>
      <c r="E1280" s="16">
        <v>68.88</v>
      </c>
      <c r="F1280" s="5">
        <f>VLOOKUP(C1280,'Customer Segmenation on RFM Sco'!$P$4:$Q$8,2,1)</f>
        <v>4</v>
      </c>
      <c r="G1280" s="5">
        <f>VLOOKUP(D1280,'Customer Segmenation on RFM Sco'!$P$11:$Q$15,2,1)</f>
        <v>3</v>
      </c>
      <c r="H1280" s="5">
        <f>VLOOKUP(E1280,'Customer Segmenation on RFM Sco'!$P$18:$Q$22,2,1)</f>
        <v>3</v>
      </c>
      <c r="I1280" s="5" t="str">
        <f t="shared" si="1"/>
        <v>433</v>
      </c>
      <c r="J1280" s="5" t="str">
        <f>VLOOKUP('Customer Segmenation on RFM Sco'!J1280,'RF Mapping'!$A$1:$B$26,2,0)</f>
        <v>Potential Loyalists</v>
      </c>
    </row>
    <row r="1281" ht="15.75" customHeight="1">
      <c r="A1281" s="5">
        <v>15016.0</v>
      </c>
      <c r="B1281" s="5" t="str">
        <f>VLOOKUP(A1281,'Customer Details'!$A$1:$B$3264,2,0)</f>
        <v>India</v>
      </c>
      <c r="C1281" s="5">
        <f>DATEDIF('Customer Segmenation on RFM Sco'!C1281,$N$1,"d")</f>
        <v>486</v>
      </c>
      <c r="D1281" s="5">
        <v>1.0</v>
      </c>
      <c r="E1281" s="16">
        <v>10.5</v>
      </c>
      <c r="F1281" s="5">
        <f>VLOOKUP(C1281,'Customer Segmenation on RFM Sco'!$P$4:$Q$8,2,1)</f>
        <v>3</v>
      </c>
      <c r="G1281" s="5">
        <f>VLOOKUP(D1281,'Customer Segmenation on RFM Sco'!$P$11:$Q$15,2,1)</f>
        <v>2</v>
      </c>
      <c r="H1281" s="5">
        <f>VLOOKUP(E1281,'Customer Segmenation on RFM Sco'!$P$18:$Q$22,2,1)</f>
        <v>1</v>
      </c>
      <c r="I1281" s="5" t="str">
        <f t="shared" si="1"/>
        <v>321</v>
      </c>
      <c r="J1281" s="5" t="str">
        <f>VLOOKUP('Customer Segmenation on RFM Sco'!J1281,'RF Mapping'!$A$1:$B$26,2,0)</f>
        <v>About to Sleep</v>
      </c>
    </row>
    <row r="1282" ht="15.75" customHeight="1">
      <c r="A1282" s="5">
        <v>15018.0</v>
      </c>
      <c r="B1282" s="5" t="str">
        <f>VLOOKUP(A1282,'Customer Details'!$A$1:$B$3264,2,0)</f>
        <v>Australia</v>
      </c>
      <c r="C1282" s="5">
        <f>DATEDIF('Customer Segmenation on RFM Sco'!C1282,$N$1,"d")</f>
        <v>391</v>
      </c>
      <c r="D1282" s="5">
        <v>9.0</v>
      </c>
      <c r="E1282" s="16">
        <v>484.7099999999999</v>
      </c>
      <c r="F1282" s="5">
        <f>VLOOKUP(C1282,'Customer Segmenation on RFM Sco'!$P$4:$Q$8,2,1)</f>
        <v>4</v>
      </c>
      <c r="G1282" s="5">
        <f>VLOOKUP(D1282,'Customer Segmenation on RFM Sco'!$P$11:$Q$15,2,1)</f>
        <v>4</v>
      </c>
      <c r="H1282" s="5">
        <f>VLOOKUP(E1282,'Customer Segmenation on RFM Sco'!$P$18:$Q$22,2,1)</f>
        <v>4</v>
      </c>
      <c r="I1282" s="5" t="str">
        <f t="shared" si="1"/>
        <v>444</v>
      </c>
      <c r="J1282" s="5" t="str">
        <f>VLOOKUP('Customer Segmenation on RFM Sco'!J1282,'RF Mapping'!$A$1:$B$26,2,0)</f>
        <v>Loyal Customers</v>
      </c>
    </row>
    <row r="1283" ht="15.75" customHeight="1">
      <c r="A1283" s="5">
        <v>15019.0</v>
      </c>
      <c r="B1283" s="5" t="str">
        <f>VLOOKUP(A1283,'Customer Details'!$A$1:$B$3264,2,0)</f>
        <v>USA</v>
      </c>
      <c r="C1283" s="5">
        <f>DATEDIF('Customer Segmenation on RFM Sco'!C1283,$N$1,"d")</f>
        <v>457</v>
      </c>
      <c r="D1283" s="5">
        <v>3.0</v>
      </c>
      <c r="E1283" s="16">
        <v>80.54</v>
      </c>
      <c r="F1283" s="5">
        <f>VLOOKUP(C1283,'Customer Segmenation on RFM Sco'!$P$4:$Q$8,2,1)</f>
        <v>3</v>
      </c>
      <c r="G1283" s="5">
        <f>VLOOKUP(D1283,'Customer Segmenation on RFM Sco'!$P$11:$Q$15,2,1)</f>
        <v>4</v>
      </c>
      <c r="H1283" s="5">
        <f>VLOOKUP(E1283,'Customer Segmenation on RFM Sco'!$P$18:$Q$22,2,1)</f>
        <v>4</v>
      </c>
      <c r="I1283" s="5" t="str">
        <f t="shared" si="1"/>
        <v>344</v>
      </c>
      <c r="J1283" s="5" t="str">
        <f>VLOOKUP('Customer Segmenation on RFM Sco'!J1283,'RF Mapping'!$A$1:$B$26,2,0)</f>
        <v>Loyal Customers</v>
      </c>
    </row>
    <row r="1284" ht="15.75" customHeight="1">
      <c r="A1284" s="5">
        <v>15021.0</v>
      </c>
      <c r="B1284" s="5" t="str">
        <f>VLOOKUP(A1284,'Customer Details'!$A$1:$B$3264,2,0)</f>
        <v>China</v>
      </c>
      <c r="C1284" s="5">
        <f>DATEDIF('Customer Segmenation on RFM Sco'!C1284,$N$1,"d")</f>
        <v>538</v>
      </c>
      <c r="D1284" s="5">
        <v>2.0</v>
      </c>
      <c r="E1284" s="16">
        <v>36.85</v>
      </c>
      <c r="F1284" s="5">
        <f>VLOOKUP(C1284,'Customer Segmenation on RFM Sco'!$P$4:$Q$8,2,1)</f>
        <v>3</v>
      </c>
      <c r="G1284" s="5">
        <f>VLOOKUP(D1284,'Customer Segmenation on RFM Sco'!$P$11:$Q$15,2,1)</f>
        <v>3</v>
      </c>
      <c r="H1284" s="5">
        <f>VLOOKUP(E1284,'Customer Segmenation on RFM Sco'!$P$18:$Q$22,2,1)</f>
        <v>3</v>
      </c>
      <c r="I1284" s="5" t="str">
        <f t="shared" si="1"/>
        <v>333</v>
      </c>
      <c r="J1284" s="5" t="str">
        <f>VLOOKUP('Customer Segmenation on RFM Sco'!J1284,'RF Mapping'!$A$1:$B$26,2,0)</f>
        <v>Need Attention</v>
      </c>
    </row>
    <row r="1285" ht="15.75" customHeight="1">
      <c r="A1285" s="5">
        <v>15022.0</v>
      </c>
      <c r="B1285" s="5" t="str">
        <f>VLOOKUP(A1285,'Customer Details'!$A$1:$B$3264,2,0)</f>
        <v>USA</v>
      </c>
      <c r="C1285" s="5">
        <f>DATEDIF('Customer Segmenation on RFM Sco'!C1285,$N$1,"d")</f>
        <v>519</v>
      </c>
      <c r="D1285" s="5">
        <v>2.0</v>
      </c>
      <c r="E1285" s="16">
        <v>13.75</v>
      </c>
      <c r="F1285" s="5">
        <f>VLOOKUP(C1285,'Customer Segmenation on RFM Sco'!$P$4:$Q$8,2,1)</f>
        <v>3</v>
      </c>
      <c r="G1285" s="5">
        <f>VLOOKUP(D1285,'Customer Segmenation on RFM Sco'!$P$11:$Q$15,2,1)</f>
        <v>3</v>
      </c>
      <c r="H1285" s="5">
        <f>VLOOKUP(E1285,'Customer Segmenation on RFM Sco'!$P$18:$Q$22,2,1)</f>
        <v>1</v>
      </c>
      <c r="I1285" s="5" t="str">
        <f t="shared" si="1"/>
        <v>331</v>
      </c>
      <c r="J1285" s="5" t="str">
        <f>VLOOKUP('Customer Segmenation on RFM Sco'!J1285,'RF Mapping'!$A$1:$B$26,2,0)</f>
        <v>Need Attention</v>
      </c>
    </row>
    <row r="1286" ht="15.75" customHeight="1">
      <c r="A1286" s="5">
        <v>15023.0</v>
      </c>
      <c r="B1286" s="5" t="str">
        <f>VLOOKUP(A1286,'Customer Details'!$A$1:$B$3264,2,0)</f>
        <v>China</v>
      </c>
      <c r="C1286" s="5">
        <f>DATEDIF('Customer Segmenation on RFM Sco'!C1286,$N$1,"d")</f>
        <v>373</v>
      </c>
      <c r="D1286" s="5">
        <v>1.0</v>
      </c>
      <c r="E1286" s="16">
        <v>1.98</v>
      </c>
      <c r="F1286" s="5">
        <f>VLOOKUP(C1286,'Customer Segmenation on RFM Sco'!$P$4:$Q$8,2,1)</f>
        <v>5</v>
      </c>
      <c r="G1286" s="5">
        <f>VLOOKUP(D1286,'Customer Segmenation on RFM Sco'!$P$11:$Q$15,2,1)</f>
        <v>2</v>
      </c>
      <c r="H1286" s="5">
        <f>VLOOKUP(E1286,'Customer Segmenation on RFM Sco'!$P$18:$Q$22,2,1)</f>
        <v>1</v>
      </c>
      <c r="I1286" s="5" t="str">
        <f t="shared" si="1"/>
        <v>521</v>
      </c>
      <c r="J1286" s="5" t="str">
        <f>VLOOKUP('Customer Segmenation on RFM Sco'!J1286,'RF Mapping'!$A$1:$B$26,2,0)</f>
        <v>Potential Loyalists</v>
      </c>
    </row>
    <row r="1287" ht="15.75" customHeight="1">
      <c r="A1287" s="5">
        <v>15024.0</v>
      </c>
      <c r="B1287" s="5" t="str">
        <f>VLOOKUP(A1287,'Customer Details'!$A$1:$B$3264,2,0)</f>
        <v>United Kingdom</v>
      </c>
      <c r="C1287" s="5">
        <f>DATEDIF('Customer Segmenation on RFM Sco'!C1287,$N$1,"d")</f>
        <v>595</v>
      </c>
      <c r="D1287" s="5">
        <v>1.0</v>
      </c>
      <c r="E1287" s="16">
        <v>22.5</v>
      </c>
      <c r="F1287" s="5">
        <f>VLOOKUP(C1287,'Customer Segmenation on RFM Sco'!$P$4:$Q$8,2,1)</f>
        <v>2</v>
      </c>
      <c r="G1287" s="5">
        <f>VLOOKUP(D1287,'Customer Segmenation on RFM Sco'!$P$11:$Q$15,2,1)</f>
        <v>2</v>
      </c>
      <c r="H1287" s="5">
        <f>VLOOKUP(E1287,'Customer Segmenation on RFM Sco'!$P$18:$Q$22,2,1)</f>
        <v>2</v>
      </c>
      <c r="I1287" s="5" t="str">
        <f t="shared" si="1"/>
        <v>222</v>
      </c>
      <c r="J1287" s="5" t="str">
        <f>VLOOKUP('Customer Segmenation on RFM Sco'!J1287,'RF Mapping'!$A$1:$B$26,2,0)</f>
        <v>Hibernating</v>
      </c>
    </row>
    <row r="1288" ht="15.75" customHeight="1">
      <c r="A1288" s="5">
        <v>15025.0</v>
      </c>
      <c r="B1288" s="5" t="str">
        <f>VLOOKUP(A1288,'Customer Details'!$A$1:$B$3264,2,0)</f>
        <v>USA</v>
      </c>
      <c r="C1288" s="5">
        <f>DATEDIF('Customer Segmenation on RFM Sco'!C1288,$N$1,"d")</f>
        <v>556</v>
      </c>
      <c r="D1288" s="5">
        <v>3.0</v>
      </c>
      <c r="E1288" s="16">
        <v>39.650000000000006</v>
      </c>
      <c r="F1288" s="5">
        <f>VLOOKUP(C1288,'Customer Segmenation on RFM Sco'!$P$4:$Q$8,2,1)</f>
        <v>2</v>
      </c>
      <c r="G1288" s="5">
        <f>VLOOKUP(D1288,'Customer Segmenation on RFM Sco'!$P$11:$Q$15,2,1)</f>
        <v>4</v>
      </c>
      <c r="H1288" s="5">
        <f>VLOOKUP(E1288,'Customer Segmenation on RFM Sco'!$P$18:$Q$22,2,1)</f>
        <v>3</v>
      </c>
      <c r="I1288" s="5" t="str">
        <f t="shared" si="1"/>
        <v>243</v>
      </c>
      <c r="J1288" s="5" t="str">
        <f>VLOOKUP('Customer Segmenation on RFM Sco'!J1288,'RF Mapping'!$A$1:$B$26,2,0)</f>
        <v>At Risk</v>
      </c>
    </row>
    <row r="1289" ht="15.75" customHeight="1">
      <c r="A1289" s="5">
        <v>15026.0</v>
      </c>
      <c r="B1289" s="5" t="str">
        <f>VLOOKUP(A1289,'Customer Details'!$A$1:$B$3264,2,0)</f>
        <v>China</v>
      </c>
      <c r="C1289" s="5">
        <f>DATEDIF('Customer Segmenation on RFM Sco'!C1289,$N$1,"d")</f>
        <v>446</v>
      </c>
      <c r="D1289" s="5">
        <v>1.0</v>
      </c>
      <c r="E1289" s="16">
        <v>9.9</v>
      </c>
      <c r="F1289" s="5">
        <f>VLOOKUP(C1289,'Customer Segmenation on RFM Sco'!$P$4:$Q$8,2,1)</f>
        <v>3</v>
      </c>
      <c r="G1289" s="5">
        <f>VLOOKUP(D1289,'Customer Segmenation on RFM Sco'!$P$11:$Q$15,2,1)</f>
        <v>2</v>
      </c>
      <c r="H1289" s="5">
        <f>VLOOKUP(E1289,'Customer Segmenation on RFM Sco'!$P$18:$Q$22,2,1)</f>
        <v>1</v>
      </c>
      <c r="I1289" s="5" t="str">
        <f t="shared" si="1"/>
        <v>321</v>
      </c>
      <c r="J1289" s="5" t="str">
        <f>VLOOKUP('Customer Segmenation on RFM Sco'!J1289,'RF Mapping'!$A$1:$B$26,2,0)</f>
        <v>About to Sleep</v>
      </c>
    </row>
    <row r="1290" ht="15.75" customHeight="1">
      <c r="A1290" s="5">
        <v>15027.0</v>
      </c>
      <c r="B1290" s="5" t="str">
        <f>VLOOKUP(A1290,'Customer Details'!$A$1:$B$3264,2,0)</f>
        <v>USA</v>
      </c>
      <c r="C1290" s="5">
        <f>DATEDIF('Customer Segmenation on RFM Sco'!C1290,$N$1,"d")</f>
        <v>381</v>
      </c>
      <c r="D1290" s="5">
        <v>1.0</v>
      </c>
      <c r="E1290" s="16">
        <v>88.5</v>
      </c>
      <c r="F1290" s="5">
        <f>VLOOKUP(C1290,'Customer Segmenation on RFM Sco'!$P$4:$Q$8,2,1)</f>
        <v>4</v>
      </c>
      <c r="G1290" s="5">
        <f>VLOOKUP(D1290,'Customer Segmenation on RFM Sco'!$P$11:$Q$15,2,1)</f>
        <v>2</v>
      </c>
      <c r="H1290" s="5">
        <f>VLOOKUP(E1290,'Customer Segmenation on RFM Sco'!$P$18:$Q$22,2,1)</f>
        <v>4</v>
      </c>
      <c r="I1290" s="5" t="str">
        <f t="shared" si="1"/>
        <v>424</v>
      </c>
      <c r="J1290" s="5" t="str">
        <f>VLOOKUP('Customer Segmenation on RFM Sco'!J1290,'RF Mapping'!$A$1:$B$26,2,0)</f>
        <v>Potential Loyalists</v>
      </c>
    </row>
    <row r="1291" ht="15.75" customHeight="1">
      <c r="A1291" s="5">
        <v>15028.0</v>
      </c>
      <c r="B1291" s="5" t="str">
        <f>VLOOKUP(A1291,'Customer Details'!$A$1:$B$3264,2,0)</f>
        <v>India</v>
      </c>
      <c r="C1291" s="5">
        <f>DATEDIF('Customer Segmenation on RFM Sco'!C1291,$N$1,"d")</f>
        <v>586</v>
      </c>
      <c r="D1291" s="5">
        <v>2.0</v>
      </c>
      <c r="E1291" s="16">
        <v>50.8</v>
      </c>
      <c r="F1291" s="5">
        <f>VLOOKUP(C1291,'Customer Segmenation on RFM Sco'!$P$4:$Q$8,2,1)</f>
        <v>2</v>
      </c>
      <c r="G1291" s="5">
        <f>VLOOKUP(D1291,'Customer Segmenation on RFM Sco'!$P$11:$Q$15,2,1)</f>
        <v>3</v>
      </c>
      <c r="H1291" s="5">
        <f>VLOOKUP(E1291,'Customer Segmenation on RFM Sco'!$P$18:$Q$22,2,1)</f>
        <v>3</v>
      </c>
      <c r="I1291" s="5" t="str">
        <f t="shared" si="1"/>
        <v>233</v>
      </c>
      <c r="J1291" s="5" t="str">
        <f>VLOOKUP('Customer Segmenation on RFM Sco'!J1291,'RF Mapping'!$A$1:$B$26,2,0)</f>
        <v>At Risk</v>
      </c>
    </row>
    <row r="1292" ht="15.75" customHeight="1">
      <c r="A1292" s="5">
        <v>15030.0</v>
      </c>
      <c r="B1292" s="5" t="str">
        <f>VLOOKUP(A1292,'Customer Details'!$A$1:$B$3264,2,0)</f>
        <v>Australia</v>
      </c>
      <c r="C1292" s="5">
        <f>DATEDIF('Customer Segmenation on RFM Sco'!C1292,$N$1,"d")</f>
        <v>639</v>
      </c>
      <c r="D1292" s="5">
        <v>1.0</v>
      </c>
      <c r="E1292" s="16">
        <v>17.700000000000003</v>
      </c>
      <c r="F1292" s="5">
        <f>VLOOKUP(C1292,'Customer Segmenation on RFM Sco'!$P$4:$Q$8,2,1)</f>
        <v>2</v>
      </c>
      <c r="G1292" s="5">
        <f>VLOOKUP(D1292,'Customer Segmenation on RFM Sco'!$P$11:$Q$15,2,1)</f>
        <v>2</v>
      </c>
      <c r="H1292" s="5">
        <f>VLOOKUP(E1292,'Customer Segmenation on RFM Sco'!$P$18:$Q$22,2,1)</f>
        <v>2</v>
      </c>
      <c r="I1292" s="5" t="str">
        <f t="shared" si="1"/>
        <v>222</v>
      </c>
      <c r="J1292" s="5" t="str">
        <f>VLOOKUP('Customer Segmenation on RFM Sco'!J1292,'RF Mapping'!$A$1:$B$26,2,0)</f>
        <v>Hibernating</v>
      </c>
    </row>
    <row r="1293" ht="15.75" customHeight="1">
      <c r="A1293" s="5">
        <v>15031.0</v>
      </c>
      <c r="B1293" s="5" t="str">
        <f>VLOOKUP(A1293,'Customer Details'!$A$1:$B$3264,2,0)</f>
        <v>Australia</v>
      </c>
      <c r="C1293" s="5">
        <f>DATEDIF('Customer Segmenation on RFM Sco'!C1293,$N$1,"d")</f>
        <v>677</v>
      </c>
      <c r="D1293" s="5">
        <v>1.0</v>
      </c>
      <c r="E1293" s="16">
        <v>11.850000000000001</v>
      </c>
      <c r="F1293" s="5">
        <f>VLOOKUP(C1293,'Customer Segmenation on RFM Sco'!$P$4:$Q$8,2,1)</f>
        <v>2</v>
      </c>
      <c r="G1293" s="5">
        <f>VLOOKUP(D1293,'Customer Segmenation on RFM Sco'!$P$11:$Q$15,2,1)</f>
        <v>2</v>
      </c>
      <c r="H1293" s="5">
        <f>VLOOKUP(E1293,'Customer Segmenation on RFM Sco'!$P$18:$Q$22,2,1)</f>
        <v>1</v>
      </c>
      <c r="I1293" s="5" t="str">
        <f t="shared" si="1"/>
        <v>221</v>
      </c>
      <c r="J1293" s="5" t="str">
        <f>VLOOKUP('Customer Segmenation on RFM Sco'!J1293,'RF Mapping'!$A$1:$B$26,2,0)</f>
        <v>Hibernating</v>
      </c>
    </row>
    <row r="1294" ht="15.75" customHeight="1">
      <c r="A1294" s="5">
        <v>15032.0</v>
      </c>
      <c r="B1294" s="5" t="str">
        <f>VLOOKUP(A1294,'Customer Details'!$A$1:$B$3264,2,0)</f>
        <v>China</v>
      </c>
      <c r="C1294" s="5">
        <f>DATEDIF('Customer Segmenation on RFM Sco'!C1294,$N$1,"d")</f>
        <v>397</v>
      </c>
      <c r="D1294" s="5">
        <v>1.0</v>
      </c>
      <c r="E1294" s="16">
        <v>49.5</v>
      </c>
      <c r="F1294" s="5">
        <f>VLOOKUP(C1294,'Customer Segmenation on RFM Sco'!$P$4:$Q$8,2,1)</f>
        <v>4</v>
      </c>
      <c r="G1294" s="5">
        <f>VLOOKUP(D1294,'Customer Segmenation on RFM Sco'!$P$11:$Q$15,2,1)</f>
        <v>2</v>
      </c>
      <c r="H1294" s="5">
        <f>VLOOKUP(E1294,'Customer Segmenation on RFM Sco'!$P$18:$Q$22,2,1)</f>
        <v>3</v>
      </c>
      <c r="I1294" s="5" t="str">
        <f t="shared" si="1"/>
        <v>423</v>
      </c>
      <c r="J1294" s="5" t="str">
        <f>VLOOKUP('Customer Segmenation on RFM Sco'!J1294,'RF Mapping'!$A$1:$B$26,2,0)</f>
        <v>Potential Loyalists</v>
      </c>
    </row>
    <row r="1295" ht="15.75" customHeight="1">
      <c r="A1295" s="5">
        <v>15033.0</v>
      </c>
      <c r="B1295" s="5" t="str">
        <f>VLOOKUP(A1295,'Customer Details'!$A$1:$B$3264,2,0)</f>
        <v>United Kingdom</v>
      </c>
      <c r="C1295" s="5">
        <f>DATEDIF('Customer Segmenation on RFM Sco'!C1295,$N$1,"d")</f>
        <v>458</v>
      </c>
      <c r="D1295" s="5">
        <v>1.0</v>
      </c>
      <c r="E1295" s="16">
        <v>11.9</v>
      </c>
      <c r="F1295" s="5">
        <f>VLOOKUP(C1295,'Customer Segmenation on RFM Sco'!$P$4:$Q$8,2,1)</f>
        <v>3</v>
      </c>
      <c r="G1295" s="5">
        <f>VLOOKUP(D1295,'Customer Segmenation on RFM Sco'!$P$11:$Q$15,2,1)</f>
        <v>2</v>
      </c>
      <c r="H1295" s="5">
        <f>VLOOKUP(E1295,'Customer Segmenation on RFM Sco'!$P$18:$Q$22,2,1)</f>
        <v>1</v>
      </c>
      <c r="I1295" s="5" t="str">
        <f t="shared" si="1"/>
        <v>321</v>
      </c>
      <c r="J1295" s="5" t="str">
        <f>VLOOKUP('Customer Segmenation on RFM Sco'!J1295,'RF Mapping'!$A$1:$B$26,2,0)</f>
        <v>About to Sleep</v>
      </c>
    </row>
    <row r="1296" ht="15.75" customHeight="1">
      <c r="A1296" s="5">
        <v>15034.0</v>
      </c>
      <c r="B1296" s="5" t="str">
        <f>VLOOKUP(A1296,'Customer Details'!$A$1:$B$3264,2,0)</f>
        <v>USA</v>
      </c>
      <c r="C1296" s="5">
        <f>DATEDIF('Customer Segmenation on RFM Sco'!C1296,$N$1,"d")</f>
        <v>596</v>
      </c>
      <c r="D1296" s="5">
        <v>1.0</v>
      </c>
      <c r="E1296" s="16">
        <v>42.400000000000006</v>
      </c>
      <c r="F1296" s="5">
        <f>VLOOKUP(C1296,'Customer Segmenation on RFM Sco'!$P$4:$Q$8,2,1)</f>
        <v>2</v>
      </c>
      <c r="G1296" s="5">
        <f>VLOOKUP(D1296,'Customer Segmenation on RFM Sco'!$P$11:$Q$15,2,1)</f>
        <v>2</v>
      </c>
      <c r="H1296" s="5">
        <f>VLOOKUP(E1296,'Customer Segmenation on RFM Sco'!$P$18:$Q$22,2,1)</f>
        <v>3</v>
      </c>
      <c r="I1296" s="5" t="str">
        <f t="shared" si="1"/>
        <v>223</v>
      </c>
      <c r="J1296" s="5" t="str">
        <f>VLOOKUP('Customer Segmenation on RFM Sco'!J1296,'RF Mapping'!$A$1:$B$26,2,0)</f>
        <v>Hibernating</v>
      </c>
    </row>
    <row r="1297" ht="15.75" customHeight="1">
      <c r="A1297" s="5">
        <v>15035.0</v>
      </c>
      <c r="B1297" s="5" t="str">
        <f>VLOOKUP(A1297,'Customer Details'!$A$1:$B$3264,2,0)</f>
        <v>United Kingdom</v>
      </c>
      <c r="C1297" s="5">
        <f>DATEDIF('Customer Segmenation on RFM Sco'!C1297,$N$1,"d")</f>
        <v>522</v>
      </c>
      <c r="D1297" s="5">
        <v>1.0</v>
      </c>
      <c r="E1297" s="16">
        <v>2.5</v>
      </c>
      <c r="F1297" s="5">
        <f>VLOOKUP(C1297,'Customer Segmenation on RFM Sco'!$P$4:$Q$8,2,1)</f>
        <v>3</v>
      </c>
      <c r="G1297" s="5">
        <f>VLOOKUP(D1297,'Customer Segmenation on RFM Sco'!$P$11:$Q$15,2,1)</f>
        <v>2</v>
      </c>
      <c r="H1297" s="5">
        <f>VLOOKUP(E1297,'Customer Segmenation on RFM Sco'!$P$18:$Q$22,2,1)</f>
        <v>1</v>
      </c>
      <c r="I1297" s="5" t="str">
        <f t="shared" si="1"/>
        <v>321</v>
      </c>
      <c r="J1297" s="5" t="str">
        <f>VLOOKUP('Customer Segmenation on RFM Sco'!J1297,'RF Mapping'!$A$1:$B$26,2,0)</f>
        <v>About to Sleep</v>
      </c>
    </row>
    <row r="1298" ht="15.75" customHeight="1">
      <c r="A1298" s="5">
        <v>15036.0</v>
      </c>
      <c r="B1298" s="5" t="str">
        <f>VLOOKUP(A1298,'Customer Details'!$A$1:$B$3264,2,0)</f>
        <v>India</v>
      </c>
      <c r="C1298" s="5">
        <f>DATEDIF('Customer Segmenation on RFM Sco'!C1298,$N$1,"d")</f>
        <v>651</v>
      </c>
      <c r="D1298" s="5">
        <v>1.0</v>
      </c>
      <c r="E1298" s="16">
        <v>19.8</v>
      </c>
      <c r="F1298" s="5">
        <f>VLOOKUP(C1298,'Customer Segmenation on RFM Sco'!$P$4:$Q$8,2,1)</f>
        <v>2</v>
      </c>
      <c r="G1298" s="5">
        <f>VLOOKUP(D1298,'Customer Segmenation on RFM Sco'!$P$11:$Q$15,2,1)</f>
        <v>2</v>
      </c>
      <c r="H1298" s="5">
        <f>VLOOKUP(E1298,'Customer Segmenation on RFM Sco'!$P$18:$Q$22,2,1)</f>
        <v>2</v>
      </c>
      <c r="I1298" s="5" t="str">
        <f t="shared" si="1"/>
        <v>222</v>
      </c>
      <c r="J1298" s="5" t="str">
        <f>VLOOKUP('Customer Segmenation on RFM Sco'!J1298,'RF Mapping'!$A$1:$B$26,2,0)</f>
        <v>Hibernating</v>
      </c>
    </row>
    <row r="1299" ht="15.75" customHeight="1">
      <c r="A1299" s="5">
        <v>15038.0</v>
      </c>
      <c r="B1299" s="5" t="str">
        <f>VLOOKUP(A1299,'Customer Details'!$A$1:$B$3264,2,0)</f>
        <v>China</v>
      </c>
      <c r="C1299" s="5">
        <f>DATEDIF('Customer Segmenation on RFM Sco'!C1299,$N$1,"d")</f>
        <v>473</v>
      </c>
      <c r="D1299" s="5">
        <v>4.0</v>
      </c>
      <c r="E1299" s="16">
        <v>34.24</v>
      </c>
      <c r="F1299" s="5">
        <f>VLOOKUP(C1299,'Customer Segmenation on RFM Sco'!$P$4:$Q$8,2,1)</f>
        <v>3</v>
      </c>
      <c r="G1299" s="5">
        <f>VLOOKUP(D1299,'Customer Segmenation on RFM Sco'!$P$11:$Q$15,2,1)</f>
        <v>4</v>
      </c>
      <c r="H1299" s="5">
        <f>VLOOKUP(E1299,'Customer Segmenation on RFM Sco'!$P$18:$Q$22,2,1)</f>
        <v>3</v>
      </c>
      <c r="I1299" s="5" t="str">
        <f t="shared" si="1"/>
        <v>343</v>
      </c>
      <c r="J1299" s="5" t="str">
        <f>VLOOKUP('Customer Segmenation on RFM Sco'!J1299,'RF Mapping'!$A$1:$B$26,2,0)</f>
        <v>Loyal Customers</v>
      </c>
    </row>
    <row r="1300" ht="15.75" customHeight="1">
      <c r="A1300" s="5">
        <v>15039.0</v>
      </c>
      <c r="B1300" s="5" t="str">
        <f>VLOOKUP(A1300,'Customer Details'!$A$1:$B$3264,2,0)</f>
        <v>United Kingdom</v>
      </c>
      <c r="C1300" s="5">
        <f>DATEDIF('Customer Segmenation on RFM Sco'!C1300,$N$1,"d")</f>
        <v>443</v>
      </c>
      <c r="D1300" s="5">
        <v>2.0</v>
      </c>
      <c r="E1300" s="16">
        <v>31.150000000000002</v>
      </c>
      <c r="F1300" s="5">
        <f>VLOOKUP(C1300,'Customer Segmenation on RFM Sco'!$P$4:$Q$8,2,1)</f>
        <v>3</v>
      </c>
      <c r="G1300" s="5">
        <f>VLOOKUP(D1300,'Customer Segmenation on RFM Sco'!$P$11:$Q$15,2,1)</f>
        <v>3</v>
      </c>
      <c r="H1300" s="5">
        <f>VLOOKUP(E1300,'Customer Segmenation on RFM Sco'!$P$18:$Q$22,2,1)</f>
        <v>2</v>
      </c>
      <c r="I1300" s="5" t="str">
        <f t="shared" si="1"/>
        <v>332</v>
      </c>
      <c r="J1300" s="5" t="str">
        <f>VLOOKUP('Customer Segmenation on RFM Sco'!J1300,'RF Mapping'!$A$1:$B$26,2,0)</f>
        <v>Need Attention</v>
      </c>
    </row>
    <row r="1301" ht="15.75" customHeight="1">
      <c r="A1301" s="5">
        <v>15041.0</v>
      </c>
      <c r="B1301" s="5" t="str">
        <f>VLOOKUP(A1301,'Customer Details'!$A$1:$B$3264,2,0)</f>
        <v>United Kingdom</v>
      </c>
      <c r="C1301" s="5">
        <f>DATEDIF('Customer Segmenation on RFM Sco'!C1301,$N$1,"d")</f>
        <v>428</v>
      </c>
      <c r="D1301" s="5">
        <v>5.0</v>
      </c>
      <c r="E1301" s="16">
        <v>739.3199999999999</v>
      </c>
      <c r="F1301" s="5">
        <f>VLOOKUP(C1301,'Customer Segmenation on RFM Sco'!$P$4:$Q$8,2,1)</f>
        <v>4</v>
      </c>
      <c r="G1301" s="5">
        <f>VLOOKUP(D1301,'Customer Segmenation on RFM Sco'!$P$11:$Q$15,2,1)</f>
        <v>4</v>
      </c>
      <c r="H1301" s="5">
        <f>VLOOKUP(E1301,'Customer Segmenation on RFM Sco'!$P$18:$Q$22,2,1)</f>
        <v>4</v>
      </c>
      <c r="I1301" s="5" t="str">
        <f t="shared" si="1"/>
        <v>444</v>
      </c>
      <c r="J1301" s="5" t="str">
        <f>VLOOKUP('Customer Segmenation on RFM Sco'!J1301,'RF Mapping'!$A$1:$B$26,2,0)</f>
        <v>Loyal Customers</v>
      </c>
    </row>
    <row r="1302" ht="15.75" customHeight="1">
      <c r="A1302" s="5">
        <v>15044.0</v>
      </c>
      <c r="B1302" s="5" t="str">
        <f>VLOOKUP(A1302,'Customer Details'!$A$1:$B$3264,2,0)</f>
        <v>USA</v>
      </c>
      <c r="C1302" s="5">
        <f>DATEDIF('Customer Segmenation on RFM Sco'!C1302,$N$1,"d")</f>
        <v>507</v>
      </c>
      <c r="D1302" s="5">
        <v>1.0</v>
      </c>
      <c r="E1302" s="16">
        <v>17.0</v>
      </c>
      <c r="F1302" s="5">
        <f>VLOOKUP(C1302,'Customer Segmenation on RFM Sco'!$P$4:$Q$8,2,1)</f>
        <v>3</v>
      </c>
      <c r="G1302" s="5">
        <f>VLOOKUP(D1302,'Customer Segmenation on RFM Sco'!$P$11:$Q$15,2,1)</f>
        <v>2</v>
      </c>
      <c r="H1302" s="5">
        <f>VLOOKUP(E1302,'Customer Segmenation on RFM Sco'!$P$18:$Q$22,2,1)</f>
        <v>2</v>
      </c>
      <c r="I1302" s="5" t="str">
        <f t="shared" si="1"/>
        <v>322</v>
      </c>
      <c r="J1302" s="5" t="str">
        <f>VLOOKUP('Customer Segmenation on RFM Sco'!J1302,'RF Mapping'!$A$1:$B$26,2,0)</f>
        <v>About to Sleep</v>
      </c>
    </row>
    <row r="1303" ht="15.75" customHeight="1">
      <c r="A1303" s="5">
        <v>15045.0</v>
      </c>
      <c r="B1303" s="5" t="str">
        <f>VLOOKUP(A1303,'Customer Details'!$A$1:$B$3264,2,0)</f>
        <v>USA</v>
      </c>
      <c r="C1303" s="5">
        <f>DATEDIF('Customer Segmenation on RFM Sco'!C1303,$N$1,"d")</f>
        <v>364</v>
      </c>
      <c r="D1303" s="5">
        <v>3.0</v>
      </c>
      <c r="E1303" s="16">
        <v>49.80000000000001</v>
      </c>
      <c r="F1303" s="5">
        <f>VLOOKUP(C1303,'Customer Segmenation on RFM Sco'!$P$4:$Q$8,2,1)</f>
        <v>5</v>
      </c>
      <c r="G1303" s="5">
        <f>VLOOKUP(D1303,'Customer Segmenation on RFM Sco'!$P$11:$Q$15,2,1)</f>
        <v>4</v>
      </c>
      <c r="H1303" s="5">
        <f>VLOOKUP(E1303,'Customer Segmenation on RFM Sco'!$P$18:$Q$22,2,1)</f>
        <v>3</v>
      </c>
      <c r="I1303" s="5" t="str">
        <f t="shared" si="1"/>
        <v>543</v>
      </c>
      <c r="J1303" s="5" t="str">
        <f>VLOOKUP('Customer Segmenation on RFM Sco'!J1303,'RF Mapping'!$A$1:$B$26,2,0)</f>
        <v>Champions</v>
      </c>
    </row>
    <row r="1304" ht="15.75" customHeight="1">
      <c r="A1304" s="5">
        <v>15046.0</v>
      </c>
      <c r="B1304" s="5" t="str">
        <f>VLOOKUP(A1304,'Customer Details'!$A$1:$B$3264,2,0)</f>
        <v>Australia</v>
      </c>
      <c r="C1304" s="5">
        <f>DATEDIF('Customer Segmenation on RFM Sco'!C1304,$N$1,"d")</f>
        <v>385</v>
      </c>
      <c r="D1304" s="5">
        <v>3.0</v>
      </c>
      <c r="E1304" s="16">
        <v>55.58</v>
      </c>
      <c r="F1304" s="5">
        <f>VLOOKUP(C1304,'Customer Segmenation on RFM Sco'!$P$4:$Q$8,2,1)</f>
        <v>4</v>
      </c>
      <c r="G1304" s="5">
        <f>VLOOKUP(D1304,'Customer Segmenation on RFM Sco'!$P$11:$Q$15,2,1)</f>
        <v>4</v>
      </c>
      <c r="H1304" s="5">
        <f>VLOOKUP(E1304,'Customer Segmenation on RFM Sco'!$P$18:$Q$22,2,1)</f>
        <v>3</v>
      </c>
      <c r="I1304" s="5" t="str">
        <f t="shared" si="1"/>
        <v>443</v>
      </c>
      <c r="J1304" s="5" t="str">
        <f>VLOOKUP('Customer Segmenation on RFM Sco'!J1304,'RF Mapping'!$A$1:$B$26,2,0)</f>
        <v>Loyal Customers</v>
      </c>
    </row>
    <row r="1305" ht="15.75" customHeight="1">
      <c r="A1305" s="5">
        <v>15048.0</v>
      </c>
      <c r="B1305" s="5" t="str">
        <f>VLOOKUP(A1305,'Customer Details'!$A$1:$B$3264,2,0)</f>
        <v>USA</v>
      </c>
      <c r="C1305" s="5">
        <f>DATEDIF('Customer Segmenation on RFM Sco'!C1305,$N$1,"d")</f>
        <v>720</v>
      </c>
      <c r="D1305" s="5">
        <v>1.0</v>
      </c>
      <c r="E1305" s="16">
        <v>35.400000000000006</v>
      </c>
      <c r="F1305" s="5">
        <f>VLOOKUP(C1305,'Customer Segmenation on RFM Sco'!$P$4:$Q$8,2,1)</f>
        <v>2</v>
      </c>
      <c r="G1305" s="5">
        <f>VLOOKUP(D1305,'Customer Segmenation on RFM Sco'!$P$11:$Q$15,2,1)</f>
        <v>2</v>
      </c>
      <c r="H1305" s="5">
        <f>VLOOKUP(E1305,'Customer Segmenation on RFM Sco'!$P$18:$Q$22,2,1)</f>
        <v>3</v>
      </c>
      <c r="I1305" s="5" t="str">
        <f t="shared" si="1"/>
        <v>223</v>
      </c>
      <c r="J1305" s="5" t="str">
        <f>VLOOKUP('Customer Segmenation on RFM Sco'!J1305,'RF Mapping'!$A$1:$B$26,2,0)</f>
        <v>Hibernating</v>
      </c>
    </row>
    <row r="1306" ht="15.75" customHeight="1">
      <c r="A1306" s="5">
        <v>15050.0</v>
      </c>
      <c r="B1306" s="5" t="str">
        <f>VLOOKUP(A1306,'Customer Details'!$A$1:$B$3264,2,0)</f>
        <v>United Kingdom</v>
      </c>
      <c r="C1306" s="5">
        <f>DATEDIF('Customer Segmenation on RFM Sco'!C1306,$N$1,"d")</f>
        <v>373</v>
      </c>
      <c r="D1306" s="5">
        <v>1.0</v>
      </c>
      <c r="E1306" s="16">
        <v>155.0</v>
      </c>
      <c r="F1306" s="5">
        <f>VLOOKUP(C1306,'Customer Segmenation on RFM Sco'!$P$4:$Q$8,2,1)</f>
        <v>5</v>
      </c>
      <c r="G1306" s="5">
        <f>VLOOKUP(D1306,'Customer Segmenation on RFM Sco'!$P$11:$Q$15,2,1)</f>
        <v>2</v>
      </c>
      <c r="H1306" s="5">
        <f>VLOOKUP(E1306,'Customer Segmenation on RFM Sco'!$P$18:$Q$22,2,1)</f>
        <v>4</v>
      </c>
      <c r="I1306" s="5" t="str">
        <f t="shared" si="1"/>
        <v>524</v>
      </c>
      <c r="J1306" s="5" t="str">
        <f>VLOOKUP('Customer Segmenation on RFM Sco'!J1306,'RF Mapping'!$A$1:$B$26,2,0)</f>
        <v>Potential Loyalists</v>
      </c>
    </row>
    <row r="1307" ht="15.75" customHeight="1">
      <c r="A1307" s="5">
        <v>15051.0</v>
      </c>
      <c r="B1307" s="5" t="str">
        <f>VLOOKUP(A1307,'Customer Details'!$A$1:$B$3264,2,0)</f>
        <v>China</v>
      </c>
      <c r="C1307" s="5">
        <f>DATEDIF('Customer Segmenation on RFM Sco'!C1307,$N$1,"d")</f>
        <v>419</v>
      </c>
      <c r="D1307" s="5">
        <v>2.0</v>
      </c>
      <c r="E1307" s="16">
        <v>50.4</v>
      </c>
      <c r="F1307" s="5">
        <f>VLOOKUP(C1307,'Customer Segmenation on RFM Sco'!$P$4:$Q$8,2,1)</f>
        <v>4</v>
      </c>
      <c r="G1307" s="5">
        <f>VLOOKUP(D1307,'Customer Segmenation on RFM Sco'!$P$11:$Q$15,2,1)</f>
        <v>3</v>
      </c>
      <c r="H1307" s="5">
        <f>VLOOKUP(E1307,'Customer Segmenation on RFM Sco'!$P$18:$Q$22,2,1)</f>
        <v>3</v>
      </c>
      <c r="I1307" s="5" t="str">
        <f t="shared" si="1"/>
        <v>433</v>
      </c>
      <c r="J1307" s="5" t="str">
        <f>VLOOKUP('Customer Segmenation on RFM Sco'!J1307,'RF Mapping'!$A$1:$B$26,2,0)</f>
        <v>Potential Loyalists</v>
      </c>
    </row>
    <row r="1308" ht="15.75" customHeight="1">
      <c r="A1308" s="5">
        <v>15052.0</v>
      </c>
      <c r="B1308" s="5" t="str">
        <f>VLOOKUP(A1308,'Customer Details'!$A$1:$B$3264,2,0)</f>
        <v>United Kingdom</v>
      </c>
      <c r="C1308" s="5">
        <f>DATEDIF('Customer Segmenation on RFM Sco'!C1308,$N$1,"d")</f>
        <v>455</v>
      </c>
      <c r="D1308" s="5">
        <v>1.0</v>
      </c>
      <c r="E1308" s="16">
        <v>18.96</v>
      </c>
      <c r="F1308" s="5">
        <f>VLOOKUP(C1308,'Customer Segmenation on RFM Sco'!$P$4:$Q$8,2,1)</f>
        <v>3</v>
      </c>
      <c r="G1308" s="5">
        <f>VLOOKUP(D1308,'Customer Segmenation on RFM Sco'!$P$11:$Q$15,2,1)</f>
        <v>2</v>
      </c>
      <c r="H1308" s="5">
        <f>VLOOKUP(E1308,'Customer Segmenation on RFM Sco'!$P$18:$Q$22,2,1)</f>
        <v>2</v>
      </c>
      <c r="I1308" s="5" t="str">
        <f t="shared" si="1"/>
        <v>322</v>
      </c>
      <c r="J1308" s="5" t="str">
        <f>VLOOKUP('Customer Segmenation on RFM Sco'!J1308,'RF Mapping'!$A$1:$B$26,2,0)</f>
        <v>About to Sleep</v>
      </c>
    </row>
    <row r="1309" ht="15.75" customHeight="1">
      <c r="A1309" s="5">
        <v>15053.0</v>
      </c>
      <c r="B1309" s="5" t="str">
        <f>VLOOKUP(A1309,'Customer Details'!$A$1:$B$3264,2,0)</f>
        <v>India</v>
      </c>
      <c r="C1309" s="5">
        <f>DATEDIF('Customer Segmenation on RFM Sco'!C1309,$N$1,"d")</f>
        <v>420</v>
      </c>
      <c r="D1309" s="5">
        <v>3.0</v>
      </c>
      <c r="E1309" s="16">
        <v>126.60000000000001</v>
      </c>
      <c r="F1309" s="5">
        <f>VLOOKUP(C1309,'Customer Segmenation on RFM Sco'!$P$4:$Q$8,2,1)</f>
        <v>4</v>
      </c>
      <c r="G1309" s="5">
        <f>VLOOKUP(D1309,'Customer Segmenation on RFM Sco'!$P$11:$Q$15,2,1)</f>
        <v>4</v>
      </c>
      <c r="H1309" s="5">
        <f>VLOOKUP(E1309,'Customer Segmenation on RFM Sco'!$P$18:$Q$22,2,1)</f>
        <v>4</v>
      </c>
      <c r="I1309" s="5" t="str">
        <f t="shared" si="1"/>
        <v>444</v>
      </c>
      <c r="J1309" s="5" t="str">
        <f>VLOOKUP('Customer Segmenation on RFM Sco'!J1309,'RF Mapping'!$A$1:$B$26,2,0)</f>
        <v>Loyal Customers</v>
      </c>
    </row>
    <row r="1310" ht="15.75" customHeight="1">
      <c r="A1310" s="5">
        <v>15054.0</v>
      </c>
      <c r="B1310" s="5" t="str">
        <f>VLOOKUP(A1310,'Customer Details'!$A$1:$B$3264,2,0)</f>
        <v>USA</v>
      </c>
      <c r="C1310" s="5">
        <f>DATEDIF('Customer Segmenation on RFM Sco'!C1310,$N$1,"d")</f>
        <v>570</v>
      </c>
      <c r="D1310" s="5">
        <v>3.0</v>
      </c>
      <c r="E1310" s="16">
        <v>82.7</v>
      </c>
      <c r="F1310" s="5">
        <f>VLOOKUP(C1310,'Customer Segmenation on RFM Sco'!$P$4:$Q$8,2,1)</f>
        <v>2</v>
      </c>
      <c r="G1310" s="5">
        <f>VLOOKUP(D1310,'Customer Segmenation on RFM Sco'!$P$11:$Q$15,2,1)</f>
        <v>4</v>
      </c>
      <c r="H1310" s="5">
        <f>VLOOKUP(E1310,'Customer Segmenation on RFM Sco'!$P$18:$Q$22,2,1)</f>
        <v>4</v>
      </c>
      <c r="I1310" s="5" t="str">
        <f t="shared" si="1"/>
        <v>244</v>
      </c>
      <c r="J1310" s="5" t="str">
        <f>VLOOKUP('Customer Segmenation on RFM Sco'!J1310,'RF Mapping'!$A$1:$B$26,2,0)</f>
        <v>At Risk</v>
      </c>
    </row>
    <row r="1311" ht="15.75" customHeight="1">
      <c r="A1311" s="5">
        <v>15058.0</v>
      </c>
      <c r="B1311" s="5" t="str">
        <f>VLOOKUP(A1311,'Customer Details'!$A$1:$B$3264,2,0)</f>
        <v>India</v>
      </c>
      <c r="C1311" s="5">
        <f>DATEDIF('Customer Segmenation on RFM Sco'!C1311,$N$1,"d")</f>
        <v>372</v>
      </c>
      <c r="D1311" s="5">
        <v>1.0</v>
      </c>
      <c r="E1311" s="16">
        <v>30.0</v>
      </c>
      <c r="F1311" s="5">
        <f>VLOOKUP(C1311,'Customer Segmenation on RFM Sco'!$P$4:$Q$8,2,1)</f>
        <v>5</v>
      </c>
      <c r="G1311" s="5">
        <f>VLOOKUP(D1311,'Customer Segmenation on RFM Sco'!$P$11:$Q$15,2,1)</f>
        <v>2</v>
      </c>
      <c r="H1311" s="5">
        <f>VLOOKUP(E1311,'Customer Segmenation on RFM Sco'!$P$18:$Q$22,2,1)</f>
        <v>2</v>
      </c>
      <c r="I1311" s="5" t="str">
        <f t="shared" si="1"/>
        <v>522</v>
      </c>
      <c r="J1311" s="5" t="str">
        <f>VLOOKUP('Customer Segmenation on RFM Sco'!J1311,'RF Mapping'!$A$1:$B$26,2,0)</f>
        <v>Potential Loyalists</v>
      </c>
    </row>
    <row r="1312" ht="15.75" customHeight="1">
      <c r="A1312" s="5">
        <v>15059.0</v>
      </c>
      <c r="B1312" s="5" t="str">
        <f>VLOOKUP(A1312,'Customer Details'!$A$1:$B$3264,2,0)</f>
        <v>USA</v>
      </c>
      <c r="C1312" s="5">
        <f>DATEDIF('Customer Segmenation on RFM Sco'!C1312,$N$1,"d")</f>
        <v>526</v>
      </c>
      <c r="D1312" s="5">
        <v>1.0</v>
      </c>
      <c r="E1312" s="16">
        <v>1.26</v>
      </c>
      <c r="F1312" s="5">
        <f>VLOOKUP(C1312,'Customer Segmenation on RFM Sco'!$P$4:$Q$8,2,1)</f>
        <v>3</v>
      </c>
      <c r="G1312" s="5">
        <f>VLOOKUP(D1312,'Customer Segmenation on RFM Sco'!$P$11:$Q$15,2,1)</f>
        <v>2</v>
      </c>
      <c r="H1312" s="5">
        <f>VLOOKUP(E1312,'Customer Segmenation on RFM Sco'!$P$18:$Q$22,2,1)</f>
        <v>1</v>
      </c>
      <c r="I1312" s="5" t="str">
        <f t="shared" si="1"/>
        <v>321</v>
      </c>
      <c r="J1312" s="5" t="str">
        <f>VLOOKUP('Customer Segmenation on RFM Sco'!J1312,'RF Mapping'!$A$1:$B$26,2,0)</f>
        <v>About to Sleep</v>
      </c>
    </row>
    <row r="1313" ht="15.75" customHeight="1">
      <c r="A1313" s="5">
        <v>15060.0</v>
      </c>
      <c r="B1313" s="5" t="str">
        <f>VLOOKUP(A1313,'Customer Details'!$A$1:$B$3264,2,0)</f>
        <v>Australia</v>
      </c>
      <c r="C1313" s="5">
        <f>DATEDIF('Customer Segmenation on RFM Sco'!C1313,$N$1,"d")</f>
        <v>462</v>
      </c>
      <c r="D1313" s="5">
        <v>1.0</v>
      </c>
      <c r="E1313" s="16">
        <v>22.5</v>
      </c>
      <c r="F1313" s="5">
        <f>VLOOKUP(C1313,'Customer Segmenation on RFM Sco'!$P$4:$Q$8,2,1)</f>
        <v>3</v>
      </c>
      <c r="G1313" s="5">
        <f>VLOOKUP(D1313,'Customer Segmenation on RFM Sco'!$P$11:$Q$15,2,1)</f>
        <v>2</v>
      </c>
      <c r="H1313" s="5">
        <f>VLOOKUP(E1313,'Customer Segmenation on RFM Sco'!$P$18:$Q$22,2,1)</f>
        <v>2</v>
      </c>
      <c r="I1313" s="5" t="str">
        <f t="shared" si="1"/>
        <v>322</v>
      </c>
      <c r="J1313" s="5" t="str">
        <f>VLOOKUP('Customer Segmenation on RFM Sco'!J1313,'RF Mapping'!$A$1:$B$26,2,0)</f>
        <v>About to Sleep</v>
      </c>
    </row>
    <row r="1314" ht="15.75" customHeight="1">
      <c r="A1314" s="5">
        <v>15061.0</v>
      </c>
      <c r="B1314" s="5" t="str">
        <f>VLOOKUP(A1314,'Customer Details'!$A$1:$B$3264,2,0)</f>
        <v>India</v>
      </c>
      <c r="C1314" s="5">
        <f>DATEDIF('Customer Segmenation on RFM Sco'!C1314,$N$1,"d")</f>
        <v>492</v>
      </c>
      <c r="D1314" s="5">
        <v>2.0</v>
      </c>
      <c r="E1314" s="16">
        <v>132.0</v>
      </c>
      <c r="F1314" s="5">
        <f>VLOOKUP(C1314,'Customer Segmenation on RFM Sco'!$P$4:$Q$8,2,1)</f>
        <v>3</v>
      </c>
      <c r="G1314" s="5">
        <f>VLOOKUP(D1314,'Customer Segmenation on RFM Sco'!$P$11:$Q$15,2,1)</f>
        <v>3</v>
      </c>
      <c r="H1314" s="5">
        <f>VLOOKUP(E1314,'Customer Segmenation on RFM Sco'!$P$18:$Q$22,2,1)</f>
        <v>4</v>
      </c>
      <c r="I1314" s="5" t="str">
        <f t="shared" si="1"/>
        <v>334</v>
      </c>
      <c r="J1314" s="5" t="str">
        <f>VLOOKUP('Customer Segmenation on RFM Sco'!J1314,'RF Mapping'!$A$1:$B$26,2,0)</f>
        <v>Need Attention</v>
      </c>
    </row>
    <row r="1315" ht="15.75" customHeight="1">
      <c r="A1315" s="5">
        <v>15062.0</v>
      </c>
      <c r="B1315" s="5" t="str">
        <f>VLOOKUP(A1315,'Customer Details'!$A$1:$B$3264,2,0)</f>
        <v>India</v>
      </c>
      <c r="C1315" s="5">
        <f>DATEDIF('Customer Segmenation on RFM Sco'!C1315,$N$1,"d")</f>
        <v>427</v>
      </c>
      <c r="D1315" s="5">
        <v>3.0</v>
      </c>
      <c r="E1315" s="16">
        <v>57.150000000000006</v>
      </c>
      <c r="F1315" s="5">
        <f>VLOOKUP(C1315,'Customer Segmenation on RFM Sco'!$P$4:$Q$8,2,1)</f>
        <v>4</v>
      </c>
      <c r="G1315" s="5">
        <f>VLOOKUP(D1315,'Customer Segmenation on RFM Sco'!$P$11:$Q$15,2,1)</f>
        <v>4</v>
      </c>
      <c r="H1315" s="5">
        <f>VLOOKUP(E1315,'Customer Segmenation on RFM Sco'!$P$18:$Q$22,2,1)</f>
        <v>3</v>
      </c>
      <c r="I1315" s="5" t="str">
        <f t="shared" si="1"/>
        <v>443</v>
      </c>
      <c r="J1315" s="5" t="str">
        <f>VLOOKUP('Customer Segmenation on RFM Sco'!J1315,'RF Mapping'!$A$1:$B$26,2,0)</f>
        <v>Loyal Customers</v>
      </c>
    </row>
    <row r="1316" ht="15.75" customHeight="1">
      <c r="A1316" s="5">
        <v>15065.0</v>
      </c>
      <c r="B1316" s="5" t="str">
        <f>VLOOKUP(A1316,'Customer Details'!$A$1:$B$3264,2,0)</f>
        <v>United Kingdom</v>
      </c>
      <c r="C1316" s="5">
        <f>DATEDIF('Customer Segmenation on RFM Sco'!C1316,$N$1,"d")</f>
        <v>390</v>
      </c>
      <c r="D1316" s="5">
        <v>3.0</v>
      </c>
      <c r="E1316" s="16">
        <v>12.7</v>
      </c>
      <c r="F1316" s="5">
        <f>VLOOKUP(C1316,'Customer Segmenation on RFM Sco'!$P$4:$Q$8,2,1)</f>
        <v>4</v>
      </c>
      <c r="G1316" s="5">
        <f>VLOOKUP(D1316,'Customer Segmenation on RFM Sco'!$P$11:$Q$15,2,1)</f>
        <v>4</v>
      </c>
      <c r="H1316" s="5">
        <f>VLOOKUP(E1316,'Customer Segmenation on RFM Sco'!$P$18:$Q$22,2,1)</f>
        <v>1</v>
      </c>
      <c r="I1316" s="5" t="str">
        <f t="shared" si="1"/>
        <v>441</v>
      </c>
      <c r="J1316" s="5" t="str">
        <f>VLOOKUP('Customer Segmenation on RFM Sco'!J1316,'RF Mapping'!$A$1:$B$26,2,0)</f>
        <v>Loyal Customers</v>
      </c>
    </row>
    <row r="1317" ht="15.75" customHeight="1">
      <c r="A1317" s="5">
        <v>15066.0</v>
      </c>
      <c r="B1317" s="5" t="str">
        <f>VLOOKUP(A1317,'Customer Details'!$A$1:$B$3264,2,0)</f>
        <v>China</v>
      </c>
      <c r="C1317" s="5">
        <f>DATEDIF('Customer Segmenation on RFM Sco'!C1317,$N$1,"d")</f>
        <v>394</v>
      </c>
      <c r="D1317" s="5">
        <v>8.0</v>
      </c>
      <c r="E1317" s="16">
        <v>159.14</v>
      </c>
      <c r="F1317" s="5">
        <f>VLOOKUP(C1317,'Customer Segmenation on RFM Sco'!$P$4:$Q$8,2,1)</f>
        <v>4</v>
      </c>
      <c r="G1317" s="5">
        <f>VLOOKUP(D1317,'Customer Segmenation on RFM Sco'!$P$11:$Q$15,2,1)</f>
        <v>4</v>
      </c>
      <c r="H1317" s="5">
        <f>VLOOKUP(E1317,'Customer Segmenation on RFM Sco'!$P$18:$Q$22,2,1)</f>
        <v>4</v>
      </c>
      <c r="I1317" s="5" t="str">
        <f t="shared" si="1"/>
        <v>444</v>
      </c>
      <c r="J1317" s="5" t="str">
        <f>VLOOKUP('Customer Segmenation on RFM Sco'!J1317,'RF Mapping'!$A$1:$B$26,2,0)</f>
        <v>Loyal Customers</v>
      </c>
    </row>
    <row r="1318" ht="15.75" customHeight="1">
      <c r="A1318" s="5">
        <v>15067.0</v>
      </c>
      <c r="B1318" s="5" t="str">
        <f>VLOOKUP(A1318,'Customer Details'!$A$1:$B$3264,2,0)</f>
        <v>India</v>
      </c>
      <c r="C1318" s="5">
        <f>DATEDIF('Customer Segmenation on RFM Sco'!C1318,$N$1,"d")</f>
        <v>495</v>
      </c>
      <c r="D1318" s="5">
        <v>1.0</v>
      </c>
      <c r="E1318" s="16">
        <v>53.1</v>
      </c>
      <c r="F1318" s="5">
        <f>VLOOKUP(C1318,'Customer Segmenation on RFM Sco'!$P$4:$Q$8,2,1)</f>
        <v>3</v>
      </c>
      <c r="G1318" s="5">
        <f>VLOOKUP(D1318,'Customer Segmenation on RFM Sco'!$P$11:$Q$15,2,1)</f>
        <v>2</v>
      </c>
      <c r="H1318" s="5">
        <f>VLOOKUP(E1318,'Customer Segmenation on RFM Sco'!$P$18:$Q$22,2,1)</f>
        <v>3</v>
      </c>
      <c r="I1318" s="5" t="str">
        <f t="shared" si="1"/>
        <v>323</v>
      </c>
      <c r="J1318" s="5" t="str">
        <f>VLOOKUP('Customer Segmenation on RFM Sco'!J1318,'RF Mapping'!$A$1:$B$26,2,0)</f>
        <v>About to Sleep</v>
      </c>
    </row>
    <row r="1319" ht="15.75" customHeight="1">
      <c r="A1319" s="5">
        <v>15068.0</v>
      </c>
      <c r="B1319" s="5" t="str">
        <f>VLOOKUP(A1319,'Customer Details'!$A$1:$B$3264,2,0)</f>
        <v>India</v>
      </c>
      <c r="C1319" s="5">
        <f>DATEDIF('Customer Segmenation on RFM Sco'!C1319,$N$1,"d")</f>
        <v>366</v>
      </c>
      <c r="D1319" s="5">
        <v>1.0</v>
      </c>
      <c r="E1319" s="16">
        <v>10.5</v>
      </c>
      <c r="F1319" s="5">
        <f>VLOOKUP(C1319,'Customer Segmenation on RFM Sco'!$P$4:$Q$8,2,1)</f>
        <v>5</v>
      </c>
      <c r="G1319" s="5">
        <f>VLOOKUP(D1319,'Customer Segmenation on RFM Sco'!$P$11:$Q$15,2,1)</f>
        <v>2</v>
      </c>
      <c r="H1319" s="5">
        <f>VLOOKUP(E1319,'Customer Segmenation on RFM Sco'!$P$18:$Q$22,2,1)</f>
        <v>1</v>
      </c>
      <c r="I1319" s="5" t="str">
        <f t="shared" si="1"/>
        <v>521</v>
      </c>
      <c r="J1319" s="5" t="str">
        <f>VLOOKUP('Customer Segmenation on RFM Sco'!J1319,'RF Mapping'!$A$1:$B$26,2,0)</f>
        <v>Potential Loyalists</v>
      </c>
    </row>
    <row r="1320" ht="15.75" customHeight="1">
      <c r="A1320" s="5">
        <v>15069.0</v>
      </c>
      <c r="B1320" s="5" t="str">
        <f>VLOOKUP(A1320,'Customer Details'!$A$1:$B$3264,2,0)</f>
        <v>China</v>
      </c>
      <c r="C1320" s="5">
        <f>DATEDIF('Customer Segmenation on RFM Sco'!C1320,$N$1,"d")</f>
        <v>553</v>
      </c>
      <c r="D1320" s="5">
        <v>2.0</v>
      </c>
      <c r="E1320" s="16">
        <v>24.59</v>
      </c>
      <c r="F1320" s="5">
        <f>VLOOKUP(C1320,'Customer Segmenation on RFM Sco'!$P$4:$Q$8,2,1)</f>
        <v>2</v>
      </c>
      <c r="G1320" s="5">
        <f>VLOOKUP(D1320,'Customer Segmenation on RFM Sco'!$P$11:$Q$15,2,1)</f>
        <v>3</v>
      </c>
      <c r="H1320" s="5">
        <f>VLOOKUP(E1320,'Customer Segmenation on RFM Sco'!$P$18:$Q$22,2,1)</f>
        <v>2</v>
      </c>
      <c r="I1320" s="5" t="str">
        <f t="shared" si="1"/>
        <v>232</v>
      </c>
      <c r="J1320" s="5" t="str">
        <f>VLOOKUP('Customer Segmenation on RFM Sco'!J1320,'RF Mapping'!$A$1:$B$26,2,0)</f>
        <v>At Risk</v>
      </c>
    </row>
    <row r="1321" ht="15.75" customHeight="1">
      <c r="A1321" s="5">
        <v>15071.0</v>
      </c>
      <c r="B1321" s="5" t="str">
        <f>VLOOKUP(A1321,'Customer Details'!$A$1:$B$3264,2,0)</f>
        <v>Australia</v>
      </c>
      <c r="C1321" s="5">
        <f>DATEDIF('Customer Segmenation on RFM Sco'!C1321,$N$1,"d")</f>
        <v>587</v>
      </c>
      <c r="D1321" s="5">
        <v>1.0</v>
      </c>
      <c r="E1321" s="16">
        <v>11.399999999999999</v>
      </c>
      <c r="F1321" s="5">
        <f>VLOOKUP(C1321,'Customer Segmenation on RFM Sco'!$P$4:$Q$8,2,1)</f>
        <v>2</v>
      </c>
      <c r="G1321" s="5">
        <f>VLOOKUP(D1321,'Customer Segmenation on RFM Sco'!$P$11:$Q$15,2,1)</f>
        <v>2</v>
      </c>
      <c r="H1321" s="5">
        <f>VLOOKUP(E1321,'Customer Segmenation on RFM Sco'!$P$18:$Q$22,2,1)</f>
        <v>1</v>
      </c>
      <c r="I1321" s="5" t="str">
        <f t="shared" si="1"/>
        <v>221</v>
      </c>
      <c r="J1321" s="5" t="str">
        <f>VLOOKUP('Customer Segmenation on RFM Sco'!J1321,'RF Mapping'!$A$1:$B$26,2,0)</f>
        <v>Hibernating</v>
      </c>
    </row>
    <row r="1322" ht="15.75" customHeight="1">
      <c r="A1322" s="5">
        <v>15073.0</v>
      </c>
      <c r="B1322" s="5" t="str">
        <f>VLOOKUP(A1322,'Customer Details'!$A$1:$B$3264,2,0)</f>
        <v>Australia</v>
      </c>
      <c r="C1322" s="5">
        <f>DATEDIF('Customer Segmenation on RFM Sco'!C1322,$N$1,"d")</f>
        <v>387</v>
      </c>
      <c r="D1322" s="5">
        <v>12.0</v>
      </c>
      <c r="E1322" s="16">
        <v>275.5</v>
      </c>
      <c r="F1322" s="5">
        <f>VLOOKUP(C1322,'Customer Segmenation on RFM Sco'!$P$4:$Q$8,2,1)</f>
        <v>4</v>
      </c>
      <c r="G1322" s="5">
        <f>VLOOKUP(D1322,'Customer Segmenation on RFM Sco'!$P$11:$Q$15,2,1)</f>
        <v>4</v>
      </c>
      <c r="H1322" s="5">
        <f>VLOOKUP(E1322,'Customer Segmenation on RFM Sco'!$P$18:$Q$22,2,1)</f>
        <v>4</v>
      </c>
      <c r="I1322" s="5" t="str">
        <f t="shared" si="1"/>
        <v>444</v>
      </c>
      <c r="J1322" s="5" t="str">
        <f>VLOOKUP('Customer Segmenation on RFM Sco'!J1322,'RF Mapping'!$A$1:$B$26,2,0)</f>
        <v>Loyal Customers</v>
      </c>
    </row>
    <row r="1323" ht="15.75" customHeight="1">
      <c r="A1323" s="5">
        <v>15074.0</v>
      </c>
      <c r="B1323" s="5" t="str">
        <f>VLOOKUP(A1323,'Customer Details'!$A$1:$B$3264,2,0)</f>
        <v>United Kingdom</v>
      </c>
      <c r="C1323" s="5">
        <f>DATEDIF('Customer Segmenation on RFM Sco'!C1323,$N$1,"d")</f>
        <v>379</v>
      </c>
      <c r="D1323" s="5">
        <v>1.0</v>
      </c>
      <c r="E1323" s="16">
        <v>3.62</v>
      </c>
      <c r="F1323" s="5">
        <f>VLOOKUP(C1323,'Customer Segmenation on RFM Sco'!$P$4:$Q$8,2,1)</f>
        <v>5</v>
      </c>
      <c r="G1323" s="5">
        <f>VLOOKUP(D1323,'Customer Segmenation on RFM Sco'!$P$11:$Q$15,2,1)</f>
        <v>2</v>
      </c>
      <c r="H1323" s="5">
        <f>VLOOKUP(E1323,'Customer Segmenation on RFM Sco'!$P$18:$Q$22,2,1)</f>
        <v>1</v>
      </c>
      <c r="I1323" s="5" t="str">
        <f t="shared" si="1"/>
        <v>521</v>
      </c>
      <c r="J1323" s="5" t="str">
        <f>VLOOKUP('Customer Segmenation on RFM Sco'!J1323,'RF Mapping'!$A$1:$B$26,2,0)</f>
        <v>Potential Loyalists</v>
      </c>
    </row>
    <row r="1324" ht="15.75" customHeight="1">
      <c r="A1324" s="5">
        <v>15075.0</v>
      </c>
      <c r="B1324" s="5" t="str">
        <f>VLOOKUP(A1324,'Customer Details'!$A$1:$B$3264,2,0)</f>
        <v>Australia</v>
      </c>
      <c r="C1324" s="5">
        <f>DATEDIF('Customer Segmenation on RFM Sco'!C1324,$N$1,"d")</f>
        <v>366</v>
      </c>
      <c r="D1324" s="5">
        <v>1.0</v>
      </c>
      <c r="E1324" s="16">
        <v>12.23</v>
      </c>
      <c r="F1324" s="5">
        <f>VLOOKUP(C1324,'Customer Segmenation on RFM Sco'!$P$4:$Q$8,2,1)</f>
        <v>5</v>
      </c>
      <c r="G1324" s="5">
        <f>VLOOKUP(D1324,'Customer Segmenation on RFM Sco'!$P$11:$Q$15,2,1)</f>
        <v>2</v>
      </c>
      <c r="H1324" s="5">
        <f>VLOOKUP(E1324,'Customer Segmenation on RFM Sco'!$P$18:$Q$22,2,1)</f>
        <v>1</v>
      </c>
      <c r="I1324" s="5" t="str">
        <f t="shared" si="1"/>
        <v>521</v>
      </c>
      <c r="J1324" s="5" t="str">
        <f>VLOOKUP('Customer Segmenation on RFM Sco'!J1324,'RF Mapping'!$A$1:$B$26,2,0)</f>
        <v>Potential Loyalists</v>
      </c>
    </row>
    <row r="1325" ht="15.75" customHeight="1">
      <c r="A1325" s="5">
        <v>15076.0</v>
      </c>
      <c r="B1325" s="5" t="str">
        <f>VLOOKUP(A1325,'Customer Details'!$A$1:$B$3264,2,0)</f>
        <v>China</v>
      </c>
      <c r="C1325" s="5">
        <f>DATEDIF('Customer Segmenation on RFM Sco'!C1325,$N$1,"d")</f>
        <v>460</v>
      </c>
      <c r="D1325" s="5">
        <v>2.0</v>
      </c>
      <c r="E1325" s="16">
        <v>28.4</v>
      </c>
      <c r="F1325" s="5">
        <f>VLOOKUP(C1325,'Customer Segmenation on RFM Sco'!$P$4:$Q$8,2,1)</f>
        <v>3</v>
      </c>
      <c r="G1325" s="5">
        <f>VLOOKUP(D1325,'Customer Segmenation on RFM Sco'!$P$11:$Q$15,2,1)</f>
        <v>3</v>
      </c>
      <c r="H1325" s="5">
        <f>VLOOKUP(E1325,'Customer Segmenation on RFM Sco'!$P$18:$Q$22,2,1)</f>
        <v>2</v>
      </c>
      <c r="I1325" s="5" t="str">
        <f t="shared" si="1"/>
        <v>332</v>
      </c>
      <c r="J1325" s="5" t="str">
        <f>VLOOKUP('Customer Segmenation on RFM Sco'!J1325,'RF Mapping'!$A$1:$B$26,2,0)</f>
        <v>Need Attention</v>
      </c>
    </row>
    <row r="1326" ht="15.75" customHeight="1">
      <c r="A1326" s="5">
        <v>15078.0</v>
      </c>
      <c r="B1326" s="5" t="str">
        <f>VLOOKUP(A1326,'Customer Details'!$A$1:$B$3264,2,0)</f>
        <v>United Kingdom</v>
      </c>
      <c r="C1326" s="5">
        <f>DATEDIF('Customer Segmenation on RFM Sco'!C1326,$N$1,"d")</f>
        <v>718</v>
      </c>
      <c r="D1326" s="5">
        <v>1.0</v>
      </c>
      <c r="E1326" s="16">
        <v>2.9</v>
      </c>
      <c r="F1326" s="5">
        <f>VLOOKUP(C1326,'Customer Segmenation on RFM Sco'!$P$4:$Q$8,2,1)</f>
        <v>2</v>
      </c>
      <c r="G1326" s="5">
        <f>VLOOKUP(D1326,'Customer Segmenation on RFM Sco'!$P$11:$Q$15,2,1)</f>
        <v>2</v>
      </c>
      <c r="H1326" s="5">
        <f>VLOOKUP(E1326,'Customer Segmenation on RFM Sco'!$P$18:$Q$22,2,1)</f>
        <v>1</v>
      </c>
      <c r="I1326" s="5" t="str">
        <f t="shared" si="1"/>
        <v>221</v>
      </c>
      <c r="J1326" s="5" t="str">
        <f>VLOOKUP('Customer Segmenation on RFM Sco'!J1326,'RF Mapping'!$A$1:$B$26,2,0)</f>
        <v>Hibernating</v>
      </c>
    </row>
    <row r="1327" ht="15.75" customHeight="1">
      <c r="A1327" s="5">
        <v>15079.0</v>
      </c>
      <c r="B1327" s="5" t="str">
        <f>VLOOKUP(A1327,'Customer Details'!$A$1:$B$3264,2,0)</f>
        <v>Australia</v>
      </c>
      <c r="C1327" s="5">
        <f>DATEDIF('Customer Segmenation on RFM Sco'!C1327,$N$1,"d")</f>
        <v>370</v>
      </c>
      <c r="D1327" s="5">
        <v>1.0</v>
      </c>
      <c r="E1327" s="16">
        <v>4.68</v>
      </c>
      <c r="F1327" s="5">
        <f>VLOOKUP(C1327,'Customer Segmenation on RFM Sco'!$P$4:$Q$8,2,1)</f>
        <v>5</v>
      </c>
      <c r="G1327" s="5">
        <f>VLOOKUP(D1327,'Customer Segmenation on RFM Sco'!$P$11:$Q$15,2,1)</f>
        <v>2</v>
      </c>
      <c r="H1327" s="5">
        <f>VLOOKUP(E1327,'Customer Segmenation on RFM Sco'!$P$18:$Q$22,2,1)</f>
        <v>1</v>
      </c>
      <c r="I1327" s="5" t="str">
        <f t="shared" si="1"/>
        <v>521</v>
      </c>
      <c r="J1327" s="5" t="str">
        <f>VLOOKUP('Customer Segmenation on RFM Sco'!J1327,'RF Mapping'!$A$1:$B$26,2,0)</f>
        <v>Potential Loyalists</v>
      </c>
    </row>
    <row r="1328" ht="15.75" customHeight="1">
      <c r="A1328" s="5">
        <v>15081.0</v>
      </c>
      <c r="B1328" s="5" t="str">
        <f>VLOOKUP(A1328,'Customer Details'!$A$1:$B$3264,2,0)</f>
        <v>Australia</v>
      </c>
      <c r="C1328" s="5">
        <f>DATEDIF('Customer Segmenation on RFM Sco'!C1328,$N$1,"d")</f>
        <v>459</v>
      </c>
      <c r="D1328" s="5">
        <v>3.0</v>
      </c>
      <c r="E1328" s="16">
        <v>103.50000000000001</v>
      </c>
      <c r="F1328" s="5">
        <f>VLOOKUP(C1328,'Customer Segmenation on RFM Sco'!$P$4:$Q$8,2,1)</f>
        <v>3</v>
      </c>
      <c r="G1328" s="5">
        <f>VLOOKUP(D1328,'Customer Segmenation on RFM Sco'!$P$11:$Q$15,2,1)</f>
        <v>4</v>
      </c>
      <c r="H1328" s="5">
        <f>VLOOKUP(E1328,'Customer Segmenation on RFM Sco'!$P$18:$Q$22,2,1)</f>
        <v>4</v>
      </c>
      <c r="I1328" s="5" t="str">
        <f t="shared" si="1"/>
        <v>344</v>
      </c>
      <c r="J1328" s="5" t="str">
        <f>VLOOKUP('Customer Segmenation on RFM Sco'!J1328,'RF Mapping'!$A$1:$B$26,2,0)</f>
        <v>Loyal Customers</v>
      </c>
    </row>
    <row r="1329" ht="15.75" customHeight="1">
      <c r="A1329" s="5">
        <v>15083.0</v>
      </c>
      <c r="B1329" s="5" t="str">
        <f>VLOOKUP(A1329,'Customer Details'!$A$1:$B$3264,2,0)</f>
        <v>Australia</v>
      </c>
      <c r="C1329" s="5">
        <f>DATEDIF('Customer Segmenation on RFM Sco'!C1329,$N$1,"d")</f>
        <v>403</v>
      </c>
      <c r="D1329" s="5">
        <v>1.0</v>
      </c>
      <c r="E1329" s="16">
        <v>72.25</v>
      </c>
      <c r="F1329" s="5">
        <f>VLOOKUP(C1329,'Customer Segmenation on RFM Sco'!$P$4:$Q$8,2,1)</f>
        <v>4</v>
      </c>
      <c r="G1329" s="5">
        <f>VLOOKUP(D1329,'Customer Segmenation on RFM Sco'!$P$11:$Q$15,2,1)</f>
        <v>2</v>
      </c>
      <c r="H1329" s="5">
        <f>VLOOKUP(E1329,'Customer Segmenation on RFM Sco'!$P$18:$Q$22,2,1)</f>
        <v>3</v>
      </c>
      <c r="I1329" s="5" t="str">
        <f t="shared" si="1"/>
        <v>423</v>
      </c>
      <c r="J1329" s="5" t="str">
        <f>VLOOKUP('Customer Segmenation on RFM Sco'!J1329,'RF Mapping'!$A$1:$B$26,2,0)</f>
        <v>Potential Loyalists</v>
      </c>
    </row>
    <row r="1330" ht="15.75" customHeight="1">
      <c r="A1330" s="5">
        <v>15088.0</v>
      </c>
      <c r="B1330" s="5" t="str">
        <f>VLOOKUP(A1330,'Customer Details'!$A$1:$B$3264,2,0)</f>
        <v>United Kingdom</v>
      </c>
      <c r="C1330" s="5">
        <f>DATEDIF('Customer Segmenation on RFM Sco'!C1330,$N$1,"d")</f>
        <v>447</v>
      </c>
      <c r="D1330" s="5">
        <v>2.0</v>
      </c>
      <c r="E1330" s="16">
        <v>30.700000000000003</v>
      </c>
      <c r="F1330" s="5">
        <f>VLOOKUP(C1330,'Customer Segmenation on RFM Sco'!$P$4:$Q$8,2,1)</f>
        <v>3</v>
      </c>
      <c r="G1330" s="5">
        <f>VLOOKUP(D1330,'Customer Segmenation on RFM Sco'!$P$11:$Q$15,2,1)</f>
        <v>3</v>
      </c>
      <c r="H1330" s="5">
        <f>VLOOKUP(E1330,'Customer Segmenation on RFM Sco'!$P$18:$Q$22,2,1)</f>
        <v>2</v>
      </c>
      <c r="I1330" s="5" t="str">
        <f t="shared" si="1"/>
        <v>332</v>
      </c>
      <c r="J1330" s="5" t="str">
        <f>VLOOKUP('Customer Segmenation on RFM Sco'!J1330,'RF Mapping'!$A$1:$B$26,2,0)</f>
        <v>Need Attention</v>
      </c>
    </row>
    <row r="1331" ht="15.75" customHeight="1">
      <c r="A1331" s="5">
        <v>15089.0</v>
      </c>
      <c r="B1331" s="5" t="str">
        <f>VLOOKUP(A1331,'Customer Details'!$A$1:$B$3264,2,0)</f>
        <v>China</v>
      </c>
      <c r="C1331" s="5">
        <f>DATEDIF('Customer Segmenation on RFM Sco'!C1331,$N$1,"d")</f>
        <v>726</v>
      </c>
      <c r="D1331" s="5">
        <v>1.0</v>
      </c>
      <c r="E1331" s="16">
        <v>39.0</v>
      </c>
      <c r="F1331" s="5">
        <f>VLOOKUP(C1331,'Customer Segmenation on RFM Sco'!$P$4:$Q$8,2,1)</f>
        <v>2</v>
      </c>
      <c r="G1331" s="5">
        <f>VLOOKUP(D1331,'Customer Segmenation on RFM Sco'!$P$11:$Q$15,2,1)</f>
        <v>2</v>
      </c>
      <c r="H1331" s="5">
        <f>VLOOKUP(E1331,'Customer Segmenation on RFM Sco'!$P$18:$Q$22,2,1)</f>
        <v>3</v>
      </c>
      <c r="I1331" s="5" t="str">
        <f t="shared" si="1"/>
        <v>223</v>
      </c>
      <c r="J1331" s="5" t="str">
        <f>VLOOKUP('Customer Segmenation on RFM Sco'!J1331,'RF Mapping'!$A$1:$B$26,2,0)</f>
        <v>Hibernating</v>
      </c>
    </row>
    <row r="1332" ht="15.75" customHeight="1">
      <c r="A1332" s="5">
        <v>15091.0</v>
      </c>
      <c r="B1332" s="5" t="str">
        <f>VLOOKUP(A1332,'Customer Details'!$A$1:$B$3264,2,0)</f>
        <v>India</v>
      </c>
      <c r="C1332" s="5">
        <f>DATEDIF('Customer Segmenation on RFM Sco'!C1332,$N$1,"d")</f>
        <v>552</v>
      </c>
      <c r="D1332" s="5">
        <v>1.0</v>
      </c>
      <c r="E1332" s="16">
        <v>83.0</v>
      </c>
      <c r="F1332" s="5">
        <f>VLOOKUP(C1332,'Customer Segmenation on RFM Sco'!$P$4:$Q$8,2,1)</f>
        <v>2</v>
      </c>
      <c r="G1332" s="5">
        <f>VLOOKUP(D1332,'Customer Segmenation on RFM Sco'!$P$11:$Q$15,2,1)</f>
        <v>2</v>
      </c>
      <c r="H1332" s="5">
        <f>VLOOKUP(E1332,'Customer Segmenation on RFM Sco'!$P$18:$Q$22,2,1)</f>
        <v>4</v>
      </c>
      <c r="I1332" s="5" t="str">
        <f t="shared" si="1"/>
        <v>224</v>
      </c>
      <c r="J1332" s="5" t="str">
        <f>VLOOKUP('Customer Segmenation on RFM Sco'!J1332,'RF Mapping'!$A$1:$B$26,2,0)</f>
        <v>Hibernating</v>
      </c>
    </row>
    <row r="1333" ht="15.75" customHeight="1">
      <c r="A1333" s="5">
        <v>15092.0</v>
      </c>
      <c r="B1333" s="5" t="str">
        <f>VLOOKUP(A1333,'Customer Details'!$A$1:$B$3264,2,0)</f>
        <v>India</v>
      </c>
      <c r="C1333" s="5">
        <f>DATEDIF('Customer Segmenation on RFM Sco'!C1333,$N$1,"d")</f>
        <v>539</v>
      </c>
      <c r="D1333" s="5">
        <v>2.0</v>
      </c>
      <c r="E1333" s="16">
        <v>34.0</v>
      </c>
      <c r="F1333" s="5">
        <f>VLOOKUP(C1333,'Customer Segmenation on RFM Sco'!$P$4:$Q$8,2,1)</f>
        <v>3</v>
      </c>
      <c r="G1333" s="5">
        <f>VLOOKUP(D1333,'Customer Segmenation on RFM Sco'!$P$11:$Q$15,2,1)</f>
        <v>3</v>
      </c>
      <c r="H1333" s="5">
        <f>VLOOKUP(E1333,'Customer Segmenation on RFM Sco'!$P$18:$Q$22,2,1)</f>
        <v>3</v>
      </c>
      <c r="I1333" s="5" t="str">
        <f t="shared" si="1"/>
        <v>333</v>
      </c>
      <c r="J1333" s="5" t="str">
        <f>VLOOKUP('Customer Segmenation on RFM Sco'!J1333,'RF Mapping'!$A$1:$B$26,2,0)</f>
        <v>Need Attention</v>
      </c>
    </row>
    <row r="1334" ht="15.75" customHeight="1">
      <c r="A1334" s="5">
        <v>15093.0</v>
      </c>
      <c r="B1334" s="5" t="str">
        <f>VLOOKUP(A1334,'Customer Details'!$A$1:$B$3264,2,0)</f>
        <v>India</v>
      </c>
      <c r="C1334" s="5">
        <f>DATEDIF('Customer Segmenation on RFM Sco'!C1334,$N$1,"d")</f>
        <v>536</v>
      </c>
      <c r="D1334" s="5">
        <v>7.0</v>
      </c>
      <c r="E1334" s="16">
        <v>358.6000000000001</v>
      </c>
      <c r="F1334" s="5">
        <f>VLOOKUP(C1334,'Customer Segmenation on RFM Sco'!$P$4:$Q$8,2,1)</f>
        <v>3</v>
      </c>
      <c r="G1334" s="5">
        <f>VLOOKUP(D1334,'Customer Segmenation on RFM Sco'!$P$11:$Q$15,2,1)</f>
        <v>4</v>
      </c>
      <c r="H1334" s="5">
        <f>VLOOKUP(E1334,'Customer Segmenation on RFM Sco'!$P$18:$Q$22,2,1)</f>
        <v>4</v>
      </c>
      <c r="I1334" s="5" t="str">
        <f t="shared" si="1"/>
        <v>344</v>
      </c>
      <c r="J1334" s="5" t="str">
        <f>VLOOKUP('Customer Segmenation on RFM Sco'!J1334,'RF Mapping'!$A$1:$B$26,2,0)</f>
        <v>Loyal Customers</v>
      </c>
    </row>
    <row r="1335" ht="15.75" customHeight="1">
      <c r="A1335" s="5">
        <v>15095.0</v>
      </c>
      <c r="B1335" s="5" t="str">
        <f>VLOOKUP(A1335,'Customer Details'!$A$1:$B$3264,2,0)</f>
        <v>United Kingdom</v>
      </c>
      <c r="C1335" s="5">
        <f>DATEDIF('Customer Segmenation on RFM Sco'!C1335,$N$1,"d")</f>
        <v>371</v>
      </c>
      <c r="D1335" s="5">
        <v>1.0</v>
      </c>
      <c r="E1335" s="16">
        <v>2.95</v>
      </c>
      <c r="F1335" s="5">
        <f>VLOOKUP(C1335,'Customer Segmenation on RFM Sco'!$P$4:$Q$8,2,1)</f>
        <v>5</v>
      </c>
      <c r="G1335" s="5">
        <f>VLOOKUP(D1335,'Customer Segmenation on RFM Sco'!$P$11:$Q$15,2,1)</f>
        <v>2</v>
      </c>
      <c r="H1335" s="5">
        <f>VLOOKUP(E1335,'Customer Segmenation on RFM Sco'!$P$18:$Q$22,2,1)</f>
        <v>1</v>
      </c>
      <c r="I1335" s="5" t="str">
        <f t="shared" si="1"/>
        <v>521</v>
      </c>
      <c r="J1335" s="5" t="str">
        <f>VLOOKUP('Customer Segmenation on RFM Sco'!J1335,'RF Mapping'!$A$1:$B$26,2,0)</f>
        <v>Potential Loyalists</v>
      </c>
    </row>
    <row r="1336" ht="15.75" customHeight="1">
      <c r="A1336" s="5">
        <v>15096.0</v>
      </c>
      <c r="B1336" s="5" t="str">
        <f>VLOOKUP(A1336,'Customer Details'!$A$1:$B$3264,2,0)</f>
        <v>India</v>
      </c>
      <c r="C1336" s="5">
        <f>DATEDIF('Customer Segmenation on RFM Sco'!C1336,$N$1,"d")</f>
        <v>362</v>
      </c>
      <c r="D1336" s="5">
        <v>2.0</v>
      </c>
      <c r="E1336" s="16">
        <v>15.100000000000001</v>
      </c>
      <c r="F1336" s="5">
        <f>VLOOKUP(C1336,'Customer Segmenation on RFM Sco'!$P$4:$Q$8,2,1)</f>
        <v>5</v>
      </c>
      <c r="G1336" s="5">
        <f>VLOOKUP(D1336,'Customer Segmenation on RFM Sco'!$P$11:$Q$15,2,1)</f>
        <v>3</v>
      </c>
      <c r="H1336" s="5">
        <f>VLOOKUP(E1336,'Customer Segmenation on RFM Sco'!$P$18:$Q$22,2,1)</f>
        <v>2</v>
      </c>
      <c r="I1336" s="5" t="str">
        <f t="shared" si="1"/>
        <v>532</v>
      </c>
      <c r="J1336" s="5" t="str">
        <f>VLOOKUP('Customer Segmenation on RFM Sco'!J1336,'RF Mapping'!$A$1:$B$26,2,0)</f>
        <v>Potential Loyalists</v>
      </c>
    </row>
    <row r="1337" ht="15.75" customHeight="1">
      <c r="A1337" s="5">
        <v>15097.0</v>
      </c>
      <c r="B1337" s="5" t="str">
        <f>VLOOKUP(A1337,'Customer Details'!$A$1:$B$3264,2,0)</f>
        <v>China</v>
      </c>
      <c r="C1337" s="5">
        <f>DATEDIF('Customer Segmenation on RFM Sco'!C1337,$N$1,"d")</f>
        <v>486</v>
      </c>
      <c r="D1337" s="5">
        <v>1.0</v>
      </c>
      <c r="E1337" s="16">
        <v>1.58</v>
      </c>
      <c r="F1337" s="5">
        <f>VLOOKUP(C1337,'Customer Segmenation on RFM Sco'!$P$4:$Q$8,2,1)</f>
        <v>3</v>
      </c>
      <c r="G1337" s="5">
        <f>VLOOKUP(D1337,'Customer Segmenation on RFM Sco'!$P$11:$Q$15,2,1)</f>
        <v>2</v>
      </c>
      <c r="H1337" s="5">
        <f>VLOOKUP(E1337,'Customer Segmenation on RFM Sco'!$P$18:$Q$22,2,1)</f>
        <v>1</v>
      </c>
      <c r="I1337" s="5" t="str">
        <f t="shared" si="1"/>
        <v>321</v>
      </c>
      <c r="J1337" s="5" t="str">
        <f>VLOOKUP('Customer Segmenation on RFM Sco'!J1337,'RF Mapping'!$A$1:$B$26,2,0)</f>
        <v>About to Sleep</v>
      </c>
    </row>
    <row r="1338" ht="15.75" customHeight="1">
      <c r="A1338" s="5">
        <v>15098.0</v>
      </c>
      <c r="B1338" s="5" t="str">
        <f>VLOOKUP(A1338,'Customer Details'!$A$1:$B$3264,2,0)</f>
        <v>United Kingdom</v>
      </c>
      <c r="C1338" s="5">
        <f>DATEDIF('Customer Segmenation on RFM Sco'!C1338,$N$1,"d")</f>
        <v>367</v>
      </c>
      <c r="D1338" s="5">
        <v>2.0</v>
      </c>
      <c r="E1338" s="16">
        <v>30.34</v>
      </c>
      <c r="F1338" s="5">
        <f>VLOOKUP(C1338,'Customer Segmenation on RFM Sco'!$P$4:$Q$8,2,1)</f>
        <v>5</v>
      </c>
      <c r="G1338" s="5">
        <f>VLOOKUP(D1338,'Customer Segmenation on RFM Sco'!$P$11:$Q$15,2,1)</f>
        <v>3</v>
      </c>
      <c r="H1338" s="5">
        <f>VLOOKUP(E1338,'Customer Segmenation on RFM Sco'!$P$18:$Q$22,2,1)</f>
        <v>2</v>
      </c>
      <c r="I1338" s="5" t="str">
        <f t="shared" si="1"/>
        <v>532</v>
      </c>
      <c r="J1338" s="5" t="str">
        <f>VLOOKUP('Customer Segmenation on RFM Sco'!J1338,'RF Mapping'!$A$1:$B$26,2,0)</f>
        <v>Potential Loyalists</v>
      </c>
    </row>
    <row r="1339" ht="15.75" customHeight="1">
      <c r="A1339" s="5">
        <v>15099.0</v>
      </c>
      <c r="B1339" s="5" t="str">
        <f>VLOOKUP(A1339,'Customer Details'!$A$1:$B$3264,2,0)</f>
        <v>USA</v>
      </c>
      <c r="C1339" s="5">
        <f>DATEDIF('Customer Segmenation on RFM Sco'!C1339,$N$1,"d")</f>
        <v>588</v>
      </c>
      <c r="D1339" s="5">
        <v>2.0</v>
      </c>
      <c r="E1339" s="16">
        <v>19407.9</v>
      </c>
      <c r="F1339" s="5">
        <f>VLOOKUP(C1339,'Customer Segmenation on RFM Sco'!$P$4:$Q$8,2,1)</f>
        <v>2</v>
      </c>
      <c r="G1339" s="5">
        <f>VLOOKUP(D1339,'Customer Segmenation on RFM Sco'!$P$11:$Q$15,2,1)</f>
        <v>3</v>
      </c>
      <c r="H1339" s="5">
        <f>VLOOKUP(E1339,'Customer Segmenation on RFM Sco'!$P$18:$Q$22,2,1)</f>
        <v>4</v>
      </c>
      <c r="I1339" s="5" t="str">
        <f t="shared" si="1"/>
        <v>234</v>
      </c>
      <c r="J1339" s="5" t="str">
        <f>VLOOKUP('Customer Segmenation on RFM Sco'!J1339,'RF Mapping'!$A$1:$B$26,2,0)</f>
        <v>At Risk</v>
      </c>
    </row>
    <row r="1340" ht="15.75" customHeight="1">
      <c r="A1340" s="5">
        <v>15100.0</v>
      </c>
      <c r="B1340" s="5" t="str">
        <f>VLOOKUP(A1340,'Customer Details'!$A$1:$B$3264,2,0)</f>
        <v>United Kingdom</v>
      </c>
      <c r="C1340" s="5">
        <f>DATEDIF('Customer Segmenation on RFM Sco'!C1340,$N$1,"d")</f>
        <v>392</v>
      </c>
      <c r="D1340" s="5">
        <v>4.0</v>
      </c>
      <c r="E1340" s="16">
        <v>62.45</v>
      </c>
      <c r="F1340" s="5">
        <f>VLOOKUP(C1340,'Customer Segmenation on RFM Sco'!$P$4:$Q$8,2,1)</f>
        <v>4</v>
      </c>
      <c r="G1340" s="5">
        <f>VLOOKUP(D1340,'Customer Segmenation on RFM Sco'!$P$11:$Q$15,2,1)</f>
        <v>4</v>
      </c>
      <c r="H1340" s="5">
        <f>VLOOKUP(E1340,'Customer Segmenation on RFM Sco'!$P$18:$Q$22,2,1)</f>
        <v>3</v>
      </c>
      <c r="I1340" s="5" t="str">
        <f t="shared" si="1"/>
        <v>443</v>
      </c>
      <c r="J1340" s="5" t="str">
        <f>VLOOKUP('Customer Segmenation on RFM Sco'!J1340,'RF Mapping'!$A$1:$B$26,2,0)</f>
        <v>Loyal Customers</v>
      </c>
    </row>
    <row r="1341" ht="15.75" customHeight="1">
      <c r="A1341" s="5">
        <v>15101.0</v>
      </c>
      <c r="B1341" s="5" t="str">
        <f>VLOOKUP(A1341,'Customer Details'!$A$1:$B$3264,2,0)</f>
        <v>China</v>
      </c>
      <c r="C1341" s="5">
        <f>DATEDIF('Customer Segmenation on RFM Sco'!C1341,$N$1,"d")</f>
        <v>394</v>
      </c>
      <c r="D1341" s="5">
        <v>7.0</v>
      </c>
      <c r="E1341" s="16">
        <v>76.16000000000001</v>
      </c>
      <c r="F1341" s="5">
        <f>VLOOKUP(C1341,'Customer Segmenation on RFM Sco'!$P$4:$Q$8,2,1)</f>
        <v>4</v>
      </c>
      <c r="G1341" s="5">
        <f>VLOOKUP(D1341,'Customer Segmenation on RFM Sco'!$P$11:$Q$15,2,1)</f>
        <v>4</v>
      </c>
      <c r="H1341" s="5">
        <f>VLOOKUP(E1341,'Customer Segmenation on RFM Sco'!$P$18:$Q$22,2,1)</f>
        <v>3</v>
      </c>
      <c r="I1341" s="5" t="str">
        <f t="shared" si="1"/>
        <v>443</v>
      </c>
      <c r="J1341" s="5" t="str">
        <f>VLOOKUP('Customer Segmenation on RFM Sco'!J1341,'RF Mapping'!$A$1:$B$26,2,0)</f>
        <v>Loyal Customers</v>
      </c>
    </row>
    <row r="1342" ht="15.75" customHeight="1">
      <c r="A1342" s="5">
        <v>15103.0</v>
      </c>
      <c r="B1342" s="5" t="str">
        <f>VLOOKUP(A1342,'Customer Details'!$A$1:$B$3264,2,0)</f>
        <v>USA</v>
      </c>
      <c r="C1342" s="5">
        <f>DATEDIF('Customer Segmenation on RFM Sco'!C1342,$N$1,"d")</f>
        <v>355</v>
      </c>
      <c r="D1342" s="5">
        <v>5.0</v>
      </c>
      <c r="E1342" s="16">
        <v>89.2</v>
      </c>
      <c r="F1342" s="5">
        <f>VLOOKUP(C1342,'Customer Segmenation on RFM Sco'!$P$4:$Q$8,2,1)</f>
        <v>5</v>
      </c>
      <c r="G1342" s="5">
        <f>VLOOKUP(D1342,'Customer Segmenation on RFM Sco'!$P$11:$Q$15,2,1)</f>
        <v>4</v>
      </c>
      <c r="H1342" s="5">
        <f>VLOOKUP(E1342,'Customer Segmenation on RFM Sco'!$P$18:$Q$22,2,1)</f>
        <v>4</v>
      </c>
      <c r="I1342" s="5" t="str">
        <f t="shared" si="1"/>
        <v>544</v>
      </c>
      <c r="J1342" s="5" t="str">
        <f>VLOOKUP('Customer Segmenation on RFM Sco'!J1342,'RF Mapping'!$A$1:$B$26,2,0)</f>
        <v>Champions</v>
      </c>
    </row>
    <row r="1343" ht="15.75" customHeight="1">
      <c r="A1343" s="5">
        <v>15104.0</v>
      </c>
      <c r="B1343" s="5" t="str">
        <f>VLOOKUP(A1343,'Customer Details'!$A$1:$B$3264,2,0)</f>
        <v>China</v>
      </c>
      <c r="C1343" s="5">
        <f>DATEDIF('Customer Segmenation on RFM Sco'!C1343,$N$1,"d")</f>
        <v>504</v>
      </c>
      <c r="D1343" s="5">
        <v>2.0</v>
      </c>
      <c r="E1343" s="16">
        <v>6.6000000000000005</v>
      </c>
      <c r="F1343" s="5">
        <f>VLOOKUP(C1343,'Customer Segmenation on RFM Sco'!$P$4:$Q$8,2,1)</f>
        <v>3</v>
      </c>
      <c r="G1343" s="5">
        <f>VLOOKUP(D1343,'Customer Segmenation on RFM Sco'!$P$11:$Q$15,2,1)</f>
        <v>3</v>
      </c>
      <c r="H1343" s="5">
        <f>VLOOKUP(E1343,'Customer Segmenation on RFM Sco'!$P$18:$Q$22,2,1)</f>
        <v>1</v>
      </c>
      <c r="I1343" s="5" t="str">
        <f t="shared" si="1"/>
        <v>331</v>
      </c>
      <c r="J1343" s="5" t="str">
        <f>VLOOKUP('Customer Segmenation on RFM Sco'!J1343,'RF Mapping'!$A$1:$B$26,2,0)</f>
        <v>Need Attention</v>
      </c>
    </row>
    <row r="1344" ht="15.75" customHeight="1">
      <c r="A1344" s="5">
        <v>15105.0</v>
      </c>
      <c r="B1344" s="5" t="str">
        <f>VLOOKUP(A1344,'Customer Details'!$A$1:$B$3264,2,0)</f>
        <v>USA</v>
      </c>
      <c r="C1344" s="5">
        <f>DATEDIF('Customer Segmenation on RFM Sco'!C1344,$N$1,"d")</f>
        <v>386</v>
      </c>
      <c r="D1344" s="5">
        <v>2.0</v>
      </c>
      <c r="E1344" s="16">
        <v>115.30000000000001</v>
      </c>
      <c r="F1344" s="5">
        <f>VLOOKUP(C1344,'Customer Segmenation on RFM Sco'!$P$4:$Q$8,2,1)</f>
        <v>4</v>
      </c>
      <c r="G1344" s="5">
        <f>VLOOKUP(D1344,'Customer Segmenation on RFM Sco'!$P$11:$Q$15,2,1)</f>
        <v>3</v>
      </c>
      <c r="H1344" s="5">
        <f>VLOOKUP(E1344,'Customer Segmenation on RFM Sco'!$P$18:$Q$22,2,1)</f>
        <v>4</v>
      </c>
      <c r="I1344" s="5" t="str">
        <f t="shared" si="1"/>
        <v>434</v>
      </c>
      <c r="J1344" s="5" t="str">
        <f>VLOOKUP('Customer Segmenation on RFM Sco'!J1344,'RF Mapping'!$A$1:$B$26,2,0)</f>
        <v>Potential Loyalists</v>
      </c>
    </row>
    <row r="1345" ht="15.75" customHeight="1">
      <c r="A1345" s="5">
        <v>15106.0</v>
      </c>
      <c r="B1345" s="5" t="str">
        <f>VLOOKUP(A1345,'Customer Details'!$A$1:$B$3264,2,0)</f>
        <v>China</v>
      </c>
      <c r="C1345" s="5">
        <f>DATEDIF('Customer Segmenation on RFM Sco'!C1345,$N$1,"d")</f>
        <v>443</v>
      </c>
      <c r="D1345" s="5">
        <v>2.0</v>
      </c>
      <c r="E1345" s="16">
        <v>14.149999999999999</v>
      </c>
      <c r="F1345" s="5">
        <f>VLOOKUP(C1345,'Customer Segmenation on RFM Sco'!$P$4:$Q$8,2,1)</f>
        <v>3</v>
      </c>
      <c r="G1345" s="5">
        <f>VLOOKUP(D1345,'Customer Segmenation on RFM Sco'!$P$11:$Q$15,2,1)</f>
        <v>3</v>
      </c>
      <c r="H1345" s="5">
        <f>VLOOKUP(E1345,'Customer Segmenation on RFM Sco'!$P$18:$Q$22,2,1)</f>
        <v>1</v>
      </c>
      <c r="I1345" s="5" t="str">
        <f t="shared" si="1"/>
        <v>331</v>
      </c>
      <c r="J1345" s="5" t="str">
        <f>VLOOKUP('Customer Segmenation on RFM Sco'!J1345,'RF Mapping'!$A$1:$B$26,2,0)</f>
        <v>Need Attention</v>
      </c>
    </row>
    <row r="1346" ht="15.75" customHeight="1">
      <c r="A1346" s="5">
        <v>15107.0</v>
      </c>
      <c r="B1346" s="5" t="str">
        <f>VLOOKUP(A1346,'Customer Details'!$A$1:$B$3264,2,0)</f>
        <v>Australia</v>
      </c>
      <c r="C1346" s="5">
        <f>DATEDIF('Customer Segmenation on RFM Sco'!C1346,$N$1,"d")</f>
        <v>558</v>
      </c>
      <c r="D1346" s="5">
        <v>2.0</v>
      </c>
      <c r="E1346" s="16">
        <v>48.5</v>
      </c>
      <c r="F1346" s="5">
        <f>VLOOKUP(C1346,'Customer Segmenation on RFM Sco'!$P$4:$Q$8,2,1)</f>
        <v>2</v>
      </c>
      <c r="G1346" s="5">
        <f>VLOOKUP(D1346,'Customer Segmenation on RFM Sco'!$P$11:$Q$15,2,1)</f>
        <v>3</v>
      </c>
      <c r="H1346" s="5">
        <f>VLOOKUP(E1346,'Customer Segmenation on RFM Sco'!$P$18:$Q$22,2,1)</f>
        <v>3</v>
      </c>
      <c r="I1346" s="5" t="str">
        <f t="shared" si="1"/>
        <v>233</v>
      </c>
      <c r="J1346" s="5" t="str">
        <f>VLOOKUP('Customer Segmenation on RFM Sco'!J1346,'RF Mapping'!$A$1:$B$26,2,0)</f>
        <v>At Risk</v>
      </c>
    </row>
    <row r="1347" ht="15.75" customHeight="1">
      <c r="A1347" s="5">
        <v>15109.0</v>
      </c>
      <c r="B1347" s="5" t="str">
        <f>VLOOKUP(A1347,'Customer Details'!$A$1:$B$3264,2,0)</f>
        <v>USA</v>
      </c>
      <c r="C1347" s="5">
        <f>DATEDIF('Customer Segmenation on RFM Sco'!C1347,$N$1,"d")</f>
        <v>361</v>
      </c>
      <c r="D1347" s="5">
        <v>11.0</v>
      </c>
      <c r="E1347" s="16">
        <v>5015.2</v>
      </c>
      <c r="F1347" s="5">
        <f>VLOOKUP(C1347,'Customer Segmenation on RFM Sco'!$P$4:$Q$8,2,1)</f>
        <v>5</v>
      </c>
      <c r="G1347" s="5">
        <f>VLOOKUP(D1347,'Customer Segmenation on RFM Sco'!$P$11:$Q$15,2,1)</f>
        <v>4</v>
      </c>
      <c r="H1347" s="5">
        <f>VLOOKUP(E1347,'Customer Segmenation on RFM Sco'!$P$18:$Q$22,2,1)</f>
        <v>4</v>
      </c>
      <c r="I1347" s="5" t="str">
        <f t="shared" si="1"/>
        <v>544</v>
      </c>
      <c r="J1347" s="5" t="str">
        <f>VLOOKUP('Customer Segmenation on RFM Sco'!J1347,'RF Mapping'!$A$1:$B$26,2,0)</f>
        <v>Champions</v>
      </c>
    </row>
    <row r="1348" ht="15.75" customHeight="1">
      <c r="A1348" s="5">
        <v>15110.0</v>
      </c>
      <c r="B1348" s="5" t="str">
        <f>VLOOKUP(A1348,'Customer Details'!$A$1:$B$3264,2,0)</f>
        <v>USA</v>
      </c>
      <c r="C1348" s="5">
        <f>DATEDIF('Customer Segmenation on RFM Sco'!C1348,$N$1,"d")</f>
        <v>422</v>
      </c>
      <c r="D1348" s="5">
        <v>1.0</v>
      </c>
      <c r="E1348" s="16">
        <v>11.8</v>
      </c>
      <c r="F1348" s="5">
        <f>VLOOKUP(C1348,'Customer Segmenation on RFM Sco'!$P$4:$Q$8,2,1)</f>
        <v>4</v>
      </c>
      <c r="G1348" s="5">
        <f>VLOOKUP(D1348,'Customer Segmenation on RFM Sco'!$P$11:$Q$15,2,1)</f>
        <v>2</v>
      </c>
      <c r="H1348" s="5">
        <f>VLOOKUP(E1348,'Customer Segmenation on RFM Sco'!$P$18:$Q$22,2,1)</f>
        <v>1</v>
      </c>
      <c r="I1348" s="5" t="str">
        <f t="shared" si="1"/>
        <v>421</v>
      </c>
      <c r="J1348" s="5" t="str">
        <f>VLOOKUP('Customer Segmenation on RFM Sco'!J1348,'RF Mapping'!$A$1:$B$26,2,0)</f>
        <v>Potential Loyalists</v>
      </c>
    </row>
    <row r="1349" ht="15.75" customHeight="1">
      <c r="A1349" s="5">
        <v>15111.0</v>
      </c>
      <c r="B1349" s="5" t="str">
        <f>VLOOKUP(A1349,'Customer Details'!$A$1:$B$3264,2,0)</f>
        <v>India</v>
      </c>
      <c r="C1349" s="5">
        <f>DATEDIF('Customer Segmenation on RFM Sco'!C1349,$N$1,"d")</f>
        <v>594</v>
      </c>
      <c r="D1349" s="5">
        <v>1.0</v>
      </c>
      <c r="E1349" s="16">
        <v>81.6</v>
      </c>
      <c r="F1349" s="5">
        <f>VLOOKUP(C1349,'Customer Segmenation on RFM Sco'!$P$4:$Q$8,2,1)</f>
        <v>2</v>
      </c>
      <c r="G1349" s="5">
        <f>VLOOKUP(D1349,'Customer Segmenation on RFM Sco'!$P$11:$Q$15,2,1)</f>
        <v>2</v>
      </c>
      <c r="H1349" s="5">
        <f>VLOOKUP(E1349,'Customer Segmenation on RFM Sco'!$P$18:$Q$22,2,1)</f>
        <v>4</v>
      </c>
      <c r="I1349" s="5" t="str">
        <f t="shared" si="1"/>
        <v>224</v>
      </c>
      <c r="J1349" s="5" t="str">
        <f>VLOOKUP('Customer Segmenation on RFM Sco'!J1349,'RF Mapping'!$A$1:$B$26,2,0)</f>
        <v>Hibernating</v>
      </c>
    </row>
    <row r="1350" ht="15.75" customHeight="1">
      <c r="A1350" s="5">
        <v>15113.0</v>
      </c>
      <c r="B1350" s="5" t="str">
        <f>VLOOKUP(A1350,'Customer Details'!$A$1:$B$3264,2,0)</f>
        <v>Australia</v>
      </c>
      <c r="C1350" s="5">
        <f>DATEDIF('Customer Segmenation on RFM Sco'!C1350,$N$1,"d")</f>
        <v>711</v>
      </c>
      <c r="D1350" s="5">
        <v>1.0</v>
      </c>
      <c r="E1350" s="16">
        <v>35.7</v>
      </c>
      <c r="F1350" s="5">
        <f>VLOOKUP(C1350,'Customer Segmenation on RFM Sco'!$P$4:$Q$8,2,1)</f>
        <v>2</v>
      </c>
      <c r="G1350" s="5">
        <f>VLOOKUP(D1350,'Customer Segmenation on RFM Sco'!$P$11:$Q$15,2,1)</f>
        <v>2</v>
      </c>
      <c r="H1350" s="5">
        <f>VLOOKUP(E1350,'Customer Segmenation on RFM Sco'!$P$18:$Q$22,2,1)</f>
        <v>3</v>
      </c>
      <c r="I1350" s="5" t="str">
        <f t="shared" si="1"/>
        <v>223</v>
      </c>
      <c r="J1350" s="5" t="str">
        <f>VLOOKUP('Customer Segmenation on RFM Sco'!J1350,'RF Mapping'!$A$1:$B$26,2,0)</f>
        <v>Hibernating</v>
      </c>
    </row>
    <row r="1351" ht="15.75" customHeight="1">
      <c r="A1351" s="5">
        <v>15114.0</v>
      </c>
      <c r="B1351" s="5" t="str">
        <f>VLOOKUP(A1351,'Customer Details'!$A$1:$B$3264,2,0)</f>
        <v>United Kingdom</v>
      </c>
      <c r="C1351" s="5">
        <f>DATEDIF('Customer Segmenation on RFM Sco'!C1351,$N$1,"d")</f>
        <v>489</v>
      </c>
      <c r="D1351" s="5">
        <v>1.0</v>
      </c>
      <c r="E1351" s="16">
        <v>17.85</v>
      </c>
      <c r="F1351" s="5">
        <f>VLOOKUP(C1351,'Customer Segmenation on RFM Sco'!$P$4:$Q$8,2,1)</f>
        <v>3</v>
      </c>
      <c r="G1351" s="5">
        <f>VLOOKUP(D1351,'Customer Segmenation on RFM Sco'!$P$11:$Q$15,2,1)</f>
        <v>2</v>
      </c>
      <c r="H1351" s="5">
        <f>VLOOKUP(E1351,'Customer Segmenation on RFM Sco'!$P$18:$Q$22,2,1)</f>
        <v>2</v>
      </c>
      <c r="I1351" s="5" t="str">
        <f t="shared" si="1"/>
        <v>322</v>
      </c>
      <c r="J1351" s="5" t="str">
        <f>VLOOKUP('Customer Segmenation on RFM Sco'!J1351,'RF Mapping'!$A$1:$B$26,2,0)</f>
        <v>About to Sleep</v>
      </c>
    </row>
    <row r="1352" ht="15.75" customHeight="1">
      <c r="A1352" s="5">
        <v>15115.0</v>
      </c>
      <c r="B1352" s="5" t="str">
        <f>VLOOKUP(A1352,'Customer Details'!$A$1:$B$3264,2,0)</f>
        <v>Australia</v>
      </c>
      <c r="C1352" s="5">
        <f>DATEDIF('Customer Segmenation on RFM Sco'!C1352,$N$1,"d")</f>
        <v>384</v>
      </c>
      <c r="D1352" s="5">
        <v>2.0</v>
      </c>
      <c r="E1352" s="16">
        <v>18.15</v>
      </c>
      <c r="F1352" s="5">
        <f>VLOOKUP(C1352,'Customer Segmenation on RFM Sco'!$P$4:$Q$8,2,1)</f>
        <v>4</v>
      </c>
      <c r="G1352" s="5">
        <f>VLOOKUP(D1352,'Customer Segmenation on RFM Sco'!$P$11:$Q$15,2,1)</f>
        <v>3</v>
      </c>
      <c r="H1352" s="5">
        <f>VLOOKUP(E1352,'Customer Segmenation on RFM Sco'!$P$18:$Q$22,2,1)</f>
        <v>2</v>
      </c>
      <c r="I1352" s="5" t="str">
        <f t="shared" si="1"/>
        <v>432</v>
      </c>
      <c r="J1352" s="5" t="str">
        <f>VLOOKUP('Customer Segmenation on RFM Sco'!J1352,'RF Mapping'!$A$1:$B$26,2,0)</f>
        <v>Potential Loyalists</v>
      </c>
    </row>
    <row r="1353" ht="15.75" customHeight="1">
      <c r="A1353" s="5">
        <v>15116.0</v>
      </c>
      <c r="B1353" s="5" t="str">
        <f>VLOOKUP(A1353,'Customer Details'!$A$1:$B$3264,2,0)</f>
        <v>India</v>
      </c>
      <c r="C1353" s="5">
        <f>DATEDIF('Customer Segmenation on RFM Sco'!C1353,$N$1,"d")</f>
        <v>397</v>
      </c>
      <c r="D1353" s="5">
        <v>4.0</v>
      </c>
      <c r="E1353" s="16">
        <v>58.800000000000004</v>
      </c>
      <c r="F1353" s="5">
        <f>VLOOKUP(C1353,'Customer Segmenation on RFM Sco'!$P$4:$Q$8,2,1)</f>
        <v>4</v>
      </c>
      <c r="G1353" s="5">
        <f>VLOOKUP(D1353,'Customer Segmenation on RFM Sco'!$P$11:$Q$15,2,1)</f>
        <v>4</v>
      </c>
      <c r="H1353" s="5">
        <f>VLOOKUP(E1353,'Customer Segmenation on RFM Sco'!$P$18:$Q$22,2,1)</f>
        <v>3</v>
      </c>
      <c r="I1353" s="5" t="str">
        <f t="shared" si="1"/>
        <v>443</v>
      </c>
      <c r="J1353" s="5" t="str">
        <f>VLOOKUP('Customer Segmenation on RFM Sco'!J1353,'RF Mapping'!$A$1:$B$26,2,0)</f>
        <v>Loyal Customers</v>
      </c>
    </row>
    <row r="1354" ht="15.75" customHeight="1">
      <c r="A1354" s="5">
        <v>15117.0</v>
      </c>
      <c r="B1354" s="5" t="str">
        <f>VLOOKUP(A1354,'Customer Details'!$A$1:$B$3264,2,0)</f>
        <v>India</v>
      </c>
      <c r="C1354" s="5">
        <f>DATEDIF('Customer Segmenation on RFM Sco'!C1354,$N$1,"d")</f>
        <v>712</v>
      </c>
      <c r="D1354" s="5">
        <v>1.0</v>
      </c>
      <c r="E1354" s="16">
        <v>10.2</v>
      </c>
      <c r="F1354" s="5">
        <f>VLOOKUP(C1354,'Customer Segmenation on RFM Sco'!$P$4:$Q$8,2,1)</f>
        <v>2</v>
      </c>
      <c r="G1354" s="5">
        <f>VLOOKUP(D1354,'Customer Segmenation on RFM Sco'!$P$11:$Q$15,2,1)</f>
        <v>2</v>
      </c>
      <c r="H1354" s="5">
        <f>VLOOKUP(E1354,'Customer Segmenation on RFM Sco'!$P$18:$Q$22,2,1)</f>
        <v>1</v>
      </c>
      <c r="I1354" s="5" t="str">
        <f t="shared" si="1"/>
        <v>221</v>
      </c>
      <c r="J1354" s="5" t="str">
        <f>VLOOKUP('Customer Segmenation on RFM Sco'!J1354,'RF Mapping'!$A$1:$B$26,2,0)</f>
        <v>Hibernating</v>
      </c>
    </row>
    <row r="1355" ht="15.75" customHeight="1">
      <c r="A1355" s="5">
        <v>15119.0</v>
      </c>
      <c r="B1355" s="5" t="str">
        <f>VLOOKUP(A1355,'Customer Details'!$A$1:$B$3264,2,0)</f>
        <v>India</v>
      </c>
      <c r="C1355" s="5">
        <f>DATEDIF('Customer Segmenation on RFM Sco'!C1355,$N$1,"d")</f>
        <v>556</v>
      </c>
      <c r="D1355" s="5">
        <v>1.0</v>
      </c>
      <c r="E1355" s="16">
        <v>40.3</v>
      </c>
      <c r="F1355" s="5">
        <f>VLOOKUP(C1355,'Customer Segmenation on RFM Sco'!$P$4:$Q$8,2,1)</f>
        <v>2</v>
      </c>
      <c r="G1355" s="5">
        <f>VLOOKUP(D1355,'Customer Segmenation on RFM Sco'!$P$11:$Q$15,2,1)</f>
        <v>2</v>
      </c>
      <c r="H1355" s="5">
        <f>VLOOKUP(E1355,'Customer Segmenation on RFM Sco'!$P$18:$Q$22,2,1)</f>
        <v>3</v>
      </c>
      <c r="I1355" s="5" t="str">
        <f t="shared" si="1"/>
        <v>223</v>
      </c>
      <c r="J1355" s="5" t="str">
        <f>VLOOKUP('Customer Segmenation on RFM Sco'!J1355,'RF Mapping'!$A$1:$B$26,2,0)</f>
        <v>Hibernating</v>
      </c>
    </row>
    <row r="1356" ht="15.75" customHeight="1">
      <c r="A1356" s="5">
        <v>15120.0</v>
      </c>
      <c r="B1356" s="5" t="str">
        <f>VLOOKUP(A1356,'Customer Details'!$A$1:$B$3264,2,0)</f>
        <v>USA</v>
      </c>
      <c r="C1356" s="5">
        <f>DATEDIF('Customer Segmenation on RFM Sco'!C1356,$N$1,"d")</f>
        <v>364</v>
      </c>
      <c r="D1356" s="5">
        <v>3.0</v>
      </c>
      <c r="E1356" s="16">
        <v>179.85</v>
      </c>
      <c r="F1356" s="5">
        <f>VLOOKUP(C1356,'Customer Segmenation on RFM Sco'!$P$4:$Q$8,2,1)</f>
        <v>5</v>
      </c>
      <c r="G1356" s="5">
        <f>VLOOKUP(D1356,'Customer Segmenation on RFM Sco'!$P$11:$Q$15,2,1)</f>
        <v>4</v>
      </c>
      <c r="H1356" s="5">
        <f>VLOOKUP(E1356,'Customer Segmenation on RFM Sco'!$P$18:$Q$22,2,1)</f>
        <v>4</v>
      </c>
      <c r="I1356" s="5" t="str">
        <f t="shared" si="1"/>
        <v>544</v>
      </c>
      <c r="J1356" s="5" t="str">
        <f>VLOOKUP('Customer Segmenation on RFM Sco'!J1356,'RF Mapping'!$A$1:$B$26,2,0)</f>
        <v>Champions</v>
      </c>
    </row>
    <row r="1357" ht="15.75" customHeight="1">
      <c r="A1357" s="5">
        <v>15121.0</v>
      </c>
      <c r="B1357" s="5" t="str">
        <f>VLOOKUP(A1357,'Customer Details'!$A$1:$B$3264,2,0)</f>
        <v>Australia</v>
      </c>
      <c r="C1357" s="5">
        <f>DATEDIF('Customer Segmenation on RFM Sco'!C1357,$N$1,"d")</f>
        <v>501</v>
      </c>
      <c r="D1357" s="5">
        <v>1.0</v>
      </c>
      <c r="E1357" s="16">
        <v>38.82</v>
      </c>
      <c r="F1357" s="5">
        <f>VLOOKUP(C1357,'Customer Segmenation on RFM Sco'!$P$4:$Q$8,2,1)</f>
        <v>3</v>
      </c>
      <c r="G1357" s="5">
        <f>VLOOKUP(D1357,'Customer Segmenation on RFM Sco'!$P$11:$Q$15,2,1)</f>
        <v>2</v>
      </c>
      <c r="H1357" s="5">
        <f>VLOOKUP(E1357,'Customer Segmenation on RFM Sco'!$P$18:$Q$22,2,1)</f>
        <v>3</v>
      </c>
      <c r="I1357" s="5" t="str">
        <f t="shared" si="1"/>
        <v>323</v>
      </c>
      <c r="J1357" s="5" t="str">
        <f>VLOOKUP('Customer Segmenation on RFM Sco'!J1357,'RF Mapping'!$A$1:$B$26,2,0)</f>
        <v>About to Sleep</v>
      </c>
    </row>
    <row r="1358" ht="15.75" customHeight="1">
      <c r="A1358" s="5">
        <v>15122.0</v>
      </c>
      <c r="B1358" s="5" t="str">
        <f>VLOOKUP(A1358,'Customer Details'!$A$1:$B$3264,2,0)</f>
        <v>USA</v>
      </c>
      <c r="C1358" s="5">
        <f>DATEDIF('Customer Segmenation on RFM Sco'!C1358,$N$1,"d")</f>
        <v>355</v>
      </c>
      <c r="D1358" s="5">
        <v>2.0</v>
      </c>
      <c r="E1358" s="16">
        <v>53.10000000000001</v>
      </c>
      <c r="F1358" s="5">
        <f>VLOOKUP(C1358,'Customer Segmenation on RFM Sco'!$P$4:$Q$8,2,1)</f>
        <v>5</v>
      </c>
      <c r="G1358" s="5">
        <f>VLOOKUP(D1358,'Customer Segmenation on RFM Sco'!$P$11:$Q$15,2,1)</f>
        <v>3</v>
      </c>
      <c r="H1358" s="5">
        <f>VLOOKUP(E1358,'Customer Segmenation on RFM Sco'!$P$18:$Q$22,2,1)</f>
        <v>3</v>
      </c>
      <c r="I1358" s="5" t="str">
        <f t="shared" si="1"/>
        <v>533</v>
      </c>
      <c r="J1358" s="5" t="str">
        <f>VLOOKUP('Customer Segmenation on RFM Sco'!J1358,'RF Mapping'!$A$1:$B$26,2,0)</f>
        <v>Potential Loyalists</v>
      </c>
    </row>
    <row r="1359" ht="15.75" customHeight="1">
      <c r="A1359" s="5">
        <v>15123.0</v>
      </c>
      <c r="B1359" s="5" t="str">
        <f>VLOOKUP(A1359,'Customer Details'!$A$1:$B$3264,2,0)</f>
        <v>USA</v>
      </c>
      <c r="C1359" s="5">
        <f>DATEDIF('Customer Segmenation on RFM Sco'!C1359,$N$1,"d")</f>
        <v>430</v>
      </c>
      <c r="D1359" s="5">
        <v>2.0</v>
      </c>
      <c r="E1359" s="16">
        <v>28.65</v>
      </c>
      <c r="F1359" s="5">
        <f>VLOOKUP(C1359,'Customer Segmenation on RFM Sco'!$P$4:$Q$8,2,1)</f>
        <v>3</v>
      </c>
      <c r="G1359" s="5">
        <f>VLOOKUP(D1359,'Customer Segmenation on RFM Sco'!$P$11:$Q$15,2,1)</f>
        <v>3</v>
      </c>
      <c r="H1359" s="5">
        <f>VLOOKUP(E1359,'Customer Segmenation on RFM Sco'!$P$18:$Q$22,2,1)</f>
        <v>2</v>
      </c>
      <c r="I1359" s="5" t="str">
        <f t="shared" si="1"/>
        <v>332</v>
      </c>
      <c r="J1359" s="5" t="str">
        <f>VLOOKUP('Customer Segmenation on RFM Sco'!J1359,'RF Mapping'!$A$1:$B$26,2,0)</f>
        <v>Need Attention</v>
      </c>
    </row>
    <row r="1360" ht="15.75" customHeight="1">
      <c r="A1360" s="5">
        <v>15124.0</v>
      </c>
      <c r="B1360" s="5" t="str">
        <f>VLOOKUP(A1360,'Customer Details'!$A$1:$B$3264,2,0)</f>
        <v>China</v>
      </c>
      <c r="C1360" s="5">
        <f>DATEDIF('Customer Segmenation on RFM Sco'!C1360,$N$1,"d")</f>
        <v>459</v>
      </c>
      <c r="D1360" s="5">
        <v>1.0</v>
      </c>
      <c r="E1360" s="16">
        <v>2.66</v>
      </c>
      <c r="F1360" s="5">
        <f>VLOOKUP(C1360,'Customer Segmenation on RFM Sco'!$P$4:$Q$8,2,1)</f>
        <v>3</v>
      </c>
      <c r="G1360" s="5">
        <f>VLOOKUP(D1360,'Customer Segmenation on RFM Sco'!$P$11:$Q$15,2,1)</f>
        <v>2</v>
      </c>
      <c r="H1360" s="5">
        <f>VLOOKUP(E1360,'Customer Segmenation on RFM Sco'!$P$18:$Q$22,2,1)</f>
        <v>1</v>
      </c>
      <c r="I1360" s="5" t="str">
        <f t="shared" si="1"/>
        <v>321</v>
      </c>
      <c r="J1360" s="5" t="str">
        <f>VLOOKUP('Customer Segmenation on RFM Sco'!J1360,'RF Mapping'!$A$1:$B$26,2,0)</f>
        <v>About to Sleep</v>
      </c>
    </row>
    <row r="1361" ht="15.75" customHeight="1">
      <c r="A1361" s="5">
        <v>15125.0</v>
      </c>
      <c r="B1361" s="5" t="str">
        <f>VLOOKUP(A1361,'Customer Details'!$A$1:$B$3264,2,0)</f>
        <v>China</v>
      </c>
      <c r="C1361" s="5">
        <f>DATEDIF('Customer Segmenation on RFM Sco'!C1361,$N$1,"d")</f>
        <v>411</v>
      </c>
      <c r="D1361" s="5">
        <v>3.0</v>
      </c>
      <c r="E1361" s="16">
        <v>55.300000000000004</v>
      </c>
      <c r="F1361" s="5">
        <f>VLOOKUP(C1361,'Customer Segmenation on RFM Sco'!$P$4:$Q$8,2,1)</f>
        <v>4</v>
      </c>
      <c r="G1361" s="5">
        <f>VLOOKUP(D1361,'Customer Segmenation on RFM Sco'!$P$11:$Q$15,2,1)</f>
        <v>4</v>
      </c>
      <c r="H1361" s="5">
        <f>VLOOKUP(E1361,'Customer Segmenation on RFM Sco'!$P$18:$Q$22,2,1)</f>
        <v>3</v>
      </c>
      <c r="I1361" s="5" t="str">
        <f t="shared" si="1"/>
        <v>443</v>
      </c>
      <c r="J1361" s="5" t="str">
        <f>VLOOKUP('Customer Segmenation on RFM Sco'!J1361,'RF Mapping'!$A$1:$B$26,2,0)</f>
        <v>Loyal Customers</v>
      </c>
    </row>
    <row r="1362" ht="15.75" customHeight="1">
      <c r="A1362" s="5">
        <v>15128.0</v>
      </c>
      <c r="B1362" s="5" t="str">
        <f>VLOOKUP(A1362,'Customer Details'!$A$1:$B$3264,2,0)</f>
        <v>Australia</v>
      </c>
      <c r="C1362" s="5">
        <f>DATEDIF('Customer Segmenation on RFM Sco'!C1362,$N$1,"d")</f>
        <v>371</v>
      </c>
      <c r="D1362" s="5">
        <v>8.0</v>
      </c>
      <c r="E1362" s="16">
        <v>117.13</v>
      </c>
      <c r="F1362" s="5">
        <f>VLOOKUP(C1362,'Customer Segmenation on RFM Sco'!$P$4:$Q$8,2,1)</f>
        <v>5</v>
      </c>
      <c r="G1362" s="5">
        <f>VLOOKUP(D1362,'Customer Segmenation on RFM Sco'!$P$11:$Q$15,2,1)</f>
        <v>4</v>
      </c>
      <c r="H1362" s="5">
        <f>VLOOKUP(E1362,'Customer Segmenation on RFM Sco'!$P$18:$Q$22,2,1)</f>
        <v>4</v>
      </c>
      <c r="I1362" s="5" t="str">
        <f t="shared" si="1"/>
        <v>544</v>
      </c>
      <c r="J1362" s="5" t="str">
        <f>VLOOKUP('Customer Segmenation on RFM Sco'!J1362,'RF Mapping'!$A$1:$B$26,2,0)</f>
        <v>Champions</v>
      </c>
    </row>
    <row r="1363" ht="15.75" customHeight="1">
      <c r="A1363" s="5">
        <v>15129.0</v>
      </c>
      <c r="B1363" s="5" t="str">
        <f>VLOOKUP(A1363,'Customer Details'!$A$1:$B$3264,2,0)</f>
        <v>China</v>
      </c>
      <c r="C1363" s="5">
        <f>DATEDIF('Customer Segmenation on RFM Sco'!C1363,$N$1,"d")</f>
        <v>378</v>
      </c>
      <c r="D1363" s="5">
        <v>7.0</v>
      </c>
      <c r="E1363" s="16">
        <v>147.32</v>
      </c>
      <c r="F1363" s="5">
        <f>VLOOKUP(C1363,'Customer Segmenation on RFM Sco'!$P$4:$Q$8,2,1)</f>
        <v>5</v>
      </c>
      <c r="G1363" s="5">
        <f>VLOOKUP(D1363,'Customer Segmenation on RFM Sco'!$P$11:$Q$15,2,1)</f>
        <v>4</v>
      </c>
      <c r="H1363" s="5">
        <f>VLOOKUP(E1363,'Customer Segmenation on RFM Sco'!$P$18:$Q$22,2,1)</f>
        <v>4</v>
      </c>
      <c r="I1363" s="5" t="str">
        <f t="shared" si="1"/>
        <v>544</v>
      </c>
      <c r="J1363" s="5" t="str">
        <f>VLOOKUP('Customer Segmenation on RFM Sco'!J1363,'RF Mapping'!$A$1:$B$26,2,0)</f>
        <v>Champions</v>
      </c>
    </row>
    <row r="1364" ht="15.75" customHeight="1">
      <c r="A1364" s="5">
        <v>15130.0</v>
      </c>
      <c r="B1364" s="5" t="str">
        <f>VLOOKUP(A1364,'Customer Details'!$A$1:$B$3264,2,0)</f>
        <v>United Kingdom</v>
      </c>
      <c r="C1364" s="5">
        <f>DATEDIF('Customer Segmenation on RFM Sco'!C1364,$N$1,"d")</f>
        <v>509</v>
      </c>
      <c r="D1364" s="5">
        <v>1.0</v>
      </c>
      <c r="E1364" s="16">
        <v>16.35</v>
      </c>
      <c r="F1364" s="5">
        <f>VLOOKUP(C1364,'Customer Segmenation on RFM Sco'!$P$4:$Q$8,2,1)</f>
        <v>3</v>
      </c>
      <c r="G1364" s="5">
        <f>VLOOKUP(D1364,'Customer Segmenation on RFM Sco'!$P$11:$Q$15,2,1)</f>
        <v>2</v>
      </c>
      <c r="H1364" s="5">
        <f>VLOOKUP(E1364,'Customer Segmenation on RFM Sco'!$P$18:$Q$22,2,1)</f>
        <v>2</v>
      </c>
      <c r="I1364" s="5" t="str">
        <f t="shared" si="1"/>
        <v>322</v>
      </c>
      <c r="J1364" s="5" t="str">
        <f>VLOOKUP('Customer Segmenation on RFM Sco'!J1364,'RF Mapping'!$A$1:$B$26,2,0)</f>
        <v>About to Sleep</v>
      </c>
    </row>
    <row r="1365" ht="15.75" customHeight="1">
      <c r="A1365" s="5">
        <v>15132.0</v>
      </c>
      <c r="B1365" s="5" t="str">
        <f>VLOOKUP(A1365,'Customer Details'!$A$1:$B$3264,2,0)</f>
        <v>India</v>
      </c>
      <c r="C1365" s="5">
        <f>DATEDIF('Customer Segmenation on RFM Sco'!C1365,$N$1,"d")</f>
        <v>661</v>
      </c>
      <c r="D1365" s="5">
        <v>3.0</v>
      </c>
      <c r="E1365" s="16">
        <v>105.80000000000001</v>
      </c>
      <c r="F1365" s="5">
        <f>VLOOKUP(C1365,'Customer Segmenation on RFM Sco'!$P$4:$Q$8,2,1)</f>
        <v>2</v>
      </c>
      <c r="G1365" s="5">
        <f>VLOOKUP(D1365,'Customer Segmenation on RFM Sco'!$P$11:$Q$15,2,1)</f>
        <v>4</v>
      </c>
      <c r="H1365" s="5">
        <f>VLOOKUP(E1365,'Customer Segmenation on RFM Sco'!$P$18:$Q$22,2,1)</f>
        <v>4</v>
      </c>
      <c r="I1365" s="5" t="str">
        <f t="shared" si="1"/>
        <v>244</v>
      </c>
      <c r="J1365" s="5" t="str">
        <f>VLOOKUP('Customer Segmenation on RFM Sco'!J1365,'RF Mapping'!$A$1:$B$26,2,0)</f>
        <v>At Risk</v>
      </c>
    </row>
    <row r="1366" ht="15.75" customHeight="1">
      <c r="A1366" s="5">
        <v>15133.0</v>
      </c>
      <c r="B1366" s="5" t="str">
        <f>VLOOKUP(A1366,'Customer Details'!$A$1:$B$3264,2,0)</f>
        <v>China</v>
      </c>
      <c r="C1366" s="5">
        <f>DATEDIF('Customer Segmenation on RFM Sco'!C1366,$N$1,"d")</f>
        <v>390</v>
      </c>
      <c r="D1366" s="5">
        <v>1.0</v>
      </c>
      <c r="E1366" s="16">
        <v>61.620000000000005</v>
      </c>
      <c r="F1366" s="5">
        <f>VLOOKUP(C1366,'Customer Segmenation on RFM Sco'!$P$4:$Q$8,2,1)</f>
        <v>4</v>
      </c>
      <c r="G1366" s="5">
        <f>VLOOKUP(D1366,'Customer Segmenation on RFM Sco'!$P$11:$Q$15,2,1)</f>
        <v>2</v>
      </c>
      <c r="H1366" s="5">
        <f>VLOOKUP(E1366,'Customer Segmenation on RFM Sco'!$P$18:$Q$22,2,1)</f>
        <v>3</v>
      </c>
      <c r="I1366" s="5" t="str">
        <f t="shared" si="1"/>
        <v>423</v>
      </c>
      <c r="J1366" s="5" t="str">
        <f>VLOOKUP('Customer Segmenation on RFM Sco'!J1366,'RF Mapping'!$A$1:$B$26,2,0)</f>
        <v>Potential Loyalists</v>
      </c>
    </row>
    <row r="1367" ht="15.75" customHeight="1">
      <c r="A1367" s="5">
        <v>15134.0</v>
      </c>
      <c r="B1367" s="5" t="str">
        <f>VLOOKUP(A1367,'Customer Details'!$A$1:$B$3264,2,0)</f>
        <v>United Kingdom</v>
      </c>
      <c r="C1367" s="5">
        <f>DATEDIF('Customer Segmenation on RFM Sco'!C1367,$N$1,"d")</f>
        <v>433</v>
      </c>
      <c r="D1367" s="5">
        <v>6.0</v>
      </c>
      <c r="E1367" s="16">
        <v>112.92000000000002</v>
      </c>
      <c r="F1367" s="5">
        <f>VLOOKUP(C1367,'Customer Segmenation on RFM Sco'!$P$4:$Q$8,2,1)</f>
        <v>3</v>
      </c>
      <c r="G1367" s="5">
        <f>VLOOKUP(D1367,'Customer Segmenation on RFM Sco'!$P$11:$Q$15,2,1)</f>
        <v>4</v>
      </c>
      <c r="H1367" s="5">
        <f>VLOOKUP(E1367,'Customer Segmenation on RFM Sco'!$P$18:$Q$22,2,1)</f>
        <v>4</v>
      </c>
      <c r="I1367" s="5" t="str">
        <f t="shared" si="1"/>
        <v>344</v>
      </c>
      <c r="J1367" s="5" t="str">
        <f>VLOOKUP('Customer Segmenation on RFM Sco'!J1367,'RF Mapping'!$A$1:$B$26,2,0)</f>
        <v>Loyal Customers</v>
      </c>
    </row>
    <row r="1368" ht="15.75" customHeight="1">
      <c r="A1368" s="5">
        <v>15135.0</v>
      </c>
      <c r="B1368" s="5" t="str">
        <f>VLOOKUP(A1368,'Customer Details'!$A$1:$B$3264,2,0)</f>
        <v>Australia</v>
      </c>
      <c r="C1368" s="5">
        <f>DATEDIF('Customer Segmenation on RFM Sco'!C1368,$N$1,"d")</f>
        <v>372</v>
      </c>
      <c r="D1368" s="5">
        <v>5.0</v>
      </c>
      <c r="E1368" s="16">
        <v>145.60000000000002</v>
      </c>
      <c r="F1368" s="5">
        <f>VLOOKUP(C1368,'Customer Segmenation on RFM Sco'!$P$4:$Q$8,2,1)</f>
        <v>5</v>
      </c>
      <c r="G1368" s="5">
        <f>VLOOKUP(D1368,'Customer Segmenation on RFM Sco'!$P$11:$Q$15,2,1)</f>
        <v>4</v>
      </c>
      <c r="H1368" s="5">
        <f>VLOOKUP(E1368,'Customer Segmenation on RFM Sco'!$P$18:$Q$22,2,1)</f>
        <v>4</v>
      </c>
      <c r="I1368" s="5" t="str">
        <f t="shared" si="1"/>
        <v>544</v>
      </c>
      <c r="J1368" s="5" t="str">
        <f>VLOOKUP('Customer Segmenation on RFM Sco'!J1368,'RF Mapping'!$A$1:$B$26,2,0)</f>
        <v>Champions</v>
      </c>
    </row>
    <row r="1369" ht="15.75" customHeight="1">
      <c r="A1369" s="5">
        <v>15136.0</v>
      </c>
      <c r="B1369" s="5" t="str">
        <f>VLOOKUP(A1369,'Customer Details'!$A$1:$B$3264,2,0)</f>
        <v>China</v>
      </c>
      <c r="C1369" s="5">
        <f>DATEDIF('Customer Segmenation on RFM Sco'!C1369,$N$1,"d")</f>
        <v>417</v>
      </c>
      <c r="D1369" s="5">
        <v>2.0</v>
      </c>
      <c r="E1369" s="16">
        <v>96.30000000000001</v>
      </c>
      <c r="F1369" s="5">
        <f>VLOOKUP(C1369,'Customer Segmenation on RFM Sco'!$P$4:$Q$8,2,1)</f>
        <v>4</v>
      </c>
      <c r="G1369" s="5">
        <f>VLOOKUP(D1369,'Customer Segmenation on RFM Sco'!$P$11:$Q$15,2,1)</f>
        <v>3</v>
      </c>
      <c r="H1369" s="5">
        <f>VLOOKUP(E1369,'Customer Segmenation on RFM Sco'!$P$18:$Q$22,2,1)</f>
        <v>4</v>
      </c>
      <c r="I1369" s="5" t="str">
        <f t="shared" si="1"/>
        <v>434</v>
      </c>
      <c r="J1369" s="5" t="str">
        <f>VLOOKUP('Customer Segmenation on RFM Sco'!J1369,'RF Mapping'!$A$1:$B$26,2,0)</f>
        <v>Potential Loyalists</v>
      </c>
    </row>
    <row r="1370" ht="15.75" customHeight="1">
      <c r="A1370" s="5">
        <v>15140.0</v>
      </c>
      <c r="B1370" s="5" t="str">
        <f>VLOOKUP(A1370,'Customer Details'!$A$1:$B$3264,2,0)</f>
        <v>United Kingdom</v>
      </c>
      <c r="C1370" s="5">
        <f>DATEDIF('Customer Segmenation on RFM Sco'!C1370,$N$1,"d")</f>
        <v>628</v>
      </c>
      <c r="D1370" s="5">
        <v>1.0</v>
      </c>
      <c r="E1370" s="16">
        <v>35.400000000000006</v>
      </c>
      <c r="F1370" s="5">
        <f>VLOOKUP(C1370,'Customer Segmenation on RFM Sco'!$P$4:$Q$8,2,1)</f>
        <v>2</v>
      </c>
      <c r="G1370" s="5">
        <f>VLOOKUP(D1370,'Customer Segmenation on RFM Sco'!$P$11:$Q$15,2,1)</f>
        <v>2</v>
      </c>
      <c r="H1370" s="5">
        <f>VLOOKUP(E1370,'Customer Segmenation on RFM Sco'!$P$18:$Q$22,2,1)</f>
        <v>3</v>
      </c>
      <c r="I1370" s="5" t="str">
        <f t="shared" si="1"/>
        <v>223</v>
      </c>
      <c r="J1370" s="5" t="str">
        <f>VLOOKUP('Customer Segmenation on RFM Sco'!J1370,'RF Mapping'!$A$1:$B$26,2,0)</f>
        <v>Hibernating</v>
      </c>
    </row>
    <row r="1371" ht="15.75" customHeight="1">
      <c r="A1371" s="5">
        <v>15142.0</v>
      </c>
      <c r="B1371" s="5" t="str">
        <f>VLOOKUP(A1371,'Customer Details'!$A$1:$B$3264,2,0)</f>
        <v>United Kingdom</v>
      </c>
      <c r="C1371" s="5">
        <f>DATEDIF('Customer Segmenation on RFM Sco'!C1371,$N$1,"d")</f>
        <v>415</v>
      </c>
      <c r="D1371" s="5">
        <v>1.0</v>
      </c>
      <c r="E1371" s="16">
        <v>16.65</v>
      </c>
      <c r="F1371" s="5">
        <f>VLOOKUP(C1371,'Customer Segmenation on RFM Sco'!$P$4:$Q$8,2,1)</f>
        <v>4</v>
      </c>
      <c r="G1371" s="5">
        <f>VLOOKUP(D1371,'Customer Segmenation on RFM Sco'!$P$11:$Q$15,2,1)</f>
        <v>2</v>
      </c>
      <c r="H1371" s="5">
        <f>VLOOKUP(E1371,'Customer Segmenation on RFM Sco'!$P$18:$Q$22,2,1)</f>
        <v>2</v>
      </c>
      <c r="I1371" s="5" t="str">
        <f t="shared" si="1"/>
        <v>422</v>
      </c>
      <c r="J1371" s="5" t="str">
        <f>VLOOKUP('Customer Segmenation on RFM Sco'!J1371,'RF Mapping'!$A$1:$B$26,2,0)</f>
        <v>Potential Loyalists</v>
      </c>
    </row>
    <row r="1372" ht="15.75" customHeight="1">
      <c r="A1372" s="5">
        <v>15144.0</v>
      </c>
      <c r="B1372" s="5" t="str">
        <f>VLOOKUP(A1372,'Customer Details'!$A$1:$B$3264,2,0)</f>
        <v>China</v>
      </c>
      <c r="C1372" s="5">
        <f>DATEDIF('Customer Segmenation on RFM Sco'!C1372,$N$1,"d")</f>
        <v>692</v>
      </c>
      <c r="D1372" s="5">
        <v>2.0</v>
      </c>
      <c r="E1372" s="16">
        <v>188.20000000000002</v>
      </c>
      <c r="F1372" s="5">
        <f>VLOOKUP(C1372,'Customer Segmenation on RFM Sco'!$P$4:$Q$8,2,1)</f>
        <v>2</v>
      </c>
      <c r="G1372" s="5">
        <f>VLOOKUP(D1372,'Customer Segmenation on RFM Sco'!$P$11:$Q$15,2,1)</f>
        <v>3</v>
      </c>
      <c r="H1372" s="5">
        <f>VLOOKUP(E1372,'Customer Segmenation on RFM Sco'!$P$18:$Q$22,2,1)</f>
        <v>4</v>
      </c>
      <c r="I1372" s="5" t="str">
        <f t="shared" si="1"/>
        <v>234</v>
      </c>
      <c r="J1372" s="5" t="str">
        <f>VLOOKUP('Customer Segmenation on RFM Sco'!J1372,'RF Mapping'!$A$1:$B$26,2,0)</f>
        <v>At Risk</v>
      </c>
    </row>
    <row r="1373" ht="15.75" customHeight="1">
      <c r="A1373" s="5">
        <v>15145.0</v>
      </c>
      <c r="B1373" s="5" t="str">
        <f>VLOOKUP(A1373,'Customer Details'!$A$1:$B$3264,2,0)</f>
        <v>India</v>
      </c>
      <c r="C1373" s="5">
        <f>DATEDIF('Customer Segmenation on RFM Sco'!C1373,$N$1,"d")</f>
        <v>525</v>
      </c>
      <c r="D1373" s="5">
        <v>1.0</v>
      </c>
      <c r="E1373" s="16">
        <v>31.980000000000004</v>
      </c>
      <c r="F1373" s="5">
        <f>VLOOKUP(C1373,'Customer Segmenation on RFM Sco'!$P$4:$Q$8,2,1)</f>
        <v>3</v>
      </c>
      <c r="G1373" s="5">
        <f>VLOOKUP(D1373,'Customer Segmenation on RFM Sco'!$P$11:$Q$15,2,1)</f>
        <v>2</v>
      </c>
      <c r="H1373" s="5">
        <f>VLOOKUP(E1373,'Customer Segmenation on RFM Sco'!$P$18:$Q$22,2,1)</f>
        <v>2</v>
      </c>
      <c r="I1373" s="5" t="str">
        <f t="shared" si="1"/>
        <v>322</v>
      </c>
      <c r="J1373" s="5" t="str">
        <f>VLOOKUP('Customer Segmenation on RFM Sco'!J1373,'RF Mapping'!$A$1:$B$26,2,0)</f>
        <v>About to Sleep</v>
      </c>
    </row>
    <row r="1374" ht="15.75" customHeight="1">
      <c r="A1374" s="5">
        <v>15146.0</v>
      </c>
      <c r="B1374" s="5" t="str">
        <f>VLOOKUP(A1374,'Customer Details'!$A$1:$B$3264,2,0)</f>
        <v>China</v>
      </c>
      <c r="C1374" s="5">
        <f>DATEDIF('Customer Segmenation on RFM Sco'!C1374,$N$1,"d")</f>
        <v>410</v>
      </c>
      <c r="D1374" s="5">
        <v>2.0</v>
      </c>
      <c r="E1374" s="16">
        <v>35.4</v>
      </c>
      <c r="F1374" s="5">
        <f>VLOOKUP(C1374,'Customer Segmenation on RFM Sco'!$P$4:$Q$8,2,1)</f>
        <v>4</v>
      </c>
      <c r="G1374" s="5">
        <f>VLOOKUP(D1374,'Customer Segmenation on RFM Sco'!$P$11:$Q$15,2,1)</f>
        <v>3</v>
      </c>
      <c r="H1374" s="5">
        <f>VLOOKUP(E1374,'Customer Segmenation on RFM Sco'!$P$18:$Q$22,2,1)</f>
        <v>3</v>
      </c>
      <c r="I1374" s="5" t="str">
        <f t="shared" si="1"/>
        <v>433</v>
      </c>
      <c r="J1374" s="5" t="str">
        <f>VLOOKUP('Customer Segmenation on RFM Sco'!J1374,'RF Mapping'!$A$1:$B$26,2,0)</f>
        <v>Potential Loyalists</v>
      </c>
    </row>
    <row r="1375" ht="15.75" customHeight="1">
      <c r="A1375" s="5">
        <v>15147.0</v>
      </c>
      <c r="B1375" s="5" t="str">
        <f>VLOOKUP(A1375,'Customer Details'!$A$1:$B$3264,2,0)</f>
        <v>Australia</v>
      </c>
      <c r="C1375" s="5">
        <f>DATEDIF('Customer Segmenation on RFM Sco'!C1375,$N$1,"d")</f>
        <v>486</v>
      </c>
      <c r="D1375" s="5">
        <v>6.0</v>
      </c>
      <c r="E1375" s="16">
        <v>76.50000000000001</v>
      </c>
      <c r="F1375" s="5">
        <f>VLOOKUP(C1375,'Customer Segmenation on RFM Sco'!$P$4:$Q$8,2,1)</f>
        <v>3</v>
      </c>
      <c r="G1375" s="5">
        <f>VLOOKUP(D1375,'Customer Segmenation on RFM Sco'!$P$11:$Q$15,2,1)</f>
        <v>4</v>
      </c>
      <c r="H1375" s="5">
        <f>VLOOKUP(E1375,'Customer Segmenation on RFM Sco'!$P$18:$Q$22,2,1)</f>
        <v>3</v>
      </c>
      <c r="I1375" s="5" t="str">
        <f t="shared" si="1"/>
        <v>343</v>
      </c>
      <c r="J1375" s="5" t="str">
        <f>VLOOKUP('Customer Segmenation on RFM Sco'!J1375,'RF Mapping'!$A$1:$B$26,2,0)</f>
        <v>Loyal Customers</v>
      </c>
    </row>
    <row r="1376" ht="15.75" customHeight="1">
      <c r="A1376" s="5">
        <v>15148.0</v>
      </c>
      <c r="B1376" s="5" t="str">
        <f>VLOOKUP(A1376,'Customer Details'!$A$1:$B$3264,2,0)</f>
        <v>USA</v>
      </c>
      <c r="C1376" s="5">
        <f>DATEDIF('Customer Segmenation on RFM Sco'!C1376,$N$1,"d")</f>
        <v>454</v>
      </c>
      <c r="D1376" s="5">
        <v>2.0</v>
      </c>
      <c r="E1376" s="16">
        <v>77.48</v>
      </c>
      <c r="F1376" s="5">
        <f>VLOOKUP(C1376,'Customer Segmenation on RFM Sco'!$P$4:$Q$8,2,1)</f>
        <v>3</v>
      </c>
      <c r="G1376" s="5">
        <f>VLOOKUP(D1376,'Customer Segmenation on RFM Sco'!$P$11:$Q$15,2,1)</f>
        <v>3</v>
      </c>
      <c r="H1376" s="5">
        <f>VLOOKUP(E1376,'Customer Segmenation on RFM Sco'!$P$18:$Q$22,2,1)</f>
        <v>3</v>
      </c>
      <c r="I1376" s="5" t="str">
        <f t="shared" si="1"/>
        <v>333</v>
      </c>
      <c r="J1376" s="5" t="str">
        <f>VLOOKUP('Customer Segmenation on RFM Sco'!J1376,'RF Mapping'!$A$1:$B$26,2,0)</f>
        <v>Need Attention</v>
      </c>
    </row>
    <row r="1377" ht="15.75" customHeight="1">
      <c r="A1377" s="5">
        <v>15149.0</v>
      </c>
      <c r="B1377" s="5" t="str">
        <f>VLOOKUP(A1377,'Customer Details'!$A$1:$B$3264,2,0)</f>
        <v>United Kingdom</v>
      </c>
      <c r="C1377" s="5">
        <f>DATEDIF('Customer Segmenation on RFM Sco'!C1377,$N$1,"d")</f>
        <v>384</v>
      </c>
      <c r="D1377" s="5">
        <v>2.0</v>
      </c>
      <c r="E1377" s="16">
        <v>53.8</v>
      </c>
      <c r="F1377" s="5">
        <f>VLOOKUP(C1377,'Customer Segmenation on RFM Sco'!$P$4:$Q$8,2,1)</f>
        <v>4</v>
      </c>
      <c r="G1377" s="5">
        <f>VLOOKUP(D1377,'Customer Segmenation on RFM Sco'!$P$11:$Q$15,2,1)</f>
        <v>3</v>
      </c>
      <c r="H1377" s="5">
        <f>VLOOKUP(E1377,'Customer Segmenation on RFM Sco'!$P$18:$Q$22,2,1)</f>
        <v>3</v>
      </c>
      <c r="I1377" s="5" t="str">
        <f t="shared" si="1"/>
        <v>433</v>
      </c>
      <c r="J1377" s="5" t="str">
        <f>VLOOKUP('Customer Segmenation on RFM Sco'!J1377,'RF Mapping'!$A$1:$B$26,2,0)</f>
        <v>Potential Loyalists</v>
      </c>
    </row>
    <row r="1378" ht="15.75" customHeight="1">
      <c r="A1378" s="5">
        <v>15150.0</v>
      </c>
      <c r="B1378" s="5" t="str">
        <f>VLOOKUP(A1378,'Customer Details'!$A$1:$B$3264,2,0)</f>
        <v>India</v>
      </c>
      <c r="C1378" s="5">
        <f>DATEDIF('Customer Segmenation on RFM Sco'!C1378,$N$1,"d")</f>
        <v>476</v>
      </c>
      <c r="D1378" s="5">
        <v>1.0</v>
      </c>
      <c r="E1378" s="16">
        <v>64.35</v>
      </c>
      <c r="F1378" s="5">
        <f>VLOOKUP(C1378,'Customer Segmenation on RFM Sco'!$P$4:$Q$8,2,1)</f>
        <v>3</v>
      </c>
      <c r="G1378" s="5">
        <f>VLOOKUP(D1378,'Customer Segmenation on RFM Sco'!$P$11:$Q$15,2,1)</f>
        <v>2</v>
      </c>
      <c r="H1378" s="5">
        <f>VLOOKUP(E1378,'Customer Segmenation on RFM Sco'!$P$18:$Q$22,2,1)</f>
        <v>3</v>
      </c>
      <c r="I1378" s="5" t="str">
        <f t="shared" si="1"/>
        <v>323</v>
      </c>
      <c r="J1378" s="5" t="str">
        <f>VLOOKUP('Customer Segmenation on RFM Sco'!J1378,'RF Mapping'!$A$1:$B$26,2,0)</f>
        <v>About to Sleep</v>
      </c>
    </row>
    <row r="1379" ht="15.75" customHeight="1">
      <c r="A1379" s="5">
        <v>15152.0</v>
      </c>
      <c r="B1379" s="5" t="str">
        <f>VLOOKUP(A1379,'Customer Details'!$A$1:$B$3264,2,0)</f>
        <v>India</v>
      </c>
      <c r="C1379" s="5">
        <f>DATEDIF('Customer Segmenation on RFM Sco'!C1379,$N$1,"d")</f>
        <v>606</v>
      </c>
      <c r="D1379" s="5">
        <v>1.0</v>
      </c>
      <c r="E1379" s="16">
        <v>11.399999999999999</v>
      </c>
      <c r="F1379" s="5">
        <f>VLOOKUP(C1379,'Customer Segmenation on RFM Sco'!$P$4:$Q$8,2,1)</f>
        <v>2</v>
      </c>
      <c r="G1379" s="5">
        <f>VLOOKUP(D1379,'Customer Segmenation on RFM Sco'!$P$11:$Q$15,2,1)</f>
        <v>2</v>
      </c>
      <c r="H1379" s="5">
        <f>VLOOKUP(E1379,'Customer Segmenation on RFM Sco'!$P$18:$Q$22,2,1)</f>
        <v>1</v>
      </c>
      <c r="I1379" s="5" t="str">
        <f t="shared" si="1"/>
        <v>221</v>
      </c>
      <c r="J1379" s="5" t="str">
        <f>VLOOKUP('Customer Segmenation on RFM Sco'!J1379,'RF Mapping'!$A$1:$B$26,2,0)</f>
        <v>Hibernating</v>
      </c>
    </row>
    <row r="1380" ht="15.75" customHeight="1">
      <c r="A1380" s="5">
        <v>15153.0</v>
      </c>
      <c r="B1380" s="5" t="str">
        <f>VLOOKUP(A1380,'Customer Details'!$A$1:$B$3264,2,0)</f>
        <v>India</v>
      </c>
      <c r="C1380" s="5">
        <f>DATEDIF('Customer Segmenation on RFM Sco'!C1380,$N$1,"d")</f>
        <v>425</v>
      </c>
      <c r="D1380" s="5">
        <v>3.0</v>
      </c>
      <c r="E1380" s="16">
        <v>157.47</v>
      </c>
      <c r="F1380" s="5">
        <f>VLOOKUP(C1380,'Customer Segmenation on RFM Sco'!$P$4:$Q$8,2,1)</f>
        <v>4</v>
      </c>
      <c r="G1380" s="5">
        <f>VLOOKUP(D1380,'Customer Segmenation on RFM Sco'!$P$11:$Q$15,2,1)</f>
        <v>4</v>
      </c>
      <c r="H1380" s="5">
        <f>VLOOKUP(E1380,'Customer Segmenation on RFM Sco'!$P$18:$Q$22,2,1)</f>
        <v>4</v>
      </c>
      <c r="I1380" s="5" t="str">
        <f t="shared" si="1"/>
        <v>444</v>
      </c>
      <c r="J1380" s="5" t="str">
        <f>VLOOKUP('Customer Segmenation on RFM Sco'!J1380,'RF Mapping'!$A$1:$B$26,2,0)</f>
        <v>Loyal Customers</v>
      </c>
    </row>
    <row r="1381" ht="15.75" customHeight="1">
      <c r="A1381" s="5">
        <v>15154.0</v>
      </c>
      <c r="B1381" s="5" t="str">
        <f>VLOOKUP(A1381,'Customer Details'!$A$1:$B$3264,2,0)</f>
        <v>Australia</v>
      </c>
      <c r="C1381" s="5">
        <f>DATEDIF('Customer Segmenation on RFM Sco'!C1381,$N$1,"d")</f>
        <v>612</v>
      </c>
      <c r="D1381" s="5">
        <v>1.0</v>
      </c>
      <c r="E1381" s="16">
        <v>19.5</v>
      </c>
      <c r="F1381" s="5">
        <f>VLOOKUP(C1381,'Customer Segmenation on RFM Sco'!$P$4:$Q$8,2,1)</f>
        <v>2</v>
      </c>
      <c r="G1381" s="5">
        <f>VLOOKUP(D1381,'Customer Segmenation on RFM Sco'!$P$11:$Q$15,2,1)</f>
        <v>2</v>
      </c>
      <c r="H1381" s="5">
        <f>VLOOKUP(E1381,'Customer Segmenation on RFM Sco'!$P$18:$Q$22,2,1)</f>
        <v>2</v>
      </c>
      <c r="I1381" s="5" t="str">
        <f t="shared" si="1"/>
        <v>222</v>
      </c>
      <c r="J1381" s="5" t="str">
        <f>VLOOKUP('Customer Segmenation on RFM Sco'!J1381,'RF Mapping'!$A$1:$B$26,2,0)</f>
        <v>Hibernating</v>
      </c>
    </row>
    <row r="1382" ht="15.75" customHeight="1">
      <c r="A1382" s="5">
        <v>15156.0</v>
      </c>
      <c r="B1382" s="5" t="str">
        <f>VLOOKUP(A1382,'Customer Details'!$A$1:$B$3264,2,0)</f>
        <v>Australia</v>
      </c>
      <c r="C1382" s="5">
        <f>DATEDIF('Customer Segmenation on RFM Sco'!C1382,$N$1,"d")</f>
        <v>399</v>
      </c>
      <c r="D1382" s="5">
        <v>1.0</v>
      </c>
      <c r="E1382" s="16">
        <v>19.9</v>
      </c>
      <c r="F1382" s="5">
        <f>VLOOKUP(C1382,'Customer Segmenation on RFM Sco'!$P$4:$Q$8,2,1)</f>
        <v>4</v>
      </c>
      <c r="G1382" s="5">
        <f>VLOOKUP(D1382,'Customer Segmenation on RFM Sco'!$P$11:$Q$15,2,1)</f>
        <v>2</v>
      </c>
      <c r="H1382" s="5">
        <f>VLOOKUP(E1382,'Customer Segmenation on RFM Sco'!$P$18:$Q$22,2,1)</f>
        <v>2</v>
      </c>
      <c r="I1382" s="5" t="str">
        <f t="shared" si="1"/>
        <v>422</v>
      </c>
      <c r="J1382" s="5" t="str">
        <f>VLOOKUP('Customer Segmenation on RFM Sco'!J1382,'RF Mapping'!$A$1:$B$26,2,0)</f>
        <v>Potential Loyalists</v>
      </c>
    </row>
    <row r="1383" ht="15.75" customHeight="1">
      <c r="A1383" s="5">
        <v>15157.0</v>
      </c>
      <c r="B1383" s="5" t="str">
        <f>VLOOKUP(A1383,'Customer Details'!$A$1:$B$3264,2,0)</f>
        <v>USA</v>
      </c>
      <c r="C1383" s="5">
        <f>DATEDIF('Customer Segmenation on RFM Sco'!C1383,$N$1,"d")</f>
        <v>380</v>
      </c>
      <c r="D1383" s="5">
        <v>10.0</v>
      </c>
      <c r="E1383" s="16">
        <v>5697.5</v>
      </c>
      <c r="F1383" s="5">
        <f>VLOOKUP(C1383,'Customer Segmenation on RFM Sco'!$P$4:$Q$8,2,1)</f>
        <v>5</v>
      </c>
      <c r="G1383" s="5">
        <f>VLOOKUP(D1383,'Customer Segmenation on RFM Sco'!$P$11:$Q$15,2,1)</f>
        <v>4</v>
      </c>
      <c r="H1383" s="5">
        <f>VLOOKUP(E1383,'Customer Segmenation on RFM Sco'!$P$18:$Q$22,2,1)</f>
        <v>4</v>
      </c>
      <c r="I1383" s="5" t="str">
        <f t="shared" si="1"/>
        <v>544</v>
      </c>
      <c r="J1383" s="5" t="str">
        <f>VLOOKUP('Customer Segmenation on RFM Sco'!J1383,'RF Mapping'!$A$1:$B$26,2,0)</f>
        <v>Champions</v>
      </c>
    </row>
    <row r="1384" ht="15.75" customHeight="1">
      <c r="A1384" s="5">
        <v>15159.0</v>
      </c>
      <c r="B1384" s="5" t="str">
        <f>VLOOKUP(A1384,'Customer Details'!$A$1:$B$3264,2,0)</f>
        <v>United Kingdom</v>
      </c>
      <c r="C1384" s="5">
        <f>DATEDIF('Customer Segmenation on RFM Sco'!C1384,$N$1,"d")</f>
        <v>380</v>
      </c>
      <c r="D1384" s="5">
        <v>1.0</v>
      </c>
      <c r="E1384" s="16">
        <v>9.9</v>
      </c>
      <c r="F1384" s="5">
        <f>VLOOKUP(C1384,'Customer Segmenation on RFM Sco'!$P$4:$Q$8,2,1)</f>
        <v>5</v>
      </c>
      <c r="G1384" s="5">
        <f>VLOOKUP(D1384,'Customer Segmenation on RFM Sco'!$P$11:$Q$15,2,1)</f>
        <v>2</v>
      </c>
      <c r="H1384" s="5">
        <f>VLOOKUP(E1384,'Customer Segmenation on RFM Sco'!$P$18:$Q$22,2,1)</f>
        <v>1</v>
      </c>
      <c r="I1384" s="5" t="str">
        <f t="shared" si="1"/>
        <v>521</v>
      </c>
      <c r="J1384" s="5" t="str">
        <f>VLOOKUP('Customer Segmenation on RFM Sco'!J1384,'RF Mapping'!$A$1:$B$26,2,0)</f>
        <v>Potential Loyalists</v>
      </c>
    </row>
    <row r="1385" ht="15.75" customHeight="1">
      <c r="A1385" s="5">
        <v>15160.0</v>
      </c>
      <c r="B1385" s="5" t="str">
        <f>VLOOKUP(A1385,'Customer Details'!$A$1:$B$3264,2,0)</f>
        <v>China</v>
      </c>
      <c r="C1385" s="5">
        <f>DATEDIF('Customer Segmenation on RFM Sco'!C1385,$N$1,"d")</f>
        <v>418</v>
      </c>
      <c r="D1385" s="5">
        <v>3.0</v>
      </c>
      <c r="E1385" s="16">
        <v>118.66</v>
      </c>
      <c r="F1385" s="5">
        <f>VLOOKUP(C1385,'Customer Segmenation on RFM Sco'!$P$4:$Q$8,2,1)</f>
        <v>4</v>
      </c>
      <c r="G1385" s="5">
        <f>VLOOKUP(D1385,'Customer Segmenation on RFM Sco'!$P$11:$Q$15,2,1)</f>
        <v>4</v>
      </c>
      <c r="H1385" s="5">
        <f>VLOOKUP(E1385,'Customer Segmenation on RFM Sco'!$P$18:$Q$22,2,1)</f>
        <v>4</v>
      </c>
      <c r="I1385" s="5" t="str">
        <f t="shared" si="1"/>
        <v>444</v>
      </c>
      <c r="J1385" s="5" t="str">
        <f>VLOOKUP('Customer Segmenation on RFM Sco'!J1385,'RF Mapping'!$A$1:$B$26,2,0)</f>
        <v>Loyal Customers</v>
      </c>
    </row>
    <row r="1386" ht="15.75" customHeight="1">
      <c r="A1386" s="5">
        <v>15163.0</v>
      </c>
      <c r="B1386" s="5" t="str">
        <f>VLOOKUP(A1386,'Customer Details'!$A$1:$B$3264,2,0)</f>
        <v>India</v>
      </c>
      <c r="C1386" s="5">
        <f>DATEDIF('Customer Segmenation on RFM Sco'!C1386,$N$1,"d")</f>
        <v>658</v>
      </c>
      <c r="D1386" s="5">
        <v>1.0</v>
      </c>
      <c r="E1386" s="16">
        <v>12.75</v>
      </c>
      <c r="F1386" s="5">
        <f>VLOOKUP(C1386,'Customer Segmenation on RFM Sco'!$P$4:$Q$8,2,1)</f>
        <v>2</v>
      </c>
      <c r="G1386" s="5">
        <f>VLOOKUP(D1386,'Customer Segmenation on RFM Sco'!$P$11:$Q$15,2,1)</f>
        <v>2</v>
      </c>
      <c r="H1386" s="5">
        <f>VLOOKUP(E1386,'Customer Segmenation on RFM Sco'!$P$18:$Q$22,2,1)</f>
        <v>1</v>
      </c>
      <c r="I1386" s="5" t="str">
        <f t="shared" si="1"/>
        <v>221</v>
      </c>
      <c r="J1386" s="5" t="str">
        <f>VLOOKUP('Customer Segmenation on RFM Sco'!J1386,'RF Mapping'!$A$1:$B$26,2,0)</f>
        <v>Hibernating</v>
      </c>
    </row>
    <row r="1387" ht="15.75" customHeight="1">
      <c r="A1387" s="5">
        <v>15164.0</v>
      </c>
      <c r="B1387" s="5" t="str">
        <f>VLOOKUP(A1387,'Customer Details'!$A$1:$B$3264,2,0)</f>
        <v>USA</v>
      </c>
      <c r="C1387" s="5">
        <f>DATEDIF('Customer Segmenation on RFM Sco'!C1387,$N$1,"d")</f>
        <v>486</v>
      </c>
      <c r="D1387" s="5">
        <v>1.0</v>
      </c>
      <c r="E1387" s="16">
        <v>9.9</v>
      </c>
      <c r="F1387" s="5">
        <f>VLOOKUP(C1387,'Customer Segmenation on RFM Sco'!$P$4:$Q$8,2,1)</f>
        <v>3</v>
      </c>
      <c r="G1387" s="5">
        <f>VLOOKUP(D1387,'Customer Segmenation on RFM Sco'!$P$11:$Q$15,2,1)</f>
        <v>2</v>
      </c>
      <c r="H1387" s="5">
        <f>VLOOKUP(E1387,'Customer Segmenation on RFM Sco'!$P$18:$Q$22,2,1)</f>
        <v>1</v>
      </c>
      <c r="I1387" s="5" t="str">
        <f t="shared" si="1"/>
        <v>321</v>
      </c>
      <c r="J1387" s="5" t="str">
        <f>VLOOKUP('Customer Segmenation on RFM Sco'!J1387,'RF Mapping'!$A$1:$B$26,2,0)</f>
        <v>About to Sleep</v>
      </c>
    </row>
    <row r="1388" ht="15.75" customHeight="1">
      <c r="A1388" s="5">
        <v>15165.0</v>
      </c>
      <c r="B1388" s="5" t="str">
        <f>VLOOKUP(A1388,'Customer Details'!$A$1:$B$3264,2,0)</f>
        <v>India</v>
      </c>
      <c r="C1388" s="5">
        <f>DATEDIF('Customer Segmenation on RFM Sco'!C1388,$N$1,"d")</f>
        <v>374</v>
      </c>
      <c r="D1388" s="5">
        <v>2.0</v>
      </c>
      <c r="E1388" s="16">
        <v>8.59</v>
      </c>
      <c r="F1388" s="5">
        <f>VLOOKUP(C1388,'Customer Segmenation on RFM Sco'!$P$4:$Q$8,2,1)</f>
        <v>5</v>
      </c>
      <c r="G1388" s="5">
        <f>VLOOKUP(D1388,'Customer Segmenation on RFM Sco'!$P$11:$Q$15,2,1)</f>
        <v>3</v>
      </c>
      <c r="H1388" s="5">
        <f>VLOOKUP(E1388,'Customer Segmenation on RFM Sco'!$P$18:$Q$22,2,1)</f>
        <v>1</v>
      </c>
      <c r="I1388" s="5" t="str">
        <f t="shared" si="1"/>
        <v>531</v>
      </c>
      <c r="J1388" s="5" t="str">
        <f>VLOOKUP('Customer Segmenation on RFM Sco'!J1388,'RF Mapping'!$A$1:$B$26,2,0)</f>
        <v>Potential Loyalists</v>
      </c>
    </row>
    <row r="1389" ht="15.75" customHeight="1">
      <c r="A1389" s="5">
        <v>15167.0</v>
      </c>
      <c r="B1389" s="5" t="str">
        <f>VLOOKUP(A1389,'Customer Details'!$A$1:$B$3264,2,0)</f>
        <v>Australia</v>
      </c>
      <c r="C1389" s="5">
        <f>DATEDIF('Customer Segmenation on RFM Sco'!C1389,$N$1,"d")</f>
        <v>358</v>
      </c>
      <c r="D1389" s="5">
        <v>6.0</v>
      </c>
      <c r="E1389" s="16">
        <v>141.82000000000002</v>
      </c>
      <c r="F1389" s="5">
        <f>VLOOKUP(C1389,'Customer Segmenation on RFM Sco'!$P$4:$Q$8,2,1)</f>
        <v>5</v>
      </c>
      <c r="G1389" s="5">
        <f>VLOOKUP(D1389,'Customer Segmenation on RFM Sco'!$P$11:$Q$15,2,1)</f>
        <v>4</v>
      </c>
      <c r="H1389" s="5">
        <f>VLOOKUP(E1389,'Customer Segmenation on RFM Sco'!$P$18:$Q$22,2,1)</f>
        <v>4</v>
      </c>
      <c r="I1389" s="5" t="str">
        <f t="shared" si="1"/>
        <v>544</v>
      </c>
      <c r="J1389" s="5" t="str">
        <f>VLOOKUP('Customer Segmenation on RFM Sco'!J1389,'RF Mapping'!$A$1:$B$26,2,0)</f>
        <v>Champions</v>
      </c>
    </row>
    <row r="1390" ht="15.75" customHeight="1">
      <c r="A1390" s="5">
        <v>15171.0</v>
      </c>
      <c r="B1390" s="5" t="str">
        <f>VLOOKUP(A1390,'Customer Details'!$A$1:$B$3264,2,0)</f>
        <v>United Kingdom</v>
      </c>
      <c r="C1390" s="5">
        <f>DATEDIF('Customer Segmenation on RFM Sco'!C1390,$N$1,"d")</f>
        <v>615</v>
      </c>
      <c r="D1390" s="5">
        <v>1.0</v>
      </c>
      <c r="E1390" s="16">
        <v>15.0</v>
      </c>
      <c r="F1390" s="5">
        <f>VLOOKUP(C1390,'Customer Segmenation on RFM Sco'!$P$4:$Q$8,2,1)</f>
        <v>2</v>
      </c>
      <c r="G1390" s="5">
        <f>VLOOKUP(D1390,'Customer Segmenation on RFM Sco'!$P$11:$Q$15,2,1)</f>
        <v>2</v>
      </c>
      <c r="H1390" s="5">
        <f>VLOOKUP(E1390,'Customer Segmenation on RFM Sco'!$P$18:$Q$22,2,1)</f>
        <v>2</v>
      </c>
      <c r="I1390" s="5" t="str">
        <f t="shared" si="1"/>
        <v>222</v>
      </c>
      <c r="J1390" s="5" t="str">
        <f>VLOOKUP('Customer Segmenation on RFM Sco'!J1390,'RF Mapping'!$A$1:$B$26,2,0)</f>
        <v>Hibernating</v>
      </c>
    </row>
    <row r="1391" ht="15.75" customHeight="1">
      <c r="A1391" s="5">
        <v>15172.0</v>
      </c>
      <c r="B1391" s="5" t="str">
        <f>VLOOKUP(A1391,'Customer Details'!$A$1:$B$3264,2,0)</f>
        <v>China</v>
      </c>
      <c r="C1391" s="5">
        <f>DATEDIF('Customer Segmenation on RFM Sco'!C1391,$N$1,"d")</f>
        <v>358</v>
      </c>
      <c r="D1391" s="5">
        <v>15.0</v>
      </c>
      <c r="E1391" s="16">
        <v>757.54</v>
      </c>
      <c r="F1391" s="5">
        <f>VLOOKUP(C1391,'Customer Segmenation on RFM Sco'!$P$4:$Q$8,2,1)</f>
        <v>5</v>
      </c>
      <c r="G1391" s="5">
        <f>VLOOKUP(D1391,'Customer Segmenation on RFM Sco'!$P$11:$Q$15,2,1)</f>
        <v>4</v>
      </c>
      <c r="H1391" s="5">
        <f>VLOOKUP(E1391,'Customer Segmenation on RFM Sco'!$P$18:$Q$22,2,1)</f>
        <v>4</v>
      </c>
      <c r="I1391" s="5" t="str">
        <f t="shared" si="1"/>
        <v>544</v>
      </c>
      <c r="J1391" s="5" t="str">
        <f>VLOOKUP('Customer Segmenation on RFM Sco'!J1391,'RF Mapping'!$A$1:$B$26,2,0)</f>
        <v>Champions</v>
      </c>
    </row>
    <row r="1392" ht="15.75" customHeight="1">
      <c r="A1392" s="5">
        <v>15174.0</v>
      </c>
      <c r="B1392" s="5" t="str">
        <f>VLOOKUP(A1392,'Customer Details'!$A$1:$B$3264,2,0)</f>
        <v>Australia</v>
      </c>
      <c r="C1392" s="5">
        <f>DATEDIF('Customer Segmenation on RFM Sco'!C1392,$N$1,"d")</f>
        <v>370</v>
      </c>
      <c r="D1392" s="5">
        <v>3.0</v>
      </c>
      <c r="E1392" s="16">
        <v>29.279999999999998</v>
      </c>
      <c r="F1392" s="5">
        <f>VLOOKUP(C1392,'Customer Segmenation on RFM Sco'!$P$4:$Q$8,2,1)</f>
        <v>5</v>
      </c>
      <c r="G1392" s="5">
        <f>VLOOKUP(D1392,'Customer Segmenation on RFM Sco'!$P$11:$Q$15,2,1)</f>
        <v>4</v>
      </c>
      <c r="H1392" s="5">
        <f>VLOOKUP(E1392,'Customer Segmenation on RFM Sco'!$P$18:$Q$22,2,1)</f>
        <v>2</v>
      </c>
      <c r="I1392" s="5" t="str">
        <f t="shared" si="1"/>
        <v>542</v>
      </c>
      <c r="J1392" s="5" t="str">
        <f>VLOOKUP('Customer Segmenation on RFM Sco'!J1392,'RF Mapping'!$A$1:$B$26,2,0)</f>
        <v>Champions</v>
      </c>
    </row>
    <row r="1393" ht="15.75" customHeight="1">
      <c r="A1393" s="5">
        <v>15175.0</v>
      </c>
      <c r="B1393" s="5" t="str">
        <f>VLOOKUP(A1393,'Customer Details'!$A$1:$B$3264,2,0)</f>
        <v>USA</v>
      </c>
      <c r="C1393" s="5">
        <f>DATEDIF('Customer Segmenation on RFM Sco'!C1393,$N$1,"d")</f>
        <v>496</v>
      </c>
      <c r="D1393" s="5">
        <v>2.0</v>
      </c>
      <c r="E1393" s="16">
        <v>10.95</v>
      </c>
      <c r="F1393" s="5">
        <f>VLOOKUP(C1393,'Customer Segmenation on RFM Sco'!$P$4:$Q$8,2,1)</f>
        <v>3</v>
      </c>
      <c r="G1393" s="5">
        <f>VLOOKUP(D1393,'Customer Segmenation on RFM Sco'!$P$11:$Q$15,2,1)</f>
        <v>3</v>
      </c>
      <c r="H1393" s="5">
        <f>VLOOKUP(E1393,'Customer Segmenation on RFM Sco'!$P$18:$Q$22,2,1)</f>
        <v>1</v>
      </c>
      <c r="I1393" s="5" t="str">
        <f t="shared" si="1"/>
        <v>331</v>
      </c>
      <c r="J1393" s="5" t="str">
        <f>VLOOKUP('Customer Segmenation on RFM Sco'!J1393,'RF Mapping'!$A$1:$B$26,2,0)</f>
        <v>Need Attention</v>
      </c>
    </row>
    <row r="1394" ht="15.75" customHeight="1">
      <c r="A1394" s="5">
        <v>15178.0</v>
      </c>
      <c r="B1394" s="5" t="str">
        <f>VLOOKUP(A1394,'Customer Details'!$A$1:$B$3264,2,0)</f>
        <v>India</v>
      </c>
      <c r="C1394" s="5">
        <f>DATEDIF('Customer Segmenation on RFM Sco'!C1394,$N$1,"d")</f>
        <v>377</v>
      </c>
      <c r="D1394" s="5">
        <v>6.0</v>
      </c>
      <c r="E1394" s="16">
        <v>271.38</v>
      </c>
      <c r="F1394" s="5">
        <f>VLOOKUP(C1394,'Customer Segmenation on RFM Sco'!$P$4:$Q$8,2,1)</f>
        <v>5</v>
      </c>
      <c r="G1394" s="5">
        <f>VLOOKUP(D1394,'Customer Segmenation on RFM Sco'!$P$11:$Q$15,2,1)</f>
        <v>4</v>
      </c>
      <c r="H1394" s="5">
        <f>VLOOKUP(E1394,'Customer Segmenation on RFM Sco'!$P$18:$Q$22,2,1)</f>
        <v>4</v>
      </c>
      <c r="I1394" s="5" t="str">
        <f t="shared" si="1"/>
        <v>544</v>
      </c>
      <c r="J1394" s="5" t="str">
        <f>VLOOKUP('Customer Segmenation on RFM Sco'!J1394,'RF Mapping'!$A$1:$B$26,2,0)</f>
        <v>Champions</v>
      </c>
    </row>
    <row r="1395" ht="15.75" customHeight="1">
      <c r="A1395" s="5">
        <v>15179.0</v>
      </c>
      <c r="B1395" s="5" t="str">
        <f>VLOOKUP(A1395,'Customer Details'!$A$1:$B$3264,2,0)</f>
        <v>China</v>
      </c>
      <c r="C1395" s="5">
        <f>DATEDIF('Customer Segmenation on RFM Sco'!C1395,$N$1,"d")</f>
        <v>362</v>
      </c>
      <c r="D1395" s="5">
        <v>3.0</v>
      </c>
      <c r="E1395" s="16">
        <v>10.55</v>
      </c>
      <c r="F1395" s="5">
        <f>VLOOKUP(C1395,'Customer Segmenation on RFM Sco'!$P$4:$Q$8,2,1)</f>
        <v>5</v>
      </c>
      <c r="G1395" s="5">
        <f>VLOOKUP(D1395,'Customer Segmenation on RFM Sco'!$P$11:$Q$15,2,1)</f>
        <v>4</v>
      </c>
      <c r="H1395" s="5">
        <f>VLOOKUP(E1395,'Customer Segmenation on RFM Sco'!$P$18:$Q$22,2,1)</f>
        <v>1</v>
      </c>
      <c r="I1395" s="5" t="str">
        <f t="shared" si="1"/>
        <v>541</v>
      </c>
      <c r="J1395" s="5" t="str">
        <f>VLOOKUP('Customer Segmenation on RFM Sco'!J1395,'RF Mapping'!$A$1:$B$26,2,0)</f>
        <v>Champions</v>
      </c>
    </row>
    <row r="1396" ht="15.75" customHeight="1">
      <c r="A1396" s="5">
        <v>15181.0</v>
      </c>
      <c r="B1396" s="5" t="str">
        <f>VLOOKUP(A1396,'Customer Details'!$A$1:$B$3264,2,0)</f>
        <v>United Kingdom</v>
      </c>
      <c r="C1396" s="5">
        <f>DATEDIF('Customer Segmenation on RFM Sco'!C1396,$N$1,"d")</f>
        <v>377</v>
      </c>
      <c r="D1396" s="5">
        <v>1.0</v>
      </c>
      <c r="E1396" s="16">
        <v>152.64000000000001</v>
      </c>
      <c r="F1396" s="5">
        <f>VLOOKUP(C1396,'Customer Segmenation on RFM Sco'!$P$4:$Q$8,2,1)</f>
        <v>5</v>
      </c>
      <c r="G1396" s="5">
        <f>VLOOKUP(D1396,'Customer Segmenation on RFM Sco'!$P$11:$Q$15,2,1)</f>
        <v>2</v>
      </c>
      <c r="H1396" s="5">
        <f>VLOOKUP(E1396,'Customer Segmenation on RFM Sco'!$P$18:$Q$22,2,1)</f>
        <v>4</v>
      </c>
      <c r="I1396" s="5" t="str">
        <f t="shared" si="1"/>
        <v>524</v>
      </c>
      <c r="J1396" s="5" t="str">
        <f>VLOOKUP('Customer Segmenation on RFM Sco'!J1396,'RF Mapping'!$A$1:$B$26,2,0)</f>
        <v>Potential Loyalists</v>
      </c>
    </row>
    <row r="1397" ht="15.75" customHeight="1">
      <c r="A1397" s="5">
        <v>15182.0</v>
      </c>
      <c r="B1397" s="5" t="str">
        <f>VLOOKUP(A1397,'Customer Details'!$A$1:$B$3264,2,0)</f>
        <v>USA</v>
      </c>
      <c r="C1397" s="5">
        <f>DATEDIF('Customer Segmenation on RFM Sco'!C1397,$N$1,"d")</f>
        <v>455</v>
      </c>
      <c r="D1397" s="5">
        <v>1.0</v>
      </c>
      <c r="E1397" s="16">
        <v>3.75</v>
      </c>
      <c r="F1397" s="5">
        <f>VLOOKUP(C1397,'Customer Segmenation on RFM Sco'!$P$4:$Q$8,2,1)</f>
        <v>3</v>
      </c>
      <c r="G1397" s="5">
        <f>VLOOKUP(D1397,'Customer Segmenation on RFM Sco'!$P$11:$Q$15,2,1)</f>
        <v>2</v>
      </c>
      <c r="H1397" s="5">
        <f>VLOOKUP(E1397,'Customer Segmenation on RFM Sco'!$P$18:$Q$22,2,1)</f>
        <v>1</v>
      </c>
      <c r="I1397" s="5" t="str">
        <f t="shared" si="1"/>
        <v>321</v>
      </c>
      <c r="J1397" s="5" t="str">
        <f>VLOOKUP('Customer Segmenation on RFM Sco'!J1397,'RF Mapping'!$A$1:$B$26,2,0)</f>
        <v>About to Sleep</v>
      </c>
    </row>
    <row r="1398" ht="15.75" customHeight="1">
      <c r="A1398" s="5">
        <v>15184.0</v>
      </c>
      <c r="B1398" s="5" t="str">
        <f>VLOOKUP(A1398,'Customer Details'!$A$1:$B$3264,2,0)</f>
        <v>United Kingdom</v>
      </c>
      <c r="C1398" s="5">
        <f>DATEDIF('Customer Segmenation on RFM Sco'!C1398,$N$1,"d")</f>
        <v>377</v>
      </c>
      <c r="D1398" s="5">
        <v>9.0</v>
      </c>
      <c r="E1398" s="16">
        <v>168.99</v>
      </c>
      <c r="F1398" s="5">
        <f>VLOOKUP(C1398,'Customer Segmenation on RFM Sco'!$P$4:$Q$8,2,1)</f>
        <v>5</v>
      </c>
      <c r="G1398" s="5">
        <f>VLOOKUP(D1398,'Customer Segmenation on RFM Sco'!$P$11:$Q$15,2,1)</f>
        <v>4</v>
      </c>
      <c r="H1398" s="5">
        <f>VLOOKUP(E1398,'Customer Segmenation on RFM Sco'!$P$18:$Q$22,2,1)</f>
        <v>4</v>
      </c>
      <c r="I1398" s="5" t="str">
        <f t="shared" si="1"/>
        <v>544</v>
      </c>
      <c r="J1398" s="5" t="str">
        <f>VLOOKUP('Customer Segmenation on RFM Sco'!J1398,'RF Mapping'!$A$1:$B$26,2,0)</f>
        <v>Champions</v>
      </c>
    </row>
    <row r="1399" ht="15.75" customHeight="1">
      <c r="A1399" s="5">
        <v>15185.0</v>
      </c>
      <c r="B1399" s="5" t="str">
        <f>VLOOKUP(A1399,'Customer Details'!$A$1:$B$3264,2,0)</f>
        <v>USA</v>
      </c>
      <c r="C1399" s="5">
        <f>DATEDIF('Customer Segmenation on RFM Sco'!C1399,$N$1,"d")</f>
        <v>629</v>
      </c>
      <c r="D1399" s="5">
        <v>1.0</v>
      </c>
      <c r="E1399" s="16">
        <v>5.8</v>
      </c>
      <c r="F1399" s="5">
        <f>VLOOKUP(C1399,'Customer Segmenation on RFM Sco'!$P$4:$Q$8,2,1)</f>
        <v>2</v>
      </c>
      <c r="G1399" s="5">
        <f>VLOOKUP(D1399,'Customer Segmenation on RFM Sco'!$P$11:$Q$15,2,1)</f>
        <v>2</v>
      </c>
      <c r="H1399" s="5">
        <f>VLOOKUP(E1399,'Customer Segmenation on RFM Sco'!$P$18:$Q$22,2,1)</f>
        <v>1</v>
      </c>
      <c r="I1399" s="5" t="str">
        <f t="shared" si="1"/>
        <v>221</v>
      </c>
      <c r="J1399" s="5" t="str">
        <f>VLOOKUP('Customer Segmenation on RFM Sco'!J1399,'RF Mapping'!$A$1:$B$26,2,0)</f>
        <v>Hibernating</v>
      </c>
    </row>
    <row r="1400" ht="15.75" customHeight="1">
      <c r="A1400" s="5">
        <v>15186.0</v>
      </c>
      <c r="B1400" s="5" t="str">
        <f>VLOOKUP(A1400,'Customer Details'!$A$1:$B$3264,2,0)</f>
        <v>United Kingdom</v>
      </c>
      <c r="C1400" s="5">
        <f>DATEDIF('Customer Segmenation on RFM Sco'!C1400,$N$1,"d")</f>
        <v>387</v>
      </c>
      <c r="D1400" s="5">
        <v>1.0</v>
      </c>
      <c r="E1400" s="16">
        <v>3.75</v>
      </c>
      <c r="F1400" s="5">
        <f>VLOOKUP(C1400,'Customer Segmenation on RFM Sco'!$P$4:$Q$8,2,1)</f>
        <v>4</v>
      </c>
      <c r="G1400" s="5">
        <f>VLOOKUP(D1400,'Customer Segmenation on RFM Sco'!$P$11:$Q$15,2,1)</f>
        <v>2</v>
      </c>
      <c r="H1400" s="5">
        <f>VLOOKUP(E1400,'Customer Segmenation on RFM Sco'!$P$18:$Q$22,2,1)</f>
        <v>1</v>
      </c>
      <c r="I1400" s="5" t="str">
        <f t="shared" si="1"/>
        <v>421</v>
      </c>
      <c r="J1400" s="5" t="str">
        <f>VLOOKUP('Customer Segmenation on RFM Sco'!J1400,'RF Mapping'!$A$1:$B$26,2,0)</f>
        <v>Potential Loyalists</v>
      </c>
    </row>
    <row r="1401" ht="15.75" customHeight="1">
      <c r="A1401" s="5">
        <v>15187.0</v>
      </c>
      <c r="B1401" s="5" t="str">
        <f>VLOOKUP(A1401,'Customer Details'!$A$1:$B$3264,2,0)</f>
        <v>India</v>
      </c>
      <c r="C1401" s="5">
        <f>DATEDIF('Customer Segmenation on RFM Sco'!C1401,$N$1,"d")</f>
        <v>369</v>
      </c>
      <c r="D1401" s="5">
        <v>1.0</v>
      </c>
      <c r="E1401" s="16">
        <v>7.93</v>
      </c>
      <c r="F1401" s="5">
        <f>VLOOKUP(C1401,'Customer Segmenation on RFM Sco'!$P$4:$Q$8,2,1)</f>
        <v>5</v>
      </c>
      <c r="G1401" s="5">
        <f>VLOOKUP(D1401,'Customer Segmenation on RFM Sco'!$P$11:$Q$15,2,1)</f>
        <v>2</v>
      </c>
      <c r="H1401" s="5">
        <f>VLOOKUP(E1401,'Customer Segmenation on RFM Sco'!$P$18:$Q$22,2,1)</f>
        <v>1</v>
      </c>
      <c r="I1401" s="5" t="str">
        <f t="shared" si="1"/>
        <v>521</v>
      </c>
      <c r="J1401" s="5" t="str">
        <f>VLOOKUP('Customer Segmenation on RFM Sco'!J1401,'RF Mapping'!$A$1:$B$26,2,0)</f>
        <v>Potential Loyalists</v>
      </c>
    </row>
    <row r="1402" ht="15.75" customHeight="1">
      <c r="A1402" s="5">
        <v>15189.0</v>
      </c>
      <c r="B1402" s="5" t="str">
        <f>VLOOKUP(A1402,'Customer Details'!$A$1:$B$3264,2,0)</f>
        <v>China</v>
      </c>
      <c r="C1402" s="5">
        <f>DATEDIF('Customer Segmenation on RFM Sco'!C1402,$N$1,"d")</f>
        <v>417</v>
      </c>
      <c r="D1402" s="5">
        <v>5.0</v>
      </c>
      <c r="E1402" s="16">
        <v>215.76999999999998</v>
      </c>
      <c r="F1402" s="5">
        <f>VLOOKUP(C1402,'Customer Segmenation on RFM Sco'!$P$4:$Q$8,2,1)</f>
        <v>4</v>
      </c>
      <c r="G1402" s="5">
        <f>VLOOKUP(D1402,'Customer Segmenation on RFM Sco'!$P$11:$Q$15,2,1)</f>
        <v>4</v>
      </c>
      <c r="H1402" s="5">
        <f>VLOOKUP(E1402,'Customer Segmenation on RFM Sco'!$P$18:$Q$22,2,1)</f>
        <v>4</v>
      </c>
      <c r="I1402" s="5" t="str">
        <f t="shared" si="1"/>
        <v>444</v>
      </c>
      <c r="J1402" s="5" t="str">
        <f>VLOOKUP('Customer Segmenation on RFM Sco'!J1402,'RF Mapping'!$A$1:$B$26,2,0)</f>
        <v>Loyal Customers</v>
      </c>
    </row>
    <row r="1403" ht="15.75" customHeight="1">
      <c r="A1403" s="5">
        <v>15192.0</v>
      </c>
      <c r="B1403" s="5" t="str">
        <f>VLOOKUP(A1403,'Customer Details'!$A$1:$B$3264,2,0)</f>
        <v>USA</v>
      </c>
      <c r="C1403" s="5">
        <f>DATEDIF('Customer Segmenation on RFM Sco'!C1403,$N$1,"d")</f>
        <v>355</v>
      </c>
      <c r="D1403" s="5">
        <v>2.0</v>
      </c>
      <c r="E1403" s="16">
        <v>15.45</v>
      </c>
      <c r="F1403" s="5">
        <f>VLOOKUP(C1403,'Customer Segmenation on RFM Sco'!$P$4:$Q$8,2,1)</f>
        <v>5</v>
      </c>
      <c r="G1403" s="5">
        <f>VLOOKUP(D1403,'Customer Segmenation on RFM Sco'!$P$11:$Q$15,2,1)</f>
        <v>3</v>
      </c>
      <c r="H1403" s="5">
        <f>VLOOKUP(E1403,'Customer Segmenation on RFM Sco'!$P$18:$Q$22,2,1)</f>
        <v>2</v>
      </c>
      <c r="I1403" s="5" t="str">
        <f t="shared" si="1"/>
        <v>532</v>
      </c>
      <c r="J1403" s="5" t="str">
        <f>VLOOKUP('Customer Segmenation on RFM Sco'!J1403,'RF Mapping'!$A$1:$B$26,2,0)</f>
        <v>Potential Loyalists</v>
      </c>
    </row>
    <row r="1404" ht="15.75" customHeight="1">
      <c r="A1404" s="5">
        <v>15194.0</v>
      </c>
      <c r="B1404" s="5" t="str">
        <f>VLOOKUP(A1404,'Customer Details'!$A$1:$B$3264,2,0)</f>
        <v>Australia</v>
      </c>
      <c r="C1404" s="5">
        <f>DATEDIF('Customer Segmenation on RFM Sco'!C1404,$N$1,"d")</f>
        <v>723</v>
      </c>
      <c r="D1404" s="5">
        <v>2.0</v>
      </c>
      <c r="E1404" s="16">
        <v>40.400000000000006</v>
      </c>
      <c r="F1404" s="5">
        <f>VLOOKUP(C1404,'Customer Segmenation on RFM Sco'!$P$4:$Q$8,2,1)</f>
        <v>2</v>
      </c>
      <c r="G1404" s="5">
        <f>VLOOKUP(D1404,'Customer Segmenation on RFM Sco'!$P$11:$Q$15,2,1)</f>
        <v>3</v>
      </c>
      <c r="H1404" s="5">
        <f>VLOOKUP(E1404,'Customer Segmenation on RFM Sco'!$P$18:$Q$22,2,1)</f>
        <v>3</v>
      </c>
      <c r="I1404" s="5" t="str">
        <f t="shared" si="1"/>
        <v>233</v>
      </c>
      <c r="J1404" s="5" t="str">
        <f>VLOOKUP('Customer Segmenation on RFM Sco'!J1404,'RF Mapping'!$A$1:$B$26,2,0)</f>
        <v>At Risk</v>
      </c>
    </row>
    <row r="1405" ht="15.75" customHeight="1">
      <c r="A1405" s="5">
        <v>15197.0</v>
      </c>
      <c r="B1405" s="5" t="str">
        <f>VLOOKUP(A1405,'Customer Details'!$A$1:$B$3264,2,0)</f>
        <v>USA</v>
      </c>
      <c r="C1405" s="5">
        <f>DATEDIF('Customer Segmenation on RFM Sco'!C1405,$N$1,"d")</f>
        <v>667</v>
      </c>
      <c r="D1405" s="5">
        <v>3.0</v>
      </c>
      <c r="E1405" s="16">
        <v>63.15</v>
      </c>
      <c r="F1405" s="5">
        <f>VLOOKUP(C1405,'Customer Segmenation on RFM Sco'!$P$4:$Q$8,2,1)</f>
        <v>2</v>
      </c>
      <c r="G1405" s="5">
        <f>VLOOKUP(D1405,'Customer Segmenation on RFM Sco'!$P$11:$Q$15,2,1)</f>
        <v>4</v>
      </c>
      <c r="H1405" s="5">
        <f>VLOOKUP(E1405,'Customer Segmenation on RFM Sco'!$P$18:$Q$22,2,1)</f>
        <v>3</v>
      </c>
      <c r="I1405" s="5" t="str">
        <f t="shared" si="1"/>
        <v>243</v>
      </c>
      <c r="J1405" s="5" t="str">
        <f>VLOOKUP('Customer Segmenation on RFM Sco'!J1405,'RF Mapping'!$A$1:$B$26,2,0)</f>
        <v>At Risk</v>
      </c>
    </row>
    <row r="1406" ht="15.75" customHeight="1">
      <c r="A1406" s="5">
        <v>15198.0</v>
      </c>
      <c r="B1406" s="5" t="str">
        <f>VLOOKUP(A1406,'Customer Details'!$A$1:$B$3264,2,0)</f>
        <v>India</v>
      </c>
      <c r="C1406" s="5">
        <f>DATEDIF('Customer Segmenation on RFM Sco'!C1406,$N$1,"d")</f>
        <v>550</v>
      </c>
      <c r="D1406" s="5">
        <v>2.0</v>
      </c>
      <c r="E1406" s="16">
        <v>65.88</v>
      </c>
      <c r="F1406" s="5">
        <f>VLOOKUP(C1406,'Customer Segmenation on RFM Sco'!$P$4:$Q$8,2,1)</f>
        <v>2</v>
      </c>
      <c r="G1406" s="5">
        <f>VLOOKUP(D1406,'Customer Segmenation on RFM Sco'!$P$11:$Q$15,2,1)</f>
        <v>3</v>
      </c>
      <c r="H1406" s="5">
        <f>VLOOKUP(E1406,'Customer Segmenation on RFM Sco'!$P$18:$Q$22,2,1)</f>
        <v>3</v>
      </c>
      <c r="I1406" s="5" t="str">
        <f t="shared" si="1"/>
        <v>233</v>
      </c>
      <c r="J1406" s="5" t="str">
        <f>VLOOKUP('Customer Segmenation on RFM Sco'!J1406,'RF Mapping'!$A$1:$B$26,2,0)</f>
        <v>At Risk</v>
      </c>
    </row>
    <row r="1407" ht="15.75" customHeight="1">
      <c r="A1407" s="5">
        <v>15199.0</v>
      </c>
      <c r="B1407" s="5" t="str">
        <f>VLOOKUP(A1407,'Customer Details'!$A$1:$B$3264,2,0)</f>
        <v>Australia</v>
      </c>
      <c r="C1407" s="5">
        <f>DATEDIF('Customer Segmenation on RFM Sco'!C1407,$N$1,"d")</f>
        <v>356</v>
      </c>
      <c r="D1407" s="5">
        <v>2.0</v>
      </c>
      <c r="E1407" s="16">
        <v>8.8</v>
      </c>
      <c r="F1407" s="5">
        <f>VLOOKUP(C1407,'Customer Segmenation on RFM Sco'!$P$4:$Q$8,2,1)</f>
        <v>5</v>
      </c>
      <c r="G1407" s="5">
        <f>VLOOKUP(D1407,'Customer Segmenation on RFM Sco'!$P$11:$Q$15,2,1)</f>
        <v>3</v>
      </c>
      <c r="H1407" s="5">
        <f>VLOOKUP(E1407,'Customer Segmenation on RFM Sco'!$P$18:$Q$22,2,1)</f>
        <v>1</v>
      </c>
      <c r="I1407" s="5" t="str">
        <f t="shared" si="1"/>
        <v>531</v>
      </c>
      <c r="J1407" s="5" t="str">
        <f>VLOOKUP('Customer Segmenation on RFM Sco'!J1407,'RF Mapping'!$A$1:$B$26,2,0)</f>
        <v>Potential Loyalists</v>
      </c>
    </row>
    <row r="1408" ht="15.75" customHeight="1">
      <c r="A1408" s="5">
        <v>15201.0</v>
      </c>
      <c r="B1408" s="5" t="str">
        <f>VLOOKUP(A1408,'Customer Details'!$A$1:$B$3264,2,0)</f>
        <v>Australia</v>
      </c>
      <c r="C1408" s="5">
        <f>DATEDIF('Customer Segmenation on RFM Sco'!C1408,$N$1,"d")</f>
        <v>508</v>
      </c>
      <c r="D1408" s="5">
        <v>2.0</v>
      </c>
      <c r="E1408" s="16">
        <v>20.099999999999998</v>
      </c>
      <c r="F1408" s="5">
        <f>VLOOKUP(C1408,'Customer Segmenation on RFM Sco'!$P$4:$Q$8,2,1)</f>
        <v>3</v>
      </c>
      <c r="G1408" s="5">
        <f>VLOOKUP(D1408,'Customer Segmenation on RFM Sco'!$P$11:$Q$15,2,1)</f>
        <v>3</v>
      </c>
      <c r="H1408" s="5">
        <f>VLOOKUP(E1408,'Customer Segmenation on RFM Sco'!$P$18:$Q$22,2,1)</f>
        <v>2</v>
      </c>
      <c r="I1408" s="5" t="str">
        <f t="shared" si="1"/>
        <v>332</v>
      </c>
      <c r="J1408" s="5" t="str">
        <f>VLOOKUP('Customer Segmenation on RFM Sco'!J1408,'RF Mapping'!$A$1:$B$26,2,0)</f>
        <v>Need Attention</v>
      </c>
    </row>
    <row r="1409" ht="15.75" customHeight="1">
      <c r="A1409" s="5">
        <v>15203.0</v>
      </c>
      <c r="B1409" s="5" t="str">
        <f>VLOOKUP(A1409,'Customer Details'!$A$1:$B$3264,2,0)</f>
        <v>Australia</v>
      </c>
      <c r="C1409" s="5">
        <f>DATEDIF('Customer Segmenation on RFM Sco'!C1409,$N$1,"d")</f>
        <v>579</v>
      </c>
      <c r="D1409" s="5">
        <v>1.0</v>
      </c>
      <c r="E1409" s="16">
        <v>80.35</v>
      </c>
      <c r="F1409" s="5">
        <f>VLOOKUP(C1409,'Customer Segmenation on RFM Sco'!$P$4:$Q$8,2,1)</f>
        <v>2</v>
      </c>
      <c r="G1409" s="5">
        <f>VLOOKUP(D1409,'Customer Segmenation on RFM Sco'!$P$11:$Q$15,2,1)</f>
        <v>2</v>
      </c>
      <c r="H1409" s="5">
        <f>VLOOKUP(E1409,'Customer Segmenation on RFM Sco'!$P$18:$Q$22,2,1)</f>
        <v>4</v>
      </c>
      <c r="I1409" s="5" t="str">
        <f t="shared" si="1"/>
        <v>224</v>
      </c>
      <c r="J1409" s="5" t="str">
        <f>VLOOKUP('Customer Segmenation on RFM Sco'!J1409,'RF Mapping'!$A$1:$B$26,2,0)</f>
        <v>Hibernating</v>
      </c>
    </row>
    <row r="1410" ht="15.75" customHeight="1">
      <c r="A1410" s="5">
        <v>15205.0</v>
      </c>
      <c r="B1410" s="5" t="str">
        <f>VLOOKUP(A1410,'Customer Details'!$A$1:$B$3264,2,0)</f>
        <v>Australia</v>
      </c>
      <c r="C1410" s="5">
        <f>DATEDIF('Customer Segmenation on RFM Sco'!C1410,$N$1,"d")</f>
        <v>723</v>
      </c>
      <c r="D1410" s="5">
        <v>1.0</v>
      </c>
      <c r="E1410" s="16">
        <v>0.55</v>
      </c>
      <c r="F1410" s="5">
        <f>VLOOKUP(C1410,'Customer Segmenation on RFM Sco'!$P$4:$Q$8,2,1)</f>
        <v>2</v>
      </c>
      <c r="G1410" s="5">
        <f>VLOOKUP(D1410,'Customer Segmenation on RFM Sco'!$P$11:$Q$15,2,1)</f>
        <v>2</v>
      </c>
      <c r="H1410" s="5">
        <f>VLOOKUP(E1410,'Customer Segmenation on RFM Sco'!$P$18:$Q$22,2,1)</f>
        <v>1</v>
      </c>
      <c r="I1410" s="5" t="str">
        <f t="shared" si="1"/>
        <v>221</v>
      </c>
      <c r="J1410" s="5" t="str">
        <f>VLOOKUP('Customer Segmenation on RFM Sco'!J1410,'RF Mapping'!$A$1:$B$26,2,0)</f>
        <v>Hibernating</v>
      </c>
    </row>
    <row r="1411" ht="15.75" customHeight="1">
      <c r="A1411" s="5">
        <v>15208.0</v>
      </c>
      <c r="B1411" s="5" t="str">
        <f>VLOOKUP(A1411,'Customer Details'!$A$1:$B$3264,2,0)</f>
        <v>India</v>
      </c>
      <c r="C1411" s="5">
        <f>DATEDIF('Customer Segmenation on RFM Sco'!C1411,$N$1,"d")</f>
        <v>546</v>
      </c>
      <c r="D1411" s="5">
        <v>1.0</v>
      </c>
      <c r="E1411" s="16">
        <v>5.9</v>
      </c>
      <c r="F1411" s="5">
        <f>VLOOKUP(C1411,'Customer Segmenation on RFM Sco'!$P$4:$Q$8,2,1)</f>
        <v>2</v>
      </c>
      <c r="G1411" s="5">
        <f>VLOOKUP(D1411,'Customer Segmenation on RFM Sco'!$P$11:$Q$15,2,1)</f>
        <v>2</v>
      </c>
      <c r="H1411" s="5">
        <f>VLOOKUP(E1411,'Customer Segmenation on RFM Sco'!$P$18:$Q$22,2,1)</f>
        <v>1</v>
      </c>
      <c r="I1411" s="5" t="str">
        <f t="shared" si="1"/>
        <v>221</v>
      </c>
      <c r="J1411" s="5" t="str">
        <f>VLOOKUP('Customer Segmenation on RFM Sco'!J1411,'RF Mapping'!$A$1:$B$26,2,0)</f>
        <v>Hibernating</v>
      </c>
    </row>
    <row r="1412" ht="15.75" customHeight="1">
      <c r="A1412" s="5">
        <v>15211.0</v>
      </c>
      <c r="B1412" s="5" t="str">
        <f>VLOOKUP(A1412,'Customer Details'!$A$1:$B$3264,2,0)</f>
        <v>India</v>
      </c>
      <c r="C1412" s="5">
        <f>DATEDIF('Customer Segmenation on RFM Sco'!C1412,$N$1,"d")</f>
        <v>355</v>
      </c>
      <c r="D1412" s="5">
        <v>3.0</v>
      </c>
      <c r="E1412" s="16">
        <v>67.05</v>
      </c>
      <c r="F1412" s="5">
        <f>VLOOKUP(C1412,'Customer Segmenation on RFM Sco'!$P$4:$Q$8,2,1)</f>
        <v>5</v>
      </c>
      <c r="G1412" s="5">
        <f>VLOOKUP(D1412,'Customer Segmenation on RFM Sco'!$P$11:$Q$15,2,1)</f>
        <v>4</v>
      </c>
      <c r="H1412" s="5">
        <f>VLOOKUP(E1412,'Customer Segmenation on RFM Sco'!$P$18:$Q$22,2,1)</f>
        <v>3</v>
      </c>
      <c r="I1412" s="5" t="str">
        <f t="shared" si="1"/>
        <v>543</v>
      </c>
      <c r="J1412" s="5" t="str">
        <f>VLOOKUP('Customer Segmenation on RFM Sco'!J1412,'RF Mapping'!$A$1:$B$26,2,0)</f>
        <v>Champions</v>
      </c>
    </row>
    <row r="1413" ht="15.75" customHeight="1">
      <c r="A1413" s="5">
        <v>15212.0</v>
      </c>
      <c r="B1413" s="5" t="str">
        <f>VLOOKUP(A1413,'Customer Details'!$A$1:$B$3264,2,0)</f>
        <v>Australia</v>
      </c>
      <c r="C1413" s="5">
        <f>DATEDIF('Customer Segmenation on RFM Sco'!C1413,$N$1,"d")</f>
        <v>722</v>
      </c>
      <c r="D1413" s="5">
        <v>1.0</v>
      </c>
      <c r="E1413" s="16">
        <v>9.899999999999999</v>
      </c>
      <c r="F1413" s="5">
        <f>VLOOKUP(C1413,'Customer Segmenation on RFM Sco'!$P$4:$Q$8,2,1)</f>
        <v>2</v>
      </c>
      <c r="G1413" s="5">
        <f>VLOOKUP(D1413,'Customer Segmenation on RFM Sco'!$P$11:$Q$15,2,1)</f>
        <v>2</v>
      </c>
      <c r="H1413" s="5">
        <f>VLOOKUP(E1413,'Customer Segmenation on RFM Sco'!$P$18:$Q$22,2,1)</f>
        <v>1</v>
      </c>
      <c r="I1413" s="5" t="str">
        <f t="shared" si="1"/>
        <v>221</v>
      </c>
      <c r="J1413" s="5" t="str">
        <f>VLOOKUP('Customer Segmenation on RFM Sco'!J1413,'RF Mapping'!$A$1:$B$26,2,0)</f>
        <v>Hibernating</v>
      </c>
    </row>
    <row r="1414" ht="15.75" customHeight="1">
      <c r="A1414" s="5">
        <v>15213.0</v>
      </c>
      <c r="B1414" s="5" t="str">
        <f>VLOOKUP(A1414,'Customer Details'!$A$1:$B$3264,2,0)</f>
        <v>China</v>
      </c>
      <c r="C1414" s="5">
        <f>DATEDIF('Customer Segmenation on RFM Sco'!C1414,$N$1,"d")</f>
        <v>378</v>
      </c>
      <c r="D1414" s="5">
        <v>1.0</v>
      </c>
      <c r="E1414" s="16">
        <v>6.9</v>
      </c>
      <c r="F1414" s="5">
        <f>VLOOKUP(C1414,'Customer Segmenation on RFM Sco'!$P$4:$Q$8,2,1)</f>
        <v>5</v>
      </c>
      <c r="G1414" s="5">
        <f>VLOOKUP(D1414,'Customer Segmenation on RFM Sco'!$P$11:$Q$15,2,1)</f>
        <v>2</v>
      </c>
      <c r="H1414" s="5">
        <f>VLOOKUP(E1414,'Customer Segmenation on RFM Sco'!$P$18:$Q$22,2,1)</f>
        <v>1</v>
      </c>
      <c r="I1414" s="5" t="str">
        <f t="shared" si="1"/>
        <v>521</v>
      </c>
      <c r="J1414" s="5" t="str">
        <f>VLOOKUP('Customer Segmenation on RFM Sco'!J1414,'RF Mapping'!$A$1:$B$26,2,0)</f>
        <v>Potential Loyalists</v>
      </c>
    </row>
    <row r="1415" ht="15.75" customHeight="1">
      <c r="A1415" s="5">
        <v>15214.0</v>
      </c>
      <c r="B1415" s="5" t="str">
        <f>VLOOKUP(A1415,'Customer Details'!$A$1:$B$3264,2,0)</f>
        <v>China</v>
      </c>
      <c r="C1415" s="5">
        <f>DATEDIF('Customer Segmenation on RFM Sco'!C1415,$N$1,"d")</f>
        <v>371</v>
      </c>
      <c r="D1415" s="5">
        <v>3.0</v>
      </c>
      <c r="E1415" s="16">
        <v>15.890000000000002</v>
      </c>
      <c r="F1415" s="5">
        <f>VLOOKUP(C1415,'Customer Segmenation on RFM Sco'!$P$4:$Q$8,2,1)</f>
        <v>5</v>
      </c>
      <c r="G1415" s="5">
        <f>VLOOKUP(D1415,'Customer Segmenation on RFM Sco'!$P$11:$Q$15,2,1)</f>
        <v>4</v>
      </c>
      <c r="H1415" s="5">
        <f>VLOOKUP(E1415,'Customer Segmenation on RFM Sco'!$P$18:$Q$22,2,1)</f>
        <v>2</v>
      </c>
      <c r="I1415" s="5" t="str">
        <f t="shared" si="1"/>
        <v>542</v>
      </c>
      <c r="J1415" s="5" t="str">
        <f>VLOOKUP('Customer Segmenation on RFM Sco'!J1415,'RF Mapping'!$A$1:$B$26,2,0)</f>
        <v>Champions</v>
      </c>
    </row>
    <row r="1416" ht="15.75" customHeight="1">
      <c r="A1416" s="5">
        <v>15215.0</v>
      </c>
      <c r="B1416" s="5" t="str">
        <f>VLOOKUP(A1416,'Customer Details'!$A$1:$B$3264,2,0)</f>
        <v>India</v>
      </c>
      <c r="C1416" s="5">
        <f>DATEDIF('Customer Segmenation on RFM Sco'!C1416,$N$1,"d")</f>
        <v>364</v>
      </c>
      <c r="D1416" s="5">
        <v>3.0</v>
      </c>
      <c r="E1416" s="16">
        <v>630.42</v>
      </c>
      <c r="F1416" s="5">
        <f>VLOOKUP(C1416,'Customer Segmenation on RFM Sco'!$P$4:$Q$8,2,1)</f>
        <v>5</v>
      </c>
      <c r="G1416" s="5">
        <f>VLOOKUP(D1416,'Customer Segmenation on RFM Sco'!$P$11:$Q$15,2,1)</f>
        <v>4</v>
      </c>
      <c r="H1416" s="5">
        <f>VLOOKUP(E1416,'Customer Segmenation on RFM Sco'!$P$18:$Q$22,2,1)</f>
        <v>4</v>
      </c>
      <c r="I1416" s="5" t="str">
        <f t="shared" si="1"/>
        <v>544</v>
      </c>
      <c r="J1416" s="5" t="str">
        <f>VLOOKUP('Customer Segmenation on RFM Sco'!J1416,'RF Mapping'!$A$1:$B$26,2,0)</f>
        <v>Champions</v>
      </c>
    </row>
    <row r="1417" ht="15.75" customHeight="1">
      <c r="A1417" s="5">
        <v>15218.0</v>
      </c>
      <c r="B1417" s="5" t="str">
        <f>VLOOKUP(A1417,'Customer Details'!$A$1:$B$3264,2,0)</f>
        <v>United Kingdom</v>
      </c>
      <c r="C1417" s="5">
        <f>DATEDIF('Customer Segmenation on RFM Sco'!C1417,$N$1,"d")</f>
        <v>357</v>
      </c>
      <c r="D1417" s="5">
        <v>3.0</v>
      </c>
      <c r="E1417" s="16">
        <v>69.13000000000001</v>
      </c>
      <c r="F1417" s="5">
        <f>VLOOKUP(C1417,'Customer Segmenation on RFM Sco'!$P$4:$Q$8,2,1)</f>
        <v>5</v>
      </c>
      <c r="G1417" s="5">
        <f>VLOOKUP(D1417,'Customer Segmenation on RFM Sco'!$P$11:$Q$15,2,1)</f>
        <v>4</v>
      </c>
      <c r="H1417" s="5">
        <f>VLOOKUP(E1417,'Customer Segmenation on RFM Sco'!$P$18:$Q$22,2,1)</f>
        <v>3</v>
      </c>
      <c r="I1417" s="5" t="str">
        <f t="shared" si="1"/>
        <v>543</v>
      </c>
      <c r="J1417" s="5" t="str">
        <f>VLOOKUP('Customer Segmenation on RFM Sco'!J1417,'RF Mapping'!$A$1:$B$26,2,0)</f>
        <v>Champions</v>
      </c>
    </row>
    <row r="1418" ht="15.75" customHeight="1">
      <c r="A1418" s="5">
        <v>15219.0</v>
      </c>
      <c r="B1418" s="5" t="str">
        <f>VLOOKUP(A1418,'Customer Details'!$A$1:$B$3264,2,0)</f>
        <v>USA</v>
      </c>
      <c r="C1418" s="5">
        <f>DATEDIF('Customer Segmenation on RFM Sco'!C1418,$N$1,"d")</f>
        <v>354</v>
      </c>
      <c r="D1418" s="5">
        <v>2.0</v>
      </c>
      <c r="E1418" s="16">
        <v>10.01</v>
      </c>
      <c r="F1418" s="5">
        <f>VLOOKUP(C1418,'Customer Segmenation on RFM Sco'!$P$4:$Q$8,2,1)</f>
        <v>5</v>
      </c>
      <c r="G1418" s="5">
        <f>VLOOKUP(D1418,'Customer Segmenation on RFM Sco'!$P$11:$Q$15,2,1)</f>
        <v>3</v>
      </c>
      <c r="H1418" s="5">
        <f>VLOOKUP(E1418,'Customer Segmenation on RFM Sco'!$P$18:$Q$22,2,1)</f>
        <v>1</v>
      </c>
      <c r="I1418" s="5" t="str">
        <f t="shared" si="1"/>
        <v>531</v>
      </c>
      <c r="J1418" s="5" t="str">
        <f>VLOOKUP('Customer Segmenation on RFM Sco'!J1418,'RF Mapping'!$A$1:$B$26,2,0)</f>
        <v>Potential Loyalists</v>
      </c>
    </row>
    <row r="1419" ht="15.75" customHeight="1">
      <c r="A1419" s="5">
        <v>15220.0</v>
      </c>
      <c r="B1419" s="5" t="str">
        <f>VLOOKUP(A1419,'Customer Details'!$A$1:$B$3264,2,0)</f>
        <v>Australia</v>
      </c>
      <c r="C1419" s="5">
        <f>DATEDIF('Customer Segmenation on RFM Sco'!C1419,$N$1,"d")</f>
        <v>531</v>
      </c>
      <c r="D1419" s="5">
        <v>1.0</v>
      </c>
      <c r="E1419" s="16">
        <v>9.66</v>
      </c>
      <c r="F1419" s="5">
        <f>VLOOKUP(C1419,'Customer Segmenation on RFM Sco'!$P$4:$Q$8,2,1)</f>
        <v>3</v>
      </c>
      <c r="G1419" s="5">
        <f>VLOOKUP(D1419,'Customer Segmenation on RFM Sco'!$P$11:$Q$15,2,1)</f>
        <v>2</v>
      </c>
      <c r="H1419" s="5">
        <f>VLOOKUP(E1419,'Customer Segmenation on RFM Sco'!$P$18:$Q$22,2,1)</f>
        <v>1</v>
      </c>
      <c r="I1419" s="5" t="str">
        <f t="shared" si="1"/>
        <v>321</v>
      </c>
      <c r="J1419" s="5" t="str">
        <f>VLOOKUP('Customer Segmenation on RFM Sco'!J1419,'RF Mapping'!$A$1:$B$26,2,0)</f>
        <v>About to Sleep</v>
      </c>
    </row>
    <row r="1420" ht="15.75" customHeight="1">
      <c r="A1420" s="5">
        <v>15221.0</v>
      </c>
      <c r="B1420" s="5" t="str">
        <f>VLOOKUP(A1420,'Customer Details'!$A$1:$B$3264,2,0)</f>
        <v>Australia</v>
      </c>
      <c r="C1420" s="5">
        <f>DATEDIF('Customer Segmenation on RFM Sco'!C1420,$N$1,"d")</f>
        <v>385</v>
      </c>
      <c r="D1420" s="5">
        <v>5.0</v>
      </c>
      <c r="E1420" s="16">
        <v>86.57</v>
      </c>
      <c r="F1420" s="5">
        <f>VLOOKUP(C1420,'Customer Segmenation on RFM Sco'!$P$4:$Q$8,2,1)</f>
        <v>4</v>
      </c>
      <c r="G1420" s="5">
        <f>VLOOKUP(D1420,'Customer Segmenation on RFM Sco'!$P$11:$Q$15,2,1)</f>
        <v>4</v>
      </c>
      <c r="H1420" s="5">
        <f>VLOOKUP(E1420,'Customer Segmenation on RFM Sco'!$P$18:$Q$22,2,1)</f>
        <v>4</v>
      </c>
      <c r="I1420" s="5" t="str">
        <f t="shared" si="1"/>
        <v>444</v>
      </c>
      <c r="J1420" s="5" t="str">
        <f>VLOOKUP('Customer Segmenation on RFM Sco'!J1420,'RF Mapping'!$A$1:$B$26,2,0)</f>
        <v>Loyal Customers</v>
      </c>
    </row>
    <row r="1421" ht="15.75" customHeight="1">
      <c r="A1421" s="5">
        <v>15223.0</v>
      </c>
      <c r="B1421" s="5" t="str">
        <f>VLOOKUP(A1421,'Customer Details'!$A$1:$B$3264,2,0)</f>
        <v>China</v>
      </c>
      <c r="C1421" s="5">
        <f>DATEDIF('Customer Segmenation on RFM Sco'!C1421,$N$1,"d")</f>
        <v>600</v>
      </c>
      <c r="D1421" s="5">
        <v>1.0</v>
      </c>
      <c r="E1421" s="16">
        <v>10.2</v>
      </c>
      <c r="F1421" s="5">
        <f>VLOOKUP(C1421,'Customer Segmenation on RFM Sco'!$P$4:$Q$8,2,1)</f>
        <v>2</v>
      </c>
      <c r="G1421" s="5">
        <f>VLOOKUP(D1421,'Customer Segmenation on RFM Sco'!$P$11:$Q$15,2,1)</f>
        <v>2</v>
      </c>
      <c r="H1421" s="5">
        <f>VLOOKUP(E1421,'Customer Segmenation on RFM Sco'!$P$18:$Q$22,2,1)</f>
        <v>1</v>
      </c>
      <c r="I1421" s="5" t="str">
        <f t="shared" si="1"/>
        <v>221</v>
      </c>
      <c r="J1421" s="5" t="str">
        <f>VLOOKUP('Customer Segmenation on RFM Sco'!J1421,'RF Mapping'!$A$1:$B$26,2,0)</f>
        <v>Hibernating</v>
      </c>
    </row>
    <row r="1422" ht="15.75" customHeight="1">
      <c r="A1422" s="5">
        <v>15224.0</v>
      </c>
      <c r="B1422" s="5" t="str">
        <f>VLOOKUP(A1422,'Customer Details'!$A$1:$B$3264,2,0)</f>
        <v>United Kingdom</v>
      </c>
      <c r="C1422" s="5">
        <f>DATEDIF('Customer Segmenation on RFM Sco'!C1422,$N$1,"d")</f>
        <v>543</v>
      </c>
      <c r="D1422" s="5">
        <v>1.0</v>
      </c>
      <c r="E1422" s="16">
        <v>1.7</v>
      </c>
      <c r="F1422" s="5">
        <f>VLOOKUP(C1422,'Customer Segmenation on RFM Sco'!$P$4:$Q$8,2,1)</f>
        <v>2</v>
      </c>
      <c r="G1422" s="5">
        <f>VLOOKUP(D1422,'Customer Segmenation on RFM Sco'!$P$11:$Q$15,2,1)</f>
        <v>2</v>
      </c>
      <c r="H1422" s="5">
        <f>VLOOKUP(E1422,'Customer Segmenation on RFM Sco'!$P$18:$Q$22,2,1)</f>
        <v>1</v>
      </c>
      <c r="I1422" s="5" t="str">
        <f t="shared" si="1"/>
        <v>221</v>
      </c>
      <c r="J1422" s="5" t="str">
        <f>VLOOKUP('Customer Segmenation on RFM Sco'!J1422,'RF Mapping'!$A$1:$B$26,2,0)</f>
        <v>Hibernating</v>
      </c>
    </row>
    <row r="1423" ht="15.75" customHeight="1">
      <c r="A1423" s="5">
        <v>15225.0</v>
      </c>
      <c r="B1423" s="5" t="str">
        <f>VLOOKUP(A1423,'Customer Details'!$A$1:$B$3264,2,0)</f>
        <v>United Kingdom</v>
      </c>
      <c r="C1423" s="5">
        <f>DATEDIF('Customer Segmenation on RFM Sco'!C1423,$N$1,"d")</f>
        <v>374</v>
      </c>
      <c r="D1423" s="5">
        <v>2.0</v>
      </c>
      <c r="E1423" s="16">
        <v>72.76</v>
      </c>
      <c r="F1423" s="5">
        <f>VLOOKUP(C1423,'Customer Segmenation on RFM Sco'!$P$4:$Q$8,2,1)</f>
        <v>5</v>
      </c>
      <c r="G1423" s="5">
        <f>VLOOKUP(D1423,'Customer Segmenation on RFM Sco'!$P$11:$Q$15,2,1)</f>
        <v>3</v>
      </c>
      <c r="H1423" s="5">
        <f>VLOOKUP(E1423,'Customer Segmenation on RFM Sco'!$P$18:$Q$22,2,1)</f>
        <v>3</v>
      </c>
      <c r="I1423" s="5" t="str">
        <f t="shared" si="1"/>
        <v>533</v>
      </c>
      <c r="J1423" s="5" t="str">
        <f>VLOOKUP('Customer Segmenation on RFM Sco'!J1423,'RF Mapping'!$A$1:$B$26,2,0)</f>
        <v>Potential Loyalists</v>
      </c>
    </row>
    <row r="1424" ht="15.75" customHeight="1">
      <c r="A1424" s="5">
        <v>15227.0</v>
      </c>
      <c r="B1424" s="5" t="str">
        <f>VLOOKUP(A1424,'Customer Details'!$A$1:$B$3264,2,0)</f>
        <v>China</v>
      </c>
      <c r="C1424" s="5">
        <f>DATEDIF('Customer Segmenation on RFM Sco'!C1424,$N$1,"d")</f>
        <v>506</v>
      </c>
      <c r="D1424" s="5">
        <v>3.0</v>
      </c>
      <c r="E1424" s="16">
        <v>13.420000000000002</v>
      </c>
      <c r="F1424" s="5">
        <f>VLOOKUP(C1424,'Customer Segmenation on RFM Sco'!$P$4:$Q$8,2,1)</f>
        <v>3</v>
      </c>
      <c r="G1424" s="5">
        <f>VLOOKUP(D1424,'Customer Segmenation on RFM Sco'!$P$11:$Q$15,2,1)</f>
        <v>4</v>
      </c>
      <c r="H1424" s="5">
        <f>VLOOKUP(E1424,'Customer Segmenation on RFM Sco'!$P$18:$Q$22,2,1)</f>
        <v>1</v>
      </c>
      <c r="I1424" s="5" t="str">
        <f t="shared" si="1"/>
        <v>341</v>
      </c>
      <c r="J1424" s="5" t="str">
        <f>VLOOKUP('Customer Segmenation on RFM Sco'!J1424,'RF Mapping'!$A$1:$B$26,2,0)</f>
        <v>Loyal Customers</v>
      </c>
    </row>
    <row r="1425" ht="15.75" customHeight="1">
      <c r="A1425" s="5">
        <v>15228.0</v>
      </c>
      <c r="B1425" s="5" t="str">
        <f>VLOOKUP(A1425,'Customer Details'!$A$1:$B$3264,2,0)</f>
        <v>USA</v>
      </c>
      <c r="C1425" s="5">
        <f>DATEDIF('Customer Segmenation on RFM Sco'!C1425,$N$1,"d")</f>
        <v>443</v>
      </c>
      <c r="D1425" s="5">
        <v>5.0</v>
      </c>
      <c r="E1425" s="16">
        <v>52.16000000000001</v>
      </c>
      <c r="F1425" s="5">
        <f>VLOOKUP(C1425,'Customer Segmenation on RFM Sco'!$P$4:$Q$8,2,1)</f>
        <v>3</v>
      </c>
      <c r="G1425" s="5">
        <f>VLOOKUP(D1425,'Customer Segmenation on RFM Sco'!$P$11:$Q$15,2,1)</f>
        <v>4</v>
      </c>
      <c r="H1425" s="5">
        <f>VLOOKUP(E1425,'Customer Segmenation on RFM Sco'!$P$18:$Q$22,2,1)</f>
        <v>3</v>
      </c>
      <c r="I1425" s="5" t="str">
        <f t="shared" si="1"/>
        <v>343</v>
      </c>
      <c r="J1425" s="5" t="str">
        <f>VLOOKUP('Customer Segmenation on RFM Sco'!J1425,'RF Mapping'!$A$1:$B$26,2,0)</f>
        <v>Loyal Customers</v>
      </c>
    </row>
    <row r="1426" ht="15.75" customHeight="1">
      <c r="A1426" s="5">
        <v>15230.0</v>
      </c>
      <c r="B1426" s="5" t="str">
        <f>VLOOKUP(A1426,'Customer Details'!$A$1:$B$3264,2,0)</f>
        <v>China</v>
      </c>
      <c r="C1426" s="5">
        <f>DATEDIF('Customer Segmenation on RFM Sco'!C1426,$N$1,"d")</f>
        <v>441</v>
      </c>
      <c r="D1426" s="5">
        <v>1.0</v>
      </c>
      <c r="E1426" s="16">
        <v>27.180000000000003</v>
      </c>
      <c r="F1426" s="5">
        <f>VLOOKUP(C1426,'Customer Segmenation on RFM Sco'!$P$4:$Q$8,2,1)</f>
        <v>3</v>
      </c>
      <c r="G1426" s="5">
        <f>VLOOKUP(D1426,'Customer Segmenation on RFM Sco'!$P$11:$Q$15,2,1)</f>
        <v>2</v>
      </c>
      <c r="H1426" s="5">
        <f>VLOOKUP(E1426,'Customer Segmenation on RFM Sco'!$P$18:$Q$22,2,1)</f>
        <v>2</v>
      </c>
      <c r="I1426" s="5" t="str">
        <f t="shared" si="1"/>
        <v>322</v>
      </c>
      <c r="J1426" s="5" t="str">
        <f>VLOOKUP('Customer Segmenation on RFM Sco'!J1426,'RF Mapping'!$A$1:$B$26,2,0)</f>
        <v>About to Sleep</v>
      </c>
    </row>
    <row r="1427" ht="15.75" customHeight="1">
      <c r="A1427" s="5">
        <v>15232.0</v>
      </c>
      <c r="B1427" s="5" t="str">
        <f>VLOOKUP(A1427,'Customer Details'!$A$1:$B$3264,2,0)</f>
        <v>USA</v>
      </c>
      <c r="C1427" s="5">
        <f>DATEDIF('Customer Segmenation on RFM Sco'!C1427,$N$1,"d")</f>
        <v>594</v>
      </c>
      <c r="D1427" s="5">
        <v>1.0</v>
      </c>
      <c r="E1427" s="16">
        <v>308.82</v>
      </c>
      <c r="F1427" s="5">
        <f>VLOOKUP(C1427,'Customer Segmenation on RFM Sco'!$P$4:$Q$8,2,1)</f>
        <v>2</v>
      </c>
      <c r="G1427" s="5">
        <f>VLOOKUP(D1427,'Customer Segmenation on RFM Sco'!$P$11:$Q$15,2,1)</f>
        <v>2</v>
      </c>
      <c r="H1427" s="5">
        <f>VLOOKUP(E1427,'Customer Segmenation on RFM Sco'!$P$18:$Q$22,2,1)</f>
        <v>4</v>
      </c>
      <c r="I1427" s="5" t="str">
        <f t="shared" si="1"/>
        <v>224</v>
      </c>
      <c r="J1427" s="5" t="str">
        <f>VLOOKUP('Customer Segmenation on RFM Sco'!J1427,'RF Mapping'!$A$1:$B$26,2,0)</f>
        <v>Hibernating</v>
      </c>
    </row>
    <row r="1428" ht="15.75" customHeight="1">
      <c r="A1428" s="5">
        <v>15234.0</v>
      </c>
      <c r="B1428" s="5" t="str">
        <f>VLOOKUP(A1428,'Customer Details'!$A$1:$B$3264,2,0)</f>
        <v>India</v>
      </c>
      <c r="C1428" s="5">
        <f>DATEDIF('Customer Segmenation on RFM Sco'!C1428,$N$1,"d")</f>
        <v>553</v>
      </c>
      <c r="D1428" s="5">
        <v>1.0</v>
      </c>
      <c r="E1428" s="16">
        <v>17.700000000000003</v>
      </c>
      <c r="F1428" s="5">
        <f>VLOOKUP(C1428,'Customer Segmenation on RFM Sco'!$P$4:$Q$8,2,1)</f>
        <v>2</v>
      </c>
      <c r="G1428" s="5">
        <f>VLOOKUP(D1428,'Customer Segmenation on RFM Sco'!$P$11:$Q$15,2,1)</f>
        <v>2</v>
      </c>
      <c r="H1428" s="5">
        <f>VLOOKUP(E1428,'Customer Segmenation on RFM Sco'!$P$18:$Q$22,2,1)</f>
        <v>2</v>
      </c>
      <c r="I1428" s="5" t="str">
        <f t="shared" si="1"/>
        <v>222</v>
      </c>
      <c r="J1428" s="5" t="str">
        <f>VLOOKUP('Customer Segmenation on RFM Sco'!J1428,'RF Mapping'!$A$1:$B$26,2,0)</f>
        <v>Hibernating</v>
      </c>
    </row>
    <row r="1429" ht="15.75" customHeight="1">
      <c r="A1429" s="5">
        <v>15235.0</v>
      </c>
      <c r="B1429" s="5" t="str">
        <f>VLOOKUP(A1429,'Customer Details'!$A$1:$B$3264,2,0)</f>
        <v>United Kingdom</v>
      </c>
      <c r="C1429" s="5">
        <f>DATEDIF('Customer Segmenation on RFM Sco'!C1429,$N$1,"d")</f>
        <v>444</v>
      </c>
      <c r="D1429" s="5">
        <v>6.0</v>
      </c>
      <c r="E1429" s="16">
        <v>890.3199999999999</v>
      </c>
      <c r="F1429" s="5">
        <f>VLOOKUP(C1429,'Customer Segmenation on RFM Sco'!$P$4:$Q$8,2,1)</f>
        <v>3</v>
      </c>
      <c r="G1429" s="5">
        <f>VLOOKUP(D1429,'Customer Segmenation on RFM Sco'!$P$11:$Q$15,2,1)</f>
        <v>4</v>
      </c>
      <c r="H1429" s="5">
        <f>VLOOKUP(E1429,'Customer Segmenation on RFM Sco'!$P$18:$Q$22,2,1)</f>
        <v>4</v>
      </c>
      <c r="I1429" s="5" t="str">
        <f t="shared" si="1"/>
        <v>344</v>
      </c>
      <c r="J1429" s="5" t="str">
        <f>VLOOKUP('Customer Segmenation on RFM Sco'!J1429,'RF Mapping'!$A$1:$B$26,2,0)</f>
        <v>Loyal Customers</v>
      </c>
    </row>
    <row r="1430" ht="15.75" customHeight="1">
      <c r="A1430" s="5">
        <v>15236.0</v>
      </c>
      <c r="B1430" s="5" t="str">
        <f>VLOOKUP(A1430,'Customer Details'!$A$1:$B$3264,2,0)</f>
        <v>USA</v>
      </c>
      <c r="C1430" s="5">
        <f>DATEDIF('Customer Segmenation on RFM Sco'!C1430,$N$1,"d")</f>
        <v>437</v>
      </c>
      <c r="D1430" s="5">
        <v>1.0</v>
      </c>
      <c r="E1430" s="16">
        <v>179.0</v>
      </c>
      <c r="F1430" s="5">
        <f>VLOOKUP(C1430,'Customer Segmenation on RFM Sco'!$P$4:$Q$8,2,1)</f>
        <v>3</v>
      </c>
      <c r="G1430" s="5">
        <f>VLOOKUP(D1430,'Customer Segmenation on RFM Sco'!$P$11:$Q$15,2,1)</f>
        <v>2</v>
      </c>
      <c r="H1430" s="5">
        <f>VLOOKUP(E1430,'Customer Segmenation on RFM Sco'!$P$18:$Q$22,2,1)</f>
        <v>4</v>
      </c>
      <c r="I1430" s="5" t="str">
        <f t="shared" si="1"/>
        <v>324</v>
      </c>
      <c r="J1430" s="5" t="str">
        <f>VLOOKUP('Customer Segmenation on RFM Sco'!J1430,'RF Mapping'!$A$1:$B$26,2,0)</f>
        <v>About to Sleep</v>
      </c>
    </row>
    <row r="1431" ht="15.75" customHeight="1">
      <c r="A1431" s="5">
        <v>15237.0</v>
      </c>
      <c r="B1431" s="5" t="str">
        <f>VLOOKUP(A1431,'Customer Details'!$A$1:$B$3264,2,0)</f>
        <v>USA</v>
      </c>
      <c r="C1431" s="5">
        <f>DATEDIF('Customer Segmenation on RFM Sco'!C1431,$N$1,"d")</f>
        <v>397</v>
      </c>
      <c r="D1431" s="5">
        <v>1.0</v>
      </c>
      <c r="E1431" s="16">
        <v>10.5</v>
      </c>
      <c r="F1431" s="5">
        <f>VLOOKUP(C1431,'Customer Segmenation on RFM Sco'!$P$4:$Q$8,2,1)</f>
        <v>4</v>
      </c>
      <c r="G1431" s="5">
        <f>VLOOKUP(D1431,'Customer Segmenation on RFM Sco'!$P$11:$Q$15,2,1)</f>
        <v>2</v>
      </c>
      <c r="H1431" s="5">
        <f>VLOOKUP(E1431,'Customer Segmenation on RFM Sco'!$P$18:$Q$22,2,1)</f>
        <v>1</v>
      </c>
      <c r="I1431" s="5" t="str">
        <f t="shared" si="1"/>
        <v>421</v>
      </c>
      <c r="J1431" s="5" t="str">
        <f>VLOOKUP('Customer Segmenation on RFM Sco'!J1431,'RF Mapping'!$A$1:$B$26,2,0)</f>
        <v>Potential Loyalists</v>
      </c>
    </row>
    <row r="1432" ht="15.75" customHeight="1">
      <c r="A1432" s="5">
        <v>15238.0</v>
      </c>
      <c r="B1432" s="5" t="str">
        <f>VLOOKUP(A1432,'Customer Details'!$A$1:$B$3264,2,0)</f>
        <v>Australia</v>
      </c>
      <c r="C1432" s="5">
        <f>DATEDIF('Customer Segmenation on RFM Sco'!C1432,$N$1,"d")</f>
        <v>371</v>
      </c>
      <c r="D1432" s="5">
        <v>1.0</v>
      </c>
      <c r="E1432" s="16">
        <v>15.12</v>
      </c>
      <c r="F1432" s="5">
        <f>VLOOKUP(C1432,'Customer Segmenation on RFM Sco'!$P$4:$Q$8,2,1)</f>
        <v>5</v>
      </c>
      <c r="G1432" s="5">
        <f>VLOOKUP(D1432,'Customer Segmenation on RFM Sco'!$P$11:$Q$15,2,1)</f>
        <v>2</v>
      </c>
      <c r="H1432" s="5">
        <f>VLOOKUP(E1432,'Customer Segmenation on RFM Sco'!$P$18:$Q$22,2,1)</f>
        <v>2</v>
      </c>
      <c r="I1432" s="5" t="str">
        <f t="shared" si="1"/>
        <v>522</v>
      </c>
      <c r="J1432" s="5" t="str">
        <f>VLOOKUP('Customer Segmenation on RFM Sco'!J1432,'RF Mapping'!$A$1:$B$26,2,0)</f>
        <v>Potential Loyalists</v>
      </c>
    </row>
    <row r="1433" ht="15.75" customHeight="1">
      <c r="A1433" s="5">
        <v>15239.0</v>
      </c>
      <c r="B1433" s="5" t="str">
        <f>VLOOKUP(A1433,'Customer Details'!$A$1:$B$3264,2,0)</f>
        <v>India</v>
      </c>
      <c r="C1433" s="5">
        <f>DATEDIF('Customer Segmenation on RFM Sco'!C1433,$N$1,"d")</f>
        <v>355</v>
      </c>
      <c r="D1433" s="5">
        <v>3.0</v>
      </c>
      <c r="E1433" s="16">
        <v>122.60000000000001</v>
      </c>
      <c r="F1433" s="5">
        <f>VLOOKUP(C1433,'Customer Segmenation on RFM Sco'!$P$4:$Q$8,2,1)</f>
        <v>5</v>
      </c>
      <c r="G1433" s="5">
        <f>VLOOKUP(D1433,'Customer Segmenation on RFM Sco'!$P$11:$Q$15,2,1)</f>
        <v>4</v>
      </c>
      <c r="H1433" s="5">
        <f>VLOOKUP(E1433,'Customer Segmenation on RFM Sco'!$P$18:$Q$22,2,1)</f>
        <v>4</v>
      </c>
      <c r="I1433" s="5" t="str">
        <f t="shared" si="1"/>
        <v>544</v>
      </c>
      <c r="J1433" s="5" t="str">
        <f>VLOOKUP('Customer Segmenation on RFM Sco'!J1433,'RF Mapping'!$A$1:$B$26,2,0)</f>
        <v>Champions</v>
      </c>
    </row>
    <row r="1434" ht="15.75" customHeight="1">
      <c r="A1434" s="5">
        <v>15240.0</v>
      </c>
      <c r="B1434" s="5" t="str">
        <f>VLOOKUP(A1434,'Customer Details'!$A$1:$B$3264,2,0)</f>
        <v>India</v>
      </c>
      <c r="C1434" s="5">
        <f>DATEDIF('Customer Segmenation on RFM Sco'!C1434,$N$1,"d")</f>
        <v>362</v>
      </c>
      <c r="D1434" s="5">
        <v>1.0</v>
      </c>
      <c r="E1434" s="16">
        <v>17.700000000000003</v>
      </c>
      <c r="F1434" s="5">
        <f>VLOOKUP(C1434,'Customer Segmenation on RFM Sco'!$P$4:$Q$8,2,1)</f>
        <v>5</v>
      </c>
      <c r="G1434" s="5">
        <f>VLOOKUP(D1434,'Customer Segmenation on RFM Sco'!$P$11:$Q$15,2,1)</f>
        <v>2</v>
      </c>
      <c r="H1434" s="5">
        <f>VLOOKUP(E1434,'Customer Segmenation on RFM Sco'!$P$18:$Q$22,2,1)</f>
        <v>2</v>
      </c>
      <c r="I1434" s="5" t="str">
        <f t="shared" si="1"/>
        <v>522</v>
      </c>
      <c r="J1434" s="5" t="str">
        <f>VLOOKUP('Customer Segmenation on RFM Sco'!J1434,'RF Mapping'!$A$1:$B$26,2,0)</f>
        <v>Potential Loyalists</v>
      </c>
    </row>
    <row r="1435" ht="15.75" customHeight="1">
      <c r="A1435" s="5">
        <v>15241.0</v>
      </c>
      <c r="B1435" s="5" t="str">
        <f>VLOOKUP(A1435,'Customer Details'!$A$1:$B$3264,2,0)</f>
        <v>USA</v>
      </c>
      <c r="C1435" s="5">
        <f>DATEDIF('Customer Segmenation on RFM Sco'!C1435,$N$1,"d")</f>
        <v>388</v>
      </c>
      <c r="D1435" s="5">
        <v>3.0</v>
      </c>
      <c r="E1435" s="16">
        <v>42.71000000000001</v>
      </c>
      <c r="F1435" s="5">
        <f>VLOOKUP(C1435,'Customer Segmenation on RFM Sco'!$P$4:$Q$8,2,1)</f>
        <v>4</v>
      </c>
      <c r="G1435" s="5">
        <f>VLOOKUP(D1435,'Customer Segmenation on RFM Sco'!$P$11:$Q$15,2,1)</f>
        <v>4</v>
      </c>
      <c r="H1435" s="5">
        <f>VLOOKUP(E1435,'Customer Segmenation on RFM Sco'!$P$18:$Q$22,2,1)</f>
        <v>3</v>
      </c>
      <c r="I1435" s="5" t="str">
        <f t="shared" si="1"/>
        <v>443</v>
      </c>
      <c r="J1435" s="5" t="str">
        <f>VLOOKUP('Customer Segmenation on RFM Sco'!J1435,'RF Mapping'!$A$1:$B$26,2,0)</f>
        <v>Loyal Customers</v>
      </c>
    </row>
    <row r="1436" ht="15.75" customHeight="1">
      <c r="A1436" s="5">
        <v>15243.0</v>
      </c>
      <c r="B1436" s="5" t="str">
        <f>VLOOKUP(A1436,'Customer Details'!$A$1:$B$3264,2,0)</f>
        <v>India</v>
      </c>
      <c r="C1436" s="5">
        <f>DATEDIF('Customer Segmenation on RFM Sco'!C1436,$N$1,"d")</f>
        <v>370</v>
      </c>
      <c r="D1436" s="5">
        <v>5.0</v>
      </c>
      <c r="E1436" s="16">
        <v>354.0</v>
      </c>
      <c r="F1436" s="5">
        <f>VLOOKUP(C1436,'Customer Segmenation on RFM Sco'!$P$4:$Q$8,2,1)</f>
        <v>5</v>
      </c>
      <c r="G1436" s="5">
        <f>VLOOKUP(D1436,'Customer Segmenation on RFM Sco'!$P$11:$Q$15,2,1)</f>
        <v>4</v>
      </c>
      <c r="H1436" s="5">
        <f>VLOOKUP(E1436,'Customer Segmenation on RFM Sco'!$P$18:$Q$22,2,1)</f>
        <v>4</v>
      </c>
      <c r="I1436" s="5" t="str">
        <f t="shared" si="1"/>
        <v>544</v>
      </c>
      <c r="J1436" s="5" t="str">
        <f>VLOOKUP('Customer Segmenation on RFM Sco'!J1436,'RF Mapping'!$A$1:$B$26,2,0)</f>
        <v>Champions</v>
      </c>
    </row>
    <row r="1437" ht="15.75" customHeight="1">
      <c r="A1437" s="5">
        <v>15244.0</v>
      </c>
      <c r="B1437" s="5" t="str">
        <f>VLOOKUP(A1437,'Customer Details'!$A$1:$B$3264,2,0)</f>
        <v>USA</v>
      </c>
      <c r="C1437" s="5">
        <f>DATEDIF('Customer Segmenation on RFM Sco'!C1437,$N$1,"d")</f>
        <v>379</v>
      </c>
      <c r="D1437" s="5">
        <v>2.0</v>
      </c>
      <c r="E1437" s="16">
        <v>71.6</v>
      </c>
      <c r="F1437" s="5">
        <f>VLOOKUP(C1437,'Customer Segmenation on RFM Sco'!$P$4:$Q$8,2,1)</f>
        <v>5</v>
      </c>
      <c r="G1437" s="5">
        <f>VLOOKUP(D1437,'Customer Segmenation on RFM Sco'!$P$11:$Q$15,2,1)</f>
        <v>3</v>
      </c>
      <c r="H1437" s="5">
        <f>VLOOKUP(E1437,'Customer Segmenation on RFM Sco'!$P$18:$Q$22,2,1)</f>
        <v>3</v>
      </c>
      <c r="I1437" s="5" t="str">
        <f t="shared" si="1"/>
        <v>533</v>
      </c>
      <c r="J1437" s="5" t="str">
        <f>VLOOKUP('Customer Segmenation on RFM Sco'!J1437,'RF Mapping'!$A$1:$B$26,2,0)</f>
        <v>Potential Loyalists</v>
      </c>
    </row>
    <row r="1438" ht="15.75" customHeight="1">
      <c r="A1438" s="5">
        <v>15245.0</v>
      </c>
      <c r="B1438" s="5" t="str">
        <f>VLOOKUP(A1438,'Customer Details'!$A$1:$B$3264,2,0)</f>
        <v>United Kingdom</v>
      </c>
      <c r="C1438" s="5">
        <f>DATEDIF('Customer Segmenation on RFM Sco'!C1438,$N$1,"d")</f>
        <v>386</v>
      </c>
      <c r="D1438" s="5">
        <v>1.0</v>
      </c>
      <c r="E1438" s="16">
        <v>16.64</v>
      </c>
      <c r="F1438" s="5">
        <f>VLOOKUP(C1438,'Customer Segmenation on RFM Sco'!$P$4:$Q$8,2,1)</f>
        <v>4</v>
      </c>
      <c r="G1438" s="5">
        <f>VLOOKUP(D1438,'Customer Segmenation on RFM Sco'!$P$11:$Q$15,2,1)</f>
        <v>2</v>
      </c>
      <c r="H1438" s="5">
        <f>VLOOKUP(E1438,'Customer Segmenation on RFM Sco'!$P$18:$Q$22,2,1)</f>
        <v>2</v>
      </c>
      <c r="I1438" s="5" t="str">
        <f t="shared" si="1"/>
        <v>422</v>
      </c>
      <c r="J1438" s="5" t="str">
        <f>VLOOKUP('Customer Segmenation on RFM Sco'!J1438,'RF Mapping'!$A$1:$B$26,2,0)</f>
        <v>Potential Loyalists</v>
      </c>
    </row>
    <row r="1439" ht="15.75" customHeight="1">
      <c r="A1439" s="5">
        <v>15246.0</v>
      </c>
      <c r="B1439" s="5" t="str">
        <f>VLOOKUP(A1439,'Customer Details'!$A$1:$B$3264,2,0)</f>
        <v>USA</v>
      </c>
      <c r="C1439" s="5">
        <f>DATEDIF('Customer Segmenation on RFM Sco'!C1439,$N$1,"d")</f>
        <v>372</v>
      </c>
      <c r="D1439" s="5">
        <v>2.0</v>
      </c>
      <c r="E1439" s="16">
        <v>43.14</v>
      </c>
      <c r="F1439" s="5">
        <f>VLOOKUP(C1439,'Customer Segmenation on RFM Sco'!$P$4:$Q$8,2,1)</f>
        <v>5</v>
      </c>
      <c r="G1439" s="5">
        <f>VLOOKUP(D1439,'Customer Segmenation on RFM Sco'!$P$11:$Q$15,2,1)</f>
        <v>3</v>
      </c>
      <c r="H1439" s="5">
        <f>VLOOKUP(E1439,'Customer Segmenation on RFM Sco'!$P$18:$Q$22,2,1)</f>
        <v>3</v>
      </c>
      <c r="I1439" s="5" t="str">
        <f t="shared" si="1"/>
        <v>533</v>
      </c>
      <c r="J1439" s="5" t="str">
        <f>VLOOKUP('Customer Segmenation on RFM Sco'!J1439,'RF Mapping'!$A$1:$B$26,2,0)</f>
        <v>Potential Loyalists</v>
      </c>
    </row>
    <row r="1440" ht="15.75" customHeight="1">
      <c r="A1440" s="5">
        <v>15247.0</v>
      </c>
      <c r="B1440" s="5" t="str">
        <f>VLOOKUP(A1440,'Customer Details'!$A$1:$B$3264,2,0)</f>
        <v>Australia</v>
      </c>
      <c r="C1440" s="5">
        <f>DATEDIF('Customer Segmenation on RFM Sco'!C1440,$N$1,"d")</f>
        <v>378</v>
      </c>
      <c r="D1440" s="5">
        <v>2.0</v>
      </c>
      <c r="E1440" s="16">
        <v>22.349999999999998</v>
      </c>
      <c r="F1440" s="5">
        <f>VLOOKUP(C1440,'Customer Segmenation on RFM Sco'!$P$4:$Q$8,2,1)</f>
        <v>5</v>
      </c>
      <c r="G1440" s="5">
        <f>VLOOKUP(D1440,'Customer Segmenation on RFM Sco'!$P$11:$Q$15,2,1)</f>
        <v>3</v>
      </c>
      <c r="H1440" s="5">
        <f>VLOOKUP(E1440,'Customer Segmenation on RFM Sco'!$P$18:$Q$22,2,1)</f>
        <v>2</v>
      </c>
      <c r="I1440" s="5" t="str">
        <f t="shared" si="1"/>
        <v>532</v>
      </c>
      <c r="J1440" s="5" t="str">
        <f>VLOOKUP('Customer Segmenation on RFM Sco'!J1440,'RF Mapping'!$A$1:$B$26,2,0)</f>
        <v>Potential Loyalists</v>
      </c>
    </row>
    <row r="1441" ht="15.75" customHeight="1">
      <c r="A1441" s="5">
        <v>15249.0</v>
      </c>
      <c r="B1441" s="5" t="str">
        <f>VLOOKUP(A1441,'Customer Details'!$A$1:$B$3264,2,0)</f>
        <v>Australia</v>
      </c>
      <c r="C1441" s="5">
        <f>DATEDIF('Customer Segmenation on RFM Sco'!C1441,$N$1,"d")</f>
        <v>658</v>
      </c>
      <c r="D1441" s="5">
        <v>1.0</v>
      </c>
      <c r="E1441" s="16">
        <v>99.60000000000001</v>
      </c>
      <c r="F1441" s="5">
        <f>VLOOKUP(C1441,'Customer Segmenation on RFM Sco'!$P$4:$Q$8,2,1)</f>
        <v>2</v>
      </c>
      <c r="G1441" s="5">
        <f>VLOOKUP(D1441,'Customer Segmenation on RFM Sco'!$P$11:$Q$15,2,1)</f>
        <v>2</v>
      </c>
      <c r="H1441" s="5">
        <f>VLOOKUP(E1441,'Customer Segmenation on RFM Sco'!$P$18:$Q$22,2,1)</f>
        <v>4</v>
      </c>
      <c r="I1441" s="5" t="str">
        <f t="shared" si="1"/>
        <v>224</v>
      </c>
      <c r="J1441" s="5" t="str">
        <f>VLOOKUP('Customer Segmenation on RFM Sco'!J1441,'RF Mapping'!$A$1:$B$26,2,0)</f>
        <v>Hibernating</v>
      </c>
    </row>
    <row r="1442" ht="15.75" customHeight="1">
      <c r="A1442" s="5">
        <v>15251.0</v>
      </c>
      <c r="B1442" s="5" t="str">
        <f>VLOOKUP(A1442,'Customer Details'!$A$1:$B$3264,2,0)</f>
        <v>China</v>
      </c>
      <c r="C1442" s="5">
        <f>DATEDIF('Customer Segmenation on RFM Sco'!C1442,$N$1,"d")</f>
        <v>666</v>
      </c>
      <c r="D1442" s="5">
        <v>1.0</v>
      </c>
      <c r="E1442" s="16">
        <v>195.0</v>
      </c>
      <c r="F1442" s="5">
        <f>VLOOKUP(C1442,'Customer Segmenation on RFM Sco'!$P$4:$Q$8,2,1)</f>
        <v>2</v>
      </c>
      <c r="G1442" s="5">
        <f>VLOOKUP(D1442,'Customer Segmenation on RFM Sco'!$P$11:$Q$15,2,1)</f>
        <v>2</v>
      </c>
      <c r="H1442" s="5">
        <f>VLOOKUP(E1442,'Customer Segmenation on RFM Sco'!$P$18:$Q$22,2,1)</f>
        <v>4</v>
      </c>
      <c r="I1442" s="5" t="str">
        <f t="shared" si="1"/>
        <v>224</v>
      </c>
      <c r="J1442" s="5" t="str">
        <f>VLOOKUP('Customer Segmenation on RFM Sco'!J1442,'RF Mapping'!$A$1:$B$26,2,0)</f>
        <v>Hibernating</v>
      </c>
    </row>
    <row r="1443" ht="15.75" customHeight="1">
      <c r="A1443" s="5">
        <v>15252.0</v>
      </c>
      <c r="B1443" s="5" t="str">
        <f>VLOOKUP(A1443,'Customer Details'!$A$1:$B$3264,2,0)</f>
        <v>China</v>
      </c>
      <c r="C1443" s="5">
        <f>DATEDIF('Customer Segmenation on RFM Sco'!C1443,$N$1,"d")</f>
        <v>394</v>
      </c>
      <c r="D1443" s="5">
        <v>5.0</v>
      </c>
      <c r="E1443" s="16">
        <v>103.13</v>
      </c>
      <c r="F1443" s="5">
        <f>VLOOKUP(C1443,'Customer Segmenation on RFM Sco'!$P$4:$Q$8,2,1)</f>
        <v>4</v>
      </c>
      <c r="G1443" s="5">
        <f>VLOOKUP(D1443,'Customer Segmenation on RFM Sco'!$P$11:$Q$15,2,1)</f>
        <v>4</v>
      </c>
      <c r="H1443" s="5">
        <f>VLOOKUP(E1443,'Customer Segmenation on RFM Sco'!$P$18:$Q$22,2,1)</f>
        <v>4</v>
      </c>
      <c r="I1443" s="5" t="str">
        <f t="shared" si="1"/>
        <v>444</v>
      </c>
      <c r="J1443" s="5" t="str">
        <f>VLOOKUP('Customer Segmenation on RFM Sco'!J1443,'RF Mapping'!$A$1:$B$26,2,0)</f>
        <v>Loyal Customers</v>
      </c>
    </row>
    <row r="1444" ht="15.75" customHeight="1">
      <c r="A1444" s="5">
        <v>15253.0</v>
      </c>
      <c r="B1444" s="5" t="str">
        <f>VLOOKUP(A1444,'Customer Details'!$A$1:$B$3264,2,0)</f>
        <v>Australia</v>
      </c>
      <c r="C1444" s="5">
        <f>DATEDIF('Customer Segmenation on RFM Sco'!C1444,$N$1,"d")</f>
        <v>518</v>
      </c>
      <c r="D1444" s="5">
        <v>2.0</v>
      </c>
      <c r="E1444" s="16">
        <v>16.95</v>
      </c>
      <c r="F1444" s="5">
        <f>VLOOKUP(C1444,'Customer Segmenation on RFM Sco'!$P$4:$Q$8,2,1)</f>
        <v>3</v>
      </c>
      <c r="G1444" s="5">
        <f>VLOOKUP(D1444,'Customer Segmenation on RFM Sco'!$P$11:$Q$15,2,1)</f>
        <v>3</v>
      </c>
      <c r="H1444" s="5">
        <f>VLOOKUP(E1444,'Customer Segmenation on RFM Sco'!$P$18:$Q$22,2,1)</f>
        <v>2</v>
      </c>
      <c r="I1444" s="5" t="str">
        <f t="shared" si="1"/>
        <v>332</v>
      </c>
      <c r="J1444" s="5" t="str">
        <f>VLOOKUP('Customer Segmenation on RFM Sco'!J1444,'RF Mapping'!$A$1:$B$26,2,0)</f>
        <v>Need Attention</v>
      </c>
    </row>
    <row r="1445" ht="15.75" customHeight="1">
      <c r="A1445" s="5">
        <v>15254.0</v>
      </c>
      <c r="B1445" s="5" t="str">
        <f>VLOOKUP(A1445,'Customer Details'!$A$1:$B$3264,2,0)</f>
        <v>USA</v>
      </c>
      <c r="C1445" s="5">
        <f>DATEDIF('Customer Segmenation on RFM Sco'!C1445,$N$1,"d")</f>
        <v>372</v>
      </c>
      <c r="D1445" s="5">
        <v>2.0</v>
      </c>
      <c r="E1445" s="16">
        <v>25.5</v>
      </c>
      <c r="F1445" s="5">
        <f>VLOOKUP(C1445,'Customer Segmenation on RFM Sco'!$P$4:$Q$8,2,1)</f>
        <v>5</v>
      </c>
      <c r="G1445" s="5">
        <f>VLOOKUP(D1445,'Customer Segmenation on RFM Sco'!$P$11:$Q$15,2,1)</f>
        <v>3</v>
      </c>
      <c r="H1445" s="5">
        <f>VLOOKUP(E1445,'Customer Segmenation on RFM Sco'!$P$18:$Q$22,2,1)</f>
        <v>2</v>
      </c>
      <c r="I1445" s="5" t="str">
        <f t="shared" si="1"/>
        <v>532</v>
      </c>
      <c r="J1445" s="5" t="str">
        <f>VLOOKUP('Customer Segmenation on RFM Sco'!J1445,'RF Mapping'!$A$1:$B$26,2,0)</f>
        <v>Potential Loyalists</v>
      </c>
    </row>
    <row r="1446" ht="15.75" customHeight="1">
      <c r="A1446" s="5">
        <v>15255.0</v>
      </c>
      <c r="B1446" s="5" t="str">
        <f>VLOOKUP(A1446,'Customer Details'!$A$1:$B$3264,2,0)</f>
        <v>United Kingdom</v>
      </c>
      <c r="C1446" s="5">
        <f>DATEDIF('Customer Segmenation on RFM Sco'!C1446,$N$1,"d")</f>
        <v>432</v>
      </c>
      <c r="D1446" s="5">
        <v>1.0</v>
      </c>
      <c r="E1446" s="16">
        <v>49.0</v>
      </c>
      <c r="F1446" s="5">
        <f>VLOOKUP(C1446,'Customer Segmenation on RFM Sco'!$P$4:$Q$8,2,1)</f>
        <v>3</v>
      </c>
      <c r="G1446" s="5">
        <f>VLOOKUP(D1446,'Customer Segmenation on RFM Sco'!$P$11:$Q$15,2,1)</f>
        <v>2</v>
      </c>
      <c r="H1446" s="5">
        <f>VLOOKUP(E1446,'Customer Segmenation on RFM Sco'!$P$18:$Q$22,2,1)</f>
        <v>3</v>
      </c>
      <c r="I1446" s="5" t="str">
        <f t="shared" si="1"/>
        <v>323</v>
      </c>
      <c r="J1446" s="5" t="str">
        <f>VLOOKUP('Customer Segmenation on RFM Sco'!J1446,'RF Mapping'!$A$1:$B$26,2,0)</f>
        <v>About to Sleep</v>
      </c>
    </row>
    <row r="1447" ht="15.75" customHeight="1">
      <c r="A1447" s="5">
        <v>15257.0</v>
      </c>
      <c r="B1447" s="5" t="str">
        <f>VLOOKUP(A1447,'Customer Details'!$A$1:$B$3264,2,0)</f>
        <v>Australia</v>
      </c>
      <c r="C1447" s="5">
        <f>DATEDIF('Customer Segmenation on RFM Sco'!C1447,$N$1,"d")</f>
        <v>714</v>
      </c>
      <c r="D1447" s="5">
        <v>3.0</v>
      </c>
      <c r="E1447" s="16">
        <v>130.60000000000002</v>
      </c>
      <c r="F1447" s="5">
        <f>VLOOKUP(C1447,'Customer Segmenation on RFM Sco'!$P$4:$Q$8,2,1)</f>
        <v>2</v>
      </c>
      <c r="G1447" s="5">
        <f>VLOOKUP(D1447,'Customer Segmenation on RFM Sco'!$P$11:$Q$15,2,1)</f>
        <v>4</v>
      </c>
      <c r="H1447" s="5">
        <f>VLOOKUP(E1447,'Customer Segmenation on RFM Sco'!$P$18:$Q$22,2,1)</f>
        <v>4</v>
      </c>
      <c r="I1447" s="5" t="str">
        <f t="shared" si="1"/>
        <v>244</v>
      </c>
      <c r="J1447" s="5" t="str">
        <f>VLOOKUP('Customer Segmenation on RFM Sco'!J1447,'RF Mapping'!$A$1:$B$26,2,0)</f>
        <v>At Risk</v>
      </c>
    </row>
    <row r="1448" ht="15.75" customHeight="1">
      <c r="A1448" s="5">
        <v>15258.0</v>
      </c>
      <c r="B1448" s="5" t="str">
        <f>VLOOKUP(A1448,'Customer Details'!$A$1:$B$3264,2,0)</f>
        <v>USA</v>
      </c>
      <c r="C1448" s="5">
        <f>DATEDIF('Customer Segmenation on RFM Sco'!C1448,$N$1,"d")</f>
        <v>358</v>
      </c>
      <c r="D1448" s="5">
        <v>4.0</v>
      </c>
      <c r="E1448" s="16">
        <v>55.14</v>
      </c>
      <c r="F1448" s="5">
        <f>VLOOKUP(C1448,'Customer Segmenation on RFM Sco'!$P$4:$Q$8,2,1)</f>
        <v>5</v>
      </c>
      <c r="G1448" s="5">
        <f>VLOOKUP(D1448,'Customer Segmenation on RFM Sco'!$P$11:$Q$15,2,1)</f>
        <v>4</v>
      </c>
      <c r="H1448" s="5">
        <f>VLOOKUP(E1448,'Customer Segmenation on RFM Sco'!$P$18:$Q$22,2,1)</f>
        <v>3</v>
      </c>
      <c r="I1448" s="5" t="str">
        <f t="shared" si="1"/>
        <v>543</v>
      </c>
      <c r="J1448" s="5" t="str">
        <f>VLOOKUP('Customer Segmenation on RFM Sco'!J1448,'RF Mapping'!$A$1:$B$26,2,0)</f>
        <v>Champions</v>
      </c>
    </row>
    <row r="1449" ht="15.75" customHeight="1">
      <c r="A1449" s="5">
        <v>15260.0</v>
      </c>
      <c r="B1449" s="5" t="str">
        <f>VLOOKUP(A1449,'Customer Details'!$A$1:$B$3264,2,0)</f>
        <v>United Kingdom</v>
      </c>
      <c r="C1449" s="5">
        <f>DATEDIF('Customer Segmenation on RFM Sco'!C1449,$N$1,"d")</f>
        <v>509</v>
      </c>
      <c r="D1449" s="5">
        <v>1.0</v>
      </c>
      <c r="E1449" s="16">
        <v>105.0</v>
      </c>
      <c r="F1449" s="5">
        <f>VLOOKUP(C1449,'Customer Segmenation on RFM Sco'!$P$4:$Q$8,2,1)</f>
        <v>3</v>
      </c>
      <c r="G1449" s="5">
        <f>VLOOKUP(D1449,'Customer Segmenation on RFM Sco'!$P$11:$Q$15,2,1)</f>
        <v>2</v>
      </c>
      <c r="H1449" s="5">
        <f>VLOOKUP(E1449,'Customer Segmenation on RFM Sco'!$P$18:$Q$22,2,1)</f>
        <v>4</v>
      </c>
      <c r="I1449" s="5" t="str">
        <f t="shared" si="1"/>
        <v>324</v>
      </c>
      <c r="J1449" s="5" t="str">
        <f>VLOOKUP('Customer Segmenation on RFM Sco'!J1449,'RF Mapping'!$A$1:$B$26,2,0)</f>
        <v>About to Sleep</v>
      </c>
    </row>
    <row r="1450" ht="15.75" customHeight="1">
      <c r="A1450" s="5">
        <v>15261.0</v>
      </c>
      <c r="B1450" s="5" t="str">
        <f>VLOOKUP(A1450,'Customer Details'!$A$1:$B$3264,2,0)</f>
        <v>India</v>
      </c>
      <c r="C1450" s="5">
        <f>DATEDIF('Customer Segmenation on RFM Sco'!C1450,$N$1,"d")</f>
        <v>367</v>
      </c>
      <c r="D1450" s="5">
        <v>2.0</v>
      </c>
      <c r="E1450" s="16">
        <v>14.0</v>
      </c>
      <c r="F1450" s="5">
        <f>VLOOKUP(C1450,'Customer Segmenation on RFM Sco'!$P$4:$Q$8,2,1)</f>
        <v>5</v>
      </c>
      <c r="G1450" s="5">
        <f>VLOOKUP(D1450,'Customer Segmenation on RFM Sco'!$P$11:$Q$15,2,1)</f>
        <v>3</v>
      </c>
      <c r="H1450" s="5">
        <f>VLOOKUP(E1450,'Customer Segmenation on RFM Sco'!$P$18:$Q$22,2,1)</f>
        <v>1</v>
      </c>
      <c r="I1450" s="5" t="str">
        <f t="shared" si="1"/>
        <v>531</v>
      </c>
      <c r="J1450" s="5" t="str">
        <f>VLOOKUP('Customer Segmenation on RFM Sco'!J1450,'RF Mapping'!$A$1:$B$26,2,0)</f>
        <v>Potential Loyalists</v>
      </c>
    </row>
    <row r="1451" ht="15.75" customHeight="1">
      <c r="A1451" s="5">
        <v>15262.0</v>
      </c>
      <c r="B1451" s="5" t="str">
        <f>VLOOKUP(A1451,'Customer Details'!$A$1:$B$3264,2,0)</f>
        <v>China</v>
      </c>
      <c r="C1451" s="5">
        <f>DATEDIF('Customer Segmenation on RFM Sco'!C1451,$N$1,"d")</f>
        <v>642</v>
      </c>
      <c r="D1451" s="5">
        <v>1.0</v>
      </c>
      <c r="E1451" s="16">
        <v>51.32</v>
      </c>
      <c r="F1451" s="5">
        <f>VLOOKUP(C1451,'Customer Segmenation on RFM Sco'!$P$4:$Q$8,2,1)</f>
        <v>2</v>
      </c>
      <c r="G1451" s="5">
        <f>VLOOKUP(D1451,'Customer Segmenation on RFM Sco'!$P$11:$Q$15,2,1)</f>
        <v>2</v>
      </c>
      <c r="H1451" s="5">
        <f>VLOOKUP(E1451,'Customer Segmenation on RFM Sco'!$P$18:$Q$22,2,1)</f>
        <v>3</v>
      </c>
      <c r="I1451" s="5" t="str">
        <f t="shared" si="1"/>
        <v>223</v>
      </c>
      <c r="J1451" s="5" t="str">
        <f>VLOOKUP('Customer Segmenation on RFM Sco'!J1451,'RF Mapping'!$A$1:$B$26,2,0)</f>
        <v>Hibernating</v>
      </c>
    </row>
    <row r="1452" ht="15.75" customHeight="1">
      <c r="A1452" s="5">
        <v>15263.0</v>
      </c>
      <c r="B1452" s="5" t="str">
        <f>VLOOKUP(A1452,'Customer Details'!$A$1:$B$3264,2,0)</f>
        <v>United Kingdom</v>
      </c>
      <c r="C1452" s="5">
        <f>DATEDIF('Customer Segmenation on RFM Sco'!C1452,$N$1,"d")</f>
        <v>370</v>
      </c>
      <c r="D1452" s="5">
        <v>6.0</v>
      </c>
      <c r="E1452" s="16">
        <v>52.83</v>
      </c>
      <c r="F1452" s="5">
        <f>VLOOKUP(C1452,'Customer Segmenation on RFM Sco'!$P$4:$Q$8,2,1)</f>
        <v>5</v>
      </c>
      <c r="G1452" s="5">
        <f>VLOOKUP(D1452,'Customer Segmenation on RFM Sco'!$P$11:$Q$15,2,1)</f>
        <v>4</v>
      </c>
      <c r="H1452" s="5">
        <f>VLOOKUP(E1452,'Customer Segmenation on RFM Sco'!$P$18:$Q$22,2,1)</f>
        <v>3</v>
      </c>
      <c r="I1452" s="5" t="str">
        <f t="shared" si="1"/>
        <v>543</v>
      </c>
      <c r="J1452" s="5" t="str">
        <f>VLOOKUP('Customer Segmenation on RFM Sco'!J1452,'RF Mapping'!$A$1:$B$26,2,0)</f>
        <v>Champions</v>
      </c>
    </row>
    <row r="1453" ht="15.75" customHeight="1">
      <c r="A1453" s="5">
        <v>15264.0</v>
      </c>
      <c r="B1453" s="5" t="str">
        <f>VLOOKUP(A1453,'Customer Details'!$A$1:$B$3264,2,0)</f>
        <v>China</v>
      </c>
      <c r="C1453" s="5">
        <f>DATEDIF('Customer Segmenation on RFM Sco'!C1453,$N$1,"d")</f>
        <v>518</v>
      </c>
      <c r="D1453" s="5">
        <v>3.0</v>
      </c>
      <c r="E1453" s="16">
        <v>36.85</v>
      </c>
      <c r="F1453" s="5">
        <f>VLOOKUP(C1453,'Customer Segmenation on RFM Sco'!$P$4:$Q$8,2,1)</f>
        <v>3</v>
      </c>
      <c r="G1453" s="5">
        <f>VLOOKUP(D1453,'Customer Segmenation on RFM Sco'!$P$11:$Q$15,2,1)</f>
        <v>4</v>
      </c>
      <c r="H1453" s="5">
        <f>VLOOKUP(E1453,'Customer Segmenation on RFM Sco'!$P$18:$Q$22,2,1)</f>
        <v>3</v>
      </c>
      <c r="I1453" s="5" t="str">
        <f t="shared" si="1"/>
        <v>343</v>
      </c>
      <c r="J1453" s="5" t="str">
        <f>VLOOKUP('Customer Segmenation on RFM Sco'!J1453,'RF Mapping'!$A$1:$B$26,2,0)</f>
        <v>Loyal Customers</v>
      </c>
    </row>
    <row r="1454" ht="15.75" customHeight="1">
      <c r="A1454" s="5">
        <v>15265.0</v>
      </c>
      <c r="B1454" s="5" t="str">
        <f>VLOOKUP(A1454,'Customer Details'!$A$1:$B$3264,2,0)</f>
        <v>Australia</v>
      </c>
      <c r="C1454" s="5">
        <f>DATEDIF('Customer Segmenation on RFM Sco'!C1454,$N$1,"d")</f>
        <v>391</v>
      </c>
      <c r="D1454" s="5">
        <v>6.0</v>
      </c>
      <c r="E1454" s="16">
        <v>70.58</v>
      </c>
      <c r="F1454" s="5">
        <f>VLOOKUP(C1454,'Customer Segmenation on RFM Sco'!$P$4:$Q$8,2,1)</f>
        <v>4</v>
      </c>
      <c r="G1454" s="5">
        <f>VLOOKUP(D1454,'Customer Segmenation on RFM Sco'!$P$11:$Q$15,2,1)</f>
        <v>4</v>
      </c>
      <c r="H1454" s="5">
        <f>VLOOKUP(E1454,'Customer Segmenation on RFM Sco'!$P$18:$Q$22,2,1)</f>
        <v>3</v>
      </c>
      <c r="I1454" s="5" t="str">
        <f t="shared" si="1"/>
        <v>443</v>
      </c>
      <c r="J1454" s="5" t="str">
        <f>VLOOKUP('Customer Segmenation on RFM Sco'!J1454,'RF Mapping'!$A$1:$B$26,2,0)</f>
        <v>Loyal Customers</v>
      </c>
    </row>
    <row r="1455" ht="15.75" customHeight="1">
      <c r="A1455" s="5">
        <v>15270.0</v>
      </c>
      <c r="B1455" s="5" t="str">
        <f>VLOOKUP(A1455,'Customer Details'!$A$1:$B$3264,2,0)</f>
        <v>China</v>
      </c>
      <c r="C1455" s="5">
        <f>DATEDIF('Customer Segmenation on RFM Sco'!C1455,$N$1,"d")</f>
        <v>518</v>
      </c>
      <c r="D1455" s="5">
        <v>2.0</v>
      </c>
      <c r="E1455" s="16">
        <v>45.900000000000006</v>
      </c>
      <c r="F1455" s="5">
        <f>VLOOKUP(C1455,'Customer Segmenation on RFM Sco'!$P$4:$Q$8,2,1)</f>
        <v>3</v>
      </c>
      <c r="G1455" s="5">
        <f>VLOOKUP(D1455,'Customer Segmenation on RFM Sco'!$P$11:$Q$15,2,1)</f>
        <v>3</v>
      </c>
      <c r="H1455" s="5">
        <f>VLOOKUP(E1455,'Customer Segmenation on RFM Sco'!$P$18:$Q$22,2,1)</f>
        <v>3</v>
      </c>
      <c r="I1455" s="5" t="str">
        <f t="shared" si="1"/>
        <v>333</v>
      </c>
      <c r="J1455" s="5" t="str">
        <f>VLOOKUP('Customer Segmenation on RFM Sco'!J1455,'RF Mapping'!$A$1:$B$26,2,0)</f>
        <v>Need Attention</v>
      </c>
    </row>
    <row r="1456" ht="15.75" customHeight="1">
      <c r="A1456" s="5">
        <v>15271.0</v>
      </c>
      <c r="B1456" s="5" t="str">
        <f>VLOOKUP(A1456,'Customer Details'!$A$1:$B$3264,2,0)</f>
        <v>China</v>
      </c>
      <c r="C1456" s="5">
        <f>DATEDIF('Customer Segmenation on RFM Sco'!C1456,$N$1,"d")</f>
        <v>367</v>
      </c>
      <c r="D1456" s="5">
        <v>3.0</v>
      </c>
      <c r="E1456" s="16">
        <v>26.630000000000003</v>
      </c>
      <c r="F1456" s="5">
        <f>VLOOKUP(C1456,'Customer Segmenation on RFM Sco'!$P$4:$Q$8,2,1)</f>
        <v>5</v>
      </c>
      <c r="G1456" s="5">
        <f>VLOOKUP(D1456,'Customer Segmenation on RFM Sco'!$P$11:$Q$15,2,1)</f>
        <v>4</v>
      </c>
      <c r="H1456" s="5">
        <f>VLOOKUP(E1456,'Customer Segmenation on RFM Sco'!$P$18:$Q$22,2,1)</f>
        <v>2</v>
      </c>
      <c r="I1456" s="5" t="str">
        <f t="shared" si="1"/>
        <v>542</v>
      </c>
      <c r="J1456" s="5" t="str">
        <f>VLOOKUP('Customer Segmenation on RFM Sco'!J1456,'RF Mapping'!$A$1:$B$26,2,0)</f>
        <v>Champions</v>
      </c>
    </row>
    <row r="1457" ht="15.75" customHeight="1">
      <c r="A1457" s="5">
        <v>15272.0</v>
      </c>
      <c r="B1457" s="5" t="str">
        <f>VLOOKUP(A1457,'Customer Details'!$A$1:$B$3264,2,0)</f>
        <v>USA</v>
      </c>
      <c r="C1457" s="5">
        <f>DATEDIF('Customer Segmenation on RFM Sco'!C1457,$N$1,"d")</f>
        <v>401</v>
      </c>
      <c r="D1457" s="5">
        <v>4.0</v>
      </c>
      <c r="E1457" s="16">
        <v>59.39000000000001</v>
      </c>
      <c r="F1457" s="5">
        <f>VLOOKUP(C1457,'Customer Segmenation on RFM Sco'!$P$4:$Q$8,2,1)</f>
        <v>4</v>
      </c>
      <c r="G1457" s="5">
        <f>VLOOKUP(D1457,'Customer Segmenation on RFM Sco'!$P$11:$Q$15,2,1)</f>
        <v>4</v>
      </c>
      <c r="H1457" s="5">
        <f>VLOOKUP(E1457,'Customer Segmenation on RFM Sco'!$P$18:$Q$22,2,1)</f>
        <v>3</v>
      </c>
      <c r="I1457" s="5" t="str">
        <f t="shared" si="1"/>
        <v>443</v>
      </c>
      <c r="J1457" s="5" t="str">
        <f>VLOOKUP('Customer Segmenation on RFM Sco'!J1457,'RF Mapping'!$A$1:$B$26,2,0)</f>
        <v>Loyal Customers</v>
      </c>
    </row>
    <row r="1458" ht="15.75" customHeight="1">
      <c r="A1458" s="5">
        <v>15275.0</v>
      </c>
      <c r="B1458" s="5" t="str">
        <f>VLOOKUP(A1458,'Customer Details'!$A$1:$B$3264,2,0)</f>
        <v>USA</v>
      </c>
      <c r="C1458" s="5">
        <f>DATEDIF('Customer Segmenation on RFM Sco'!C1458,$N$1,"d")</f>
        <v>378</v>
      </c>
      <c r="D1458" s="5">
        <v>2.0</v>
      </c>
      <c r="E1458" s="16">
        <v>70.9</v>
      </c>
      <c r="F1458" s="5">
        <f>VLOOKUP(C1458,'Customer Segmenation on RFM Sco'!$P$4:$Q$8,2,1)</f>
        <v>5</v>
      </c>
      <c r="G1458" s="5">
        <f>VLOOKUP(D1458,'Customer Segmenation on RFM Sco'!$P$11:$Q$15,2,1)</f>
        <v>3</v>
      </c>
      <c r="H1458" s="5">
        <f>VLOOKUP(E1458,'Customer Segmenation on RFM Sco'!$P$18:$Q$22,2,1)</f>
        <v>3</v>
      </c>
      <c r="I1458" s="5" t="str">
        <f t="shared" si="1"/>
        <v>533</v>
      </c>
      <c r="J1458" s="5" t="str">
        <f>VLOOKUP('Customer Segmenation on RFM Sco'!J1458,'RF Mapping'!$A$1:$B$26,2,0)</f>
        <v>Potential Loyalists</v>
      </c>
    </row>
    <row r="1459" ht="15.75" customHeight="1">
      <c r="A1459" s="5">
        <v>15276.0</v>
      </c>
      <c r="B1459" s="5" t="str">
        <f>VLOOKUP(A1459,'Customer Details'!$A$1:$B$3264,2,0)</f>
        <v>China</v>
      </c>
      <c r="C1459" s="5">
        <f>DATEDIF('Customer Segmenation on RFM Sco'!C1459,$N$1,"d")</f>
        <v>511</v>
      </c>
      <c r="D1459" s="5">
        <v>1.0</v>
      </c>
      <c r="E1459" s="16">
        <v>22.35</v>
      </c>
      <c r="F1459" s="5">
        <f>VLOOKUP(C1459,'Customer Segmenation on RFM Sco'!$P$4:$Q$8,2,1)</f>
        <v>3</v>
      </c>
      <c r="G1459" s="5">
        <f>VLOOKUP(D1459,'Customer Segmenation on RFM Sco'!$P$11:$Q$15,2,1)</f>
        <v>2</v>
      </c>
      <c r="H1459" s="5">
        <f>VLOOKUP(E1459,'Customer Segmenation on RFM Sco'!$P$18:$Q$22,2,1)</f>
        <v>2</v>
      </c>
      <c r="I1459" s="5" t="str">
        <f t="shared" si="1"/>
        <v>322</v>
      </c>
      <c r="J1459" s="5" t="str">
        <f>VLOOKUP('Customer Segmenation on RFM Sco'!J1459,'RF Mapping'!$A$1:$B$26,2,0)</f>
        <v>About to Sleep</v>
      </c>
    </row>
    <row r="1460" ht="15.75" customHeight="1">
      <c r="A1460" s="5">
        <v>15279.0</v>
      </c>
      <c r="B1460" s="5" t="str">
        <f>VLOOKUP(A1460,'Customer Details'!$A$1:$B$3264,2,0)</f>
        <v>Australia</v>
      </c>
      <c r="C1460" s="5">
        <f>DATEDIF('Customer Segmenation on RFM Sco'!C1460,$N$1,"d")</f>
        <v>603</v>
      </c>
      <c r="D1460" s="5">
        <v>2.0</v>
      </c>
      <c r="E1460" s="16">
        <v>11.1</v>
      </c>
      <c r="F1460" s="5">
        <f>VLOOKUP(C1460,'Customer Segmenation on RFM Sco'!$P$4:$Q$8,2,1)</f>
        <v>2</v>
      </c>
      <c r="G1460" s="5">
        <f>VLOOKUP(D1460,'Customer Segmenation on RFM Sco'!$P$11:$Q$15,2,1)</f>
        <v>3</v>
      </c>
      <c r="H1460" s="5">
        <f>VLOOKUP(E1460,'Customer Segmenation on RFM Sco'!$P$18:$Q$22,2,1)</f>
        <v>1</v>
      </c>
      <c r="I1460" s="5" t="str">
        <f t="shared" si="1"/>
        <v>231</v>
      </c>
      <c r="J1460" s="5" t="str">
        <f>VLOOKUP('Customer Segmenation on RFM Sco'!J1460,'RF Mapping'!$A$1:$B$26,2,0)</f>
        <v>At Risk</v>
      </c>
    </row>
    <row r="1461" ht="15.75" customHeight="1">
      <c r="A1461" s="5">
        <v>15280.0</v>
      </c>
      <c r="B1461" s="5" t="str">
        <f>VLOOKUP(A1461,'Customer Details'!$A$1:$B$3264,2,0)</f>
        <v>USA</v>
      </c>
      <c r="C1461" s="5">
        <f>DATEDIF('Customer Segmenation on RFM Sco'!C1461,$N$1,"d")</f>
        <v>426</v>
      </c>
      <c r="D1461" s="5">
        <v>3.0</v>
      </c>
      <c r="E1461" s="16">
        <v>35.7</v>
      </c>
      <c r="F1461" s="5">
        <f>VLOOKUP(C1461,'Customer Segmenation on RFM Sco'!$P$4:$Q$8,2,1)</f>
        <v>4</v>
      </c>
      <c r="G1461" s="5">
        <f>VLOOKUP(D1461,'Customer Segmenation on RFM Sco'!$P$11:$Q$15,2,1)</f>
        <v>4</v>
      </c>
      <c r="H1461" s="5">
        <f>VLOOKUP(E1461,'Customer Segmenation on RFM Sco'!$P$18:$Q$22,2,1)</f>
        <v>3</v>
      </c>
      <c r="I1461" s="5" t="str">
        <f t="shared" si="1"/>
        <v>443</v>
      </c>
      <c r="J1461" s="5" t="str">
        <f>VLOOKUP('Customer Segmenation on RFM Sco'!J1461,'RF Mapping'!$A$1:$B$26,2,0)</f>
        <v>Loyal Customers</v>
      </c>
    </row>
    <row r="1462" ht="15.75" customHeight="1">
      <c r="A1462" s="5">
        <v>15281.0</v>
      </c>
      <c r="B1462" s="5" t="str">
        <f>VLOOKUP(A1462,'Customer Details'!$A$1:$B$3264,2,0)</f>
        <v>Australia</v>
      </c>
      <c r="C1462" s="5">
        <f>DATEDIF('Customer Segmenation on RFM Sco'!C1462,$N$1,"d")</f>
        <v>531</v>
      </c>
      <c r="D1462" s="5">
        <v>8.0</v>
      </c>
      <c r="E1462" s="16">
        <v>3924.2299999999996</v>
      </c>
      <c r="F1462" s="5">
        <f>VLOOKUP(C1462,'Customer Segmenation on RFM Sco'!$P$4:$Q$8,2,1)</f>
        <v>3</v>
      </c>
      <c r="G1462" s="5">
        <f>VLOOKUP(D1462,'Customer Segmenation on RFM Sco'!$P$11:$Q$15,2,1)</f>
        <v>4</v>
      </c>
      <c r="H1462" s="5">
        <f>VLOOKUP(E1462,'Customer Segmenation on RFM Sco'!$P$18:$Q$22,2,1)</f>
        <v>4</v>
      </c>
      <c r="I1462" s="5" t="str">
        <f t="shared" si="1"/>
        <v>344</v>
      </c>
      <c r="J1462" s="5" t="str">
        <f>VLOOKUP('Customer Segmenation on RFM Sco'!J1462,'RF Mapping'!$A$1:$B$26,2,0)</f>
        <v>Loyal Customers</v>
      </c>
    </row>
    <row r="1463" ht="15.75" customHeight="1">
      <c r="A1463" s="5">
        <v>15286.0</v>
      </c>
      <c r="B1463" s="5" t="str">
        <f>VLOOKUP(A1463,'Customer Details'!$A$1:$B$3264,2,0)</f>
        <v>India</v>
      </c>
      <c r="C1463" s="5">
        <f>DATEDIF('Customer Segmenation on RFM Sco'!C1463,$N$1,"d")</f>
        <v>390</v>
      </c>
      <c r="D1463" s="5">
        <v>3.0</v>
      </c>
      <c r="E1463" s="16">
        <v>15.450000000000001</v>
      </c>
      <c r="F1463" s="5">
        <f>VLOOKUP(C1463,'Customer Segmenation on RFM Sco'!$P$4:$Q$8,2,1)</f>
        <v>4</v>
      </c>
      <c r="G1463" s="5">
        <f>VLOOKUP(D1463,'Customer Segmenation on RFM Sco'!$P$11:$Q$15,2,1)</f>
        <v>4</v>
      </c>
      <c r="H1463" s="5">
        <f>VLOOKUP(E1463,'Customer Segmenation on RFM Sco'!$P$18:$Q$22,2,1)</f>
        <v>2</v>
      </c>
      <c r="I1463" s="5" t="str">
        <f t="shared" si="1"/>
        <v>442</v>
      </c>
      <c r="J1463" s="5" t="str">
        <f>VLOOKUP('Customer Segmenation on RFM Sco'!J1463,'RF Mapping'!$A$1:$B$26,2,0)</f>
        <v>Loyal Customers</v>
      </c>
    </row>
    <row r="1464" ht="15.75" customHeight="1">
      <c r="A1464" s="5">
        <v>15287.0</v>
      </c>
      <c r="B1464" s="5" t="str">
        <f>VLOOKUP(A1464,'Customer Details'!$A$1:$B$3264,2,0)</f>
        <v>Australia</v>
      </c>
      <c r="C1464" s="5">
        <f>DATEDIF('Customer Segmenation on RFM Sco'!C1464,$N$1,"d")</f>
        <v>381</v>
      </c>
      <c r="D1464" s="5">
        <v>3.0</v>
      </c>
      <c r="E1464" s="16">
        <v>18.0</v>
      </c>
      <c r="F1464" s="5">
        <f>VLOOKUP(C1464,'Customer Segmenation on RFM Sco'!$P$4:$Q$8,2,1)</f>
        <v>4</v>
      </c>
      <c r="G1464" s="5">
        <f>VLOOKUP(D1464,'Customer Segmenation on RFM Sco'!$P$11:$Q$15,2,1)</f>
        <v>4</v>
      </c>
      <c r="H1464" s="5">
        <f>VLOOKUP(E1464,'Customer Segmenation on RFM Sco'!$P$18:$Q$22,2,1)</f>
        <v>2</v>
      </c>
      <c r="I1464" s="5" t="str">
        <f t="shared" si="1"/>
        <v>442</v>
      </c>
      <c r="J1464" s="5" t="str">
        <f>VLOOKUP('Customer Segmenation on RFM Sco'!J1464,'RF Mapping'!$A$1:$B$26,2,0)</f>
        <v>Loyal Customers</v>
      </c>
    </row>
    <row r="1465" ht="15.75" customHeight="1">
      <c r="A1465" s="5">
        <v>15289.0</v>
      </c>
      <c r="B1465" s="5" t="str">
        <f>VLOOKUP(A1465,'Customer Details'!$A$1:$B$3264,2,0)</f>
        <v>China</v>
      </c>
      <c r="C1465" s="5">
        <f>DATEDIF('Customer Segmenation on RFM Sco'!C1465,$N$1,"d")</f>
        <v>357</v>
      </c>
      <c r="D1465" s="5">
        <v>6.0</v>
      </c>
      <c r="E1465" s="16">
        <v>55.61999999999999</v>
      </c>
      <c r="F1465" s="5">
        <f>VLOOKUP(C1465,'Customer Segmenation on RFM Sco'!$P$4:$Q$8,2,1)</f>
        <v>5</v>
      </c>
      <c r="G1465" s="5">
        <f>VLOOKUP(D1465,'Customer Segmenation on RFM Sco'!$P$11:$Q$15,2,1)</f>
        <v>4</v>
      </c>
      <c r="H1465" s="5">
        <f>VLOOKUP(E1465,'Customer Segmenation on RFM Sco'!$P$18:$Q$22,2,1)</f>
        <v>3</v>
      </c>
      <c r="I1465" s="5" t="str">
        <f t="shared" si="1"/>
        <v>543</v>
      </c>
      <c r="J1465" s="5" t="str">
        <f>VLOOKUP('Customer Segmenation on RFM Sco'!J1465,'RF Mapping'!$A$1:$B$26,2,0)</f>
        <v>Champions</v>
      </c>
    </row>
    <row r="1466" ht="15.75" customHeight="1">
      <c r="A1466" s="5">
        <v>15290.0</v>
      </c>
      <c r="B1466" s="5" t="str">
        <f>VLOOKUP(A1466,'Customer Details'!$A$1:$B$3264,2,0)</f>
        <v>United Kingdom</v>
      </c>
      <c r="C1466" s="5">
        <f>DATEDIF('Customer Segmenation on RFM Sco'!C1466,$N$1,"d")</f>
        <v>401</v>
      </c>
      <c r="D1466" s="5">
        <v>1.0</v>
      </c>
      <c r="E1466" s="16">
        <v>15.0</v>
      </c>
      <c r="F1466" s="5">
        <f>VLOOKUP(C1466,'Customer Segmenation on RFM Sco'!$P$4:$Q$8,2,1)</f>
        <v>4</v>
      </c>
      <c r="G1466" s="5">
        <f>VLOOKUP(D1466,'Customer Segmenation on RFM Sco'!$P$11:$Q$15,2,1)</f>
        <v>2</v>
      </c>
      <c r="H1466" s="5">
        <f>VLOOKUP(E1466,'Customer Segmenation on RFM Sco'!$P$18:$Q$22,2,1)</f>
        <v>2</v>
      </c>
      <c r="I1466" s="5" t="str">
        <f t="shared" si="1"/>
        <v>422</v>
      </c>
      <c r="J1466" s="5" t="str">
        <f>VLOOKUP('Customer Segmenation on RFM Sco'!J1466,'RF Mapping'!$A$1:$B$26,2,0)</f>
        <v>Potential Loyalists</v>
      </c>
    </row>
    <row r="1467" ht="15.75" customHeight="1">
      <c r="A1467" s="5">
        <v>15291.0</v>
      </c>
      <c r="B1467" s="5" t="str">
        <f>VLOOKUP(A1467,'Customer Details'!$A$1:$B$3264,2,0)</f>
        <v>USA</v>
      </c>
      <c r="C1467" s="5">
        <f>DATEDIF('Customer Segmenation on RFM Sco'!C1467,$N$1,"d")</f>
        <v>488</v>
      </c>
      <c r="D1467" s="5">
        <v>5.0</v>
      </c>
      <c r="E1467" s="16">
        <v>147.14999999999998</v>
      </c>
      <c r="F1467" s="5">
        <f>VLOOKUP(C1467,'Customer Segmenation on RFM Sco'!$P$4:$Q$8,2,1)</f>
        <v>3</v>
      </c>
      <c r="G1467" s="5">
        <f>VLOOKUP(D1467,'Customer Segmenation on RFM Sco'!$P$11:$Q$15,2,1)</f>
        <v>4</v>
      </c>
      <c r="H1467" s="5">
        <f>VLOOKUP(E1467,'Customer Segmenation on RFM Sco'!$P$18:$Q$22,2,1)</f>
        <v>4</v>
      </c>
      <c r="I1467" s="5" t="str">
        <f t="shared" si="1"/>
        <v>344</v>
      </c>
      <c r="J1467" s="5" t="str">
        <f>VLOOKUP('Customer Segmenation on RFM Sco'!J1467,'RF Mapping'!$A$1:$B$26,2,0)</f>
        <v>Loyal Customers</v>
      </c>
    </row>
    <row r="1468" ht="15.75" customHeight="1">
      <c r="A1468" s="5">
        <v>15292.0</v>
      </c>
      <c r="B1468" s="5" t="str">
        <f>VLOOKUP(A1468,'Customer Details'!$A$1:$B$3264,2,0)</f>
        <v>China</v>
      </c>
      <c r="C1468" s="5">
        <f>DATEDIF('Customer Segmenation on RFM Sco'!C1468,$N$1,"d")</f>
        <v>419</v>
      </c>
      <c r="D1468" s="5">
        <v>1.0</v>
      </c>
      <c r="E1468" s="16">
        <v>15.6</v>
      </c>
      <c r="F1468" s="5">
        <f>VLOOKUP(C1468,'Customer Segmenation on RFM Sco'!$P$4:$Q$8,2,1)</f>
        <v>4</v>
      </c>
      <c r="G1468" s="5">
        <f>VLOOKUP(D1468,'Customer Segmenation on RFM Sco'!$P$11:$Q$15,2,1)</f>
        <v>2</v>
      </c>
      <c r="H1468" s="5">
        <f>VLOOKUP(E1468,'Customer Segmenation on RFM Sco'!$P$18:$Q$22,2,1)</f>
        <v>2</v>
      </c>
      <c r="I1468" s="5" t="str">
        <f t="shared" si="1"/>
        <v>422</v>
      </c>
      <c r="J1468" s="5" t="str">
        <f>VLOOKUP('Customer Segmenation on RFM Sco'!J1468,'RF Mapping'!$A$1:$B$26,2,0)</f>
        <v>Potential Loyalists</v>
      </c>
    </row>
    <row r="1469" ht="15.75" customHeight="1">
      <c r="A1469" s="5">
        <v>15296.0</v>
      </c>
      <c r="B1469" s="5" t="str">
        <f>VLOOKUP(A1469,'Customer Details'!$A$1:$B$3264,2,0)</f>
        <v>India</v>
      </c>
      <c r="C1469" s="5">
        <f>DATEDIF('Customer Segmenation on RFM Sco'!C1469,$N$1,"d")</f>
        <v>612</v>
      </c>
      <c r="D1469" s="5">
        <v>1.0</v>
      </c>
      <c r="E1469" s="16">
        <v>15.75</v>
      </c>
      <c r="F1469" s="5">
        <f>VLOOKUP(C1469,'Customer Segmenation on RFM Sco'!$P$4:$Q$8,2,1)</f>
        <v>2</v>
      </c>
      <c r="G1469" s="5">
        <f>VLOOKUP(D1469,'Customer Segmenation on RFM Sco'!$P$11:$Q$15,2,1)</f>
        <v>2</v>
      </c>
      <c r="H1469" s="5">
        <f>VLOOKUP(E1469,'Customer Segmenation on RFM Sco'!$P$18:$Q$22,2,1)</f>
        <v>2</v>
      </c>
      <c r="I1469" s="5" t="str">
        <f t="shared" si="1"/>
        <v>222</v>
      </c>
      <c r="J1469" s="5" t="str">
        <f>VLOOKUP('Customer Segmenation on RFM Sco'!J1469,'RF Mapping'!$A$1:$B$26,2,0)</f>
        <v>Hibernating</v>
      </c>
    </row>
    <row r="1470" ht="15.75" customHeight="1">
      <c r="A1470" s="5">
        <v>15297.0</v>
      </c>
      <c r="B1470" s="5" t="str">
        <f>VLOOKUP(A1470,'Customer Details'!$A$1:$B$3264,2,0)</f>
        <v>Australia</v>
      </c>
      <c r="C1470" s="5">
        <f>DATEDIF('Customer Segmenation on RFM Sco'!C1470,$N$1,"d")</f>
        <v>400</v>
      </c>
      <c r="D1470" s="5">
        <v>3.0</v>
      </c>
      <c r="E1470" s="16">
        <v>22.13</v>
      </c>
      <c r="F1470" s="5">
        <f>VLOOKUP(C1470,'Customer Segmenation on RFM Sco'!$P$4:$Q$8,2,1)</f>
        <v>4</v>
      </c>
      <c r="G1470" s="5">
        <f>VLOOKUP(D1470,'Customer Segmenation on RFM Sco'!$P$11:$Q$15,2,1)</f>
        <v>4</v>
      </c>
      <c r="H1470" s="5">
        <f>VLOOKUP(E1470,'Customer Segmenation on RFM Sco'!$P$18:$Q$22,2,1)</f>
        <v>2</v>
      </c>
      <c r="I1470" s="5" t="str">
        <f t="shared" si="1"/>
        <v>442</v>
      </c>
      <c r="J1470" s="5" t="str">
        <f>VLOOKUP('Customer Segmenation on RFM Sco'!J1470,'RF Mapping'!$A$1:$B$26,2,0)</f>
        <v>Loyal Customers</v>
      </c>
    </row>
    <row r="1471" ht="15.75" customHeight="1">
      <c r="A1471" s="5">
        <v>15298.0</v>
      </c>
      <c r="B1471" s="5" t="str">
        <f>VLOOKUP(A1471,'Customer Details'!$A$1:$B$3264,2,0)</f>
        <v>USA</v>
      </c>
      <c r="C1471" s="5">
        <f>DATEDIF('Customer Segmenation on RFM Sco'!C1471,$N$1,"d")</f>
        <v>367</v>
      </c>
      <c r="D1471" s="5">
        <v>1.0</v>
      </c>
      <c r="E1471" s="16">
        <v>15.49</v>
      </c>
      <c r="F1471" s="5">
        <f>VLOOKUP(C1471,'Customer Segmenation on RFM Sco'!$P$4:$Q$8,2,1)</f>
        <v>5</v>
      </c>
      <c r="G1471" s="5">
        <f>VLOOKUP(D1471,'Customer Segmenation on RFM Sco'!$P$11:$Q$15,2,1)</f>
        <v>2</v>
      </c>
      <c r="H1471" s="5">
        <f>VLOOKUP(E1471,'Customer Segmenation on RFM Sco'!$P$18:$Q$22,2,1)</f>
        <v>2</v>
      </c>
      <c r="I1471" s="5" t="str">
        <f t="shared" si="1"/>
        <v>522</v>
      </c>
      <c r="J1471" s="5" t="str">
        <f>VLOOKUP('Customer Segmenation on RFM Sco'!J1471,'RF Mapping'!$A$1:$B$26,2,0)</f>
        <v>Potential Loyalists</v>
      </c>
    </row>
    <row r="1472" ht="15.75" customHeight="1">
      <c r="A1472" s="5">
        <v>15299.0</v>
      </c>
      <c r="B1472" s="5" t="str">
        <f>VLOOKUP(A1472,'Customer Details'!$A$1:$B$3264,2,0)</f>
        <v>Australia</v>
      </c>
      <c r="C1472" s="5">
        <f>DATEDIF('Customer Segmenation on RFM Sco'!C1472,$N$1,"d")</f>
        <v>649</v>
      </c>
      <c r="D1472" s="5">
        <v>1.0</v>
      </c>
      <c r="E1472" s="16">
        <v>82.5</v>
      </c>
      <c r="F1472" s="5">
        <f>VLOOKUP(C1472,'Customer Segmenation on RFM Sco'!$P$4:$Q$8,2,1)</f>
        <v>2</v>
      </c>
      <c r="G1472" s="5">
        <f>VLOOKUP(D1472,'Customer Segmenation on RFM Sco'!$P$11:$Q$15,2,1)</f>
        <v>2</v>
      </c>
      <c r="H1472" s="5">
        <f>VLOOKUP(E1472,'Customer Segmenation on RFM Sco'!$P$18:$Q$22,2,1)</f>
        <v>4</v>
      </c>
      <c r="I1472" s="5" t="str">
        <f t="shared" si="1"/>
        <v>224</v>
      </c>
      <c r="J1472" s="5" t="str">
        <f>VLOOKUP('Customer Segmenation on RFM Sco'!J1472,'RF Mapping'!$A$1:$B$26,2,0)</f>
        <v>Hibernating</v>
      </c>
    </row>
    <row r="1473" ht="15.75" customHeight="1">
      <c r="A1473" s="5">
        <v>15301.0</v>
      </c>
      <c r="B1473" s="5" t="str">
        <f>VLOOKUP(A1473,'Customer Details'!$A$1:$B$3264,2,0)</f>
        <v>Australia</v>
      </c>
      <c r="C1473" s="5">
        <f>DATEDIF('Customer Segmenation on RFM Sco'!C1473,$N$1,"d")</f>
        <v>413</v>
      </c>
      <c r="D1473" s="5">
        <v>14.0</v>
      </c>
      <c r="E1473" s="16">
        <v>18069.149999999998</v>
      </c>
      <c r="F1473" s="5">
        <f>VLOOKUP(C1473,'Customer Segmenation on RFM Sco'!$P$4:$Q$8,2,1)</f>
        <v>4</v>
      </c>
      <c r="G1473" s="5">
        <f>VLOOKUP(D1473,'Customer Segmenation on RFM Sco'!$P$11:$Q$15,2,1)</f>
        <v>4</v>
      </c>
      <c r="H1473" s="5">
        <f>VLOOKUP(E1473,'Customer Segmenation on RFM Sco'!$P$18:$Q$22,2,1)</f>
        <v>4</v>
      </c>
      <c r="I1473" s="5" t="str">
        <f t="shared" si="1"/>
        <v>444</v>
      </c>
      <c r="J1473" s="5" t="str">
        <f>VLOOKUP('Customer Segmenation on RFM Sco'!J1473,'RF Mapping'!$A$1:$B$26,2,0)</f>
        <v>Loyal Customers</v>
      </c>
    </row>
    <row r="1474" ht="15.75" customHeight="1">
      <c r="A1474" s="5">
        <v>15303.0</v>
      </c>
      <c r="B1474" s="5" t="str">
        <f>VLOOKUP(A1474,'Customer Details'!$A$1:$B$3264,2,0)</f>
        <v>China</v>
      </c>
      <c r="C1474" s="5">
        <f>DATEDIF('Customer Segmenation on RFM Sco'!C1474,$N$1,"d")</f>
        <v>388</v>
      </c>
      <c r="D1474" s="5">
        <v>15.0</v>
      </c>
      <c r="E1474" s="16">
        <v>179.66</v>
      </c>
      <c r="F1474" s="5">
        <f>VLOOKUP(C1474,'Customer Segmenation on RFM Sco'!$P$4:$Q$8,2,1)</f>
        <v>4</v>
      </c>
      <c r="G1474" s="5">
        <f>VLOOKUP(D1474,'Customer Segmenation on RFM Sco'!$P$11:$Q$15,2,1)</f>
        <v>4</v>
      </c>
      <c r="H1474" s="5">
        <f>VLOOKUP(E1474,'Customer Segmenation on RFM Sco'!$P$18:$Q$22,2,1)</f>
        <v>4</v>
      </c>
      <c r="I1474" s="5" t="str">
        <f t="shared" si="1"/>
        <v>444</v>
      </c>
      <c r="J1474" s="5" t="str">
        <f>VLOOKUP('Customer Segmenation on RFM Sco'!J1474,'RF Mapping'!$A$1:$B$26,2,0)</f>
        <v>Loyal Customers</v>
      </c>
    </row>
    <row r="1475" ht="15.75" customHeight="1">
      <c r="A1475" s="5">
        <v>15304.0</v>
      </c>
      <c r="B1475" s="5" t="str">
        <f>VLOOKUP(A1475,'Customer Details'!$A$1:$B$3264,2,0)</f>
        <v>Australia</v>
      </c>
      <c r="C1475" s="5">
        <f>DATEDIF('Customer Segmenation on RFM Sco'!C1475,$N$1,"d")</f>
        <v>560</v>
      </c>
      <c r="D1475" s="5">
        <v>1.0</v>
      </c>
      <c r="E1475" s="16">
        <v>10.2</v>
      </c>
      <c r="F1475" s="5">
        <f>VLOOKUP(C1475,'Customer Segmenation on RFM Sco'!$P$4:$Q$8,2,1)</f>
        <v>2</v>
      </c>
      <c r="G1475" s="5">
        <f>VLOOKUP(D1475,'Customer Segmenation on RFM Sco'!$P$11:$Q$15,2,1)</f>
        <v>2</v>
      </c>
      <c r="H1475" s="5">
        <f>VLOOKUP(E1475,'Customer Segmenation on RFM Sco'!$P$18:$Q$22,2,1)</f>
        <v>1</v>
      </c>
      <c r="I1475" s="5" t="str">
        <f t="shared" si="1"/>
        <v>221</v>
      </c>
      <c r="J1475" s="5" t="str">
        <f>VLOOKUP('Customer Segmenation on RFM Sco'!J1475,'RF Mapping'!$A$1:$B$26,2,0)</f>
        <v>Hibernating</v>
      </c>
    </row>
    <row r="1476" ht="15.75" customHeight="1">
      <c r="A1476" s="5">
        <v>15306.0</v>
      </c>
      <c r="B1476" s="5" t="str">
        <f>VLOOKUP(A1476,'Customer Details'!$A$1:$B$3264,2,0)</f>
        <v>Australia</v>
      </c>
      <c r="C1476" s="5">
        <f>DATEDIF('Customer Segmenation on RFM Sco'!C1476,$N$1,"d")</f>
        <v>442</v>
      </c>
      <c r="D1476" s="5">
        <v>2.0</v>
      </c>
      <c r="E1476" s="16">
        <v>34.849999999999994</v>
      </c>
      <c r="F1476" s="5">
        <f>VLOOKUP(C1476,'Customer Segmenation on RFM Sco'!$P$4:$Q$8,2,1)</f>
        <v>3</v>
      </c>
      <c r="G1476" s="5">
        <f>VLOOKUP(D1476,'Customer Segmenation on RFM Sco'!$P$11:$Q$15,2,1)</f>
        <v>3</v>
      </c>
      <c r="H1476" s="5">
        <f>VLOOKUP(E1476,'Customer Segmenation on RFM Sco'!$P$18:$Q$22,2,1)</f>
        <v>3</v>
      </c>
      <c r="I1476" s="5" t="str">
        <f t="shared" si="1"/>
        <v>333</v>
      </c>
      <c r="J1476" s="5" t="str">
        <f>VLOOKUP('Customer Segmenation on RFM Sco'!J1476,'RF Mapping'!$A$1:$B$26,2,0)</f>
        <v>Need Attention</v>
      </c>
    </row>
    <row r="1477" ht="15.75" customHeight="1">
      <c r="A1477" s="5">
        <v>15307.0</v>
      </c>
      <c r="B1477" s="5" t="str">
        <f>VLOOKUP(A1477,'Customer Details'!$A$1:$B$3264,2,0)</f>
        <v>Australia</v>
      </c>
      <c r="C1477" s="5">
        <f>DATEDIF('Customer Segmenation on RFM Sco'!C1477,$N$1,"d")</f>
        <v>712</v>
      </c>
      <c r="D1477" s="5">
        <v>1.0</v>
      </c>
      <c r="E1477" s="16">
        <v>17.700000000000003</v>
      </c>
      <c r="F1477" s="5">
        <f>VLOOKUP(C1477,'Customer Segmenation on RFM Sco'!$P$4:$Q$8,2,1)</f>
        <v>2</v>
      </c>
      <c r="G1477" s="5">
        <f>VLOOKUP(D1477,'Customer Segmenation on RFM Sco'!$P$11:$Q$15,2,1)</f>
        <v>2</v>
      </c>
      <c r="H1477" s="5">
        <f>VLOOKUP(E1477,'Customer Segmenation on RFM Sco'!$P$18:$Q$22,2,1)</f>
        <v>2</v>
      </c>
      <c r="I1477" s="5" t="str">
        <f t="shared" si="1"/>
        <v>222</v>
      </c>
      <c r="J1477" s="5" t="str">
        <f>VLOOKUP('Customer Segmenation on RFM Sco'!J1477,'RF Mapping'!$A$1:$B$26,2,0)</f>
        <v>Hibernating</v>
      </c>
    </row>
    <row r="1478" ht="15.75" customHeight="1">
      <c r="A1478" s="5">
        <v>15308.0</v>
      </c>
      <c r="B1478" s="5" t="str">
        <f>VLOOKUP(A1478,'Customer Details'!$A$1:$B$3264,2,0)</f>
        <v>India</v>
      </c>
      <c r="C1478" s="5">
        <f>DATEDIF('Customer Segmenation on RFM Sco'!C1478,$N$1,"d")</f>
        <v>361</v>
      </c>
      <c r="D1478" s="5">
        <v>2.0</v>
      </c>
      <c r="E1478" s="16">
        <v>39.6</v>
      </c>
      <c r="F1478" s="5">
        <f>VLOOKUP(C1478,'Customer Segmenation on RFM Sco'!$P$4:$Q$8,2,1)</f>
        <v>5</v>
      </c>
      <c r="G1478" s="5">
        <f>VLOOKUP(D1478,'Customer Segmenation on RFM Sco'!$P$11:$Q$15,2,1)</f>
        <v>3</v>
      </c>
      <c r="H1478" s="5">
        <f>VLOOKUP(E1478,'Customer Segmenation on RFM Sco'!$P$18:$Q$22,2,1)</f>
        <v>3</v>
      </c>
      <c r="I1478" s="5" t="str">
        <f t="shared" si="1"/>
        <v>533</v>
      </c>
      <c r="J1478" s="5" t="str">
        <f>VLOOKUP('Customer Segmenation on RFM Sco'!J1478,'RF Mapping'!$A$1:$B$26,2,0)</f>
        <v>Potential Loyalists</v>
      </c>
    </row>
    <row r="1479" ht="15.75" customHeight="1">
      <c r="A1479" s="5">
        <v>15311.0</v>
      </c>
      <c r="B1479" s="5" t="str">
        <f>VLOOKUP(A1479,'Customer Details'!$A$1:$B$3264,2,0)</f>
        <v>USA</v>
      </c>
      <c r="C1479" s="5">
        <f>DATEDIF('Customer Segmenation on RFM Sco'!C1479,$N$1,"d")</f>
        <v>419</v>
      </c>
      <c r="D1479" s="5">
        <v>1.0</v>
      </c>
      <c r="E1479" s="16">
        <v>17.700000000000003</v>
      </c>
      <c r="F1479" s="5">
        <f>VLOOKUP(C1479,'Customer Segmenation on RFM Sco'!$P$4:$Q$8,2,1)</f>
        <v>4</v>
      </c>
      <c r="G1479" s="5">
        <f>VLOOKUP(D1479,'Customer Segmenation on RFM Sco'!$P$11:$Q$15,2,1)</f>
        <v>2</v>
      </c>
      <c r="H1479" s="5">
        <f>VLOOKUP(E1479,'Customer Segmenation on RFM Sco'!$P$18:$Q$22,2,1)</f>
        <v>2</v>
      </c>
      <c r="I1479" s="5" t="str">
        <f t="shared" si="1"/>
        <v>422</v>
      </c>
      <c r="J1479" s="5" t="str">
        <f>VLOOKUP('Customer Segmenation on RFM Sco'!J1479,'RF Mapping'!$A$1:$B$26,2,0)</f>
        <v>Potential Loyalists</v>
      </c>
    </row>
    <row r="1480" ht="15.75" customHeight="1">
      <c r="A1480" s="5">
        <v>15312.0</v>
      </c>
      <c r="B1480" s="5" t="str">
        <f>VLOOKUP(A1480,'Customer Details'!$A$1:$B$3264,2,0)</f>
        <v>India</v>
      </c>
      <c r="C1480" s="5">
        <f>DATEDIF('Customer Segmenation on RFM Sco'!C1480,$N$1,"d")</f>
        <v>719</v>
      </c>
      <c r="D1480" s="5">
        <v>2.0</v>
      </c>
      <c r="E1480" s="16">
        <v>24.95</v>
      </c>
      <c r="F1480" s="5">
        <f>VLOOKUP(C1480,'Customer Segmenation on RFM Sco'!$P$4:$Q$8,2,1)</f>
        <v>2</v>
      </c>
      <c r="G1480" s="5">
        <f>VLOOKUP(D1480,'Customer Segmenation on RFM Sco'!$P$11:$Q$15,2,1)</f>
        <v>3</v>
      </c>
      <c r="H1480" s="5">
        <f>VLOOKUP(E1480,'Customer Segmenation on RFM Sco'!$P$18:$Q$22,2,1)</f>
        <v>2</v>
      </c>
      <c r="I1480" s="5" t="str">
        <f t="shared" si="1"/>
        <v>232</v>
      </c>
      <c r="J1480" s="5" t="str">
        <f>VLOOKUP('Customer Segmenation on RFM Sco'!J1480,'RF Mapping'!$A$1:$B$26,2,0)</f>
        <v>At Risk</v>
      </c>
    </row>
    <row r="1481" ht="15.75" customHeight="1">
      <c r="A1481" s="5">
        <v>15313.0</v>
      </c>
      <c r="B1481" s="5" t="str">
        <f>VLOOKUP(A1481,'Customer Details'!$A$1:$B$3264,2,0)</f>
        <v>United Kingdom</v>
      </c>
      <c r="C1481" s="5">
        <f>DATEDIF('Customer Segmenation on RFM Sco'!C1481,$N$1,"d")</f>
        <v>392</v>
      </c>
      <c r="D1481" s="5">
        <v>3.0</v>
      </c>
      <c r="E1481" s="16">
        <v>99.00000000000001</v>
      </c>
      <c r="F1481" s="5">
        <f>VLOOKUP(C1481,'Customer Segmenation on RFM Sco'!$P$4:$Q$8,2,1)</f>
        <v>4</v>
      </c>
      <c r="G1481" s="5">
        <f>VLOOKUP(D1481,'Customer Segmenation on RFM Sco'!$P$11:$Q$15,2,1)</f>
        <v>4</v>
      </c>
      <c r="H1481" s="5">
        <f>VLOOKUP(E1481,'Customer Segmenation on RFM Sco'!$P$18:$Q$22,2,1)</f>
        <v>4</v>
      </c>
      <c r="I1481" s="5" t="str">
        <f t="shared" si="1"/>
        <v>444</v>
      </c>
      <c r="J1481" s="5" t="str">
        <f>VLOOKUP('Customer Segmenation on RFM Sco'!J1481,'RF Mapping'!$A$1:$B$26,2,0)</f>
        <v>Loyal Customers</v>
      </c>
    </row>
    <row r="1482" ht="15.75" customHeight="1">
      <c r="A1482" s="5">
        <v>15314.0</v>
      </c>
      <c r="B1482" s="5" t="str">
        <f>VLOOKUP(A1482,'Customer Details'!$A$1:$B$3264,2,0)</f>
        <v>China</v>
      </c>
      <c r="C1482" s="5">
        <f>DATEDIF('Customer Segmenation on RFM Sco'!C1482,$N$1,"d")</f>
        <v>515</v>
      </c>
      <c r="D1482" s="5">
        <v>1.0</v>
      </c>
      <c r="E1482" s="16">
        <v>27.5</v>
      </c>
      <c r="F1482" s="5">
        <f>VLOOKUP(C1482,'Customer Segmenation on RFM Sco'!$P$4:$Q$8,2,1)</f>
        <v>3</v>
      </c>
      <c r="G1482" s="5">
        <f>VLOOKUP(D1482,'Customer Segmenation on RFM Sco'!$P$11:$Q$15,2,1)</f>
        <v>2</v>
      </c>
      <c r="H1482" s="5">
        <f>VLOOKUP(E1482,'Customer Segmenation on RFM Sco'!$P$18:$Q$22,2,1)</f>
        <v>2</v>
      </c>
      <c r="I1482" s="5" t="str">
        <f t="shared" si="1"/>
        <v>322</v>
      </c>
      <c r="J1482" s="5" t="str">
        <f>VLOOKUP('Customer Segmenation on RFM Sco'!J1482,'RF Mapping'!$A$1:$B$26,2,0)</f>
        <v>About to Sleep</v>
      </c>
    </row>
    <row r="1483" ht="15.75" customHeight="1">
      <c r="A1483" s="5">
        <v>15315.0</v>
      </c>
      <c r="B1483" s="5" t="str">
        <f>VLOOKUP(A1483,'Customer Details'!$A$1:$B$3264,2,0)</f>
        <v>Australia</v>
      </c>
      <c r="C1483" s="5">
        <f>DATEDIF('Customer Segmenation on RFM Sco'!C1483,$N$1,"d")</f>
        <v>396</v>
      </c>
      <c r="D1483" s="5">
        <v>2.0</v>
      </c>
      <c r="E1483" s="16">
        <v>39.55</v>
      </c>
      <c r="F1483" s="5">
        <f>VLOOKUP(C1483,'Customer Segmenation on RFM Sco'!$P$4:$Q$8,2,1)</f>
        <v>4</v>
      </c>
      <c r="G1483" s="5">
        <f>VLOOKUP(D1483,'Customer Segmenation on RFM Sco'!$P$11:$Q$15,2,1)</f>
        <v>3</v>
      </c>
      <c r="H1483" s="5">
        <f>VLOOKUP(E1483,'Customer Segmenation on RFM Sco'!$P$18:$Q$22,2,1)</f>
        <v>3</v>
      </c>
      <c r="I1483" s="5" t="str">
        <f t="shared" si="1"/>
        <v>433</v>
      </c>
      <c r="J1483" s="5" t="str">
        <f>VLOOKUP('Customer Segmenation on RFM Sco'!J1483,'RF Mapping'!$A$1:$B$26,2,0)</f>
        <v>Potential Loyalists</v>
      </c>
    </row>
    <row r="1484" ht="15.75" customHeight="1">
      <c r="A1484" s="5">
        <v>15319.0</v>
      </c>
      <c r="B1484" s="5" t="str">
        <f>VLOOKUP(A1484,'Customer Details'!$A$1:$B$3264,2,0)</f>
        <v>Australia</v>
      </c>
      <c r="C1484" s="5">
        <f>DATEDIF('Customer Segmenation on RFM Sco'!C1484,$N$1,"d")</f>
        <v>408</v>
      </c>
      <c r="D1484" s="5">
        <v>1.0</v>
      </c>
      <c r="E1484" s="16">
        <v>8.850000000000001</v>
      </c>
      <c r="F1484" s="5">
        <f>VLOOKUP(C1484,'Customer Segmenation on RFM Sco'!$P$4:$Q$8,2,1)</f>
        <v>4</v>
      </c>
      <c r="G1484" s="5">
        <f>VLOOKUP(D1484,'Customer Segmenation on RFM Sco'!$P$11:$Q$15,2,1)</f>
        <v>2</v>
      </c>
      <c r="H1484" s="5">
        <f>VLOOKUP(E1484,'Customer Segmenation on RFM Sco'!$P$18:$Q$22,2,1)</f>
        <v>1</v>
      </c>
      <c r="I1484" s="5" t="str">
        <f t="shared" si="1"/>
        <v>421</v>
      </c>
      <c r="J1484" s="5" t="str">
        <f>VLOOKUP('Customer Segmenation on RFM Sco'!J1484,'RF Mapping'!$A$1:$B$26,2,0)</f>
        <v>Potential Loyalists</v>
      </c>
    </row>
    <row r="1485" ht="15.75" customHeight="1">
      <c r="A1485" s="5">
        <v>15320.0</v>
      </c>
      <c r="B1485" s="5" t="str">
        <f>VLOOKUP(A1485,'Customer Details'!$A$1:$B$3264,2,0)</f>
        <v>China</v>
      </c>
      <c r="C1485" s="5">
        <f>DATEDIF('Customer Segmenation on RFM Sco'!C1485,$N$1,"d")</f>
        <v>399</v>
      </c>
      <c r="D1485" s="5">
        <v>1.0</v>
      </c>
      <c r="E1485" s="16">
        <v>7.6</v>
      </c>
      <c r="F1485" s="5">
        <f>VLOOKUP(C1485,'Customer Segmenation on RFM Sco'!$P$4:$Q$8,2,1)</f>
        <v>4</v>
      </c>
      <c r="G1485" s="5">
        <f>VLOOKUP(D1485,'Customer Segmenation on RFM Sco'!$P$11:$Q$15,2,1)</f>
        <v>2</v>
      </c>
      <c r="H1485" s="5">
        <f>VLOOKUP(E1485,'Customer Segmenation on RFM Sco'!$P$18:$Q$22,2,1)</f>
        <v>1</v>
      </c>
      <c r="I1485" s="5" t="str">
        <f t="shared" si="1"/>
        <v>421</v>
      </c>
      <c r="J1485" s="5" t="str">
        <f>VLOOKUP('Customer Segmenation on RFM Sco'!J1485,'RF Mapping'!$A$1:$B$26,2,0)</f>
        <v>Potential Loyalists</v>
      </c>
    </row>
    <row r="1486" ht="15.75" customHeight="1">
      <c r="A1486" s="5">
        <v>15321.0</v>
      </c>
      <c r="B1486" s="5" t="str">
        <f>VLOOKUP(A1486,'Customer Details'!$A$1:$B$3264,2,0)</f>
        <v>China</v>
      </c>
      <c r="C1486" s="5">
        <f>DATEDIF('Customer Segmenation on RFM Sco'!C1486,$N$1,"d")</f>
        <v>358</v>
      </c>
      <c r="D1486" s="5">
        <v>5.0</v>
      </c>
      <c r="E1486" s="16">
        <v>75.65</v>
      </c>
      <c r="F1486" s="5">
        <f>VLOOKUP(C1486,'Customer Segmenation on RFM Sco'!$P$4:$Q$8,2,1)</f>
        <v>5</v>
      </c>
      <c r="G1486" s="5">
        <f>VLOOKUP(D1486,'Customer Segmenation on RFM Sco'!$P$11:$Q$15,2,1)</f>
        <v>4</v>
      </c>
      <c r="H1486" s="5">
        <f>VLOOKUP(E1486,'Customer Segmenation on RFM Sco'!$P$18:$Q$22,2,1)</f>
        <v>3</v>
      </c>
      <c r="I1486" s="5" t="str">
        <f t="shared" si="1"/>
        <v>543</v>
      </c>
      <c r="J1486" s="5" t="str">
        <f>VLOOKUP('Customer Segmenation on RFM Sco'!J1486,'RF Mapping'!$A$1:$B$26,2,0)</f>
        <v>Champions</v>
      </c>
    </row>
    <row r="1487" ht="15.75" customHeight="1">
      <c r="A1487" s="5">
        <v>15322.0</v>
      </c>
      <c r="B1487" s="5" t="str">
        <f>VLOOKUP(A1487,'Customer Details'!$A$1:$B$3264,2,0)</f>
        <v>USA</v>
      </c>
      <c r="C1487" s="5">
        <f>DATEDIF('Customer Segmenation on RFM Sco'!C1487,$N$1,"d")</f>
        <v>426</v>
      </c>
      <c r="D1487" s="5">
        <v>3.0</v>
      </c>
      <c r="E1487" s="16">
        <v>31.35</v>
      </c>
      <c r="F1487" s="5">
        <f>VLOOKUP(C1487,'Customer Segmenation on RFM Sco'!$P$4:$Q$8,2,1)</f>
        <v>4</v>
      </c>
      <c r="G1487" s="5">
        <f>VLOOKUP(D1487,'Customer Segmenation on RFM Sco'!$P$11:$Q$15,2,1)</f>
        <v>4</v>
      </c>
      <c r="H1487" s="5">
        <f>VLOOKUP(E1487,'Customer Segmenation on RFM Sco'!$P$18:$Q$22,2,1)</f>
        <v>2</v>
      </c>
      <c r="I1487" s="5" t="str">
        <f t="shared" si="1"/>
        <v>442</v>
      </c>
      <c r="J1487" s="5" t="str">
        <f>VLOOKUP('Customer Segmenation on RFM Sco'!J1487,'RF Mapping'!$A$1:$B$26,2,0)</f>
        <v>Loyal Customers</v>
      </c>
    </row>
    <row r="1488" ht="15.75" customHeight="1">
      <c r="A1488" s="5">
        <v>15325.0</v>
      </c>
      <c r="B1488" s="5" t="str">
        <f>VLOOKUP(A1488,'Customer Details'!$A$1:$B$3264,2,0)</f>
        <v>India</v>
      </c>
      <c r="C1488" s="5">
        <f>DATEDIF('Customer Segmenation on RFM Sco'!C1488,$N$1,"d")</f>
        <v>719</v>
      </c>
      <c r="D1488" s="5">
        <v>1.0</v>
      </c>
      <c r="E1488" s="16">
        <v>1.95</v>
      </c>
      <c r="F1488" s="5">
        <f>VLOOKUP(C1488,'Customer Segmenation on RFM Sco'!$P$4:$Q$8,2,1)</f>
        <v>2</v>
      </c>
      <c r="G1488" s="5">
        <f>VLOOKUP(D1488,'Customer Segmenation on RFM Sco'!$P$11:$Q$15,2,1)</f>
        <v>2</v>
      </c>
      <c r="H1488" s="5">
        <f>VLOOKUP(E1488,'Customer Segmenation on RFM Sco'!$P$18:$Q$22,2,1)</f>
        <v>1</v>
      </c>
      <c r="I1488" s="5" t="str">
        <f t="shared" si="1"/>
        <v>221</v>
      </c>
      <c r="J1488" s="5" t="str">
        <f>VLOOKUP('Customer Segmenation on RFM Sco'!J1488,'RF Mapping'!$A$1:$B$26,2,0)</f>
        <v>Hibernating</v>
      </c>
    </row>
    <row r="1489" ht="15.75" customHeight="1">
      <c r="A1489" s="5">
        <v>15326.0</v>
      </c>
      <c r="B1489" s="5" t="str">
        <f>VLOOKUP(A1489,'Customer Details'!$A$1:$B$3264,2,0)</f>
        <v>China</v>
      </c>
      <c r="C1489" s="5">
        <f>DATEDIF('Customer Segmenation on RFM Sco'!C1489,$N$1,"d")</f>
        <v>377</v>
      </c>
      <c r="D1489" s="5">
        <v>1.0</v>
      </c>
      <c r="E1489" s="16">
        <v>20.8</v>
      </c>
      <c r="F1489" s="5">
        <f>VLOOKUP(C1489,'Customer Segmenation on RFM Sco'!$P$4:$Q$8,2,1)</f>
        <v>5</v>
      </c>
      <c r="G1489" s="5">
        <f>VLOOKUP(D1489,'Customer Segmenation on RFM Sco'!$P$11:$Q$15,2,1)</f>
        <v>2</v>
      </c>
      <c r="H1489" s="5">
        <f>VLOOKUP(E1489,'Customer Segmenation on RFM Sco'!$P$18:$Q$22,2,1)</f>
        <v>2</v>
      </c>
      <c r="I1489" s="5" t="str">
        <f t="shared" si="1"/>
        <v>522</v>
      </c>
      <c r="J1489" s="5" t="str">
        <f>VLOOKUP('Customer Segmenation on RFM Sco'!J1489,'RF Mapping'!$A$1:$B$26,2,0)</f>
        <v>Potential Loyalists</v>
      </c>
    </row>
    <row r="1490" ht="15.75" customHeight="1">
      <c r="A1490" s="5">
        <v>15329.0</v>
      </c>
      <c r="B1490" s="5" t="str">
        <f>VLOOKUP(A1490,'Customer Details'!$A$1:$B$3264,2,0)</f>
        <v>Australia</v>
      </c>
      <c r="C1490" s="5">
        <f>DATEDIF('Customer Segmenation on RFM Sco'!C1490,$N$1,"d")</f>
        <v>398</v>
      </c>
      <c r="D1490" s="5">
        <v>1.0</v>
      </c>
      <c r="E1490" s="16">
        <v>20.8</v>
      </c>
      <c r="F1490" s="5">
        <f>VLOOKUP(C1490,'Customer Segmenation on RFM Sco'!$P$4:$Q$8,2,1)</f>
        <v>4</v>
      </c>
      <c r="G1490" s="5">
        <f>VLOOKUP(D1490,'Customer Segmenation on RFM Sco'!$P$11:$Q$15,2,1)</f>
        <v>2</v>
      </c>
      <c r="H1490" s="5">
        <f>VLOOKUP(E1490,'Customer Segmenation on RFM Sco'!$P$18:$Q$22,2,1)</f>
        <v>2</v>
      </c>
      <c r="I1490" s="5" t="str">
        <f t="shared" si="1"/>
        <v>422</v>
      </c>
      <c r="J1490" s="5" t="str">
        <f>VLOOKUP('Customer Segmenation on RFM Sco'!J1490,'RF Mapping'!$A$1:$B$26,2,0)</f>
        <v>Potential Loyalists</v>
      </c>
    </row>
    <row r="1491" ht="15.75" customHeight="1">
      <c r="A1491" s="5">
        <v>15330.0</v>
      </c>
      <c r="B1491" s="5" t="str">
        <f>VLOOKUP(A1491,'Customer Details'!$A$1:$B$3264,2,0)</f>
        <v>Australia</v>
      </c>
      <c r="C1491" s="5">
        <f>DATEDIF('Customer Segmenation on RFM Sco'!C1491,$N$1,"d")</f>
        <v>394</v>
      </c>
      <c r="D1491" s="5">
        <v>1.0</v>
      </c>
      <c r="E1491" s="16">
        <v>21.0</v>
      </c>
      <c r="F1491" s="5">
        <f>VLOOKUP(C1491,'Customer Segmenation on RFM Sco'!$P$4:$Q$8,2,1)</f>
        <v>4</v>
      </c>
      <c r="G1491" s="5">
        <f>VLOOKUP(D1491,'Customer Segmenation on RFM Sco'!$P$11:$Q$15,2,1)</f>
        <v>2</v>
      </c>
      <c r="H1491" s="5">
        <f>VLOOKUP(E1491,'Customer Segmenation on RFM Sco'!$P$18:$Q$22,2,1)</f>
        <v>2</v>
      </c>
      <c r="I1491" s="5" t="str">
        <f t="shared" si="1"/>
        <v>422</v>
      </c>
      <c r="J1491" s="5" t="str">
        <f>VLOOKUP('Customer Segmenation on RFM Sco'!J1491,'RF Mapping'!$A$1:$B$26,2,0)</f>
        <v>Potential Loyalists</v>
      </c>
    </row>
    <row r="1492" ht="15.75" customHeight="1">
      <c r="A1492" s="5">
        <v>15334.0</v>
      </c>
      <c r="B1492" s="5" t="str">
        <f>VLOOKUP(A1492,'Customer Details'!$A$1:$B$3264,2,0)</f>
        <v>China</v>
      </c>
      <c r="C1492" s="5">
        <f>DATEDIF('Customer Segmenation on RFM Sco'!C1492,$N$1,"d")</f>
        <v>410</v>
      </c>
      <c r="D1492" s="5">
        <v>4.0</v>
      </c>
      <c r="E1492" s="16">
        <v>158.28</v>
      </c>
      <c r="F1492" s="5">
        <f>VLOOKUP(C1492,'Customer Segmenation on RFM Sco'!$P$4:$Q$8,2,1)</f>
        <v>4</v>
      </c>
      <c r="G1492" s="5">
        <f>VLOOKUP(D1492,'Customer Segmenation on RFM Sco'!$P$11:$Q$15,2,1)</f>
        <v>4</v>
      </c>
      <c r="H1492" s="5">
        <f>VLOOKUP(E1492,'Customer Segmenation on RFM Sco'!$P$18:$Q$22,2,1)</f>
        <v>4</v>
      </c>
      <c r="I1492" s="5" t="str">
        <f t="shared" si="1"/>
        <v>444</v>
      </c>
      <c r="J1492" s="5" t="str">
        <f>VLOOKUP('Customer Segmenation on RFM Sco'!J1492,'RF Mapping'!$A$1:$B$26,2,0)</f>
        <v>Loyal Customers</v>
      </c>
    </row>
    <row r="1493" ht="15.75" customHeight="1">
      <c r="A1493" s="5">
        <v>15335.0</v>
      </c>
      <c r="B1493" s="5" t="str">
        <f>VLOOKUP(A1493,'Customer Details'!$A$1:$B$3264,2,0)</f>
        <v>Australia</v>
      </c>
      <c r="C1493" s="5">
        <f>DATEDIF('Customer Segmenation on RFM Sco'!C1493,$N$1,"d")</f>
        <v>714</v>
      </c>
      <c r="D1493" s="5">
        <v>1.0</v>
      </c>
      <c r="E1493" s="16">
        <v>52.2</v>
      </c>
      <c r="F1493" s="5">
        <f>VLOOKUP(C1493,'Customer Segmenation on RFM Sco'!$P$4:$Q$8,2,1)</f>
        <v>2</v>
      </c>
      <c r="G1493" s="5">
        <f>VLOOKUP(D1493,'Customer Segmenation on RFM Sco'!$P$11:$Q$15,2,1)</f>
        <v>2</v>
      </c>
      <c r="H1493" s="5">
        <f>VLOOKUP(E1493,'Customer Segmenation on RFM Sco'!$P$18:$Q$22,2,1)</f>
        <v>3</v>
      </c>
      <c r="I1493" s="5" t="str">
        <f t="shared" si="1"/>
        <v>223</v>
      </c>
      <c r="J1493" s="5" t="str">
        <f>VLOOKUP('Customer Segmenation on RFM Sco'!J1493,'RF Mapping'!$A$1:$B$26,2,0)</f>
        <v>Hibernating</v>
      </c>
    </row>
    <row r="1494" ht="15.75" customHeight="1">
      <c r="A1494" s="5">
        <v>15339.0</v>
      </c>
      <c r="B1494" s="5" t="str">
        <f>VLOOKUP(A1494,'Customer Details'!$A$1:$B$3264,2,0)</f>
        <v>India</v>
      </c>
      <c r="C1494" s="5">
        <f>DATEDIF('Customer Segmenation on RFM Sco'!C1494,$N$1,"d")</f>
        <v>654</v>
      </c>
      <c r="D1494" s="5">
        <v>1.0</v>
      </c>
      <c r="E1494" s="16">
        <v>55.599999999999994</v>
      </c>
      <c r="F1494" s="5">
        <f>VLOOKUP(C1494,'Customer Segmenation on RFM Sco'!$P$4:$Q$8,2,1)</f>
        <v>2</v>
      </c>
      <c r="G1494" s="5">
        <f>VLOOKUP(D1494,'Customer Segmenation on RFM Sco'!$P$11:$Q$15,2,1)</f>
        <v>2</v>
      </c>
      <c r="H1494" s="5">
        <f>VLOOKUP(E1494,'Customer Segmenation on RFM Sco'!$P$18:$Q$22,2,1)</f>
        <v>3</v>
      </c>
      <c r="I1494" s="5" t="str">
        <f t="shared" si="1"/>
        <v>223</v>
      </c>
      <c r="J1494" s="5" t="str">
        <f>VLOOKUP('Customer Segmenation on RFM Sco'!J1494,'RF Mapping'!$A$1:$B$26,2,0)</f>
        <v>Hibernating</v>
      </c>
    </row>
    <row r="1495" ht="15.75" customHeight="1">
      <c r="A1495" s="5">
        <v>15341.0</v>
      </c>
      <c r="B1495" s="5" t="str">
        <f>VLOOKUP(A1495,'Customer Details'!$A$1:$B$3264,2,0)</f>
        <v>China</v>
      </c>
      <c r="C1495" s="5">
        <f>DATEDIF('Customer Segmenation on RFM Sco'!C1495,$N$1,"d")</f>
        <v>434</v>
      </c>
      <c r="D1495" s="5">
        <v>3.0</v>
      </c>
      <c r="E1495" s="16">
        <v>30.200000000000003</v>
      </c>
      <c r="F1495" s="5">
        <f>VLOOKUP(C1495,'Customer Segmenation on RFM Sco'!$P$4:$Q$8,2,1)</f>
        <v>3</v>
      </c>
      <c r="G1495" s="5">
        <f>VLOOKUP(D1495,'Customer Segmenation on RFM Sco'!$P$11:$Q$15,2,1)</f>
        <v>4</v>
      </c>
      <c r="H1495" s="5">
        <f>VLOOKUP(E1495,'Customer Segmenation on RFM Sco'!$P$18:$Q$22,2,1)</f>
        <v>2</v>
      </c>
      <c r="I1495" s="5" t="str">
        <f t="shared" si="1"/>
        <v>342</v>
      </c>
      <c r="J1495" s="5" t="str">
        <f>VLOOKUP('Customer Segmenation on RFM Sco'!J1495,'RF Mapping'!$A$1:$B$26,2,0)</f>
        <v>Loyal Customers</v>
      </c>
    </row>
    <row r="1496" ht="15.75" customHeight="1">
      <c r="A1496" s="5">
        <v>15342.0</v>
      </c>
      <c r="B1496" s="5" t="str">
        <f>VLOOKUP(A1496,'Customer Details'!$A$1:$B$3264,2,0)</f>
        <v>United Kingdom</v>
      </c>
      <c r="C1496" s="5">
        <f>DATEDIF('Customer Segmenation on RFM Sco'!C1496,$N$1,"d")</f>
        <v>453</v>
      </c>
      <c r="D1496" s="5">
        <v>5.0</v>
      </c>
      <c r="E1496" s="16">
        <v>140.58</v>
      </c>
      <c r="F1496" s="5">
        <f>VLOOKUP(C1496,'Customer Segmenation on RFM Sco'!$P$4:$Q$8,2,1)</f>
        <v>3</v>
      </c>
      <c r="G1496" s="5">
        <f>VLOOKUP(D1496,'Customer Segmenation on RFM Sco'!$P$11:$Q$15,2,1)</f>
        <v>4</v>
      </c>
      <c r="H1496" s="5">
        <f>VLOOKUP(E1496,'Customer Segmenation on RFM Sco'!$P$18:$Q$22,2,1)</f>
        <v>4</v>
      </c>
      <c r="I1496" s="5" t="str">
        <f t="shared" si="1"/>
        <v>344</v>
      </c>
      <c r="J1496" s="5" t="str">
        <f>VLOOKUP('Customer Segmenation on RFM Sco'!J1496,'RF Mapping'!$A$1:$B$26,2,0)</f>
        <v>Loyal Customers</v>
      </c>
    </row>
    <row r="1497" ht="15.75" customHeight="1">
      <c r="A1497" s="5">
        <v>15343.0</v>
      </c>
      <c r="B1497" s="5" t="str">
        <f>VLOOKUP(A1497,'Customer Details'!$A$1:$B$3264,2,0)</f>
        <v>Australia</v>
      </c>
      <c r="C1497" s="5">
        <f>DATEDIF('Customer Segmenation on RFM Sco'!C1497,$N$1,"d")</f>
        <v>565</v>
      </c>
      <c r="D1497" s="5">
        <v>2.0</v>
      </c>
      <c r="E1497" s="16">
        <v>26.7</v>
      </c>
      <c r="F1497" s="5">
        <f>VLOOKUP(C1497,'Customer Segmenation on RFM Sco'!$P$4:$Q$8,2,1)</f>
        <v>2</v>
      </c>
      <c r="G1497" s="5">
        <f>VLOOKUP(D1497,'Customer Segmenation on RFM Sco'!$P$11:$Q$15,2,1)</f>
        <v>3</v>
      </c>
      <c r="H1497" s="5">
        <f>VLOOKUP(E1497,'Customer Segmenation on RFM Sco'!$P$18:$Q$22,2,1)</f>
        <v>2</v>
      </c>
      <c r="I1497" s="5" t="str">
        <f t="shared" si="1"/>
        <v>232</v>
      </c>
      <c r="J1497" s="5" t="str">
        <f>VLOOKUP('Customer Segmenation on RFM Sco'!J1497,'RF Mapping'!$A$1:$B$26,2,0)</f>
        <v>At Risk</v>
      </c>
    </row>
    <row r="1498" ht="15.75" customHeight="1">
      <c r="A1498" s="5">
        <v>15344.0</v>
      </c>
      <c r="B1498" s="5" t="str">
        <f>VLOOKUP(A1498,'Customer Details'!$A$1:$B$3264,2,0)</f>
        <v>China</v>
      </c>
      <c r="C1498" s="5">
        <f>DATEDIF('Customer Segmenation on RFM Sco'!C1498,$N$1,"d")</f>
        <v>616</v>
      </c>
      <c r="D1498" s="5">
        <v>1.0</v>
      </c>
      <c r="E1498" s="16">
        <v>39.0</v>
      </c>
      <c r="F1498" s="5">
        <f>VLOOKUP(C1498,'Customer Segmenation on RFM Sco'!$P$4:$Q$8,2,1)</f>
        <v>2</v>
      </c>
      <c r="G1498" s="5">
        <f>VLOOKUP(D1498,'Customer Segmenation on RFM Sco'!$P$11:$Q$15,2,1)</f>
        <v>2</v>
      </c>
      <c r="H1498" s="5">
        <f>VLOOKUP(E1498,'Customer Segmenation on RFM Sco'!$P$18:$Q$22,2,1)</f>
        <v>3</v>
      </c>
      <c r="I1498" s="5" t="str">
        <f t="shared" si="1"/>
        <v>223</v>
      </c>
      <c r="J1498" s="5" t="str">
        <f>VLOOKUP('Customer Segmenation on RFM Sco'!J1498,'RF Mapping'!$A$1:$B$26,2,0)</f>
        <v>Hibernating</v>
      </c>
    </row>
    <row r="1499" ht="15.75" customHeight="1">
      <c r="A1499" s="5">
        <v>15345.0</v>
      </c>
      <c r="B1499" s="5" t="str">
        <f>VLOOKUP(A1499,'Customer Details'!$A$1:$B$3264,2,0)</f>
        <v>USA</v>
      </c>
      <c r="C1499" s="5">
        <f>DATEDIF('Customer Segmenation on RFM Sco'!C1499,$N$1,"d")</f>
        <v>538</v>
      </c>
      <c r="D1499" s="5">
        <v>1.0</v>
      </c>
      <c r="E1499" s="16">
        <v>7.800000000000001</v>
      </c>
      <c r="F1499" s="5">
        <f>VLOOKUP(C1499,'Customer Segmenation on RFM Sco'!$P$4:$Q$8,2,1)</f>
        <v>3</v>
      </c>
      <c r="G1499" s="5">
        <f>VLOOKUP(D1499,'Customer Segmenation on RFM Sco'!$P$11:$Q$15,2,1)</f>
        <v>2</v>
      </c>
      <c r="H1499" s="5">
        <f>VLOOKUP(E1499,'Customer Segmenation on RFM Sco'!$P$18:$Q$22,2,1)</f>
        <v>1</v>
      </c>
      <c r="I1499" s="5" t="str">
        <f t="shared" si="1"/>
        <v>321</v>
      </c>
      <c r="J1499" s="5" t="str">
        <f>VLOOKUP('Customer Segmenation on RFM Sco'!J1499,'RF Mapping'!$A$1:$B$26,2,0)</f>
        <v>About to Sleep</v>
      </c>
    </row>
    <row r="1500" ht="15.75" customHeight="1">
      <c r="A1500" s="5">
        <v>15346.0</v>
      </c>
      <c r="B1500" s="5" t="str">
        <f>VLOOKUP(A1500,'Customer Details'!$A$1:$B$3264,2,0)</f>
        <v>India</v>
      </c>
      <c r="C1500" s="5">
        <f>DATEDIF('Customer Segmenation on RFM Sco'!C1500,$N$1,"d")</f>
        <v>364</v>
      </c>
      <c r="D1500" s="5">
        <v>3.0</v>
      </c>
      <c r="E1500" s="16">
        <v>69.68</v>
      </c>
      <c r="F1500" s="5">
        <f>VLOOKUP(C1500,'Customer Segmenation on RFM Sco'!$P$4:$Q$8,2,1)</f>
        <v>5</v>
      </c>
      <c r="G1500" s="5">
        <f>VLOOKUP(D1500,'Customer Segmenation on RFM Sco'!$P$11:$Q$15,2,1)</f>
        <v>4</v>
      </c>
      <c r="H1500" s="5">
        <f>VLOOKUP(E1500,'Customer Segmenation on RFM Sco'!$P$18:$Q$22,2,1)</f>
        <v>3</v>
      </c>
      <c r="I1500" s="5" t="str">
        <f t="shared" si="1"/>
        <v>543</v>
      </c>
      <c r="J1500" s="5" t="str">
        <f>VLOOKUP('Customer Segmenation on RFM Sco'!J1500,'RF Mapping'!$A$1:$B$26,2,0)</f>
        <v>Champions</v>
      </c>
    </row>
    <row r="1501" ht="15.75" customHeight="1">
      <c r="A1501" s="5">
        <v>15349.0</v>
      </c>
      <c r="B1501" s="5" t="str">
        <f>VLOOKUP(A1501,'Customer Details'!$A$1:$B$3264,2,0)</f>
        <v>India</v>
      </c>
      <c r="C1501" s="5">
        <f>DATEDIF('Customer Segmenation on RFM Sco'!C1501,$N$1,"d")</f>
        <v>453</v>
      </c>
      <c r="D1501" s="5">
        <v>1.0</v>
      </c>
      <c r="E1501" s="16">
        <v>50.400000000000006</v>
      </c>
      <c r="F1501" s="5">
        <f>VLOOKUP(C1501,'Customer Segmenation on RFM Sco'!$P$4:$Q$8,2,1)</f>
        <v>3</v>
      </c>
      <c r="G1501" s="5">
        <f>VLOOKUP(D1501,'Customer Segmenation on RFM Sco'!$P$11:$Q$15,2,1)</f>
        <v>2</v>
      </c>
      <c r="H1501" s="5">
        <f>VLOOKUP(E1501,'Customer Segmenation on RFM Sco'!$P$18:$Q$22,2,1)</f>
        <v>3</v>
      </c>
      <c r="I1501" s="5" t="str">
        <f t="shared" si="1"/>
        <v>323</v>
      </c>
      <c r="J1501" s="5" t="str">
        <f>VLOOKUP('Customer Segmenation on RFM Sco'!J1501,'RF Mapping'!$A$1:$B$26,2,0)</f>
        <v>About to Sleep</v>
      </c>
    </row>
    <row r="1502" ht="15.75" customHeight="1">
      <c r="A1502" s="5">
        <v>15351.0</v>
      </c>
      <c r="B1502" s="5" t="str">
        <f>VLOOKUP(A1502,'Customer Details'!$A$1:$B$3264,2,0)</f>
        <v>United Kingdom</v>
      </c>
      <c r="C1502" s="5">
        <f>DATEDIF('Customer Segmenation on RFM Sco'!C1502,$N$1,"d")</f>
        <v>509</v>
      </c>
      <c r="D1502" s="5">
        <v>1.0</v>
      </c>
      <c r="E1502" s="16">
        <v>15.600000000000001</v>
      </c>
      <c r="F1502" s="5">
        <f>VLOOKUP(C1502,'Customer Segmenation on RFM Sco'!$P$4:$Q$8,2,1)</f>
        <v>3</v>
      </c>
      <c r="G1502" s="5">
        <f>VLOOKUP(D1502,'Customer Segmenation on RFM Sco'!$P$11:$Q$15,2,1)</f>
        <v>2</v>
      </c>
      <c r="H1502" s="5">
        <f>VLOOKUP(E1502,'Customer Segmenation on RFM Sco'!$P$18:$Q$22,2,1)</f>
        <v>2</v>
      </c>
      <c r="I1502" s="5" t="str">
        <f t="shared" si="1"/>
        <v>322</v>
      </c>
      <c r="J1502" s="5" t="str">
        <f>VLOOKUP('Customer Segmenation on RFM Sco'!J1502,'RF Mapping'!$A$1:$B$26,2,0)</f>
        <v>About to Sleep</v>
      </c>
    </row>
    <row r="1503" ht="15.75" customHeight="1">
      <c r="A1503" s="5">
        <v>15353.0</v>
      </c>
      <c r="B1503" s="5" t="str">
        <f>VLOOKUP(A1503,'Customer Details'!$A$1:$B$3264,2,0)</f>
        <v>China</v>
      </c>
      <c r="C1503" s="5">
        <f>DATEDIF('Customer Segmenation on RFM Sco'!C1503,$N$1,"d")</f>
        <v>415</v>
      </c>
      <c r="D1503" s="5">
        <v>1.0</v>
      </c>
      <c r="E1503" s="16">
        <v>17.85</v>
      </c>
      <c r="F1503" s="5">
        <f>VLOOKUP(C1503,'Customer Segmenation on RFM Sco'!$P$4:$Q$8,2,1)</f>
        <v>4</v>
      </c>
      <c r="G1503" s="5">
        <f>VLOOKUP(D1503,'Customer Segmenation on RFM Sco'!$P$11:$Q$15,2,1)</f>
        <v>2</v>
      </c>
      <c r="H1503" s="5">
        <f>VLOOKUP(E1503,'Customer Segmenation on RFM Sco'!$P$18:$Q$22,2,1)</f>
        <v>2</v>
      </c>
      <c r="I1503" s="5" t="str">
        <f t="shared" si="1"/>
        <v>422</v>
      </c>
      <c r="J1503" s="5" t="str">
        <f>VLOOKUP('Customer Segmenation on RFM Sco'!J1503,'RF Mapping'!$A$1:$B$26,2,0)</f>
        <v>Potential Loyalists</v>
      </c>
    </row>
    <row r="1504" ht="15.75" customHeight="1">
      <c r="A1504" s="5">
        <v>15355.0</v>
      </c>
      <c r="B1504" s="5" t="str">
        <f>VLOOKUP(A1504,'Customer Details'!$A$1:$B$3264,2,0)</f>
        <v>China</v>
      </c>
      <c r="C1504" s="5">
        <f>DATEDIF('Customer Segmenation on RFM Sco'!C1504,$N$1,"d")</f>
        <v>419</v>
      </c>
      <c r="D1504" s="5">
        <v>1.0</v>
      </c>
      <c r="E1504" s="16">
        <v>15.0</v>
      </c>
      <c r="F1504" s="5">
        <f>VLOOKUP(C1504,'Customer Segmenation on RFM Sco'!$P$4:$Q$8,2,1)</f>
        <v>4</v>
      </c>
      <c r="G1504" s="5">
        <f>VLOOKUP(D1504,'Customer Segmenation on RFM Sco'!$P$11:$Q$15,2,1)</f>
        <v>2</v>
      </c>
      <c r="H1504" s="5">
        <f>VLOOKUP(E1504,'Customer Segmenation on RFM Sco'!$P$18:$Q$22,2,1)</f>
        <v>2</v>
      </c>
      <c r="I1504" s="5" t="str">
        <f t="shared" si="1"/>
        <v>422</v>
      </c>
      <c r="J1504" s="5" t="str">
        <f>VLOOKUP('Customer Segmenation on RFM Sco'!J1504,'RF Mapping'!$A$1:$B$26,2,0)</f>
        <v>Potential Loyalists</v>
      </c>
    </row>
    <row r="1505" ht="15.75" customHeight="1">
      <c r="A1505" s="5">
        <v>15356.0</v>
      </c>
      <c r="B1505" s="5" t="str">
        <f>VLOOKUP(A1505,'Customer Details'!$A$1:$B$3264,2,0)</f>
        <v>China</v>
      </c>
      <c r="C1505" s="5">
        <f>DATEDIF('Customer Segmenation on RFM Sco'!C1505,$N$1,"d")</f>
        <v>439</v>
      </c>
      <c r="D1505" s="5">
        <v>1.0</v>
      </c>
      <c r="E1505" s="16">
        <v>15.0</v>
      </c>
      <c r="F1505" s="5">
        <f>VLOOKUP(C1505,'Customer Segmenation on RFM Sco'!$P$4:$Q$8,2,1)</f>
        <v>3</v>
      </c>
      <c r="G1505" s="5">
        <f>VLOOKUP(D1505,'Customer Segmenation on RFM Sco'!$P$11:$Q$15,2,1)</f>
        <v>2</v>
      </c>
      <c r="H1505" s="5">
        <f>VLOOKUP(E1505,'Customer Segmenation on RFM Sco'!$P$18:$Q$22,2,1)</f>
        <v>2</v>
      </c>
      <c r="I1505" s="5" t="str">
        <f t="shared" si="1"/>
        <v>322</v>
      </c>
      <c r="J1505" s="5" t="str">
        <f>VLOOKUP('Customer Segmenation on RFM Sco'!J1505,'RF Mapping'!$A$1:$B$26,2,0)</f>
        <v>About to Sleep</v>
      </c>
    </row>
    <row r="1506" ht="15.75" customHeight="1">
      <c r="A1506" s="5">
        <v>15358.0</v>
      </c>
      <c r="B1506" s="5" t="str">
        <f>VLOOKUP(A1506,'Customer Details'!$A$1:$B$3264,2,0)</f>
        <v>Australia</v>
      </c>
      <c r="C1506" s="5">
        <f>DATEDIF('Customer Segmenation on RFM Sco'!C1506,$N$1,"d")</f>
        <v>570</v>
      </c>
      <c r="D1506" s="5">
        <v>1.0</v>
      </c>
      <c r="E1506" s="16">
        <v>34.68</v>
      </c>
      <c r="F1506" s="5">
        <f>VLOOKUP(C1506,'Customer Segmenation on RFM Sco'!$P$4:$Q$8,2,1)</f>
        <v>2</v>
      </c>
      <c r="G1506" s="5">
        <f>VLOOKUP(D1506,'Customer Segmenation on RFM Sco'!$P$11:$Q$15,2,1)</f>
        <v>2</v>
      </c>
      <c r="H1506" s="5">
        <f>VLOOKUP(E1506,'Customer Segmenation on RFM Sco'!$P$18:$Q$22,2,1)</f>
        <v>3</v>
      </c>
      <c r="I1506" s="5" t="str">
        <f t="shared" si="1"/>
        <v>223</v>
      </c>
      <c r="J1506" s="5" t="str">
        <f>VLOOKUP('Customer Segmenation on RFM Sco'!J1506,'RF Mapping'!$A$1:$B$26,2,0)</f>
        <v>Hibernating</v>
      </c>
    </row>
    <row r="1507" ht="15.75" customHeight="1">
      <c r="A1507" s="5">
        <v>15361.0</v>
      </c>
      <c r="B1507" s="5" t="str">
        <f>VLOOKUP(A1507,'Customer Details'!$A$1:$B$3264,2,0)</f>
        <v>Australia</v>
      </c>
      <c r="C1507" s="5">
        <f>DATEDIF('Customer Segmenation on RFM Sco'!C1507,$N$1,"d")</f>
        <v>614</v>
      </c>
      <c r="D1507" s="5">
        <v>2.0</v>
      </c>
      <c r="E1507" s="16">
        <v>10.2</v>
      </c>
      <c r="F1507" s="5">
        <f>VLOOKUP(C1507,'Customer Segmenation on RFM Sco'!$P$4:$Q$8,2,1)</f>
        <v>2</v>
      </c>
      <c r="G1507" s="5">
        <f>VLOOKUP(D1507,'Customer Segmenation on RFM Sco'!$P$11:$Q$15,2,1)</f>
        <v>3</v>
      </c>
      <c r="H1507" s="5">
        <f>VLOOKUP(E1507,'Customer Segmenation on RFM Sco'!$P$18:$Q$22,2,1)</f>
        <v>1</v>
      </c>
      <c r="I1507" s="5" t="str">
        <f t="shared" si="1"/>
        <v>231</v>
      </c>
      <c r="J1507" s="5" t="str">
        <f>VLOOKUP('Customer Segmenation on RFM Sco'!J1507,'RF Mapping'!$A$1:$B$26,2,0)</f>
        <v>At Risk</v>
      </c>
    </row>
    <row r="1508" ht="15.75" customHeight="1">
      <c r="A1508" s="5">
        <v>15363.0</v>
      </c>
      <c r="B1508" s="5" t="str">
        <f>VLOOKUP(A1508,'Customer Details'!$A$1:$B$3264,2,0)</f>
        <v>United Kingdom</v>
      </c>
      <c r="C1508" s="5">
        <f>DATEDIF('Customer Segmenation on RFM Sco'!C1508,$N$1,"d")</f>
        <v>427</v>
      </c>
      <c r="D1508" s="5">
        <v>3.0</v>
      </c>
      <c r="E1508" s="16">
        <v>13.91</v>
      </c>
      <c r="F1508" s="5">
        <f>VLOOKUP(C1508,'Customer Segmenation on RFM Sco'!$P$4:$Q$8,2,1)</f>
        <v>4</v>
      </c>
      <c r="G1508" s="5">
        <f>VLOOKUP(D1508,'Customer Segmenation on RFM Sco'!$P$11:$Q$15,2,1)</f>
        <v>4</v>
      </c>
      <c r="H1508" s="5">
        <f>VLOOKUP(E1508,'Customer Segmenation on RFM Sco'!$P$18:$Q$22,2,1)</f>
        <v>1</v>
      </c>
      <c r="I1508" s="5" t="str">
        <f t="shared" si="1"/>
        <v>441</v>
      </c>
      <c r="J1508" s="5" t="str">
        <f>VLOOKUP('Customer Segmenation on RFM Sco'!J1508,'RF Mapping'!$A$1:$B$26,2,0)</f>
        <v>Loyal Customers</v>
      </c>
    </row>
    <row r="1509" ht="15.75" customHeight="1">
      <c r="A1509" s="5">
        <v>15365.0</v>
      </c>
      <c r="B1509" s="5" t="str">
        <f>VLOOKUP(A1509,'Customer Details'!$A$1:$B$3264,2,0)</f>
        <v>Australia</v>
      </c>
      <c r="C1509" s="5">
        <f>DATEDIF('Customer Segmenation on RFM Sco'!C1509,$N$1,"d")</f>
        <v>563</v>
      </c>
      <c r="D1509" s="5">
        <v>1.0</v>
      </c>
      <c r="E1509" s="16">
        <v>17.0</v>
      </c>
      <c r="F1509" s="5">
        <f>VLOOKUP(C1509,'Customer Segmenation on RFM Sco'!$P$4:$Q$8,2,1)</f>
        <v>2</v>
      </c>
      <c r="G1509" s="5">
        <f>VLOOKUP(D1509,'Customer Segmenation on RFM Sco'!$P$11:$Q$15,2,1)</f>
        <v>2</v>
      </c>
      <c r="H1509" s="5">
        <f>VLOOKUP(E1509,'Customer Segmenation on RFM Sco'!$P$18:$Q$22,2,1)</f>
        <v>2</v>
      </c>
      <c r="I1509" s="5" t="str">
        <f t="shared" si="1"/>
        <v>222</v>
      </c>
      <c r="J1509" s="5" t="str">
        <f>VLOOKUP('Customer Segmenation on RFM Sco'!J1509,'RF Mapping'!$A$1:$B$26,2,0)</f>
        <v>Hibernating</v>
      </c>
    </row>
    <row r="1510" ht="15.75" customHeight="1">
      <c r="A1510" s="5">
        <v>15366.0</v>
      </c>
      <c r="B1510" s="5" t="str">
        <f>VLOOKUP(A1510,'Customer Details'!$A$1:$B$3264,2,0)</f>
        <v>India</v>
      </c>
      <c r="C1510" s="5">
        <f>DATEDIF('Customer Segmenation on RFM Sco'!C1510,$N$1,"d")</f>
        <v>542</v>
      </c>
      <c r="D1510" s="5">
        <v>1.0</v>
      </c>
      <c r="E1510" s="16">
        <v>14.75</v>
      </c>
      <c r="F1510" s="5">
        <f>VLOOKUP(C1510,'Customer Segmenation on RFM Sco'!$P$4:$Q$8,2,1)</f>
        <v>3</v>
      </c>
      <c r="G1510" s="5">
        <f>VLOOKUP(D1510,'Customer Segmenation on RFM Sco'!$P$11:$Q$15,2,1)</f>
        <v>2</v>
      </c>
      <c r="H1510" s="5">
        <f>VLOOKUP(E1510,'Customer Segmenation on RFM Sco'!$P$18:$Q$22,2,1)</f>
        <v>1</v>
      </c>
      <c r="I1510" s="5" t="str">
        <f t="shared" si="1"/>
        <v>321</v>
      </c>
      <c r="J1510" s="5" t="str">
        <f>VLOOKUP('Customer Segmenation on RFM Sco'!J1510,'RF Mapping'!$A$1:$B$26,2,0)</f>
        <v>About to Sleep</v>
      </c>
    </row>
    <row r="1511" ht="15.75" customHeight="1">
      <c r="A1511" s="5">
        <v>15367.0</v>
      </c>
      <c r="B1511" s="5" t="str">
        <f>VLOOKUP(A1511,'Customer Details'!$A$1:$B$3264,2,0)</f>
        <v>United Kingdom</v>
      </c>
      <c r="C1511" s="5">
        <f>DATEDIF('Customer Segmenation on RFM Sco'!C1511,$N$1,"d")</f>
        <v>413</v>
      </c>
      <c r="D1511" s="5">
        <v>3.0</v>
      </c>
      <c r="E1511" s="16">
        <v>19.15</v>
      </c>
      <c r="F1511" s="5">
        <f>VLOOKUP(C1511,'Customer Segmenation on RFM Sco'!$P$4:$Q$8,2,1)</f>
        <v>4</v>
      </c>
      <c r="G1511" s="5">
        <f>VLOOKUP(D1511,'Customer Segmenation on RFM Sco'!$P$11:$Q$15,2,1)</f>
        <v>4</v>
      </c>
      <c r="H1511" s="5">
        <f>VLOOKUP(E1511,'Customer Segmenation on RFM Sco'!$P$18:$Q$22,2,1)</f>
        <v>2</v>
      </c>
      <c r="I1511" s="5" t="str">
        <f t="shared" si="1"/>
        <v>442</v>
      </c>
      <c r="J1511" s="5" t="str">
        <f>VLOOKUP('Customer Segmenation on RFM Sco'!J1511,'RF Mapping'!$A$1:$B$26,2,0)</f>
        <v>Loyal Customers</v>
      </c>
    </row>
    <row r="1512" ht="15.75" customHeight="1">
      <c r="A1512" s="5">
        <v>15369.0</v>
      </c>
      <c r="B1512" s="5" t="str">
        <f>VLOOKUP(A1512,'Customer Details'!$A$1:$B$3264,2,0)</f>
        <v>India</v>
      </c>
      <c r="C1512" s="5">
        <f>DATEDIF('Customer Segmenation on RFM Sco'!C1512,$N$1,"d")</f>
        <v>411</v>
      </c>
      <c r="D1512" s="5">
        <v>1.0</v>
      </c>
      <c r="E1512" s="16">
        <v>10.81</v>
      </c>
      <c r="F1512" s="5">
        <f>VLOOKUP(C1512,'Customer Segmenation on RFM Sco'!$P$4:$Q$8,2,1)</f>
        <v>4</v>
      </c>
      <c r="G1512" s="5">
        <f>VLOOKUP(D1512,'Customer Segmenation on RFM Sco'!$P$11:$Q$15,2,1)</f>
        <v>2</v>
      </c>
      <c r="H1512" s="5">
        <f>VLOOKUP(E1512,'Customer Segmenation on RFM Sco'!$P$18:$Q$22,2,1)</f>
        <v>1</v>
      </c>
      <c r="I1512" s="5" t="str">
        <f t="shared" si="1"/>
        <v>421</v>
      </c>
      <c r="J1512" s="5" t="str">
        <f>VLOOKUP('Customer Segmenation on RFM Sco'!J1512,'RF Mapping'!$A$1:$B$26,2,0)</f>
        <v>Potential Loyalists</v>
      </c>
    </row>
    <row r="1513" ht="15.75" customHeight="1">
      <c r="A1513" s="5">
        <v>15370.0</v>
      </c>
      <c r="B1513" s="5" t="str">
        <f>VLOOKUP(A1513,'Customer Details'!$A$1:$B$3264,2,0)</f>
        <v>United Kingdom</v>
      </c>
      <c r="C1513" s="5">
        <f>DATEDIF('Customer Segmenation on RFM Sco'!C1513,$N$1,"d")</f>
        <v>687</v>
      </c>
      <c r="D1513" s="5">
        <v>1.0</v>
      </c>
      <c r="E1513" s="16">
        <v>15.0</v>
      </c>
      <c r="F1513" s="5">
        <f>VLOOKUP(C1513,'Customer Segmenation on RFM Sco'!$P$4:$Q$8,2,1)</f>
        <v>2</v>
      </c>
      <c r="G1513" s="5">
        <f>VLOOKUP(D1513,'Customer Segmenation on RFM Sco'!$P$11:$Q$15,2,1)</f>
        <v>2</v>
      </c>
      <c r="H1513" s="5">
        <f>VLOOKUP(E1513,'Customer Segmenation on RFM Sco'!$P$18:$Q$22,2,1)</f>
        <v>2</v>
      </c>
      <c r="I1513" s="5" t="str">
        <f t="shared" si="1"/>
        <v>222</v>
      </c>
      <c r="J1513" s="5" t="str">
        <f>VLOOKUP('Customer Segmenation on RFM Sco'!J1513,'RF Mapping'!$A$1:$B$26,2,0)</f>
        <v>Hibernating</v>
      </c>
    </row>
    <row r="1514" ht="15.75" customHeight="1">
      <c r="A1514" s="5">
        <v>15373.0</v>
      </c>
      <c r="B1514" s="5" t="str">
        <f>VLOOKUP(A1514,'Customer Details'!$A$1:$B$3264,2,0)</f>
        <v>USA</v>
      </c>
      <c r="C1514" s="5">
        <f>DATEDIF('Customer Segmenation on RFM Sco'!C1514,$N$1,"d")</f>
        <v>671</v>
      </c>
      <c r="D1514" s="5">
        <v>1.0</v>
      </c>
      <c r="E1514" s="16">
        <v>16.95</v>
      </c>
      <c r="F1514" s="5">
        <f>VLOOKUP(C1514,'Customer Segmenation on RFM Sco'!$P$4:$Q$8,2,1)</f>
        <v>2</v>
      </c>
      <c r="G1514" s="5">
        <f>VLOOKUP(D1514,'Customer Segmenation on RFM Sco'!$P$11:$Q$15,2,1)</f>
        <v>2</v>
      </c>
      <c r="H1514" s="5">
        <f>VLOOKUP(E1514,'Customer Segmenation on RFM Sco'!$P$18:$Q$22,2,1)</f>
        <v>2</v>
      </c>
      <c r="I1514" s="5" t="str">
        <f t="shared" si="1"/>
        <v>222</v>
      </c>
      <c r="J1514" s="5" t="str">
        <f>VLOOKUP('Customer Segmenation on RFM Sco'!J1514,'RF Mapping'!$A$1:$B$26,2,0)</f>
        <v>Hibernating</v>
      </c>
    </row>
    <row r="1515" ht="15.75" customHeight="1">
      <c r="A1515" s="5">
        <v>15376.0</v>
      </c>
      <c r="B1515" s="5" t="str">
        <f>VLOOKUP(A1515,'Customer Details'!$A$1:$B$3264,2,0)</f>
        <v>Australia</v>
      </c>
      <c r="C1515" s="5">
        <f>DATEDIF('Customer Segmenation on RFM Sco'!C1515,$N$1,"d")</f>
        <v>721</v>
      </c>
      <c r="D1515" s="5">
        <v>1.0</v>
      </c>
      <c r="E1515" s="16">
        <v>35.400000000000006</v>
      </c>
      <c r="F1515" s="5">
        <f>VLOOKUP(C1515,'Customer Segmenation on RFM Sco'!$P$4:$Q$8,2,1)</f>
        <v>2</v>
      </c>
      <c r="G1515" s="5">
        <f>VLOOKUP(D1515,'Customer Segmenation on RFM Sco'!$P$11:$Q$15,2,1)</f>
        <v>2</v>
      </c>
      <c r="H1515" s="5">
        <f>VLOOKUP(E1515,'Customer Segmenation on RFM Sco'!$P$18:$Q$22,2,1)</f>
        <v>3</v>
      </c>
      <c r="I1515" s="5" t="str">
        <f t="shared" si="1"/>
        <v>223</v>
      </c>
      <c r="J1515" s="5" t="str">
        <f>VLOOKUP('Customer Segmenation on RFM Sco'!J1515,'RF Mapping'!$A$1:$B$26,2,0)</f>
        <v>Hibernating</v>
      </c>
    </row>
    <row r="1516" ht="15.75" customHeight="1">
      <c r="A1516" s="5">
        <v>15379.0</v>
      </c>
      <c r="B1516" s="5" t="str">
        <f>VLOOKUP(A1516,'Customer Details'!$A$1:$B$3264,2,0)</f>
        <v>USA</v>
      </c>
      <c r="C1516" s="5">
        <f>DATEDIF('Customer Segmenation on RFM Sco'!C1516,$N$1,"d")</f>
        <v>394</v>
      </c>
      <c r="D1516" s="5">
        <v>1.0</v>
      </c>
      <c r="E1516" s="16">
        <v>15.0</v>
      </c>
      <c r="F1516" s="5">
        <f>VLOOKUP(C1516,'Customer Segmenation on RFM Sco'!$P$4:$Q$8,2,1)</f>
        <v>4</v>
      </c>
      <c r="G1516" s="5">
        <f>VLOOKUP(D1516,'Customer Segmenation on RFM Sco'!$P$11:$Q$15,2,1)</f>
        <v>2</v>
      </c>
      <c r="H1516" s="5">
        <f>VLOOKUP(E1516,'Customer Segmenation on RFM Sco'!$P$18:$Q$22,2,1)</f>
        <v>2</v>
      </c>
      <c r="I1516" s="5" t="str">
        <f t="shared" si="1"/>
        <v>422</v>
      </c>
      <c r="J1516" s="5" t="str">
        <f>VLOOKUP('Customer Segmenation on RFM Sco'!J1516,'RF Mapping'!$A$1:$B$26,2,0)</f>
        <v>Potential Loyalists</v>
      </c>
    </row>
    <row r="1517" ht="15.75" customHeight="1">
      <c r="A1517" s="5">
        <v>15380.0</v>
      </c>
      <c r="B1517" s="5" t="str">
        <f>VLOOKUP(A1517,'Customer Details'!$A$1:$B$3264,2,0)</f>
        <v>United Kingdom</v>
      </c>
      <c r="C1517" s="5">
        <f>DATEDIF('Customer Segmenation on RFM Sco'!C1517,$N$1,"d")</f>
        <v>361</v>
      </c>
      <c r="D1517" s="5">
        <v>10.0</v>
      </c>
      <c r="E1517" s="16">
        <v>350.1</v>
      </c>
      <c r="F1517" s="5">
        <f>VLOOKUP(C1517,'Customer Segmenation on RFM Sco'!$P$4:$Q$8,2,1)</f>
        <v>5</v>
      </c>
      <c r="G1517" s="5">
        <f>VLOOKUP(D1517,'Customer Segmenation on RFM Sco'!$P$11:$Q$15,2,1)</f>
        <v>4</v>
      </c>
      <c r="H1517" s="5">
        <f>VLOOKUP(E1517,'Customer Segmenation on RFM Sco'!$P$18:$Q$22,2,1)</f>
        <v>4</v>
      </c>
      <c r="I1517" s="5" t="str">
        <f t="shared" si="1"/>
        <v>544</v>
      </c>
      <c r="J1517" s="5" t="str">
        <f>VLOOKUP('Customer Segmenation on RFM Sco'!J1517,'RF Mapping'!$A$1:$B$26,2,0)</f>
        <v>Champions</v>
      </c>
    </row>
    <row r="1518" ht="15.75" customHeight="1">
      <c r="A1518" s="5">
        <v>15381.0</v>
      </c>
      <c r="B1518" s="5" t="str">
        <f>VLOOKUP(A1518,'Customer Details'!$A$1:$B$3264,2,0)</f>
        <v>Australia</v>
      </c>
      <c r="C1518" s="5">
        <f>DATEDIF('Customer Segmenation on RFM Sco'!C1518,$N$1,"d")</f>
        <v>629</v>
      </c>
      <c r="D1518" s="5">
        <v>1.0</v>
      </c>
      <c r="E1518" s="16">
        <v>19.9</v>
      </c>
      <c r="F1518" s="5">
        <f>VLOOKUP(C1518,'Customer Segmenation on RFM Sco'!$P$4:$Q$8,2,1)</f>
        <v>2</v>
      </c>
      <c r="G1518" s="5">
        <f>VLOOKUP(D1518,'Customer Segmenation on RFM Sco'!$P$11:$Q$15,2,1)</f>
        <v>2</v>
      </c>
      <c r="H1518" s="5">
        <f>VLOOKUP(E1518,'Customer Segmenation on RFM Sco'!$P$18:$Q$22,2,1)</f>
        <v>2</v>
      </c>
      <c r="I1518" s="5" t="str">
        <f t="shared" si="1"/>
        <v>222</v>
      </c>
      <c r="J1518" s="5" t="str">
        <f>VLOOKUP('Customer Segmenation on RFM Sco'!J1518,'RF Mapping'!$A$1:$B$26,2,0)</f>
        <v>Hibernating</v>
      </c>
    </row>
    <row r="1519" ht="15.75" customHeight="1">
      <c r="A1519" s="5">
        <v>15382.0</v>
      </c>
      <c r="B1519" s="5" t="str">
        <f>VLOOKUP(A1519,'Customer Details'!$A$1:$B$3264,2,0)</f>
        <v>USA</v>
      </c>
      <c r="C1519" s="5">
        <f>DATEDIF('Customer Segmenation on RFM Sco'!C1519,$N$1,"d")</f>
        <v>460</v>
      </c>
      <c r="D1519" s="5">
        <v>4.0</v>
      </c>
      <c r="E1519" s="16">
        <v>120.9</v>
      </c>
      <c r="F1519" s="5">
        <f>VLOOKUP(C1519,'Customer Segmenation on RFM Sco'!$P$4:$Q$8,2,1)</f>
        <v>3</v>
      </c>
      <c r="G1519" s="5">
        <f>VLOOKUP(D1519,'Customer Segmenation on RFM Sco'!$P$11:$Q$15,2,1)</f>
        <v>4</v>
      </c>
      <c r="H1519" s="5">
        <f>VLOOKUP(E1519,'Customer Segmenation on RFM Sco'!$P$18:$Q$22,2,1)</f>
        <v>4</v>
      </c>
      <c r="I1519" s="5" t="str">
        <f t="shared" si="1"/>
        <v>344</v>
      </c>
      <c r="J1519" s="5" t="str">
        <f>VLOOKUP('Customer Segmenation on RFM Sco'!J1519,'RF Mapping'!$A$1:$B$26,2,0)</f>
        <v>Loyal Customers</v>
      </c>
    </row>
    <row r="1520" ht="15.75" customHeight="1">
      <c r="A1520" s="5">
        <v>15384.0</v>
      </c>
      <c r="B1520" s="5" t="str">
        <f>VLOOKUP(A1520,'Customer Details'!$A$1:$B$3264,2,0)</f>
        <v>India</v>
      </c>
      <c r="C1520" s="5">
        <f>DATEDIF('Customer Segmenation on RFM Sco'!C1520,$N$1,"d")</f>
        <v>446</v>
      </c>
      <c r="D1520" s="5">
        <v>10.0</v>
      </c>
      <c r="E1520" s="16">
        <v>122.84</v>
      </c>
      <c r="F1520" s="5">
        <f>VLOOKUP(C1520,'Customer Segmenation on RFM Sco'!$P$4:$Q$8,2,1)</f>
        <v>3</v>
      </c>
      <c r="G1520" s="5">
        <f>VLOOKUP(D1520,'Customer Segmenation on RFM Sco'!$P$11:$Q$15,2,1)</f>
        <v>4</v>
      </c>
      <c r="H1520" s="5">
        <f>VLOOKUP(E1520,'Customer Segmenation on RFM Sco'!$P$18:$Q$22,2,1)</f>
        <v>4</v>
      </c>
      <c r="I1520" s="5" t="str">
        <f t="shared" si="1"/>
        <v>344</v>
      </c>
      <c r="J1520" s="5" t="str">
        <f>VLOOKUP('Customer Segmenation on RFM Sco'!J1520,'RF Mapping'!$A$1:$B$26,2,0)</f>
        <v>Loyal Customers</v>
      </c>
    </row>
    <row r="1521" ht="15.75" customHeight="1">
      <c r="A1521" s="5">
        <v>15385.0</v>
      </c>
      <c r="B1521" s="5" t="str">
        <f>VLOOKUP(A1521,'Customer Details'!$A$1:$B$3264,2,0)</f>
        <v>India</v>
      </c>
      <c r="C1521" s="5">
        <f>DATEDIF('Customer Segmenation on RFM Sco'!C1521,$N$1,"d")</f>
        <v>358</v>
      </c>
      <c r="D1521" s="5">
        <v>1.0</v>
      </c>
      <c r="E1521" s="16">
        <v>20.4</v>
      </c>
      <c r="F1521" s="5">
        <f>VLOOKUP(C1521,'Customer Segmenation on RFM Sco'!$P$4:$Q$8,2,1)</f>
        <v>5</v>
      </c>
      <c r="G1521" s="5">
        <f>VLOOKUP(D1521,'Customer Segmenation on RFM Sco'!$P$11:$Q$15,2,1)</f>
        <v>2</v>
      </c>
      <c r="H1521" s="5">
        <f>VLOOKUP(E1521,'Customer Segmenation on RFM Sco'!$P$18:$Q$22,2,1)</f>
        <v>2</v>
      </c>
      <c r="I1521" s="5" t="str">
        <f t="shared" si="1"/>
        <v>522</v>
      </c>
      <c r="J1521" s="5" t="str">
        <f>VLOOKUP('Customer Segmenation on RFM Sco'!J1521,'RF Mapping'!$A$1:$B$26,2,0)</f>
        <v>Potential Loyalists</v>
      </c>
    </row>
    <row r="1522" ht="15.75" customHeight="1">
      <c r="A1522" s="5">
        <v>15386.0</v>
      </c>
      <c r="B1522" s="5" t="str">
        <f>VLOOKUP(A1522,'Customer Details'!$A$1:$B$3264,2,0)</f>
        <v>India</v>
      </c>
      <c r="C1522" s="5">
        <f>DATEDIF('Customer Segmenation on RFM Sco'!C1522,$N$1,"d")</f>
        <v>393</v>
      </c>
      <c r="D1522" s="5">
        <v>7.0</v>
      </c>
      <c r="E1522" s="16">
        <v>148.45000000000002</v>
      </c>
      <c r="F1522" s="5">
        <f>VLOOKUP(C1522,'Customer Segmenation on RFM Sco'!$P$4:$Q$8,2,1)</f>
        <v>4</v>
      </c>
      <c r="G1522" s="5">
        <f>VLOOKUP(D1522,'Customer Segmenation on RFM Sco'!$P$11:$Q$15,2,1)</f>
        <v>4</v>
      </c>
      <c r="H1522" s="5">
        <f>VLOOKUP(E1522,'Customer Segmenation on RFM Sco'!$P$18:$Q$22,2,1)</f>
        <v>4</v>
      </c>
      <c r="I1522" s="5" t="str">
        <f t="shared" si="1"/>
        <v>444</v>
      </c>
      <c r="J1522" s="5" t="str">
        <f>VLOOKUP('Customer Segmenation on RFM Sco'!J1522,'RF Mapping'!$A$1:$B$26,2,0)</f>
        <v>Loyal Customers</v>
      </c>
    </row>
    <row r="1523" ht="15.75" customHeight="1">
      <c r="A1523" s="5">
        <v>15392.0</v>
      </c>
      <c r="B1523" s="5" t="str">
        <f>VLOOKUP(A1523,'Customer Details'!$A$1:$B$3264,2,0)</f>
        <v>USA</v>
      </c>
      <c r="C1523" s="5">
        <f>DATEDIF('Customer Segmenation on RFM Sco'!C1523,$N$1,"d")</f>
        <v>428</v>
      </c>
      <c r="D1523" s="5">
        <v>3.0</v>
      </c>
      <c r="E1523" s="16">
        <v>44.2</v>
      </c>
      <c r="F1523" s="5">
        <f>VLOOKUP(C1523,'Customer Segmenation on RFM Sco'!$P$4:$Q$8,2,1)</f>
        <v>4</v>
      </c>
      <c r="G1523" s="5">
        <f>VLOOKUP(D1523,'Customer Segmenation on RFM Sco'!$P$11:$Q$15,2,1)</f>
        <v>4</v>
      </c>
      <c r="H1523" s="5">
        <f>VLOOKUP(E1523,'Customer Segmenation on RFM Sco'!$P$18:$Q$22,2,1)</f>
        <v>3</v>
      </c>
      <c r="I1523" s="5" t="str">
        <f t="shared" si="1"/>
        <v>443</v>
      </c>
      <c r="J1523" s="5" t="str">
        <f>VLOOKUP('Customer Segmenation on RFM Sco'!J1523,'RF Mapping'!$A$1:$B$26,2,0)</f>
        <v>Loyal Customers</v>
      </c>
    </row>
    <row r="1524" ht="15.75" customHeight="1">
      <c r="A1524" s="5">
        <v>15393.0</v>
      </c>
      <c r="B1524" s="5" t="str">
        <f>VLOOKUP(A1524,'Customer Details'!$A$1:$B$3264,2,0)</f>
        <v>United Kingdom</v>
      </c>
      <c r="C1524" s="5">
        <f>DATEDIF('Customer Segmenation on RFM Sco'!C1524,$N$1,"d")</f>
        <v>633</v>
      </c>
      <c r="D1524" s="5">
        <v>1.0</v>
      </c>
      <c r="E1524" s="16">
        <v>16.6</v>
      </c>
      <c r="F1524" s="5">
        <f>VLOOKUP(C1524,'Customer Segmenation on RFM Sco'!$P$4:$Q$8,2,1)</f>
        <v>2</v>
      </c>
      <c r="G1524" s="5">
        <f>VLOOKUP(D1524,'Customer Segmenation on RFM Sco'!$P$11:$Q$15,2,1)</f>
        <v>2</v>
      </c>
      <c r="H1524" s="5">
        <f>VLOOKUP(E1524,'Customer Segmenation on RFM Sco'!$P$18:$Q$22,2,1)</f>
        <v>2</v>
      </c>
      <c r="I1524" s="5" t="str">
        <f t="shared" si="1"/>
        <v>222</v>
      </c>
      <c r="J1524" s="5" t="str">
        <f>VLOOKUP('Customer Segmenation on RFM Sco'!J1524,'RF Mapping'!$A$1:$B$26,2,0)</f>
        <v>Hibernating</v>
      </c>
    </row>
    <row r="1525" ht="15.75" customHeight="1">
      <c r="A1525" s="5">
        <v>15394.0</v>
      </c>
      <c r="B1525" s="5" t="str">
        <f>VLOOKUP(A1525,'Customer Details'!$A$1:$B$3264,2,0)</f>
        <v>United Kingdom</v>
      </c>
      <c r="C1525" s="5">
        <f>DATEDIF('Customer Segmenation on RFM Sco'!C1525,$N$1,"d")</f>
        <v>380</v>
      </c>
      <c r="D1525" s="5">
        <v>17.0</v>
      </c>
      <c r="E1525" s="16">
        <v>210.61</v>
      </c>
      <c r="F1525" s="5">
        <f>VLOOKUP(C1525,'Customer Segmenation on RFM Sco'!$P$4:$Q$8,2,1)</f>
        <v>5</v>
      </c>
      <c r="G1525" s="5">
        <f>VLOOKUP(D1525,'Customer Segmenation on RFM Sco'!$P$11:$Q$15,2,1)</f>
        <v>4</v>
      </c>
      <c r="H1525" s="5">
        <f>VLOOKUP(E1525,'Customer Segmenation on RFM Sco'!$P$18:$Q$22,2,1)</f>
        <v>4</v>
      </c>
      <c r="I1525" s="5" t="str">
        <f t="shared" si="1"/>
        <v>544</v>
      </c>
      <c r="J1525" s="5" t="str">
        <f>VLOOKUP('Customer Segmenation on RFM Sco'!J1525,'RF Mapping'!$A$1:$B$26,2,0)</f>
        <v>Champions</v>
      </c>
    </row>
    <row r="1526" ht="15.75" customHeight="1">
      <c r="A1526" s="5">
        <v>15398.0</v>
      </c>
      <c r="B1526" s="5" t="str">
        <f>VLOOKUP(A1526,'Customer Details'!$A$1:$B$3264,2,0)</f>
        <v>China</v>
      </c>
      <c r="C1526" s="5">
        <f>DATEDIF('Customer Segmenation on RFM Sco'!C1526,$N$1,"d")</f>
        <v>376</v>
      </c>
      <c r="D1526" s="5">
        <v>2.0</v>
      </c>
      <c r="E1526" s="16">
        <v>98.6</v>
      </c>
      <c r="F1526" s="5">
        <f>VLOOKUP(C1526,'Customer Segmenation on RFM Sco'!$P$4:$Q$8,2,1)</f>
        <v>5</v>
      </c>
      <c r="G1526" s="5">
        <f>VLOOKUP(D1526,'Customer Segmenation on RFM Sco'!$P$11:$Q$15,2,1)</f>
        <v>3</v>
      </c>
      <c r="H1526" s="5">
        <f>VLOOKUP(E1526,'Customer Segmenation on RFM Sco'!$P$18:$Q$22,2,1)</f>
        <v>4</v>
      </c>
      <c r="I1526" s="5" t="str">
        <f t="shared" si="1"/>
        <v>534</v>
      </c>
      <c r="J1526" s="5" t="str">
        <f>VLOOKUP('Customer Segmenation on RFM Sco'!J1526,'RF Mapping'!$A$1:$B$26,2,0)</f>
        <v>Potential Loyalists</v>
      </c>
    </row>
    <row r="1527" ht="15.75" customHeight="1">
      <c r="A1527" s="5">
        <v>15399.0</v>
      </c>
      <c r="B1527" s="5" t="str">
        <f>VLOOKUP(A1527,'Customer Details'!$A$1:$B$3264,2,0)</f>
        <v>India</v>
      </c>
      <c r="C1527" s="5">
        <f>DATEDIF('Customer Segmenation on RFM Sco'!C1527,$N$1,"d")</f>
        <v>528</v>
      </c>
      <c r="D1527" s="5">
        <v>1.0</v>
      </c>
      <c r="E1527" s="16">
        <v>2.55</v>
      </c>
      <c r="F1527" s="5">
        <f>VLOOKUP(C1527,'Customer Segmenation on RFM Sco'!$P$4:$Q$8,2,1)</f>
        <v>3</v>
      </c>
      <c r="G1527" s="5">
        <f>VLOOKUP(D1527,'Customer Segmenation on RFM Sco'!$P$11:$Q$15,2,1)</f>
        <v>2</v>
      </c>
      <c r="H1527" s="5">
        <f>VLOOKUP(E1527,'Customer Segmenation on RFM Sco'!$P$18:$Q$22,2,1)</f>
        <v>1</v>
      </c>
      <c r="I1527" s="5" t="str">
        <f t="shared" si="1"/>
        <v>321</v>
      </c>
      <c r="J1527" s="5" t="str">
        <f>VLOOKUP('Customer Segmenation on RFM Sco'!J1527,'RF Mapping'!$A$1:$B$26,2,0)</f>
        <v>About to Sleep</v>
      </c>
    </row>
    <row r="1528" ht="15.75" customHeight="1">
      <c r="A1528" s="5">
        <v>15400.0</v>
      </c>
      <c r="B1528" s="5" t="str">
        <f>VLOOKUP(A1528,'Customer Details'!$A$1:$B$3264,2,0)</f>
        <v>United Kingdom</v>
      </c>
      <c r="C1528" s="5">
        <f>DATEDIF('Customer Segmenation on RFM Sco'!C1528,$N$1,"d")</f>
        <v>446</v>
      </c>
      <c r="D1528" s="5">
        <v>2.0</v>
      </c>
      <c r="E1528" s="16">
        <v>33.0</v>
      </c>
      <c r="F1528" s="5">
        <f>VLOOKUP(C1528,'Customer Segmenation on RFM Sco'!$P$4:$Q$8,2,1)</f>
        <v>3</v>
      </c>
      <c r="G1528" s="5">
        <f>VLOOKUP(D1528,'Customer Segmenation on RFM Sco'!$P$11:$Q$15,2,1)</f>
        <v>3</v>
      </c>
      <c r="H1528" s="5">
        <f>VLOOKUP(E1528,'Customer Segmenation on RFM Sco'!$P$18:$Q$22,2,1)</f>
        <v>3</v>
      </c>
      <c r="I1528" s="5" t="str">
        <f t="shared" si="1"/>
        <v>333</v>
      </c>
      <c r="J1528" s="5" t="str">
        <f>VLOOKUP('Customer Segmenation on RFM Sco'!J1528,'RF Mapping'!$A$1:$B$26,2,0)</f>
        <v>Need Attention</v>
      </c>
    </row>
    <row r="1529" ht="15.75" customHeight="1">
      <c r="A1529" s="5">
        <v>15402.0</v>
      </c>
      <c r="B1529" s="5" t="str">
        <f>VLOOKUP(A1529,'Customer Details'!$A$1:$B$3264,2,0)</f>
        <v>China</v>
      </c>
      <c r="C1529" s="5">
        <f>DATEDIF('Customer Segmenation on RFM Sco'!C1529,$N$1,"d")</f>
        <v>449</v>
      </c>
      <c r="D1529" s="5">
        <v>2.0</v>
      </c>
      <c r="E1529" s="16">
        <v>55.2</v>
      </c>
      <c r="F1529" s="5">
        <f>VLOOKUP(C1529,'Customer Segmenation on RFM Sco'!$P$4:$Q$8,2,1)</f>
        <v>3</v>
      </c>
      <c r="G1529" s="5">
        <f>VLOOKUP(D1529,'Customer Segmenation on RFM Sco'!$P$11:$Q$15,2,1)</f>
        <v>3</v>
      </c>
      <c r="H1529" s="5">
        <f>VLOOKUP(E1529,'Customer Segmenation on RFM Sco'!$P$18:$Q$22,2,1)</f>
        <v>3</v>
      </c>
      <c r="I1529" s="5" t="str">
        <f t="shared" si="1"/>
        <v>333</v>
      </c>
      <c r="J1529" s="5" t="str">
        <f>VLOOKUP('Customer Segmenation on RFM Sco'!J1529,'RF Mapping'!$A$1:$B$26,2,0)</f>
        <v>Need Attention</v>
      </c>
    </row>
    <row r="1530" ht="15.75" customHeight="1">
      <c r="A1530" s="5">
        <v>15406.0</v>
      </c>
      <c r="B1530" s="5" t="str">
        <f>VLOOKUP(A1530,'Customer Details'!$A$1:$B$3264,2,0)</f>
        <v>USA</v>
      </c>
      <c r="C1530" s="5">
        <f>DATEDIF('Customer Segmenation on RFM Sco'!C1530,$N$1,"d")</f>
        <v>472</v>
      </c>
      <c r="D1530" s="5">
        <v>4.0</v>
      </c>
      <c r="E1530" s="16">
        <v>193.85</v>
      </c>
      <c r="F1530" s="5">
        <f>VLOOKUP(C1530,'Customer Segmenation on RFM Sco'!$P$4:$Q$8,2,1)</f>
        <v>3</v>
      </c>
      <c r="G1530" s="5">
        <f>VLOOKUP(D1530,'Customer Segmenation on RFM Sco'!$P$11:$Q$15,2,1)</f>
        <v>4</v>
      </c>
      <c r="H1530" s="5">
        <f>VLOOKUP(E1530,'Customer Segmenation on RFM Sco'!$P$18:$Q$22,2,1)</f>
        <v>4</v>
      </c>
      <c r="I1530" s="5" t="str">
        <f t="shared" si="1"/>
        <v>344</v>
      </c>
      <c r="J1530" s="5" t="str">
        <f>VLOOKUP('Customer Segmenation on RFM Sco'!J1530,'RF Mapping'!$A$1:$B$26,2,0)</f>
        <v>Loyal Customers</v>
      </c>
    </row>
    <row r="1531" ht="15.75" customHeight="1">
      <c r="A1531" s="5">
        <v>15407.0</v>
      </c>
      <c r="B1531" s="5" t="str">
        <f>VLOOKUP(A1531,'Customer Details'!$A$1:$B$3264,2,0)</f>
        <v>USA</v>
      </c>
      <c r="C1531" s="5">
        <f>DATEDIF('Customer Segmenation on RFM Sco'!C1531,$N$1,"d")</f>
        <v>428</v>
      </c>
      <c r="D1531" s="5">
        <v>1.0</v>
      </c>
      <c r="E1531" s="16">
        <v>20.8</v>
      </c>
      <c r="F1531" s="5">
        <f>VLOOKUP(C1531,'Customer Segmenation on RFM Sco'!$P$4:$Q$8,2,1)</f>
        <v>4</v>
      </c>
      <c r="G1531" s="5">
        <f>VLOOKUP(D1531,'Customer Segmenation on RFM Sco'!$P$11:$Q$15,2,1)</f>
        <v>2</v>
      </c>
      <c r="H1531" s="5">
        <f>VLOOKUP(E1531,'Customer Segmenation on RFM Sco'!$P$18:$Q$22,2,1)</f>
        <v>2</v>
      </c>
      <c r="I1531" s="5" t="str">
        <f t="shared" si="1"/>
        <v>422</v>
      </c>
      <c r="J1531" s="5" t="str">
        <f>VLOOKUP('Customer Segmenation on RFM Sco'!J1531,'RF Mapping'!$A$1:$B$26,2,0)</f>
        <v>Potential Loyalists</v>
      </c>
    </row>
    <row r="1532" ht="15.75" customHeight="1">
      <c r="A1532" s="5">
        <v>15408.0</v>
      </c>
      <c r="B1532" s="5" t="str">
        <f>VLOOKUP(A1532,'Customer Details'!$A$1:$B$3264,2,0)</f>
        <v>India</v>
      </c>
      <c r="C1532" s="5">
        <f>DATEDIF('Customer Segmenation on RFM Sco'!C1532,$N$1,"d")</f>
        <v>482</v>
      </c>
      <c r="D1532" s="5">
        <v>2.0</v>
      </c>
      <c r="E1532" s="16">
        <v>867.0</v>
      </c>
      <c r="F1532" s="5">
        <f>VLOOKUP(C1532,'Customer Segmenation on RFM Sco'!$P$4:$Q$8,2,1)</f>
        <v>3</v>
      </c>
      <c r="G1532" s="5">
        <f>VLOOKUP(D1532,'Customer Segmenation on RFM Sco'!$P$11:$Q$15,2,1)</f>
        <v>3</v>
      </c>
      <c r="H1532" s="5">
        <f>VLOOKUP(E1532,'Customer Segmenation on RFM Sco'!$P$18:$Q$22,2,1)</f>
        <v>4</v>
      </c>
      <c r="I1532" s="5" t="str">
        <f t="shared" si="1"/>
        <v>334</v>
      </c>
      <c r="J1532" s="5" t="str">
        <f>VLOOKUP('Customer Segmenation on RFM Sco'!J1532,'RF Mapping'!$A$1:$B$26,2,0)</f>
        <v>Need Attention</v>
      </c>
    </row>
    <row r="1533" ht="15.75" customHeight="1">
      <c r="A1533" s="5">
        <v>15410.0</v>
      </c>
      <c r="B1533" s="5" t="str">
        <f>VLOOKUP(A1533,'Customer Details'!$A$1:$B$3264,2,0)</f>
        <v>USA</v>
      </c>
      <c r="C1533" s="5">
        <f>DATEDIF('Customer Segmenation on RFM Sco'!C1533,$N$1,"d")</f>
        <v>461</v>
      </c>
      <c r="D1533" s="5">
        <v>1.0</v>
      </c>
      <c r="E1533" s="16">
        <v>3.25</v>
      </c>
      <c r="F1533" s="5">
        <f>VLOOKUP(C1533,'Customer Segmenation on RFM Sco'!$P$4:$Q$8,2,1)</f>
        <v>3</v>
      </c>
      <c r="G1533" s="5">
        <f>VLOOKUP(D1533,'Customer Segmenation on RFM Sco'!$P$11:$Q$15,2,1)</f>
        <v>2</v>
      </c>
      <c r="H1533" s="5">
        <f>VLOOKUP(E1533,'Customer Segmenation on RFM Sco'!$P$18:$Q$22,2,1)</f>
        <v>1</v>
      </c>
      <c r="I1533" s="5" t="str">
        <f t="shared" si="1"/>
        <v>321</v>
      </c>
      <c r="J1533" s="5" t="str">
        <f>VLOOKUP('Customer Segmenation on RFM Sco'!J1533,'RF Mapping'!$A$1:$B$26,2,0)</f>
        <v>About to Sleep</v>
      </c>
    </row>
    <row r="1534" ht="15.75" customHeight="1">
      <c r="A1534" s="5">
        <v>15411.0</v>
      </c>
      <c r="B1534" s="5" t="str">
        <f>VLOOKUP(A1534,'Customer Details'!$A$1:$B$3264,2,0)</f>
        <v>Australia</v>
      </c>
      <c r="C1534" s="5">
        <f>DATEDIF('Customer Segmenation on RFM Sco'!C1534,$N$1,"d")</f>
        <v>371</v>
      </c>
      <c r="D1534" s="5">
        <v>1.0</v>
      </c>
      <c r="E1534" s="16">
        <v>15.6</v>
      </c>
      <c r="F1534" s="5">
        <f>VLOOKUP(C1534,'Customer Segmenation on RFM Sco'!$P$4:$Q$8,2,1)</f>
        <v>5</v>
      </c>
      <c r="G1534" s="5">
        <f>VLOOKUP(D1534,'Customer Segmenation on RFM Sco'!$P$11:$Q$15,2,1)</f>
        <v>2</v>
      </c>
      <c r="H1534" s="5">
        <f>VLOOKUP(E1534,'Customer Segmenation on RFM Sco'!$P$18:$Q$22,2,1)</f>
        <v>2</v>
      </c>
      <c r="I1534" s="5" t="str">
        <f t="shared" si="1"/>
        <v>522</v>
      </c>
      <c r="J1534" s="5" t="str">
        <f>VLOOKUP('Customer Segmenation on RFM Sco'!J1534,'RF Mapping'!$A$1:$B$26,2,0)</f>
        <v>Potential Loyalists</v>
      </c>
    </row>
    <row r="1535" ht="15.75" customHeight="1">
      <c r="A1535" s="5">
        <v>15412.0</v>
      </c>
      <c r="B1535" s="5" t="str">
        <f>VLOOKUP(A1535,'Customer Details'!$A$1:$B$3264,2,0)</f>
        <v>China</v>
      </c>
      <c r="C1535" s="5">
        <f>DATEDIF('Customer Segmenation on RFM Sco'!C1535,$N$1,"d")</f>
        <v>726</v>
      </c>
      <c r="D1535" s="5">
        <v>1.0</v>
      </c>
      <c r="E1535" s="16">
        <v>35.7</v>
      </c>
      <c r="F1535" s="5">
        <f>VLOOKUP(C1535,'Customer Segmenation on RFM Sco'!$P$4:$Q$8,2,1)</f>
        <v>2</v>
      </c>
      <c r="G1535" s="5">
        <f>VLOOKUP(D1535,'Customer Segmenation on RFM Sco'!$P$11:$Q$15,2,1)</f>
        <v>2</v>
      </c>
      <c r="H1535" s="5">
        <f>VLOOKUP(E1535,'Customer Segmenation on RFM Sco'!$P$18:$Q$22,2,1)</f>
        <v>3</v>
      </c>
      <c r="I1535" s="5" t="str">
        <f t="shared" si="1"/>
        <v>223</v>
      </c>
      <c r="J1535" s="5" t="str">
        <f>VLOOKUP('Customer Segmenation on RFM Sco'!J1535,'RF Mapping'!$A$1:$B$26,2,0)</f>
        <v>Hibernating</v>
      </c>
    </row>
    <row r="1536" ht="15.75" customHeight="1">
      <c r="A1536" s="5">
        <v>15415.0</v>
      </c>
      <c r="B1536" s="5" t="str">
        <f>VLOOKUP(A1536,'Customer Details'!$A$1:$B$3264,2,0)</f>
        <v>China</v>
      </c>
      <c r="C1536" s="5">
        <f>DATEDIF('Customer Segmenation on RFM Sco'!C1536,$N$1,"d")</f>
        <v>430</v>
      </c>
      <c r="D1536" s="5">
        <v>8.0</v>
      </c>
      <c r="E1536" s="16">
        <v>418.01</v>
      </c>
      <c r="F1536" s="5">
        <f>VLOOKUP(C1536,'Customer Segmenation on RFM Sco'!$P$4:$Q$8,2,1)</f>
        <v>3</v>
      </c>
      <c r="G1536" s="5">
        <f>VLOOKUP(D1536,'Customer Segmenation on RFM Sco'!$P$11:$Q$15,2,1)</f>
        <v>4</v>
      </c>
      <c r="H1536" s="5">
        <f>VLOOKUP(E1536,'Customer Segmenation on RFM Sco'!$P$18:$Q$22,2,1)</f>
        <v>4</v>
      </c>
      <c r="I1536" s="5" t="str">
        <f t="shared" si="1"/>
        <v>344</v>
      </c>
      <c r="J1536" s="5" t="str">
        <f>VLOOKUP('Customer Segmenation on RFM Sco'!J1536,'RF Mapping'!$A$1:$B$26,2,0)</f>
        <v>Loyal Customers</v>
      </c>
    </row>
    <row r="1537" ht="15.75" customHeight="1">
      <c r="A1537" s="5">
        <v>15416.0</v>
      </c>
      <c r="B1537" s="5" t="str">
        <f>VLOOKUP(A1537,'Customer Details'!$A$1:$B$3264,2,0)</f>
        <v>China</v>
      </c>
      <c r="C1537" s="5">
        <f>DATEDIF('Customer Segmenation on RFM Sco'!C1537,$N$1,"d")</f>
        <v>493</v>
      </c>
      <c r="D1537" s="5">
        <v>1.0</v>
      </c>
      <c r="E1537" s="16">
        <v>17.700000000000003</v>
      </c>
      <c r="F1537" s="5">
        <f>VLOOKUP(C1537,'Customer Segmenation on RFM Sco'!$P$4:$Q$8,2,1)</f>
        <v>3</v>
      </c>
      <c r="G1537" s="5">
        <f>VLOOKUP(D1537,'Customer Segmenation on RFM Sco'!$P$11:$Q$15,2,1)</f>
        <v>2</v>
      </c>
      <c r="H1537" s="5">
        <f>VLOOKUP(E1537,'Customer Segmenation on RFM Sco'!$P$18:$Q$22,2,1)</f>
        <v>2</v>
      </c>
      <c r="I1537" s="5" t="str">
        <f t="shared" si="1"/>
        <v>322</v>
      </c>
      <c r="J1537" s="5" t="str">
        <f>VLOOKUP('Customer Segmenation on RFM Sco'!J1537,'RF Mapping'!$A$1:$B$26,2,0)</f>
        <v>About to Sleep</v>
      </c>
    </row>
    <row r="1538" ht="15.75" customHeight="1">
      <c r="A1538" s="5">
        <v>15417.0</v>
      </c>
      <c r="B1538" s="5" t="str">
        <f>VLOOKUP(A1538,'Customer Details'!$A$1:$B$3264,2,0)</f>
        <v>United Kingdom</v>
      </c>
      <c r="C1538" s="5">
        <f>DATEDIF('Customer Segmenation on RFM Sco'!C1538,$N$1,"d")</f>
        <v>394</v>
      </c>
      <c r="D1538" s="5">
        <v>1.0</v>
      </c>
      <c r="E1538" s="16">
        <v>35.400000000000006</v>
      </c>
      <c r="F1538" s="5">
        <f>VLOOKUP(C1538,'Customer Segmenation on RFM Sco'!$P$4:$Q$8,2,1)</f>
        <v>4</v>
      </c>
      <c r="G1538" s="5">
        <f>VLOOKUP(D1538,'Customer Segmenation on RFM Sco'!$P$11:$Q$15,2,1)</f>
        <v>2</v>
      </c>
      <c r="H1538" s="5">
        <f>VLOOKUP(E1538,'Customer Segmenation on RFM Sco'!$P$18:$Q$22,2,1)</f>
        <v>3</v>
      </c>
      <c r="I1538" s="5" t="str">
        <f t="shared" si="1"/>
        <v>423</v>
      </c>
      <c r="J1538" s="5" t="str">
        <f>VLOOKUP('Customer Segmenation on RFM Sco'!J1538,'RF Mapping'!$A$1:$B$26,2,0)</f>
        <v>Potential Loyalists</v>
      </c>
    </row>
    <row r="1539" ht="15.75" customHeight="1">
      <c r="A1539" s="5">
        <v>15419.0</v>
      </c>
      <c r="B1539" s="5" t="str">
        <f>VLOOKUP(A1539,'Customer Details'!$A$1:$B$3264,2,0)</f>
        <v>United Kingdom</v>
      </c>
      <c r="C1539" s="5">
        <f>DATEDIF('Customer Segmenation on RFM Sco'!C1539,$N$1,"d")</f>
        <v>370</v>
      </c>
      <c r="D1539" s="5">
        <v>5.0</v>
      </c>
      <c r="E1539" s="16">
        <v>201.15000000000003</v>
      </c>
      <c r="F1539" s="5">
        <f>VLOOKUP(C1539,'Customer Segmenation on RFM Sco'!$P$4:$Q$8,2,1)</f>
        <v>5</v>
      </c>
      <c r="G1539" s="5">
        <f>VLOOKUP(D1539,'Customer Segmenation on RFM Sco'!$P$11:$Q$15,2,1)</f>
        <v>4</v>
      </c>
      <c r="H1539" s="5">
        <f>VLOOKUP(E1539,'Customer Segmenation on RFM Sco'!$P$18:$Q$22,2,1)</f>
        <v>4</v>
      </c>
      <c r="I1539" s="5" t="str">
        <f t="shared" si="1"/>
        <v>544</v>
      </c>
      <c r="J1539" s="5" t="str">
        <f>VLOOKUP('Customer Segmenation on RFM Sco'!J1539,'RF Mapping'!$A$1:$B$26,2,0)</f>
        <v>Champions</v>
      </c>
    </row>
    <row r="1540" ht="15.75" customHeight="1">
      <c r="A1540" s="5">
        <v>15421.0</v>
      </c>
      <c r="B1540" s="5" t="str">
        <f>VLOOKUP(A1540,'Customer Details'!$A$1:$B$3264,2,0)</f>
        <v>China</v>
      </c>
      <c r="C1540" s="5">
        <f>DATEDIF('Customer Segmenation on RFM Sco'!C1540,$N$1,"d")</f>
        <v>589</v>
      </c>
      <c r="D1540" s="5">
        <v>1.0</v>
      </c>
      <c r="E1540" s="16">
        <v>10.2</v>
      </c>
      <c r="F1540" s="5">
        <f>VLOOKUP(C1540,'Customer Segmenation on RFM Sco'!$P$4:$Q$8,2,1)</f>
        <v>2</v>
      </c>
      <c r="G1540" s="5">
        <f>VLOOKUP(D1540,'Customer Segmenation on RFM Sco'!$P$11:$Q$15,2,1)</f>
        <v>2</v>
      </c>
      <c r="H1540" s="5">
        <f>VLOOKUP(E1540,'Customer Segmenation on RFM Sco'!$P$18:$Q$22,2,1)</f>
        <v>1</v>
      </c>
      <c r="I1540" s="5" t="str">
        <f t="shared" si="1"/>
        <v>221</v>
      </c>
      <c r="J1540" s="5" t="str">
        <f>VLOOKUP('Customer Segmenation on RFM Sco'!J1540,'RF Mapping'!$A$1:$B$26,2,0)</f>
        <v>Hibernating</v>
      </c>
    </row>
    <row r="1541" ht="15.75" customHeight="1">
      <c r="A1541" s="5">
        <v>15424.0</v>
      </c>
      <c r="B1541" s="5" t="str">
        <f>VLOOKUP(A1541,'Customer Details'!$A$1:$B$3264,2,0)</f>
        <v>Australia</v>
      </c>
      <c r="C1541" s="5">
        <f>DATEDIF('Customer Segmenation on RFM Sco'!C1541,$N$1,"d")</f>
        <v>430</v>
      </c>
      <c r="D1541" s="5">
        <v>1.0</v>
      </c>
      <c r="E1541" s="17">
        <v>0.001</v>
      </c>
      <c r="F1541" s="5">
        <f>VLOOKUP(C1541,'Customer Segmenation on RFM Sco'!$P$4:$Q$8,2,1)</f>
        <v>3</v>
      </c>
      <c r="G1541" s="5">
        <f>VLOOKUP(D1541,'Customer Segmenation on RFM Sco'!$P$11:$Q$15,2,1)</f>
        <v>2</v>
      </c>
      <c r="H1541" s="5">
        <f>VLOOKUP(E1541,'Customer Segmenation on RFM Sco'!$P$18:$Q$22,2,1)</f>
        <v>1</v>
      </c>
      <c r="I1541" s="5" t="str">
        <f t="shared" si="1"/>
        <v>321</v>
      </c>
      <c r="J1541" s="5" t="str">
        <f>VLOOKUP('Customer Segmenation on RFM Sco'!J1541,'RF Mapping'!$A$1:$B$26,2,0)</f>
        <v>About to Sleep</v>
      </c>
    </row>
    <row r="1542" ht="15.75" customHeight="1">
      <c r="A1542" s="5">
        <v>15426.0</v>
      </c>
      <c r="B1542" s="5" t="str">
        <f>VLOOKUP(A1542,'Customer Details'!$A$1:$B$3264,2,0)</f>
        <v>India</v>
      </c>
      <c r="C1542" s="5">
        <f>DATEDIF('Customer Segmenation on RFM Sco'!C1542,$N$1,"d")</f>
        <v>358</v>
      </c>
      <c r="D1542" s="5">
        <v>2.0</v>
      </c>
      <c r="E1542" s="16">
        <v>29.650000000000002</v>
      </c>
      <c r="F1542" s="5">
        <f>VLOOKUP(C1542,'Customer Segmenation on RFM Sco'!$P$4:$Q$8,2,1)</f>
        <v>5</v>
      </c>
      <c r="G1542" s="5">
        <f>VLOOKUP(D1542,'Customer Segmenation on RFM Sco'!$P$11:$Q$15,2,1)</f>
        <v>3</v>
      </c>
      <c r="H1542" s="5">
        <f>VLOOKUP(E1542,'Customer Segmenation on RFM Sco'!$P$18:$Q$22,2,1)</f>
        <v>2</v>
      </c>
      <c r="I1542" s="5" t="str">
        <f t="shared" si="1"/>
        <v>532</v>
      </c>
      <c r="J1542" s="5" t="str">
        <f>VLOOKUP('Customer Segmenation on RFM Sco'!J1542,'RF Mapping'!$A$1:$B$26,2,0)</f>
        <v>Potential Loyalists</v>
      </c>
    </row>
    <row r="1543" ht="15.75" customHeight="1">
      <c r="A1543" s="5">
        <v>15427.0</v>
      </c>
      <c r="B1543" s="5" t="str">
        <f>VLOOKUP(A1543,'Customer Details'!$A$1:$B$3264,2,0)</f>
        <v>USA</v>
      </c>
      <c r="C1543" s="5">
        <f>DATEDIF('Customer Segmenation on RFM Sco'!C1543,$N$1,"d")</f>
        <v>357</v>
      </c>
      <c r="D1543" s="5">
        <v>2.0</v>
      </c>
      <c r="E1543" s="16">
        <v>41.6</v>
      </c>
      <c r="F1543" s="5">
        <f>VLOOKUP(C1543,'Customer Segmenation on RFM Sco'!$P$4:$Q$8,2,1)</f>
        <v>5</v>
      </c>
      <c r="G1543" s="5">
        <f>VLOOKUP(D1543,'Customer Segmenation on RFM Sco'!$P$11:$Q$15,2,1)</f>
        <v>3</v>
      </c>
      <c r="H1543" s="5">
        <f>VLOOKUP(E1543,'Customer Segmenation on RFM Sco'!$P$18:$Q$22,2,1)</f>
        <v>3</v>
      </c>
      <c r="I1543" s="5" t="str">
        <f t="shared" si="1"/>
        <v>533</v>
      </c>
      <c r="J1543" s="5" t="str">
        <f>VLOOKUP('Customer Segmenation on RFM Sco'!J1543,'RF Mapping'!$A$1:$B$26,2,0)</f>
        <v>Potential Loyalists</v>
      </c>
    </row>
    <row r="1544" ht="15.75" customHeight="1">
      <c r="A1544" s="5">
        <v>15428.0</v>
      </c>
      <c r="B1544" s="5" t="str">
        <f>VLOOKUP(A1544,'Customer Details'!$A$1:$B$3264,2,0)</f>
        <v>USA</v>
      </c>
      <c r="C1544" s="5">
        <f>DATEDIF('Customer Segmenation on RFM Sco'!C1544,$N$1,"d")</f>
        <v>378</v>
      </c>
      <c r="D1544" s="5">
        <v>1.0</v>
      </c>
      <c r="E1544" s="16">
        <v>18.47</v>
      </c>
      <c r="F1544" s="5">
        <f>VLOOKUP(C1544,'Customer Segmenation on RFM Sco'!$P$4:$Q$8,2,1)</f>
        <v>5</v>
      </c>
      <c r="G1544" s="5">
        <f>VLOOKUP(D1544,'Customer Segmenation on RFM Sco'!$P$11:$Q$15,2,1)</f>
        <v>2</v>
      </c>
      <c r="H1544" s="5">
        <f>VLOOKUP(E1544,'Customer Segmenation on RFM Sco'!$P$18:$Q$22,2,1)</f>
        <v>2</v>
      </c>
      <c r="I1544" s="5" t="str">
        <f t="shared" si="1"/>
        <v>522</v>
      </c>
      <c r="J1544" s="5" t="str">
        <f>VLOOKUP('Customer Segmenation on RFM Sco'!J1544,'RF Mapping'!$A$1:$B$26,2,0)</f>
        <v>Potential Loyalists</v>
      </c>
    </row>
    <row r="1545" ht="15.75" customHeight="1">
      <c r="A1545" s="5">
        <v>15429.0</v>
      </c>
      <c r="B1545" s="5" t="str">
        <f>VLOOKUP(A1545,'Customer Details'!$A$1:$B$3264,2,0)</f>
        <v>India</v>
      </c>
      <c r="C1545" s="5">
        <f>DATEDIF('Customer Segmenation on RFM Sco'!C1545,$N$1,"d")</f>
        <v>380</v>
      </c>
      <c r="D1545" s="5">
        <v>1.0</v>
      </c>
      <c r="E1545" s="16">
        <v>20.4</v>
      </c>
      <c r="F1545" s="5">
        <f>VLOOKUP(C1545,'Customer Segmenation on RFM Sco'!$P$4:$Q$8,2,1)</f>
        <v>5</v>
      </c>
      <c r="G1545" s="5">
        <f>VLOOKUP(D1545,'Customer Segmenation on RFM Sco'!$P$11:$Q$15,2,1)</f>
        <v>2</v>
      </c>
      <c r="H1545" s="5">
        <f>VLOOKUP(E1545,'Customer Segmenation on RFM Sco'!$P$18:$Q$22,2,1)</f>
        <v>2</v>
      </c>
      <c r="I1545" s="5" t="str">
        <f t="shared" si="1"/>
        <v>522</v>
      </c>
      <c r="J1545" s="5" t="str">
        <f>VLOOKUP('Customer Segmenation on RFM Sco'!J1545,'RF Mapping'!$A$1:$B$26,2,0)</f>
        <v>Potential Loyalists</v>
      </c>
    </row>
    <row r="1546" ht="15.75" customHeight="1">
      <c r="A1546" s="5">
        <v>15433.0</v>
      </c>
      <c r="B1546" s="5" t="str">
        <f>VLOOKUP(A1546,'Customer Details'!$A$1:$B$3264,2,0)</f>
        <v>USA</v>
      </c>
      <c r="C1546" s="5">
        <f>DATEDIF('Customer Segmenation on RFM Sco'!C1546,$N$1,"d")</f>
        <v>644</v>
      </c>
      <c r="D1546" s="5">
        <v>1.0</v>
      </c>
      <c r="E1546" s="16">
        <v>34.1</v>
      </c>
      <c r="F1546" s="5">
        <f>VLOOKUP(C1546,'Customer Segmenation on RFM Sco'!$P$4:$Q$8,2,1)</f>
        <v>2</v>
      </c>
      <c r="G1546" s="5">
        <f>VLOOKUP(D1546,'Customer Segmenation on RFM Sco'!$P$11:$Q$15,2,1)</f>
        <v>2</v>
      </c>
      <c r="H1546" s="5">
        <f>VLOOKUP(E1546,'Customer Segmenation on RFM Sco'!$P$18:$Q$22,2,1)</f>
        <v>3</v>
      </c>
      <c r="I1546" s="5" t="str">
        <f t="shared" si="1"/>
        <v>223</v>
      </c>
      <c r="J1546" s="5" t="str">
        <f>VLOOKUP('Customer Segmenation on RFM Sco'!J1546,'RF Mapping'!$A$1:$B$26,2,0)</f>
        <v>Hibernating</v>
      </c>
    </row>
    <row r="1547" ht="15.75" customHeight="1">
      <c r="A1547" s="5">
        <v>15434.0</v>
      </c>
      <c r="B1547" s="5" t="str">
        <f>VLOOKUP(A1547,'Customer Details'!$A$1:$B$3264,2,0)</f>
        <v>USA</v>
      </c>
      <c r="C1547" s="5">
        <f>DATEDIF('Customer Segmenation on RFM Sco'!C1547,$N$1,"d")</f>
        <v>539</v>
      </c>
      <c r="D1547" s="5">
        <v>1.0</v>
      </c>
      <c r="E1547" s="16">
        <v>7.5</v>
      </c>
      <c r="F1547" s="5">
        <f>VLOOKUP(C1547,'Customer Segmenation on RFM Sco'!$P$4:$Q$8,2,1)</f>
        <v>3</v>
      </c>
      <c r="G1547" s="5">
        <f>VLOOKUP(D1547,'Customer Segmenation on RFM Sco'!$P$11:$Q$15,2,1)</f>
        <v>2</v>
      </c>
      <c r="H1547" s="5">
        <f>VLOOKUP(E1547,'Customer Segmenation on RFM Sco'!$P$18:$Q$22,2,1)</f>
        <v>1</v>
      </c>
      <c r="I1547" s="5" t="str">
        <f t="shared" si="1"/>
        <v>321</v>
      </c>
      <c r="J1547" s="5" t="str">
        <f>VLOOKUP('Customer Segmenation on RFM Sco'!J1547,'RF Mapping'!$A$1:$B$26,2,0)</f>
        <v>About to Sleep</v>
      </c>
    </row>
    <row r="1548" ht="15.75" customHeight="1">
      <c r="A1548" s="5">
        <v>15435.0</v>
      </c>
      <c r="B1548" s="5" t="str">
        <f>VLOOKUP(A1548,'Customer Details'!$A$1:$B$3264,2,0)</f>
        <v>Australia</v>
      </c>
      <c r="C1548" s="5">
        <f>DATEDIF('Customer Segmenation on RFM Sco'!C1548,$N$1,"d")</f>
        <v>722</v>
      </c>
      <c r="D1548" s="5">
        <v>1.0</v>
      </c>
      <c r="E1548" s="16">
        <v>15.0</v>
      </c>
      <c r="F1548" s="5">
        <f>VLOOKUP(C1548,'Customer Segmenation on RFM Sco'!$P$4:$Q$8,2,1)</f>
        <v>2</v>
      </c>
      <c r="G1548" s="5">
        <f>VLOOKUP(D1548,'Customer Segmenation on RFM Sco'!$P$11:$Q$15,2,1)</f>
        <v>2</v>
      </c>
      <c r="H1548" s="5">
        <f>VLOOKUP(E1548,'Customer Segmenation on RFM Sco'!$P$18:$Q$22,2,1)</f>
        <v>2</v>
      </c>
      <c r="I1548" s="5" t="str">
        <f t="shared" si="1"/>
        <v>222</v>
      </c>
      <c r="J1548" s="5" t="str">
        <f>VLOOKUP('Customer Segmenation on RFM Sco'!J1548,'RF Mapping'!$A$1:$B$26,2,0)</f>
        <v>Hibernating</v>
      </c>
    </row>
    <row r="1549" ht="15.75" customHeight="1">
      <c r="A1549" s="5">
        <v>15436.0</v>
      </c>
      <c r="B1549" s="5" t="str">
        <f>VLOOKUP(A1549,'Customer Details'!$A$1:$B$3264,2,0)</f>
        <v>India</v>
      </c>
      <c r="C1549" s="5">
        <f>DATEDIF('Customer Segmenation on RFM Sco'!C1549,$N$1,"d")</f>
        <v>619</v>
      </c>
      <c r="D1549" s="5">
        <v>1.0</v>
      </c>
      <c r="E1549" s="16">
        <v>15.0</v>
      </c>
      <c r="F1549" s="5">
        <f>VLOOKUP(C1549,'Customer Segmenation on RFM Sco'!$P$4:$Q$8,2,1)</f>
        <v>2</v>
      </c>
      <c r="G1549" s="5">
        <f>VLOOKUP(D1549,'Customer Segmenation on RFM Sco'!$P$11:$Q$15,2,1)</f>
        <v>2</v>
      </c>
      <c r="H1549" s="5">
        <f>VLOOKUP(E1549,'Customer Segmenation on RFM Sco'!$P$18:$Q$22,2,1)</f>
        <v>2</v>
      </c>
      <c r="I1549" s="5" t="str">
        <f t="shared" si="1"/>
        <v>222</v>
      </c>
      <c r="J1549" s="5" t="str">
        <f>VLOOKUP('Customer Segmenation on RFM Sco'!J1549,'RF Mapping'!$A$1:$B$26,2,0)</f>
        <v>Hibernating</v>
      </c>
    </row>
    <row r="1550" ht="15.75" customHeight="1">
      <c r="A1550" s="5">
        <v>15437.0</v>
      </c>
      <c r="B1550" s="5" t="str">
        <f>VLOOKUP(A1550,'Customer Details'!$A$1:$B$3264,2,0)</f>
        <v>India</v>
      </c>
      <c r="C1550" s="5">
        <f>DATEDIF('Customer Segmenation on RFM Sco'!C1550,$N$1,"d")</f>
        <v>619</v>
      </c>
      <c r="D1550" s="5">
        <v>1.0</v>
      </c>
      <c r="E1550" s="16">
        <v>11.7</v>
      </c>
      <c r="F1550" s="5">
        <f>VLOOKUP(C1550,'Customer Segmenation on RFM Sco'!$P$4:$Q$8,2,1)</f>
        <v>2</v>
      </c>
      <c r="G1550" s="5">
        <f>VLOOKUP(D1550,'Customer Segmenation on RFM Sco'!$P$11:$Q$15,2,1)</f>
        <v>2</v>
      </c>
      <c r="H1550" s="5">
        <f>VLOOKUP(E1550,'Customer Segmenation on RFM Sco'!$P$18:$Q$22,2,1)</f>
        <v>1</v>
      </c>
      <c r="I1550" s="5" t="str">
        <f t="shared" si="1"/>
        <v>221</v>
      </c>
      <c r="J1550" s="5" t="str">
        <f>VLOOKUP('Customer Segmenation on RFM Sco'!J1550,'RF Mapping'!$A$1:$B$26,2,0)</f>
        <v>Hibernating</v>
      </c>
    </row>
    <row r="1551" ht="15.75" customHeight="1">
      <c r="A1551" s="5">
        <v>15438.0</v>
      </c>
      <c r="B1551" s="5" t="str">
        <f>VLOOKUP(A1551,'Customer Details'!$A$1:$B$3264,2,0)</f>
        <v>United Kingdom</v>
      </c>
      <c r="C1551" s="5">
        <f>DATEDIF('Customer Segmenation on RFM Sco'!C1551,$N$1,"d")</f>
        <v>538</v>
      </c>
      <c r="D1551" s="5">
        <v>2.0</v>
      </c>
      <c r="E1551" s="16">
        <v>42.5</v>
      </c>
      <c r="F1551" s="5">
        <f>VLOOKUP(C1551,'Customer Segmenation on RFM Sco'!$P$4:$Q$8,2,1)</f>
        <v>3</v>
      </c>
      <c r="G1551" s="5">
        <f>VLOOKUP(D1551,'Customer Segmenation on RFM Sco'!$P$11:$Q$15,2,1)</f>
        <v>3</v>
      </c>
      <c r="H1551" s="5">
        <f>VLOOKUP(E1551,'Customer Segmenation on RFM Sco'!$P$18:$Q$22,2,1)</f>
        <v>3</v>
      </c>
      <c r="I1551" s="5" t="str">
        <f t="shared" si="1"/>
        <v>333</v>
      </c>
      <c r="J1551" s="5" t="str">
        <f>VLOOKUP('Customer Segmenation on RFM Sco'!J1551,'RF Mapping'!$A$1:$B$26,2,0)</f>
        <v>Need Attention</v>
      </c>
    </row>
    <row r="1552" ht="15.75" customHeight="1">
      <c r="A1552" s="5">
        <v>15440.0</v>
      </c>
      <c r="B1552" s="5" t="str">
        <f>VLOOKUP(A1552,'Customer Details'!$A$1:$B$3264,2,0)</f>
        <v>United Kingdom</v>
      </c>
      <c r="C1552" s="5">
        <f>DATEDIF('Customer Segmenation on RFM Sco'!C1552,$N$1,"d")</f>
        <v>391</v>
      </c>
      <c r="D1552" s="5">
        <v>2.0</v>
      </c>
      <c r="E1552" s="16">
        <v>29.4</v>
      </c>
      <c r="F1552" s="5">
        <f>VLOOKUP(C1552,'Customer Segmenation on RFM Sco'!$P$4:$Q$8,2,1)</f>
        <v>4</v>
      </c>
      <c r="G1552" s="5">
        <f>VLOOKUP(D1552,'Customer Segmenation on RFM Sco'!$P$11:$Q$15,2,1)</f>
        <v>3</v>
      </c>
      <c r="H1552" s="5">
        <f>VLOOKUP(E1552,'Customer Segmenation on RFM Sco'!$P$18:$Q$22,2,1)</f>
        <v>2</v>
      </c>
      <c r="I1552" s="5" t="str">
        <f t="shared" si="1"/>
        <v>432</v>
      </c>
      <c r="J1552" s="5" t="str">
        <f>VLOOKUP('Customer Segmenation on RFM Sco'!J1552,'RF Mapping'!$A$1:$B$26,2,0)</f>
        <v>Potential Loyalists</v>
      </c>
    </row>
    <row r="1553" ht="15.75" customHeight="1">
      <c r="A1553" s="5">
        <v>15442.0</v>
      </c>
      <c r="B1553" s="5" t="str">
        <f>VLOOKUP(A1553,'Customer Details'!$A$1:$B$3264,2,0)</f>
        <v>USA</v>
      </c>
      <c r="C1553" s="5">
        <f>DATEDIF('Customer Segmenation on RFM Sco'!C1553,$N$1,"d")</f>
        <v>673</v>
      </c>
      <c r="D1553" s="5">
        <v>1.0</v>
      </c>
      <c r="E1553" s="16">
        <v>45.0</v>
      </c>
      <c r="F1553" s="5">
        <f>VLOOKUP(C1553,'Customer Segmenation on RFM Sco'!$P$4:$Q$8,2,1)</f>
        <v>2</v>
      </c>
      <c r="G1553" s="5">
        <f>VLOOKUP(D1553,'Customer Segmenation on RFM Sco'!$P$11:$Q$15,2,1)</f>
        <v>2</v>
      </c>
      <c r="H1553" s="5">
        <f>VLOOKUP(E1553,'Customer Segmenation on RFM Sco'!$P$18:$Q$22,2,1)</f>
        <v>3</v>
      </c>
      <c r="I1553" s="5" t="str">
        <f t="shared" si="1"/>
        <v>223</v>
      </c>
      <c r="J1553" s="5" t="str">
        <f>VLOOKUP('Customer Segmenation on RFM Sco'!J1553,'RF Mapping'!$A$1:$B$26,2,0)</f>
        <v>Hibernating</v>
      </c>
    </row>
    <row r="1554" ht="15.75" customHeight="1">
      <c r="A1554" s="5">
        <v>15443.0</v>
      </c>
      <c r="B1554" s="5" t="str">
        <f>VLOOKUP(A1554,'Customer Details'!$A$1:$B$3264,2,0)</f>
        <v>Australia</v>
      </c>
      <c r="C1554" s="5">
        <f>DATEDIF('Customer Segmenation on RFM Sco'!C1554,$N$1,"d")</f>
        <v>411</v>
      </c>
      <c r="D1554" s="5">
        <v>2.0</v>
      </c>
      <c r="E1554" s="16">
        <v>33.06</v>
      </c>
      <c r="F1554" s="5">
        <f>VLOOKUP(C1554,'Customer Segmenation on RFM Sco'!$P$4:$Q$8,2,1)</f>
        <v>4</v>
      </c>
      <c r="G1554" s="5">
        <f>VLOOKUP(D1554,'Customer Segmenation on RFM Sco'!$P$11:$Q$15,2,1)</f>
        <v>3</v>
      </c>
      <c r="H1554" s="5">
        <f>VLOOKUP(E1554,'Customer Segmenation on RFM Sco'!$P$18:$Q$22,2,1)</f>
        <v>3</v>
      </c>
      <c r="I1554" s="5" t="str">
        <f t="shared" si="1"/>
        <v>433</v>
      </c>
      <c r="J1554" s="5" t="str">
        <f>VLOOKUP('Customer Segmenation on RFM Sco'!J1554,'RF Mapping'!$A$1:$B$26,2,0)</f>
        <v>Potential Loyalists</v>
      </c>
    </row>
    <row r="1555" ht="15.75" customHeight="1">
      <c r="A1555" s="5">
        <v>15444.0</v>
      </c>
      <c r="B1555" s="5" t="str">
        <f>VLOOKUP(A1555,'Customer Details'!$A$1:$B$3264,2,0)</f>
        <v>United Kingdom</v>
      </c>
      <c r="C1555" s="5">
        <f>DATEDIF('Customer Segmenation on RFM Sco'!C1555,$N$1,"d")</f>
        <v>629</v>
      </c>
      <c r="D1555" s="5">
        <v>1.0</v>
      </c>
      <c r="E1555" s="16">
        <v>28.620000000000005</v>
      </c>
      <c r="F1555" s="5">
        <f>VLOOKUP(C1555,'Customer Segmenation on RFM Sco'!$P$4:$Q$8,2,1)</f>
        <v>2</v>
      </c>
      <c r="G1555" s="5">
        <f>VLOOKUP(D1555,'Customer Segmenation on RFM Sco'!$P$11:$Q$15,2,1)</f>
        <v>2</v>
      </c>
      <c r="H1555" s="5">
        <f>VLOOKUP(E1555,'Customer Segmenation on RFM Sco'!$P$18:$Q$22,2,1)</f>
        <v>2</v>
      </c>
      <c r="I1555" s="5" t="str">
        <f t="shared" si="1"/>
        <v>222</v>
      </c>
      <c r="J1555" s="5" t="str">
        <f>VLOOKUP('Customer Segmenation on RFM Sco'!J1555,'RF Mapping'!$A$1:$B$26,2,0)</f>
        <v>Hibernating</v>
      </c>
    </row>
    <row r="1556" ht="15.75" customHeight="1">
      <c r="A1556" s="5">
        <v>15449.0</v>
      </c>
      <c r="B1556" s="5" t="str">
        <f>VLOOKUP(A1556,'Customer Details'!$A$1:$B$3264,2,0)</f>
        <v>United Kingdom</v>
      </c>
      <c r="C1556" s="5">
        <f>DATEDIF('Customer Segmenation on RFM Sco'!C1556,$N$1,"d")</f>
        <v>442</v>
      </c>
      <c r="D1556" s="5">
        <v>1.0</v>
      </c>
      <c r="E1556" s="16">
        <v>7.8</v>
      </c>
      <c r="F1556" s="5">
        <f>VLOOKUP(C1556,'Customer Segmenation on RFM Sco'!$P$4:$Q$8,2,1)</f>
        <v>3</v>
      </c>
      <c r="G1556" s="5">
        <f>VLOOKUP(D1556,'Customer Segmenation on RFM Sco'!$P$11:$Q$15,2,1)</f>
        <v>2</v>
      </c>
      <c r="H1556" s="5">
        <f>VLOOKUP(E1556,'Customer Segmenation on RFM Sco'!$P$18:$Q$22,2,1)</f>
        <v>1</v>
      </c>
      <c r="I1556" s="5" t="str">
        <f t="shared" si="1"/>
        <v>321</v>
      </c>
      <c r="J1556" s="5" t="str">
        <f>VLOOKUP('Customer Segmenation on RFM Sco'!J1556,'RF Mapping'!$A$1:$B$26,2,0)</f>
        <v>About to Sleep</v>
      </c>
    </row>
    <row r="1557" ht="15.75" customHeight="1">
      <c r="A1557" s="5">
        <v>15450.0</v>
      </c>
      <c r="B1557" s="5" t="str">
        <f>VLOOKUP(A1557,'Customer Details'!$A$1:$B$3264,2,0)</f>
        <v>China</v>
      </c>
      <c r="C1557" s="5">
        <f>DATEDIF('Customer Segmenation on RFM Sco'!C1557,$N$1,"d")</f>
        <v>572</v>
      </c>
      <c r="D1557" s="5">
        <v>1.0</v>
      </c>
      <c r="E1557" s="16">
        <v>11.399999999999999</v>
      </c>
      <c r="F1557" s="5">
        <f>VLOOKUP(C1557,'Customer Segmenation on RFM Sco'!$P$4:$Q$8,2,1)</f>
        <v>2</v>
      </c>
      <c r="G1557" s="5">
        <f>VLOOKUP(D1557,'Customer Segmenation on RFM Sco'!$P$11:$Q$15,2,1)</f>
        <v>2</v>
      </c>
      <c r="H1557" s="5">
        <f>VLOOKUP(E1557,'Customer Segmenation on RFM Sco'!$P$18:$Q$22,2,1)</f>
        <v>1</v>
      </c>
      <c r="I1557" s="5" t="str">
        <f t="shared" si="1"/>
        <v>221</v>
      </c>
      <c r="J1557" s="5" t="str">
        <f>VLOOKUP('Customer Segmenation on RFM Sco'!J1557,'RF Mapping'!$A$1:$B$26,2,0)</f>
        <v>Hibernating</v>
      </c>
    </row>
    <row r="1558" ht="15.75" customHeight="1">
      <c r="A1558" s="5">
        <v>15452.0</v>
      </c>
      <c r="B1558" s="5" t="str">
        <f>VLOOKUP(A1558,'Customer Details'!$A$1:$B$3264,2,0)</f>
        <v>United Kingdom</v>
      </c>
      <c r="C1558" s="5">
        <f>DATEDIF('Customer Segmenation on RFM Sco'!C1558,$N$1,"d")</f>
        <v>567</v>
      </c>
      <c r="D1558" s="5">
        <v>1.0</v>
      </c>
      <c r="E1558" s="16">
        <v>35.400000000000006</v>
      </c>
      <c r="F1558" s="5">
        <f>VLOOKUP(C1558,'Customer Segmenation on RFM Sco'!$P$4:$Q$8,2,1)</f>
        <v>2</v>
      </c>
      <c r="G1558" s="5">
        <f>VLOOKUP(D1558,'Customer Segmenation on RFM Sco'!$P$11:$Q$15,2,1)</f>
        <v>2</v>
      </c>
      <c r="H1558" s="5">
        <f>VLOOKUP(E1558,'Customer Segmenation on RFM Sco'!$P$18:$Q$22,2,1)</f>
        <v>3</v>
      </c>
      <c r="I1558" s="5" t="str">
        <f t="shared" si="1"/>
        <v>223</v>
      </c>
      <c r="J1558" s="5" t="str">
        <f>VLOOKUP('Customer Segmenation on RFM Sco'!J1558,'RF Mapping'!$A$1:$B$26,2,0)</f>
        <v>Hibernating</v>
      </c>
    </row>
    <row r="1559" ht="15.75" customHeight="1">
      <c r="A1559" s="5">
        <v>15453.0</v>
      </c>
      <c r="B1559" s="5" t="str">
        <f>VLOOKUP(A1559,'Customer Details'!$A$1:$B$3264,2,0)</f>
        <v>Australia</v>
      </c>
      <c r="C1559" s="5">
        <f>DATEDIF('Customer Segmenation on RFM Sco'!C1559,$N$1,"d")</f>
        <v>712</v>
      </c>
      <c r="D1559" s="5">
        <v>1.0</v>
      </c>
      <c r="E1559" s="16">
        <v>21.9</v>
      </c>
      <c r="F1559" s="5">
        <f>VLOOKUP(C1559,'Customer Segmenation on RFM Sco'!$P$4:$Q$8,2,1)</f>
        <v>2</v>
      </c>
      <c r="G1559" s="5">
        <f>VLOOKUP(D1559,'Customer Segmenation on RFM Sco'!$P$11:$Q$15,2,1)</f>
        <v>2</v>
      </c>
      <c r="H1559" s="5">
        <f>VLOOKUP(E1559,'Customer Segmenation on RFM Sco'!$P$18:$Q$22,2,1)</f>
        <v>2</v>
      </c>
      <c r="I1559" s="5" t="str">
        <f t="shared" si="1"/>
        <v>222</v>
      </c>
      <c r="J1559" s="5" t="str">
        <f>VLOOKUP('Customer Segmenation on RFM Sco'!J1559,'RF Mapping'!$A$1:$B$26,2,0)</f>
        <v>Hibernating</v>
      </c>
    </row>
    <row r="1560" ht="15.75" customHeight="1">
      <c r="A1560" s="5">
        <v>15456.0</v>
      </c>
      <c r="B1560" s="5" t="str">
        <f>VLOOKUP(A1560,'Customer Details'!$A$1:$B$3264,2,0)</f>
        <v>Australia</v>
      </c>
      <c r="C1560" s="5">
        <f>DATEDIF('Customer Segmenation on RFM Sco'!C1560,$N$1,"d")</f>
        <v>684</v>
      </c>
      <c r="D1560" s="5">
        <v>1.0</v>
      </c>
      <c r="E1560" s="16">
        <v>4.95</v>
      </c>
      <c r="F1560" s="5">
        <f>VLOOKUP(C1560,'Customer Segmenation on RFM Sco'!$P$4:$Q$8,2,1)</f>
        <v>2</v>
      </c>
      <c r="G1560" s="5">
        <f>VLOOKUP(D1560,'Customer Segmenation on RFM Sco'!$P$11:$Q$15,2,1)</f>
        <v>2</v>
      </c>
      <c r="H1560" s="5">
        <f>VLOOKUP(E1560,'Customer Segmenation on RFM Sco'!$P$18:$Q$22,2,1)</f>
        <v>1</v>
      </c>
      <c r="I1560" s="5" t="str">
        <f t="shared" si="1"/>
        <v>221</v>
      </c>
      <c r="J1560" s="5" t="str">
        <f>VLOOKUP('Customer Segmenation on RFM Sco'!J1560,'RF Mapping'!$A$1:$B$26,2,0)</f>
        <v>Hibernating</v>
      </c>
    </row>
    <row r="1561" ht="15.75" customHeight="1">
      <c r="A1561" s="5">
        <v>15457.0</v>
      </c>
      <c r="B1561" s="5" t="str">
        <f>VLOOKUP(A1561,'Customer Details'!$A$1:$B$3264,2,0)</f>
        <v>India</v>
      </c>
      <c r="C1561" s="5">
        <f>DATEDIF('Customer Segmenation on RFM Sco'!C1561,$N$1,"d")</f>
        <v>519</v>
      </c>
      <c r="D1561" s="5">
        <v>1.0</v>
      </c>
      <c r="E1561" s="16">
        <v>39.6</v>
      </c>
      <c r="F1561" s="5">
        <f>VLOOKUP(C1561,'Customer Segmenation on RFM Sco'!$P$4:$Q$8,2,1)</f>
        <v>3</v>
      </c>
      <c r="G1561" s="5">
        <f>VLOOKUP(D1561,'Customer Segmenation on RFM Sco'!$P$11:$Q$15,2,1)</f>
        <v>2</v>
      </c>
      <c r="H1561" s="5">
        <f>VLOOKUP(E1561,'Customer Segmenation on RFM Sco'!$P$18:$Q$22,2,1)</f>
        <v>3</v>
      </c>
      <c r="I1561" s="5" t="str">
        <f t="shared" si="1"/>
        <v>323</v>
      </c>
      <c r="J1561" s="5" t="str">
        <f>VLOOKUP('Customer Segmenation on RFM Sco'!J1561,'RF Mapping'!$A$1:$B$26,2,0)</f>
        <v>About to Sleep</v>
      </c>
    </row>
    <row r="1562" ht="15.75" customHeight="1">
      <c r="A1562" s="5">
        <v>15458.0</v>
      </c>
      <c r="B1562" s="5" t="str">
        <f>VLOOKUP(A1562,'Customer Details'!$A$1:$B$3264,2,0)</f>
        <v>China</v>
      </c>
      <c r="C1562" s="5">
        <f>DATEDIF('Customer Segmenation on RFM Sco'!C1562,$N$1,"d")</f>
        <v>379</v>
      </c>
      <c r="D1562" s="5">
        <v>3.0</v>
      </c>
      <c r="E1562" s="16">
        <v>80.25</v>
      </c>
      <c r="F1562" s="5">
        <f>VLOOKUP(C1562,'Customer Segmenation on RFM Sco'!$P$4:$Q$8,2,1)</f>
        <v>5</v>
      </c>
      <c r="G1562" s="5">
        <f>VLOOKUP(D1562,'Customer Segmenation on RFM Sco'!$P$11:$Q$15,2,1)</f>
        <v>4</v>
      </c>
      <c r="H1562" s="5">
        <f>VLOOKUP(E1562,'Customer Segmenation on RFM Sco'!$P$18:$Q$22,2,1)</f>
        <v>4</v>
      </c>
      <c r="I1562" s="5" t="str">
        <f t="shared" si="1"/>
        <v>544</v>
      </c>
      <c r="J1562" s="5" t="str">
        <f>VLOOKUP('Customer Segmenation on RFM Sco'!J1562,'RF Mapping'!$A$1:$B$26,2,0)</f>
        <v>Champions</v>
      </c>
    </row>
    <row r="1563" ht="15.75" customHeight="1">
      <c r="A1563" s="5">
        <v>15460.0</v>
      </c>
      <c r="B1563" s="5" t="str">
        <f>VLOOKUP(A1563,'Customer Details'!$A$1:$B$3264,2,0)</f>
        <v>China</v>
      </c>
      <c r="C1563" s="5">
        <f>DATEDIF('Customer Segmenation on RFM Sco'!C1563,$N$1,"d")</f>
        <v>364</v>
      </c>
      <c r="D1563" s="5">
        <v>10.0</v>
      </c>
      <c r="E1563" s="16">
        <v>71.03999999999999</v>
      </c>
      <c r="F1563" s="5">
        <f>VLOOKUP(C1563,'Customer Segmenation on RFM Sco'!$P$4:$Q$8,2,1)</f>
        <v>5</v>
      </c>
      <c r="G1563" s="5">
        <f>VLOOKUP(D1563,'Customer Segmenation on RFM Sco'!$P$11:$Q$15,2,1)</f>
        <v>4</v>
      </c>
      <c r="H1563" s="5">
        <f>VLOOKUP(E1563,'Customer Segmenation on RFM Sco'!$P$18:$Q$22,2,1)</f>
        <v>3</v>
      </c>
      <c r="I1563" s="5" t="str">
        <f t="shared" si="1"/>
        <v>543</v>
      </c>
      <c r="J1563" s="5" t="str">
        <f>VLOOKUP('Customer Segmenation on RFM Sco'!J1563,'RF Mapping'!$A$1:$B$26,2,0)</f>
        <v>Champions</v>
      </c>
    </row>
    <row r="1564" ht="15.75" customHeight="1">
      <c r="A1564" s="5">
        <v>15464.0</v>
      </c>
      <c r="B1564" s="5" t="str">
        <f>VLOOKUP(A1564,'Customer Details'!$A$1:$B$3264,2,0)</f>
        <v>India</v>
      </c>
      <c r="C1564" s="5">
        <f>DATEDIF('Customer Segmenation on RFM Sco'!C1564,$N$1,"d")</f>
        <v>362</v>
      </c>
      <c r="D1564" s="5">
        <v>2.0</v>
      </c>
      <c r="E1564" s="16">
        <v>10.7</v>
      </c>
      <c r="F1564" s="5">
        <f>VLOOKUP(C1564,'Customer Segmenation on RFM Sco'!$P$4:$Q$8,2,1)</f>
        <v>5</v>
      </c>
      <c r="G1564" s="5">
        <f>VLOOKUP(D1564,'Customer Segmenation on RFM Sco'!$P$11:$Q$15,2,1)</f>
        <v>3</v>
      </c>
      <c r="H1564" s="5">
        <f>VLOOKUP(E1564,'Customer Segmenation on RFM Sco'!$P$18:$Q$22,2,1)</f>
        <v>1</v>
      </c>
      <c r="I1564" s="5" t="str">
        <f t="shared" si="1"/>
        <v>531</v>
      </c>
      <c r="J1564" s="5" t="str">
        <f>VLOOKUP('Customer Segmenation on RFM Sco'!J1564,'RF Mapping'!$A$1:$B$26,2,0)</f>
        <v>Potential Loyalists</v>
      </c>
    </row>
    <row r="1565" ht="15.75" customHeight="1">
      <c r="A1565" s="5">
        <v>15465.0</v>
      </c>
      <c r="B1565" s="5" t="str">
        <f>VLOOKUP(A1565,'Customer Details'!$A$1:$B$3264,2,0)</f>
        <v>USA</v>
      </c>
      <c r="C1565" s="5">
        <f>DATEDIF('Customer Segmenation on RFM Sco'!C1565,$N$1,"d")</f>
        <v>563</v>
      </c>
      <c r="D1565" s="5">
        <v>2.0</v>
      </c>
      <c r="E1565" s="16">
        <v>102.15</v>
      </c>
      <c r="F1565" s="5">
        <f>VLOOKUP(C1565,'Customer Segmenation on RFM Sco'!$P$4:$Q$8,2,1)</f>
        <v>2</v>
      </c>
      <c r="G1565" s="5">
        <f>VLOOKUP(D1565,'Customer Segmenation on RFM Sco'!$P$11:$Q$15,2,1)</f>
        <v>3</v>
      </c>
      <c r="H1565" s="5">
        <f>VLOOKUP(E1565,'Customer Segmenation on RFM Sco'!$P$18:$Q$22,2,1)</f>
        <v>4</v>
      </c>
      <c r="I1565" s="5" t="str">
        <f t="shared" si="1"/>
        <v>234</v>
      </c>
      <c r="J1565" s="5" t="str">
        <f>VLOOKUP('Customer Segmenation on RFM Sco'!J1565,'RF Mapping'!$A$1:$B$26,2,0)</f>
        <v>At Risk</v>
      </c>
    </row>
    <row r="1566" ht="15.75" customHeight="1">
      <c r="A1566" s="5">
        <v>15466.0</v>
      </c>
      <c r="B1566" s="5" t="str">
        <f>VLOOKUP(A1566,'Customer Details'!$A$1:$B$3264,2,0)</f>
        <v>United Kingdom</v>
      </c>
      <c r="C1566" s="5">
        <f>DATEDIF('Customer Segmenation on RFM Sco'!C1566,$N$1,"d")</f>
        <v>418</v>
      </c>
      <c r="D1566" s="5">
        <v>3.0</v>
      </c>
      <c r="E1566" s="16">
        <v>49.5</v>
      </c>
      <c r="F1566" s="5">
        <f>VLOOKUP(C1566,'Customer Segmenation on RFM Sco'!$P$4:$Q$8,2,1)</f>
        <v>4</v>
      </c>
      <c r="G1566" s="5">
        <f>VLOOKUP(D1566,'Customer Segmenation on RFM Sco'!$P$11:$Q$15,2,1)</f>
        <v>4</v>
      </c>
      <c r="H1566" s="5">
        <f>VLOOKUP(E1566,'Customer Segmenation on RFM Sco'!$P$18:$Q$22,2,1)</f>
        <v>3</v>
      </c>
      <c r="I1566" s="5" t="str">
        <f t="shared" si="1"/>
        <v>443</v>
      </c>
      <c r="J1566" s="5" t="str">
        <f>VLOOKUP('Customer Segmenation on RFM Sco'!J1566,'RF Mapping'!$A$1:$B$26,2,0)</f>
        <v>Loyal Customers</v>
      </c>
    </row>
    <row r="1567" ht="15.75" customHeight="1">
      <c r="A1567" s="5">
        <v>15467.0</v>
      </c>
      <c r="B1567" s="5" t="str">
        <f>VLOOKUP(A1567,'Customer Details'!$A$1:$B$3264,2,0)</f>
        <v>United Kingdom</v>
      </c>
      <c r="C1567" s="5">
        <f>DATEDIF('Customer Segmenation on RFM Sco'!C1567,$N$1,"d")</f>
        <v>406</v>
      </c>
      <c r="D1567" s="5">
        <v>1.0</v>
      </c>
      <c r="E1567" s="16">
        <v>35.400000000000006</v>
      </c>
      <c r="F1567" s="5">
        <f>VLOOKUP(C1567,'Customer Segmenation on RFM Sco'!$P$4:$Q$8,2,1)</f>
        <v>4</v>
      </c>
      <c r="G1567" s="5">
        <f>VLOOKUP(D1567,'Customer Segmenation on RFM Sco'!$P$11:$Q$15,2,1)</f>
        <v>2</v>
      </c>
      <c r="H1567" s="5">
        <f>VLOOKUP(E1567,'Customer Segmenation on RFM Sco'!$P$18:$Q$22,2,1)</f>
        <v>3</v>
      </c>
      <c r="I1567" s="5" t="str">
        <f t="shared" si="1"/>
        <v>423</v>
      </c>
      <c r="J1567" s="5" t="str">
        <f>VLOOKUP('Customer Segmenation on RFM Sco'!J1567,'RF Mapping'!$A$1:$B$26,2,0)</f>
        <v>Potential Loyalists</v>
      </c>
    </row>
    <row r="1568" ht="15.75" customHeight="1">
      <c r="A1568" s="5">
        <v>15468.0</v>
      </c>
      <c r="B1568" s="5" t="str">
        <f>VLOOKUP(A1568,'Customer Details'!$A$1:$B$3264,2,0)</f>
        <v>India</v>
      </c>
      <c r="C1568" s="5">
        <f>DATEDIF('Customer Segmenation on RFM Sco'!C1568,$N$1,"d")</f>
        <v>720</v>
      </c>
      <c r="D1568" s="5">
        <v>1.0</v>
      </c>
      <c r="E1568" s="16">
        <v>90.8</v>
      </c>
      <c r="F1568" s="5">
        <f>VLOOKUP(C1568,'Customer Segmenation on RFM Sco'!$P$4:$Q$8,2,1)</f>
        <v>2</v>
      </c>
      <c r="G1568" s="5">
        <f>VLOOKUP(D1568,'Customer Segmenation on RFM Sco'!$P$11:$Q$15,2,1)</f>
        <v>2</v>
      </c>
      <c r="H1568" s="5">
        <f>VLOOKUP(E1568,'Customer Segmenation on RFM Sco'!$P$18:$Q$22,2,1)</f>
        <v>4</v>
      </c>
      <c r="I1568" s="5" t="str">
        <f t="shared" si="1"/>
        <v>224</v>
      </c>
      <c r="J1568" s="5" t="str">
        <f>VLOOKUP('Customer Segmenation on RFM Sco'!J1568,'RF Mapping'!$A$1:$B$26,2,0)</f>
        <v>Hibernating</v>
      </c>
    </row>
    <row r="1569" ht="15.75" customHeight="1">
      <c r="A1569" s="5">
        <v>15469.0</v>
      </c>
      <c r="B1569" s="5" t="str">
        <f>VLOOKUP(A1569,'Customer Details'!$A$1:$B$3264,2,0)</f>
        <v>United Kingdom</v>
      </c>
      <c r="C1569" s="5">
        <f>DATEDIF('Customer Segmenation on RFM Sco'!C1569,$N$1,"d")</f>
        <v>420</v>
      </c>
      <c r="D1569" s="5">
        <v>2.0</v>
      </c>
      <c r="E1569" s="16">
        <v>55.56</v>
      </c>
      <c r="F1569" s="5">
        <f>VLOOKUP(C1569,'Customer Segmenation on RFM Sco'!$P$4:$Q$8,2,1)</f>
        <v>4</v>
      </c>
      <c r="G1569" s="5">
        <f>VLOOKUP(D1569,'Customer Segmenation on RFM Sco'!$P$11:$Q$15,2,1)</f>
        <v>3</v>
      </c>
      <c r="H1569" s="5">
        <f>VLOOKUP(E1569,'Customer Segmenation on RFM Sco'!$P$18:$Q$22,2,1)</f>
        <v>3</v>
      </c>
      <c r="I1569" s="5" t="str">
        <f t="shared" si="1"/>
        <v>433</v>
      </c>
      <c r="J1569" s="5" t="str">
        <f>VLOOKUP('Customer Segmenation on RFM Sco'!J1569,'RF Mapping'!$A$1:$B$26,2,0)</f>
        <v>Potential Loyalists</v>
      </c>
    </row>
    <row r="1570" ht="15.75" customHeight="1">
      <c r="A1570" s="5">
        <v>15471.0</v>
      </c>
      <c r="B1570" s="5" t="str">
        <f>VLOOKUP(A1570,'Customer Details'!$A$1:$B$3264,2,0)</f>
        <v>India</v>
      </c>
      <c r="C1570" s="5">
        <f>DATEDIF('Customer Segmenation on RFM Sco'!C1570,$N$1,"d")</f>
        <v>371</v>
      </c>
      <c r="D1570" s="5">
        <v>5.0</v>
      </c>
      <c r="E1570" s="16">
        <v>13.809999999999999</v>
      </c>
      <c r="F1570" s="5">
        <f>VLOOKUP(C1570,'Customer Segmenation on RFM Sco'!$P$4:$Q$8,2,1)</f>
        <v>5</v>
      </c>
      <c r="G1570" s="5">
        <f>VLOOKUP(D1570,'Customer Segmenation on RFM Sco'!$P$11:$Q$15,2,1)</f>
        <v>4</v>
      </c>
      <c r="H1570" s="5">
        <f>VLOOKUP(E1570,'Customer Segmenation on RFM Sco'!$P$18:$Q$22,2,1)</f>
        <v>1</v>
      </c>
      <c r="I1570" s="5" t="str">
        <f t="shared" si="1"/>
        <v>541</v>
      </c>
      <c r="J1570" s="5" t="str">
        <f>VLOOKUP('Customer Segmenation on RFM Sco'!J1570,'RF Mapping'!$A$1:$B$26,2,0)</f>
        <v>Champions</v>
      </c>
    </row>
    <row r="1571" ht="15.75" customHeight="1">
      <c r="A1571" s="5">
        <v>15472.0</v>
      </c>
      <c r="B1571" s="5" t="str">
        <f>VLOOKUP(A1571,'Customer Details'!$A$1:$B$3264,2,0)</f>
        <v>Australia</v>
      </c>
      <c r="C1571" s="5">
        <f>DATEDIF('Customer Segmenation on RFM Sco'!C1571,$N$1,"d")</f>
        <v>399</v>
      </c>
      <c r="D1571" s="5">
        <v>1.0</v>
      </c>
      <c r="E1571" s="16">
        <v>20.8</v>
      </c>
      <c r="F1571" s="5">
        <f>VLOOKUP(C1571,'Customer Segmenation on RFM Sco'!$P$4:$Q$8,2,1)</f>
        <v>4</v>
      </c>
      <c r="G1571" s="5">
        <f>VLOOKUP(D1571,'Customer Segmenation on RFM Sco'!$P$11:$Q$15,2,1)</f>
        <v>2</v>
      </c>
      <c r="H1571" s="5">
        <f>VLOOKUP(E1571,'Customer Segmenation on RFM Sco'!$P$18:$Q$22,2,1)</f>
        <v>2</v>
      </c>
      <c r="I1571" s="5" t="str">
        <f t="shared" si="1"/>
        <v>422</v>
      </c>
      <c r="J1571" s="5" t="str">
        <f>VLOOKUP('Customer Segmenation on RFM Sco'!J1571,'RF Mapping'!$A$1:$B$26,2,0)</f>
        <v>Potential Loyalists</v>
      </c>
    </row>
    <row r="1572" ht="15.75" customHeight="1">
      <c r="A1572" s="5">
        <v>15473.0</v>
      </c>
      <c r="B1572" s="5" t="str">
        <f>VLOOKUP(A1572,'Customer Details'!$A$1:$B$3264,2,0)</f>
        <v>China</v>
      </c>
      <c r="C1572" s="5">
        <f>DATEDIF('Customer Segmenation on RFM Sco'!C1572,$N$1,"d")</f>
        <v>404</v>
      </c>
      <c r="D1572" s="5">
        <v>1.0</v>
      </c>
      <c r="E1572" s="16">
        <v>16.35</v>
      </c>
      <c r="F1572" s="5">
        <f>VLOOKUP(C1572,'Customer Segmenation on RFM Sco'!$P$4:$Q$8,2,1)</f>
        <v>4</v>
      </c>
      <c r="G1572" s="5">
        <f>VLOOKUP(D1572,'Customer Segmenation on RFM Sco'!$P$11:$Q$15,2,1)</f>
        <v>2</v>
      </c>
      <c r="H1572" s="5">
        <f>VLOOKUP(E1572,'Customer Segmenation on RFM Sco'!$P$18:$Q$22,2,1)</f>
        <v>2</v>
      </c>
      <c r="I1572" s="5" t="str">
        <f t="shared" si="1"/>
        <v>422</v>
      </c>
      <c r="J1572" s="5" t="str">
        <f>VLOOKUP('Customer Segmenation on RFM Sco'!J1572,'RF Mapping'!$A$1:$B$26,2,0)</f>
        <v>Potential Loyalists</v>
      </c>
    </row>
    <row r="1573" ht="15.75" customHeight="1">
      <c r="A1573" s="5">
        <v>15478.0</v>
      </c>
      <c r="B1573" s="5" t="str">
        <f>VLOOKUP(A1573,'Customer Details'!$A$1:$B$3264,2,0)</f>
        <v>United Kingdom</v>
      </c>
      <c r="C1573" s="5">
        <f>DATEDIF('Customer Segmenation on RFM Sco'!C1573,$N$1,"d")</f>
        <v>430</v>
      </c>
      <c r="D1573" s="5">
        <v>3.0</v>
      </c>
      <c r="E1573" s="16">
        <v>12.15</v>
      </c>
      <c r="F1573" s="5">
        <f>VLOOKUP(C1573,'Customer Segmenation on RFM Sco'!$P$4:$Q$8,2,1)</f>
        <v>3</v>
      </c>
      <c r="G1573" s="5">
        <f>VLOOKUP(D1573,'Customer Segmenation on RFM Sco'!$P$11:$Q$15,2,1)</f>
        <v>4</v>
      </c>
      <c r="H1573" s="5">
        <f>VLOOKUP(E1573,'Customer Segmenation on RFM Sco'!$P$18:$Q$22,2,1)</f>
        <v>1</v>
      </c>
      <c r="I1573" s="5" t="str">
        <f t="shared" si="1"/>
        <v>341</v>
      </c>
      <c r="J1573" s="5" t="str">
        <f>VLOOKUP('Customer Segmenation on RFM Sco'!J1573,'RF Mapping'!$A$1:$B$26,2,0)</f>
        <v>Loyal Customers</v>
      </c>
    </row>
    <row r="1574" ht="15.75" customHeight="1">
      <c r="A1574" s="5">
        <v>15482.0</v>
      </c>
      <c r="B1574" s="5" t="str">
        <f>VLOOKUP(A1574,'Customer Details'!$A$1:$B$3264,2,0)</f>
        <v>Australia</v>
      </c>
      <c r="C1574" s="5">
        <f>DATEDIF('Customer Segmenation on RFM Sco'!C1574,$N$1,"d")</f>
        <v>714</v>
      </c>
      <c r="D1574" s="5">
        <v>1.0</v>
      </c>
      <c r="E1574" s="16">
        <v>4.25</v>
      </c>
      <c r="F1574" s="5">
        <f>VLOOKUP(C1574,'Customer Segmenation on RFM Sco'!$P$4:$Q$8,2,1)</f>
        <v>2</v>
      </c>
      <c r="G1574" s="5">
        <f>VLOOKUP(D1574,'Customer Segmenation on RFM Sco'!$P$11:$Q$15,2,1)</f>
        <v>2</v>
      </c>
      <c r="H1574" s="5">
        <f>VLOOKUP(E1574,'Customer Segmenation on RFM Sco'!$P$18:$Q$22,2,1)</f>
        <v>1</v>
      </c>
      <c r="I1574" s="5" t="str">
        <f t="shared" si="1"/>
        <v>221</v>
      </c>
      <c r="J1574" s="5" t="str">
        <f>VLOOKUP('Customer Segmenation on RFM Sco'!J1574,'RF Mapping'!$A$1:$B$26,2,0)</f>
        <v>Hibernating</v>
      </c>
    </row>
    <row r="1575" ht="15.75" customHeight="1">
      <c r="A1575" s="5">
        <v>15483.0</v>
      </c>
      <c r="B1575" s="5" t="str">
        <f>VLOOKUP(A1575,'Customer Details'!$A$1:$B$3264,2,0)</f>
        <v>Australia</v>
      </c>
      <c r="C1575" s="5">
        <f>DATEDIF('Customer Segmenation on RFM Sco'!C1575,$N$1,"d")</f>
        <v>364</v>
      </c>
      <c r="D1575" s="5">
        <v>5.0</v>
      </c>
      <c r="E1575" s="16">
        <v>165.14999999999998</v>
      </c>
      <c r="F1575" s="5">
        <f>VLOOKUP(C1575,'Customer Segmenation on RFM Sco'!$P$4:$Q$8,2,1)</f>
        <v>5</v>
      </c>
      <c r="G1575" s="5">
        <f>VLOOKUP(D1575,'Customer Segmenation on RFM Sco'!$P$11:$Q$15,2,1)</f>
        <v>4</v>
      </c>
      <c r="H1575" s="5">
        <f>VLOOKUP(E1575,'Customer Segmenation on RFM Sco'!$P$18:$Q$22,2,1)</f>
        <v>4</v>
      </c>
      <c r="I1575" s="5" t="str">
        <f t="shared" si="1"/>
        <v>544</v>
      </c>
      <c r="J1575" s="5" t="str">
        <f>VLOOKUP('Customer Segmenation on RFM Sco'!J1575,'RF Mapping'!$A$1:$B$26,2,0)</f>
        <v>Champions</v>
      </c>
    </row>
    <row r="1576" ht="15.75" customHeight="1">
      <c r="A1576" s="5">
        <v>15484.0</v>
      </c>
      <c r="B1576" s="5" t="str">
        <f>VLOOKUP(A1576,'Customer Details'!$A$1:$B$3264,2,0)</f>
        <v>Australia</v>
      </c>
      <c r="C1576" s="5">
        <f>DATEDIF('Customer Segmenation on RFM Sco'!C1576,$N$1,"d")</f>
        <v>467</v>
      </c>
      <c r="D1576" s="5">
        <v>1.0</v>
      </c>
      <c r="E1576" s="16">
        <v>0.42</v>
      </c>
      <c r="F1576" s="5">
        <f>VLOOKUP(C1576,'Customer Segmenation on RFM Sco'!$P$4:$Q$8,2,1)</f>
        <v>3</v>
      </c>
      <c r="G1576" s="5">
        <f>VLOOKUP(D1576,'Customer Segmenation on RFM Sco'!$P$11:$Q$15,2,1)</f>
        <v>2</v>
      </c>
      <c r="H1576" s="5">
        <f>VLOOKUP(E1576,'Customer Segmenation on RFM Sco'!$P$18:$Q$22,2,1)</f>
        <v>1</v>
      </c>
      <c r="I1576" s="5" t="str">
        <f t="shared" si="1"/>
        <v>321</v>
      </c>
      <c r="J1576" s="5" t="str">
        <f>VLOOKUP('Customer Segmenation on RFM Sco'!J1576,'RF Mapping'!$A$1:$B$26,2,0)</f>
        <v>About to Sleep</v>
      </c>
    </row>
    <row r="1577" ht="15.75" customHeight="1">
      <c r="A1577" s="5">
        <v>15485.0</v>
      </c>
      <c r="B1577" s="5" t="str">
        <f>VLOOKUP(A1577,'Customer Details'!$A$1:$B$3264,2,0)</f>
        <v>China</v>
      </c>
      <c r="C1577" s="5">
        <f>DATEDIF('Customer Segmenation on RFM Sco'!C1577,$N$1,"d")</f>
        <v>426</v>
      </c>
      <c r="D1577" s="5">
        <v>1.0</v>
      </c>
      <c r="E1577" s="16">
        <v>50.0</v>
      </c>
      <c r="F1577" s="5">
        <f>VLOOKUP(C1577,'Customer Segmenation on RFM Sco'!$P$4:$Q$8,2,1)</f>
        <v>4</v>
      </c>
      <c r="G1577" s="5">
        <f>VLOOKUP(D1577,'Customer Segmenation on RFM Sco'!$P$11:$Q$15,2,1)</f>
        <v>2</v>
      </c>
      <c r="H1577" s="5">
        <f>VLOOKUP(E1577,'Customer Segmenation on RFM Sco'!$P$18:$Q$22,2,1)</f>
        <v>3</v>
      </c>
      <c r="I1577" s="5" t="str">
        <f t="shared" si="1"/>
        <v>423</v>
      </c>
      <c r="J1577" s="5" t="str">
        <f>VLOOKUP('Customer Segmenation on RFM Sco'!J1577,'RF Mapping'!$A$1:$B$26,2,0)</f>
        <v>Potential Loyalists</v>
      </c>
    </row>
    <row r="1578" ht="15.75" customHeight="1">
      <c r="A1578" s="5">
        <v>15489.0</v>
      </c>
      <c r="B1578" s="5" t="str">
        <f>VLOOKUP(A1578,'Customer Details'!$A$1:$B$3264,2,0)</f>
        <v>USA</v>
      </c>
      <c r="C1578" s="5">
        <f>DATEDIF('Customer Segmenation on RFM Sco'!C1578,$N$1,"d")</f>
        <v>707</v>
      </c>
      <c r="D1578" s="5">
        <v>1.0</v>
      </c>
      <c r="E1578" s="16">
        <v>35.400000000000006</v>
      </c>
      <c r="F1578" s="5">
        <f>VLOOKUP(C1578,'Customer Segmenation on RFM Sco'!$P$4:$Q$8,2,1)</f>
        <v>2</v>
      </c>
      <c r="G1578" s="5">
        <f>VLOOKUP(D1578,'Customer Segmenation on RFM Sco'!$P$11:$Q$15,2,1)</f>
        <v>2</v>
      </c>
      <c r="H1578" s="5">
        <f>VLOOKUP(E1578,'Customer Segmenation on RFM Sco'!$P$18:$Q$22,2,1)</f>
        <v>3</v>
      </c>
      <c r="I1578" s="5" t="str">
        <f t="shared" si="1"/>
        <v>223</v>
      </c>
      <c r="J1578" s="5" t="str">
        <f>VLOOKUP('Customer Segmenation on RFM Sco'!J1578,'RF Mapping'!$A$1:$B$26,2,0)</f>
        <v>Hibernating</v>
      </c>
    </row>
    <row r="1579" ht="15.75" customHeight="1">
      <c r="A1579" s="5">
        <v>15491.0</v>
      </c>
      <c r="B1579" s="5" t="str">
        <f>VLOOKUP(A1579,'Customer Details'!$A$1:$B$3264,2,0)</f>
        <v>USA</v>
      </c>
      <c r="C1579" s="5">
        <f>DATEDIF('Customer Segmenation on RFM Sco'!C1579,$N$1,"d")</f>
        <v>370</v>
      </c>
      <c r="D1579" s="5">
        <v>4.0</v>
      </c>
      <c r="E1579" s="16">
        <v>70.92</v>
      </c>
      <c r="F1579" s="5">
        <f>VLOOKUP(C1579,'Customer Segmenation on RFM Sco'!$P$4:$Q$8,2,1)</f>
        <v>5</v>
      </c>
      <c r="G1579" s="5">
        <f>VLOOKUP(D1579,'Customer Segmenation on RFM Sco'!$P$11:$Q$15,2,1)</f>
        <v>4</v>
      </c>
      <c r="H1579" s="5">
        <f>VLOOKUP(E1579,'Customer Segmenation on RFM Sco'!$P$18:$Q$22,2,1)</f>
        <v>3</v>
      </c>
      <c r="I1579" s="5" t="str">
        <f t="shared" si="1"/>
        <v>543</v>
      </c>
      <c r="J1579" s="5" t="str">
        <f>VLOOKUP('Customer Segmenation on RFM Sco'!J1579,'RF Mapping'!$A$1:$B$26,2,0)</f>
        <v>Champions</v>
      </c>
    </row>
    <row r="1580" ht="15.75" customHeight="1">
      <c r="A1580" s="5">
        <v>15493.0</v>
      </c>
      <c r="B1580" s="5" t="str">
        <f>VLOOKUP(A1580,'Customer Details'!$A$1:$B$3264,2,0)</f>
        <v>India</v>
      </c>
      <c r="C1580" s="5">
        <f>DATEDIF('Customer Segmenation on RFM Sco'!C1580,$N$1,"d")</f>
        <v>468</v>
      </c>
      <c r="D1580" s="5">
        <v>1.0</v>
      </c>
      <c r="E1580" s="16">
        <v>23.75</v>
      </c>
      <c r="F1580" s="5">
        <f>VLOOKUP(C1580,'Customer Segmenation on RFM Sco'!$P$4:$Q$8,2,1)</f>
        <v>3</v>
      </c>
      <c r="G1580" s="5">
        <f>VLOOKUP(D1580,'Customer Segmenation on RFM Sco'!$P$11:$Q$15,2,1)</f>
        <v>2</v>
      </c>
      <c r="H1580" s="5">
        <f>VLOOKUP(E1580,'Customer Segmenation on RFM Sco'!$P$18:$Q$22,2,1)</f>
        <v>2</v>
      </c>
      <c r="I1580" s="5" t="str">
        <f t="shared" si="1"/>
        <v>322</v>
      </c>
      <c r="J1580" s="5" t="str">
        <f>VLOOKUP('Customer Segmenation on RFM Sco'!J1580,'RF Mapping'!$A$1:$B$26,2,0)</f>
        <v>About to Sleep</v>
      </c>
    </row>
    <row r="1581" ht="15.75" customHeight="1">
      <c r="A1581" s="5">
        <v>15494.0</v>
      </c>
      <c r="B1581" s="5" t="str">
        <f>VLOOKUP(A1581,'Customer Details'!$A$1:$B$3264,2,0)</f>
        <v>USA</v>
      </c>
      <c r="C1581" s="5">
        <f>DATEDIF('Customer Segmenation on RFM Sco'!C1581,$N$1,"d")</f>
        <v>727</v>
      </c>
      <c r="D1581" s="5">
        <v>1.0</v>
      </c>
      <c r="E1581" s="16">
        <v>5.0</v>
      </c>
      <c r="F1581" s="5">
        <f>VLOOKUP(C1581,'Customer Segmenation on RFM Sco'!$P$4:$Q$8,2,1)</f>
        <v>1</v>
      </c>
      <c r="G1581" s="5">
        <f>VLOOKUP(D1581,'Customer Segmenation on RFM Sco'!$P$11:$Q$15,2,1)</f>
        <v>2</v>
      </c>
      <c r="H1581" s="5">
        <f>VLOOKUP(E1581,'Customer Segmenation on RFM Sco'!$P$18:$Q$22,2,1)</f>
        <v>1</v>
      </c>
      <c r="I1581" s="5" t="str">
        <f t="shared" si="1"/>
        <v>121</v>
      </c>
      <c r="J1581" s="5" t="str">
        <f>VLOOKUP('Customer Segmenation on RFM Sco'!J1581,'RF Mapping'!$A$1:$B$26,2,0)</f>
        <v>Hibernating</v>
      </c>
    </row>
    <row r="1582" ht="15.75" customHeight="1">
      <c r="A1582" s="5">
        <v>15497.0</v>
      </c>
      <c r="B1582" s="5" t="str">
        <f>VLOOKUP(A1582,'Customer Details'!$A$1:$B$3264,2,0)</f>
        <v>Australia</v>
      </c>
      <c r="C1582" s="5">
        <f>DATEDIF('Customer Segmenation on RFM Sco'!C1582,$N$1,"d")</f>
        <v>548</v>
      </c>
      <c r="D1582" s="5">
        <v>1.0</v>
      </c>
      <c r="E1582" s="16">
        <v>15.0</v>
      </c>
      <c r="F1582" s="5">
        <f>VLOOKUP(C1582,'Customer Segmenation on RFM Sco'!$P$4:$Q$8,2,1)</f>
        <v>2</v>
      </c>
      <c r="G1582" s="5">
        <f>VLOOKUP(D1582,'Customer Segmenation on RFM Sco'!$P$11:$Q$15,2,1)</f>
        <v>2</v>
      </c>
      <c r="H1582" s="5">
        <f>VLOOKUP(E1582,'Customer Segmenation on RFM Sco'!$P$18:$Q$22,2,1)</f>
        <v>2</v>
      </c>
      <c r="I1582" s="5" t="str">
        <f t="shared" si="1"/>
        <v>222</v>
      </c>
      <c r="J1582" s="5" t="str">
        <f>VLOOKUP('Customer Segmenation on RFM Sco'!J1582,'RF Mapping'!$A$1:$B$26,2,0)</f>
        <v>Hibernating</v>
      </c>
    </row>
    <row r="1583" ht="15.75" customHeight="1">
      <c r="A1583" s="5">
        <v>15498.0</v>
      </c>
      <c r="B1583" s="5" t="str">
        <f>VLOOKUP(A1583,'Customer Details'!$A$1:$B$3264,2,0)</f>
        <v>India</v>
      </c>
      <c r="C1583" s="5">
        <f>DATEDIF('Customer Segmenation on RFM Sco'!C1583,$N$1,"d")</f>
        <v>378</v>
      </c>
      <c r="D1583" s="5">
        <v>1.0</v>
      </c>
      <c r="E1583" s="16">
        <v>12.75</v>
      </c>
      <c r="F1583" s="5">
        <f>VLOOKUP(C1583,'Customer Segmenation on RFM Sco'!$P$4:$Q$8,2,1)</f>
        <v>5</v>
      </c>
      <c r="G1583" s="5">
        <f>VLOOKUP(D1583,'Customer Segmenation on RFM Sco'!$P$11:$Q$15,2,1)</f>
        <v>2</v>
      </c>
      <c r="H1583" s="5">
        <f>VLOOKUP(E1583,'Customer Segmenation on RFM Sco'!$P$18:$Q$22,2,1)</f>
        <v>1</v>
      </c>
      <c r="I1583" s="5" t="str">
        <f t="shared" si="1"/>
        <v>521</v>
      </c>
      <c r="J1583" s="5" t="str">
        <f>VLOOKUP('Customer Segmenation on RFM Sco'!J1583,'RF Mapping'!$A$1:$B$26,2,0)</f>
        <v>Potential Loyalists</v>
      </c>
    </row>
    <row r="1584" ht="15.75" customHeight="1">
      <c r="A1584" s="5">
        <v>15500.0</v>
      </c>
      <c r="B1584" s="5" t="str">
        <f>VLOOKUP(A1584,'Customer Details'!$A$1:$B$3264,2,0)</f>
        <v>United Kingdom</v>
      </c>
      <c r="C1584" s="5">
        <f>DATEDIF('Customer Segmenation on RFM Sco'!C1584,$N$1,"d")</f>
        <v>442</v>
      </c>
      <c r="D1584" s="5">
        <v>3.0</v>
      </c>
      <c r="E1584" s="16">
        <v>36.25</v>
      </c>
      <c r="F1584" s="5">
        <f>VLOOKUP(C1584,'Customer Segmenation on RFM Sco'!$P$4:$Q$8,2,1)</f>
        <v>3</v>
      </c>
      <c r="G1584" s="5">
        <f>VLOOKUP(D1584,'Customer Segmenation on RFM Sco'!$P$11:$Q$15,2,1)</f>
        <v>4</v>
      </c>
      <c r="H1584" s="5">
        <f>VLOOKUP(E1584,'Customer Segmenation on RFM Sco'!$P$18:$Q$22,2,1)</f>
        <v>3</v>
      </c>
      <c r="I1584" s="5" t="str">
        <f t="shared" si="1"/>
        <v>343</v>
      </c>
      <c r="J1584" s="5" t="str">
        <f>VLOOKUP('Customer Segmenation on RFM Sco'!J1584,'RF Mapping'!$A$1:$B$26,2,0)</f>
        <v>Loyal Customers</v>
      </c>
    </row>
    <row r="1585" ht="15.75" customHeight="1">
      <c r="A1585" s="5">
        <v>15502.0</v>
      </c>
      <c r="B1585" s="5" t="str">
        <f>VLOOKUP(A1585,'Customer Details'!$A$1:$B$3264,2,0)</f>
        <v>India</v>
      </c>
      <c r="C1585" s="5">
        <f>DATEDIF('Customer Segmenation on RFM Sco'!C1585,$N$1,"d")</f>
        <v>427</v>
      </c>
      <c r="D1585" s="5">
        <v>1.0</v>
      </c>
      <c r="E1585" s="16">
        <v>540.0</v>
      </c>
      <c r="F1585" s="5">
        <f>VLOOKUP(C1585,'Customer Segmenation on RFM Sco'!$P$4:$Q$8,2,1)</f>
        <v>4</v>
      </c>
      <c r="G1585" s="5">
        <f>VLOOKUP(D1585,'Customer Segmenation on RFM Sco'!$P$11:$Q$15,2,1)</f>
        <v>2</v>
      </c>
      <c r="H1585" s="5">
        <f>VLOOKUP(E1585,'Customer Segmenation on RFM Sco'!$P$18:$Q$22,2,1)</f>
        <v>4</v>
      </c>
      <c r="I1585" s="5" t="str">
        <f t="shared" si="1"/>
        <v>424</v>
      </c>
      <c r="J1585" s="5" t="str">
        <f>VLOOKUP('Customer Segmenation on RFM Sco'!J1585,'RF Mapping'!$A$1:$B$26,2,0)</f>
        <v>Potential Loyalists</v>
      </c>
    </row>
    <row r="1586" ht="15.75" customHeight="1">
      <c r="A1586" s="5">
        <v>15503.0</v>
      </c>
      <c r="B1586" s="5" t="str">
        <f>VLOOKUP(A1586,'Customer Details'!$A$1:$B$3264,2,0)</f>
        <v>India</v>
      </c>
      <c r="C1586" s="5">
        <f>DATEDIF('Customer Segmenation on RFM Sco'!C1586,$N$1,"d")</f>
        <v>504</v>
      </c>
      <c r="D1586" s="5">
        <v>2.0</v>
      </c>
      <c r="E1586" s="16">
        <v>13.1</v>
      </c>
      <c r="F1586" s="5">
        <f>VLOOKUP(C1586,'Customer Segmenation on RFM Sco'!$P$4:$Q$8,2,1)</f>
        <v>3</v>
      </c>
      <c r="G1586" s="5">
        <f>VLOOKUP(D1586,'Customer Segmenation on RFM Sco'!$P$11:$Q$15,2,1)</f>
        <v>3</v>
      </c>
      <c r="H1586" s="5">
        <f>VLOOKUP(E1586,'Customer Segmenation on RFM Sco'!$P$18:$Q$22,2,1)</f>
        <v>1</v>
      </c>
      <c r="I1586" s="5" t="str">
        <f t="shared" si="1"/>
        <v>331</v>
      </c>
      <c r="J1586" s="5" t="str">
        <f>VLOOKUP('Customer Segmenation on RFM Sco'!J1586,'RF Mapping'!$A$1:$B$26,2,0)</f>
        <v>Need Attention</v>
      </c>
    </row>
    <row r="1587" ht="15.75" customHeight="1">
      <c r="A1587" s="5">
        <v>15504.0</v>
      </c>
      <c r="B1587" s="5" t="str">
        <f>VLOOKUP(A1587,'Customer Details'!$A$1:$B$3264,2,0)</f>
        <v>India</v>
      </c>
      <c r="C1587" s="5">
        <f>DATEDIF('Customer Segmenation on RFM Sco'!C1587,$N$1,"d")</f>
        <v>386</v>
      </c>
      <c r="D1587" s="5">
        <v>1.0</v>
      </c>
      <c r="E1587" s="16">
        <v>0.84</v>
      </c>
      <c r="F1587" s="5">
        <f>VLOOKUP(C1587,'Customer Segmenation on RFM Sco'!$P$4:$Q$8,2,1)</f>
        <v>4</v>
      </c>
      <c r="G1587" s="5">
        <f>VLOOKUP(D1587,'Customer Segmenation on RFM Sco'!$P$11:$Q$15,2,1)</f>
        <v>2</v>
      </c>
      <c r="H1587" s="5">
        <f>VLOOKUP(E1587,'Customer Segmenation on RFM Sco'!$P$18:$Q$22,2,1)</f>
        <v>1</v>
      </c>
      <c r="I1587" s="5" t="str">
        <f t="shared" si="1"/>
        <v>421</v>
      </c>
      <c r="J1587" s="5" t="str">
        <f>VLOOKUP('Customer Segmenation on RFM Sco'!J1587,'RF Mapping'!$A$1:$B$26,2,0)</f>
        <v>Potential Loyalists</v>
      </c>
    </row>
    <row r="1588" ht="15.75" customHeight="1">
      <c r="A1588" s="5">
        <v>15505.0</v>
      </c>
      <c r="B1588" s="5" t="str">
        <f>VLOOKUP(A1588,'Customer Details'!$A$1:$B$3264,2,0)</f>
        <v>China</v>
      </c>
      <c r="C1588" s="5">
        <f>DATEDIF('Customer Segmenation on RFM Sco'!C1588,$N$1,"d")</f>
        <v>522</v>
      </c>
      <c r="D1588" s="5">
        <v>1.0</v>
      </c>
      <c r="E1588" s="16">
        <v>23.07</v>
      </c>
      <c r="F1588" s="5">
        <f>VLOOKUP(C1588,'Customer Segmenation on RFM Sco'!$P$4:$Q$8,2,1)</f>
        <v>3</v>
      </c>
      <c r="G1588" s="5">
        <f>VLOOKUP(D1588,'Customer Segmenation on RFM Sco'!$P$11:$Q$15,2,1)</f>
        <v>2</v>
      </c>
      <c r="H1588" s="5">
        <f>VLOOKUP(E1588,'Customer Segmenation on RFM Sco'!$P$18:$Q$22,2,1)</f>
        <v>2</v>
      </c>
      <c r="I1588" s="5" t="str">
        <f t="shared" si="1"/>
        <v>322</v>
      </c>
      <c r="J1588" s="5" t="str">
        <f>VLOOKUP('Customer Segmenation on RFM Sco'!J1588,'RF Mapping'!$A$1:$B$26,2,0)</f>
        <v>About to Sleep</v>
      </c>
    </row>
    <row r="1589" ht="15.75" customHeight="1">
      <c r="A1589" s="5">
        <v>15506.0</v>
      </c>
      <c r="B1589" s="5" t="str">
        <f>VLOOKUP(A1589,'Customer Details'!$A$1:$B$3264,2,0)</f>
        <v>China</v>
      </c>
      <c r="C1589" s="5">
        <f>DATEDIF('Customer Segmenation on RFM Sco'!C1589,$N$1,"d")</f>
        <v>469</v>
      </c>
      <c r="D1589" s="5">
        <v>1.0</v>
      </c>
      <c r="E1589" s="16">
        <v>1.45</v>
      </c>
      <c r="F1589" s="5">
        <f>VLOOKUP(C1589,'Customer Segmenation on RFM Sco'!$P$4:$Q$8,2,1)</f>
        <v>3</v>
      </c>
      <c r="G1589" s="5">
        <f>VLOOKUP(D1589,'Customer Segmenation on RFM Sco'!$P$11:$Q$15,2,1)</f>
        <v>2</v>
      </c>
      <c r="H1589" s="5">
        <f>VLOOKUP(E1589,'Customer Segmenation on RFM Sco'!$P$18:$Q$22,2,1)</f>
        <v>1</v>
      </c>
      <c r="I1589" s="5" t="str">
        <f t="shared" si="1"/>
        <v>321</v>
      </c>
      <c r="J1589" s="5" t="str">
        <f>VLOOKUP('Customer Segmenation on RFM Sco'!J1589,'RF Mapping'!$A$1:$B$26,2,0)</f>
        <v>About to Sleep</v>
      </c>
    </row>
    <row r="1590" ht="15.75" customHeight="1">
      <c r="A1590" s="5">
        <v>15507.0</v>
      </c>
      <c r="B1590" s="5" t="str">
        <f>VLOOKUP(A1590,'Customer Details'!$A$1:$B$3264,2,0)</f>
        <v>Australia</v>
      </c>
      <c r="C1590" s="5">
        <f>DATEDIF('Customer Segmenation on RFM Sco'!C1590,$N$1,"d")</f>
        <v>362</v>
      </c>
      <c r="D1590" s="5">
        <v>4.0</v>
      </c>
      <c r="E1590" s="16">
        <v>56.150000000000006</v>
      </c>
      <c r="F1590" s="5">
        <f>VLOOKUP(C1590,'Customer Segmenation on RFM Sco'!$P$4:$Q$8,2,1)</f>
        <v>5</v>
      </c>
      <c r="G1590" s="5">
        <f>VLOOKUP(D1590,'Customer Segmenation on RFM Sco'!$P$11:$Q$15,2,1)</f>
        <v>4</v>
      </c>
      <c r="H1590" s="5">
        <f>VLOOKUP(E1590,'Customer Segmenation on RFM Sco'!$P$18:$Q$22,2,1)</f>
        <v>3</v>
      </c>
      <c r="I1590" s="5" t="str">
        <f t="shared" si="1"/>
        <v>543</v>
      </c>
      <c r="J1590" s="5" t="str">
        <f>VLOOKUP('Customer Segmenation on RFM Sco'!J1590,'RF Mapping'!$A$1:$B$26,2,0)</f>
        <v>Champions</v>
      </c>
    </row>
    <row r="1591" ht="15.75" customHeight="1">
      <c r="A1591" s="5">
        <v>15508.0</v>
      </c>
      <c r="B1591" s="5" t="str">
        <f>VLOOKUP(A1591,'Customer Details'!$A$1:$B$3264,2,0)</f>
        <v>Australia</v>
      </c>
      <c r="C1591" s="5">
        <f>DATEDIF('Customer Segmenation on RFM Sco'!C1591,$N$1,"d")</f>
        <v>364</v>
      </c>
      <c r="D1591" s="5">
        <v>1.0</v>
      </c>
      <c r="E1591" s="16">
        <v>48.66</v>
      </c>
      <c r="F1591" s="5">
        <f>VLOOKUP(C1591,'Customer Segmenation on RFM Sco'!$P$4:$Q$8,2,1)</f>
        <v>5</v>
      </c>
      <c r="G1591" s="5">
        <f>VLOOKUP(D1591,'Customer Segmenation on RFM Sco'!$P$11:$Q$15,2,1)</f>
        <v>2</v>
      </c>
      <c r="H1591" s="5">
        <f>VLOOKUP(E1591,'Customer Segmenation on RFM Sco'!$P$18:$Q$22,2,1)</f>
        <v>3</v>
      </c>
      <c r="I1591" s="5" t="str">
        <f t="shared" si="1"/>
        <v>523</v>
      </c>
      <c r="J1591" s="5" t="str">
        <f>VLOOKUP('Customer Segmenation on RFM Sco'!J1591,'RF Mapping'!$A$1:$B$26,2,0)</f>
        <v>Potential Loyalists</v>
      </c>
    </row>
    <row r="1592" ht="15.75" customHeight="1">
      <c r="A1592" s="5">
        <v>15511.0</v>
      </c>
      <c r="B1592" s="5" t="str">
        <f>VLOOKUP(A1592,'Customer Details'!$A$1:$B$3264,2,0)</f>
        <v>India</v>
      </c>
      <c r="C1592" s="5">
        <f>DATEDIF('Customer Segmenation on RFM Sco'!C1592,$N$1,"d")</f>
        <v>564</v>
      </c>
      <c r="D1592" s="5">
        <v>2.0</v>
      </c>
      <c r="E1592" s="16">
        <v>23.549999999999997</v>
      </c>
      <c r="F1592" s="5">
        <f>VLOOKUP(C1592,'Customer Segmenation on RFM Sco'!$P$4:$Q$8,2,1)</f>
        <v>2</v>
      </c>
      <c r="G1592" s="5">
        <f>VLOOKUP(D1592,'Customer Segmenation on RFM Sco'!$P$11:$Q$15,2,1)</f>
        <v>3</v>
      </c>
      <c r="H1592" s="5">
        <f>VLOOKUP(E1592,'Customer Segmenation on RFM Sco'!$P$18:$Q$22,2,1)</f>
        <v>2</v>
      </c>
      <c r="I1592" s="5" t="str">
        <f t="shared" si="1"/>
        <v>232</v>
      </c>
      <c r="J1592" s="5" t="str">
        <f>VLOOKUP('Customer Segmenation on RFM Sco'!J1592,'RF Mapping'!$A$1:$B$26,2,0)</f>
        <v>At Risk</v>
      </c>
    </row>
    <row r="1593" ht="15.75" customHeight="1">
      <c r="A1593" s="5">
        <v>15512.0</v>
      </c>
      <c r="B1593" s="5" t="str">
        <f>VLOOKUP(A1593,'Customer Details'!$A$1:$B$3264,2,0)</f>
        <v>Australia</v>
      </c>
      <c r="C1593" s="5">
        <f>DATEDIF('Customer Segmenation on RFM Sco'!C1593,$N$1,"d")</f>
        <v>459</v>
      </c>
      <c r="D1593" s="5">
        <v>1.0</v>
      </c>
      <c r="E1593" s="16">
        <v>20.4</v>
      </c>
      <c r="F1593" s="5">
        <f>VLOOKUP(C1593,'Customer Segmenation on RFM Sco'!$P$4:$Q$8,2,1)</f>
        <v>3</v>
      </c>
      <c r="G1593" s="5">
        <f>VLOOKUP(D1593,'Customer Segmenation on RFM Sco'!$P$11:$Q$15,2,1)</f>
        <v>2</v>
      </c>
      <c r="H1593" s="5">
        <f>VLOOKUP(E1593,'Customer Segmenation on RFM Sco'!$P$18:$Q$22,2,1)</f>
        <v>2</v>
      </c>
      <c r="I1593" s="5" t="str">
        <f t="shared" si="1"/>
        <v>322</v>
      </c>
      <c r="J1593" s="5" t="str">
        <f>VLOOKUP('Customer Segmenation on RFM Sco'!J1593,'RF Mapping'!$A$1:$B$26,2,0)</f>
        <v>About to Sleep</v>
      </c>
    </row>
    <row r="1594" ht="15.75" customHeight="1">
      <c r="A1594" s="5">
        <v>15513.0</v>
      </c>
      <c r="B1594" s="5" t="str">
        <f>VLOOKUP(A1594,'Customer Details'!$A$1:$B$3264,2,0)</f>
        <v>India</v>
      </c>
      <c r="C1594" s="5">
        <f>DATEDIF('Customer Segmenation on RFM Sco'!C1594,$N$1,"d")</f>
        <v>455</v>
      </c>
      <c r="D1594" s="5">
        <v>2.0</v>
      </c>
      <c r="E1594" s="16">
        <v>78.5</v>
      </c>
      <c r="F1594" s="5">
        <f>VLOOKUP(C1594,'Customer Segmenation on RFM Sco'!$P$4:$Q$8,2,1)</f>
        <v>3</v>
      </c>
      <c r="G1594" s="5">
        <f>VLOOKUP(D1594,'Customer Segmenation on RFM Sco'!$P$11:$Q$15,2,1)</f>
        <v>3</v>
      </c>
      <c r="H1594" s="5">
        <f>VLOOKUP(E1594,'Customer Segmenation on RFM Sco'!$P$18:$Q$22,2,1)</f>
        <v>4</v>
      </c>
      <c r="I1594" s="5" t="str">
        <f t="shared" si="1"/>
        <v>334</v>
      </c>
      <c r="J1594" s="5" t="str">
        <f>VLOOKUP('Customer Segmenation on RFM Sco'!J1594,'RF Mapping'!$A$1:$B$26,2,0)</f>
        <v>Need Attention</v>
      </c>
    </row>
    <row r="1595" ht="15.75" customHeight="1">
      <c r="A1595" s="5">
        <v>15514.0</v>
      </c>
      <c r="B1595" s="5" t="str">
        <f>VLOOKUP(A1595,'Customer Details'!$A$1:$B$3264,2,0)</f>
        <v>United Kingdom</v>
      </c>
      <c r="C1595" s="5">
        <f>DATEDIF('Customer Segmenation on RFM Sco'!C1595,$N$1,"d")</f>
        <v>372</v>
      </c>
      <c r="D1595" s="5">
        <v>2.0</v>
      </c>
      <c r="E1595" s="16">
        <v>22.8</v>
      </c>
      <c r="F1595" s="5">
        <f>VLOOKUP(C1595,'Customer Segmenation on RFM Sco'!$P$4:$Q$8,2,1)</f>
        <v>5</v>
      </c>
      <c r="G1595" s="5">
        <f>VLOOKUP(D1595,'Customer Segmenation on RFM Sco'!$P$11:$Q$15,2,1)</f>
        <v>3</v>
      </c>
      <c r="H1595" s="5">
        <f>VLOOKUP(E1595,'Customer Segmenation on RFM Sco'!$P$18:$Q$22,2,1)</f>
        <v>2</v>
      </c>
      <c r="I1595" s="5" t="str">
        <f t="shared" si="1"/>
        <v>532</v>
      </c>
      <c r="J1595" s="5" t="str">
        <f>VLOOKUP('Customer Segmenation on RFM Sco'!J1595,'RF Mapping'!$A$1:$B$26,2,0)</f>
        <v>Potential Loyalists</v>
      </c>
    </row>
    <row r="1596" ht="15.75" customHeight="1">
      <c r="A1596" s="5">
        <v>15517.0</v>
      </c>
      <c r="B1596" s="5" t="str">
        <f>VLOOKUP(A1596,'Customer Details'!$A$1:$B$3264,2,0)</f>
        <v>China</v>
      </c>
      <c r="C1596" s="5">
        <f>DATEDIF('Customer Segmenation on RFM Sco'!C1596,$N$1,"d")</f>
        <v>515</v>
      </c>
      <c r="D1596" s="5">
        <v>2.0</v>
      </c>
      <c r="E1596" s="16">
        <v>87.94000000000001</v>
      </c>
      <c r="F1596" s="5">
        <f>VLOOKUP(C1596,'Customer Segmenation on RFM Sco'!$P$4:$Q$8,2,1)</f>
        <v>3</v>
      </c>
      <c r="G1596" s="5">
        <f>VLOOKUP(D1596,'Customer Segmenation on RFM Sco'!$P$11:$Q$15,2,1)</f>
        <v>3</v>
      </c>
      <c r="H1596" s="5">
        <f>VLOOKUP(E1596,'Customer Segmenation on RFM Sco'!$P$18:$Q$22,2,1)</f>
        <v>4</v>
      </c>
      <c r="I1596" s="5" t="str">
        <f t="shared" si="1"/>
        <v>334</v>
      </c>
      <c r="J1596" s="5" t="str">
        <f>VLOOKUP('Customer Segmenation on RFM Sco'!J1596,'RF Mapping'!$A$1:$B$26,2,0)</f>
        <v>Need Attention</v>
      </c>
    </row>
    <row r="1597" ht="15.75" customHeight="1">
      <c r="A1597" s="5">
        <v>15518.0</v>
      </c>
      <c r="B1597" s="5" t="str">
        <f>VLOOKUP(A1597,'Customer Details'!$A$1:$B$3264,2,0)</f>
        <v>Australia</v>
      </c>
      <c r="C1597" s="5">
        <f>DATEDIF('Customer Segmenation on RFM Sco'!C1597,$N$1,"d")</f>
        <v>471</v>
      </c>
      <c r="D1597" s="5">
        <v>2.0</v>
      </c>
      <c r="E1597" s="16">
        <v>21.0</v>
      </c>
      <c r="F1597" s="5">
        <f>VLOOKUP(C1597,'Customer Segmenation on RFM Sco'!$P$4:$Q$8,2,1)</f>
        <v>3</v>
      </c>
      <c r="G1597" s="5">
        <f>VLOOKUP(D1597,'Customer Segmenation on RFM Sco'!$P$11:$Q$15,2,1)</f>
        <v>3</v>
      </c>
      <c r="H1597" s="5">
        <f>VLOOKUP(E1597,'Customer Segmenation on RFM Sco'!$P$18:$Q$22,2,1)</f>
        <v>2</v>
      </c>
      <c r="I1597" s="5" t="str">
        <f t="shared" si="1"/>
        <v>332</v>
      </c>
      <c r="J1597" s="5" t="str">
        <f>VLOOKUP('Customer Segmenation on RFM Sco'!J1597,'RF Mapping'!$A$1:$B$26,2,0)</f>
        <v>Need Attention</v>
      </c>
    </row>
    <row r="1598" ht="15.75" customHeight="1">
      <c r="A1598" s="5">
        <v>15521.0</v>
      </c>
      <c r="B1598" s="5" t="str">
        <f>VLOOKUP(A1598,'Customer Details'!$A$1:$B$3264,2,0)</f>
        <v>United Kingdom</v>
      </c>
      <c r="C1598" s="5">
        <f>DATEDIF('Customer Segmenation on RFM Sco'!C1598,$N$1,"d")</f>
        <v>480</v>
      </c>
      <c r="D1598" s="5">
        <v>2.0</v>
      </c>
      <c r="E1598" s="16">
        <v>35.86</v>
      </c>
      <c r="F1598" s="5">
        <f>VLOOKUP(C1598,'Customer Segmenation on RFM Sco'!$P$4:$Q$8,2,1)</f>
        <v>3</v>
      </c>
      <c r="G1598" s="5">
        <f>VLOOKUP(D1598,'Customer Segmenation on RFM Sco'!$P$11:$Q$15,2,1)</f>
        <v>3</v>
      </c>
      <c r="H1598" s="5">
        <f>VLOOKUP(E1598,'Customer Segmenation on RFM Sco'!$P$18:$Q$22,2,1)</f>
        <v>3</v>
      </c>
      <c r="I1598" s="5" t="str">
        <f t="shared" si="1"/>
        <v>333</v>
      </c>
      <c r="J1598" s="5" t="str">
        <f>VLOOKUP('Customer Segmenation on RFM Sco'!J1598,'RF Mapping'!$A$1:$B$26,2,0)</f>
        <v>Need Attention</v>
      </c>
    </row>
    <row r="1599" ht="15.75" customHeight="1">
      <c r="A1599" s="5">
        <v>15522.0</v>
      </c>
      <c r="B1599" s="5" t="str">
        <f>VLOOKUP(A1599,'Customer Details'!$A$1:$B$3264,2,0)</f>
        <v>USA</v>
      </c>
      <c r="C1599" s="5">
        <f>DATEDIF('Customer Segmenation on RFM Sco'!C1599,$N$1,"d")</f>
        <v>587</v>
      </c>
      <c r="D1599" s="5">
        <v>1.0</v>
      </c>
      <c r="E1599" s="16">
        <v>53.1</v>
      </c>
      <c r="F1599" s="5">
        <f>VLOOKUP(C1599,'Customer Segmenation on RFM Sco'!$P$4:$Q$8,2,1)</f>
        <v>2</v>
      </c>
      <c r="G1599" s="5">
        <f>VLOOKUP(D1599,'Customer Segmenation on RFM Sco'!$P$11:$Q$15,2,1)</f>
        <v>2</v>
      </c>
      <c r="H1599" s="5">
        <f>VLOOKUP(E1599,'Customer Segmenation on RFM Sco'!$P$18:$Q$22,2,1)</f>
        <v>3</v>
      </c>
      <c r="I1599" s="5" t="str">
        <f t="shared" si="1"/>
        <v>223</v>
      </c>
      <c r="J1599" s="5" t="str">
        <f>VLOOKUP('Customer Segmenation on RFM Sco'!J1599,'RF Mapping'!$A$1:$B$26,2,0)</f>
        <v>Hibernating</v>
      </c>
    </row>
    <row r="1600" ht="15.75" customHeight="1">
      <c r="A1600" s="5">
        <v>15523.0</v>
      </c>
      <c r="B1600" s="5" t="str">
        <f>VLOOKUP(A1600,'Customer Details'!$A$1:$B$3264,2,0)</f>
        <v>India</v>
      </c>
      <c r="C1600" s="5">
        <f>DATEDIF('Customer Segmenation on RFM Sco'!C1600,$N$1,"d")</f>
        <v>359</v>
      </c>
      <c r="D1600" s="5">
        <v>11.0</v>
      </c>
      <c r="E1600" s="16">
        <v>246.06</v>
      </c>
      <c r="F1600" s="5">
        <f>VLOOKUP(C1600,'Customer Segmenation on RFM Sco'!$P$4:$Q$8,2,1)</f>
        <v>5</v>
      </c>
      <c r="G1600" s="5">
        <f>VLOOKUP(D1600,'Customer Segmenation on RFM Sco'!$P$11:$Q$15,2,1)</f>
        <v>4</v>
      </c>
      <c r="H1600" s="5">
        <f>VLOOKUP(E1600,'Customer Segmenation on RFM Sco'!$P$18:$Q$22,2,1)</f>
        <v>4</v>
      </c>
      <c r="I1600" s="5" t="str">
        <f t="shared" si="1"/>
        <v>544</v>
      </c>
      <c r="J1600" s="5" t="str">
        <f>VLOOKUP('Customer Segmenation on RFM Sco'!J1600,'RF Mapping'!$A$1:$B$26,2,0)</f>
        <v>Champions</v>
      </c>
    </row>
    <row r="1601" ht="15.75" customHeight="1">
      <c r="A1601" s="5">
        <v>15525.0</v>
      </c>
      <c r="B1601" s="5" t="str">
        <f>VLOOKUP(A1601,'Customer Details'!$A$1:$B$3264,2,0)</f>
        <v>United Kingdom</v>
      </c>
      <c r="C1601" s="5">
        <f>DATEDIF('Customer Segmenation on RFM Sco'!C1601,$N$1,"d")</f>
        <v>369</v>
      </c>
      <c r="D1601" s="5">
        <v>5.0</v>
      </c>
      <c r="E1601" s="16">
        <v>114.05000000000003</v>
      </c>
      <c r="F1601" s="5">
        <f>VLOOKUP(C1601,'Customer Segmenation on RFM Sco'!$P$4:$Q$8,2,1)</f>
        <v>5</v>
      </c>
      <c r="G1601" s="5">
        <f>VLOOKUP(D1601,'Customer Segmenation on RFM Sco'!$P$11:$Q$15,2,1)</f>
        <v>4</v>
      </c>
      <c r="H1601" s="5">
        <f>VLOOKUP(E1601,'Customer Segmenation on RFM Sco'!$P$18:$Q$22,2,1)</f>
        <v>4</v>
      </c>
      <c r="I1601" s="5" t="str">
        <f t="shared" si="1"/>
        <v>544</v>
      </c>
      <c r="J1601" s="5" t="str">
        <f>VLOOKUP('Customer Segmenation on RFM Sco'!J1601,'RF Mapping'!$A$1:$B$26,2,0)</f>
        <v>Champions</v>
      </c>
    </row>
    <row r="1602" ht="15.75" customHeight="1">
      <c r="A1602" s="5">
        <v>15527.0</v>
      </c>
      <c r="B1602" s="5" t="str">
        <f>VLOOKUP(A1602,'Customer Details'!$A$1:$B$3264,2,0)</f>
        <v>India</v>
      </c>
      <c r="C1602" s="5">
        <f>DATEDIF('Customer Segmenation on RFM Sco'!C1602,$N$1,"d")</f>
        <v>462</v>
      </c>
      <c r="D1602" s="5">
        <v>2.0</v>
      </c>
      <c r="E1602" s="16">
        <v>7.6</v>
      </c>
      <c r="F1602" s="5">
        <f>VLOOKUP(C1602,'Customer Segmenation on RFM Sco'!$P$4:$Q$8,2,1)</f>
        <v>3</v>
      </c>
      <c r="G1602" s="5">
        <f>VLOOKUP(D1602,'Customer Segmenation on RFM Sco'!$P$11:$Q$15,2,1)</f>
        <v>3</v>
      </c>
      <c r="H1602" s="5">
        <f>VLOOKUP(E1602,'Customer Segmenation on RFM Sco'!$P$18:$Q$22,2,1)</f>
        <v>1</v>
      </c>
      <c r="I1602" s="5" t="str">
        <f t="shared" si="1"/>
        <v>331</v>
      </c>
      <c r="J1602" s="5" t="str">
        <f>VLOOKUP('Customer Segmenation on RFM Sco'!J1602,'RF Mapping'!$A$1:$B$26,2,0)</f>
        <v>Need Attention</v>
      </c>
    </row>
    <row r="1603" ht="15.75" customHeight="1">
      <c r="A1603" s="5">
        <v>15528.0</v>
      </c>
      <c r="B1603" s="5" t="str">
        <f>VLOOKUP(A1603,'Customer Details'!$A$1:$B$3264,2,0)</f>
        <v>India</v>
      </c>
      <c r="C1603" s="5">
        <f>DATEDIF('Customer Segmenation on RFM Sco'!C1603,$N$1,"d")</f>
        <v>482</v>
      </c>
      <c r="D1603" s="5">
        <v>3.0</v>
      </c>
      <c r="E1603" s="16">
        <v>62.7</v>
      </c>
      <c r="F1603" s="5">
        <f>VLOOKUP(C1603,'Customer Segmenation on RFM Sco'!$P$4:$Q$8,2,1)</f>
        <v>3</v>
      </c>
      <c r="G1603" s="5">
        <f>VLOOKUP(D1603,'Customer Segmenation on RFM Sco'!$P$11:$Q$15,2,1)</f>
        <v>4</v>
      </c>
      <c r="H1603" s="5">
        <f>VLOOKUP(E1603,'Customer Segmenation on RFM Sco'!$P$18:$Q$22,2,1)</f>
        <v>3</v>
      </c>
      <c r="I1603" s="5" t="str">
        <f t="shared" si="1"/>
        <v>343</v>
      </c>
      <c r="J1603" s="5" t="str">
        <f>VLOOKUP('Customer Segmenation on RFM Sco'!J1603,'RF Mapping'!$A$1:$B$26,2,0)</f>
        <v>Loyal Customers</v>
      </c>
    </row>
    <row r="1604" ht="15.75" customHeight="1">
      <c r="A1604" s="5">
        <v>15529.0</v>
      </c>
      <c r="B1604" s="5" t="str">
        <f>VLOOKUP(A1604,'Customer Details'!$A$1:$B$3264,2,0)</f>
        <v>USA</v>
      </c>
      <c r="C1604" s="5">
        <f>DATEDIF('Customer Segmenation on RFM Sco'!C1604,$N$1,"d")</f>
        <v>459</v>
      </c>
      <c r="D1604" s="5">
        <v>1.0</v>
      </c>
      <c r="E1604" s="16">
        <v>1.65</v>
      </c>
      <c r="F1604" s="5">
        <f>VLOOKUP(C1604,'Customer Segmenation on RFM Sco'!$P$4:$Q$8,2,1)</f>
        <v>3</v>
      </c>
      <c r="G1604" s="5">
        <f>VLOOKUP(D1604,'Customer Segmenation on RFM Sco'!$P$11:$Q$15,2,1)</f>
        <v>2</v>
      </c>
      <c r="H1604" s="5">
        <f>VLOOKUP(E1604,'Customer Segmenation on RFM Sco'!$P$18:$Q$22,2,1)</f>
        <v>1</v>
      </c>
      <c r="I1604" s="5" t="str">
        <f t="shared" si="1"/>
        <v>321</v>
      </c>
      <c r="J1604" s="5" t="str">
        <f>VLOOKUP('Customer Segmenation on RFM Sco'!J1604,'RF Mapping'!$A$1:$B$26,2,0)</f>
        <v>About to Sleep</v>
      </c>
    </row>
    <row r="1605" ht="15.75" customHeight="1">
      <c r="A1605" s="5">
        <v>15530.0</v>
      </c>
      <c r="B1605" s="5" t="str">
        <f>VLOOKUP(A1605,'Customer Details'!$A$1:$B$3264,2,0)</f>
        <v>China</v>
      </c>
      <c r="C1605" s="5">
        <f>DATEDIF('Customer Segmenation on RFM Sco'!C1605,$N$1,"d")</f>
        <v>379</v>
      </c>
      <c r="D1605" s="5">
        <v>3.0</v>
      </c>
      <c r="E1605" s="16">
        <v>147.68</v>
      </c>
      <c r="F1605" s="5">
        <f>VLOOKUP(C1605,'Customer Segmenation on RFM Sco'!$P$4:$Q$8,2,1)</f>
        <v>5</v>
      </c>
      <c r="G1605" s="5">
        <f>VLOOKUP(D1605,'Customer Segmenation on RFM Sco'!$P$11:$Q$15,2,1)</f>
        <v>4</v>
      </c>
      <c r="H1605" s="5">
        <f>VLOOKUP(E1605,'Customer Segmenation on RFM Sco'!$P$18:$Q$22,2,1)</f>
        <v>4</v>
      </c>
      <c r="I1605" s="5" t="str">
        <f t="shared" si="1"/>
        <v>544</v>
      </c>
      <c r="J1605" s="5" t="str">
        <f>VLOOKUP('Customer Segmenation on RFM Sco'!J1605,'RF Mapping'!$A$1:$B$26,2,0)</f>
        <v>Champions</v>
      </c>
    </row>
    <row r="1606" ht="15.75" customHeight="1">
      <c r="A1606" s="5">
        <v>15531.0</v>
      </c>
      <c r="B1606" s="5" t="str">
        <f>VLOOKUP(A1606,'Customer Details'!$A$1:$B$3264,2,0)</f>
        <v>Australia</v>
      </c>
      <c r="C1606" s="5">
        <f>DATEDIF('Customer Segmenation on RFM Sco'!C1606,$N$1,"d")</f>
        <v>532</v>
      </c>
      <c r="D1606" s="5">
        <v>1.0</v>
      </c>
      <c r="E1606" s="16">
        <v>37.8</v>
      </c>
      <c r="F1606" s="5">
        <f>VLOOKUP(C1606,'Customer Segmenation on RFM Sco'!$P$4:$Q$8,2,1)</f>
        <v>3</v>
      </c>
      <c r="G1606" s="5">
        <f>VLOOKUP(D1606,'Customer Segmenation on RFM Sco'!$P$11:$Q$15,2,1)</f>
        <v>2</v>
      </c>
      <c r="H1606" s="5">
        <f>VLOOKUP(E1606,'Customer Segmenation on RFM Sco'!$P$18:$Q$22,2,1)</f>
        <v>3</v>
      </c>
      <c r="I1606" s="5" t="str">
        <f t="shared" si="1"/>
        <v>323</v>
      </c>
      <c r="J1606" s="5" t="str">
        <f>VLOOKUP('Customer Segmenation on RFM Sco'!J1606,'RF Mapping'!$A$1:$B$26,2,0)</f>
        <v>About to Sleep</v>
      </c>
    </row>
    <row r="1607" ht="15.75" customHeight="1">
      <c r="A1607" s="5">
        <v>15532.0</v>
      </c>
      <c r="B1607" s="5" t="str">
        <f>VLOOKUP(A1607,'Customer Details'!$A$1:$B$3264,2,0)</f>
        <v>India</v>
      </c>
      <c r="C1607" s="5">
        <f>DATEDIF('Customer Segmenation on RFM Sco'!C1607,$N$1,"d")</f>
        <v>398</v>
      </c>
      <c r="D1607" s="5">
        <v>1.0</v>
      </c>
      <c r="E1607" s="16">
        <v>17.700000000000003</v>
      </c>
      <c r="F1607" s="5">
        <f>VLOOKUP(C1607,'Customer Segmenation on RFM Sco'!$P$4:$Q$8,2,1)</f>
        <v>4</v>
      </c>
      <c r="G1607" s="5">
        <f>VLOOKUP(D1607,'Customer Segmenation on RFM Sco'!$P$11:$Q$15,2,1)</f>
        <v>2</v>
      </c>
      <c r="H1607" s="5">
        <f>VLOOKUP(E1607,'Customer Segmenation on RFM Sco'!$P$18:$Q$22,2,1)</f>
        <v>2</v>
      </c>
      <c r="I1607" s="5" t="str">
        <f t="shared" si="1"/>
        <v>422</v>
      </c>
      <c r="J1607" s="5" t="str">
        <f>VLOOKUP('Customer Segmenation on RFM Sco'!J1607,'RF Mapping'!$A$1:$B$26,2,0)</f>
        <v>Potential Loyalists</v>
      </c>
    </row>
    <row r="1608" ht="15.75" customHeight="1">
      <c r="A1608" s="5">
        <v>15533.0</v>
      </c>
      <c r="B1608" s="5" t="str">
        <f>VLOOKUP(A1608,'Customer Details'!$A$1:$B$3264,2,0)</f>
        <v>China</v>
      </c>
      <c r="C1608" s="5">
        <f>DATEDIF('Customer Segmenation on RFM Sco'!C1608,$N$1,"d")</f>
        <v>480</v>
      </c>
      <c r="D1608" s="5">
        <v>3.0</v>
      </c>
      <c r="E1608" s="16">
        <v>24.9</v>
      </c>
      <c r="F1608" s="5">
        <f>VLOOKUP(C1608,'Customer Segmenation on RFM Sco'!$P$4:$Q$8,2,1)</f>
        <v>3</v>
      </c>
      <c r="G1608" s="5">
        <f>VLOOKUP(D1608,'Customer Segmenation on RFM Sco'!$P$11:$Q$15,2,1)</f>
        <v>4</v>
      </c>
      <c r="H1608" s="5">
        <f>VLOOKUP(E1608,'Customer Segmenation on RFM Sco'!$P$18:$Q$22,2,1)</f>
        <v>2</v>
      </c>
      <c r="I1608" s="5" t="str">
        <f t="shared" si="1"/>
        <v>342</v>
      </c>
      <c r="J1608" s="5" t="str">
        <f>VLOOKUP('Customer Segmenation on RFM Sco'!J1608,'RF Mapping'!$A$1:$B$26,2,0)</f>
        <v>Loyal Customers</v>
      </c>
    </row>
    <row r="1609" ht="15.75" customHeight="1">
      <c r="A1609" s="5">
        <v>15535.0</v>
      </c>
      <c r="B1609" s="5" t="str">
        <f>VLOOKUP(A1609,'Customer Details'!$A$1:$B$3264,2,0)</f>
        <v>China</v>
      </c>
      <c r="C1609" s="5">
        <f>DATEDIF('Customer Segmenation on RFM Sco'!C1609,$N$1,"d")</f>
        <v>719</v>
      </c>
      <c r="D1609" s="5">
        <v>1.0</v>
      </c>
      <c r="E1609" s="16">
        <v>7.95</v>
      </c>
      <c r="F1609" s="5">
        <f>VLOOKUP(C1609,'Customer Segmenation on RFM Sco'!$P$4:$Q$8,2,1)</f>
        <v>2</v>
      </c>
      <c r="G1609" s="5">
        <f>VLOOKUP(D1609,'Customer Segmenation on RFM Sco'!$P$11:$Q$15,2,1)</f>
        <v>2</v>
      </c>
      <c r="H1609" s="5">
        <f>VLOOKUP(E1609,'Customer Segmenation on RFM Sco'!$P$18:$Q$22,2,1)</f>
        <v>1</v>
      </c>
      <c r="I1609" s="5" t="str">
        <f t="shared" si="1"/>
        <v>221</v>
      </c>
      <c r="J1609" s="5" t="str">
        <f>VLOOKUP('Customer Segmenation on RFM Sco'!J1609,'RF Mapping'!$A$1:$B$26,2,0)</f>
        <v>Hibernating</v>
      </c>
    </row>
    <row r="1610" ht="15.75" customHeight="1">
      <c r="A1610" s="5">
        <v>15537.0</v>
      </c>
      <c r="B1610" s="5" t="str">
        <f>VLOOKUP(A1610,'Customer Details'!$A$1:$B$3264,2,0)</f>
        <v>Australia</v>
      </c>
      <c r="C1610" s="5">
        <f>DATEDIF('Customer Segmenation on RFM Sco'!C1610,$N$1,"d")</f>
        <v>355</v>
      </c>
      <c r="D1610" s="5">
        <v>1.0</v>
      </c>
      <c r="E1610" s="16">
        <v>17.700000000000003</v>
      </c>
      <c r="F1610" s="5">
        <f>VLOOKUP(C1610,'Customer Segmenation on RFM Sco'!$P$4:$Q$8,2,1)</f>
        <v>5</v>
      </c>
      <c r="G1610" s="5">
        <f>VLOOKUP(D1610,'Customer Segmenation on RFM Sco'!$P$11:$Q$15,2,1)</f>
        <v>2</v>
      </c>
      <c r="H1610" s="5">
        <f>VLOOKUP(E1610,'Customer Segmenation on RFM Sco'!$P$18:$Q$22,2,1)</f>
        <v>2</v>
      </c>
      <c r="I1610" s="5" t="str">
        <f t="shared" si="1"/>
        <v>522</v>
      </c>
      <c r="J1610" s="5" t="str">
        <f>VLOOKUP('Customer Segmenation on RFM Sco'!J1610,'RF Mapping'!$A$1:$B$26,2,0)</f>
        <v>Potential Loyalists</v>
      </c>
    </row>
    <row r="1611" ht="15.75" customHeight="1">
      <c r="A1611" s="5">
        <v>15540.0</v>
      </c>
      <c r="B1611" s="5" t="str">
        <f>VLOOKUP(A1611,'Customer Details'!$A$1:$B$3264,2,0)</f>
        <v>United Kingdom</v>
      </c>
      <c r="C1611" s="5">
        <f>DATEDIF('Customer Segmenation on RFM Sco'!C1611,$N$1,"d")</f>
        <v>358</v>
      </c>
      <c r="D1611" s="5">
        <v>8.0</v>
      </c>
      <c r="E1611" s="16">
        <v>191.27</v>
      </c>
      <c r="F1611" s="5">
        <f>VLOOKUP(C1611,'Customer Segmenation on RFM Sco'!$P$4:$Q$8,2,1)</f>
        <v>5</v>
      </c>
      <c r="G1611" s="5">
        <f>VLOOKUP(D1611,'Customer Segmenation on RFM Sco'!$P$11:$Q$15,2,1)</f>
        <v>4</v>
      </c>
      <c r="H1611" s="5">
        <f>VLOOKUP(E1611,'Customer Segmenation on RFM Sco'!$P$18:$Q$22,2,1)</f>
        <v>4</v>
      </c>
      <c r="I1611" s="5" t="str">
        <f t="shared" si="1"/>
        <v>544</v>
      </c>
      <c r="J1611" s="5" t="str">
        <f>VLOOKUP('Customer Segmenation on RFM Sco'!J1611,'RF Mapping'!$A$1:$B$26,2,0)</f>
        <v>Champions</v>
      </c>
    </row>
    <row r="1612" ht="15.75" customHeight="1">
      <c r="A1612" s="5">
        <v>15541.0</v>
      </c>
      <c r="B1612" s="5" t="str">
        <f>VLOOKUP(A1612,'Customer Details'!$A$1:$B$3264,2,0)</f>
        <v>India</v>
      </c>
      <c r="C1612" s="5">
        <f>DATEDIF('Customer Segmenation on RFM Sco'!C1612,$N$1,"d")</f>
        <v>379</v>
      </c>
      <c r="D1612" s="5">
        <v>2.0</v>
      </c>
      <c r="E1612" s="16">
        <v>4.2</v>
      </c>
      <c r="F1612" s="5">
        <f>VLOOKUP(C1612,'Customer Segmenation on RFM Sco'!$P$4:$Q$8,2,1)</f>
        <v>5</v>
      </c>
      <c r="G1612" s="5">
        <f>VLOOKUP(D1612,'Customer Segmenation on RFM Sco'!$P$11:$Q$15,2,1)</f>
        <v>3</v>
      </c>
      <c r="H1612" s="5">
        <f>VLOOKUP(E1612,'Customer Segmenation on RFM Sco'!$P$18:$Q$22,2,1)</f>
        <v>1</v>
      </c>
      <c r="I1612" s="5" t="str">
        <f t="shared" si="1"/>
        <v>531</v>
      </c>
      <c r="J1612" s="5" t="str">
        <f>VLOOKUP('Customer Segmenation on RFM Sco'!J1612,'RF Mapping'!$A$1:$B$26,2,0)</f>
        <v>Potential Loyalists</v>
      </c>
    </row>
    <row r="1613" ht="15.75" customHeight="1">
      <c r="A1613" s="5">
        <v>15543.0</v>
      </c>
      <c r="B1613" s="5" t="str">
        <f>VLOOKUP(A1613,'Customer Details'!$A$1:$B$3264,2,0)</f>
        <v>USA</v>
      </c>
      <c r="C1613" s="5">
        <f>DATEDIF('Customer Segmenation on RFM Sco'!C1613,$N$1,"d")</f>
        <v>440</v>
      </c>
      <c r="D1613" s="5">
        <v>4.0</v>
      </c>
      <c r="E1613" s="16">
        <v>40.25</v>
      </c>
      <c r="F1613" s="5">
        <f>VLOOKUP(C1613,'Customer Segmenation on RFM Sco'!$P$4:$Q$8,2,1)</f>
        <v>3</v>
      </c>
      <c r="G1613" s="5">
        <f>VLOOKUP(D1613,'Customer Segmenation on RFM Sco'!$P$11:$Q$15,2,1)</f>
        <v>4</v>
      </c>
      <c r="H1613" s="5">
        <f>VLOOKUP(E1613,'Customer Segmenation on RFM Sco'!$P$18:$Q$22,2,1)</f>
        <v>3</v>
      </c>
      <c r="I1613" s="5" t="str">
        <f t="shared" si="1"/>
        <v>343</v>
      </c>
      <c r="J1613" s="5" t="str">
        <f>VLOOKUP('Customer Segmenation on RFM Sco'!J1613,'RF Mapping'!$A$1:$B$26,2,0)</f>
        <v>Loyal Customers</v>
      </c>
    </row>
    <row r="1614" ht="15.75" customHeight="1">
      <c r="A1614" s="5">
        <v>15544.0</v>
      </c>
      <c r="B1614" s="5" t="str">
        <f>VLOOKUP(A1614,'Customer Details'!$A$1:$B$3264,2,0)</f>
        <v>Australia</v>
      </c>
      <c r="C1614" s="5">
        <f>DATEDIF('Customer Segmenation on RFM Sco'!C1614,$N$1,"d")</f>
        <v>392</v>
      </c>
      <c r="D1614" s="5">
        <v>1.0</v>
      </c>
      <c r="E1614" s="16">
        <v>16.01</v>
      </c>
      <c r="F1614" s="5">
        <f>VLOOKUP(C1614,'Customer Segmenation on RFM Sco'!$P$4:$Q$8,2,1)</f>
        <v>4</v>
      </c>
      <c r="G1614" s="5">
        <f>VLOOKUP(D1614,'Customer Segmenation on RFM Sco'!$P$11:$Q$15,2,1)</f>
        <v>2</v>
      </c>
      <c r="H1614" s="5">
        <f>VLOOKUP(E1614,'Customer Segmenation on RFM Sco'!$P$18:$Q$22,2,1)</f>
        <v>2</v>
      </c>
      <c r="I1614" s="5" t="str">
        <f t="shared" si="1"/>
        <v>422</v>
      </c>
      <c r="J1614" s="5" t="str">
        <f>VLOOKUP('Customer Segmenation on RFM Sco'!J1614,'RF Mapping'!$A$1:$B$26,2,0)</f>
        <v>Potential Loyalists</v>
      </c>
    </row>
    <row r="1615" ht="15.75" customHeight="1">
      <c r="A1615" s="5">
        <v>15545.0</v>
      </c>
      <c r="B1615" s="5" t="str">
        <f>VLOOKUP(A1615,'Customer Details'!$A$1:$B$3264,2,0)</f>
        <v>Australia</v>
      </c>
      <c r="C1615" s="5">
        <f>DATEDIF('Customer Segmenation on RFM Sco'!C1615,$N$1,"d")</f>
        <v>356</v>
      </c>
      <c r="D1615" s="5">
        <v>2.0</v>
      </c>
      <c r="E1615" s="16">
        <v>9.32</v>
      </c>
      <c r="F1615" s="5">
        <f>VLOOKUP(C1615,'Customer Segmenation on RFM Sco'!$P$4:$Q$8,2,1)</f>
        <v>5</v>
      </c>
      <c r="G1615" s="5">
        <f>VLOOKUP(D1615,'Customer Segmenation on RFM Sco'!$P$11:$Q$15,2,1)</f>
        <v>3</v>
      </c>
      <c r="H1615" s="5">
        <f>VLOOKUP(E1615,'Customer Segmenation on RFM Sco'!$P$18:$Q$22,2,1)</f>
        <v>1</v>
      </c>
      <c r="I1615" s="5" t="str">
        <f t="shared" si="1"/>
        <v>531</v>
      </c>
      <c r="J1615" s="5" t="str">
        <f>VLOOKUP('Customer Segmenation on RFM Sco'!J1615,'RF Mapping'!$A$1:$B$26,2,0)</f>
        <v>Potential Loyalists</v>
      </c>
    </row>
    <row r="1616" ht="15.75" customHeight="1">
      <c r="A1616" s="5">
        <v>15547.0</v>
      </c>
      <c r="B1616" s="5" t="str">
        <f>VLOOKUP(A1616,'Customer Details'!$A$1:$B$3264,2,0)</f>
        <v>USA</v>
      </c>
      <c r="C1616" s="5">
        <f>DATEDIF('Customer Segmenation on RFM Sco'!C1616,$N$1,"d")</f>
        <v>435</v>
      </c>
      <c r="D1616" s="5">
        <v>1.0</v>
      </c>
      <c r="E1616" s="16">
        <v>8.63</v>
      </c>
      <c r="F1616" s="5">
        <f>VLOOKUP(C1616,'Customer Segmenation on RFM Sco'!$P$4:$Q$8,2,1)</f>
        <v>3</v>
      </c>
      <c r="G1616" s="5">
        <f>VLOOKUP(D1616,'Customer Segmenation on RFM Sco'!$P$11:$Q$15,2,1)</f>
        <v>2</v>
      </c>
      <c r="H1616" s="5">
        <f>VLOOKUP(E1616,'Customer Segmenation on RFM Sco'!$P$18:$Q$22,2,1)</f>
        <v>1</v>
      </c>
      <c r="I1616" s="5" t="str">
        <f t="shared" si="1"/>
        <v>321</v>
      </c>
      <c r="J1616" s="5" t="str">
        <f>VLOOKUP('Customer Segmenation on RFM Sco'!J1616,'RF Mapping'!$A$1:$B$26,2,0)</f>
        <v>About to Sleep</v>
      </c>
    </row>
    <row r="1617" ht="15.75" customHeight="1">
      <c r="A1617" s="5">
        <v>15549.0</v>
      </c>
      <c r="B1617" s="5" t="str">
        <f>VLOOKUP(A1617,'Customer Details'!$A$1:$B$3264,2,0)</f>
        <v>Australia</v>
      </c>
      <c r="C1617" s="5">
        <f>DATEDIF('Customer Segmenation on RFM Sco'!C1617,$N$1,"d")</f>
        <v>469</v>
      </c>
      <c r="D1617" s="5">
        <v>3.0</v>
      </c>
      <c r="E1617" s="16">
        <v>39.57</v>
      </c>
      <c r="F1617" s="5">
        <f>VLOOKUP(C1617,'Customer Segmenation on RFM Sco'!$P$4:$Q$8,2,1)</f>
        <v>3</v>
      </c>
      <c r="G1617" s="5">
        <f>VLOOKUP(D1617,'Customer Segmenation on RFM Sco'!$P$11:$Q$15,2,1)</f>
        <v>4</v>
      </c>
      <c r="H1617" s="5">
        <f>VLOOKUP(E1617,'Customer Segmenation on RFM Sco'!$P$18:$Q$22,2,1)</f>
        <v>3</v>
      </c>
      <c r="I1617" s="5" t="str">
        <f t="shared" si="1"/>
        <v>343</v>
      </c>
      <c r="J1617" s="5" t="str">
        <f>VLOOKUP('Customer Segmenation on RFM Sco'!J1617,'RF Mapping'!$A$1:$B$26,2,0)</f>
        <v>Loyal Customers</v>
      </c>
    </row>
    <row r="1618" ht="15.75" customHeight="1">
      <c r="A1618" s="5">
        <v>15550.0</v>
      </c>
      <c r="B1618" s="5" t="str">
        <f>VLOOKUP(A1618,'Customer Details'!$A$1:$B$3264,2,0)</f>
        <v>Australia</v>
      </c>
      <c r="C1618" s="5">
        <f>DATEDIF('Customer Segmenation on RFM Sco'!C1618,$N$1,"d")</f>
        <v>388</v>
      </c>
      <c r="D1618" s="5">
        <v>1.0</v>
      </c>
      <c r="E1618" s="16">
        <v>2.95</v>
      </c>
      <c r="F1618" s="5">
        <f>VLOOKUP(C1618,'Customer Segmenation on RFM Sco'!$P$4:$Q$8,2,1)</f>
        <v>4</v>
      </c>
      <c r="G1618" s="5">
        <f>VLOOKUP(D1618,'Customer Segmenation on RFM Sco'!$P$11:$Q$15,2,1)</f>
        <v>2</v>
      </c>
      <c r="H1618" s="5">
        <f>VLOOKUP(E1618,'Customer Segmenation on RFM Sco'!$P$18:$Q$22,2,1)</f>
        <v>1</v>
      </c>
      <c r="I1618" s="5" t="str">
        <f t="shared" si="1"/>
        <v>421</v>
      </c>
      <c r="J1618" s="5" t="str">
        <f>VLOOKUP('Customer Segmenation on RFM Sco'!J1618,'RF Mapping'!$A$1:$B$26,2,0)</f>
        <v>Potential Loyalists</v>
      </c>
    </row>
    <row r="1619" ht="15.75" customHeight="1">
      <c r="A1619" s="5">
        <v>15551.0</v>
      </c>
      <c r="B1619" s="5" t="str">
        <f>VLOOKUP(A1619,'Customer Details'!$A$1:$B$3264,2,0)</f>
        <v>Australia</v>
      </c>
      <c r="C1619" s="5">
        <f>DATEDIF('Customer Segmenation on RFM Sco'!C1619,$N$1,"d")</f>
        <v>420</v>
      </c>
      <c r="D1619" s="5">
        <v>1.0</v>
      </c>
      <c r="E1619" s="16">
        <v>12.15</v>
      </c>
      <c r="F1619" s="5">
        <f>VLOOKUP(C1619,'Customer Segmenation on RFM Sco'!$P$4:$Q$8,2,1)</f>
        <v>4</v>
      </c>
      <c r="G1619" s="5">
        <f>VLOOKUP(D1619,'Customer Segmenation on RFM Sco'!$P$11:$Q$15,2,1)</f>
        <v>2</v>
      </c>
      <c r="H1619" s="5">
        <f>VLOOKUP(E1619,'Customer Segmenation on RFM Sco'!$P$18:$Q$22,2,1)</f>
        <v>1</v>
      </c>
      <c r="I1619" s="5" t="str">
        <f t="shared" si="1"/>
        <v>421</v>
      </c>
      <c r="J1619" s="5" t="str">
        <f>VLOOKUP('Customer Segmenation on RFM Sco'!J1619,'RF Mapping'!$A$1:$B$26,2,0)</f>
        <v>Potential Loyalists</v>
      </c>
    </row>
    <row r="1620" ht="15.75" customHeight="1">
      <c r="A1620" s="5">
        <v>15552.0</v>
      </c>
      <c r="B1620" s="5" t="str">
        <f>VLOOKUP(A1620,'Customer Details'!$A$1:$B$3264,2,0)</f>
        <v>United Kingdom</v>
      </c>
      <c r="C1620" s="5">
        <f>DATEDIF('Customer Segmenation on RFM Sco'!C1620,$N$1,"d")</f>
        <v>362</v>
      </c>
      <c r="D1620" s="5">
        <v>2.0</v>
      </c>
      <c r="E1620" s="16">
        <v>20.19</v>
      </c>
      <c r="F1620" s="5">
        <f>VLOOKUP(C1620,'Customer Segmenation on RFM Sco'!$P$4:$Q$8,2,1)</f>
        <v>5</v>
      </c>
      <c r="G1620" s="5">
        <f>VLOOKUP(D1620,'Customer Segmenation on RFM Sco'!$P$11:$Q$15,2,1)</f>
        <v>3</v>
      </c>
      <c r="H1620" s="5">
        <f>VLOOKUP(E1620,'Customer Segmenation on RFM Sco'!$P$18:$Q$22,2,1)</f>
        <v>2</v>
      </c>
      <c r="I1620" s="5" t="str">
        <f t="shared" si="1"/>
        <v>532</v>
      </c>
      <c r="J1620" s="5" t="str">
        <f>VLOOKUP('Customer Segmenation on RFM Sco'!J1620,'RF Mapping'!$A$1:$B$26,2,0)</f>
        <v>Potential Loyalists</v>
      </c>
    </row>
    <row r="1621" ht="15.75" customHeight="1">
      <c r="A1621" s="5">
        <v>15553.0</v>
      </c>
      <c r="B1621" s="5" t="str">
        <f>VLOOKUP(A1621,'Customer Details'!$A$1:$B$3264,2,0)</f>
        <v>China</v>
      </c>
      <c r="C1621" s="5">
        <f>DATEDIF('Customer Segmenation on RFM Sco'!C1621,$N$1,"d")</f>
        <v>386</v>
      </c>
      <c r="D1621" s="5">
        <v>2.0</v>
      </c>
      <c r="E1621" s="16">
        <v>35.58</v>
      </c>
      <c r="F1621" s="5">
        <f>VLOOKUP(C1621,'Customer Segmenation on RFM Sco'!$P$4:$Q$8,2,1)</f>
        <v>4</v>
      </c>
      <c r="G1621" s="5">
        <f>VLOOKUP(D1621,'Customer Segmenation on RFM Sco'!$P$11:$Q$15,2,1)</f>
        <v>3</v>
      </c>
      <c r="H1621" s="5">
        <f>VLOOKUP(E1621,'Customer Segmenation on RFM Sco'!$P$18:$Q$22,2,1)</f>
        <v>3</v>
      </c>
      <c r="I1621" s="5" t="str">
        <f t="shared" si="1"/>
        <v>433</v>
      </c>
      <c r="J1621" s="5" t="str">
        <f>VLOOKUP('Customer Segmenation on RFM Sco'!J1621,'RF Mapping'!$A$1:$B$26,2,0)</f>
        <v>Potential Loyalists</v>
      </c>
    </row>
    <row r="1622" ht="15.75" customHeight="1">
      <c r="A1622" s="5">
        <v>15555.0</v>
      </c>
      <c r="B1622" s="5" t="str">
        <f>VLOOKUP(A1622,'Customer Details'!$A$1:$B$3264,2,0)</f>
        <v>India</v>
      </c>
      <c r="C1622" s="5">
        <f>DATEDIF('Customer Segmenation on RFM Sco'!C1622,$N$1,"d")</f>
        <v>415</v>
      </c>
      <c r="D1622" s="5">
        <v>1.0</v>
      </c>
      <c r="E1622" s="16">
        <v>4.65</v>
      </c>
      <c r="F1622" s="5">
        <f>VLOOKUP(C1622,'Customer Segmenation on RFM Sco'!$P$4:$Q$8,2,1)</f>
        <v>4</v>
      </c>
      <c r="G1622" s="5">
        <f>VLOOKUP(D1622,'Customer Segmenation on RFM Sco'!$P$11:$Q$15,2,1)</f>
        <v>2</v>
      </c>
      <c r="H1622" s="5">
        <f>VLOOKUP(E1622,'Customer Segmenation on RFM Sco'!$P$18:$Q$22,2,1)</f>
        <v>1</v>
      </c>
      <c r="I1622" s="5" t="str">
        <f t="shared" si="1"/>
        <v>421</v>
      </c>
      <c r="J1622" s="5" t="str">
        <f>VLOOKUP('Customer Segmenation on RFM Sco'!J1622,'RF Mapping'!$A$1:$B$26,2,0)</f>
        <v>Potential Loyalists</v>
      </c>
    </row>
    <row r="1623" ht="15.75" customHeight="1">
      <c r="A1623" s="5">
        <v>15556.0</v>
      </c>
      <c r="B1623" s="5" t="str">
        <f>VLOOKUP(A1623,'Customer Details'!$A$1:$B$3264,2,0)</f>
        <v>Australia</v>
      </c>
      <c r="C1623" s="5">
        <f>DATEDIF('Customer Segmenation on RFM Sco'!C1623,$N$1,"d")</f>
        <v>429</v>
      </c>
      <c r="D1623" s="5">
        <v>2.0</v>
      </c>
      <c r="E1623" s="16">
        <v>39.05</v>
      </c>
      <c r="F1623" s="5">
        <f>VLOOKUP(C1623,'Customer Segmenation on RFM Sco'!$P$4:$Q$8,2,1)</f>
        <v>4</v>
      </c>
      <c r="G1623" s="5">
        <f>VLOOKUP(D1623,'Customer Segmenation on RFM Sco'!$P$11:$Q$15,2,1)</f>
        <v>3</v>
      </c>
      <c r="H1623" s="5">
        <f>VLOOKUP(E1623,'Customer Segmenation on RFM Sco'!$P$18:$Q$22,2,1)</f>
        <v>3</v>
      </c>
      <c r="I1623" s="5" t="str">
        <f t="shared" si="1"/>
        <v>433</v>
      </c>
      <c r="J1623" s="5" t="str">
        <f>VLOOKUP('Customer Segmenation on RFM Sco'!J1623,'RF Mapping'!$A$1:$B$26,2,0)</f>
        <v>Potential Loyalists</v>
      </c>
    </row>
    <row r="1624" ht="15.75" customHeight="1">
      <c r="A1624" s="5">
        <v>15557.0</v>
      </c>
      <c r="B1624" s="5" t="str">
        <f>VLOOKUP(A1624,'Customer Details'!$A$1:$B$3264,2,0)</f>
        <v>United Kingdom</v>
      </c>
      <c r="C1624" s="5">
        <f>DATEDIF('Customer Segmenation on RFM Sco'!C1624,$N$1,"d")</f>
        <v>615</v>
      </c>
      <c r="D1624" s="5">
        <v>1.0</v>
      </c>
      <c r="E1624" s="16">
        <v>19.799999999999997</v>
      </c>
      <c r="F1624" s="5">
        <f>VLOOKUP(C1624,'Customer Segmenation on RFM Sco'!$P$4:$Q$8,2,1)</f>
        <v>2</v>
      </c>
      <c r="G1624" s="5">
        <f>VLOOKUP(D1624,'Customer Segmenation on RFM Sco'!$P$11:$Q$15,2,1)</f>
        <v>2</v>
      </c>
      <c r="H1624" s="5">
        <f>VLOOKUP(E1624,'Customer Segmenation on RFM Sco'!$P$18:$Q$22,2,1)</f>
        <v>2</v>
      </c>
      <c r="I1624" s="5" t="str">
        <f t="shared" si="1"/>
        <v>222</v>
      </c>
      <c r="J1624" s="5" t="str">
        <f>VLOOKUP('Customer Segmenation on RFM Sco'!J1624,'RF Mapping'!$A$1:$B$26,2,0)</f>
        <v>Hibernating</v>
      </c>
    </row>
    <row r="1625" ht="15.75" customHeight="1">
      <c r="A1625" s="5">
        <v>15561.0</v>
      </c>
      <c r="B1625" s="5" t="str">
        <f>VLOOKUP(A1625,'Customer Details'!$A$1:$B$3264,2,0)</f>
        <v>USA</v>
      </c>
      <c r="C1625" s="5">
        <f>DATEDIF('Customer Segmenation on RFM Sco'!C1625,$N$1,"d")</f>
        <v>720</v>
      </c>
      <c r="D1625" s="5">
        <v>1.0</v>
      </c>
      <c r="E1625" s="16">
        <v>0.42</v>
      </c>
      <c r="F1625" s="5">
        <f>VLOOKUP(C1625,'Customer Segmenation on RFM Sco'!$P$4:$Q$8,2,1)</f>
        <v>2</v>
      </c>
      <c r="G1625" s="5">
        <f>VLOOKUP(D1625,'Customer Segmenation on RFM Sco'!$P$11:$Q$15,2,1)</f>
        <v>2</v>
      </c>
      <c r="H1625" s="5">
        <f>VLOOKUP(E1625,'Customer Segmenation on RFM Sco'!$P$18:$Q$22,2,1)</f>
        <v>1</v>
      </c>
      <c r="I1625" s="5" t="str">
        <f t="shared" si="1"/>
        <v>221</v>
      </c>
      <c r="J1625" s="5" t="str">
        <f>VLOOKUP('Customer Segmenation on RFM Sco'!J1625,'RF Mapping'!$A$1:$B$26,2,0)</f>
        <v>Hibernating</v>
      </c>
    </row>
    <row r="1626" ht="15.75" customHeight="1">
      <c r="A1626" s="5">
        <v>15563.0</v>
      </c>
      <c r="B1626" s="5" t="str">
        <f>VLOOKUP(A1626,'Customer Details'!$A$1:$B$3264,2,0)</f>
        <v>China</v>
      </c>
      <c r="C1626" s="5">
        <f>DATEDIF('Customer Segmenation on RFM Sco'!C1626,$N$1,"d")</f>
        <v>383</v>
      </c>
      <c r="D1626" s="5">
        <v>2.0</v>
      </c>
      <c r="E1626" s="16">
        <v>29.520000000000003</v>
      </c>
      <c r="F1626" s="5">
        <f>VLOOKUP(C1626,'Customer Segmenation on RFM Sco'!$P$4:$Q$8,2,1)</f>
        <v>4</v>
      </c>
      <c r="G1626" s="5">
        <f>VLOOKUP(D1626,'Customer Segmenation on RFM Sco'!$P$11:$Q$15,2,1)</f>
        <v>3</v>
      </c>
      <c r="H1626" s="5">
        <f>VLOOKUP(E1626,'Customer Segmenation on RFM Sco'!$P$18:$Q$22,2,1)</f>
        <v>2</v>
      </c>
      <c r="I1626" s="5" t="str">
        <f t="shared" si="1"/>
        <v>432</v>
      </c>
      <c r="J1626" s="5" t="str">
        <f>VLOOKUP('Customer Segmenation on RFM Sco'!J1626,'RF Mapping'!$A$1:$B$26,2,0)</f>
        <v>Potential Loyalists</v>
      </c>
    </row>
    <row r="1627" ht="15.75" customHeight="1">
      <c r="A1627" s="5">
        <v>15565.0</v>
      </c>
      <c r="B1627" s="5" t="str">
        <f>VLOOKUP(A1627,'Customer Details'!$A$1:$B$3264,2,0)</f>
        <v>USA</v>
      </c>
      <c r="C1627" s="5">
        <f>DATEDIF('Customer Segmenation on RFM Sco'!C1627,$N$1,"d")</f>
        <v>677</v>
      </c>
      <c r="D1627" s="5">
        <v>1.0</v>
      </c>
      <c r="E1627" s="16">
        <v>15.0</v>
      </c>
      <c r="F1627" s="5">
        <f>VLOOKUP(C1627,'Customer Segmenation on RFM Sco'!$P$4:$Q$8,2,1)</f>
        <v>2</v>
      </c>
      <c r="G1627" s="5">
        <f>VLOOKUP(D1627,'Customer Segmenation on RFM Sco'!$P$11:$Q$15,2,1)</f>
        <v>2</v>
      </c>
      <c r="H1627" s="5">
        <f>VLOOKUP(E1627,'Customer Segmenation on RFM Sco'!$P$18:$Q$22,2,1)</f>
        <v>2</v>
      </c>
      <c r="I1627" s="5" t="str">
        <f t="shared" si="1"/>
        <v>222</v>
      </c>
      <c r="J1627" s="5" t="str">
        <f>VLOOKUP('Customer Segmenation on RFM Sco'!J1627,'RF Mapping'!$A$1:$B$26,2,0)</f>
        <v>Hibernating</v>
      </c>
    </row>
    <row r="1628" ht="15.75" customHeight="1">
      <c r="A1628" s="5">
        <v>15568.0</v>
      </c>
      <c r="B1628" s="5" t="str">
        <f>VLOOKUP(A1628,'Customer Details'!$A$1:$B$3264,2,0)</f>
        <v>China</v>
      </c>
      <c r="C1628" s="5">
        <f>DATEDIF('Customer Segmenation on RFM Sco'!C1628,$N$1,"d")</f>
        <v>427</v>
      </c>
      <c r="D1628" s="5">
        <v>1.0</v>
      </c>
      <c r="E1628" s="16">
        <v>19.799999999999997</v>
      </c>
      <c r="F1628" s="5">
        <f>VLOOKUP(C1628,'Customer Segmenation on RFM Sco'!$P$4:$Q$8,2,1)</f>
        <v>4</v>
      </c>
      <c r="G1628" s="5">
        <f>VLOOKUP(D1628,'Customer Segmenation on RFM Sco'!$P$11:$Q$15,2,1)</f>
        <v>2</v>
      </c>
      <c r="H1628" s="5">
        <f>VLOOKUP(E1628,'Customer Segmenation on RFM Sco'!$P$18:$Q$22,2,1)</f>
        <v>2</v>
      </c>
      <c r="I1628" s="5" t="str">
        <f t="shared" si="1"/>
        <v>422</v>
      </c>
      <c r="J1628" s="5" t="str">
        <f>VLOOKUP('Customer Segmenation on RFM Sco'!J1628,'RF Mapping'!$A$1:$B$26,2,0)</f>
        <v>Potential Loyalists</v>
      </c>
    </row>
    <row r="1629" ht="15.75" customHeight="1">
      <c r="A1629" s="5">
        <v>15569.0</v>
      </c>
      <c r="B1629" s="5" t="str">
        <f>VLOOKUP(A1629,'Customer Details'!$A$1:$B$3264,2,0)</f>
        <v>United Kingdom</v>
      </c>
      <c r="C1629" s="5">
        <f>DATEDIF('Customer Segmenation on RFM Sco'!C1629,$N$1,"d")</f>
        <v>621</v>
      </c>
      <c r="D1629" s="5">
        <v>1.0</v>
      </c>
      <c r="E1629" s="16">
        <v>3.3499999999999996</v>
      </c>
      <c r="F1629" s="5">
        <f>VLOOKUP(C1629,'Customer Segmenation on RFM Sco'!$P$4:$Q$8,2,1)</f>
        <v>2</v>
      </c>
      <c r="G1629" s="5">
        <f>VLOOKUP(D1629,'Customer Segmenation on RFM Sco'!$P$11:$Q$15,2,1)</f>
        <v>2</v>
      </c>
      <c r="H1629" s="5">
        <f>VLOOKUP(E1629,'Customer Segmenation on RFM Sco'!$P$18:$Q$22,2,1)</f>
        <v>1</v>
      </c>
      <c r="I1629" s="5" t="str">
        <f t="shared" si="1"/>
        <v>221</v>
      </c>
      <c r="J1629" s="5" t="str">
        <f>VLOOKUP('Customer Segmenation on RFM Sco'!J1629,'RF Mapping'!$A$1:$B$26,2,0)</f>
        <v>Hibernating</v>
      </c>
    </row>
    <row r="1630" ht="15.75" customHeight="1">
      <c r="A1630" s="5">
        <v>15570.0</v>
      </c>
      <c r="B1630" s="5" t="str">
        <f>VLOOKUP(A1630,'Customer Details'!$A$1:$B$3264,2,0)</f>
        <v>China</v>
      </c>
      <c r="C1630" s="5">
        <f>DATEDIF('Customer Segmenation on RFM Sco'!C1630,$N$1,"d")</f>
        <v>356</v>
      </c>
      <c r="D1630" s="5">
        <v>8.0</v>
      </c>
      <c r="E1630" s="16">
        <v>54.46999999999999</v>
      </c>
      <c r="F1630" s="5">
        <f>VLOOKUP(C1630,'Customer Segmenation on RFM Sco'!$P$4:$Q$8,2,1)</f>
        <v>5</v>
      </c>
      <c r="G1630" s="5">
        <f>VLOOKUP(D1630,'Customer Segmenation on RFM Sco'!$P$11:$Q$15,2,1)</f>
        <v>4</v>
      </c>
      <c r="H1630" s="5">
        <f>VLOOKUP(E1630,'Customer Segmenation on RFM Sco'!$P$18:$Q$22,2,1)</f>
        <v>3</v>
      </c>
      <c r="I1630" s="5" t="str">
        <f t="shared" si="1"/>
        <v>543</v>
      </c>
      <c r="J1630" s="5" t="str">
        <f>VLOOKUP('Customer Segmenation on RFM Sco'!J1630,'RF Mapping'!$A$1:$B$26,2,0)</f>
        <v>Champions</v>
      </c>
    </row>
    <row r="1631" ht="15.75" customHeight="1">
      <c r="A1631" s="5">
        <v>15571.0</v>
      </c>
      <c r="B1631" s="5" t="str">
        <f>VLOOKUP(A1631,'Customer Details'!$A$1:$B$3264,2,0)</f>
        <v>United Kingdom</v>
      </c>
      <c r="C1631" s="5">
        <f>DATEDIF('Customer Segmenation on RFM Sco'!C1631,$N$1,"d")</f>
        <v>404</v>
      </c>
      <c r="D1631" s="5">
        <v>5.0</v>
      </c>
      <c r="E1631" s="16">
        <v>107.78</v>
      </c>
      <c r="F1631" s="5">
        <f>VLOOKUP(C1631,'Customer Segmenation on RFM Sco'!$P$4:$Q$8,2,1)</f>
        <v>4</v>
      </c>
      <c r="G1631" s="5">
        <f>VLOOKUP(D1631,'Customer Segmenation on RFM Sco'!$P$11:$Q$15,2,1)</f>
        <v>4</v>
      </c>
      <c r="H1631" s="5">
        <f>VLOOKUP(E1631,'Customer Segmenation on RFM Sco'!$P$18:$Q$22,2,1)</f>
        <v>4</v>
      </c>
      <c r="I1631" s="5" t="str">
        <f t="shared" si="1"/>
        <v>444</v>
      </c>
      <c r="J1631" s="5" t="str">
        <f>VLOOKUP('Customer Segmenation on RFM Sco'!J1631,'RF Mapping'!$A$1:$B$26,2,0)</f>
        <v>Loyal Customers</v>
      </c>
    </row>
    <row r="1632" ht="15.75" customHeight="1">
      <c r="A1632" s="5">
        <v>15572.0</v>
      </c>
      <c r="B1632" s="5" t="str">
        <f>VLOOKUP(A1632,'Customer Details'!$A$1:$B$3264,2,0)</f>
        <v>USA</v>
      </c>
      <c r="C1632" s="5">
        <f>DATEDIF('Customer Segmenation on RFM Sco'!C1632,$N$1,"d")</f>
        <v>433</v>
      </c>
      <c r="D1632" s="5">
        <v>3.0</v>
      </c>
      <c r="E1632" s="16">
        <v>20.9</v>
      </c>
      <c r="F1632" s="5">
        <f>VLOOKUP(C1632,'Customer Segmenation on RFM Sco'!$P$4:$Q$8,2,1)</f>
        <v>3</v>
      </c>
      <c r="G1632" s="5">
        <f>VLOOKUP(D1632,'Customer Segmenation on RFM Sco'!$P$11:$Q$15,2,1)</f>
        <v>4</v>
      </c>
      <c r="H1632" s="5">
        <f>VLOOKUP(E1632,'Customer Segmenation on RFM Sco'!$P$18:$Q$22,2,1)</f>
        <v>2</v>
      </c>
      <c r="I1632" s="5" t="str">
        <f t="shared" si="1"/>
        <v>342</v>
      </c>
      <c r="J1632" s="5" t="str">
        <f>VLOOKUP('Customer Segmenation on RFM Sco'!J1632,'RF Mapping'!$A$1:$B$26,2,0)</f>
        <v>Loyal Customers</v>
      </c>
    </row>
    <row r="1633" ht="15.75" customHeight="1">
      <c r="A1633" s="5">
        <v>15573.0</v>
      </c>
      <c r="B1633" s="5" t="str">
        <f>VLOOKUP(A1633,'Customer Details'!$A$1:$B$3264,2,0)</f>
        <v>India</v>
      </c>
      <c r="C1633" s="5">
        <f>DATEDIF('Customer Segmenation on RFM Sco'!C1633,$N$1,"d")</f>
        <v>374</v>
      </c>
      <c r="D1633" s="5">
        <v>2.0</v>
      </c>
      <c r="E1633" s="16">
        <v>9.260000000000002</v>
      </c>
      <c r="F1633" s="5">
        <f>VLOOKUP(C1633,'Customer Segmenation on RFM Sco'!$P$4:$Q$8,2,1)</f>
        <v>5</v>
      </c>
      <c r="G1633" s="5">
        <f>VLOOKUP(D1633,'Customer Segmenation on RFM Sco'!$P$11:$Q$15,2,1)</f>
        <v>3</v>
      </c>
      <c r="H1633" s="5">
        <f>VLOOKUP(E1633,'Customer Segmenation on RFM Sco'!$P$18:$Q$22,2,1)</f>
        <v>1</v>
      </c>
      <c r="I1633" s="5" t="str">
        <f t="shared" si="1"/>
        <v>531</v>
      </c>
      <c r="J1633" s="5" t="str">
        <f>VLOOKUP('Customer Segmenation on RFM Sco'!J1633,'RF Mapping'!$A$1:$B$26,2,0)</f>
        <v>Potential Loyalists</v>
      </c>
    </row>
    <row r="1634" ht="15.75" customHeight="1">
      <c r="A1634" s="5">
        <v>15574.0</v>
      </c>
      <c r="B1634" s="5" t="str">
        <f>VLOOKUP(A1634,'Customer Details'!$A$1:$B$3264,2,0)</f>
        <v>USA</v>
      </c>
      <c r="C1634" s="5">
        <f>DATEDIF('Customer Segmenation on RFM Sco'!C1634,$N$1,"d")</f>
        <v>420</v>
      </c>
      <c r="D1634" s="5">
        <v>4.0</v>
      </c>
      <c r="E1634" s="16">
        <v>25.880000000000003</v>
      </c>
      <c r="F1634" s="5">
        <f>VLOOKUP(C1634,'Customer Segmenation on RFM Sco'!$P$4:$Q$8,2,1)</f>
        <v>4</v>
      </c>
      <c r="G1634" s="5">
        <f>VLOOKUP(D1634,'Customer Segmenation on RFM Sco'!$P$11:$Q$15,2,1)</f>
        <v>4</v>
      </c>
      <c r="H1634" s="5">
        <f>VLOOKUP(E1634,'Customer Segmenation on RFM Sco'!$P$18:$Q$22,2,1)</f>
        <v>2</v>
      </c>
      <c r="I1634" s="5" t="str">
        <f t="shared" si="1"/>
        <v>442</v>
      </c>
      <c r="J1634" s="5" t="str">
        <f>VLOOKUP('Customer Segmenation on RFM Sco'!J1634,'RF Mapping'!$A$1:$B$26,2,0)</f>
        <v>Loyal Customers</v>
      </c>
    </row>
    <row r="1635" ht="15.75" customHeight="1">
      <c r="A1635" s="5">
        <v>15576.0</v>
      </c>
      <c r="B1635" s="5" t="str">
        <f>VLOOKUP(A1635,'Customer Details'!$A$1:$B$3264,2,0)</f>
        <v>USA</v>
      </c>
      <c r="C1635" s="5">
        <f>DATEDIF('Customer Segmenation on RFM Sco'!C1635,$N$1,"d")</f>
        <v>723</v>
      </c>
      <c r="D1635" s="5">
        <v>1.0</v>
      </c>
      <c r="E1635" s="16">
        <v>4.9</v>
      </c>
      <c r="F1635" s="5">
        <f>VLOOKUP(C1635,'Customer Segmenation on RFM Sco'!$P$4:$Q$8,2,1)</f>
        <v>2</v>
      </c>
      <c r="G1635" s="5">
        <f>VLOOKUP(D1635,'Customer Segmenation on RFM Sco'!$P$11:$Q$15,2,1)</f>
        <v>2</v>
      </c>
      <c r="H1635" s="5">
        <f>VLOOKUP(E1635,'Customer Segmenation on RFM Sco'!$P$18:$Q$22,2,1)</f>
        <v>1</v>
      </c>
      <c r="I1635" s="5" t="str">
        <f t="shared" si="1"/>
        <v>221</v>
      </c>
      <c r="J1635" s="5" t="str">
        <f>VLOOKUP('Customer Segmenation on RFM Sco'!J1635,'RF Mapping'!$A$1:$B$26,2,0)</f>
        <v>Hibernating</v>
      </c>
    </row>
    <row r="1636" ht="15.75" customHeight="1">
      <c r="A1636" s="5">
        <v>15577.0</v>
      </c>
      <c r="B1636" s="5" t="str">
        <f>VLOOKUP(A1636,'Customer Details'!$A$1:$B$3264,2,0)</f>
        <v>China</v>
      </c>
      <c r="C1636" s="5">
        <f>DATEDIF('Customer Segmenation on RFM Sco'!C1636,$N$1,"d")</f>
        <v>657</v>
      </c>
      <c r="D1636" s="5">
        <v>2.0</v>
      </c>
      <c r="E1636" s="16">
        <v>15.35</v>
      </c>
      <c r="F1636" s="5">
        <f>VLOOKUP(C1636,'Customer Segmenation on RFM Sco'!$P$4:$Q$8,2,1)</f>
        <v>2</v>
      </c>
      <c r="G1636" s="5">
        <f>VLOOKUP(D1636,'Customer Segmenation on RFM Sco'!$P$11:$Q$15,2,1)</f>
        <v>3</v>
      </c>
      <c r="H1636" s="5">
        <f>VLOOKUP(E1636,'Customer Segmenation on RFM Sco'!$P$18:$Q$22,2,1)</f>
        <v>2</v>
      </c>
      <c r="I1636" s="5" t="str">
        <f t="shared" si="1"/>
        <v>232</v>
      </c>
      <c r="J1636" s="5" t="str">
        <f>VLOOKUP('Customer Segmenation on RFM Sco'!J1636,'RF Mapping'!$A$1:$B$26,2,0)</f>
        <v>At Risk</v>
      </c>
    </row>
    <row r="1637" ht="15.75" customHeight="1">
      <c r="A1637" s="5">
        <v>15578.0</v>
      </c>
      <c r="B1637" s="5" t="str">
        <f>VLOOKUP(A1637,'Customer Details'!$A$1:$B$3264,2,0)</f>
        <v>USA</v>
      </c>
      <c r="C1637" s="5">
        <f>DATEDIF('Customer Segmenation on RFM Sco'!C1637,$N$1,"d")</f>
        <v>425</v>
      </c>
      <c r="D1637" s="5">
        <v>1.0</v>
      </c>
      <c r="E1637" s="16">
        <v>17.700000000000003</v>
      </c>
      <c r="F1637" s="5">
        <f>VLOOKUP(C1637,'Customer Segmenation on RFM Sco'!$P$4:$Q$8,2,1)</f>
        <v>4</v>
      </c>
      <c r="G1637" s="5">
        <f>VLOOKUP(D1637,'Customer Segmenation on RFM Sco'!$P$11:$Q$15,2,1)</f>
        <v>2</v>
      </c>
      <c r="H1637" s="5">
        <f>VLOOKUP(E1637,'Customer Segmenation on RFM Sco'!$P$18:$Q$22,2,1)</f>
        <v>2</v>
      </c>
      <c r="I1637" s="5" t="str">
        <f t="shared" si="1"/>
        <v>422</v>
      </c>
      <c r="J1637" s="5" t="str">
        <f>VLOOKUP('Customer Segmenation on RFM Sco'!J1637,'RF Mapping'!$A$1:$B$26,2,0)</f>
        <v>Potential Loyalists</v>
      </c>
    </row>
    <row r="1638" ht="15.75" customHeight="1">
      <c r="A1638" s="5">
        <v>15579.0</v>
      </c>
      <c r="B1638" s="5" t="str">
        <f>VLOOKUP(A1638,'Customer Details'!$A$1:$B$3264,2,0)</f>
        <v>China</v>
      </c>
      <c r="C1638" s="5">
        <f>DATEDIF('Customer Segmenation on RFM Sco'!C1638,$N$1,"d")</f>
        <v>373</v>
      </c>
      <c r="D1638" s="5">
        <v>1.0</v>
      </c>
      <c r="E1638" s="16">
        <v>3.74</v>
      </c>
      <c r="F1638" s="5">
        <f>VLOOKUP(C1638,'Customer Segmenation on RFM Sco'!$P$4:$Q$8,2,1)</f>
        <v>5</v>
      </c>
      <c r="G1638" s="5">
        <f>VLOOKUP(D1638,'Customer Segmenation on RFM Sco'!$P$11:$Q$15,2,1)</f>
        <v>2</v>
      </c>
      <c r="H1638" s="5">
        <f>VLOOKUP(E1638,'Customer Segmenation on RFM Sco'!$P$18:$Q$22,2,1)</f>
        <v>1</v>
      </c>
      <c r="I1638" s="5" t="str">
        <f t="shared" si="1"/>
        <v>521</v>
      </c>
      <c r="J1638" s="5" t="str">
        <f>VLOOKUP('Customer Segmenation on RFM Sco'!J1638,'RF Mapping'!$A$1:$B$26,2,0)</f>
        <v>Potential Loyalists</v>
      </c>
    </row>
    <row r="1639" ht="15.75" customHeight="1">
      <c r="A1639" s="5">
        <v>15581.0</v>
      </c>
      <c r="B1639" s="5" t="str">
        <f>VLOOKUP(A1639,'Customer Details'!$A$1:$B$3264,2,0)</f>
        <v>United Kingdom</v>
      </c>
      <c r="C1639" s="5">
        <f>DATEDIF('Customer Segmenation on RFM Sco'!C1639,$N$1,"d")</f>
        <v>462</v>
      </c>
      <c r="D1639" s="5">
        <v>3.0</v>
      </c>
      <c r="E1639" s="16">
        <v>35.0</v>
      </c>
      <c r="F1639" s="5">
        <f>VLOOKUP(C1639,'Customer Segmenation on RFM Sco'!$P$4:$Q$8,2,1)</f>
        <v>3</v>
      </c>
      <c r="G1639" s="5">
        <f>VLOOKUP(D1639,'Customer Segmenation on RFM Sco'!$P$11:$Q$15,2,1)</f>
        <v>4</v>
      </c>
      <c r="H1639" s="5">
        <f>VLOOKUP(E1639,'Customer Segmenation on RFM Sco'!$P$18:$Q$22,2,1)</f>
        <v>3</v>
      </c>
      <c r="I1639" s="5" t="str">
        <f t="shared" si="1"/>
        <v>343</v>
      </c>
      <c r="J1639" s="5" t="str">
        <f>VLOOKUP('Customer Segmenation on RFM Sco'!J1639,'RF Mapping'!$A$1:$B$26,2,0)</f>
        <v>Loyal Customers</v>
      </c>
    </row>
    <row r="1640" ht="15.75" customHeight="1">
      <c r="A1640" s="5">
        <v>15582.0</v>
      </c>
      <c r="B1640" s="5" t="str">
        <f>VLOOKUP(A1640,'Customer Details'!$A$1:$B$3264,2,0)</f>
        <v>Australia</v>
      </c>
      <c r="C1640" s="5">
        <f>DATEDIF('Customer Segmenation on RFM Sco'!C1640,$N$1,"d")</f>
        <v>391</v>
      </c>
      <c r="D1640" s="5">
        <v>5.0</v>
      </c>
      <c r="E1640" s="16">
        <v>154.06</v>
      </c>
      <c r="F1640" s="5">
        <f>VLOOKUP(C1640,'Customer Segmenation on RFM Sco'!$P$4:$Q$8,2,1)</f>
        <v>4</v>
      </c>
      <c r="G1640" s="5">
        <f>VLOOKUP(D1640,'Customer Segmenation on RFM Sco'!$P$11:$Q$15,2,1)</f>
        <v>4</v>
      </c>
      <c r="H1640" s="5">
        <f>VLOOKUP(E1640,'Customer Segmenation on RFM Sco'!$P$18:$Q$22,2,1)</f>
        <v>4</v>
      </c>
      <c r="I1640" s="5" t="str">
        <f t="shared" si="1"/>
        <v>444</v>
      </c>
      <c r="J1640" s="5" t="str">
        <f>VLOOKUP('Customer Segmenation on RFM Sco'!J1640,'RF Mapping'!$A$1:$B$26,2,0)</f>
        <v>Loyal Customers</v>
      </c>
    </row>
    <row r="1641" ht="15.75" customHeight="1">
      <c r="A1641" s="5">
        <v>15584.0</v>
      </c>
      <c r="B1641" s="5" t="str">
        <f>VLOOKUP(A1641,'Customer Details'!$A$1:$B$3264,2,0)</f>
        <v>USA</v>
      </c>
      <c r="C1641" s="5">
        <f>DATEDIF('Customer Segmenation on RFM Sco'!C1641,$N$1,"d")</f>
        <v>374</v>
      </c>
      <c r="D1641" s="5">
        <v>1.0</v>
      </c>
      <c r="E1641" s="16">
        <v>6.25</v>
      </c>
      <c r="F1641" s="5">
        <f>VLOOKUP(C1641,'Customer Segmenation on RFM Sco'!$P$4:$Q$8,2,1)</f>
        <v>5</v>
      </c>
      <c r="G1641" s="5">
        <f>VLOOKUP(D1641,'Customer Segmenation on RFM Sco'!$P$11:$Q$15,2,1)</f>
        <v>2</v>
      </c>
      <c r="H1641" s="5">
        <f>VLOOKUP(E1641,'Customer Segmenation on RFM Sco'!$P$18:$Q$22,2,1)</f>
        <v>1</v>
      </c>
      <c r="I1641" s="5" t="str">
        <f t="shared" si="1"/>
        <v>521</v>
      </c>
      <c r="J1641" s="5" t="str">
        <f>VLOOKUP('Customer Segmenation on RFM Sco'!J1641,'RF Mapping'!$A$1:$B$26,2,0)</f>
        <v>Potential Loyalists</v>
      </c>
    </row>
    <row r="1642" ht="15.75" customHeight="1">
      <c r="A1642" s="5">
        <v>15585.0</v>
      </c>
      <c r="B1642" s="5" t="str">
        <f>VLOOKUP(A1642,'Customer Details'!$A$1:$B$3264,2,0)</f>
        <v>China</v>
      </c>
      <c r="C1642" s="5">
        <f>DATEDIF('Customer Segmenation on RFM Sco'!C1642,$N$1,"d")</f>
        <v>407</v>
      </c>
      <c r="D1642" s="5">
        <v>1.0</v>
      </c>
      <c r="E1642" s="16">
        <v>3.95</v>
      </c>
      <c r="F1642" s="5">
        <f>VLOOKUP(C1642,'Customer Segmenation on RFM Sco'!$P$4:$Q$8,2,1)</f>
        <v>4</v>
      </c>
      <c r="G1642" s="5">
        <f>VLOOKUP(D1642,'Customer Segmenation on RFM Sco'!$P$11:$Q$15,2,1)</f>
        <v>2</v>
      </c>
      <c r="H1642" s="5">
        <f>VLOOKUP(E1642,'Customer Segmenation on RFM Sco'!$P$18:$Q$22,2,1)</f>
        <v>1</v>
      </c>
      <c r="I1642" s="5" t="str">
        <f t="shared" si="1"/>
        <v>421</v>
      </c>
      <c r="J1642" s="5" t="str">
        <f>VLOOKUP('Customer Segmenation on RFM Sco'!J1642,'RF Mapping'!$A$1:$B$26,2,0)</f>
        <v>Potential Loyalists</v>
      </c>
    </row>
    <row r="1643" ht="15.75" customHeight="1">
      <c r="A1643" s="5">
        <v>15587.0</v>
      </c>
      <c r="B1643" s="5" t="str">
        <f>VLOOKUP(A1643,'Customer Details'!$A$1:$B$3264,2,0)</f>
        <v>USA</v>
      </c>
      <c r="C1643" s="5">
        <f>DATEDIF('Customer Segmenation on RFM Sco'!C1643,$N$1,"d")</f>
        <v>410</v>
      </c>
      <c r="D1643" s="5">
        <v>1.0</v>
      </c>
      <c r="E1643" s="16">
        <v>21.8</v>
      </c>
      <c r="F1643" s="5">
        <f>VLOOKUP(C1643,'Customer Segmenation on RFM Sco'!$P$4:$Q$8,2,1)</f>
        <v>4</v>
      </c>
      <c r="G1643" s="5">
        <f>VLOOKUP(D1643,'Customer Segmenation on RFM Sco'!$P$11:$Q$15,2,1)</f>
        <v>2</v>
      </c>
      <c r="H1643" s="5">
        <f>VLOOKUP(E1643,'Customer Segmenation on RFM Sco'!$P$18:$Q$22,2,1)</f>
        <v>2</v>
      </c>
      <c r="I1643" s="5" t="str">
        <f t="shared" si="1"/>
        <v>422</v>
      </c>
      <c r="J1643" s="5" t="str">
        <f>VLOOKUP('Customer Segmenation on RFM Sco'!J1643,'RF Mapping'!$A$1:$B$26,2,0)</f>
        <v>Potential Loyalists</v>
      </c>
    </row>
    <row r="1644" ht="15.75" customHeight="1">
      <c r="A1644" s="5">
        <v>15589.0</v>
      </c>
      <c r="B1644" s="5" t="str">
        <f>VLOOKUP(A1644,'Customer Details'!$A$1:$B$3264,2,0)</f>
        <v>India</v>
      </c>
      <c r="C1644" s="5">
        <f>DATEDIF('Customer Segmenation on RFM Sco'!C1644,$N$1,"d")</f>
        <v>398</v>
      </c>
      <c r="D1644" s="5">
        <v>1.0</v>
      </c>
      <c r="E1644" s="16">
        <v>9.610000000000001</v>
      </c>
      <c r="F1644" s="5">
        <f>VLOOKUP(C1644,'Customer Segmenation on RFM Sco'!$P$4:$Q$8,2,1)</f>
        <v>4</v>
      </c>
      <c r="G1644" s="5">
        <f>VLOOKUP(D1644,'Customer Segmenation on RFM Sco'!$P$11:$Q$15,2,1)</f>
        <v>2</v>
      </c>
      <c r="H1644" s="5">
        <f>VLOOKUP(E1644,'Customer Segmenation on RFM Sco'!$P$18:$Q$22,2,1)</f>
        <v>1</v>
      </c>
      <c r="I1644" s="5" t="str">
        <f t="shared" si="1"/>
        <v>421</v>
      </c>
      <c r="J1644" s="5" t="str">
        <f>VLOOKUP('Customer Segmenation on RFM Sco'!J1644,'RF Mapping'!$A$1:$B$26,2,0)</f>
        <v>Potential Loyalists</v>
      </c>
    </row>
    <row r="1645" ht="15.75" customHeight="1">
      <c r="A1645" s="5">
        <v>15590.0</v>
      </c>
      <c r="B1645" s="5" t="str">
        <f>VLOOKUP(A1645,'Customer Details'!$A$1:$B$3264,2,0)</f>
        <v>USA</v>
      </c>
      <c r="C1645" s="5">
        <f>DATEDIF('Customer Segmenation on RFM Sco'!C1645,$N$1,"d")</f>
        <v>381</v>
      </c>
      <c r="D1645" s="5">
        <v>2.0</v>
      </c>
      <c r="E1645" s="16">
        <v>58.1</v>
      </c>
      <c r="F1645" s="5">
        <f>VLOOKUP(C1645,'Customer Segmenation on RFM Sco'!$P$4:$Q$8,2,1)</f>
        <v>4</v>
      </c>
      <c r="G1645" s="5">
        <f>VLOOKUP(D1645,'Customer Segmenation on RFM Sco'!$P$11:$Q$15,2,1)</f>
        <v>3</v>
      </c>
      <c r="H1645" s="5">
        <f>VLOOKUP(E1645,'Customer Segmenation on RFM Sco'!$P$18:$Q$22,2,1)</f>
        <v>3</v>
      </c>
      <c r="I1645" s="5" t="str">
        <f t="shared" si="1"/>
        <v>433</v>
      </c>
      <c r="J1645" s="5" t="str">
        <f>VLOOKUP('Customer Segmenation on RFM Sco'!J1645,'RF Mapping'!$A$1:$B$26,2,0)</f>
        <v>Potential Loyalists</v>
      </c>
    </row>
    <row r="1646" ht="15.75" customHeight="1">
      <c r="A1646" s="5">
        <v>15594.0</v>
      </c>
      <c r="B1646" s="5" t="str">
        <f>VLOOKUP(A1646,'Customer Details'!$A$1:$B$3264,2,0)</f>
        <v>India</v>
      </c>
      <c r="C1646" s="5">
        <f>DATEDIF('Customer Segmenation on RFM Sco'!C1646,$N$1,"d")</f>
        <v>398</v>
      </c>
      <c r="D1646" s="5">
        <v>2.0</v>
      </c>
      <c r="E1646" s="16">
        <v>29.279999999999998</v>
      </c>
      <c r="F1646" s="5">
        <f>VLOOKUP(C1646,'Customer Segmenation on RFM Sco'!$P$4:$Q$8,2,1)</f>
        <v>4</v>
      </c>
      <c r="G1646" s="5">
        <f>VLOOKUP(D1646,'Customer Segmenation on RFM Sco'!$P$11:$Q$15,2,1)</f>
        <v>3</v>
      </c>
      <c r="H1646" s="5">
        <f>VLOOKUP(E1646,'Customer Segmenation on RFM Sco'!$P$18:$Q$22,2,1)</f>
        <v>2</v>
      </c>
      <c r="I1646" s="5" t="str">
        <f t="shared" si="1"/>
        <v>432</v>
      </c>
      <c r="J1646" s="5" t="str">
        <f>VLOOKUP('Customer Segmenation on RFM Sco'!J1646,'RF Mapping'!$A$1:$B$26,2,0)</f>
        <v>Potential Loyalists</v>
      </c>
    </row>
    <row r="1647" ht="15.75" customHeight="1">
      <c r="A1647" s="5">
        <v>15596.0</v>
      </c>
      <c r="B1647" s="5" t="str">
        <f>VLOOKUP(A1647,'Customer Details'!$A$1:$B$3264,2,0)</f>
        <v>India</v>
      </c>
      <c r="C1647" s="5">
        <f>DATEDIF('Customer Segmenation on RFM Sco'!C1647,$N$1,"d")</f>
        <v>480</v>
      </c>
      <c r="D1647" s="5">
        <v>2.0</v>
      </c>
      <c r="E1647" s="16">
        <v>25.98</v>
      </c>
      <c r="F1647" s="5">
        <f>VLOOKUP(C1647,'Customer Segmenation on RFM Sco'!$P$4:$Q$8,2,1)</f>
        <v>3</v>
      </c>
      <c r="G1647" s="5">
        <f>VLOOKUP(D1647,'Customer Segmenation on RFM Sco'!$P$11:$Q$15,2,1)</f>
        <v>3</v>
      </c>
      <c r="H1647" s="5">
        <f>VLOOKUP(E1647,'Customer Segmenation on RFM Sco'!$P$18:$Q$22,2,1)</f>
        <v>2</v>
      </c>
      <c r="I1647" s="5" t="str">
        <f t="shared" si="1"/>
        <v>332</v>
      </c>
      <c r="J1647" s="5" t="str">
        <f>VLOOKUP('Customer Segmenation on RFM Sco'!J1647,'RF Mapping'!$A$1:$B$26,2,0)</f>
        <v>Need Attention</v>
      </c>
    </row>
    <row r="1648" ht="15.75" customHeight="1">
      <c r="A1648" s="5">
        <v>15597.0</v>
      </c>
      <c r="B1648" s="5" t="str">
        <f>VLOOKUP(A1648,'Customer Details'!$A$1:$B$3264,2,0)</f>
        <v>USA</v>
      </c>
      <c r="C1648" s="5">
        <f>DATEDIF('Customer Segmenation on RFM Sco'!C1648,$N$1,"d")</f>
        <v>433</v>
      </c>
      <c r="D1648" s="5">
        <v>20.0</v>
      </c>
      <c r="E1648" s="16">
        <v>2117.12</v>
      </c>
      <c r="F1648" s="5">
        <f>VLOOKUP(C1648,'Customer Segmenation on RFM Sco'!$P$4:$Q$8,2,1)</f>
        <v>3</v>
      </c>
      <c r="G1648" s="5">
        <f>VLOOKUP(D1648,'Customer Segmenation on RFM Sco'!$P$11:$Q$15,2,1)</f>
        <v>4</v>
      </c>
      <c r="H1648" s="5">
        <f>VLOOKUP(E1648,'Customer Segmenation on RFM Sco'!$P$18:$Q$22,2,1)</f>
        <v>4</v>
      </c>
      <c r="I1648" s="5" t="str">
        <f t="shared" si="1"/>
        <v>344</v>
      </c>
      <c r="J1648" s="5" t="str">
        <f>VLOOKUP('Customer Segmenation on RFM Sco'!J1648,'RF Mapping'!$A$1:$B$26,2,0)</f>
        <v>Loyal Customers</v>
      </c>
    </row>
    <row r="1649" ht="15.75" customHeight="1">
      <c r="A1649" s="5">
        <v>15598.0</v>
      </c>
      <c r="B1649" s="5" t="str">
        <f>VLOOKUP(A1649,'Customer Details'!$A$1:$B$3264,2,0)</f>
        <v>Australia</v>
      </c>
      <c r="C1649" s="5">
        <f>DATEDIF('Customer Segmenation on RFM Sco'!C1649,$N$1,"d")</f>
        <v>356</v>
      </c>
      <c r="D1649" s="5">
        <v>8.0</v>
      </c>
      <c r="E1649" s="16">
        <v>50.21000000000001</v>
      </c>
      <c r="F1649" s="5">
        <f>VLOOKUP(C1649,'Customer Segmenation on RFM Sco'!$P$4:$Q$8,2,1)</f>
        <v>5</v>
      </c>
      <c r="G1649" s="5">
        <f>VLOOKUP(D1649,'Customer Segmenation on RFM Sco'!$P$11:$Q$15,2,1)</f>
        <v>4</v>
      </c>
      <c r="H1649" s="5">
        <f>VLOOKUP(E1649,'Customer Segmenation on RFM Sco'!$P$18:$Q$22,2,1)</f>
        <v>3</v>
      </c>
      <c r="I1649" s="5" t="str">
        <f t="shared" si="1"/>
        <v>543</v>
      </c>
      <c r="J1649" s="5" t="str">
        <f>VLOOKUP('Customer Segmenation on RFM Sco'!J1649,'RF Mapping'!$A$1:$B$26,2,0)</f>
        <v>Champions</v>
      </c>
    </row>
    <row r="1650" ht="15.75" customHeight="1">
      <c r="A1650" s="5">
        <v>15599.0</v>
      </c>
      <c r="B1650" s="5" t="str">
        <f>VLOOKUP(A1650,'Customer Details'!$A$1:$B$3264,2,0)</f>
        <v>India</v>
      </c>
      <c r="C1650" s="5">
        <f>DATEDIF('Customer Segmenation on RFM Sco'!C1650,$N$1,"d")</f>
        <v>565</v>
      </c>
      <c r="D1650" s="5">
        <v>3.0</v>
      </c>
      <c r="E1650" s="16">
        <v>39.1</v>
      </c>
      <c r="F1650" s="5">
        <f>VLOOKUP(C1650,'Customer Segmenation on RFM Sco'!$P$4:$Q$8,2,1)</f>
        <v>2</v>
      </c>
      <c r="G1650" s="5">
        <f>VLOOKUP(D1650,'Customer Segmenation on RFM Sco'!$P$11:$Q$15,2,1)</f>
        <v>4</v>
      </c>
      <c r="H1650" s="5">
        <f>VLOOKUP(E1650,'Customer Segmenation on RFM Sco'!$P$18:$Q$22,2,1)</f>
        <v>3</v>
      </c>
      <c r="I1650" s="5" t="str">
        <f t="shared" si="1"/>
        <v>243</v>
      </c>
      <c r="J1650" s="5" t="str">
        <f>VLOOKUP('Customer Segmenation on RFM Sco'!J1650,'RF Mapping'!$A$1:$B$26,2,0)</f>
        <v>At Risk</v>
      </c>
    </row>
    <row r="1651" ht="15.75" customHeight="1">
      <c r="A1651" s="5">
        <v>15601.0</v>
      </c>
      <c r="B1651" s="5" t="str">
        <f>VLOOKUP(A1651,'Customer Details'!$A$1:$B$3264,2,0)</f>
        <v>United Kingdom</v>
      </c>
      <c r="C1651" s="5">
        <f>DATEDIF('Customer Segmenation on RFM Sco'!C1651,$N$1,"d")</f>
        <v>451</v>
      </c>
      <c r="D1651" s="5">
        <v>1.0</v>
      </c>
      <c r="E1651" s="16">
        <v>25.5</v>
      </c>
      <c r="F1651" s="5">
        <f>VLOOKUP(C1651,'Customer Segmenation on RFM Sco'!$P$4:$Q$8,2,1)</f>
        <v>3</v>
      </c>
      <c r="G1651" s="5">
        <f>VLOOKUP(D1651,'Customer Segmenation on RFM Sco'!$P$11:$Q$15,2,1)</f>
        <v>2</v>
      </c>
      <c r="H1651" s="5">
        <f>VLOOKUP(E1651,'Customer Segmenation on RFM Sco'!$P$18:$Q$22,2,1)</f>
        <v>2</v>
      </c>
      <c r="I1651" s="5" t="str">
        <f t="shared" si="1"/>
        <v>322</v>
      </c>
      <c r="J1651" s="5" t="str">
        <f>VLOOKUP('Customer Segmenation on RFM Sco'!J1651,'RF Mapping'!$A$1:$B$26,2,0)</f>
        <v>About to Sleep</v>
      </c>
    </row>
    <row r="1652" ht="15.75" customHeight="1">
      <c r="A1652" s="5">
        <v>15602.0</v>
      </c>
      <c r="B1652" s="5" t="str">
        <f>VLOOKUP(A1652,'Customer Details'!$A$1:$B$3264,2,0)</f>
        <v>Australia</v>
      </c>
      <c r="C1652" s="5">
        <f>DATEDIF('Customer Segmenation on RFM Sco'!C1652,$N$1,"d")</f>
        <v>359</v>
      </c>
      <c r="D1652" s="5">
        <v>5.0</v>
      </c>
      <c r="E1652" s="16">
        <v>150.75</v>
      </c>
      <c r="F1652" s="5">
        <f>VLOOKUP(C1652,'Customer Segmenation on RFM Sco'!$P$4:$Q$8,2,1)</f>
        <v>5</v>
      </c>
      <c r="G1652" s="5">
        <f>VLOOKUP(D1652,'Customer Segmenation on RFM Sco'!$P$11:$Q$15,2,1)</f>
        <v>4</v>
      </c>
      <c r="H1652" s="5">
        <f>VLOOKUP(E1652,'Customer Segmenation on RFM Sco'!$P$18:$Q$22,2,1)</f>
        <v>4</v>
      </c>
      <c r="I1652" s="5" t="str">
        <f t="shared" si="1"/>
        <v>544</v>
      </c>
      <c r="J1652" s="5" t="str">
        <f>VLOOKUP('Customer Segmenation on RFM Sco'!J1652,'RF Mapping'!$A$1:$B$26,2,0)</f>
        <v>Champions</v>
      </c>
    </row>
    <row r="1653" ht="15.75" customHeight="1">
      <c r="A1653" s="5">
        <v>15605.0</v>
      </c>
      <c r="B1653" s="5" t="str">
        <f>VLOOKUP(A1653,'Customer Details'!$A$1:$B$3264,2,0)</f>
        <v>United Kingdom</v>
      </c>
      <c r="C1653" s="5">
        <f>DATEDIF('Customer Segmenation on RFM Sco'!C1653,$N$1,"d")</f>
        <v>384</v>
      </c>
      <c r="D1653" s="5">
        <v>3.0</v>
      </c>
      <c r="E1653" s="16">
        <v>37.02</v>
      </c>
      <c r="F1653" s="5">
        <f>VLOOKUP(C1653,'Customer Segmenation on RFM Sco'!$P$4:$Q$8,2,1)</f>
        <v>4</v>
      </c>
      <c r="G1653" s="5">
        <f>VLOOKUP(D1653,'Customer Segmenation on RFM Sco'!$P$11:$Q$15,2,1)</f>
        <v>4</v>
      </c>
      <c r="H1653" s="5">
        <f>VLOOKUP(E1653,'Customer Segmenation on RFM Sco'!$P$18:$Q$22,2,1)</f>
        <v>3</v>
      </c>
      <c r="I1653" s="5" t="str">
        <f t="shared" si="1"/>
        <v>443</v>
      </c>
      <c r="J1653" s="5" t="str">
        <f>VLOOKUP('Customer Segmenation on RFM Sco'!J1653,'RF Mapping'!$A$1:$B$26,2,0)</f>
        <v>Loyal Customers</v>
      </c>
    </row>
    <row r="1654" ht="15.75" customHeight="1">
      <c r="A1654" s="5">
        <v>15606.0</v>
      </c>
      <c r="B1654" s="5" t="str">
        <f>VLOOKUP(A1654,'Customer Details'!$A$1:$B$3264,2,0)</f>
        <v>USA</v>
      </c>
      <c r="C1654" s="5">
        <f>DATEDIF('Customer Segmenation on RFM Sco'!C1654,$N$1,"d")</f>
        <v>714</v>
      </c>
      <c r="D1654" s="5">
        <v>1.0</v>
      </c>
      <c r="E1654" s="16">
        <v>5.9</v>
      </c>
      <c r="F1654" s="5">
        <f>VLOOKUP(C1654,'Customer Segmenation on RFM Sco'!$P$4:$Q$8,2,1)</f>
        <v>2</v>
      </c>
      <c r="G1654" s="5">
        <f>VLOOKUP(D1654,'Customer Segmenation on RFM Sco'!$P$11:$Q$15,2,1)</f>
        <v>2</v>
      </c>
      <c r="H1654" s="5">
        <f>VLOOKUP(E1654,'Customer Segmenation on RFM Sco'!$P$18:$Q$22,2,1)</f>
        <v>1</v>
      </c>
      <c r="I1654" s="5" t="str">
        <f t="shared" si="1"/>
        <v>221</v>
      </c>
      <c r="J1654" s="5" t="str">
        <f>VLOOKUP('Customer Segmenation on RFM Sco'!J1654,'RF Mapping'!$A$1:$B$26,2,0)</f>
        <v>Hibernating</v>
      </c>
    </row>
    <row r="1655" ht="15.75" customHeight="1">
      <c r="A1655" s="5">
        <v>15607.0</v>
      </c>
      <c r="B1655" s="5" t="str">
        <f>VLOOKUP(A1655,'Customer Details'!$A$1:$B$3264,2,0)</f>
        <v>India</v>
      </c>
      <c r="C1655" s="5">
        <f>DATEDIF('Customer Segmenation on RFM Sco'!C1655,$N$1,"d")</f>
        <v>487</v>
      </c>
      <c r="D1655" s="5">
        <v>1.0</v>
      </c>
      <c r="E1655" s="16">
        <v>5.95</v>
      </c>
      <c r="F1655" s="5">
        <f>VLOOKUP(C1655,'Customer Segmenation on RFM Sco'!$P$4:$Q$8,2,1)</f>
        <v>3</v>
      </c>
      <c r="G1655" s="5">
        <f>VLOOKUP(D1655,'Customer Segmenation on RFM Sco'!$P$11:$Q$15,2,1)</f>
        <v>2</v>
      </c>
      <c r="H1655" s="5">
        <f>VLOOKUP(E1655,'Customer Segmenation on RFM Sco'!$P$18:$Q$22,2,1)</f>
        <v>1</v>
      </c>
      <c r="I1655" s="5" t="str">
        <f t="shared" si="1"/>
        <v>321</v>
      </c>
      <c r="J1655" s="5" t="str">
        <f>VLOOKUP('Customer Segmenation on RFM Sco'!J1655,'RF Mapping'!$A$1:$B$26,2,0)</f>
        <v>About to Sleep</v>
      </c>
    </row>
    <row r="1656" ht="15.75" customHeight="1">
      <c r="A1656" s="5">
        <v>15608.0</v>
      </c>
      <c r="B1656" s="5" t="str">
        <f>VLOOKUP(A1656,'Customer Details'!$A$1:$B$3264,2,0)</f>
        <v>United Kingdom</v>
      </c>
      <c r="C1656" s="5">
        <f>DATEDIF('Customer Segmenation on RFM Sco'!C1656,$N$1,"d")</f>
        <v>550</v>
      </c>
      <c r="D1656" s="5">
        <v>1.0</v>
      </c>
      <c r="E1656" s="16">
        <v>3.75</v>
      </c>
      <c r="F1656" s="5">
        <f>VLOOKUP(C1656,'Customer Segmenation on RFM Sco'!$P$4:$Q$8,2,1)</f>
        <v>2</v>
      </c>
      <c r="G1656" s="5">
        <f>VLOOKUP(D1656,'Customer Segmenation on RFM Sco'!$P$11:$Q$15,2,1)</f>
        <v>2</v>
      </c>
      <c r="H1656" s="5">
        <f>VLOOKUP(E1656,'Customer Segmenation on RFM Sco'!$P$18:$Q$22,2,1)</f>
        <v>1</v>
      </c>
      <c r="I1656" s="5" t="str">
        <f t="shared" si="1"/>
        <v>221</v>
      </c>
      <c r="J1656" s="5" t="str">
        <f>VLOOKUP('Customer Segmenation on RFM Sco'!J1656,'RF Mapping'!$A$1:$B$26,2,0)</f>
        <v>Hibernating</v>
      </c>
    </row>
    <row r="1657" ht="15.75" customHeight="1">
      <c r="A1657" s="5">
        <v>15609.0</v>
      </c>
      <c r="B1657" s="5" t="str">
        <f>VLOOKUP(A1657,'Customer Details'!$A$1:$B$3264,2,0)</f>
        <v>China</v>
      </c>
      <c r="C1657" s="5">
        <f>DATEDIF('Customer Segmenation on RFM Sco'!C1657,$N$1,"d")</f>
        <v>632</v>
      </c>
      <c r="D1657" s="5">
        <v>1.0</v>
      </c>
      <c r="E1657" s="16">
        <v>10.2</v>
      </c>
      <c r="F1657" s="5">
        <f>VLOOKUP(C1657,'Customer Segmenation on RFM Sco'!$P$4:$Q$8,2,1)</f>
        <v>2</v>
      </c>
      <c r="G1657" s="5">
        <f>VLOOKUP(D1657,'Customer Segmenation on RFM Sco'!$P$11:$Q$15,2,1)</f>
        <v>2</v>
      </c>
      <c r="H1657" s="5">
        <f>VLOOKUP(E1657,'Customer Segmenation on RFM Sco'!$P$18:$Q$22,2,1)</f>
        <v>1</v>
      </c>
      <c r="I1657" s="5" t="str">
        <f t="shared" si="1"/>
        <v>221</v>
      </c>
      <c r="J1657" s="5" t="str">
        <f>VLOOKUP('Customer Segmenation on RFM Sco'!J1657,'RF Mapping'!$A$1:$B$26,2,0)</f>
        <v>Hibernating</v>
      </c>
    </row>
    <row r="1658" ht="15.75" customHeight="1">
      <c r="A1658" s="5">
        <v>15610.0</v>
      </c>
      <c r="B1658" s="5" t="str">
        <f>VLOOKUP(A1658,'Customer Details'!$A$1:$B$3264,2,0)</f>
        <v>Australia</v>
      </c>
      <c r="C1658" s="5">
        <f>DATEDIF('Customer Segmenation on RFM Sco'!C1658,$N$1,"d")</f>
        <v>501</v>
      </c>
      <c r="D1658" s="5">
        <v>1.0</v>
      </c>
      <c r="E1658" s="16">
        <v>70.80000000000001</v>
      </c>
      <c r="F1658" s="5">
        <f>VLOOKUP(C1658,'Customer Segmenation on RFM Sco'!$P$4:$Q$8,2,1)</f>
        <v>3</v>
      </c>
      <c r="G1658" s="5">
        <f>VLOOKUP(D1658,'Customer Segmenation on RFM Sco'!$P$11:$Q$15,2,1)</f>
        <v>2</v>
      </c>
      <c r="H1658" s="5">
        <f>VLOOKUP(E1658,'Customer Segmenation on RFM Sco'!$P$18:$Q$22,2,1)</f>
        <v>3</v>
      </c>
      <c r="I1658" s="5" t="str">
        <f t="shared" si="1"/>
        <v>323</v>
      </c>
      <c r="J1658" s="5" t="str">
        <f>VLOOKUP('Customer Segmenation on RFM Sco'!J1658,'RF Mapping'!$A$1:$B$26,2,0)</f>
        <v>About to Sleep</v>
      </c>
    </row>
    <row r="1659" ht="15.75" customHeight="1">
      <c r="A1659" s="5">
        <v>15611.0</v>
      </c>
      <c r="B1659" s="5" t="str">
        <f>VLOOKUP(A1659,'Customer Details'!$A$1:$B$3264,2,0)</f>
        <v>India</v>
      </c>
      <c r="C1659" s="5">
        <f>DATEDIF('Customer Segmenation on RFM Sco'!C1659,$N$1,"d")</f>
        <v>442</v>
      </c>
      <c r="D1659" s="5">
        <v>1.0</v>
      </c>
      <c r="E1659" s="16">
        <v>6.72</v>
      </c>
      <c r="F1659" s="5">
        <f>VLOOKUP(C1659,'Customer Segmenation on RFM Sco'!$P$4:$Q$8,2,1)</f>
        <v>3</v>
      </c>
      <c r="G1659" s="5">
        <f>VLOOKUP(D1659,'Customer Segmenation on RFM Sco'!$P$11:$Q$15,2,1)</f>
        <v>2</v>
      </c>
      <c r="H1659" s="5">
        <f>VLOOKUP(E1659,'Customer Segmenation on RFM Sco'!$P$18:$Q$22,2,1)</f>
        <v>1</v>
      </c>
      <c r="I1659" s="5" t="str">
        <f t="shared" si="1"/>
        <v>321</v>
      </c>
      <c r="J1659" s="5" t="str">
        <f>VLOOKUP('Customer Segmenation on RFM Sco'!J1659,'RF Mapping'!$A$1:$B$26,2,0)</f>
        <v>About to Sleep</v>
      </c>
    </row>
    <row r="1660" ht="15.75" customHeight="1">
      <c r="A1660" s="5">
        <v>15612.0</v>
      </c>
      <c r="B1660" s="5" t="str">
        <f>VLOOKUP(A1660,'Customer Details'!$A$1:$B$3264,2,0)</f>
        <v>China</v>
      </c>
      <c r="C1660" s="5">
        <f>DATEDIF('Customer Segmenation on RFM Sco'!C1660,$N$1,"d")</f>
        <v>418</v>
      </c>
      <c r="D1660" s="5">
        <v>1.0</v>
      </c>
      <c r="E1660" s="16">
        <v>5.9</v>
      </c>
      <c r="F1660" s="5">
        <f>VLOOKUP(C1660,'Customer Segmenation on RFM Sco'!$P$4:$Q$8,2,1)</f>
        <v>4</v>
      </c>
      <c r="G1660" s="5">
        <f>VLOOKUP(D1660,'Customer Segmenation on RFM Sco'!$P$11:$Q$15,2,1)</f>
        <v>2</v>
      </c>
      <c r="H1660" s="5">
        <f>VLOOKUP(E1660,'Customer Segmenation on RFM Sco'!$P$18:$Q$22,2,1)</f>
        <v>1</v>
      </c>
      <c r="I1660" s="5" t="str">
        <f t="shared" si="1"/>
        <v>421</v>
      </c>
      <c r="J1660" s="5" t="str">
        <f>VLOOKUP('Customer Segmenation on RFM Sco'!J1660,'RF Mapping'!$A$1:$B$26,2,0)</f>
        <v>Potential Loyalists</v>
      </c>
    </row>
    <row r="1661" ht="15.75" customHeight="1">
      <c r="A1661" s="5">
        <v>15615.0</v>
      </c>
      <c r="B1661" s="5" t="str">
        <f>VLOOKUP(A1661,'Customer Details'!$A$1:$B$3264,2,0)</f>
        <v>China</v>
      </c>
      <c r="C1661" s="5">
        <f>DATEDIF('Customer Segmenation on RFM Sco'!C1661,$N$1,"d")</f>
        <v>607</v>
      </c>
      <c r="D1661" s="5">
        <v>1.0</v>
      </c>
      <c r="E1661" s="16">
        <v>15.0</v>
      </c>
      <c r="F1661" s="5">
        <f>VLOOKUP(C1661,'Customer Segmenation on RFM Sco'!$P$4:$Q$8,2,1)</f>
        <v>2</v>
      </c>
      <c r="G1661" s="5">
        <f>VLOOKUP(D1661,'Customer Segmenation on RFM Sco'!$P$11:$Q$15,2,1)</f>
        <v>2</v>
      </c>
      <c r="H1661" s="5">
        <f>VLOOKUP(E1661,'Customer Segmenation on RFM Sco'!$P$18:$Q$22,2,1)</f>
        <v>2</v>
      </c>
      <c r="I1661" s="5" t="str">
        <f t="shared" si="1"/>
        <v>222</v>
      </c>
      <c r="J1661" s="5" t="str">
        <f>VLOOKUP('Customer Segmenation on RFM Sco'!J1661,'RF Mapping'!$A$1:$B$26,2,0)</f>
        <v>Hibernating</v>
      </c>
    </row>
    <row r="1662" ht="15.75" customHeight="1">
      <c r="A1662" s="5">
        <v>15618.0</v>
      </c>
      <c r="B1662" s="5" t="str">
        <f>VLOOKUP(A1662,'Customer Details'!$A$1:$B$3264,2,0)</f>
        <v>United Kingdom</v>
      </c>
      <c r="C1662" s="5">
        <f>DATEDIF('Customer Segmenation on RFM Sco'!C1662,$N$1,"d")</f>
        <v>454</v>
      </c>
      <c r="D1662" s="5">
        <v>5.0</v>
      </c>
      <c r="E1662" s="16">
        <v>308.08000000000004</v>
      </c>
      <c r="F1662" s="5">
        <f>VLOOKUP(C1662,'Customer Segmenation on RFM Sco'!$P$4:$Q$8,2,1)</f>
        <v>3</v>
      </c>
      <c r="G1662" s="5">
        <f>VLOOKUP(D1662,'Customer Segmenation on RFM Sco'!$P$11:$Q$15,2,1)</f>
        <v>4</v>
      </c>
      <c r="H1662" s="5">
        <f>VLOOKUP(E1662,'Customer Segmenation on RFM Sco'!$P$18:$Q$22,2,1)</f>
        <v>4</v>
      </c>
      <c r="I1662" s="5" t="str">
        <f t="shared" si="1"/>
        <v>344</v>
      </c>
      <c r="J1662" s="5" t="str">
        <f>VLOOKUP('Customer Segmenation on RFM Sco'!J1662,'RF Mapping'!$A$1:$B$26,2,0)</f>
        <v>Loyal Customers</v>
      </c>
    </row>
    <row r="1663" ht="15.75" customHeight="1">
      <c r="A1663" s="5">
        <v>15620.0</v>
      </c>
      <c r="B1663" s="5" t="str">
        <f>VLOOKUP(A1663,'Customer Details'!$A$1:$B$3264,2,0)</f>
        <v>United Kingdom</v>
      </c>
      <c r="C1663" s="5">
        <f>DATEDIF('Customer Segmenation on RFM Sco'!C1663,$N$1,"d")</f>
        <v>356</v>
      </c>
      <c r="D1663" s="5">
        <v>13.0</v>
      </c>
      <c r="E1663" s="16">
        <v>493.31000000000006</v>
      </c>
      <c r="F1663" s="5">
        <f>VLOOKUP(C1663,'Customer Segmenation on RFM Sco'!$P$4:$Q$8,2,1)</f>
        <v>5</v>
      </c>
      <c r="G1663" s="5">
        <f>VLOOKUP(D1663,'Customer Segmenation on RFM Sco'!$P$11:$Q$15,2,1)</f>
        <v>4</v>
      </c>
      <c r="H1663" s="5">
        <f>VLOOKUP(E1663,'Customer Segmenation on RFM Sco'!$P$18:$Q$22,2,1)</f>
        <v>4</v>
      </c>
      <c r="I1663" s="5" t="str">
        <f t="shared" si="1"/>
        <v>544</v>
      </c>
      <c r="J1663" s="5" t="str">
        <f>VLOOKUP('Customer Segmenation on RFM Sco'!J1663,'RF Mapping'!$A$1:$B$26,2,0)</f>
        <v>Champions</v>
      </c>
    </row>
    <row r="1664" ht="15.75" customHeight="1">
      <c r="A1664" s="5">
        <v>15621.0</v>
      </c>
      <c r="B1664" s="5" t="str">
        <f>VLOOKUP(A1664,'Customer Details'!$A$1:$B$3264,2,0)</f>
        <v>China</v>
      </c>
      <c r="C1664" s="5">
        <f>DATEDIF('Customer Segmenation on RFM Sco'!C1664,$N$1,"d")</f>
        <v>383</v>
      </c>
      <c r="D1664" s="5">
        <v>2.0</v>
      </c>
      <c r="E1664" s="16">
        <v>28.44</v>
      </c>
      <c r="F1664" s="5">
        <f>VLOOKUP(C1664,'Customer Segmenation on RFM Sco'!$P$4:$Q$8,2,1)</f>
        <v>4</v>
      </c>
      <c r="G1664" s="5">
        <f>VLOOKUP(D1664,'Customer Segmenation on RFM Sco'!$P$11:$Q$15,2,1)</f>
        <v>3</v>
      </c>
      <c r="H1664" s="5">
        <f>VLOOKUP(E1664,'Customer Segmenation on RFM Sco'!$P$18:$Q$22,2,1)</f>
        <v>2</v>
      </c>
      <c r="I1664" s="5" t="str">
        <f t="shared" si="1"/>
        <v>432</v>
      </c>
      <c r="J1664" s="5" t="str">
        <f>VLOOKUP('Customer Segmenation on RFM Sco'!J1664,'RF Mapping'!$A$1:$B$26,2,0)</f>
        <v>Potential Loyalists</v>
      </c>
    </row>
    <row r="1665" ht="15.75" customHeight="1">
      <c r="A1665" s="5">
        <v>15622.0</v>
      </c>
      <c r="B1665" s="5" t="str">
        <f>VLOOKUP(A1665,'Customer Details'!$A$1:$B$3264,2,0)</f>
        <v>China</v>
      </c>
      <c r="C1665" s="5">
        <f>DATEDIF('Customer Segmenation on RFM Sco'!C1665,$N$1,"d")</f>
        <v>530</v>
      </c>
      <c r="D1665" s="5">
        <v>1.0</v>
      </c>
      <c r="E1665" s="16">
        <v>8.5</v>
      </c>
      <c r="F1665" s="5">
        <f>VLOOKUP(C1665,'Customer Segmenation on RFM Sco'!$P$4:$Q$8,2,1)</f>
        <v>3</v>
      </c>
      <c r="G1665" s="5">
        <f>VLOOKUP(D1665,'Customer Segmenation on RFM Sco'!$P$11:$Q$15,2,1)</f>
        <v>2</v>
      </c>
      <c r="H1665" s="5">
        <f>VLOOKUP(E1665,'Customer Segmenation on RFM Sco'!$P$18:$Q$22,2,1)</f>
        <v>1</v>
      </c>
      <c r="I1665" s="5" t="str">
        <f t="shared" si="1"/>
        <v>321</v>
      </c>
      <c r="J1665" s="5" t="str">
        <f>VLOOKUP('Customer Segmenation on RFM Sco'!J1665,'RF Mapping'!$A$1:$B$26,2,0)</f>
        <v>About to Sleep</v>
      </c>
    </row>
    <row r="1666" ht="15.75" customHeight="1">
      <c r="A1666" s="5">
        <v>15623.0</v>
      </c>
      <c r="B1666" s="5" t="str">
        <f>VLOOKUP(A1666,'Customer Details'!$A$1:$B$3264,2,0)</f>
        <v>USA</v>
      </c>
      <c r="C1666" s="5">
        <f>DATEDIF('Customer Segmenation on RFM Sco'!C1666,$N$1,"d")</f>
        <v>418</v>
      </c>
      <c r="D1666" s="5">
        <v>1.0</v>
      </c>
      <c r="E1666" s="16">
        <v>34.0</v>
      </c>
      <c r="F1666" s="5">
        <f>VLOOKUP(C1666,'Customer Segmenation on RFM Sco'!$P$4:$Q$8,2,1)</f>
        <v>4</v>
      </c>
      <c r="G1666" s="5">
        <f>VLOOKUP(D1666,'Customer Segmenation on RFM Sco'!$P$11:$Q$15,2,1)</f>
        <v>2</v>
      </c>
      <c r="H1666" s="5">
        <f>VLOOKUP(E1666,'Customer Segmenation on RFM Sco'!$P$18:$Q$22,2,1)</f>
        <v>3</v>
      </c>
      <c r="I1666" s="5" t="str">
        <f t="shared" si="1"/>
        <v>423</v>
      </c>
      <c r="J1666" s="5" t="str">
        <f>VLOOKUP('Customer Segmenation on RFM Sco'!J1666,'RF Mapping'!$A$1:$B$26,2,0)</f>
        <v>Potential Loyalists</v>
      </c>
    </row>
    <row r="1667" ht="15.75" customHeight="1">
      <c r="A1667" s="5">
        <v>15624.0</v>
      </c>
      <c r="B1667" s="5" t="str">
        <f>VLOOKUP(A1667,'Customer Details'!$A$1:$B$3264,2,0)</f>
        <v>USA</v>
      </c>
      <c r="C1667" s="5">
        <f>DATEDIF('Customer Segmenation on RFM Sco'!C1667,$N$1,"d")</f>
        <v>374</v>
      </c>
      <c r="D1667" s="5">
        <v>3.0</v>
      </c>
      <c r="E1667" s="16">
        <v>12.01</v>
      </c>
      <c r="F1667" s="5">
        <f>VLOOKUP(C1667,'Customer Segmenation on RFM Sco'!$P$4:$Q$8,2,1)</f>
        <v>5</v>
      </c>
      <c r="G1667" s="5">
        <f>VLOOKUP(D1667,'Customer Segmenation on RFM Sco'!$P$11:$Q$15,2,1)</f>
        <v>4</v>
      </c>
      <c r="H1667" s="5">
        <f>VLOOKUP(E1667,'Customer Segmenation on RFM Sco'!$P$18:$Q$22,2,1)</f>
        <v>1</v>
      </c>
      <c r="I1667" s="5" t="str">
        <f t="shared" si="1"/>
        <v>541</v>
      </c>
      <c r="J1667" s="5" t="str">
        <f>VLOOKUP('Customer Segmenation on RFM Sco'!J1667,'RF Mapping'!$A$1:$B$26,2,0)</f>
        <v>Champions</v>
      </c>
    </row>
    <row r="1668" ht="15.75" customHeight="1">
      <c r="A1668" s="5">
        <v>15625.0</v>
      </c>
      <c r="B1668" s="5" t="str">
        <f>VLOOKUP(A1668,'Customer Details'!$A$1:$B$3264,2,0)</f>
        <v>Australia</v>
      </c>
      <c r="C1668" s="5">
        <f>DATEDIF('Customer Segmenation on RFM Sco'!C1668,$N$1,"d")</f>
        <v>408</v>
      </c>
      <c r="D1668" s="5">
        <v>2.0</v>
      </c>
      <c r="E1668" s="16">
        <v>71.60000000000001</v>
      </c>
      <c r="F1668" s="5">
        <f>VLOOKUP(C1668,'Customer Segmenation on RFM Sco'!$P$4:$Q$8,2,1)</f>
        <v>4</v>
      </c>
      <c r="G1668" s="5">
        <f>VLOOKUP(D1668,'Customer Segmenation on RFM Sco'!$P$11:$Q$15,2,1)</f>
        <v>3</v>
      </c>
      <c r="H1668" s="5">
        <f>VLOOKUP(E1668,'Customer Segmenation on RFM Sco'!$P$18:$Q$22,2,1)</f>
        <v>3</v>
      </c>
      <c r="I1668" s="5" t="str">
        <f t="shared" si="1"/>
        <v>433</v>
      </c>
      <c r="J1668" s="5" t="str">
        <f>VLOOKUP('Customer Segmenation on RFM Sco'!J1668,'RF Mapping'!$A$1:$B$26,2,0)</f>
        <v>Potential Loyalists</v>
      </c>
    </row>
    <row r="1669" ht="15.75" customHeight="1">
      <c r="A1669" s="5">
        <v>15626.0</v>
      </c>
      <c r="B1669" s="5" t="str">
        <f>VLOOKUP(A1669,'Customer Details'!$A$1:$B$3264,2,0)</f>
        <v>USA</v>
      </c>
      <c r="C1669" s="5">
        <f>DATEDIF('Customer Segmenation on RFM Sco'!C1669,$N$1,"d")</f>
        <v>378</v>
      </c>
      <c r="D1669" s="5">
        <v>4.0</v>
      </c>
      <c r="E1669" s="16">
        <v>35.3</v>
      </c>
      <c r="F1669" s="5">
        <f>VLOOKUP(C1669,'Customer Segmenation on RFM Sco'!$P$4:$Q$8,2,1)</f>
        <v>5</v>
      </c>
      <c r="G1669" s="5">
        <f>VLOOKUP(D1669,'Customer Segmenation on RFM Sco'!$P$11:$Q$15,2,1)</f>
        <v>4</v>
      </c>
      <c r="H1669" s="5">
        <f>VLOOKUP(E1669,'Customer Segmenation on RFM Sco'!$P$18:$Q$22,2,1)</f>
        <v>3</v>
      </c>
      <c r="I1669" s="5" t="str">
        <f t="shared" si="1"/>
        <v>543</v>
      </c>
      <c r="J1669" s="5" t="str">
        <f>VLOOKUP('Customer Segmenation on RFM Sco'!J1669,'RF Mapping'!$A$1:$B$26,2,0)</f>
        <v>Champions</v>
      </c>
    </row>
    <row r="1670" ht="15.75" customHeight="1">
      <c r="A1670" s="5">
        <v>15628.0</v>
      </c>
      <c r="B1670" s="5" t="str">
        <f>VLOOKUP(A1670,'Customer Details'!$A$1:$B$3264,2,0)</f>
        <v>China</v>
      </c>
      <c r="C1670" s="5">
        <f>DATEDIF('Customer Segmenation on RFM Sco'!C1670,$N$1,"d")</f>
        <v>405</v>
      </c>
      <c r="D1670" s="5">
        <v>4.0</v>
      </c>
      <c r="E1670" s="16">
        <v>49.85</v>
      </c>
      <c r="F1670" s="5">
        <f>VLOOKUP(C1670,'Customer Segmenation on RFM Sco'!$P$4:$Q$8,2,1)</f>
        <v>4</v>
      </c>
      <c r="G1670" s="5">
        <f>VLOOKUP(D1670,'Customer Segmenation on RFM Sco'!$P$11:$Q$15,2,1)</f>
        <v>4</v>
      </c>
      <c r="H1670" s="5">
        <f>VLOOKUP(E1670,'Customer Segmenation on RFM Sco'!$P$18:$Q$22,2,1)</f>
        <v>3</v>
      </c>
      <c r="I1670" s="5" t="str">
        <f t="shared" si="1"/>
        <v>443</v>
      </c>
      <c r="J1670" s="5" t="str">
        <f>VLOOKUP('Customer Segmenation on RFM Sco'!J1670,'RF Mapping'!$A$1:$B$26,2,0)</f>
        <v>Loyal Customers</v>
      </c>
    </row>
    <row r="1671" ht="15.75" customHeight="1">
      <c r="A1671" s="5">
        <v>15630.0</v>
      </c>
      <c r="B1671" s="5" t="str">
        <f>VLOOKUP(A1671,'Customer Details'!$A$1:$B$3264,2,0)</f>
        <v>United Kingdom</v>
      </c>
      <c r="C1671" s="5">
        <f>DATEDIF('Customer Segmenation on RFM Sco'!C1671,$N$1,"d")</f>
        <v>626</v>
      </c>
      <c r="D1671" s="5">
        <v>1.0</v>
      </c>
      <c r="E1671" s="16">
        <v>30.599999999999998</v>
      </c>
      <c r="F1671" s="5">
        <f>VLOOKUP(C1671,'Customer Segmenation on RFM Sco'!$P$4:$Q$8,2,1)</f>
        <v>2</v>
      </c>
      <c r="G1671" s="5">
        <f>VLOOKUP(D1671,'Customer Segmenation on RFM Sco'!$P$11:$Q$15,2,1)</f>
        <v>2</v>
      </c>
      <c r="H1671" s="5">
        <f>VLOOKUP(E1671,'Customer Segmenation on RFM Sco'!$P$18:$Q$22,2,1)</f>
        <v>2</v>
      </c>
      <c r="I1671" s="5" t="str">
        <f t="shared" si="1"/>
        <v>222</v>
      </c>
      <c r="J1671" s="5" t="str">
        <f>VLOOKUP('Customer Segmenation on RFM Sco'!J1671,'RF Mapping'!$A$1:$B$26,2,0)</f>
        <v>Hibernating</v>
      </c>
    </row>
    <row r="1672" ht="15.75" customHeight="1">
      <c r="A1672" s="5">
        <v>15632.0</v>
      </c>
      <c r="B1672" s="5" t="str">
        <f>VLOOKUP(A1672,'Customer Details'!$A$1:$B$3264,2,0)</f>
        <v>China</v>
      </c>
      <c r="C1672" s="5">
        <f>DATEDIF('Customer Segmenation on RFM Sco'!C1672,$N$1,"d")</f>
        <v>372</v>
      </c>
      <c r="D1672" s="5">
        <v>6.0</v>
      </c>
      <c r="E1672" s="16">
        <v>93.07000000000001</v>
      </c>
      <c r="F1672" s="5">
        <f>VLOOKUP(C1672,'Customer Segmenation on RFM Sco'!$P$4:$Q$8,2,1)</f>
        <v>5</v>
      </c>
      <c r="G1672" s="5">
        <f>VLOOKUP(D1672,'Customer Segmenation on RFM Sco'!$P$11:$Q$15,2,1)</f>
        <v>4</v>
      </c>
      <c r="H1672" s="5">
        <f>VLOOKUP(E1672,'Customer Segmenation on RFM Sco'!$P$18:$Q$22,2,1)</f>
        <v>4</v>
      </c>
      <c r="I1672" s="5" t="str">
        <f t="shared" si="1"/>
        <v>544</v>
      </c>
      <c r="J1672" s="5" t="str">
        <f>VLOOKUP('Customer Segmenation on RFM Sco'!J1672,'RF Mapping'!$A$1:$B$26,2,0)</f>
        <v>Champions</v>
      </c>
    </row>
    <row r="1673" ht="15.75" customHeight="1">
      <c r="A1673" s="5">
        <v>15636.0</v>
      </c>
      <c r="B1673" s="5" t="str">
        <f>VLOOKUP(A1673,'Customer Details'!$A$1:$B$3264,2,0)</f>
        <v>USA</v>
      </c>
      <c r="C1673" s="5">
        <f>DATEDIF('Customer Segmenation on RFM Sco'!C1673,$N$1,"d")</f>
        <v>495</v>
      </c>
      <c r="D1673" s="5">
        <v>3.0</v>
      </c>
      <c r="E1673" s="16">
        <v>76.2</v>
      </c>
      <c r="F1673" s="5">
        <f>VLOOKUP(C1673,'Customer Segmenation on RFM Sco'!$P$4:$Q$8,2,1)</f>
        <v>3</v>
      </c>
      <c r="G1673" s="5">
        <f>VLOOKUP(D1673,'Customer Segmenation on RFM Sco'!$P$11:$Q$15,2,1)</f>
        <v>4</v>
      </c>
      <c r="H1673" s="5">
        <f>VLOOKUP(E1673,'Customer Segmenation on RFM Sco'!$P$18:$Q$22,2,1)</f>
        <v>3</v>
      </c>
      <c r="I1673" s="5" t="str">
        <f t="shared" si="1"/>
        <v>343</v>
      </c>
      <c r="J1673" s="5" t="str">
        <f>VLOOKUP('Customer Segmenation on RFM Sco'!J1673,'RF Mapping'!$A$1:$B$26,2,0)</f>
        <v>Loyal Customers</v>
      </c>
    </row>
    <row r="1674" ht="15.75" customHeight="1">
      <c r="A1674" s="5">
        <v>15638.0</v>
      </c>
      <c r="B1674" s="5" t="str">
        <f>VLOOKUP(A1674,'Customer Details'!$A$1:$B$3264,2,0)</f>
        <v>USA</v>
      </c>
      <c r="C1674" s="5">
        <f>DATEDIF('Customer Segmenation on RFM Sco'!C1674,$N$1,"d")</f>
        <v>483</v>
      </c>
      <c r="D1674" s="5">
        <v>2.0</v>
      </c>
      <c r="E1674" s="16">
        <v>51.0</v>
      </c>
      <c r="F1674" s="5">
        <f>VLOOKUP(C1674,'Customer Segmenation on RFM Sco'!$P$4:$Q$8,2,1)</f>
        <v>3</v>
      </c>
      <c r="G1674" s="5">
        <f>VLOOKUP(D1674,'Customer Segmenation on RFM Sco'!$P$11:$Q$15,2,1)</f>
        <v>3</v>
      </c>
      <c r="H1674" s="5">
        <f>VLOOKUP(E1674,'Customer Segmenation on RFM Sco'!$P$18:$Q$22,2,1)</f>
        <v>3</v>
      </c>
      <c r="I1674" s="5" t="str">
        <f t="shared" si="1"/>
        <v>333</v>
      </c>
      <c r="J1674" s="5" t="str">
        <f>VLOOKUP('Customer Segmenation on RFM Sco'!J1674,'RF Mapping'!$A$1:$B$26,2,0)</f>
        <v>Need Attention</v>
      </c>
    </row>
    <row r="1675" ht="15.75" customHeight="1">
      <c r="A1675" s="5">
        <v>15639.0</v>
      </c>
      <c r="B1675" s="5" t="str">
        <f>VLOOKUP(A1675,'Customer Details'!$A$1:$B$3264,2,0)</f>
        <v>Australia</v>
      </c>
      <c r="C1675" s="5">
        <f>DATEDIF('Customer Segmenation on RFM Sco'!C1675,$N$1,"d")</f>
        <v>365</v>
      </c>
      <c r="D1675" s="5">
        <v>1.0</v>
      </c>
      <c r="E1675" s="16">
        <v>3.75</v>
      </c>
      <c r="F1675" s="5">
        <f>VLOOKUP(C1675,'Customer Segmenation on RFM Sco'!$P$4:$Q$8,2,1)</f>
        <v>5</v>
      </c>
      <c r="G1675" s="5">
        <f>VLOOKUP(D1675,'Customer Segmenation on RFM Sco'!$P$11:$Q$15,2,1)</f>
        <v>2</v>
      </c>
      <c r="H1675" s="5">
        <f>VLOOKUP(E1675,'Customer Segmenation on RFM Sco'!$P$18:$Q$22,2,1)</f>
        <v>1</v>
      </c>
      <c r="I1675" s="5" t="str">
        <f t="shared" si="1"/>
        <v>521</v>
      </c>
      <c r="J1675" s="5" t="str">
        <f>VLOOKUP('Customer Segmenation on RFM Sco'!J1675,'RF Mapping'!$A$1:$B$26,2,0)</f>
        <v>Potential Loyalists</v>
      </c>
    </row>
    <row r="1676" ht="15.75" customHeight="1">
      <c r="A1676" s="5">
        <v>15640.0</v>
      </c>
      <c r="B1676" s="5" t="str">
        <f>VLOOKUP(A1676,'Customer Details'!$A$1:$B$3264,2,0)</f>
        <v>United Kingdom</v>
      </c>
      <c r="C1676" s="5">
        <f>DATEDIF('Customer Segmenation on RFM Sco'!C1676,$N$1,"d")</f>
        <v>466</v>
      </c>
      <c r="D1676" s="5">
        <v>3.0</v>
      </c>
      <c r="E1676" s="16">
        <v>44.46</v>
      </c>
      <c r="F1676" s="5">
        <f>VLOOKUP(C1676,'Customer Segmenation on RFM Sco'!$P$4:$Q$8,2,1)</f>
        <v>3</v>
      </c>
      <c r="G1676" s="5">
        <f>VLOOKUP(D1676,'Customer Segmenation on RFM Sco'!$P$11:$Q$15,2,1)</f>
        <v>4</v>
      </c>
      <c r="H1676" s="5">
        <f>VLOOKUP(E1676,'Customer Segmenation on RFM Sco'!$P$18:$Q$22,2,1)</f>
        <v>3</v>
      </c>
      <c r="I1676" s="5" t="str">
        <f t="shared" si="1"/>
        <v>343</v>
      </c>
      <c r="J1676" s="5" t="str">
        <f>VLOOKUP('Customer Segmenation on RFM Sco'!J1676,'RF Mapping'!$A$1:$B$26,2,0)</f>
        <v>Loyal Customers</v>
      </c>
    </row>
    <row r="1677" ht="15.75" customHeight="1">
      <c r="A1677" s="5">
        <v>15641.0</v>
      </c>
      <c r="B1677" s="5" t="str">
        <f>VLOOKUP(A1677,'Customer Details'!$A$1:$B$3264,2,0)</f>
        <v>Australia</v>
      </c>
      <c r="C1677" s="5">
        <f>DATEDIF('Customer Segmenation on RFM Sco'!C1677,$N$1,"d")</f>
        <v>427</v>
      </c>
      <c r="D1677" s="5">
        <v>3.0</v>
      </c>
      <c r="E1677" s="16">
        <v>92.43</v>
      </c>
      <c r="F1677" s="5">
        <f>VLOOKUP(C1677,'Customer Segmenation on RFM Sco'!$P$4:$Q$8,2,1)</f>
        <v>4</v>
      </c>
      <c r="G1677" s="5">
        <f>VLOOKUP(D1677,'Customer Segmenation on RFM Sco'!$P$11:$Q$15,2,1)</f>
        <v>4</v>
      </c>
      <c r="H1677" s="5">
        <f>VLOOKUP(E1677,'Customer Segmenation on RFM Sco'!$P$18:$Q$22,2,1)</f>
        <v>4</v>
      </c>
      <c r="I1677" s="5" t="str">
        <f t="shared" si="1"/>
        <v>444</v>
      </c>
      <c r="J1677" s="5" t="str">
        <f>VLOOKUP('Customer Segmenation on RFM Sco'!J1677,'RF Mapping'!$A$1:$B$26,2,0)</f>
        <v>Loyal Customers</v>
      </c>
    </row>
    <row r="1678" ht="15.75" customHeight="1">
      <c r="A1678" s="5">
        <v>15643.0</v>
      </c>
      <c r="B1678" s="5" t="str">
        <f>VLOOKUP(A1678,'Customer Details'!$A$1:$B$3264,2,0)</f>
        <v>India</v>
      </c>
      <c r="C1678" s="5">
        <f>DATEDIF('Customer Segmenation on RFM Sco'!C1678,$N$1,"d")</f>
        <v>651</v>
      </c>
      <c r="D1678" s="5">
        <v>1.0</v>
      </c>
      <c r="E1678" s="16">
        <v>30.599999999999998</v>
      </c>
      <c r="F1678" s="5">
        <f>VLOOKUP(C1678,'Customer Segmenation on RFM Sco'!$P$4:$Q$8,2,1)</f>
        <v>2</v>
      </c>
      <c r="G1678" s="5">
        <f>VLOOKUP(D1678,'Customer Segmenation on RFM Sco'!$P$11:$Q$15,2,1)</f>
        <v>2</v>
      </c>
      <c r="H1678" s="5">
        <f>VLOOKUP(E1678,'Customer Segmenation on RFM Sco'!$P$18:$Q$22,2,1)</f>
        <v>2</v>
      </c>
      <c r="I1678" s="5" t="str">
        <f t="shared" si="1"/>
        <v>222</v>
      </c>
      <c r="J1678" s="5" t="str">
        <f>VLOOKUP('Customer Segmenation on RFM Sco'!J1678,'RF Mapping'!$A$1:$B$26,2,0)</f>
        <v>Hibernating</v>
      </c>
    </row>
    <row r="1679" ht="15.75" customHeight="1">
      <c r="A1679" s="5">
        <v>15644.0</v>
      </c>
      <c r="B1679" s="5" t="str">
        <f>VLOOKUP(A1679,'Customer Details'!$A$1:$B$3264,2,0)</f>
        <v>United Kingdom</v>
      </c>
      <c r="C1679" s="5">
        <f>DATEDIF('Customer Segmenation on RFM Sco'!C1679,$N$1,"d")</f>
        <v>357</v>
      </c>
      <c r="D1679" s="5">
        <v>2.0</v>
      </c>
      <c r="E1679" s="16">
        <v>26.999999999999996</v>
      </c>
      <c r="F1679" s="5">
        <f>VLOOKUP(C1679,'Customer Segmenation on RFM Sco'!$P$4:$Q$8,2,1)</f>
        <v>5</v>
      </c>
      <c r="G1679" s="5">
        <f>VLOOKUP(D1679,'Customer Segmenation on RFM Sco'!$P$11:$Q$15,2,1)</f>
        <v>3</v>
      </c>
      <c r="H1679" s="5">
        <f>VLOOKUP(E1679,'Customer Segmenation on RFM Sco'!$P$18:$Q$22,2,1)</f>
        <v>2</v>
      </c>
      <c r="I1679" s="5" t="str">
        <f t="shared" si="1"/>
        <v>532</v>
      </c>
      <c r="J1679" s="5" t="str">
        <f>VLOOKUP('Customer Segmenation on RFM Sco'!J1679,'RF Mapping'!$A$1:$B$26,2,0)</f>
        <v>Potential Loyalists</v>
      </c>
    </row>
    <row r="1680" ht="15.75" customHeight="1">
      <c r="A1680" s="5">
        <v>15645.0</v>
      </c>
      <c r="B1680" s="5" t="str">
        <f>VLOOKUP(A1680,'Customer Details'!$A$1:$B$3264,2,0)</f>
        <v>India</v>
      </c>
      <c r="C1680" s="5">
        <f>DATEDIF('Customer Segmenation on RFM Sco'!C1680,$N$1,"d")</f>
        <v>685</v>
      </c>
      <c r="D1680" s="5">
        <v>1.0</v>
      </c>
      <c r="E1680" s="16">
        <v>9.899999999999999</v>
      </c>
      <c r="F1680" s="5">
        <f>VLOOKUP(C1680,'Customer Segmenation on RFM Sco'!$P$4:$Q$8,2,1)</f>
        <v>2</v>
      </c>
      <c r="G1680" s="5">
        <f>VLOOKUP(D1680,'Customer Segmenation on RFM Sco'!$P$11:$Q$15,2,1)</f>
        <v>2</v>
      </c>
      <c r="H1680" s="5">
        <f>VLOOKUP(E1680,'Customer Segmenation on RFM Sco'!$P$18:$Q$22,2,1)</f>
        <v>1</v>
      </c>
      <c r="I1680" s="5" t="str">
        <f t="shared" si="1"/>
        <v>221</v>
      </c>
      <c r="J1680" s="5" t="str">
        <f>VLOOKUP('Customer Segmenation on RFM Sco'!J1680,'RF Mapping'!$A$1:$B$26,2,0)</f>
        <v>Hibernating</v>
      </c>
    </row>
    <row r="1681" ht="15.75" customHeight="1">
      <c r="A1681" s="5">
        <v>15646.0</v>
      </c>
      <c r="B1681" s="5" t="str">
        <f>VLOOKUP(A1681,'Customer Details'!$A$1:$B$3264,2,0)</f>
        <v>China</v>
      </c>
      <c r="C1681" s="5">
        <f>DATEDIF('Customer Segmenation on RFM Sco'!C1681,$N$1,"d")</f>
        <v>380</v>
      </c>
      <c r="D1681" s="5">
        <v>1.0</v>
      </c>
      <c r="E1681" s="16">
        <v>16.71</v>
      </c>
      <c r="F1681" s="5">
        <f>VLOOKUP(C1681,'Customer Segmenation on RFM Sco'!$P$4:$Q$8,2,1)</f>
        <v>5</v>
      </c>
      <c r="G1681" s="5">
        <f>VLOOKUP(D1681,'Customer Segmenation on RFM Sco'!$P$11:$Q$15,2,1)</f>
        <v>2</v>
      </c>
      <c r="H1681" s="5">
        <f>VLOOKUP(E1681,'Customer Segmenation on RFM Sco'!$P$18:$Q$22,2,1)</f>
        <v>2</v>
      </c>
      <c r="I1681" s="5" t="str">
        <f t="shared" si="1"/>
        <v>522</v>
      </c>
      <c r="J1681" s="5" t="str">
        <f>VLOOKUP('Customer Segmenation on RFM Sco'!J1681,'RF Mapping'!$A$1:$B$26,2,0)</f>
        <v>Potential Loyalists</v>
      </c>
    </row>
    <row r="1682" ht="15.75" customHeight="1">
      <c r="A1682" s="5">
        <v>15648.0</v>
      </c>
      <c r="B1682" s="5" t="str">
        <f>VLOOKUP(A1682,'Customer Details'!$A$1:$B$3264,2,0)</f>
        <v>United Kingdom</v>
      </c>
      <c r="C1682" s="5">
        <f>DATEDIF('Customer Segmenation on RFM Sco'!C1682,$N$1,"d")</f>
        <v>376</v>
      </c>
      <c r="D1682" s="5">
        <v>3.0</v>
      </c>
      <c r="E1682" s="16">
        <v>18.650000000000002</v>
      </c>
      <c r="F1682" s="5">
        <f>VLOOKUP(C1682,'Customer Segmenation on RFM Sco'!$P$4:$Q$8,2,1)</f>
        <v>5</v>
      </c>
      <c r="G1682" s="5">
        <f>VLOOKUP(D1682,'Customer Segmenation on RFM Sco'!$P$11:$Q$15,2,1)</f>
        <v>4</v>
      </c>
      <c r="H1682" s="5">
        <f>VLOOKUP(E1682,'Customer Segmenation on RFM Sco'!$P$18:$Q$22,2,1)</f>
        <v>2</v>
      </c>
      <c r="I1682" s="5" t="str">
        <f t="shared" si="1"/>
        <v>542</v>
      </c>
      <c r="J1682" s="5" t="str">
        <f>VLOOKUP('Customer Segmenation on RFM Sco'!J1682,'RF Mapping'!$A$1:$B$26,2,0)</f>
        <v>Champions</v>
      </c>
    </row>
    <row r="1683" ht="15.75" customHeight="1">
      <c r="A1683" s="5">
        <v>15652.0</v>
      </c>
      <c r="B1683" s="5" t="str">
        <f>VLOOKUP(A1683,'Customer Details'!$A$1:$B$3264,2,0)</f>
        <v>United Kingdom</v>
      </c>
      <c r="C1683" s="5">
        <f>DATEDIF('Customer Segmenation on RFM Sco'!C1683,$N$1,"d")</f>
        <v>374</v>
      </c>
      <c r="D1683" s="5">
        <v>1.0</v>
      </c>
      <c r="E1683" s="16">
        <v>33.2</v>
      </c>
      <c r="F1683" s="5">
        <f>VLOOKUP(C1683,'Customer Segmenation on RFM Sco'!$P$4:$Q$8,2,1)</f>
        <v>5</v>
      </c>
      <c r="G1683" s="5">
        <f>VLOOKUP(D1683,'Customer Segmenation on RFM Sco'!$P$11:$Q$15,2,1)</f>
        <v>2</v>
      </c>
      <c r="H1683" s="5">
        <f>VLOOKUP(E1683,'Customer Segmenation on RFM Sco'!$P$18:$Q$22,2,1)</f>
        <v>3</v>
      </c>
      <c r="I1683" s="5" t="str">
        <f t="shared" si="1"/>
        <v>523</v>
      </c>
      <c r="J1683" s="5" t="str">
        <f>VLOOKUP('Customer Segmenation on RFM Sco'!J1683,'RF Mapping'!$A$1:$B$26,2,0)</f>
        <v>Potential Loyalists</v>
      </c>
    </row>
    <row r="1684" ht="15.75" customHeight="1">
      <c r="A1684" s="5">
        <v>15654.0</v>
      </c>
      <c r="B1684" s="5" t="str">
        <f>VLOOKUP(A1684,'Customer Details'!$A$1:$B$3264,2,0)</f>
        <v>Australia</v>
      </c>
      <c r="C1684" s="5">
        <f>DATEDIF('Customer Segmenation on RFM Sco'!C1684,$N$1,"d")</f>
        <v>385</v>
      </c>
      <c r="D1684" s="5">
        <v>1.0</v>
      </c>
      <c r="E1684" s="16">
        <v>15.6</v>
      </c>
      <c r="F1684" s="5">
        <f>VLOOKUP(C1684,'Customer Segmenation on RFM Sco'!$P$4:$Q$8,2,1)</f>
        <v>4</v>
      </c>
      <c r="G1684" s="5">
        <f>VLOOKUP(D1684,'Customer Segmenation on RFM Sco'!$P$11:$Q$15,2,1)</f>
        <v>2</v>
      </c>
      <c r="H1684" s="5">
        <f>VLOOKUP(E1684,'Customer Segmenation on RFM Sco'!$P$18:$Q$22,2,1)</f>
        <v>2</v>
      </c>
      <c r="I1684" s="5" t="str">
        <f t="shared" si="1"/>
        <v>422</v>
      </c>
      <c r="J1684" s="5" t="str">
        <f>VLOOKUP('Customer Segmenation on RFM Sco'!J1684,'RF Mapping'!$A$1:$B$26,2,0)</f>
        <v>Potential Loyalists</v>
      </c>
    </row>
    <row r="1685" ht="15.75" customHeight="1">
      <c r="A1685" s="5">
        <v>15655.0</v>
      </c>
      <c r="B1685" s="5" t="str">
        <f>VLOOKUP(A1685,'Customer Details'!$A$1:$B$3264,2,0)</f>
        <v>United Kingdom</v>
      </c>
      <c r="C1685" s="5">
        <f>DATEDIF('Customer Segmenation on RFM Sco'!C1685,$N$1,"d")</f>
        <v>629</v>
      </c>
      <c r="D1685" s="5">
        <v>1.0</v>
      </c>
      <c r="E1685" s="16">
        <v>17.299999999999997</v>
      </c>
      <c r="F1685" s="5">
        <f>VLOOKUP(C1685,'Customer Segmenation on RFM Sco'!$P$4:$Q$8,2,1)</f>
        <v>2</v>
      </c>
      <c r="G1685" s="5">
        <f>VLOOKUP(D1685,'Customer Segmenation on RFM Sco'!$P$11:$Q$15,2,1)</f>
        <v>2</v>
      </c>
      <c r="H1685" s="5">
        <f>VLOOKUP(E1685,'Customer Segmenation on RFM Sco'!$P$18:$Q$22,2,1)</f>
        <v>2</v>
      </c>
      <c r="I1685" s="5" t="str">
        <f t="shared" si="1"/>
        <v>222</v>
      </c>
      <c r="J1685" s="5" t="str">
        <f>VLOOKUP('Customer Segmenation on RFM Sco'!J1685,'RF Mapping'!$A$1:$B$26,2,0)</f>
        <v>Hibernating</v>
      </c>
    </row>
    <row r="1686" ht="15.75" customHeight="1">
      <c r="A1686" s="5">
        <v>15656.0</v>
      </c>
      <c r="B1686" s="5" t="str">
        <f>VLOOKUP(A1686,'Customer Details'!$A$1:$B$3264,2,0)</f>
        <v>Australia</v>
      </c>
      <c r="C1686" s="5">
        <f>DATEDIF('Customer Segmenation on RFM Sco'!C1686,$N$1,"d")</f>
        <v>415</v>
      </c>
      <c r="D1686" s="5">
        <v>2.0</v>
      </c>
      <c r="E1686" s="16">
        <v>23.830000000000002</v>
      </c>
      <c r="F1686" s="5">
        <f>VLOOKUP(C1686,'Customer Segmenation on RFM Sco'!$P$4:$Q$8,2,1)</f>
        <v>4</v>
      </c>
      <c r="G1686" s="5">
        <f>VLOOKUP(D1686,'Customer Segmenation on RFM Sco'!$P$11:$Q$15,2,1)</f>
        <v>3</v>
      </c>
      <c r="H1686" s="5">
        <f>VLOOKUP(E1686,'Customer Segmenation on RFM Sco'!$P$18:$Q$22,2,1)</f>
        <v>2</v>
      </c>
      <c r="I1686" s="5" t="str">
        <f t="shared" si="1"/>
        <v>432</v>
      </c>
      <c r="J1686" s="5" t="str">
        <f>VLOOKUP('Customer Segmenation on RFM Sco'!J1686,'RF Mapping'!$A$1:$B$26,2,0)</f>
        <v>Potential Loyalists</v>
      </c>
    </row>
    <row r="1687" ht="15.75" customHeight="1">
      <c r="A1687" s="5">
        <v>15658.0</v>
      </c>
      <c r="B1687" s="5" t="str">
        <f>VLOOKUP(A1687,'Customer Details'!$A$1:$B$3264,2,0)</f>
        <v>India</v>
      </c>
      <c r="C1687" s="5">
        <f>DATEDIF('Customer Segmenation on RFM Sco'!C1687,$N$1,"d")</f>
        <v>539</v>
      </c>
      <c r="D1687" s="5">
        <v>2.0</v>
      </c>
      <c r="E1687" s="16">
        <v>19.33</v>
      </c>
      <c r="F1687" s="5">
        <f>VLOOKUP(C1687,'Customer Segmenation on RFM Sco'!$P$4:$Q$8,2,1)</f>
        <v>3</v>
      </c>
      <c r="G1687" s="5">
        <f>VLOOKUP(D1687,'Customer Segmenation on RFM Sco'!$P$11:$Q$15,2,1)</f>
        <v>3</v>
      </c>
      <c r="H1687" s="5">
        <f>VLOOKUP(E1687,'Customer Segmenation on RFM Sco'!$P$18:$Q$22,2,1)</f>
        <v>2</v>
      </c>
      <c r="I1687" s="5" t="str">
        <f t="shared" si="1"/>
        <v>332</v>
      </c>
      <c r="J1687" s="5" t="str">
        <f>VLOOKUP('Customer Segmenation on RFM Sco'!J1687,'RF Mapping'!$A$1:$B$26,2,0)</f>
        <v>Need Attention</v>
      </c>
    </row>
    <row r="1688" ht="15.75" customHeight="1">
      <c r="A1688" s="5">
        <v>15659.0</v>
      </c>
      <c r="B1688" s="5" t="str">
        <f>VLOOKUP(A1688,'Customer Details'!$A$1:$B$3264,2,0)</f>
        <v>China</v>
      </c>
      <c r="C1688" s="5">
        <f>DATEDIF('Customer Segmenation on RFM Sco'!C1688,$N$1,"d")</f>
        <v>355</v>
      </c>
      <c r="D1688" s="5">
        <v>9.0</v>
      </c>
      <c r="E1688" s="16">
        <v>407.45</v>
      </c>
      <c r="F1688" s="5">
        <f>VLOOKUP(C1688,'Customer Segmenation on RFM Sco'!$P$4:$Q$8,2,1)</f>
        <v>5</v>
      </c>
      <c r="G1688" s="5">
        <f>VLOOKUP(D1688,'Customer Segmenation on RFM Sco'!$P$11:$Q$15,2,1)</f>
        <v>4</v>
      </c>
      <c r="H1688" s="5">
        <f>VLOOKUP(E1688,'Customer Segmenation on RFM Sco'!$P$18:$Q$22,2,1)</f>
        <v>4</v>
      </c>
      <c r="I1688" s="5" t="str">
        <f t="shared" si="1"/>
        <v>544</v>
      </c>
      <c r="J1688" s="5" t="str">
        <f>VLOOKUP('Customer Segmenation on RFM Sco'!J1688,'RF Mapping'!$A$1:$B$26,2,0)</f>
        <v>Champions</v>
      </c>
    </row>
    <row r="1689" ht="15.75" customHeight="1">
      <c r="A1689" s="5">
        <v>15660.0</v>
      </c>
      <c r="B1689" s="5" t="str">
        <f>VLOOKUP(A1689,'Customer Details'!$A$1:$B$3264,2,0)</f>
        <v>China</v>
      </c>
      <c r="C1689" s="5">
        <f>DATEDIF('Customer Segmenation on RFM Sco'!C1689,$N$1,"d")</f>
        <v>392</v>
      </c>
      <c r="D1689" s="5">
        <v>9.0</v>
      </c>
      <c r="E1689" s="16">
        <v>1132.44</v>
      </c>
      <c r="F1689" s="5">
        <f>VLOOKUP(C1689,'Customer Segmenation on RFM Sco'!$P$4:$Q$8,2,1)</f>
        <v>4</v>
      </c>
      <c r="G1689" s="5">
        <f>VLOOKUP(D1689,'Customer Segmenation on RFM Sco'!$P$11:$Q$15,2,1)</f>
        <v>4</v>
      </c>
      <c r="H1689" s="5">
        <f>VLOOKUP(E1689,'Customer Segmenation on RFM Sco'!$P$18:$Q$22,2,1)</f>
        <v>4</v>
      </c>
      <c r="I1689" s="5" t="str">
        <f t="shared" si="1"/>
        <v>444</v>
      </c>
      <c r="J1689" s="5" t="str">
        <f>VLOOKUP('Customer Segmenation on RFM Sco'!J1689,'RF Mapping'!$A$1:$B$26,2,0)</f>
        <v>Loyal Customers</v>
      </c>
    </row>
    <row r="1690" ht="15.75" customHeight="1">
      <c r="A1690" s="5">
        <v>15663.0</v>
      </c>
      <c r="B1690" s="5" t="str">
        <f>VLOOKUP(A1690,'Customer Details'!$A$1:$B$3264,2,0)</f>
        <v>India</v>
      </c>
      <c r="C1690" s="5">
        <f>DATEDIF('Customer Segmenation on RFM Sco'!C1690,$N$1,"d")</f>
        <v>524</v>
      </c>
      <c r="D1690" s="5">
        <v>1.0</v>
      </c>
      <c r="E1690" s="16">
        <v>16.6</v>
      </c>
      <c r="F1690" s="5">
        <f>VLOOKUP(C1690,'Customer Segmenation on RFM Sco'!$P$4:$Q$8,2,1)</f>
        <v>3</v>
      </c>
      <c r="G1690" s="5">
        <f>VLOOKUP(D1690,'Customer Segmenation on RFM Sco'!$P$11:$Q$15,2,1)</f>
        <v>2</v>
      </c>
      <c r="H1690" s="5">
        <f>VLOOKUP(E1690,'Customer Segmenation on RFM Sco'!$P$18:$Q$22,2,1)</f>
        <v>2</v>
      </c>
      <c r="I1690" s="5" t="str">
        <f t="shared" si="1"/>
        <v>322</v>
      </c>
      <c r="J1690" s="5" t="str">
        <f>VLOOKUP('Customer Segmenation on RFM Sco'!J1690,'RF Mapping'!$A$1:$B$26,2,0)</f>
        <v>About to Sleep</v>
      </c>
    </row>
    <row r="1691" ht="15.75" customHeight="1">
      <c r="A1691" s="5">
        <v>15664.0</v>
      </c>
      <c r="B1691" s="5" t="str">
        <f>VLOOKUP(A1691,'Customer Details'!$A$1:$B$3264,2,0)</f>
        <v>Australia</v>
      </c>
      <c r="C1691" s="5">
        <f>DATEDIF('Customer Segmenation on RFM Sco'!C1691,$N$1,"d")</f>
        <v>436</v>
      </c>
      <c r="D1691" s="5">
        <v>1.0</v>
      </c>
      <c r="E1691" s="16">
        <v>25.5</v>
      </c>
      <c r="F1691" s="5">
        <f>VLOOKUP(C1691,'Customer Segmenation on RFM Sco'!$P$4:$Q$8,2,1)</f>
        <v>3</v>
      </c>
      <c r="G1691" s="5">
        <f>VLOOKUP(D1691,'Customer Segmenation on RFM Sco'!$P$11:$Q$15,2,1)</f>
        <v>2</v>
      </c>
      <c r="H1691" s="5">
        <f>VLOOKUP(E1691,'Customer Segmenation on RFM Sco'!$P$18:$Q$22,2,1)</f>
        <v>2</v>
      </c>
      <c r="I1691" s="5" t="str">
        <f t="shared" si="1"/>
        <v>322</v>
      </c>
      <c r="J1691" s="5" t="str">
        <f>VLOOKUP('Customer Segmenation on RFM Sco'!J1691,'RF Mapping'!$A$1:$B$26,2,0)</f>
        <v>About to Sleep</v>
      </c>
    </row>
    <row r="1692" ht="15.75" customHeight="1">
      <c r="A1692" s="5">
        <v>15665.0</v>
      </c>
      <c r="B1692" s="5" t="str">
        <f>VLOOKUP(A1692,'Customer Details'!$A$1:$B$3264,2,0)</f>
        <v>India</v>
      </c>
      <c r="C1692" s="5">
        <f>DATEDIF('Customer Segmenation on RFM Sco'!C1692,$N$1,"d")</f>
        <v>649</v>
      </c>
      <c r="D1692" s="5">
        <v>1.0</v>
      </c>
      <c r="E1692" s="16">
        <v>9.899999999999999</v>
      </c>
      <c r="F1692" s="5">
        <f>VLOOKUP(C1692,'Customer Segmenation on RFM Sco'!$P$4:$Q$8,2,1)</f>
        <v>2</v>
      </c>
      <c r="G1692" s="5">
        <f>VLOOKUP(D1692,'Customer Segmenation on RFM Sco'!$P$11:$Q$15,2,1)</f>
        <v>2</v>
      </c>
      <c r="H1692" s="5">
        <f>VLOOKUP(E1692,'Customer Segmenation on RFM Sco'!$P$18:$Q$22,2,1)</f>
        <v>1</v>
      </c>
      <c r="I1692" s="5" t="str">
        <f t="shared" si="1"/>
        <v>221</v>
      </c>
      <c r="J1692" s="5" t="str">
        <f>VLOOKUP('Customer Segmenation on RFM Sco'!J1692,'RF Mapping'!$A$1:$B$26,2,0)</f>
        <v>Hibernating</v>
      </c>
    </row>
    <row r="1693" ht="15.75" customHeight="1">
      <c r="A1693" s="5">
        <v>15669.0</v>
      </c>
      <c r="B1693" s="5" t="str">
        <f>VLOOKUP(A1693,'Customer Details'!$A$1:$B$3264,2,0)</f>
        <v>China</v>
      </c>
      <c r="C1693" s="5">
        <f>DATEDIF('Customer Segmenation on RFM Sco'!C1693,$N$1,"d")</f>
        <v>374</v>
      </c>
      <c r="D1693" s="5">
        <v>3.0</v>
      </c>
      <c r="E1693" s="16">
        <v>38.93</v>
      </c>
      <c r="F1693" s="5">
        <f>VLOOKUP(C1693,'Customer Segmenation on RFM Sco'!$P$4:$Q$8,2,1)</f>
        <v>5</v>
      </c>
      <c r="G1693" s="5">
        <f>VLOOKUP(D1693,'Customer Segmenation on RFM Sco'!$P$11:$Q$15,2,1)</f>
        <v>4</v>
      </c>
      <c r="H1693" s="5">
        <f>VLOOKUP(E1693,'Customer Segmenation on RFM Sco'!$P$18:$Q$22,2,1)</f>
        <v>3</v>
      </c>
      <c r="I1693" s="5" t="str">
        <f t="shared" si="1"/>
        <v>543</v>
      </c>
      <c r="J1693" s="5" t="str">
        <f>VLOOKUP('Customer Segmenation on RFM Sco'!J1693,'RF Mapping'!$A$1:$B$26,2,0)</f>
        <v>Champions</v>
      </c>
    </row>
    <row r="1694" ht="15.75" customHeight="1">
      <c r="A1694" s="5">
        <v>15670.0</v>
      </c>
      <c r="B1694" s="5" t="str">
        <f>VLOOKUP(A1694,'Customer Details'!$A$1:$B$3264,2,0)</f>
        <v>USA</v>
      </c>
      <c r="C1694" s="5">
        <f>DATEDIF('Customer Segmenation on RFM Sco'!C1694,$N$1,"d")</f>
        <v>462</v>
      </c>
      <c r="D1694" s="5">
        <v>1.0</v>
      </c>
      <c r="E1694" s="16">
        <v>0.85</v>
      </c>
      <c r="F1694" s="5">
        <f>VLOOKUP(C1694,'Customer Segmenation on RFM Sco'!$P$4:$Q$8,2,1)</f>
        <v>3</v>
      </c>
      <c r="G1694" s="5">
        <f>VLOOKUP(D1694,'Customer Segmenation on RFM Sco'!$P$11:$Q$15,2,1)</f>
        <v>2</v>
      </c>
      <c r="H1694" s="5">
        <f>VLOOKUP(E1694,'Customer Segmenation on RFM Sco'!$P$18:$Q$22,2,1)</f>
        <v>1</v>
      </c>
      <c r="I1694" s="5" t="str">
        <f t="shared" si="1"/>
        <v>321</v>
      </c>
      <c r="J1694" s="5" t="str">
        <f>VLOOKUP('Customer Segmenation on RFM Sco'!J1694,'RF Mapping'!$A$1:$B$26,2,0)</f>
        <v>About to Sleep</v>
      </c>
    </row>
    <row r="1695" ht="15.75" customHeight="1">
      <c r="A1695" s="5">
        <v>15671.0</v>
      </c>
      <c r="B1695" s="5" t="str">
        <f>VLOOKUP(A1695,'Customer Details'!$A$1:$B$3264,2,0)</f>
        <v>China</v>
      </c>
      <c r="C1695" s="5">
        <f>DATEDIF('Customer Segmenation on RFM Sco'!C1695,$N$1,"d")</f>
        <v>356</v>
      </c>
      <c r="D1695" s="5">
        <v>1.0</v>
      </c>
      <c r="E1695" s="16">
        <v>17.700000000000003</v>
      </c>
      <c r="F1695" s="5">
        <f>VLOOKUP(C1695,'Customer Segmenation on RFM Sco'!$P$4:$Q$8,2,1)</f>
        <v>5</v>
      </c>
      <c r="G1695" s="5">
        <f>VLOOKUP(D1695,'Customer Segmenation on RFM Sco'!$P$11:$Q$15,2,1)</f>
        <v>2</v>
      </c>
      <c r="H1695" s="5">
        <f>VLOOKUP(E1695,'Customer Segmenation on RFM Sco'!$P$18:$Q$22,2,1)</f>
        <v>2</v>
      </c>
      <c r="I1695" s="5" t="str">
        <f t="shared" si="1"/>
        <v>522</v>
      </c>
      <c r="J1695" s="5" t="str">
        <f>VLOOKUP('Customer Segmenation on RFM Sco'!J1695,'RF Mapping'!$A$1:$B$26,2,0)</f>
        <v>Potential Loyalists</v>
      </c>
    </row>
    <row r="1696" ht="15.75" customHeight="1">
      <c r="A1696" s="5">
        <v>15673.0</v>
      </c>
      <c r="B1696" s="5" t="str">
        <f>VLOOKUP(A1696,'Customer Details'!$A$1:$B$3264,2,0)</f>
        <v>United Kingdom</v>
      </c>
      <c r="C1696" s="5">
        <f>DATEDIF('Customer Segmenation on RFM Sco'!C1696,$N$1,"d")</f>
        <v>726</v>
      </c>
      <c r="D1696" s="5">
        <v>1.0</v>
      </c>
      <c r="E1696" s="16">
        <v>537.48</v>
      </c>
      <c r="F1696" s="5">
        <f>VLOOKUP(C1696,'Customer Segmenation on RFM Sco'!$P$4:$Q$8,2,1)</f>
        <v>2</v>
      </c>
      <c r="G1696" s="5">
        <f>VLOOKUP(D1696,'Customer Segmenation on RFM Sco'!$P$11:$Q$15,2,1)</f>
        <v>2</v>
      </c>
      <c r="H1696" s="5">
        <f>VLOOKUP(E1696,'Customer Segmenation on RFM Sco'!$P$18:$Q$22,2,1)</f>
        <v>4</v>
      </c>
      <c r="I1696" s="5" t="str">
        <f t="shared" si="1"/>
        <v>224</v>
      </c>
      <c r="J1696" s="5" t="str">
        <f>VLOOKUP('Customer Segmenation on RFM Sco'!J1696,'RF Mapping'!$A$1:$B$26,2,0)</f>
        <v>Hibernating</v>
      </c>
    </row>
    <row r="1697" ht="15.75" customHeight="1">
      <c r="A1697" s="5">
        <v>15674.0</v>
      </c>
      <c r="B1697" s="5" t="str">
        <f>VLOOKUP(A1697,'Customer Details'!$A$1:$B$3264,2,0)</f>
        <v>USA</v>
      </c>
      <c r="C1697" s="5">
        <f>DATEDIF('Customer Segmenation on RFM Sco'!C1697,$N$1,"d")</f>
        <v>365</v>
      </c>
      <c r="D1697" s="5">
        <v>8.0</v>
      </c>
      <c r="E1697" s="16">
        <v>94.55999999999999</v>
      </c>
      <c r="F1697" s="5">
        <f>VLOOKUP(C1697,'Customer Segmenation on RFM Sco'!$P$4:$Q$8,2,1)</f>
        <v>5</v>
      </c>
      <c r="G1697" s="5">
        <f>VLOOKUP(D1697,'Customer Segmenation on RFM Sco'!$P$11:$Q$15,2,1)</f>
        <v>4</v>
      </c>
      <c r="H1697" s="5">
        <f>VLOOKUP(E1697,'Customer Segmenation on RFM Sco'!$P$18:$Q$22,2,1)</f>
        <v>4</v>
      </c>
      <c r="I1697" s="5" t="str">
        <f t="shared" si="1"/>
        <v>544</v>
      </c>
      <c r="J1697" s="5" t="str">
        <f>VLOOKUP('Customer Segmenation on RFM Sco'!J1697,'RF Mapping'!$A$1:$B$26,2,0)</f>
        <v>Champions</v>
      </c>
    </row>
    <row r="1698" ht="15.75" customHeight="1">
      <c r="A1698" s="5">
        <v>15675.0</v>
      </c>
      <c r="B1698" s="5" t="str">
        <f>VLOOKUP(A1698,'Customer Details'!$A$1:$B$3264,2,0)</f>
        <v>Australia</v>
      </c>
      <c r="C1698" s="5">
        <f>DATEDIF('Customer Segmenation on RFM Sco'!C1698,$N$1,"d")</f>
        <v>507</v>
      </c>
      <c r="D1698" s="5">
        <v>3.0</v>
      </c>
      <c r="E1698" s="16">
        <v>35.900000000000006</v>
      </c>
      <c r="F1698" s="5">
        <f>VLOOKUP(C1698,'Customer Segmenation on RFM Sco'!$P$4:$Q$8,2,1)</f>
        <v>3</v>
      </c>
      <c r="G1698" s="5">
        <f>VLOOKUP(D1698,'Customer Segmenation on RFM Sco'!$P$11:$Q$15,2,1)</f>
        <v>4</v>
      </c>
      <c r="H1698" s="5">
        <f>VLOOKUP(E1698,'Customer Segmenation on RFM Sco'!$P$18:$Q$22,2,1)</f>
        <v>3</v>
      </c>
      <c r="I1698" s="5" t="str">
        <f t="shared" si="1"/>
        <v>343</v>
      </c>
      <c r="J1698" s="5" t="str">
        <f>VLOOKUP('Customer Segmenation on RFM Sco'!J1698,'RF Mapping'!$A$1:$B$26,2,0)</f>
        <v>Loyal Customers</v>
      </c>
    </row>
    <row r="1699" ht="15.75" customHeight="1">
      <c r="A1699" s="5">
        <v>15676.0</v>
      </c>
      <c r="B1699" s="5" t="str">
        <f>VLOOKUP(A1699,'Customer Details'!$A$1:$B$3264,2,0)</f>
        <v>USA</v>
      </c>
      <c r="C1699" s="5">
        <f>DATEDIF('Customer Segmenation on RFM Sco'!C1699,$N$1,"d")</f>
        <v>594</v>
      </c>
      <c r="D1699" s="5">
        <v>1.0</v>
      </c>
      <c r="E1699" s="16">
        <v>51.0</v>
      </c>
      <c r="F1699" s="5">
        <f>VLOOKUP(C1699,'Customer Segmenation on RFM Sco'!$P$4:$Q$8,2,1)</f>
        <v>2</v>
      </c>
      <c r="G1699" s="5">
        <f>VLOOKUP(D1699,'Customer Segmenation on RFM Sco'!$P$11:$Q$15,2,1)</f>
        <v>2</v>
      </c>
      <c r="H1699" s="5">
        <f>VLOOKUP(E1699,'Customer Segmenation on RFM Sco'!$P$18:$Q$22,2,1)</f>
        <v>3</v>
      </c>
      <c r="I1699" s="5" t="str">
        <f t="shared" si="1"/>
        <v>223</v>
      </c>
      <c r="J1699" s="5" t="str">
        <f>VLOOKUP('Customer Segmenation on RFM Sco'!J1699,'RF Mapping'!$A$1:$B$26,2,0)</f>
        <v>Hibernating</v>
      </c>
    </row>
    <row r="1700" ht="15.75" customHeight="1">
      <c r="A1700" s="5">
        <v>15678.0</v>
      </c>
      <c r="B1700" s="5" t="str">
        <f>VLOOKUP(A1700,'Customer Details'!$A$1:$B$3264,2,0)</f>
        <v>China</v>
      </c>
      <c r="C1700" s="5">
        <f>DATEDIF('Customer Segmenation on RFM Sco'!C1700,$N$1,"d")</f>
        <v>357</v>
      </c>
      <c r="D1700" s="5">
        <v>4.0</v>
      </c>
      <c r="E1700" s="16">
        <v>57.15</v>
      </c>
      <c r="F1700" s="5">
        <f>VLOOKUP(C1700,'Customer Segmenation on RFM Sco'!$P$4:$Q$8,2,1)</f>
        <v>5</v>
      </c>
      <c r="G1700" s="5">
        <f>VLOOKUP(D1700,'Customer Segmenation on RFM Sco'!$P$11:$Q$15,2,1)</f>
        <v>4</v>
      </c>
      <c r="H1700" s="5">
        <f>VLOOKUP(E1700,'Customer Segmenation on RFM Sco'!$P$18:$Q$22,2,1)</f>
        <v>3</v>
      </c>
      <c r="I1700" s="5" t="str">
        <f t="shared" si="1"/>
        <v>543</v>
      </c>
      <c r="J1700" s="5" t="str">
        <f>VLOOKUP('Customer Segmenation on RFM Sco'!J1700,'RF Mapping'!$A$1:$B$26,2,0)</f>
        <v>Champions</v>
      </c>
    </row>
    <row r="1701" ht="15.75" customHeight="1">
      <c r="A1701" s="5">
        <v>15679.0</v>
      </c>
      <c r="B1701" s="5" t="str">
        <f>VLOOKUP(A1701,'Customer Details'!$A$1:$B$3264,2,0)</f>
        <v>India</v>
      </c>
      <c r="C1701" s="5">
        <f>DATEDIF('Customer Segmenation on RFM Sco'!C1701,$N$1,"d")</f>
        <v>457</v>
      </c>
      <c r="D1701" s="5">
        <v>3.0</v>
      </c>
      <c r="E1701" s="16">
        <v>62.099999999999994</v>
      </c>
      <c r="F1701" s="5">
        <f>VLOOKUP(C1701,'Customer Segmenation on RFM Sco'!$P$4:$Q$8,2,1)</f>
        <v>3</v>
      </c>
      <c r="G1701" s="5">
        <f>VLOOKUP(D1701,'Customer Segmenation on RFM Sco'!$P$11:$Q$15,2,1)</f>
        <v>4</v>
      </c>
      <c r="H1701" s="5">
        <f>VLOOKUP(E1701,'Customer Segmenation on RFM Sco'!$P$18:$Q$22,2,1)</f>
        <v>3</v>
      </c>
      <c r="I1701" s="5" t="str">
        <f t="shared" si="1"/>
        <v>343</v>
      </c>
      <c r="J1701" s="5" t="str">
        <f>VLOOKUP('Customer Segmenation on RFM Sco'!J1701,'RF Mapping'!$A$1:$B$26,2,0)</f>
        <v>Loyal Customers</v>
      </c>
    </row>
    <row r="1702" ht="15.75" customHeight="1">
      <c r="A1702" s="5">
        <v>15680.0</v>
      </c>
      <c r="B1702" s="5" t="str">
        <f>VLOOKUP(A1702,'Customer Details'!$A$1:$B$3264,2,0)</f>
        <v>United Kingdom</v>
      </c>
      <c r="C1702" s="5">
        <f>DATEDIF('Customer Segmenation on RFM Sco'!C1702,$N$1,"d")</f>
        <v>354</v>
      </c>
      <c r="D1702" s="5">
        <v>15.0</v>
      </c>
      <c r="E1702" s="16">
        <v>263.92</v>
      </c>
      <c r="F1702" s="5">
        <f>VLOOKUP(C1702,'Customer Segmenation on RFM Sco'!$P$4:$Q$8,2,1)</f>
        <v>5</v>
      </c>
      <c r="G1702" s="5">
        <f>VLOOKUP(D1702,'Customer Segmenation on RFM Sco'!$P$11:$Q$15,2,1)</f>
        <v>4</v>
      </c>
      <c r="H1702" s="5">
        <f>VLOOKUP(E1702,'Customer Segmenation on RFM Sco'!$P$18:$Q$22,2,1)</f>
        <v>4</v>
      </c>
      <c r="I1702" s="5" t="str">
        <f t="shared" si="1"/>
        <v>544</v>
      </c>
      <c r="J1702" s="5" t="str">
        <f>VLOOKUP('Customer Segmenation on RFM Sco'!J1702,'RF Mapping'!$A$1:$B$26,2,0)</f>
        <v>Champions</v>
      </c>
    </row>
    <row r="1703" ht="15.75" customHeight="1">
      <c r="A1703" s="5">
        <v>15681.0</v>
      </c>
      <c r="B1703" s="5" t="str">
        <f>VLOOKUP(A1703,'Customer Details'!$A$1:$B$3264,2,0)</f>
        <v>India</v>
      </c>
      <c r="C1703" s="5">
        <f>DATEDIF('Customer Segmenation on RFM Sco'!C1703,$N$1,"d")</f>
        <v>376</v>
      </c>
      <c r="D1703" s="5">
        <v>1.0</v>
      </c>
      <c r="E1703" s="16">
        <v>24.900000000000002</v>
      </c>
      <c r="F1703" s="5">
        <f>VLOOKUP(C1703,'Customer Segmenation on RFM Sco'!$P$4:$Q$8,2,1)</f>
        <v>5</v>
      </c>
      <c r="G1703" s="5">
        <f>VLOOKUP(D1703,'Customer Segmenation on RFM Sco'!$P$11:$Q$15,2,1)</f>
        <v>2</v>
      </c>
      <c r="H1703" s="5">
        <f>VLOOKUP(E1703,'Customer Segmenation on RFM Sco'!$P$18:$Q$22,2,1)</f>
        <v>2</v>
      </c>
      <c r="I1703" s="5" t="str">
        <f t="shared" si="1"/>
        <v>522</v>
      </c>
      <c r="J1703" s="5" t="str">
        <f>VLOOKUP('Customer Segmenation on RFM Sco'!J1703,'RF Mapping'!$A$1:$B$26,2,0)</f>
        <v>Potential Loyalists</v>
      </c>
    </row>
    <row r="1704" ht="15.75" customHeight="1">
      <c r="A1704" s="5">
        <v>15687.0</v>
      </c>
      <c r="B1704" s="5" t="str">
        <f>VLOOKUP(A1704,'Customer Details'!$A$1:$B$3264,2,0)</f>
        <v>USA</v>
      </c>
      <c r="C1704" s="5">
        <f>DATEDIF('Customer Segmenation on RFM Sco'!C1704,$N$1,"d")</f>
        <v>407</v>
      </c>
      <c r="D1704" s="5">
        <v>1.0</v>
      </c>
      <c r="E1704" s="16">
        <v>30.0</v>
      </c>
      <c r="F1704" s="5">
        <f>VLOOKUP(C1704,'Customer Segmenation on RFM Sco'!$P$4:$Q$8,2,1)</f>
        <v>4</v>
      </c>
      <c r="G1704" s="5">
        <f>VLOOKUP(D1704,'Customer Segmenation on RFM Sco'!$P$11:$Q$15,2,1)</f>
        <v>2</v>
      </c>
      <c r="H1704" s="5">
        <f>VLOOKUP(E1704,'Customer Segmenation on RFM Sco'!$P$18:$Q$22,2,1)</f>
        <v>2</v>
      </c>
      <c r="I1704" s="5" t="str">
        <f t="shared" si="1"/>
        <v>422</v>
      </c>
      <c r="J1704" s="5" t="str">
        <f>VLOOKUP('Customer Segmenation on RFM Sco'!J1704,'RF Mapping'!$A$1:$B$26,2,0)</f>
        <v>Potential Loyalists</v>
      </c>
    </row>
    <row r="1705" ht="15.75" customHeight="1">
      <c r="A1705" s="5">
        <v>15689.0</v>
      </c>
      <c r="B1705" s="5" t="str">
        <f>VLOOKUP(A1705,'Customer Details'!$A$1:$B$3264,2,0)</f>
        <v>China</v>
      </c>
      <c r="C1705" s="5">
        <f>DATEDIF('Customer Segmenation on RFM Sco'!C1705,$N$1,"d")</f>
        <v>718</v>
      </c>
      <c r="D1705" s="5">
        <v>1.0</v>
      </c>
      <c r="E1705" s="16">
        <v>17.85</v>
      </c>
      <c r="F1705" s="5">
        <f>VLOOKUP(C1705,'Customer Segmenation on RFM Sco'!$P$4:$Q$8,2,1)</f>
        <v>2</v>
      </c>
      <c r="G1705" s="5">
        <f>VLOOKUP(D1705,'Customer Segmenation on RFM Sco'!$P$11:$Q$15,2,1)</f>
        <v>2</v>
      </c>
      <c r="H1705" s="5">
        <f>VLOOKUP(E1705,'Customer Segmenation on RFM Sco'!$P$18:$Q$22,2,1)</f>
        <v>2</v>
      </c>
      <c r="I1705" s="5" t="str">
        <f t="shared" si="1"/>
        <v>222</v>
      </c>
      <c r="J1705" s="5" t="str">
        <f>VLOOKUP('Customer Segmenation on RFM Sco'!J1705,'RF Mapping'!$A$1:$B$26,2,0)</f>
        <v>Hibernating</v>
      </c>
    </row>
    <row r="1706" ht="15.75" customHeight="1">
      <c r="A1706" s="5">
        <v>15690.0</v>
      </c>
      <c r="B1706" s="5" t="str">
        <f>VLOOKUP(A1706,'Customer Details'!$A$1:$B$3264,2,0)</f>
        <v>Australia</v>
      </c>
      <c r="C1706" s="5">
        <f>DATEDIF('Customer Segmenation on RFM Sco'!C1706,$N$1,"d")</f>
        <v>543</v>
      </c>
      <c r="D1706" s="5">
        <v>1.0</v>
      </c>
      <c r="E1706" s="16">
        <v>0.65</v>
      </c>
      <c r="F1706" s="5">
        <f>VLOOKUP(C1706,'Customer Segmenation on RFM Sco'!$P$4:$Q$8,2,1)</f>
        <v>2</v>
      </c>
      <c r="G1706" s="5">
        <f>VLOOKUP(D1706,'Customer Segmenation on RFM Sco'!$P$11:$Q$15,2,1)</f>
        <v>2</v>
      </c>
      <c r="H1706" s="5">
        <f>VLOOKUP(E1706,'Customer Segmenation on RFM Sco'!$P$18:$Q$22,2,1)</f>
        <v>1</v>
      </c>
      <c r="I1706" s="5" t="str">
        <f t="shared" si="1"/>
        <v>221</v>
      </c>
      <c r="J1706" s="5" t="str">
        <f>VLOOKUP('Customer Segmenation on RFM Sco'!J1706,'RF Mapping'!$A$1:$B$26,2,0)</f>
        <v>Hibernating</v>
      </c>
    </row>
    <row r="1707" ht="15.75" customHeight="1">
      <c r="A1707" s="5">
        <v>15692.0</v>
      </c>
      <c r="B1707" s="5" t="str">
        <f>VLOOKUP(A1707,'Customer Details'!$A$1:$B$3264,2,0)</f>
        <v>India</v>
      </c>
      <c r="C1707" s="5">
        <f>DATEDIF('Customer Segmenation on RFM Sco'!C1707,$N$1,"d")</f>
        <v>691</v>
      </c>
      <c r="D1707" s="5">
        <v>1.0</v>
      </c>
      <c r="E1707" s="16">
        <v>42.85</v>
      </c>
      <c r="F1707" s="5">
        <f>VLOOKUP(C1707,'Customer Segmenation on RFM Sco'!$P$4:$Q$8,2,1)</f>
        <v>2</v>
      </c>
      <c r="G1707" s="5">
        <f>VLOOKUP(D1707,'Customer Segmenation on RFM Sco'!$P$11:$Q$15,2,1)</f>
        <v>2</v>
      </c>
      <c r="H1707" s="5">
        <f>VLOOKUP(E1707,'Customer Segmenation on RFM Sco'!$P$18:$Q$22,2,1)</f>
        <v>3</v>
      </c>
      <c r="I1707" s="5" t="str">
        <f t="shared" si="1"/>
        <v>223</v>
      </c>
      <c r="J1707" s="5" t="str">
        <f>VLOOKUP('Customer Segmenation on RFM Sco'!J1707,'RF Mapping'!$A$1:$B$26,2,0)</f>
        <v>Hibernating</v>
      </c>
    </row>
    <row r="1708" ht="15.75" customHeight="1">
      <c r="A1708" s="5">
        <v>15694.0</v>
      </c>
      <c r="B1708" s="5" t="str">
        <f>VLOOKUP(A1708,'Customer Details'!$A$1:$B$3264,2,0)</f>
        <v>China</v>
      </c>
      <c r="C1708" s="5">
        <f>DATEDIF('Customer Segmenation on RFM Sco'!C1708,$N$1,"d")</f>
        <v>362</v>
      </c>
      <c r="D1708" s="5">
        <v>3.0</v>
      </c>
      <c r="E1708" s="16">
        <v>51.099999999999994</v>
      </c>
      <c r="F1708" s="5">
        <f>VLOOKUP(C1708,'Customer Segmenation on RFM Sco'!$P$4:$Q$8,2,1)</f>
        <v>5</v>
      </c>
      <c r="G1708" s="5">
        <f>VLOOKUP(D1708,'Customer Segmenation on RFM Sco'!$P$11:$Q$15,2,1)</f>
        <v>4</v>
      </c>
      <c r="H1708" s="5">
        <f>VLOOKUP(E1708,'Customer Segmenation on RFM Sco'!$P$18:$Q$22,2,1)</f>
        <v>3</v>
      </c>
      <c r="I1708" s="5" t="str">
        <f t="shared" si="1"/>
        <v>543</v>
      </c>
      <c r="J1708" s="5" t="str">
        <f>VLOOKUP('Customer Segmenation on RFM Sco'!J1708,'RF Mapping'!$A$1:$B$26,2,0)</f>
        <v>Champions</v>
      </c>
    </row>
    <row r="1709" ht="15.75" customHeight="1">
      <c r="A1709" s="5">
        <v>15695.0</v>
      </c>
      <c r="B1709" s="5" t="str">
        <f>VLOOKUP(A1709,'Customer Details'!$A$1:$B$3264,2,0)</f>
        <v>India</v>
      </c>
      <c r="C1709" s="5">
        <f>DATEDIF('Customer Segmenation on RFM Sco'!C1709,$N$1,"d")</f>
        <v>357</v>
      </c>
      <c r="D1709" s="5">
        <v>5.0</v>
      </c>
      <c r="E1709" s="16">
        <v>158.83</v>
      </c>
      <c r="F1709" s="5">
        <f>VLOOKUP(C1709,'Customer Segmenation on RFM Sco'!$P$4:$Q$8,2,1)</f>
        <v>5</v>
      </c>
      <c r="G1709" s="5">
        <f>VLOOKUP(D1709,'Customer Segmenation on RFM Sco'!$P$11:$Q$15,2,1)</f>
        <v>4</v>
      </c>
      <c r="H1709" s="5">
        <f>VLOOKUP(E1709,'Customer Segmenation on RFM Sco'!$P$18:$Q$22,2,1)</f>
        <v>4</v>
      </c>
      <c r="I1709" s="5" t="str">
        <f t="shared" si="1"/>
        <v>544</v>
      </c>
      <c r="J1709" s="5" t="str">
        <f>VLOOKUP('Customer Segmenation on RFM Sco'!J1709,'RF Mapping'!$A$1:$B$26,2,0)</f>
        <v>Champions</v>
      </c>
    </row>
    <row r="1710" ht="15.75" customHeight="1">
      <c r="A1710" s="5">
        <v>15696.0</v>
      </c>
      <c r="B1710" s="5" t="str">
        <f>VLOOKUP(A1710,'Customer Details'!$A$1:$B$3264,2,0)</f>
        <v>USA</v>
      </c>
      <c r="C1710" s="5">
        <f>DATEDIF('Customer Segmenation on RFM Sco'!C1710,$N$1,"d")</f>
        <v>503</v>
      </c>
      <c r="D1710" s="5">
        <v>1.0</v>
      </c>
      <c r="E1710" s="16">
        <v>35.400000000000006</v>
      </c>
      <c r="F1710" s="5">
        <f>VLOOKUP(C1710,'Customer Segmenation on RFM Sco'!$P$4:$Q$8,2,1)</f>
        <v>3</v>
      </c>
      <c r="G1710" s="5">
        <f>VLOOKUP(D1710,'Customer Segmenation on RFM Sco'!$P$11:$Q$15,2,1)</f>
        <v>2</v>
      </c>
      <c r="H1710" s="5">
        <f>VLOOKUP(E1710,'Customer Segmenation on RFM Sco'!$P$18:$Q$22,2,1)</f>
        <v>3</v>
      </c>
      <c r="I1710" s="5" t="str">
        <f t="shared" si="1"/>
        <v>323</v>
      </c>
      <c r="J1710" s="5" t="str">
        <f>VLOOKUP('Customer Segmenation on RFM Sco'!J1710,'RF Mapping'!$A$1:$B$26,2,0)</f>
        <v>About to Sleep</v>
      </c>
    </row>
    <row r="1711" ht="15.75" customHeight="1">
      <c r="A1711" s="5">
        <v>15699.0</v>
      </c>
      <c r="B1711" s="5" t="str">
        <f>VLOOKUP(A1711,'Customer Details'!$A$1:$B$3264,2,0)</f>
        <v>China</v>
      </c>
      <c r="C1711" s="5">
        <f>DATEDIF('Customer Segmenation on RFM Sco'!C1711,$N$1,"d")</f>
        <v>634</v>
      </c>
      <c r="D1711" s="5">
        <v>1.0</v>
      </c>
      <c r="E1711" s="16">
        <v>7.3</v>
      </c>
      <c r="F1711" s="5">
        <f>VLOOKUP(C1711,'Customer Segmenation on RFM Sco'!$P$4:$Q$8,2,1)</f>
        <v>2</v>
      </c>
      <c r="G1711" s="5">
        <f>VLOOKUP(D1711,'Customer Segmenation on RFM Sco'!$P$11:$Q$15,2,1)</f>
        <v>2</v>
      </c>
      <c r="H1711" s="5">
        <f>VLOOKUP(E1711,'Customer Segmenation on RFM Sco'!$P$18:$Q$22,2,1)</f>
        <v>1</v>
      </c>
      <c r="I1711" s="5" t="str">
        <f t="shared" si="1"/>
        <v>221</v>
      </c>
      <c r="J1711" s="5" t="str">
        <f>VLOOKUP('Customer Segmenation on RFM Sco'!J1711,'RF Mapping'!$A$1:$B$26,2,0)</f>
        <v>Hibernating</v>
      </c>
    </row>
    <row r="1712" ht="15.75" customHeight="1">
      <c r="A1712" s="5">
        <v>15700.0</v>
      </c>
      <c r="B1712" s="5" t="str">
        <f>VLOOKUP(A1712,'Customer Details'!$A$1:$B$3264,2,0)</f>
        <v>Australia</v>
      </c>
      <c r="C1712" s="5">
        <f>DATEDIF('Customer Segmenation on RFM Sco'!C1712,$N$1,"d")</f>
        <v>719</v>
      </c>
      <c r="D1712" s="5">
        <v>1.0</v>
      </c>
      <c r="E1712" s="16">
        <v>30.599999999999998</v>
      </c>
      <c r="F1712" s="5">
        <f>VLOOKUP(C1712,'Customer Segmenation on RFM Sco'!$P$4:$Q$8,2,1)</f>
        <v>2</v>
      </c>
      <c r="G1712" s="5">
        <f>VLOOKUP(D1712,'Customer Segmenation on RFM Sco'!$P$11:$Q$15,2,1)</f>
        <v>2</v>
      </c>
      <c r="H1712" s="5">
        <f>VLOOKUP(E1712,'Customer Segmenation on RFM Sco'!$P$18:$Q$22,2,1)</f>
        <v>2</v>
      </c>
      <c r="I1712" s="5" t="str">
        <f t="shared" si="1"/>
        <v>222</v>
      </c>
      <c r="J1712" s="5" t="str">
        <f>VLOOKUP('Customer Segmenation on RFM Sco'!J1712,'RF Mapping'!$A$1:$B$26,2,0)</f>
        <v>Hibernating</v>
      </c>
    </row>
    <row r="1713" ht="15.75" customHeight="1">
      <c r="A1713" s="5">
        <v>15701.0</v>
      </c>
      <c r="B1713" s="5" t="str">
        <f>VLOOKUP(A1713,'Customer Details'!$A$1:$B$3264,2,0)</f>
        <v>India</v>
      </c>
      <c r="C1713" s="5">
        <f>DATEDIF('Customer Segmenation on RFM Sco'!C1713,$N$1,"d")</f>
        <v>507</v>
      </c>
      <c r="D1713" s="5">
        <v>1.0</v>
      </c>
      <c r="E1713" s="16">
        <v>17.700000000000003</v>
      </c>
      <c r="F1713" s="5">
        <f>VLOOKUP(C1713,'Customer Segmenation on RFM Sco'!$P$4:$Q$8,2,1)</f>
        <v>3</v>
      </c>
      <c r="G1713" s="5">
        <f>VLOOKUP(D1713,'Customer Segmenation on RFM Sco'!$P$11:$Q$15,2,1)</f>
        <v>2</v>
      </c>
      <c r="H1713" s="5">
        <f>VLOOKUP(E1713,'Customer Segmenation on RFM Sco'!$P$18:$Q$22,2,1)</f>
        <v>2</v>
      </c>
      <c r="I1713" s="5" t="str">
        <f t="shared" si="1"/>
        <v>322</v>
      </c>
      <c r="J1713" s="5" t="str">
        <f>VLOOKUP('Customer Segmenation on RFM Sco'!J1713,'RF Mapping'!$A$1:$B$26,2,0)</f>
        <v>About to Sleep</v>
      </c>
    </row>
    <row r="1714" ht="15.75" customHeight="1">
      <c r="A1714" s="5">
        <v>15704.0</v>
      </c>
      <c r="B1714" s="5" t="str">
        <f>VLOOKUP(A1714,'Customer Details'!$A$1:$B$3264,2,0)</f>
        <v>China</v>
      </c>
      <c r="C1714" s="5">
        <f>DATEDIF('Customer Segmenation on RFM Sco'!C1714,$N$1,"d")</f>
        <v>599</v>
      </c>
      <c r="D1714" s="5">
        <v>1.0</v>
      </c>
      <c r="E1714" s="16">
        <v>7.6499999999999995</v>
      </c>
      <c r="F1714" s="5">
        <f>VLOOKUP(C1714,'Customer Segmenation on RFM Sco'!$P$4:$Q$8,2,1)</f>
        <v>2</v>
      </c>
      <c r="G1714" s="5">
        <f>VLOOKUP(D1714,'Customer Segmenation on RFM Sco'!$P$11:$Q$15,2,1)</f>
        <v>2</v>
      </c>
      <c r="H1714" s="5">
        <f>VLOOKUP(E1714,'Customer Segmenation on RFM Sco'!$P$18:$Q$22,2,1)</f>
        <v>1</v>
      </c>
      <c r="I1714" s="5" t="str">
        <f t="shared" si="1"/>
        <v>221</v>
      </c>
      <c r="J1714" s="5" t="str">
        <f>VLOOKUP('Customer Segmenation on RFM Sco'!J1714,'RF Mapping'!$A$1:$B$26,2,0)</f>
        <v>Hibernating</v>
      </c>
    </row>
    <row r="1715" ht="15.75" customHeight="1">
      <c r="A1715" s="5">
        <v>15706.0</v>
      </c>
      <c r="B1715" s="5" t="str">
        <f>VLOOKUP(A1715,'Customer Details'!$A$1:$B$3264,2,0)</f>
        <v>Australia</v>
      </c>
      <c r="C1715" s="5">
        <f>DATEDIF('Customer Segmenation on RFM Sco'!C1715,$N$1,"d")</f>
        <v>585</v>
      </c>
      <c r="D1715" s="5">
        <v>1.0</v>
      </c>
      <c r="E1715" s="16">
        <v>10.2</v>
      </c>
      <c r="F1715" s="5">
        <f>VLOOKUP(C1715,'Customer Segmenation on RFM Sco'!$P$4:$Q$8,2,1)</f>
        <v>2</v>
      </c>
      <c r="G1715" s="5">
        <f>VLOOKUP(D1715,'Customer Segmenation on RFM Sco'!$P$11:$Q$15,2,1)</f>
        <v>2</v>
      </c>
      <c r="H1715" s="5">
        <f>VLOOKUP(E1715,'Customer Segmenation on RFM Sco'!$P$18:$Q$22,2,1)</f>
        <v>1</v>
      </c>
      <c r="I1715" s="5" t="str">
        <f t="shared" si="1"/>
        <v>221</v>
      </c>
      <c r="J1715" s="5" t="str">
        <f>VLOOKUP('Customer Segmenation on RFM Sco'!J1715,'RF Mapping'!$A$1:$B$26,2,0)</f>
        <v>Hibernating</v>
      </c>
    </row>
    <row r="1716" ht="15.75" customHeight="1">
      <c r="A1716" s="5">
        <v>15707.0</v>
      </c>
      <c r="B1716" s="5" t="str">
        <f>VLOOKUP(A1716,'Customer Details'!$A$1:$B$3264,2,0)</f>
        <v>China</v>
      </c>
      <c r="C1716" s="5">
        <f>DATEDIF('Customer Segmenation on RFM Sco'!C1716,$N$1,"d")</f>
        <v>385</v>
      </c>
      <c r="D1716" s="5">
        <v>3.0</v>
      </c>
      <c r="E1716" s="16">
        <v>40.5</v>
      </c>
      <c r="F1716" s="5">
        <f>VLOOKUP(C1716,'Customer Segmenation on RFM Sco'!$P$4:$Q$8,2,1)</f>
        <v>4</v>
      </c>
      <c r="G1716" s="5">
        <f>VLOOKUP(D1716,'Customer Segmenation on RFM Sco'!$P$11:$Q$15,2,1)</f>
        <v>4</v>
      </c>
      <c r="H1716" s="5">
        <f>VLOOKUP(E1716,'Customer Segmenation on RFM Sco'!$P$18:$Q$22,2,1)</f>
        <v>3</v>
      </c>
      <c r="I1716" s="5" t="str">
        <f t="shared" si="1"/>
        <v>443</v>
      </c>
      <c r="J1716" s="5" t="str">
        <f>VLOOKUP('Customer Segmenation on RFM Sco'!J1716,'RF Mapping'!$A$1:$B$26,2,0)</f>
        <v>Loyal Customers</v>
      </c>
    </row>
    <row r="1717" ht="15.75" customHeight="1">
      <c r="A1717" s="5">
        <v>15708.0</v>
      </c>
      <c r="B1717" s="5" t="str">
        <f>VLOOKUP(A1717,'Customer Details'!$A$1:$B$3264,2,0)</f>
        <v>India</v>
      </c>
      <c r="C1717" s="5">
        <f>DATEDIF('Customer Segmenation on RFM Sco'!C1717,$N$1,"d")</f>
        <v>404</v>
      </c>
      <c r="D1717" s="5">
        <v>2.0</v>
      </c>
      <c r="E1717" s="16">
        <v>19.68</v>
      </c>
      <c r="F1717" s="5">
        <f>VLOOKUP(C1717,'Customer Segmenation on RFM Sco'!$P$4:$Q$8,2,1)</f>
        <v>4</v>
      </c>
      <c r="G1717" s="5">
        <f>VLOOKUP(D1717,'Customer Segmenation on RFM Sco'!$P$11:$Q$15,2,1)</f>
        <v>3</v>
      </c>
      <c r="H1717" s="5">
        <f>VLOOKUP(E1717,'Customer Segmenation on RFM Sco'!$P$18:$Q$22,2,1)</f>
        <v>2</v>
      </c>
      <c r="I1717" s="5" t="str">
        <f t="shared" si="1"/>
        <v>432</v>
      </c>
      <c r="J1717" s="5" t="str">
        <f>VLOOKUP('Customer Segmenation on RFM Sco'!J1717,'RF Mapping'!$A$1:$B$26,2,0)</f>
        <v>Potential Loyalists</v>
      </c>
    </row>
    <row r="1718" ht="15.75" customHeight="1">
      <c r="A1718" s="5">
        <v>15709.0</v>
      </c>
      <c r="B1718" s="5" t="str">
        <f>VLOOKUP(A1718,'Customer Details'!$A$1:$B$3264,2,0)</f>
        <v>USA</v>
      </c>
      <c r="C1718" s="5">
        <f>DATEDIF('Customer Segmenation on RFM Sco'!C1718,$N$1,"d")</f>
        <v>430</v>
      </c>
      <c r="D1718" s="5">
        <v>1.0</v>
      </c>
      <c r="E1718" s="16">
        <v>0.39</v>
      </c>
      <c r="F1718" s="5">
        <f>VLOOKUP(C1718,'Customer Segmenation on RFM Sco'!$P$4:$Q$8,2,1)</f>
        <v>3</v>
      </c>
      <c r="G1718" s="5">
        <f>VLOOKUP(D1718,'Customer Segmenation on RFM Sco'!$P$11:$Q$15,2,1)</f>
        <v>2</v>
      </c>
      <c r="H1718" s="5">
        <f>VLOOKUP(E1718,'Customer Segmenation on RFM Sco'!$P$18:$Q$22,2,1)</f>
        <v>1</v>
      </c>
      <c r="I1718" s="5" t="str">
        <f t="shared" si="1"/>
        <v>321</v>
      </c>
      <c r="J1718" s="5" t="str">
        <f>VLOOKUP('Customer Segmenation on RFM Sco'!J1718,'RF Mapping'!$A$1:$B$26,2,0)</f>
        <v>About to Sleep</v>
      </c>
    </row>
    <row r="1719" ht="15.75" customHeight="1">
      <c r="A1719" s="5">
        <v>15712.0</v>
      </c>
      <c r="B1719" s="5" t="str">
        <f>VLOOKUP(A1719,'Customer Details'!$A$1:$B$3264,2,0)</f>
        <v>USA</v>
      </c>
      <c r="C1719" s="5">
        <f>DATEDIF('Customer Segmenation on RFM Sco'!C1719,$N$1,"d")</f>
        <v>415</v>
      </c>
      <c r="D1719" s="5">
        <v>1.0</v>
      </c>
      <c r="E1719" s="16">
        <v>10.5</v>
      </c>
      <c r="F1719" s="5">
        <f>VLOOKUP(C1719,'Customer Segmenation on RFM Sco'!$P$4:$Q$8,2,1)</f>
        <v>4</v>
      </c>
      <c r="G1719" s="5">
        <f>VLOOKUP(D1719,'Customer Segmenation on RFM Sco'!$P$11:$Q$15,2,1)</f>
        <v>2</v>
      </c>
      <c r="H1719" s="5">
        <f>VLOOKUP(E1719,'Customer Segmenation on RFM Sco'!$P$18:$Q$22,2,1)</f>
        <v>1</v>
      </c>
      <c r="I1719" s="5" t="str">
        <f t="shared" si="1"/>
        <v>421</v>
      </c>
      <c r="J1719" s="5" t="str">
        <f>VLOOKUP('Customer Segmenation on RFM Sco'!J1719,'RF Mapping'!$A$1:$B$26,2,0)</f>
        <v>Potential Loyalists</v>
      </c>
    </row>
    <row r="1720" ht="15.75" customHeight="1">
      <c r="A1720" s="5">
        <v>15713.0</v>
      </c>
      <c r="B1720" s="5" t="str">
        <f>VLOOKUP(A1720,'Customer Details'!$A$1:$B$3264,2,0)</f>
        <v>India</v>
      </c>
      <c r="C1720" s="5">
        <f>DATEDIF('Customer Segmenation on RFM Sco'!C1720,$N$1,"d")</f>
        <v>720</v>
      </c>
      <c r="D1720" s="5">
        <v>1.0</v>
      </c>
      <c r="E1720" s="16">
        <v>17.700000000000003</v>
      </c>
      <c r="F1720" s="5">
        <f>VLOOKUP(C1720,'Customer Segmenation on RFM Sco'!$P$4:$Q$8,2,1)</f>
        <v>2</v>
      </c>
      <c r="G1720" s="5">
        <f>VLOOKUP(D1720,'Customer Segmenation on RFM Sco'!$P$11:$Q$15,2,1)</f>
        <v>2</v>
      </c>
      <c r="H1720" s="5">
        <f>VLOOKUP(E1720,'Customer Segmenation on RFM Sco'!$P$18:$Q$22,2,1)</f>
        <v>2</v>
      </c>
      <c r="I1720" s="5" t="str">
        <f t="shared" si="1"/>
        <v>222</v>
      </c>
      <c r="J1720" s="5" t="str">
        <f>VLOOKUP('Customer Segmenation on RFM Sco'!J1720,'RF Mapping'!$A$1:$B$26,2,0)</f>
        <v>Hibernating</v>
      </c>
    </row>
    <row r="1721" ht="15.75" customHeight="1">
      <c r="A1721" s="5">
        <v>15714.0</v>
      </c>
      <c r="B1721" s="5" t="str">
        <f>VLOOKUP(A1721,'Customer Details'!$A$1:$B$3264,2,0)</f>
        <v>United Kingdom</v>
      </c>
      <c r="C1721" s="5">
        <f>DATEDIF('Customer Segmenation on RFM Sco'!C1721,$N$1,"d")</f>
        <v>629</v>
      </c>
      <c r="D1721" s="5">
        <v>1.0</v>
      </c>
      <c r="E1721" s="16">
        <v>4.35</v>
      </c>
      <c r="F1721" s="5">
        <f>VLOOKUP(C1721,'Customer Segmenation on RFM Sco'!$P$4:$Q$8,2,1)</f>
        <v>2</v>
      </c>
      <c r="G1721" s="5">
        <f>VLOOKUP(D1721,'Customer Segmenation on RFM Sco'!$P$11:$Q$15,2,1)</f>
        <v>2</v>
      </c>
      <c r="H1721" s="5">
        <f>VLOOKUP(E1721,'Customer Segmenation on RFM Sco'!$P$18:$Q$22,2,1)</f>
        <v>1</v>
      </c>
      <c r="I1721" s="5" t="str">
        <f t="shared" si="1"/>
        <v>221</v>
      </c>
      <c r="J1721" s="5" t="str">
        <f>VLOOKUP('Customer Segmenation on RFM Sco'!J1721,'RF Mapping'!$A$1:$B$26,2,0)</f>
        <v>Hibernating</v>
      </c>
    </row>
    <row r="1722" ht="15.75" customHeight="1">
      <c r="A1722" s="5">
        <v>15716.0</v>
      </c>
      <c r="B1722" s="5" t="str">
        <f>VLOOKUP(A1722,'Customer Details'!$A$1:$B$3264,2,0)</f>
        <v>China</v>
      </c>
      <c r="C1722" s="5">
        <f>DATEDIF('Customer Segmenation on RFM Sco'!C1722,$N$1,"d")</f>
        <v>371</v>
      </c>
      <c r="D1722" s="5">
        <v>1.0</v>
      </c>
      <c r="E1722" s="16">
        <v>9.36</v>
      </c>
      <c r="F1722" s="5">
        <f>VLOOKUP(C1722,'Customer Segmenation on RFM Sco'!$P$4:$Q$8,2,1)</f>
        <v>5</v>
      </c>
      <c r="G1722" s="5">
        <f>VLOOKUP(D1722,'Customer Segmenation on RFM Sco'!$P$11:$Q$15,2,1)</f>
        <v>2</v>
      </c>
      <c r="H1722" s="5">
        <f>VLOOKUP(E1722,'Customer Segmenation on RFM Sco'!$P$18:$Q$22,2,1)</f>
        <v>1</v>
      </c>
      <c r="I1722" s="5" t="str">
        <f t="shared" si="1"/>
        <v>521</v>
      </c>
      <c r="J1722" s="5" t="str">
        <f>VLOOKUP('Customer Segmenation on RFM Sco'!J1722,'RF Mapping'!$A$1:$B$26,2,0)</f>
        <v>Potential Loyalists</v>
      </c>
    </row>
    <row r="1723" ht="15.75" customHeight="1">
      <c r="A1723" s="5">
        <v>15717.0</v>
      </c>
      <c r="B1723" s="5" t="str">
        <f>VLOOKUP(A1723,'Customer Details'!$A$1:$B$3264,2,0)</f>
        <v>USA</v>
      </c>
      <c r="C1723" s="5">
        <f>DATEDIF('Customer Segmenation on RFM Sco'!C1723,$N$1,"d")</f>
        <v>394</v>
      </c>
      <c r="D1723" s="5">
        <v>1.0</v>
      </c>
      <c r="E1723" s="16">
        <v>38.1</v>
      </c>
      <c r="F1723" s="5">
        <f>VLOOKUP(C1723,'Customer Segmenation on RFM Sco'!$P$4:$Q$8,2,1)</f>
        <v>4</v>
      </c>
      <c r="G1723" s="5">
        <f>VLOOKUP(D1723,'Customer Segmenation on RFM Sco'!$P$11:$Q$15,2,1)</f>
        <v>2</v>
      </c>
      <c r="H1723" s="5">
        <f>VLOOKUP(E1723,'Customer Segmenation on RFM Sco'!$P$18:$Q$22,2,1)</f>
        <v>3</v>
      </c>
      <c r="I1723" s="5" t="str">
        <f t="shared" si="1"/>
        <v>423</v>
      </c>
      <c r="J1723" s="5" t="str">
        <f>VLOOKUP('Customer Segmenation on RFM Sco'!J1723,'RF Mapping'!$A$1:$B$26,2,0)</f>
        <v>Potential Loyalists</v>
      </c>
    </row>
    <row r="1724" ht="15.75" customHeight="1">
      <c r="A1724" s="5">
        <v>15719.0</v>
      </c>
      <c r="B1724" s="5" t="str">
        <f>VLOOKUP(A1724,'Customer Details'!$A$1:$B$3264,2,0)</f>
        <v>Australia</v>
      </c>
      <c r="C1724" s="5">
        <f>DATEDIF('Customer Segmenation on RFM Sco'!C1724,$N$1,"d")</f>
        <v>386</v>
      </c>
      <c r="D1724" s="5">
        <v>2.0</v>
      </c>
      <c r="E1724" s="16">
        <v>20.250000000000004</v>
      </c>
      <c r="F1724" s="5">
        <f>VLOOKUP(C1724,'Customer Segmenation on RFM Sco'!$P$4:$Q$8,2,1)</f>
        <v>4</v>
      </c>
      <c r="G1724" s="5">
        <f>VLOOKUP(D1724,'Customer Segmenation on RFM Sco'!$P$11:$Q$15,2,1)</f>
        <v>3</v>
      </c>
      <c r="H1724" s="5">
        <f>VLOOKUP(E1724,'Customer Segmenation on RFM Sco'!$P$18:$Q$22,2,1)</f>
        <v>2</v>
      </c>
      <c r="I1724" s="5" t="str">
        <f t="shared" si="1"/>
        <v>432</v>
      </c>
      <c r="J1724" s="5" t="str">
        <f>VLOOKUP('Customer Segmenation on RFM Sco'!J1724,'RF Mapping'!$A$1:$B$26,2,0)</f>
        <v>Potential Loyalists</v>
      </c>
    </row>
    <row r="1725" ht="15.75" customHeight="1">
      <c r="A1725" s="5">
        <v>15720.0</v>
      </c>
      <c r="B1725" s="5" t="str">
        <f>VLOOKUP(A1725,'Customer Details'!$A$1:$B$3264,2,0)</f>
        <v>Australia</v>
      </c>
      <c r="C1725" s="5">
        <f>DATEDIF('Customer Segmenation on RFM Sco'!C1725,$N$1,"d")</f>
        <v>392</v>
      </c>
      <c r="D1725" s="5">
        <v>4.0</v>
      </c>
      <c r="E1725" s="16">
        <v>60.54</v>
      </c>
      <c r="F1725" s="5">
        <f>VLOOKUP(C1725,'Customer Segmenation on RFM Sco'!$P$4:$Q$8,2,1)</f>
        <v>4</v>
      </c>
      <c r="G1725" s="5">
        <f>VLOOKUP(D1725,'Customer Segmenation on RFM Sco'!$P$11:$Q$15,2,1)</f>
        <v>4</v>
      </c>
      <c r="H1725" s="5">
        <f>VLOOKUP(E1725,'Customer Segmenation on RFM Sco'!$P$18:$Q$22,2,1)</f>
        <v>3</v>
      </c>
      <c r="I1725" s="5" t="str">
        <f t="shared" si="1"/>
        <v>443</v>
      </c>
      <c r="J1725" s="5" t="str">
        <f>VLOOKUP('Customer Segmenation on RFM Sco'!J1725,'RF Mapping'!$A$1:$B$26,2,0)</f>
        <v>Loyal Customers</v>
      </c>
    </row>
    <row r="1726" ht="15.75" customHeight="1">
      <c r="A1726" s="5">
        <v>15721.0</v>
      </c>
      <c r="B1726" s="5" t="str">
        <f>VLOOKUP(A1726,'Customer Details'!$A$1:$B$3264,2,0)</f>
        <v>China</v>
      </c>
      <c r="C1726" s="5">
        <f>DATEDIF('Customer Segmenation on RFM Sco'!C1726,$N$1,"d")</f>
        <v>436</v>
      </c>
      <c r="D1726" s="5">
        <v>4.0</v>
      </c>
      <c r="E1726" s="16">
        <v>74.60000000000001</v>
      </c>
      <c r="F1726" s="5">
        <f>VLOOKUP(C1726,'Customer Segmenation on RFM Sco'!$P$4:$Q$8,2,1)</f>
        <v>3</v>
      </c>
      <c r="G1726" s="5">
        <f>VLOOKUP(D1726,'Customer Segmenation on RFM Sco'!$P$11:$Q$15,2,1)</f>
        <v>4</v>
      </c>
      <c r="H1726" s="5">
        <f>VLOOKUP(E1726,'Customer Segmenation on RFM Sco'!$P$18:$Q$22,2,1)</f>
        <v>3</v>
      </c>
      <c r="I1726" s="5" t="str">
        <f t="shared" si="1"/>
        <v>343</v>
      </c>
      <c r="J1726" s="5" t="str">
        <f>VLOOKUP('Customer Segmenation on RFM Sco'!J1726,'RF Mapping'!$A$1:$B$26,2,0)</f>
        <v>Loyal Customers</v>
      </c>
    </row>
    <row r="1727" ht="15.75" customHeight="1">
      <c r="A1727" s="5">
        <v>15722.0</v>
      </c>
      <c r="B1727" s="5" t="str">
        <f>VLOOKUP(A1727,'Customer Details'!$A$1:$B$3264,2,0)</f>
        <v>USA</v>
      </c>
      <c r="C1727" s="5">
        <f>DATEDIF('Customer Segmenation on RFM Sco'!C1727,$N$1,"d")</f>
        <v>387</v>
      </c>
      <c r="D1727" s="5">
        <v>3.0</v>
      </c>
      <c r="E1727" s="16">
        <v>88.0</v>
      </c>
      <c r="F1727" s="5">
        <f>VLOOKUP(C1727,'Customer Segmenation on RFM Sco'!$P$4:$Q$8,2,1)</f>
        <v>4</v>
      </c>
      <c r="G1727" s="5">
        <f>VLOOKUP(D1727,'Customer Segmenation on RFM Sco'!$P$11:$Q$15,2,1)</f>
        <v>4</v>
      </c>
      <c r="H1727" s="5">
        <f>VLOOKUP(E1727,'Customer Segmenation on RFM Sco'!$P$18:$Q$22,2,1)</f>
        <v>4</v>
      </c>
      <c r="I1727" s="5" t="str">
        <f t="shared" si="1"/>
        <v>444</v>
      </c>
      <c r="J1727" s="5" t="str">
        <f>VLOOKUP('Customer Segmenation on RFM Sco'!J1727,'RF Mapping'!$A$1:$B$26,2,0)</f>
        <v>Loyal Customers</v>
      </c>
    </row>
    <row r="1728" ht="15.75" customHeight="1">
      <c r="A1728" s="5">
        <v>15723.0</v>
      </c>
      <c r="B1728" s="5" t="str">
        <f>VLOOKUP(A1728,'Customer Details'!$A$1:$B$3264,2,0)</f>
        <v>Australia</v>
      </c>
      <c r="C1728" s="5">
        <f>DATEDIF('Customer Segmenation on RFM Sco'!C1728,$N$1,"d")</f>
        <v>535</v>
      </c>
      <c r="D1728" s="5">
        <v>1.0</v>
      </c>
      <c r="E1728" s="16">
        <v>15.299999999999999</v>
      </c>
      <c r="F1728" s="5">
        <f>VLOOKUP(C1728,'Customer Segmenation on RFM Sco'!$P$4:$Q$8,2,1)</f>
        <v>3</v>
      </c>
      <c r="G1728" s="5">
        <f>VLOOKUP(D1728,'Customer Segmenation on RFM Sco'!$P$11:$Q$15,2,1)</f>
        <v>2</v>
      </c>
      <c r="H1728" s="5">
        <f>VLOOKUP(E1728,'Customer Segmenation on RFM Sco'!$P$18:$Q$22,2,1)</f>
        <v>2</v>
      </c>
      <c r="I1728" s="5" t="str">
        <f t="shared" si="1"/>
        <v>322</v>
      </c>
      <c r="J1728" s="5" t="str">
        <f>VLOOKUP('Customer Segmenation on RFM Sco'!J1728,'RF Mapping'!$A$1:$B$26,2,0)</f>
        <v>About to Sleep</v>
      </c>
    </row>
    <row r="1729" ht="15.75" customHeight="1">
      <c r="A1729" s="5">
        <v>15724.0</v>
      </c>
      <c r="B1729" s="5" t="str">
        <f>VLOOKUP(A1729,'Customer Details'!$A$1:$B$3264,2,0)</f>
        <v>USA</v>
      </c>
      <c r="C1729" s="5">
        <f>DATEDIF('Customer Segmenation on RFM Sco'!C1729,$N$1,"d")</f>
        <v>588</v>
      </c>
      <c r="D1729" s="5">
        <v>1.0</v>
      </c>
      <c r="E1729" s="16">
        <v>53.1</v>
      </c>
      <c r="F1729" s="5">
        <f>VLOOKUP(C1729,'Customer Segmenation on RFM Sco'!$P$4:$Q$8,2,1)</f>
        <v>2</v>
      </c>
      <c r="G1729" s="5">
        <f>VLOOKUP(D1729,'Customer Segmenation on RFM Sco'!$P$11:$Q$15,2,1)</f>
        <v>2</v>
      </c>
      <c r="H1729" s="5">
        <f>VLOOKUP(E1729,'Customer Segmenation on RFM Sco'!$P$18:$Q$22,2,1)</f>
        <v>3</v>
      </c>
      <c r="I1729" s="5" t="str">
        <f t="shared" si="1"/>
        <v>223</v>
      </c>
      <c r="J1729" s="5" t="str">
        <f>VLOOKUP('Customer Segmenation on RFM Sco'!J1729,'RF Mapping'!$A$1:$B$26,2,0)</f>
        <v>Hibernating</v>
      </c>
    </row>
    <row r="1730" ht="15.75" customHeight="1">
      <c r="A1730" s="5">
        <v>15725.0</v>
      </c>
      <c r="B1730" s="5" t="str">
        <f>VLOOKUP(A1730,'Customer Details'!$A$1:$B$3264,2,0)</f>
        <v>India</v>
      </c>
      <c r="C1730" s="5">
        <f>DATEDIF('Customer Segmenation on RFM Sco'!C1730,$N$1,"d")</f>
        <v>386</v>
      </c>
      <c r="D1730" s="5">
        <v>2.0</v>
      </c>
      <c r="E1730" s="16">
        <v>52.35000000000001</v>
      </c>
      <c r="F1730" s="5">
        <f>VLOOKUP(C1730,'Customer Segmenation on RFM Sco'!$P$4:$Q$8,2,1)</f>
        <v>4</v>
      </c>
      <c r="G1730" s="5">
        <f>VLOOKUP(D1730,'Customer Segmenation on RFM Sco'!$P$11:$Q$15,2,1)</f>
        <v>3</v>
      </c>
      <c r="H1730" s="5">
        <f>VLOOKUP(E1730,'Customer Segmenation on RFM Sco'!$P$18:$Q$22,2,1)</f>
        <v>3</v>
      </c>
      <c r="I1730" s="5" t="str">
        <f t="shared" si="1"/>
        <v>433</v>
      </c>
      <c r="J1730" s="5" t="str">
        <f>VLOOKUP('Customer Segmenation on RFM Sco'!J1730,'RF Mapping'!$A$1:$B$26,2,0)</f>
        <v>Potential Loyalists</v>
      </c>
    </row>
    <row r="1731" ht="15.75" customHeight="1">
      <c r="A1731" s="5">
        <v>15727.0</v>
      </c>
      <c r="B1731" s="5" t="str">
        <f>VLOOKUP(A1731,'Customer Details'!$A$1:$B$3264,2,0)</f>
        <v>China</v>
      </c>
      <c r="C1731" s="5">
        <f>DATEDIF('Customer Segmenation on RFM Sco'!C1731,$N$1,"d")</f>
        <v>615</v>
      </c>
      <c r="D1731" s="5">
        <v>1.0</v>
      </c>
      <c r="E1731" s="16">
        <v>10.2</v>
      </c>
      <c r="F1731" s="5">
        <f>VLOOKUP(C1731,'Customer Segmenation on RFM Sco'!$P$4:$Q$8,2,1)</f>
        <v>2</v>
      </c>
      <c r="G1731" s="5">
        <f>VLOOKUP(D1731,'Customer Segmenation on RFM Sco'!$P$11:$Q$15,2,1)</f>
        <v>2</v>
      </c>
      <c r="H1731" s="5">
        <f>VLOOKUP(E1731,'Customer Segmenation on RFM Sco'!$P$18:$Q$22,2,1)</f>
        <v>1</v>
      </c>
      <c r="I1731" s="5" t="str">
        <f t="shared" si="1"/>
        <v>221</v>
      </c>
      <c r="J1731" s="5" t="str">
        <f>VLOOKUP('Customer Segmenation on RFM Sco'!J1731,'RF Mapping'!$A$1:$B$26,2,0)</f>
        <v>Hibernating</v>
      </c>
    </row>
    <row r="1732" ht="15.75" customHeight="1">
      <c r="A1732" s="5">
        <v>15728.0</v>
      </c>
      <c r="B1732" s="5" t="str">
        <f>VLOOKUP(A1732,'Customer Details'!$A$1:$B$3264,2,0)</f>
        <v>Australia</v>
      </c>
      <c r="C1732" s="5">
        <f>DATEDIF('Customer Segmenation on RFM Sco'!C1732,$N$1,"d")</f>
        <v>435</v>
      </c>
      <c r="D1732" s="5">
        <v>2.0</v>
      </c>
      <c r="E1732" s="16">
        <v>52.57</v>
      </c>
      <c r="F1732" s="5">
        <f>VLOOKUP(C1732,'Customer Segmenation on RFM Sco'!$P$4:$Q$8,2,1)</f>
        <v>3</v>
      </c>
      <c r="G1732" s="5">
        <f>VLOOKUP(D1732,'Customer Segmenation on RFM Sco'!$P$11:$Q$15,2,1)</f>
        <v>3</v>
      </c>
      <c r="H1732" s="5">
        <f>VLOOKUP(E1732,'Customer Segmenation on RFM Sco'!$P$18:$Q$22,2,1)</f>
        <v>3</v>
      </c>
      <c r="I1732" s="5" t="str">
        <f t="shared" si="1"/>
        <v>333</v>
      </c>
      <c r="J1732" s="5" t="str">
        <f>VLOOKUP('Customer Segmenation on RFM Sco'!J1732,'RF Mapping'!$A$1:$B$26,2,0)</f>
        <v>Need Attention</v>
      </c>
    </row>
    <row r="1733" ht="15.75" customHeight="1">
      <c r="A1733" s="5">
        <v>15729.0</v>
      </c>
      <c r="B1733" s="5" t="str">
        <f>VLOOKUP(A1733,'Customer Details'!$A$1:$B$3264,2,0)</f>
        <v>Australia</v>
      </c>
      <c r="C1733" s="5">
        <f>DATEDIF('Customer Segmenation on RFM Sco'!C1733,$N$1,"d")</f>
        <v>626</v>
      </c>
      <c r="D1733" s="5">
        <v>1.0</v>
      </c>
      <c r="E1733" s="16">
        <v>19.5</v>
      </c>
      <c r="F1733" s="5">
        <f>VLOOKUP(C1733,'Customer Segmenation on RFM Sco'!$P$4:$Q$8,2,1)</f>
        <v>2</v>
      </c>
      <c r="G1733" s="5">
        <f>VLOOKUP(D1733,'Customer Segmenation on RFM Sco'!$P$11:$Q$15,2,1)</f>
        <v>2</v>
      </c>
      <c r="H1733" s="5">
        <f>VLOOKUP(E1733,'Customer Segmenation on RFM Sco'!$P$18:$Q$22,2,1)</f>
        <v>2</v>
      </c>
      <c r="I1733" s="5" t="str">
        <f t="shared" si="1"/>
        <v>222</v>
      </c>
      <c r="J1733" s="5" t="str">
        <f>VLOOKUP('Customer Segmenation on RFM Sco'!J1733,'RF Mapping'!$A$1:$B$26,2,0)</f>
        <v>Hibernating</v>
      </c>
    </row>
    <row r="1734" ht="15.75" customHeight="1">
      <c r="A1734" s="5">
        <v>15730.0</v>
      </c>
      <c r="B1734" s="5" t="str">
        <f>VLOOKUP(A1734,'Customer Details'!$A$1:$B$3264,2,0)</f>
        <v>Australia</v>
      </c>
      <c r="C1734" s="5">
        <f>DATEDIF('Customer Segmenation on RFM Sco'!C1734,$N$1,"d")</f>
        <v>427</v>
      </c>
      <c r="D1734" s="5">
        <v>1.0</v>
      </c>
      <c r="E1734" s="16">
        <v>11.549999999999999</v>
      </c>
      <c r="F1734" s="5">
        <f>VLOOKUP(C1734,'Customer Segmenation on RFM Sco'!$P$4:$Q$8,2,1)</f>
        <v>4</v>
      </c>
      <c r="G1734" s="5">
        <f>VLOOKUP(D1734,'Customer Segmenation on RFM Sco'!$P$11:$Q$15,2,1)</f>
        <v>2</v>
      </c>
      <c r="H1734" s="5">
        <f>VLOOKUP(E1734,'Customer Segmenation on RFM Sco'!$P$18:$Q$22,2,1)</f>
        <v>1</v>
      </c>
      <c r="I1734" s="5" t="str">
        <f t="shared" si="1"/>
        <v>421</v>
      </c>
      <c r="J1734" s="5" t="str">
        <f>VLOOKUP('Customer Segmenation on RFM Sco'!J1734,'RF Mapping'!$A$1:$B$26,2,0)</f>
        <v>Potential Loyalists</v>
      </c>
    </row>
    <row r="1735" ht="15.75" customHeight="1">
      <c r="A1735" s="5">
        <v>15732.0</v>
      </c>
      <c r="B1735" s="5" t="str">
        <f>VLOOKUP(A1735,'Customer Details'!$A$1:$B$3264,2,0)</f>
        <v>India</v>
      </c>
      <c r="C1735" s="5">
        <f>DATEDIF('Customer Segmenation on RFM Sco'!C1735,$N$1,"d")</f>
        <v>458</v>
      </c>
      <c r="D1735" s="5">
        <v>3.0</v>
      </c>
      <c r="E1735" s="16">
        <v>77.4</v>
      </c>
      <c r="F1735" s="5">
        <f>VLOOKUP(C1735,'Customer Segmenation on RFM Sco'!$P$4:$Q$8,2,1)</f>
        <v>3</v>
      </c>
      <c r="G1735" s="5">
        <f>VLOOKUP(D1735,'Customer Segmenation on RFM Sco'!$P$11:$Q$15,2,1)</f>
        <v>4</v>
      </c>
      <c r="H1735" s="5">
        <f>VLOOKUP(E1735,'Customer Segmenation on RFM Sco'!$P$18:$Q$22,2,1)</f>
        <v>3</v>
      </c>
      <c r="I1735" s="5" t="str">
        <f t="shared" si="1"/>
        <v>343</v>
      </c>
      <c r="J1735" s="5" t="str">
        <f>VLOOKUP('Customer Segmenation on RFM Sco'!J1735,'RF Mapping'!$A$1:$B$26,2,0)</f>
        <v>Loyal Customers</v>
      </c>
    </row>
    <row r="1736" ht="15.75" customHeight="1">
      <c r="A1736" s="5">
        <v>15734.0</v>
      </c>
      <c r="B1736" s="5" t="str">
        <f>VLOOKUP(A1736,'Customer Details'!$A$1:$B$3264,2,0)</f>
        <v>Australia</v>
      </c>
      <c r="C1736" s="5">
        <f>DATEDIF('Customer Segmenation on RFM Sco'!C1736,$N$1,"d")</f>
        <v>451</v>
      </c>
      <c r="D1736" s="5">
        <v>1.0</v>
      </c>
      <c r="E1736" s="16">
        <v>12.6</v>
      </c>
      <c r="F1736" s="5">
        <f>VLOOKUP(C1736,'Customer Segmenation on RFM Sco'!$P$4:$Q$8,2,1)</f>
        <v>3</v>
      </c>
      <c r="G1736" s="5">
        <f>VLOOKUP(D1736,'Customer Segmenation on RFM Sco'!$P$11:$Q$15,2,1)</f>
        <v>2</v>
      </c>
      <c r="H1736" s="5">
        <f>VLOOKUP(E1736,'Customer Segmenation on RFM Sco'!$P$18:$Q$22,2,1)</f>
        <v>1</v>
      </c>
      <c r="I1736" s="5" t="str">
        <f t="shared" si="1"/>
        <v>321</v>
      </c>
      <c r="J1736" s="5" t="str">
        <f>VLOOKUP('Customer Segmenation on RFM Sco'!J1736,'RF Mapping'!$A$1:$B$26,2,0)</f>
        <v>About to Sleep</v>
      </c>
    </row>
    <row r="1737" ht="15.75" customHeight="1">
      <c r="A1737" s="5">
        <v>15737.0</v>
      </c>
      <c r="B1737" s="5" t="str">
        <f>VLOOKUP(A1737,'Customer Details'!$A$1:$B$3264,2,0)</f>
        <v>India</v>
      </c>
      <c r="C1737" s="5">
        <f>DATEDIF('Customer Segmenation on RFM Sco'!C1737,$N$1,"d")</f>
        <v>466</v>
      </c>
      <c r="D1737" s="5">
        <v>2.0</v>
      </c>
      <c r="E1737" s="16">
        <v>49.050000000000004</v>
      </c>
      <c r="F1737" s="5">
        <f>VLOOKUP(C1737,'Customer Segmenation on RFM Sco'!$P$4:$Q$8,2,1)</f>
        <v>3</v>
      </c>
      <c r="G1737" s="5">
        <f>VLOOKUP(D1737,'Customer Segmenation on RFM Sco'!$P$11:$Q$15,2,1)</f>
        <v>3</v>
      </c>
      <c r="H1737" s="5">
        <f>VLOOKUP(E1737,'Customer Segmenation on RFM Sco'!$P$18:$Q$22,2,1)</f>
        <v>3</v>
      </c>
      <c r="I1737" s="5" t="str">
        <f t="shared" si="1"/>
        <v>333</v>
      </c>
      <c r="J1737" s="5" t="str">
        <f>VLOOKUP('Customer Segmenation on RFM Sco'!J1737,'RF Mapping'!$A$1:$B$26,2,0)</f>
        <v>Need Attention</v>
      </c>
    </row>
    <row r="1738" ht="15.75" customHeight="1">
      <c r="A1738" s="5">
        <v>15738.0</v>
      </c>
      <c r="B1738" s="5" t="str">
        <f>VLOOKUP(A1738,'Customer Details'!$A$1:$B$3264,2,0)</f>
        <v>India</v>
      </c>
      <c r="C1738" s="5">
        <f>DATEDIF('Customer Segmenation on RFM Sco'!C1738,$N$1,"d")</f>
        <v>726</v>
      </c>
      <c r="D1738" s="5">
        <v>1.0</v>
      </c>
      <c r="E1738" s="16">
        <v>26.0</v>
      </c>
      <c r="F1738" s="5">
        <f>VLOOKUP(C1738,'Customer Segmenation on RFM Sco'!$P$4:$Q$8,2,1)</f>
        <v>2</v>
      </c>
      <c r="G1738" s="5">
        <f>VLOOKUP(D1738,'Customer Segmenation on RFM Sco'!$P$11:$Q$15,2,1)</f>
        <v>2</v>
      </c>
      <c r="H1738" s="5">
        <f>VLOOKUP(E1738,'Customer Segmenation on RFM Sco'!$P$18:$Q$22,2,1)</f>
        <v>2</v>
      </c>
      <c r="I1738" s="5" t="str">
        <f t="shared" si="1"/>
        <v>222</v>
      </c>
      <c r="J1738" s="5" t="str">
        <f>VLOOKUP('Customer Segmenation on RFM Sco'!J1738,'RF Mapping'!$A$1:$B$26,2,0)</f>
        <v>Hibernating</v>
      </c>
    </row>
    <row r="1739" ht="15.75" customHeight="1">
      <c r="A1739" s="5">
        <v>15743.0</v>
      </c>
      <c r="B1739" s="5" t="str">
        <f>VLOOKUP(A1739,'Customer Details'!$A$1:$B$3264,2,0)</f>
        <v>Australia</v>
      </c>
      <c r="C1739" s="5">
        <f>DATEDIF('Customer Segmenation on RFM Sco'!C1739,$N$1,"d")</f>
        <v>387</v>
      </c>
      <c r="D1739" s="5">
        <v>2.0</v>
      </c>
      <c r="E1739" s="16">
        <v>39.96</v>
      </c>
      <c r="F1739" s="5">
        <f>VLOOKUP(C1739,'Customer Segmenation on RFM Sco'!$P$4:$Q$8,2,1)</f>
        <v>4</v>
      </c>
      <c r="G1739" s="5">
        <f>VLOOKUP(D1739,'Customer Segmenation on RFM Sco'!$P$11:$Q$15,2,1)</f>
        <v>3</v>
      </c>
      <c r="H1739" s="5">
        <f>VLOOKUP(E1739,'Customer Segmenation on RFM Sco'!$P$18:$Q$22,2,1)</f>
        <v>3</v>
      </c>
      <c r="I1739" s="5" t="str">
        <f t="shared" si="1"/>
        <v>433</v>
      </c>
      <c r="J1739" s="5" t="str">
        <f>VLOOKUP('Customer Segmenation on RFM Sco'!J1739,'RF Mapping'!$A$1:$B$26,2,0)</f>
        <v>Potential Loyalists</v>
      </c>
    </row>
    <row r="1740" ht="15.75" customHeight="1">
      <c r="A1740" s="5">
        <v>15745.0</v>
      </c>
      <c r="B1740" s="5" t="str">
        <f>VLOOKUP(A1740,'Customer Details'!$A$1:$B$3264,2,0)</f>
        <v>USA</v>
      </c>
      <c r="C1740" s="5">
        <f>DATEDIF('Customer Segmenation on RFM Sco'!C1740,$N$1,"d")</f>
        <v>454</v>
      </c>
      <c r="D1740" s="5">
        <v>5.0</v>
      </c>
      <c r="E1740" s="16">
        <v>65.72</v>
      </c>
      <c r="F1740" s="5">
        <f>VLOOKUP(C1740,'Customer Segmenation on RFM Sco'!$P$4:$Q$8,2,1)</f>
        <v>3</v>
      </c>
      <c r="G1740" s="5">
        <f>VLOOKUP(D1740,'Customer Segmenation on RFM Sco'!$P$11:$Q$15,2,1)</f>
        <v>4</v>
      </c>
      <c r="H1740" s="5">
        <f>VLOOKUP(E1740,'Customer Segmenation on RFM Sco'!$P$18:$Q$22,2,1)</f>
        <v>3</v>
      </c>
      <c r="I1740" s="5" t="str">
        <f t="shared" si="1"/>
        <v>343</v>
      </c>
      <c r="J1740" s="5" t="str">
        <f>VLOOKUP('Customer Segmenation on RFM Sco'!J1740,'RF Mapping'!$A$1:$B$26,2,0)</f>
        <v>Loyal Customers</v>
      </c>
    </row>
    <row r="1741" ht="15.75" customHeight="1">
      <c r="A1741" s="5">
        <v>15746.0</v>
      </c>
      <c r="B1741" s="5" t="str">
        <f>VLOOKUP(A1741,'Customer Details'!$A$1:$B$3264,2,0)</f>
        <v>India</v>
      </c>
      <c r="C1741" s="5">
        <f>DATEDIF('Customer Segmenation on RFM Sco'!C1741,$N$1,"d")</f>
        <v>386</v>
      </c>
      <c r="D1741" s="5">
        <v>1.0</v>
      </c>
      <c r="E1741" s="16">
        <v>35.400000000000006</v>
      </c>
      <c r="F1741" s="5">
        <f>VLOOKUP(C1741,'Customer Segmenation on RFM Sco'!$P$4:$Q$8,2,1)</f>
        <v>4</v>
      </c>
      <c r="G1741" s="5">
        <f>VLOOKUP(D1741,'Customer Segmenation on RFM Sco'!$P$11:$Q$15,2,1)</f>
        <v>2</v>
      </c>
      <c r="H1741" s="5">
        <f>VLOOKUP(E1741,'Customer Segmenation on RFM Sco'!$P$18:$Q$22,2,1)</f>
        <v>3</v>
      </c>
      <c r="I1741" s="5" t="str">
        <f t="shared" si="1"/>
        <v>423</v>
      </c>
      <c r="J1741" s="5" t="str">
        <f>VLOOKUP('Customer Segmenation on RFM Sco'!J1741,'RF Mapping'!$A$1:$B$26,2,0)</f>
        <v>Potential Loyalists</v>
      </c>
    </row>
    <row r="1742" ht="15.75" customHeight="1">
      <c r="A1742" s="5">
        <v>15747.0</v>
      </c>
      <c r="B1742" s="5" t="str">
        <f>VLOOKUP(A1742,'Customer Details'!$A$1:$B$3264,2,0)</f>
        <v>Australia</v>
      </c>
      <c r="C1742" s="5">
        <f>DATEDIF('Customer Segmenation on RFM Sco'!C1742,$N$1,"d")</f>
        <v>358</v>
      </c>
      <c r="D1742" s="5">
        <v>1.0</v>
      </c>
      <c r="E1742" s="16">
        <v>6.84</v>
      </c>
      <c r="F1742" s="5">
        <f>VLOOKUP(C1742,'Customer Segmenation on RFM Sco'!$P$4:$Q$8,2,1)</f>
        <v>5</v>
      </c>
      <c r="G1742" s="5">
        <f>VLOOKUP(D1742,'Customer Segmenation on RFM Sco'!$P$11:$Q$15,2,1)</f>
        <v>2</v>
      </c>
      <c r="H1742" s="5">
        <f>VLOOKUP(E1742,'Customer Segmenation on RFM Sco'!$P$18:$Q$22,2,1)</f>
        <v>1</v>
      </c>
      <c r="I1742" s="5" t="str">
        <f t="shared" si="1"/>
        <v>521</v>
      </c>
      <c r="J1742" s="5" t="str">
        <f>VLOOKUP('Customer Segmenation on RFM Sco'!J1742,'RF Mapping'!$A$1:$B$26,2,0)</f>
        <v>Potential Loyalists</v>
      </c>
    </row>
    <row r="1743" ht="15.75" customHeight="1">
      <c r="A1743" s="5">
        <v>15748.0</v>
      </c>
      <c r="B1743" s="5" t="str">
        <f>VLOOKUP(A1743,'Customer Details'!$A$1:$B$3264,2,0)</f>
        <v>United Kingdom</v>
      </c>
      <c r="C1743" s="5">
        <f>DATEDIF('Customer Segmenation on RFM Sco'!C1743,$N$1,"d")</f>
        <v>412</v>
      </c>
      <c r="D1743" s="5">
        <v>2.0</v>
      </c>
      <c r="E1743" s="16">
        <v>171.18</v>
      </c>
      <c r="F1743" s="5">
        <f>VLOOKUP(C1743,'Customer Segmenation on RFM Sco'!$P$4:$Q$8,2,1)</f>
        <v>4</v>
      </c>
      <c r="G1743" s="5">
        <f>VLOOKUP(D1743,'Customer Segmenation on RFM Sco'!$P$11:$Q$15,2,1)</f>
        <v>3</v>
      </c>
      <c r="H1743" s="5">
        <f>VLOOKUP(E1743,'Customer Segmenation on RFM Sco'!$P$18:$Q$22,2,1)</f>
        <v>4</v>
      </c>
      <c r="I1743" s="5" t="str">
        <f t="shared" si="1"/>
        <v>434</v>
      </c>
      <c r="J1743" s="5" t="str">
        <f>VLOOKUP('Customer Segmenation on RFM Sco'!J1743,'RF Mapping'!$A$1:$B$26,2,0)</f>
        <v>Potential Loyalists</v>
      </c>
    </row>
    <row r="1744" ht="15.75" customHeight="1">
      <c r="A1744" s="5">
        <v>15749.0</v>
      </c>
      <c r="B1744" s="5" t="str">
        <f>VLOOKUP(A1744,'Customer Details'!$A$1:$B$3264,2,0)</f>
        <v>USA</v>
      </c>
      <c r="C1744" s="5">
        <f>DATEDIF('Customer Segmenation on RFM Sco'!C1744,$N$1,"d")</f>
        <v>418</v>
      </c>
      <c r="D1744" s="5">
        <v>2.0</v>
      </c>
      <c r="E1744" s="16">
        <v>58.550000000000004</v>
      </c>
      <c r="F1744" s="5">
        <f>VLOOKUP(C1744,'Customer Segmenation on RFM Sco'!$P$4:$Q$8,2,1)</f>
        <v>4</v>
      </c>
      <c r="G1744" s="5">
        <f>VLOOKUP(D1744,'Customer Segmenation on RFM Sco'!$P$11:$Q$15,2,1)</f>
        <v>3</v>
      </c>
      <c r="H1744" s="5">
        <f>VLOOKUP(E1744,'Customer Segmenation on RFM Sco'!$P$18:$Q$22,2,1)</f>
        <v>3</v>
      </c>
      <c r="I1744" s="5" t="str">
        <f t="shared" si="1"/>
        <v>433</v>
      </c>
      <c r="J1744" s="5" t="str">
        <f>VLOOKUP('Customer Segmenation on RFM Sco'!J1744,'RF Mapping'!$A$1:$B$26,2,0)</f>
        <v>Potential Loyalists</v>
      </c>
    </row>
    <row r="1745" ht="15.75" customHeight="1">
      <c r="A1745" s="5">
        <v>15750.0</v>
      </c>
      <c r="B1745" s="5" t="str">
        <f>VLOOKUP(A1745,'Customer Details'!$A$1:$B$3264,2,0)</f>
        <v>USA</v>
      </c>
      <c r="C1745" s="5">
        <f>DATEDIF('Customer Segmenation on RFM Sco'!C1745,$N$1,"d")</f>
        <v>483</v>
      </c>
      <c r="D1745" s="5">
        <v>1.0</v>
      </c>
      <c r="E1745" s="16">
        <v>1.74</v>
      </c>
      <c r="F1745" s="5">
        <f>VLOOKUP(C1745,'Customer Segmenation on RFM Sco'!$P$4:$Q$8,2,1)</f>
        <v>3</v>
      </c>
      <c r="G1745" s="5">
        <f>VLOOKUP(D1745,'Customer Segmenation on RFM Sco'!$P$11:$Q$15,2,1)</f>
        <v>2</v>
      </c>
      <c r="H1745" s="5">
        <f>VLOOKUP(E1745,'Customer Segmenation on RFM Sco'!$P$18:$Q$22,2,1)</f>
        <v>1</v>
      </c>
      <c r="I1745" s="5" t="str">
        <f t="shared" si="1"/>
        <v>321</v>
      </c>
      <c r="J1745" s="5" t="str">
        <f>VLOOKUP('Customer Segmenation on RFM Sco'!J1745,'RF Mapping'!$A$1:$B$26,2,0)</f>
        <v>About to Sleep</v>
      </c>
    </row>
    <row r="1746" ht="15.75" customHeight="1">
      <c r="A1746" s="5">
        <v>15752.0</v>
      </c>
      <c r="B1746" s="5" t="str">
        <f>VLOOKUP(A1746,'Customer Details'!$A$1:$B$3264,2,0)</f>
        <v>United Kingdom</v>
      </c>
      <c r="C1746" s="5">
        <f>DATEDIF('Customer Segmenation on RFM Sco'!C1746,$N$1,"d")</f>
        <v>472</v>
      </c>
      <c r="D1746" s="5">
        <v>2.0</v>
      </c>
      <c r="E1746" s="16">
        <v>907.2</v>
      </c>
      <c r="F1746" s="5">
        <f>VLOOKUP(C1746,'Customer Segmenation on RFM Sco'!$P$4:$Q$8,2,1)</f>
        <v>3</v>
      </c>
      <c r="G1746" s="5">
        <f>VLOOKUP(D1746,'Customer Segmenation on RFM Sco'!$P$11:$Q$15,2,1)</f>
        <v>3</v>
      </c>
      <c r="H1746" s="5">
        <f>VLOOKUP(E1746,'Customer Segmenation on RFM Sco'!$P$18:$Q$22,2,1)</f>
        <v>4</v>
      </c>
      <c r="I1746" s="5" t="str">
        <f t="shared" si="1"/>
        <v>334</v>
      </c>
      <c r="J1746" s="5" t="str">
        <f>VLOOKUP('Customer Segmenation on RFM Sco'!J1746,'RF Mapping'!$A$1:$B$26,2,0)</f>
        <v>Need Attention</v>
      </c>
    </row>
    <row r="1747" ht="15.75" customHeight="1">
      <c r="A1747" s="5">
        <v>15754.0</v>
      </c>
      <c r="B1747" s="5" t="str">
        <f>VLOOKUP(A1747,'Customer Details'!$A$1:$B$3264,2,0)</f>
        <v>Australia</v>
      </c>
      <c r="C1747" s="5">
        <f>DATEDIF('Customer Segmenation on RFM Sco'!C1747,$N$1,"d")</f>
        <v>364</v>
      </c>
      <c r="D1747" s="5">
        <v>3.0</v>
      </c>
      <c r="E1747" s="16">
        <v>24.94</v>
      </c>
      <c r="F1747" s="5">
        <f>VLOOKUP(C1747,'Customer Segmenation on RFM Sco'!$P$4:$Q$8,2,1)</f>
        <v>5</v>
      </c>
      <c r="G1747" s="5">
        <f>VLOOKUP(D1747,'Customer Segmenation on RFM Sco'!$P$11:$Q$15,2,1)</f>
        <v>4</v>
      </c>
      <c r="H1747" s="5">
        <f>VLOOKUP(E1747,'Customer Segmenation on RFM Sco'!$P$18:$Q$22,2,1)</f>
        <v>2</v>
      </c>
      <c r="I1747" s="5" t="str">
        <f t="shared" si="1"/>
        <v>542</v>
      </c>
      <c r="J1747" s="5" t="str">
        <f>VLOOKUP('Customer Segmenation on RFM Sco'!J1747,'RF Mapping'!$A$1:$B$26,2,0)</f>
        <v>Champions</v>
      </c>
    </row>
    <row r="1748" ht="15.75" customHeight="1">
      <c r="A1748" s="5">
        <v>15755.0</v>
      </c>
      <c r="B1748" s="5" t="str">
        <f>VLOOKUP(A1748,'Customer Details'!$A$1:$B$3264,2,0)</f>
        <v>Australia</v>
      </c>
      <c r="C1748" s="5">
        <f>DATEDIF('Customer Segmenation on RFM Sco'!C1748,$N$1,"d")</f>
        <v>722</v>
      </c>
      <c r="D1748" s="5">
        <v>1.0</v>
      </c>
      <c r="E1748" s="16">
        <v>1.25</v>
      </c>
      <c r="F1748" s="5">
        <f>VLOOKUP(C1748,'Customer Segmenation on RFM Sco'!$P$4:$Q$8,2,1)</f>
        <v>2</v>
      </c>
      <c r="G1748" s="5">
        <f>VLOOKUP(D1748,'Customer Segmenation on RFM Sco'!$P$11:$Q$15,2,1)</f>
        <v>2</v>
      </c>
      <c r="H1748" s="5">
        <f>VLOOKUP(E1748,'Customer Segmenation on RFM Sco'!$P$18:$Q$22,2,1)</f>
        <v>1</v>
      </c>
      <c r="I1748" s="5" t="str">
        <f t="shared" si="1"/>
        <v>221</v>
      </c>
      <c r="J1748" s="5" t="str">
        <f>VLOOKUP('Customer Segmenation on RFM Sco'!J1748,'RF Mapping'!$A$1:$B$26,2,0)</f>
        <v>Hibernating</v>
      </c>
    </row>
    <row r="1749" ht="15.75" customHeight="1">
      <c r="A1749" s="5">
        <v>15756.0</v>
      </c>
      <c r="B1749" s="5" t="str">
        <f>VLOOKUP(A1749,'Customer Details'!$A$1:$B$3264,2,0)</f>
        <v>Australia</v>
      </c>
      <c r="C1749" s="5">
        <f>DATEDIF('Customer Segmenation on RFM Sco'!C1749,$N$1,"d")</f>
        <v>374</v>
      </c>
      <c r="D1749" s="5">
        <v>1.0</v>
      </c>
      <c r="E1749" s="16">
        <v>13.859999999999998</v>
      </c>
      <c r="F1749" s="5">
        <f>VLOOKUP(C1749,'Customer Segmenation on RFM Sco'!$P$4:$Q$8,2,1)</f>
        <v>5</v>
      </c>
      <c r="G1749" s="5">
        <f>VLOOKUP(D1749,'Customer Segmenation on RFM Sco'!$P$11:$Q$15,2,1)</f>
        <v>2</v>
      </c>
      <c r="H1749" s="5">
        <f>VLOOKUP(E1749,'Customer Segmenation on RFM Sco'!$P$18:$Q$22,2,1)</f>
        <v>1</v>
      </c>
      <c r="I1749" s="5" t="str">
        <f t="shared" si="1"/>
        <v>521</v>
      </c>
      <c r="J1749" s="5" t="str">
        <f>VLOOKUP('Customer Segmenation on RFM Sco'!J1749,'RF Mapping'!$A$1:$B$26,2,0)</f>
        <v>Potential Loyalists</v>
      </c>
    </row>
    <row r="1750" ht="15.75" customHeight="1">
      <c r="A1750" s="5">
        <v>15758.0</v>
      </c>
      <c r="B1750" s="5" t="str">
        <f>VLOOKUP(A1750,'Customer Details'!$A$1:$B$3264,2,0)</f>
        <v>USA</v>
      </c>
      <c r="C1750" s="5">
        <f>DATEDIF('Customer Segmenation on RFM Sco'!C1750,$N$1,"d")</f>
        <v>422</v>
      </c>
      <c r="D1750" s="5">
        <v>2.0</v>
      </c>
      <c r="E1750" s="16">
        <v>25.700000000000003</v>
      </c>
      <c r="F1750" s="5">
        <f>VLOOKUP(C1750,'Customer Segmenation on RFM Sco'!$P$4:$Q$8,2,1)</f>
        <v>4</v>
      </c>
      <c r="G1750" s="5">
        <f>VLOOKUP(D1750,'Customer Segmenation on RFM Sco'!$P$11:$Q$15,2,1)</f>
        <v>3</v>
      </c>
      <c r="H1750" s="5">
        <f>VLOOKUP(E1750,'Customer Segmenation on RFM Sco'!$P$18:$Q$22,2,1)</f>
        <v>2</v>
      </c>
      <c r="I1750" s="5" t="str">
        <f t="shared" si="1"/>
        <v>432</v>
      </c>
      <c r="J1750" s="5" t="str">
        <f>VLOOKUP('Customer Segmenation on RFM Sco'!J1750,'RF Mapping'!$A$1:$B$26,2,0)</f>
        <v>Potential Loyalists</v>
      </c>
    </row>
    <row r="1751" ht="15.75" customHeight="1">
      <c r="A1751" s="5">
        <v>15762.0</v>
      </c>
      <c r="B1751" s="5" t="str">
        <f>VLOOKUP(A1751,'Customer Details'!$A$1:$B$3264,2,0)</f>
        <v>Australia</v>
      </c>
      <c r="C1751" s="5">
        <f>DATEDIF('Customer Segmenation on RFM Sco'!C1751,$N$1,"d")</f>
        <v>378</v>
      </c>
      <c r="D1751" s="5">
        <v>2.0</v>
      </c>
      <c r="E1751" s="16">
        <v>65.42</v>
      </c>
      <c r="F1751" s="5">
        <f>VLOOKUP(C1751,'Customer Segmenation on RFM Sco'!$P$4:$Q$8,2,1)</f>
        <v>5</v>
      </c>
      <c r="G1751" s="5">
        <f>VLOOKUP(D1751,'Customer Segmenation on RFM Sco'!$P$11:$Q$15,2,1)</f>
        <v>3</v>
      </c>
      <c r="H1751" s="5">
        <f>VLOOKUP(E1751,'Customer Segmenation on RFM Sco'!$P$18:$Q$22,2,1)</f>
        <v>3</v>
      </c>
      <c r="I1751" s="5" t="str">
        <f t="shared" si="1"/>
        <v>533</v>
      </c>
      <c r="J1751" s="5" t="str">
        <f>VLOOKUP('Customer Segmenation on RFM Sco'!J1751,'RF Mapping'!$A$1:$B$26,2,0)</f>
        <v>Potential Loyalists</v>
      </c>
    </row>
    <row r="1752" ht="15.75" customHeight="1">
      <c r="A1752" s="5">
        <v>15763.0</v>
      </c>
      <c r="B1752" s="5" t="str">
        <f>VLOOKUP(A1752,'Customer Details'!$A$1:$B$3264,2,0)</f>
        <v>China</v>
      </c>
      <c r="C1752" s="5">
        <f>DATEDIF('Customer Segmenation on RFM Sco'!C1752,$N$1,"d")</f>
        <v>373</v>
      </c>
      <c r="D1752" s="5">
        <v>7.0</v>
      </c>
      <c r="E1752" s="16">
        <v>210.50000000000003</v>
      </c>
      <c r="F1752" s="5">
        <f>VLOOKUP(C1752,'Customer Segmenation on RFM Sco'!$P$4:$Q$8,2,1)</f>
        <v>5</v>
      </c>
      <c r="G1752" s="5">
        <f>VLOOKUP(D1752,'Customer Segmenation on RFM Sco'!$P$11:$Q$15,2,1)</f>
        <v>4</v>
      </c>
      <c r="H1752" s="5">
        <f>VLOOKUP(E1752,'Customer Segmenation on RFM Sco'!$P$18:$Q$22,2,1)</f>
        <v>4</v>
      </c>
      <c r="I1752" s="5" t="str">
        <f t="shared" si="1"/>
        <v>544</v>
      </c>
      <c r="J1752" s="5" t="str">
        <f>VLOOKUP('Customer Segmenation on RFM Sco'!J1752,'RF Mapping'!$A$1:$B$26,2,0)</f>
        <v>Champions</v>
      </c>
    </row>
    <row r="1753" ht="15.75" customHeight="1">
      <c r="A1753" s="5">
        <v>15764.0</v>
      </c>
      <c r="B1753" s="5" t="str">
        <f>VLOOKUP(A1753,'Customer Details'!$A$1:$B$3264,2,0)</f>
        <v>Australia</v>
      </c>
      <c r="C1753" s="5">
        <f>DATEDIF('Customer Segmenation on RFM Sco'!C1753,$N$1,"d")</f>
        <v>383</v>
      </c>
      <c r="D1753" s="5">
        <v>3.0</v>
      </c>
      <c r="E1753" s="16">
        <v>532.9200000000001</v>
      </c>
      <c r="F1753" s="5">
        <f>VLOOKUP(C1753,'Customer Segmenation on RFM Sco'!$P$4:$Q$8,2,1)</f>
        <v>4</v>
      </c>
      <c r="G1753" s="5">
        <f>VLOOKUP(D1753,'Customer Segmenation on RFM Sco'!$P$11:$Q$15,2,1)</f>
        <v>4</v>
      </c>
      <c r="H1753" s="5">
        <f>VLOOKUP(E1753,'Customer Segmenation on RFM Sco'!$P$18:$Q$22,2,1)</f>
        <v>4</v>
      </c>
      <c r="I1753" s="5" t="str">
        <f t="shared" si="1"/>
        <v>444</v>
      </c>
      <c r="J1753" s="5" t="str">
        <f>VLOOKUP('Customer Segmenation on RFM Sco'!J1753,'RF Mapping'!$A$1:$B$26,2,0)</f>
        <v>Loyal Customers</v>
      </c>
    </row>
    <row r="1754" ht="15.75" customHeight="1">
      <c r="A1754" s="5">
        <v>15766.0</v>
      </c>
      <c r="B1754" s="5" t="str">
        <f>VLOOKUP(A1754,'Customer Details'!$A$1:$B$3264,2,0)</f>
        <v>Australia</v>
      </c>
      <c r="C1754" s="5">
        <f>DATEDIF('Customer Segmenation on RFM Sco'!C1754,$N$1,"d")</f>
        <v>565</v>
      </c>
      <c r="D1754" s="5">
        <v>1.0</v>
      </c>
      <c r="E1754" s="16">
        <v>26.099999999999998</v>
      </c>
      <c r="F1754" s="5">
        <f>VLOOKUP(C1754,'Customer Segmenation on RFM Sco'!$P$4:$Q$8,2,1)</f>
        <v>2</v>
      </c>
      <c r="G1754" s="5">
        <f>VLOOKUP(D1754,'Customer Segmenation on RFM Sco'!$P$11:$Q$15,2,1)</f>
        <v>2</v>
      </c>
      <c r="H1754" s="5">
        <f>VLOOKUP(E1754,'Customer Segmenation on RFM Sco'!$P$18:$Q$22,2,1)</f>
        <v>2</v>
      </c>
      <c r="I1754" s="5" t="str">
        <f t="shared" si="1"/>
        <v>222</v>
      </c>
      <c r="J1754" s="5" t="str">
        <f>VLOOKUP('Customer Segmenation on RFM Sco'!J1754,'RF Mapping'!$A$1:$B$26,2,0)</f>
        <v>Hibernating</v>
      </c>
    </row>
    <row r="1755" ht="15.75" customHeight="1">
      <c r="A1755" s="5">
        <v>15768.0</v>
      </c>
      <c r="B1755" s="5" t="str">
        <f>VLOOKUP(A1755,'Customer Details'!$A$1:$B$3264,2,0)</f>
        <v>USA</v>
      </c>
      <c r="C1755" s="5">
        <f>DATEDIF('Customer Segmenation on RFM Sco'!C1755,$N$1,"d")</f>
        <v>408</v>
      </c>
      <c r="D1755" s="5">
        <v>2.0</v>
      </c>
      <c r="E1755" s="16">
        <v>10.100000000000001</v>
      </c>
      <c r="F1755" s="5">
        <f>VLOOKUP(C1755,'Customer Segmenation on RFM Sco'!$P$4:$Q$8,2,1)</f>
        <v>4</v>
      </c>
      <c r="G1755" s="5">
        <f>VLOOKUP(D1755,'Customer Segmenation on RFM Sco'!$P$11:$Q$15,2,1)</f>
        <v>3</v>
      </c>
      <c r="H1755" s="5">
        <f>VLOOKUP(E1755,'Customer Segmenation on RFM Sco'!$P$18:$Q$22,2,1)</f>
        <v>1</v>
      </c>
      <c r="I1755" s="5" t="str">
        <f t="shared" si="1"/>
        <v>431</v>
      </c>
      <c r="J1755" s="5" t="str">
        <f>VLOOKUP('Customer Segmenation on RFM Sco'!J1755,'RF Mapping'!$A$1:$B$26,2,0)</f>
        <v>Potential Loyalists</v>
      </c>
    </row>
    <row r="1756" ht="15.75" customHeight="1">
      <c r="A1756" s="5">
        <v>15769.0</v>
      </c>
      <c r="B1756" s="5" t="str">
        <f>VLOOKUP(A1756,'Customer Details'!$A$1:$B$3264,2,0)</f>
        <v>Australia</v>
      </c>
      <c r="C1756" s="5">
        <f>DATEDIF('Customer Segmenation on RFM Sco'!C1756,$N$1,"d")</f>
        <v>376</v>
      </c>
      <c r="D1756" s="5">
        <v>3.0</v>
      </c>
      <c r="E1756" s="16">
        <v>84.39</v>
      </c>
      <c r="F1756" s="5">
        <f>VLOOKUP(C1756,'Customer Segmenation on RFM Sco'!$P$4:$Q$8,2,1)</f>
        <v>5</v>
      </c>
      <c r="G1756" s="5">
        <f>VLOOKUP(D1756,'Customer Segmenation on RFM Sco'!$P$11:$Q$15,2,1)</f>
        <v>4</v>
      </c>
      <c r="H1756" s="5">
        <f>VLOOKUP(E1756,'Customer Segmenation on RFM Sco'!$P$18:$Q$22,2,1)</f>
        <v>4</v>
      </c>
      <c r="I1756" s="5" t="str">
        <f t="shared" si="1"/>
        <v>544</v>
      </c>
      <c r="J1756" s="5" t="str">
        <f>VLOOKUP('Customer Segmenation on RFM Sco'!J1756,'RF Mapping'!$A$1:$B$26,2,0)</f>
        <v>Champions</v>
      </c>
    </row>
    <row r="1757" ht="15.75" customHeight="1">
      <c r="A1757" s="5">
        <v>15773.0</v>
      </c>
      <c r="B1757" s="5" t="str">
        <f>VLOOKUP(A1757,'Customer Details'!$A$1:$B$3264,2,0)</f>
        <v>United Kingdom</v>
      </c>
      <c r="C1757" s="5">
        <f>DATEDIF('Customer Segmenation on RFM Sco'!C1757,$N$1,"d")</f>
        <v>391</v>
      </c>
      <c r="D1757" s="5">
        <v>7.0</v>
      </c>
      <c r="E1757" s="16">
        <v>1984.92</v>
      </c>
      <c r="F1757" s="5">
        <f>VLOOKUP(C1757,'Customer Segmenation on RFM Sco'!$P$4:$Q$8,2,1)</f>
        <v>4</v>
      </c>
      <c r="G1757" s="5">
        <f>VLOOKUP(D1757,'Customer Segmenation on RFM Sco'!$P$11:$Q$15,2,1)</f>
        <v>4</v>
      </c>
      <c r="H1757" s="5">
        <f>VLOOKUP(E1757,'Customer Segmenation on RFM Sco'!$P$18:$Q$22,2,1)</f>
        <v>4</v>
      </c>
      <c r="I1757" s="5" t="str">
        <f t="shared" si="1"/>
        <v>444</v>
      </c>
      <c r="J1757" s="5" t="str">
        <f>VLOOKUP('Customer Segmenation on RFM Sco'!J1757,'RF Mapping'!$A$1:$B$26,2,0)</f>
        <v>Loyal Customers</v>
      </c>
    </row>
    <row r="1758" ht="15.75" customHeight="1">
      <c r="A1758" s="5">
        <v>15774.0</v>
      </c>
      <c r="B1758" s="5" t="str">
        <f>VLOOKUP(A1758,'Customer Details'!$A$1:$B$3264,2,0)</f>
        <v>India</v>
      </c>
      <c r="C1758" s="5">
        <f>DATEDIF('Customer Segmenation on RFM Sco'!C1758,$N$1,"d")</f>
        <v>415</v>
      </c>
      <c r="D1758" s="5">
        <v>1.0</v>
      </c>
      <c r="E1758" s="16">
        <v>13.120000000000001</v>
      </c>
      <c r="F1758" s="5">
        <f>VLOOKUP(C1758,'Customer Segmenation on RFM Sco'!$P$4:$Q$8,2,1)</f>
        <v>4</v>
      </c>
      <c r="G1758" s="5">
        <f>VLOOKUP(D1758,'Customer Segmenation on RFM Sco'!$P$11:$Q$15,2,1)</f>
        <v>2</v>
      </c>
      <c r="H1758" s="5">
        <f>VLOOKUP(E1758,'Customer Segmenation on RFM Sco'!$P$18:$Q$22,2,1)</f>
        <v>1</v>
      </c>
      <c r="I1758" s="5" t="str">
        <f t="shared" si="1"/>
        <v>421</v>
      </c>
      <c r="J1758" s="5" t="str">
        <f>VLOOKUP('Customer Segmenation on RFM Sco'!J1758,'RF Mapping'!$A$1:$B$26,2,0)</f>
        <v>Potential Loyalists</v>
      </c>
    </row>
    <row r="1759" ht="15.75" customHeight="1">
      <c r="A1759" s="5">
        <v>15775.0</v>
      </c>
      <c r="B1759" s="5" t="str">
        <f>VLOOKUP(A1759,'Customer Details'!$A$1:$B$3264,2,0)</f>
        <v>India</v>
      </c>
      <c r="C1759" s="5">
        <f>DATEDIF('Customer Segmenation on RFM Sco'!C1759,$N$1,"d")</f>
        <v>401</v>
      </c>
      <c r="D1759" s="5">
        <v>7.0</v>
      </c>
      <c r="E1759" s="16">
        <v>100.33000000000001</v>
      </c>
      <c r="F1759" s="5">
        <f>VLOOKUP(C1759,'Customer Segmenation on RFM Sco'!$P$4:$Q$8,2,1)</f>
        <v>4</v>
      </c>
      <c r="G1759" s="5">
        <f>VLOOKUP(D1759,'Customer Segmenation on RFM Sco'!$P$11:$Q$15,2,1)</f>
        <v>4</v>
      </c>
      <c r="H1759" s="5">
        <f>VLOOKUP(E1759,'Customer Segmenation on RFM Sco'!$P$18:$Q$22,2,1)</f>
        <v>4</v>
      </c>
      <c r="I1759" s="5" t="str">
        <f t="shared" si="1"/>
        <v>444</v>
      </c>
      <c r="J1759" s="5" t="str">
        <f>VLOOKUP('Customer Segmenation on RFM Sco'!J1759,'RF Mapping'!$A$1:$B$26,2,0)</f>
        <v>Loyal Customers</v>
      </c>
    </row>
    <row r="1760" ht="15.75" customHeight="1">
      <c r="A1760" s="5">
        <v>15777.0</v>
      </c>
      <c r="B1760" s="5" t="str">
        <f>VLOOKUP(A1760,'Customer Details'!$A$1:$B$3264,2,0)</f>
        <v>USA</v>
      </c>
      <c r="C1760" s="5">
        <f>DATEDIF('Customer Segmenation on RFM Sco'!C1760,$N$1,"d")</f>
        <v>397</v>
      </c>
      <c r="D1760" s="5">
        <v>1.0</v>
      </c>
      <c r="E1760" s="16">
        <v>60.0</v>
      </c>
      <c r="F1760" s="5">
        <f>VLOOKUP(C1760,'Customer Segmenation on RFM Sco'!$P$4:$Q$8,2,1)</f>
        <v>4</v>
      </c>
      <c r="G1760" s="5">
        <f>VLOOKUP(D1760,'Customer Segmenation on RFM Sco'!$P$11:$Q$15,2,1)</f>
        <v>2</v>
      </c>
      <c r="H1760" s="5">
        <f>VLOOKUP(E1760,'Customer Segmenation on RFM Sco'!$P$18:$Q$22,2,1)</f>
        <v>3</v>
      </c>
      <c r="I1760" s="5" t="str">
        <f t="shared" si="1"/>
        <v>423</v>
      </c>
      <c r="J1760" s="5" t="str">
        <f>VLOOKUP('Customer Segmenation on RFM Sco'!J1760,'RF Mapping'!$A$1:$B$26,2,0)</f>
        <v>Potential Loyalists</v>
      </c>
    </row>
    <row r="1761" ht="15.75" customHeight="1">
      <c r="A1761" s="5">
        <v>15780.0</v>
      </c>
      <c r="B1761" s="5" t="str">
        <f>VLOOKUP(A1761,'Customer Details'!$A$1:$B$3264,2,0)</f>
        <v>United Kingdom</v>
      </c>
      <c r="C1761" s="5">
        <f>DATEDIF('Customer Segmenation on RFM Sco'!C1761,$N$1,"d")</f>
        <v>430</v>
      </c>
      <c r="D1761" s="5">
        <v>2.0</v>
      </c>
      <c r="E1761" s="16">
        <v>109.74000000000001</v>
      </c>
      <c r="F1761" s="5">
        <f>VLOOKUP(C1761,'Customer Segmenation on RFM Sco'!$P$4:$Q$8,2,1)</f>
        <v>3</v>
      </c>
      <c r="G1761" s="5">
        <f>VLOOKUP(D1761,'Customer Segmenation on RFM Sco'!$P$11:$Q$15,2,1)</f>
        <v>3</v>
      </c>
      <c r="H1761" s="5">
        <f>VLOOKUP(E1761,'Customer Segmenation on RFM Sco'!$P$18:$Q$22,2,1)</f>
        <v>4</v>
      </c>
      <c r="I1761" s="5" t="str">
        <f t="shared" si="1"/>
        <v>334</v>
      </c>
      <c r="J1761" s="5" t="str">
        <f>VLOOKUP('Customer Segmenation on RFM Sco'!J1761,'RF Mapping'!$A$1:$B$26,2,0)</f>
        <v>Need Attention</v>
      </c>
    </row>
    <row r="1762" ht="15.75" customHeight="1">
      <c r="A1762" s="5">
        <v>15781.0</v>
      </c>
      <c r="B1762" s="5" t="str">
        <f>VLOOKUP(A1762,'Customer Details'!$A$1:$B$3264,2,0)</f>
        <v>China</v>
      </c>
      <c r="C1762" s="5">
        <f>DATEDIF('Customer Segmenation on RFM Sco'!C1762,$N$1,"d")</f>
        <v>608</v>
      </c>
      <c r="D1762" s="5">
        <v>1.0</v>
      </c>
      <c r="E1762" s="16">
        <v>150.0</v>
      </c>
      <c r="F1762" s="5">
        <f>VLOOKUP(C1762,'Customer Segmenation on RFM Sco'!$P$4:$Q$8,2,1)</f>
        <v>2</v>
      </c>
      <c r="G1762" s="5">
        <f>VLOOKUP(D1762,'Customer Segmenation on RFM Sco'!$P$11:$Q$15,2,1)</f>
        <v>2</v>
      </c>
      <c r="H1762" s="5">
        <f>VLOOKUP(E1762,'Customer Segmenation on RFM Sco'!$P$18:$Q$22,2,1)</f>
        <v>4</v>
      </c>
      <c r="I1762" s="5" t="str">
        <f t="shared" si="1"/>
        <v>224</v>
      </c>
      <c r="J1762" s="5" t="str">
        <f>VLOOKUP('Customer Segmenation on RFM Sco'!J1762,'RF Mapping'!$A$1:$B$26,2,0)</f>
        <v>Hibernating</v>
      </c>
    </row>
    <row r="1763" ht="15.75" customHeight="1">
      <c r="A1763" s="5">
        <v>15782.0</v>
      </c>
      <c r="B1763" s="5" t="str">
        <f>VLOOKUP(A1763,'Customer Details'!$A$1:$B$3264,2,0)</f>
        <v>United Kingdom</v>
      </c>
      <c r="C1763" s="5">
        <f>DATEDIF('Customer Segmenation on RFM Sco'!C1763,$N$1,"d")</f>
        <v>422</v>
      </c>
      <c r="D1763" s="5">
        <v>2.0</v>
      </c>
      <c r="E1763" s="16">
        <v>16.46</v>
      </c>
      <c r="F1763" s="5">
        <f>VLOOKUP(C1763,'Customer Segmenation on RFM Sco'!$P$4:$Q$8,2,1)</f>
        <v>4</v>
      </c>
      <c r="G1763" s="5">
        <f>VLOOKUP(D1763,'Customer Segmenation on RFM Sco'!$P$11:$Q$15,2,1)</f>
        <v>3</v>
      </c>
      <c r="H1763" s="5">
        <f>VLOOKUP(E1763,'Customer Segmenation on RFM Sco'!$P$18:$Q$22,2,1)</f>
        <v>2</v>
      </c>
      <c r="I1763" s="5" t="str">
        <f t="shared" si="1"/>
        <v>432</v>
      </c>
      <c r="J1763" s="5" t="str">
        <f>VLOOKUP('Customer Segmenation on RFM Sco'!J1763,'RF Mapping'!$A$1:$B$26,2,0)</f>
        <v>Potential Loyalists</v>
      </c>
    </row>
    <row r="1764" ht="15.75" customHeight="1">
      <c r="A1764" s="5">
        <v>15785.0</v>
      </c>
      <c r="B1764" s="5" t="str">
        <f>VLOOKUP(A1764,'Customer Details'!$A$1:$B$3264,2,0)</f>
        <v>China</v>
      </c>
      <c r="C1764" s="5">
        <f>DATEDIF('Customer Segmenation on RFM Sco'!C1764,$N$1,"d")</f>
        <v>594</v>
      </c>
      <c r="D1764" s="5">
        <v>1.0</v>
      </c>
      <c r="E1764" s="16">
        <v>8.850000000000001</v>
      </c>
      <c r="F1764" s="5">
        <f>VLOOKUP(C1764,'Customer Segmenation on RFM Sco'!$P$4:$Q$8,2,1)</f>
        <v>2</v>
      </c>
      <c r="G1764" s="5">
        <f>VLOOKUP(D1764,'Customer Segmenation on RFM Sco'!$P$11:$Q$15,2,1)</f>
        <v>2</v>
      </c>
      <c r="H1764" s="5">
        <f>VLOOKUP(E1764,'Customer Segmenation on RFM Sco'!$P$18:$Q$22,2,1)</f>
        <v>1</v>
      </c>
      <c r="I1764" s="5" t="str">
        <f t="shared" si="1"/>
        <v>221</v>
      </c>
      <c r="J1764" s="5" t="str">
        <f>VLOOKUP('Customer Segmenation on RFM Sco'!J1764,'RF Mapping'!$A$1:$B$26,2,0)</f>
        <v>Hibernating</v>
      </c>
    </row>
    <row r="1765" ht="15.75" customHeight="1">
      <c r="A1765" s="5">
        <v>15786.0</v>
      </c>
      <c r="B1765" s="5" t="str">
        <f>VLOOKUP(A1765,'Customer Details'!$A$1:$B$3264,2,0)</f>
        <v>United Kingdom</v>
      </c>
      <c r="C1765" s="5">
        <f>DATEDIF('Customer Segmenation on RFM Sco'!C1765,$N$1,"d")</f>
        <v>502</v>
      </c>
      <c r="D1765" s="5">
        <v>6.0</v>
      </c>
      <c r="E1765" s="16">
        <v>195.8</v>
      </c>
      <c r="F1765" s="5">
        <f>VLOOKUP(C1765,'Customer Segmenation on RFM Sco'!$P$4:$Q$8,2,1)</f>
        <v>3</v>
      </c>
      <c r="G1765" s="5">
        <f>VLOOKUP(D1765,'Customer Segmenation on RFM Sco'!$P$11:$Q$15,2,1)</f>
        <v>4</v>
      </c>
      <c r="H1765" s="5">
        <f>VLOOKUP(E1765,'Customer Segmenation on RFM Sco'!$P$18:$Q$22,2,1)</f>
        <v>4</v>
      </c>
      <c r="I1765" s="5" t="str">
        <f t="shared" si="1"/>
        <v>344</v>
      </c>
      <c r="J1765" s="5" t="str">
        <f>VLOOKUP('Customer Segmenation on RFM Sco'!J1765,'RF Mapping'!$A$1:$B$26,2,0)</f>
        <v>Loyal Customers</v>
      </c>
    </row>
    <row r="1766" ht="15.75" customHeight="1">
      <c r="A1766" s="5">
        <v>15787.0</v>
      </c>
      <c r="B1766" s="5" t="str">
        <f>VLOOKUP(A1766,'Customer Details'!$A$1:$B$3264,2,0)</f>
        <v>USA</v>
      </c>
      <c r="C1766" s="5">
        <f>DATEDIF('Customer Segmenation on RFM Sco'!C1766,$N$1,"d")</f>
        <v>481</v>
      </c>
      <c r="D1766" s="5">
        <v>5.0</v>
      </c>
      <c r="E1766" s="16">
        <v>191.7</v>
      </c>
      <c r="F1766" s="5">
        <f>VLOOKUP(C1766,'Customer Segmenation on RFM Sco'!$P$4:$Q$8,2,1)</f>
        <v>3</v>
      </c>
      <c r="G1766" s="5">
        <f>VLOOKUP(D1766,'Customer Segmenation on RFM Sco'!$P$11:$Q$15,2,1)</f>
        <v>4</v>
      </c>
      <c r="H1766" s="5">
        <f>VLOOKUP(E1766,'Customer Segmenation on RFM Sco'!$P$18:$Q$22,2,1)</f>
        <v>4</v>
      </c>
      <c r="I1766" s="5" t="str">
        <f t="shared" si="1"/>
        <v>344</v>
      </c>
      <c r="J1766" s="5" t="str">
        <f>VLOOKUP('Customer Segmenation on RFM Sco'!J1766,'RF Mapping'!$A$1:$B$26,2,0)</f>
        <v>Loyal Customers</v>
      </c>
    </row>
    <row r="1767" ht="15.75" customHeight="1">
      <c r="A1767" s="5">
        <v>15789.0</v>
      </c>
      <c r="B1767" s="5" t="str">
        <f>VLOOKUP(A1767,'Customer Details'!$A$1:$B$3264,2,0)</f>
        <v>China</v>
      </c>
      <c r="C1767" s="5">
        <f>DATEDIF('Customer Segmenation on RFM Sco'!C1767,$N$1,"d")</f>
        <v>366</v>
      </c>
      <c r="D1767" s="5">
        <v>2.0</v>
      </c>
      <c r="E1767" s="16">
        <v>90.89999999999999</v>
      </c>
      <c r="F1767" s="5">
        <f>VLOOKUP(C1767,'Customer Segmenation on RFM Sco'!$P$4:$Q$8,2,1)</f>
        <v>5</v>
      </c>
      <c r="G1767" s="5">
        <f>VLOOKUP(D1767,'Customer Segmenation on RFM Sco'!$P$11:$Q$15,2,1)</f>
        <v>3</v>
      </c>
      <c r="H1767" s="5">
        <f>VLOOKUP(E1767,'Customer Segmenation on RFM Sco'!$P$18:$Q$22,2,1)</f>
        <v>4</v>
      </c>
      <c r="I1767" s="5" t="str">
        <f t="shared" si="1"/>
        <v>534</v>
      </c>
      <c r="J1767" s="5" t="str">
        <f>VLOOKUP('Customer Segmenation on RFM Sco'!J1767,'RF Mapping'!$A$1:$B$26,2,0)</f>
        <v>Potential Loyalists</v>
      </c>
    </row>
    <row r="1768" ht="15.75" customHeight="1">
      <c r="A1768" s="5">
        <v>15790.0</v>
      </c>
      <c r="B1768" s="5" t="str">
        <f>VLOOKUP(A1768,'Customer Details'!$A$1:$B$3264,2,0)</f>
        <v>USA</v>
      </c>
      <c r="C1768" s="5">
        <f>DATEDIF('Customer Segmenation on RFM Sco'!C1768,$N$1,"d")</f>
        <v>392</v>
      </c>
      <c r="D1768" s="5">
        <v>3.0</v>
      </c>
      <c r="E1768" s="16">
        <v>15.360000000000001</v>
      </c>
      <c r="F1768" s="5">
        <f>VLOOKUP(C1768,'Customer Segmenation on RFM Sco'!$P$4:$Q$8,2,1)</f>
        <v>4</v>
      </c>
      <c r="G1768" s="5">
        <f>VLOOKUP(D1768,'Customer Segmenation on RFM Sco'!$P$11:$Q$15,2,1)</f>
        <v>4</v>
      </c>
      <c r="H1768" s="5">
        <f>VLOOKUP(E1768,'Customer Segmenation on RFM Sco'!$P$18:$Q$22,2,1)</f>
        <v>2</v>
      </c>
      <c r="I1768" s="5" t="str">
        <f t="shared" si="1"/>
        <v>442</v>
      </c>
      <c r="J1768" s="5" t="str">
        <f>VLOOKUP('Customer Segmenation on RFM Sco'!J1768,'RF Mapping'!$A$1:$B$26,2,0)</f>
        <v>Loyal Customers</v>
      </c>
    </row>
    <row r="1769" ht="15.75" customHeight="1">
      <c r="A1769" s="5">
        <v>15791.0</v>
      </c>
      <c r="B1769" s="5" t="str">
        <f>VLOOKUP(A1769,'Customer Details'!$A$1:$B$3264,2,0)</f>
        <v>India</v>
      </c>
      <c r="C1769" s="5">
        <f>DATEDIF('Customer Segmenation on RFM Sco'!C1769,$N$1,"d")</f>
        <v>633</v>
      </c>
      <c r="D1769" s="5">
        <v>1.0</v>
      </c>
      <c r="E1769" s="16">
        <v>17.700000000000003</v>
      </c>
      <c r="F1769" s="5">
        <f>VLOOKUP(C1769,'Customer Segmenation on RFM Sco'!$P$4:$Q$8,2,1)</f>
        <v>2</v>
      </c>
      <c r="G1769" s="5">
        <f>VLOOKUP(D1769,'Customer Segmenation on RFM Sco'!$P$11:$Q$15,2,1)</f>
        <v>2</v>
      </c>
      <c r="H1769" s="5">
        <f>VLOOKUP(E1769,'Customer Segmenation on RFM Sco'!$P$18:$Q$22,2,1)</f>
        <v>2</v>
      </c>
      <c r="I1769" s="5" t="str">
        <f t="shared" si="1"/>
        <v>222</v>
      </c>
      <c r="J1769" s="5" t="str">
        <f>VLOOKUP('Customer Segmenation on RFM Sco'!J1769,'RF Mapping'!$A$1:$B$26,2,0)</f>
        <v>Hibernating</v>
      </c>
    </row>
    <row r="1770" ht="15.75" customHeight="1">
      <c r="A1770" s="5">
        <v>15793.0</v>
      </c>
      <c r="B1770" s="5" t="str">
        <f>VLOOKUP(A1770,'Customer Details'!$A$1:$B$3264,2,0)</f>
        <v>Australia</v>
      </c>
      <c r="C1770" s="5">
        <f>DATEDIF('Customer Segmenation on RFM Sco'!C1770,$N$1,"d")</f>
        <v>616</v>
      </c>
      <c r="D1770" s="5">
        <v>3.0</v>
      </c>
      <c r="E1770" s="16">
        <v>17.310000000000002</v>
      </c>
      <c r="F1770" s="5">
        <f>VLOOKUP(C1770,'Customer Segmenation on RFM Sco'!$P$4:$Q$8,2,1)</f>
        <v>2</v>
      </c>
      <c r="G1770" s="5">
        <f>VLOOKUP(D1770,'Customer Segmenation on RFM Sco'!$P$11:$Q$15,2,1)</f>
        <v>4</v>
      </c>
      <c r="H1770" s="5">
        <f>VLOOKUP(E1770,'Customer Segmenation on RFM Sco'!$P$18:$Q$22,2,1)</f>
        <v>2</v>
      </c>
      <c r="I1770" s="5" t="str">
        <f t="shared" si="1"/>
        <v>242</v>
      </c>
      <c r="J1770" s="5" t="str">
        <f>VLOOKUP('Customer Segmenation on RFM Sco'!J1770,'RF Mapping'!$A$1:$B$26,2,0)</f>
        <v>At Risk</v>
      </c>
    </row>
    <row r="1771" ht="15.75" customHeight="1">
      <c r="A1771" s="5">
        <v>15795.0</v>
      </c>
      <c r="B1771" s="5" t="str">
        <f>VLOOKUP(A1771,'Customer Details'!$A$1:$B$3264,2,0)</f>
        <v>USA</v>
      </c>
      <c r="C1771" s="5">
        <f>DATEDIF('Customer Segmenation on RFM Sco'!C1771,$N$1,"d")</f>
        <v>711</v>
      </c>
      <c r="D1771" s="5">
        <v>1.0</v>
      </c>
      <c r="E1771" s="16">
        <v>214.20000000000002</v>
      </c>
      <c r="F1771" s="5">
        <f>VLOOKUP(C1771,'Customer Segmenation on RFM Sco'!$P$4:$Q$8,2,1)</f>
        <v>2</v>
      </c>
      <c r="G1771" s="5">
        <f>VLOOKUP(D1771,'Customer Segmenation on RFM Sco'!$P$11:$Q$15,2,1)</f>
        <v>2</v>
      </c>
      <c r="H1771" s="5">
        <f>VLOOKUP(E1771,'Customer Segmenation on RFM Sco'!$P$18:$Q$22,2,1)</f>
        <v>4</v>
      </c>
      <c r="I1771" s="5" t="str">
        <f t="shared" si="1"/>
        <v>224</v>
      </c>
      <c r="J1771" s="5" t="str">
        <f>VLOOKUP('Customer Segmenation on RFM Sco'!J1771,'RF Mapping'!$A$1:$B$26,2,0)</f>
        <v>Hibernating</v>
      </c>
    </row>
    <row r="1772" ht="15.75" customHeight="1">
      <c r="A1772" s="5">
        <v>15796.0</v>
      </c>
      <c r="B1772" s="5" t="str">
        <f>VLOOKUP(A1772,'Customer Details'!$A$1:$B$3264,2,0)</f>
        <v>United Kingdom</v>
      </c>
      <c r="C1772" s="5">
        <f>DATEDIF('Customer Segmenation on RFM Sco'!C1772,$N$1,"d")</f>
        <v>373</v>
      </c>
      <c r="D1772" s="5">
        <v>3.0</v>
      </c>
      <c r="E1772" s="16">
        <v>29.949999999999996</v>
      </c>
      <c r="F1772" s="5">
        <f>VLOOKUP(C1772,'Customer Segmenation on RFM Sco'!$P$4:$Q$8,2,1)</f>
        <v>5</v>
      </c>
      <c r="G1772" s="5">
        <f>VLOOKUP(D1772,'Customer Segmenation on RFM Sco'!$P$11:$Q$15,2,1)</f>
        <v>4</v>
      </c>
      <c r="H1772" s="5">
        <f>VLOOKUP(E1772,'Customer Segmenation on RFM Sco'!$P$18:$Q$22,2,1)</f>
        <v>2</v>
      </c>
      <c r="I1772" s="5" t="str">
        <f t="shared" si="1"/>
        <v>542</v>
      </c>
      <c r="J1772" s="5" t="str">
        <f>VLOOKUP('Customer Segmenation on RFM Sco'!J1772,'RF Mapping'!$A$1:$B$26,2,0)</f>
        <v>Champions</v>
      </c>
    </row>
    <row r="1773" ht="15.75" customHeight="1">
      <c r="A1773" s="5">
        <v>15797.0</v>
      </c>
      <c r="B1773" s="5" t="str">
        <f>VLOOKUP(A1773,'Customer Details'!$A$1:$B$3264,2,0)</f>
        <v>Australia</v>
      </c>
      <c r="C1773" s="5">
        <f>DATEDIF('Customer Segmenation on RFM Sco'!C1773,$N$1,"d")</f>
        <v>373</v>
      </c>
      <c r="D1773" s="5">
        <v>9.0</v>
      </c>
      <c r="E1773" s="16">
        <v>108.60000000000001</v>
      </c>
      <c r="F1773" s="5">
        <f>VLOOKUP(C1773,'Customer Segmenation on RFM Sco'!$P$4:$Q$8,2,1)</f>
        <v>5</v>
      </c>
      <c r="G1773" s="5">
        <f>VLOOKUP(D1773,'Customer Segmenation on RFM Sco'!$P$11:$Q$15,2,1)</f>
        <v>4</v>
      </c>
      <c r="H1773" s="5">
        <f>VLOOKUP(E1773,'Customer Segmenation on RFM Sco'!$P$18:$Q$22,2,1)</f>
        <v>4</v>
      </c>
      <c r="I1773" s="5" t="str">
        <f t="shared" si="1"/>
        <v>544</v>
      </c>
      <c r="J1773" s="5" t="str">
        <f>VLOOKUP('Customer Segmenation on RFM Sco'!J1773,'RF Mapping'!$A$1:$B$26,2,0)</f>
        <v>Champions</v>
      </c>
    </row>
    <row r="1774" ht="15.75" customHeight="1">
      <c r="A1774" s="5">
        <v>15799.0</v>
      </c>
      <c r="B1774" s="5" t="str">
        <f>VLOOKUP(A1774,'Customer Details'!$A$1:$B$3264,2,0)</f>
        <v>India</v>
      </c>
      <c r="C1774" s="5">
        <f>DATEDIF('Customer Segmenation on RFM Sco'!C1774,$N$1,"d")</f>
        <v>672</v>
      </c>
      <c r="D1774" s="5">
        <v>1.0</v>
      </c>
      <c r="E1774" s="16">
        <v>35.45</v>
      </c>
      <c r="F1774" s="5">
        <f>VLOOKUP(C1774,'Customer Segmenation on RFM Sco'!$P$4:$Q$8,2,1)</f>
        <v>2</v>
      </c>
      <c r="G1774" s="5">
        <f>VLOOKUP(D1774,'Customer Segmenation on RFM Sco'!$P$11:$Q$15,2,1)</f>
        <v>2</v>
      </c>
      <c r="H1774" s="5">
        <f>VLOOKUP(E1774,'Customer Segmenation on RFM Sco'!$P$18:$Q$22,2,1)</f>
        <v>3</v>
      </c>
      <c r="I1774" s="5" t="str">
        <f t="shared" si="1"/>
        <v>223</v>
      </c>
      <c r="J1774" s="5" t="str">
        <f>VLOOKUP('Customer Segmenation on RFM Sco'!J1774,'RF Mapping'!$A$1:$B$26,2,0)</f>
        <v>Hibernating</v>
      </c>
    </row>
    <row r="1775" ht="15.75" customHeight="1">
      <c r="A1775" s="5">
        <v>15800.0</v>
      </c>
      <c r="B1775" s="5" t="str">
        <f>VLOOKUP(A1775,'Customer Details'!$A$1:$B$3264,2,0)</f>
        <v>China</v>
      </c>
      <c r="C1775" s="5">
        <f>DATEDIF('Customer Segmenation on RFM Sco'!C1775,$N$1,"d")</f>
        <v>433</v>
      </c>
      <c r="D1775" s="5">
        <v>1.0</v>
      </c>
      <c r="E1775" s="16">
        <v>81.6</v>
      </c>
      <c r="F1775" s="5">
        <f>VLOOKUP(C1775,'Customer Segmenation on RFM Sco'!$P$4:$Q$8,2,1)</f>
        <v>3</v>
      </c>
      <c r="G1775" s="5">
        <f>VLOOKUP(D1775,'Customer Segmenation on RFM Sco'!$P$11:$Q$15,2,1)</f>
        <v>2</v>
      </c>
      <c r="H1775" s="5">
        <f>VLOOKUP(E1775,'Customer Segmenation on RFM Sco'!$P$18:$Q$22,2,1)</f>
        <v>4</v>
      </c>
      <c r="I1775" s="5" t="str">
        <f t="shared" si="1"/>
        <v>324</v>
      </c>
      <c r="J1775" s="5" t="str">
        <f>VLOOKUP('Customer Segmenation on RFM Sco'!J1775,'RF Mapping'!$A$1:$B$26,2,0)</f>
        <v>About to Sleep</v>
      </c>
    </row>
    <row r="1776" ht="15.75" customHeight="1">
      <c r="A1776" s="5">
        <v>15801.0</v>
      </c>
      <c r="B1776" s="5" t="str">
        <f>VLOOKUP(A1776,'Customer Details'!$A$1:$B$3264,2,0)</f>
        <v>Australia</v>
      </c>
      <c r="C1776" s="5">
        <f>DATEDIF('Customer Segmenation on RFM Sco'!C1776,$N$1,"d")</f>
        <v>364</v>
      </c>
      <c r="D1776" s="5">
        <v>7.0</v>
      </c>
      <c r="E1776" s="16">
        <v>337.9</v>
      </c>
      <c r="F1776" s="5">
        <f>VLOOKUP(C1776,'Customer Segmenation on RFM Sco'!$P$4:$Q$8,2,1)</f>
        <v>5</v>
      </c>
      <c r="G1776" s="5">
        <f>VLOOKUP(D1776,'Customer Segmenation on RFM Sco'!$P$11:$Q$15,2,1)</f>
        <v>4</v>
      </c>
      <c r="H1776" s="5">
        <f>VLOOKUP(E1776,'Customer Segmenation on RFM Sco'!$P$18:$Q$22,2,1)</f>
        <v>4</v>
      </c>
      <c r="I1776" s="5" t="str">
        <f t="shared" si="1"/>
        <v>544</v>
      </c>
      <c r="J1776" s="5" t="str">
        <f>VLOOKUP('Customer Segmenation on RFM Sco'!J1776,'RF Mapping'!$A$1:$B$26,2,0)</f>
        <v>Champions</v>
      </c>
    </row>
    <row r="1777" ht="15.75" customHeight="1">
      <c r="A1777" s="5">
        <v>15802.0</v>
      </c>
      <c r="B1777" s="5" t="str">
        <f>VLOOKUP(A1777,'Customer Details'!$A$1:$B$3264,2,0)</f>
        <v>India</v>
      </c>
      <c r="C1777" s="5">
        <f>DATEDIF('Customer Segmenation on RFM Sco'!C1777,$N$1,"d")</f>
        <v>723</v>
      </c>
      <c r="D1777" s="5">
        <v>1.0</v>
      </c>
      <c r="E1777" s="16">
        <v>2.95</v>
      </c>
      <c r="F1777" s="5">
        <f>VLOOKUP(C1777,'Customer Segmenation on RFM Sco'!$P$4:$Q$8,2,1)</f>
        <v>2</v>
      </c>
      <c r="G1777" s="5">
        <f>VLOOKUP(D1777,'Customer Segmenation on RFM Sco'!$P$11:$Q$15,2,1)</f>
        <v>2</v>
      </c>
      <c r="H1777" s="5">
        <f>VLOOKUP(E1777,'Customer Segmenation on RFM Sco'!$P$18:$Q$22,2,1)</f>
        <v>1</v>
      </c>
      <c r="I1777" s="5" t="str">
        <f t="shared" si="1"/>
        <v>221</v>
      </c>
      <c r="J1777" s="5" t="str">
        <f>VLOOKUP('Customer Segmenation on RFM Sco'!J1777,'RF Mapping'!$A$1:$B$26,2,0)</f>
        <v>Hibernating</v>
      </c>
    </row>
    <row r="1778" ht="15.75" customHeight="1">
      <c r="A1778" s="5">
        <v>15804.0</v>
      </c>
      <c r="B1778" s="5" t="str">
        <f>VLOOKUP(A1778,'Customer Details'!$A$1:$B$3264,2,0)</f>
        <v>USA</v>
      </c>
      <c r="C1778" s="5">
        <f>DATEDIF('Customer Segmenation on RFM Sco'!C1778,$N$1,"d")</f>
        <v>369</v>
      </c>
      <c r="D1778" s="5">
        <v>5.0</v>
      </c>
      <c r="E1778" s="16">
        <v>71.67</v>
      </c>
      <c r="F1778" s="5">
        <f>VLOOKUP(C1778,'Customer Segmenation on RFM Sco'!$P$4:$Q$8,2,1)</f>
        <v>5</v>
      </c>
      <c r="G1778" s="5">
        <f>VLOOKUP(D1778,'Customer Segmenation on RFM Sco'!$P$11:$Q$15,2,1)</f>
        <v>4</v>
      </c>
      <c r="H1778" s="5">
        <f>VLOOKUP(E1778,'Customer Segmenation on RFM Sco'!$P$18:$Q$22,2,1)</f>
        <v>3</v>
      </c>
      <c r="I1778" s="5" t="str">
        <f t="shared" si="1"/>
        <v>543</v>
      </c>
      <c r="J1778" s="5" t="str">
        <f>VLOOKUP('Customer Segmenation on RFM Sco'!J1778,'RF Mapping'!$A$1:$B$26,2,0)</f>
        <v>Champions</v>
      </c>
    </row>
    <row r="1779" ht="15.75" customHeight="1">
      <c r="A1779" s="5">
        <v>15805.0</v>
      </c>
      <c r="B1779" s="5" t="str">
        <f>VLOOKUP(A1779,'Customer Details'!$A$1:$B$3264,2,0)</f>
        <v>USA</v>
      </c>
      <c r="C1779" s="5">
        <f>DATEDIF('Customer Segmenation on RFM Sco'!C1779,$N$1,"d")</f>
        <v>381</v>
      </c>
      <c r="D1779" s="5">
        <v>1.0</v>
      </c>
      <c r="E1779" s="16">
        <v>0.21</v>
      </c>
      <c r="F1779" s="5">
        <f>VLOOKUP(C1779,'Customer Segmenation on RFM Sco'!$P$4:$Q$8,2,1)</f>
        <v>4</v>
      </c>
      <c r="G1779" s="5">
        <f>VLOOKUP(D1779,'Customer Segmenation on RFM Sco'!$P$11:$Q$15,2,1)</f>
        <v>2</v>
      </c>
      <c r="H1779" s="5">
        <f>VLOOKUP(E1779,'Customer Segmenation on RFM Sco'!$P$18:$Q$22,2,1)</f>
        <v>1</v>
      </c>
      <c r="I1779" s="5" t="str">
        <f t="shared" si="1"/>
        <v>421</v>
      </c>
      <c r="J1779" s="5" t="str">
        <f>VLOOKUP('Customer Segmenation on RFM Sco'!J1779,'RF Mapping'!$A$1:$B$26,2,0)</f>
        <v>Potential Loyalists</v>
      </c>
    </row>
    <row r="1780" ht="15.75" customHeight="1">
      <c r="A1780" s="5">
        <v>15806.0</v>
      </c>
      <c r="B1780" s="5" t="str">
        <f>VLOOKUP(A1780,'Customer Details'!$A$1:$B$3264,2,0)</f>
        <v>China</v>
      </c>
      <c r="C1780" s="5">
        <f>DATEDIF('Customer Segmenation on RFM Sco'!C1780,$N$1,"d")</f>
        <v>614</v>
      </c>
      <c r="D1780" s="5">
        <v>1.0</v>
      </c>
      <c r="E1780" s="16">
        <v>15.7</v>
      </c>
      <c r="F1780" s="5">
        <f>VLOOKUP(C1780,'Customer Segmenation on RFM Sco'!$P$4:$Q$8,2,1)</f>
        <v>2</v>
      </c>
      <c r="G1780" s="5">
        <f>VLOOKUP(D1780,'Customer Segmenation on RFM Sco'!$P$11:$Q$15,2,1)</f>
        <v>2</v>
      </c>
      <c r="H1780" s="5">
        <f>VLOOKUP(E1780,'Customer Segmenation on RFM Sco'!$P$18:$Q$22,2,1)</f>
        <v>2</v>
      </c>
      <c r="I1780" s="5" t="str">
        <f t="shared" si="1"/>
        <v>222</v>
      </c>
      <c r="J1780" s="5" t="str">
        <f>VLOOKUP('Customer Segmenation on RFM Sco'!J1780,'RF Mapping'!$A$1:$B$26,2,0)</f>
        <v>Hibernating</v>
      </c>
    </row>
    <row r="1781" ht="15.75" customHeight="1">
      <c r="A1781" s="5">
        <v>15807.0</v>
      </c>
      <c r="B1781" s="5" t="str">
        <f>VLOOKUP(A1781,'Customer Details'!$A$1:$B$3264,2,0)</f>
        <v>Australia</v>
      </c>
      <c r="C1781" s="5">
        <f>DATEDIF('Customer Segmenation on RFM Sco'!C1781,$N$1,"d")</f>
        <v>372</v>
      </c>
      <c r="D1781" s="5">
        <v>4.0</v>
      </c>
      <c r="E1781" s="16">
        <v>133.92000000000002</v>
      </c>
      <c r="F1781" s="5">
        <f>VLOOKUP(C1781,'Customer Segmenation on RFM Sco'!$P$4:$Q$8,2,1)</f>
        <v>5</v>
      </c>
      <c r="G1781" s="5">
        <f>VLOOKUP(D1781,'Customer Segmenation on RFM Sco'!$P$11:$Q$15,2,1)</f>
        <v>4</v>
      </c>
      <c r="H1781" s="5">
        <f>VLOOKUP(E1781,'Customer Segmenation on RFM Sco'!$P$18:$Q$22,2,1)</f>
        <v>4</v>
      </c>
      <c r="I1781" s="5" t="str">
        <f t="shared" si="1"/>
        <v>544</v>
      </c>
      <c r="J1781" s="5" t="str">
        <f>VLOOKUP('Customer Segmenation on RFM Sco'!J1781,'RF Mapping'!$A$1:$B$26,2,0)</f>
        <v>Champions</v>
      </c>
    </row>
    <row r="1782" ht="15.75" customHeight="1">
      <c r="A1782" s="5">
        <v>15808.0</v>
      </c>
      <c r="B1782" s="5" t="str">
        <f>VLOOKUP(A1782,'Customer Details'!$A$1:$B$3264,2,0)</f>
        <v>Australia</v>
      </c>
      <c r="C1782" s="5">
        <f>DATEDIF('Customer Segmenation on RFM Sco'!C1782,$N$1,"d")</f>
        <v>459</v>
      </c>
      <c r="D1782" s="5">
        <v>1.0</v>
      </c>
      <c r="E1782" s="16">
        <v>12.75</v>
      </c>
      <c r="F1782" s="5">
        <f>VLOOKUP(C1782,'Customer Segmenation on RFM Sco'!$P$4:$Q$8,2,1)</f>
        <v>3</v>
      </c>
      <c r="G1782" s="5">
        <f>VLOOKUP(D1782,'Customer Segmenation on RFM Sco'!$P$11:$Q$15,2,1)</f>
        <v>2</v>
      </c>
      <c r="H1782" s="5">
        <f>VLOOKUP(E1782,'Customer Segmenation on RFM Sco'!$P$18:$Q$22,2,1)</f>
        <v>1</v>
      </c>
      <c r="I1782" s="5" t="str">
        <f t="shared" si="1"/>
        <v>321</v>
      </c>
      <c r="J1782" s="5" t="str">
        <f>VLOOKUP('Customer Segmenation on RFM Sco'!J1782,'RF Mapping'!$A$1:$B$26,2,0)</f>
        <v>About to Sleep</v>
      </c>
    </row>
    <row r="1783" ht="15.75" customHeight="1">
      <c r="A1783" s="5">
        <v>15809.0</v>
      </c>
      <c r="B1783" s="5" t="str">
        <f>VLOOKUP(A1783,'Customer Details'!$A$1:$B$3264,2,0)</f>
        <v>United Kingdom</v>
      </c>
      <c r="C1783" s="5">
        <f>DATEDIF('Customer Segmenation on RFM Sco'!C1783,$N$1,"d")</f>
        <v>657</v>
      </c>
      <c r="D1783" s="5">
        <v>7.0</v>
      </c>
      <c r="E1783" s="16">
        <v>42.35</v>
      </c>
      <c r="F1783" s="5">
        <f>VLOOKUP(C1783,'Customer Segmenation on RFM Sco'!$P$4:$Q$8,2,1)</f>
        <v>2</v>
      </c>
      <c r="G1783" s="5">
        <f>VLOOKUP(D1783,'Customer Segmenation on RFM Sco'!$P$11:$Q$15,2,1)</f>
        <v>4</v>
      </c>
      <c r="H1783" s="5">
        <f>VLOOKUP(E1783,'Customer Segmenation on RFM Sco'!$P$18:$Q$22,2,1)</f>
        <v>3</v>
      </c>
      <c r="I1783" s="5" t="str">
        <f t="shared" si="1"/>
        <v>243</v>
      </c>
      <c r="J1783" s="5" t="str">
        <f>VLOOKUP('Customer Segmenation on RFM Sco'!J1783,'RF Mapping'!$A$1:$B$26,2,0)</f>
        <v>At Risk</v>
      </c>
    </row>
    <row r="1784" ht="15.75" customHeight="1">
      <c r="A1784" s="5">
        <v>15810.0</v>
      </c>
      <c r="B1784" s="5" t="str">
        <f>VLOOKUP(A1784,'Customer Details'!$A$1:$B$3264,2,0)</f>
        <v>USA</v>
      </c>
      <c r="C1784" s="5">
        <f>DATEDIF('Customer Segmenation on RFM Sco'!C1784,$N$1,"d")</f>
        <v>381</v>
      </c>
      <c r="D1784" s="5">
        <v>3.0</v>
      </c>
      <c r="E1784" s="16">
        <v>46.949999999999996</v>
      </c>
      <c r="F1784" s="5">
        <f>VLOOKUP(C1784,'Customer Segmenation on RFM Sco'!$P$4:$Q$8,2,1)</f>
        <v>4</v>
      </c>
      <c r="G1784" s="5">
        <f>VLOOKUP(D1784,'Customer Segmenation on RFM Sco'!$P$11:$Q$15,2,1)</f>
        <v>4</v>
      </c>
      <c r="H1784" s="5">
        <f>VLOOKUP(E1784,'Customer Segmenation on RFM Sco'!$P$18:$Q$22,2,1)</f>
        <v>3</v>
      </c>
      <c r="I1784" s="5" t="str">
        <f t="shared" si="1"/>
        <v>443</v>
      </c>
      <c r="J1784" s="5" t="str">
        <f>VLOOKUP('Customer Segmenation on RFM Sco'!J1784,'RF Mapping'!$A$1:$B$26,2,0)</f>
        <v>Loyal Customers</v>
      </c>
    </row>
    <row r="1785" ht="15.75" customHeight="1">
      <c r="A1785" s="5">
        <v>15811.0</v>
      </c>
      <c r="B1785" s="5" t="str">
        <f>VLOOKUP(A1785,'Customer Details'!$A$1:$B$3264,2,0)</f>
        <v>China</v>
      </c>
      <c r="C1785" s="5">
        <f>DATEDIF('Customer Segmenation on RFM Sco'!C1785,$N$1,"d")</f>
        <v>718</v>
      </c>
      <c r="D1785" s="5">
        <v>1.0</v>
      </c>
      <c r="E1785" s="16">
        <v>2.5</v>
      </c>
      <c r="F1785" s="5">
        <f>VLOOKUP(C1785,'Customer Segmenation on RFM Sco'!$P$4:$Q$8,2,1)</f>
        <v>2</v>
      </c>
      <c r="G1785" s="5">
        <f>VLOOKUP(D1785,'Customer Segmenation on RFM Sco'!$P$11:$Q$15,2,1)</f>
        <v>2</v>
      </c>
      <c r="H1785" s="5">
        <f>VLOOKUP(E1785,'Customer Segmenation on RFM Sco'!$P$18:$Q$22,2,1)</f>
        <v>1</v>
      </c>
      <c r="I1785" s="5" t="str">
        <f t="shared" si="1"/>
        <v>221</v>
      </c>
      <c r="J1785" s="5" t="str">
        <f>VLOOKUP('Customer Segmenation on RFM Sco'!J1785,'RF Mapping'!$A$1:$B$26,2,0)</f>
        <v>Hibernating</v>
      </c>
    </row>
    <row r="1786" ht="15.75" customHeight="1">
      <c r="A1786" s="5">
        <v>15812.0</v>
      </c>
      <c r="B1786" s="5" t="str">
        <f>VLOOKUP(A1786,'Customer Details'!$A$1:$B$3264,2,0)</f>
        <v>USA</v>
      </c>
      <c r="C1786" s="5">
        <f>DATEDIF('Customer Segmenation on RFM Sco'!C1786,$N$1,"d")</f>
        <v>400</v>
      </c>
      <c r="D1786" s="5">
        <v>2.0</v>
      </c>
      <c r="E1786" s="16">
        <v>41.65</v>
      </c>
      <c r="F1786" s="5">
        <f>VLOOKUP(C1786,'Customer Segmenation on RFM Sco'!$P$4:$Q$8,2,1)</f>
        <v>4</v>
      </c>
      <c r="G1786" s="5">
        <f>VLOOKUP(D1786,'Customer Segmenation on RFM Sco'!$P$11:$Q$15,2,1)</f>
        <v>3</v>
      </c>
      <c r="H1786" s="5">
        <f>VLOOKUP(E1786,'Customer Segmenation on RFM Sco'!$P$18:$Q$22,2,1)</f>
        <v>3</v>
      </c>
      <c r="I1786" s="5" t="str">
        <f t="shared" si="1"/>
        <v>433</v>
      </c>
      <c r="J1786" s="5" t="str">
        <f>VLOOKUP('Customer Segmenation on RFM Sco'!J1786,'RF Mapping'!$A$1:$B$26,2,0)</f>
        <v>Potential Loyalists</v>
      </c>
    </row>
    <row r="1787" ht="15.75" customHeight="1">
      <c r="A1787" s="5">
        <v>15813.0</v>
      </c>
      <c r="B1787" s="5" t="str">
        <f>VLOOKUP(A1787,'Customer Details'!$A$1:$B$3264,2,0)</f>
        <v>United Kingdom</v>
      </c>
      <c r="C1787" s="5">
        <f>DATEDIF('Customer Segmenation on RFM Sco'!C1787,$N$1,"d")</f>
        <v>393</v>
      </c>
      <c r="D1787" s="5">
        <v>13.0</v>
      </c>
      <c r="E1787" s="16">
        <v>124.00999999999999</v>
      </c>
      <c r="F1787" s="5">
        <f>VLOOKUP(C1787,'Customer Segmenation on RFM Sco'!$P$4:$Q$8,2,1)</f>
        <v>4</v>
      </c>
      <c r="G1787" s="5">
        <f>VLOOKUP(D1787,'Customer Segmenation on RFM Sco'!$P$11:$Q$15,2,1)</f>
        <v>4</v>
      </c>
      <c r="H1787" s="5">
        <f>VLOOKUP(E1787,'Customer Segmenation on RFM Sco'!$P$18:$Q$22,2,1)</f>
        <v>4</v>
      </c>
      <c r="I1787" s="5" t="str">
        <f t="shared" si="1"/>
        <v>444</v>
      </c>
      <c r="J1787" s="5" t="str">
        <f>VLOOKUP('Customer Segmenation on RFM Sco'!J1787,'RF Mapping'!$A$1:$B$26,2,0)</f>
        <v>Loyal Customers</v>
      </c>
    </row>
    <row r="1788" ht="15.75" customHeight="1">
      <c r="A1788" s="5">
        <v>15814.0</v>
      </c>
      <c r="B1788" s="5" t="str">
        <f>VLOOKUP(A1788,'Customer Details'!$A$1:$B$3264,2,0)</f>
        <v>India</v>
      </c>
      <c r="C1788" s="5">
        <f>DATEDIF('Customer Segmenation on RFM Sco'!C1788,$N$1,"d")</f>
        <v>406</v>
      </c>
      <c r="D1788" s="5">
        <v>2.0</v>
      </c>
      <c r="E1788" s="16">
        <v>18.85</v>
      </c>
      <c r="F1788" s="5">
        <f>VLOOKUP(C1788,'Customer Segmenation on RFM Sco'!$P$4:$Q$8,2,1)</f>
        <v>4</v>
      </c>
      <c r="G1788" s="5">
        <f>VLOOKUP(D1788,'Customer Segmenation on RFM Sco'!$P$11:$Q$15,2,1)</f>
        <v>3</v>
      </c>
      <c r="H1788" s="5">
        <f>VLOOKUP(E1788,'Customer Segmenation on RFM Sco'!$P$18:$Q$22,2,1)</f>
        <v>2</v>
      </c>
      <c r="I1788" s="5" t="str">
        <f t="shared" si="1"/>
        <v>432</v>
      </c>
      <c r="J1788" s="5" t="str">
        <f>VLOOKUP('Customer Segmenation on RFM Sco'!J1788,'RF Mapping'!$A$1:$B$26,2,0)</f>
        <v>Potential Loyalists</v>
      </c>
    </row>
    <row r="1789" ht="15.75" customHeight="1">
      <c r="A1789" s="5">
        <v>15815.0</v>
      </c>
      <c r="B1789" s="5" t="str">
        <f>VLOOKUP(A1789,'Customer Details'!$A$1:$B$3264,2,0)</f>
        <v>Australia</v>
      </c>
      <c r="C1789" s="5">
        <f>DATEDIF('Customer Segmenation on RFM Sco'!C1789,$N$1,"d")</f>
        <v>406</v>
      </c>
      <c r="D1789" s="5">
        <v>1.0</v>
      </c>
      <c r="E1789" s="16">
        <v>20.4</v>
      </c>
      <c r="F1789" s="5">
        <f>VLOOKUP(C1789,'Customer Segmenation on RFM Sco'!$P$4:$Q$8,2,1)</f>
        <v>4</v>
      </c>
      <c r="G1789" s="5">
        <f>VLOOKUP(D1789,'Customer Segmenation on RFM Sco'!$P$11:$Q$15,2,1)</f>
        <v>2</v>
      </c>
      <c r="H1789" s="5">
        <f>VLOOKUP(E1789,'Customer Segmenation on RFM Sco'!$P$18:$Q$22,2,1)</f>
        <v>2</v>
      </c>
      <c r="I1789" s="5" t="str">
        <f t="shared" si="1"/>
        <v>422</v>
      </c>
      <c r="J1789" s="5" t="str">
        <f>VLOOKUP('Customer Segmenation on RFM Sco'!J1789,'RF Mapping'!$A$1:$B$26,2,0)</f>
        <v>Potential Loyalists</v>
      </c>
    </row>
    <row r="1790" ht="15.75" customHeight="1">
      <c r="A1790" s="5">
        <v>15819.0</v>
      </c>
      <c r="B1790" s="5" t="str">
        <f>VLOOKUP(A1790,'Customer Details'!$A$1:$B$3264,2,0)</f>
        <v>United Kingdom</v>
      </c>
      <c r="C1790" s="5">
        <f>DATEDIF('Customer Segmenation on RFM Sco'!C1790,$N$1,"d")</f>
        <v>448</v>
      </c>
      <c r="D1790" s="5">
        <v>4.0</v>
      </c>
      <c r="E1790" s="16">
        <v>193.05</v>
      </c>
      <c r="F1790" s="5">
        <f>VLOOKUP(C1790,'Customer Segmenation on RFM Sco'!$P$4:$Q$8,2,1)</f>
        <v>3</v>
      </c>
      <c r="G1790" s="5">
        <f>VLOOKUP(D1790,'Customer Segmenation on RFM Sco'!$P$11:$Q$15,2,1)</f>
        <v>4</v>
      </c>
      <c r="H1790" s="5">
        <f>VLOOKUP(E1790,'Customer Segmenation on RFM Sco'!$P$18:$Q$22,2,1)</f>
        <v>4</v>
      </c>
      <c r="I1790" s="5" t="str">
        <f t="shared" si="1"/>
        <v>344</v>
      </c>
      <c r="J1790" s="5" t="str">
        <f>VLOOKUP('Customer Segmenation on RFM Sco'!J1790,'RF Mapping'!$A$1:$B$26,2,0)</f>
        <v>Loyal Customers</v>
      </c>
    </row>
    <row r="1791" ht="15.75" customHeight="1">
      <c r="A1791" s="5">
        <v>15820.0</v>
      </c>
      <c r="B1791" s="5" t="str">
        <f>VLOOKUP(A1791,'Customer Details'!$A$1:$B$3264,2,0)</f>
        <v>Australia</v>
      </c>
      <c r="C1791" s="5">
        <f>DATEDIF('Customer Segmenation on RFM Sco'!C1791,$N$1,"d")</f>
        <v>400</v>
      </c>
      <c r="D1791" s="5">
        <v>2.0</v>
      </c>
      <c r="E1791" s="16">
        <v>501.4</v>
      </c>
      <c r="F1791" s="5">
        <f>VLOOKUP(C1791,'Customer Segmenation on RFM Sco'!$P$4:$Q$8,2,1)</f>
        <v>4</v>
      </c>
      <c r="G1791" s="5">
        <f>VLOOKUP(D1791,'Customer Segmenation on RFM Sco'!$P$11:$Q$15,2,1)</f>
        <v>3</v>
      </c>
      <c r="H1791" s="5">
        <f>VLOOKUP(E1791,'Customer Segmenation on RFM Sco'!$P$18:$Q$22,2,1)</f>
        <v>4</v>
      </c>
      <c r="I1791" s="5" t="str">
        <f t="shared" si="1"/>
        <v>434</v>
      </c>
      <c r="J1791" s="5" t="str">
        <f>VLOOKUP('Customer Segmenation on RFM Sco'!J1791,'RF Mapping'!$A$1:$B$26,2,0)</f>
        <v>Potential Loyalists</v>
      </c>
    </row>
    <row r="1792" ht="15.75" customHeight="1">
      <c r="A1792" s="5">
        <v>15821.0</v>
      </c>
      <c r="B1792" s="5" t="str">
        <f>VLOOKUP(A1792,'Customer Details'!$A$1:$B$3264,2,0)</f>
        <v>Australia</v>
      </c>
      <c r="C1792" s="5">
        <f>DATEDIF('Customer Segmenation on RFM Sco'!C1792,$N$1,"d")</f>
        <v>626</v>
      </c>
      <c r="D1792" s="5">
        <v>2.0</v>
      </c>
      <c r="E1792" s="16">
        <v>6.300000000000001</v>
      </c>
      <c r="F1792" s="5">
        <f>VLOOKUP(C1792,'Customer Segmenation on RFM Sco'!$P$4:$Q$8,2,1)</f>
        <v>2</v>
      </c>
      <c r="G1792" s="5">
        <f>VLOOKUP(D1792,'Customer Segmenation on RFM Sco'!$P$11:$Q$15,2,1)</f>
        <v>3</v>
      </c>
      <c r="H1792" s="5">
        <f>VLOOKUP(E1792,'Customer Segmenation on RFM Sco'!$P$18:$Q$22,2,1)</f>
        <v>1</v>
      </c>
      <c r="I1792" s="5" t="str">
        <f t="shared" si="1"/>
        <v>231</v>
      </c>
      <c r="J1792" s="5" t="str">
        <f>VLOOKUP('Customer Segmenation on RFM Sco'!J1792,'RF Mapping'!$A$1:$B$26,2,0)</f>
        <v>At Risk</v>
      </c>
    </row>
    <row r="1793" ht="15.75" customHeight="1">
      <c r="A1793" s="5">
        <v>15823.0</v>
      </c>
      <c r="B1793" s="5" t="str">
        <f>VLOOKUP(A1793,'Customer Details'!$A$1:$B$3264,2,0)</f>
        <v>China</v>
      </c>
      <c r="C1793" s="5">
        <f>DATEDIF('Customer Segmenation on RFM Sco'!C1793,$N$1,"d")</f>
        <v>388</v>
      </c>
      <c r="D1793" s="5">
        <v>4.0</v>
      </c>
      <c r="E1793" s="16">
        <v>17.82</v>
      </c>
      <c r="F1793" s="5">
        <f>VLOOKUP(C1793,'Customer Segmenation on RFM Sco'!$P$4:$Q$8,2,1)</f>
        <v>4</v>
      </c>
      <c r="G1793" s="5">
        <f>VLOOKUP(D1793,'Customer Segmenation on RFM Sco'!$P$11:$Q$15,2,1)</f>
        <v>4</v>
      </c>
      <c r="H1793" s="5">
        <f>VLOOKUP(E1793,'Customer Segmenation on RFM Sco'!$P$18:$Q$22,2,1)</f>
        <v>2</v>
      </c>
      <c r="I1793" s="5" t="str">
        <f t="shared" si="1"/>
        <v>442</v>
      </c>
      <c r="J1793" s="5" t="str">
        <f>VLOOKUP('Customer Segmenation on RFM Sco'!J1793,'RF Mapping'!$A$1:$B$26,2,0)</f>
        <v>Loyal Customers</v>
      </c>
    </row>
    <row r="1794" ht="15.75" customHeight="1">
      <c r="A1794" s="5">
        <v>15825.0</v>
      </c>
      <c r="B1794" s="5" t="str">
        <f>VLOOKUP(A1794,'Customer Details'!$A$1:$B$3264,2,0)</f>
        <v>Australia</v>
      </c>
      <c r="C1794" s="5">
        <f>DATEDIF('Customer Segmenation on RFM Sco'!C1794,$N$1,"d")</f>
        <v>495</v>
      </c>
      <c r="D1794" s="5">
        <v>4.0</v>
      </c>
      <c r="E1794" s="16">
        <v>59.900000000000006</v>
      </c>
      <c r="F1794" s="5">
        <f>VLOOKUP(C1794,'Customer Segmenation on RFM Sco'!$P$4:$Q$8,2,1)</f>
        <v>3</v>
      </c>
      <c r="G1794" s="5">
        <f>VLOOKUP(D1794,'Customer Segmenation on RFM Sco'!$P$11:$Q$15,2,1)</f>
        <v>4</v>
      </c>
      <c r="H1794" s="5">
        <f>VLOOKUP(E1794,'Customer Segmenation on RFM Sco'!$P$18:$Q$22,2,1)</f>
        <v>3</v>
      </c>
      <c r="I1794" s="5" t="str">
        <f t="shared" si="1"/>
        <v>343</v>
      </c>
      <c r="J1794" s="5" t="str">
        <f>VLOOKUP('Customer Segmenation on RFM Sco'!J1794,'RF Mapping'!$A$1:$B$26,2,0)</f>
        <v>Loyal Customers</v>
      </c>
    </row>
    <row r="1795" ht="15.75" customHeight="1">
      <c r="A1795" s="5">
        <v>15826.0</v>
      </c>
      <c r="B1795" s="5" t="str">
        <f>VLOOKUP(A1795,'Customer Details'!$A$1:$B$3264,2,0)</f>
        <v>Australia</v>
      </c>
      <c r="C1795" s="5">
        <f>DATEDIF('Customer Segmenation on RFM Sco'!C1795,$N$1,"d")</f>
        <v>455</v>
      </c>
      <c r="D1795" s="5">
        <v>8.0</v>
      </c>
      <c r="E1795" s="16">
        <v>125.16000000000003</v>
      </c>
      <c r="F1795" s="5">
        <f>VLOOKUP(C1795,'Customer Segmenation on RFM Sco'!$P$4:$Q$8,2,1)</f>
        <v>3</v>
      </c>
      <c r="G1795" s="5">
        <f>VLOOKUP(D1795,'Customer Segmenation on RFM Sco'!$P$11:$Q$15,2,1)</f>
        <v>4</v>
      </c>
      <c r="H1795" s="5">
        <f>VLOOKUP(E1795,'Customer Segmenation on RFM Sco'!$P$18:$Q$22,2,1)</f>
        <v>4</v>
      </c>
      <c r="I1795" s="5" t="str">
        <f t="shared" si="1"/>
        <v>344</v>
      </c>
      <c r="J1795" s="5" t="str">
        <f>VLOOKUP('Customer Segmenation on RFM Sco'!J1795,'RF Mapping'!$A$1:$B$26,2,0)</f>
        <v>Loyal Customers</v>
      </c>
    </row>
    <row r="1796" ht="15.75" customHeight="1">
      <c r="A1796" s="5">
        <v>15827.0</v>
      </c>
      <c r="B1796" s="5" t="str">
        <f>VLOOKUP(A1796,'Customer Details'!$A$1:$B$3264,2,0)</f>
        <v>China</v>
      </c>
      <c r="C1796" s="5">
        <f>DATEDIF('Customer Segmenation on RFM Sco'!C1796,$N$1,"d")</f>
        <v>392</v>
      </c>
      <c r="D1796" s="5">
        <v>2.0</v>
      </c>
      <c r="E1796" s="16">
        <v>69.0</v>
      </c>
      <c r="F1796" s="5">
        <f>VLOOKUP(C1796,'Customer Segmenation on RFM Sco'!$P$4:$Q$8,2,1)</f>
        <v>4</v>
      </c>
      <c r="G1796" s="5">
        <f>VLOOKUP(D1796,'Customer Segmenation on RFM Sco'!$P$11:$Q$15,2,1)</f>
        <v>3</v>
      </c>
      <c r="H1796" s="5">
        <f>VLOOKUP(E1796,'Customer Segmenation on RFM Sco'!$P$18:$Q$22,2,1)</f>
        <v>3</v>
      </c>
      <c r="I1796" s="5" t="str">
        <f t="shared" si="1"/>
        <v>433</v>
      </c>
      <c r="J1796" s="5" t="str">
        <f>VLOOKUP('Customer Segmenation on RFM Sco'!J1796,'RF Mapping'!$A$1:$B$26,2,0)</f>
        <v>Potential Loyalists</v>
      </c>
    </row>
    <row r="1797" ht="15.75" customHeight="1">
      <c r="A1797" s="5">
        <v>15829.0</v>
      </c>
      <c r="B1797" s="5" t="str">
        <f>VLOOKUP(A1797,'Customer Details'!$A$1:$B$3264,2,0)</f>
        <v>USA</v>
      </c>
      <c r="C1797" s="5">
        <f>DATEDIF('Customer Segmenation on RFM Sco'!C1797,$N$1,"d")</f>
        <v>398</v>
      </c>
      <c r="D1797" s="5">
        <v>2.0</v>
      </c>
      <c r="E1797" s="16">
        <v>7.19</v>
      </c>
      <c r="F1797" s="5">
        <f>VLOOKUP(C1797,'Customer Segmenation on RFM Sco'!$P$4:$Q$8,2,1)</f>
        <v>4</v>
      </c>
      <c r="G1797" s="5">
        <f>VLOOKUP(D1797,'Customer Segmenation on RFM Sco'!$P$11:$Q$15,2,1)</f>
        <v>3</v>
      </c>
      <c r="H1797" s="5">
        <f>VLOOKUP(E1797,'Customer Segmenation on RFM Sco'!$P$18:$Q$22,2,1)</f>
        <v>1</v>
      </c>
      <c r="I1797" s="5" t="str">
        <f t="shared" si="1"/>
        <v>431</v>
      </c>
      <c r="J1797" s="5" t="str">
        <f>VLOOKUP('Customer Segmenation on RFM Sco'!J1797,'RF Mapping'!$A$1:$B$26,2,0)</f>
        <v>Potential Loyalists</v>
      </c>
    </row>
    <row r="1798" ht="15.75" customHeight="1">
      <c r="A1798" s="5">
        <v>15830.0</v>
      </c>
      <c r="B1798" s="5" t="str">
        <f>VLOOKUP(A1798,'Customer Details'!$A$1:$B$3264,2,0)</f>
        <v>United Kingdom</v>
      </c>
      <c r="C1798" s="5">
        <f>DATEDIF('Customer Segmenation on RFM Sco'!C1798,$N$1,"d")</f>
        <v>466</v>
      </c>
      <c r="D1798" s="5">
        <v>3.0</v>
      </c>
      <c r="E1798" s="16">
        <v>83.46000000000002</v>
      </c>
      <c r="F1798" s="5">
        <f>VLOOKUP(C1798,'Customer Segmenation on RFM Sco'!$P$4:$Q$8,2,1)</f>
        <v>3</v>
      </c>
      <c r="G1798" s="5">
        <f>VLOOKUP(D1798,'Customer Segmenation on RFM Sco'!$P$11:$Q$15,2,1)</f>
        <v>4</v>
      </c>
      <c r="H1798" s="5">
        <f>VLOOKUP(E1798,'Customer Segmenation on RFM Sco'!$P$18:$Q$22,2,1)</f>
        <v>4</v>
      </c>
      <c r="I1798" s="5" t="str">
        <f t="shared" si="1"/>
        <v>344</v>
      </c>
      <c r="J1798" s="5" t="str">
        <f>VLOOKUP('Customer Segmenation on RFM Sco'!J1798,'RF Mapping'!$A$1:$B$26,2,0)</f>
        <v>Loyal Customers</v>
      </c>
    </row>
    <row r="1799" ht="15.75" customHeight="1">
      <c r="A1799" s="5">
        <v>15831.0</v>
      </c>
      <c r="B1799" s="5" t="str">
        <f>VLOOKUP(A1799,'Customer Details'!$A$1:$B$3264,2,0)</f>
        <v>Australia</v>
      </c>
      <c r="C1799" s="5">
        <f>DATEDIF('Customer Segmenation on RFM Sco'!C1799,$N$1,"d")</f>
        <v>566</v>
      </c>
      <c r="D1799" s="5">
        <v>1.0</v>
      </c>
      <c r="E1799" s="16">
        <v>17.700000000000003</v>
      </c>
      <c r="F1799" s="5">
        <f>VLOOKUP(C1799,'Customer Segmenation on RFM Sco'!$P$4:$Q$8,2,1)</f>
        <v>2</v>
      </c>
      <c r="G1799" s="5">
        <f>VLOOKUP(D1799,'Customer Segmenation on RFM Sco'!$P$11:$Q$15,2,1)</f>
        <v>2</v>
      </c>
      <c r="H1799" s="5">
        <f>VLOOKUP(E1799,'Customer Segmenation on RFM Sco'!$P$18:$Q$22,2,1)</f>
        <v>2</v>
      </c>
      <c r="I1799" s="5" t="str">
        <f t="shared" si="1"/>
        <v>222</v>
      </c>
      <c r="J1799" s="5" t="str">
        <f>VLOOKUP('Customer Segmenation on RFM Sco'!J1799,'RF Mapping'!$A$1:$B$26,2,0)</f>
        <v>Hibernating</v>
      </c>
    </row>
    <row r="1800" ht="15.75" customHeight="1">
      <c r="A1800" s="5">
        <v>15832.0</v>
      </c>
      <c r="B1800" s="5" t="str">
        <f>VLOOKUP(A1800,'Customer Details'!$A$1:$B$3264,2,0)</f>
        <v>India</v>
      </c>
      <c r="C1800" s="5">
        <f>DATEDIF('Customer Segmenation on RFM Sco'!C1800,$N$1,"d")</f>
        <v>365</v>
      </c>
      <c r="D1800" s="5">
        <v>1.0</v>
      </c>
      <c r="E1800" s="16">
        <v>16.95</v>
      </c>
      <c r="F1800" s="5">
        <f>VLOOKUP(C1800,'Customer Segmenation on RFM Sco'!$P$4:$Q$8,2,1)</f>
        <v>5</v>
      </c>
      <c r="G1800" s="5">
        <f>VLOOKUP(D1800,'Customer Segmenation on RFM Sco'!$P$11:$Q$15,2,1)</f>
        <v>2</v>
      </c>
      <c r="H1800" s="5">
        <f>VLOOKUP(E1800,'Customer Segmenation on RFM Sco'!$P$18:$Q$22,2,1)</f>
        <v>2</v>
      </c>
      <c r="I1800" s="5" t="str">
        <f t="shared" si="1"/>
        <v>522</v>
      </c>
      <c r="J1800" s="5" t="str">
        <f>VLOOKUP('Customer Segmenation on RFM Sco'!J1800,'RF Mapping'!$A$1:$B$26,2,0)</f>
        <v>Potential Loyalists</v>
      </c>
    </row>
    <row r="1801" ht="15.75" customHeight="1">
      <c r="A1801" s="5">
        <v>15834.0</v>
      </c>
      <c r="B1801" s="5" t="str">
        <f>VLOOKUP(A1801,'Customer Details'!$A$1:$B$3264,2,0)</f>
        <v>USA</v>
      </c>
      <c r="C1801" s="5">
        <f>DATEDIF('Customer Segmenation on RFM Sco'!C1801,$N$1,"d")</f>
        <v>374</v>
      </c>
      <c r="D1801" s="5">
        <v>1.0</v>
      </c>
      <c r="E1801" s="16">
        <v>137.01999999999998</v>
      </c>
      <c r="F1801" s="5">
        <f>VLOOKUP(C1801,'Customer Segmenation on RFM Sco'!$P$4:$Q$8,2,1)</f>
        <v>5</v>
      </c>
      <c r="G1801" s="5">
        <f>VLOOKUP(D1801,'Customer Segmenation on RFM Sco'!$P$11:$Q$15,2,1)</f>
        <v>2</v>
      </c>
      <c r="H1801" s="5">
        <f>VLOOKUP(E1801,'Customer Segmenation on RFM Sco'!$P$18:$Q$22,2,1)</f>
        <v>4</v>
      </c>
      <c r="I1801" s="5" t="str">
        <f t="shared" si="1"/>
        <v>524</v>
      </c>
      <c r="J1801" s="5" t="str">
        <f>VLOOKUP('Customer Segmenation on RFM Sco'!J1801,'RF Mapping'!$A$1:$B$26,2,0)</f>
        <v>Potential Loyalists</v>
      </c>
    </row>
    <row r="1802" ht="15.75" customHeight="1">
      <c r="A1802" s="5">
        <v>15835.0</v>
      </c>
      <c r="B1802" s="5" t="str">
        <f>VLOOKUP(A1802,'Customer Details'!$A$1:$B$3264,2,0)</f>
        <v>China</v>
      </c>
      <c r="C1802" s="5">
        <f>DATEDIF('Customer Segmenation on RFM Sco'!C1802,$N$1,"d")</f>
        <v>369</v>
      </c>
      <c r="D1802" s="5">
        <v>12.0</v>
      </c>
      <c r="E1802" s="16">
        <v>139.94</v>
      </c>
      <c r="F1802" s="5">
        <f>VLOOKUP(C1802,'Customer Segmenation on RFM Sco'!$P$4:$Q$8,2,1)</f>
        <v>5</v>
      </c>
      <c r="G1802" s="5">
        <f>VLOOKUP(D1802,'Customer Segmenation on RFM Sco'!$P$11:$Q$15,2,1)</f>
        <v>4</v>
      </c>
      <c r="H1802" s="5">
        <f>VLOOKUP(E1802,'Customer Segmenation on RFM Sco'!$P$18:$Q$22,2,1)</f>
        <v>4</v>
      </c>
      <c r="I1802" s="5" t="str">
        <f t="shared" si="1"/>
        <v>544</v>
      </c>
      <c r="J1802" s="5" t="str">
        <f>VLOOKUP('Customer Segmenation on RFM Sco'!J1802,'RF Mapping'!$A$1:$B$26,2,0)</f>
        <v>Champions</v>
      </c>
    </row>
    <row r="1803" ht="15.75" customHeight="1">
      <c r="A1803" s="5">
        <v>15836.0</v>
      </c>
      <c r="B1803" s="5" t="str">
        <f>VLOOKUP(A1803,'Customer Details'!$A$1:$B$3264,2,0)</f>
        <v>United Kingdom</v>
      </c>
      <c r="C1803" s="5">
        <f>DATEDIF('Customer Segmenation on RFM Sco'!C1803,$N$1,"d")</f>
        <v>385</v>
      </c>
      <c r="D1803" s="5">
        <v>1.0</v>
      </c>
      <c r="E1803" s="16">
        <v>10.08</v>
      </c>
      <c r="F1803" s="5">
        <f>VLOOKUP(C1803,'Customer Segmenation on RFM Sco'!$P$4:$Q$8,2,1)</f>
        <v>4</v>
      </c>
      <c r="G1803" s="5">
        <f>VLOOKUP(D1803,'Customer Segmenation on RFM Sco'!$P$11:$Q$15,2,1)</f>
        <v>2</v>
      </c>
      <c r="H1803" s="5">
        <f>VLOOKUP(E1803,'Customer Segmenation on RFM Sco'!$P$18:$Q$22,2,1)</f>
        <v>1</v>
      </c>
      <c r="I1803" s="5" t="str">
        <f t="shared" si="1"/>
        <v>421</v>
      </c>
      <c r="J1803" s="5" t="str">
        <f>VLOOKUP('Customer Segmenation on RFM Sco'!J1803,'RF Mapping'!$A$1:$B$26,2,0)</f>
        <v>Potential Loyalists</v>
      </c>
    </row>
    <row r="1804" ht="15.75" customHeight="1">
      <c r="A1804" s="5">
        <v>15838.0</v>
      </c>
      <c r="B1804" s="5" t="str">
        <f>VLOOKUP(A1804,'Customer Details'!$A$1:$B$3264,2,0)</f>
        <v>Australia</v>
      </c>
      <c r="C1804" s="5">
        <f>DATEDIF('Customer Segmenation on RFM Sco'!C1804,$N$1,"d")</f>
        <v>401</v>
      </c>
      <c r="D1804" s="5">
        <v>2.0</v>
      </c>
      <c r="E1804" s="16">
        <v>14.200000000000001</v>
      </c>
      <c r="F1804" s="5">
        <f>VLOOKUP(C1804,'Customer Segmenation on RFM Sco'!$P$4:$Q$8,2,1)</f>
        <v>4</v>
      </c>
      <c r="G1804" s="5">
        <f>VLOOKUP(D1804,'Customer Segmenation on RFM Sco'!$P$11:$Q$15,2,1)</f>
        <v>3</v>
      </c>
      <c r="H1804" s="5">
        <f>VLOOKUP(E1804,'Customer Segmenation on RFM Sco'!$P$18:$Q$22,2,1)</f>
        <v>1</v>
      </c>
      <c r="I1804" s="5" t="str">
        <f t="shared" si="1"/>
        <v>431</v>
      </c>
      <c r="J1804" s="5" t="str">
        <f>VLOOKUP('Customer Segmenation on RFM Sco'!J1804,'RF Mapping'!$A$1:$B$26,2,0)</f>
        <v>Potential Loyalists</v>
      </c>
    </row>
    <row r="1805" ht="15.75" customHeight="1">
      <c r="A1805" s="5">
        <v>15839.0</v>
      </c>
      <c r="B1805" s="5" t="str">
        <f>VLOOKUP(A1805,'Customer Details'!$A$1:$B$3264,2,0)</f>
        <v>India</v>
      </c>
      <c r="C1805" s="5">
        <f>DATEDIF('Customer Segmenation on RFM Sco'!C1805,$N$1,"d")</f>
        <v>612</v>
      </c>
      <c r="D1805" s="5">
        <v>1.0</v>
      </c>
      <c r="E1805" s="16">
        <v>2.95</v>
      </c>
      <c r="F1805" s="5">
        <f>VLOOKUP(C1805,'Customer Segmenation on RFM Sco'!$P$4:$Q$8,2,1)</f>
        <v>2</v>
      </c>
      <c r="G1805" s="5">
        <f>VLOOKUP(D1805,'Customer Segmenation on RFM Sco'!$P$11:$Q$15,2,1)</f>
        <v>2</v>
      </c>
      <c r="H1805" s="5">
        <f>VLOOKUP(E1805,'Customer Segmenation on RFM Sco'!$P$18:$Q$22,2,1)</f>
        <v>1</v>
      </c>
      <c r="I1805" s="5" t="str">
        <f t="shared" si="1"/>
        <v>221</v>
      </c>
      <c r="J1805" s="5" t="str">
        <f>VLOOKUP('Customer Segmenation on RFM Sco'!J1805,'RF Mapping'!$A$1:$B$26,2,0)</f>
        <v>Hibernating</v>
      </c>
    </row>
    <row r="1806" ht="15.75" customHeight="1">
      <c r="A1806" s="5">
        <v>15840.0</v>
      </c>
      <c r="B1806" s="5" t="str">
        <f>VLOOKUP(A1806,'Customer Details'!$A$1:$B$3264,2,0)</f>
        <v>Australia</v>
      </c>
      <c r="C1806" s="5">
        <f>DATEDIF('Customer Segmenation on RFM Sco'!C1806,$N$1,"d")</f>
        <v>411</v>
      </c>
      <c r="D1806" s="5">
        <v>3.0</v>
      </c>
      <c r="E1806" s="16">
        <v>31.4</v>
      </c>
      <c r="F1806" s="5">
        <f>VLOOKUP(C1806,'Customer Segmenation on RFM Sco'!$P$4:$Q$8,2,1)</f>
        <v>4</v>
      </c>
      <c r="G1806" s="5">
        <f>VLOOKUP(D1806,'Customer Segmenation on RFM Sco'!$P$11:$Q$15,2,1)</f>
        <v>4</v>
      </c>
      <c r="H1806" s="5">
        <f>VLOOKUP(E1806,'Customer Segmenation on RFM Sco'!$P$18:$Q$22,2,1)</f>
        <v>2</v>
      </c>
      <c r="I1806" s="5" t="str">
        <f t="shared" si="1"/>
        <v>442</v>
      </c>
      <c r="J1806" s="5" t="str">
        <f>VLOOKUP('Customer Segmenation on RFM Sco'!J1806,'RF Mapping'!$A$1:$B$26,2,0)</f>
        <v>Loyal Customers</v>
      </c>
    </row>
    <row r="1807" ht="15.75" customHeight="1">
      <c r="A1807" s="5">
        <v>15841.0</v>
      </c>
      <c r="B1807" s="5" t="str">
        <f>VLOOKUP(A1807,'Customer Details'!$A$1:$B$3264,2,0)</f>
        <v>United Kingdom</v>
      </c>
      <c r="C1807" s="5">
        <f>DATEDIF('Customer Segmenation on RFM Sco'!C1807,$N$1,"d")</f>
        <v>388</v>
      </c>
      <c r="D1807" s="5">
        <v>5.0</v>
      </c>
      <c r="E1807" s="16">
        <v>161.69000000000003</v>
      </c>
      <c r="F1807" s="5">
        <f>VLOOKUP(C1807,'Customer Segmenation on RFM Sco'!$P$4:$Q$8,2,1)</f>
        <v>4</v>
      </c>
      <c r="G1807" s="5">
        <f>VLOOKUP(D1807,'Customer Segmenation on RFM Sco'!$P$11:$Q$15,2,1)</f>
        <v>4</v>
      </c>
      <c r="H1807" s="5">
        <f>VLOOKUP(E1807,'Customer Segmenation on RFM Sco'!$P$18:$Q$22,2,1)</f>
        <v>4</v>
      </c>
      <c r="I1807" s="5" t="str">
        <f t="shared" si="1"/>
        <v>444</v>
      </c>
      <c r="J1807" s="5" t="str">
        <f>VLOOKUP('Customer Segmenation on RFM Sco'!J1807,'RF Mapping'!$A$1:$B$26,2,0)</f>
        <v>Loyal Customers</v>
      </c>
    </row>
    <row r="1808" ht="15.75" customHeight="1">
      <c r="A1808" s="5">
        <v>15843.0</v>
      </c>
      <c r="B1808" s="5" t="str">
        <f>VLOOKUP(A1808,'Customer Details'!$A$1:$B$3264,2,0)</f>
        <v>United Kingdom</v>
      </c>
      <c r="C1808" s="5">
        <f>DATEDIF('Customer Segmenation on RFM Sco'!C1808,$N$1,"d")</f>
        <v>411</v>
      </c>
      <c r="D1808" s="5">
        <v>1.0</v>
      </c>
      <c r="E1808" s="16">
        <v>26.25</v>
      </c>
      <c r="F1808" s="5">
        <f>VLOOKUP(C1808,'Customer Segmenation on RFM Sco'!$P$4:$Q$8,2,1)</f>
        <v>4</v>
      </c>
      <c r="G1808" s="5">
        <f>VLOOKUP(D1808,'Customer Segmenation on RFM Sco'!$P$11:$Q$15,2,1)</f>
        <v>2</v>
      </c>
      <c r="H1808" s="5">
        <f>VLOOKUP(E1808,'Customer Segmenation on RFM Sco'!$P$18:$Q$22,2,1)</f>
        <v>2</v>
      </c>
      <c r="I1808" s="5" t="str">
        <f t="shared" si="1"/>
        <v>422</v>
      </c>
      <c r="J1808" s="5" t="str">
        <f>VLOOKUP('Customer Segmenation on RFM Sco'!J1808,'RF Mapping'!$A$1:$B$26,2,0)</f>
        <v>Potential Loyalists</v>
      </c>
    </row>
    <row r="1809" ht="15.75" customHeight="1">
      <c r="A1809" s="5">
        <v>15845.0</v>
      </c>
      <c r="B1809" s="5" t="str">
        <f>VLOOKUP(A1809,'Customer Details'!$A$1:$B$3264,2,0)</f>
        <v>India</v>
      </c>
      <c r="C1809" s="5">
        <f>DATEDIF('Customer Segmenation on RFM Sco'!C1809,$N$1,"d")</f>
        <v>494</v>
      </c>
      <c r="D1809" s="5">
        <v>2.0</v>
      </c>
      <c r="E1809" s="16">
        <v>13.3</v>
      </c>
      <c r="F1809" s="5">
        <f>VLOOKUP(C1809,'Customer Segmenation on RFM Sco'!$P$4:$Q$8,2,1)</f>
        <v>3</v>
      </c>
      <c r="G1809" s="5">
        <f>VLOOKUP(D1809,'Customer Segmenation on RFM Sco'!$P$11:$Q$15,2,1)</f>
        <v>3</v>
      </c>
      <c r="H1809" s="5">
        <f>VLOOKUP(E1809,'Customer Segmenation on RFM Sco'!$P$18:$Q$22,2,1)</f>
        <v>1</v>
      </c>
      <c r="I1809" s="5" t="str">
        <f t="shared" si="1"/>
        <v>331</v>
      </c>
      <c r="J1809" s="5" t="str">
        <f>VLOOKUP('Customer Segmenation on RFM Sco'!J1809,'RF Mapping'!$A$1:$B$26,2,0)</f>
        <v>Need Attention</v>
      </c>
    </row>
    <row r="1810" ht="15.75" customHeight="1">
      <c r="A1810" s="5">
        <v>15850.0</v>
      </c>
      <c r="B1810" s="5" t="str">
        <f>VLOOKUP(A1810,'Customer Details'!$A$1:$B$3264,2,0)</f>
        <v>United Kingdom</v>
      </c>
      <c r="C1810" s="5">
        <f>DATEDIF('Customer Segmenation on RFM Sco'!C1810,$N$1,"d")</f>
        <v>411</v>
      </c>
      <c r="D1810" s="5">
        <v>3.0</v>
      </c>
      <c r="E1810" s="16">
        <v>31.0</v>
      </c>
      <c r="F1810" s="5">
        <f>VLOOKUP(C1810,'Customer Segmenation on RFM Sco'!$P$4:$Q$8,2,1)</f>
        <v>4</v>
      </c>
      <c r="G1810" s="5">
        <f>VLOOKUP(D1810,'Customer Segmenation on RFM Sco'!$P$11:$Q$15,2,1)</f>
        <v>4</v>
      </c>
      <c r="H1810" s="5">
        <f>VLOOKUP(E1810,'Customer Segmenation on RFM Sco'!$P$18:$Q$22,2,1)</f>
        <v>2</v>
      </c>
      <c r="I1810" s="5" t="str">
        <f t="shared" si="1"/>
        <v>442</v>
      </c>
      <c r="J1810" s="5" t="str">
        <f>VLOOKUP('Customer Segmenation on RFM Sco'!J1810,'RF Mapping'!$A$1:$B$26,2,0)</f>
        <v>Loyal Customers</v>
      </c>
    </row>
    <row r="1811" ht="15.75" customHeight="1">
      <c r="A1811" s="5">
        <v>15854.0</v>
      </c>
      <c r="B1811" s="5" t="str">
        <f>VLOOKUP(A1811,'Customer Details'!$A$1:$B$3264,2,0)</f>
        <v>United Kingdom</v>
      </c>
      <c r="C1811" s="5">
        <f>DATEDIF('Customer Segmenation on RFM Sco'!C1811,$N$1,"d")</f>
        <v>414</v>
      </c>
      <c r="D1811" s="5">
        <v>1.0</v>
      </c>
      <c r="E1811" s="16">
        <v>0.19</v>
      </c>
      <c r="F1811" s="5">
        <f>VLOOKUP(C1811,'Customer Segmenation on RFM Sco'!$P$4:$Q$8,2,1)</f>
        <v>4</v>
      </c>
      <c r="G1811" s="5">
        <f>VLOOKUP(D1811,'Customer Segmenation on RFM Sco'!$P$11:$Q$15,2,1)</f>
        <v>2</v>
      </c>
      <c r="H1811" s="5">
        <f>VLOOKUP(E1811,'Customer Segmenation on RFM Sco'!$P$18:$Q$22,2,1)</f>
        <v>1</v>
      </c>
      <c r="I1811" s="5" t="str">
        <f t="shared" si="1"/>
        <v>421</v>
      </c>
      <c r="J1811" s="5" t="str">
        <f>VLOOKUP('Customer Segmenation on RFM Sco'!J1811,'RF Mapping'!$A$1:$B$26,2,0)</f>
        <v>Potential Loyalists</v>
      </c>
    </row>
    <row r="1812" ht="15.75" customHeight="1">
      <c r="A1812" s="5">
        <v>15855.0</v>
      </c>
      <c r="B1812" s="5" t="str">
        <f>VLOOKUP(A1812,'Customer Details'!$A$1:$B$3264,2,0)</f>
        <v>Australia</v>
      </c>
      <c r="C1812" s="5">
        <f>DATEDIF('Customer Segmenation on RFM Sco'!C1812,$N$1,"d")</f>
        <v>609</v>
      </c>
      <c r="D1812" s="5">
        <v>1.0</v>
      </c>
      <c r="E1812" s="16">
        <v>25.650000000000002</v>
      </c>
      <c r="F1812" s="5">
        <f>VLOOKUP(C1812,'Customer Segmenation on RFM Sco'!$P$4:$Q$8,2,1)</f>
        <v>2</v>
      </c>
      <c r="G1812" s="5">
        <f>VLOOKUP(D1812,'Customer Segmenation on RFM Sco'!$P$11:$Q$15,2,1)</f>
        <v>2</v>
      </c>
      <c r="H1812" s="5">
        <f>VLOOKUP(E1812,'Customer Segmenation on RFM Sco'!$P$18:$Q$22,2,1)</f>
        <v>2</v>
      </c>
      <c r="I1812" s="5" t="str">
        <f t="shared" si="1"/>
        <v>222</v>
      </c>
      <c r="J1812" s="5" t="str">
        <f>VLOOKUP('Customer Segmenation on RFM Sco'!J1812,'RF Mapping'!$A$1:$B$26,2,0)</f>
        <v>Hibernating</v>
      </c>
    </row>
    <row r="1813" ht="15.75" customHeight="1">
      <c r="A1813" s="5">
        <v>15856.0</v>
      </c>
      <c r="B1813" s="5" t="str">
        <f>VLOOKUP(A1813,'Customer Details'!$A$1:$B$3264,2,0)</f>
        <v>United Kingdom</v>
      </c>
      <c r="C1813" s="5">
        <f>DATEDIF('Customer Segmenation on RFM Sco'!C1813,$N$1,"d")</f>
        <v>356</v>
      </c>
      <c r="D1813" s="5">
        <v>12.0</v>
      </c>
      <c r="E1813" s="16">
        <v>187.02999999999994</v>
      </c>
      <c r="F1813" s="5">
        <f>VLOOKUP(C1813,'Customer Segmenation on RFM Sco'!$P$4:$Q$8,2,1)</f>
        <v>5</v>
      </c>
      <c r="G1813" s="5">
        <f>VLOOKUP(D1813,'Customer Segmenation on RFM Sco'!$P$11:$Q$15,2,1)</f>
        <v>4</v>
      </c>
      <c r="H1813" s="5">
        <f>VLOOKUP(E1813,'Customer Segmenation on RFM Sco'!$P$18:$Q$22,2,1)</f>
        <v>4</v>
      </c>
      <c r="I1813" s="5" t="str">
        <f t="shared" si="1"/>
        <v>544</v>
      </c>
      <c r="J1813" s="5" t="str">
        <f>VLOOKUP('Customer Segmenation on RFM Sco'!J1813,'RF Mapping'!$A$1:$B$26,2,0)</f>
        <v>Champions</v>
      </c>
    </row>
    <row r="1814" ht="15.75" customHeight="1">
      <c r="A1814" s="5">
        <v>15857.0</v>
      </c>
      <c r="B1814" s="5" t="str">
        <f>VLOOKUP(A1814,'Customer Details'!$A$1:$B$3264,2,0)</f>
        <v>Australia</v>
      </c>
      <c r="C1814" s="5">
        <f>DATEDIF('Customer Segmenation on RFM Sco'!C1814,$N$1,"d")</f>
        <v>455</v>
      </c>
      <c r="D1814" s="5">
        <v>1.0</v>
      </c>
      <c r="E1814" s="16">
        <v>5.9</v>
      </c>
      <c r="F1814" s="5">
        <f>VLOOKUP(C1814,'Customer Segmenation on RFM Sco'!$P$4:$Q$8,2,1)</f>
        <v>3</v>
      </c>
      <c r="G1814" s="5">
        <f>VLOOKUP(D1814,'Customer Segmenation on RFM Sco'!$P$11:$Q$15,2,1)</f>
        <v>2</v>
      </c>
      <c r="H1814" s="5">
        <f>VLOOKUP(E1814,'Customer Segmenation on RFM Sco'!$P$18:$Q$22,2,1)</f>
        <v>1</v>
      </c>
      <c r="I1814" s="5" t="str">
        <f t="shared" si="1"/>
        <v>321</v>
      </c>
      <c r="J1814" s="5" t="str">
        <f>VLOOKUP('Customer Segmenation on RFM Sco'!J1814,'RF Mapping'!$A$1:$B$26,2,0)</f>
        <v>About to Sleep</v>
      </c>
    </row>
    <row r="1815" ht="15.75" customHeight="1">
      <c r="A1815" s="5">
        <v>15858.0</v>
      </c>
      <c r="B1815" s="5" t="str">
        <f>VLOOKUP(A1815,'Customer Details'!$A$1:$B$3264,2,0)</f>
        <v>United Kingdom</v>
      </c>
      <c r="C1815" s="5">
        <f>DATEDIF('Customer Segmenation on RFM Sco'!C1815,$N$1,"d")</f>
        <v>432</v>
      </c>
      <c r="D1815" s="5">
        <v>6.0</v>
      </c>
      <c r="E1815" s="16">
        <v>52.25</v>
      </c>
      <c r="F1815" s="5">
        <f>VLOOKUP(C1815,'Customer Segmenation on RFM Sco'!$P$4:$Q$8,2,1)</f>
        <v>3</v>
      </c>
      <c r="G1815" s="5">
        <f>VLOOKUP(D1815,'Customer Segmenation on RFM Sco'!$P$11:$Q$15,2,1)</f>
        <v>4</v>
      </c>
      <c r="H1815" s="5">
        <f>VLOOKUP(E1815,'Customer Segmenation on RFM Sco'!$P$18:$Q$22,2,1)</f>
        <v>3</v>
      </c>
      <c r="I1815" s="5" t="str">
        <f t="shared" si="1"/>
        <v>343</v>
      </c>
      <c r="J1815" s="5" t="str">
        <f>VLOOKUP('Customer Segmenation on RFM Sco'!J1815,'RF Mapping'!$A$1:$B$26,2,0)</f>
        <v>Loyal Customers</v>
      </c>
    </row>
    <row r="1816" ht="15.75" customHeight="1">
      <c r="A1816" s="5">
        <v>15860.0</v>
      </c>
      <c r="B1816" s="5" t="str">
        <f>VLOOKUP(A1816,'Customer Details'!$A$1:$B$3264,2,0)</f>
        <v>Australia</v>
      </c>
      <c r="C1816" s="5">
        <f>DATEDIF('Customer Segmenation on RFM Sco'!C1816,$N$1,"d")</f>
        <v>374</v>
      </c>
      <c r="D1816" s="5">
        <v>1.0</v>
      </c>
      <c r="E1816" s="16">
        <v>30.0</v>
      </c>
      <c r="F1816" s="5">
        <f>VLOOKUP(C1816,'Customer Segmenation on RFM Sco'!$P$4:$Q$8,2,1)</f>
        <v>5</v>
      </c>
      <c r="G1816" s="5">
        <f>VLOOKUP(D1816,'Customer Segmenation on RFM Sco'!$P$11:$Q$15,2,1)</f>
        <v>2</v>
      </c>
      <c r="H1816" s="5">
        <f>VLOOKUP(E1816,'Customer Segmenation on RFM Sco'!$P$18:$Q$22,2,1)</f>
        <v>2</v>
      </c>
      <c r="I1816" s="5" t="str">
        <f t="shared" si="1"/>
        <v>522</v>
      </c>
      <c r="J1816" s="5" t="str">
        <f>VLOOKUP('Customer Segmenation on RFM Sco'!J1816,'RF Mapping'!$A$1:$B$26,2,0)</f>
        <v>Potential Loyalists</v>
      </c>
    </row>
    <row r="1817" ht="15.75" customHeight="1">
      <c r="A1817" s="5">
        <v>15861.0</v>
      </c>
      <c r="B1817" s="5" t="str">
        <f>VLOOKUP(A1817,'Customer Details'!$A$1:$B$3264,2,0)</f>
        <v>Australia</v>
      </c>
      <c r="C1817" s="5">
        <f>DATEDIF('Customer Segmenation on RFM Sco'!C1817,$N$1,"d")</f>
        <v>475</v>
      </c>
      <c r="D1817" s="5">
        <v>2.0</v>
      </c>
      <c r="E1817" s="16">
        <v>60.809999999999995</v>
      </c>
      <c r="F1817" s="5">
        <f>VLOOKUP(C1817,'Customer Segmenation on RFM Sco'!$P$4:$Q$8,2,1)</f>
        <v>3</v>
      </c>
      <c r="G1817" s="5">
        <f>VLOOKUP(D1817,'Customer Segmenation on RFM Sco'!$P$11:$Q$15,2,1)</f>
        <v>3</v>
      </c>
      <c r="H1817" s="5">
        <f>VLOOKUP(E1817,'Customer Segmenation on RFM Sco'!$P$18:$Q$22,2,1)</f>
        <v>3</v>
      </c>
      <c r="I1817" s="5" t="str">
        <f t="shared" si="1"/>
        <v>333</v>
      </c>
      <c r="J1817" s="5" t="str">
        <f>VLOOKUP('Customer Segmenation on RFM Sco'!J1817,'RF Mapping'!$A$1:$B$26,2,0)</f>
        <v>Need Attention</v>
      </c>
    </row>
    <row r="1818" ht="15.75" customHeight="1">
      <c r="A1818" s="5">
        <v>15862.0</v>
      </c>
      <c r="B1818" s="5" t="str">
        <f>VLOOKUP(A1818,'Customer Details'!$A$1:$B$3264,2,0)</f>
        <v>China</v>
      </c>
      <c r="C1818" s="5">
        <f>DATEDIF('Customer Segmenation on RFM Sco'!C1818,$N$1,"d")</f>
        <v>384</v>
      </c>
      <c r="D1818" s="5">
        <v>6.0</v>
      </c>
      <c r="E1818" s="16">
        <v>47.5</v>
      </c>
      <c r="F1818" s="5">
        <f>VLOOKUP(C1818,'Customer Segmenation on RFM Sco'!$P$4:$Q$8,2,1)</f>
        <v>4</v>
      </c>
      <c r="G1818" s="5">
        <f>VLOOKUP(D1818,'Customer Segmenation on RFM Sco'!$P$11:$Q$15,2,1)</f>
        <v>4</v>
      </c>
      <c r="H1818" s="5">
        <f>VLOOKUP(E1818,'Customer Segmenation on RFM Sco'!$P$18:$Q$22,2,1)</f>
        <v>3</v>
      </c>
      <c r="I1818" s="5" t="str">
        <f t="shared" si="1"/>
        <v>443</v>
      </c>
      <c r="J1818" s="5" t="str">
        <f>VLOOKUP('Customer Segmenation on RFM Sco'!J1818,'RF Mapping'!$A$1:$B$26,2,0)</f>
        <v>Loyal Customers</v>
      </c>
    </row>
    <row r="1819" ht="15.75" customHeight="1">
      <c r="A1819" s="5">
        <v>15864.0</v>
      </c>
      <c r="B1819" s="5" t="str">
        <f>VLOOKUP(A1819,'Customer Details'!$A$1:$B$3264,2,0)</f>
        <v>Australia</v>
      </c>
      <c r="C1819" s="5">
        <f>DATEDIF('Customer Segmenation on RFM Sco'!C1819,$N$1,"d")</f>
        <v>444</v>
      </c>
      <c r="D1819" s="5">
        <v>3.0</v>
      </c>
      <c r="E1819" s="16">
        <v>19.31</v>
      </c>
      <c r="F1819" s="5">
        <f>VLOOKUP(C1819,'Customer Segmenation on RFM Sco'!$P$4:$Q$8,2,1)</f>
        <v>3</v>
      </c>
      <c r="G1819" s="5">
        <f>VLOOKUP(D1819,'Customer Segmenation on RFM Sco'!$P$11:$Q$15,2,1)</f>
        <v>4</v>
      </c>
      <c r="H1819" s="5">
        <f>VLOOKUP(E1819,'Customer Segmenation on RFM Sco'!$P$18:$Q$22,2,1)</f>
        <v>2</v>
      </c>
      <c r="I1819" s="5" t="str">
        <f t="shared" si="1"/>
        <v>342</v>
      </c>
      <c r="J1819" s="5" t="str">
        <f>VLOOKUP('Customer Segmenation on RFM Sco'!J1819,'RF Mapping'!$A$1:$B$26,2,0)</f>
        <v>Loyal Customers</v>
      </c>
    </row>
    <row r="1820" ht="15.75" customHeight="1">
      <c r="A1820" s="5">
        <v>15866.0</v>
      </c>
      <c r="B1820" s="5" t="str">
        <f>VLOOKUP(A1820,'Customer Details'!$A$1:$B$3264,2,0)</f>
        <v>United Kingdom</v>
      </c>
      <c r="C1820" s="5">
        <f>DATEDIF('Customer Segmenation on RFM Sco'!C1820,$N$1,"d")</f>
        <v>719</v>
      </c>
      <c r="D1820" s="5">
        <v>1.0</v>
      </c>
      <c r="E1820" s="16">
        <v>16.310000000000002</v>
      </c>
      <c r="F1820" s="5">
        <f>VLOOKUP(C1820,'Customer Segmenation on RFM Sco'!$P$4:$Q$8,2,1)</f>
        <v>2</v>
      </c>
      <c r="G1820" s="5">
        <f>VLOOKUP(D1820,'Customer Segmenation on RFM Sco'!$P$11:$Q$15,2,1)</f>
        <v>2</v>
      </c>
      <c r="H1820" s="5">
        <f>VLOOKUP(E1820,'Customer Segmenation on RFM Sco'!$P$18:$Q$22,2,1)</f>
        <v>2</v>
      </c>
      <c r="I1820" s="5" t="str">
        <f t="shared" si="1"/>
        <v>222</v>
      </c>
      <c r="J1820" s="5" t="str">
        <f>VLOOKUP('Customer Segmenation on RFM Sco'!J1820,'RF Mapping'!$A$1:$B$26,2,0)</f>
        <v>Hibernating</v>
      </c>
    </row>
    <row r="1821" ht="15.75" customHeight="1">
      <c r="A1821" s="5">
        <v>15867.0</v>
      </c>
      <c r="B1821" s="5" t="str">
        <f>VLOOKUP(A1821,'Customer Details'!$A$1:$B$3264,2,0)</f>
        <v>Australia</v>
      </c>
      <c r="C1821" s="5">
        <f>DATEDIF('Customer Segmenation on RFM Sco'!C1821,$N$1,"d")</f>
        <v>366</v>
      </c>
      <c r="D1821" s="5">
        <v>1.0</v>
      </c>
      <c r="E1821" s="16">
        <v>35.99</v>
      </c>
      <c r="F1821" s="5">
        <f>VLOOKUP(C1821,'Customer Segmenation on RFM Sco'!$P$4:$Q$8,2,1)</f>
        <v>5</v>
      </c>
      <c r="G1821" s="5">
        <f>VLOOKUP(D1821,'Customer Segmenation on RFM Sco'!$P$11:$Q$15,2,1)</f>
        <v>2</v>
      </c>
      <c r="H1821" s="5">
        <f>VLOOKUP(E1821,'Customer Segmenation on RFM Sco'!$P$18:$Q$22,2,1)</f>
        <v>3</v>
      </c>
      <c r="I1821" s="5" t="str">
        <f t="shared" si="1"/>
        <v>523</v>
      </c>
      <c r="J1821" s="5" t="str">
        <f>VLOOKUP('Customer Segmenation on RFM Sco'!J1821,'RF Mapping'!$A$1:$B$26,2,0)</f>
        <v>Potential Loyalists</v>
      </c>
    </row>
    <row r="1822" ht="15.75" customHeight="1">
      <c r="A1822" s="5">
        <v>15869.0</v>
      </c>
      <c r="B1822" s="5" t="str">
        <f>VLOOKUP(A1822,'Customer Details'!$A$1:$B$3264,2,0)</f>
        <v>USA</v>
      </c>
      <c r="C1822" s="5">
        <f>DATEDIF('Customer Segmenation on RFM Sco'!C1822,$N$1,"d")</f>
        <v>553</v>
      </c>
      <c r="D1822" s="5">
        <v>2.0</v>
      </c>
      <c r="E1822" s="16">
        <v>288.80000000000007</v>
      </c>
      <c r="F1822" s="5">
        <f>VLOOKUP(C1822,'Customer Segmenation on RFM Sco'!$P$4:$Q$8,2,1)</f>
        <v>2</v>
      </c>
      <c r="G1822" s="5">
        <f>VLOOKUP(D1822,'Customer Segmenation on RFM Sco'!$P$11:$Q$15,2,1)</f>
        <v>3</v>
      </c>
      <c r="H1822" s="5">
        <f>VLOOKUP(E1822,'Customer Segmenation on RFM Sco'!$P$18:$Q$22,2,1)</f>
        <v>4</v>
      </c>
      <c r="I1822" s="5" t="str">
        <f t="shared" si="1"/>
        <v>234</v>
      </c>
      <c r="J1822" s="5" t="str">
        <f>VLOOKUP('Customer Segmenation on RFM Sco'!J1822,'RF Mapping'!$A$1:$B$26,2,0)</f>
        <v>At Risk</v>
      </c>
    </row>
    <row r="1823" ht="15.75" customHeight="1">
      <c r="A1823" s="5">
        <v>15870.0</v>
      </c>
      <c r="B1823" s="5" t="str">
        <f>VLOOKUP(A1823,'Customer Details'!$A$1:$B$3264,2,0)</f>
        <v>India</v>
      </c>
      <c r="C1823" s="5">
        <f>DATEDIF('Customer Segmenation on RFM Sco'!C1823,$N$1,"d")</f>
        <v>526</v>
      </c>
      <c r="D1823" s="5">
        <v>2.0</v>
      </c>
      <c r="E1823" s="16">
        <v>18.79</v>
      </c>
      <c r="F1823" s="5">
        <f>VLOOKUP(C1823,'Customer Segmenation on RFM Sco'!$P$4:$Q$8,2,1)</f>
        <v>3</v>
      </c>
      <c r="G1823" s="5">
        <f>VLOOKUP(D1823,'Customer Segmenation on RFM Sco'!$P$11:$Q$15,2,1)</f>
        <v>3</v>
      </c>
      <c r="H1823" s="5">
        <f>VLOOKUP(E1823,'Customer Segmenation on RFM Sco'!$P$18:$Q$22,2,1)</f>
        <v>2</v>
      </c>
      <c r="I1823" s="5" t="str">
        <f t="shared" si="1"/>
        <v>332</v>
      </c>
      <c r="J1823" s="5" t="str">
        <f>VLOOKUP('Customer Segmenation on RFM Sco'!J1823,'RF Mapping'!$A$1:$B$26,2,0)</f>
        <v>Need Attention</v>
      </c>
    </row>
    <row r="1824" ht="15.75" customHeight="1">
      <c r="A1824" s="5">
        <v>15872.0</v>
      </c>
      <c r="B1824" s="5" t="str">
        <f>VLOOKUP(A1824,'Customer Details'!$A$1:$B$3264,2,0)</f>
        <v>India</v>
      </c>
      <c r="C1824" s="5">
        <f>DATEDIF('Customer Segmenation on RFM Sco'!C1824,$N$1,"d")</f>
        <v>455</v>
      </c>
      <c r="D1824" s="5">
        <v>2.0</v>
      </c>
      <c r="E1824" s="16">
        <v>17.45</v>
      </c>
      <c r="F1824" s="5">
        <f>VLOOKUP(C1824,'Customer Segmenation on RFM Sco'!$P$4:$Q$8,2,1)</f>
        <v>3</v>
      </c>
      <c r="G1824" s="5">
        <f>VLOOKUP(D1824,'Customer Segmenation on RFM Sco'!$P$11:$Q$15,2,1)</f>
        <v>3</v>
      </c>
      <c r="H1824" s="5">
        <f>VLOOKUP(E1824,'Customer Segmenation on RFM Sco'!$P$18:$Q$22,2,1)</f>
        <v>2</v>
      </c>
      <c r="I1824" s="5" t="str">
        <f t="shared" si="1"/>
        <v>332</v>
      </c>
      <c r="J1824" s="5" t="str">
        <f>VLOOKUP('Customer Segmenation on RFM Sco'!J1824,'RF Mapping'!$A$1:$B$26,2,0)</f>
        <v>Need Attention</v>
      </c>
    </row>
    <row r="1825" ht="15.75" customHeight="1">
      <c r="A1825" s="5">
        <v>15874.0</v>
      </c>
      <c r="B1825" s="5" t="str">
        <f>VLOOKUP(A1825,'Customer Details'!$A$1:$B$3264,2,0)</f>
        <v>USA</v>
      </c>
      <c r="C1825" s="5">
        <f>DATEDIF('Customer Segmenation on RFM Sco'!C1825,$N$1,"d")</f>
        <v>488</v>
      </c>
      <c r="D1825" s="5">
        <v>2.0</v>
      </c>
      <c r="E1825" s="16">
        <v>27.17</v>
      </c>
      <c r="F1825" s="5">
        <f>VLOOKUP(C1825,'Customer Segmenation on RFM Sco'!$P$4:$Q$8,2,1)</f>
        <v>3</v>
      </c>
      <c r="G1825" s="5">
        <f>VLOOKUP(D1825,'Customer Segmenation on RFM Sco'!$P$11:$Q$15,2,1)</f>
        <v>3</v>
      </c>
      <c r="H1825" s="5">
        <f>VLOOKUP(E1825,'Customer Segmenation on RFM Sco'!$P$18:$Q$22,2,1)</f>
        <v>2</v>
      </c>
      <c r="I1825" s="5" t="str">
        <f t="shared" si="1"/>
        <v>332</v>
      </c>
      <c r="J1825" s="5" t="str">
        <f>VLOOKUP('Customer Segmenation on RFM Sco'!J1825,'RF Mapping'!$A$1:$B$26,2,0)</f>
        <v>Need Attention</v>
      </c>
    </row>
    <row r="1826" ht="15.75" customHeight="1">
      <c r="A1826" s="5">
        <v>15877.0</v>
      </c>
      <c r="B1826" s="5" t="str">
        <f>VLOOKUP(A1826,'Customer Details'!$A$1:$B$3264,2,0)</f>
        <v>India</v>
      </c>
      <c r="C1826" s="5">
        <f>DATEDIF('Customer Segmenation on RFM Sco'!C1826,$N$1,"d")</f>
        <v>714</v>
      </c>
      <c r="D1826" s="5">
        <v>1.0</v>
      </c>
      <c r="E1826" s="16">
        <v>15.0</v>
      </c>
      <c r="F1826" s="5">
        <f>VLOOKUP(C1826,'Customer Segmenation on RFM Sco'!$P$4:$Q$8,2,1)</f>
        <v>2</v>
      </c>
      <c r="G1826" s="5">
        <f>VLOOKUP(D1826,'Customer Segmenation on RFM Sco'!$P$11:$Q$15,2,1)</f>
        <v>2</v>
      </c>
      <c r="H1826" s="5">
        <f>VLOOKUP(E1826,'Customer Segmenation on RFM Sco'!$P$18:$Q$22,2,1)</f>
        <v>2</v>
      </c>
      <c r="I1826" s="5" t="str">
        <f t="shared" si="1"/>
        <v>222</v>
      </c>
      <c r="J1826" s="5" t="str">
        <f>VLOOKUP('Customer Segmenation on RFM Sco'!J1826,'RF Mapping'!$A$1:$B$26,2,0)</f>
        <v>Hibernating</v>
      </c>
    </row>
    <row r="1827" ht="15.75" customHeight="1">
      <c r="A1827" s="5">
        <v>15880.0</v>
      </c>
      <c r="B1827" s="5" t="str">
        <f>VLOOKUP(A1827,'Customer Details'!$A$1:$B$3264,2,0)</f>
        <v>USA</v>
      </c>
      <c r="C1827" s="5">
        <f>DATEDIF('Customer Segmenation on RFM Sco'!C1827,$N$1,"d")</f>
        <v>362</v>
      </c>
      <c r="D1827" s="5">
        <v>10.0</v>
      </c>
      <c r="E1827" s="16">
        <v>105.73</v>
      </c>
      <c r="F1827" s="5">
        <f>VLOOKUP(C1827,'Customer Segmenation on RFM Sco'!$P$4:$Q$8,2,1)</f>
        <v>5</v>
      </c>
      <c r="G1827" s="5">
        <f>VLOOKUP(D1827,'Customer Segmenation on RFM Sco'!$P$11:$Q$15,2,1)</f>
        <v>4</v>
      </c>
      <c r="H1827" s="5">
        <f>VLOOKUP(E1827,'Customer Segmenation on RFM Sco'!$P$18:$Q$22,2,1)</f>
        <v>4</v>
      </c>
      <c r="I1827" s="5" t="str">
        <f t="shared" si="1"/>
        <v>544</v>
      </c>
      <c r="J1827" s="5" t="str">
        <f>VLOOKUP('Customer Segmenation on RFM Sco'!J1827,'RF Mapping'!$A$1:$B$26,2,0)</f>
        <v>Champions</v>
      </c>
    </row>
    <row r="1828" ht="15.75" customHeight="1">
      <c r="A1828" s="5">
        <v>15881.0</v>
      </c>
      <c r="B1828" s="5" t="str">
        <f>VLOOKUP(A1828,'Customer Details'!$A$1:$B$3264,2,0)</f>
        <v>Australia</v>
      </c>
      <c r="C1828" s="5">
        <f>DATEDIF('Customer Segmenation on RFM Sco'!C1828,$N$1,"d")</f>
        <v>545</v>
      </c>
      <c r="D1828" s="5">
        <v>3.0</v>
      </c>
      <c r="E1828" s="16">
        <v>93.9</v>
      </c>
      <c r="F1828" s="5">
        <f>VLOOKUP(C1828,'Customer Segmenation on RFM Sco'!$P$4:$Q$8,2,1)</f>
        <v>2</v>
      </c>
      <c r="G1828" s="5">
        <f>VLOOKUP(D1828,'Customer Segmenation on RFM Sco'!$P$11:$Q$15,2,1)</f>
        <v>4</v>
      </c>
      <c r="H1828" s="5">
        <f>VLOOKUP(E1828,'Customer Segmenation on RFM Sco'!$P$18:$Q$22,2,1)</f>
        <v>4</v>
      </c>
      <c r="I1828" s="5" t="str">
        <f t="shared" si="1"/>
        <v>244</v>
      </c>
      <c r="J1828" s="5" t="str">
        <f>VLOOKUP('Customer Segmenation on RFM Sco'!J1828,'RF Mapping'!$A$1:$B$26,2,0)</f>
        <v>At Risk</v>
      </c>
    </row>
    <row r="1829" ht="15.75" customHeight="1">
      <c r="A1829" s="5">
        <v>15882.0</v>
      </c>
      <c r="B1829" s="5" t="str">
        <f>VLOOKUP(A1829,'Customer Details'!$A$1:$B$3264,2,0)</f>
        <v>India</v>
      </c>
      <c r="C1829" s="5">
        <f>DATEDIF('Customer Segmenation on RFM Sco'!C1829,$N$1,"d")</f>
        <v>528</v>
      </c>
      <c r="D1829" s="5">
        <v>5.0</v>
      </c>
      <c r="E1829" s="16">
        <v>83.44999999999999</v>
      </c>
      <c r="F1829" s="5">
        <f>VLOOKUP(C1829,'Customer Segmenation on RFM Sco'!$P$4:$Q$8,2,1)</f>
        <v>3</v>
      </c>
      <c r="G1829" s="5">
        <f>VLOOKUP(D1829,'Customer Segmenation on RFM Sco'!$P$11:$Q$15,2,1)</f>
        <v>4</v>
      </c>
      <c r="H1829" s="5">
        <f>VLOOKUP(E1829,'Customer Segmenation on RFM Sco'!$P$18:$Q$22,2,1)</f>
        <v>4</v>
      </c>
      <c r="I1829" s="5" t="str">
        <f t="shared" si="1"/>
        <v>344</v>
      </c>
      <c r="J1829" s="5" t="str">
        <f>VLOOKUP('Customer Segmenation on RFM Sco'!J1829,'RF Mapping'!$A$1:$B$26,2,0)</f>
        <v>Loyal Customers</v>
      </c>
    </row>
    <row r="1830" ht="15.75" customHeight="1">
      <c r="A1830" s="5">
        <v>15883.0</v>
      </c>
      <c r="B1830" s="5" t="str">
        <f>VLOOKUP(A1830,'Customer Details'!$A$1:$B$3264,2,0)</f>
        <v>USA</v>
      </c>
      <c r="C1830" s="5">
        <f>DATEDIF('Customer Segmenation on RFM Sco'!C1830,$N$1,"d")</f>
        <v>365</v>
      </c>
      <c r="D1830" s="5">
        <v>5.0</v>
      </c>
      <c r="E1830" s="16">
        <v>70.23</v>
      </c>
      <c r="F1830" s="5">
        <f>VLOOKUP(C1830,'Customer Segmenation on RFM Sco'!$P$4:$Q$8,2,1)</f>
        <v>5</v>
      </c>
      <c r="G1830" s="5">
        <f>VLOOKUP(D1830,'Customer Segmenation on RFM Sco'!$P$11:$Q$15,2,1)</f>
        <v>4</v>
      </c>
      <c r="H1830" s="5">
        <f>VLOOKUP(E1830,'Customer Segmenation on RFM Sco'!$P$18:$Q$22,2,1)</f>
        <v>3</v>
      </c>
      <c r="I1830" s="5" t="str">
        <f t="shared" si="1"/>
        <v>543</v>
      </c>
      <c r="J1830" s="5" t="str">
        <f>VLOOKUP('Customer Segmenation on RFM Sco'!J1830,'RF Mapping'!$A$1:$B$26,2,0)</f>
        <v>Champions</v>
      </c>
    </row>
    <row r="1831" ht="15.75" customHeight="1">
      <c r="A1831" s="5">
        <v>15885.0</v>
      </c>
      <c r="B1831" s="5" t="str">
        <f>VLOOKUP(A1831,'Customer Details'!$A$1:$B$3264,2,0)</f>
        <v>India</v>
      </c>
      <c r="C1831" s="5">
        <f>DATEDIF('Customer Segmenation on RFM Sco'!C1831,$N$1,"d")</f>
        <v>538</v>
      </c>
      <c r="D1831" s="5">
        <v>1.0</v>
      </c>
      <c r="E1831" s="16">
        <v>15.0</v>
      </c>
      <c r="F1831" s="5">
        <f>VLOOKUP(C1831,'Customer Segmenation on RFM Sco'!$P$4:$Q$8,2,1)</f>
        <v>3</v>
      </c>
      <c r="G1831" s="5">
        <f>VLOOKUP(D1831,'Customer Segmenation on RFM Sco'!$P$11:$Q$15,2,1)</f>
        <v>2</v>
      </c>
      <c r="H1831" s="5">
        <f>VLOOKUP(E1831,'Customer Segmenation on RFM Sco'!$P$18:$Q$22,2,1)</f>
        <v>2</v>
      </c>
      <c r="I1831" s="5" t="str">
        <f t="shared" si="1"/>
        <v>322</v>
      </c>
      <c r="J1831" s="5" t="str">
        <f>VLOOKUP('Customer Segmenation on RFM Sco'!J1831,'RF Mapping'!$A$1:$B$26,2,0)</f>
        <v>About to Sleep</v>
      </c>
    </row>
    <row r="1832" ht="15.75" customHeight="1">
      <c r="A1832" s="5">
        <v>15886.0</v>
      </c>
      <c r="B1832" s="5" t="str">
        <f>VLOOKUP(A1832,'Customer Details'!$A$1:$B$3264,2,0)</f>
        <v>India</v>
      </c>
      <c r="C1832" s="5">
        <f>DATEDIF('Customer Segmenation on RFM Sco'!C1832,$N$1,"d")</f>
        <v>689</v>
      </c>
      <c r="D1832" s="5">
        <v>1.0</v>
      </c>
      <c r="E1832" s="16">
        <v>19.5</v>
      </c>
      <c r="F1832" s="5">
        <f>VLOOKUP(C1832,'Customer Segmenation on RFM Sco'!$P$4:$Q$8,2,1)</f>
        <v>2</v>
      </c>
      <c r="G1832" s="5">
        <f>VLOOKUP(D1832,'Customer Segmenation on RFM Sco'!$P$11:$Q$15,2,1)</f>
        <v>2</v>
      </c>
      <c r="H1832" s="5">
        <f>VLOOKUP(E1832,'Customer Segmenation on RFM Sco'!$P$18:$Q$22,2,1)</f>
        <v>2</v>
      </c>
      <c r="I1832" s="5" t="str">
        <f t="shared" si="1"/>
        <v>222</v>
      </c>
      <c r="J1832" s="5" t="str">
        <f>VLOOKUP('Customer Segmenation on RFM Sco'!J1832,'RF Mapping'!$A$1:$B$26,2,0)</f>
        <v>Hibernating</v>
      </c>
    </row>
    <row r="1833" ht="15.75" customHeight="1">
      <c r="A1833" s="5">
        <v>15888.0</v>
      </c>
      <c r="B1833" s="5" t="str">
        <f>VLOOKUP(A1833,'Customer Details'!$A$1:$B$3264,2,0)</f>
        <v>USA</v>
      </c>
      <c r="C1833" s="5">
        <f>DATEDIF('Customer Segmenation on RFM Sco'!C1833,$N$1,"d")</f>
        <v>480</v>
      </c>
      <c r="D1833" s="5">
        <v>1.0</v>
      </c>
      <c r="E1833" s="16">
        <v>41.6</v>
      </c>
      <c r="F1833" s="5">
        <f>VLOOKUP(C1833,'Customer Segmenation on RFM Sco'!$P$4:$Q$8,2,1)</f>
        <v>3</v>
      </c>
      <c r="G1833" s="5">
        <f>VLOOKUP(D1833,'Customer Segmenation on RFM Sco'!$P$11:$Q$15,2,1)</f>
        <v>2</v>
      </c>
      <c r="H1833" s="5">
        <f>VLOOKUP(E1833,'Customer Segmenation on RFM Sco'!$P$18:$Q$22,2,1)</f>
        <v>3</v>
      </c>
      <c r="I1833" s="5" t="str">
        <f t="shared" si="1"/>
        <v>323</v>
      </c>
      <c r="J1833" s="5" t="str">
        <f>VLOOKUP('Customer Segmenation on RFM Sco'!J1833,'RF Mapping'!$A$1:$B$26,2,0)</f>
        <v>About to Sleep</v>
      </c>
    </row>
    <row r="1834" ht="15.75" customHeight="1">
      <c r="A1834" s="5">
        <v>15889.0</v>
      </c>
      <c r="B1834" s="5" t="str">
        <f>VLOOKUP(A1834,'Customer Details'!$A$1:$B$3264,2,0)</f>
        <v>USA</v>
      </c>
      <c r="C1834" s="5">
        <f>DATEDIF('Customer Segmenation on RFM Sco'!C1834,$N$1,"d")</f>
        <v>386</v>
      </c>
      <c r="D1834" s="5">
        <v>3.0</v>
      </c>
      <c r="E1834" s="16">
        <v>27.66</v>
      </c>
      <c r="F1834" s="5">
        <f>VLOOKUP(C1834,'Customer Segmenation on RFM Sco'!$P$4:$Q$8,2,1)</f>
        <v>4</v>
      </c>
      <c r="G1834" s="5">
        <f>VLOOKUP(D1834,'Customer Segmenation on RFM Sco'!$P$11:$Q$15,2,1)</f>
        <v>4</v>
      </c>
      <c r="H1834" s="5">
        <f>VLOOKUP(E1834,'Customer Segmenation on RFM Sco'!$P$18:$Q$22,2,1)</f>
        <v>2</v>
      </c>
      <c r="I1834" s="5" t="str">
        <f t="shared" si="1"/>
        <v>442</v>
      </c>
      <c r="J1834" s="5" t="str">
        <f>VLOOKUP('Customer Segmenation on RFM Sco'!J1834,'RF Mapping'!$A$1:$B$26,2,0)</f>
        <v>Loyal Customers</v>
      </c>
    </row>
    <row r="1835" ht="15.75" customHeight="1">
      <c r="A1835" s="5">
        <v>15891.0</v>
      </c>
      <c r="B1835" s="5" t="str">
        <f>VLOOKUP(A1835,'Customer Details'!$A$1:$B$3264,2,0)</f>
        <v>China</v>
      </c>
      <c r="C1835" s="5">
        <f>DATEDIF('Customer Segmenation on RFM Sco'!C1835,$N$1,"d")</f>
        <v>362</v>
      </c>
      <c r="D1835" s="5">
        <v>8.0</v>
      </c>
      <c r="E1835" s="16">
        <v>863.5200000000001</v>
      </c>
      <c r="F1835" s="5">
        <f>VLOOKUP(C1835,'Customer Segmenation on RFM Sco'!$P$4:$Q$8,2,1)</f>
        <v>5</v>
      </c>
      <c r="G1835" s="5">
        <f>VLOOKUP(D1835,'Customer Segmenation on RFM Sco'!$P$11:$Q$15,2,1)</f>
        <v>4</v>
      </c>
      <c r="H1835" s="5">
        <f>VLOOKUP(E1835,'Customer Segmenation on RFM Sco'!$P$18:$Q$22,2,1)</f>
        <v>4</v>
      </c>
      <c r="I1835" s="5" t="str">
        <f t="shared" si="1"/>
        <v>544</v>
      </c>
      <c r="J1835" s="5" t="str">
        <f>VLOOKUP('Customer Segmenation on RFM Sco'!J1835,'RF Mapping'!$A$1:$B$26,2,0)</f>
        <v>Champions</v>
      </c>
    </row>
    <row r="1836" ht="15.75" customHeight="1">
      <c r="A1836" s="5">
        <v>15894.0</v>
      </c>
      <c r="B1836" s="5" t="str">
        <f>VLOOKUP(A1836,'Customer Details'!$A$1:$B$3264,2,0)</f>
        <v>United Kingdom</v>
      </c>
      <c r="C1836" s="5">
        <f>DATEDIF('Customer Segmenation on RFM Sco'!C1836,$N$1,"d")</f>
        <v>489</v>
      </c>
      <c r="D1836" s="5">
        <v>3.0</v>
      </c>
      <c r="E1836" s="16">
        <v>128.44</v>
      </c>
      <c r="F1836" s="5">
        <f>VLOOKUP(C1836,'Customer Segmenation on RFM Sco'!$P$4:$Q$8,2,1)</f>
        <v>3</v>
      </c>
      <c r="G1836" s="5">
        <f>VLOOKUP(D1836,'Customer Segmenation on RFM Sco'!$P$11:$Q$15,2,1)</f>
        <v>4</v>
      </c>
      <c r="H1836" s="5">
        <f>VLOOKUP(E1836,'Customer Segmenation on RFM Sco'!$P$18:$Q$22,2,1)</f>
        <v>4</v>
      </c>
      <c r="I1836" s="5" t="str">
        <f t="shared" si="1"/>
        <v>344</v>
      </c>
      <c r="J1836" s="5" t="str">
        <f>VLOOKUP('Customer Segmenation on RFM Sco'!J1836,'RF Mapping'!$A$1:$B$26,2,0)</f>
        <v>Loyal Customers</v>
      </c>
    </row>
    <row r="1837" ht="15.75" customHeight="1">
      <c r="A1837" s="5">
        <v>15895.0</v>
      </c>
      <c r="B1837" s="5" t="str">
        <f>VLOOKUP(A1837,'Customer Details'!$A$1:$B$3264,2,0)</f>
        <v>United Kingdom</v>
      </c>
      <c r="C1837" s="5">
        <f>DATEDIF('Customer Segmenation on RFM Sco'!C1837,$N$1,"d")</f>
        <v>418</v>
      </c>
      <c r="D1837" s="5">
        <v>1.0</v>
      </c>
      <c r="E1837" s="16">
        <v>3.75</v>
      </c>
      <c r="F1837" s="5">
        <f>VLOOKUP(C1837,'Customer Segmenation on RFM Sco'!$P$4:$Q$8,2,1)</f>
        <v>4</v>
      </c>
      <c r="G1837" s="5">
        <f>VLOOKUP(D1837,'Customer Segmenation on RFM Sco'!$P$11:$Q$15,2,1)</f>
        <v>2</v>
      </c>
      <c r="H1837" s="5">
        <f>VLOOKUP(E1837,'Customer Segmenation on RFM Sco'!$P$18:$Q$22,2,1)</f>
        <v>1</v>
      </c>
      <c r="I1837" s="5" t="str">
        <f t="shared" si="1"/>
        <v>421</v>
      </c>
      <c r="J1837" s="5" t="str">
        <f>VLOOKUP('Customer Segmenation on RFM Sco'!J1837,'RF Mapping'!$A$1:$B$26,2,0)</f>
        <v>Potential Loyalists</v>
      </c>
    </row>
    <row r="1838" ht="15.75" customHeight="1">
      <c r="A1838" s="5">
        <v>15897.0</v>
      </c>
      <c r="B1838" s="5" t="str">
        <f>VLOOKUP(A1838,'Customer Details'!$A$1:$B$3264,2,0)</f>
        <v>China</v>
      </c>
      <c r="C1838" s="5">
        <f>DATEDIF('Customer Segmenation on RFM Sco'!C1838,$N$1,"d")</f>
        <v>450</v>
      </c>
      <c r="D1838" s="5">
        <v>6.0</v>
      </c>
      <c r="E1838" s="16">
        <v>287.11</v>
      </c>
      <c r="F1838" s="5">
        <f>VLOOKUP(C1838,'Customer Segmenation on RFM Sco'!$P$4:$Q$8,2,1)</f>
        <v>3</v>
      </c>
      <c r="G1838" s="5">
        <f>VLOOKUP(D1838,'Customer Segmenation on RFM Sco'!$P$11:$Q$15,2,1)</f>
        <v>4</v>
      </c>
      <c r="H1838" s="5">
        <f>VLOOKUP(E1838,'Customer Segmenation on RFM Sco'!$P$18:$Q$22,2,1)</f>
        <v>4</v>
      </c>
      <c r="I1838" s="5" t="str">
        <f t="shared" si="1"/>
        <v>344</v>
      </c>
      <c r="J1838" s="5" t="str">
        <f>VLOOKUP('Customer Segmenation on RFM Sco'!J1838,'RF Mapping'!$A$1:$B$26,2,0)</f>
        <v>Loyal Customers</v>
      </c>
    </row>
    <row r="1839" ht="15.75" customHeight="1">
      <c r="A1839" s="5">
        <v>15898.0</v>
      </c>
      <c r="B1839" s="5" t="str">
        <f>VLOOKUP(A1839,'Customer Details'!$A$1:$B$3264,2,0)</f>
        <v>China</v>
      </c>
      <c r="C1839" s="5">
        <f>DATEDIF('Customer Segmenation on RFM Sco'!C1839,$N$1,"d")</f>
        <v>539</v>
      </c>
      <c r="D1839" s="5">
        <v>1.0</v>
      </c>
      <c r="E1839" s="16">
        <v>17.700000000000003</v>
      </c>
      <c r="F1839" s="5">
        <f>VLOOKUP(C1839,'Customer Segmenation on RFM Sco'!$P$4:$Q$8,2,1)</f>
        <v>3</v>
      </c>
      <c r="G1839" s="5">
        <f>VLOOKUP(D1839,'Customer Segmenation on RFM Sco'!$P$11:$Q$15,2,1)</f>
        <v>2</v>
      </c>
      <c r="H1839" s="5">
        <f>VLOOKUP(E1839,'Customer Segmenation on RFM Sco'!$P$18:$Q$22,2,1)</f>
        <v>2</v>
      </c>
      <c r="I1839" s="5" t="str">
        <f t="shared" si="1"/>
        <v>322</v>
      </c>
      <c r="J1839" s="5" t="str">
        <f>VLOOKUP('Customer Segmenation on RFM Sco'!J1839,'RF Mapping'!$A$1:$B$26,2,0)</f>
        <v>About to Sleep</v>
      </c>
    </row>
    <row r="1840" ht="15.75" customHeight="1">
      <c r="A1840" s="5">
        <v>15899.0</v>
      </c>
      <c r="B1840" s="5" t="str">
        <f>VLOOKUP(A1840,'Customer Details'!$A$1:$B$3264,2,0)</f>
        <v>United Kingdom</v>
      </c>
      <c r="C1840" s="5">
        <f>DATEDIF('Customer Segmenation on RFM Sco'!C1840,$N$1,"d")</f>
        <v>688</v>
      </c>
      <c r="D1840" s="5">
        <v>1.0</v>
      </c>
      <c r="E1840" s="16">
        <v>15.0</v>
      </c>
      <c r="F1840" s="5">
        <f>VLOOKUP(C1840,'Customer Segmenation on RFM Sco'!$P$4:$Q$8,2,1)</f>
        <v>2</v>
      </c>
      <c r="G1840" s="5">
        <f>VLOOKUP(D1840,'Customer Segmenation on RFM Sco'!$P$11:$Q$15,2,1)</f>
        <v>2</v>
      </c>
      <c r="H1840" s="5">
        <f>VLOOKUP(E1840,'Customer Segmenation on RFM Sco'!$P$18:$Q$22,2,1)</f>
        <v>2</v>
      </c>
      <c r="I1840" s="5" t="str">
        <f t="shared" si="1"/>
        <v>222</v>
      </c>
      <c r="J1840" s="5" t="str">
        <f>VLOOKUP('Customer Segmenation on RFM Sco'!J1840,'RF Mapping'!$A$1:$B$26,2,0)</f>
        <v>Hibernating</v>
      </c>
    </row>
    <row r="1841" ht="15.75" customHeight="1">
      <c r="A1841" s="5">
        <v>15900.0</v>
      </c>
      <c r="B1841" s="5" t="str">
        <f>VLOOKUP(A1841,'Customer Details'!$A$1:$B$3264,2,0)</f>
        <v>India</v>
      </c>
      <c r="C1841" s="5">
        <f>DATEDIF('Customer Segmenation on RFM Sco'!C1841,$N$1,"d")</f>
        <v>720</v>
      </c>
      <c r="D1841" s="5">
        <v>1.0</v>
      </c>
      <c r="E1841" s="16">
        <v>8.4</v>
      </c>
      <c r="F1841" s="5">
        <f>VLOOKUP(C1841,'Customer Segmenation on RFM Sco'!$P$4:$Q$8,2,1)</f>
        <v>2</v>
      </c>
      <c r="G1841" s="5">
        <f>VLOOKUP(D1841,'Customer Segmenation on RFM Sco'!$P$11:$Q$15,2,1)</f>
        <v>2</v>
      </c>
      <c r="H1841" s="5">
        <f>VLOOKUP(E1841,'Customer Segmenation on RFM Sco'!$P$18:$Q$22,2,1)</f>
        <v>1</v>
      </c>
      <c r="I1841" s="5" t="str">
        <f t="shared" si="1"/>
        <v>221</v>
      </c>
      <c r="J1841" s="5" t="str">
        <f>VLOOKUP('Customer Segmenation on RFM Sco'!J1841,'RF Mapping'!$A$1:$B$26,2,0)</f>
        <v>Hibernating</v>
      </c>
    </row>
    <row r="1842" ht="15.75" customHeight="1">
      <c r="A1842" s="5">
        <v>15901.0</v>
      </c>
      <c r="B1842" s="5" t="str">
        <f>VLOOKUP(A1842,'Customer Details'!$A$1:$B$3264,2,0)</f>
        <v>United Kingdom</v>
      </c>
      <c r="C1842" s="5">
        <f>DATEDIF('Customer Segmenation on RFM Sco'!C1842,$N$1,"d")</f>
        <v>458</v>
      </c>
      <c r="D1842" s="5">
        <v>3.0</v>
      </c>
      <c r="E1842" s="16">
        <v>82.94</v>
      </c>
      <c r="F1842" s="5">
        <f>VLOOKUP(C1842,'Customer Segmenation on RFM Sco'!$P$4:$Q$8,2,1)</f>
        <v>3</v>
      </c>
      <c r="G1842" s="5">
        <f>VLOOKUP(D1842,'Customer Segmenation on RFM Sco'!$P$11:$Q$15,2,1)</f>
        <v>4</v>
      </c>
      <c r="H1842" s="5">
        <f>VLOOKUP(E1842,'Customer Segmenation on RFM Sco'!$P$18:$Q$22,2,1)</f>
        <v>4</v>
      </c>
      <c r="I1842" s="5" t="str">
        <f t="shared" si="1"/>
        <v>344</v>
      </c>
      <c r="J1842" s="5" t="str">
        <f>VLOOKUP('Customer Segmenation on RFM Sco'!J1842,'RF Mapping'!$A$1:$B$26,2,0)</f>
        <v>Loyal Customers</v>
      </c>
    </row>
    <row r="1843" ht="15.75" customHeight="1">
      <c r="A1843" s="5">
        <v>15903.0</v>
      </c>
      <c r="B1843" s="5" t="str">
        <f>VLOOKUP(A1843,'Customer Details'!$A$1:$B$3264,2,0)</f>
        <v>China</v>
      </c>
      <c r="C1843" s="5">
        <f>DATEDIF('Customer Segmenation on RFM Sco'!C1843,$N$1,"d")</f>
        <v>413</v>
      </c>
      <c r="D1843" s="5">
        <v>2.0</v>
      </c>
      <c r="E1843" s="16">
        <v>46.41</v>
      </c>
      <c r="F1843" s="5">
        <f>VLOOKUP(C1843,'Customer Segmenation on RFM Sco'!$P$4:$Q$8,2,1)</f>
        <v>4</v>
      </c>
      <c r="G1843" s="5">
        <f>VLOOKUP(D1843,'Customer Segmenation on RFM Sco'!$P$11:$Q$15,2,1)</f>
        <v>3</v>
      </c>
      <c r="H1843" s="5">
        <f>VLOOKUP(E1843,'Customer Segmenation on RFM Sco'!$P$18:$Q$22,2,1)</f>
        <v>3</v>
      </c>
      <c r="I1843" s="5" t="str">
        <f t="shared" si="1"/>
        <v>433</v>
      </c>
      <c r="J1843" s="5" t="str">
        <f>VLOOKUP('Customer Segmenation on RFM Sco'!J1843,'RF Mapping'!$A$1:$B$26,2,0)</f>
        <v>Potential Loyalists</v>
      </c>
    </row>
    <row r="1844" ht="15.75" customHeight="1">
      <c r="A1844" s="5">
        <v>15906.0</v>
      </c>
      <c r="B1844" s="5" t="str">
        <f>VLOOKUP(A1844,'Customer Details'!$A$1:$B$3264,2,0)</f>
        <v>Australia</v>
      </c>
      <c r="C1844" s="5">
        <f>DATEDIF('Customer Segmenation on RFM Sco'!C1844,$N$1,"d")</f>
        <v>386</v>
      </c>
      <c r="D1844" s="5">
        <v>2.0</v>
      </c>
      <c r="E1844" s="16">
        <v>53.10000000000001</v>
      </c>
      <c r="F1844" s="5">
        <f>VLOOKUP(C1844,'Customer Segmenation on RFM Sco'!$P$4:$Q$8,2,1)</f>
        <v>4</v>
      </c>
      <c r="G1844" s="5">
        <f>VLOOKUP(D1844,'Customer Segmenation on RFM Sco'!$P$11:$Q$15,2,1)</f>
        <v>3</v>
      </c>
      <c r="H1844" s="5">
        <f>VLOOKUP(E1844,'Customer Segmenation on RFM Sco'!$P$18:$Q$22,2,1)</f>
        <v>3</v>
      </c>
      <c r="I1844" s="5" t="str">
        <f t="shared" si="1"/>
        <v>433</v>
      </c>
      <c r="J1844" s="5" t="str">
        <f>VLOOKUP('Customer Segmenation on RFM Sco'!J1844,'RF Mapping'!$A$1:$B$26,2,0)</f>
        <v>Potential Loyalists</v>
      </c>
    </row>
    <row r="1845" ht="15.75" customHeight="1">
      <c r="A1845" s="5">
        <v>15907.0</v>
      </c>
      <c r="B1845" s="5" t="str">
        <f>VLOOKUP(A1845,'Customer Details'!$A$1:$B$3264,2,0)</f>
        <v>United Kingdom</v>
      </c>
      <c r="C1845" s="5">
        <f>DATEDIF('Customer Segmenation on RFM Sco'!C1845,$N$1,"d")</f>
        <v>377</v>
      </c>
      <c r="D1845" s="5">
        <v>4.0</v>
      </c>
      <c r="E1845" s="16">
        <v>24.61</v>
      </c>
      <c r="F1845" s="5">
        <f>VLOOKUP(C1845,'Customer Segmenation on RFM Sco'!$P$4:$Q$8,2,1)</f>
        <v>5</v>
      </c>
      <c r="G1845" s="5">
        <f>VLOOKUP(D1845,'Customer Segmenation on RFM Sco'!$P$11:$Q$15,2,1)</f>
        <v>4</v>
      </c>
      <c r="H1845" s="5">
        <f>VLOOKUP(E1845,'Customer Segmenation on RFM Sco'!$P$18:$Q$22,2,1)</f>
        <v>2</v>
      </c>
      <c r="I1845" s="5" t="str">
        <f t="shared" si="1"/>
        <v>542</v>
      </c>
      <c r="J1845" s="5" t="str">
        <f>VLOOKUP('Customer Segmenation on RFM Sco'!J1845,'RF Mapping'!$A$1:$B$26,2,0)</f>
        <v>Champions</v>
      </c>
    </row>
    <row r="1846" ht="15.75" customHeight="1">
      <c r="A1846" s="5">
        <v>15910.0</v>
      </c>
      <c r="B1846" s="5" t="str">
        <f>VLOOKUP(A1846,'Customer Details'!$A$1:$B$3264,2,0)</f>
        <v>United Kingdom</v>
      </c>
      <c r="C1846" s="5">
        <f>DATEDIF('Customer Segmenation on RFM Sco'!C1846,$N$1,"d")</f>
        <v>550</v>
      </c>
      <c r="D1846" s="5">
        <v>3.0</v>
      </c>
      <c r="E1846" s="16">
        <v>123.35</v>
      </c>
      <c r="F1846" s="5">
        <f>VLOOKUP(C1846,'Customer Segmenation on RFM Sco'!$P$4:$Q$8,2,1)</f>
        <v>2</v>
      </c>
      <c r="G1846" s="5">
        <f>VLOOKUP(D1846,'Customer Segmenation on RFM Sco'!$P$11:$Q$15,2,1)</f>
        <v>4</v>
      </c>
      <c r="H1846" s="5">
        <f>VLOOKUP(E1846,'Customer Segmenation on RFM Sco'!$P$18:$Q$22,2,1)</f>
        <v>4</v>
      </c>
      <c r="I1846" s="5" t="str">
        <f t="shared" si="1"/>
        <v>244</v>
      </c>
      <c r="J1846" s="5" t="str">
        <f>VLOOKUP('Customer Segmenation on RFM Sco'!J1846,'RF Mapping'!$A$1:$B$26,2,0)</f>
        <v>At Risk</v>
      </c>
    </row>
    <row r="1847" ht="15.75" customHeight="1">
      <c r="A1847" s="5">
        <v>15912.0</v>
      </c>
      <c r="B1847" s="5" t="str">
        <f>VLOOKUP(A1847,'Customer Details'!$A$1:$B$3264,2,0)</f>
        <v>Australia</v>
      </c>
      <c r="C1847" s="5">
        <f>DATEDIF('Customer Segmenation on RFM Sco'!C1847,$N$1,"d")</f>
        <v>358</v>
      </c>
      <c r="D1847" s="5">
        <v>4.0</v>
      </c>
      <c r="E1847" s="16">
        <v>29.01</v>
      </c>
      <c r="F1847" s="5">
        <f>VLOOKUP(C1847,'Customer Segmenation on RFM Sco'!$P$4:$Q$8,2,1)</f>
        <v>5</v>
      </c>
      <c r="G1847" s="5">
        <f>VLOOKUP(D1847,'Customer Segmenation on RFM Sco'!$P$11:$Q$15,2,1)</f>
        <v>4</v>
      </c>
      <c r="H1847" s="5">
        <f>VLOOKUP(E1847,'Customer Segmenation on RFM Sco'!$P$18:$Q$22,2,1)</f>
        <v>2</v>
      </c>
      <c r="I1847" s="5" t="str">
        <f t="shared" si="1"/>
        <v>542</v>
      </c>
      <c r="J1847" s="5" t="str">
        <f>VLOOKUP('Customer Segmenation on RFM Sco'!J1847,'RF Mapping'!$A$1:$B$26,2,0)</f>
        <v>Champions</v>
      </c>
    </row>
    <row r="1848" ht="15.75" customHeight="1">
      <c r="A1848" s="5">
        <v>15916.0</v>
      </c>
      <c r="B1848" s="5" t="str">
        <f>VLOOKUP(A1848,'Customer Details'!$A$1:$B$3264,2,0)</f>
        <v>China</v>
      </c>
      <c r="C1848" s="5">
        <f>DATEDIF('Customer Segmenation on RFM Sco'!C1848,$N$1,"d")</f>
        <v>418</v>
      </c>
      <c r="D1848" s="5">
        <v>6.0</v>
      </c>
      <c r="E1848" s="16">
        <v>97.1</v>
      </c>
      <c r="F1848" s="5">
        <f>VLOOKUP(C1848,'Customer Segmenation on RFM Sco'!$P$4:$Q$8,2,1)</f>
        <v>4</v>
      </c>
      <c r="G1848" s="5">
        <f>VLOOKUP(D1848,'Customer Segmenation on RFM Sco'!$P$11:$Q$15,2,1)</f>
        <v>4</v>
      </c>
      <c r="H1848" s="5">
        <f>VLOOKUP(E1848,'Customer Segmenation on RFM Sco'!$P$18:$Q$22,2,1)</f>
        <v>4</v>
      </c>
      <c r="I1848" s="5" t="str">
        <f t="shared" si="1"/>
        <v>444</v>
      </c>
      <c r="J1848" s="5" t="str">
        <f>VLOOKUP('Customer Segmenation on RFM Sco'!J1848,'RF Mapping'!$A$1:$B$26,2,0)</f>
        <v>Loyal Customers</v>
      </c>
    </row>
    <row r="1849" ht="15.75" customHeight="1">
      <c r="A1849" s="5">
        <v>15917.0</v>
      </c>
      <c r="B1849" s="5" t="str">
        <f>VLOOKUP(A1849,'Customer Details'!$A$1:$B$3264,2,0)</f>
        <v>Australia</v>
      </c>
      <c r="C1849" s="5">
        <f>DATEDIF('Customer Segmenation on RFM Sco'!C1849,$N$1,"d")</f>
        <v>374</v>
      </c>
      <c r="D1849" s="5">
        <v>1.0</v>
      </c>
      <c r="E1849" s="16">
        <v>6.1000000000000005</v>
      </c>
      <c r="F1849" s="5">
        <f>VLOOKUP(C1849,'Customer Segmenation on RFM Sco'!$P$4:$Q$8,2,1)</f>
        <v>5</v>
      </c>
      <c r="G1849" s="5">
        <f>VLOOKUP(D1849,'Customer Segmenation on RFM Sco'!$P$11:$Q$15,2,1)</f>
        <v>2</v>
      </c>
      <c r="H1849" s="5">
        <f>VLOOKUP(E1849,'Customer Segmenation on RFM Sco'!$P$18:$Q$22,2,1)</f>
        <v>1</v>
      </c>
      <c r="I1849" s="5" t="str">
        <f t="shared" si="1"/>
        <v>521</v>
      </c>
      <c r="J1849" s="5" t="str">
        <f>VLOOKUP('Customer Segmenation on RFM Sco'!J1849,'RF Mapping'!$A$1:$B$26,2,0)</f>
        <v>Potential Loyalists</v>
      </c>
    </row>
    <row r="1850" ht="15.75" customHeight="1">
      <c r="A1850" s="5">
        <v>15918.0</v>
      </c>
      <c r="B1850" s="5" t="str">
        <f>VLOOKUP(A1850,'Customer Details'!$A$1:$B$3264,2,0)</f>
        <v>USA</v>
      </c>
      <c r="C1850" s="5">
        <f>DATEDIF('Customer Segmenation on RFM Sco'!C1850,$N$1,"d")</f>
        <v>379</v>
      </c>
      <c r="D1850" s="5">
        <v>1.0</v>
      </c>
      <c r="E1850" s="16">
        <v>3.8</v>
      </c>
      <c r="F1850" s="5">
        <f>VLOOKUP(C1850,'Customer Segmenation on RFM Sco'!$P$4:$Q$8,2,1)</f>
        <v>5</v>
      </c>
      <c r="G1850" s="5">
        <f>VLOOKUP(D1850,'Customer Segmenation on RFM Sco'!$P$11:$Q$15,2,1)</f>
        <v>2</v>
      </c>
      <c r="H1850" s="5">
        <f>VLOOKUP(E1850,'Customer Segmenation on RFM Sco'!$P$18:$Q$22,2,1)</f>
        <v>1</v>
      </c>
      <c r="I1850" s="5" t="str">
        <f t="shared" si="1"/>
        <v>521</v>
      </c>
      <c r="J1850" s="5" t="str">
        <f>VLOOKUP('Customer Segmenation on RFM Sco'!J1850,'RF Mapping'!$A$1:$B$26,2,0)</f>
        <v>Potential Loyalists</v>
      </c>
    </row>
    <row r="1851" ht="15.75" customHeight="1">
      <c r="A1851" s="5">
        <v>15919.0</v>
      </c>
      <c r="B1851" s="5" t="str">
        <f>VLOOKUP(A1851,'Customer Details'!$A$1:$B$3264,2,0)</f>
        <v>China</v>
      </c>
      <c r="C1851" s="5">
        <f>DATEDIF('Customer Segmenation on RFM Sco'!C1851,$N$1,"d")</f>
        <v>385</v>
      </c>
      <c r="D1851" s="5">
        <v>3.0</v>
      </c>
      <c r="E1851" s="16">
        <v>35.6</v>
      </c>
      <c r="F1851" s="5">
        <f>VLOOKUP(C1851,'Customer Segmenation on RFM Sco'!$P$4:$Q$8,2,1)</f>
        <v>4</v>
      </c>
      <c r="G1851" s="5">
        <f>VLOOKUP(D1851,'Customer Segmenation on RFM Sco'!$P$11:$Q$15,2,1)</f>
        <v>4</v>
      </c>
      <c r="H1851" s="5">
        <f>VLOOKUP(E1851,'Customer Segmenation on RFM Sco'!$P$18:$Q$22,2,1)</f>
        <v>3</v>
      </c>
      <c r="I1851" s="5" t="str">
        <f t="shared" si="1"/>
        <v>443</v>
      </c>
      <c r="J1851" s="5" t="str">
        <f>VLOOKUP('Customer Segmenation on RFM Sco'!J1851,'RF Mapping'!$A$1:$B$26,2,0)</f>
        <v>Loyal Customers</v>
      </c>
    </row>
    <row r="1852" ht="15.75" customHeight="1">
      <c r="A1852" s="5">
        <v>15920.0</v>
      </c>
      <c r="B1852" s="5" t="str">
        <f>VLOOKUP(A1852,'Customer Details'!$A$1:$B$3264,2,0)</f>
        <v>United Kingdom</v>
      </c>
      <c r="C1852" s="5">
        <f>DATEDIF('Customer Segmenation on RFM Sco'!C1852,$N$1,"d")</f>
        <v>592</v>
      </c>
      <c r="D1852" s="5">
        <v>1.0</v>
      </c>
      <c r="E1852" s="16">
        <v>15.299999999999999</v>
      </c>
      <c r="F1852" s="5">
        <f>VLOOKUP(C1852,'Customer Segmenation on RFM Sco'!$P$4:$Q$8,2,1)</f>
        <v>2</v>
      </c>
      <c r="G1852" s="5">
        <f>VLOOKUP(D1852,'Customer Segmenation on RFM Sco'!$P$11:$Q$15,2,1)</f>
        <v>2</v>
      </c>
      <c r="H1852" s="5">
        <f>VLOOKUP(E1852,'Customer Segmenation on RFM Sco'!$P$18:$Q$22,2,1)</f>
        <v>2</v>
      </c>
      <c r="I1852" s="5" t="str">
        <f t="shared" si="1"/>
        <v>222</v>
      </c>
      <c r="J1852" s="5" t="str">
        <f>VLOOKUP('Customer Segmenation on RFM Sco'!J1852,'RF Mapping'!$A$1:$B$26,2,0)</f>
        <v>Hibernating</v>
      </c>
    </row>
    <row r="1853" ht="15.75" customHeight="1">
      <c r="A1853" s="5">
        <v>15921.0</v>
      </c>
      <c r="B1853" s="5" t="str">
        <f>VLOOKUP(A1853,'Customer Details'!$A$1:$B$3264,2,0)</f>
        <v>USA</v>
      </c>
      <c r="C1853" s="5">
        <f>DATEDIF('Customer Segmenation on RFM Sco'!C1853,$N$1,"d")</f>
        <v>540</v>
      </c>
      <c r="D1853" s="5">
        <v>1.0</v>
      </c>
      <c r="E1853" s="16">
        <v>4.25</v>
      </c>
      <c r="F1853" s="5">
        <f>VLOOKUP(C1853,'Customer Segmenation on RFM Sco'!$P$4:$Q$8,2,1)</f>
        <v>3</v>
      </c>
      <c r="G1853" s="5">
        <f>VLOOKUP(D1853,'Customer Segmenation on RFM Sco'!$P$11:$Q$15,2,1)</f>
        <v>2</v>
      </c>
      <c r="H1853" s="5">
        <f>VLOOKUP(E1853,'Customer Segmenation on RFM Sco'!$P$18:$Q$22,2,1)</f>
        <v>1</v>
      </c>
      <c r="I1853" s="5" t="str">
        <f t="shared" si="1"/>
        <v>321</v>
      </c>
      <c r="J1853" s="5" t="str">
        <f>VLOOKUP('Customer Segmenation on RFM Sco'!J1853,'RF Mapping'!$A$1:$B$26,2,0)</f>
        <v>About to Sleep</v>
      </c>
    </row>
    <row r="1854" ht="15.75" customHeight="1">
      <c r="A1854" s="5">
        <v>15922.0</v>
      </c>
      <c r="B1854" s="5" t="str">
        <f>VLOOKUP(A1854,'Customer Details'!$A$1:$B$3264,2,0)</f>
        <v>China</v>
      </c>
      <c r="C1854" s="5">
        <f>DATEDIF('Customer Segmenation on RFM Sco'!C1854,$N$1,"d")</f>
        <v>370</v>
      </c>
      <c r="D1854" s="5">
        <v>3.0</v>
      </c>
      <c r="E1854" s="16">
        <v>28.95</v>
      </c>
      <c r="F1854" s="5">
        <f>VLOOKUP(C1854,'Customer Segmenation on RFM Sco'!$P$4:$Q$8,2,1)</f>
        <v>5</v>
      </c>
      <c r="G1854" s="5">
        <f>VLOOKUP(D1854,'Customer Segmenation on RFM Sco'!$P$11:$Q$15,2,1)</f>
        <v>4</v>
      </c>
      <c r="H1854" s="5">
        <f>VLOOKUP(E1854,'Customer Segmenation on RFM Sco'!$P$18:$Q$22,2,1)</f>
        <v>2</v>
      </c>
      <c r="I1854" s="5" t="str">
        <f t="shared" si="1"/>
        <v>542</v>
      </c>
      <c r="J1854" s="5" t="str">
        <f>VLOOKUP('Customer Segmenation on RFM Sco'!J1854,'RF Mapping'!$A$1:$B$26,2,0)</f>
        <v>Champions</v>
      </c>
    </row>
    <row r="1855" ht="15.75" customHeight="1">
      <c r="A1855" s="5">
        <v>15923.0</v>
      </c>
      <c r="B1855" s="5" t="str">
        <f>VLOOKUP(A1855,'Customer Details'!$A$1:$B$3264,2,0)</f>
        <v>United Kingdom</v>
      </c>
      <c r="C1855" s="5">
        <f>DATEDIF('Customer Segmenation on RFM Sco'!C1855,$N$1,"d")</f>
        <v>390</v>
      </c>
      <c r="D1855" s="5">
        <v>1.0</v>
      </c>
      <c r="E1855" s="16">
        <v>2.55</v>
      </c>
      <c r="F1855" s="5">
        <f>VLOOKUP(C1855,'Customer Segmenation on RFM Sco'!$P$4:$Q$8,2,1)</f>
        <v>4</v>
      </c>
      <c r="G1855" s="5">
        <f>VLOOKUP(D1855,'Customer Segmenation on RFM Sco'!$P$11:$Q$15,2,1)</f>
        <v>2</v>
      </c>
      <c r="H1855" s="5">
        <f>VLOOKUP(E1855,'Customer Segmenation on RFM Sco'!$P$18:$Q$22,2,1)</f>
        <v>1</v>
      </c>
      <c r="I1855" s="5" t="str">
        <f t="shared" si="1"/>
        <v>421</v>
      </c>
      <c r="J1855" s="5" t="str">
        <f>VLOOKUP('Customer Segmenation on RFM Sco'!J1855,'RF Mapping'!$A$1:$B$26,2,0)</f>
        <v>Potential Loyalists</v>
      </c>
    </row>
    <row r="1856" ht="15.75" customHeight="1">
      <c r="A1856" s="5">
        <v>15930.0</v>
      </c>
      <c r="B1856" s="5" t="str">
        <f>VLOOKUP(A1856,'Customer Details'!$A$1:$B$3264,2,0)</f>
        <v>United Kingdom</v>
      </c>
      <c r="C1856" s="5">
        <f>DATEDIF('Customer Segmenation on RFM Sco'!C1856,$N$1,"d")</f>
        <v>596</v>
      </c>
      <c r="D1856" s="5">
        <v>2.0</v>
      </c>
      <c r="E1856" s="16">
        <v>20.95</v>
      </c>
      <c r="F1856" s="5">
        <f>VLOOKUP(C1856,'Customer Segmenation on RFM Sco'!$P$4:$Q$8,2,1)</f>
        <v>2</v>
      </c>
      <c r="G1856" s="5">
        <f>VLOOKUP(D1856,'Customer Segmenation on RFM Sco'!$P$11:$Q$15,2,1)</f>
        <v>3</v>
      </c>
      <c r="H1856" s="5">
        <f>VLOOKUP(E1856,'Customer Segmenation on RFM Sco'!$P$18:$Q$22,2,1)</f>
        <v>2</v>
      </c>
      <c r="I1856" s="5" t="str">
        <f t="shared" si="1"/>
        <v>232</v>
      </c>
      <c r="J1856" s="5" t="str">
        <f>VLOOKUP('Customer Segmenation on RFM Sco'!J1856,'RF Mapping'!$A$1:$B$26,2,0)</f>
        <v>At Risk</v>
      </c>
    </row>
    <row r="1857" ht="15.75" customHeight="1">
      <c r="A1857" s="5">
        <v>15932.0</v>
      </c>
      <c r="B1857" s="5" t="str">
        <f>VLOOKUP(A1857,'Customer Details'!$A$1:$B$3264,2,0)</f>
        <v>China</v>
      </c>
      <c r="C1857" s="5">
        <f>DATEDIF('Customer Segmenation on RFM Sco'!C1857,$N$1,"d")</f>
        <v>355</v>
      </c>
      <c r="D1857" s="5">
        <v>5.0</v>
      </c>
      <c r="E1857" s="16">
        <v>51.12000000000001</v>
      </c>
      <c r="F1857" s="5">
        <f>VLOOKUP(C1857,'Customer Segmenation on RFM Sco'!$P$4:$Q$8,2,1)</f>
        <v>5</v>
      </c>
      <c r="G1857" s="5">
        <f>VLOOKUP(D1857,'Customer Segmenation on RFM Sco'!$P$11:$Q$15,2,1)</f>
        <v>4</v>
      </c>
      <c r="H1857" s="5">
        <f>VLOOKUP(E1857,'Customer Segmenation on RFM Sco'!$P$18:$Q$22,2,1)</f>
        <v>3</v>
      </c>
      <c r="I1857" s="5" t="str">
        <f t="shared" si="1"/>
        <v>543</v>
      </c>
      <c r="J1857" s="5" t="str">
        <f>VLOOKUP('Customer Segmenation on RFM Sco'!J1857,'RF Mapping'!$A$1:$B$26,2,0)</f>
        <v>Champions</v>
      </c>
    </row>
    <row r="1858" ht="15.75" customHeight="1">
      <c r="A1858" s="5">
        <v>15933.0</v>
      </c>
      <c r="B1858" s="5" t="str">
        <f>VLOOKUP(A1858,'Customer Details'!$A$1:$B$3264,2,0)</f>
        <v>India</v>
      </c>
      <c r="C1858" s="5">
        <f>DATEDIF('Customer Segmenation on RFM Sco'!C1858,$N$1,"d")</f>
        <v>355</v>
      </c>
      <c r="D1858" s="5">
        <v>2.0</v>
      </c>
      <c r="E1858" s="16">
        <v>33.650000000000006</v>
      </c>
      <c r="F1858" s="5">
        <f>VLOOKUP(C1858,'Customer Segmenation on RFM Sco'!$P$4:$Q$8,2,1)</f>
        <v>5</v>
      </c>
      <c r="G1858" s="5">
        <f>VLOOKUP(D1858,'Customer Segmenation on RFM Sco'!$P$11:$Q$15,2,1)</f>
        <v>3</v>
      </c>
      <c r="H1858" s="5">
        <f>VLOOKUP(E1858,'Customer Segmenation on RFM Sco'!$P$18:$Q$22,2,1)</f>
        <v>3</v>
      </c>
      <c r="I1858" s="5" t="str">
        <f t="shared" si="1"/>
        <v>533</v>
      </c>
      <c r="J1858" s="5" t="str">
        <f>VLOOKUP('Customer Segmenation on RFM Sco'!J1858,'RF Mapping'!$A$1:$B$26,2,0)</f>
        <v>Potential Loyalists</v>
      </c>
    </row>
    <row r="1859" ht="15.75" customHeight="1">
      <c r="A1859" s="5">
        <v>15935.0</v>
      </c>
      <c r="B1859" s="5" t="str">
        <f>VLOOKUP(A1859,'Customer Details'!$A$1:$B$3264,2,0)</f>
        <v>USA</v>
      </c>
      <c r="C1859" s="5">
        <f>DATEDIF('Customer Segmenation on RFM Sco'!C1859,$N$1,"d")</f>
        <v>720</v>
      </c>
      <c r="D1859" s="5">
        <v>1.0</v>
      </c>
      <c r="E1859" s="16">
        <v>12.600000000000001</v>
      </c>
      <c r="F1859" s="5">
        <f>VLOOKUP(C1859,'Customer Segmenation on RFM Sco'!$P$4:$Q$8,2,1)</f>
        <v>2</v>
      </c>
      <c r="G1859" s="5">
        <f>VLOOKUP(D1859,'Customer Segmenation on RFM Sco'!$P$11:$Q$15,2,1)</f>
        <v>2</v>
      </c>
      <c r="H1859" s="5">
        <f>VLOOKUP(E1859,'Customer Segmenation on RFM Sco'!$P$18:$Q$22,2,1)</f>
        <v>1</v>
      </c>
      <c r="I1859" s="5" t="str">
        <f t="shared" si="1"/>
        <v>221</v>
      </c>
      <c r="J1859" s="5" t="str">
        <f>VLOOKUP('Customer Segmenation on RFM Sco'!J1859,'RF Mapping'!$A$1:$B$26,2,0)</f>
        <v>Hibernating</v>
      </c>
    </row>
    <row r="1860" ht="15.75" customHeight="1">
      <c r="A1860" s="5">
        <v>15938.0</v>
      </c>
      <c r="B1860" s="5" t="str">
        <f>VLOOKUP(A1860,'Customer Details'!$A$1:$B$3264,2,0)</f>
        <v>China</v>
      </c>
      <c r="C1860" s="5">
        <f>DATEDIF('Customer Segmenation on RFM Sco'!C1860,$N$1,"d")</f>
        <v>654</v>
      </c>
      <c r="D1860" s="5">
        <v>2.0</v>
      </c>
      <c r="E1860" s="16">
        <v>51.0</v>
      </c>
      <c r="F1860" s="5">
        <f>VLOOKUP(C1860,'Customer Segmenation on RFM Sco'!$P$4:$Q$8,2,1)</f>
        <v>2</v>
      </c>
      <c r="G1860" s="5">
        <f>VLOOKUP(D1860,'Customer Segmenation on RFM Sco'!$P$11:$Q$15,2,1)</f>
        <v>3</v>
      </c>
      <c r="H1860" s="5">
        <f>VLOOKUP(E1860,'Customer Segmenation on RFM Sco'!$P$18:$Q$22,2,1)</f>
        <v>3</v>
      </c>
      <c r="I1860" s="5" t="str">
        <f t="shared" si="1"/>
        <v>233</v>
      </c>
      <c r="J1860" s="5" t="str">
        <f>VLOOKUP('Customer Segmenation on RFM Sco'!J1860,'RF Mapping'!$A$1:$B$26,2,0)</f>
        <v>At Risk</v>
      </c>
    </row>
    <row r="1861" ht="15.75" customHeight="1">
      <c r="A1861" s="5">
        <v>15939.0</v>
      </c>
      <c r="B1861" s="5" t="str">
        <f>VLOOKUP(A1861,'Customer Details'!$A$1:$B$3264,2,0)</f>
        <v>Australia</v>
      </c>
      <c r="C1861" s="5">
        <f>DATEDIF('Customer Segmenation on RFM Sco'!C1861,$N$1,"d")</f>
        <v>381</v>
      </c>
      <c r="D1861" s="5">
        <v>2.0</v>
      </c>
      <c r="E1861" s="16">
        <v>12.33</v>
      </c>
      <c r="F1861" s="5">
        <f>VLOOKUP(C1861,'Customer Segmenation on RFM Sco'!$P$4:$Q$8,2,1)</f>
        <v>4</v>
      </c>
      <c r="G1861" s="5">
        <f>VLOOKUP(D1861,'Customer Segmenation on RFM Sco'!$P$11:$Q$15,2,1)</f>
        <v>3</v>
      </c>
      <c r="H1861" s="5">
        <f>VLOOKUP(E1861,'Customer Segmenation on RFM Sco'!$P$18:$Q$22,2,1)</f>
        <v>1</v>
      </c>
      <c r="I1861" s="5" t="str">
        <f t="shared" si="1"/>
        <v>431</v>
      </c>
      <c r="J1861" s="5" t="str">
        <f>VLOOKUP('Customer Segmenation on RFM Sco'!J1861,'RF Mapping'!$A$1:$B$26,2,0)</f>
        <v>Potential Loyalists</v>
      </c>
    </row>
    <row r="1862" ht="15.75" customHeight="1">
      <c r="A1862" s="5">
        <v>15940.0</v>
      </c>
      <c r="B1862" s="5" t="str">
        <f>VLOOKUP(A1862,'Customer Details'!$A$1:$B$3264,2,0)</f>
        <v>Australia</v>
      </c>
      <c r="C1862" s="5">
        <f>DATEDIF('Customer Segmenation on RFM Sco'!C1862,$N$1,"d")</f>
        <v>361</v>
      </c>
      <c r="D1862" s="5">
        <v>3.0</v>
      </c>
      <c r="E1862" s="16">
        <v>77.25</v>
      </c>
      <c r="F1862" s="5">
        <f>VLOOKUP(C1862,'Customer Segmenation on RFM Sco'!$P$4:$Q$8,2,1)</f>
        <v>5</v>
      </c>
      <c r="G1862" s="5">
        <f>VLOOKUP(D1862,'Customer Segmenation on RFM Sco'!$P$11:$Q$15,2,1)</f>
        <v>4</v>
      </c>
      <c r="H1862" s="5">
        <f>VLOOKUP(E1862,'Customer Segmenation on RFM Sco'!$P$18:$Q$22,2,1)</f>
        <v>3</v>
      </c>
      <c r="I1862" s="5" t="str">
        <f t="shared" si="1"/>
        <v>543</v>
      </c>
      <c r="J1862" s="5" t="str">
        <f>VLOOKUP('Customer Segmenation on RFM Sco'!J1862,'RF Mapping'!$A$1:$B$26,2,0)</f>
        <v>Champions</v>
      </c>
    </row>
    <row r="1863" ht="15.75" customHeight="1">
      <c r="A1863" s="5">
        <v>15945.0</v>
      </c>
      <c r="B1863" s="5" t="str">
        <f>VLOOKUP(A1863,'Customer Details'!$A$1:$B$3264,2,0)</f>
        <v>India</v>
      </c>
      <c r="C1863" s="5">
        <f>DATEDIF('Customer Segmenation on RFM Sco'!C1863,$N$1,"d")</f>
        <v>374</v>
      </c>
      <c r="D1863" s="5">
        <v>2.0</v>
      </c>
      <c r="E1863" s="16">
        <v>53.09</v>
      </c>
      <c r="F1863" s="5">
        <f>VLOOKUP(C1863,'Customer Segmenation on RFM Sco'!$P$4:$Q$8,2,1)</f>
        <v>5</v>
      </c>
      <c r="G1863" s="5">
        <f>VLOOKUP(D1863,'Customer Segmenation on RFM Sco'!$P$11:$Q$15,2,1)</f>
        <v>3</v>
      </c>
      <c r="H1863" s="5">
        <f>VLOOKUP(E1863,'Customer Segmenation on RFM Sco'!$P$18:$Q$22,2,1)</f>
        <v>3</v>
      </c>
      <c r="I1863" s="5" t="str">
        <f t="shared" si="1"/>
        <v>533</v>
      </c>
      <c r="J1863" s="5" t="str">
        <f>VLOOKUP('Customer Segmenation on RFM Sco'!J1863,'RF Mapping'!$A$1:$B$26,2,0)</f>
        <v>Potential Loyalists</v>
      </c>
    </row>
    <row r="1864" ht="15.75" customHeight="1">
      <c r="A1864" s="5">
        <v>15947.0</v>
      </c>
      <c r="B1864" s="5" t="str">
        <f>VLOOKUP(A1864,'Customer Details'!$A$1:$B$3264,2,0)</f>
        <v>USA</v>
      </c>
      <c r="C1864" s="5">
        <f>DATEDIF('Customer Segmenation on RFM Sco'!C1864,$N$1,"d")</f>
        <v>384</v>
      </c>
      <c r="D1864" s="5">
        <v>1.0</v>
      </c>
      <c r="E1864" s="16">
        <v>1.65</v>
      </c>
      <c r="F1864" s="5">
        <f>VLOOKUP(C1864,'Customer Segmenation on RFM Sco'!$P$4:$Q$8,2,1)</f>
        <v>4</v>
      </c>
      <c r="G1864" s="5">
        <f>VLOOKUP(D1864,'Customer Segmenation on RFM Sco'!$P$11:$Q$15,2,1)</f>
        <v>2</v>
      </c>
      <c r="H1864" s="5">
        <f>VLOOKUP(E1864,'Customer Segmenation on RFM Sco'!$P$18:$Q$22,2,1)</f>
        <v>1</v>
      </c>
      <c r="I1864" s="5" t="str">
        <f t="shared" si="1"/>
        <v>421</v>
      </c>
      <c r="J1864" s="5" t="str">
        <f>VLOOKUP('Customer Segmenation on RFM Sco'!J1864,'RF Mapping'!$A$1:$B$26,2,0)</f>
        <v>Potential Loyalists</v>
      </c>
    </row>
    <row r="1865" ht="15.75" customHeight="1">
      <c r="A1865" s="5">
        <v>15948.0</v>
      </c>
      <c r="B1865" s="5" t="str">
        <f>VLOOKUP(A1865,'Customer Details'!$A$1:$B$3264,2,0)</f>
        <v>United Kingdom</v>
      </c>
      <c r="C1865" s="5">
        <f>DATEDIF('Customer Segmenation on RFM Sco'!C1865,$N$1,"d")</f>
        <v>384</v>
      </c>
      <c r="D1865" s="5">
        <v>11.0</v>
      </c>
      <c r="E1865" s="16">
        <v>125.66000000000004</v>
      </c>
      <c r="F1865" s="5">
        <f>VLOOKUP(C1865,'Customer Segmenation on RFM Sco'!$P$4:$Q$8,2,1)</f>
        <v>4</v>
      </c>
      <c r="G1865" s="5">
        <f>VLOOKUP(D1865,'Customer Segmenation on RFM Sco'!$P$11:$Q$15,2,1)</f>
        <v>4</v>
      </c>
      <c r="H1865" s="5">
        <f>VLOOKUP(E1865,'Customer Segmenation on RFM Sco'!$P$18:$Q$22,2,1)</f>
        <v>4</v>
      </c>
      <c r="I1865" s="5" t="str">
        <f t="shared" si="1"/>
        <v>444</v>
      </c>
      <c r="J1865" s="5" t="str">
        <f>VLOOKUP('Customer Segmenation on RFM Sco'!J1865,'RF Mapping'!$A$1:$B$26,2,0)</f>
        <v>Loyal Customers</v>
      </c>
    </row>
    <row r="1866" ht="15.75" customHeight="1">
      <c r="A1866" s="5">
        <v>15949.0</v>
      </c>
      <c r="B1866" s="5" t="str">
        <f>VLOOKUP(A1866,'Customer Details'!$A$1:$B$3264,2,0)</f>
        <v>United Kingdom</v>
      </c>
      <c r="C1866" s="5">
        <f>DATEDIF('Customer Segmenation on RFM Sco'!C1866,$N$1,"d")</f>
        <v>401</v>
      </c>
      <c r="D1866" s="5">
        <v>3.0</v>
      </c>
      <c r="E1866" s="16">
        <v>46.03</v>
      </c>
      <c r="F1866" s="5">
        <f>VLOOKUP(C1866,'Customer Segmenation on RFM Sco'!$P$4:$Q$8,2,1)</f>
        <v>4</v>
      </c>
      <c r="G1866" s="5">
        <f>VLOOKUP(D1866,'Customer Segmenation on RFM Sco'!$P$11:$Q$15,2,1)</f>
        <v>4</v>
      </c>
      <c r="H1866" s="5">
        <f>VLOOKUP(E1866,'Customer Segmenation on RFM Sco'!$P$18:$Q$22,2,1)</f>
        <v>3</v>
      </c>
      <c r="I1866" s="5" t="str">
        <f t="shared" si="1"/>
        <v>443</v>
      </c>
      <c r="J1866" s="5" t="str">
        <f>VLOOKUP('Customer Segmenation on RFM Sco'!J1866,'RF Mapping'!$A$1:$B$26,2,0)</f>
        <v>Loyal Customers</v>
      </c>
    </row>
    <row r="1867" ht="15.75" customHeight="1">
      <c r="A1867" s="5">
        <v>15950.0</v>
      </c>
      <c r="B1867" s="5" t="str">
        <f>VLOOKUP(A1867,'Customer Details'!$A$1:$B$3264,2,0)</f>
        <v>Australia</v>
      </c>
      <c r="C1867" s="5">
        <f>DATEDIF('Customer Segmenation on RFM Sco'!C1867,$N$1,"d")</f>
        <v>436</v>
      </c>
      <c r="D1867" s="5">
        <v>3.0</v>
      </c>
      <c r="E1867" s="16">
        <v>42.77</v>
      </c>
      <c r="F1867" s="5">
        <f>VLOOKUP(C1867,'Customer Segmenation on RFM Sco'!$P$4:$Q$8,2,1)</f>
        <v>3</v>
      </c>
      <c r="G1867" s="5">
        <f>VLOOKUP(D1867,'Customer Segmenation on RFM Sco'!$P$11:$Q$15,2,1)</f>
        <v>4</v>
      </c>
      <c r="H1867" s="5">
        <f>VLOOKUP(E1867,'Customer Segmenation on RFM Sco'!$P$18:$Q$22,2,1)</f>
        <v>3</v>
      </c>
      <c r="I1867" s="5" t="str">
        <f t="shared" si="1"/>
        <v>343</v>
      </c>
      <c r="J1867" s="5" t="str">
        <f>VLOOKUP('Customer Segmenation on RFM Sco'!J1867,'RF Mapping'!$A$1:$B$26,2,0)</f>
        <v>Loyal Customers</v>
      </c>
    </row>
    <row r="1868" ht="15.75" customHeight="1">
      <c r="A1868" s="5">
        <v>15951.0</v>
      </c>
      <c r="B1868" s="5" t="str">
        <f>VLOOKUP(A1868,'Customer Details'!$A$1:$B$3264,2,0)</f>
        <v>China</v>
      </c>
      <c r="C1868" s="5">
        <f>DATEDIF('Customer Segmenation on RFM Sco'!C1868,$N$1,"d")</f>
        <v>587</v>
      </c>
      <c r="D1868" s="5">
        <v>2.0</v>
      </c>
      <c r="E1868" s="16">
        <v>43.0</v>
      </c>
      <c r="F1868" s="5">
        <f>VLOOKUP(C1868,'Customer Segmenation on RFM Sco'!$P$4:$Q$8,2,1)</f>
        <v>2</v>
      </c>
      <c r="G1868" s="5">
        <f>VLOOKUP(D1868,'Customer Segmenation on RFM Sco'!$P$11:$Q$15,2,1)</f>
        <v>3</v>
      </c>
      <c r="H1868" s="5">
        <f>VLOOKUP(E1868,'Customer Segmenation on RFM Sco'!$P$18:$Q$22,2,1)</f>
        <v>3</v>
      </c>
      <c r="I1868" s="5" t="str">
        <f t="shared" si="1"/>
        <v>233</v>
      </c>
      <c r="J1868" s="5" t="str">
        <f>VLOOKUP('Customer Segmenation on RFM Sco'!J1868,'RF Mapping'!$A$1:$B$26,2,0)</f>
        <v>At Risk</v>
      </c>
    </row>
    <row r="1869" ht="15.75" customHeight="1">
      <c r="A1869" s="5">
        <v>15952.0</v>
      </c>
      <c r="B1869" s="5" t="str">
        <f>VLOOKUP(A1869,'Customer Details'!$A$1:$B$3264,2,0)</f>
        <v>USA</v>
      </c>
      <c r="C1869" s="5">
        <f>DATEDIF('Customer Segmenation on RFM Sco'!C1869,$N$1,"d")</f>
        <v>427</v>
      </c>
      <c r="D1869" s="5">
        <v>1.0</v>
      </c>
      <c r="E1869" s="16">
        <v>25.5</v>
      </c>
      <c r="F1869" s="5">
        <f>VLOOKUP(C1869,'Customer Segmenation on RFM Sco'!$P$4:$Q$8,2,1)</f>
        <v>4</v>
      </c>
      <c r="G1869" s="5">
        <f>VLOOKUP(D1869,'Customer Segmenation on RFM Sco'!$P$11:$Q$15,2,1)</f>
        <v>2</v>
      </c>
      <c r="H1869" s="5">
        <f>VLOOKUP(E1869,'Customer Segmenation on RFM Sco'!$P$18:$Q$22,2,1)</f>
        <v>2</v>
      </c>
      <c r="I1869" s="5" t="str">
        <f t="shared" si="1"/>
        <v>422</v>
      </c>
      <c r="J1869" s="5" t="str">
        <f>VLOOKUP('Customer Segmenation on RFM Sco'!J1869,'RF Mapping'!$A$1:$B$26,2,0)</f>
        <v>Potential Loyalists</v>
      </c>
    </row>
    <row r="1870" ht="15.75" customHeight="1">
      <c r="A1870" s="5">
        <v>15953.0</v>
      </c>
      <c r="B1870" s="5" t="str">
        <f>VLOOKUP(A1870,'Customer Details'!$A$1:$B$3264,2,0)</f>
        <v>United Kingdom</v>
      </c>
      <c r="C1870" s="5">
        <f>DATEDIF('Customer Segmenation on RFM Sco'!C1870,$N$1,"d")</f>
        <v>358</v>
      </c>
      <c r="D1870" s="5">
        <v>6.0</v>
      </c>
      <c r="E1870" s="16">
        <v>28.080000000000002</v>
      </c>
      <c r="F1870" s="5">
        <f>VLOOKUP(C1870,'Customer Segmenation on RFM Sco'!$P$4:$Q$8,2,1)</f>
        <v>5</v>
      </c>
      <c r="G1870" s="5">
        <f>VLOOKUP(D1870,'Customer Segmenation on RFM Sco'!$P$11:$Q$15,2,1)</f>
        <v>4</v>
      </c>
      <c r="H1870" s="5">
        <f>VLOOKUP(E1870,'Customer Segmenation on RFM Sco'!$P$18:$Q$22,2,1)</f>
        <v>2</v>
      </c>
      <c r="I1870" s="5" t="str">
        <f t="shared" si="1"/>
        <v>542</v>
      </c>
      <c r="J1870" s="5" t="str">
        <f>VLOOKUP('Customer Segmenation on RFM Sco'!J1870,'RF Mapping'!$A$1:$B$26,2,0)</f>
        <v>Champions</v>
      </c>
    </row>
    <row r="1871" ht="15.75" customHeight="1">
      <c r="A1871" s="5">
        <v>15955.0</v>
      </c>
      <c r="B1871" s="5" t="str">
        <f>VLOOKUP(A1871,'Customer Details'!$A$1:$B$3264,2,0)</f>
        <v>USA</v>
      </c>
      <c r="C1871" s="5">
        <f>DATEDIF('Customer Segmenation on RFM Sco'!C1871,$N$1,"d")</f>
        <v>378</v>
      </c>
      <c r="D1871" s="5">
        <v>4.0</v>
      </c>
      <c r="E1871" s="16">
        <v>43.11</v>
      </c>
      <c r="F1871" s="5">
        <f>VLOOKUP(C1871,'Customer Segmenation on RFM Sco'!$P$4:$Q$8,2,1)</f>
        <v>5</v>
      </c>
      <c r="G1871" s="5">
        <f>VLOOKUP(D1871,'Customer Segmenation on RFM Sco'!$P$11:$Q$15,2,1)</f>
        <v>4</v>
      </c>
      <c r="H1871" s="5">
        <f>VLOOKUP(E1871,'Customer Segmenation on RFM Sco'!$P$18:$Q$22,2,1)</f>
        <v>3</v>
      </c>
      <c r="I1871" s="5" t="str">
        <f t="shared" si="1"/>
        <v>543</v>
      </c>
      <c r="J1871" s="5" t="str">
        <f>VLOOKUP('Customer Segmenation on RFM Sco'!J1871,'RF Mapping'!$A$1:$B$26,2,0)</f>
        <v>Champions</v>
      </c>
    </row>
    <row r="1872" ht="15.75" customHeight="1">
      <c r="A1872" s="5">
        <v>15957.0</v>
      </c>
      <c r="B1872" s="5" t="str">
        <f>VLOOKUP(A1872,'Customer Details'!$A$1:$B$3264,2,0)</f>
        <v>USA</v>
      </c>
      <c r="C1872" s="5">
        <f>DATEDIF('Customer Segmenation on RFM Sco'!C1872,$N$1,"d")</f>
        <v>645</v>
      </c>
      <c r="D1872" s="5">
        <v>1.0</v>
      </c>
      <c r="E1872" s="16">
        <v>60.0</v>
      </c>
      <c r="F1872" s="5">
        <f>VLOOKUP(C1872,'Customer Segmenation on RFM Sco'!$P$4:$Q$8,2,1)</f>
        <v>2</v>
      </c>
      <c r="G1872" s="5">
        <f>VLOOKUP(D1872,'Customer Segmenation on RFM Sco'!$P$11:$Q$15,2,1)</f>
        <v>2</v>
      </c>
      <c r="H1872" s="5">
        <f>VLOOKUP(E1872,'Customer Segmenation on RFM Sco'!$P$18:$Q$22,2,1)</f>
        <v>3</v>
      </c>
      <c r="I1872" s="5" t="str">
        <f t="shared" si="1"/>
        <v>223</v>
      </c>
      <c r="J1872" s="5" t="str">
        <f>VLOOKUP('Customer Segmenation on RFM Sco'!J1872,'RF Mapping'!$A$1:$B$26,2,0)</f>
        <v>Hibernating</v>
      </c>
    </row>
    <row r="1873" ht="15.75" customHeight="1">
      <c r="A1873" s="5">
        <v>15963.0</v>
      </c>
      <c r="B1873" s="5" t="str">
        <f>VLOOKUP(A1873,'Customer Details'!$A$1:$B$3264,2,0)</f>
        <v>India</v>
      </c>
      <c r="C1873" s="5">
        <f>DATEDIF('Customer Segmenation on RFM Sco'!C1873,$N$1,"d")</f>
        <v>391</v>
      </c>
      <c r="D1873" s="5">
        <v>1.0</v>
      </c>
      <c r="E1873" s="16">
        <v>0.95</v>
      </c>
      <c r="F1873" s="5">
        <f>VLOOKUP(C1873,'Customer Segmenation on RFM Sco'!$P$4:$Q$8,2,1)</f>
        <v>4</v>
      </c>
      <c r="G1873" s="5">
        <f>VLOOKUP(D1873,'Customer Segmenation on RFM Sco'!$P$11:$Q$15,2,1)</f>
        <v>2</v>
      </c>
      <c r="H1873" s="5">
        <f>VLOOKUP(E1873,'Customer Segmenation on RFM Sco'!$P$18:$Q$22,2,1)</f>
        <v>1</v>
      </c>
      <c r="I1873" s="5" t="str">
        <f t="shared" si="1"/>
        <v>421</v>
      </c>
      <c r="J1873" s="5" t="str">
        <f>VLOOKUP('Customer Segmenation on RFM Sco'!J1873,'RF Mapping'!$A$1:$B$26,2,0)</f>
        <v>Potential Loyalists</v>
      </c>
    </row>
    <row r="1874" ht="15.75" customHeight="1">
      <c r="A1874" s="5">
        <v>15965.0</v>
      </c>
      <c r="B1874" s="5" t="str">
        <f>VLOOKUP(A1874,'Customer Details'!$A$1:$B$3264,2,0)</f>
        <v>United Kingdom</v>
      </c>
      <c r="C1874" s="5">
        <f>DATEDIF('Customer Segmenation on RFM Sco'!C1874,$N$1,"d")</f>
        <v>601</v>
      </c>
      <c r="D1874" s="5">
        <v>1.0</v>
      </c>
      <c r="E1874" s="16">
        <v>7.6499999999999995</v>
      </c>
      <c r="F1874" s="5">
        <f>VLOOKUP(C1874,'Customer Segmenation on RFM Sco'!$P$4:$Q$8,2,1)</f>
        <v>2</v>
      </c>
      <c r="G1874" s="5">
        <f>VLOOKUP(D1874,'Customer Segmenation on RFM Sco'!$P$11:$Q$15,2,1)</f>
        <v>2</v>
      </c>
      <c r="H1874" s="5">
        <f>VLOOKUP(E1874,'Customer Segmenation on RFM Sco'!$P$18:$Q$22,2,1)</f>
        <v>1</v>
      </c>
      <c r="I1874" s="5" t="str">
        <f t="shared" si="1"/>
        <v>221</v>
      </c>
      <c r="J1874" s="5" t="str">
        <f>VLOOKUP('Customer Segmenation on RFM Sco'!J1874,'RF Mapping'!$A$1:$B$26,2,0)</f>
        <v>Hibernating</v>
      </c>
    </row>
    <row r="1875" ht="15.75" customHeight="1">
      <c r="A1875" s="5">
        <v>15967.0</v>
      </c>
      <c r="B1875" s="5" t="str">
        <f>VLOOKUP(A1875,'Customer Details'!$A$1:$B$3264,2,0)</f>
        <v>United Kingdom</v>
      </c>
      <c r="C1875" s="5">
        <f>DATEDIF('Customer Segmenation on RFM Sco'!C1875,$N$1,"d")</f>
        <v>378</v>
      </c>
      <c r="D1875" s="5">
        <v>2.0</v>
      </c>
      <c r="E1875" s="16">
        <v>7.46</v>
      </c>
      <c r="F1875" s="5">
        <f>VLOOKUP(C1875,'Customer Segmenation on RFM Sco'!$P$4:$Q$8,2,1)</f>
        <v>5</v>
      </c>
      <c r="G1875" s="5">
        <f>VLOOKUP(D1875,'Customer Segmenation on RFM Sco'!$P$11:$Q$15,2,1)</f>
        <v>3</v>
      </c>
      <c r="H1875" s="5">
        <f>VLOOKUP(E1875,'Customer Segmenation on RFM Sco'!$P$18:$Q$22,2,1)</f>
        <v>1</v>
      </c>
      <c r="I1875" s="5" t="str">
        <f t="shared" si="1"/>
        <v>531</v>
      </c>
      <c r="J1875" s="5" t="str">
        <f>VLOOKUP('Customer Segmenation on RFM Sco'!J1875,'RF Mapping'!$A$1:$B$26,2,0)</f>
        <v>Potential Loyalists</v>
      </c>
    </row>
    <row r="1876" ht="15.75" customHeight="1">
      <c r="A1876" s="5">
        <v>15969.0</v>
      </c>
      <c r="B1876" s="5" t="str">
        <f>VLOOKUP(A1876,'Customer Details'!$A$1:$B$3264,2,0)</f>
        <v>United Kingdom</v>
      </c>
      <c r="C1876" s="5">
        <f>DATEDIF('Customer Segmenation on RFM Sco'!C1876,$N$1,"d")</f>
        <v>417</v>
      </c>
      <c r="D1876" s="5">
        <v>4.0</v>
      </c>
      <c r="E1876" s="16">
        <v>50.38</v>
      </c>
      <c r="F1876" s="5">
        <f>VLOOKUP(C1876,'Customer Segmenation on RFM Sco'!$P$4:$Q$8,2,1)</f>
        <v>4</v>
      </c>
      <c r="G1876" s="5">
        <f>VLOOKUP(D1876,'Customer Segmenation on RFM Sco'!$P$11:$Q$15,2,1)</f>
        <v>4</v>
      </c>
      <c r="H1876" s="5">
        <f>VLOOKUP(E1876,'Customer Segmenation on RFM Sco'!$P$18:$Q$22,2,1)</f>
        <v>3</v>
      </c>
      <c r="I1876" s="5" t="str">
        <f t="shared" si="1"/>
        <v>443</v>
      </c>
      <c r="J1876" s="5" t="str">
        <f>VLOOKUP('Customer Segmenation on RFM Sco'!J1876,'RF Mapping'!$A$1:$B$26,2,0)</f>
        <v>Loyal Customers</v>
      </c>
    </row>
    <row r="1877" ht="15.75" customHeight="1">
      <c r="A1877" s="5">
        <v>15970.0</v>
      </c>
      <c r="B1877" s="5" t="str">
        <f>VLOOKUP(A1877,'Customer Details'!$A$1:$B$3264,2,0)</f>
        <v>China</v>
      </c>
      <c r="C1877" s="5">
        <f>DATEDIF('Customer Segmenation on RFM Sco'!C1877,$N$1,"d")</f>
        <v>508</v>
      </c>
      <c r="D1877" s="5">
        <v>10.0</v>
      </c>
      <c r="E1877" s="16">
        <v>93.21</v>
      </c>
      <c r="F1877" s="5">
        <f>VLOOKUP(C1877,'Customer Segmenation on RFM Sco'!$P$4:$Q$8,2,1)</f>
        <v>3</v>
      </c>
      <c r="G1877" s="5">
        <f>VLOOKUP(D1877,'Customer Segmenation on RFM Sco'!$P$11:$Q$15,2,1)</f>
        <v>4</v>
      </c>
      <c r="H1877" s="5">
        <f>VLOOKUP(E1877,'Customer Segmenation on RFM Sco'!$P$18:$Q$22,2,1)</f>
        <v>4</v>
      </c>
      <c r="I1877" s="5" t="str">
        <f t="shared" si="1"/>
        <v>344</v>
      </c>
      <c r="J1877" s="5" t="str">
        <f>VLOOKUP('Customer Segmenation on RFM Sco'!J1877,'RF Mapping'!$A$1:$B$26,2,0)</f>
        <v>Loyal Customers</v>
      </c>
    </row>
    <row r="1878" ht="15.75" customHeight="1">
      <c r="A1878" s="5">
        <v>15971.0</v>
      </c>
      <c r="B1878" s="5" t="str">
        <f>VLOOKUP(A1878,'Customer Details'!$A$1:$B$3264,2,0)</f>
        <v>United Kingdom</v>
      </c>
      <c r="C1878" s="5">
        <f>DATEDIF('Customer Segmenation on RFM Sco'!C1878,$N$1,"d")</f>
        <v>415</v>
      </c>
      <c r="D1878" s="5">
        <v>1.0</v>
      </c>
      <c r="E1878" s="16">
        <v>4.88</v>
      </c>
      <c r="F1878" s="5">
        <f>VLOOKUP(C1878,'Customer Segmenation on RFM Sco'!$P$4:$Q$8,2,1)</f>
        <v>4</v>
      </c>
      <c r="G1878" s="5">
        <f>VLOOKUP(D1878,'Customer Segmenation on RFM Sco'!$P$11:$Q$15,2,1)</f>
        <v>2</v>
      </c>
      <c r="H1878" s="5">
        <f>VLOOKUP(E1878,'Customer Segmenation on RFM Sco'!$P$18:$Q$22,2,1)</f>
        <v>1</v>
      </c>
      <c r="I1878" s="5" t="str">
        <f t="shared" si="1"/>
        <v>421</v>
      </c>
      <c r="J1878" s="5" t="str">
        <f>VLOOKUP('Customer Segmenation on RFM Sco'!J1878,'RF Mapping'!$A$1:$B$26,2,0)</f>
        <v>Potential Loyalists</v>
      </c>
    </row>
    <row r="1879" ht="15.75" customHeight="1">
      <c r="A1879" s="5">
        <v>15973.0</v>
      </c>
      <c r="B1879" s="5" t="str">
        <f>VLOOKUP(A1879,'Customer Details'!$A$1:$B$3264,2,0)</f>
        <v>India</v>
      </c>
      <c r="C1879" s="5">
        <f>DATEDIF('Customer Segmenation on RFM Sco'!C1879,$N$1,"d")</f>
        <v>367</v>
      </c>
      <c r="D1879" s="5">
        <v>12.0</v>
      </c>
      <c r="E1879" s="16">
        <v>273.44</v>
      </c>
      <c r="F1879" s="5">
        <f>VLOOKUP(C1879,'Customer Segmenation on RFM Sco'!$P$4:$Q$8,2,1)</f>
        <v>5</v>
      </c>
      <c r="G1879" s="5">
        <f>VLOOKUP(D1879,'Customer Segmenation on RFM Sco'!$P$11:$Q$15,2,1)</f>
        <v>4</v>
      </c>
      <c r="H1879" s="5">
        <f>VLOOKUP(E1879,'Customer Segmenation on RFM Sco'!$P$18:$Q$22,2,1)</f>
        <v>4</v>
      </c>
      <c r="I1879" s="5" t="str">
        <f t="shared" si="1"/>
        <v>544</v>
      </c>
      <c r="J1879" s="5" t="str">
        <f>VLOOKUP('Customer Segmenation on RFM Sco'!J1879,'RF Mapping'!$A$1:$B$26,2,0)</f>
        <v>Champions</v>
      </c>
    </row>
    <row r="1880" ht="15.75" customHeight="1">
      <c r="A1880" s="5">
        <v>15974.0</v>
      </c>
      <c r="B1880" s="5" t="str">
        <f>VLOOKUP(A1880,'Customer Details'!$A$1:$B$3264,2,0)</f>
        <v>USA</v>
      </c>
      <c r="C1880" s="5">
        <f>DATEDIF('Customer Segmenation on RFM Sco'!C1880,$N$1,"d")</f>
        <v>376</v>
      </c>
      <c r="D1880" s="5">
        <v>4.0</v>
      </c>
      <c r="E1880" s="16">
        <v>71.59</v>
      </c>
      <c r="F1880" s="5">
        <f>VLOOKUP(C1880,'Customer Segmenation on RFM Sco'!$P$4:$Q$8,2,1)</f>
        <v>5</v>
      </c>
      <c r="G1880" s="5">
        <f>VLOOKUP(D1880,'Customer Segmenation on RFM Sco'!$P$11:$Q$15,2,1)</f>
        <v>4</v>
      </c>
      <c r="H1880" s="5">
        <f>VLOOKUP(E1880,'Customer Segmenation on RFM Sco'!$P$18:$Q$22,2,1)</f>
        <v>3</v>
      </c>
      <c r="I1880" s="5" t="str">
        <f t="shared" si="1"/>
        <v>543</v>
      </c>
      <c r="J1880" s="5" t="str">
        <f>VLOOKUP('Customer Segmenation on RFM Sco'!J1880,'RF Mapping'!$A$1:$B$26,2,0)</f>
        <v>Champions</v>
      </c>
    </row>
    <row r="1881" ht="15.75" customHeight="1">
      <c r="A1881" s="5">
        <v>15975.0</v>
      </c>
      <c r="B1881" s="5" t="str">
        <f>VLOOKUP(A1881,'Customer Details'!$A$1:$B$3264,2,0)</f>
        <v>United Kingdom</v>
      </c>
      <c r="C1881" s="5">
        <f>DATEDIF('Customer Segmenation on RFM Sco'!C1881,$N$1,"d")</f>
        <v>588</v>
      </c>
      <c r="D1881" s="5">
        <v>2.0</v>
      </c>
      <c r="E1881" s="16">
        <v>56.28</v>
      </c>
      <c r="F1881" s="5">
        <f>VLOOKUP(C1881,'Customer Segmenation on RFM Sco'!$P$4:$Q$8,2,1)</f>
        <v>2</v>
      </c>
      <c r="G1881" s="5">
        <f>VLOOKUP(D1881,'Customer Segmenation on RFM Sco'!$P$11:$Q$15,2,1)</f>
        <v>3</v>
      </c>
      <c r="H1881" s="5">
        <f>VLOOKUP(E1881,'Customer Segmenation on RFM Sco'!$P$18:$Q$22,2,1)</f>
        <v>3</v>
      </c>
      <c r="I1881" s="5" t="str">
        <f t="shared" si="1"/>
        <v>233</v>
      </c>
      <c r="J1881" s="5" t="str">
        <f>VLOOKUP('Customer Segmenation on RFM Sco'!J1881,'RF Mapping'!$A$1:$B$26,2,0)</f>
        <v>At Risk</v>
      </c>
    </row>
    <row r="1882" ht="15.75" customHeight="1">
      <c r="A1882" s="5">
        <v>15976.0</v>
      </c>
      <c r="B1882" s="5" t="str">
        <f>VLOOKUP(A1882,'Customer Details'!$A$1:$B$3264,2,0)</f>
        <v>China</v>
      </c>
      <c r="C1882" s="5">
        <f>DATEDIF('Customer Segmenation on RFM Sco'!C1882,$N$1,"d")</f>
        <v>479</v>
      </c>
      <c r="D1882" s="5">
        <v>2.0</v>
      </c>
      <c r="E1882" s="16">
        <v>55.040000000000006</v>
      </c>
      <c r="F1882" s="5">
        <f>VLOOKUP(C1882,'Customer Segmenation on RFM Sco'!$P$4:$Q$8,2,1)</f>
        <v>3</v>
      </c>
      <c r="G1882" s="5">
        <f>VLOOKUP(D1882,'Customer Segmenation on RFM Sco'!$P$11:$Q$15,2,1)</f>
        <v>3</v>
      </c>
      <c r="H1882" s="5">
        <f>VLOOKUP(E1882,'Customer Segmenation on RFM Sco'!$P$18:$Q$22,2,1)</f>
        <v>3</v>
      </c>
      <c r="I1882" s="5" t="str">
        <f t="shared" si="1"/>
        <v>333</v>
      </c>
      <c r="J1882" s="5" t="str">
        <f>VLOOKUP('Customer Segmenation on RFM Sco'!J1882,'RF Mapping'!$A$1:$B$26,2,0)</f>
        <v>Need Attention</v>
      </c>
    </row>
    <row r="1883" ht="15.75" customHeight="1">
      <c r="A1883" s="5">
        <v>15977.0</v>
      </c>
      <c r="B1883" s="5" t="str">
        <f>VLOOKUP(A1883,'Customer Details'!$A$1:$B$3264,2,0)</f>
        <v>India</v>
      </c>
      <c r="C1883" s="5">
        <f>DATEDIF('Customer Segmenation on RFM Sco'!C1883,$N$1,"d")</f>
        <v>381</v>
      </c>
      <c r="D1883" s="5">
        <v>2.0</v>
      </c>
      <c r="E1883" s="16">
        <v>39.010000000000005</v>
      </c>
      <c r="F1883" s="5">
        <f>VLOOKUP(C1883,'Customer Segmenation on RFM Sco'!$P$4:$Q$8,2,1)</f>
        <v>4</v>
      </c>
      <c r="G1883" s="5">
        <f>VLOOKUP(D1883,'Customer Segmenation on RFM Sco'!$P$11:$Q$15,2,1)</f>
        <v>3</v>
      </c>
      <c r="H1883" s="5">
        <f>VLOOKUP(E1883,'Customer Segmenation on RFM Sco'!$P$18:$Q$22,2,1)</f>
        <v>3</v>
      </c>
      <c r="I1883" s="5" t="str">
        <f t="shared" si="1"/>
        <v>433</v>
      </c>
      <c r="J1883" s="5" t="str">
        <f>VLOOKUP('Customer Segmenation on RFM Sco'!J1883,'RF Mapping'!$A$1:$B$26,2,0)</f>
        <v>Potential Loyalists</v>
      </c>
    </row>
    <row r="1884" ht="15.75" customHeight="1">
      <c r="A1884" s="5">
        <v>15978.0</v>
      </c>
      <c r="B1884" s="5" t="str">
        <f>VLOOKUP(A1884,'Customer Details'!$A$1:$B$3264,2,0)</f>
        <v>Australia</v>
      </c>
      <c r="C1884" s="5">
        <f>DATEDIF('Customer Segmenation on RFM Sco'!C1884,$N$1,"d")</f>
        <v>359</v>
      </c>
      <c r="D1884" s="5">
        <v>12.0</v>
      </c>
      <c r="E1884" s="16">
        <v>92.35000000000001</v>
      </c>
      <c r="F1884" s="5">
        <f>VLOOKUP(C1884,'Customer Segmenation on RFM Sco'!$P$4:$Q$8,2,1)</f>
        <v>5</v>
      </c>
      <c r="G1884" s="5">
        <f>VLOOKUP(D1884,'Customer Segmenation on RFM Sco'!$P$11:$Q$15,2,1)</f>
        <v>4</v>
      </c>
      <c r="H1884" s="5">
        <f>VLOOKUP(E1884,'Customer Segmenation on RFM Sco'!$P$18:$Q$22,2,1)</f>
        <v>4</v>
      </c>
      <c r="I1884" s="5" t="str">
        <f t="shared" si="1"/>
        <v>544</v>
      </c>
      <c r="J1884" s="5" t="str">
        <f>VLOOKUP('Customer Segmenation on RFM Sco'!J1884,'RF Mapping'!$A$1:$B$26,2,0)</f>
        <v>Champions</v>
      </c>
    </row>
    <row r="1885" ht="15.75" customHeight="1">
      <c r="A1885" s="5">
        <v>15980.0</v>
      </c>
      <c r="B1885" s="5" t="str">
        <f>VLOOKUP(A1885,'Customer Details'!$A$1:$B$3264,2,0)</f>
        <v>China</v>
      </c>
      <c r="C1885" s="5">
        <f>DATEDIF('Customer Segmenation on RFM Sco'!C1885,$N$1,"d")</f>
        <v>407</v>
      </c>
      <c r="D1885" s="5">
        <v>1.0</v>
      </c>
      <c r="E1885" s="16">
        <v>5.32</v>
      </c>
      <c r="F1885" s="5">
        <f>VLOOKUP(C1885,'Customer Segmenation on RFM Sco'!$P$4:$Q$8,2,1)</f>
        <v>4</v>
      </c>
      <c r="G1885" s="5">
        <f>VLOOKUP(D1885,'Customer Segmenation on RFM Sco'!$P$11:$Q$15,2,1)</f>
        <v>2</v>
      </c>
      <c r="H1885" s="5">
        <f>VLOOKUP(E1885,'Customer Segmenation on RFM Sco'!$P$18:$Q$22,2,1)</f>
        <v>1</v>
      </c>
      <c r="I1885" s="5" t="str">
        <f t="shared" si="1"/>
        <v>421</v>
      </c>
      <c r="J1885" s="5" t="str">
        <f>VLOOKUP('Customer Segmenation on RFM Sco'!J1885,'RF Mapping'!$A$1:$B$26,2,0)</f>
        <v>Potential Loyalists</v>
      </c>
    </row>
    <row r="1886" ht="15.75" customHeight="1">
      <c r="A1886" s="5">
        <v>15983.0</v>
      </c>
      <c r="B1886" s="5" t="str">
        <f>VLOOKUP(A1886,'Customer Details'!$A$1:$B$3264,2,0)</f>
        <v>India</v>
      </c>
      <c r="C1886" s="5">
        <f>DATEDIF('Customer Segmenation on RFM Sco'!C1886,$N$1,"d")</f>
        <v>592</v>
      </c>
      <c r="D1886" s="5">
        <v>2.0</v>
      </c>
      <c r="E1886" s="16">
        <v>30.650000000000002</v>
      </c>
      <c r="F1886" s="5">
        <f>VLOOKUP(C1886,'Customer Segmenation on RFM Sco'!$P$4:$Q$8,2,1)</f>
        <v>2</v>
      </c>
      <c r="G1886" s="5">
        <f>VLOOKUP(D1886,'Customer Segmenation on RFM Sco'!$P$11:$Q$15,2,1)</f>
        <v>3</v>
      </c>
      <c r="H1886" s="5">
        <f>VLOOKUP(E1886,'Customer Segmenation on RFM Sco'!$P$18:$Q$22,2,1)</f>
        <v>2</v>
      </c>
      <c r="I1886" s="5" t="str">
        <f t="shared" si="1"/>
        <v>232</v>
      </c>
      <c r="J1886" s="5" t="str">
        <f>VLOOKUP('Customer Segmenation on RFM Sco'!J1886,'RF Mapping'!$A$1:$B$26,2,0)</f>
        <v>At Risk</v>
      </c>
    </row>
    <row r="1887" ht="15.75" customHeight="1">
      <c r="A1887" s="5">
        <v>15984.0</v>
      </c>
      <c r="B1887" s="5" t="str">
        <f>VLOOKUP(A1887,'Customer Details'!$A$1:$B$3264,2,0)</f>
        <v>USA</v>
      </c>
      <c r="C1887" s="5">
        <f>DATEDIF('Customer Segmenation on RFM Sco'!C1887,$N$1,"d")</f>
        <v>408</v>
      </c>
      <c r="D1887" s="5">
        <v>1.0</v>
      </c>
      <c r="E1887" s="16">
        <v>85.6</v>
      </c>
      <c r="F1887" s="5">
        <f>VLOOKUP(C1887,'Customer Segmenation on RFM Sco'!$P$4:$Q$8,2,1)</f>
        <v>4</v>
      </c>
      <c r="G1887" s="5">
        <f>VLOOKUP(D1887,'Customer Segmenation on RFM Sco'!$P$11:$Q$15,2,1)</f>
        <v>2</v>
      </c>
      <c r="H1887" s="5">
        <f>VLOOKUP(E1887,'Customer Segmenation on RFM Sco'!$P$18:$Q$22,2,1)</f>
        <v>4</v>
      </c>
      <c r="I1887" s="5" t="str">
        <f t="shared" si="1"/>
        <v>424</v>
      </c>
      <c r="J1887" s="5" t="str">
        <f>VLOOKUP('Customer Segmenation on RFM Sco'!J1887,'RF Mapping'!$A$1:$B$26,2,0)</f>
        <v>Potential Loyalists</v>
      </c>
    </row>
    <row r="1888" ht="15.75" customHeight="1">
      <c r="A1888" s="5">
        <v>15985.0</v>
      </c>
      <c r="B1888" s="5" t="str">
        <f>VLOOKUP(A1888,'Customer Details'!$A$1:$B$3264,2,0)</f>
        <v>USA</v>
      </c>
      <c r="C1888" s="5">
        <f>DATEDIF('Customer Segmenation on RFM Sco'!C1888,$N$1,"d")</f>
        <v>380</v>
      </c>
      <c r="D1888" s="5">
        <v>1.0</v>
      </c>
      <c r="E1888" s="16">
        <v>16.6</v>
      </c>
      <c r="F1888" s="5">
        <f>VLOOKUP(C1888,'Customer Segmenation on RFM Sco'!$P$4:$Q$8,2,1)</f>
        <v>5</v>
      </c>
      <c r="G1888" s="5">
        <f>VLOOKUP(D1888,'Customer Segmenation on RFM Sco'!$P$11:$Q$15,2,1)</f>
        <v>2</v>
      </c>
      <c r="H1888" s="5">
        <f>VLOOKUP(E1888,'Customer Segmenation on RFM Sco'!$P$18:$Q$22,2,1)</f>
        <v>2</v>
      </c>
      <c r="I1888" s="5" t="str">
        <f t="shared" si="1"/>
        <v>522</v>
      </c>
      <c r="J1888" s="5" t="str">
        <f>VLOOKUP('Customer Segmenation on RFM Sco'!J1888,'RF Mapping'!$A$1:$B$26,2,0)</f>
        <v>Potential Loyalists</v>
      </c>
    </row>
    <row r="1889" ht="15.75" customHeight="1">
      <c r="A1889" s="5">
        <v>15987.0</v>
      </c>
      <c r="B1889" s="5" t="str">
        <f>VLOOKUP(A1889,'Customer Details'!$A$1:$B$3264,2,0)</f>
        <v>China</v>
      </c>
      <c r="C1889" s="5">
        <f>DATEDIF('Customer Segmenation on RFM Sco'!C1889,$N$1,"d")</f>
        <v>532</v>
      </c>
      <c r="D1889" s="5">
        <v>3.0</v>
      </c>
      <c r="E1889" s="16">
        <v>917.7500000000001</v>
      </c>
      <c r="F1889" s="5">
        <f>VLOOKUP(C1889,'Customer Segmenation on RFM Sco'!$P$4:$Q$8,2,1)</f>
        <v>3</v>
      </c>
      <c r="G1889" s="5">
        <f>VLOOKUP(D1889,'Customer Segmenation on RFM Sco'!$P$11:$Q$15,2,1)</f>
        <v>4</v>
      </c>
      <c r="H1889" s="5">
        <f>VLOOKUP(E1889,'Customer Segmenation on RFM Sco'!$P$18:$Q$22,2,1)</f>
        <v>4</v>
      </c>
      <c r="I1889" s="5" t="str">
        <f t="shared" si="1"/>
        <v>344</v>
      </c>
      <c r="J1889" s="5" t="str">
        <f>VLOOKUP('Customer Segmenation on RFM Sco'!J1889,'RF Mapping'!$A$1:$B$26,2,0)</f>
        <v>Loyal Customers</v>
      </c>
    </row>
    <row r="1890" ht="15.75" customHeight="1">
      <c r="A1890" s="5">
        <v>15988.0</v>
      </c>
      <c r="B1890" s="5" t="str">
        <f>VLOOKUP(A1890,'Customer Details'!$A$1:$B$3264,2,0)</f>
        <v>India</v>
      </c>
      <c r="C1890" s="5">
        <f>DATEDIF('Customer Segmenation on RFM Sco'!C1890,$N$1,"d")</f>
        <v>406</v>
      </c>
      <c r="D1890" s="5">
        <v>3.0</v>
      </c>
      <c r="E1890" s="16">
        <v>79.42999999999999</v>
      </c>
      <c r="F1890" s="5">
        <f>VLOOKUP(C1890,'Customer Segmenation on RFM Sco'!$P$4:$Q$8,2,1)</f>
        <v>4</v>
      </c>
      <c r="G1890" s="5">
        <f>VLOOKUP(D1890,'Customer Segmenation on RFM Sco'!$P$11:$Q$15,2,1)</f>
        <v>4</v>
      </c>
      <c r="H1890" s="5">
        <f>VLOOKUP(E1890,'Customer Segmenation on RFM Sco'!$P$18:$Q$22,2,1)</f>
        <v>4</v>
      </c>
      <c r="I1890" s="5" t="str">
        <f t="shared" si="1"/>
        <v>444</v>
      </c>
      <c r="J1890" s="5" t="str">
        <f>VLOOKUP('Customer Segmenation on RFM Sco'!J1890,'RF Mapping'!$A$1:$B$26,2,0)</f>
        <v>Loyal Customers</v>
      </c>
    </row>
    <row r="1891" ht="15.75" customHeight="1">
      <c r="A1891" s="5">
        <v>15990.0</v>
      </c>
      <c r="B1891" s="5" t="str">
        <f>VLOOKUP(A1891,'Customer Details'!$A$1:$B$3264,2,0)</f>
        <v>Australia</v>
      </c>
      <c r="C1891" s="5">
        <f>DATEDIF('Customer Segmenation on RFM Sco'!C1891,$N$1,"d")</f>
        <v>508</v>
      </c>
      <c r="D1891" s="5">
        <v>4.0</v>
      </c>
      <c r="E1891" s="16">
        <v>52.58</v>
      </c>
      <c r="F1891" s="5">
        <f>VLOOKUP(C1891,'Customer Segmenation on RFM Sco'!$P$4:$Q$8,2,1)</f>
        <v>3</v>
      </c>
      <c r="G1891" s="5">
        <f>VLOOKUP(D1891,'Customer Segmenation on RFM Sco'!$P$11:$Q$15,2,1)</f>
        <v>4</v>
      </c>
      <c r="H1891" s="5">
        <f>VLOOKUP(E1891,'Customer Segmenation on RFM Sco'!$P$18:$Q$22,2,1)</f>
        <v>3</v>
      </c>
      <c r="I1891" s="5" t="str">
        <f t="shared" si="1"/>
        <v>343</v>
      </c>
      <c r="J1891" s="5" t="str">
        <f>VLOOKUP('Customer Segmenation on RFM Sco'!J1891,'RF Mapping'!$A$1:$B$26,2,0)</f>
        <v>Loyal Customers</v>
      </c>
    </row>
    <row r="1892" ht="15.75" customHeight="1">
      <c r="A1892" s="5">
        <v>15993.0</v>
      </c>
      <c r="B1892" s="5" t="str">
        <f>VLOOKUP(A1892,'Customer Details'!$A$1:$B$3264,2,0)</f>
        <v>USA</v>
      </c>
      <c r="C1892" s="5">
        <f>DATEDIF('Customer Segmenation on RFM Sco'!C1892,$N$1,"d")</f>
        <v>376</v>
      </c>
      <c r="D1892" s="5">
        <v>10.0</v>
      </c>
      <c r="E1892" s="16">
        <v>280.50000000000006</v>
      </c>
      <c r="F1892" s="5">
        <f>VLOOKUP(C1892,'Customer Segmenation on RFM Sco'!$P$4:$Q$8,2,1)</f>
        <v>5</v>
      </c>
      <c r="G1892" s="5">
        <f>VLOOKUP(D1892,'Customer Segmenation on RFM Sco'!$P$11:$Q$15,2,1)</f>
        <v>4</v>
      </c>
      <c r="H1892" s="5">
        <f>VLOOKUP(E1892,'Customer Segmenation on RFM Sco'!$P$18:$Q$22,2,1)</f>
        <v>4</v>
      </c>
      <c r="I1892" s="5" t="str">
        <f t="shared" si="1"/>
        <v>544</v>
      </c>
      <c r="J1892" s="5" t="str">
        <f>VLOOKUP('Customer Segmenation on RFM Sco'!J1892,'RF Mapping'!$A$1:$B$26,2,0)</f>
        <v>Champions</v>
      </c>
    </row>
    <row r="1893" ht="15.75" customHeight="1">
      <c r="A1893" s="5">
        <v>15994.0</v>
      </c>
      <c r="B1893" s="5" t="str">
        <f>VLOOKUP(A1893,'Customer Details'!$A$1:$B$3264,2,0)</f>
        <v>United Kingdom</v>
      </c>
      <c r="C1893" s="5">
        <f>DATEDIF('Customer Segmenation on RFM Sco'!C1893,$N$1,"d")</f>
        <v>538</v>
      </c>
      <c r="D1893" s="5">
        <v>2.0</v>
      </c>
      <c r="E1893" s="16">
        <v>15.54</v>
      </c>
      <c r="F1893" s="5">
        <f>VLOOKUP(C1893,'Customer Segmenation on RFM Sco'!$P$4:$Q$8,2,1)</f>
        <v>3</v>
      </c>
      <c r="G1893" s="5">
        <f>VLOOKUP(D1893,'Customer Segmenation on RFM Sco'!$P$11:$Q$15,2,1)</f>
        <v>3</v>
      </c>
      <c r="H1893" s="5">
        <f>VLOOKUP(E1893,'Customer Segmenation on RFM Sco'!$P$18:$Q$22,2,1)</f>
        <v>2</v>
      </c>
      <c r="I1893" s="5" t="str">
        <f t="shared" si="1"/>
        <v>332</v>
      </c>
      <c r="J1893" s="5" t="str">
        <f>VLOOKUP('Customer Segmenation on RFM Sco'!J1893,'RF Mapping'!$A$1:$B$26,2,0)</f>
        <v>Need Attention</v>
      </c>
    </row>
    <row r="1894" ht="15.75" customHeight="1">
      <c r="A1894" s="5">
        <v>15996.0</v>
      </c>
      <c r="B1894" s="5" t="str">
        <f>VLOOKUP(A1894,'Customer Details'!$A$1:$B$3264,2,0)</f>
        <v>China</v>
      </c>
      <c r="C1894" s="5">
        <f>DATEDIF('Customer Segmenation on RFM Sco'!C1894,$N$1,"d")</f>
        <v>410</v>
      </c>
      <c r="D1894" s="5">
        <v>1.0</v>
      </c>
      <c r="E1894" s="16">
        <v>25.2</v>
      </c>
      <c r="F1894" s="5">
        <f>VLOOKUP(C1894,'Customer Segmenation on RFM Sco'!$P$4:$Q$8,2,1)</f>
        <v>4</v>
      </c>
      <c r="G1894" s="5">
        <f>VLOOKUP(D1894,'Customer Segmenation on RFM Sco'!$P$11:$Q$15,2,1)</f>
        <v>2</v>
      </c>
      <c r="H1894" s="5">
        <f>VLOOKUP(E1894,'Customer Segmenation on RFM Sco'!$P$18:$Q$22,2,1)</f>
        <v>2</v>
      </c>
      <c r="I1894" s="5" t="str">
        <f t="shared" si="1"/>
        <v>422</v>
      </c>
      <c r="J1894" s="5" t="str">
        <f>VLOOKUP('Customer Segmenation on RFM Sco'!J1894,'RF Mapping'!$A$1:$B$26,2,0)</f>
        <v>Potential Loyalists</v>
      </c>
    </row>
    <row r="1895" ht="15.75" customHeight="1">
      <c r="A1895" s="5">
        <v>15998.0</v>
      </c>
      <c r="B1895" s="5" t="str">
        <f>VLOOKUP(A1895,'Customer Details'!$A$1:$B$3264,2,0)</f>
        <v>United Kingdom</v>
      </c>
      <c r="C1895" s="5">
        <f>DATEDIF('Customer Segmenation on RFM Sco'!C1895,$N$1,"d")</f>
        <v>659</v>
      </c>
      <c r="D1895" s="5">
        <v>1.0</v>
      </c>
      <c r="E1895" s="16">
        <v>12.600000000000001</v>
      </c>
      <c r="F1895" s="5">
        <f>VLOOKUP(C1895,'Customer Segmenation on RFM Sco'!$P$4:$Q$8,2,1)</f>
        <v>2</v>
      </c>
      <c r="G1895" s="5">
        <f>VLOOKUP(D1895,'Customer Segmenation on RFM Sco'!$P$11:$Q$15,2,1)</f>
        <v>2</v>
      </c>
      <c r="H1895" s="5">
        <f>VLOOKUP(E1895,'Customer Segmenation on RFM Sco'!$P$18:$Q$22,2,1)</f>
        <v>1</v>
      </c>
      <c r="I1895" s="5" t="str">
        <f t="shared" si="1"/>
        <v>221</v>
      </c>
      <c r="J1895" s="5" t="str">
        <f>VLOOKUP('Customer Segmenation on RFM Sco'!J1895,'RF Mapping'!$A$1:$B$26,2,0)</f>
        <v>Hibernating</v>
      </c>
    </row>
    <row r="1896" ht="15.75" customHeight="1">
      <c r="A1896" s="5">
        <v>16003.0</v>
      </c>
      <c r="B1896" s="5" t="str">
        <f>VLOOKUP(A1896,'Customer Details'!$A$1:$B$3264,2,0)</f>
        <v>USA</v>
      </c>
      <c r="C1896" s="5">
        <f>DATEDIF('Customer Segmenation on RFM Sco'!C1896,$N$1,"d")</f>
        <v>461</v>
      </c>
      <c r="D1896" s="5">
        <v>1.0</v>
      </c>
      <c r="E1896" s="16">
        <v>2.94</v>
      </c>
      <c r="F1896" s="5">
        <f>VLOOKUP(C1896,'Customer Segmenation on RFM Sco'!$P$4:$Q$8,2,1)</f>
        <v>3</v>
      </c>
      <c r="G1896" s="5">
        <f>VLOOKUP(D1896,'Customer Segmenation on RFM Sco'!$P$11:$Q$15,2,1)</f>
        <v>2</v>
      </c>
      <c r="H1896" s="5">
        <f>VLOOKUP(E1896,'Customer Segmenation on RFM Sco'!$P$18:$Q$22,2,1)</f>
        <v>1</v>
      </c>
      <c r="I1896" s="5" t="str">
        <f t="shared" si="1"/>
        <v>321</v>
      </c>
      <c r="J1896" s="5" t="str">
        <f>VLOOKUP('Customer Segmenation on RFM Sco'!J1896,'RF Mapping'!$A$1:$B$26,2,0)</f>
        <v>About to Sleep</v>
      </c>
    </row>
    <row r="1897" ht="15.75" customHeight="1">
      <c r="A1897" s="5">
        <v>16005.0</v>
      </c>
      <c r="B1897" s="5" t="str">
        <f>VLOOKUP(A1897,'Customer Details'!$A$1:$B$3264,2,0)</f>
        <v>China</v>
      </c>
      <c r="C1897" s="5">
        <f>DATEDIF('Customer Segmenation on RFM Sco'!C1897,$N$1,"d")</f>
        <v>537</v>
      </c>
      <c r="D1897" s="5">
        <v>1.0</v>
      </c>
      <c r="E1897" s="16">
        <v>16.35</v>
      </c>
      <c r="F1897" s="5">
        <f>VLOOKUP(C1897,'Customer Segmenation on RFM Sco'!$P$4:$Q$8,2,1)</f>
        <v>3</v>
      </c>
      <c r="G1897" s="5">
        <f>VLOOKUP(D1897,'Customer Segmenation on RFM Sco'!$P$11:$Q$15,2,1)</f>
        <v>2</v>
      </c>
      <c r="H1897" s="5">
        <f>VLOOKUP(E1897,'Customer Segmenation on RFM Sco'!$P$18:$Q$22,2,1)</f>
        <v>2</v>
      </c>
      <c r="I1897" s="5" t="str">
        <f t="shared" si="1"/>
        <v>322</v>
      </c>
      <c r="J1897" s="5" t="str">
        <f>VLOOKUP('Customer Segmenation on RFM Sco'!J1897,'RF Mapping'!$A$1:$B$26,2,0)</f>
        <v>About to Sleep</v>
      </c>
    </row>
    <row r="1898" ht="15.75" customHeight="1">
      <c r="A1898" s="5">
        <v>16007.0</v>
      </c>
      <c r="B1898" s="5" t="str">
        <f>VLOOKUP(A1898,'Customer Details'!$A$1:$B$3264,2,0)</f>
        <v>India</v>
      </c>
      <c r="C1898" s="5">
        <f>DATEDIF('Customer Segmenation on RFM Sco'!C1898,$N$1,"d")</f>
        <v>364</v>
      </c>
      <c r="D1898" s="5">
        <v>1.0</v>
      </c>
      <c r="E1898" s="16">
        <v>1.45</v>
      </c>
      <c r="F1898" s="5">
        <f>VLOOKUP(C1898,'Customer Segmenation on RFM Sco'!$P$4:$Q$8,2,1)</f>
        <v>5</v>
      </c>
      <c r="G1898" s="5">
        <f>VLOOKUP(D1898,'Customer Segmenation on RFM Sco'!$P$11:$Q$15,2,1)</f>
        <v>2</v>
      </c>
      <c r="H1898" s="5">
        <f>VLOOKUP(E1898,'Customer Segmenation on RFM Sco'!$P$18:$Q$22,2,1)</f>
        <v>1</v>
      </c>
      <c r="I1898" s="5" t="str">
        <f t="shared" si="1"/>
        <v>521</v>
      </c>
      <c r="J1898" s="5" t="str">
        <f>VLOOKUP('Customer Segmenation on RFM Sco'!J1898,'RF Mapping'!$A$1:$B$26,2,0)</f>
        <v>Potential Loyalists</v>
      </c>
    </row>
    <row r="1899" ht="15.75" customHeight="1">
      <c r="A1899" s="5">
        <v>16008.0</v>
      </c>
      <c r="B1899" s="5" t="str">
        <f>VLOOKUP(A1899,'Customer Details'!$A$1:$B$3264,2,0)</f>
        <v>China</v>
      </c>
      <c r="C1899" s="5">
        <f>DATEDIF('Customer Segmenation on RFM Sco'!C1899,$N$1,"d")</f>
        <v>442</v>
      </c>
      <c r="D1899" s="5">
        <v>1.0</v>
      </c>
      <c r="E1899" s="16">
        <v>30.0</v>
      </c>
      <c r="F1899" s="5">
        <f>VLOOKUP(C1899,'Customer Segmenation on RFM Sco'!$P$4:$Q$8,2,1)</f>
        <v>3</v>
      </c>
      <c r="G1899" s="5">
        <f>VLOOKUP(D1899,'Customer Segmenation on RFM Sco'!$P$11:$Q$15,2,1)</f>
        <v>2</v>
      </c>
      <c r="H1899" s="5">
        <f>VLOOKUP(E1899,'Customer Segmenation on RFM Sco'!$P$18:$Q$22,2,1)</f>
        <v>2</v>
      </c>
      <c r="I1899" s="5" t="str">
        <f t="shared" si="1"/>
        <v>322</v>
      </c>
      <c r="J1899" s="5" t="str">
        <f>VLOOKUP('Customer Segmenation on RFM Sco'!J1899,'RF Mapping'!$A$1:$B$26,2,0)</f>
        <v>About to Sleep</v>
      </c>
    </row>
    <row r="1900" ht="15.75" customHeight="1">
      <c r="A1900" s="5">
        <v>16009.0</v>
      </c>
      <c r="B1900" s="5" t="str">
        <f>VLOOKUP(A1900,'Customer Details'!$A$1:$B$3264,2,0)</f>
        <v>Australia</v>
      </c>
      <c r="C1900" s="5">
        <f>DATEDIF('Customer Segmenation on RFM Sco'!C1900,$N$1,"d")</f>
        <v>579</v>
      </c>
      <c r="D1900" s="5">
        <v>1.0</v>
      </c>
      <c r="E1900" s="16">
        <v>2.52</v>
      </c>
      <c r="F1900" s="5">
        <f>VLOOKUP(C1900,'Customer Segmenation on RFM Sco'!$P$4:$Q$8,2,1)</f>
        <v>2</v>
      </c>
      <c r="G1900" s="5">
        <f>VLOOKUP(D1900,'Customer Segmenation on RFM Sco'!$P$11:$Q$15,2,1)</f>
        <v>2</v>
      </c>
      <c r="H1900" s="5">
        <f>VLOOKUP(E1900,'Customer Segmenation on RFM Sco'!$P$18:$Q$22,2,1)</f>
        <v>1</v>
      </c>
      <c r="I1900" s="5" t="str">
        <f t="shared" si="1"/>
        <v>221</v>
      </c>
      <c r="J1900" s="5" t="str">
        <f>VLOOKUP('Customer Segmenation on RFM Sco'!J1900,'RF Mapping'!$A$1:$B$26,2,0)</f>
        <v>Hibernating</v>
      </c>
    </row>
    <row r="1901" ht="15.75" customHeight="1">
      <c r="A1901" s="5">
        <v>16010.0</v>
      </c>
      <c r="B1901" s="5" t="str">
        <f>VLOOKUP(A1901,'Customer Details'!$A$1:$B$3264,2,0)</f>
        <v>China</v>
      </c>
      <c r="C1901" s="5">
        <f>DATEDIF('Customer Segmenation on RFM Sco'!C1901,$N$1,"d")</f>
        <v>432</v>
      </c>
      <c r="D1901" s="5">
        <v>1.0</v>
      </c>
      <c r="E1901" s="16">
        <v>61.3</v>
      </c>
      <c r="F1901" s="5">
        <f>VLOOKUP(C1901,'Customer Segmenation on RFM Sco'!$P$4:$Q$8,2,1)</f>
        <v>3</v>
      </c>
      <c r="G1901" s="5">
        <f>VLOOKUP(D1901,'Customer Segmenation on RFM Sco'!$P$11:$Q$15,2,1)</f>
        <v>2</v>
      </c>
      <c r="H1901" s="5">
        <f>VLOOKUP(E1901,'Customer Segmenation on RFM Sco'!$P$18:$Q$22,2,1)</f>
        <v>3</v>
      </c>
      <c r="I1901" s="5" t="str">
        <f t="shared" si="1"/>
        <v>323</v>
      </c>
      <c r="J1901" s="5" t="str">
        <f>VLOOKUP('Customer Segmenation on RFM Sco'!J1901,'RF Mapping'!$A$1:$B$26,2,0)</f>
        <v>About to Sleep</v>
      </c>
    </row>
    <row r="1902" ht="15.75" customHeight="1">
      <c r="A1902" s="5">
        <v>16011.0</v>
      </c>
      <c r="B1902" s="5" t="str">
        <f>VLOOKUP(A1902,'Customer Details'!$A$1:$B$3264,2,0)</f>
        <v>China</v>
      </c>
      <c r="C1902" s="5">
        <f>DATEDIF('Customer Segmenation on RFM Sco'!C1902,$N$1,"d")</f>
        <v>499</v>
      </c>
      <c r="D1902" s="5">
        <v>2.0</v>
      </c>
      <c r="E1902" s="16">
        <v>45.35000000000001</v>
      </c>
      <c r="F1902" s="5">
        <f>VLOOKUP(C1902,'Customer Segmenation on RFM Sco'!$P$4:$Q$8,2,1)</f>
        <v>3</v>
      </c>
      <c r="G1902" s="5">
        <f>VLOOKUP(D1902,'Customer Segmenation on RFM Sco'!$P$11:$Q$15,2,1)</f>
        <v>3</v>
      </c>
      <c r="H1902" s="5">
        <f>VLOOKUP(E1902,'Customer Segmenation on RFM Sco'!$P$18:$Q$22,2,1)</f>
        <v>3</v>
      </c>
      <c r="I1902" s="5" t="str">
        <f t="shared" si="1"/>
        <v>333</v>
      </c>
      <c r="J1902" s="5" t="str">
        <f>VLOOKUP('Customer Segmenation on RFM Sco'!J1902,'RF Mapping'!$A$1:$B$26,2,0)</f>
        <v>Need Attention</v>
      </c>
    </row>
    <row r="1903" ht="15.75" customHeight="1">
      <c r="A1903" s="5">
        <v>16012.0</v>
      </c>
      <c r="B1903" s="5" t="str">
        <f>VLOOKUP(A1903,'Customer Details'!$A$1:$B$3264,2,0)</f>
        <v>India</v>
      </c>
      <c r="C1903" s="5">
        <f>DATEDIF('Customer Segmenation on RFM Sco'!C1903,$N$1,"d")</f>
        <v>381</v>
      </c>
      <c r="D1903" s="5">
        <v>2.0</v>
      </c>
      <c r="E1903" s="16">
        <v>41.17</v>
      </c>
      <c r="F1903" s="5">
        <f>VLOOKUP(C1903,'Customer Segmenation on RFM Sco'!$P$4:$Q$8,2,1)</f>
        <v>4</v>
      </c>
      <c r="G1903" s="5">
        <f>VLOOKUP(D1903,'Customer Segmenation on RFM Sco'!$P$11:$Q$15,2,1)</f>
        <v>3</v>
      </c>
      <c r="H1903" s="5">
        <f>VLOOKUP(E1903,'Customer Segmenation on RFM Sco'!$P$18:$Q$22,2,1)</f>
        <v>3</v>
      </c>
      <c r="I1903" s="5" t="str">
        <f t="shared" si="1"/>
        <v>433</v>
      </c>
      <c r="J1903" s="5" t="str">
        <f>VLOOKUP('Customer Segmenation on RFM Sco'!J1903,'RF Mapping'!$A$1:$B$26,2,0)</f>
        <v>Potential Loyalists</v>
      </c>
    </row>
    <row r="1904" ht="15.75" customHeight="1">
      <c r="A1904" s="5">
        <v>16013.0</v>
      </c>
      <c r="B1904" s="5" t="str">
        <f>VLOOKUP(A1904,'Customer Details'!$A$1:$B$3264,2,0)</f>
        <v>United Kingdom</v>
      </c>
      <c r="C1904" s="5">
        <f>DATEDIF('Customer Segmenation on RFM Sco'!C1904,$N$1,"d")</f>
        <v>443</v>
      </c>
      <c r="D1904" s="5">
        <v>3.0</v>
      </c>
      <c r="E1904" s="16">
        <v>186.11999999999995</v>
      </c>
      <c r="F1904" s="5">
        <f>VLOOKUP(C1904,'Customer Segmenation on RFM Sco'!$P$4:$Q$8,2,1)</f>
        <v>3</v>
      </c>
      <c r="G1904" s="5">
        <f>VLOOKUP(D1904,'Customer Segmenation on RFM Sco'!$P$11:$Q$15,2,1)</f>
        <v>4</v>
      </c>
      <c r="H1904" s="5">
        <f>VLOOKUP(E1904,'Customer Segmenation on RFM Sco'!$P$18:$Q$22,2,1)</f>
        <v>4</v>
      </c>
      <c r="I1904" s="5" t="str">
        <f t="shared" si="1"/>
        <v>344</v>
      </c>
      <c r="J1904" s="5" t="str">
        <f>VLOOKUP('Customer Segmenation on RFM Sco'!J1904,'RF Mapping'!$A$1:$B$26,2,0)</f>
        <v>Loyal Customers</v>
      </c>
    </row>
    <row r="1905" ht="15.75" customHeight="1">
      <c r="A1905" s="5">
        <v>16014.0</v>
      </c>
      <c r="B1905" s="5" t="str">
        <f>VLOOKUP(A1905,'Customer Details'!$A$1:$B$3264,2,0)</f>
        <v>India</v>
      </c>
      <c r="C1905" s="5">
        <f>DATEDIF('Customer Segmenation on RFM Sco'!C1905,$N$1,"d")</f>
        <v>372</v>
      </c>
      <c r="D1905" s="5">
        <v>6.0</v>
      </c>
      <c r="E1905" s="16">
        <v>658.6999999999999</v>
      </c>
      <c r="F1905" s="5">
        <f>VLOOKUP(C1905,'Customer Segmenation on RFM Sco'!$P$4:$Q$8,2,1)</f>
        <v>5</v>
      </c>
      <c r="G1905" s="5">
        <f>VLOOKUP(D1905,'Customer Segmenation on RFM Sco'!$P$11:$Q$15,2,1)</f>
        <v>4</v>
      </c>
      <c r="H1905" s="5">
        <f>VLOOKUP(E1905,'Customer Segmenation on RFM Sco'!$P$18:$Q$22,2,1)</f>
        <v>4</v>
      </c>
      <c r="I1905" s="5" t="str">
        <f t="shared" si="1"/>
        <v>544</v>
      </c>
      <c r="J1905" s="5" t="str">
        <f>VLOOKUP('Customer Segmenation on RFM Sco'!J1905,'RF Mapping'!$A$1:$B$26,2,0)</f>
        <v>Champions</v>
      </c>
    </row>
    <row r="1906" ht="15.75" customHeight="1">
      <c r="A1906" s="5">
        <v>16015.0</v>
      </c>
      <c r="B1906" s="5" t="str">
        <f>VLOOKUP(A1906,'Customer Details'!$A$1:$B$3264,2,0)</f>
        <v>Australia</v>
      </c>
      <c r="C1906" s="5">
        <f>DATEDIF('Customer Segmenation on RFM Sco'!C1906,$N$1,"d")</f>
        <v>357</v>
      </c>
      <c r="D1906" s="5">
        <v>2.0</v>
      </c>
      <c r="E1906" s="16">
        <v>14.4</v>
      </c>
      <c r="F1906" s="5">
        <f>VLOOKUP(C1906,'Customer Segmenation on RFM Sco'!$P$4:$Q$8,2,1)</f>
        <v>5</v>
      </c>
      <c r="G1906" s="5">
        <f>VLOOKUP(D1906,'Customer Segmenation on RFM Sco'!$P$11:$Q$15,2,1)</f>
        <v>3</v>
      </c>
      <c r="H1906" s="5">
        <f>VLOOKUP(E1906,'Customer Segmenation on RFM Sco'!$P$18:$Q$22,2,1)</f>
        <v>1</v>
      </c>
      <c r="I1906" s="5" t="str">
        <f t="shared" si="1"/>
        <v>531</v>
      </c>
      <c r="J1906" s="5" t="str">
        <f>VLOOKUP('Customer Segmenation on RFM Sco'!J1906,'RF Mapping'!$A$1:$B$26,2,0)</f>
        <v>Potential Loyalists</v>
      </c>
    </row>
    <row r="1907" ht="15.75" customHeight="1">
      <c r="A1907" s="5">
        <v>16016.0</v>
      </c>
      <c r="B1907" s="5" t="str">
        <f>VLOOKUP(A1907,'Customer Details'!$A$1:$B$3264,2,0)</f>
        <v>China</v>
      </c>
      <c r="C1907" s="5">
        <f>DATEDIF('Customer Segmenation on RFM Sco'!C1907,$N$1,"d")</f>
        <v>570</v>
      </c>
      <c r="D1907" s="5">
        <v>1.0</v>
      </c>
      <c r="E1907" s="16">
        <v>179.0</v>
      </c>
      <c r="F1907" s="5">
        <f>VLOOKUP(C1907,'Customer Segmenation on RFM Sco'!$P$4:$Q$8,2,1)</f>
        <v>2</v>
      </c>
      <c r="G1907" s="5">
        <f>VLOOKUP(D1907,'Customer Segmenation on RFM Sco'!$P$11:$Q$15,2,1)</f>
        <v>2</v>
      </c>
      <c r="H1907" s="5">
        <f>VLOOKUP(E1907,'Customer Segmenation on RFM Sco'!$P$18:$Q$22,2,1)</f>
        <v>4</v>
      </c>
      <c r="I1907" s="5" t="str">
        <f t="shared" si="1"/>
        <v>224</v>
      </c>
      <c r="J1907" s="5" t="str">
        <f>VLOOKUP('Customer Segmenation on RFM Sco'!J1907,'RF Mapping'!$A$1:$B$26,2,0)</f>
        <v>Hibernating</v>
      </c>
    </row>
    <row r="1908" ht="15.75" customHeight="1">
      <c r="A1908" s="5">
        <v>16017.0</v>
      </c>
      <c r="B1908" s="5" t="str">
        <f>VLOOKUP(A1908,'Customer Details'!$A$1:$B$3264,2,0)</f>
        <v>USA</v>
      </c>
      <c r="C1908" s="5">
        <f>DATEDIF('Customer Segmenation on RFM Sco'!C1908,$N$1,"d")</f>
        <v>453</v>
      </c>
      <c r="D1908" s="5">
        <v>2.0</v>
      </c>
      <c r="E1908" s="16">
        <v>63.099999999999994</v>
      </c>
      <c r="F1908" s="5">
        <f>VLOOKUP(C1908,'Customer Segmenation on RFM Sco'!$P$4:$Q$8,2,1)</f>
        <v>3</v>
      </c>
      <c r="G1908" s="5">
        <f>VLOOKUP(D1908,'Customer Segmenation on RFM Sco'!$P$11:$Q$15,2,1)</f>
        <v>3</v>
      </c>
      <c r="H1908" s="5">
        <f>VLOOKUP(E1908,'Customer Segmenation on RFM Sco'!$P$18:$Q$22,2,1)</f>
        <v>3</v>
      </c>
      <c r="I1908" s="5" t="str">
        <f t="shared" si="1"/>
        <v>333</v>
      </c>
      <c r="J1908" s="5" t="str">
        <f>VLOOKUP('Customer Segmenation on RFM Sco'!J1908,'RF Mapping'!$A$1:$B$26,2,0)</f>
        <v>Need Attention</v>
      </c>
    </row>
    <row r="1909" ht="15.75" customHeight="1">
      <c r="A1909" s="5">
        <v>16018.0</v>
      </c>
      <c r="B1909" s="5" t="str">
        <f>VLOOKUP(A1909,'Customer Details'!$A$1:$B$3264,2,0)</f>
        <v>China</v>
      </c>
      <c r="C1909" s="5">
        <f>DATEDIF('Customer Segmenation on RFM Sco'!C1909,$N$1,"d")</f>
        <v>726</v>
      </c>
      <c r="D1909" s="5">
        <v>1.0</v>
      </c>
      <c r="E1909" s="16">
        <v>1.25</v>
      </c>
      <c r="F1909" s="5">
        <f>VLOOKUP(C1909,'Customer Segmenation on RFM Sco'!$P$4:$Q$8,2,1)</f>
        <v>2</v>
      </c>
      <c r="G1909" s="5">
        <f>VLOOKUP(D1909,'Customer Segmenation on RFM Sco'!$P$11:$Q$15,2,1)</f>
        <v>2</v>
      </c>
      <c r="H1909" s="5">
        <f>VLOOKUP(E1909,'Customer Segmenation on RFM Sco'!$P$18:$Q$22,2,1)</f>
        <v>1</v>
      </c>
      <c r="I1909" s="5" t="str">
        <f t="shared" si="1"/>
        <v>221</v>
      </c>
      <c r="J1909" s="5" t="str">
        <f>VLOOKUP('Customer Segmenation on RFM Sco'!J1909,'RF Mapping'!$A$1:$B$26,2,0)</f>
        <v>Hibernating</v>
      </c>
    </row>
    <row r="1910" ht="15.75" customHeight="1">
      <c r="A1910" s="5">
        <v>16019.0</v>
      </c>
      <c r="B1910" s="5" t="str">
        <f>VLOOKUP(A1910,'Customer Details'!$A$1:$B$3264,2,0)</f>
        <v>United Kingdom</v>
      </c>
      <c r="C1910" s="5">
        <f>DATEDIF('Customer Segmenation on RFM Sco'!C1910,$N$1,"d")</f>
        <v>621</v>
      </c>
      <c r="D1910" s="5">
        <v>1.0</v>
      </c>
      <c r="E1910" s="16">
        <v>35.400000000000006</v>
      </c>
      <c r="F1910" s="5">
        <f>VLOOKUP(C1910,'Customer Segmenation on RFM Sco'!$P$4:$Q$8,2,1)</f>
        <v>2</v>
      </c>
      <c r="G1910" s="5">
        <f>VLOOKUP(D1910,'Customer Segmenation on RFM Sco'!$P$11:$Q$15,2,1)</f>
        <v>2</v>
      </c>
      <c r="H1910" s="5">
        <f>VLOOKUP(E1910,'Customer Segmenation on RFM Sco'!$P$18:$Q$22,2,1)</f>
        <v>3</v>
      </c>
      <c r="I1910" s="5" t="str">
        <f t="shared" si="1"/>
        <v>223</v>
      </c>
      <c r="J1910" s="5" t="str">
        <f>VLOOKUP('Customer Segmenation on RFM Sco'!J1910,'RF Mapping'!$A$1:$B$26,2,0)</f>
        <v>Hibernating</v>
      </c>
    </row>
    <row r="1911" ht="15.75" customHeight="1">
      <c r="A1911" s="5">
        <v>16020.0</v>
      </c>
      <c r="B1911" s="5" t="str">
        <f>VLOOKUP(A1911,'Customer Details'!$A$1:$B$3264,2,0)</f>
        <v>China</v>
      </c>
      <c r="C1911" s="5">
        <f>DATEDIF('Customer Segmenation on RFM Sco'!C1911,$N$1,"d")</f>
        <v>643</v>
      </c>
      <c r="D1911" s="5">
        <v>2.0</v>
      </c>
      <c r="E1911" s="16">
        <v>136.5</v>
      </c>
      <c r="F1911" s="5">
        <f>VLOOKUP(C1911,'Customer Segmenation on RFM Sco'!$P$4:$Q$8,2,1)</f>
        <v>2</v>
      </c>
      <c r="G1911" s="5">
        <f>VLOOKUP(D1911,'Customer Segmenation on RFM Sco'!$P$11:$Q$15,2,1)</f>
        <v>3</v>
      </c>
      <c r="H1911" s="5">
        <f>VLOOKUP(E1911,'Customer Segmenation on RFM Sco'!$P$18:$Q$22,2,1)</f>
        <v>4</v>
      </c>
      <c r="I1911" s="5" t="str">
        <f t="shared" si="1"/>
        <v>234</v>
      </c>
      <c r="J1911" s="5" t="str">
        <f>VLOOKUP('Customer Segmenation on RFM Sco'!J1911,'RF Mapping'!$A$1:$B$26,2,0)</f>
        <v>At Risk</v>
      </c>
    </row>
    <row r="1912" ht="15.75" customHeight="1">
      <c r="A1912" s="5">
        <v>16022.0</v>
      </c>
      <c r="B1912" s="5" t="str">
        <f>VLOOKUP(A1912,'Customer Details'!$A$1:$B$3264,2,0)</f>
        <v>Australia</v>
      </c>
      <c r="C1912" s="5">
        <f>DATEDIF('Customer Segmenation on RFM Sco'!C1912,$N$1,"d")</f>
        <v>559</v>
      </c>
      <c r="D1912" s="5">
        <v>2.0</v>
      </c>
      <c r="E1912" s="16">
        <v>62.400000000000006</v>
      </c>
      <c r="F1912" s="5">
        <f>VLOOKUP(C1912,'Customer Segmenation on RFM Sco'!$P$4:$Q$8,2,1)</f>
        <v>2</v>
      </c>
      <c r="G1912" s="5">
        <f>VLOOKUP(D1912,'Customer Segmenation on RFM Sco'!$P$11:$Q$15,2,1)</f>
        <v>3</v>
      </c>
      <c r="H1912" s="5">
        <f>VLOOKUP(E1912,'Customer Segmenation on RFM Sco'!$P$18:$Q$22,2,1)</f>
        <v>3</v>
      </c>
      <c r="I1912" s="5" t="str">
        <f t="shared" si="1"/>
        <v>233</v>
      </c>
      <c r="J1912" s="5" t="str">
        <f>VLOOKUP('Customer Segmenation on RFM Sco'!J1912,'RF Mapping'!$A$1:$B$26,2,0)</f>
        <v>At Risk</v>
      </c>
    </row>
    <row r="1913" ht="15.75" customHeight="1">
      <c r="A1913" s="5">
        <v>16023.0</v>
      </c>
      <c r="B1913" s="5" t="str">
        <f>VLOOKUP(A1913,'Customer Details'!$A$1:$B$3264,2,0)</f>
        <v>Australia</v>
      </c>
      <c r="C1913" s="5">
        <f>DATEDIF('Customer Segmenation on RFM Sco'!C1913,$N$1,"d")</f>
        <v>358</v>
      </c>
      <c r="D1913" s="5">
        <v>1.0</v>
      </c>
      <c r="E1913" s="16">
        <v>15.0</v>
      </c>
      <c r="F1913" s="5">
        <f>VLOOKUP(C1913,'Customer Segmenation on RFM Sco'!$P$4:$Q$8,2,1)</f>
        <v>5</v>
      </c>
      <c r="G1913" s="5">
        <f>VLOOKUP(D1913,'Customer Segmenation on RFM Sco'!$P$11:$Q$15,2,1)</f>
        <v>2</v>
      </c>
      <c r="H1913" s="5">
        <f>VLOOKUP(E1913,'Customer Segmenation on RFM Sco'!$P$18:$Q$22,2,1)</f>
        <v>2</v>
      </c>
      <c r="I1913" s="5" t="str">
        <f t="shared" si="1"/>
        <v>522</v>
      </c>
      <c r="J1913" s="5" t="str">
        <f>VLOOKUP('Customer Segmenation on RFM Sco'!J1913,'RF Mapping'!$A$1:$B$26,2,0)</f>
        <v>Potential Loyalists</v>
      </c>
    </row>
    <row r="1914" ht="15.75" customHeight="1">
      <c r="A1914" s="5">
        <v>16024.0</v>
      </c>
      <c r="B1914" s="5" t="str">
        <f>VLOOKUP(A1914,'Customer Details'!$A$1:$B$3264,2,0)</f>
        <v>China</v>
      </c>
      <c r="C1914" s="5">
        <f>DATEDIF('Customer Segmenation on RFM Sco'!C1914,$N$1,"d")</f>
        <v>711</v>
      </c>
      <c r="D1914" s="5">
        <v>1.0</v>
      </c>
      <c r="E1914" s="16">
        <v>17.700000000000003</v>
      </c>
      <c r="F1914" s="5">
        <f>VLOOKUP(C1914,'Customer Segmenation on RFM Sco'!$P$4:$Q$8,2,1)</f>
        <v>2</v>
      </c>
      <c r="G1914" s="5">
        <f>VLOOKUP(D1914,'Customer Segmenation on RFM Sco'!$P$11:$Q$15,2,1)</f>
        <v>2</v>
      </c>
      <c r="H1914" s="5">
        <f>VLOOKUP(E1914,'Customer Segmenation on RFM Sco'!$P$18:$Q$22,2,1)</f>
        <v>2</v>
      </c>
      <c r="I1914" s="5" t="str">
        <f t="shared" si="1"/>
        <v>222</v>
      </c>
      <c r="J1914" s="5" t="str">
        <f>VLOOKUP('Customer Segmenation on RFM Sco'!J1914,'RF Mapping'!$A$1:$B$26,2,0)</f>
        <v>Hibernating</v>
      </c>
    </row>
    <row r="1915" ht="15.75" customHeight="1">
      <c r="A1915" s="5">
        <v>16027.0</v>
      </c>
      <c r="B1915" s="5" t="str">
        <f>VLOOKUP(A1915,'Customer Details'!$A$1:$B$3264,2,0)</f>
        <v>USA</v>
      </c>
      <c r="C1915" s="5">
        <f>DATEDIF('Customer Segmenation on RFM Sco'!C1915,$N$1,"d")</f>
        <v>426</v>
      </c>
      <c r="D1915" s="5">
        <v>1.0</v>
      </c>
      <c r="E1915" s="16">
        <v>37.8</v>
      </c>
      <c r="F1915" s="5">
        <f>VLOOKUP(C1915,'Customer Segmenation on RFM Sco'!$P$4:$Q$8,2,1)</f>
        <v>4</v>
      </c>
      <c r="G1915" s="5">
        <f>VLOOKUP(D1915,'Customer Segmenation on RFM Sco'!$P$11:$Q$15,2,1)</f>
        <v>2</v>
      </c>
      <c r="H1915" s="5">
        <f>VLOOKUP(E1915,'Customer Segmenation on RFM Sco'!$P$18:$Q$22,2,1)</f>
        <v>3</v>
      </c>
      <c r="I1915" s="5" t="str">
        <f t="shared" si="1"/>
        <v>423</v>
      </c>
      <c r="J1915" s="5" t="str">
        <f>VLOOKUP('Customer Segmenation on RFM Sco'!J1915,'RF Mapping'!$A$1:$B$26,2,0)</f>
        <v>Potential Loyalists</v>
      </c>
    </row>
    <row r="1916" ht="15.75" customHeight="1">
      <c r="A1916" s="5">
        <v>16029.0</v>
      </c>
      <c r="B1916" s="5" t="str">
        <f>VLOOKUP(A1916,'Customer Details'!$A$1:$B$3264,2,0)</f>
        <v>India</v>
      </c>
      <c r="C1916" s="5">
        <f>DATEDIF('Customer Segmenation on RFM Sco'!C1916,$N$1,"d")</f>
        <v>412</v>
      </c>
      <c r="D1916" s="5">
        <v>3.0</v>
      </c>
      <c r="E1916" s="16">
        <v>23.169999999999998</v>
      </c>
      <c r="F1916" s="5">
        <f>VLOOKUP(C1916,'Customer Segmenation on RFM Sco'!$P$4:$Q$8,2,1)</f>
        <v>4</v>
      </c>
      <c r="G1916" s="5">
        <f>VLOOKUP(D1916,'Customer Segmenation on RFM Sco'!$P$11:$Q$15,2,1)</f>
        <v>4</v>
      </c>
      <c r="H1916" s="5">
        <f>VLOOKUP(E1916,'Customer Segmenation on RFM Sco'!$P$18:$Q$22,2,1)</f>
        <v>2</v>
      </c>
      <c r="I1916" s="5" t="str">
        <f t="shared" si="1"/>
        <v>442</v>
      </c>
      <c r="J1916" s="5" t="str">
        <f>VLOOKUP('Customer Segmenation on RFM Sco'!J1916,'RF Mapping'!$A$1:$B$26,2,0)</f>
        <v>Loyal Customers</v>
      </c>
    </row>
    <row r="1917" ht="15.75" customHeight="1">
      <c r="A1917" s="5">
        <v>16030.0</v>
      </c>
      <c r="B1917" s="5" t="str">
        <f>VLOOKUP(A1917,'Customer Details'!$A$1:$B$3264,2,0)</f>
        <v>India</v>
      </c>
      <c r="C1917" s="5">
        <f>DATEDIF('Customer Segmenation on RFM Sco'!C1917,$N$1,"d")</f>
        <v>366</v>
      </c>
      <c r="D1917" s="5">
        <v>4.0</v>
      </c>
      <c r="E1917" s="16">
        <v>64.57</v>
      </c>
      <c r="F1917" s="5">
        <f>VLOOKUP(C1917,'Customer Segmenation on RFM Sco'!$P$4:$Q$8,2,1)</f>
        <v>5</v>
      </c>
      <c r="G1917" s="5">
        <f>VLOOKUP(D1917,'Customer Segmenation on RFM Sco'!$P$11:$Q$15,2,1)</f>
        <v>4</v>
      </c>
      <c r="H1917" s="5">
        <f>VLOOKUP(E1917,'Customer Segmenation on RFM Sco'!$P$18:$Q$22,2,1)</f>
        <v>3</v>
      </c>
      <c r="I1917" s="5" t="str">
        <f t="shared" si="1"/>
        <v>543</v>
      </c>
      <c r="J1917" s="5" t="str">
        <f>VLOOKUP('Customer Segmenation on RFM Sco'!J1917,'RF Mapping'!$A$1:$B$26,2,0)</f>
        <v>Champions</v>
      </c>
    </row>
    <row r="1918" ht="15.75" customHeight="1">
      <c r="A1918" s="5">
        <v>16031.0</v>
      </c>
      <c r="B1918" s="5" t="str">
        <f>VLOOKUP(A1918,'Customer Details'!$A$1:$B$3264,2,0)</f>
        <v>India</v>
      </c>
      <c r="C1918" s="5">
        <f>DATEDIF('Customer Segmenation on RFM Sco'!C1918,$N$1,"d")</f>
        <v>532</v>
      </c>
      <c r="D1918" s="5">
        <v>4.0</v>
      </c>
      <c r="E1918" s="16">
        <v>68.95</v>
      </c>
      <c r="F1918" s="5">
        <f>VLOOKUP(C1918,'Customer Segmenation on RFM Sco'!$P$4:$Q$8,2,1)</f>
        <v>3</v>
      </c>
      <c r="G1918" s="5">
        <f>VLOOKUP(D1918,'Customer Segmenation on RFM Sco'!$P$11:$Q$15,2,1)</f>
        <v>4</v>
      </c>
      <c r="H1918" s="5">
        <f>VLOOKUP(E1918,'Customer Segmenation on RFM Sco'!$P$18:$Q$22,2,1)</f>
        <v>3</v>
      </c>
      <c r="I1918" s="5" t="str">
        <f t="shared" si="1"/>
        <v>343</v>
      </c>
      <c r="J1918" s="5" t="str">
        <f>VLOOKUP('Customer Segmenation on RFM Sco'!J1918,'RF Mapping'!$A$1:$B$26,2,0)</f>
        <v>Loyal Customers</v>
      </c>
    </row>
    <row r="1919" ht="15.75" customHeight="1">
      <c r="A1919" s="5">
        <v>16033.0</v>
      </c>
      <c r="B1919" s="5" t="str">
        <f>VLOOKUP(A1919,'Customer Details'!$A$1:$B$3264,2,0)</f>
        <v>China</v>
      </c>
      <c r="C1919" s="5">
        <f>DATEDIF('Customer Segmenation on RFM Sco'!C1919,$N$1,"d")</f>
        <v>566</v>
      </c>
      <c r="D1919" s="5">
        <v>1.0</v>
      </c>
      <c r="E1919" s="16">
        <v>41.1</v>
      </c>
      <c r="F1919" s="5">
        <f>VLOOKUP(C1919,'Customer Segmenation on RFM Sco'!$P$4:$Q$8,2,1)</f>
        <v>2</v>
      </c>
      <c r="G1919" s="5">
        <f>VLOOKUP(D1919,'Customer Segmenation on RFM Sco'!$P$11:$Q$15,2,1)</f>
        <v>2</v>
      </c>
      <c r="H1919" s="5">
        <f>VLOOKUP(E1919,'Customer Segmenation on RFM Sco'!$P$18:$Q$22,2,1)</f>
        <v>3</v>
      </c>
      <c r="I1919" s="5" t="str">
        <f t="shared" si="1"/>
        <v>223</v>
      </c>
      <c r="J1919" s="5" t="str">
        <f>VLOOKUP('Customer Segmenation on RFM Sco'!J1919,'RF Mapping'!$A$1:$B$26,2,0)</f>
        <v>Hibernating</v>
      </c>
    </row>
    <row r="1920" ht="15.75" customHeight="1">
      <c r="A1920" s="5">
        <v>16034.0</v>
      </c>
      <c r="B1920" s="5" t="str">
        <f>VLOOKUP(A1920,'Customer Details'!$A$1:$B$3264,2,0)</f>
        <v>United Kingdom</v>
      </c>
      <c r="C1920" s="5">
        <f>DATEDIF('Customer Segmenation on RFM Sco'!C1920,$N$1,"d")</f>
        <v>666</v>
      </c>
      <c r="D1920" s="5">
        <v>1.0</v>
      </c>
      <c r="E1920" s="16">
        <v>40.400000000000006</v>
      </c>
      <c r="F1920" s="5">
        <f>VLOOKUP(C1920,'Customer Segmenation on RFM Sco'!$P$4:$Q$8,2,1)</f>
        <v>2</v>
      </c>
      <c r="G1920" s="5">
        <f>VLOOKUP(D1920,'Customer Segmenation on RFM Sco'!$P$11:$Q$15,2,1)</f>
        <v>2</v>
      </c>
      <c r="H1920" s="5">
        <f>VLOOKUP(E1920,'Customer Segmenation on RFM Sco'!$P$18:$Q$22,2,1)</f>
        <v>3</v>
      </c>
      <c r="I1920" s="5" t="str">
        <f t="shared" si="1"/>
        <v>223</v>
      </c>
      <c r="J1920" s="5" t="str">
        <f>VLOOKUP('Customer Segmenation on RFM Sco'!J1920,'RF Mapping'!$A$1:$B$26,2,0)</f>
        <v>Hibernating</v>
      </c>
    </row>
    <row r="1921" ht="15.75" customHeight="1">
      <c r="A1921" s="5">
        <v>16036.0</v>
      </c>
      <c r="B1921" s="5" t="str">
        <f>VLOOKUP(A1921,'Customer Details'!$A$1:$B$3264,2,0)</f>
        <v>China</v>
      </c>
      <c r="C1921" s="5">
        <f>DATEDIF('Customer Segmenation on RFM Sco'!C1921,$N$1,"d")</f>
        <v>381</v>
      </c>
      <c r="D1921" s="5">
        <v>2.0</v>
      </c>
      <c r="E1921" s="16">
        <v>63.83</v>
      </c>
      <c r="F1921" s="5">
        <f>VLOOKUP(C1921,'Customer Segmenation on RFM Sco'!$P$4:$Q$8,2,1)</f>
        <v>4</v>
      </c>
      <c r="G1921" s="5">
        <f>VLOOKUP(D1921,'Customer Segmenation on RFM Sco'!$P$11:$Q$15,2,1)</f>
        <v>3</v>
      </c>
      <c r="H1921" s="5">
        <f>VLOOKUP(E1921,'Customer Segmenation on RFM Sco'!$P$18:$Q$22,2,1)</f>
        <v>3</v>
      </c>
      <c r="I1921" s="5" t="str">
        <f t="shared" si="1"/>
        <v>433</v>
      </c>
      <c r="J1921" s="5" t="str">
        <f>VLOOKUP('Customer Segmenation on RFM Sco'!J1921,'RF Mapping'!$A$1:$B$26,2,0)</f>
        <v>Potential Loyalists</v>
      </c>
    </row>
    <row r="1922" ht="15.75" customHeight="1">
      <c r="A1922" s="5">
        <v>16037.0</v>
      </c>
      <c r="B1922" s="5" t="str">
        <f>VLOOKUP(A1922,'Customer Details'!$A$1:$B$3264,2,0)</f>
        <v>India</v>
      </c>
      <c r="C1922" s="5">
        <f>DATEDIF('Customer Segmenation on RFM Sco'!C1922,$N$1,"d")</f>
        <v>473</v>
      </c>
      <c r="D1922" s="5">
        <v>1.0</v>
      </c>
      <c r="E1922" s="16">
        <v>18.72</v>
      </c>
      <c r="F1922" s="5">
        <f>VLOOKUP(C1922,'Customer Segmenation on RFM Sco'!$P$4:$Q$8,2,1)</f>
        <v>3</v>
      </c>
      <c r="G1922" s="5">
        <f>VLOOKUP(D1922,'Customer Segmenation on RFM Sco'!$P$11:$Q$15,2,1)</f>
        <v>2</v>
      </c>
      <c r="H1922" s="5">
        <f>VLOOKUP(E1922,'Customer Segmenation on RFM Sco'!$P$18:$Q$22,2,1)</f>
        <v>2</v>
      </c>
      <c r="I1922" s="5" t="str">
        <f t="shared" si="1"/>
        <v>322</v>
      </c>
      <c r="J1922" s="5" t="str">
        <f>VLOOKUP('Customer Segmenation on RFM Sco'!J1922,'RF Mapping'!$A$1:$B$26,2,0)</f>
        <v>About to Sleep</v>
      </c>
    </row>
    <row r="1923" ht="15.75" customHeight="1">
      <c r="A1923" s="5">
        <v>16038.0</v>
      </c>
      <c r="B1923" s="5" t="str">
        <f>VLOOKUP(A1923,'Customer Details'!$A$1:$B$3264,2,0)</f>
        <v>United Kingdom</v>
      </c>
      <c r="C1923" s="5">
        <f>DATEDIF('Customer Segmenation on RFM Sco'!C1923,$N$1,"d")</f>
        <v>387</v>
      </c>
      <c r="D1923" s="5">
        <v>2.0</v>
      </c>
      <c r="E1923" s="16">
        <v>71.06</v>
      </c>
      <c r="F1923" s="5">
        <f>VLOOKUP(C1923,'Customer Segmenation on RFM Sco'!$P$4:$Q$8,2,1)</f>
        <v>4</v>
      </c>
      <c r="G1923" s="5">
        <f>VLOOKUP(D1923,'Customer Segmenation on RFM Sco'!$P$11:$Q$15,2,1)</f>
        <v>3</v>
      </c>
      <c r="H1923" s="5">
        <f>VLOOKUP(E1923,'Customer Segmenation on RFM Sco'!$P$18:$Q$22,2,1)</f>
        <v>3</v>
      </c>
      <c r="I1923" s="5" t="str">
        <f t="shared" si="1"/>
        <v>433</v>
      </c>
      <c r="J1923" s="5" t="str">
        <f>VLOOKUP('Customer Segmenation on RFM Sco'!J1923,'RF Mapping'!$A$1:$B$26,2,0)</f>
        <v>Potential Loyalists</v>
      </c>
    </row>
    <row r="1924" ht="15.75" customHeight="1">
      <c r="A1924" s="5">
        <v>16040.0</v>
      </c>
      <c r="B1924" s="5" t="str">
        <f>VLOOKUP(A1924,'Customer Details'!$A$1:$B$3264,2,0)</f>
        <v>India</v>
      </c>
      <c r="C1924" s="5">
        <f>DATEDIF('Customer Segmenation on RFM Sco'!C1924,$N$1,"d")</f>
        <v>380</v>
      </c>
      <c r="D1924" s="5">
        <v>2.0</v>
      </c>
      <c r="E1924" s="16">
        <v>183.3</v>
      </c>
      <c r="F1924" s="5">
        <f>VLOOKUP(C1924,'Customer Segmenation on RFM Sco'!$P$4:$Q$8,2,1)</f>
        <v>5</v>
      </c>
      <c r="G1924" s="5">
        <f>VLOOKUP(D1924,'Customer Segmenation on RFM Sco'!$P$11:$Q$15,2,1)</f>
        <v>3</v>
      </c>
      <c r="H1924" s="5">
        <f>VLOOKUP(E1924,'Customer Segmenation on RFM Sco'!$P$18:$Q$22,2,1)</f>
        <v>4</v>
      </c>
      <c r="I1924" s="5" t="str">
        <f t="shared" si="1"/>
        <v>534</v>
      </c>
      <c r="J1924" s="5" t="str">
        <f>VLOOKUP('Customer Segmenation on RFM Sco'!J1924,'RF Mapping'!$A$1:$B$26,2,0)</f>
        <v>Potential Loyalists</v>
      </c>
    </row>
    <row r="1925" ht="15.75" customHeight="1">
      <c r="A1925" s="5">
        <v>16042.0</v>
      </c>
      <c r="B1925" s="5" t="str">
        <f>VLOOKUP(A1925,'Customer Details'!$A$1:$B$3264,2,0)</f>
        <v>Australia</v>
      </c>
      <c r="C1925" s="5">
        <f>DATEDIF('Customer Segmenation on RFM Sco'!C1925,$N$1,"d")</f>
        <v>557</v>
      </c>
      <c r="D1925" s="5">
        <v>1.0</v>
      </c>
      <c r="E1925" s="16">
        <v>23.4</v>
      </c>
      <c r="F1925" s="5">
        <f>VLOOKUP(C1925,'Customer Segmenation on RFM Sco'!$P$4:$Q$8,2,1)</f>
        <v>2</v>
      </c>
      <c r="G1925" s="5">
        <f>VLOOKUP(D1925,'Customer Segmenation on RFM Sco'!$P$11:$Q$15,2,1)</f>
        <v>2</v>
      </c>
      <c r="H1925" s="5">
        <f>VLOOKUP(E1925,'Customer Segmenation on RFM Sco'!$P$18:$Q$22,2,1)</f>
        <v>2</v>
      </c>
      <c r="I1925" s="5" t="str">
        <f t="shared" si="1"/>
        <v>222</v>
      </c>
      <c r="J1925" s="5" t="str">
        <f>VLOOKUP('Customer Segmenation on RFM Sco'!J1925,'RF Mapping'!$A$1:$B$26,2,0)</f>
        <v>Hibernating</v>
      </c>
    </row>
    <row r="1926" ht="15.75" customHeight="1">
      <c r="A1926" s="5">
        <v>16043.0</v>
      </c>
      <c r="B1926" s="5" t="str">
        <f>VLOOKUP(A1926,'Customer Details'!$A$1:$B$3264,2,0)</f>
        <v>USA</v>
      </c>
      <c r="C1926" s="5">
        <f>DATEDIF('Customer Segmenation on RFM Sco'!C1926,$N$1,"d")</f>
        <v>686</v>
      </c>
      <c r="D1926" s="5">
        <v>1.0</v>
      </c>
      <c r="E1926" s="16">
        <v>35.550000000000004</v>
      </c>
      <c r="F1926" s="5">
        <f>VLOOKUP(C1926,'Customer Segmenation on RFM Sco'!$P$4:$Q$8,2,1)</f>
        <v>2</v>
      </c>
      <c r="G1926" s="5">
        <f>VLOOKUP(D1926,'Customer Segmenation on RFM Sco'!$P$11:$Q$15,2,1)</f>
        <v>2</v>
      </c>
      <c r="H1926" s="5">
        <f>VLOOKUP(E1926,'Customer Segmenation on RFM Sco'!$P$18:$Q$22,2,1)</f>
        <v>3</v>
      </c>
      <c r="I1926" s="5" t="str">
        <f t="shared" si="1"/>
        <v>223</v>
      </c>
      <c r="J1926" s="5" t="str">
        <f>VLOOKUP('Customer Segmenation on RFM Sco'!J1926,'RF Mapping'!$A$1:$B$26,2,0)</f>
        <v>Hibernating</v>
      </c>
    </row>
    <row r="1927" ht="15.75" customHeight="1">
      <c r="A1927" s="5">
        <v>16045.0</v>
      </c>
      <c r="B1927" s="5" t="str">
        <f>VLOOKUP(A1927,'Customer Details'!$A$1:$B$3264,2,0)</f>
        <v>USA</v>
      </c>
      <c r="C1927" s="5">
        <f>DATEDIF('Customer Segmenation on RFM Sco'!C1927,$N$1,"d")</f>
        <v>407</v>
      </c>
      <c r="D1927" s="5">
        <v>4.0</v>
      </c>
      <c r="E1927" s="16">
        <v>132.8</v>
      </c>
      <c r="F1927" s="5">
        <f>VLOOKUP(C1927,'Customer Segmenation on RFM Sco'!$P$4:$Q$8,2,1)</f>
        <v>4</v>
      </c>
      <c r="G1927" s="5">
        <f>VLOOKUP(D1927,'Customer Segmenation on RFM Sco'!$P$11:$Q$15,2,1)</f>
        <v>4</v>
      </c>
      <c r="H1927" s="5">
        <f>VLOOKUP(E1927,'Customer Segmenation on RFM Sco'!$P$18:$Q$22,2,1)</f>
        <v>4</v>
      </c>
      <c r="I1927" s="5" t="str">
        <f t="shared" si="1"/>
        <v>444</v>
      </c>
      <c r="J1927" s="5" t="str">
        <f>VLOOKUP('Customer Segmenation on RFM Sco'!J1927,'RF Mapping'!$A$1:$B$26,2,0)</f>
        <v>Loyal Customers</v>
      </c>
    </row>
    <row r="1928" ht="15.75" customHeight="1">
      <c r="A1928" s="5">
        <v>16048.0</v>
      </c>
      <c r="B1928" s="5" t="str">
        <f>VLOOKUP(A1928,'Customer Details'!$A$1:$B$3264,2,0)</f>
        <v>India</v>
      </c>
      <c r="C1928" s="5">
        <f>DATEDIF('Customer Segmenation on RFM Sco'!C1928,$N$1,"d")</f>
        <v>451</v>
      </c>
      <c r="D1928" s="5">
        <v>6.0</v>
      </c>
      <c r="E1928" s="16">
        <v>85.87000000000002</v>
      </c>
      <c r="F1928" s="5">
        <f>VLOOKUP(C1928,'Customer Segmenation on RFM Sco'!$P$4:$Q$8,2,1)</f>
        <v>3</v>
      </c>
      <c r="G1928" s="5">
        <f>VLOOKUP(D1928,'Customer Segmenation on RFM Sco'!$P$11:$Q$15,2,1)</f>
        <v>4</v>
      </c>
      <c r="H1928" s="5">
        <f>VLOOKUP(E1928,'Customer Segmenation on RFM Sco'!$P$18:$Q$22,2,1)</f>
        <v>4</v>
      </c>
      <c r="I1928" s="5" t="str">
        <f t="shared" si="1"/>
        <v>344</v>
      </c>
      <c r="J1928" s="5" t="str">
        <f>VLOOKUP('Customer Segmenation on RFM Sco'!J1928,'RF Mapping'!$A$1:$B$26,2,0)</f>
        <v>Loyal Customers</v>
      </c>
    </row>
    <row r="1929" ht="15.75" customHeight="1">
      <c r="A1929" s="5">
        <v>16049.0</v>
      </c>
      <c r="B1929" s="5" t="str">
        <f>VLOOKUP(A1929,'Customer Details'!$A$1:$B$3264,2,0)</f>
        <v>Australia</v>
      </c>
      <c r="C1929" s="5">
        <f>DATEDIF('Customer Segmenation on RFM Sco'!C1929,$N$1,"d")</f>
        <v>546</v>
      </c>
      <c r="D1929" s="5">
        <v>1.0</v>
      </c>
      <c r="E1929" s="16">
        <v>8.850000000000001</v>
      </c>
      <c r="F1929" s="5">
        <f>VLOOKUP(C1929,'Customer Segmenation on RFM Sco'!$P$4:$Q$8,2,1)</f>
        <v>2</v>
      </c>
      <c r="G1929" s="5">
        <f>VLOOKUP(D1929,'Customer Segmenation on RFM Sco'!$P$11:$Q$15,2,1)</f>
        <v>2</v>
      </c>
      <c r="H1929" s="5">
        <f>VLOOKUP(E1929,'Customer Segmenation on RFM Sco'!$P$18:$Q$22,2,1)</f>
        <v>1</v>
      </c>
      <c r="I1929" s="5" t="str">
        <f t="shared" si="1"/>
        <v>221</v>
      </c>
      <c r="J1929" s="5" t="str">
        <f>VLOOKUP('Customer Segmenation on RFM Sco'!J1929,'RF Mapping'!$A$1:$B$26,2,0)</f>
        <v>Hibernating</v>
      </c>
    </row>
    <row r="1930" ht="15.75" customHeight="1">
      <c r="A1930" s="5">
        <v>16050.0</v>
      </c>
      <c r="B1930" s="5" t="str">
        <f>VLOOKUP(A1930,'Customer Details'!$A$1:$B$3264,2,0)</f>
        <v>China</v>
      </c>
      <c r="C1930" s="5">
        <f>DATEDIF('Customer Segmenation on RFM Sco'!C1930,$N$1,"d")</f>
        <v>383</v>
      </c>
      <c r="D1930" s="5">
        <v>1.0</v>
      </c>
      <c r="E1930" s="16">
        <v>11.709999999999999</v>
      </c>
      <c r="F1930" s="5">
        <f>VLOOKUP(C1930,'Customer Segmenation on RFM Sco'!$P$4:$Q$8,2,1)</f>
        <v>4</v>
      </c>
      <c r="G1930" s="5">
        <f>VLOOKUP(D1930,'Customer Segmenation on RFM Sco'!$P$11:$Q$15,2,1)</f>
        <v>2</v>
      </c>
      <c r="H1930" s="5">
        <f>VLOOKUP(E1930,'Customer Segmenation on RFM Sco'!$P$18:$Q$22,2,1)</f>
        <v>1</v>
      </c>
      <c r="I1930" s="5" t="str">
        <f t="shared" si="1"/>
        <v>421</v>
      </c>
      <c r="J1930" s="5" t="str">
        <f>VLOOKUP('Customer Segmenation on RFM Sco'!J1930,'RF Mapping'!$A$1:$B$26,2,0)</f>
        <v>Potential Loyalists</v>
      </c>
    </row>
    <row r="1931" ht="15.75" customHeight="1">
      <c r="A1931" s="5">
        <v>16052.0</v>
      </c>
      <c r="B1931" s="5" t="str">
        <f>VLOOKUP(A1931,'Customer Details'!$A$1:$B$3264,2,0)</f>
        <v>USA</v>
      </c>
      <c r="C1931" s="5">
        <f>DATEDIF('Customer Segmenation on RFM Sco'!C1931,$N$1,"d")</f>
        <v>482</v>
      </c>
      <c r="D1931" s="5">
        <v>1.0</v>
      </c>
      <c r="E1931" s="16">
        <v>35.400000000000006</v>
      </c>
      <c r="F1931" s="5">
        <f>VLOOKUP(C1931,'Customer Segmenation on RFM Sco'!$P$4:$Q$8,2,1)</f>
        <v>3</v>
      </c>
      <c r="G1931" s="5">
        <f>VLOOKUP(D1931,'Customer Segmenation on RFM Sco'!$P$11:$Q$15,2,1)</f>
        <v>2</v>
      </c>
      <c r="H1931" s="5">
        <f>VLOOKUP(E1931,'Customer Segmenation on RFM Sco'!$P$18:$Q$22,2,1)</f>
        <v>3</v>
      </c>
      <c r="I1931" s="5" t="str">
        <f t="shared" si="1"/>
        <v>323</v>
      </c>
      <c r="J1931" s="5" t="str">
        <f>VLOOKUP('Customer Segmenation on RFM Sco'!J1931,'RF Mapping'!$A$1:$B$26,2,0)</f>
        <v>About to Sleep</v>
      </c>
    </row>
    <row r="1932" ht="15.75" customHeight="1">
      <c r="A1932" s="5">
        <v>16053.0</v>
      </c>
      <c r="B1932" s="5" t="str">
        <f>VLOOKUP(A1932,'Customer Details'!$A$1:$B$3264,2,0)</f>
        <v>United Kingdom</v>
      </c>
      <c r="C1932" s="5">
        <f>DATEDIF('Customer Segmenation on RFM Sco'!C1932,$N$1,"d")</f>
        <v>489</v>
      </c>
      <c r="D1932" s="5">
        <v>1.0</v>
      </c>
      <c r="E1932" s="16">
        <v>13.44</v>
      </c>
      <c r="F1932" s="5">
        <f>VLOOKUP(C1932,'Customer Segmenation on RFM Sco'!$P$4:$Q$8,2,1)</f>
        <v>3</v>
      </c>
      <c r="G1932" s="5">
        <f>VLOOKUP(D1932,'Customer Segmenation on RFM Sco'!$P$11:$Q$15,2,1)</f>
        <v>2</v>
      </c>
      <c r="H1932" s="5">
        <f>VLOOKUP(E1932,'Customer Segmenation on RFM Sco'!$P$18:$Q$22,2,1)</f>
        <v>1</v>
      </c>
      <c r="I1932" s="5" t="str">
        <f t="shared" si="1"/>
        <v>321</v>
      </c>
      <c r="J1932" s="5" t="str">
        <f>VLOOKUP('Customer Segmenation on RFM Sco'!J1932,'RF Mapping'!$A$1:$B$26,2,0)</f>
        <v>About to Sleep</v>
      </c>
    </row>
    <row r="1933" ht="15.75" customHeight="1">
      <c r="A1933" s="5">
        <v>16054.0</v>
      </c>
      <c r="B1933" s="5" t="str">
        <f>VLOOKUP(A1933,'Customer Details'!$A$1:$B$3264,2,0)</f>
        <v>India</v>
      </c>
      <c r="C1933" s="5">
        <f>DATEDIF('Customer Segmenation on RFM Sco'!C1933,$N$1,"d")</f>
        <v>384</v>
      </c>
      <c r="D1933" s="5">
        <v>5.0</v>
      </c>
      <c r="E1933" s="16">
        <v>171.55999999999997</v>
      </c>
      <c r="F1933" s="5">
        <f>VLOOKUP(C1933,'Customer Segmenation on RFM Sco'!$P$4:$Q$8,2,1)</f>
        <v>4</v>
      </c>
      <c r="G1933" s="5">
        <f>VLOOKUP(D1933,'Customer Segmenation on RFM Sco'!$P$11:$Q$15,2,1)</f>
        <v>4</v>
      </c>
      <c r="H1933" s="5">
        <f>VLOOKUP(E1933,'Customer Segmenation on RFM Sco'!$P$18:$Q$22,2,1)</f>
        <v>4</v>
      </c>
      <c r="I1933" s="5" t="str">
        <f t="shared" si="1"/>
        <v>444</v>
      </c>
      <c r="J1933" s="5" t="str">
        <f>VLOOKUP('Customer Segmenation on RFM Sco'!J1933,'RF Mapping'!$A$1:$B$26,2,0)</f>
        <v>Loyal Customers</v>
      </c>
    </row>
    <row r="1934" ht="15.75" customHeight="1">
      <c r="A1934" s="5">
        <v>16056.0</v>
      </c>
      <c r="B1934" s="5" t="str">
        <f>VLOOKUP(A1934,'Customer Details'!$A$1:$B$3264,2,0)</f>
        <v>Australia</v>
      </c>
      <c r="C1934" s="5">
        <f>DATEDIF('Customer Segmenation on RFM Sco'!C1934,$N$1,"d")</f>
        <v>428</v>
      </c>
      <c r="D1934" s="5">
        <v>2.0</v>
      </c>
      <c r="E1934" s="16">
        <v>137.0</v>
      </c>
      <c r="F1934" s="5">
        <f>VLOOKUP(C1934,'Customer Segmenation on RFM Sco'!$P$4:$Q$8,2,1)</f>
        <v>4</v>
      </c>
      <c r="G1934" s="5">
        <f>VLOOKUP(D1934,'Customer Segmenation on RFM Sco'!$P$11:$Q$15,2,1)</f>
        <v>3</v>
      </c>
      <c r="H1934" s="5">
        <f>VLOOKUP(E1934,'Customer Segmenation on RFM Sco'!$P$18:$Q$22,2,1)</f>
        <v>4</v>
      </c>
      <c r="I1934" s="5" t="str">
        <f t="shared" si="1"/>
        <v>434</v>
      </c>
      <c r="J1934" s="5" t="str">
        <f>VLOOKUP('Customer Segmenation on RFM Sco'!J1934,'RF Mapping'!$A$1:$B$26,2,0)</f>
        <v>Potential Loyalists</v>
      </c>
    </row>
    <row r="1935" ht="15.75" customHeight="1">
      <c r="A1935" s="5">
        <v>16057.0</v>
      </c>
      <c r="B1935" s="5" t="str">
        <f>VLOOKUP(A1935,'Customer Details'!$A$1:$B$3264,2,0)</f>
        <v>India</v>
      </c>
      <c r="C1935" s="5">
        <f>DATEDIF('Customer Segmenation on RFM Sco'!C1935,$N$1,"d")</f>
        <v>712</v>
      </c>
      <c r="D1935" s="5">
        <v>2.0</v>
      </c>
      <c r="E1935" s="16">
        <v>7.99</v>
      </c>
      <c r="F1935" s="5">
        <f>VLOOKUP(C1935,'Customer Segmenation on RFM Sco'!$P$4:$Q$8,2,1)</f>
        <v>2</v>
      </c>
      <c r="G1935" s="5">
        <f>VLOOKUP(D1935,'Customer Segmenation on RFM Sco'!$P$11:$Q$15,2,1)</f>
        <v>3</v>
      </c>
      <c r="H1935" s="5">
        <f>VLOOKUP(E1935,'Customer Segmenation on RFM Sco'!$P$18:$Q$22,2,1)</f>
        <v>1</v>
      </c>
      <c r="I1935" s="5" t="str">
        <f t="shared" si="1"/>
        <v>231</v>
      </c>
      <c r="J1935" s="5" t="str">
        <f>VLOOKUP('Customer Segmenation on RFM Sco'!J1935,'RF Mapping'!$A$1:$B$26,2,0)</f>
        <v>At Risk</v>
      </c>
    </row>
    <row r="1936" ht="15.75" customHeight="1">
      <c r="A1936" s="5">
        <v>16059.0</v>
      </c>
      <c r="B1936" s="5" t="str">
        <f>VLOOKUP(A1936,'Customer Details'!$A$1:$B$3264,2,0)</f>
        <v>United Kingdom</v>
      </c>
      <c r="C1936" s="5">
        <f>DATEDIF('Customer Segmenation on RFM Sco'!C1936,$N$1,"d")</f>
        <v>411</v>
      </c>
      <c r="D1936" s="5">
        <v>4.0</v>
      </c>
      <c r="E1936" s="16">
        <v>102.55</v>
      </c>
      <c r="F1936" s="5">
        <f>VLOOKUP(C1936,'Customer Segmenation on RFM Sco'!$P$4:$Q$8,2,1)</f>
        <v>4</v>
      </c>
      <c r="G1936" s="5">
        <f>VLOOKUP(D1936,'Customer Segmenation on RFM Sco'!$P$11:$Q$15,2,1)</f>
        <v>4</v>
      </c>
      <c r="H1936" s="5">
        <f>VLOOKUP(E1936,'Customer Segmenation on RFM Sco'!$P$18:$Q$22,2,1)</f>
        <v>4</v>
      </c>
      <c r="I1936" s="5" t="str">
        <f t="shared" si="1"/>
        <v>444</v>
      </c>
      <c r="J1936" s="5" t="str">
        <f>VLOOKUP('Customer Segmenation on RFM Sco'!J1936,'RF Mapping'!$A$1:$B$26,2,0)</f>
        <v>Loyal Customers</v>
      </c>
    </row>
    <row r="1937" ht="15.75" customHeight="1">
      <c r="A1937" s="5">
        <v>16061.0</v>
      </c>
      <c r="B1937" s="5" t="str">
        <f>VLOOKUP(A1937,'Customer Details'!$A$1:$B$3264,2,0)</f>
        <v>Australia</v>
      </c>
      <c r="C1937" s="5">
        <f>DATEDIF('Customer Segmenation on RFM Sco'!C1937,$N$1,"d")</f>
        <v>682</v>
      </c>
      <c r="D1937" s="5">
        <v>1.0</v>
      </c>
      <c r="E1937" s="16">
        <v>13.799999999999999</v>
      </c>
      <c r="F1937" s="5">
        <f>VLOOKUP(C1937,'Customer Segmenation on RFM Sco'!$P$4:$Q$8,2,1)</f>
        <v>2</v>
      </c>
      <c r="G1937" s="5">
        <f>VLOOKUP(D1937,'Customer Segmenation on RFM Sco'!$P$11:$Q$15,2,1)</f>
        <v>2</v>
      </c>
      <c r="H1937" s="5">
        <f>VLOOKUP(E1937,'Customer Segmenation on RFM Sco'!$P$18:$Q$22,2,1)</f>
        <v>1</v>
      </c>
      <c r="I1937" s="5" t="str">
        <f t="shared" si="1"/>
        <v>221</v>
      </c>
      <c r="J1937" s="5" t="str">
        <f>VLOOKUP('Customer Segmenation on RFM Sco'!J1937,'RF Mapping'!$A$1:$B$26,2,0)</f>
        <v>Hibernating</v>
      </c>
    </row>
    <row r="1938" ht="15.75" customHeight="1">
      <c r="A1938" s="5">
        <v>16065.0</v>
      </c>
      <c r="B1938" s="5" t="str">
        <f>VLOOKUP(A1938,'Customer Details'!$A$1:$B$3264,2,0)</f>
        <v>USA</v>
      </c>
      <c r="C1938" s="5">
        <f>DATEDIF('Customer Segmenation on RFM Sco'!C1938,$N$1,"d")</f>
        <v>403</v>
      </c>
      <c r="D1938" s="5">
        <v>8.0</v>
      </c>
      <c r="E1938" s="16">
        <v>158.3</v>
      </c>
      <c r="F1938" s="5">
        <f>VLOOKUP(C1938,'Customer Segmenation on RFM Sco'!$P$4:$Q$8,2,1)</f>
        <v>4</v>
      </c>
      <c r="G1938" s="5">
        <f>VLOOKUP(D1938,'Customer Segmenation on RFM Sco'!$P$11:$Q$15,2,1)</f>
        <v>4</v>
      </c>
      <c r="H1938" s="5">
        <f>VLOOKUP(E1938,'Customer Segmenation on RFM Sco'!$P$18:$Q$22,2,1)</f>
        <v>4</v>
      </c>
      <c r="I1938" s="5" t="str">
        <f t="shared" si="1"/>
        <v>444</v>
      </c>
      <c r="J1938" s="5" t="str">
        <f>VLOOKUP('Customer Segmenation on RFM Sco'!J1938,'RF Mapping'!$A$1:$B$26,2,0)</f>
        <v>Loyal Customers</v>
      </c>
    </row>
    <row r="1939" ht="15.75" customHeight="1">
      <c r="A1939" s="5">
        <v>16066.0</v>
      </c>
      <c r="B1939" s="5" t="str">
        <f>VLOOKUP(A1939,'Customer Details'!$A$1:$B$3264,2,0)</f>
        <v>USA</v>
      </c>
      <c r="C1939" s="5">
        <f>DATEDIF('Customer Segmenation on RFM Sco'!C1939,$N$1,"d")</f>
        <v>383</v>
      </c>
      <c r="D1939" s="5">
        <v>6.0</v>
      </c>
      <c r="E1939" s="16">
        <v>224.48</v>
      </c>
      <c r="F1939" s="5">
        <f>VLOOKUP(C1939,'Customer Segmenation on RFM Sco'!$P$4:$Q$8,2,1)</f>
        <v>4</v>
      </c>
      <c r="G1939" s="5">
        <f>VLOOKUP(D1939,'Customer Segmenation on RFM Sco'!$P$11:$Q$15,2,1)</f>
        <v>4</v>
      </c>
      <c r="H1939" s="5">
        <f>VLOOKUP(E1939,'Customer Segmenation on RFM Sco'!$P$18:$Q$22,2,1)</f>
        <v>4</v>
      </c>
      <c r="I1939" s="5" t="str">
        <f t="shared" si="1"/>
        <v>444</v>
      </c>
      <c r="J1939" s="5" t="str">
        <f>VLOOKUP('Customer Segmenation on RFM Sco'!J1939,'RF Mapping'!$A$1:$B$26,2,0)</f>
        <v>Loyal Customers</v>
      </c>
    </row>
    <row r="1940" ht="15.75" customHeight="1">
      <c r="A1940" s="5">
        <v>16070.0</v>
      </c>
      <c r="B1940" s="5" t="str">
        <f>VLOOKUP(A1940,'Customer Details'!$A$1:$B$3264,2,0)</f>
        <v>China</v>
      </c>
      <c r="C1940" s="5">
        <f>DATEDIF('Customer Segmenation on RFM Sco'!C1940,$N$1,"d")</f>
        <v>466</v>
      </c>
      <c r="D1940" s="5">
        <v>1.0</v>
      </c>
      <c r="E1940" s="16">
        <v>8.75</v>
      </c>
      <c r="F1940" s="5">
        <f>VLOOKUP(C1940,'Customer Segmenation on RFM Sco'!$P$4:$Q$8,2,1)</f>
        <v>3</v>
      </c>
      <c r="G1940" s="5">
        <f>VLOOKUP(D1940,'Customer Segmenation on RFM Sco'!$P$11:$Q$15,2,1)</f>
        <v>2</v>
      </c>
      <c r="H1940" s="5">
        <f>VLOOKUP(E1940,'Customer Segmenation on RFM Sco'!$P$18:$Q$22,2,1)</f>
        <v>1</v>
      </c>
      <c r="I1940" s="5" t="str">
        <f t="shared" si="1"/>
        <v>321</v>
      </c>
      <c r="J1940" s="5" t="str">
        <f>VLOOKUP('Customer Segmenation on RFM Sco'!J1940,'RF Mapping'!$A$1:$B$26,2,0)</f>
        <v>About to Sleep</v>
      </c>
    </row>
    <row r="1941" ht="15.75" customHeight="1">
      <c r="A1941" s="5">
        <v>16071.0</v>
      </c>
      <c r="B1941" s="5" t="str">
        <f>VLOOKUP(A1941,'Customer Details'!$A$1:$B$3264,2,0)</f>
        <v>USA</v>
      </c>
      <c r="C1941" s="5">
        <f>DATEDIF('Customer Segmenation on RFM Sco'!C1941,$N$1,"d")</f>
        <v>372</v>
      </c>
      <c r="D1941" s="5">
        <v>2.0</v>
      </c>
      <c r="E1941" s="16">
        <v>7.45</v>
      </c>
      <c r="F1941" s="5">
        <f>VLOOKUP(C1941,'Customer Segmenation on RFM Sco'!$P$4:$Q$8,2,1)</f>
        <v>5</v>
      </c>
      <c r="G1941" s="5">
        <f>VLOOKUP(D1941,'Customer Segmenation on RFM Sco'!$P$11:$Q$15,2,1)</f>
        <v>3</v>
      </c>
      <c r="H1941" s="5">
        <f>VLOOKUP(E1941,'Customer Segmenation on RFM Sco'!$P$18:$Q$22,2,1)</f>
        <v>1</v>
      </c>
      <c r="I1941" s="5" t="str">
        <f t="shared" si="1"/>
        <v>531</v>
      </c>
      <c r="J1941" s="5" t="str">
        <f>VLOOKUP('Customer Segmenation on RFM Sco'!J1941,'RF Mapping'!$A$1:$B$26,2,0)</f>
        <v>Potential Loyalists</v>
      </c>
    </row>
    <row r="1942" ht="15.75" customHeight="1">
      <c r="A1942" s="5">
        <v>16072.0</v>
      </c>
      <c r="B1942" s="5" t="str">
        <f>VLOOKUP(A1942,'Customer Details'!$A$1:$B$3264,2,0)</f>
        <v>India</v>
      </c>
      <c r="C1942" s="5">
        <f>DATEDIF('Customer Segmenation on RFM Sco'!C1942,$N$1,"d")</f>
        <v>372</v>
      </c>
      <c r="D1942" s="5">
        <v>1.0</v>
      </c>
      <c r="E1942" s="16">
        <v>1.25</v>
      </c>
      <c r="F1942" s="5">
        <f>VLOOKUP(C1942,'Customer Segmenation on RFM Sco'!$P$4:$Q$8,2,1)</f>
        <v>5</v>
      </c>
      <c r="G1942" s="5">
        <f>VLOOKUP(D1942,'Customer Segmenation on RFM Sco'!$P$11:$Q$15,2,1)</f>
        <v>2</v>
      </c>
      <c r="H1942" s="5">
        <f>VLOOKUP(E1942,'Customer Segmenation on RFM Sco'!$P$18:$Q$22,2,1)</f>
        <v>1</v>
      </c>
      <c r="I1942" s="5" t="str">
        <f t="shared" si="1"/>
        <v>521</v>
      </c>
      <c r="J1942" s="5" t="str">
        <f>VLOOKUP('Customer Segmenation on RFM Sco'!J1942,'RF Mapping'!$A$1:$B$26,2,0)</f>
        <v>Potential Loyalists</v>
      </c>
    </row>
    <row r="1943" ht="15.75" customHeight="1">
      <c r="A1943" s="5">
        <v>16073.0</v>
      </c>
      <c r="B1943" s="5" t="str">
        <f>VLOOKUP(A1943,'Customer Details'!$A$1:$B$3264,2,0)</f>
        <v>China</v>
      </c>
      <c r="C1943" s="5">
        <f>DATEDIF('Customer Segmenation on RFM Sco'!C1943,$N$1,"d")</f>
        <v>606</v>
      </c>
      <c r="D1943" s="5">
        <v>2.0</v>
      </c>
      <c r="E1943" s="16">
        <v>26.020000000000003</v>
      </c>
      <c r="F1943" s="5">
        <f>VLOOKUP(C1943,'Customer Segmenation on RFM Sco'!$P$4:$Q$8,2,1)</f>
        <v>2</v>
      </c>
      <c r="G1943" s="5">
        <f>VLOOKUP(D1943,'Customer Segmenation on RFM Sco'!$P$11:$Q$15,2,1)</f>
        <v>3</v>
      </c>
      <c r="H1943" s="5">
        <f>VLOOKUP(E1943,'Customer Segmenation on RFM Sco'!$P$18:$Q$22,2,1)</f>
        <v>2</v>
      </c>
      <c r="I1943" s="5" t="str">
        <f t="shared" si="1"/>
        <v>232</v>
      </c>
      <c r="J1943" s="5" t="str">
        <f>VLOOKUP('Customer Segmenation on RFM Sco'!J1943,'RF Mapping'!$A$1:$B$26,2,0)</f>
        <v>At Risk</v>
      </c>
    </row>
    <row r="1944" ht="15.75" customHeight="1">
      <c r="A1944" s="5">
        <v>16076.0</v>
      </c>
      <c r="B1944" s="5" t="str">
        <f>VLOOKUP(A1944,'Customer Details'!$A$1:$B$3264,2,0)</f>
        <v>India</v>
      </c>
      <c r="C1944" s="5">
        <f>DATEDIF('Customer Segmenation on RFM Sco'!C1944,$N$1,"d")</f>
        <v>391</v>
      </c>
      <c r="D1944" s="5">
        <v>1.0</v>
      </c>
      <c r="E1944" s="16">
        <v>53.66</v>
      </c>
      <c r="F1944" s="5">
        <f>VLOOKUP(C1944,'Customer Segmenation on RFM Sco'!$P$4:$Q$8,2,1)</f>
        <v>4</v>
      </c>
      <c r="G1944" s="5">
        <f>VLOOKUP(D1944,'Customer Segmenation on RFM Sco'!$P$11:$Q$15,2,1)</f>
        <v>2</v>
      </c>
      <c r="H1944" s="5">
        <f>VLOOKUP(E1944,'Customer Segmenation on RFM Sco'!$P$18:$Q$22,2,1)</f>
        <v>3</v>
      </c>
      <c r="I1944" s="5" t="str">
        <f t="shared" si="1"/>
        <v>423</v>
      </c>
      <c r="J1944" s="5" t="str">
        <f>VLOOKUP('Customer Segmenation on RFM Sco'!J1944,'RF Mapping'!$A$1:$B$26,2,0)</f>
        <v>Potential Loyalists</v>
      </c>
    </row>
    <row r="1945" ht="15.75" customHeight="1">
      <c r="A1945" s="5">
        <v>16079.0</v>
      </c>
      <c r="B1945" s="5" t="str">
        <f>VLOOKUP(A1945,'Customer Details'!$A$1:$B$3264,2,0)</f>
        <v>India</v>
      </c>
      <c r="C1945" s="5">
        <f>DATEDIF('Customer Segmenation on RFM Sco'!C1945,$N$1,"d")</f>
        <v>380</v>
      </c>
      <c r="D1945" s="5">
        <v>1.0</v>
      </c>
      <c r="E1945" s="16">
        <v>16.299999999999997</v>
      </c>
      <c r="F1945" s="5">
        <f>VLOOKUP(C1945,'Customer Segmenation on RFM Sco'!$P$4:$Q$8,2,1)</f>
        <v>5</v>
      </c>
      <c r="G1945" s="5">
        <f>VLOOKUP(D1945,'Customer Segmenation on RFM Sco'!$P$11:$Q$15,2,1)</f>
        <v>2</v>
      </c>
      <c r="H1945" s="5">
        <f>VLOOKUP(E1945,'Customer Segmenation on RFM Sco'!$P$18:$Q$22,2,1)</f>
        <v>2</v>
      </c>
      <c r="I1945" s="5" t="str">
        <f t="shared" si="1"/>
        <v>522</v>
      </c>
      <c r="J1945" s="5" t="str">
        <f>VLOOKUP('Customer Segmenation on RFM Sco'!J1945,'RF Mapping'!$A$1:$B$26,2,0)</f>
        <v>Potential Loyalists</v>
      </c>
    </row>
    <row r="1946" ht="15.75" customHeight="1">
      <c r="A1946" s="5">
        <v>16080.0</v>
      </c>
      <c r="B1946" s="5" t="str">
        <f>VLOOKUP(A1946,'Customer Details'!$A$1:$B$3264,2,0)</f>
        <v>China</v>
      </c>
      <c r="C1946" s="5">
        <f>DATEDIF('Customer Segmenation on RFM Sco'!C1946,$N$1,"d")</f>
        <v>388</v>
      </c>
      <c r="D1946" s="5">
        <v>2.0</v>
      </c>
      <c r="E1946" s="16">
        <v>134.0</v>
      </c>
      <c r="F1946" s="5">
        <f>VLOOKUP(C1946,'Customer Segmenation on RFM Sco'!$P$4:$Q$8,2,1)</f>
        <v>4</v>
      </c>
      <c r="G1946" s="5">
        <f>VLOOKUP(D1946,'Customer Segmenation on RFM Sco'!$P$11:$Q$15,2,1)</f>
        <v>3</v>
      </c>
      <c r="H1946" s="5">
        <f>VLOOKUP(E1946,'Customer Segmenation on RFM Sco'!$P$18:$Q$22,2,1)</f>
        <v>4</v>
      </c>
      <c r="I1946" s="5" t="str">
        <f t="shared" si="1"/>
        <v>434</v>
      </c>
      <c r="J1946" s="5" t="str">
        <f>VLOOKUP('Customer Segmenation on RFM Sco'!J1946,'RF Mapping'!$A$1:$B$26,2,0)</f>
        <v>Potential Loyalists</v>
      </c>
    </row>
    <row r="1947" ht="15.75" customHeight="1">
      <c r="A1947" s="5">
        <v>16081.0</v>
      </c>
      <c r="B1947" s="5" t="str">
        <f>VLOOKUP(A1947,'Customer Details'!$A$1:$B$3264,2,0)</f>
        <v>China</v>
      </c>
      <c r="C1947" s="5">
        <f>DATEDIF('Customer Segmenation on RFM Sco'!C1947,$N$1,"d")</f>
        <v>461</v>
      </c>
      <c r="D1947" s="5">
        <v>3.0</v>
      </c>
      <c r="E1947" s="16">
        <v>261.50000000000006</v>
      </c>
      <c r="F1947" s="5">
        <f>VLOOKUP(C1947,'Customer Segmenation on RFM Sco'!$P$4:$Q$8,2,1)</f>
        <v>3</v>
      </c>
      <c r="G1947" s="5">
        <f>VLOOKUP(D1947,'Customer Segmenation on RFM Sco'!$P$11:$Q$15,2,1)</f>
        <v>4</v>
      </c>
      <c r="H1947" s="5">
        <f>VLOOKUP(E1947,'Customer Segmenation on RFM Sco'!$P$18:$Q$22,2,1)</f>
        <v>4</v>
      </c>
      <c r="I1947" s="5" t="str">
        <f t="shared" si="1"/>
        <v>344</v>
      </c>
      <c r="J1947" s="5" t="str">
        <f>VLOOKUP('Customer Segmenation on RFM Sco'!J1947,'RF Mapping'!$A$1:$B$26,2,0)</f>
        <v>Loyal Customers</v>
      </c>
    </row>
    <row r="1948" ht="15.75" customHeight="1">
      <c r="A1948" s="5">
        <v>16083.0</v>
      </c>
      <c r="B1948" s="5" t="str">
        <f>VLOOKUP(A1948,'Customer Details'!$A$1:$B$3264,2,0)</f>
        <v>USA</v>
      </c>
      <c r="C1948" s="5">
        <f>DATEDIF('Customer Segmenation on RFM Sco'!C1948,$N$1,"d")</f>
        <v>390</v>
      </c>
      <c r="D1948" s="5">
        <v>1.0</v>
      </c>
      <c r="E1948" s="16">
        <v>50.550000000000004</v>
      </c>
      <c r="F1948" s="5">
        <f>VLOOKUP(C1948,'Customer Segmenation on RFM Sco'!$P$4:$Q$8,2,1)</f>
        <v>4</v>
      </c>
      <c r="G1948" s="5">
        <f>VLOOKUP(D1948,'Customer Segmenation on RFM Sco'!$P$11:$Q$15,2,1)</f>
        <v>2</v>
      </c>
      <c r="H1948" s="5">
        <f>VLOOKUP(E1948,'Customer Segmenation on RFM Sco'!$P$18:$Q$22,2,1)</f>
        <v>3</v>
      </c>
      <c r="I1948" s="5" t="str">
        <f t="shared" si="1"/>
        <v>423</v>
      </c>
      <c r="J1948" s="5" t="str">
        <f>VLOOKUP('Customer Segmenation on RFM Sco'!J1948,'RF Mapping'!$A$1:$B$26,2,0)</f>
        <v>Potential Loyalists</v>
      </c>
    </row>
    <row r="1949" ht="15.75" customHeight="1">
      <c r="A1949" s="5">
        <v>16084.0</v>
      </c>
      <c r="B1949" s="5" t="str">
        <f>VLOOKUP(A1949,'Customer Details'!$A$1:$B$3264,2,0)</f>
        <v>United Kingdom</v>
      </c>
      <c r="C1949" s="5">
        <f>DATEDIF('Customer Segmenation on RFM Sco'!C1949,$N$1,"d")</f>
        <v>475</v>
      </c>
      <c r="D1949" s="5">
        <v>3.0</v>
      </c>
      <c r="E1949" s="16">
        <v>19.61</v>
      </c>
      <c r="F1949" s="5">
        <f>VLOOKUP(C1949,'Customer Segmenation on RFM Sco'!$P$4:$Q$8,2,1)</f>
        <v>3</v>
      </c>
      <c r="G1949" s="5">
        <f>VLOOKUP(D1949,'Customer Segmenation on RFM Sco'!$P$11:$Q$15,2,1)</f>
        <v>4</v>
      </c>
      <c r="H1949" s="5">
        <f>VLOOKUP(E1949,'Customer Segmenation on RFM Sco'!$P$18:$Q$22,2,1)</f>
        <v>2</v>
      </c>
      <c r="I1949" s="5" t="str">
        <f t="shared" si="1"/>
        <v>342</v>
      </c>
      <c r="J1949" s="5" t="str">
        <f>VLOOKUP('Customer Segmenation on RFM Sco'!J1949,'RF Mapping'!$A$1:$B$26,2,0)</f>
        <v>Loyal Customers</v>
      </c>
    </row>
    <row r="1950" ht="15.75" customHeight="1">
      <c r="A1950" s="5">
        <v>16085.0</v>
      </c>
      <c r="B1950" s="5" t="str">
        <f>VLOOKUP(A1950,'Customer Details'!$A$1:$B$3264,2,0)</f>
        <v>Australia</v>
      </c>
      <c r="C1950" s="5">
        <f>DATEDIF('Customer Segmenation on RFM Sco'!C1950,$N$1,"d")</f>
        <v>391</v>
      </c>
      <c r="D1950" s="5">
        <v>2.0</v>
      </c>
      <c r="E1950" s="16">
        <v>52.1</v>
      </c>
      <c r="F1950" s="5">
        <f>VLOOKUP(C1950,'Customer Segmenation on RFM Sco'!$P$4:$Q$8,2,1)</f>
        <v>4</v>
      </c>
      <c r="G1950" s="5">
        <f>VLOOKUP(D1950,'Customer Segmenation on RFM Sco'!$P$11:$Q$15,2,1)</f>
        <v>3</v>
      </c>
      <c r="H1950" s="5">
        <f>VLOOKUP(E1950,'Customer Segmenation on RFM Sco'!$P$18:$Q$22,2,1)</f>
        <v>3</v>
      </c>
      <c r="I1950" s="5" t="str">
        <f t="shared" si="1"/>
        <v>433</v>
      </c>
      <c r="J1950" s="5" t="str">
        <f>VLOOKUP('Customer Segmenation on RFM Sco'!J1950,'RF Mapping'!$A$1:$B$26,2,0)</f>
        <v>Potential Loyalists</v>
      </c>
    </row>
    <row r="1951" ht="15.75" customHeight="1">
      <c r="A1951" s="5">
        <v>16086.0</v>
      </c>
      <c r="B1951" s="5" t="str">
        <f>VLOOKUP(A1951,'Customer Details'!$A$1:$B$3264,2,0)</f>
        <v>India</v>
      </c>
      <c r="C1951" s="5">
        <f>DATEDIF('Customer Segmenation on RFM Sco'!C1951,$N$1,"d")</f>
        <v>606</v>
      </c>
      <c r="D1951" s="5">
        <v>1.0</v>
      </c>
      <c r="E1951" s="16">
        <v>51.050000000000004</v>
      </c>
      <c r="F1951" s="5">
        <f>VLOOKUP(C1951,'Customer Segmenation on RFM Sco'!$P$4:$Q$8,2,1)</f>
        <v>2</v>
      </c>
      <c r="G1951" s="5">
        <f>VLOOKUP(D1951,'Customer Segmenation on RFM Sco'!$P$11:$Q$15,2,1)</f>
        <v>2</v>
      </c>
      <c r="H1951" s="5">
        <f>VLOOKUP(E1951,'Customer Segmenation on RFM Sco'!$P$18:$Q$22,2,1)</f>
        <v>3</v>
      </c>
      <c r="I1951" s="5" t="str">
        <f t="shared" si="1"/>
        <v>223</v>
      </c>
      <c r="J1951" s="5" t="str">
        <f>VLOOKUP('Customer Segmenation on RFM Sco'!J1951,'RF Mapping'!$A$1:$B$26,2,0)</f>
        <v>Hibernating</v>
      </c>
    </row>
    <row r="1952" ht="15.75" customHeight="1">
      <c r="A1952" s="5">
        <v>16091.0</v>
      </c>
      <c r="B1952" s="5" t="str">
        <f>VLOOKUP(A1952,'Customer Details'!$A$1:$B$3264,2,0)</f>
        <v>India</v>
      </c>
      <c r="C1952" s="5">
        <f>DATEDIF('Customer Segmenation on RFM Sco'!C1952,$N$1,"d")</f>
        <v>443</v>
      </c>
      <c r="D1952" s="5">
        <v>1.0</v>
      </c>
      <c r="E1952" s="16">
        <v>59.400000000000006</v>
      </c>
      <c r="F1952" s="5">
        <f>VLOOKUP(C1952,'Customer Segmenation on RFM Sco'!$P$4:$Q$8,2,1)</f>
        <v>3</v>
      </c>
      <c r="G1952" s="5">
        <f>VLOOKUP(D1952,'Customer Segmenation on RFM Sco'!$P$11:$Q$15,2,1)</f>
        <v>2</v>
      </c>
      <c r="H1952" s="5">
        <f>VLOOKUP(E1952,'Customer Segmenation on RFM Sco'!$P$18:$Q$22,2,1)</f>
        <v>3</v>
      </c>
      <c r="I1952" s="5" t="str">
        <f t="shared" si="1"/>
        <v>323</v>
      </c>
      <c r="J1952" s="5" t="str">
        <f>VLOOKUP('Customer Segmenation on RFM Sco'!J1952,'RF Mapping'!$A$1:$B$26,2,0)</f>
        <v>About to Sleep</v>
      </c>
    </row>
    <row r="1953" ht="15.75" customHeight="1">
      <c r="A1953" s="5">
        <v>16092.0</v>
      </c>
      <c r="B1953" s="5" t="str">
        <f>VLOOKUP(A1953,'Customer Details'!$A$1:$B$3264,2,0)</f>
        <v>USA</v>
      </c>
      <c r="C1953" s="5">
        <f>DATEDIF('Customer Segmenation on RFM Sco'!C1953,$N$1,"d")</f>
        <v>356</v>
      </c>
      <c r="D1953" s="5">
        <v>5.0</v>
      </c>
      <c r="E1953" s="16">
        <v>104.4</v>
      </c>
      <c r="F1953" s="5">
        <f>VLOOKUP(C1953,'Customer Segmenation on RFM Sco'!$P$4:$Q$8,2,1)</f>
        <v>5</v>
      </c>
      <c r="G1953" s="5">
        <f>VLOOKUP(D1953,'Customer Segmenation on RFM Sco'!$P$11:$Q$15,2,1)</f>
        <v>4</v>
      </c>
      <c r="H1953" s="5">
        <f>VLOOKUP(E1953,'Customer Segmenation on RFM Sco'!$P$18:$Q$22,2,1)</f>
        <v>4</v>
      </c>
      <c r="I1953" s="5" t="str">
        <f t="shared" si="1"/>
        <v>544</v>
      </c>
      <c r="J1953" s="5" t="str">
        <f>VLOOKUP('Customer Segmenation on RFM Sco'!J1953,'RF Mapping'!$A$1:$B$26,2,0)</f>
        <v>Champions</v>
      </c>
    </row>
    <row r="1954" ht="15.75" customHeight="1">
      <c r="A1954" s="5">
        <v>16094.0</v>
      </c>
      <c r="B1954" s="5" t="str">
        <f>VLOOKUP(A1954,'Customer Details'!$A$1:$B$3264,2,0)</f>
        <v>USA</v>
      </c>
      <c r="C1954" s="5">
        <f>DATEDIF('Customer Segmenation on RFM Sco'!C1954,$N$1,"d")</f>
        <v>404</v>
      </c>
      <c r="D1954" s="5">
        <v>1.0</v>
      </c>
      <c r="E1954" s="16">
        <v>7.5</v>
      </c>
      <c r="F1954" s="5">
        <f>VLOOKUP(C1954,'Customer Segmenation on RFM Sco'!$P$4:$Q$8,2,1)</f>
        <v>4</v>
      </c>
      <c r="G1954" s="5">
        <f>VLOOKUP(D1954,'Customer Segmenation on RFM Sco'!$P$11:$Q$15,2,1)</f>
        <v>2</v>
      </c>
      <c r="H1954" s="5">
        <f>VLOOKUP(E1954,'Customer Segmenation on RFM Sco'!$P$18:$Q$22,2,1)</f>
        <v>1</v>
      </c>
      <c r="I1954" s="5" t="str">
        <f t="shared" si="1"/>
        <v>421</v>
      </c>
      <c r="J1954" s="5" t="str">
        <f>VLOOKUP('Customer Segmenation on RFM Sco'!J1954,'RF Mapping'!$A$1:$B$26,2,0)</f>
        <v>Potential Loyalists</v>
      </c>
    </row>
    <row r="1955" ht="15.75" customHeight="1">
      <c r="A1955" s="5">
        <v>16096.0</v>
      </c>
      <c r="B1955" s="5" t="str">
        <f>VLOOKUP(A1955,'Customer Details'!$A$1:$B$3264,2,0)</f>
        <v>USA</v>
      </c>
      <c r="C1955" s="5">
        <f>DATEDIF('Customer Segmenation on RFM Sco'!C1955,$N$1,"d")</f>
        <v>377</v>
      </c>
      <c r="D1955" s="5">
        <v>3.0</v>
      </c>
      <c r="E1955" s="16">
        <v>42.8</v>
      </c>
      <c r="F1955" s="5">
        <f>VLOOKUP(C1955,'Customer Segmenation on RFM Sco'!$P$4:$Q$8,2,1)</f>
        <v>5</v>
      </c>
      <c r="G1955" s="5">
        <f>VLOOKUP(D1955,'Customer Segmenation on RFM Sco'!$P$11:$Q$15,2,1)</f>
        <v>4</v>
      </c>
      <c r="H1955" s="5">
        <f>VLOOKUP(E1955,'Customer Segmenation on RFM Sco'!$P$18:$Q$22,2,1)</f>
        <v>3</v>
      </c>
      <c r="I1955" s="5" t="str">
        <f t="shared" si="1"/>
        <v>543</v>
      </c>
      <c r="J1955" s="5" t="str">
        <f>VLOOKUP('Customer Segmenation on RFM Sco'!J1955,'RF Mapping'!$A$1:$B$26,2,0)</f>
        <v>Champions</v>
      </c>
    </row>
    <row r="1956" ht="15.75" customHeight="1">
      <c r="A1956" s="5">
        <v>16098.0</v>
      </c>
      <c r="B1956" s="5" t="str">
        <f>VLOOKUP(A1956,'Customer Details'!$A$1:$B$3264,2,0)</f>
        <v>United Kingdom</v>
      </c>
      <c r="C1956" s="5">
        <f>DATEDIF('Customer Segmenation on RFM Sco'!C1956,$N$1,"d")</f>
        <v>364</v>
      </c>
      <c r="D1956" s="5">
        <v>4.0</v>
      </c>
      <c r="E1956" s="16">
        <v>31.49</v>
      </c>
      <c r="F1956" s="5">
        <f>VLOOKUP(C1956,'Customer Segmenation on RFM Sco'!$P$4:$Q$8,2,1)</f>
        <v>5</v>
      </c>
      <c r="G1956" s="5">
        <f>VLOOKUP(D1956,'Customer Segmenation on RFM Sco'!$P$11:$Q$15,2,1)</f>
        <v>4</v>
      </c>
      <c r="H1956" s="5">
        <f>VLOOKUP(E1956,'Customer Segmenation on RFM Sco'!$P$18:$Q$22,2,1)</f>
        <v>2</v>
      </c>
      <c r="I1956" s="5" t="str">
        <f t="shared" si="1"/>
        <v>542</v>
      </c>
      <c r="J1956" s="5" t="str">
        <f>VLOOKUP('Customer Segmenation on RFM Sco'!J1956,'RF Mapping'!$A$1:$B$26,2,0)</f>
        <v>Champions</v>
      </c>
    </row>
    <row r="1957" ht="15.75" customHeight="1">
      <c r="A1957" s="5">
        <v>16099.0</v>
      </c>
      <c r="B1957" s="5" t="str">
        <f>VLOOKUP(A1957,'Customer Details'!$A$1:$B$3264,2,0)</f>
        <v>India</v>
      </c>
      <c r="C1957" s="5">
        <f>DATEDIF('Customer Segmenation on RFM Sco'!C1957,$N$1,"d")</f>
        <v>373</v>
      </c>
      <c r="D1957" s="5">
        <v>1.0</v>
      </c>
      <c r="E1957" s="16">
        <v>10.4</v>
      </c>
      <c r="F1957" s="5">
        <f>VLOOKUP(C1957,'Customer Segmenation on RFM Sco'!$P$4:$Q$8,2,1)</f>
        <v>5</v>
      </c>
      <c r="G1957" s="5">
        <f>VLOOKUP(D1957,'Customer Segmenation on RFM Sco'!$P$11:$Q$15,2,1)</f>
        <v>2</v>
      </c>
      <c r="H1957" s="5">
        <f>VLOOKUP(E1957,'Customer Segmenation on RFM Sco'!$P$18:$Q$22,2,1)</f>
        <v>1</v>
      </c>
      <c r="I1957" s="5" t="str">
        <f t="shared" si="1"/>
        <v>521</v>
      </c>
      <c r="J1957" s="5" t="str">
        <f>VLOOKUP('Customer Segmenation on RFM Sco'!J1957,'RF Mapping'!$A$1:$B$26,2,0)</f>
        <v>Potential Loyalists</v>
      </c>
    </row>
    <row r="1958" ht="15.75" customHeight="1">
      <c r="A1958" s="5">
        <v>16101.0</v>
      </c>
      <c r="B1958" s="5" t="str">
        <f>VLOOKUP(A1958,'Customer Details'!$A$1:$B$3264,2,0)</f>
        <v>United Kingdom</v>
      </c>
      <c r="C1958" s="5">
        <f>DATEDIF('Customer Segmenation on RFM Sco'!C1958,$N$1,"d")</f>
        <v>511</v>
      </c>
      <c r="D1958" s="5">
        <v>2.0</v>
      </c>
      <c r="E1958" s="16">
        <v>14.72</v>
      </c>
      <c r="F1958" s="5">
        <f>VLOOKUP(C1958,'Customer Segmenation on RFM Sco'!$P$4:$Q$8,2,1)</f>
        <v>3</v>
      </c>
      <c r="G1958" s="5">
        <f>VLOOKUP(D1958,'Customer Segmenation on RFM Sco'!$P$11:$Q$15,2,1)</f>
        <v>3</v>
      </c>
      <c r="H1958" s="5">
        <f>VLOOKUP(E1958,'Customer Segmenation on RFM Sco'!$P$18:$Q$22,2,1)</f>
        <v>1</v>
      </c>
      <c r="I1958" s="5" t="str">
        <f t="shared" si="1"/>
        <v>331</v>
      </c>
      <c r="J1958" s="5" t="str">
        <f>VLOOKUP('Customer Segmenation on RFM Sco'!J1958,'RF Mapping'!$A$1:$B$26,2,0)</f>
        <v>Need Attention</v>
      </c>
    </row>
    <row r="1959" ht="15.75" customHeight="1">
      <c r="A1959" s="5">
        <v>16102.0</v>
      </c>
      <c r="B1959" s="5" t="str">
        <f>VLOOKUP(A1959,'Customer Details'!$A$1:$B$3264,2,0)</f>
        <v>United Kingdom</v>
      </c>
      <c r="C1959" s="5">
        <f>DATEDIF('Customer Segmenation on RFM Sco'!C1959,$N$1,"d")</f>
        <v>388</v>
      </c>
      <c r="D1959" s="5">
        <v>5.0</v>
      </c>
      <c r="E1959" s="16">
        <v>542.1700000000001</v>
      </c>
      <c r="F1959" s="5">
        <f>VLOOKUP(C1959,'Customer Segmenation on RFM Sco'!$P$4:$Q$8,2,1)</f>
        <v>4</v>
      </c>
      <c r="G1959" s="5">
        <f>VLOOKUP(D1959,'Customer Segmenation on RFM Sco'!$P$11:$Q$15,2,1)</f>
        <v>4</v>
      </c>
      <c r="H1959" s="5">
        <f>VLOOKUP(E1959,'Customer Segmenation on RFM Sco'!$P$18:$Q$22,2,1)</f>
        <v>4</v>
      </c>
      <c r="I1959" s="5" t="str">
        <f t="shared" si="1"/>
        <v>444</v>
      </c>
      <c r="J1959" s="5" t="str">
        <f>VLOOKUP('Customer Segmenation on RFM Sco'!J1959,'RF Mapping'!$A$1:$B$26,2,0)</f>
        <v>Loyal Customers</v>
      </c>
    </row>
    <row r="1960" ht="15.75" customHeight="1">
      <c r="A1960" s="5">
        <v>16103.0</v>
      </c>
      <c r="B1960" s="5" t="str">
        <f>VLOOKUP(A1960,'Customer Details'!$A$1:$B$3264,2,0)</f>
        <v>USA</v>
      </c>
      <c r="C1960" s="5">
        <f>DATEDIF('Customer Segmenation on RFM Sco'!C1960,$N$1,"d")</f>
        <v>387</v>
      </c>
      <c r="D1960" s="5">
        <v>3.0</v>
      </c>
      <c r="E1960" s="16">
        <v>14.519999999999998</v>
      </c>
      <c r="F1960" s="5">
        <f>VLOOKUP(C1960,'Customer Segmenation on RFM Sco'!$P$4:$Q$8,2,1)</f>
        <v>4</v>
      </c>
      <c r="G1960" s="5">
        <f>VLOOKUP(D1960,'Customer Segmenation on RFM Sco'!$P$11:$Q$15,2,1)</f>
        <v>4</v>
      </c>
      <c r="H1960" s="5">
        <f>VLOOKUP(E1960,'Customer Segmenation on RFM Sco'!$P$18:$Q$22,2,1)</f>
        <v>1</v>
      </c>
      <c r="I1960" s="5" t="str">
        <f t="shared" si="1"/>
        <v>441</v>
      </c>
      <c r="J1960" s="5" t="str">
        <f>VLOOKUP('Customer Segmenation on RFM Sco'!J1960,'RF Mapping'!$A$1:$B$26,2,0)</f>
        <v>Loyal Customers</v>
      </c>
    </row>
    <row r="1961" ht="15.75" customHeight="1">
      <c r="A1961" s="5">
        <v>16104.0</v>
      </c>
      <c r="B1961" s="5" t="str">
        <f>VLOOKUP(A1961,'Customer Details'!$A$1:$B$3264,2,0)</f>
        <v>India</v>
      </c>
      <c r="C1961" s="5">
        <f>DATEDIF('Customer Segmenation on RFM Sco'!C1961,$N$1,"d")</f>
        <v>401</v>
      </c>
      <c r="D1961" s="5">
        <v>1.0</v>
      </c>
      <c r="E1961" s="16">
        <v>16.35</v>
      </c>
      <c r="F1961" s="5">
        <f>VLOOKUP(C1961,'Customer Segmenation on RFM Sco'!$P$4:$Q$8,2,1)</f>
        <v>4</v>
      </c>
      <c r="G1961" s="5">
        <f>VLOOKUP(D1961,'Customer Segmenation on RFM Sco'!$P$11:$Q$15,2,1)</f>
        <v>2</v>
      </c>
      <c r="H1961" s="5">
        <f>VLOOKUP(E1961,'Customer Segmenation on RFM Sco'!$P$18:$Q$22,2,1)</f>
        <v>2</v>
      </c>
      <c r="I1961" s="5" t="str">
        <f t="shared" si="1"/>
        <v>422</v>
      </c>
      <c r="J1961" s="5" t="str">
        <f>VLOOKUP('Customer Segmenation on RFM Sco'!J1961,'RF Mapping'!$A$1:$B$26,2,0)</f>
        <v>Potential Loyalists</v>
      </c>
    </row>
    <row r="1962" ht="15.75" customHeight="1">
      <c r="A1962" s="5">
        <v>16105.0</v>
      </c>
      <c r="B1962" s="5" t="str">
        <f>VLOOKUP(A1962,'Customer Details'!$A$1:$B$3264,2,0)</f>
        <v>India</v>
      </c>
      <c r="C1962" s="5">
        <f>DATEDIF('Customer Segmenation on RFM Sco'!C1962,$N$1,"d")</f>
        <v>359</v>
      </c>
      <c r="D1962" s="5">
        <v>3.0</v>
      </c>
      <c r="E1962" s="16">
        <v>20.229999999999997</v>
      </c>
      <c r="F1962" s="5">
        <f>VLOOKUP(C1962,'Customer Segmenation on RFM Sco'!$P$4:$Q$8,2,1)</f>
        <v>5</v>
      </c>
      <c r="G1962" s="5">
        <f>VLOOKUP(D1962,'Customer Segmenation on RFM Sco'!$P$11:$Q$15,2,1)</f>
        <v>4</v>
      </c>
      <c r="H1962" s="5">
        <f>VLOOKUP(E1962,'Customer Segmenation on RFM Sco'!$P$18:$Q$22,2,1)</f>
        <v>2</v>
      </c>
      <c r="I1962" s="5" t="str">
        <f t="shared" si="1"/>
        <v>542</v>
      </c>
      <c r="J1962" s="5" t="str">
        <f>VLOOKUP('Customer Segmenation on RFM Sco'!J1962,'RF Mapping'!$A$1:$B$26,2,0)</f>
        <v>Champions</v>
      </c>
    </row>
    <row r="1963" ht="15.75" customHeight="1">
      <c r="A1963" s="5">
        <v>16106.0</v>
      </c>
      <c r="B1963" s="5" t="str">
        <f>VLOOKUP(A1963,'Customer Details'!$A$1:$B$3264,2,0)</f>
        <v>USA</v>
      </c>
      <c r="C1963" s="5">
        <f>DATEDIF('Customer Segmenation on RFM Sco'!C1963,$N$1,"d")</f>
        <v>362</v>
      </c>
      <c r="D1963" s="5">
        <v>2.0</v>
      </c>
      <c r="E1963" s="16">
        <v>34.480000000000004</v>
      </c>
      <c r="F1963" s="5">
        <f>VLOOKUP(C1963,'Customer Segmenation on RFM Sco'!$P$4:$Q$8,2,1)</f>
        <v>5</v>
      </c>
      <c r="G1963" s="5">
        <f>VLOOKUP(D1963,'Customer Segmenation on RFM Sco'!$P$11:$Q$15,2,1)</f>
        <v>3</v>
      </c>
      <c r="H1963" s="5">
        <f>VLOOKUP(E1963,'Customer Segmenation on RFM Sco'!$P$18:$Q$22,2,1)</f>
        <v>3</v>
      </c>
      <c r="I1963" s="5" t="str">
        <f t="shared" si="1"/>
        <v>533</v>
      </c>
      <c r="J1963" s="5" t="str">
        <f>VLOOKUP('Customer Segmenation on RFM Sco'!J1963,'RF Mapping'!$A$1:$B$26,2,0)</f>
        <v>Potential Loyalists</v>
      </c>
    </row>
    <row r="1964" ht="15.75" customHeight="1">
      <c r="A1964" s="5">
        <v>16107.0</v>
      </c>
      <c r="B1964" s="5" t="str">
        <f>VLOOKUP(A1964,'Customer Details'!$A$1:$B$3264,2,0)</f>
        <v>India</v>
      </c>
      <c r="C1964" s="5">
        <f>DATEDIF('Customer Segmenation on RFM Sco'!C1964,$N$1,"d")</f>
        <v>400</v>
      </c>
      <c r="D1964" s="5">
        <v>1.0</v>
      </c>
      <c r="E1964" s="16">
        <v>10.35</v>
      </c>
      <c r="F1964" s="5">
        <f>VLOOKUP(C1964,'Customer Segmenation on RFM Sco'!$P$4:$Q$8,2,1)</f>
        <v>4</v>
      </c>
      <c r="G1964" s="5">
        <f>VLOOKUP(D1964,'Customer Segmenation on RFM Sco'!$P$11:$Q$15,2,1)</f>
        <v>2</v>
      </c>
      <c r="H1964" s="5">
        <f>VLOOKUP(E1964,'Customer Segmenation on RFM Sco'!$P$18:$Q$22,2,1)</f>
        <v>1</v>
      </c>
      <c r="I1964" s="5" t="str">
        <f t="shared" si="1"/>
        <v>421</v>
      </c>
      <c r="J1964" s="5" t="str">
        <f>VLOOKUP('Customer Segmenation on RFM Sco'!J1964,'RF Mapping'!$A$1:$B$26,2,0)</f>
        <v>Potential Loyalists</v>
      </c>
    </row>
    <row r="1965" ht="15.75" customHeight="1">
      <c r="A1965" s="5">
        <v>16108.0</v>
      </c>
      <c r="B1965" s="5" t="str">
        <f>VLOOKUP(A1965,'Customer Details'!$A$1:$B$3264,2,0)</f>
        <v>USA</v>
      </c>
      <c r="C1965" s="5">
        <f>DATEDIF('Customer Segmenation on RFM Sco'!C1965,$N$1,"d")</f>
        <v>513</v>
      </c>
      <c r="D1965" s="5">
        <v>1.0</v>
      </c>
      <c r="E1965" s="16">
        <v>53.1</v>
      </c>
      <c r="F1965" s="5">
        <f>VLOOKUP(C1965,'Customer Segmenation on RFM Sco'!$P$4:$Q$8,2,1)</f>
        <v>3</v>
      </c>
      <c r="G1965" s="5">
        <f>VLOOKUP(D1965,'Customer Segmenation on RFM Sco'!$P$11:$Q$15,2,1)</f>
        <v>2</v>
      </c>
      <c r="H1965" s="5">
        <f>VLOOKUP(E1965,'Customer Segmenation on RFM Sco'!$P$18:$Q$22,2,1)</f>
        <v>3</v>
      </c>
      <c r="I1965" s="5" t="str">
        <f t="shared" si="1"/>
        <v>323</v>
      </c>
      <c r="J1965" s="5" t="str">
        <f>VLOOKUP('Customer Segmenation on RFM Sco'!J1965,'RF Mapping'!$A$1:$B$26,2,0)</f>
        <v>About to Sleep</v>
      </c>
    </row>
    <row r="1966" ht="15.75" customHeight="1">
      <c r="A1966" s="5">
        <v>16109.0</v>
      </c>
      <c r="B1966" s="5" t="str">
        <f>VLOOKUP(A1966,'Customer Details'!$A$1:$B$3264,2,0)</f>
        <v>India</v>
      </c>
      <c r="C1966" s="5">
        <f>DATEDIF('Customer Segmenation on RFM Sco'!C1966,$N$1,"d")</f>
        <v>538</v>
      </c>
      <c r="D1966" s="5">
        <v>1.0</v>
      </c>
      <c r="E1966" s="16">
        <v>33.6</v>
      </c>
      <c r="F1966" s="5">
        <f>VLOOKUP(C1966,'Customer Segmenation on RFM Sco'!$P$4:$Q$8,2,1)</f>
        <v>3</v>
      </c>
      <c r="G1966" s="5">
        <f>VLOOKUP(D1966,'Customer Segmenation on RFM Sco'!$P$11:$Q$15,2,1)</f>
        <v>2</v>
      </c>
      <c r="H1966" s="5">
        <f>VLOOKUP(E1966,'Customer Segmenation on RFM Sco'!$P$18:$Q$22,2,1)</f>
        <v>3</v>
      </c>
      <c r="I1966" s="5" t="str">
        <f t="shared" si="1"/>
        <v>323</v>
      </c>
      <c r="J1966" s="5" t="str">
        <f>VLOOKUP('Customer Segmenation on RFM Sco'!J1966,'RF Mapping'!$A$1:$B$26,2,0)</f>
        <v>About to Sleep</v>
      </c>
    </row>
    <row r="1967" ht="15.75" customHeight="1">
      <c r="A1967" s="5">
        <v>16110.0</v>
      </c>
      <c r="B1967" s="5" t="str">
        <f>VLOOKUP(A1967,'Customer Details'!$A$1:$B$3264,2,0)</f>
        <v>China</v>
      </c>
      <c r="C1967" s="5">
        <f>DATEDIF('Customer Segmenation on RFM Sco'!C1967,$N$1,"d")</f>
        <v>404</v>
      </c>
      <c r="D1967" s="5">
        <v>1.0</v>
      </c>
      <c r="E1967" s="16">
        <v>4.2</v>
      </c>
      <c r="F1967" s="5">
        <f>VLOOKUP(C1967,'Customer Segmenation on RFM Sco'!$P$4:$Q$8,2,1)</f>
        <v>4</v>
      </c>
      <c r="G1967" s="5">
        <f>VLOOKUP(D1967,'Customer Segmenation on RFM Sco'!$P$11:$Q$15,2,1)</f>
        <v>2</v>
      </c>
      <c r="H1967" s="5">
        <f>VLOOKUP(E1967,'Customer Segmenation on RFM Sco'!$P$18:$Q$22,2,1)</f>
        <v>1</v>
      </c>
      <c r="I1967" s="5" t="str">
        <f t="shared" si="1"/>
        <v>421</v>
      </c>
      <c r="J1967" s="5" t="str">
        <f>VLOOKUP('Customer Segmenation on RFM Sco'!J1967,'RF Mapping'!$A$1:$B$26,2,0)</f>
        <v>Potential Loyalists</v>
      </c>
    </row>
    <row r="1968" ht="15.75" customHeight="1">
      <c r="A1968" s="5">
        <v>16113.0</v>
      </c>
      <c r="B1968" s="5" t="str">
        <f>VLOOKUP(A1968,'Customer Details'!$A$1:$B$3264,2,0)</f>
        <v>Australia</v>
      </c>
      <c r="C1968" s="5">
        <f>DATEDIF('Customer Segmenation on RFM Sco'!C1968,$N$1,"d")</f>
        <v>504</v>
      </c>
      <c r="D1968" s="5">
        <v>5.0</v>
      </c>
      <c r="E1968" s="16">
        <v>54.339999999999996</v>
      </c>
      <c r="F1968" s="5">
        <f>VLOOKUP(C1968,'Customer Segmenation on RFM Sco'!$P$4:$Q$8,2,1)</f>
        <v>3</v>
      </c>
      <c r="G1968" s="5">
        <f>VLOOKUP(D1968,'Customer Segmenation on RFM Sco'!$P$11:$Q$15,2,1)</f>
        <v>4</v>
      </c>
      <c r="H1968" s="5">
        <f>VLOOKUP(E1968,'Customer Segmenation on RFM Sco'!$P$18:$Q$22,2,1)</f>
        <v>3</v>
      </c>
      <c r="I1968" s="5" t="str">
        <f t="shared" si="1"/>
        <v>343</v>
      </c>
      <c r="J1968" s="5" t="str">
        <f>VLOOKUP('Customer Segmenation on RFM Sco'!J1968,'RF Mapping'!$A$1:$B$26,2,0)</f>
        <v>Loyal Customers</v>
      </c>
    </row>
    <row r="1969" ht="15.75" customHeight="1">
      <c r="A1969" s="5">
        <v>16115.0</v>
      </c>
      <c r="B1969" s="5" t="str">
        <f>VLOOKUP(A1969,'Customer Details'!$A$1:$B$3264,2,0)</f>
        <v>China</v>
      </c>
      <c r="C1969" s="5">
        <f>DATEDIF('Customer Segmenation on RFM Sco'!C1969,$N$1,"d")</f>
        <v>359</v>
      </c>
      <c r="D1969" s="5">
        <v>3.0</v>
      </c>
      <c r="E1969" s="16">
        <v>62.2</v>
      </c>
      <c r="F1969" s="5">
        <f>VLOOKUP(C1969,'Customer Segmenation on RFM Sco'!$P$4:$Q$8,2,1)</f>
        <v>5</v>
      </c>
      <c r="G1969" s="5">
        <f>VLOOKUP(D1969,'Customer Segmenation on RFM Sco'!$P$11:$Q$15,2,1)</f>
        <v>4</v>
      </c>
      <c r="H1969" s="5">
        <f>VLOOKUP(E1969,'Customer Segmenation on RFM Sco'!$P$18:$Q$22,2,1)</f>
        <v>3</v>
      </c>
      <c r="I1969" s="5" t="str">
        <f t="shared" si="1"/>
        <v>543</v>
      </c>
      <c r="J1969" s="5" t="str">
        <f>VLOOKUP('Customer Segmenation on RFM Sco'!J1969,'RF Mapping'!$A$1:$B$26,2,0)</f>
        <v>Champions</v>
      </c>
    </row>
    <row r="1970" ht="15.75" customHeight="1">
      <c r="A1970" s="5">
        <v>16116.0</v>
      </c>
      <c r="B1970" s="5" t="str">
        <f>VLOOKUP(A1970,'Customer Details'!$A$1:$B$3264,2,0)</f>
        <v>United Kingdom</v>
      </c>
      <c r="C1970" s="5">
        <f>DATEDIF('Customer Segmenation on RFM Sco'!C1970,$N$1,"d")</f>
        <v>543</v>
      </c>
      <c r="D1970" s="5">
        <v>1.0</v>
      </c>
      <c r="E1970" s="16">
        <v>816.0</v>
      </c>
      <c r="F1970" s="5">
        <f>VLOOKUP(C1970,'Customer Segmenation on RFM Sco'!$P$4:$Q$8,2,1)</f>
        <v>2</v>
      </c>
      <c r="G1970" s="5">
        <f>VLOOKUP(D1970,'Customer Segmenation on RFM Sco'!$P$11:$Q$15,2,1)</f>
        <v>2</v>
      </c>
      <c r="H1970" s="5">
        <f>VLOOKUP(E1970,'Customer Segmenation on RFM Sco'!$P$18:$Q$22,2,1)</f>
        <v>4</v>
      </c>
      <c r="I1970" s="5" t="str">
        <f t="shared" si="1"/>
        <v>224</v>
      </c>
      <c r="J1970" s="5" t="str">
        <f>VLOOKUP('Customer Segmenation on RFM Sco'!J1970,'RF Mapping'!$A$1:$B$26,2,0)</f>
        <v>Hibernating</v>
      </c>
    </row>
    <row r="1971" ht="15.75" customHeight="1">
      <c r="A1971" s="5">
        <v>16117.0</v>
      </c>
      <c r="B1971" s="5" t="str">
        <f>VLOOKUP(A1971,'Customer Details'!$A$1:$B$3264,2,0)</f>
        <v>Australia</v>
      </c>
      <c r="C1971" s="5">
        <f>DATEDIF('Customer Segmenation on RFM Sco'!C1971,$N$1,"d")</f>
        <v>458</v>
      </c>
      <c r="D1971" s="5">
        <v>1.0</v>
      </c>
      <c r="E1971" s="16">
        <v>25.5</v>
      </c>
      <c r="F1971" s="5">
        <f>VLOOKUP(C1971,'Customer Segmenation on RFM Sco'!$P$4:$Q$8,2,1)</f>
        <v>3</v>
      </c>
      <c r="G1971" s="5">
        <f>VLOOKUP(D1971,'Customer Segmenation on RFM Sco'!$P$11:$Q$15,2,1)</f>
        <v>2</v>
      </c>
      <c r="H1971" s="5">
        <f>VLOOKUP(E1971,'Customer Segmenation on RFM Sco'!$P$18:$Q$22,2,1)</f>
        <v>2</v>
      </c>
      <c r="I1971" s="5" t="str">
        <f t="shared" si="1"/>
        <v>322</v>
      </c>
      <c r="J1971" s="5" t="str">
        <f>VLOOKUP('Customer Segmenation on RFM Sco'!J1971,'RF Mapping'!$A$1:$B$26,2,0)</f>
        <v>About to Sleep</v>
      </c>
    </row>
    <row r="1972" ht="15.75" customHeight="1">
      <c r="A1972" s="5">
        <v>16120.0</v>
      </c>
      <c r="B1972" s="5" t="str">
        <f>VLOOKUP(A1972,'Customer Details'!$A$1:$B$3264,2,0)</f>
        <v>USA</v>
      </c>
      <c r="C1972" s="5">
        <f>DATEDIF('Customer Segmenation on RFM Sco'!C1972,$N$1,"d")</f>
        <v>406</v>
      </c>
      <c r="D1972" s="5">
        <v>2.0</v>
      </c>
      <c r="E1972" s="16">
        <v>31.200000000000003</v>
      </c>
      <c r="F1972" s="5">
        <f>VLOOKUP(C1972,'Customer Segmenation on RFM Sco'!$P$4:$Q$8,2,1)</f>
        <v>4</v>
      </c>
      <c r="G1972" s="5">
        <f>VLOOKUP(D1972,'Customer Segmenation on RFM Sco'!$P$11:$Q$15,2,1)</f>
        <v>3</v>
      </c>
      <c r="H1972" s="5">
        <f>VLOOKUP(E1972,'Customer Segmenation on RFM Sco'!$P$18:$Q$22,2,1)</f>
        <v>2</v>
      </c>
      <c r="I1972" s="5" t="str">
        <f t="shared" si="1"/>
        <v>432</v>
      </c>
      <c r="J1972" s="5" t="str">
        <f>VLOOKUP('Customer Segmenation on RFM Sco'!J1972,'RF Mapping'!$A$1:$B$26,2,0)</f>
        <v>Potential Loyalists</v>
      </c>
    </row>
    <row r="1973" ht="15.75" customHeight="1">
      <c r="A1973" s="5">
        <v>16121.0</v>
      </c>
      <c r="B1973" s="5" t="str">
        <f>VLOOKUP(A1973,'Customer Details'!$A$1:$B$3264,2,0)</f>
        <v>China</v>
      </c>
      <c r="C1973" s="5">
        <f>DATEDIF('Customer Segmenation on RFM Sco'!C1973,$N$1,"d")</f>
        <v>627</v>
      </c>
      <c r="D1973" s="5">
        <v>1.0</v>
      </c>
      <c r="E1973" s="16">
        <v>19.8</v>
      </c>
      <c r="F1973" s="5">
        <f>VLOOKUP(C1973,'Customer Segmenation on RFM Sco'!$P$4:$Q$8,2,1)</f>
        <v>2</v>
      </c>
      <c r="G1973" s="5">
        <f>VLOOKUP(D1973,'Customer Segmenation on RFM Sco'!$P$11:$Q$15,2,1)</f>
        <v>2</v>
      </c>
      <c r="H1973" s="5">
        <f>VLOOKUP(E1973,'Customer Segmenation on RFM Sco'!$P$18:$Q$22,2,1)</f>
        <v>2</v>
      </c>
      <c r="I1973" s="5" t="str">
        <f t="shared" si="1"/>
        <v>222</v>
      </c>
      <c r="J1973" s="5" t="str">
        <f>VLOOKUP('Customer Segmenation on RFM Sco'!J1973,'RF Mapping'!$A$1:$B$26,2,0)</f>
        <v>Hibernating</v>
      </c>
    </row>
    <row r="1974" ht="15.75" customHeight="1">
      <c r="A1974" s="5">
        <v>16122.0</v>
      </c>
      <c r="B1974" s="5" t="str">
        <f>VLOOKUP(A1974,'Customer Details'!$A$1:$B$3264,2,0)</f>
        <v>China</v>
      </c>
      <c r="C1974" s="5">
        <f>DATEDIF('Customer Segmenation on RFM Sco'!C1974,$N$1,"d")</f>
        <v>440</v>
      </c>
      <c r="D1974" s="5">
        <v>5.0</v>
      </c>
      <c r="E1974" s="16">
        <v>127.0</v>
      </c>
      <c r="F1974" s="5">
        <f>VLOOKUP(C1974,'Customer Segmenation on RFM Sco'!$P$4:$Q$8,2,1)</f>
        <v>3</v>
      </c>
      <c r="G1974" s="5">
        <f>VLOOKUP(D1974,'Customer Segmenation on RFM Sco'!$P$11:$Q$15,2,1)</f>
        <v>4</v>
      </c>
      <c r="H1974" s="5">
        <f>VLOOKUP(E1974,'Customer Segmenation on RFM Sco'!$P$18:$Q$22,2,1)</f>
        <v>4</v>
      </c>
      <c r="I1974" s="5" t="str">
        <f t="shared" si="1"/>
        <v>344</v>
      </c>
      <c r="J1974" s="5" t="str">
        <f>VLOOKUP('Customer Segmenation on RFM Sco'!J1974,'RF Mapping'!$A$1:$B$26,2,0)</f>
        <v>Loyal Customers</v>
      </c>
    </row>
    <row r="1975" ht="15.75" customHeight="1">
      <c r="A1975" s="5">
        <v>16124.0</v>
      </c>
      <c r="B1975" s="5" t="str">
        <f>VLOOKUP(A1975,'Customer Details'!$A$1:$B$3264,2,0)</f>
        <v>United Kingdom</v>
      </c>
      <c r="C1975" s="5">
        <f>DATEDIF('Customer Segmenation on RFM Sco'!C1975,$N$1,"d")</f>
        <v>600</v>
      </c>
      <c r="D1975" s="5">
        <v>1.0</v>
      </c>
      <c r="E1975" s="16">
        <v>11.2</v>
      </c>
      <c r="F1975" s="5">
        <f>VLOOKUP(C1975,'Customer Segmenation on RFM Sco'!$P$4:$Q$8,2,1)</f>
        <v>2</v>
      </c>
      <c r="G1975" s="5">
        <f>VLOOKUP(D1975,'Customer Segmenation on RFM Sco'!$P$11:$Q$15,2,1)</f>
        <v>2</v>
      </c>
      <c r="H1975" s="5">
        <f>VLOOKUP(E1975,'Customer Segmenation on RFM Sco'!$P$18:$Q$22,2,1)</f>
        <v>1</v>
      </c>
      <c r="I1975" s="5" t="str">
        <f t="shared" si="1"/>
        <v>221</v>
      </c>
      <c r="J1975" s="5" t="str">
        <f>VLOOKUP('Customer Segmenation on RFM Sco'!J1975,'RF Mapping'!$A$1:$B$26,2,0)</f>
        <v>Hibernating</v>
      </c>
    </row>
    <row r="1976" ht="15.75" customHeight="1">
      <c r="A1976" s="5">
        <v>16125.0</v>
      </c>
      <c r="B1976" s="5" t="str">
        <f>VLOOKUP(A1976,'Customer Details'!$A$1:$B$3264,2,0)</f>
        <v>Australia</v>
      </c>
      <c r="C1976" s="5">
        <f>DATEDIF('Customer Segmenation on RFM Sco'!C1976,$N$1,"d")</f>
        <v>355</v>
      </c>
      <c r="D1976" s="5">
        <v>1.0</v>
      </c>
      <c r="E1976" s="16">
        <v>17.0</v>
      </c>
      <c r="F1976" s="5">
        <f>VLOOKUP(C1976,'Customer Segmenation on RFM Sco'!$P$4:$Q$8,2,1)</f>
        <v>5</v>
      </c>
      <c r="G1976" s="5">
        <f>VLOOKUP(D1976,'Customer Segmenation on RFM Sco'!$P$11:$Q$15,2,1)</f>
        <v>2</v>
      </c>
      <c r="H1976" s="5">
        <f>VLOOKUP(E1976,'Customer Segmenation on RFM Sco'!$P$18:$Q$22,2,1)</f>
        <v>2</v>
      </c>
      <c r="I1976" s="5" t="str">
        <f t="shared" si="1"/>
        <v>522</v>
      </c>
      <c r="J1976" s="5" t="str">
        <f>VLOOKUP('Customer Segmenation on RFM Sco'!J1976,'RF Mapping'!$A$1:$B$26,2,0)</f>
        <v>Potential Loyalists</v>
      </c>
    </row>
    <row r="1977" ht="15.75" customHeight="1">
      <c r="A1977" s="5">
        <v>16126.0</v>
      </c>
      <c r="B1977" s="5" t="str">
        <f>VLOOKUP(A1977,'Customer Details'!$A$1:$B$3264,2,0)</f>
        <v>USA</v>
      </c>
      <c r="C1977" s="5">
        <f>DATEDIF('Customer Segmenation on RFM Sco'!C1977,$N$1,"d")</f>
        <v>615</v>
      </c>
      <c r="D1977" s="5">
        <v>1.0</v>
      </c>
      <c r="E1977" s="16">
        <v>32.5</v>
      </c>
      <c r="F1977" s="5">
        <f>VLOOKUP(C1977,'Customer Segmenation on RFM Sco'!$P$4:$Q$8,2,1)</f>
        <v>2</v>
      </c>
      <c r="G1977" s="5">
        <f>VLOOKUP(D1977,'Customer Segmenation on RFM Sco'!$P$11:$Q$15,2,1)</f>
        <v>2</v>
      </c>
      <c r="H1977" s="5">
        <f>VLOOKUP(E1977,'Customer Segmenation on RFM Sco'!$P$18:$Q$22,2,1)</f>
        <v>2</v>
      </c>
      <c r="I1977" s="5" t="str">
        <f t="shared" si="1"/>
        <v>222</v>
      </c>
      <c r="J1977" s="5" t="str">
        <f>VLOOKUP('Customer Segmenation on RFM Sco'!J1977,'RF Mapping'!$A$1:$B$26,2,0)</f>
        <v>Hibernating</v>
      </c>
    </row>
    <row r="1978" ht="15.75" customHeight="1">
      <c r="A1978" s="5">
        <v>16127.0</v>
      </c>
      <c r="B1978" s="5" t="str">
        <f>VLOOKUP(A1978,'Customer Details'!$A$1:$B$3264,2,0)</f>
        <v>United Kingdom</v>
      </c>
      <c r="C1978" s="5">
        <f>DATEDIF('Customer Segmenation on RFM Sco'!C1978,$N$1,"d")</f>
        <v>377</v>
      </c>
      <c r="D1978" s="5">
        <v>3.0</v>
      </c>
      <c r="E1978" s="16">
        <v>49.800000000000004</v>
      </c>
      <c r="F1978" s="5">
        <f>VLOOKUP(C1978,'Customer Segmenation on RFM Sco'!$P$4:$Q$8,2,1)</f>
        <v>5</v>
      </c>
      <c r="G1978" s="5">
        <f>VLOOKUP(D1978,'Customer Segmenation on RFM Sco'!$P$11:$Q$15,2,1)</f>
        <v>4</v>
      </c>
      <c r="H1978" s="5">
        <f>VLOOKUP(E1978,'Customer Segmenation on RFM Sco'!$P$18:$Q$22,2,1)</f>
        <v>3</v>
      </c>
      <c r="I1978" s="5" t="str">
        <f t="shared" si="1"/>
        <v>543</v>
      </c>
      <c r="J1978" s="5" t="str">
        <f>VLOOKUP('Customer Segmenation on RFM Sco'!J1978,'RF Mapping'!$A$1:$B$26,2,0)</f>
        <v>Champions</v>
      </c>
    </row>
    <row r="1979" ht="15.75" customHeight="1">
      <c r="A1979" s="5">
        <v>16131.0</v>
      </c>
      <c r="B1979" s="5" t="str">
        <f>VLOOKUP(A1979,'Customer Details'!$A$1:$B$3264,2,0)</f>
        <v>Australia</v>
      </c>
      <c r="C1979" s="5">
        <f>DATEDIF('Customer Segmenation on RFM Sco'!C1979,$N$1,"d")</f>
        <v>361</v>
      </c>
      <c r="D1979" s="5">
        <v>1.0</v>
      </c>
      <c r="E1979" s="16">
        <v>10.08</v>
      </c>
      <c r="F1979" s="5">
        <f>VLOOKUP(C1979,'Customer Segmenation on RFM Sco'!$P$4:$Q$8,2,1)</f>
        <v>5</v>
      </c>
      <c r="G1979" s="5">
        <f>VLOOKUP(D1979,'Customer Segmenation on RFM Sco'!$P$11:$Q$15,2,1)</f>
        <v>2</v>
      </c>
      <c r="H1979" s="5">
        <f>VLOOKUP(E1979,'Customer Segmenation on RFM Sco'!$P$18:$Q$22,2,1)</f>
        <v>1</v>
      </c>
      <c r="I1979" s="5" t="str">
        <f t="shared" si="1"/>
        <v>521</v>
      </c>
      <c r="J1979" s="5" t="str">
        <f>VLOOKUP('Customer Segmenation on RFM Sco'!J1979,'RF Mapping'!$A$1:$B$26,2,0)</f>
        <v>Potential Loyalists</v>
      </c>
    </row>
    <row r="1980" ht="15.75" customHeight="1">
      <c r="A1980" s="5">
        <v>16133.0</v>
      </c>
      <c r="B1980" s="5" t="str">
        <f>VLOOKUP(A1980,'Customer Details'!$A$1:$B$3264,2,0)</f>
        <v>India</v>
      </c>
      <c r="C1980" s="5">
        <f>DATEDIF('Customer Segmenation on RFM Sco'!C1980,$N$1,"d")</f>
        <v>585</v>
      </c>
      <c r="D1980" s="5">
        <v>1.0</v>
      </c>
      <c r="E1980" s="16">
        <v>10.5</v>
      </c>
      <c r="F1980" s="5">
        <f>VLOOKUP(C1980,'Customer Segmenation on RFM Sco'!$P$4:$Q$8,2,1)</f>
        <v>2</v>
      </c>
      <c r="G1980" s="5">
        <f>VLOOKUP(D1980,'Customer Segmenation on RFM Sco'!$P$11:$Q$15,2,1)</f>
        <v>2</v>
      </c>
      <c r="H1980" s="5">
        <f>VLOOKUP(E1980,'Customer Segmenation on RFM Sco'!$P$18:$Q$22,2,1)</f>
        <v>1</v>
      </c>
      <c r="I1980" s="5" t="str">
        <f t="shared" si="1"/>
        <v>221</v>
      </c>
      <c r="J1980" s="5" t="str">
        <f>VLOOKUP('Customer Segmenation on RFM Sco'!J1980,'RF Mapping'!$A$1:$B$26,2,0)</f>
        <v>Hibernating</v>
      </c>
    </row>
    <row r="1981" ht="15.75" customHeight="1">
      <c r="A1981" s="5">
        <v>16134.0</v>
      </c>
      <c r="B1981" s="5" t="str">
        <f>VLOOKUP(A1981,'Customer Details'!$A$1:$B$3264,2,0)</f>
        <v>Australia</v>
      </c>
      <c r="C1981" s="5">
        <f>DATEDIF('Customer Segmenation on RFM Sco'!C1981,$N$1,"d")</f>
        <v>376</v>
      </c>
      <c r="D1981" s="5">
        <v>2.0</v>
      </c>
      <c r="E1981" s="16">
        <v>55.36</v>
      </c>
      <c r="F1981" s="5">
        <f>VLOOKUP(C1981,'Customer Segmenation on RFM Sco'!$P$4:$Q$8,2,1)</f>
        <v>5</v>
      </c>
      <c r="G1981" s="5">
        <f>VLOOKUP(D1981,'Customer Segmenation on RFM Sco'!$P$11:$Q$15,2,1)</f>
        <v>3</v>
      </c>
      <c r="H1981" s="5">
        <f>VLOOKUP(E1981,'Customer Segmenation on RFM Sco'!$P$18:$Q$22,2,1)</f>
        <v>3</v>
      </c>
      <c r="I1981" s="5" t="str">
        <f t="shared" si="1"/>
        <v>533</v>
      </c>
      <c r="J1981" s="5" t="str">
        <f>VLOOKUP('Customer Segmenation on RFM Sco'!J1981,'RF Mapping'!$A$1:$B$26,2,0)</f>
        <v>Potential Loyalists</v>
      </c>
    </row>
    <row r="1982" ht="15.75" customHeight="1">
      <c r="A1982" s="5">
        <v>16136.0</v>
      </c>
      <c r="B1982" s="5" t="str">
        <f>VLOOKUP(A1982,'Customer Details'!$A$1:$B$3264,2,0)</f>
        <v>China</v>
      </c>
      <c r="C1982" s="5">
        <f>DATEDIF('Customer Segmenation on RFM Sco'!C1982,$N$1,"d")</f>
        <v>461</v>
      </c>
      <c r="D1982" s="5">
        <v>2.0</v>
      </c>
      <c r="E1982" s="16">
        <v>22.32</v>
      </c>
      <c r="F1982" s="5">
        <f>VLOOKUP(C1982,'Customer Segmenation on RFM Sco'!$P$4:$Q$8,2,1)</f>
        <v>3</v>
      </c>
      <c r="G1982" s="5">
        <f>VLOOKUP(D1982,'Customer Segmenation on RFM Sco'!$P$11:$Q$15,2,1)</f>
        <v>3</v>
      </c>
      <c r="H1982" s="5">
        <f>VLOOKUP(E1982,'Customer Segmenation on RFM Sco'!$P$18:$Q$22,2,1)</f>
        <v>2</v>
      </c>
      <c r="I1982" s="5" t="str">
        <f t="shared" si="1"/>
        <v>332</v>
      </c>
      <c r="J1982" s="5" t="str">
        <f>VLOOKUP('Customer Segmenation on RFM Sco'!J1982,'RF Mapping'!$A$1:$B$26,2,0)</f>
        <v>Need Attention</v>
      </c>
    </row>
    <row r="1983" ht="15.75" customHeight="1">
      <c r="A1983" s="5">
        <v>16138.0</v>
      </c>
      <c r="B1983" s="5" t="str">
        <f>VLOOKUP(A1983,'Customer Details'!$A$1:$B$3264,2,0)</f>
        <v>China</v>
      </c>
      <c r="C1983" s="5">
        <f>DATEDIF('Customer Segmenation on RFM Sco'!C1983,$N$1,"d")</f>
        <v>387</v>
      </c>
      <c r="D1983" s="5">
        <v>1.0</v>
      </c>
      <c r="E1983" s="16">
        <v>15.0</v>
      </c>
      <c r="F1983" s="5">
        <f>VLOOKUP(C1983,'Customer Segmenation on RFM Sco'!$P$4:$Q$8,2,1)</f>
        <v>4</v>
      </c>
      <c r="G1983" s="5">
        <f>VLOOKUP(D1983,'Customer Segmenation on RFM Sco'!$P$11:$Q$15,2,1)</f>
        <v>2</v>
      </c>
      <c r="H1983" s="5">
        <f>VLOOKUP(E1983,'Customer Segmenation on RFM Sco'!$P$18:$Q$22,2,1)</f>
        <v>2</v>
      </c>
      <c r="I1983" s="5" t="str">
        <f t="shared" si="1"/>
        <v>422</v>
      </c>
      <c r="J1983" s="5" t="str">
        <f>VLOOKUP('Customer Segmenation on RFM Sco'!J1983,'RF Mapping'!$A$1:$B$26,2,0)</f>
        <v>Potential Loyalists</v>
      </c>
    </row>
    <row r="1984" ht="15.75" customHeight="1">
      <c r="A1984" s="5">
        <v>16140.0</v>
      </c>
      <c r="B1984" s="5" t="str">
        <f>VLOOKUP(A1984,'Customer Details'!$A$1:$B$3264,2,0)</f>
        <v>USA</v>
      </c>
      <c r="C1984" s="5">
        <f>DATEDIF('Customer Segmenation on RFM Sco'!C1984,$N$1,"d")</f>
        <v>411</v>
      </c>
      <c r="D1984" s="5">
        <v>2.0</v>
      </c>
      <c r="E1984" s="16">
        <v>50.400000000000006</v>
      </c>
      <c r="F1984" s="5">
        <f>VLOOKUP(C1984,'Customer Segmenation on RFM Sco'!$P$4:$Q$8,2,1)</f>
        <v>4</v>
      </c>
      <c r="G1984" s="5">
        <f>VLOOKUP(D1984,'Customer Segmenation on RFM Sco'!$P$11:$Q$15,2,1)</f>
        <v>3</v>
      </c>
      <c r="H1984" s="5">
        <f>VLOOKUP(E1984,'Customer Segmenation on RFM Sco'!$P$18:$Q$22,2,1)</f>
        <v>3</v>
      </c>
      <c r="I1984" s="5" t="str">
        <f t="shared" si="1"/>
        <v>433</v>
      </c>
      <c r="J1984" s="5" t="str">
        <f>VLOOKUP('Customer Segmenation on RFM Sco'!J1984,'RF Mapping'!$A$1:$B$26,2,0)</f>
        <v>Potential Loyalists</v>
      </c>
    </row>
    <row r="1985" ht="15.75" customHeight="1">
      <c r="A1985" s="5">
        <v>16141.0</v>
      </c>
      <c r="B1985" s="5" t="str">
        <f>VLOOKUP(A1985,'Customer Details'!$A$1:$B$3264,2,0)</f>
        <v>China</v>
      </c>
      <c r="C1985" s="5">
        <f>DATEDIF('Customer Segmenation on RFM Sco'!C1985,$N$1,"d")</f>
        <v>429</v>
      </c>
      <c r="D1985" s="5">
        <v>1.0</v>
      </c>
      <c r="E1985" s="16">
        <v>4.5</v>
      </c>
      <c r="F1985" s="5">
        <f>VLOOKUP(C1985,'Customer Segmenation on RFM Sco'!$P$4:$Q$8,2,1)</f>
        <v>4</v>
      </c>
      <c r="G1985" s="5">
        <f>VLOOKUP(D1985,'Customer Segmenation on RFM Sco'!$P$11:$Q$15,2,1)</f>
        <v>2</v>
      </c>
      <c r="H1985" s="5">
        <f>VLOOKUP(E1985,'Customer Segmenation on RFM Sco'!$P$18:$Q$22,2,1)</f>
        <v>1</v>
      </c>
      <c r="I1985" s="5" t="str">
        <f t="shared" si="1"/>
        <v>421</v>
      </c>
      <c r="J1985" s="5" t="str">
        <f>VLOOKUP('Customer Segmenation on RFM Sco'!J1985,'RF Mapping'!$A$1:$B$26,2,0)</f>
        <v>Potential Loyalists</v>
      </c>
    </row>
    <row r="1986" ht="15.75" customHeight="1">
      <c r="A1986" s="5">
        <v>16142.0</v>
      </c>
      <c r="B1986" s="5" t="str">
        <f>VLOOKUP(A1986,'Customer Details'!$A$1:$B$3264,2,0)</f>
        <v>India</v>
      </c>
      <c r="C1986" s="5">
        <f>DATEDIF('Customer Segmenation on RFM Sco'!C1986,$N$1,"d")</f>
        <v>369</v>
      </c>
      <c r="D1986" s="5">
        <v>2.0</v>
      </c>
      <c r="E1986" s="16">
        <v>81.75000000000001</v>
      </c>
      <c r="F1986" s="5">
        <f>VLOOKUP(C1986,'Customer Segmenation on RFM Sco'!$P$4:$Q$8,2,1)</f>
        <v>5</v>
      </c>
      <c r="G1986" s="5">
        <f>VLOOKUP(D1986,'Customer Segmenation on RFM Sco'!$P$11:$Q$15,2,1)</f>
        <v>3</v>
      </c>
      <c r="H1986" s="5">
        <f>VLOOKUP(E1986,'Customer Segmenation on RFM Sco'!$P$18:$Q$22,2,1)</f>
        <v>4</v>
      </c>
      <c r="I1986" s="5" t="str">
        <f t="shared" si="1"/>
        <v>534</v>
      </c>
      <c r="J1986" s="5" t="str">
        <f>VLOOKUP('Customer Segmenation on RFM Sco'!J1986,'RF Mapping'!$A$1:$B$26,2,0)</f>
        <v>Potential Loyalists</v>
      </c>
    </row>
    <row r="1987" ht="15.75" customHeight="1">
      <c r="A1987" s="5">
        <v>16143.0</v>
      </c>
      <c r="B1987" s="5" t="str">
        <f>VLOOKUP(A1987,'Customer Details'!$A$1:$B$3264,2,0)</f>
        <v>India</v>
      </c>
      <c r="C1987" s="5">
        <f>DATEDIF('Customer Segmenation on RFM Sco'!C1987,$N$1,"d")</f>
        <v>531</v>
      </c>
      <c r="D1987" s="5">
        <v>2.0</v>
      </c>
      <c r="E1987" s="16">
        <v>53.95</v>
      </c>
      <c r="F1987" s="5">
        <f>VLOOKUP(C1987,'Customer Segmenation on RFM Sco'!$P$4:$Q$8,2,1)</f>
        <v>3</v>
      </c>
      <c r="G1987" s="5">
        <f>VLOOKUP(D1987,'Customer Segmenation on RFM Sco'!$P$11:$Q$15,2,1)</f>
        <v>3</v>
      </c>
      <c r="H1987" s="5">
        <f>VLOOKUP(E1987,'Customer Segmenation on RFM Sco'!$P$18:$Q$22,2,1)</f>
        <v>3</v>
      </c>
      <c r="I1987" s="5" t="str">
        <f t="shared" si="1"/>
        <v>333</v>
      </c>
      <c r="J1987" s="5" t="str">
        <f>VLOOKUP('Customer Segmenation on RFM Sco'!J1987,'RF Mapping'!$A$1:$B$26,2,0)</f>
        <v>Need Attention</v>
      </c>
    </row>
    <row r="1988" ht="15.75" customHeight="1">
      <c r="A1988" s="5">
        <v>16145.0</v>
      </c>
      <c r="B1988" s="5" t="str">
        <f>VLOOKUP(A1988,'Customer Details'!$A$1:$B$3264,2,0)</f>
        <v>United Kingdom</v>
      </c>
      <c r="C1988" s="5">
        <f>DATEDIF('Customer Segmenation on RFM Sco'!C1988,$N$1,"d")</f>
        <v>594</v>
      </c>
      <c r="D1988" s="5">
        <v>3.0</v>
      </c>
      <c r="E1988" s="16">
        <v>24.51</v>
      </c>
      <c r="F1988" s="5">
        <f>VLOOKUP(C1988,'Customer Segmenation on RFM Sco'!$P$4:$Q$8,2,1)</f>
        <v>2</v>
      </c>
      <c r="G1988" s="5">
        <f>VLOOKUP(D1988,'Customer Segmenation on RFM Sco'!$P$11:$Q$15,2,1)</f>
        <v>4</v>
      </c>
      <c r="H1988" s="5">
        <f>VLOOKUP(E1988,'Customer Segmenation on RFM Sco'!$P$18:$Q$22,2,1)</f>
        <v>2</v>
      </c>
      <c r="I1988" s="5" t="str">
        <f t="shared" si="1"/>
        <v>242</v>
      </c>
      <c r="J1988" s="5" t="str">
        <f>VLOOKUP('Customer Segmenation on RFM Sco'!J1988,'RF Mapping'!$A$1:$B$26,2,0)</f>
        <v>At Risk</v>
      </c>
    </row>
    <row r="1989" ht="15.75" customHeight="1">
      <c r="A1989" s="5">
        <v>16146.0</v>
      </c>
      <c r="B1989" s="5" t="str">
        <f>VLOOKUP(A1989,'Customer Details'!$A$1:$B$3264,2,0)</f>
        <v>United Kingdom</v>
      </c>
      <c r="C1989" s="5">
        <f>DATEDIF('Customer Segmenation on RFM Sco'!C1989,$N$1,"d")</f>
        <v>377</v>
      </c>
      <c r="D1989" s="5">
        <v>4.0</v>
      </c>
      <c r="E1989" s="16">
        <v>331.24</v>
      </c>
      <c r="F1989" s="5">
        <f>VLOOKUP(C1989,'Customer Segmenation on RFM Sco'!$P$4:$Q$8,2,1)</f>
        <v>5</v>
      </c>
      <c r="G1989" s="5">
        <f>VLOOKUP(D1989,'Customer Segmenation on RFM Sco'!$P$11:$Q$15,2,1)</f>
        <v>4</v>
      </c>
      <c r="H1989" s="5">
        <f>VLOOKUP(E1989,'Customer Segmenation on RFM Sco'!$P$18:$Q$22,2,1)</f>
        <v>4</v>
      </c>
      <c r="I1989" s="5" t="str">
        <f t="shared" si="1"/>
        <v>544</v>
      </c>
      <c r="J1989" s="5" t="str">
        <f>VLOOKUP('Customer Segmenation on RFM Sco'!J1989,'RF Mapping'!$A$1:$B$26,2,0)</f>
        <v>Champions</v>
      </c>
    </row>
    <row r="1990" ht="15.75" customHeight="1">
      <c r="A1990" s="5">
        <v>16147.0</v>
      </c>
      <c r="B1990" s="5" t="str">
        <f>VLOOKUP(A1990,'Customer Details'!$A$1:$B$3264,2,0)</f>
        <v>USA</v>
      </c>
      <c r="C1990" s="5">
        <f>DATEDIF('Customer Segmenation on RFM Sco'!C1990,$N$1,"d")</f>
        <v>657</v>
      </c>
      <c r="D1990" s="5">
        <v>1.0</v>
      </c>
      <c r="E1990" s="16">
        <v>68.5</v>
      </c>
      <c r="F1990" s="5">
        <f>VLOOKUP(C1990,'Customer Segmenation on RFM Sco'!$P$4:$Q$8,2,1)</f>
        <v>2</v>
      </c>
      <c r="G1990" s="5">
        <f>VLOOKUP(D1990,'Customer Segmenation on RFM Sco'!$P$11:$Q$15,2,1)</f>
        <v>2</v>
      </c>
      <c r="H1990" s="5">
        <f>VLOOKUP(E1990,'Customer Segmenation on RFM Sco'!$P$18:$Q$22,2,1)</f>
        <v>3</v>
      </c>
      <c r="I1990" s="5" t="str">
        <f t="shared" si="1"/>
        <v>223</v>
      </c>
      <c r="J1990" s="5" t="str">
        <f>VLOOKUP('Customer Segmenation on RFM Sco'!J1990,'RF Mapping'!$A$1:$B$26,2,0)</f>
        <v>Hibernating</v>
      </c>
    </row>
    <row r="1991" ht="15.75" customHeight="1">
      <c r="A1991" s="5">
        <v>16149.0</v>
      </c>
      <c r="B1991" s="5" t="str">
        <f>VLOOKUP(A1991,'Customer Details'!$A$1:$B$3264,2,0)</f>
        <v>China</v>
      </c>
      <c r="C1991" s="5">
        <f>DATEDIF('Customer Segmenation on RFM Sco'!C1991,$N$1,"d")</f>
        <v>713</v>
      </c>
      <c r="D1991" s="5">
        <v>1.0</v>
      </c>
      <c r="E1991" s="16">
        <v>15.0</v>
      </c>
      <c r="F1991" s="5">
        <f>VLOOKUP(C1991,'Customer Segmenation on RFM Sco'!$P$4:$Q$8,2,1)</f>
        <v>2</v>
      </c>
      <c r="G1991" s="5">
        <f>VLOOKUP(D1991,'Customer Segmenation on RFM Sco'!$P$11:$Q$15,2,1)</f>
        <v>2</v>
      </c>
      <c r="H1991" s="5">
        <f>VLOOKUP(E1991,'Customer Segmenation on RFM Sco'!$P$18:$Q$22,2,1)</f>
        <v>2</v>
      </c>
      <c r="I1991" s="5" t="str">
        <f t="shared" si="1"/>
        <v>222</v>
      </c>
      <c r="J1991" s="5" t="str">
        <f>VLOOKUP('Customer Segmenation on RFM Sco'!J1991,'RF Mapping'!$A$1:$B$26,2,0)</f>
        <v>Hibernating</v>
      </c>
    </row>
    <row r="1992" ht="15.75" customHeight="1">
      <c r="A1992" s="5">
        <v>16150.0</v>
      </c>
      <c r="B1992" s="5" t="str">
        <f>VLOOKUP(A1992,'Customer Details'!$A$1:$B$3264,2,0)</f>
        <v>United Kingdom</v>
      </c>
      <c r="C1992" s="5">
        <f>DATEDIF('Customer Segmenation on RFM Sco'!C1992,$N$1,"d")</f>
        <v>539</v>
      </c>
      <c r="D1992" s="5">
        <v>1.0</v>
      </c>
      <c r="E1992" s="16">
        <v>195.0</v>
      </c>
      <c r="F1992" s="5">
        <f>VLOOKUP(C1992,'Customer Segmenation on RFM Sco'!$P$4:$Q$8,2,1)</f>
        <v>3</v>
      </c>
      <c r="G1992" s="5">
        <f>VLOOKUP(D1992,'Customer Segmenation on RFM Sco'!$P$11:$Q$15,2,1)</f>
        <v>2</v>
      </c>
      <c r="H1992" s="5">
        <f>VLOOKUP(E1992,'Customer Segmenation on RFM Sco'!$P$18:$Q$22,2,1)</f>
        <v>4</v>
      </c>
      <c r="I1992" s="5" t="str">
        <f t="shared" si="1"/>
        <v>324</v>
      </c>
      <c r="J1992" s="5" t="str">
        <f>VLOOKUP('Customer Segmenation on RFM Sco'!J1992,'RF Mapping'!$A$1:$B$26,2,0)</f>
        <v>About to Sleep</v>
      </c>
    </row>
    <row r="1993" ht="15.75" customHeight="1">
      <c r="A1993" s="5">
        <v>16153.0</v>
      </c>
      <c r="B1993" s="5" t="str">
        <f>VLOOKUP(A1993,'Customer Details'!$A$1:$B$3264,2,0)</f>
        <v>India</v>
      </c>
      <c r="C1993" s="5">
        <f>DATEDIF('Customer Segmenation on RFM Sco'!C1993,$N$1,"d")</f>
        <v>383</v>
      </c>
      <c r="D1993" s="5">
        <v>5.0</v>
      </c>
      <c r="E1993" s="16">
        <v>78.93</v>
      </c>
      <c r="F1993" s="5">
        <f>VLOOKUP(C1993,'Customer Segmenation on RFM Sco'!$P$4:$Q$8,2,1)</f>
        <v>4</v>
      </c>
      <c r="G1993" s="5">
        <f>VLOOKUP(D1993,'Customer Segmenation on RFM Sco'!$P$11:$Q$15,2,1)</f>
        <v>4</v>
      </c>
      <c r="H1993" s="5">
        <f>VLOOKUP(E1993,'Customer Segmenation on RFM Sco'!$P$18:$Q$22,2,1)</f>
        <v>4</v>
      </c>
      <c r="I1993" s="5" t="str">
        <f t="shared" si="1"/>
        <v>444</v>
      </c>
      <c r="J1993" s="5" t="str">
        <f>VLOOKUP('Customer Segmenation on RFM Sco'!J1993,'RF Mapping'!$A$1:$B$26,2,0)</f>
        <v>Loyal Customers</v>
      </c>
    </row>
    <row r="1994" ht="15.75" customHeight="1">
      <c r="A1994" s="5">
        <v>16156.0</v>
      </c>
      <c r="B1994" s="5" t="str">
        <f>VLOOKUP(A1994,'Customer Details'!$A$1:$B$3264,2,0)</f>
        <v>Australia</v>
      </c>
      <c r="C1994" s="5">
        <f>DATEDIF('Customer Segmenation on RFM Sco'!C1994,$N$1,"d")</f>
        <v>393</v>
      </c>
      <c r="D1994" s="5">
        <v>1.0</v>
      </c>
      <c r="E1994" s="16">
        <v>9.899999999999999</v>
      </c>
      <c r="F1994" s="5">
        <f>VLOOKUP(C1994,'Customer Segmenation on RFM Sco'!$P$4:$Q$8,2,1)</f>
        <v>4</v>
      </c>
      <c r="G1994" s="5">
        <f>VLOOKUP(D1994,'Customer Segmenation on RFM Sco'!$P$11:$Q$15,2,1)</f>
        <v>2</v>
      </c>
      <c r="H1994" s="5">
        <f>VLOOKUP(E1994,'Customer Segmenation on RFM Sco'!$P$18:$Q$22,2,1)</f>
        <v>1</v>
      </c>
      <c r="I1994" s="5" t="str">
        <f t="shared" si="1"/>
        <v>421</v>
      </c>
      <c r="J1994" s="5" t="str">
        <f>VLOOKUP('Customer Segmenation on RFM Sco'!J1994,'RF Mapping'!$A$1:$B$26,2,0)</f>
        <v>Potential Loyalists</v>
      </c>
    </row>
    <row r="1995" ht="15.75" customHeight="1">
      <c r="A1995" s="5">
        <v>16157.0</v>
      </c>
      <c r="B1995" s="5" t="str">
        <f>VLOOKUP(A1995,'Customer Details'!$A$1:$B$3264,2,0)</f>
        <v>China</v>
      </c>
      <c r="C1995" s="5">
        <f>DATEDIF('Customer Segmenation on RFM Sco'!C1995,$N$1,"d")</f>
        <v>714</v>
      </c>
      <c r="D1995" s="5">
        <v>1.0</v>
      </c>
      <c r="E1995" s="16">
        <v>25.79</v>
      </c>
      <c r="F1995" s="5">
        <f>VLOOKUP(C1995,'Customer Segmenation on RFM Sco'!$P$4:$Q$8,2,1)</f>
        <v>2</v>
      </c>
      <c r="G1995" s="5">
        <f>VLOOKUP(D1995,'Customer Segmenation on RFM Sco'!$P$11:$Q$15,2,1)</f>
        <v>2</v>
      </c>
      <c r="H1995" s="5">
        <f>VLOOKUP(E1995,'Customer Segmenation on RFM Sco'!$P$18:$Q$22,2,1)</f>
        <v>2</v>
      </c>
      <c r="I1995" s="5" t="str">
        <f t="shared" si="1"/>
        <v>222</v>
      </c>
      <c r="J1995" s="5" t="str">
        <f>VLOOKUP('Customer Segmenation on RFM Sco'!J1995,'RF Mapping'!$A$1:$B$26,2,0)</f>
        <v>Hibernating</v>
      </c>
    </row>
    <row r="1996" ht="15.75" customHeight="1">
      <c r="A1996" s="5">
        <v>16159.0</v>
      </c>
      <c r="B1996" s="5" t="str">
        <f>VLOOKUP(A1996,'Customer Details'!$A$1:$B$3264,2,0)</f>
        <v>India</v>
      </c>
      <c r="C1996" s="5">
        <f>DATEDIF('Customer Segmenation on RFM Sco'!C1996,$N$1,"d")</f>
        <v>719</v>
      </c>
      <c r="D1996" s="5">
        <v>1.0</v>
      </c>
      <c r="E1996" s="16">
        <v>35.8</v>
      </c>
      <c r="F1996" s="5">
        <f>VLOOKUP(C1996,'Customer Segmenation on RFM Sco'!$P$4:$Q$8,2,1)</f>
        <v>2</v>
      </c>
      <c r="G1996" s="5">
        <f>VLOOKUP(D1996,'Customer Segmenation on RFM Sco'!$P$11:$Q$15,2,1)</f>
        <v>2</v>
      </c>
      <c r="H1996" s="5">
        <f>VLOOKUP(E1996,'Customer Segmenation on RFM Sco'!$P$18:$Q$22,2,1)</f>
        <v>3</v>
      </c>
      <c r="I1996" s="5" t="str">
        <f t="shared" si="1"/>
        <v>223</v>
      </c>
      <c r="J1996" s="5" t="str">
        <f>VLOOKUP('Customer Segmenation on RFM Sco'!J1996,'RF Mapping'!$A$1:$B$26,2,0)</f>
        <v>Hibernating</v>
      </c>
    </row>
    <row r="1997" ht="15.75" customHeight="1">
      <c r="A1997" s="5">
        <v>16160.0</v>
      </c>
      <c r="B1997" s="5" t="str">
        <f>VLOOKUP(A1997,'Customer Details'!$A$1:$B$3264,2,0)</f>
        <v>India</v>
      </c>
      <c r="C1997" s="5">
        <f>DATEDIF('Customer Segmenation on RFM Sco'!C1997,$N$1,"d")</f>
        <v>407</v>
      </c>
      <c r="D1997" s="5">
        <v>1.0</v>
      </c>
      <c r="E1997" s="16">
        <v>2.5</v>
      </c>
      <c r="F1997" s="5">
        <f>VLOOKUP(C1997,'Customer Segmenation on RFM Sco'!$P$4:$Q$8,2,1)</f>
        <v>4</v>
      </c>
      <c r="G1997" s="5">
        <f>VLOOKUP(D1997,'Customer Segmenation on RFM Sco'!$P$11:$Q$15,2,1)</f>
        <v>2</v>
      </c>
      <c r="H1997" s="5">
        <f>VLOOKUP(E1997,'Customer Segmenation on RFM Sco'!$P$18:$Q$22,2,1)</f>
        <v>1</v>
      </c>
      <c r="I1997" s="5" t="str">
        <f t="shared" si="1"/>
        <v>421</v>
      </c>
      <c r="J1997" s="5" t="str">
        <f>VLOOKUP('Customer Segmenation on RFM Sco'!J1997,'RF Mapping'!$A$1:$B$26,2,0)</f>
        <v>Potential Loyalists</v>
      </c>
    </row>
    <row r="1998" ht="15.75" customHeight="1">
      <c r="A1998" s="5">
        <v>16161.0</v>
      </c>
      <c r="B1998" s="5" t="str">
        <f>VLOOKUP(A1998,'Customer Details'!$A$1:$B$3264,2,0)</f>
        <v>Australia</v>
      </c>
      <c r="C1998" s="5">
        <f>DATEDIF('Customer Segmenation on RFM Sco'!C1998,$N$1,"d")</f>
        <v>390</v>
      </c>
      <c r="D1998" s="5">
        <v>5.0</v>
      </c>
      <c r="E1998" s="16">
        <v>100.42</v>
      </c>
      <c r="F1998" s="5">
        <f>VLOOKUP(C1998,'Customer Segmenation on RFM Sco'!$P$4:$Q$8,2,1)</f>
        <v>4</v>
      </c>
      <c r="G1998" s="5">
        <f>VLOOKUP(D1998,'Customer Segmenation on RFM Sco'!$P$11:$Q$15,2,1)</f>
        <v>4</v>
      </c>
      <c r="H1998" s="5">
        <f>VLOOKUP(E1998,'Customer Segmenation on RFM Sco'!$P$18:$Q$22,2,1)</f>
        <v>4</v>
      </c>
      <c r="I1998" s="5" t="str">
        <f t="shared" si="1"/>
        <v>444</v>
      </c>
      <c r="J1998" s="5" t="str">
        <f>VLOOKUP('Customer Segmenation on RFM Sco'!J1998,'RF Mapping'!$A$1:$B$26,2,0)</f>
        <v>Loyal Customers</v>
      </c>
    </row>
    <row r="1999" ht="15.75" customHeight="1">
      <c r="A1999" s="5">
        <v>16163.0</v>
      </c>
      <c r="B1999" s="5" t="str">
        <f>VLOOKUP(A1999,'Customer Details'!$A$1:$B$3264,2,0)</f>
        <v>United Kingdom</v>
      </c>
      <c r="C1999" s="5">
        <f>DATEDIF('Customer Segmenation on RFM Sco'!C1999,$N$1,"d")</f>
        <v>522</v>
      </c>
      <c r="D1999" s="5">
        <v>5.0</v>
      </c>
      <c r="E1999" s="16">
        <v>92.35</v>
      </c>
      <c r="F1999" s="5">
        <f>VLOOKUP(C1999,'Customer Segmenation on RFM Sco'!$P$4:$Q$8,2,1)</f>
        <v>3</v>
      </c>
      <c r="G1999" s="5">
        <f>VLOOKUP(D1999,'Customer Segmenation on RFM Sco'!$P$11:$Q$15,2,1)</f>
        <v>4</v>
      </c>
      <c r="H1999" s="5">
        <f>VLOOKUP(E1999,'Customer Segmenation on RFM Sco'!$P$18:$Q$22,2,1)</f>
        <v>4</v>
      </c>
      <c r="I1999" s="5" t="str">
        <f t="shared" si="1"/>
        <v>344</v>
      </c>
      <c r="J1999" s="5" t="str">
        <f>VLOOKUP('Customer Segmenation on RFM Sco'!J1999,'RF Mapping'!$A$1:$B$26,2,0)</f>
        <v>Loyal Customers</v>
      </c>
    </row>
    <row r="2000" ht="15.75" customHeight="1">
      <c r="A2000" s="5">
        <v>16164.0</v>
      </c>
      <c r="B2000" s="5" t="str">
        <f>VLOOKUP(A2000,'Customer Details'!$A$1:$B$3264,2,0)</f>
        <v>India</v>
      </c>
      <c r="C2000" s="5">
        <f>DATEDIF('Customer Segmenation on RFM Sco'!C2000,$N$1,"d")</f>
        <v>401</v>
      </c>
      <c r="D2000" s="5">
        <v>6.0</v>
      </c>
      <c r="E2000" s="16">
        <v>74.4</v>
      </c>
      <c r="F2000" s="5">
        <f>VLOOKUP(C2000,'Customer Segmenation on RFM Sco'!$P$4:$Q$8,2,1)</f>
        <v>4</v>
      </c>
      <c r="G2000" s="5">
        <f>VLOOKUP(D2000,'Customer Segmenation on RFM Sco'!$P$11:$Q$15,2,1)</f>
        <v>4</v>
      </c>
      <c r="H2000" s="5">
        <f>VLOOKUP(E2000,'Customer Segmenation on RFM Sco'!$P$18:$Q$22,2,1)</f>
        <v>3</v>
      </c>
      <c r="I2000" s="5" t="str">
        <f t="shared" si="1"/>
        <v>443</v>
      </c>
      <c r="J2000" s="5" t="str">
        <f>VLOOKUP('Customer Segmenation on RFM Sco'!J2000,'RF Mapping'!$A$1:$B$26,2,0)</f>
        <v>Loyal Customers</v>
      </c>
    </row>
    <row r="2001" ht="15.75" customHeight="1">
      <c r="A2001" s="5">
        <v>16168.0</v>
      </c>
      <c r="B2001" s="5" t="str">
        <f>VLOOKUP(A2001,'Customer Details'!$A$1:$B$3264,2,0)</f>
        <v>USA</v>
      </c>
      <c r="C2001" s="5">
        <f>DATEDIF('Customer Segmenation on RFM Sco'!C2001,$N$1,"d")</f>
        <v>493</v>
      </c>
      <c r="D2001" s="5">
        <v>6.0</v>
      </c>
      <c r="E2001" s="16">
        <v>118.05000000000003</v>
      </c>
      <c r="F2001" s="5">
        <f>VLOOKUP(C2001,'Customer Segmenation on RFM Sco'!$P$4:$Q$8,2,1)</f>
        <v>3</v>
      </c>
      <c r="G2001" s="5">
        <f>VLOOKUP(D2001,'Customer Segmenation on RFM Sco'!$P$11:$Q$15,2,1)</f>
        <v>4</v>
      </c>
      <c r="H2001" s="5">
        <f>VLOOKUP(E2001,'Customer Segmenation on RFM Sco'!$P$18:$Q$22,2,1)</f>
        <v>4</v>
      </c>
      <c r="I2001" s="5" t="str">
        <f t="shared" si="1"/>
        <v>344</v>
      </c>
      <c r="J2001" s="5" t="str">
        <f>VLOOKUP('Customer Segmenation on RFM Sco'!J2001,'RF Mapping'!$A$1:$B$26,2,0)</f>
        <v>Loyal Customers</v>
      </c>
    </row>
    <row r="2002" ht="15.75" customHeight="1">
      <c r="A2002" s="5">
        <v>16169.0</v>
      </c>
      <c r="B2002" s="5" t="str">
        <f>VLOOKUP(A2002,'Customer Details'!$A$1:$B$3264,2,0)</f>
        <v>India</v>
      </c>
      <c r="C2002" s="5">
        <f>DATEDIF('Customer Segmenation on RFM Sco'!C2002,$N$1,"d")</f>
        <v>602</v>
      </c>
      <c r="D2002" s="5">
        <v>3.0</v>
      </c>
      <c r="E2002" s="16">
        <v>54.050000000000004</v>
      </c>
      <c r="F2002" s="5">
        <f>VLOOKUP(C2002,'Customer Segmenation on RFM Sco'!$P$4:$Q$8,2,1)</f>
        <v>2</v>
      </c>
      <c r="G2002" s="5">
        <f>VLOOKUP(D2002,'Customer Segmenation on RFM Sco'!$P$11:$Q$15,2,1)</f>
        <v>4</v>
      </c>
      <c r="H2002" s="5">
        <f>VLOOKUP(E2002,'Customer Segmenation on RFM Sco'!$P$18:$Q$22,2,1)</f>
        <v>3</v>
      </c>
      <c r="I2002" s="5" t="str">
        <f t="shared" si="1"/>
        <v>243</v>
      </c>
      <c r="J2002" s="5" t="str">
        <f>VLOOKUP('Customer Segmenation on RFM Sco'!J2002,'RF Mapping'!$A$1:$B$26,2,0)</f>
        <v>At Risk</v>
      </c>
    </row>
    <row r="2003" ht="15.75" customHeight="1">
      <c r="A2003" s="5">
        <v>16170.0</v>
      </c>
      <c r="B2003" s="5" t="str">
        <f>VLOOKUP(A2003,'Customer Details'!$A$1:$B$3264,2,0)</f>
        <v>Australia</v>
      </c>
      <c r="C2003" s="5">
        <f>DATEDIF('Customer Segmenation on RFM Sco'!C2003,$N$1,"d")</f>
        <v>381</v>
      </c>
      <c r="D2003" s="5">
        <v>3.0</v>
      </c>
      <c r="E2003" s="16">
        <v>14.25</v>
      </c>
      <c r="F2003" s="5">
        <f>VLOOKUP(C2003,'Customer Segmenation on RFM Sco'!$P$4:$Q$8,2,1)</f>
        <v>4</v>
      </c>
      <c r="G2003" s="5">
        <f>VLOOKUP(D2003,'Customer Segmenation on RFM Sco'!$P$11:$Q$15,2,1)</f>
        <v>4</v>
      </c>
      <c r="H2003" s="5">
        <f>VLOOKUP(E2003,'Customer Segmenation on RFM Sco'!$P$18:$Q$22,2,1)</f>
        <v>1</v>
      </c>
      <c r="I2003" s="5" t="str">
        <f t="shared" si="1"/>
        <v>441</v>
      </c>
      <c r="J2003" s="5" t="str">
        <f>VLOOKUP('Customer Segmenation on RFM Sco'!J2003,'RF Mapping'!$A$1:$B$26,2,0)</f>
        <v>Loyal Customers</v>
      </c>
    </row>
    <row r="2004" ht="15.75" customHeight="1">
      <c r="A2004" s="5">
        <v>16173.0</v>
      </c>
      <c r="B2004" s="5" t="str">
        <f>VLOOKUP(A2004,'Customer Details'!$A$1:$B$3264,2,0)</f>
        <v>Australia</v>
      </c>
      <c r="C2004" s="5">
        <f>DATEDIF('Customer Segmenation on RFM Sco'!C2004,$N$1,"d")</f>
        <v>379</v>
      </c>
      <c r="D2004" s="5">
        <v>6.0</v>
      </c>
      <c r="E2004" s="16">
        <v>32.06</v>
      </c>
      <c r="F2004" s="5">
        <f>VLOOKUP(C2004,'Customer Segmenation on RFM Sco'!$P$4:$Q$8,2,1)</f>
        <v>5</v>
      </c>
      <c r="G2004" s="5">
        <f>VLOOKUP(D2004,'Customer Segmenation on RFM Sco'!$P$11:$Q$15,2,1)</f>
        <v>4</v>
      </c>
      <c r="H2004" s="5">
        <f>VLOOKUP(E2004,'Customer Segmenation on RFM Sco'!$P$18:$Q$22,2,1)</f>
        <v>2</v>
      </c>
      <c r="I2004" s="5" t="str">
        <f t="shared" si="1"/>
        <v>542</v>
      </c>
      <c r="J2004" s="5" t="str">
        <f>VLOOKUP('Customer Segmenation on RFM Sco'!J2004,'RF Mapping'!$A$1:$B$26,2,0)</f>
        <v>Champions</v>
      </c>
    </row>
    <row r="2005" ht="15.75" customHeight="1">
      <c r="A2005" s="5">
        <v>16175.0</v>
      </c>
      <c r="B2005" s="5" t="str">
        <f>VLOOKUP(A2005,'Customer Details'!$A$1:$B$3264,2,0)</f>
        <v>USA</v>
      </c>
      <c r="C2005" s="5">
        <f>DATEDIF('Customer Segmenation on RFM Sco'!C2005,$N$1,"d")</f>
        <v>361</v>
      </c>
      <c r="D2005" s="5">
        <v>2.0</v>
      </c>
      <c r="E2005" s="16">
        <v>16.86</v>
      </c>
      <c r="F2005" s="5">
        <f>VLOOKUP(C2005,'Customer Segmenation on RFM Sco'!$P$4:$Q$8,2,1)</f>
        <v>5</v>
      </c>
      <c r="G2005" s="5">
        <f>VLOOKUP(D2005,'Customer Segmenation on RFM Sco'!$P$11:$Q$15,2,1)</f>
        <v>3</v>
      </c>
      <c r="H2005" s="5">
        <f>VLOOKUP(E2005,'Customer Segmenation on RFM Sco'!$P$18:$Q$22,2,1)</f>
        <v>2</v>
      </c>
      <c r="I2005" s="5" t="str">
        <f t="shared" si="1"/>
        <v>532</v>
      </c>
      <c r="J2005" s="5" t="str">
        <f>VLOOKUP('Customer Segmenation on RFM Sco'!J2005,'RF Mapping'!$A$1:$B$26,2,0)</f>
        <v>Potential Loyalists</v>
      </c>
    </row>
    <row r="2006" ht="15.75" customHeight="1">
      <c r="A2006" s="5">
        <v>16180.0</v>
      </c>
      <c r="B2006" s="5" t="str">
        <f>VLOOKUP(A2006,'Customer Details'!$A$1:$B$3264,2,0)</f>
        <v>United Kingdom</v>
      </c>
      <c r="C2006" s="5">
        <f>DATEDIF('Customer Segmenation on RFM Sco'!C2006,$N$1,"d")</f>
        <v>419</v>
      </c>
      <c r="D2006" s="5">
        <v>1.0</v>
      </c>
      <c r="E2006" s="16">
        <v>25.5</v>
      </c>
      <c r="F2006" s="5">
        <f>VLOOKUP(C2006,'Customer Segmenation on RFM Sco'!$P$4:$Q$8,2,1)</f>
        <v>4</v>
      </c>
      <c r="G2006" s="5">
        <f>VLOOKUP(D2006,'Customer Segmenation on RFM Sco'!$P$11:$Q$15,2,1)</f>
        <v>2</v>
      </c>
      <c r="H2006" s="5">
        <f>VLOOKUP(E2006,'Customer Segmenation on RFM Sco'!$P$18:$Q$22,2,1)</f>
        <v>2</v>
      </c>
      <c r="I2006" s="5" t="str">
        <f t="shared" si="1"/>
        <v>422</v>
      </c>
      <c r="J2006" s="5" t="str">
        <f>VLOOKUP('Customer Segmenation on RFM Sco'!J2006,'RF Mapping'!$A$1:$B$26,2,0)</f>
        <v>Potential Loyalists</v>
      </c>
    </row>
    <row r="2007" ht="15.75" customHeight="1">
      <c r="A2007" s="5">
        <v>16181.0</v>
      </c>
      <c r="B2007" s="5" t="str">
        <f>VLOOKUP(A2007,'Customer Details'!$A$1:$B$3264,2,0)</f>
        <v>United Kingdom</v>
      </c>
      <c r="C2007" s="5">
        <f>DATEDIF('Customer Segmenation on RFM Sco'!C2007,$N$1,"d")</f>
        <v>665</v>
      </c>
      <c r="D2007" s="5">
        <v>2.0</v>
      </c>
      <c r="E2007" s="16">
        <v>23.439999999999998</v>
      </c>
      <c r="F2007" s="5">
        <f>VLOOKUP(C2007,'Customer Segmenation on RFM Sco'!$P$4:$Q$8,2,1)</f>
        <v>2</v>
      </c>
      <c r="G2007" s="5">
        <f>VLOOKUP(D2007,'Customer Segmenation on RFM Sco'!$P$11:$Q$15,2,1)</f>
        <v>3</v>
      </c>
      <c r="H2007" s="5">
        <f>VLOOKUP(E2007,'Customer Segmenation on RFM Sco'!$P$18:$Q$22,2,1)</f>
        <v>2</v>
      </c>
      <c r="I2007" s="5" t="str">
        <f t="shared" si="1"/>
        <v>232</v>
      </c>
      <c r="J2007" s="5" t="str">
        <f>VLOOKUP('Customer Segmenation on RFM Sco'!J2007,'RF Mapping'!$A$1:$B$26,2,0)</f>
        <v>At Risk</v>
      </c>
    </row>
    <row r="2008" ht="15.75" customHeight="1">
      <c r="A2008" s="5">
        <v>16182.0</v>
      </c>
      <c r="B2008" s="5" t="str">
        <f>VLOOKUP(A2008,'Customer Details'!$A$1:$B$3264,2,0)</f>
        <v>India</v>
      </c>
      <c r="C2008" s="5">
        <f>DATEDIF('Customer Segmenation on RFM Sco'!C2008,$N$1,"d")</f>
        <v>370</v>
      </c>
      <c r="D2008" s="5">
        <v>5.0</v>
      </c>
      <c r="E2008" s="16">
        <v>157.26000000000002</v>
      </c>
      <c r="F2008" s="5">
        <f>VLOOKUP(C2008,'Customer Segmenation on RFM Sco'!$P$4:$Q$8,2,1)</f>
        <v>5</v>
      </c>
      <c r="G2008" s="5">
        <f>VLOOKUP(D2008,'Customer Segmenation on RFM Sco'!$P$11:$Q$15,2,1)</f>
        <v>4</v>
      </c>
      <c r="H2008" s="5">
        <f>VLOOKUP(E2008,'Customer Segmenation on RFM Sco'!$P$18:$Q$22,2,1)</f>
        <v>4</v>
      </c>
      <c r="I2008" s="5" t="str">
        <f t="shared" si="1"/>
        <v>544</v>
      </c>
      <c r="J2008" s="5" t="str">
        <f>VLOOKUP('Customer Segmenation on RFM Sco'!J2008,'RF Mapping'!$A$1:$B$26,2,0)</f>
        <v>Champions</v>
      </c>
    </row>
    <row r="2009" ht="15.75" customHeight="1">
      <c r="A2009" s="5">
        <v>16184.0</v>
      </c>
      <c r="B2009" s="5" t="str">
        <f>VLOOKUP(A2009,'Customer Details'!$A$1:$B$3264,2,0)</f>
        <v>Australia</v>
      </c>
      <c r="C2009" s="5">
        <f>DATEDIF('Customer Segmenation on RFM Sco'!C2009,$N$1,"d")</f>
        <v>451</v>
      </c>
      <c r="D2009" s="5">
        <v>2.0</v>
      </c>
      <c r="E2009" s="16">
        <v>41.6</v>
      </c>
      <c r="F2009" s="5">
        <f>VLOOKUP(C2009,'Customer Segmenation on RFM Sco'!$P$4:$Q$8,2,1)</f>
        <v>3</v>
      </c>
      <c r="G2009" s="5">
        <f>VLOOKUP(D2009,'Customer Segmenation on RFM Sco'!$P$11:$Q$15,2,1)</f>
        <v>3</v>
      </c>
      <c r="H2009" s="5">
        <f>VLOOKUP(E2009,'Customer Segmenation on RFM Sco'!$P$18:$Q$22,2,1)</f>
        <v>3</v>
      </c>
      <c r="I2009" s="5" t="str">
        <f t="shared" si="1"/>
        <v>333</v>
      </c>
      <c r="J2009" s="5" t="str">
        <f>VLOOKUP('Customer Segmenation on RFM Sco'!J2009,'RF Mapping'!$A$1:$B$26,2,0)</f>
        <v>Need Attention</v>
      </c>
    </row>
    <row r="2010" ht="15.75" customHeight="1">
      <c r="A2010" s="5">
        <v>16185.0</v>
      </c>
      <c r="B2010" s="5" t="str">
        <f>VLOOKUP(A2010,'Customer Details'!$A$1:$B$3264,2,0)</f>
        <v>China</v>
      </c>
      <c r="C2010" s="5">
        <f>DATEDIF('Customer Segmenation on RFM Sco'!C2010,$N$1,"d")</f>
        <v>657</v>
      </c>
      <c r="D2010" s="5">
        <v>3.0</v>
      </c>
      <c r="E2010" s="16">
        <v>48.5</v>
      </c>
      <c r="F2010" s="5">
        <f>VLOOKUP(C2010,'Customer Segmenation on RFM Sco'!$P$4:$Q$8,2,1)</f>
        <v>2</v>
      </c>
      <c r="G2010" s="5">
        <f>VLOOKUP(D2010,'Customer Segmenation on RFM Sco'!$P$11:$Q$15,2,1)</f>
        <v>4</v>
      </c>
      <c r="H2010" s="5">
        <f>VLOOKUP(E2010,'Customer Segmenation on RFM Sco'!$P$18:$Q$22,2,1)</f>
        <v>3</v>
      </c>
      <c r="I2010" s="5" t="str">
        <f t="shared" si="1"/>
        <v>243</v>
      </c>
      <c r="J2010" s="5" t="str">
        <f>VLOOKUP('Customer Segmenation on RFM Sco'!J2010,'RF Mapping'!$A$1:$B$26,2,0)</f>
        <v>At Risk</v>
      </c>
    </row>
    <row r="2011" ht="15.75" customHeight="1">
      <c r="A2011" s="5">
        <v>16186.0</v>
      </c>
      <c r="B2011" s="5" t="str">
        <f>VLOOKUP(A2011,'Customer Details'!$A$1:$B$3264,2,0)</f>
        <v>USA</v>
      </c>
      <c r="C2011" s="5">
        <f>DATEDIF('Customer Segmenation on RFM Sco'!C2011,$N$1,"d")</f>
        <v>367</v>
      </c>
      <c r="D2011" s="5">
        <v>9.0</v>
      </c>
      <c r="E2011" s="16">
        <v>207.42999999999995</v>
      </c>
      <c r="F2011" s="5">
        <f>VLOOKUP(C2011,'Customer Segmenation on RFM Sco'!$P$4:$Q$8,2,1)</f>
        <v>5</v>
      </c>
      <c r="G2011" s="5">
        <f>VLOOKUP(D2011,'Customer Segmenation on RFM Sco'!$P$11:$Q$15,2,1)</f>
        <v>4</v>
      </c>
      <c r="H2011" s="5">
        <f>VLOOKUP(E2011,'Customer Segmenation on RFM Sco'!$P$18:$Q$22,2,1)</f>
        <v>4</v>
      </c>
      <c r="I2011" s="5" t="str">
        <f t="shared" si="1"/>
        <v>544</v>
      </c>
      <c r="J2011" s="5" t="str">
        <f>VLOOKUP('Customer Segmenation on RFM Sco'!J2011,'RF Mapping'!$A$1:$B$26,2,0)</f>
        <v>Champions</v>
      </c>
    </row>
    <row r="2012" ht="15.75" customHeight="1">
      <c r="A2012" s="5">
        <v>16187.0</v>
      </c>
      <c r="B2012" s="5" t="str">
        <f>VLOOKUP(A2012,'Customer Details'!$A$1:$B$3264,2,0)</f>
        <v>United Kingdom</v>
      </c>
      <c r="C2012" s="5">
        <f>DATEDIF('Customer Segmenation on RFM Sco'!C2012,$N$1,"d")</f>
        <v>726</v>
      </c>
      <c r="D2012" s="5">
        <v>1.0</v>
      </c>
      <c r="E2012" s="16">
        <v>35.400000000000006</v>
      </c>
      <c r="F2012" s="5">
        <f>VLOOKUP(C2012,'Customer Segmenation on RFM Sco'!$P$4:$Q$8,2,1)</f>
        <v>2</v>
      </c>
      <c r="G2012" s="5">
        <f>VLOOKUP(D2012,'Customer Segmenation on RFM Sco'!$P$11:$Q$15,2,1)</f>
        <v>2</v>
      </c>
      <c r="H2012" s="5">
        <f>VLOOKUP(E2012,'Customer Segmenation on RFM Sco'!$P$18:$Q$22,2,1)</f>
        <v>3</v>
      </c>
      <c r="I2012" s="5" t="str">
        <f t="shared" si="1"/>
        <v>223</v>
      </c>
      <c r="J2012" s="5" t="str">
        <f>VLOOKUP('Customer Segmenation on RFM Sco'!J2012,'RF Mapping'!$A$1:$B$26,2,0)</f>
        <v>Hibernating</v>
      </c>
    </row>
    <row r="2013" ht="15.75" customHeight="1">
      <c r="A2013" s="5">
        <v>16188.0</v>
      </c>
      <c r="B2013" s="5" t="str">
        <f>VLOOKUP(A2013,'Customer Details'!$A$1:$B$3264,2,0)</f>
        <v>United Kingdom</v>
      </c>
      <c r="C2013" s="5">
        <f>DATEDIF('Customer Segmenation on RFM Sco'!C2013,$N$1,"d")</f>
        <v>716</v>
      </c>
      <c r="D2013" s="5">
        <v>1.0</v>
      </c>
      <c r="E2013" s="16">
        <v>1.95</v>
      </c>
      <c r="F2013" s="5">
        <f>VLOOKUP(C2013,'Customer Segmenation on RFM Sco'!$P$4:$Q$8,2,1)</f>
        <v>2</v>
      </c>
      <c r="G2013" s="5">
        <f>VLOOKUP(D2013,'Customer Segmenation on RFM Sco'!$P$11:$Q$15,2,1)</f>
        <v>2</v>
      </c>
      <c r="H2013" s="5">
        <f>VLOOKUP(E2013,'Customer Segmenation on RFM Sco'!$P$18:$Q$22,2,1)</f>
        <v>1</v>
      </c>
      <c r="I2013" s="5" t="str">
        <f t="shared" si="1"/>
        <v>221</v>
      </c>
      <c r="J2013" s="5" t="str">
        <f>VLOOKUP('Customer Segmenation on RFM Sco'!J2013,'RF Mapping'!$A$1:$B$26,2,0)</f>
        <v>Hibernating</v>
      </c>
    </row>
    <row r="2014" ht="15.75" customHeight="1">
      <c r="A2014" s="5">
        <v>16190.0</v>
      </c>
      <c r="B2014" s="5" t="str">
        <f>VLOOKUP(A2014,'Customer Details'!$A$1:$B$3264,2,0)</f>
        <v>China</v>
      </c>
      <c r="C2014" s="5">
        <f>DATEDIF('Customer Segmenation on RFM Sco'!C2014,$N$1,"d")</f>
        <v>361</v>
      </c>
      <c r="D2014" s="5">
        <v>12.0</v>
      </c>
      <c r="E2014" s="16">
        <v>243.89</v>
      </c>
      <c r="F2014" s="5">
        <f>VLOOKUP(C2014,'Customer Segmenation on RFM Sco'!$P$4:$Q$8,2,1)</f>
        <v>5</v>
      </c>
      <c r="G2014" s="5">
        <f>VLOOKUP(D2014,'Customer Segmenation on RFM Sco'!$P$11:$Q$15,2,1)</f>
        <v>4</v>
      </c>
      <c r="H2014" s="5">
        <f>VLOOKUP(E2014,'Customer Segmenation on RFM Sco'!$P$18:$Q$22,2,1)</f>
        <v>4</v>
      </c>
      <c r="I2014" s="5" t="str">
        <f t="shared" si="1"/>
        <v>544</v>
      </c>
      <c r="J2014" s="5" t="str">
        <f>VLOOKUP('Customer Segmenation on RFM Sco'!J2014,'RF Mapping'!$A$1:$B$26,2,0)</f>
        <v>Champions</v>
      </c>
    </row>
    <row r="2015" ht="15.75" customHeight="1">
      <c r="A2015" s="5">
        <v>16191.0</v>
      </c>
      <c r="B2015" s="5" t="str">
        <f>VLOOKUP(A2015,'Customer Details'!$A$1:$B$3264,2,0)</f>
        <v>China</v>
      </c>
      <c r="C2015" s="5">
        <f>DATEDIF('Customer Segmenation on RFM Sco'!C2015,$N$1,"d")</f>
        <v>460</v>
      </c>
      <c r="D2015" s="5">
        <v>2.0</v>
      </c>
      <c r="E2015" s="16">
        <v>99.60000000000001</v>
      </c>
      <c r="F2015" s="5">
        <f>VLOOKUP(C2015,'Customer Segmenation on RFM Sco'!$P$4:$Q$8,2,1)</f>
        <v>3</v>
      </c>
      <c r="G2015" s="5">
        <f>VLOOKUP(D2015,'Customer Segmenation on RFM Sco'!$P$11:$Q$15,2,1)</f>
        <v>3</v>
      </c>
      <c r="H2015" s="5">
        <f>VLOOKUP(E2015,'Customer Segmenation on RFM Sco'!$P$18:$Q$22,2,1)</f>
        <v>4</v>
      </c>
      <c r="I2015" s="5" t="str">
        <f t="shared" si="1"/>
        <v>334</v>
      </c>
      <c r="J2015" s="5" t="str">
        <f>VLOOKUP('Customer Segmenation on RFM Sco'!J2015,'RF Mapping'!$A$1:$B$26,2,0)</f>
        <v>Need Attention</v>
      </c>
    </row>
    <row r="2016" ht="15.75" customHeight="1">
      <c r="A2016" s="5">
        <v>16193.0</v>
      </c>
      <c r="B2016" s="5" t="str">
        <f>VLOOKUP(A2016,'Customer Details'!$A$1:$B$3264,2,0)</f>
        <v>USA</v>
      </c>
      <c r="C2016" s="5">
        <f>DATEDIF('Customer Segmenation on RFM Sco'!C2016,$N$1,"d")</f>
        <v>369</v>
      </c>
      <c r="D2016" s="5">
        <v>16.0</v>
      </c>
      <c r="E2016" s="16">
        <v>495.32</v>
      </c>
      <c r="F2016" s="5">
        <f>VLOOKUP(C2016,'Customer Segmenation on RFM Sco'!$P$4:$Q$8,2,1)</f>
        <v>5</v>
      </c>
      <c r="G2016" s="5">
        <f>VLOOKUP(D2016,'Customer Segmenation on RFM Sco'!$P$11:$Q$15,2,1)</f>
        <v>4</v>
      </c>
      <c r="H2016" s="5">
        <f>VLOOKUP(E2016,'Customer Segmenation on RFM Sco'!$P$18:$Q$22,2,1)</f>
        <v>4</v>
      </c>
      <c r="I2016" s="5" t="str">
        <f t="shared" si="1"/>
        <v>544</v>
      </c>
      <c r="J2016" s="5" t="str">
        <f>VLOOKUP('Customer Segmenation on RFM Sco'!J2016,'RF Mapping'!$A$1:$B$26,2,0)</f>
        <v>Champions</v>
      </c>
    </row>
    <row r="2017" ht="15.75" customHeight="1">
      <c r="A2017" s="5">
        <v>16198.0</v>
      </c>
      <c r="B2017" s="5" t="str">
        <f>VLOOKUP(A2017,'Customer Details'!$A$1:$B$3264,2,0)</f>
        <v>Australia</v>
      </c>
      <c r="C2017" s="5">
        <f>DATEDIF('Customer Segmenation on RFM Sco'!C2017,$N$1,"d")</f>
        <v>407</v>
      </c>
      <c r="D2017" s="5">
        <v>1.0</v>
      </c>
      <c r="E2017" s="16">
        <v>110.19</v>
      </c>
      <c r="F2017" s="5">
        <f>VLOOKUP(C2017,'Customer Segmenation on RFM Sco'!$P$4:$Q$8,2,1)</f>
        <v>4</v>
      </c>
      <c r="G2017" s="5">
        <f>VLOOKUP(D2017,'Customer Segmenation on RFM Sco'!$P$11:$Q$15,2,1)</f>
        <v>2</v>
      </c>
      <c r="H2017" s="5">
        <f>VLOOKUP(E2017,'Customer Segmenation on RFM Sco'!$P$18:$Q$22,2,1)</f>
        <v>4</v>
      </c>
      <c r="I2017" s="5" t="str">
        <f t="shared" si="1"/>
        <v>424</v>
      </c>
      <c r="J2017" s="5" t="str">
        <f>VLOOKUP('Customer Segmenation on RFM Sco'!J2017,'RF Mapping'!$A$1:$B$26,2,0)</f>
        <v>Potential Loyalists</v>
      </c>
    </row>
    <row r="2018" ht="15.75" customHeight="1">
      <c r="A2018" s="5">
        <v>16200.0</v>
      </c>
      <c r="B2018" s="5" t="str">
        <f>VLOOKUP(A2018,'Customer Details'!$A$1:$B$3264,2,0)</f>
        <v>India</v>
      </c>
      <c r="C2018" s="5">
        <f>DATEDIF('Customer Segmenation on RFM Sco'!C2018,$N$1,"d")</f>
        <v>370</v>
      </c>
      <c r="D2018" s="5">
        <v>1.0</v>
      </c>
      <c r="E2018" s="16">
        <v>3.3400000000000003</v>
      </c>
      <c r="F2018" s="5">
        <f>VLOOKUP(C2018,'Customer Segmenation on RFM Sco'!$P$4:$Q$8,2,1)</f>
        <v>5</v>
      </c>
      <c r="G2018" s="5">
        <f>VLOOKUP(D2018,'Customer Segmenation on RFM Sco'!$P$11:$Q$15,2,1)</f>
        <v>2</v>
      </c>
      <c r="H2018" s="5">
        <f>VLOOKUP(E2018,'Customer Segmenation on RFM Sco'!$P$18:$Q$22,2,1)</f>
        <v>1</v>
      </c>
      <c r="I2018" s="5" t="str">
        <f t="shared" si="1"/>
        <v>521</v>
      </c>
      <c r="J2018" s="5" t="str">
        <f>VLOOKUP('Customer Segmenation on RFM Sco'!J2018,'RF Mapping'!$A$1:$B$26,2,0)</f>
        <v>Potential Loyalists</v>
      </c>
    </row>
    <row r="2019" ht="15.75" customHeight="1">
      <c r="A2019" s="5">
        <v>16201.0</v>
      </c>
      <c r="B2019" s="5" t="str">
        <f>VLOOKUP(A2019,'Customer Details'!$A$1:$B$3264,2,0)</f>
        <v>India</v>
      </c>
      <c r="C2019" s="5">
        <f>DATEDIF('Customer Segmenation on RFM Sco'!C2019,$N$1,"d")</f>
        <v>472</v>
      </c>
      <c r="D2019" s="5">
        <v>1.0</v>
      </c>
      <c r="E2019" s="16">
        <v>13.84</v>
      </c>
      <c r="F2019" s="5">
        <f>VLOOKUP(C2019,'Customer Segmenation on RFM Sco'!$P$4:$Q$8,2,1)</f>
        <v>3</v>
      </c>
      <c r="G2019" s="5">
        <f>VLOOKUP(D2019,'Customer Segmenation on RFM Sco'!$P$11:$Q$15,2,1)</f>
        <v>2</v>
      </c>
      <c r="H2019" s="5">
        <f>VLOOKUP(E2019,'Customer Segmenation on RFM Sco'!$P$18:$Q$22,2,1)</f>
        <v>1</v>
      </c>
      <c r="I2019" s="5" t="str">
        <f t="shared" si="1"/>
        <v>321</v>
      </c>
      <c r="J2019" s="5" t="str">
        <f>VLOOKUP('Customer Segmenation on RFM Sco'!J2019,'RF Mapping'!$A$1:$B$26,2,0)</f>
        <v>About to Sleep</v>
      </c>
    </row>
    <row r="2020" ht="15.75" customHeight="1">
      <c r="A2020" s="5">
        <v>16202.0</v>
      </c>
      <c r="B2020" s="5" t="str">
        <f>VLOOKUP(A2020,'Customer Details'!$A$1:$B$3264,2,0)</f>
        <v>USA</v>
      </c>
      <c r="C2020" s="5">
        <f>DATEDIF('Customer Segmenation on RFM Sco'!C2020,$N$1,"d")</f>
        <v>613</v>
      </c>
      <c r="D2020" s="5">
        <v>1.0</v>
      </c>
      <c r="E2020" s="16">
        <v>7.5</v>
      </c>
      <c r="F2020" s="5">
        <f>VLOOKUP(C2020,'Customer Segmenation on RFM Sco'!$P$4:$Q$8,2,1)</f>
        <v>2</v>
      </c>
      <c r="G2020" s="5">
        <f>VLOOKUP(D2020,'Customer Segmenation on RFM Sco'!$P$11:$Q$15,2,1)</f>
        <v>2</v>
      </c>
      <c r="H2020" s="5">
        <f>VLOOKUP(E2020,'Customer Segmenation on RFM Sco'!$P$18:$Q$22,2,1)</f>
        <v>1</v>
      </c>
      <c r="I2020" s="5" t="str">
        <f t="shared" si="1"/>
        <v>221</v>
      </c>
      <c r="J2020" s="5" t="str">
        <f>VLOOKUP('Customer Segmenation on RFM Sco'!J2020,'RF Mapping'!$A$1:$B$26,2,0)</f>
        <v>Hibernating</v>
      </c>
    </row>
    <row r="2021" ht="15.75" customHeight="1">
      <c r="A2021" s="5">
        <v>16203.0</v>
      </c>
      <c r="B2021" s="5" t="str">
        <f>VLOOKUP(A2021,'Customer Details'!$A$1:$B$3264,2,0)</f>
        <v>India</v>
      </c>
      <c r="C2021" s="5">
        <f>DATEDIF('Customer Segmenation on RFM Sco'!C2021,$N$1,"d")</f>
        <v>716</v>
      </c>
      <c r="D2021" s="5">
        <v>1.0</v>
      </c>
      <c r="E2021" s="16">
        <v>23.65</v>
      </c>
      <c r="F2021" s="5">
        <f>VLOOKUP(C2021,'Customer Segmenation on RFM Sco'!$P$4:$Q$8,2,1)</f>
        <v>2</v>
      </c>
      <c r="G2021" s="5">
        <f>VLOOKUP(D2021,'Customer Segmenation on RFM Sco'!$P$11:$Q$15,2,1)</f>
        <v>2</v>
      </c>
      <c r="H2021" s="5">
        <f>VLOOKUP(E2021,'Customer Segmenation on RFM Sco'!$P$18:$Q$22,2,1)</f>
        <v>2</v>
      </c>
      <c r="I2021" s="5" t="str">
        <f t="shared" si="1"/>
        <v>222</v>
      </c>
      <c r="J2021" s="5" t="str">
        <f>VLOOKUP('Customer Segmenation on RFM Sco'!J2021,'RF Mapping'!$A$1:$B$26,2,0)</f>
        <v>Hibernating</v>
      </c>
    </row>
    <row r="2022" ht="15.75" customHeight="1">
      <c r="A2022" s="5">
        <v>16204.0</v>
      </c>
      <c r="B2022" s="5" t="str">
        <f>VLOOKUP(A2022,'Customer Details'!$A$1:$B$3264,2,0)</f>
        <v>United Kingdom</v>
      </c>
      <c r="C2022" s="5">
        <f>DATEDIF('Customer Segmenation on RFM Sco'!C2022,$N$1,"d")</f>
        <v>468</v>
      </c>
      <c r="D2022" s="5">
        <v>2.0</v>
      </c>
      <c r="E2022" s="16">
        <v>35.129999999999995</v>
      </c>
      <c r="F2022" s="5">
        <f>VLOOKUP(C2022,'Customer Segmenation on RFM Sco'!$P$4:$Q$8,2,1)</f>
        <v>3</v>
      </c>
      <c r="G2022" s="5">
        <f>VLOOKUP(D2022,'Customer Segmenation on RFM Sco'!$P$11:$Q$15,2,1)</f>
        <v>3</v>
      </c>
      <c r="H2022" s="5">
        <f>VLOOKUP(E2022,'Customer Segmenation on RFM Sco'!$P$18:$Q$22,2,1)</f>
        <v>3</v>
      </c>
      <c r="I2022" s="5" t="str">
        <f t="shared" si="1"/>
        <v>333</v>
      </c>
      <c r="J2022" s="5" t="str">
        <f>VLOOKUP('Customer Segmenation on RFM Sco'!J2022,'RF Mapping'!$A$1:$B$26,2,0)</f>
        <v>Need Attention</v>
      </c>
    </row>
    <row r="2023" ht="15.75" customHeight="1">
      <c r="A2023" s="5">
        <v>16205.0</v>
      </c>
      <c r="B2023" s="5" t="str">
        <f>VLOOKUP(A2023,'Customer Details'!$A$1:$B$3264,2,0)</f>
        <v>USA</v>
      </c>
      <c r="C2023" s="5">
        <f>DATEDIF('Customer Segmenation on RFM Sco'!C2023,$N$1,"d")</f>
        <v>373</v>
      </c>
      <c r="D2023" s="5">
        <v>1.0</v>
      </c>
      <c r="E2023" s="16">
        <v>4.65</v>
      </c>
      <c r="F2023" s="5">
        <f>VLOOKUP(C2023,'Customer Segmenation on RFM Sco'!$P$4:$Q$8,2,1)</f>
        <v>5</v>
      </c>
      <c r="G2023" s="5">
        <f>VLOOKUP(D2023,'Customer Segmenation on RFM Sco'!$P$11:$Q$15,2,1)</f>
        <v>2</v>
      </c>
      <c r="H2023" s="5">
        <f>VLOOKUP(E2023,'Customer Segmenation on RFM Sco'!$P$18:$Q$22,2,1)</f>
        <v>1</v>
      </c>
      <c r="I2023" s="5" t="str">
        <f t="shared" si="1"/>
        <v>521</v>
      </c>
      <c r="J2023" s="5" t="str">
        <f>VLOOKUP('Customer Segmenation on RFM Sco'!J2023,'RF Mapping'!$A$1:$B$26,2,0)</f>
        <v>Potential Loyalists</v>
      </c>
    </row>
    <row r="2024" ht="15.75" customHeight="1">
      <c r="A2024" s="5">
        <v>16206.0</v>
      </c>
      <c r="B2024" s="5" t="str">
        <f>VLOOKUP(A2024,'Customer Details'!$A$1:$B$3264,2,0)</f>
        <v>China</v>
      </c>
      <c r="C2024" s="5">
        <f>DATEDIF('Customer Segmenation on RFM Sco'!C2024,$N$1,"d")</f>
        <v>358</v>
      </c>
      <c r="D2024" s="5">
        <v>2.0</v>
      </c>
      <c r="E2024" s="16">
        <v>8.129999999999999</v>
      </c>
      <c r="F2024" s="5">
        <f>VLOOKUP(C2024,'Customer Segmenation on RFM Sco'!$P$4:$Q$8,2,1)</f>
        <v>5</v>
      </c>
      <c r="G2024" s="5">
        <f>VLOOKUP(D2024,'Customer Segmenation on RFM Sco'!$P$11:$Q$15,2,1)</f>
        <v>3</v>
      </c>
      <c r="H2024" s="5">
        <f>VLOOKUP(E2024,'Customer Segmenation on RFM Sco'!$P$18:$Q$22,2,1)</f>
        <v>1</v>
      </c>
      <c r="I2024" s="5" t="str">
        <f t="shared" si="1"/>
        <v>531</v>
      </c>
      <c r="J2024" s="5" t="str">
        <f>VLOOKUP('Customer Segmenation on RFM Sco'!J2024,'RF Mapping'!$A$1:$B$26,2,0)</f>
        <v>Potential Loyalists</v>
      </c>
    </row>
    <row r="2025" ht="15.75" customHeight="1">
      <c r="A2025" s="5">
        <v>16207.0</v>
      </c>
      <c r="B2025" s="5" t="str">
        <f>VLOOKUP(A2025,'Customer Details'!$A$1:$B$3264,2,0)</f>
        <v>China</v>
      </c>
      <c r="C2025" s="5">
        <f>DATEDIF('Customer Segmenation on RFM Sco'!C2025,$N$1,"d")</f>
        <v>394</v>
      </c>
      <c r="D2025" s="5">
        <v>1.0</v>
      </c>
      <c r="E2025" s="16">
        <v>12.049999999999999</v>
      </c>
      <c r="F2025" s="5">
        <f>VLOOKUP(C2025,'Customer Segmenation on RFM Sco'!$P$4:$Q$8,2,1)</f>
        <v>4</v>
      </c>
      <c r="G2025" s="5">
        <f>VLOOKUP(D2025,'Customer Segmenation on RFM Sco'!$P$11:$Q$15,2,1)</f>
        <v>2</v>
      </c>
      <c r="H2025" s="5">
        <f>VLOOKUP(E2025,'Customer Segmenation on RFM Sco'!$P$18:$Q$22,2,1)</f>
        <v>1</v>
      </c>
      <c r="I2025" s="5" t="str">
        <f t="shared" si="1"/>
        <v>421</v>
      </c>
      <c r="J2025" s="5" t="str">
        <f>VLOOKUP('Customer Segmenation on RFM Sco'!J2025,'RF Mapping'!$A$1:$B$26,2,0)</f>
        <v>Potential Loyalists</v>
      </c>
    </row>
    <row r="2026" ht="15.75" customHeight="1">
      <c r="A2026" s="5">
        <v>16208.0</v>
      </c>
      <c r="B2026" s="5" t="str">
        <f>VLOOKUP(A2026,'Customer Details'!$A$1:$B$3264,2,0)</f>
        <v>Australia</v>
      </c>
      <c r="C2026" s="5">
        <f>DATEDIF('Customer Segmenation on RFM Sco'!C2026,$N$1,"d")</f>
        <v>500</v>
      </c>
      <c r="D2026" s="5">
        <v>2.0</v>
      </c>
      <c r="E2026" s="16">
        <v>16.05</v>
      </c>
      <c r="F2026" s="5">
        <f>VLOOKUP(C2026,'Customer Segmenation on RFM Sco'!$P$4:$Q$8,2,1)</f>
        <v>3</v>
      </c>
      <c r="G2026" s="5">
        <f>VLOOKUP(D2026,'Customer Segmenation on RFM Sco'!$P$11:$Q$15,2,1)</f>
        <v>3</v>
      </c>
      <c r="H2026" s="5">
        <f>VLOOKUP(E2026,'Customer Segmenation on RFM Sco'!$P$18:$Q$22,2,1)</f>
        <v>2</v>
      </c>
      <c r="I2026" s="5" t="str">
        <f t="shared" si="1"/>
        <v>332</v>
      </c>
      <c r="J2026" s="5" t="str">
        <f>VLOOKUP('Customer Segmenation on RFM Sco'!J2026,'RF Mapping'!$A$1:$B$26,2,0)</f>
        <v>Need Attention</v>
      </c>
    </row>
    <row r="2027" ht="15.75" customHeight="1">
      <c r="A2027" s="5">
        <v>16209.0</v>
      </c>
      <c r="B2027" s="5" t="str">
        <f>VLOOKUP(A2027,'Customer Details'!$A$1:$B$3264,2,0)</f>
        <v>United Kingdom</v>
      </c>
      <c r="C2027" s="5">
        <f>DATEDIF('Customer Segmenation on RFM Sco'!C2027,$N$1,"d")</f>
        <v>490</v>
      </c>
      <c r="D2027" s="5">
        <v>2.0</v>
      </c>
      <c r="E2027" s="16">
        <v>9.09</v>
      </c>
      <c r="F2027" s="5">
        <f>VLOOKUP(C2027,'Customer Segmenation on RFM Sco'!$P$4:$Q$8,2,1)</f>
        <v>3</v>
      </c>
      <c r="G2027" s="5">
        <f>VLOOKUP(D2027,'Customer Segmenation on RFM Sco'!$P$11:$Q$15,2,1)</f>
        <v>3</v>
      </c>
      <c r="H2027" s="5">
        <f>VLOOKUP(E2027,'Customer Segmenation on RFM Sco'!$P$18:$Q$22,2,1)</f>
        <v>1</v>
      </c>
      <c r="I2027" s="5" t="str">
        <f t="shared" si="1"/>
        <v>331</v>
      </c>
      <c r="J2027" s="5" t="str">
        <f>VLOOKUP('Customer Segmenation on RFM Sco'!J2027,'RF Mapping'!$A$1:$B$26,2,0)</f>
        <v>Need Attention</v>
      </c>
    </row>
    <row r="2028" ht="15.75" customHeight="1">
      <c r="A2028" s="5">
        <v>16210.0</v>
      </c>
      <c r="B2028" s="5" t="str">
        <f>VLOOKUP(A2028,'Customer Details'!$A$1:$B$3264,2,0)</f>
        <v>Australia</v>
      </c>
      <c r="C2028" s="5">
        <f>DATEDIF('Customer Segmenation on RFM Sco'!C2028,$N$1,"d")</f>
        <v>356</v>
      </c>
      <c r="D2028" s="5">
        <v>1.0</v>
      </c>
      <c r="E2028" s="16">
        <v>1.55</v>
      </c>
      <c r="F2028" s="5">
        <f>VLOOKUP(C2028,'Customer Segmenation on RFM Sco'!$P$4:$Q$8,2,1)</f>
        <v>5</v>
      </c>
      <c r="G2028" s="5">
        <f>VLOOKUP(D2028,'Customer Segmenation on RFM Sco'!$P$11:$Q$15,2,1)</f>
        <v>2</v>
      </c>
      <c r="H2028" s="5">
        <f>VLOOKUP(E2028,'Customer Segmenation on RFM Sco'!$P$18:$Q$22,2,1)</f>
        <v>1</v>
      </c>
      <c r="I2028" s="5" t="str">
        <f t="shared" si="1"/>
        <v>521</v>
      </c>
      <c r="J2028" s="5" t="str">
        <f>VLOOKUP('Customer Segmenation on RFM Sco'!J2028,'RF Mapping'!$A$1:$B$26,2,0)</f>
        <v>Potential Loyalists</v>
      </c>
    </row>
    <row r="2029" ht="15.75" customHeight="1">
      <c r="A2029" s="5">
        <v>16211.0</v>
      </c>
      <c r="B2029" s="5" t="str">
        <f>VLOOKUP(A2029,'Customer Details'!$A$1:$B$3264,2,0)</f>
        <v>United Kingdom</v>
      </c>
      <c r="C2029" s="5">
        <f>DATEDIF('Customer Segmenation on RFM Sco'!C2029,$N$1,"d")</f>
        <v>479</v>
      </c>
      <c r="D2029" s="5">
        <v>1.0</v>
      </c>
      <c r="E2029" s="16">
        <v>15.25</v>
      </c>
      <c r="F2029" s="5">
        <f>VLOOKUP(C2029,'Customer Segmenation on RFM Sco'!$P$4:$Q$8,2,1)</f>
        <v>3</v>
      </c>
      <c r="G2029" s="5">
        <f>VLOOKUP(D2029,'Customer Segmenation on RFM Sco'!$P$11:$Q$15,2,1)</f>
        <v>2</v>
      </c>
      <c r="H2029" s="5">
        <f>VLOOKUP(E2029,'Customer Segmenation on RFM Sco'!$P$18:$Q$22,2,1)</f>
        <v>2</v>
      </c>
      <c r="I2029" s="5" t="str">
        <f t="shared" si="1"/>
        <v>322</v>
      </c>
      <c r="J2029" s="5" t="str">
        <f>VLOOKUP('Customer Segmenation on RFM Sco'!J2029,'RF Mapping'!$A$1:$B$26,2,0)</f>
        <v>About to Sleep</v>
      </c>
    </row>
    <row r="2030" ht="15.75" customHeight="1">
      <c r="A2030" s="5">
        <v>16212.0</v>
      </c>
      <c r="B2030" s="5" t="str">
        <f>VLOOKUP(A2030,'Customer Details'!$A$1:$B$3264,2,0)</f>
        <v>United Kingdom</v>
      </c>
      <c r="C2030" s="5">
        <f>DATEDIF('Customer Segmenation on RFM Sco'!C2030,$N$1,"d")</f>
        <v>390</v>
      </c>
      <c r="D2030" s="5">
        <v>1.0</v>
      </c>
      <c r="E2030" s="16">
        <v>2.08</v>
      </c>
      <c r="F2030" s="5">
        <f>VLOOKUP(C2030,'Customer Segmenation on RFM Sco'!$P$4:$Q$8,2,1)</f>
        <v>4</v>
      </c>
      <c r="G2030" s="5">
        <f>VLOOKUP(D2030,'Customer Segmenation on RFM Sco'!$P$11:$Q$15,2,1)</f>
        <v>2</v>
      </c>
      <c r="H2030" s="5">
        <f>VLOOKUP(E2030,'Customer Segmenation on RFM Sco'!$P$18:$Q$22,2,1)</f>
        <v>1</v>
      </c>
      <c r="I2030" s="5" t="str">
        <f t="shared" si="1"/>
        <v>421</v>
      </c>
      <c r="J2030" s="5" t="str">
        <f>VLOOKUP('Customer Segmenation on RFM Sco'!J2030,'RF Mapping'!$A$1:$B$26,2,0)</f>
        <v>Potential Loyalists</v>
      </c>
    </row>
    <row r="2031" ht="15.75" customHeight="1">
      <c r="A2031" s="5">
        <v>16216.0</v>
      </c>
      <c r="B2031" s="5" t="str">
        <f>VLOOKUP(A2031,'Customer Details'!$A$1:$B$3264,2,0)</f>
        <v>China</v>
      </c>
      <c r="C2031" s="5">
        <f>DATEDIF('Customer Segmenation on RFM Sco'!C2031,$N$1,"d")</f>
        <v>677</v>
      </c>
      <c r="D2031" s="5">
        <v>1.0</v>
      </c>
      <c r="E2031" s="16">
        <v>3.3</v>
      </c>
      <c r="F2031" s="5">
        <f>VLOOKUP(C2031,'Customer Segmenation on RFM Sco'!$P$4:$Q$8,2,1)</f>
        <v>2</v>
      </c>
      <c r="G2031" s="5">
        <f>VLOOKUP(D2031,'Customer Segmenation on RFM Sco'!$P$11:$Q$15,2,1)</f>
        <v>2</v>
      </c>
      <c r="H2031" s="5">
        <f>VLOOKUP(E2031,'Customer Segmenation on RFM Sco'!$P$18:$Q$22,2,1)</f>
        <v>1</v>
      </c>
      <c r="I2031" s="5" t="str">
        <f t="shared" si="1"/>
        <v>221</v>
      </c>
      <c r="J2031" s="5" t="str">
        <f>VLOOKUP('Customer Segmenation on RFM Sco'!J2031,'RF Mapping'!$A$1:$B$26,2,0)</f>
        <v>Hibernating</v>
      </c>
    </row>
    <row r="2032" ht="15.75" customHeight="1">
      <c r="A2032" s="5">
        <v>16217.0</v>
      </c>
      <c r="B2032" s="5" t="str">
        <f>VLOOKUP(A2032,'Customer Details'!$A$1:$B$3264,2,0)</f>
        <v>USA</v>
      </c>
      <c r="C2032" s="5">
        <f>DATEDIF('Customer Segmenation on RFM Sco'!C2032,$N$1,"d")</f>
        <v>411</v>
      </c>
      <c r="D2032" s="5">
        <v>1.0</v>
      </c>
      <c r="E2032" s="16">
        <v>5.9</v>
      </c>
      <c r="F2032" s="5">
        <f>VLOOKUP(C2032,'Customer Segmenation on RFM Sco'!$P$4:$Q$8,2,1)</f>
        <v>4</v>
      </c>
      <c r="G2032" s="5">
        <f>VLOOKUP(D2032,'Customer Segmenation on RFM Sco'!$P$11:$Q$15,2,1)</f>
        <v>2</v>
      </c>
      <c r="H2032" s="5">
        <f>VLOOKUP(E2032,'Customer Segmenation on RFM Sco'!$P$18:$Q$22,2,1)</f>
        <v>1</v>
      </c>
      <c r="I2032" s="5" t="str">
        <f t="shared" si="1"/>
        <v>421</v>
      </c>
      <c r="J2032" s="5" t="str">
        <f>VLOOKUP('Customer Segmenation on RFM Sco'!J2032,'RF Mapping'!$A$1:$B$26,2,0)</f>
        <v>Potential Loyalists</v>
      </c>
    </row>
    <row r="2033" ht="15.75" customHeight="1">
      <c r="A2033" s="5">
        <v>16218.0</v>
      </c>
      <c r="B2033" s="5" t="str">
        <f>VLOOKUP(A2033,'Customer Details'!$A$1:$B$3264,2,0)</f>
        <v>Australia</v>
      </c>
      <c r="C2033" s="5">
        <f>DATEDIF('Customer Segmenation on RFM Sco'!C2033,$N$1,"d")</f>
        <v>654</v>
      </c>
      <c r="D2033" s="5">
        <v>1.0</v>
      </c>
      <c r="E2033" s="16">
        <v>19.93</v>
      </c>
      <c r="F2033" s="5">
        <f>VLOOKUP(C2033,'Customer Segmenation on RFM Sco'!$P$4:$Q$8,2,1)</f>
        <v>2</v>
      </c>
      <c r="G2033" s="5">
        <f>VLOOKUP(D2033,'Customer Segmenation on RFM Sco'!$P$11:$Q$15,2,1)</f>
        <v>2</v>
      </c>
      <c r="H2033" s="5">
        <f>VLOOKUP(E2033,'Customer Segmenation on RFM Sco'!$P$18:$Q$22,2,1)</f>
        <v>2</v>
      </c>
      <c r="I2033" s="5" t="str">
        <f t="shared" si="1"/>
        <v>222</v>
      </c>
      <c r="J2033" s="5" t="str">
        <f>VLOOKUP('Customer Segmenation on RFM Sco'!J2033,'RF Mapping'!$A$1:$B$26,2,0)</f>
        <v>Hibernating</v>
      </c>
    </row>
    <row r="2034" ht="15.75" customHeight="1">
      <c r="A2034" s="5">
        <v>16221.0</v>
      </c>
      <c r="B2034" s="5" t="str">
        <f>VLOOKUP(A2034,'Customer Details'!$A$1:$B$3264,2,0)</f>
        <v>India</v>
      </c>
      <c r="C2034" s="5">
        <f>DATEDIF('Customer Segmenation on RFM Sco'!C2034,$N$1,"d")</f>
        <v>691</v>
      </c>
      <c r="D2034" s="5">
        <v>1.0</v>
      </c>
      <c r="E2034" s="16">
        <v>45.12</v>
      </c>
      <c r="F2034" s="5">
        <f>VLOOKUP(C2034,'Customer Segmenation on RFM Sco'!$P$4:$Q$8,2,1)</f>
        <v>2</v>
      </c>
      <c r="G2034" s="5">
        <f>VLOOKUP(D2034,'Customer Segmenation on RFM Sco'!$P$11:$Q$15,2,1)</f>
        <v>2</v>
      </c>
      <c r="H2034" s="5">
        <f>VLOOKUP(E2034,'Customer Segmenation on RFM Sco'!$P$18:$Q$22,2,1)</f>
        <v>3</v>
      </c>
      <c r="I2034" s="5" t="str">
        <f t="shared" si="1"/>
        <v>223</v>
      </c>
      <c r="J2034" s="5" t="str">
        <f>VLOOKUP('Customer Segmenation on RFM Sco'!J2034,'RF Mapping'!$A$1:$B$26,2,0)</f>
        <v>Hibernating</v>
      </c>
    </row>
    <row r="2035" ht="15.75" customHeight="1">
      <c r="A2035" s="5">
        <v>16222.0</v>
      </c>
      <c r="B2035" s="5" t="str">
        <f>VLOOKUP(A2035,'Customer Details'!$A$1:$B$3264,2,0)</f>
        <v>USA</v>
      </c>
      <c r="C2035" s="5">
        <f>DATEDIF('Customer Segmenation on RFM Sco'!C2035,$N$1,"d")</f>
        <v>376</v>
      </c>
      <c r="D2035" s="5">
        <v>1.0</v>
      </c>
      <c r="E2035" s="16">
        <v>4.1899999999999995</v>
      </c>
      <c r="F2035" s="5">
        <f>VLOOKUP(C2035,'Customer Segmenation on RFM Sco'!$P$4:$Q$8,2,1)</f>
        <v>5</v>
      </c>
      <c r="G2035" s="5">
        <f>VLOOKUP(D2035,'Customer Segmenation on RFM Sco'!$P$11:$Q$15,2,1)</f>
        <v>2</v>
      </c>
      <c r="H2035" s="5">
        <f>VLOOKUP(E2035,'Customer Segmenation on RFM Sco'!$P$18:$Q$22,2,1)</f>
        <v>1</v>
      </c>
      <c r="I2035" s="5" t="str">
        <f t="shared" si="1"/>
        <v>521</v>
      </c>
      <c r="J2035" s="5" t="str">
        <f>VLOOKUP('Customer Segmenation on RFM Sco'!J2035,'RF Mapping'!$A$1:$B$26,2,0)</f>
        <v>Potential Loyalists</v>
      </c>
    </row>
    <row r="2036" ht="15.75" customHeight="1">
      <c r="A2036" s="5">
        <v>16224.0</v>
      </c>
      <c r="B2036" s="5" t="str">
        <f>VLOOKUP(A2036,'Customer Details'!$A$1:$B$3264,2,0)</f>
        <v>China</v>
      </c>
      <c r="C2036" s="5">
        <f>DATEDIF('Customer Segmenation on RFM Sco'!C2036,$N$1,"d")</f>
        <v>381</v>
      </c>
      <c r="D2036" s="5">
        <v>3.0</v>
      </c>
      <c r="E2036" s="16">
        <v>17.45</v>
      </c>
      <c r="F2036" s="5">
        <f>VLOOKUP(C2036,'Customer Segmenation on RFM Sco'!$P$4:$Q$8,2,1)</f>
        <v>4</v>
      </c>
      <c r="G2036" s="5">
        <f>VLOOKUP(D2036,'Customer Segmenation on RFM Sco'!$P$11:$Q$15,2,1)</f>
        <v>4</v>
      </c>
      <c r="H2036" s="5">
        <f>VLOOKUP(E2036,'Customer Segmenation on RFM Sco'!$P$18:$Q$22,2,1)</f>
        <v>2</v>
      </c>
      <c r="I2036" s="5" t="str">
        <f t="shared" si="1"/>
        <v>442</v>
      </c>
      <c r="J2036" s="5" t="str">
        <f>VLOOKUP('Customer Segmenation on RFM Sco'!J2036,'RF Mapping'!$A$1:$B$26,2,0)</f>
        <v>Loyal Customers</v>
      </c>
    </row>
    <row r="2037" ht="15.75" customHeight="1">
      <c r="A2037" s="5">
        <v>16225.0</v>
      </c>
      <c r="B2037" s="5" t="str">
        <f>VLOOKUP(A2037,'Customer Details'!$A$1:$B$3264,2,0)</f>
        <v>United Kingdom</v>
      </c>
      <c r="C2037" s="5">
        <f>DATEDIF('Customer Segmenation on RFM Sco'!C2037,$N$1,"d")</f>
        <v>367</v>
      </c>
      <c r="D2037" s="5">
        <v>1.0</v>
      </c>
      <c r="E2037" s="16">
        <v>3.75</v>
      </c>
      <c r="F2037" s="5">
        <f>VLOOKUP(C2037,'Customer Segmenation on RFM Sco'!$P$4:$Q$8,2,1)</f>
        <v>5</v>
      </c>
      <c r="G2037" s="5">
        <f>VLOOKUP(D2037,'Customer Segmenation on RFM Sco'!$P$11:$Q$15,2,1)</f>
        <v>2</v>
      </c>
      <c r="H2037" s="5">
        <f>VLOOKUP(E2037,'Customer Segmenation on RFM Sco'!$P$18:$Q$22,2,1)</f>
        <v>1</v>
      </c>
      <c r="I2037" s="5" t="str">
        <f t="shared" si="1"/>
        <v>521</v>
      </c>
      <c r="J2037" s="5" t="str">
        <f>VLOOKUP('Customer Segmenation on RFM Sco'!J2037,'RF Mapping'!$A$1:$B$26,2,0)</f>
        <v>Potential Loyalists</v>
      </c>
    </row>
    <row r="2038" ht="15.75" customHeight="1">
      <c r="A2038" s="5">
        <v>16226.0</v>
      </c>
      <c r="B2038" s="5" t="str">
        <f>VLOOKUP(A2038,'Customer Details'!$A$1:$B$3264,2,0)</f>
        <v>China</v>
      </c>
      <c r="C2038" s="5">
        <f>DATEDIF('Customer Segmenation on RFM Sco'!C2038,$N$1,"d")</f>
        <v>386</v>
      </c>
      <c r="D2038" s="5">
        <v>3.0</v>
      </c>
      <c r="E2038" s="16">
        <v>32.480000000000004</v>
      </c>
      <c r="F2038" s="5">
        <f>VLOOKUP(C2038,'Customer Segmenation on RFM Sco'!$P$4:$Q$8,2,1)</f>
        <v>4</v>
      </c>
      <c r="G2038" s="5">
        <f>VLOOKUP(D2038,'Customer Segmenation on RFM Sco'!$P$11:$Q$15,2,1)</f>
        <v>4</v>
      </c>
      <c r="H2038" s="5">
        <f>VLOOKUP(E2038,'Customer Segmenation on RFM Sco'!$P$18:$Q$22,2,1)</f>
        <v>2</v>
      </c>
      <c r="I2038" s="5" t="str">
        <f t="shared" si="1"/>
        <v>442</v>
      </c>
      <c r="J2038" s="5" t="str">
        <f>VLOOKUP('Customer Segmenation on RFM Sco'!J2038,'RF Mapping'!$A$1:$B$26,2,0)</f>
        <v>Loyal Customers</v>
      </c>
    </row>
    <row r="2039" ht="15.75" customHeight="1">
      <c r="A2039" s="5">
        <v>16227.0</v>
      </c>
      <c r="B2039" s="5" t="str">
        <f>VLOOKUP(A2039,'Customer Details'!$A$1:$B$3264,2,0)</f>
        <v>China</v>
      </c>
      <c r="C2039" s="5">
        <f>DATEDIF('Customer Segmenation on RFM Sco'!C2039,$N$1,"d")</f>
        <v>357</v>
      </c>
      <c r="D2039" s="5">
        <v>2.0</v>
      </c>
      <c r="E2039" s="16">
        <v>21.650000000000002</v>
      </c>
      <c r="F2039" s="5">
        <f>VLOOKUP(C2039,'Customer Segmenation on RFM Sco'!$P$4:$Q$8,2,1)</f>
        <v>5</v>
      </c>
      <c r="G2039" s="5">
        <f>VLOOKUP(D2039,'Customer Segmenation on RFM Sco'!$P$11:$Q$15,2,1)</f>
        <v>3</v>
      </c>
      <c r="H2039" s="5">
        <f>VLOOKUP(E2039,'Customer Segmenation on RFM Sco'!$P$18:$Q$22,2,1)</f>
        <v>2</v>
      </c>
      <c r="I2039" s="5" t="str">
        <f t="shared" si="1"/>
        <v>532</v>
      </c>
      <c r="J2039" s="5" t="str">
        <f>VLOOKUP('Customer Segmenation on RFM Sco'!J2039,'RF Mapping'!$A$1:$B$26,2,0)</f>
        <v>Potential Loyalists</v>
      </c>
    </row>
    <row r="2040" ht="15.75" customHeight="1">
      <c r="A2040" s="5">
        <v>16229.0</v>
      </c>
      <c r="B2040" s="5" t="str">
        <f>VLOOKUP(A2040,'Customer Details'!$A$1:$B$3264,2,0)</f>
        <v>Australia</v>
      </c>
      <c r="C2040" s="5">
        <f>DATEDIF('Customer Segmenation on RFM Sco'!C2040,$N$1,"d")</f>
        <v>385</v>
      </c>
      <c r="D2040" s="5">
        <v>4.0</v>
      </c>
      <c r="E2040" s="16">
        <v>65.1</v>
      </c>
      <c r="F2040" s="5">
        <f>VLOOKUP(C2040,'Customer Segmenation on RFM Sco'!$P$4:$Q$8,2,1)</f>
        <v>4</v>
      </c>
      <c r="G2040" s="5">
        <f>VLOOKUP(D2040,'Customer Segmenation on RFM Sco'!$P$11:$Q$15,2,1)</f>
        <v>4</v>
      </c>
      <c r="H2040" s="5">
        <f>VLOOKUP(E2040,'Customer Segmenation on RFM Sco'!$P$18:$Q$22,2,1)</f>
        <v>3</v>
      </c>
      <c r="I2040" s="5" t="str">
        <f t="shared" si="1"/>
        <v>443</v>
      </c>
      <c r="J2040" s="5" t="str">
        <f>VLOOKUP('Customer Segmenation on RFM Sco'!J2040,'RF Mapping'!$A$1:$B$26,2,0)</f>
        <v>Loyal Customers</v>
      </c>
    </row>
    <row r="2041" ht="15.75" customHeight="1">
      <c r="A2041" s="5">
        <v>16230.0</v>
      </c>
      <c r="B2041" s="5" t="str">
        <f>VLOOKUP(A2041,'Customer Details'!$A$1:$B$3264,2,0)</f>
        <v>India</v>
      </c>
      <c r="C2041" s="5">
        <f>DATEDIF('Customer Segmenation on RFM Sco'!C2041,$N$1,"d")</f>
        <v>383</v>
      </c>
      <c r="D2041" s="5">
        <v>1.0</v>
      </c>
      <c r="E2041" s="16">
        <v>2.34</v>
      </c>
      <c r="F2041" s="5">
        <f>VLOOKUP(C2041,'Customer Segmenation on RFM Sco'!$P$4:$Q$8,2,1)</f>
        <v>4</v>
      </c>
      <c r="G2041" s="5">
        <f>VLOOKUP(D2041,'Customer Segmenation on RFM Sco'!$P$11:$Q$15,2,1)</f>
        <v>2</v>
      </c>
      <c r="H2041" s="5">
        <f>VLOOKUP(E2041,'Customer Segmenation on RFM Sco'!$P$18:$Q$22,2,1)</f>
        <v>1</v>
      </c>
      <c r="I2041" s="5" t="str">
        <f t="shared" si="1"/>
        <v>421</v>
      </c>
      <c r="J2041" s="5" t="str">
        <f>VLOOKUP('Customer Segmenation on RFM Sco'!J2041,'RF Mapping'!$A$1:$B$26,2,0)</f>
        <v>Potential Loyalists</v>
      </c>
    </row>
    <row r="2042" ht="15.75" customHeight="1">
      <c r="A2042" s="5">
        <v>16232.0</v>
      </c>
      <c r="B2042" s="5" t="str">
        <f>VLOOKUP(A2042,'Customer Details'!$A$1:$B$3264,2,0)</f>
        <v>India</v>
      </c>
      <c r="C2042" s="5">
        <f>DATEDIF('Customer Segmenation on RFM Sco'!C2042,$N$1,"d")</f>
        <v>372</v>
      </c>
      <c r="D2042" s="5">
        <v>1.0</v>
      </c>
      <c r="E2042" s="16">
        <v>3.5999999999999996</v>
      </c>
      <c r="F2042" s="5">
        <f>VLOOKUP(C2042,'Customer Segmenation on RFM Sco'!$P$4:$Q$8,2,1)</f>
        <v>5</v>
      </c>
      <c r="G2042" s="5">
        <f>VLOOKUP(D2042,'Customer Segmenation on RFM Sco'!$P$11:$Q$15,2,1)</f>
        <v>2</v>
      </c>
      <c r="H2042" s="5">
        <f>VLOOKUP(E2042,'Customer Segmenation on RFM Sco'!$P$18:$Q$22,2,1)</f>
        <v>1</v>
      </c>
      <c r="I2042" s="5" t="str">
        <f t="shared" si="1"/>
        <v>521</v>
      </c>
      <c r="J2042" s="5" t="str">
        <f>VLOOKUP('Customer Segmenation on RFM Sco'!J2042,'RF Mapping'!$A$1:$B$26,2,0)</f>
        <v>Potential Loyalists</v>
      </c>
    </row>
    <row r="2043" ht="15.75" customHeight="1">
      <c r="A2043" s="5">
        <v>16233.0</v>
      </c>
      <c r="B2043" s="5" t="str">
        <f>VLOOKUP(A2043,'Customer Details'!$A$1:$B$3264,2,0)</f>
        <v>United Kingdom</v>
      </c>
      <c r="C2043" s="5">
        <f>DATEDIF('Customer Segmenation on RFM Sco'!C2043,$N$1,"d")</f>
        <v>455</v>
      </c>
      <c r="D2043" s="5">
        <v>2.0</v>
      </c>
      <c r="E2043" s="16">
        <v>122.93</v>
      </c>
      <c r="F2043" s="5">
        <f>VLOOKUP(C2043,'Customer Segmenation on RFM Sco'!$P$4:$Q$8,2,1)</f>
        <v>3</v>
      </c>
      <c r="G2043" s="5">
        <f>VLOOKUP(D2043,'Customer Segmenation on RFM Sco'!$P$11:$Q$15,2,1)</f>
        <v>3</v>
      </c>
      <c r="H2043" s="5">
        <f>VLOOKUP(E2043,'Customer Segmenation on RFM Sco'!$P$18:$Q$22,2,1)</f>
        <v>4</v>
      </c>
      <c r="I2043" s="5" t="str">
        <f t="shared" si="1"/>
        <v>334</v>
      </c>
      <c r="J2043" s="5" t="str">
        <f>VLOOKUP('Customer Segmenation on RFM Sco'!J2043,'RF Mapping'!$A$1:$B$26,2,0)</f>
        <v>Need Attention</v>
      </c>
    </row>
    <row r="2044" ht="15.75" customHeight="1">
      <c r="A2044" s="5">
        <v>16235.0</v>
      </c>
      <c r="B2044" s="5" t="str">
        <f>VLOOKUP(A2044,'Customer Details'!$A$1:$B$3264,2,0)</f>
        <v>USA</v>
      </c>
      <c r="C2044" s="5">
        <f>DATEDIF('Customer Segmenation on RFM Sco'!C2044,$N$1,"d")</f>
        <v>526</v>
      </c>
      <c r="D2044" s="5">
        <v>1.0</v>
      </c>
      <c r="E2044" s="16">
        <v>10.5</v>
      </c>
      <c r="F2044" s="5">
        <f>VLOOKUP(C2044,'Customer Segmenation on RFM Sco'!$P$4:$Q$8,2,1)</f>
        <v>3</v>
      </c>
      <c r="G2044" s="5">
        <f>VLOOKUP(D2044,'Customer Segmenation on RFM Sco'!$P$11:$Q$15,2,1)</f>
        <v>2</v>
      </c>
      <c r="H2044" s="5">
        <f>VLOOKUP(E2044,'Customer Segmenation on RFM Sco'!$P$18:$Q$22,2,1)</f>
        <v>1</v>
      </c>
      <c r="I2044" s="5" t="str">
        <f t="shared" si="1"/>
        <v>321</v>
      </c>
      <c r="J2044" s="5" t="str">
        <f>VLOOKUP('Customer Segmenation on RFM Sco'!J2044,'RF Mapping'!$A$1:$B$26,2,0)</f>
        <v>About to Sleep</v>
      </c>
    </row>
    <row r="2045" ht="15.75" customHeight="1">
      <c r="A2045" s="5">
        <v>16239.0</v>
      </c>
      <c r="B2045" s="5" t="str">
        <f>VLOOKUP(A2045,'Customer Details'!$A$1:$B$3264,2,0)</f>
        <v>China</v>
      </c>
      <c r="C2045" s="5">
        <f>DATEDIF('Customer Segmenation on RFM Sco'!C2045,$N$1,"d")</f>
        <v>376</v>
      </c>
      <c r="D2045" s="5">
        <v>1.0</v>
      </c>
      <c r="E2045" s="16">
        <v>4.3</v>
      </c>
      <c r="F2045" s="5">
        <f>VLOOKUP(C2045,'Customer Segmenation on RFM Sco'!$P$4:$Q$8,2,1)</f>
        <v>5</v>
      </c>
      <c r="G2045" s="5">
        <f>VLOOKUP(D2045,'Customer Segmenation on RFM Sco'!$P$11:$Q$15,2,1)</f>
        <v>2</v>
      </c>
      <c r="H2045" s="5">
        <f>VLOOKUP(E2045,'Customer Segmenation on RFM Sco'!$P$18:$Q$22,2,1)</f>
        <v>1</v>
      </c>
      <c r="I2045" s="5" t="str">
        <f t="shared" si="1"/>
        <v>521</v>
      </c>
      <c r="J2045" s="5" t="str">
        <f>VLOOKUP('Customer Segmenation on RFM Sco'!J2045,'RF Mapping'!$A$1:$B$26,2,0)</f>
        <v>Potential Loyalists</v>
      </c>
    </row>
    <row r="2046" ht="15.75" customHeight="1">
      <c r="A2046" s="5">
        <v>16240.0</v>
      </c>
      <c r="B2046" s="5" t="str">
        <f>VLOOKUP(A2046,'Customer Details'!$A$1:$B$3264,2,0)</f>
        <v>United Kingdom</v>
      </c>
      <c r="C2046" s="5">
        <f>DATEDIF('Customer Segmenation on RFM Sco'!C2046,$N$1,"d")</f>
        <v>465</v>
      </c>
      <c r="D2046" s="5">
        <v>2.0</v>
      </c>
      <c r="E2046" s="16">
        <v>18.599999999999998</v>
      </c>
      <c r="F2046" s="5">
        <f>VLOOKUP(C2046,'Customer Segmenation on RFM Sco'!$P$4:$Q$8,2,1)</f>
        <v>3</v>
      </c>
      <c r="G2046" s="5">
        <f>VLOOKUP(D2046,'Customer Segmenation on RFM Sco'!$P$11:$Q$15,2,1)</f>
        <v>3</v>
      </c>
      <c r="H2046" s="5">
        <f>VLOOKUP(E2046,'Customer Segmenation on RFM Sco'!$P$18:$Q$22,2,1)</f>
        <v>2</v>
      </c>
      <c r="I2046" s="5" t="str">
        <f t="shared" si="1"/>
        <v>332</v>
      </c>
      <c r="J2046" s="5" t="str">
        <f>VLOOKUP('Customer Segmenation on RFM Sco'!J2046,'RF Mapping'!$A$1:$B$26,2,0)</f>
        <v>Need Attention</v>
      </c>
    </row>
    <row r="2047" ht="15.75" customHeight="1">
      <c r="A2047" s="5">
        <v>16241.0</v>
      </c>
      <c r="B2047" s="5" t="str">
        <f>VLOOKUP(A2047,'Customer Details'!$A$1:$B$3264,2,0)</f>
        <v>China</v>
      </c>
      <c r="C2047" s="5">
        <f>DATEDIF('Customer Segmenation on RFM Sco'!C2047,$N$1,"d")</f>
        <v>715</v>
      </c>
      <c r="D2047" s="5">
        <v>1.0</v>
      </c>
      <c r="E2047" s="16">
        <v>1.69</v>
      </c>
      <c r="F2047" s="5">
        <f>VLOOKUP(C2047,'Customer Segmenation on RFM Sco'!$P$4:$Q$8,2,1)</f>
        <v>2</v>
      </c>
      <c r="G2047" s="5">
        <f>VLOOKUP(D2047,'Customer Segmenation on RFM Sco'!$P$11:$Q$15,2,1)</f>
        <v>2</v>
      </c>
      <c r="H2047" s="5">
        <f>VLOOKUP(E2047,'Customer Segmenation on RFM Sco'!$P$18:$Q$22,2,1)</f>
        <v>1</v>
      </c>
      <c r="I2047" s="5" t="str">
        <f t="shared" si="1"/>
        <v>221</v>
      </c>
      <c r="J2047" s="5" t="str">
        <f>VLOOKUP('Customer Segmenation on RFM Sco'!J2047,'RF Mapping'!$A$1:$B$26,2,0)</f>
        <v>Hibernating</v>
      </c>
    </row>
    <row r="2048" ht="15.75" customHeight="1">
      <c r="A2048" s="5">
        <v>16242.0</v>
      </c>
      <c r="B2048" s="5" t="str">
        <f>VLOOKUP(A2048,'Customer Details'!$A$1:$B$3264,2,0)</f>
        <v>Australia</v>
      </c>
      <c r="C2048" s="5">
        <f>DATEDIF('Customer Segmenation on RFM Sco'!C2048,$N$1,"d")</f>
        <v>672</v>
      </c>
      <c r="D2048" s="5">
        <v>1.0</v>
      </c>
      <c r="E2048" s="16">
        <v>12.600000000000001</v>
      </c>
      <c r="F2048" s="5">
        <f>VLOOKUP(C2048,'Customer Segmenation on RFM Sco'!$P$4:$Q$8,2,1)</f>
        <v>2</v>
      </c>
      <c r="G2048" s="5">
        <f>VLOOKUP(D2048,'Customer Segmenation on RFM Sco'!$P$11:$Q$15,2,1)</f>
        <v>2</v>
      </c>
      <c r="H2048" s="5">
        <f>VLOOKUP(E2048,'Customer Segmenation on RFM Sco'!$P$18:$Q$22,2,1)</f>
        <v>1</v>
      </c>
      <c r="I2048" s="5" t="str">
        <f t="shared" si="1"/>
        <v>221</v>
      </c>
      <c r="J2048" s="5" t="str">
        <f>VLOOKUP('Customer Segmenation on RFM Sco'!J2048,'RF Mapping'!$A$1:$B$26,2,0)</f>
        <v>Hibernating</v>
      </c>
    </row>
    <row r="2049" ht="15.75" customHeight="1">
      <c r="A2049" s="5">
        <v>16243.0</v>
      </c>
      <c r="B2049" s="5" t="str">
        <f>VLOOKUP(A2049,'Customer Details'!$A$1:$B$3264,2,0)</f>
        <v>United Kingdom</v>
      </c>
      <c r="C2049" s="5">
        <f>DATEDIF('Customer Segmenation on RFM Sco'!C2049,$N$1,"d")</f>
        <v>500</v>
      </c>
      <c r="D2049" s="5">
        <v>3.0</v>
      </c>
      <c r="E2049" s="16">
        <v>97.75</v>
      </c>
      <c r="F2049" s="5">
        <f>VLOOKUP(C2049,'Customer Segmenation on RFM Sco'!$P$4:$Q$8,2,1)</f>
        <v>3</v>
      </c>
      <c r="G2049" s="5">
        <f>VLOOKUP(D2049,'Customer Segmenation on RFM Sco'!$P$11:$Q$15,2,1)</f>
        <v>4</v>
      </c>
      <c r="H2049" s="5">
        <f>VLOOKUP(E2049,'Customer Segmenation on RFM Sco'!$P$18:$Q$22,2,1)</f>
        <v>4</v>
      </c>
      <c r="I2049" s="5" t="str">
        <f t="shared" si="1"/>
        <v>344</v>
      </c>
      <c r="J2049" s="5" t="str">
        <f>VLOOKUP('Customer Segmenation on RFM Sco'!J2049,'RF Mapping'!$A$1:$B$26,2,0)</f>
        <v>Loyal Customers</v>
      </c>
    </row>
    <row r="2050" ht="15.75" customHeight="1">
      <c r="A2050" s="5">
        <v>16244.0</v>
      </c>
      <c r="B2050" s="5" t="str">
        <f>VLOOKUP(A2050,'Customer Details'!$A$1:$B$3264,2,0)</f>
        <v>India</v>
      </c>
      <c r="C2050" s="5">
        <f>DATEDIF('Customer Segmenation on RFM Sco'!C2050,$N$1,"d")</f>
        <v>354</v>
      </c>
      <c r="D2050" s="5">
        <v>15.0</v>
      </c>
      <c r="E2050" s="16">
        <v>176.0</v>
      </c>
      <c r="F2050" s="5">
        <f>VLOOKUP(C2050,'Customer Segmenation on RFM Sco'!$P$4:$Q$8,2,1)</f>
        <v>5</v>
      </c>
      <c r="G2050" s="5">
        <f>VLOOKUP(D2050,'Customer Segmenation on RFM Sco'!$P$11:$Q$15,2,1)</f>
        <v>4</v>
      </c>
      <c r="H2050" s="5">
        <f>VLOOKUP(E2050,'Customer Segmenation on RFM Sco'!$P$18:$Q$22,2,1)</f>
        <v>4</v>
      </c>
      <c r="I2050" s="5" t="str">
        <f t="shared" si="1"/>
        <v>544</v>
      </c>
      <c r="J2050" s="5" t="str">
        <f>VLOOKUP('Customer Segmenation on RFM Sco'!J2050,'RF Mapping'!$A$1:$B$26,2,0)</f>
        <v>Champions</v>
      </c>
    </row>
    <row r="2051" ht="15.75" customHeight="1">
      <c r="A2051" s="5">
        <v>16245.0</v>
      </c>
      <c r="B2051" s="5" t="str">
        <f>VLOOKUP(A2051,'Customer Details'!$A$1:$B$3264,2,0)</f>
        <v>USA</v>
      </c>
      <c r="C2051" s="5">
        <f>DATEDIF('Customer Segmenation on RFM Sco'!C2051,$N$1,"d")</f>
        <v>400</v>
      </c>
      <c r="D2051" s="5">
        <v>1.0</v>
      </c>
      <c r="E2051" s="16">
        <v>38.160000000000004</v>
      </c>
      <c r="F2051" s="5">
        <f>VLOOKUP(C2051,'Customer Segmenation on RFM Sco'!$P$4:$Q$8,2,1)</f>
        <v>4</v>
      </c>
      <c r="G2051" s="5">
        <f>VLOOKUP(D2051,'Customer Segmenation on RFM Sco'!$P$11:$Q$15,2,1)</f>
        <v>2</v>
      </c>
      <c r="H2051" s="5">
        <f>VLOOKUP(E2051,'Customer Segmenation on RFM Sco'!$P$18:$Q$22,2,1)</f>
        <v>3</v>
      </c>
      <c r="I2051" s="5" t="str">
        <f t="shared" si="1"/>
        <v>423</v>
      </c>
      <c r="J2051" s="5" t="str">
        <f>VLOOKUP('Customer Segmenation on RFM Sco'!J2051,'RF Mapping'!$A$1:$B$26,2,0)</f>
        <v>Potential Loyalists</v>
      </c>
    </row>
    <row r="2052" ht="15.75" customHeight="1">
      <c r="A2052" s="5">
        <v>16249.0</v>
      </c>
      <c r="B2052" s="5" t="str">
        <f>VLOOKUP(A2052,'Customer Details'!$A$1:$B$3264,2,0)</f>
        <v>India</v>
      </c>
      <c r="C2052" s="5">
        <f>DATEDIF('Customer Segmenation on RFM Sco'!C2052,$N$1,"d")</f>
        <v>421</v>
      </c>
      <c r="D2052" s="5">
        <v>1.0</v>
      </c>
      <c r="E2052" s="16">
        <v>1.25</v>
      </c>
      <c r="F2052" s="5">
        <f>VLOOKUP(C2052,'Customer Segmenation on RFM Sco'!$P$4:$Q$8,2,1)</f>
        <v>4</v>
      </c>
      <c r="G2052" s="5">
        <f>VLOOKUP(D2052,'Customer Segmenation on RFM Sco'!$P$11:$Q$15,2,1)</f>
        <v>2</v>
      </c>
      <c r="H2052" s="5">
        <f>VLOOKUP(E2052,'Customer Segmenation on RFM Sco'!$P$18:$Q$22,2,1)</f>
        <v>1</v>
      </c>
      <c r="I2052" s="5" t="str">
        <f t="shared" si="1"/>
        <v>421</v>
      </c>
      <c r="J2052" s="5" t="str">
        <f>VLOOKUP('Customer Segmenation on RFM Sco'!J2052,'RF Mapping'!$A$1:$B$26,2,0)</f>
        <v>Potential Loyalists</v>
      </c>
    </row>
    <row r="2053" ht="15.75" customHeight="1">
      <c r="A2053" s="5">
        <v>16252.0</v>
      </c>
      <c r="B2053" s="5" t="str">
        <f>VLOOKUP(A2053,'Customer Details'!$A$1:$B$3264,2,0)</f>
        <v>Australia</v>
      </c>
      <c r="C2053" s="5">
        <f>DATEDIF('Customer Segmenation on RFM Sco'!C2053,$N$1,"d")</f>
        <v>370</v>
      </c>
      <c r="D2053" s="5">
        <v>5.0</v>
      </c>
      <c r="E2053" s="16">
        <v>21.569999999999997</v>
      </c>
      <c r="F2053" s="5">
        <f>VLOOKUP(C2053,'Customer Segmenation on RFM Sco'!$P$4:$Q$8,2,1)</f>
        <v>5</v>
      </c>
      <c r="G2053" s="5">
        <f>VLOOKUP(D2053,'Customer Segmenation on RFM Sco'!$P$11:$Q$15,2,1)</f>
        <v>4</v>
      </c>
      <c r="H2053" s="5">
        <f>VLOOKUP(E2053,'Customer Segmenation on RFM Sco'!$P$18:$Q$22,2,1)</f>
        <v>2</v>
      </c>
      <c r="I2053" s="5" t="str">
        <f t="shared" si="1"/>
        <v>542</v>
      </c>
      <c r="J2053" s="5" t="str">
        <f>VLOOKUP('Customer Segmenation on RFM Sco'!J2053,'RF Mapping'!$A$1:$B$26,2,0)</f>
        <v>Champions</v>
      </c>
    </row>
    <row r="2054" ht="15.75" customHeight="1">
      <c r="A2054" s="5">
        <v>16253.0</v>
      </c>
      <c r="B2054" s="5" t="str">
        <f>VLOOKUP(A2054,'Customer Details'!$A$1:$B$3264,2,0)</f>
        <v>India</v>
      </c>
      <c r="C2054" s="5">
        <f>DATEDIF('Customer Segmenation on RFM Sco'!C2054,$N$1,"d")</f>
        <v>369</v>
      </c>
      <c r="D2054" s="5">
        <v>2.0</v>
      </c>
      <c r="E2054" s="16">
        <v>25.200000000000003</v>
      </c>
      <c r="F2054" s="5">
        <f>VLOOKUP(C2054,'Customer Segmenation on RFM Sco'!$P$4:$Q$8,2,1)</f>
        <v>5</v>
      </c>
      <c r="G2054" s="5">
        <f>VLOOKUP(D2054,'Customer Segmenation on RFM Sco'!$P$11:$Q$15,2,1)</f>
        <v>3</v>
      </c>
      <c r="H2054" s="5">
        <f>VLOOKUP(E2054,'Customer Segmenation on RFM Sco'!$P$18:$Q$22,2,1)</f>
        <v>2</v>
      </c>
      <c r="I2054" s="5" t="str">
        <f t="shared" si="1"/>
        <v>532</v>
      </c>
      <c r="J2054" s="5" t="str">
        <f>VLOOKUP('Customer Segmenation on RFM Sco'!J2054,'RF Mapping'!$A$1:$B$26,2,0)</f>
        <v>Potential Loyalists</v>
      </c>
    </row>
    <row r="2055" ht="15.75" customHeight="1">
      <c r="A2055" s="5">
        <v>16255.0</v>
      </c>
      <c r="B2055" s="5" t="str">
        <f>VLOOKUP(A2055,'Customer Details'!$A$1:$B$3264,2,0)</f>
        <v>USA</v>
      </c>
      <c r="C2055" s="5">
        <f>DATEDIF('Customer Segmenation on RFM Sco'!C2055,$N$1,"d")</f>
        <v>656</v>
      </c>
      <c r="D2055" s="5">
        <v>1.0</v>
      </c>
      <c r="E2055" s="16">
        <v>0.42</v>
      </c>
      <c r="F2055" s="5">
        <f>VLOOKUP(C2055,'Customer Segmenation on RFM Sco'!$P$4:$Q$8,2,1)</f>
        <v>2</v>
      </c>
      <c r="G2055" s="5">
        <f>VLOOKUP(D2055,'Customer Segmenation on RFM Sco'!$P$11:$Q$15,2,1)</f>
        <v>2</v>
      </c>
      <c r="H2055" s="5">
        <f>VLOOKUP(E2055,'Customer Segmenation on RFM Sco'!$P$18:$Q$22,2,1)</f>
        <v>1</v>
      </c>
      <c r="I2055" s="5" t="str">
        <f t="shared" si="1"/>
        <v>221</v>
      </c>
      <c r="J2055" s="5" t="str">
        <f>VLOOKUP('Customer Segmenation on RFM Sco'!J2055,'RF Mapping'!$A$1:$B$26,2,0)</f>
        <v>Hibernating</v>
      </c>
    </row>
    <row r="2056" ht="15.75" customHeight="1">
      <c r="A2056" s="5">
        <v>16256.0</v>
      </c>
      <c r="B2056" s="5" t="str">
        <f>VLOOKUP(A2056,'Customer Details'!$A$1:$B$3264,2,0)</f>
        <v>India</v>
      </c>
      <c r="C2056" s="5">
        <f>DATEDIF('Customer Segmenation on RFM Sco'!C2056,$N$1,"d")</f>
        <v>563</v>
      </c>
      <c r="D2056" s="5">
        <v>4.0</v>
      </c>
      <c r="E2056" s="16">
        <v>48.09</v>
      </c>
      <c r="F2056" s="5">
        <f>VLOOKUP(C2056,'Customer Segmenation on RFM Sco'!$P$4:$Q$8,2,1)</f>
        <v>2</v>
      </c>
      <c r="G2056" s="5">
        <f>VLOOKUP(D2056,'Customer Segmenation on RFM Sco'!$P$11:$Q$15,2,1)</f>
        <v>4</v>
      </c>
      <c r="H2056" s="5">
        <f>VLOOKUP(E2056,'Customer Segmenation on RFM Sco'!$P$18:$Q$22,2,1)</f>
        <v>3</v>
      </c>
      <c r="I2056" s="5" t="str">
        <f t="shared" si="1"/>
        <v>243</v>
      </c>
      <c r="J2056" s="5" t="str">
        <f>VLOOKUP('Customer Segmenation on RFM Sco'!J2056,'RF Mapping'!$A$1:$B$26,2,0)</f>
        <v>At Risk</v>
      </c>
    </row>
    <row r="2057" ht="15.75" customHeight="1">
      <c r="A2057" s="5">
        <v>16257.0</v>
      </c>
      <c r="B2057" s="5" t="str">
        <f>VLOOKUP(A2057,'Customer Details'!$A$1:$B$3264,2,0)</f>
        <v>India</v>
      </c>
      <c r="C2057" s="5">
        <f>DATEDIF('Customer Segmenation on RFM Sco'!C2057,$N$1,"d")</f>
        <v>372</v>
      </c>
      <c r="D2057" s="5">
        <v>8.0</v>
      </c>
      <c r="E2057" s="16">
        <v>179.82999999999998</v>
      </c>
      <c r="F2057" s="5">
        <f>VLOOKUP(C2057,'Customer Segmenation on RFM Sco'!$P$4:$Q$8,2,1)</f>
        <v>5</v>
      </c>
      <c r="G2057" s="5">
        <f>VLOOKUP(D2057,'Customer Segmenation on RFM Sco'!$P$11:$Q$15,2,1)</f>
        <v>4</v>
      </c>
      <c r="H2057" s="5">
        <f>VLOOKUP(E2057,'Customer Segmenation on RFM Sco'!$P$18:$Q$22,2,1)</f>
        <v>4</v>
      </c>
      <c r="I2057" s="5" t="str">
        <f t="shared" si="1"/>
        <v>544</v>
      </c>
      <c r="J2057" s="5" t="str">
        <f>VLOOKUP('Customer Segmenation on RFM Sco'!J2057,'RF Mapping'!$A$1:$B$26,2,0)</f>
        <v>Champions</v>
      </c>
    </row>
    <row r="2058" ht="15.75" customHeight="1">
      <c r="A2058" s="5">
        <v>16258.0</v>
      </c>
      <c r="B2058" s="5" t="str">
        <f>VLOOKUP(A2058,'Customer Details'!$A$1:$B$3264,2,0)</f>
        <v>USA</v>
      </c>
      <c r="C2058" s="5">
        <f>DATEDIF('Customer Segmenation on RFM Sco'!C2058,$N$1,"d")</f>
        <v>719</v>
      </c>
      <c r="D2058" s="5">
        <v>1.0</v>
      </c>
      <c r="E2058" s="16">
        <v>15.0</v>
      </c>
      <c r="F2058" s="5">
        <f>VLOOKUP(C2058,'Customer Segmenation on RFM Sco'!$P$4:$Q$8,2,1)</f>
        <v>2</v>
      </c>
      <c r="G2058" s="5">
        <f>VLOOKUP(D2058,'Customer Segmenation on RFM Sco'!$P$11:$Q$15,2,1)</f>
        <v>2</v>
      </c>
      <c r="H2058" s="5">
        <f>VLOOKUP(E2058,'Customer Segmenation on RFM Sco'!$P$18:$Q$22,2,1)</f>
        <v>2</v>
      </c>
      <c r="I2058" s="5" t="str">
        <f t="shared" si="1"/>
        <v>222</v>
      </c>
      <c r="J2058" s="5" t="str">
        <f>VLOOKUP('Customer Segmenation on RFM Sco'!J2058,'RF Mapping'!$A$1:$B$26,2,0)</f>
        <v>Hibernating</v>
      </c>
    </row>
    <row r="2059" ht="15.75" customHeight="1">
      <c r="A2059" s="5">
        <v>16260.0</v>
      </c>
      <c r="B2059" s="5" t="str">
        <f>VLOOKUP(A2059,'Customer Details'!$A$1:$B$3264,2,0)</f>
        <v>India</v>
      </c>
      <c r="C2059" s="5">
        <f>DATEDIF('Customer Segmenation on RFM Sco'!C2059,$N$1,"d")</f>
        <v>364</v>
      </c>
      <c r="D2059" s="5">
        <v>4.0</v>
      </c>
      <c r="E2059" s="16">
        <v>251.78</v>
      </c>
      <c r="F2059" s="5">
        <f>VLOOKUP(C2059,'Customer Segmenation on RFM Sco'!$P$4:$Q$8,2,1)</f>
        <v>5</v>
      </c>
      <c r="G2059" s="5">
        <f>VLOOKUP(D2059,'Customer Segmenation on RFM Sco'!$P$11:$Q$15,2,1)</f>
        <v>4</v>
      </c>
      <c r="H2059" s="5">
        <f>VLOOKUP(E2059,'Customer Segmenation on RFM Sco'!$P$18:$Q$22,2,1)</f>
        <v>4</v>
      </c>
      <c r="I2059" s="5" t="str">
        <f t="shared" si="1"/>
        <v>544</v>
      </c>
      <c r="J2059" s="5" t="str">
        <f>VLOOKUP('Customer Segmenation on RFM Sco'!J2059,'RF Mapping'!$A$1:$B$26,2,0)</f>
        <v>Champions</v>
      </c>
    </row>
    <row r="2060" ht="15.75" customHeight="1">
      <c r="A2060" s="5">
        <v>16261.0</v>
      </c>
      <c r="B2060" s="5" t="str">
        <f>VLOOKUP(A2060,'Customer Details'!$A$1:$B$3264,2,0)</f>
        <v>USA</v>
      </c>
      <c r="C2060" s="5">
        <f>DATEDIF('Customer Segmenation on RFM Sco'!C2060,$N$1,"d")</f>
        <v>720</v>
      </c>
      <c r="D2060" s="5">
        <v>1.0</v>
      </c>
      <c r="E2060" s="16">
        <v>40.82</v>
      </c>
      <c r="F2060" s="5">
        <f>VLOOKUP(C2060,'Customer Segmenation on RFM Sco'!$P$4:$Q$8,2,1)</f>
        <v>2</v>
      </c>
      <c r="G2060" s="5">
        <f>VLOOKUP(D2060,'Customer Segmenation on RFM Sco'!$P$11:$Q$15,2,1)</f>
        <v>2</v>
      </c>
      <c r="H2060" s="5">
        <f>VLOOKUP(E2060,'Customer Segmenation on RFM Sco'!$P$18:$Q$22,2,1)</f>
        <v>3</v>
      </c>
      <c r="I2060" s="5" t="str">
        <f t="shared" si="1"/>
        <v>223</v>
      </c>
      <c r="J2060" s="5" t="str">
        <f>VLOOKUP('Customer Segmenation on RFM Sco'!J2060,'RF Mapping'!$A$1:$B$26,2,0)</f>
        <v>Hibernating</v>
      </c>
    </row>
    <row r="2061" ht="15.75" customHeight="1">
      <c r="A2061" s="5">
        <v>16262.0</v>
      </c>
      <c r="B2061" s="5" t="str">
        <f>VLOOKUP(A2061,'Customer Details'!$A$1:$B$3264,2,0)</f>
        <v>China</v>
      </c>
      <c r="C2061" s="5">
        <f>DATEDIF('Customer Segmenation on RFM Sco'!C2061,$N$1,"d")</f>
        <v>709</v>
      </c>
      <c r="D2061" s="5">
        <v>1.0</v>
      </c>
      <c r="E2061" s="16">
        <v>7.5</v>
      </c>
      <c r="F2061" s="5">
        <f>VLOOKUP(C2061,'Customer Segmenation on RFM Sco'!$P$4:$Q$8,2,1)</f>
        <v>2</v>
      </c>
      <c r="G2061" s="5">
        <f>VLOOKUP(D2061,'Customer Segmenation on RFM Sco'!$P$11:$Q$15,2,1)</f>
        <v>2</v>
      </c>
      <c r="H2061" s="5">
        <f>VLOOKUP(E2061,'Customer Segmenation on RFM Sco'!$P$18:$Q$22,2,1)</f>
        <v>1</v>
      </c>
      <c r="I2061" s="5" t="str">
        <f t="shared" si="1"/>
        <v>221</v>
      </c>
      <c r="J2061" s="5" t="str">
        <f>VLOOKUP('Customer Segmenation on RFM Sco'!J2061,'RF Mapping'!$A$1:$B$26,2,0)</f>
        <v>Hibernating</v>
      </c>
    </row>
    <row r="2062" ht="15.75" customHeight="1">
      <c r="A2062" s="5">
        <v>16265.0</v>
      </c>
      <c r="B2062" s="5" t="str">
        <f>VLOOKUP(A2062,'Customer Details'!$A$1:$B$3264,2,0)</f>
        <v>United Kingdom</v>
      </c>
      <c r="C2062" s="5">
        <f>DATEDIF('Customer Segmenation on RFM Sco'!C2062,$N$1,"d")</f>
        <v>400</v>
      </c>
      <c r="D2062" s="5">
        <v>1.0</v>
      </c>
      <c r="E2062" s="16">
        <v>17.999999999999996</v>
      </c>
      <c r="F2062" s="5">
        <f>VLOOKUP(C2062,'Customer Segmenation on RFM Sco'!$P$4:$Q$8,2,1)</f>
        <v>4</v>
      </c>
      <c r="G2062" s="5">
        <f>VLOOKUP(D2062,'Customer Segmenation on RFM Sco'!$P$11:$Q$15,2,1)</f>
        <v>2</v>
      </c>
      <c r="H2062" s="5">
        <f>VLOOKUP(E2062,'Customer Segmenation on RFM Sco'!$P$18:$Q$22,2,1)</f>
        <v>2</v>
      </c>
      <c r="I2062" s="5" t="str">
        <f t="shared" si="1"/>
        <v>422</v>
      </c>
      <c r="J2062" s="5" t="str">
        <f>VLOOKUP('Customer Segmenation on RFM Sco'!J2062,'RF Mapping'!$A$1:$B$26,2,0)</f>
        <v>Potential Loyalists</v>
      </c>
    </row>
    <row r="2063" ht="15.75" customHeight="1">
      <c r="A2063" s="5">
        <v>16266.0</v>
      </c>
      <c r="B2063" s="5" t="str">
        <f>VLOOKUP(A2063,'Customer Details'!$A$1:$B$3264,2,0)</f>
        <v>United Kingdom</v>
      </c>
      <c r="C2063" s="5">
        <f>DATEDIF('Customer Segmenation on RFM Sco'!C2063,$N$1,"d")</f>
        <v>370</v>
      </c>
      <c r="D2063" s="5">
        <v>3.0</v>
      </c>
      <c r="E2063" s="16">
        <v>21.63</v>
      </c>
      <c r="F2063" s="5">
        <f>VLOOKUP(C2063,'Customer Segmenation on RFM Sco'!$P$4:$Q$8,2,1)</f>
        <v>5</v>
      </c>
      <c r="G2063" s="5">
        <f>VLOOKUP(D2063,'Customer Segmenation on RFM Sco'!$P$11:$Q$15,2,1)</f>
        <v>4</v>
      </c>
      <c r="H2063" s="5">
        <f>VLOOKUP(E2063,'Customer Segmenation on RFM Sco'!$P$18:$Q$22,2,1)</f>
        <v>2</v>
      </c>
      <c r="I2063" s="5" t="str">
        <f t="shared" si="1"/>
        <v>542</v>
      </c>
      <c r="J2063" s="5" t="str">
        <f>VLOOKUP('Customer Segmenation on RFM Sco'!J2063,'RF Mapping'!$A$1:$B$26,2,0)</f>
        <v>Champions</v>
      </c>
    </row>
    <row r="2064" ht="15.75" customHeight="1">
      <c r="A2064" s="5">
        <v>16268.0</v>
      </c>
      <c r="B2064" s="5" t="str">
        <f>VLOOKUP(A2064,'Customer Details'!$A$1:$B$3264,2,0)</f>
        <v>China</v>
      </c>
      <c r="C2064" s="5">
        <f>DATEDIF('Customer Segmenation on RFM Sco'!C2064,$N$1,"d")</f>
        <v>357</v>
      </c>
      <c r="D2064" s="5">
        <v>9.0</v>
      </c>
      <c r="E2064" s="16">
        <v>88.43</v>
      </c>
      <c r="F2064" s="5">
        <f>VLOOKUP(C2064,'Customer Segmenation on RFM Sco'!$P$4:$Q$8,2,1)</f>
        <v>5</v>
      </c>
      <c r="G2064" s="5">
        <f>VLOOKUP(D2064,'Customer Segmenation on RFM Sco'!$P$11:$Q$15,2,1)</f>
        <v>4</v>
      </c>
      <c r="H2064" s="5">
        <f>VLOOKUP(E2064,'Customer Segmenation on RFM Sco'!$P$18:$Q$22,2,1)</f>
        <v>4</v>
      </c>
      <c r="I2064" s="5" t="str">
        <f t="shared" si="1"/>
        <v>544</v>
      </c>
      <c r="J2064" s="5" t="str">
        <f>VLOOKUP('Customer Segmenation on RFM Sco'!J2064,'RF Mapping'!$A$1:$B$26,2,0)</f>
        <v>Champions</v>
      </c>
    </row>
    <row r="2065" ht="15.75" customHeight="1">
      <c r="A2065" s="5">
        <v>16270.0</v>
      </c>
      <c r="B2065" s="5" t="str">
        <f>VLOOKUP(A2065,'Customer Details'!$A$1:$B$3264,2,0)</f>
        <v>United Kingdom</v>
      </c>
      <c r="C2065" s="5">
        <f>DATEDIF('Customer Segmenation on RFM Sco'!C2065,$N$1,"d")</f>
        <v>390</v>
      </c>
      <c r="D2065" s="5">
        <v>1.0</v>
      </c>
      <c r="E2065" s="16">
        <v>2.08</v>
      </c>
      <c r="F2065" s="5">
        <f>VLOOKUP(C2065,'Customer Segmenation on RFM Sco'!$P$4:$Q$8,2,1)</f>
        <v>4</v>
      </c>
      <c r="G2065" s="5">
        <f>VLOOKUP(D2065,'Customer Segmenation on RFM Sco'!$P$11:$Q$15,2,1)</f>
        <v>2</v>
      </c>
      <c r="H2065" s="5">
        <f>VLOOKUP(E2065,'Customer Segmenation on RFM Sco'!$P$18:$Q$22,2,1)</f>
        <v>1</v>
      </c>
      <c r="I2065" s="5" t="str">
        <f t="shared" si="1"/>
        <v>421</v>
      </c>
      <c r="J2065" s="5" t="str">
        <f>VLOOKUP('Customer Segmenation on RFM Sco'!J2065,'RF Mapping'!$A$1:$B$26,2,0)</f>
        <v>Potential Loyalists</v>
      </c>
    </row>
    <row r="2066" ht="15.75" customHeight="1">
      <c r="A2066" s="5">
        <v>16271.0</v>
      </c>
      <c r="B2066" s="5" t="str">
        <f>VLOOKUP(A2066,'Customer Details'!$A$1:$B$3264,2,0)</f>
        <v>Australia</v>
      </c>
      <c r="C2066" s="5">
        <f>DATEDIF('Customer Segmenation on RFM Sco'!C2066,$N$1,"d")</f>
        <v>532</v>
      </c>
      <c r="D2066" s="5">
        <v>1.0</v>
      </c>
      <c r="E2066" s="16">
        <v>12.5</v>
      </c>
      <c r="F2066" s="5">
        <f>VLOOKUP(C2066,'Customer Segmenation on RFM Sco'!$P$4:$Q$8,2,1)</f>
        <v>3</v>
      </c>
      <c r="G2066" s="5">
        <f>VLOOKUP(D2066,'Customer Segmenation on RFM Sco'!$P$11:$Q$15,2,1)</f>
        <v>2</v>
      </c>
      <c r="H2066" s="5">
        <f>VLOOKUP(E2066,'Customer Segmenation on RFM Sco'!$P$18:$Q$22,2,1)</f>
        <v>1</v>
      </c>
      <c r="I2066" s="5" t="str">
        <f t="shared" si="1"/>
        <v>321</v>
      </c>
      <c r="J2066" s="5" t="str">
        <f>VLOOKUP('Customer Segmenation on RFM Sco'!J2066,'RF Mapping'!$A$1:$B$26,2,0)</f>
        <v>About to Sleep</v>
      </c>
    </row>
    <row r="2067" ht="15.75" customHeight="1">
      <c r="A2067" s="5">
        <v>16272.0</v>
      </c>
      <c r="B2067" s="5" t="str">
        <f>VLOOKUP(A2067,'Customer Details'!$A$1:$B$3264,2,0)</f>
        <v>USA</v>
      </c>
      <c r="C2067" s="5">
        <f>DATEDIF('Customer Segmenation on RFM Sco'!C2067,$N$1,"d")</f>
        <v>405</v>
      </c>
      <c r="D2067" s="5">
        <v>2.0</v>
      </c>
      <c r="E2067" s="16">
        <v>34.92</v>
      </c>
      <c r="F2067" s="5">
        <f>VLOOKUP(C2067,'Customer Segmenation on RFM Sco'!$P$4:$Q$8,2,1)</f>
        <v>4</v>
      </c>
      <c r="G2067" s="5">
        <f>VLOOKUP(D2067,'Customer Segmenation on RFM Sco'!$P$11:$Q$15,2,1)</f>
        <v>3</v>
      </c>
      <c r="H2067" s="5">
        <f>VLOOKUP(E2067,'Customer Segmenation on RFM Sco'!$P$18:$Q$22,2,1)</f>
        <v>3</v>
      </c>
      <c r="I2067" s="5" t="str">
        <f t="shared" si="1"/>
        <v>433</v>
      </c>
      <c r="J2067" s="5" t="str">
        <f>VLOOKUP('Customer Segmenation on RFM Sco'!J2067,'RF Mapping'!$A$1:$B$26,2,0)</f>
        <v>Potential Loyalists</v>
      </c>
    </row>
    <row r="2068" ht="15.75" customHeight="1">
      <c r="A2068" s="5">
        <v>16274.0</v>
      </c>
      <c r="B2068" s="5" t="str">
        <f>VLOOKUP(A2068,'Customer Details'!$A$1:$B$3264,2,0)</f>
        <v>United Kingdom</v>
      </c>
      <c r="C2068" s="5">
        <f>DATEDIF('Customer Segmenation on RFM Sco'!C2068,$N$1,"d")</f>
        <v>522</v>
      </c>
      <c r="D2068" s="5">
        <v>1.0</v>
      </c>
      <c r="E2068" s="16">
        <v>7.95</v>
      </c>
      <c r="F2068" s="5">
        <f>VLOOKUP(C2068,'Customer Segmenation on RFM Sco'!$P$4:$Q$8,2,1)</f>
        <v>3</v>
      </c>
      <c r="G2068" s="5">
        <f>VLOOKUP(D2068,'Customer Segmenation on RFM Sco'!$P$11:$Q$15,2,1)</f>
        <v>2</v>
      </c>
      <c r="H2068" s="5">
        <f>VLOOKUP(E2068,'Customer Segmenation on RFM Sco'!$P$18:$Q$22,2,1)</f>
        <v>1</v>
      </c>
      <c r="I2068" s="5" t="str">
        <f t="shared" si="1"/>
        <v>321</v>
      </c>
      <c r="J2068" s="5" t="str">
        <f>VLOOKUP('Customer Segmenation on RFM Sco'!J2068,'RF Mapping'!$A$1:$B$26,2,0)</f>
        <v>About to Sleep</v>
      </c>
    </row>
    <row r="2069" ht="15.75" customHeight="1">
      <c r="A2069" s="5">
        <v>16275.0</v>
      </c>
      <c r="B2069" s="5" t="str">
        <f>VLOOKUP(A2069,'Customer Details'!$A$1:$B$3264,2,0)</f>
        <v>China</v>
      </c>
      <c r="C2069" s="5">
        <f>DATEDIF('Customer Segmenation on RFM Sco'!C2069,$N$1,"d")</f>
        <v>404</v>
      </c>
      <c r="D2069" s="5">
        <v>1.0</v>
      </c>
      <c r="E2069" s="16">
        <v>10.5</v>
      </c>
      <c r="F2069" s="5">
        <f>VLOOKUP(C2069,'Customer Segmenation on RFM Sco'!$P$4:$Q$8,2,1)</f>
        <v>4</v>
      </c>
      <c r="G2069" s="5">
        <f>VLOOKUP(D2069,'Customer Segmenation on RFM Sco'!$P$11:$Q$15,2,1)</f>
        <v>2</v>
      </c>
      <c r="H2069" s="5">
        <f>VLOOKUP(E2069,'Customer Segmenation on RFM Sco'!$P$18:$Q$22,2,1)</f>
        <v>1</v>
      </c>
      <c r="I2069" s="5" t="str">
        <f t="shared" si="1"/>
        <v>421</v>
      </c>
      <c r="J2069" s="5" t="str">
        <f>VLOOKUP('Customer Segmenation on RFM Sco'!J2069,'RF Mapping'!$A$1:$B$26,2,0)</f>
        <v>Potential Loyalists</v>
      </c>
    </row>
    <row r="2070" ht="15.75" customHeight="1">
      <c r="A2070" s="5">
        <v>16278.0</v>
      </c>
      <c r="B2070" s="5" t="str">
        <f>VLOOKUP(A2070,'Customer Details'!$A$1:$B$3264,2,0)</f>
        <v>China</v>
      </c>
      <c r="C2070" s="5">
        <f>DATEDIF('Customer Segmenation on RFM Sco'!C2070,$N$1,"d")</f>
        <v>666</v>
      </c>
      <c r="D2070" s="5">
        <v>1.0</v>
      </c>
      <c r="E2070" s="16">
        <v>29.7</v>
      </c>
      <c r="F2070" s="5">
        <f>VLOOKUP(C2070,'Customer Segmenation on RFM Sco'!$P$4:$Q$8,2,1)</f>
        <v>2</v>
      </c>
      <c r="G2070" s="5">
        <f>VLOOKUP(D2070,'Customer Segmenation on RFM Sco'!$P$11:$Q$15,2,1)</f>
        <v>2</v>
      </c>
      <c r="H2070" s="5">
        <f>VLOOKUP(E2070,'Customer Segmenation on RFM Sco'!$P$18:$Q$22,2,1)</f>
        <v>2</v>
      </c>
      <c r="I2070" s="5" t="str">
        <f t="shared" si="1"/>
        <v>222</v>
      </c>
      <c r="J2070" s="5" t="str">
        <f>VLOOKUP('Customer Segmenation on RFM Sco'!J2070,'RF Mapping'!$A$1:$B$26,2,0)</f>
        <v>Hibernating</v>
      </c>
    </row>
    <row r="2071" ht="15.75" customHeight="1">
      <c r="A2071" s="5">
        <v>16279.0</v>
      </c>
      <c r="B2071" s="5" t="str">
        <f>VLOOKUP(A2071,'Customer Details'!$A$1:$B$3264,2,0)</f>
        <v>USA</v>
      </c>
      <c r="C2071" s="5">
        <f>DATEDIF('Customer Segmenation on RFM Sco'!C2071,$N$1,"d")</f>
        <v>379</v>
      </c>
      <c r="D2071" s="5">
        <v>1.0</v>
      </c>
      <c r="E2071" s="16">
        <v>7.93</v>
      </c>
      <c r="F2071" s="5">
        <f>VLOOKUP(C2071,'Customer Segmenation on RFM Sco'!$P$4:$Q$8,2,1)</f>
        <v>5</v>
      </c>
      <c r="G2071" s="5">
        <f>VLOOKUP(D2071,'Customer Segmenation on RFM Sco'!$P$11:$Q$15,2,1)</f>
        <v>2</v>
      </c>
      <c r="H2071" s="5">
        <f>VLOOKUP(E2071,'Customer Segmenation on RFM Sco'!$P$18:$Q$22,2,1)</f>
        <v>1</v>
      </c>
      <c r="I2071" s="5" t="str">
        <f t="shared" si="1"/>
        <v>521</v>
      </c>
      <c r="J2071" s="5" t="str">
        <f>VLOOKUP('Customer Segmenation on RFM Sco'!J2071,'RF Mapping'!$A$1:$B$26,2,0)</f>
        <v>Potential Loyalists</v>
      </c>
    </row>
    <row r="2072" ht="15.75" customHeight="1">
      <c r="A2072" s="5">
        <v>16281.0</v>
      </c>
      <c r="B2072" s="5" t="str">
        <f>VLOOKUP(A2072,'Customer Details'!$A$1:$B$3264,2,0)</f>
        <v>United Kingdom</v>
      </c>
      <c r="C2072" s="5">
        <f>DATEDIF('Customer Segmenation on RFM Sco'!C2072,$N$1,"d")</f>
        <v>658</v>
      </c>
      <c r="D2072" s="5">
        <v>2.0</v>
      </c>
      <c r="E2072" s="16">
        <v>22.69</v>
      </c>
      <c r="F2072" s="5">
        <f>VLOOKUP(C2072,'Customer Segmenation on RFM Sco'!$P$4:$Q$8,2,1)</f>
        <v>2</v>
      </c>
      <c r="G2072" s="5">
        <f>VLOOKUP(D2072,'Customer Segmenation on RFM Sco'!$P$11:$Q$15,2,1)</f>
        <v>3</v>
      </c>
      <c r="H2072" s="5">
        <f>VLOOKUP(E2072,'Customer Segmenation on RFM Sco'!$P$18:$Q$22,2,1)</f>
        <v>2</v>
      </c>
      <c r="I2072" s="5" t="str">
        <f t="shared" si="1"/>
        <v>232</v>
      </c>
      <c r="J2072" s="5" t="str">
        <f>VLOOKUP('Customer Segmenation on RFM Sco'!J2072,'RF Mapping'!$A$1:$B$26,2,0)</f>
        <v>At Risk</v>
      </c>
    </row>
    <row r="2073" ht="15.75" customHeight="1">
      <c r="A2073" s="5">
        <v>16282.0</v>
      </c>
      <c r="B2073" s="5" t="str">
        <f>VLOOKUP(A2073,'Customer Details'!$A$1:$B$3264,2,0)</f>
        <v>India</v>
      </c>
      <c r="C2073" s="5">
        <f>DATEDIF('Customer Segmenation on RFM Sco'!C2073,$N$1,"d")</f>
        <v>366</v>
      </c>
      <c r="D2073" s="5">
        <v>1.0</v>
      </c>
      <c r="E2073" s="16">
        <v>0.78</v>
      </c>
      <c r="F2073" s="5">
        <f>VLOOKUP(C2073,'Customer Segmenation on RFM Sco'!$P$4:$Q$8,2,1)</f>
        <v>5</v>
      </c>
      <c r="G2073" s="5">
        <f>VLOOKUP(D2073,'Customer Segmenation on RFM Sco'!$P$11:$Q$15,2,1)</f>
        <v>2</v>
      </c>
      <c r="H2073" s="5">
        <f>VLOOKUP(E2073,'Customer Segmenation on RFM Sco'!$P$18:$Q$22,2,1)</f>
        <v>1</v>
      </c>
      <c r="I2073" s="5" t="str">
        <f t="shared" si="1"/>
        <v>521</v>
      </c>
      <c r="J2073" s="5" t="str">
        <f>VLOOKUP('Customer Segmenation on RFM Sco'!J2073,'RF Mapping'!$A$1:$B$26,2,0)</f>
        <v>Potential Loyalists</v>
      </c>
    </row>
    <row r="2074" ht="15.75" customHeight="1">
      <c r="A2074" s="5">
        <v>16283.0</v>
      </c>
      <c r="B2074" s="5" t="str">
        <f>VLOOKUP(A2074,'Customer Details'!$A$1:$B$3264,2,0)</f>
        <v>USA</v>
      </c>
      <c r="C2074" s="5">
        <f>DATEDIF('Customer Segmenation on RFM Sco'!C2074,$N$1,"d")</f>
        <v>372</v>
      </c>
      <c r="D2074" s="5">
        <v>3.0</v>
      </c>
      <c r="E2074" s="16">
        <v>41.8</v>
      </c>
      <c r="F2074" s="5">
        <f>VLOOKUP(C2074,'Customer Segmenation on RFM Sco'!$P$4:$Q$8,2,1)</f>
        <v>5</v>
      </c>
      <c r="G2074" s="5">
        <f>VLOOKUP(D2074,'Customer Segmenation on RFM Sco'!$P$11:$Q$15,2,1)</f>
        <v>4</v>
      </c>
      <c r="H2074" s="5">
        <f>VLOOKUP(E2074,'Customer Segmenation on RFM Sco'!$P$18:$Q$22,2,1)</f>
        <v>3</v>
      </c>
      <c r="I2074" s="5" t="str">
        <f t="shared" si="1"/>
        <v>543</v>
      </c>
      <c r="J2074" s="5" t="str">
        <f>VLOOKUP('Customer Segmenation on RFM Sco'!J2074,'RF Mapping'!$A$1:$B$26,2,0)</f>
        <v>Champions</v>
      </c>
    </row>
    <row r="2075" ht="15.75" customHeight="1">
      <c r="A2075" s="5">
        <v>16284.0</v>
      </c>
      <c r="B2075" s="5" t="str">
        <f>VLOOKUP(A2075,'Customer Details'!$A$1:$B$3264,2,0)</f>
        <v>USA</v>
      </c>
      <c r="C2075" s="5">
        <f>DATEDIF('Customer Segmenation on RFM Sco'!C2075,$N$1,"d")</f>
        <v>664</v>
      </c>
      <c r="D2075" s="5">
        <v>1.0</v>
      </c>
      <c r="E2075" s="16">
        <v>2.95</v>
      </c>
      <c r="F2075" s="5">
        <f>VLOOKUP(C2075,'Customer Segmenation on RFM Sco'!$P$4:$Q$8,2,1)</f>
        <v>2</v>
      </c>
      <c r="G2075" s="5">
        <f>VLOOKUP(D2075,'Customer Segmenation on RFM Sco'!$P$11:$Q$15,2,1)</f>
        <v>2</v>
      </c>
      <c r="H2075" s="5">
        <f>VLOOKUP(E2075,'Customer Segmenation on RFM Sco'!$P$18:$Q$22,2,1)</f>
        <v>1</v>
      </c>
      <c r="I2075" s="5" t="str">
        <f t="shared" si="1"/>
        <v>221</v>
      </c>
      <c r="J2075" s="5" t="str">
        <f>VLOOKUP('Customer Segmenation on RFM Sco'!J2075,'RF Mapping'!$A$1:$B$26,2,0)</f>
        <v>Hibernating</v>
      </c>
    </row>
    <row r="2076" ht="15.75" customHeight="1">
      <c r="A2076" s="5">
        <v>16287.0</v>
      </c>
      <c r="B2076" s="5" t="str">
        <f>VLOOKUP(A2076,'Customer Details'!$A$1:$B$3264,2,0)</f>
        <v>China</v>
      </c>
      <c r="C2076" s="5">
        <f>DATEDIF('Customer Segmenation on RFM Sco'!C2076,$N$1,"d")</f>
        <v>354</v>
      </c>
      <c r="D2076" s="5">
        <v>8.0</v>
      </c>
      <c r="E2076" s="16">
        <v>146.75</v>
      </c>
      <c r="F2076" s="5">
        <f>VLOOKUP(C2076,'Customer Segmenation on RFM Sco'!$P$4:$Q$8,2,1)</f>
        <v>5</v>
      </c>
      <c r="G2076" s="5">
        <f>VLOOKUP(D2076,'Customer Segmenation on RFM Sco'!$P$11:$Q$15,2,1)</f>
        <v>4</v>
      </c>
      <c r="H2076" s="5">
        <f>VLOOKUP(E2076,'Customer Segmenation on RFM Sco'!$P$18:$Q$22,2,1)</f>
        <v>4</v>
      </c>
      <c r="I2076" s="5" t="str">
        <f t="shared" si="1"/>
        <v>544</v>
      </c>
      <c r="J2076" s="5" t="str">
        <f>VLOOKUP('Customer Segmenation on RFM Sco'!J2076,'RF Mapping'!$A$1:$B$26,2,0)</f>
        <v>Champions</v>
      </c>
    </row>
    <row r="2077" ht="15.75" customHeight="1">
      <c r="A2077" s="5">
        <v>16292.0</v>
      </c>
      <c r="B2077" s="5" t="str">
        <f>VLOOKUP(A2077,'Customer Details'!$A$1:$B$3264,2,0)</f>
        <v>Australia</v>
      </c>
      <c r="C2077" s="5">
        <f>DATEDIF('Customer Segmenation on RFM Sco'!C2077,$N$1,"d")</f>
        <v>367</v>
      </c>
      <c r="D2077" s="5">
        <v>6.0</v>
      </c>
      <c r="E2077" s="16">
        <v>85.4</v>
      </c>
      <c r="F2077" s="5">
        <f>VLOOKUP(C2077,'Customer Segmenation on RFM Sco'!$P$4:$Q$8,2,1)</f>
        <v>5</v>
      </c>
      <c r="G2077" s="5">
        <f>VLOOKUP(D2077,'Customer Segmenation on RFM Sco'!$P$11:$Q$15,2,1)</f>
        <v>4</v>
      </c>
      <c r="H2077" s="5">
        <f>VLOOKUP(E2077,'Customer Segmenation on RFM Sco'!$P$18:$Q$22,2,1)</f>
        <v>4</v>
      </c>
      <c r="I2077" s="5" t="str">
        <f t="shared" si="1"/>
        <v>544</v>
      </c>
      <c r="J2077" s="5" t="str">
        <f>VLOOKUP('Customer Segmenation on RFM Sco'!J2077,'RF Mapping'!$A$1:$B$26,2,0)</f>
        <v>Champions</v>
      </c>
    </row>
    <row r="2078" ht="15.75" customHeight="1">
      <c r="A2078" s="5">
        <v>16293.0</v>
      </c>
      <c r="B2078" s="5" t="str">
        <f>VLOOKUP(A2078,'Customer Details'!$A$1:$B$3264,2,0)</f>
        <v>India</v>
      </c>
      <c r="C2078" s="5">
        <f>DATEDIF('Customer Segmenation on RFM Sco'!C2078,$N$1,"d")</f>
        <v>591</v>
      </c>
      <c r="D2078" s="5">
        <v>1.0</v>
      </c>
      <c r="E2078" s="16">
        <v>5.85</v>
      </c>
      <c r="F2078" s="5">
        <f>VLOOKUP(C2078,'Customer Segmenation on RFM Sco'!$P$4:$Q$8,2,1)</f>
        <v>2</v>
      </c>
      <c r="G2078" s="5">
        <f>VLOOKUP(D2078,'Customer Segmenation on RFM Sco'!$P$11:$Q$15,2,1)</f>
        <v>2</v>
      </c>
      <c r="H2078" s="5">
        <f>VLOOKUP(E2078,'Customer Segmenation on RFM Sco'!$P$18:$Q$22,2,1)</f>
        <v>1</v>
      </c>
      <c r="I2078" s="5" t="str">
        <f t="shared" si="1"/>
        <v>221</v>
      </c>
      <c r="J2078" s="5" t="str">
        <f>VLOOKUP('Customer Segmenation on RFM Sco'!J2078,'RF Mapping'!$A$1:$B$26,2,0)</f>
        <v>Hibernating</v>
      </c>
    </row>
    <row r="2079" ht="15.75" customHeight="1">
      <c r="A2079" s="5">
        <v>16295.0</v>
      </c>
      <c r="B2079" s="5" t="str">
        <f>VLOOKUP(A2079,'Customer Details'!$A$1:$B$3264,2,0)</f>
        <v>USA</v>
      </c>
      <c r="C2079" s="5">
        <f>DATEDIF('Customer Segmenation on RFM Sco'!C2079,$N$1,"d")</f>
        <v>378</v>
      </c>
      <c r="D2079" s="5">
        <v>4.0</v>
      </c>
      <c r="E2079" s="16">
        <v>166.43999999999997</v>
      </c>
      <c r="F2079" s="5">
        <f>VLOOKUP(C2079,'Customer Segmenation on RFM Sco'!$P$4:$Q$8,2,1)</f>
        <v>5</v>
      </c>
      <c r="G2079" s="5">
        <f>VLOOKUP(D2079,'Customer Segmenation on RFM Sco'!$P$11:$Q$15,2,1)</f>
        <v>4</v>
      </c>
      <c r="H2079" s="5">
        <f>VLOOKUP(E2079,'Customer Segmenation on RFM Sco'!$P$18:$Q$22,2,1)</f>
        <v>4</v>
      </c>
      <c r="I2079" s="5" t="str">
        <f t="shared" si="1"/>
        <v>544</v>
      </c>
      <c r="J2079" s="5" t="str">
        <f>VLOOKUP('Customer Segmenation on RFM Sco'!J2079,'RF Mapping'!$A$1:$B$26,2,0)</f>
        <v>Champions</v>
      </c>
    </row>
    <row r="2080" ht="15.75" customHeight="1">
      <c r="A2080" s="5">
        <v>16297.0</v>
      </c>
      <c r="B2080" s="5" t="str">
        <f>VLOOKUP(A2080,'Customer Details'!$A$1:$B$3264,2,0)</f>
        <v>China</v>
      </c>
      <c r="C2080" s="5">
        <f>DATEDIF('Customer Segmenation on RFM Sco'!C2080,$N$1,"d")</f>
        <v>447</v>
      </c>
      <c r="D2080" s="5">
        <v>1.0</v>
      </c>
      <c r="E2080" s="16">
        <v>7.5</v>
      </c>
      <c r="F2080" s="5">
        <f>VLOOKUP(C2080,'Customer Segmenation on RFM Sco'!$P$4:$Q$8,2,1)</f>
        <v>3</v>
      </c>
      <c r="G2080" s="5">
        <f>VLOOKUP(D2080,'Customer Segmenation on RFM Sco'!$P$11:$Q$15,2,1)</f>
        <v>2</v>
      </c>
      <c r="H2080" s="5">
        <f>VLOOKUP(E2080,'Customer Segmenation on RFM Sco'!$P$18:$Q$22,2,1)</f>
        <v>1</v>
      </c>
      <c r="I2080" s="5" t="str">
        <f t="shared" si="1"/>
        <v>321</v>
      </c>
      <c r="J2080" s="5" t="str">
        <f>VLOOKUP('Customer Segmenation on RFM Sco'!J2080,'RF Mapping'!$A$1:$B$26,2,0)</f>
        <v>About to Sleep</v>
      </c>
    </row>
    <row r="2081" ht="15.75" customHeight="1">
      <c r="A2081" s="5">
        <v>16302.0</v>
      </c>
      <c r="B2081" s="5" t="str">
        <f>VLOOKUP(A2081,'Customer Details'!$A$1:$B$3264,2,0)</f>
        <v>Australia</v>
      </c>
      <c r="C2081" s="5">
        <f>DATEDIF('Customer Segmenation on RFM Sco'!C2081,$N$1,"d")</f>
        <v>372</v>
      </c>
      <c r="D2081" s="5">
        <v>3.0</v>
      </c>
      <c r="E2081" s="16">
        <v>10.379999999999999</v>
      </c>
      <c r="F2081" s="5">
        <f>VLOOKUP(C2081,'Customer Segmenation on RFM Sco'!$P$4:$Q$8,2,1)</f>
        <v>5</v>
      </c>
      <c r="G2081" s="5">
        <f>VLOOKUP(D2081,'Customer Segmenation on RFM Sco'!$P$11:$Q$15,2,1)</f>
        <v>4</v>
      </c>
      <c r="H2081" s="5">
        <f>VLOOKUP(E2081,'Customer Segmenation on RFM Sco'!$P$18:$Q$22,2,1)</f>
        <v>1</v>
      </c>
      <c r="I2081" s="5" t="str">
        <f t="shared" si="1"/>
        <v>541</v>
      </c>
      <c r="J2081" s="5" t="str">
        <f>VLOOKUP('Customer Segmenation on RFM Sco'!J2081,'RF Mapping'!$A$1:$B$26,2,0)</f>
        <v>Champions</v>
      </c>
    </row>
    <row r="2082" ht="15.75" customHeight="1">
      <c r="A2082" s="5">
        <v>16303.0</v>
      </c>
      <c r="B2082" s="5" t="str">
        <f>VLOOKUP(A2082,'Customer Details'!$A$1:$B$3264,2,0)</f>
        <v>United Kingdom</v>
      </c>
      <c r="C2082" s="5">
        <f>DATEDIF('Customer Segmenation on RFM Sco'!C2082,$N$1,"d")</f>
        <v>394</v>
      </c>
      <c r="D2082" s="5">
        <v>5.0</v>
      </c>
      <c r="E2082" s="16">
        <v>68.84</v>
      </c>
      <c r="F2082" s="5">
        <f>VLOOKUP(C2082,'Customer Segmenation on RFM Sco'!$P$4:$Q$8,2,1)</f>
        <v>4</v>
      </c>
      <c r="G2082" s="5">
        <f>VLOOKUP(D2082,'Customer Segmenation on RFM Sco'!$P$11:$Q$15,2,1)</f>
        <v>4</v>
      </c>
      <c r="H2082" s="5">
        <f>VLOOKUP(E2082,'Customer Segmenation on RFM Sco'!$P$18:$Q$22,2,1)</f>
        <v>3</v>
      </c>
      <c r="I2082" s="5" t="str">
        <f t="shared" si="1"/>
        <v>443</v>
      </c>
      <c r="J2082" s="5" t="str">
        <f>VLOOKUP('Customer Segmenation on RFM Sco'!J2082,'RF Mapping'!$A$1:$B$26,2,0)</f>
        <v>Loyal Customers</v>
      </c>
    </row>
    <row r="2083" ht="15.75" customHeight="1">
      <c r="A2083" s="5">
        <v>16305.0</v>
      </c>
      <c r="B2083" s="5" t="str">
        <f>VLOOKUP(A2083,'Customer Details'!$A$1:$B$3264,2,0)</f>
        <v>India</v>
      </c>
      <c r="C2083" s="5">
        <f>DATEDIF('Customer Segmenation on RFM Sco'!C2083,$N$1,"d")</f>
        <v>543</v>
      </c>
      <c r="D2083" s="5">
        <v>4.0</v>
      </c>
      <c r="E2083" s="16">
        <v>32.239999999999995</v>
      </c>
      <c r="F2083" s="5">
        <f>VLOOKUP(C2083,'Customer Segmenation on RFM Sco'!$P$4:$Q$8,2,1)</f>
        <v>2</v>
      </c>
      <c r="G2083" s="5">
        <f>VLOOKUP(D2083,'Customer Segmenation on RFM Sco'!$P$11:$Q$15,2,1)</f>
        <v>4</v>
      </c>
      <c r="H2083" s="5">
        <f>VLOOKUP(E2083,'Customer Segmenation on RFM Sco'!$P$18:$Q$22,2,1)</f>
        <v>2</v>
      </c>
      <c r="I2083" s="5" t="str">
        <f t="shared" si="1"/>
        <v>242</v>
      </c>
      <c r="J2083" s="5" t="str">
        <f>VLOOKUP('Customer Segmenation on RFM Sco'!J2083,'RF Mapping'!$A$1:$B$26,2,0)</f>
        <v>At Risk</v>
      </c>
    </row>
    <row r="2084" ht="15.75" customHeight="1">
      <c r="A2084" s="5">
        <v>16306.0</v>
      </c>
      <c r="B2084" s="5" t="str">
        <f>VLOOKUP(A2084,'Customer Details'!$A$1:$B$3264,2,0)</f>
        <v>China</v>
      </c>
      <c r="C2084" s="5">
        <f>DATEDIF('Customer Segmenation on RFM Sco'!C2084,$N$1,"d")</f>
        <v>378</v>
      </c>
      <c r="D2084" s="5">
        <v>13.0</v>
      </c>
      <c r="E2084" s="16">
        <v>115.54</v>
      </c>
      <c r="F2084" s="5">
        <f>VLOOKUP(C2084,'Customer Segmenation on RFM Sco'!$P$4:$Q$8,2,1)</f>
        <v>5</v>
      </c>
      <c r="G2084" s="5">
        <f>VLOOKUP(D2084,'Customer Segmenation on RFM Sco'!$P$11:$Q$15,2,1)</f>
        <v>4</v>
      </c>
      <c r="H2084" s="5">
        <f>VLOOKUP(E2084,'Customer Segmenation on RFM Sco'!$P$18:$Q$22,2,1)</f>
        <v>4</v>
      </c>
      <c r="I2084" s="5" t="str">
        <f t="shared" si="1"/>
        <v>544</v>
      </c>
      <c r="J2084" s="5" t="str">
        <f>VLOOKUP('Customer Segmenation on RFM Sco'!J2084,'RF Mapping'!$A$1:$B$26,2,0)</f>
        <v>Champions</v>
      </c>
    </row>
    <row r="2085" ht="15.75" customHeight="1">
      <c r="A2085" s="5">
        <v>16309.0</v>
      </c>
      <c r="B2085" s="5" t="str">
        <f>VLOOKUP(A2085,'Customer Details'!$A$1:$B$3264,2,0)</f>
        <v>Australia</v>
      </c>
      <c r="C2085" s="5">
        <f>DATEDIF('Customer Segmenation on RFM Sco'!C2085,$N$1,"d")</f>
        <v>366</v>
      </c>
      <c r="D2085" s="5">
        <v>1.0</v>
      </c>
      <c r="E2085" s="16">
        <v>1.69</v>
      </c>
      <c r="F2085" s="5">
        <f>VLOOKUP(C2085,'Customer Segmenation on RFM Sco'!$P$4:$Q$8,2,1)</f>
        <v>5</v>
      </c>
      <c r="G2085" s="5">
        <f>VLOOKUP(D2085,'Customer Segmenation on RFM Sco'!$P$11:$Q$15,2,1)</f>
        <v>2</v>
      </c>
      <c r="H2085" s="5">
        <f>VLOOKUP(E2085,'Customer Segmenation on RFM Sco'!$P$18:$Q$22,2,1)</f>
        <v>1</v>
      </c>
      <c r="I2085" s="5" t="str">
        <f t="shared" si="1"/>
        <v>521</v>
      </c>
      <c r="J2085" s="5" t="str">
        <f>VLOOKUP('Customer Segmenation on RFM Sco'!J2085,'RF Mapping'!$A$1:$B$26,2,0)</f>
        <v>Potential Loyalists</v>
      </c>
    </row>
    <row r="2086" ht="15.75" customHeight="1">
      <c r="A2086" s="5">
        <v>16311.0</v>
      </c>
      <c r="B2086" s="5" t="str">
        <f>VLOOKUP(A2086,'Customer Details'!$A$1:$B$3264,2,0)</f>
        <v>USA</v>
      </c>
      <c r="C2086" s="5">
        <f>DATEDIF('Customer Segmenation on RFM Sco'!C2086,$N$1,"d")</f>
        <v>374</v>
      </c>
      <c r="D2086" s="5">
        <v>1.0</v>
      </c>
      <c r="E2086" s="16">
        <v>8.7</v>
      </c>
      <c r="F2086" s="5">
        <f>VLOOKUP(C2086,'Customer Segmenation on RFM Sco'!$P$4:$Q$8,2,1)</f>
        <v>5</v>
      </c>
      <c r="G2086" s="5">
        <f>VLOOKUP(D2086,'Customer Segmenation on RFM Sco'!$P$11:$Q$15,2,1)</f>
        <v>2</v>
      </c>
      <c r="H2086" s="5">
        <f>VLOOKUP(E2086,'Customer Segmenation on RFM Sco'!$P$18:$Q$22,2,1)</f>
        <v>1</v>
      </c>
      <c r="I2086" s="5" t="str">
        <f t="shared" si="1"/>
        <v>521</v>
      </c>
      <c r="J2086" s="5" t="str">
        <f>VLOOKUP('Customer Segmenation on RFM Sco'!J2086,'RF Mapping'!$A$1:$B$26,2,0)</f>
        <v>Potential Loyalists</v>
      </c>
    </row>
    <row r="2087" ht="15.75" customHeight="1">
      <c r="A2087" s="5">
        <v>16313.0</v>
      </c>
      <c r="B2087" s="5" t="str">
        <f>VLOOKUP(A2087,'Customer Details'!$A$1:$B$3264,2,0)</f>
        <v>Australia</v>
      </c>
      <c r="C2087" s="5">
        <f>DATEDIF('Customer Segmenation on RFM Sco'!C2087,$N$1,"d")</f>
        <v>369</v>
      </c>
      <c r="D2087" s="5">
        <v>1.0</v>
      </c>
      <c r="E2087" s="16">
        <v>11.83</v>
      </c>
      <c r="F2087" s="5">
        <f>VLOOKUP(C2087,'Customer Segmenation on RFM Sco'!$P$4:$Q$8,2,1)</f>
        <v>5</v>
      </c>
      <c r="G2087" s="5">
        <f>VLOOKUP(D2087,'Customer Segmenation on RFM Sco'!$P$11:$Q$15,2,1)</f>
        <v>2</v>
      </c>
      <c r="H2087" s="5">
        <f>VLOOKUP(E2087,'Customer Segmenation on RFM Sco'!$P$18:$Q$22,2,1)</f>
        <v>1</v>
      </c>
      <c r="I2087" s="5" t="str">
        <f t="shared" si="1"/>
        <v>521</v>
      </c>
      <c r="J2087" s="5" t="str">
        <f>VLOOKUP('Customer Segmenation on RFM Sco'!J2087,'RF Mapping'!$A$1:$B$26,2,0)</f>
        <v>Potential Loyalists</v>
      </c>
    </row>
    <row r="2088" ht="15.75" customHeight="1">
      <c r="A2088" s="5">
        <v>16316.0</v>
      </c>
      <c r="B2088" s="5" t="str">
        <f>VLOOKUP(A2088,'Customer Details'!$A$1:$B$3264,2,0)</f>
        <v>Australia</v>
      </c>
      <c r="C2088" s="5">
        <f>DATEDIF('Customer Segmenation on RFM Sco'!C2088,$N$1,"d")</f>
        <v>374</v>
      </c>
      <c r="D2088" s="5">
        <v>2.0</v>
      </c>
      <c r="E2088" s="16">
        <v>13.51</v>
      </c>
      <c r="F2088" s="5">
        <f>VLOOKUP(C2088,'Customer Segmenation on RFM Sco'!$P$4:$Q$8,2,1)</f>
        <v>5</v>
      </c>
      <c r="G2088" s="5">
        <f>VLOOKUP(D2088,'Customer Segmenation on RFM Sco'!$P$11:$Q$15,2,1)</f>
        <v>3</v>
      </c>
      <c r="H2088" s="5">
        <f>VLOOKUP(E2088,'Customer Segmenation on RFM Sco'!$P$18:$Q$22,2,1)</f>
        <v>1</v>
      </c>
      <c r="I2088" s="5" t="str">
        <f t="shared" si="1"/>
        <v>531</v>
      </c>
      <c r="J2088" s="5" t="str">
        <f>VLOOKUP('Customer Segmenation on RFM Sco'!J2088,'RF Mapping'!$A$1:$B$26,2,0)</f>
        <v>Potential Loyalists</v>
      </c>
    </row>
    <row r="2089" ht="15.75" customHeight="1">
      <c r="A2089" s="5">
        <v>16317.0</v>
      </c>
      <c r="B2089" s="5" t="str">
        <f>VLOOKUP(A2089,'Customer Details'!$A$1:$B$3264,2,0)</f>
        <v>India</v>
      </c>
      <c r="C2089" s="5">
        <f>DATEDIF('Customer Segmenation on RFM Sco'!C2089,$N$1,"d")</f>
        <v>393</v>
      </c>
      <c r="D2089" s="5">
        <v>8.0</v>
      </c>
      <c r="E2089" s="16">
        <v>346.94</v>
      </c>
      <c r="F2089" s="5">
        <f>VLOOKUP(C2089,'Customer Segmenation on RFM Sco'!$P$4:$Q$8,2,1)</f>
        <v>4</v>
      </c>
      <c r="G2089" s="5">
        <f>VLOOKUP(D2089,'Customer Segmenation on RFM Sco'!$P$11:$Q$15,2,1)</f>
        <v>4</v>
      </c>
      <c r="H2089" s="5">
        <f>VLOOKUP(E2089,'Customer Segmenation on RFM Sco'!$P$18:$Q$22,2,1)</f>
        <v>4</v>
      </c>
      <c r="I2089" s="5" t="str">
        <f t="shared" si="1"/>
        <v>444</v>
      </c>
      <c r="J2089" s="5" t="str">
        <f>VLOOKUP('Customer Segmenation on RFM Sco'!J2089,'RF Mapping'!$A$1:$B$26,2,0)</f>
        <v>Loyal Customers</v>
      </c>
    </row>
    <row r="2090" ht="15.75" customHeight="1">
      <c r="A2090" s="5">
        <v>16322.0</v>
      </c>
      <c r="B2090" s="5" t="str">
        <f>VLOOKUP(A2090,'Customer Details'!$A$1:$B$3264,2,0)</f>
        <v>Australia</v>
      </c>
      <c r="C2090" s="5">
        <f>DATEDIF('Customer Segmenation on RFM Sco'!C2090,$N$1,"d")</f>
        <v>661</v>
      </c>
      <c r="D2090" s="5">
        <v>2.0</v>
      </c>
      <c r="E2090" s="16">
        <v>31.55</v>
      </c>
      <c r="F2090" s="5">
        <f>VLOOKUP(C2090,'Customer Segmenation on RFM Sco'!$P$4:$Q$8,2,1)</f>
        <v>2</v>
      </c>
      <c r="G2090" s="5">
        <f>VLOOKUP(D2090,'Customer Segmenation on RFM Sco'!$P$11:$Q$15,2,1)</f>
        <v>3</v>
      </c>
      <c r="H2090" s="5">
        <f>VLOOKUP(E2090,'Customer Segmenation on RFM Sco'!$P$18:$Q$22,2,1)</f>
        <v>2</v>
      </c>
      <c r="I2090" s="5" t="str">
        <f t="shared" si="1"/>
        <v>232</v>
      </c>
      <c r="J2090" s="5" t="str">
        <f>VLOOKUP('Customer Segmenation on RFM Sco'!J2090,'RF Mapping'!$A$1:$B$26,2,0)</f>
        <v>At Risk</v>
      </c>
    </row>
    <row r="2091" ht="15.75" customHeight="1">
      <c r="A2091" s="5">
        <v>16324.0</v>
      </c>
      <c r="B2091" s="5" t="str">
        <f>VLOOKUP(A2091,'Customer Details'!$A$1:$B$3264,2,0)</f>
        <v>United Kingdom</v>
      </c>
      <c r="C2091" s="5">
        <f>DATEDIF('Customer Segmenation on RFM Sco'!C2091,$N$1,"d")</f>
        <v>500</v>
      </c>
      <c r="D2091" s="5">
        <v>1.0</v>
      </c>
      <c r="E2091" s="16">
        <v>18.0</v>
      </c>
      <c r="F2091" s="5">
        <f>VLOOKUP(C2091,'Customer Segmenation on RFM Sco'!$P$4:$Q$8,2,1)</f>
        <v>3</v>
      </c>
      <c r="G2091" s="5">
        <f>VLOOKUP(D2091,'Customer Segmenation on RFM Sco'!$P$11:$Q$15,2,1)</f>
        <v>2</v>
      </c>
      <c r="H2091" s="5">
        <f>VLOOKUP(E2091,'Customer Segmenation on RFM Sco'!$P$18:$Q$22,2,1)</f>
        <v>2</v>
      </c>
      <c r="I2091" s="5" t="str">
        <f t="shared" si="1"/>
        <v>322</v>
      </c>
      <c r="J2091" s="5" t="str">
        <f>VLOOKUP('Customer Segmenation on RFM Sco'!J2091,'RF Mapping'!$A$1:$B$26,2,0)</f>
        <v>About to Sleep</v>
      </c>
    </row>
    <row r="2092" ht="15.75" customHeight="1">
      <c r="A2092" s="5">
        <v>16325.0</v>
      </c>
      <c r="B2092" s="5" t="str">
        <f>VLOOKUP(A2092,'Customer Details'!$A$1:$B$3264,2,0)</f>
        <v>India</v>
      </c>
      <c r="C2092" s="5">
        <f>DATEDIF('Customer Segmenation on RFM Sco'!C2092,$N$1,"d")</f>
        <v>377</v>
      </c>
      <c r="D2092" s="5">
        <v>2.0</v>
      </c>
      <c r="E2092" s="16">
        <v>13.7</v>
      </c>
      <c r="F2092" s="5">
        <f>VLOOKUP(C2092,'Customer Segmenation on RFM Sco'!$P$4:$Q$8,2,1)</f>
        <v>5</v>
      </c>
      <c r="G2092" s="5">
        <f>VLOOKUP(D2092,'Customer Segmenation on RFM Sco'!$P$11:$Q$15,2,1)</f>
        <v>3</v>
      </c>
      <c r="H2092" s="5">
        <f>VLOOKUP(E2092,'Customer Segmenation on RFM Sco'!$P$18:$Q$22,2,1)</f>
        <v>1</v>
      </c>
      <c r="I2092" s="5" t="str">
        <f t="shared" si="1"/>
        <v>531</v>
      </c>
      <c r="J2092" s="5" t="str">
        <f>VLOOKUP('Customer Segmenation on RFM Sco'!J2092,'RF Mapping'!$A$1:$B$26,2,0)</f>
        <v>Potential Loyalists</v>
      </c>
    </row>
    <row r="2093" ht="15.75" customHeight="1">
      <c r="A2093" s="5">
        <v>16326.0</v>
      </c>
      <c r="B2093" s="5" t="str">
        <f>VLOOKUP(A2093,'Customer Details'!$A$1:$B$3264,2,0)</f>
        <v>Australia</v>
      </c>
      <c r="C2093" s="5">
        <f>DATEDIF('Customer Segmenation on RFM Sco'!C2093,$N$1,"d")</f>
        <v>478</v>
      </c>
      <c r="D2093" s="5">
        <v>3.0</v>
      </c>
      <c r="E2093" s="16">
        <v>18.43</v>
      </c>
      <c r="F2093" s="5">
        <f>VLOOKUP(C2093,'Customer Segmenation on RFM Sco'!$P$4:$Q$8,2,1)</f>
        <v>3</v>
      </c>
      <c r="G2093" s="5">
        <f>VLOOKUP(D2093,'Customer Segmenation on RFM Sco'!$P$11:$Q$15,2,1)</f>
        <v>4</v>
      </c>
      <c r="H2093" s="5">
        <f>VLOOKUP(E2093,'Customer Segmenation on RFM Sco'!$P$18:$Q$22,2,1)</f>
        <v>2</v>
      </c>
      <c r="I2093" s="5" t="str">
        <f t="shared" si="1"/>
        <v>342</v>
      </c>
      <c r="J2093" s="5" t="str">
        <f>VLOOKUP('Customer Segmenation on RFM Sco'!J2093,'RF Mapping'!$A$1:$B$26,2,0)</f>
        <v>Loyal Customers</v>
      </c>
    </row>
    <row r="2094" ht="15.75" customHeight="1">
      <c r="A2094" s="5">
        <v>16327.0</v>
      </c>
      <c r="B2094" s="5" t="str">
        <f>VLOOKUP(A2094,'Customer Details'!$A$1:$B$3264,2,0)</f>
        <v>Australia</v>
      </c>
      <c r="C2094" s="5">
        <f>DATEDIF('Customer Segmenation on RFM Sco'!C2094,$N$1,"d")</f>
        <v>418</v>
      </c>
      <c r="D2094" s="5">
        <v>2.0</v>
      </c>
      <c r="E2094" s="16">
        <v>16.610000000000003</v>
      </c>
      <c r="F2094" s="5">
        <f>VLOOKUP(C2094,'Customer Segmenation on RFM Sco'!$P$4:$Q$8,2,1)</f>
        <v>4</v>
      </c>
      <c r="G2094" s="5">
        <f>VLOOKUP(D2094,'Customer Segmenation on RFM Sco'!$P$11:$Q$15,2,1)</f>
        <v>3</v>
      </c>
      <c r="H2094" s="5">
        <f>VLOOKUP(E2094,'Customer Segmenation on RFM Sco'!$P$18:$Q$22,2,1)</f>
        <v>2</v>
      </c>
      <c r="I2094" s="5" t="str">
        <f t="shared" si="1"/>
        <v>432</v>
      </c>
      <c r="J2094" s="5" t="str">
        <f>VLOOKUP('Customer Segmenation on RFM Sco'!J2094,'RF Mapping'!$A$1:$B$26,2,0)</f>
        <v>Potential Loyalists</v>
      </c>
    </row>
    <row r="2095" ht="15.75" customHeight="1">
      <c r="A2095" s="5">
        <v>16330.0</v>
      </c>
      <c r="B2095" s="5" t="str">
        <f>VLOOKUP(A2095,'Customer Details'!$A$1:$B$3264,2,0)</f>
        <v>Australia</v>
      </c>
      <c r="C2095" s="5">
        <f>DATEDIF('Customer Segmenation on RFM Sco'!C2095,$N$1,"d")</f>
        <v>685</v>
      </c>
      <c r="D2095" s="5">
        <v>3.0</v>
      </c>
      <c r="E2095" s="16">
        <v>130.95</v>
      </c>
      <c r="F2095" s="5">
        <f>VLOOKUP(C2095,'Customer Segmenation on RFM Sco'!$P$4:$Q$8,2,1)</f>
        <v>2</v>
      </c>
      <c r="G2095" s="5">
        <f>VLOOKUP(D2095,'Customer Segmenation on RFM Sco'!$P$11:$Q$15,2,1)</f>
        <v>4</v>
      </c>
      <c r="H2095" s="5">
        <f>VLOOKUP(E2095,'Customer Segmenation on RFM Sco'!$P$18:$Q$22,2,1)</f>
        <v>4</v>
      </c>
      <c r="I2095" s="5" t="str">
        <f t="shared" si="1"/>
        <v>244</v>
      </c>
      <c r="J2095" s="5" t="str">
        <f>VLOOKUP('Customer Segmenation on RFM Sco'!J2095,'RF Mapping'!$A$1:$B$26,2,0)</f>
        <v>At Risk</v>
      </c>
    </row>
    <row r="2096" ht="15.75" customHeight="1">
      <c r="A2096" s="5">
        <v>16332.0</v>
      </c>
      <c r="B2096" s="5" t="str">
        <f>VLOOKUP(A2096,'Customer Details'!$A$1:$B$3264,2,0)</f>
        <v>China</v>
      </c>
      <c r="C2096" s="5">
        <f>DATEDIF('Customer Segmenation on RFM Sco'!C2096,$N$1,"d")</f>
        <v>712</v>
      </c>
      <c r="D2096" s="5">
        <v>1.0</v>
      </c>
      <c r="E2096" s="16">
        <v>20.4</v>
      </c>
      <c r="F2096" s="5">
        <f>VLOOKUP(C2096,'Customer Segmenation on RFM Sco'!$P$4:$Q$8,2,1)</f>
        <v>2</v>
      </c>
      <c r="G2096" s="5">
        <f>VLOOKUP(D2096,'Customer Segmenation on RFM Sco'!$P$11:$Q$15,2,1)</f>
        <v>2</v>
      </c>
      <c r="H2096" s="5">
        <f>VLOOKUP(E2096,'Customer Segmenation on RFM Sco'!$P$18:$Q$22,2,1)</f>
        <v>2</v>
      </c>
      <c r="I2096" s="5" t="str">
        <f t="shared" si="1"/>
        <v>222</v>
      </c>
      <c r="J2096" s="5" t="str">
        <f>VLOOKUP('Customer Segmenation on RFM Sco'!J2096,'RF Mapping'!$A$1:$B$26,2,0)</f>
        <v>Hibernating</v>
      </c>
    </row>
    <row r="2097" ht="15.75" customHeight="1">
      <c r="A2097" s="5">
        <v>16339.0</v>
      </c>
      <c r="B2097" s="5" t="str">
        <f>VLOOKUP(A2097,'Customer Details'!$A$1:$B$3264,2,0)</f>
        <v>China</v>
      </c>
      <c r="C2097" s="5">
        <f>DATEDIF('Customer Segmenation on RFM Sco'!C2097,$N$1,"d")</f>
        <v>461</v>
      </c>
      <c r="D2097" s="5">
        <v>4.0</v>
      </c>
      <c r="E2097" s="16">
        <v>381.22</v>
      </c>
      <c r="F2097" s="5">
        <f>VLOOKUP(C2097,'Customer Segmenation on RFM Sco'!$P$4:$Q$8,2,1)</f>
        <v>3</v>
      </c>
      <c r="G2097" s="5">
        <f>VLOOKUP(D2097,'Customer Segmenation on RFM Sco'!$P$11:$Q$15,2,1)</f>
        <v>4</v>
      </c>
      <c r="H2097" s="5">
        <f>VLOOKUP(E2097,'Customer Segmenation on RFM Sco'!$P$18:$Q$22,2,1)</f>
        <v>4</v>
      </c>
      <c r="I2097" s="5" t="str">
        <f t="shared" si="1"/>
        <v>344</v>
      </c>
      <c r="J2097" s="5" t="str">
        <f>VLOOKUP('Customer Segmenation on RFM Sco'!J2097,'RF Mapping'!$A$1:$B$26,2,0)</f>
        <v>Loyal Customers</v>
      </c>
    </row>
    <row r="2098" ht="15.75" customHeight="1">
      <c r="A2098" s="5">
        <v>16340.0</v>
      </c>
      <c r="B2098" s="5" t="str">
        <f>VLOOKUP(A2098,'Customer Details'!$A$1:$B$3264,2,0)</f>
        <v>India</v>
      </c>
      <c r="C2098" s="5">
        <f>DATEDIF('Customer Segmenation on RFM Sco'!C2098,$N$1,"d")</f>
        <v>396</v>
      </c>
      <c r="D2098" s="5">
        <v>1.0</v>
      </c>
      <c r="E2098" s="16">
        <v>17.700000000000003</v>
      </c>
      <c r="F2098" s="5">
        <f>VLOOKUP(C2098,'Customer Segmenation on RFM Sco'!$P$4:$Q$8,2,1)</f>
        <v>4</v>
      </c>
      <c r="G2098" s="5">
        <f>VLOOKUP(D2098,'Customer Segmenation on RFM Sco'!$P$11:$Q$15,2,1)</f>
        <v>2</v>
      </c>
      <c r="H2098" s="5">
        <f>VLOOKUP(E2098,'Customer Segmenation on RFM Sco'!$P$18:$Q$22,2,1)</f>
        <v>2</v>
      </c>
      <c r="I2098" s="5" t="str">
        <f t="shared" si="1"/>
        <v>422</v>
      </c>
      <c r="J2098" s="5" t="str">
        <f>VLOOKUP('Customer Segmenation on RFM Sco'!J2098,'RF Mapping'!$A$1:$B$26,2,0)</f>
        <v>Potential Loyalists</v>
      </c>
    </row>
    <row r="2099" ht="15.75" customHeight="1">
      <c r="A2099" s="5">
        <v>16341.0</v>
      </c>
      <c r="B2099" s="5" t="str">
        <f>VLOOKUP(A2099,'Customer Details'!$A$1:$B$3264,2,0)</f>
        <v>Australia</v>
      </c>
      <c r="C2099" s="5">
        <f>DATEDIF('Customer Segmenation on RFM Sco'!C2099,$N$1,"d")</f>
        <v>377</v>
      </c>
      <c r="D2099" s="5">
        <v>4.0</v>
      </c>
      <c r="E2099" s="16">
        <v>78.5</v>
      </c>
      <c r="F2099" s="5">
        <f>VLOOKUP(C2099,'Customer Segmenation on RFM Sco'!$P$4:$Q$8,2,1)</f>
        <v>5</v>
      </c>
      <c r="G2099" s="5">
        <f>VLOOKUP(D2099,'Customer Segmenation on RFM Sco'!$P$11:$Q$15,2,1)</f>
        <v>4</v>
      </c>
      <c r="H2099" s="5">
        <f>VLOOKUP(E2099,'Customer Segmenation on RFM Sco'!$P$18:$Q$22,2,1)</f>
        <v>4</v>
      </c>
      <c r="I2099" s="5" t="str">
        <f t="shared" si="1"/>
        <v>544</v>
      </c>
      <c r="J2099" s="5" t="str">
        <f>VLOOKUP('Customer Segmenation on RFM Sco'!J2099,'RF Mapping'!$A$1:$B$26,2,0)</f>
        <v>Champions</v>
      </c>
    </row>
    <row r="2100" ht="15.75" customHeight="1">
      <c r="A2100" s="5">
        <v>16342.0</v>
      </c>
      <c r="B2100" s="5" t="str">
        <f>VLOOKUP(A2100,'Customer Details'!$A$1:$B$3264,2,0)</f>
        <v>Australia</v>
      </c>
      <c r="C2100" s="5">
        <f>DATEDIF('Customer Segmenation on RFM Sco'!C2100,$N$1,"d")</f>
        <v>371</v>
      </c>
      <c r="D2100" s="5">
        <v>5.0</v>
      </c>
      <c r="E2100" s="16">
        <v>60.15</v>
      </c>
      <c r="F2100" s="5">
        <f>VLOOKUP(C2100,'Customer Segmenation on RFM Sco'!$P$4:$Q$8,2,1)</f>
        <v>5</v>
      </c>
      <c r="G2100" s="5">
        <f>VLOOKUP(D2100,'Customer Segmenation on RFM Sco'!$P$11:$Q$15,2,1)</f>
        <v>4</v>
      </c>
      <c r="H2100" s="5">
        <f>VLOOKUP(E2100,'Customer Segmenation on RFM Sco'!$P$18:$Q$22,2,1)</f>
        <v>3</v>
      </c>
      <c r="I2100" s="5" t="str">
        <f t="shared" si="1"/>
        <v>543</v>
      </c>
      <c r="J2100" s="5" t="str">
        <f>VLOOKUP('Customer Segmenation on RFM Sco'!J2100,'RF Mapping'!$A$1:$B$26,2,0)</f>
        <v>Champions</v>
      </c>
    </row>
    <row r="2101" ht="15.75" customHeight="1">
      <c r="A2101" s="5">
        <v>16343.0</v>
      </c>
      <c r="B2101" s="5" t="str">
        <f>VLOOKUP(A2101,'Customer Details'!$A$1:$B$3264,2,0)</f>
        <v>China</v>
      </c>
      <c r="C2101" s="5">
        <f>DATEDIF('Customer Segmenation on RFM Sco'!C2101,$N$1,"d")</f>
        <v>362</v>
      </c>
      <c r="D2101" s="5">
        <v>1.0</v>
      </c>
      <c r="E2101" s="16">
        <v>16.6</v>
      </c>
      <c r="F2101" s="5">
        <f>VLOOKUP(C2101,'Customer Segmenation on RFM Sco'!$P$4:$Q$8,2,1)</f>
        <v>5</v>
      </c>
      <c r="G2101" s="5">
        <f>VLOOKUP(D2101,'Customer Segmenation on RFM Sco'!$P$11:$Q$15,2,1)</f>
        <v>2</v>
      </c>
      <c r="H2101" s="5">
        <f>VLOOKUP(E2101,'Customer Segmenation on RFM Sco'!$P$18:$Q$22,2,1)</f>
        <v>2</v>
      </c>
      <c r="I2101" s="5" t="str">
        <f t="shared" si="1"/>
        <v>522</v>
      </c>
      <c r="J2101" s="5" t="str">
        <f>VLOOKUP('Customer Segmenation on RFM Sco'!J2101,'RF Mapping'!$A$1:$B$26,2,0)</f>
        <v>Potential Loyalists</v>
      </c>
    </row>
    <row r="2102" ht="15.75" customHeight="1">
      <c r="A2102" s="5">
        <v>16345.0</v>
      </c>
      <c r="B2102" s="5" t="str">
        <f>VLOOKUP(A2102,'Customer Details'!$A$1:$B$3264,2,0)</f>
        <v>Australia</v>
      </c>
      <c r="C2102" s="5">
        <f>DATEDIF('Customer Segmenation on RFM Sco'!C2102,$N$1,"d")</f>
        <v>432</v>
      </c>
      <c r="D2102" s="5">
        <v>8.0</v>
      </c>
      <c r="E2102" s="16">
        <v>231.58</v>
      </c>
      <c r="F2102" s="5">
        <f>VLOOKUP(C2102,'Customer Segmenation on RFM Sco'!$P$4:$Q$8,2,1)</f>
        <v>3</v>
      </c>
      <c r="G2102" s="5">
        <f>VLOOKUP(D2102,'Customer Segmenation on RFM Sco'!$P$11:$Q$15,2,1)</f>
        <v>4</v>
      </c>
      <c r="H2102" s="5">
        <f>VLOOKUP(E2102,'Customer Segmenation on RFM Sco'!$P$18:$Q$22,2,1)</f>
        <v>4</v>
      </c>
      <c r="I2102" s="5" t="str">
        <f t="shared" si="1"/>
        <v>344</v>
      </c>
      <c r="J2102" s="5" t="str">
        <f>VLOOKUP('Customer Segmenation on RFM Sco'!J2102,'RF Mapping'!$A$1:$B$26,2,0)</f>
        <v>Loyal Customers</v>
      </c>
    </row>
    <row r="2103" ht="15.75" customHeight="1">
      <c r="A2103" s="5">
        <v>16347.0</v>
      </c>
      <c r="B2103" s="5" t="str">
        <f>VLOOKUP(A2103,'Customer Details'!$A$1:$B$3264,2,0)</f>
        <v>Australia</v>
      </c>
      <c r="C2103" s="5">
        <f>DATEDIF('Customer Segmenation on RFM Sco'!C2103,$N$1,"d")</f>
        <v>472</v>
      </c>
      <c r="D2103" s="5">
        <v>2.0</v>
      </c>
      <c r="E2103" s="16">
        <v>10.18</v>
      </c>
      <c r="F2103" s="5">
        <f>VLOOKUP(C2103,'Customer Segmenation on RFM Sco'!$P$4:$Q$8,2,1)</f>
        <v>3</v>
      </c>
      <c r="G2103" s="5">
        <f>VLOOKUP(D2103,'Customer Segmenation on RFM Sco'!$P$11:$Q$15,2,1)</f>
        <v>3</v>
      </c>
      <c r="H2103" s="5">
        <f>VLOOKUP(E2103,'Customer Segmenation on RFM Sco'!$P$18:$Q$22,2,1)</f>
        <v>1</v>
      </c>
      <c r="I2103" s="5" t="str">
        <f t="shared" si="1"/>
        <v>331</v>
      </c>
      <c r="J2103" s="5" t="str">
        <f>VLOOKUP('Customer Segmenation on RFM Sco'!J2103,'RF Mapping'!$A$1:$B$26,2,0)</f>
        <v>Need Attention</v>
      </c>
    </row>
    <row r="2104" ht="15.75" customHeight="1">
      <c r="A2104" s="5">
        <v>16348.0</v>
      </c>
      <c r="B2104" s="5" t="str">
        <f>VLOOKUP(A2104,'Customer Details'!$A$1:$B$3264,2,0)</f>
        <v>USA</v>
      </c>
      <c r="C2104" s="5">
        <f>DATEDIF('Customer Segmenation on RFM Sco'!C2104,$N$1,"d")</f>
        <v>387</v>
      </c>
      <c r="D2104" s="5">
        <v>1.0</v>
      </c>
      <c r="E2104" s="16">
        <v>17.700000000000003</v>
      </c>
      <c r="F2104" s="5">
        <f>VLOOKUP(C2104,'Customer Segmenation on RFM Sco'!$P$4:$Q$8,2,1)</f>
        <v>4</v>
      </c>
      <c r="G2104" s="5">
        <f>VLOOKUP(D2104,'Customer Segmenation on RFM Sco'!$P$11:$Q$15,2,1)</f>
        <v>2</v>
      </c>
      <c r="H2104" s="5">
        <f>VLOOKUP(E2104,'Customer Segmenation on RFM Sco'!$P$18:$Q$22,2,1)</f>
        <v>2</v>
      </c>
      <c r="I2104" s="5" t="str">
        <f t="shared" si="1"/>
        <v>422</v>
      </c>
      <c r="J2104" s="5" t="str">
        <f>VLOOKUP('Customer Segmenation on RFM Sco'!J2104,'RF Mapping'!$A$1:$B$26,2,0)</f>
        <v>Potential Loyalists</v>
      </c>
    </row>
    <row r="2105" ht="15.75" customHeight="1">
      <c r="A2105" s="5">
        <v>16350.0</v>
      </c>
      <c r="B2105" s="5" t="str">
        <f>VLOOKUP(A2105,'Customer Details'!$A$1:$B$3264,2,0)</f>
        <v>India</v>
      </c>
      <c r="C2105" s="5">
        <f>DATEDIF('Customer Segmenation on RFM Sco'!C2105,$N$1,"d")</f>
        <v>356</v>
      </c>
      <c r="D2105" s="5">
        <v>4.0</v>
      </c>
      <c r="E2105" s="16">
        <v>54.400000000000006</v>
      </c>
      <c r="F2105" s="5">
        <f>VLOOKUP(C2105,'Customer Segmenation on RFM Sco'!$P$4:$Q$8,2,1)</f>
        <v>5</v>
      </c>
      <c r="G2105" s="5">
        <f>VLOOKUP(D2105,'Customer Segmenation on RFM Sco'!$P$11:$Q$15,2,1)</f>
        <v>4</v>
      </c>
      <c r="H2105" s="5">
        <f>VLOOKUP(E2105,'Customer Segmenation on RFM Sco'!$P$18:$Q$22,2,1)</f>
        <v>3</v>
      </c>
      <c r="I2105" s="5" t="str">
        <f t="shared" si="1"/>
        <v>543</v>
      </c>
      <c r="J2105" s="5" t="str">
        <f>VLOOKUP('Customer Segmenation on RFM Sco'!J2105,'RF Mapping'!$A$1:$B$26,2,0)</f>
        <v>Champions</v>
      </c>
    </row>
    <row r="2106" ht="15.75" customHeight="1">
      <c r="A2106" s="5">
        <v>16351.0</v>
      </c>
      <c r="B2106" s="5" t="str">
        <f>VLOOKUP(A2106,'Customer Details'!$A$1:$B$3264,2,0)</f>
        <v>India</v>
      </c>
      <c r="C2106" s="5">
        <f>DATEDIF('Customer Segmenation on RFM Sco'!C2106,$N$1,"d")</f>
        <v>600</v>
      </c>
      <c r="D2106" s="5">
        <v>1.0</v>
      </c>
      <c r="E2106" s="16">
        <v>4.25</v>
      </c>
      <c r="F2106" s="5">
        <f>VLOOKUP(C2106,'Customer Segmenation on RFM Sco'!$P$4:$Q$8,2,1)</f>
        <v>2</v>
      </c>
      <c r="G2106" s="5">
        <f>VLOOKUP(D2106,'Customer Segmenation on RFM Sco'!$P$11:$Q$15,2,1)</f>
        <v>2</v>
      </c>
      <c r="H2106" s="5">
        <f>VLOOKUP(E2106,'Customer Segmenation on RFM Sco'!$P$18:$Q$22,2,1)</f>
        <v>1</v>
      </c>
      <c r="I2106" s="5" t="str">
        <f t="shared" si="1"/>
        <v>221</v>
      </c>
      <c r="J2106" s="5" t="str">
        <f>VLOOKUP('Customer Segmenation on RFM Sco'!J2106,'RF Mapping'!$A$1:$B$26,2,0)</f>
        <v>Hibernating</v>
      </c>
    </row>
    <row r="2107" ht="15.75" customHeight="1">
      <c r="A2107" s="5">
        <v>16352.0</v>
      </c>
      <c r="B2107" s="5" t="str">
        <f>VLOOKUP(A2107,'Customer Details'!$A$1:$B$3264,2,0)</f>
        <v>India</v>
      </c>
      <c r="C2107" s="5">
        <f>DATEDIF('Customer Segmenation on RFM Sco'!C2107,$N$1,"d")</f>
        <v>499</v>
      </c>
      <c r="D2107" s="5">
        <v>2.0</v>
      </c>
      <c r="E2107" s="16">
        <v>5.07</v>
      </c>
      <c r="F2107" s="5">
        <f>VLOOKUP(C2107,'Customer Segmenation on RFM Sco'!$P$4:$Q$8,2,1)</f>
        <v>3</v>
      </c>
      <c r="G2107" s="5">
        <f>VLOOKUP(D2107,'Customer Segmenation on RFM Sco'!$P$11:$Q$15,2,1)</f>
        <v>3</v>
      </c>
      <c r="H2107" s="5">
        <f>VLOOKUP(E2107,'Customer Segmenation on RFM Sco'!$P$18:$Q$22,2,1)</f>
        <v>1</v>
      </c>
      <c r="I2107" s="5" t="str">
        <f t="shared" si="1"/>
        <v>331</v>
      </c>
      <c r="J2107" s="5" t="str">
        <f>VLOOKUP('Customer Segmenation on RFM Sco'!J2107,'RF Mapping'!$A$1:$B$26,2,0)</f>
        <v>Need Attention</v>
      </c>
    </row>
    <row r="2108" ht="15.75" customHeight="1">
      <c r="A2108" s="5">
        <v>16353.0</v>
      </c>
      <c r="B2108" s="5" t="str">
        <f>VLOOKUP(A2108,'Customer Details'!$A$1:$B$3264,2,0)</f>
        <v>India</v>
      </c>
      <c r="C2108" s="5">
        <f>DATEDIF('Customer Segmenation on RFM Sco'!C2108,$N$1,"d")</f>
        <v>384</v>
      </c>
      <c r="D2108" s="5">
        <v>1.0</v>
      </c>
      <c r="E2108" s="16">
        <v>4.95</v>
      </c>
      <c r="F2108" s="5">
        <f>VLOOKUP(C2108,'Customer Segmenation on RFM Sco'!$P$4:$Q$8,2,1)</f>
        <v>4</v>
      </c>
      <c r="G2108" s="5">
        <f>VLOOKUP(D2108,'Customer Segmenation on RFM Sco'!$P$11:$Q$15,2,1)</f>
        <v>2</v>
      </c>
      <c r="H2108" s="5">
        <f>VLOOKUP(E2108,'Customer Segmenation on RFM Sco'!$P$18:$Q$22,2,1)</f>
        <v>1</v>
      </c>
      <c r="I2108" s="5" t="str">
        <f t="shared" si="1"/>
        <v>421</v>
      </c>
      <c r="J2108" s="5" t="str">
        <f>VLOOKUP('Customer Segmenation on RFM Sco'!J2108,'RF Mapping'!$A$1:$B$26,2,0)</f>
        <v>Potential Loyalists</v>
      </c>
    </row>
    <row r="2109" ht="15.75" customHeight="1">
      <c r="A2109" s="5">
        <v>16356.0</v>
      </c>
      <c r="B2109" s="5" t="str">
        <f>VLOOKUP(A2109,'Customer Details'!$A$1:$B$3264,2,0)</f>
        <v>China</v>
      </c>
      <c r="C2109" s="5">
        <f>DATEDIF('Customer Segmenation on RFM Sco'!C2109,$N$1,"d")</f>
        <v>356</v>
      </c>
      <c r="D2109" s="5">
        <v>5.0</v>
      </c>
      <c r="E2109" s="16">
        <v>191.35</v>
      </c>
      <c r="F2109" s="5">
        <f>VLOOKUP(C2109,'Customer Segmenation on RFM Sco'!$P$4:$Q$8,2,1)</f>
        <v>5</v>
      </c>
      <c r="G2109" s="5">
        <f>VLOOKUP(D2109,'Customer Segmenation on RFM Sco'!$P$11:$Q$15,2,1)</f>
        <v>4</v>
      </c>
      <c r="H2109" s="5">
        <f>VLOOKUP(E2109,'Customer Segmenation on RFM Sco'!$P$18:$Q$22,2,1)</f>
        <v>4</v>
      </c>
      <c r="I2109" s="5" t="str">
        <f t="shared" si="1"/>
        <v>544</v>
      </c>
      <c r="J2109" s="5" t="str">
        <f>VLOOKUP('Customer Segmenation on RFM Sco'!J2109,'RF Mapping'!$A$1:$B$26,2,0)</f>
        <v>Champions</v>
      </c>
    </row>
    <row r="2110" ht="15.75" customHeight="1">
      <c r="A2110" s="5">
        <v>16358.0</v>
      </c>
      <c r="B2110" s="5" t="str">
        <f>VLOOKUP(A2110,'Customer Details'!$A$1:$B$3264,2,0)</f>
        <v>United Kingdom</v>
      </c>
      <c r="C2110" s="5">
        <f>DATEDIF('Customer Segmenation on RFM Sco'!C2110,$N$1,"d")</f>
        <v>365</v>
      </c>
      <c r="D2110" s="5">
        <v>8.0</v>
      </c>
      <c r="E2110" s="16">
        <v>5243.48</v>
      </c>
      <c r="F2110" s="5">
        <f>VLOOKUP(C2110,'Customer Segmenation on RFM Sco'!$P$4:$Q$8,2,1)</f>
        <v>5</v>
      </c>
      <c r="G2110" s="5">
        <f>VLOOKUP(D2110,'Customer Segmenation on RFM Sco'!$P$11:$Q$15,2,1)</f>
        <v>4</v>
      </c>
      <c r="H2110" s="5">
        <f>VLOOKUP(E2110,'Customer Segmenation on RFM Sco'!$P$18:$Q$22,2,1)</f>
        <v>4</v>
      </c>
      <c r="I2110" s="5" t="str">
        <f t="shared" si="1"/>
        <v>544</v>
      </c>
      <c r="J2110" s="5" t="str">
        <f>VLOOKUP('Customer Segmenation on RFM Sco'!J2110,'RF Mapping'!$A$1:$B$26,2,0)</f>
        <v>Champions</v>
      </c>
    </row>
    <row r="2111" ht="15.75" customHeight="1">
      <c r="A2111" s="5">
        <v>16359.0</v>
      </c>
      <c r="B2111" s="5" t="str">
        <f>VLOOKUP(A2111,'Customer Details'!$A$1:$B$3264,2,0)</f>
        <v>Australia</v>
      </c>
      <c r="C2111" s="5">
        <f>DATEDIF('Customer Segmenation on RFM Sco'!C2111,$N$1,"d")</f>
        <v>364</v>
      </c>
      <c r="D2111" s="5">
        <v>4.0</v>
      </c>
      <c r="E2111" s="16">
        <v>53.400000000000006</v>
      </c>
      <c r="F2111" s="5">
        <f>VLOOKUP(C2111,'Customer Segmenation on RFM Sco'!$P$4:$Q$8,2,1)</f>
        <v>5</v>
      </c>
      <c r="G2111" s="5">
        <f>VLOOKUP(D2111,'Customer Segmenation on RFM Sco'!$P$11:$Q$15,2,1)</f>
        <v>4</v>
      </c>
      <c r="H2111" s="5">
        <f>VLOOKUP(E2111,'Customer Segmenation on RFM Sco'!$P$18:$Q$22,2,1)</f>
        <v>3</v>
      </c>
      <c r="I2111" s="5" t="str">
        <f t="shared" si="1"/>
        <v>543</v>
      </c>
      <c r="J2111" s="5" t="str">
        <f>VLOOKUP('Customer Segmenation on RFM Sco'!J2111,'RF Mapping'!$A$1:$B$26,2,0)</f>
        <v>Champions</v>
      </c>
    </row>
    <row r="2112" ht="15.75" customHeight="1">
      <c r="A2112" s="5">
        <v>16360.0</v>
      </c>
      <c r="B2112" s="5" t="str">
        <f>VLOOKUP(A2112,'Customer Details'!$A$1:$B$3264,2,0)</f>
        <v>United Kingdom</v>
      </c>
      <c r="C2112" s="5">
        <f>DATEDIF('Customer Segmenation on RFM Sco'!C2112,$N$1,"d")</f>
        <v>654</v>
      </c>
      <c r="D2112" s="5">
        <v>1.0</v>
      </c>
      <c r="E2112" s="16">
        <v>24.95</v>
      </c>
      <c r="F2112" s="5">
        <f>VLOOKUP(C2112,'Customer Segmenation on RFM Sco'!$P$4:$Q$8,2,1)</f>
        <v>2</v>
      </c>
      <c r="G2112" s="5">
        <f>VLOOKUP(D2112,'Customer Segmenation on RFM Sco'!$P$11:$Q$15,2,1)</f>
        <v>2</v>
      </c>
      <c r="H2112" s="5">
        <f>VLOOKUP(E2112,'Customer Segmenation on RFM Sco'!$P$18:$Q$22,2,1)</f>
        <v>2</v>
      </c>
      <c r="I2112" s="5" t="str">
        <f t="shared" si="1"/>
        <v>222</v>
      </c>
      <c r="J2112" s="5" t="str">
        <f>VLOOKUP('Customer Segmenation on RFM Sco'!J2112,'RF Mapping'!$A$1:$B$26,2,0)</f>
        <v>Hibernating</v>
      </c>
    </row>
    <row r="2113" ht="15.75" customHeight="1">
      <c r="A2113" s="5">
        <v>16361.0</v>
      </c>
      <c r="B2113" s="5" t="str">
        <f>VLOOKUP(A2113,'Customer Details'!$A$1:$B$3264,2,0)</f>
        <v>United Kingdom</v>
      </c>
      <c r="C2113" s="5">
        <f>DATEDIF('Customer Segmenation on RFM Sco'!C2113,$N$1,"d")</f>
        <v>605</v>
      </c>
      <c r="D2113" s="5">
        <v>1.0</v>
      </c>
      <c r="E2113" s="16">
        <v>68.58</v>
      </c>
      <c r="F2113" s="5">
        <f>VLOOKUP(C2113,'Customer Segmenation on RFM Sco'!$P$4:$Q$8,2,1)</f>
        <v>2</v>
      </c>
      <c r="G2113" s="5">
        <f>VLOOKUP(D2113,'Customer Segmenation on RFM Sco'!$P$11:$Q$15,2,1)</f>
        <v>2</v>
      </c>
      <c r="H2113" s="5">
        <f>VLOOKUP(E2113,'Customer Segmenation on RFM Sco'!$P$18:$Q$22,2,1)</f>
        <v>3</v>
      </c>
      <c r="I2113" s="5" t="str">
        <f t="shared" si="1"/>
        <v>223</v>
      </c>
      <c r="J2113" s="5" t="str">
        <f>VLOOKUP('Customer Segmenation on RFM Sco'!J2113,'RF Mapping'!$A$1:$B$26,2,0)</f>
        <v>Hibernating</v>
      </c>
    </row>
    <row r="2114" ht="15.75" customHeight="1">
      <c r="A2114" s="5">
        <v>16362.0</v>
      </c>
      <c r="B2114" s="5" t="str">
        <f>VLOOKUP(A2114,'Customer Details'!$A$1:$B$3264,2,0)</f>
        <v>USA</v>
      </c>
      <c r="C2114" s="5">
        <f>DATEDIF('Customer Segmenation on RFM Sco'!C2114,$N$1,"d")</f>
        <v>414</v>
      </c>
      <c r="D2114" s="5">
        <v>1.0</v>
      </c>
      <c r="E2114" s="16">
        <v>2.08</v>
      </c>
      <c r="F2114" s="5">
        <f>VLOOKUP(C2114,'Customer Segmenation on RFM Sco'!$P$4:$Q$8,2,1)</f>
        <v>4</v>
      </c>
      <c r="G2114" s="5">
        <f>VLOOKUP(D2114,'Customer Segmenation on RFM Sco'!$P$11:$Q$15,2,1)</f>
        <v>2</v>
      </c>
      <c r="H2114" s="5">
        <f>VLOOKUP(E2114,'Customer Segmenation on RFM Sco'!$P$18:$Q$22,2,1)</f>
        <v>1</v>
      </c>
      <c r="I2114" s="5" t="str">
        <f t="shared" si="1"/>
        <v>421</v>
      </c>
      <c r="J2114" s="5" t="str">
        <f>VLOOKUP('Customer Segmenation on RFM Sco'!J2114,'RF Mapping'!$A$1:$B$26,2,0)</f>
        <v>Potential Loyalists</v>
      </c>
    </row>
    <row r="2115" ht="15.75" customHeight="1">
      <c r="A2115" s="5">
        <v>16364.0</v>
      </c>
      <c r="B2115" s="5" t="str">
        <f>VLOOKUP(A2115,'Customer Details'!$A$1:$B$3264,2,0)</f>
        <v>United Kingdom</v>
      </c>
      <c r="C2115" s="5">
        <f>DATEDIF('Customer Segmenation on RFM Sco'!C2115,$N$1,"d")</f>
        <v>433</v>
      </c>
      <c r="D2115" s="5">
        <v>2.0</v>
      </c>
      <c r="E2115" s="16">
        <v>78.30000000000001</v>
      </c>
      <c r="F2115" s="5">
        <f>VLOOKUP(C2115,'Customer Segmenation on RFM Sco'!$P$4:$Q$8,2,1)</f>
        <v>3</v>
      </c>
      <c r="G2115" s="5">
        <f>VLOOKUP(D2115,'Customer Segmenation on RFM Sco'!$P$11:$Q$15,2,1)</f>
        <v>3</v>
      </c>
      <c r="H2115" s="5">
        <f>VLOOKUP(E2115,'Customer Segmenation on RFM Sco'!$P$18:$Q$22,2,1)</f>
        <v>4</v>
      </c>
      <c r="I2115" s="5" t="str">
        <f t="shared" si="1"/>
        <v>334</v>
      </c>
      <c r="J2115" s="5" t="str">
        <f>VLOOKUP('Customer Segmenation on RFM Sco'!J2115,'RF Mapping'!$A$1:$B$26,2,0)</f>
        <v>Need Attention</v>
      </c>
    </row>
    <row r="2116" ht="15.75" customHeight="1">
      <c r="A2116" s="5">
        <v>16365.0</v>
      </c>
      <c r="B2116" s="5" t="str">
        <f>VLOOKUP(A2116,'Customer Details'!$A$1:$B$3264,2,0)</f>
        <v>China</v>
      </c>
      <c r="C2116" s="5">
        <f>DATEDIF('Customer Segmenation on RFM Sco'!C2116,$N$1,"d")</f>
        <v>377</v>
      </c>
      <c r="D2116" s="5">
        <v>2.0</v>
      </c>
      <c r="E2116" s="16">
        <v>21.2</v>
      </c>
      <c r="F2116" s="5">
        <f>VLOOKUP(C2116,'Customer Segmenation on RFM Sco'!$P$4:$Q$8,2,1)</f>
        <v>5</v>
      </c>
      <c r="G2116" s="5">
        <f>VLOOKUP(D2116,'Customer Segmenation on RFM Sco'!$P$11:$Q$15,2,1)</f>
        <v>3</v>
      </c>
      <c r="H2116" s="5">
        <f>VLOOKUP(E2116,'Customer Segmenation on RFM Sco'!$P$18:$Q$22,2,1)</f>
        <v>2</v>
      </c>
      <c r="I2116" s="5" t="str">
        <f t="shared" si="1"/>
        <v>532</v>
      </c>
      <c r="J2116" s="5" t="str">
        <f>VLOOKUP('Customer Segmenation on RFM Sco'!J2116,'RF Mapping'!$A$1:$B$26,2,0)</f>
        <v>Potential Loyalists</v>
      </c>
    </row>
    <row r="2117" ht="15.75" customHeight="1">
      <c r="A2117" s="5">
        <v>16366.0</v>
      </c>
      <c r="B2117" s="5" t="str">
        <f>VLOOKUP(A2117,'Customer Details'!$A$1:$B$3264,2,0)</f>
        <v>China</v>
      </c>
      <c r="C2117" s="5">
        <f>DATEDIF('Customer Segmenation on RFM Sco'!C2117,$N$1,"d")</f>
        <v>639</v>
      </c>
      <c r="D2117" s="5">
        <v>1.0</v>
      </c>
      <c r="E2117" s="16">
        <v>19.5</v>
      </c>
      <c r="F2117" s="5">
        <f>VLOOKUP(C2117,'Customer Segmenation on RFM Sco'!$P$4:$Q$8,2,1)</f>
        <v>2</v>
      </c>
      <c r="G2117" s="5">
        <f>VLOOKUP(D2117,'Customer Segmenation on RFM Sco'!$P$11:$Q$15,2,1)</f>
        <v>2</v>
      </c>
      <c r="H2117" s="5">
        <f>VLOOKUP(E2117,'Customer Segmenation on RFM Sco'!$P$18:$Q$22,2,1)</f>
        <v>2</v>
      </c>
      <c r="I2117" s="5" t="str">
        <f t="shared" si="1"/>
        <v>222</v>
      </c>
      <c r="J2117" s="5" t="str">
        <f>VLOOKUP('Customer Segmenation on RFM Sco'!J2117,'RF Mapping'!$A$1:$B$26,2,0)</f>
        <v>Hibernating</v>
      </c>
    </row>
    <row r="2118" ht="15.75" customHeight="1">
      <c r="A2118" s="5">
        <v>16367.0</v>
      </c>
      <c r="B2118" s="5" t="str">
        <f>VLOOKUP(A2118,'Customer Details'!$A$1:$B$3264,2,0)</f>
        <v>Australia</v>
      </c>
      <c r="C2118" s="5">
        <f>DATEDIF('Customer Segmenation on RFM Sco'!C2118,$N$1,"d")</f>
        <v>403</v>
      </c>
      <c r="D2118" s="5">
        <v>4.0</v>
      </c>
      <c r="E2118" s="16">
        <v>115.16000000000001</v>
      </c>
      <c r="F2118" s="5">
        <f>VLOOKUP(C2118,'Customer Segmenation on RFM Sco'!$P$4:$Q$8,2,1)</f>
        <v>4</v>
      </c>
      <c r="G2118" s="5">
        <f>VLOOKUP(D2118,'Customer Segmenation on RFM Sco'!$P$11:$Q$15,2,1)</f>
        <v>4</v>
      </c>
      <c r="H2118" s="5">
        <f>VLOOKUP(E2118,'Customer Segmenation on RFM Sco'!$P$18:$Q$22,2,1)</f>
        <v>4</v>
      </c>
      <c r="I2118" s="5" t="str">
        <f t="shared" si="1"/>
        <v>444</v>
      </c>
      <c r="J2118" s="5" t="str">
        <f>VLOOKUP('Customer Segmenation on RFM Sco'!J2118,'RF Mapping'!$A$1:$B$26,2,0)</f>
        <v>Loyal Customers</v>
      </c>
    </row>
    <row r="2119" ht="15.75" customHeight="1">
      <c r="A2119" s="5">
        <v>16368.0</v>
      </c>
      <c r="B2119" s="5" t="str">
        <f>VLOOKUP(A2119,'Customer Details'!$A$1:$B$3264,2,0)</f>
        <v>United Kingdom</v>
      </c>
      <c r="C2119" s="5">
        <f>DATEDIF('Customer Segmenation on RFM Sco'!C2119,$N$1,"d")</f>
        <v>510</v>
      </c>
      <c r="D2119" s="5">
        <v>1.0</v>
      </c>
      <c r="E2119" s="16">
        <v>71.4</v>
      </c>
      <c r="F2119" s="5">
        <f>VLOOKUP(C2119,'Customer Segmenation on RFM Sco'!$P$4:$Q$8,2,1)</f>
        <v>3</v>
      </c>
      <c r="G2119" s="5">
        <f>VLOOKUP(D2119,'Customer Segmenation on RFM Sco'!$P$11:$Q$15,2,1)</f>
        <v>2</v>
      </c>
      <c r="H2119" s="5">
        <f>VLOOKUP(E2119,'Customer Segmenation on RFM Sco'!$P$18:$Q$22,2,1)</f>
        <v>3</v>
      </c>
      <c r="I2119" s="5" t="str">
        <f t="shared" si="1"/>
        <v>323</v>
      </c>
      <c r="J2119" s="5" t="str">
        <f>VLOOKUP('Customer Segmenation on RFM Sco'!J2119,'RF Mapping'!$A$1:$B$26,2,0)</f>
        <v>About to Sleep</v>
      </c>
    </row>
    <row r="2120" ht="15.75" customHeight="1">
      <c r="A2120" s="5">
        <v>16369.0</v>
      </c>
      <c r="B2120" s="5" t="str">
        <f>VLOOKUP(A2120,'Customer Details'!$A$1:$B$3264,2,0)</f>
        <v>USA</v>
      </c>
      <c r="C2120" s="5">
        <f>DATEDIF('Customer Segmenation on RFM Sco'!C2120,$N$1,"d")</f>
        <v>433</v>
      </c>
      <c r="D2120" s="5">
        <v>1.0</v>
      </c>
      <c r="E2120" s="16">
        <v>59.05</v>
      </c>
      <c r="F2120" s="5">
        <f>VLOOKUP(C2120,'Customer Segmenation on RFM Sco'!$P$4:$Q$8,2,1)</f>
        <v>3</v>
      </c>
      <c r="G2120" s="5">
        <f>VLOOKUP(D2120,'Customer Segmenation on RFM Sco'!$P$11:$Q$15,2,1)</f>
        <v>2</v>
      </c>
      <c r="H2120" s="5">
        <f>VLOOKUP(E2120,'Customer Segmenation on RFM Sco'!$P$18:$Q$22,2,1)</f>
        <v>3</v>
      </c>
      <c r="I2120" s="5" t="str">
        <f t="shared" si="1"/>
        <v>323</v>
      </c>
      <c r="J2120" s="5" t="str">
        <f>VLOOKUP('Customer Segmenation on RFM Sco'!J2120,'RF Mapping'!$A$1:$B$26,2,0)</f>
        <v>About to Sleep</v>
      </c>
    </row>
    <row r="2121" ht="15.75" customHeight="1">
      <c r="A2121" s="5">
        <v>16370.0</v>
      </c>
      <c r="B2121" s="5" t="str">
        <f>VLOOKUP(A2121,'Customer Details'!$A$1:$B$3264,2,0)</f>
        <v>USA</v>
      </c>
      <c r="C2121" s="5">
        <f>DATEDIF('Customer Segmenation on RFM Sco'!C2121,$N$1,"d")</f>
        <v>427</v>
      </c>
      <c r="D2121" s="5">
        <v>3.0</v>
      </c>
      <c r="E2121" s="16">
        <v>53.25</v>
      </c>
      <c r="F2121" s="5">
        <f>VLOOKUP(C2121,'Customer Segmenation on RFM Sco'!$P$4:$Q$8,2,1)</f>
        <v>4</v>
      </c>
      <c r="G2121" s="5">
        <f>VLOOKUP(D2121,'Customer Segmenation on RFM Sco'!$P$11:$Q$15,2,1)</f>
        <v>4</v>
      </c>
      <c r="H2121" s="5">
        <f>VLOOKUP(E2121,'Customer Segmenation on RFM Sco'!$P$18:$Q$22,2,1)</f>
        <v>3</v>
      </c>
      <c r="I2121" s="5" t="str">
        <f t="shared" si="1"/>
        <v>443</v>
      </c>
      <c r="J2121" s="5" t="str">
        <f>VLOOKUP('Customer Segmenation on RFM Sco'!J2121,'RF Mapping'!$A$1:$B$26,2,0)</f>
        <v>Loyal Customers</v>
      </c>
    </row>
    <row r="2122" ht="15.75" customHeight="1">
      <c r="A2122" s="5">
        <v>16372.0</v>
      </c>
      <c r="B2122" s="5" t="str">
        <f>VLOOKUP(A2122,'Customer Details'!$A$1:$B$3264,2,0)</f>
        <v>United Kingdom</v>
      </c>
      <c r="C2122" s="5">
        <f>DATEDIF('Customer Segmenation on RFM Sco'!C2122,$N$1,"d")</f>
        <v>601</v>
      </c>
      <c r="D2122" s="5">
        <v>1.0</v>
      </c>
      <c r="E2122" s="16">
        <v>33.48</v>
      </c>
      <c r="F2122" s="5">
        <f>VLOOKUP(C2122,'Customer Segmenation on RFM Sco'!$P$4:$Q$8,2,1)</f>
        <v>2</v>
      </c>
      <c r="G2122" s="5">
        <f>VLOOKUP(D2122,'Customer Segmenation on RFM Sco'!$P$11:$Q$15,2,1)</f>
        <v>2</v>
      </c>
      <c r="H2122" s="5">
        <f>VLOOKUP(E2122,'Customer Segmenation on RFM Sco'!$P$18:$Q$22,2,1)</f>
        <v>3</v>
      </c>
      <c r="I2122" s="5" t="str">
        <f t="shared" si="1"/>
        <v>223</v>
      </c>
      <c r="J2122" s="5" t="str">
        <f>VLOOKUP('Customer Segmenation on RFM Sco'!J2122,'RF Mapping'!$A$1:$B$26,2,0)</f>
        <v>Hibernating</v>
      </c>
    </row>
    <row r="2123" ht="15.75" customHeight="1">
      <c r="A2123" s="5">
        <v>16374.0</v>
      </c>
      <c r="B2123" s="5" t="str">
        <f>VLOOKUP(A2123,'Customer Details'!$A$1:$B$3264,2,0)</f>
        <v>India</v>
      </c>
      <c r="C2123" s="5">
        <f>DATEDIF('Customer Segmenation on RFM Sco'!C2123,$N$1,"d")</f>
        <v>643</v>
      </c>
      <c r="D2123" s="5">
        <v>2.0</v>
      </c>
      <c r="E2123" s="16">
        <v>11.9</v>
      </c>
      <c r="F2123" s="5">
        <f>VLOOKUP(C2123,'Customer Segmenation on RFM Sco'!$P$4:$Q$8,2,1)</f>
        <v>2</v>
      </c>
      <c r="G2123" s="5">
        <f>VLOOKUP(D2123,'Customer Segmenation on RFM Sco'!$P$11:$Q$15,2,1)</f>
        <v>3</v>
      </c>
      <c r="H2123" s="5">
        <f>VLOOKUP(E2123,'Customer Segmenation on RFM Sco'!$P$18:$Q$22,2,1)</f>
        <v>1</v>
      </c>
      <c r="I2123" s="5" t="str">
        <f t="shared" si="1"/>
        <v>231</v>
      </c>
      <c r="J2123" s="5" t="str">
        <f>VLOOKUP('Customer Segmenation on RFM Sco'!J2123,'RF Mapping'!$A$1:$B$26,2,0)</f>
        <v>At Risk</v>
      </c>
    </row>
    <row r="2124" ht="15.75" customHeight="1">
      <c r="A2124" s="5">
        <v>16376.0</v>
      </c>
      <c r="B2124" s="5" t="str">
        <f>VLOOKUP(A2124,'Customer Details'!$A$1:$B$3264,2,0)</f>
        <v>India</v>
      </c>
      <c r="C2124" s="5">
        <f>DATEDIF('Customer Segmenation on RFM Sco'!C2124,$N$1,"d")</f>
        <v>434</v>
      </c>
      <c r="D2124" s="5">
        <v>1.0</v>
      </c>
      <c r="E2124" s="16">
        <v>9.48</v>
      </c>
      <c r="F2124" s="5">
        <f>VLOOKUP(C2124,'Customer Segmenation on RFM Sco'!$P$4:$Q$8,2,1)</f>
        <v>3</v>
      </c>
      <c r="G2124" s="5">
        <f>VLOOKUP(D2124,'Customer Segmenation on RFM Sco'!$P$11:$Q$15,2,1)</f>
        <v>2</v>
      </c>
      <c r="H2124" s="5">
        <f>VLOOKUP(E2124,'Customer Segmenation on RFM Sco'!$P$18:$Q$22,2,1)</f>
        <v>1</v>
      </c>
      <c r="I2124" s="5" t="str">
        <f t="shared" si="1"/>
        <v>321</v>
      </c>
      <c r="J2124" s="5" t="str">
        <f>VLOOKUP('Customer Segmenation on RFM Sco'!J2124,'RF Mapping'!$A$1:$B$26,2,0)</f>
        <v>About to Sleep</v>
      </c>
    </row>
    <row r="2125" ht="15.75" customHeight="1">
      <c r="A2125" s="5">
        <v>16379.0</v>
      </c>
      <c r="B2125" s="5" t="str">
        <f>VLOOKUP(A2125,'Customer Details'!$A$1:$B$3264,2,0)</f>
        <v>USA</v>
      </c>
      <c r="C2125" s="5">
        <f>DATEDIF('Customer Segmenation on RFM Sco'!C2125,$N$1,"d")</f>
        <v>428</v>
      </c>
      <c r="D2125" s="5">
        <v>1.0</v>
      </c>
      <c r="E2125" s="16">
        <v>4.25</v>
      </c>
      <c r="F2125" s="5">
        <f>VLOOKUP(C2125,'Customer Segmenation on RFM Sco'!$P$4:$Q$8,2,1)</f>
        <v>4</v>
      </c>
      <c r="G2125" s="5">
        <f>VLOOKUP(D2125,'Customer Segmenation on RFM Sco'!$P$11:$Q$15,2,1)</f>
        <v>2</v>
      </c>
      <c r="H2125" s="5">
        <f>VLOOKUP(E2125,'Customer Segmenation on RFM Sco'!$P$18:$Q$22,2,1)</f>
        <v>1</v>
      </c>
      <c r="I2125" s="5" t="str">
        <f t="shared" si="1"/>
        <v>421</v>
      </c>
      <c r="J2125" s="5" t="str">
        <f>VLOOKUP('Customer Segmenation on RFM Sco'!J2125,'RF Mapping'!$A$1:$B$26,2,0)</f>
        <v>Potential Loyalists</v>
      </c>
    </row>
    <row r="2126" ht="15.75" customHeight="1">
      <c r="A2126" s="5">
        <v>16380.0</v>
      </c>
      <c r="B2126" s="5" t="str">
        <f>VLOOKUP(A2126,'Customer Details'!$A$1:$B$3264,2,0)</f>
        <v>China</v>
      </c>
      <c r="C2126" s="5">
        <f>DATEDIF('Customer Segmenation on RFM Sco'!C2126,$N$1,"d")</f>
        <v>370</v>
      </c>
      <c r="D2126" s="5">
        <v>1.0</v>
      </c>
      <c r="E2126" s="16">
        <v>24.810000000000002</v>
      </c>
      <c r="F2126" s="5">
        <f>VLOOKUP(C2126,'Customer Segmenation on RFM Sco'!$P$4:$Q$8,2,1)</f>
        <v>5</v>
      </c>
      <c r="G2126" s="5">
        <f>VLOOKUP(D2126,'Customer Segmenation on RFM Sco'!$P$11:$Q$15,2,1)</f>
        <v>2</v>
      </c>
      <c r="H2126" s="5">
        <f>VLOOKUP(E2126,'Customer Segmenation on RFM Sco'!$P$18:$Q$22,2,1)</f>
        <v>2</v>
      </c>
      <c r="I2126" s="5" t="str">
        <f t="shared" si="1"/>
        <v>522</v>
      </c>
      <c r="J2126" s="5" t="str">
        <f>VLOOKUP('Customer Segmenation on RFM Sco'!J2126,'RF Mapping'!$A$1:$B$26,2,0)</f>
        <v>Potential Loyalists</v>
      </c>
    </row>
    <row r="2127" ht="15.75" customHeight="1">
      <c r="A2127" s="5">
        <v>16383.0</v>
      </c>
      <c r="B2127" s="5" t="str">
        <f>VLOOKUP(A2127,'Customer Details'!$A$1:$B$3264,2,0)</f>
        <v>USA</v>
      </c>
      <c r="C2127" s="5">
        <f>DATEDIF('Customer Segmenation on RFM Sco'!C2127,$N$1,"d")</f>
        <v>356</v>
      </c>
      <c r="D2127" s="5">
        <v>2.0</v>
      </c>
      <c r="E2127" s="16">
        <v>31.880000000000003</v>
      </c>
      <c r="F2127" s="5">
        <f>VLOOKUP(C2127,'Customer Segmenation on RFM Sco'!$P$4:$Q$8,2,1)</f>
        <v>5</v>
      </c>
      <c r="G2127" s="5">
        <f>VLOOKUP(D2127,'Customer Segmenation on RFM Sco'!$P$11:$Q$15,2,1)</f>
        <v>3</v>
      </c>
      <c r="H2127" s="5">
        <f>VLOOKUP(E2127,'Customer Segmenation on RFM Sco'!$P$18:$Q$22,2,1)</f>
        <v>2</v>
      </c>
      <c r="I2127" s="5" t="str">
        <f t="shared" si="1"/>
        <v>532</v>
      </c>
      <c r="J2127" s="5" t="str">
        <f>VLOOKUP('Customer Segmenation on RFM Sco'!J2127,'RF Mapping'!$A$1:$B$26,2,0)</f>
        <v>Potential Loyalists</v>
      </c>
    </row>
    <row r="2128" ht="15.75" customHeight="1">
      <c r="A2128" s="5">
        <v>16384.0</v>
      </c>
      <c r="B2128" s="5" t="str">
        <f>VLOOKUP(A2128,'Customer Details'!$A$1:$B$3264,2,0)</f>
        <v>USA</v>
      </c>
      <c r="C2128" s="5">
        <f>DATEDIF('Customer Segmenation on RFM Sco'!C2128,$N$1,"d")</f>
        <v>448</v>
      </c>
      <c r="D2128" s="5">
        <v>2.0</v>
      </c>
      <c r="E2128" s="16">
        <v>48.239999999999995</v>
      </c>
      <c r="F2128" s="5">
        <f>VLOOKUP(C2128,'Customer Segmenation on RFM Sco'!$P$4:$Q$8,2,1)</f>
        <v>3</v>
      </c>
      <c r="G2128" s="5">
        <f>VLOOKUP(D2128,'Customer Segmenation on RFM Sco'!$P$11:$Q$15,2,1)</f>
        <v>3</v>
      </c>
      <c r="H2128" s="5">
        <f>VLOOKUP(E2128,'Customer Segmenation on RFM Sco'!$P$18:$Q$22,2,1)</f>
        <v>3</v>
      </c>
      <c r="I2128" s="5" t="str">
        <f t="shared" si="1"/>
        <v>333</v>
      </c>
      <c r="J2128" s="5" t="str">
        <f>VLOOKUP('Customer Segmenation on RFM Sco'!J2128,'RF Mapping'!$A$1:$B$26,2,0)</f>
        <v>Need Attention</v>
      </c>
    </row>
    <row r="2129" ht="15.75" customHeight="1">
      <c r="A2129" s="5">
        <v>16385.0</v>
      </c>
      <c r="B2129" s="5" t="str">
        <f>VLOOKUP(A2129,'Customer Details'!$A$1:$B$3264,2,0)</f>
        <v>Australia</v>
      </c>
      <c r="C2129" s="5">
        <f>DATEDIF('Customer Segmenation on RFM Sco'!C2129,$N$1,"d")</f>
        <v>712</v>
      </c>
      <c r="D2129" s="5">
        <v>1.0</v>
      </c>
      <c r="E2129" s="16">
        <v>35.400000000000006</v>
      </c>
      <c r="F2129" s="5">
        <f>VLOOKUP(C2129,'Customer Segmenation on RFM Sco'!$P$4:$Q$8,2,1)</f>
        <v>2</v>
      </c>
      <c r="G2129" s="5">
        <f>VLOOKUP(D2129,'Customer Segmenation on RFM Sco'!$P$11:$Q$15,2,1)</f>
        <v>2</v>
      </c>
      <c r="H2129" s="5">
        <f>VLOOKUP(E2129,'Customer Segmenation on RFM Sco'!$P$18:$Q$22,2,1)</f>
        <v>3</v>
      </c>
      <c r="I2129" s="5" t="str">
        <f t="shared" si="1"/>
        <v>223</v>
      </c>
      <c r="J2129" s="5" t="str">
        <f>VLOOKUP('Customer Segmenation on RFM Sco'!J2129,'RF Mapping'!$A$1:$B$26,2,0)</f>
        <v>Hibernating</v>
      </c>
    </row>
    <row r="2130" ht="15.75" customHeight="1">
      <c r="A2130" s="5">
        <v>16386.0</v>
      </c>
      <c r="B2130" s="5" t="str">
        <f>VLOOKUP(A2130,'Customer Details'!$A$1:$B$3264,2,0)</f>
        <v>India</v>
      </c>
      <c r="C2130" s="5">
        <f>DATEDIF('Customer Segmenation on RFM Sco'!C2130,$N$1,"d")</f>
        <v>644</v>
      </c>
      <c r="D2130" s="5">
        <v>1.0</v>
      </c>
      <c r="E2130" s="16">
        <v>35.7</v>
      </c>
      <c r="F2130" s="5">
        <f>VLOOKUP(C2130,'Customer Segmenation on RFM Sco'!$P$4:$Q$8,2,1)</f>
        <v>2</v>
      </c>
      <c r="G2130" s="5">
        <f>VLOOKUP(D2130,'Customer Segmenation on RFM Sco'!$P$11:$Q$15,2,1)</f>
        <v>2</v>
      </c>
      <c r="H2130" s="5">
        <f>VLOOKUP(E2130,'Customer Segmenation on RFM Sco'!$P$18:$Q$22,2,1)</f>
        <v>3</v>
      </c>
      <c r="I2130" s="5" t="str">
        <f t="shared" si="1"/>
        <v>223</v>
      </c>
      <c r="J2130" s="5" t="str">
        <f>VLOOKUP('Customer Segmenation on RFM Sco'!J2130,'RF Mapping'!$A$1:$B$26,2,0)</f>
        <v>Hibernating</v>
      </c>
    </row>
    <row r="2131" ht="15.75" customHeight="1">
      <c r="A2131" s="5">
        <v>16387.0</v>
      </c>
      <c r="B2131" s="5" t="str">
        <f>VLOOKUP(A2131,'Customer Details'!$A$1:$B$3264,2,0)</f>
        <v>United Kingdom</v>
      </c>
      <c r="C2131" s="5">
        <f>DATEDIF('Customer Segmenation on RFM Sco'!C2131,$N$1,"d")</f>
        <v>384</v>
      </c>
      <c r="D2131" s="5">
        <v>1.0</v>
      </c>
      <c r="E2131" s="16">
        <v>30.0</v>
      </c>
      <c r="F2131" s="5">
        <f>VLOOKUP(C2131,'Customer Segmenation on RFM Sco'!$P$4:$Q$8,2,1)</f>
        <v>4</v>
      </c>
      <c r="G2131" s="5">
        <f>VLOOKUP(D2131,'Customer Segmenation on RFM Sco'!$P$11:$Q$15,2,1)</f>
        <v>2</v>
      </c>
      <c r="H2131" s="5">
        <f>VLOOKUP(E2131,'Customer Segmenation on RFM Sco'!$P$18:$Q$22,2,1)</f>
        <v>2</v>
      </c>
      <c r="I2131" s="5" t="str">
        <f t="shared" si="1"/>
        <v>422</v>
      </c>
      <c r="J2131" s="5" t="str">
        <f>VLOOKUP('Customer Segmenation on RFM Sco'!J2131,'RF Mapping'!$A$1:$B$26,2,0)</f>
        <v>Potential Loyalists</v>
      </c>
    </row>
    <row r="2132" ht="15.75" customHeight="1">
      <c r="A2132" s="5">
        <v>16389.0</v>
      </c>
      <c r="B2132" s="5" t="str">
        <f>VLOOKUP(A2132,'Customer Details'!$A$1:$B$3264,2,0)</f>
        <v>USA</v>
      </c>
      <c r="C2132" s="5">
        <f>DATEDIF('Customer Segmenation on RFM Sco'!C2132,$N$1,"d")</f>
        <v>560</v>
      </c>
      <c r="D2132" s="5">
        <v>2.0</v>
      </c>
      <c r="E2132" s="16">
        <v>87.5</v>
      </c>
      <c r="F2132" s="5">
        <f>VLOOKUP(C2132,'Customer Segmenation on RFM Sco'!$P$4:$Q$8,2,1)</f>
        <v>2</v>
      </c>
      <c r="G2132" s="5">
        <f>VLOOKUP(D2132,'Customer Segmenation on RFM Sco'!$P$11:$Q$15,2,1)</f>
        <v>3</v>
      </c>
      <c r="H2132" s="5">
        <f>VLOOKUP(E2132,'Customer Segmenation on RFM Sco'!$P$18:$Q$22,2,1)</f>
        <v>4</v>
      </c>
      <c r="I2132" s="5" t="str">
        <f t="shared" si="1"/>
        <v>234</v>
      </c>
      <c r="J2132" s="5" t="str">
        <f>VLOOKUP('Customer Segmenation on RFM Sco'!J2132,'RF Mapping'!$A$1:$B$26,2,0)</f>
        <v>At Risk</v>
      </c>
    </row>
    <row r="2133" ht="15.75" customHeight="1">
      <c r="A2133" s="5">
        <v>16392.0</v>
      </c>
      <c r="B2133" s="5" t="str">
        <f>VLOOKUP(A2133,'Customer Details'!$A$1:$B$3264,2,0)</f>
        <v>Australia</v>
      </c>
      <c r="C2133" s="5">
        <f>DATEDIF('Customer Segmenation on RFM Sco'!C2133,$N$1,"d")</f>
        <v>430</v>
      </c>
      <c r="D2133" s="5">
        <v>1.0</v>
      </c>
      <c r="E2133" s="16">
        <v>10.5</v>
      </c>
      <c r="F2133" s="5">
        <f>VLOOKUP(C2133,'Customer Segmenation on RFM Sco'!$P$4:$Q$8,2,1)</f>
        <v>3</v>
      </c>
      <c r="G2133" s="5">
        <f>VLOOKUP(D2133,'Customer Segmenation on RFM Sco'!$P$11:$Q$15,2,1)</f>
        <v>2</v>
      </c>
      <c r="H2133" s="5">
        <f>VLOOKUP(E2133,'Customer Segmenation on RFM Sco'!$P$18:$Q$22,2,1)</f>
        <v>1</v>
      </c>
      <c r="I2133" s="5" t="str">
        <f t="shared" si="1"/>
        <v>321</v>
      </c>
      <c r="J2133" s="5" t="str">
        <f>VLOOKUP('Customer Segmenation on RFM Sco'!J2133,'RF Mapping'!$A$1:$B$26,2,0)</f>
        <v>About to Sleep</v>
      </c>
    </row>
    <row r="2134" ht="15.75" customHeight="1">
      <c r="A2134" s="5">
        <v>16393.0</v>
      </c>
      <c r="B2134" s="5" t="str">
        <f>VLOOKUP(A2134,'Customer Details'!$A$1:$B$3264,2,0)</f>
        <v>United Kingdom</v>
      </c>
      <c r="C2134" s="5">
        <f>DATEDIF('Customer Segmenation on RFM Sco'!C2134,$N$1,"d")</f>
        <v>613</v>
      </c>
      <c r="D2134" s="5">
        <v>1.0</v>
      </c>
      <c r="E2134" s="16">
        <v>3.4</v>
      </c>
      <c r="F2134" s="5">
        <f>VLOOKUP(C2134,'Customer Segmenation on RFM Sco'!$P$4:$Q$8,2,1)</f>
        <v>2</v>
      </c>
      <c r="G2134" s="5">
        <f>VLOOKUP(D2134,'Customer Segmenation on RFM Sco'!$P$11:$Q$15,2,1)</f>
        <v>2</v>
      </c>
      <c r="H2134" s="5">
        <f>VLOOKUP(E2134,'Customer Segmenation on RFM Sco'!$P$18:$Q$22,2,1)</f>
        <v>1</v>
      </c>
      <c r="I2134" s="5" t="str">
        <f t="shared" si="1"/>
        <v>221</v>
      </c>
      <c r="J2134" s="5" t="str">
        <f>VLOOKUP('Customer Segmenation on RFM Sco'!J2134,'RF Mapping'!$A$1:$B$26,2,0)</f>
        <v>Hibernating</v>
      </c>
    </row>
    <row r="2135" ht="15.75" customHeight="1">
      <c r="A2135" s="5">
        <v>16394.0</v>
      </c>
      <c r="B2135" s="5" t="str">
        <f>VLOOKUP(A2135,'Customer Details'!$A$1:$B$3264,2,0)</f>
        <v>Australia</v>
      </c>
      <c r="C2135" s="5">
        <f>DATEDIF('Customer Segmenation on RFM Sco'!C2135,$N$1,"d")</f>
        <v>411</v>
      </c>
      <c r="D2135" s="5">
        <v>5.0</v>
      </c>
      <c r="E2135" s="16">
        <v>86.9</v>
      </c>
      <c r="F2135" s="5">
        <f>VLOOKUP(C2135,'Customer Segmenation on RFM Sco'!$P$4:$Q$8,2,1)</f>
        <v>4</v>
      </c>
      <c r="G2135" s="5">
        <f>VLOOKUP(D2135,'Customer Segmenation on RFM Sco'!$P$11:$Q$15,2,1)</f>
        <v>4</v>
      </c>
      <c r="H2135" s="5">
        <f>VLOOKUP(E2135,'Customer Segmenation on RFM Sco'!$P$18:$Q$22,2,1)</f>
        <v>4</v>
      </c>
      <c r="I2135" s="5" t="str">
        <f t="shared" si="1"/>
        <v>444</v>
      </c>
      <c r="J2135" s="5" t="str">
        <f>VLOOKUP('Customer Segmenation on RFM Sco'!J2135,'RF Mapping'!$A$1:$B$26,2,0)</f>
        <v>Loyal Customers</v>
      </c>
    </row>
    <row r="2136" ht="15.75" customHeight="1">
      <c r="A2136" s="5">
        <v>16395.0</v>
      </c>
      <c r="B2136" s="5" t="str">
        <f>VLOOKUP(A2136,'Customer Details'!$A$1:$B$3264,2,0)</f>
        <v>USA</v>
      </c>
      <c r="C2136" s="5">
        <f>DATEDIF('Customer Segmenation on RFM Sco'!C2136,$N$1,"d")</f>
        <v>358</v>
      </c>
      <c r="D2136" s="5">
        <v>25.0</v>
      </c>
      <c r="E2136" s="16">
        <v>3733.739999999999</v>
      </c>
      <c r="F2136" s="5">
        <f>VLOOKUP(C2136,'Customer Segmenation on RFM Sco'!$P$4:$Q$8,2,1)</f>
        <v>5</v>
      </c>
      <c r="G2136" s="5">
        <f>VLOOKUP(D2136,'Customer Segmenation on RFM Sco'!$P$11:$Q$15,2,1)</f>
        <v>4</v>
      </c>
      <c r="H2136" s="5">
        <f>VLOOKUP(E2136,'Customer Segmenation on RFM Sco'!$P$18:$Q$22,2,1)</f>
        <v>4</v>
      </c>
      <c r="I2136" s="5" t="str">
        <f t="shared" si="1"/>
        <v>544</v>
      </c>
      <c r="J2136" s="5" t="str">
        <f>VLOOKUP('Customer Segmenation on RFM Sco'!J2136,'RF Mapping'!$A$1:$B$26,2,0)</f>
        <v>Champions</v>
      </c>
    </row>
    <row r="2137" ht="15.75" customHeight="1">
      <c r="A2137" s="5">
        <v>16398.0</v>
      </c>
      <c r="B2137" s="5" t="str">
        <f>VLOOKUP(A2137,'Customer Details'!$A$1:$B$3264,2,0)</f>
        <v>India</v>
      </c>
      <c r="C2137" s="5">
        <f>DATEDIF('Customer Segmenation on RFM Sco'!C2137,$N$1,"d")</f>
        <v>405</v>
      </c>
      <c r="D2137" s="5">
        <v>2.0</v>
      </c>
      <c r="E2137" s="16">
        <v>52.400000000000006</v>
      </c>
      <c r="F2137" s="5">
        <f>VLOOKUP(C2137,'Customer Segmenation on RFM Sco'!$P$4:$Q$8,2,1)</f>
        <v>4</v>
      </c>
      <c r="G2137" s="5">
        <f>VLOOKUP(D2137,'Customer Segmenation on RFM Sco'!$P$11:$Q$15,2,1)</f>
        <v>3</v>
      </c>
      <c r="H2137" s="5">
        <f>VLOOKUP(E2137,'Customer Segmenation on RFM Sco'!$P$18:$Q$22,2,1)</f>
        <v>3</v>
      </c>
      <c r="I2137" s="5" t="str">
        <f t="shared" si="1"/>
        <v>433</v>
      </c>
      <c r="J2137" s="5" t="str">
        <f>VLOOKUP('Customer Segmenation on RFM Sco'!J2137,'RF Mapping'!$A$1:$B$26,2,0)</f>
        <v>Potential Loyalists</v>
      </c>
    </row>
    <row r="2138" ht="15.75" customHeight="1">
      <c r="A2138" s="5">
        <v>16399.0</v>
      </c>
      <c r="B2138" s="5" t="str">
        <f>VLOOKUP(A2138,'Customer Details'!$A$1:$B$3264,2,0)</f>
        <v>USA</v>
      </c>
      <c r="C2138" s="5">
        <f>DATEDIF('Customer Segmenation on RFM Sco'!C2138,$N$1,"d")</f>
        <v>480</v>
      </c>
      <c r="D2138" s="5">
        <v>1.0</v>
      </c>
      <c r="E2138" s="16">
        <v>20.270000000000003</v>
      </c>
      <c r="F2138" s="5">
        <f>VLOOKUP(C2138,'Customer Segmenation on RFM Sco'!$P$4:$Q$8,2,1)</f>
        <v>3</v>
      </c>
      <c r="G2138" s="5">
        <f>VLOOKUP(D2138,'Customer Segmenation on RFM Sco'!$P$11:$Q$15,2,1)</f>
        <v>2</v>
      </c>
      <c r="H2138" s="5">
        <f>VLOOKUP(E2138,'Customer Segmenation on RFM Sco'!$P$18:$Q$22,2,1)</f>
        <v>2</v>
      </c>
      <c r="I2138" s="5" t="str">
        <f t="shared" si="1"/>
        <v>322</v>
      </c>
      <c r="J2138" s="5" t="str">
        <f>VLOOKUP('Customer Segmenation on RFM Sco'!J2138,'RF Mapping'!$A$1:$B$26,2,0)</f>
        <v>About to Sleep</v>
      </c>
    </row>
    <row r="2139" ht="15.75" customHeight="1">
      <c r="A2139" s="5">
        <v>16401.0</v>
      </c>
      <c r="B2139" s="5" t="str">
        <f>VLOOKUP(A2139,'Customer Details'!$A$1:$B$3264,2,0)</f>
        <v>USA</v>
      </c>
      <c r="C2139" s="5">
        <f>DATEDIF('Customer Segmenation on RFM Sco'!C2139,$N$1,"d")</f>
        <v>673</v>
      </c>
      <c r="D2139" s="5">
        <v>1.0</v>
      </c>
      <c r="E2139" s="16">
        <v>3.38</v>
      </c>
      <c r="F2139" s="5">
        <f>VLOOKUP(C2139,'Customer Segmenation on RFM Sco'!$P$4:$Q$8,2,1)</f>
        <v>2</v>
      </c>
      <c r="G2139" s="5">
        <f>VLOOKUP(D2139,'Customer Segmenation on RFM Sco'!$P$11:$Q$15,2,1)</f>
        <v>2</v>
      </c>
      <c r="H2139" s="5">
        <f>VLOOKUP(E2139,'Customer Segmenation on RFM Sco'!$P$18:$Q$22,2,1)</f>
        <v>1</v>
      </c>
      <c r="I2139" s="5" t="str">
        <f t="shared" si="1"/>
        <v>221</v>
      </c>
      <c r="J2139" s="5" t="str">
        <f>VLOOKUP('Customer Segmenation on RFM Sco'!J2139,'RF Mapping'!$A$1:$B$26,2,0)</f>
        <v>Hibernating</v>
      </c>
    </row>
    <row r="2140" ht="15.75" customHeight="1">
      <c r="A2140" s="5">
        <v>16402.0</v>
      </c>
      <c r="B2140" s="5" t="str">
        <f>VLOOKUP(A2140,'Customer Details'!$A$1:$B$3264,2,0)</f>
        <v>China</v>
      </c>
      <c r="C2140" s="5">
        <f>DATEDIF('Customer Segmenation on RFM Sco'!C2140,$N$1,"d")</f>
        <v>471</v>
      </c>
      <c r="D2140" s="5">
        <v>2.0</v>
      </c>
      <c r="E2140" s="16">
        <v>45.15</v>
      </c>
      <c r="F2140" s="5">
        <f>VLOOKUP(C2140,'Customer Segmenation on RFM Sco'!$P$4:$Q$8,2,1)</f>
        <v>3</v>
      </c>
      <c r="G2140" s="5">
        <f>VLOOKUP(D2140,'Customer Segmenation on RFM Sco'!$P$11:$Q$15,2,1)</f>
        <v>3</v>
      </c>
      <c r="H2140" s="5">
        <f>VLOOKUP(E2140,'Customer Segmenation on RFM Sco'!$P$18:$Q$22,2,1)</f>
        <v>3</v>
      </c>
      <c r="I2140" s="5" t="str">
        <f t="shared" si="1"/>
        <v>333</v>
      </c>
      <c r="J2140" s="5" t="str">
        <f>VLOOKUP('Customer Segmenation on RFM Sco'!J2140,'RF Mapping'!$A$1:$B$26,2,0)</f>
        <v>Need Attention</v>
      </c>
    </row>
    <row r="2141" ht="15.75" customHeight="1">
      <c r="A2141" s="5">
        <v>16403.0</v>
      </c>
      <c r="B2141" s="5" t="str">
        <f>VLOOKUP(A2141,'Customer Details'!$A$1:$B$3264,2,0)</f>
        <v>United Kingdom</v>
      </c>
      <c r="C2141" s="5">
        <f>DATEDIF('Customer Segmenation on RFM Sco'!C2141,$N$1,"d")</f>
        <v>613</v>
      </c>
      <c r="D2141" s="5">
        <v>2.0</v>
      </c>
      <c r="E2141" s="16">
        <v>29.45</v>
      </c>
      <c r="F2141" s="5">
        <f>VLOOKUP(C2141,'Customer Segmenation on RFM Sco'!$P$4:$Q$8,2,1)</f>
        <v>2</v>
      </c>
      <c r="G2141" s="5">
        <f>VLOOKUP(D2141,'Customer Segmenation on RFM Sco'!$P$11:$Q$15,2,1)</f>
        <v>3</v>
      </c>
      <c r="H2141" s="5">
        <f>VLOOKUP(E2141,'Customer Segmenation on RFM Sco'!$P$18:$Q$22,2,1)</f>
        <v>2</v>
      </c>
      <c r="I2141" s="5" t="str">
        <f t="shared" si="1"/>
        <v>232</v>
      </c>
      <c r="J2141" s="5" t="str">
        <f>VLOOKUP('Customer Segmenation on RFM Sco'!J2141,'RF Mapping'!$A$1:$B$26,2,0)</f>
        <v>At Risk</v>
      </c>
    </row>
    <row r="2142" ht="15.75" customHeight="1">
      <c r="A2142" s="5">
        <v>16404.0</v>
      </c>
      <c r="B2142" s="5" t="str">
        <f>VLOOKUP(A2142,'Customer Details'!$A$1:$B$3264,2,0)</f>
        <v>USA</v>
      </c>
      <c r="C2142" s="5">
        <f>DATEDIF('Customer Segmenation on RFM Sco'!C2142,$N$1,"d")</f>
        <v>407</v>
      </c>
      <c r="D2142" s="5">
        <v>1.0</v>
      </c>
      <c r="E2142" s="16">
        <v>32.7</v>
      </c>
      <c r="F2142" s="5">
        <f>VLOOKUP(C2142,'Customer Segmenation on RFM Sco'!$P$4:$Q$8,2,1)</f>
        <v>4</v>
      </c>
      <c r="G2142" s="5">
        <f>VLOOKUP(D2142,'Customer Segmenation on RFM Sco'!$P$11:$Q$15,2,1)</f>
        <v>2</v>
      </c>
      <c r="H2142" s="5">
        <f>VLOOKUP(E2142,'Customer Segmenation on RFM Sco'!$P$18:$Q$22,2,1)</f>
        <v>3</v>
      </c>
      <c r="I2142" s="5" t="str">
        <f t="shared" si="1"/>
        <v>423</v>
      </c>
      <c r="J2142" s="5" t="str">
        <f>VLOOKUP('Customer Segmenation on RFM Sco'!J2142,'RF Mapping'!$A$1:$B$26,2,0)</f>
        <v>Potential Loyalists</v>
      </c>
    </row>
    <row r="2143" ht="15.75" customHeight="1">
      <c r="A2143" s="5">
        <v>16406.0</v>
      </c>
      <c r="B2143" s="5" t="str">
        <f>VLOOKUP(A2143,'Customer Details'!$A$1:$B$3264,2,0)</f>
        <v>USA</v>
      </c>
      <c r="C2143" s="5">
        <f>DATEDIF('Customer Segmenation on RFM Sco'!C2143,$N$1,"d")</f>
        <v>490</v>
      </c>
      <c r="D2143" s="5">
        <v>2.0</v>
      </c>
      <c r="E2143" s="16">
        <v>26.259999999999998</v>
      </c>
      <c r="F2143" s="5">
        <f>VLOOKUP(C2143,'Customer Segmenation on RFM Sco'!$P$4:$Q$8,2,1)</f>
        <v>3</v>
      </c>
      <c r="G2143" s="5">
        <f>VLOOKUP(D2143,'Customer Segmenation on RFM Sco'!$P$11:$Q$15,2,1)</f>
        <v>3</v>
      </c>
      <c r="H2143" s="5">
        <f>VLOOKUP(E2143,'Customer Segmenation on RFM Sco'!$P$18:$Q$22,2,1)</f>
        <v>2</v>
      </c>
      <c r="I2143" s="5" t="str">
        <f t="shared" si="1"/>
        <v>332</v>
      </c>
      <c r="J2143" s="5" t="str">
        <f>VLOOKUP('Customer Segmenation on RFM Sco'!J2143,'RF Mapping'!$A$1:$B$26,2,0)</f>
        <v>Need Attention</v>
      </c>
    </row>
    <row r="2144" ht="15.75" customHeight="1">
      <c r="A2144" s="5">
        <v>16407.0</v>
      </c>
      <c r="B2144" s="5" t="str">
        <f>VLOOKUP(A2144,'Customer Details'!$A$1:$B$3264,2,0)</f>
        <v>United Kingdom</v>
      </c>
      <c r="C2144" s="5">
        <f>DATEDIF('Customer Segmenation on RFM Sco'!C2144,$N$1,"d")</f>
        <v>414</v>
      </c>
      <c r="D2144" s="5">
        <v>4.0</v>
      </c>
      <c r="E2144" s="16">
        <v>76.01</v>
      </c>
      <c r="F2144" s="5">
        <f>VLOOKUP(C2144,'Customer Segmenation on RFM Sco'!$P$4:$Q$8,2,1)</f>
        <v>4</v>
      </c>
      <c r="G2144" s="5">
        <f>VLOOKUP(D2144,'Customer Segmenation on RFM Sco'!$P$11:$Q$15,2,1)</f>
        <v>4</v>
      </c>
      <c r="H2144" s="5">
        <f>VLOOKUP(E2144,'Customer Segmenation on RFM Sco'!$P$18:$Q$22,2,1)</f>
        <v>3</v>
      </c>
      <c r="I2144" s="5" t="str">
        <f t="shared" si="1"/>
        <v>443</v>
      </c>
      <c r="J2144" s="5" t="str">
        <f>VLOOKUP('Customer Segmenation on RFM Sco'!J2144,'RF Mapping'!$A$1:$B$26,2,0)</f>
        <v>Loyal Customers</v>
      </c>
    </row>
    <row r="2145" ht="15.75" customHeight="1">
      <c r="A2145" s="5">
        <v>16409.0</v>
      </c>
      <c r="B2145" s="5" t="str">
        <f>VLOOKUP(A2145,'Customer Details'!$A$1:$B$3264,2,0)</f>
        <v>USA</v>
      </c>
      <c r="C2145" s="5">
        <f>DATEDIF('Customer Segmenation on RFM Sco'!C2145,$N$1,"d")</f>
        <v>357</v>
      </c>
      <c r="D2145" s="5">
        <v>5.0</v>
      </c>
      <c r="E2145" s="16">
        <v>60.800000000000004</v>
      </c>
      <c r="F2145" s="5">
        <f>VLOOKUP(C2145,'Customer Segmenation on RFM Sco'!$P$4:$Q$8,2,1)</f>
        <v>5</v>
      </c>
      <c r="G2145" s="5">
        <f>VLOOKUP(D2145,'Customer Segmenation on RFM Sco'!$P$11:$Q$15,2,1)</f>
        <v>4</v>
      </c>
      <c r="H2145" s="5">
        <f>VLOOKUP(E2145,'Customer Segmenation on RFM Sco'!$P$18:$Q$22,2,1)</f>
        <v>3</v>
      </c>
      <c r="I2145" s="5" t="str">
        <f t="shared" si="1"/>
        <v>543</v>
      </c>
      <c r="J2145" s="5" t="str">
        <f>VLOOKUP('Customer Segmenation on RFM Sco'!J2145,'RF Mapping'!$A$1:$B$26,2,0)</f>
        <v>Champions</v>
      </c>
    </row>
    <row r="2146" ht="15.75" customHeight="1">
      <c r="A2146" s="5">
        <v>16411.0</v>
      </c>
      <c r="B2146" s="5" t="str">
        <f>VLOOKUP(A2146,'Customer Details'!$A$1:$B$3264,2,0)</f>
        <v>India</v>
      </c>
      <c r="C2146" s="5">
        <f>DATEDIF('Customer Segmenation on RFM Sco'!C2146,$N$1,"d")</f>
        <v>355</v>
      </c>
      <c r="D2146" s="5">
        <v>4.0</v>
      </c>
      <c r="E2146" s="16">
        <v>26.88</v>
      </c>
      <c r="F2146" s="5">
        <f>VLOOKUP(C2146,'Customer Segmenation on RFM Sco'!$P$4:$Q$8,2,1)</f>
        <v>5</v>
      </c>
      <c r="G2146" s="5">
        <f>VLOOKUP(D2146,'Customer Segmenation on RFM Sco'!$P$11:$Q$15,2,1)</f>
        <v>4</v>
      </c>
      <c r="H2146" s="5">
        <f>VLOOKUP(E2146,'Customer Segmenation on RFM Sco'!$P$18:$Q$22,2,1)</f>
        <v>2</v>
      </c>
      <c r="I2146" s="5" t="str">
        <f t="shared" si="1"/>
        <v>542</v>
      </c>
      <c r="J2146" s="5" t="str">
        <f>VLOOKUP('Customer Segmenation on RFM Sco'!J2146,'RF Mapping'!$A$1:$B$26,2,0)</f>
        <v>Champions</v>
      </c>
    </row>
    <row r="2147" ht="15.75" customHeight="1">
      <c r="A2147" s="5">
        <v>16412.0</v>
      </c>
      <c r="B2147" s="5" t="str">
        <f>VLOOKUP(A2147,'Customer Details'!$A$1:$B$3264,2,0)</f>
        <v>United Kingdom</v>
      </c>
      <c r="C2147" s="5">
        <f>DATEDIF('Customer Segmenation on RFM Sco'!C2147,$N$1,"d")</f>
        <v>530</v>
      </c>
      <c r="D2147" s="5">
        <v>1.0</v>
      </c>
      <c r="E2147" s="16">
        <v>51.0</v>
      </c>
      <c r="F2147" s="5">
        <f>VLOOKUP(C2147,'Customer Segmenation on RFM Sco'!$P$4:$Q$8,2,1)</f>
        <v>3</v>
      </c>
      <c r="G2147" s="5">
        <f>VLOOKUP(D2147,'Customer Segmenation on RFM Sco'!$P$11:$Q$15,2,1)</f>
        <v>2</v>
      </c>
      <c r="H2147" s="5">
        <f>VLOOKUP(E2147,'Customer Segmenation on RFM Sco'!$P$18:$Q$22,2,1)</f>
        <v>3</v>
      </c>
      <c r="I2147" s="5" t="str">
        <f t="shared" si="1"/>
        <v>323</v>
      </c>
      <c r="J2147" s="5" t="str">
        <f>VLOOKUP('Customer Segmenation on RFM Sco'!J2147,'RF Mapping'!$A$1:$B$26,2,0)</f>
        <v>About to Sleep</v>
      </c>
    </row>
    <row r="2148" ht="15.75" customHeight="1">
      <c r="A2148" s="5">
        <v>16413.0</v>
      </c>
      <c r="B2148" s="5" t="str">
        <f>VLOOKUP(A2148,'Customer Details'!$A$1:$B$3264,2,0)</f>
        <v>China</v>
      </c>
      <c r="C2148" s="5">
        <f>DATEDIF('Customer Segmenation on RFM Sco'!C2148,$N$1,"d")</f>
        <v>384</v>
      </c>
      <c r="D2148" s="5">
        <v>2.0</v>
      </c>
      <c r="E2148" s="16">
        <v>48.33</v>
      </c>
      <c r="F2148" s="5">
        <f>VLOOKUP(C2148,'Customer Segmenation on RFM Sco'!$P$4:$Q$8,2,1)</f>
        <v>4</v>
      </c>
      <c r="G2148" s="5">
        <f>VLOOKUP(D2148,'Customer Segmenation on RFM Sco'!$P$11:$Q$15,2,1)</f>
        <v>3</v>
      </c>
      <c r="H2148" s="5">
        <f>VLOOKUP(E2148,'Customer Segmenation on RFM Sco'!$P$18:$Q$22,2,1)</f>
        <v>3</v>
      </c>
      <c r="I2148" s="5" t="str">
        <f t="shared" si="1"/>
        <v>433</v>
      </c>
      <c r="J2148" s="5" t="str">
        <f>VLOOKUP('Customer Segmenation on RFM Sco'!J2148,'RF Mapping'!$A$1:$B$26,2,0)</f>
        <v>Potential Loyalists</v>
      </c>
    </row>
    <row r="2149" ht="15.75" customHeight="1">
      <c r="A2149" s="5">
        <v>16415.0</v>
      </c>
      <c r="B2149" s="5" t="str">
        <f>VLOOKUP(A2149,'Customer Details'!$A$1:$B$3264,2,0)</f>
        <v>India</v>
      </c>
      <c r="C2149" s="5">
        <f>DATEDIF('Customer Segmenation on RFM Sco'!C2149,$N$1,"d")</f>
        <v>362</v>
      </c>
      <c r="D2149" s="5">
        <v>1.0</v>
      </c>
      <c r="E2149" s="16">
        <v>8.5</v>
      </c>
      <c r="F2149" s="5">
        <f>VLOOKUP(C2149,'Customer Segmenation on RFM Sco'!$P$4:$Q$8,2,1)</f>
        <v>5</v>
      </c>
      <c r="G2149" s="5">
        <f>VLOOKUP(D2149,'Customer Segmenation on RFM Sco'!$P$11:$Q$15,2,1)</f>
        <v>2</v>
      </c>
      <c r="H2149" s="5">
        <f>VLOOKUP(E2149,'Customer Segmenation on RFM Sco'!$P$18:$Q$22,2,1)</f>
        <v>1</v>
      </c>
      <c r="I2149" s="5" t="str">
        <f t="shared" si="1"/>
        <v>521</v>
      </c>
      <c r="J2149" s="5" t="str">
        <f>VLOOKUP('Customer Segmenation on RFM Sco'!J2149,'RF Mapping'!$A$1:$B$26,2,0)</f>
        <v>Potential Loyalists</v>
      </c>
    </row>
    <row r="2150" ht="15.75" customHeight="1">
      <c r="A2150" s="5">
        <v>16416.0</v>
      </c>
      <c r="B2150" s="5" t="str">
        <f>VLOOKUP(A2150,'Customer Details'!$A$1:$B$3264,2,0)</f>
        <v>Australia</v>
      </c>
      <c r="C2150" s="5">
        <f>DATEDIF('Customer Segmenation on RFM Sco'!C2150,$N$1,"d")</f>
        <v>621</v>
      </c>
      <c r="D2150" s="5">
        <v>1.0</v>
      </c>
      <c r="E2150" s="16">
        <v>28.58</v>
      </c>
      <c r="F2150" s="5">
        <f>VLOOKUP(C2150,'Customer Segmenation on RFM Sco'!$P$4:$Q$8,2,1)</f>
        <v>2</v>
      </c>
      <c r="G2150" s="5">
        <f>VLOOKUP(D2150,'Customer Segmenation on RFM Sco'!$P$11:$Q$15,2,1)</f>
        <v>2</v>
      </c>
      <c r="H2150" s="5">
        <f>VLOOKUP(E2150,'Customer Segmenation on RFM Sco'!$P$18:$Q$22,2,1)</f>
        <v>2</v>
      </c>
      <c r="I2150" s="5" t="str">
        <f t="shared" si="1"/>
        <v>222</v>
      </c>
      <c r="J2150" s="5" t="str">
        <f>VLOOKUP('Customer Segmenation on RFM Sco'!J2150,'RF Mapping'!$A$1:$B$26,2,0)</f>
        <v>Hibernating</v>
      </c>
    </row>
    <row r="2151" ht="15.75" customHeight="1">
      <c r="A2151" s="5">
        <v>16418.0</v>
      </c>
      <c r="B2151" s="5" t="str">
        <f>VLOOKUP(A2151,'Customer Details'!$A$1:$B$3264,2,0)</f>
        <v>United Kingdom</v>
      </c>
      <c r="C2151" s="5">
        <f>DATEDIF('Customer Segmenation on RFM Sco'!C2151,$N$1,"d")</f>
        <v>397</v>
      </c>
      <c r="D2151" s="5">
        <v>3.0</v>
      </c>
      <c r="E2151" s="16">
        <v>9.149999999999999</v>
      </c>
      <c r="F2151" s="5">
        <f>VLOOKUP(C2151,'Customer Segmenation on RFM Sco'!$P$4:$Q$8,2,1)</f>
        <v>4</v>
      </c>
      <c r="G2151" s="5">
        <f>VLOOKUP(D2151,'Customer Segmenation on RFM Sco'!$P$11:$Q$15,2,1)</f>
        <v>4</v>
      </c>
      <c r="H2151" s="5">
        <f>VLOOKUP(E2151,'Customer Segmenation on RFM Sco'!$P$18:$Q$22,2,1)</f>
        <v>1</v>
      </c>
      <c r="I2151" s="5" t="str">
        <f t="shared" si="1"/>
        <v>441</v>
      </c>
      <c r="J2151" s="5" t="str">
        <f>VLOOKUP('Customer Segmenation on RFM Sco'!J2151,'RF Mapping'!$A$1:$B$26,2,0)</f>
        <v>Loyal Customers</v>
      </c>
    </row>
    <row r="2152" ht="15.75" customHeight="1">
      <c r="A2152" s="5">
        <v>16419.0</v>
      </c>
      <c r="B2152" s="5" t="str">
        <f>VLOOKUP(A2152,'Customer Details'!$A$1:$B$3264,2,0)</f>
        <v>United Kingdom</v>
      </c>
      <c r="C2152" s="5">
        <f>DATEDIF('Customer Segmenation on RFM Sco'!C2152,$N$1,"d")</f>
        <v>569</v>
      </c>
      <c r="D2152" s="5">
        <v>2.0</v>
      </c>
      <c r="E2152" s="16">
        <v>181.35999999999999</v>
      </c>
      <c r="F2152" s="5">
        <f>VLOOKUP(C2152,'Customer Segmenation on RFM Sco'!$P$4:$Q$8,2,1)</f>
        <v>2</v>
      </c>
      <c r="G2152" s="5">
        <f>VLOOKUP(D2152,'Customer Segmenation on RFM Sco'!$P$11:$Q$15,2,1)</f>
        <v>3</v>
      </c>
      <c r="H2152" s="5">
        <f>VLOOKUP(E2152,'Customer Segmenation on RFM Sco'!$P$18:$Q$22,2,1)</f>
        <v>4</v>
      </c>
      <c r="I2152" s="5" t="str">
        <f t="shared" si="1"/>
        <v>234</v>
      </c>
      <c r="J2152" s="5" t="str">
        <f>VLOOKUP('Customer Segmenation on RFM Sco'!J2152,'RF Mapping'!$A$1:$B$26,2,0)</f>
        <v>At Risk</v>
      </c>
    </row>
    <row r="2153" ht="15.75" customHeight="1">
      <c r="A2153" s="5">
        <v>16422.0</v>
      </c>
      <c r="B2153" s="5" t="str">
        <f>VLOOKUP(A2153,'Customer Details'!$A$1:$B$3264,2,0)</f>
        <v>China</v>
      </c>
      <c r="C2153" s="5">
        <f>DATEDIF('Customer Segmenation on RFM Sco'!C2153,$N$1,"d")</f>
        <v>549</v>
      </c>
      <c r="D2153" s="5">
        <v>2.0</v>
      </c>
      <c r="E2153" s="16">
        <v>12.2</v>
      </c>
      <c r="F2153" s="5">
        <f>VLOOKUP(C2153,'Customer Segmenation on RFM Sco'!$P$4:$Q$8,2,1)</f>
        <v>2</v>
      </c>
      <c r="G2153" s="5">
        <f>VLOOKUP(D2153,'Customer Segmenation on RFM Sco'!$P$11:$Q$15,2,1)</f>
        <v>3</v>
      </c>
      <c r="H2153" s="5">
        <f>VLOOKUP(E2153,'Customer Segmenation on RFM Sco'!$P$18:$Q$22,2,1)</f>
        <v>1</v>
      </c>
      <c r="I2153" s="5" t="str">
        <f t="shared" si="1"/>
        <v>231</v>
      </c>
      <c r="J2153" s="5" t="str">
        <f>VLOOKUP('Customer Segmenation on RFM Sco'!J2153,'RF Mapping'!$A$1:$B$26,2,0)</f>
        <v>At Risk</v>
      </c>
    </row>
    <row r="2154" ht="15.75" customHeight="1">
      <c r="A2154" s="5">
        <v>16424.0</v>
      </c>
      <c r="B2154" s="5" t="str">
        <f>VLOOKUP(A2154,'Customer Details'!$A$1:$B$3264,2,0)</f>
        <v>USA</v>
      </c>
      <c r="C2154" s="5">
        <f>DATEDIF('Customer Segmenation on RFM Sco'!C2154,$N$1,"d")</f>
        <v>713</v>
      </c>
      <c r="D2154" s="5">
        <v>1.0</v>
      </c>
      <c r="E2154" s="16">
        <v>33.699999999999996</v>
      </c>
      <c r="F2154" s="5">
        <f>VLOOKUP(C2154,'Customer Segmenation on RFM Sco'!$P$4:$Q$8,2,1)</f>
        <v>2</v>
      </c>
      <c r="G2154" s="5">
        <f>VLOOKUP(D2154,'Customer Segmenation on RFM Sco'!$P$11:$Q$15,2,1)</f>
        <v>2</v>
      </c>
      <c r="H2154" s="5">
        <f>VLOOKUP(E2154,'Customer Segmenation on RFM Sco'!$P$18:$Q$22,2,1)</f>
        <v>3</v>
      </c>
      <c r="I2154" s="5" t="str">
        <f t="shared" si="1"/>
        <v>223</v>
      </c>
      <c r="J2154" s="5" t="str">
        <f>VLOOKUP('Customer Segmenation on RFM Sco'!J2154,'RF Mapping'!$A$1:$B$26,2,0)</f>
        <v>Hibernating</v>
      </c>
    </row>
    <row r="2155" ht="15.75" customHeight="1">
      <c r="A2155" s="5">
        <v>16425.0</v>
      </c>
      <c r="B2155" s="5" t="str">
        <f>VLOOKUP(A2155,'Customer Details'!$A$1:$B$3264,2,0)</f>
        <v>United Kingdom</v>
      </c>
      <c r="C2155" s="5">
        <f>DATEDIF('Customer Segmenation on RFM Sco'!C2155,$N$1,"d")</f>
        <v>726</v>
      </c>
      <c r="D2155" s="5">
        <v>1.0</v>
      </c>
      <c r="E2155" s="16">
        <v>65.4</v>
      </c>
      <c r="F2155" s="5">
        <f>VLOOKUP(C2155,'Customer Segmenation on RFM Sco'!$P$4:$Q$8,2,1)</f>
        <v>2</v>
      </c>
      <c r="G2155" s="5">
        <f>VLOOKUP(D2155,'Customer Segmenation on RFM Sco'!$P$11:$Q$15,2,1)</f>
        <v>2</v>
      </c>
      <c r="H2155" s="5">
        <f>VLOOKUP(E2155,'Customer Segmenation on RFM Sco'!$P$18:$Q$22,2,1)</f>
        <v>3</v>
      </c>
      <c r="I2155" s="5" t="str">
        <f t="shared" si="1"/>
        <v>223</v>
      </c>
      <c r="J2155" s="5" t="str">
        <f>VLOOKUP('Customer Segmenation on RFM Sco'!J2155,'RF Mapping'!$A$1:$B$26,2,0)</f>
        <v>Hibernating</v>
      </c>
    </row>
    <row r="2156" ht="15.75" customHeight="1">
      <c r="A2156" s="5">
        <v>16426.0</v>
      </c>
      <c r="B2156" s="5" t="str">
        <f>VLOOKUP(A2156,'Customer Details'!$A$1:$B$3264,2,0)</f>
        <v>United Kingdom</v>
      </c>
      <c r="C2156" s="5">
        <f>DATEDIF('Customer Segmenation on RFM Sco'!C2156,$N$1,"d")</f>
        <v>500</v>
      </c>
      <c r="D2156" s="5">
        <v>1.0</v>
      </c>
      <c r="E2156" s="16">
        <v>18.9</v>
      </c>
      <c r="F2156" s="5">
        <f>VLOOKUP(C2156,'Customer Segmenation on RFM Sco'!$P$4:$Q$8,2,1)</f>
        <v>3</v>
      </c>
      <c r="G2156" s="5">
        <f>VLOOKUP(D2156,'Customer Segmenation on RFM Sco'!$P$11:$Q$15,2,1)</f>
        <v>2</v>
      </c>
      <c r="H2156" s="5">
        <f>VLOOKUP(E2156,'Customer Segmenation on RFM Sco'!$P$18:$Q$22,2,1)</f>
        <v>2</v>
      </c>
      <c r="I2156" s="5" t="str">
        <f t="shared" si="1"/>
        <v>322</v>
      </c>
      <c r="J2156" s="5" t="str">
        <f>VLOOKUP('Customer Segmenation on RFM Sco'!J2156,'RF Mapping'!$A$1:$B$26,2,0)</f>
        <v>About to Sleep</v>
      </c>
    </row>
    <row r="2157" ht="15.75" customHeight="1">
      <c r="A2157" s="5">
        <v>16427.0</v>
      </c>
      <c r="B2157" s="5" t="str">
        <f>VLOOKUP(A2157,'Customer Details'!$A$1:$B$3264,2,0)</f>
        <v>Australia</v>
      </c>
      <c r="C2157" s="5">
        <f>DATEDIF('Customer Segmenation on RFM Sco'!C2157,$N$1,"d")</f>
        <v>374</v>
      </c>
      <c r="D2157" s="5">
        <v>2.0</v>
      </c>
      <c r="E2157" s="16">
        <v>8.95</v>
      </c>
      <c r="F2157" s="5">
        <f>VLOOKUP(C2157,'Customer Segmenation on RFM Sco'!$P$4:$Q$8,2,1)</f>
        <v>5</v>
      </c>
      <c r="G2157" s="5">
        <f>VLOOKUP(D2157,'Customer Segmenation on RFM Sco'!$P$11:$Q$15,2,1)</f>
        <v>3</v>
      </c>
      <c r="H2157" s="5">
        <f>VLOOKUP(E2157,'Customer Segmenation on RFM Sco'!$P$18:$Q$22,2,1)</f>
        <v>1</v>
      </c>
      <c r="I2157" s="5" t="str">
        <f t="shared" si="1"/>
        <v>531</v>
      </c>
      <c r="J2157" s="5" t="str">
        <f>VLOOKUP('Customer Segmenation on RFM Sco'!J2157,'RF Mapping'!$A$1:$B$26,2,0)</f>
        <v>Potential Loyalists</v>
      </c>
    </row>
    <row r="2158" ht="15.75" customHeight="1">
      <c r="A2158" s="5">
        <v>16428.0</v>
      </c>
      <c r="B2158" s="5" t="str">
        <f>VLOOKUP(A2158,'Customer Details'!$A$1:$B$3264,2,0)</f>
        <v>United Kingdom</v>
      </c>
      <c r="C2158" s="5">
        <f>DATEDIF('Customer Segmenation on RFM Sco'!C2158,$N$1,"d")</f>
        <v>436</v>
      </c>
      <c r="D2158" s="5">
        <v>1.0</v>
      </c>
      <c r="E2158" s="16">
        <v>20.4</v>
      </c>
      <c r="F2158" s="5">
        <f>VLOOKUP(C2158,'Customer Segmenation on RFM Sco'!$P$4:$Q$8,2,1)</f>
        <v>3</v>
      </c>
      <c r="G2158" s="5">
        <f>VLOOKUP(D2158,'Customer Segmenation on RFM Sco'!$P$11:$Q$15,2,1)</f>
        <v>2</v>
      </c>
      <c r="H2158" s="5">
        <f>VLOOKUP(E2158,'Customer Segmenation on RFM Sco'!$P$18:$Q$22,2,1)</f>
        <v>2</v>
      </c>
      <c r="I2158" s="5" t="str">
        <f t="shared" si="1"/>
        <v>322</v>
      </c>
      <c r="J2158" s="5" t="str">
        <f>VLOOKUP('Customer Segmenation on RFM Sco'!J2158,'RF Mapping'!$A$1:$B$26,2,0)</f>
        <v>About to Sleep</v>
      </c>
    </row>
    <row r="2159" ht="15.75" customHeight="1">
      <c r="A2159" s="5">
        <v>16429.0</v>
      </c>
      <c r="B2159" s="5" t="str">
        <f>VLOOKUP(A2159,'Customer Details'!$A$1:$B$3264,2,0)</f>
        <v>Australia</v>
      </c>
      <c r="C2159" s="5">
        <f>DATEDIF('Customer Segmenation on RFM Sco'!C2159,$N$1,"d")</f>
        <v>507</v>
      </c>
      <c r="D2159" s="5">
        <v>3.0</v>
      </c>
      <c r="E2159" s="16">
        <v>109.08000000000001</v>
      </c>
      <c r="F2159" s="5">
        <f>VLOOKUP(C2159,'Customer Segmenation on RFM Sco'!$P$4:$Q$8,2,1)</f>
        <v>3</v>
      </c>
      <c r="G2159" s="5">
        <f>VLOOKUP(D2159,'Customer Segmenation on RFM Sco'!$P$11:$Q$15,2,1)</f>
        <v>4</v>
      </c>
      <c r="H2159" s="5">
        <f>VLOOKUP(E2159,'Customer Segmenation on RFM Sco'!$P$18:$Q$22,2,1)</f>
        <v>4</v>
      </c>
      <c r="I2159" s="5" t="str">
        <f t="shared" si="1"/>
        <v>344</v>
      </c>
      <c r="J2159" s="5" t="str">
        <f>VLOOKUP('Customer Segmenation on RFM Sco'!J2159,'RF Mapping'!$A$1:$B$26,2,0)</f>
        <v>Loyal Customers</v>
      </c>
    </row>
    <row r="2160" ht="15.75" customHeight="1">
      <c r="A2160" s="5">
        <v>16430.0</v>
      </c>
      <c r="B2160" s="5" t="str">
        <f>VLOOKUP(A2160,'Customer Details'!$A$1:$B$3264,2,0)</f>
        <v>USA</v>
      </c>
      <c r="C2160" s="5">
        <f>DATEDIF('Customer Segmenation on RFM Sco'!C2160,$N$1,"d")</f>
        <v>374</v>
      </c>
      <c r="D2160" s="5">
        <v>1.0</v>
      </c>
      <c r="E2160" s="16">
        <v>4.68</v>
      </c>
      <c r="F2160" s="5">
        <f>VLOOKUP(C2160,'Customer Segmenation on RFM Sco'!$P$4:$Q$8,2,1)</f>
        <v>5</v>
      </c>
      <c r="G2160" s="5">
        <f>VLOOKUP(D2160,'Customer Segmenation on RFM Sco'!$P$11:$Q$15,2,1)</f>
        <v>2</v>
      </c>
      <c r="H2160" s="5">
        <f>VLOOKUP(E2160,'Customer Segmenation on RFM Sco'!$P$18:$Q$22,2,1)</f>
        <v>1</v>
      </c>
      <c r="I2160" s="5" t="str">
        <f t="shared" si="1"/>
        <v>521</v>
      </c>
      <c r="J2160" s="5" t="str">
        <f>VLOOKUP('Customer Segmenation on RFM Sco'!J2160,'RF Mapping'!$A$1:$B$26,2,0)</f>
        <v>Potential Loyalists</v>
      </c>
    </row>
    <row r="2161" ht="15.75" customHeight="1">
      <c r="A2161" s="5">
        <v>16431.0</v>
      </c>
      <c r="B2161" s="5" t="str">
        <f>VLOOKUP(A2161,'Customer Details'!$A$1:$B$3264,2,0)</f>
        <v>Australia</v>
      </c>
      <c r="C2161" s="5">
        <f>DATEDIF('Customer Segmenation on RFM Sco'!C2161,$N$1,"d")</f>
        <v>380</v>
      </c>
      <c r="D2161" s="5">
        <v>1.0</v>
      </c>
      <c r="E2161" s="16">
        <v>8.5</v>
      </c>
      <c r="F2161" s="5">
        <f>VLOOKUP(C2161,'Customer Segmenation on RFM Sco'!$P$4:$Q$8,2,1)</f>
        <v>5</v>
      </c>
      <c r="G2161" s="5">
        <f>VLOOKUP(D2161,'Customer Segmenation on RFM Sco'!$P$11:$Q$15,2,1)</f>
        <v>2</v>
      </c>
      <c r="H2161" s="5">
        <f>VLOOKUP(E2161,'Customer Segmenation on RFM Sco'!$P$18:$Q$22,2,1)</f>
        <v>1</v>
      </c>
      <c r="I2161" s="5" t="str">
        <f t="shared" si="1"/>
        <v>521</v>
      </c>
      <c r="J2161" s="5" t="str">
        <f>VLOOKUP('Customer Segmenation on RFM Sco'!J2161,'RF Mapping'!$A$1:$B$26,2,0)</f>
        <v>Potential Loyalists</v>
      </c>
    </row>
    <row r="2162" ht="15.75" customHeight="1">
      <c r="A2162" s="5">
        <v>16432.0</v>
      </c>
      <c r="B2162" s="5" t="str">
        <f>VLOOKUP(A2162,'Customer Details'!$A$1:$B$3264,2,0)</f>
        <v>United Kingdom</v>
      </c>
      <c r="C2162" s="5">
        <f>DATEDIF('Customer Segmenation on RFM Sco'!C2162,$N$1,"d")</f>
        <v>434</v>
      </c>
      <c r="D2162" s="5">
        <v>4.0</v>
      </c>
      <c r="E2162" s="16">
        <v>204.8</v>
      </c>
      <c r="F2162" s="5">
        <f>VLOOKUP(C2162,'Customer Segmenation on RFM Sco'!$P$4:$Q$8,2,1)</f>
        <v>3</v>
      </c>
      <c r="G2162" s="5">
        <f>VLOOKUP(D2162,'Customer Segmenation on RFM Sco'!$P$11:$Q$15,2,1)</f>
        <v>4</v>
      </c>
      <c r="H2162" s="5">
        <f>VLOOKUP(E2162,'Customer Segmenation on RFM Sco'!$P$18:$Q$22,2,1)</f>
        <v>4</v>
      </c>
      <c r="I2162" s="5" t="str">
        <f t="shared" si="1"/>
        <v>344</v>
      </c>
      <c r="J2162" s="5" t="str">
        <f>VLOOKUP('Customer Segmenation on RFM Sco'!J2162,'RF Mapping'!$A$1:$B$26,2,0)</f>
        <v>Loyal Customers</v>
      </c>
    </row>
    <row r="2163" ht="15.75" customHeight="1">
      <c r="A2163" s="5">
        <v>16434.0</v>
      </c>
      <c r="B2163" s="5" t="str">
        <f>VLOOKUP(A2163,'Customer Details'!$A$1:$B$3264,2,0)</f>
        <v>India</v>
      </c>
      <c r="C2163" s="5">
        <f>DATEDIF('Customer Segmenation on RFM Sco'!C2163,$N$1,"d")</f>
        <v>687</v>
      </c>
      <c r="D2163" s="5">
        <v>1.0</v>
      </c>
      <c r="E2163" s="16">
        <v>7.8</v>
      </c>
      <c r="F2163" s="5">
        <f>VLOOKUP(C2163,'Customer Segmenation on RFM Sco'!$P$4:$Q$8,2,1)</f>
        <v>2</v>
      </c>
      <c r="G2163" s="5">
        <f>VLOOKUP(D2163,'Customer Segmenation on RFM Sco'!$P$11:$Q$15,2,1)</f>
        <v>2</v>
      </c>
      <c r="H2163" s="5">
        <f>VLOOKUP(E2163,'Customer Segmenation on RFM Sco'!$P$18:$Q$22,2,1)</f>
        <v>1</v>
      </c>
      <c r="I2163" s="5" t="str">
        <f t="shared" si="1"/>
        <v>221</v>
      </c>
      <c r="J2163" s="5" t="str">
        <f>VLOOKUP('Customer Segmenation on RFM Sco'!J2163,'RF Mapping'!$A$1:$B$26,2,0)</f>
        <v>Hibernating</v>
      </c>
    </row>
    <row r="2164" ht="15.75" customHeight="1">
      <c r="A2164" s="5">
        <v>16438.0</v>
      </c>
      <c r="B2164" s="5" t="str">
        <f>VLOOKUP(A2164,'Customer Details'!$A$1:$B$3264,2,0)</f>
        <v>Australia</v>
      </c>
      <c r="C2164" s="5">
        <f>DATEDIF('Customer Segmenation on RFM Sco'!C2164,$N$1,"d")</f>
        <v>404</v>
      </c>
      <c r="D2164" s="5">
        <v>3.0</v>
      </c>
      <c r="E2164" s="16">
        <v>69.58</v>
      </c>
      <c r="F2164" s="5">
        <f>VLOOKUP(C2164,'Customer Segmenation on RFM Sco'!$P$4:$Q$8,2,1)</f>
        <v>4</v>
      </c>
      <c r="G2164" s="5">
        <f>VLOOKUP(D2164,'Customer Segmenation on RFM Sco'!$P$11:$Q$15,2,1)</f>
        <v>4</v>
      </c>
      <c r="H2164" s="5">
        <f>VLOOKUP(E2164,'Customer Segmenation on RFM Sco'!$P$18:$Q$22,2,1)</f>
        <v>3</v>
      </c>
      <c r="I2164" s="5" t="str">
        <f t="shared" si="1"/>
        <v>443</v>
      </c>
      <c r="J2164" s="5" t="str">
        <f>VLOOKUP('Customer Segmenation on RFM Sco'!J2164,'RF Mapping'!$A$1:$B$26,2,0)</f>
        <v>Loyal Customers</v>
      </c>
    </row>
    <row r="2165" ht="15.75" customHeight="1">
      <c r="A2165" s="5">
        <v>16440.0</v>
      </c>
      <c r="B2165" s="5" t="str">
        <f>VLOOKUP(A2165,'Customer Details'!$A$1:$B$3264,2,0)</f>
        <v>China</v>
      </c>
      <c r="C2165" s="5">
        <f>DATEDIF('Customer Segmenation on RFM Sco'!C2165,$N$1,"d")</f>
        <v>591</v>
      </c>
      <c r="D2165" s="5">
        <v>1.0</v>
      </c>
      <c r="E2165" s="16">
        <v>19.9</v>
      </c>
      <c r="F2165" s="5">
        <f>VLOOKUP(C2165,'Customer Segmenation on RFM Sco'!$P$4:$Q$8,2,1)</f>
        <v>2</v>
      </c>
      <c r="G2165" s="5">
        <f>VLOOKUP(D2165,'Customer Segmenation on RFM Sco'!$P$11:$Q$15,2,1)</f>
        <v>2</v>
      </c>
      <c r="H2165" s="5">
        <f>VLOOKUP(E2165,'Customer Segmenation on RFM Sco'!$P$18:$Q$22,2,1)</f>
        <v>2</v>
      </c>
      <c r="I2165" s="5" t="str">
        <f t="shared" si="1"/>
        <v>222</v>
      </c>
      <c r="J2165" s="5" t="str">
        <f>VLOOKUP('Customer Segmenation on RFM Sco'!J2165,'RF Mapping'!$A$1:$B$26,2,0)</f>
        <v>Hibernating</v>
      </c>
    </row>
    <row r="2166" ht="15.75" customHeight="1">
      <c r="A2166" s="5">
        <v>16442.0</v>
      </c>
      <c r="B2166" s="5" t="str">
        <f>VLOOKUP(A2166,'Customer Details'!$A$1:$B$3264,2,0)</f>
        <v>China</v>
      </c>
      <c r="C2166" s="5">
        <f>DATEDIF('Customer Segmenation on RFM Sco'!C2166,$N$1,"d")</f>
        <v>440</v>
      </c>
      <c r="D2166" s="5">
        <v>1.0</v>
      </c>
      <c r="E2166" s="16">
        <v>17.700000000000003</v>
      </c>
      <c r="F2166" s="5">
        <f>VLOOKUP(C2166,'Customer Segmenation on RFM Sco'!$P$4:$Q$8,2,1)</f>
        <v>3</v>
      </c>
      <c r="G2166" s="5">
        <f>VLOOKUP(D2166,'Customer Segmenation on RFM Sco'!$P$11:$Q$15,2,1)</f>
        <v>2</v>
      </c>
      <c r="H2166" s="5">
        <f>VLOOKUP(E2166,'Customer Segmenation on RFM Sco'!$P$18:$Q$22,2,1)</f>
        <v>2</v>
      </c>
      <c r="I2166" s="5" t="str">
        <f t="shared" si="1"/>
        <v>322</v>
      </c>
      <c r="J2166" s="5" t="str">
        <f>VLOOKUP('Customer Segmenation on RFM Sco'!J2166,'RF Mapping'!$A$1:$B$26,2,0)</f>
        <v>About to Sleep</v>
      </c>
    </row>
    <row r="2167" ht="15.75" customHeight="1">
      <c r="A2167" s="5">
        <v>16444.0</v>
      </c>
      <c r="B2167" s="5" t="str">
        <f>VLOOKUP(A2167,'Customer Details'!$A$1:$B$3264,2,0)</f>
        <v>Australia</v>
      </c>
      <c r="C2167" s="5">
        <f>DATEDIF('Customer Segmenation on RFM Sco'!C2167,$N$1,"d")</f>
        <v>362</v>
      </c>
      <c r="D2167" s="5">
        <v>11.0</v>
      </c>
      <c r="E2167" s="16">
        <v>142.17999999999998</v>
      </c>
      <c r="F2167" s="5">
        <f>VLOOKUP(C2167,'Customer Segmenation on RFM Sco'!$P$4:$Q$8,2,1)</f>
        <v>5</v>
      </c>
      <c r="G2167" s="5">
        <f>VLOOKUP(D2167,'Customer Segmenation on RFM Sco'!$P$11:$Q$15,2,1)</f>
        <v>4</v>
      </c>
      <c r="H2167" s="5">
        <f>VLOOKUP(E2167,'Customer Segmenation on RFM Sco'!$P$18:$Q$22,2,1)</f>
        <v>4</v>
      </c>
      <c r="I2167" s="5" t="str">
        <f t="shared" si="1"/>
        <v>544</v>
      </c>
      <c r="J2167" s="5" t="str">
        <f>VLOOKUP('Customer Segmenation on RFM Sco'!J2167,'RF Mapping'!$A$1:$B$26,2,0)</f>
        <v>Champions</v>
      </c>
    </row>
    <row r="2168" ht="15.75" customHeight="1">
      <c r="A2168" s="5">
        <v>16445.0</v>
      </c>
      <c r="B2168" s="5" t="str">
        <f>VLOOKUP(A2168,'Customer Details'!$A$1:$B$3264,2,0)</f>
        <v>United Kingdom</v>
      </c>
      <c r="C2168" s="5">
        <f>DATEDIF('Customer Segmenation on RFM Sco'!C2168,$N$1,"d")</f>
        <v>472</v>
      </c>
      <c r="D2168" s="5">
        <v>2.0</v>
      </c>
      <c r="E2168" s="16">
        <v>23.450000000000003</v>
      </c>
      <c r="F2168" s="5">
        <f>VLOOKUP(C2168,'Customer Segmenation on RFM Sco'!$P$4:$Q$8,2,1)</f>
        <v>3</v>
      </c>
      <c r="G2168" s="5">
        <f>VLOOKUP(D2168,'Customer Segmenation on RFM Sco'!$P$11:$Q$15,2,1)</f>
        <v>3</v>
      </c>
      <c r="H2168" s="5">
        <f>VLOOKUP(E2168,'Customer Segmenation on RFM Sco'!$P$18:$Q$22,2,1)</f>
        <v>2</v>
      </c>
      <c r="I2168" s="5" t="str">
        <f t="shared" si="1"/>
        <v>332</v>
      </c>
      <c r="J2168" s="5" t="str">
        <f>VLOOKUP('Customer Segmenation on RFM Sco'!J2168,'RF Mapping'!$A$1:$B$26,2,0)</f>
        <v>Need Attention</v>
      </c>
    </row>
    <row r="2169" ht="15.75" customHeight="1">
      <c r="A2169" s="5">
        <v>16446.0</v>
      </c>
      <c r="B2169" s="5" t="str">
        <f>VLOOKUP(A2169,'Customer Details'!$A$1:$B$3264,2,0)</f>
        <v>United Kingdom</v>
      </c>
      <c r="C2169" s="5">
        <f>DATEDIF('Customer Segmenation on RFM Sco'!C2169,$N$1,"d")</f>
        <v>667</v>
      </c>
      <c r="D2169" s="5">
        <v>1.0</v>
      </c>
      <c r="E2169" s="16">
        <v>5.9</v>
      </c>
      <c r="F2169" s="5">
        <f>VLOOKUP(C2169,'Customer Segmenation on RFM Sco'!$P$4:$Q$8,2,1)</f>
        <v>2</v>
      </c>
      <c r="G2169" s="5">
        <f>VLOOKUP(D2169,'Customer Segmenation on RFM Sco'!$P$11:$Q$15,2,1)</f>
        <v>2</v>
      </c>
      <c r="H2169" s="5">
        <f>VLOOKUP(E2169,'Customer Segmenation on RFM Sco'!$P$18:$Q$22,2,1)</f>
        <v>1</v>
      </c>
      <c r="I2169" s="5" t="str">
        <f t="shared" si="1"/>
        <v>221</v>
      </c>
      <c r="J2169" s="5" t="str">
        <f>VLOOKUP('Customer Segmenation on RFM Sco'!J2169,'RF Mapping'!$A$1:$B$26,2,0)</f>
        <v>Hibernating</v>
      </c>
    </row>
    <row r="2170" ht="15.75" customHeight="1">
      <c r="A2170" s="5">
        <v>16447.0</v>
      </c>
      <c r="B2170" s="5" t="str">
        <f>VLOOKUP(A2170,'Customer Details'!$A$1:$B$3264,2,0)</f>
        <v>Australia</v>
      </c>
      <c r="C2170" s="5">
        <f>DATEDIF('Customer Segmenation on RFM Sco'!C2170,$N$1,"d")</f>
        <v>388</v>
      </c>
      <c r="D2170" s="5">
        <v>8.0</v>
      </c>
      <c r="E2170" s="16">
        <v>197.26000000000002</v>
      </c>
      <c r="F2170" s="5">
        <f>VLOOKUP(C2170,'Customer Segmenation on RFM Sco'!$P$4:$Q$8,2,1)</f>
        <v>4</v>
      </c>
      <c r="G2170" s="5">
        <f>VLOOKUP(D2170,'Customer Segmenation on RFM Sco'!$P$11:$Q$15,2,1)</f>
        <v>4</v>
      </c>
      <c r="H2170" s="5">
        <f>VLOOKUP(E2170,'Customer Segmenation on RFM Sco'!$P$18:$Q$22,2,1)</f>
        <v>4</v>
      </c>
      <c r="I2170" s="5" t="str">
        <f t="shared" si="1"/>
        <v>444</v>
      </c>
      <c r="J2170" s="5" t="str">
        <f>VLOOKUP('Customer Segmenation on RFM Sco'!J2170,'RF Mapping'!$A$1:$B$26,2,0)</f>
        <v>Loyal Customers</v>
      </c>
    </row>
    <row r="2171" ht="15.75" customHeight="1">
      <c r="A2171" s="5">
        <v>16448.0</v>
      </c>
      <c r="B2171" s="5" t="str">
        <f>VLOOKUP(A2171,'Customer Details'!$A$1:$B$3264,2,0)</f>
        <v>United Kingdom</v>
      </c>
      <c r="C2171" s="5">
        <f>DATEDIF('Customer Segmenation on RFM Sco'!C2171,$N$1,"d")</f>
        <v>589</v>
      </c>
      <c r="D2171" s="5">
        <v>1.0</v>
      </c>
      <c r="E2171" s="16">
        <v>5.65</v>
      </c>
      <c r="F2171" s="5">
        <f>VLOOKUP(C2171,'Customer Segmenation on RFM Sco'!$P$4:$Q$8,2,1)</f>
        <v>2</v>
      </c>
      <c r="G2171" s="5">
        <f>VLOOKUP(D2171,'Customer Segmenation on RFM Sco'!$P$11:$Q$15,2,1)</f>
        <v>2</v>
      </c>
      <c r="H2171" s="5">
        <f>VLOOKUP(E2171,'Customer Segmenation on RFM Sco'!$P$18:$Q$22,2,1)</f>
        <v>1</v>
      </c>
      <c r="I2171" s="5" t="str">
        <f t="shared" si="1"/>
        <v>221</v>
      </c>
      <c r="J2171" s="5" t="str">
        <f>VLOOKUP('Customer Segmenation on RFM Sco'!J2171,'RF Mapping'!$A$1:$B$26,2,0)</f>
        <v>Hibernating</v>
      </c>
    </row>
    <row r="2172" ht="15.75" customHeight="1">
      <c r="A2172" s="5">
        <v>16449.0</v>
      </c>
      <c r="B2172" s="5" t="str">
        <f>VLOOKUP(A2172,'Customer Details'!$A$1:$B$3264,2,0)</f>
        <v>United Kingdom</v>
      </c>
      <c r="C2172" s="5">
        <f>DATEDIF('Customer Segmenation on RFM Sco'!C2172,$N$1,"d")</f>
        <v>365</v>
      </c>
      <c r="D2172" s="5">
        <v>1.0</v>
      </c>
      <c r="E2172" s="16">
        <v>15.0</v>
      </c>
      <c r="F2172" s="5">
        <f>VLOOKUP(C2172,'Customer Segmenation on RFM Sco'!$P$4:$Q$8,2,1)</f>
        <v>5</v>
      </c>
      <c r="G2172" s="5">
        <f>VLOOKUP(D2172,'Customer Segmenation on RFM Sco'!$P$11:$Q$15,2,1)</f>
        <v>2</v>
      </c>
      <c r="H2172" s="5">
        <f>VLOOKUP(E2172,'Customer Segmenation on RFM Sco'!$P$18:$Q$22,2,1)</f>
        <v>2</v>
      </c>
      <c r="I2172" s="5" t="str">
        <f t="shared" si="1"/>
        <v>522</v>
      </c>
      <c r="J2172" s="5" t="str">
        <f>VLOOKUP('Customer Segmenation on RFM Sco'!J2172,'RF Mapping'!$A$1:$B$26,2,0)</f>
        <v>Potential Loyalists</v>
      </c>
    </row>
    <row r="2173" ht="15.75" customHeight="1">
      <c r="A2173" s="5">
        <v>16450.0</v>
      </c>
      <c r="B2173" s="5" t="str">
        <f>VLOOKUP(A2173,'Customer Details'!$A$1:$B$3264,2,0)</f>
        <v>United Kingdom</v>
      </c>
      <c r="C2173" s="5">
        <f>DATEDIF('Customer Segmenation on RFM Sco'!C2173,$N$1,"d")</f>
        <v>461</v>
      </c>
      <c r="D2173" s="5">
        <v>3.0</v>
      </c>
      <c r="E2173" s="16">
        <v>41.57</v>
      </c>
      <c r="F2173" s="5">
        <f>VLOOKUP(C2173,'Customer Segmenation on RFM Sco'!$P$4:$Q$8,2,1)</f>
        <v>3</v>
      </c>
      <c r="G2173" s="5">
        <f>VLOOKUP(D2173,'Customer Segmenation on RFM Sco'!$P$11:$Q$15,2,1)</f>
        <v>4</v>
      </c>
      <c r="H2173" s="5">
        <f>VLOOKUP(E2173,'Customer Segmenation on RFM Sco'!$P$18:$Q$22,2,1)</f>
        <v>3</v>
      </c>
      <c r="I2173" s="5" t="str">
        <f t="shared" si="1"/>
        <v>343</v>
      </c>
      <c r="J2173" s="5" t="str">
        <f>VLOOKUP('Customer Segmenation on RFM Sco'!J2173,'RF Mapping'!$A$1:$B$26,2,0)</f>
        <v>Loyal Customers</v>
      </c>
    </row>
    <row r="2174" ht="15.75" customHeight="1">
      <c r="A2174" s="5">
        <v>16451.0</v>
      </c>
      <c r="B2174" s="5" t="str">
        <f>VLOOKUP(A2174,'Customer Details'!$A$1:$B$3264,2,0)</f>
        <v>USA</v>
      </c>
      <c r="C2174" s="5">
        <f>DATEDIF('Customer Segmenation on RFM Sco'!C2174,$N$1,"d")</f>
        <v>414</v>
      </c>
      <c r="D2174" s="5">
        <v>3.0</v>
      </c>
      <c r="E2174" s="16">
        <v>98.80000000000001</v>
      </c>
      <c r="F2174" s="5">
        <f>VLOOKUP(C2174,'Customer Segmenation on RFM Sco'!$P$4:$Q$8,2,1)</f>
        <v>4</v>
      </c>
      <c r="G2174" s="5">
        <f>VLOOKUP(D2174,'Customer Segmenation on RFM Sco'!$P$11:$Q$15,2,1)</f>
        <v>4</v>
      </c>
      <c r="H2174" s="5">
        <f>VLOOKUP(E2174,'Customer Segmenation on RFM Sco'!$P$18:$Q$22,2,1)</f>
        <v>4</v>
      </c>
      <c r="I2174" s="5" t="str">
        <f t="shared" si="1"/>
        <v>444</v>
      </c>
      <c r="J2174" s="5" t="str">
        <f>VLOOKUP('Customer Segmenation on RFM Sco'!J2174,'RF Mapping'!$A$1:$B$26,2,0)</f>
        <v>Loyal Customers</v>
      </c>
    </row>
    <row r="2175" ht="15.75" customHeight="1">
      <c r="A2175" s="5">
        <v>16454.0</v>
      </c>
      <c r="B2175" s="5" t="str">
        <f>VLOOKUP(A2175,'Customer Details'!$A$1:$B$3264,2,0)</f>
        <v>USA</v>
      </c>
      <c r="C2175" s="5">
        <f>DATEDIF('Customer Segmenation on RFM Sco'!C2175,$N$1,"d")</f>
        <v>394</v>
      </c>
      <c r="D2175" s="5">
        <v>1.0</v>
      </c>
      <c r="E2175" s="16">
        <v>5.39</v>
      </c>
      <c r="F2175" s="5">
        <f>VLOOKUP(C2175,'Customer Segmenation on RFM Sco'!$P$4:$Q$8,2,1)</f>
        <v>4</v>
      </c>
      <c r="G2175" s="5">
        <f>VLOOKUP(D2175,'Customer Segmenation on RFM Sco'!$P$11:$Q$15,2,1)</f>
        <v>2</v>
      </c>
      <c r="H2175" s="5">
        <f>VLOOKUP(E2175,'Customer Segmenation on RFM Sco'!$P$18:$Q$22,2,1)</f>
        <v>1</v>
      </c>
      <c r="I2175" s="5" t="str">
        <f t="shared" si="1"/>
        <v>421</v>
      </c>
      <c r="J2175" s="5" t="str">
        <f>VLOOKUP('Customer Segmenation on RFM Sco'!J2175,'RF Mapping'!$A$1:$B$26,2,0)</f>
        <v>Potential Loyalists</v>
      </c>
    </row>
    <row r="2176" ht="15.75" customHeight="1">
      <c r="A2176" s="5">
        <v>16455.0</v>
      </c>
      <c r="B2176" s="5" t="str">
        <f>VLOOKUP(A2176,'Customer Details'!$A$1:$B$3264,2,0)</f>
        <v>China</v>
      </c>
      <c r="C2176" s="5">
        <f>DATEDIF('Customer Segmenation on RFM Sco'!C2176,$N$1,"d")</f>
        <v>721</v>
      </c>
      <c r="D2176" s="5">
        <v>1.0</v>
      </c>
      <c r="E2176" s="16">
        <v>8.100000000000001</v>
      </c>
      <c r="F2176" s="5">
        <f>VLOOKUP(C2176,'Customer Segmenation on RFM Sco'!$P$4:$Q$8,2,1)</f>
        <v>2</v>
      </c>
      <c r="G2176" s="5">
        <f>VLOOKUP(D2176,'Customer Segmenation on RFM Sco'!$P$11:$Q$15,2,1)</f>
        <v>2</v>
      </c>
      <c r="H2176" s="5">
        <f>VLOOKUP(E2176,'Customer Segmenation on RFM Sco'!$P$18:$Q$22,2,1)</f>
        <v>1</v>
      </c>
      <c r="I2176" s="5" t="str">
        <f t="shared" si="1"/>
        <v>221</v>
      </c>
      <c r="J2176" s="5" t="str">
        <f>VLOOKUP('Customer Segmenation on RFM Sco'!J2176,'RF Mapping'!$A$1:$B$26,2,0)</f>
        <v>Hibernating</v>
      </c>
    </row>
    <row r="2177" ht="15.75" customHeight="1">
      <c r="A2177" s="5">
        <v>16456.0</v>
      </c>
      <c r="B2177" s="5" t="str">
        <f>VLOOKUP(A2177,'Customer Details'!$A$1:$B$3264,2,0)</f>
        <v>India</v>
      </c>
      <c r="C2177" s="5">
        <f>DATEDIF('Customer Segmenation on RFM Sco'!C2177,$N$1,"d")</f>
        <v>357</v>
      </c>
      <c r="D2177" s="5">
        <v>5.0</v>
      </c>
      <c r="E2177" s="16">
        <v>193.76</v>
      </c>
      <c r="F2177" s="5">
        <f>VLOOKUP(C2177,'Customer Segmenation on RFM Sco'!$P$4:$Q$8,2,1)</f>
        <v>5</v>
      </c>
      <c r="G2177" s="5">
        <f>VLOOKUP(D2177,'Customer Segmenation on RFM Sco'!$P$11:$Q$15,2,1)</f>
        <v>4</v>
      </c>
      <c r="H2177" s="5">
        <f>VLOOKUP(E2177,'Customer Segmenation on RFM Sco'!$P$18:$Q$22,2,1)</f>
        <v>4</v>
      </c>
      <c r="I2177" s="5" t="str">
        <f t="shared" si="1"/>
        <v>544</v>
      </c>
      <c r="J2177" s="5" t="str">
        <f>VLOOKUP('Customer Segmenation on RFM Sco'!J2177,'RF Mapping'!$A$1:$B$26,2,0)</f>
        <v>Champions</v>
      </c>
    </row>
    <row r="2178" ht="15.75" customHeight="1">
      <c r="A2178" s="5">
        <v>16457.0</v>
      </c>
      <c r="B2178" s="5" t="str">
        <f>VLOOKUP(A2178,'Customer Details'!$A$1:$B$3264,2,0)</f>
        <v>USA</v>
      </c>
      <c r="C2178" s="5">
        <f>DATEDIF('Customer Segmenation on RFM Sco'!C2178,$N$1,"d")</f>
        <v>440</v>
      </c>
      <c r="D2178" s="5">
        <v>1.0</v>
      </c>
      <c r="E2178" s="16">
        <v>34.0</v>
      </c>
      <c r="F2178" s="5">
        <f>VLOOKUP(C2178,'Customer Segmenation on RFM Sco'!$P$4:$Q$8,2,1)</f>
        <v>3</v>
      </c>
      <c r="G2178" s="5">
        <f>VLOOKUP(D2178,'Customer Segmenation on RFM Sco'!$P$11:$Q$15,2,1)</f>
        <v>2</v>
      </c>
      <c r="H2178" s="5">
        <f>VLOOKUP(E2178,'Customer Segmenation on RFM Sco'!$P$18:$Q$22,2,1)</f>
        <v>3</v>
      </c>
      <c r="I2178" s="5" t="str">
        <f t="shared" si="1"/>
        <v>323</v>
      </c>
      <c r="J2178" s="5" t="str">
        <f>VLOOKUP('Customer Segmenation on RFM Sco'!J2178,'RF Mapping'!$A$1:$B$26,2,0)</f>
        <v>About to Sleep</v>
      </c>
    </row>
    <row r="2179" ht="15.75" customHeight="1">
      <c r="A2179" s="5">
        <v>16458.0</v>
      </c>
      <c r="B2179" s="5" t="str">
        <f>VLOOKUP(A2179,'Customer Details'!$A$1:$B$3264,2,0)</f>
        <v>United Kingdom</v>
      </c>
      <c r="C2179" s="5">
        <f>DATEDIF('Customer Segmenation on RFM Sco'!C2179,$N$1,"d")</f>
        <v>399</v>
      </c>
      <c r="D2179" s="5">
        <v>5.0</v>
      </c>
      <c r="E2179" s="16">
        <v>61.88</v>
      </c>
      <c r="F2179" s="5">
        <f>VLOOKUP(C2179,'Customer Segmenation on RFM Sco'!$P$4:$Q$8,2,1)</f>
        <v>4</v>
      </c>
      <c r="G2179" s="5">
        <f>VLOOKUP(D2179,'Customer Segmenation on RFM Sco'!$P$11:$Q$15,2,1)</f>
        <v>4</v>
      </c>
      <c r="H2179" s="5">
        <f>VLOOKUP(E2179,'Customer Segmenation on RFM Sco'!$P$18:$Q$22,2,1)</f>
        <v>3</v>
      </c>
      <c r="I2179" s="5" t="str">
        <f t="shared" si="1"/>
        <v>443</v>
      </c>
      <c r="J2179" s="5" t="str">
        <f>VLOOKUP('Customer Segmenation on RFM Sco'!J2179,'RF Mapping'!$A$1:$B$26,2,0)</f>
        <v>Loyal Customers</v>
      </c>
    </row>
    <row r="2180" ht="15.75" customHeight="1">
      <c r="A2180" s="5">
        <v>16460.0</v>
      </c>
      <c r="B2180" s="5" t="str">
        <f>VLOOKUP(A2180,'Customer Details'!$A$1:$B$3264,2,0)</f>
        <v>China</v>
      </c>
      <c r="C2180" s="5">
        <f>DATEDIF('Customer Segmenation on RFM Sco'!C2180,$N$1,"d")</f>
        <v>565</v>
      </c>
      <c r="D2180" s="5">
        <v>1.0</v>
      </c>
      <c r="E2180" s="16">
        <v>39.95</v>
      </c>
      <c r="F2180" s="5">
        <f>VLOOKUP(C2180,'Customer Segmenation on RFM Sco'!$P$4:$Q$8,2,1)</f>
        <v>2</v>
      </c>
      <c r="G2180" s="5">
        <f>VLOOKUP(D2180,'Customer Segmenation on RFM Sco'!$P$11:$Q$15,2,1)</f>
        <v>2</v>
      </c>
      <c r="H2180" s="5">
        <f>VLOOKUP(E2180,'Customer Segmenation on RFM Sco'!$P$18:$Q$22,2,1)</f>
        <v>3</v>
      </c>
      <c r="I2180" s="5" t="str">
        <f t="shared" si="1"/>
        <v>223</v>
      </c>
      <c r="J2180" s="5" t="str">
        <f>VLOOKUP('Customer Segmenation on RFM Sco'!J2180,'RF Mapping'!$A$1:$B$26,2,0)</f>
        <v>Hibernating</v>
      </c>
    </row>
    <row r="2181" ht="15.75" customHeight="1">
      <c r="A2181" s="5">
        <v>16461.0</v>
      </c>
      <c r="B2181" s="5" t="str">
        <f>VLOOKUP(A2181,'Customer Details'!$A$1:$B$3264,2,0)</f>
        <v>China</v>
      </c>
      <c r="C2181" s="5">
        <f>DATEDIF('Customer Segmenation on RFM Sco'!C2181,$N$1,"d")</f>
        <v>592</v>
      </c>
      <c r="D2181" s="5">
        <v>1.0</v>
      </c>
      <c r="E2181" s="16">
        <v>7.5</v>
      </c>
      <c r="F2181" s="5">
        <f>VLOOKUP(C2181,'Customer Segmenation on RFM Sco'!$P$4:$Q$8,2,1)</f>
        <v>2</v>
      </c>
      <c r="G2181" s="5">
        <f>VLOOKUP(D2181,'Customer Segmenation on RFM Sco'!$P$11:$Q$15,2,1)</f>
        <v>2</v>
      </c>
      <c r="H2181" s="5">
        <f>VLOOKUP(E2181,'Customer Segmenation on RFM Sco'!$P$18:$Q$22,2,1)</f>
        <v>1</v>
      </c>
      <c r="I2181" s="5" t="str">
        <f t="shared" si="1"/>
        <v>221</v>
      </c>
      <c r="J2181" s="5" t="str">
        <f>VLOOKUP('Customer Segmenation on RFM Sco'!J2181,'RF Mapping'!$A$1:$B$26,2,0)</f>
        <v>Hibernating</v>
      </c>
    </row>
    <row r="2182" ht="15.75" customHeight="1">
      <c r="A2182" s="5">
        <v>16462.0</v>
      </c>
      <c r="B2182" s="5" t="str">
        <f>VLOOKUP(A2182,'Customer Details'!$A$1:$B$3264,2,0)</f>
        <v>India</v>
      </c>
      <c r="C2182" s="5">
        <f>DATEDIF('Customer Segmenation on RFM Sco'!C2182,$N$1,"d")</f>
        <v>356</v>
      </c>
      <c r="D2182" s="5">
        <v>6.0</v>
      </c>
      <c r="E2182" s="16">
        <v>186.6</v>
      </c>
      <c r="F2182" s="5">
        <f>VLOOKUP(C2182,'Customer Segmenation on RFM Sco'!$P$4:$Q$8,2,1)</f>
        <v>5</v>
      </c>
      <c r="G2182" s="5">
        <f>VLOOKUP(D2182,'Customer Segmenation on RFM Sco'!$P$11:$Q$15,2,1)</f>
        <v>4</v>
      </c>
      <c r="H2182" s="5">
        <f>VLOOKUP(E2182,'Customer Segmenation on RFM Sco'!$P$18:$Q$22,2,1)</f>
        <v>4</v>
      </c>
      <c r="I2182" s="5" t="str">
        <f t="shared" si="1"/>
        <v>544</v>
      </c>
      <c r="J2182" s="5" t="str">
        <f>VLOOKUP('Customer Segmenation on RFM Sco'!J2182,'RF Mapping'!$A$1:$B$26,2,0)</f>
        <v>Champions</v>
      </c>
    </row>
    <row r="2183" ht="15.75" customHeight="1">
      <c r="A2183" s="5">
        <v>16463.0</v>
      </c>
      <c r="B2183" s="5" t="str">
        <f>VLOOKUP(A2183,'Customer Details'!$A$1:$B$3264,2,0)</f>
        <v>United Kingdom</v>
      </c>
      <c r="C2183" s="5">
        <f>DATEDIF('Customer Segmenation on RFM Sco'!C2183,$N$1,"d")</f>
        <v>569</v>
      </c>
      <c r="D2183" s="5">
        <v>1.0</v>
      </c>
      <c r="E2183" s="16">
        <v>5.050000000000001</v>
      </c>
      <c r="F2183" s="5">
        <f>VLOOKUP(C2183,'Customer Segmenation on RFM Sco'!$P$4:$Q$8,2,1)</f>
        <v>2</v>
      </c>
      <c r="G2183" s="5">
        <f>VLOOKUP(D2183,'Customer Segmenation on RFM Sco'!$P$11:$Q$15,2,1)</f>
        <v>2</v>
      </c>
      <c r="H2183" s="5">
        <f>VLOOKUP(E2183,'Customer Segmenation on RFM Sco'!$P$18:$Q$22,2,1)</f>
        <v>1</v>
      </c>
      <c r="I2183" s="5" t="str">
        <f t="shared" si="1"/>
        <v>221</v>
      </c>
      <c r="J2183" s="5" t="str">
        <f>VLOOKUP('Customer Segmenation on RFM Sco'!J2183,'RF Mapping'!$A$1:$B$26,2,0)</f>
        <v>Hibernating</v>
      </c>
    </row>
    <row r="2184" ht="15.75" customHeight="1">
      <c r="A2184" s="5">
        <v>16464.0</v>
      </c>
      <c r="B2184" s="5" t="str">
        <f>VLOOKUP(A2184,'Customer Details'!$A$1:$B$3264,2,0)</f>
        <v>India</v>
      </c>
      <c r="C2184" s="5">
        <f>DATEDIF('Customer Segmenation on RFM Sco'!C2184,$N$1,"d")</f>
        <v>388</v>
      </c>
      <c r="D2184" s="5">
        <v>1.0</v>
      </c>
      <c r="E2184" s="16">
        <v>18.92</v>
      </c>
      <c r="F2184" s="5">
        <f>VLOOKUP(C2184,'Customer Segmenation on RFM Sco'!$P$4:$Q$8,2,1)</f>
        <v>4</v>
      </c>
      <c r="G2184" s="5">
        <f>VLOOKUP(D2184,'Customer Segmenation on RFM Sco'!$P$11:$Q$15,2,1)</f>
        <v>2</v>
      </c>
      <c r="H2184" s="5">
        <f>VLOOKUP(E2184,'Customer Segmenation on RFM Sco'!$P$18:$Q$22,2,1)</f>
        <v>2</v>
      </c>
      <c r="I2184" s="5" t="str">
        <f t="shared" si="1"/>
        <v>422</v>
      </c>
      <c r="J2184" s="5" t="str">
        <f>VLOOKUP('Customer Segmenation on RFM Sco'!J2184,'RF Mapping'!$A$1:$B$26,2,0)</f>
        <v>Potential Loyalists</v>
      </c>
    </row>
    <row r="2185" ht="15.75" customHeight="1">
      <c r="A2185" s="5">
        <v>16466.0</v>
      </c>
      <c r="B2185" s="5" t="str">
        <f>VLOOKUP(A2185,'Customer Details'!$A$1:$B$3264,2,0)</f>
        <v>Australia</v>
      </c>
      <c r="C2185" s="5">
        <f>DATEDIF('Customer Segmenation on RFM Sco'!C2185,$N$1,"d")</f>
        <v>394</v>
      </c>
      <c r="D2185" s="5">
        <v>3.0</v>
      </c>
      <c r="E2185" s="16">
        <v>34.94</v>
      </c>
      <c r="F2185" s="5">
        <f>VLOOKUP(C2185,'Customer Segmenation on RFM Sco'!$P$4:$Q$8,2,1)</f>
        <v>4</v>
      </c>
      <c r="G2185" s="5">
        <f>VLOOKUP(D2185,'Customer Segmenation on RFM Sco'!$P$11:$Q$15,2,1)</f>
        <v>4</v>
      </c>
      <c r="H2185" s="5">
        <f>VLOOKUP(E2185,'Customer Segmenation on RFM Sco'!$P$18:$Q$22,2,1)</f>
        <v>3</v>
      </c>
      <c r="I2185" s="5" t="str">
        <f t="shared" si="1"/>
        <v>443</v>
      </c>
      <c r="J2185" s="5" t="str">
        <f>VLOOKUP('Customer Segmenation on RFM Sco'!J2185,'RF Mapping'!$A$1:$B$26,2,0)</f>
        <v>Loyal Customers</v>
      </c>
    </row>
    <row r="2186" ht="15.75" customHeight="1">
      <c r="A2186" s="5">
        <v>16469.0</v>
      </c>
      <c r="B2186" s="5" t="str">
        <f>VLOOKUP(A2186,'Customer Details'!$A$1:$B$3264,2,0)</f>
        <v>India</v>
      </c>
      <c r="C2186" s="5">
        <f>DATEDIF('Customer Segmenation on RFM Sco'!C2186,$N$1,"d")</f>
        <v>396</v>
      </c>
      <c r="D2186" s="5">
        <v>9.0</v>
      </c>
      <c r="E2186" s="16">
        <v>131.11</v>
      </c>
      <c r="F2186" s="5">
        <f>VLOOKUP(C2186,'Customer Segmenation on RFM Sco'!$P$4:$Q$8,2,1)</f>
        <v>4</v>
      </c>
      <c r="G2186" s="5">
        <f>VLOOKUP(D2186,'Customer Segmenation on RFM Sco'!$P$11:$Q$15,2,1)</f>
        <v>4</v>
      </c>
      <c r="H2186" s="5">
        <f>VLOOKUP(E2186,'Customer Segmenation on RFM Sco'!$P$18:$Q$22,2,1)</f>
        <v>4</v>
      </c>
      <c r="I2186" s="5" t="str">
        <f t="shared" si="1"/>
        <v>444</v>
      </c>
      <c r="J2186" s="5" t="str">
        <f>VLOOKUP('Customer Segmenation on RFM Sco'!J2186,'RF Mapping'!$A$1:$B$26,2,0)</f>
        <v>Loyal Customers</v>
      </c>
    </row>
    <row r="2187" ht="15.75" customHeight="1">
      <c r="A2187" s="5">
        <v>16470.0</v>
      </c>
      <c r="B2187" s="5" t="str">
        <f>VLOOKUP(A2187,'Customer Details'!$A$1:$B$3264,2,0)</f>
        <v>India</v>
      </c>
      <c r="C2187" s="5">
        <f>DATEDIF('Customer Segmenation on RFM Sco'!C2187,$N$1,"d")</f>
        <v>436</v>
      </c>
      <c r="D2187" s="5">
        <v>4.0</v>
      </c>
      <c r="E2187" s="16">
        <v>53.83</v>
      </c>
      <c r="F2187" s="5">
        <f>VLOOKUP(C2187,'Customer Segmenation on RFM Sco'!$P$4:$Q$8,2,1)</f>
        <v>3</v>
      </c>
      <c r="G2187" s="5">
        <f>VLOOKUP(D2187,'Customer Segmenation on RFM Sco'!$P$11:$Q$15,2,1)</f>
        <v>4</v>
      </c>
      <c r="H2187" s="5">
        <f>VLOOKUP(E2187,'Customer Segmenation on RFM Sco'!$P$18:$Q$22,2,1)</f>
        <v>3</v>
      </c>
      <c r="I2187" s="5" t="str">
        <f t="shared" si="1"/>
        <v>343</v>
      </c>
      <c r="J2187" s="5" t="str">
        <f>VLOOKUP('Customer Segmenation on RFM Sco'!J2187,'RF Mapping'!$A$1:$B$26,2,0)</f>
        <v>Loyal Customers</v>
      </c>
    </row>
    <row r="2188" ht="15.75" customHeight="1">
      <c r="A2188" s="5">
        <v>16471.0</v>
      </c>
      <c r="B2188" s="5" t="str">
        <f>VLOOKUP(A2188,'Customer Details'!$A$1:$B$3264,2,0)</f>
        <v>India</v>
      </c>
      <c r="C2188" s="5">
        <f>DATEDIF('Customer Segmenation on RFM Sco'!C2188,$N$1,"d")</f>
        <v>469</v>
      </c>
      <c r="D2188" s="5">
        <v>9.0</v>
      </c>
      <c r="E2188" s="16">
        <v>195.33</v>
      </c>
      <c r="F2188" s="5">
        <f>VLOOKUP(C2188,'Customer Segmenation on RFM Sco'!$P$4:$Q$8,2,1)</f>
        <v>3</v>
      </c>
      <c r="G2188" s="5">
        <f>VLOOKUP(D2188,'Customer Segmenation on RFM Sco'!$P$11:$Q$15,2,1)</f>
        <v>4</v>
      </c>
      <c r="H2188" s="5">
        <f>VLOOKUP(E2188,'Customer Segmenation on RFM Sco'!$P$18:$Q$22,2,1)</f>
        <v>4</v>
      </c>
      <c r="I2188" s="5" t="str">
        <f t="shared" si="1"/>
        <v>344</v>
      </c>
      <c r="J2188" s="5" t="str">
        <f>VLOOKUP('Customer Segmenation on RFM Sco'!J2188,'RF Mapping'!$A$1:$B$26,2,0)</f>
        <v>Loyal Customers</v>
      </c>
    </row>
    <row r="2189" ht="15.75" customHeight="1">
      <c r="A2189" s="5">
        <v>16473.0</v>
      </c>
      <c r="B2189" s="5" t="str">
        <f>VLOOKUP(A2189,'Customer Details'!$A$1:$B$3264,2,0)</f>
        <v>United Kingdom</v>
      </c>
      <c r="C2189" s="5">
        <f>DATEDIF('Customer Segmenation on RFM Sco'!C2189,$N$1,"d")</f>
        <v>411</v>
      </c>
      <c r="D2189" s="5">
        <v>1.0</v>
      </c>
      <c r="E2189" s="16">
        <v>17.6</v>
      </c>
      <c r="F2189" s="5">
        <f>VLOOKUP(C2189,'Customer Segmenation on RFM Sco'!$P$4:$Q$8,2,1)</f>
        <v>4</v>
      </c>
      <c r="G2189" s="5">
        <f>VLOOKUP(D2189,'Customer Segmenation on RFM Sco'!$P$11:$Q$15,2,1)</f>
        <v>2</v>
      </c>
      <c r="H2189" s="5">
        <f>VLOOKUP(E2189,'Customer Segmenation on RFM Sco'!$P$18:$Q$22,2,1)</f>
        <v>2</v>
      </c>
      <c r="I2189" s="5" t="str">
        <f t="shared" si="1"/>
        <v>422</v>
      </c>
      <c r="J2189" s="5" t="str">
        <f>VLOOKUP('Customer Segmenation on RFM Sco'!J2189,'RF Mapping'!$A$1:$B$26,2,0)</f>
        <v>Potential Loyalists</v>
      </c>
    </row>
    <row r="2190" ht="15.75" customHeight="1">
      <c r="A2190" s="5">
        <v>16474.0</v>
      </c>
      <c r="B2190" s="5" t="str">
        <f>VLOOKUP(A2190,'Customer Details'!$A$1:$B$3264,2,0)</f>
        <v>China</v>
      </c>
      <c r="C2190" s="5">
        <f>DATEDIF('Customer Segmenation on RFM Sco'!C2190,$N$1,"d")</f>
        <v>716</v>
      </c>
      <c r="D2190" s="5">
        <v>1.0</v>
      </c>
      <c r="E2190" s="16">
        <v>26.5</v>
      </c>
      <c r="F2190" s="5">
        <f>VLOOKUP(C2190,'Customer Segmenation on RFM Sco'!$P$4:$Q$8,2,1)</f>
        <v>2</v>
      </c>
      <c r="G2190" s="5">
        <f>VLOOKUP(D2190,'Customer Segmenation on RFM Sco'!$P$11:$Q$15,2,1)</f>
        <v>2</v>
      </c>
      <c r="H2190" s="5">
        <f>VLOOKUP(E2190,'Customer Segmenation on RFM Sco'!$P$18:$Q$22,2,1)</f>
        <v>2</v>
      </c>
      <c r="I2190" s="5" t="str">
        <f t="shared" si="1"/>
        <v>222</v>
      </c>
      <c r="J2190" s="5" t="str">
        <f>VLOOKUP('Customer Segmenation on RFM Sco'!J2190,'RF Mapping'!$A$1:$B$26,2,0)</f>
        <v>Hibernating</v>
      </c>
    </row>
    <row r="2191" ht="15.75" customHeight="1">
      <c r="A2191" s="5">
        <v>16475.0</v>
      </c>
      <c r="B2191" s="5" t="str">
        <f>VLOOKUP(A2191,'Customer Details'!$A$1:$B$3264,2,0)</f>
        <v>China</v>
      </c>
      <c r="C2191" s="5">
        <f>DATEDIF('Customer Segmenation on RFM Sco'!C2191,$N$1,"d")</f>
        <v>667</v>
      </c>
      <c r="D2191" s="5">
        <v>1.0</v>
      </c>
      <c r="E2191" s="16">
        <v>15.469999999999999</v>
      </c>
      <c r="F2191" s="5">
        <f>VLOOKUP(C2191,'Customer Segmenation on RFM Sco'!$P$4:$Q$8,2,1)</f>
        <v>2</v>
      </c>
      <c r="G2191" s="5">
        <f>VLOOKUP(D2191,'Customer Segmenation on RFM Sco'!$P$11:$Q$15,2,1)</f>
        <v>2</v>
      </c>
      <c r="H2191" s="5">
        <f>VLOOKUP(E2191,'Customer Segmenation on RFM Sco'!$P$18:$Q$22,2,1)</f>
        <v>2</v>
      </c>
      <c r="I2191" s="5" t="str">
        <f t="shared" si="1"/>
        <v>222</v>
      </c>
      <c r="J2191" s="5" t="str">
        <f>VLOOKUP('Customer Segmenation on RFM Sco'!J2191,'RF Mapping'!$A$1:$B$26,2,0)</f>
        <v>Hibernating</v>
      </c>
    </row>
    <row r="2192" ht="15.75" customHeight="1">
      <c r="A2192" s="5">
        <v>16477.0</v>
      </c>
      <c r="B2192" s="5" t="str">
        <f>VLOOKUP(A2192,'Customer Details'!$A$1:$B$3264,2,0)</f>
        <v>USA</v>
      </c>
      <c r="C2192" s="5">
        <f>DATEDIF('Customer Segmenation on RFM Sco'!C2192,$N$1,"d")</f>
        <v>373</v>
      </c>
      <c r="D2192" s="5">
        <v>4.0</v>
      </c>
      <c r="E2192" s="16">
        <v>130.08999999999997</v>
      </c>
      <c r="F2192" s="5">
        <f>VLOOKUP(C2192,'Customer Segmenation on RFM Sco'!$P$4:$Q$8,2,1)</f>
        <v>5</v>
      </c>
      <c r="G2192" s="5">
        <f>VLOOKUP(D2192,'Customer Segmenation on RFM Sco'!$P$11:$Q$15,2,1)</f>
        <v>4</v>
      </c>
      <c r="H2192" s="5">
        <f>VLOOKUP(E2192,'Customer Segmenation on RFM Sco'!$P$18:$Q$22,2,1)</f>
        <v>4</v>
      </c>
      <c r="I2192" s="5" t="str">
        <f t="shared" si="1"/>
        <v>544</v>
      </c>
      <c r="J2192" s="5" t="str">
        <f>VLOOKUP('Customer Segmenation on RFM Sco'!J2192,'RF Mapping'!$A$1:$B$26,2,0)</f>
        <v>Champions</v>
      </c>
    </row>
    <row r="2193" ht="15.75" customHeight="1">
      <c r="A2193" s="5">
        <v>16478.0</v>
      </c>
      <c r="B2193" s="5" t="str">
        <f>VLOOKUP(A2193,'Customer Details'!$A$1:$B$3264,2,0)</f>
        <v>China</v>
      </c>
      <c r="C2193" s="5">
        <f>DATEDIF('Customer Segmenation on RFM Sco'!C2193,$N$1,"d")</f>
        <v>373</v>
      </c>
      <c r="D2193" s="5">
        <v>3.0</v>
      </c>
      <c r="E2193" s="16">
        <v>88.32</v>
      </c>
      <c r="F2193" s="5">
        <f>VLOOKUP(C2193,'Customer Segmenation on RFM Sco'!$P$4:$Q$8,2,1)</f>
        <v>5</v>
      </c>
      <c r="G2193" s="5">
        <f>VLOOKUP(D2193,'Customer Segmenation on RFM Sco'!$P$11:$Q$15,2,1)</f>
        <v>4</v>
      </c>
      <c r="H2193" s="5">
        <f>VLOOKUP(E2193,'Customer Segmenation on RFM Sco'!$P$18:$Q$22,2,1)</f>
        <v>4</v>
      </c>
      <c r="I2193" s="5" t="str">
        <f t="shared" si="1"/>
        <v>544</v>
      </c>
      <c r="J2193" s="5" t="str">
        <f>VLOOKUP('Customer Segmenation on RFM Sco'!J2193,'RF Mapping'!$A$1:$B$26,2,0)</f>
        <v>Champions</v>
      </c>
    </row>
    <row r="2194" ht="15.75" customHeight="1">
      <c r="A2194" s="5">
        <v>16479.0</v>
      </c>
      <c r="B2194" s="5" t="str">
        <f>VLOOKUP(A2194,'Customer Details'!$A$1:$B$3264,2,0)</f>
        <v>India</v>
      </c>
      <c r="C2194" s="5">
        <f>DATEDIF('Customer Segmenation on RFM Sco'!C2194,$N$1,"d")</f>
        <v>585</v>
      </c>
      <c r="D2194" s="5">
        <v>1.0</v>
      </c>
      <c r="E2194" s="16">
        <v>63.35</v>
      </c>
      <c r="F2194" s="5">
        <f>VLOOKUP(C2194,'Customer Segmenation on RFM Sco'!$P$4:$Q$8,2,1)</f>
        <v>2</v>
      </c>
      <c r="G2194" s="5">
        <f>VLOOKUP(D2194,'Customer Segmenation on RFM Sco'!$P$11:$Q$15,2,1)</f>
        <v>2</v>
      </c>
      <c r="H2194" s="5">
        <f>VLOOKUP(E2194,'Customer Segmenation on RFM Sco'!$P$18:$Q$22,2,1)</f>
        <v>3</v>
      </c>
      <c r="I2194" s="5" t="str">
        <f t="shared" si="1"/>
        <v>223</v>
      </c>
      <c r="J2194" s="5" t="str">
        <f>VLOOKUP('Customer Segmenation on RFM Sco'!J2194,'RF Mapping'!$A$1:$B$26,2,0)</f>
        <v>Hibernating</v>
      </c>
    </row>
    <row r="2195" ht="15.75" customHeight="1">
      <c r="A2195" s="5">
        <v>16482.0</v>
      </c>
      <c r="B2195" s="5" t="str">
        <f>VLOOKUP(A2195,'Customer Details'!$A$1:$B$3264,2,0)</f>
        <v>India</v>
      </c>
      <c r="C2195" s="5">
        <f>DATEDIF('Customer Segmenation on RFM Sco'!C2195,$N$1,"d")</f>
        <v>418</v>
      </c>
      <c r="D2195" s="5">
        <v>1.0</v>
      </c>
      <c r="E2195" s="16">
        <v>15.0</v>
      </c>
      <c r="F2195" s="5">
        <f>VLOOKUP(C2195,'Customer Segmenation on RFM Sco'!$P$4:$Q$8,2,1)</f>
        <v>4</v>
      </c>
      <c r="G2195" s="5">
        <f>VLOOKUP(D2195,'Customer Segmenation on RFM Sco'!$P$11:$Q$15,2,1)</f>
        <v>2</v>
      </c>
      <c r="H2195" s="5">
        <f>VLOOKUP(E2195,'Customer Segmenation on RFM Sco'!$P$18:$Q$22,2,1)</f>
        <v>2</v>
      </c>
      <c r="I2195" s="5" t="str">
        <f t="shared" si="1"/>
        <v>422</v>
      </c>
      <c r="J2195" s="5" t="str">
        <f>VLOOKUP('Customer Segmenation on RFM Sco'!J2195,'RF Mapping'!$A$1:$B$26,2,0)</f>
        <v>Potential Loyalists</v>
      </c>
    </row>
    <row r="2196" ht="15.75" customHeight="1">
      <c r="A2196" s="5">
        <v>16483.0</v>
      </c>
      <c r="B2196" s="5" t="str">
        <f>VLOOKUP(A2196,'Customer Details'!$A$1:$B$3264,2,0)</f>
        <v>Australia</v>
      </c>
      <c r="C2196" s="5">
        <f>DATEDIF('Customer Segmenation on RFM Sco'!C2196,$N$1,"d")</f>
        <v>391</v>
      </c>
      <c r="D2196" s="5">
        <v>5.0</v>
      </c>
      <c r="E2196" s="16">
        <v>31.200000000000003</v>
      </c>
      <c r="F2196" s="5">
        <f>VLOOKUP(C2196,'Customer Segmenation on RFM Sco'!$P$4:$Q$8,2,1)</f>
        <v>4</v>
      </c>
      <c r="G2196" s="5">
        <f>VLOOKUP(D2196,'Customer Segmenation on RFM Sco'!$P$11:$Q$15,2,1)</f>
        <v>4</v>
      </c>
      <c r="H2196" s="5">
        <f>VLOOKUP(E2196,'Customer Segmenation on RFM Sco'!$P$18:$Q$22,2,1)</f>
        <v>2</v>
      </c>
      <c r="I2196" s="5" t="str">
        <f t="shared" si="1"/>
        <v>442</v>
      </c>
      <c r="J2196" s="5" t="str">
        <f>VLOOKUP('Customer Segmenation on RFM Sco'!J2196,'RF Mapping'!$A$1:$B$26,2,0)</f>
        <v>Loyal Customers</v>
      </c>
    </row>
    <row r="2197" ht="15.75" customHeight="1">
      <c r="A2197" s="5">
        <v>16484.0</v>
      </c>
      <c r="B2197" s="5" t="str">
        <f>VLOOKUP(A2197,'Customer Details'!$A$1:$B$3264,2,0)</f>
        <v>China</v>
      </c>
      <c r="C2197" s="5">
        <f>DATEDIF('Customer Segmenation on RFM Sco'!C2197,$N$1,"d")</f>
        <v>362</v>
      </c>
      <c r="D2197" s="5">
        <v>1.0</v>
      </c>
      <c r="E2197" s="16">
        <v>10.05</v>
      </c>
      <c r="F2197" s="5">
        <f>VLOOKUP(C2197,'Customer Segmenation on RFM Sco'!$P$4:$Q$8,2,1)</f>
        <v>5</v>
      </c>
      <c r="G2197" s="5">
        <f>VLOOKUP(D2197,'Customer Segmenation on RFM Sco'!$P$11:$Q$15,2,1)</f>
        <v>2</v>
      </c>
      <c r="H2197" s="5">
        <f>VLOOKUP(E2197,'Customer Segmenation on RFM Sco'!$P$18:$Q$22,2,1)</f>
        <v>1</v>
      </c>
      <c r="I2197" s="5" t="str">
        <f t="shared" si="1"/>
        <v>521</v>
      </c>
      <c r="J2197" s="5" t="str">
        <f>VLOOKUP('Customer Segmenation on RFM Sco'!J2197,'RF Mapping'!$A$1:$B$26,2,0)</f>
        <v>Potential Loyalists</v>
      </c>
    </row>
    <row r="2198" ht="15.75" customHeight="1">
      <c r="A2198" s="5">
        <v>16485.0</v>
      </c>
      <c r="B2198" s="5" t="str">
        <f>VLOOKUP(A2198,'Customer Details'!$A$1:$B$3264,2,0)</f>
        <v>India</v>
      </c>
      <c r="C2198" s="5">
        <f>DATEDIF('Customer Segmenation on RFM Sco'!C2198,$N$1,"d")</f>
        <v>467</v>
      </c>
      <c r="D2198" s="5">
        <v>1.0</v>
      </c>
      <c r="E2198" s="16">
        <v>12.75</v>
      </c>
      <c r="F2198" s="5">
        <f>VLOOKUP(C2198,'Customer Segmenation on RFM Sco'!$P$4:$Q$8,2,1)</f>
        <v>3</v>
      </c>
      <c r="G2198" s="5">
        <f>VLOOKUP(D2198,'Customer Segmenation on RFM Sco'!$P$11:$Q$15,2,1)</f>
        <v>2</v>
      </c>
      <c r="H2198" s="5">
        <f>VLOOKUP(E2198,'Customer Segmenation on RFM Sco'!$P$18:$Q$22,2,1)</f>
        <v>1</v>
      </c>
      <c r="I2198" s="5" t="str">
        <f t="shared" si="1"/>
        <v>321</v>
      </c>
      <c r="J2198" s="5" t="str">
        <f>VLOOKUP('Customer Segmenation on RFM Sco'!J2198,'RF Mapping'!$A$1:$B$26,2,0)</f>
        <v>About to Sleep</v>
      </c>
    </row>
    <row r="2199" ht="15.75" customHeight="1">
      <c r="A2199" s="5">
        <v>16488.0</v>
      </c>
      <c r="B2199" s="5" t="str">
        <f>VLOOKUP(A2199,'Customer Details'!$A$1:$B$3264,2,0)</f>
        <v>Australia</v>
      </c>
      <c r="C2199" s="5">
        <f>DATEDIF('Customer Segmenation on RFM Sco'!C2199,$N$1,"d")</f>
        <v>529</v>
      </c>
      <c r="D2199" s="5">
        <v>1.0</v>
      </c>
      <c r="E2199" s="16">
        <v>20.8</v>
      </c>
      <c r="F2199" s="5">
        <f>VLOOKUP(C2199,'Customer Segmenation on RFM Sco'!$P$4:$Q$8,2,1)</f>
        <v>3</v>
      </c>
      <c r="G2199" s="5">
        <f>VLOOKUP(D2199,'Customer Segmenation on RFM Sco'!$P$11:$Q$15,2,1)</f>
        <v>2</v>
      </c>
      <c r="H2199" s="5">
        <f>VLOOKUP(E2199,'Customer Segmenation on RFM Sco'!$P$18:$Q$22,2,1)</f>
        <v>2</v>
      </c>
      <c r="I2199" s="5" t="str">
        <f t="shared" si="1"/>
        <v>322</v>
      </c>
      <c r="J2199" s="5" t="str">
        <f>VLOOKUP('Customer Segmenation on RFM Sco'!J2199,'RF Mapping'!$A$1:$B$26,2,0)</f>
        <v>About to Sleep</v>
      </c>
    </row>
    <row r="2200" ht="15.75" customHeight="1">
      <c r="A2200" s="5">
        <v>16493.0</v>
      </c>
      <c r="B2200" s="5" t="str">
        <f>VLOOKUP(A2200,'Customer Details'!$A$1:$B$3264,2,0)</f>
        <v>Australia</v>
      </c>
      <c r="C2200" s="5">
        <f>DATEDIF('Customer Segmenation on RFM Sco'!C2200,$N$1,"d")</f>
        <v>355</v>
      </c>
      <c r="D2200" s="5">
        <v>5.0</v>
      </c>
      <c r="E2200" s="16">
        <v>67.97</v>
      </c>
      <c r="F2200" s="5">
        <f>VLOOKUP(C2200,'Customer Segmenation on RFM Sco'!$P$4:$Q$8,2,1)</f>
        <v>5</v>
      </c>
      <c r="G2200" s="5">
        <f>VLOOKUP(D2200,'Customer Segmenation on RFM Sco'!$P$11:$Q$15,2,1)</f>
        <v>4</v>
      </c>
      <c r="H2200" s="5">
        <f>VLOOKUP(E2200,'Customer Segmenation on RFM Sco'!$P$18:$Q$22,2,1)</f>
        <v>3</v>
      </c>
      <c r="I2200" s="5" t="str">
        <f t="shared" si="1"/>
        <v>543</v>
      </c>
      <c r="J2200" s="5" t="str">
        <f>VLOOKUP('Customer Segmenation on RFM Sco'!J2200,'RF Mapping'!$A$1:$B$26,2,0)</f>
        <v>Champions</v>
      </c>
    </row>
    <row r="2201" ht="15.75" customHeight="1">
      <c r="A2201" s="5">
        <v>16494.0</v>
      </c>
      <c r="B2201" s="5" t="str">
        <f>VLOOKUP(A2201,'Customer Details'!$A$1:$B$3264,2,0)</f>
        <v>India</v>
      </c>
      <c r="C2201" s="5">
        <f>DATEDIF('Customer Segmenation on RFM Sco'!C2201,$N$1,"d")</f>
        <v>622</v>
      </c>
      <c r="D2201" s="5">
        <v>2.0</v>
      </c>
      <c r="E2201" s="16">
        <v>22.929999999999996</v>
      </c>
      <c r="F2201" s="5">
        <f>VLOOKUP(C2201,'Customer Segmenation on RFM Sco'!$P$4:$Q$8,2,1)</f>
        <v>2</v>
      </c>
      <c r="G2201" s="5">
        <f>VLOOKUP(D2201,'Customer Segmenation on RFM Sco'!$P$11:$Q$15,2,1)</f>
        <v>3</v>
      </c>
      <c r="H2201" s="5">
        <f>VLOOKUP(E2201,'Customer Segmenation on RFM Sco'!$P$18:$Q$22,2,1)</f>
        <v>2</v>
      </c>
      <c r="I2201" s="5" t="str">
        <f t="shared" si="1"/>
        <v>232</v>
      </c>
      <c r="J2201" s="5" t="str">
        <f>VLOOKUP('Customer Segmenation on RFM Sco'!J2201,'RF Mapping'!$A$1:$B$26,2,0)</f>
        <v>At Risk</v>
      </c>
    </row>
    <row r="2202" ht="15.75" customHeight="1">
      <c r="A2202" s="5">
        <v>16495.0</v>
      </c>
      <c r="B2202" s="5" t="str">
        <f>VLOOKUP(A2202,'Customer Details'!$A$1:$B$3264,2,0)</f>
        <v>Australia</v>
      </c>
      <c r="C2202" s="5">
        <f>DATEDIF('Customer Segmenation on RFM Sco'!C2202,$N$1,"d")</f>
        <v>602</v>
      </c>
      <c r="D2202" s="5">
        <v>1.0</v>
      </c>
      <c r="E2202" s="16">
        <v>19.8</v>
      </c>
      <c r="F2202" s="5">
        <f>VLOOKUP(C2202,'Customer Segmenation on RFM Sco'!$P$4:$Q$8,2,1)</f>
        <v>2</v>
      </c>
      <c r="G2202" s="5">
        <f>VLOOKUP(D2202,'Customer Segmenation on RFM Sco'!$P$11:$Q$15,2,1)</f>
        <v>2</v>
      </c>
      <c r="H2202" s="5">
        <f>VLOOKUP(E2202,'Customer Segmenation on RFM Sco'!$P$18:$Q$22,2,1)</f>
        <v>2</v>
      </c>
      <c r="I2202" s="5" t="str">
        <f t="shared" si="1"/>
        <v>222</v>
      </c>
      <c r="J2202" s="5" t="str">
        <f>VLOOKUP('Customer Segmenation on RFM Sco'!J2202,'RF Mapping'!$A$1:$B$26,2,0)</f>
        <v>Hibernating</v>
      </c>
    </row>
    <row r="2203" ht="15.75" customHeight="1">
      <c r="A2203" s="5">
        <v>16496.0</v>
      </c>
      <c r="B2203" s="5" t="str">
        <f>VLOOKUP(A2203,'Customer Details'!$A$1:$B$3264,2,0)</f>
        <v>Australia</v>
      </c>
      <c r="C2203" s="5">
        <f>DATEDIF('Customer Segmenation on RFM Sco'!C2203,$N$1,"d")</f>
        <v>384</v>
      </c>
      <c r="D2203" s="5">
        <v>3.0</v>
      </c>
      <c r="E2203" s="16">
        <v>43.28</v>
      </c>
      <c r="F2203" s="5">
        <f>VLOOKUP(C2203,'Customer Segmenation on RFM Sco'!$P$4:$Q$8,2,1)</f>
        <v>4</v>
      </c>
      <c r="G2203" s="5">
        <f>VLOOKUP(D2203,'Customer Segmenation on RFM Sco'!$P$11:$Q$15,2,1)</f>
        <v>4</v>
      </c>
      <c r="H2203" s="5">
        <f>VLOOKUP(E2203,'Customer Segmenation on RFM Sco'!$P$18:$Q$22,2,1)</f>
        <v>3</v>
      </c>
      <c r="I2203" s="5" t="str">
        <f t="shared" si="1"/>
        <v>443</v>
      </c>
      <c r="J2203" s="5" t="str">
        <f>VLOOKUP('Customer Segmenation on RFM Sco'!J2203,'RF Mapping'!$A$1:$B$26,2,0)</f>
        <v>Loyal Customers</v>
      </c>
    </row>
    <row r="2204" ht="15.75" customHeight="1">
      <c r="A2204" s="5">
        <v>16498.0</v>
      </c>
      <c r="B2204" s="5" t="str">
        <f>VLOOKUP(A2204,'Customer Details'!$A$1:$B$3264,2,0)</f>
        <v>China</v>
      </c>
      <c r="C2204" s="5">
        <f>DATEDIF('Customer Segmenation on RFM Sco'!C2204,$N$1,"d")</f>
        <v>380</v>
      </c>
      <c r="D2204" s="5">
        <v>13.0</v>
      </c>
      <c r="E2204" s="16">
        <v>347.6400000000001</v>
      </c>
      <c r="F2204" s="5">
        <f>VLOOKUP(C2204,'Customer Segmenation on RFM Sco'!$P$4:$Q$8,2,1)</f>
        <v>5</v>
      </c>
      <c r="G2204" s="5">
        <f>VLOOKUP(D2204,'Customer Segmenation on RFM Sco'!$P$11:$Q$15,2,1)</f>
        <v>4</v>
      </c>
      <c r="H2204" s="5">
        <f>VLOOKUP(E2204,'Customer Segmenation on RFM Sco'!$P$18:$Q$22,2,1)</f>
        <v>4</v>
      </c>
      <c r="I2204" s="5" t="str">
        <f t="shared" si="1"/>
        <v>544</v>
      </c>
      <c r="J2204" s="5" t="str">
        <f>VLOOKUP('Customer Segmenation on RFM Sco'!J2204,'RF Mapping'!$A$1:$B$26,2,0)</f>
        <v>Champions</v>
      </c>
    </row>
    <row r="2205" ht="15.75" customHeight="1">
      <c r="A2205" s="5">
        <v>16499.0</v>
      </c>
      <c r="B2205" s="5" t="str">
        <f>VLOOKUP(A2205,'Customer Details'!$A$1:$B$3264,2,0)</f>
        <v>China</v>
      </c>
      <c r="C2205" s="5">
        <f>DATEDIF('Customer Segmenation on RFM Sco'!C2205,$N$1,"d")</f>
        <v>384</v>
      </c>
      <c r="D2205" s="5">
        <v>2.0</v>
      </c>
      <c r="E2205" s="16">
        <v>19.78</v>
      </c>
      <c r="F2205" s="5">
        <f>VLOOKUP(C2205,'Customer Segmenation on RFM Sco'!$P$4:$Q$8,2,1)</f>
        <v>4</v>
      </c>
      <c r="G2205" s="5">
        <f>VLOOKUP(D2205,'Customer Segmenation on RFM Sco'!$P$11:$Q$15,2,1)</f>
        <v>3</v>
      </c>
      <c r="H2205" s="5">
        <f>VLOOKUP(E2205,'Customer Segmenation on RFM Sco'!$P$18:$Q$22,2,1)</f>
        <v>2</v>
      </c>
      <c r="I2205" s="5" t="str">
        <f t="shared" si="1"/>
        <v>432</v>
      </c>
      <c r="J2205" s="5" t="str">
        <f>VLOOKUP('Customer Segmenation on RFM Sco'!J2205,'RF Mapping'!$A$1:$B$26,2,0)</f>
        <v>Potential Loyalists</v>
      </c>
    </row>
    <row r="2206" ht="15.75" customHeight="1">
      <c r="A2206" s="5">
        <v>16503.0</v>
      </c>
      <c r="B2206" s="5" t="str">
        <f>VLOOKUP(A2206,'Customer Details'!$A$1:$B$3264,2,0)</f>
        <v>Australia</v>
      </c>
      <c r="C2206" s="5">
        <f>DATEDIF('Customer Segmenation on RFM Sco'!C2206,$N$1,"d")</f>
        <v>629</v>
      </c>
      <c r="D2206" s="5">
        <v>1.0</v>
      </c>
      <c r="E2206" s="16">
        <v>3.9</v>
      </c>
      <c r="F2206" s="5">
        <f>VLOOKUP(C2206,'Customer Segmenation on RFM Sco'!$P$4:$Q$8,2,1)</f>
        <v>2</v>
      </c>
      <c r="G2206" s="5">
        <f>VLOOKUP(D2206,'Customer Segmenation on RFM Sco'!$P$11:$Q$15,2,1)</f>
        <v>2</v>
      </c>
      <c r="H2206" s="5">
        <f>VLOOKUP(E2206,'Customer Segmenation on RFM Sco'!$P$18:$Q$22,2,1)</f>
        <v>1</v>
      </c>
      <c r="I2206" s="5" t="str">
        <f t="shared" si="1"/>
        <v>221</v>
      </c>
      <c r="J2206" s="5" t="str">
        <f>VLOOKUP('Customer Segmenation on RFM Sco'!J2206,'RF Mapping'!$A$1:$B$26,2,0)</f>
        <v>Hibernating</v>
      </c>
    </row>
    <row r="2207" ht="15.75" customHeight="1">
      <c r="A2207" s="5">
        <v>16504.0</v>
      </c>
      <c r="B2207" s="5" t="str">
        <f>VLOOKUP(A2207,'Customer Details'!$A$1:$B$3264,2,0)</f>
        <v>China</v>
      </c>
      <c r="C2207" s="5">
        <f>DATEDIF('Customer Segmenation on RFM Sco'!C2207,$N$1,"d")</f>
        <v>562</v>
      </c>
      <c r="D2207" s="5">
        <v>4.0</v>
      </c>
      <c r="E2207" s="16">
        <v>103.93</v>
      </c>
      <c r="F2207" s="5">
        <f>VLOOKUP(C2207,'Customer Segmenation on RFM Sco'!$P$4:$Q$8,2,1)</f>
        <v>2</v>
      </c>
      <c r="G2207" s="5">
        <f>VLOOKUP(D2207,'Customer Segmenation on RFM Sco'!$P$11:$Q$15,2,1)</f>
        <v>4</v>
      </c>
      <c r="H2207" s="5">
        <f>VLOOKUP(E2207,'Customer Segmenation on RFM Sco'!$P$18:$Q$22,2,1)</f>
        <v>4</v>
      </c>
      <c r="I2207" s="5" t="str">
        <f t="shared" si="1"/>
        <v>244</v>
      </c>
      <c r="J2207" s="5" t="str">
        <f>VLOOKUP('Customer Segmenation on RFM Sco'!J2207,'RF Mapping'!$A$1:$B$26,2,0)</f>
        <v>At Risk</v>
      </c>
    </row>
    <row r="2208" ht="15.75" customHeight="1">
      <c r="A2208" s="5">
        <v>16511.0</v>
      </c>
      <c r="B2208" s="5" t="str">
        <f>VLOOKUP(A2208,'Customer Details'!$A$1:$B$3264,2,0)</f>
        <v>Australia</v>
      </c>
      <c r="C2208" s="5">
        <f>DATEDIF('Customer Segmenation on RFM Sco'!C2208,$N$1,"d")</f>
        <v>428</v>
      </c>
      <c r="D2208" s="5">
        <v>3.0</v>
      </c>
      <c r="E2208" s="16">
        <v>103.60000000000001</v>
      </c>
      <c r="F2208" s="5">
        <f>VLOOKUP(C2208,'Customer Segmenation on RFM Sco'!$P$4:$Q$8,2,1)</f>
        <v>4</v>
      </c>
      <c r="G2208" s="5">
        <f>VLOOKUP(D2208,'Customer Segmenation on RFM Sco'!$P$11:$Q$15,2,1)</f>
        <v>4</v>
      </c>
      <c r="H2208" s="5">
        <f>VLOOKUP(E2208,'Customer Segmenation on RFM Sco'!$P$18:$Q$22,2,1)</f>
        <v>4</v>
      </c>
      <c r="I2208" s="5" t="str">
        <f t="shared" si="1"/>
        <v>444</v>
      </c>
      <c r="J2208" s="5" t="str">
        <f>VLOOKUP('Customer Segmenation on RFM Sco'!J2208,'RF Mapping'!$A$1:$B$26,2,0)</f>
        <v>Loyal Customers</v>
      </c>
    </row>
    <row r="2209" ht="15.75" customHeight="1">
      <c r="A2209" s="5">
        <v>16513.0</v>
      </c>
      <c r="B2209" s="5" t="str">
        <f>VLOOKUP(A2209,'Customer Details'!$A$1:$B$3264,2,0)</f>
        <v>Australia</v>
      </c>
      <c r="C2209" s="5">
        <f>DATEDIF('Customer Segmenation on RFM Sco'!C2209,$N$1,"d")</f>
        <v>365</v>
      </c>
      <c r="D2209" s="5">
        <v>2.0</v>
      </c>
      <c r="E2209" s="16">
        <v>76.19999999999999</v>
      </c>
      <c r="F2209" s="5">
        <f>VLOOKUP(C2209,'Customer Segmenation on RFM Sco'!$P$4:$Q$8,2,1)</f>
        <v>5</v>
      </c>
      <c r="G2209" s="5">
        <f>VLOOKUP(D2209,'Customer Segmenation on RFM Sco'!$P$11:$Q$15,2,1)</f>
        <v>3</v>
      </c>
      <c r="H2209" s="5">
        <f>VLOOKUP(E2209,'Customer Segmenation on RFM Sco'!$P$18:$Q$22,2,1)</f>
        <v>3</v>
      </c>
      <c r="I2209" s="5" t="str">
        <f t="shared" si="1"/>
        <v>533</v>
      </c>
      <c r="J2209" s="5" t="str">
        <f>VLOOKUP('Customer Segmenation on RFM Sco'!J2209,'RF Mapping'!$A$1:$B$26,2,0)</f>
        <v>Potential Loyalists</v>
      </c>
    </row>
    <row r="2210" ht="15.75" customHeight="1">
      <c r="A2210" s="5">
        <v>16515.0</v>
      </c>
      <c r="B2210" s="5" t="str">
        <f>VLOOKUP(A2210,'Customer Details'!$A$1:$B$3264,2,0)</f>
        <v>USA</v>
      </c>
      <c r="C2210" s="5">
        <f>DATEDIF('Customer Segmenation on RFM Sco'!C2210,$N$1,"d")</f>
        <v>535</v>
      </c>
      <c r="D2210" s="5">
        <v>2.0</v>
      </c>
      <c r="E2210" s="16">
        <v>48.3</v>
      </c>
      <c r="F2210" s="5">
        <f>VLOOKUP(C2210,'Customer Segmenation on RFM Sco'!$P$4:$Q$8,2,1)</f>
        <v>3</v>
      </c>
      <c r="G2210" s="5">
        <f>VLOOKUP(D2210,'Customer Segmenation on RFM Sco'!$P$11:$Q$15,2,1)</f>
        <v>3</v>
      </c>
      <c r="H2210" s="5">
        <f>VLOOKUP(E2210,'Customer Segmenation on RFM Sco'!$P$18:$Q$22,2,1)</f>
        <v>3</v>
      </c>
      <c r="I2210" s="5" t="str">
        <f t="shared" si="1"/>
        <v>333</v>
      </c>
      <c r="J2210" s="5" t="str">
        <f>VLOOKUP('Customer Segmenation on RFM Sco'!J2210,'RF Mapping'!$A$1:$B$26,2,0)</f>
        <v>Need Attention</v>
      </c>
    </row>
    <row r="2211" ht="15.75" customHeight="1">
      <c r="A2211" s="5">
        <v>16516.0</v>
      </c>
      <c r="B2211" s="5" t="str">
        <f>VLOOKUP(A2211,'Customer Details'!$A$1:$B$3264,2,0)</f>
        <v>USA</v>
      </c>
      <c r="C2211" s="5">
        <f>DATEDIF('Customer Segmenation on RFM Sco'!C2211,$N$1,"d")</f>
        <v>493</v>
      </c>
      <c r="D2211" s="5">
        <v>1.0</v>
      </c>
      <c r="E2211" s="16">
        <v>10.75</v>
      </c>
      <c r="F2211" s="5">
        <f>VLOOKUP(C2211,'Customer Segmenation on RFM Sco'!$P$4:$Q$8,2,1)</f>
        <v>3</v>
      </c>
      <c r="G2211" s="5">
        <f>VLOOKUP(D2211,'Customer Segmenation on RFM Sco'!$P$11:$Q$15,2,1)</f>
        <v>2</v>
      </c>
      <c r="H2211" s="5">
        <f>VLOOKUP(E2211,'Customer Segmenation on RFM Sco'!$P$18:$Q$22,2,1)</f>
        <v>1</v>
      </c>
      <c r="I2211" s="5" t="str">
        <f t="shared" si="1"/>
        <v>321</v>
      </c>
      <c r="J2211" s="5" t="str">
        <f>VLOOKUP('Customer Segmenation on RFM Sco'!J2211,'RF Mapping'!$A$1:$B$26,2,0)</f>
        <v>About to Sleep</v>
      </c>
    </row>
    <row r="2212" ht="15.75" customHeight="1">
      <c r="A2212" s="5">
        <v>16517.0</v>
      </c>
      <c r="B2212" s="5" t="str">
        <f>VLOOKUP(A2212,'Customer Details'!$A$1:$B$3264,2,0)</f>
        <v>Australia</v>
      </c>
      <c r="C2212" s="5">
        <f>DATEDIF('Customer Segmenation on RFM Sco'!C2212,$N$1,"d")</f>
        <v>642</v>
      </c>
      <c r="D2212" s="5">
        <v>1.0</v>
      </c>
      <c r="E2212" s="16">
        <v>35.58</v>
      </c>
      <c r="F2212" s="5">
        <f>VLOOKUP(C2212,'Customer Segmenation on RFM Sco'!$P$4:$Q$8,2,1)</f>
        <v>2</v>
      </c>
      <c r="G2212" s="5">
        <f>VLOOKUP(D2212,'Customer Segmenation on RFM Sco'!$P$11:$Q$15,2,1)</f>
        <v>2</v>
      </c>
      <c r="H2212" s="5">
        <f>VLOOKUP(E2212,'Customer Segmenation on RFM Sco'!$P$18:$Q$22,2,1)</f>
        <v>3</v>
      </c>
      <c r="I2212" s="5" t="str">
        <f t="shared" si="1"/>
        <v>223</v>
      </c>
      <c r="J2212" s="5" t="str">
        <f>VLOOKUP('Customer Segmenation on RFM Sco'!J2212,'RF Mapping'!$A$1:$B$26,2,0)</f>
        <v>Hibernating</v>
      </c>
    </row>
    <row r="2213" ht="15.75" customHeight="1">
      <c r="A2213" s="5">
        <v>16518.0</v>
      </c>
      <c r="B2213" s="5" t="str">
        <f>VLOOKUP(A2213,'Customer Details'!$A$1:$B$3264,2,0)</f>
        <v>China</v>
      </c>
      <c r="C2213" s="5">
        <f>DATEDIF('Customer Segmenation on RFM Sco'!C2213,$N$1,"d")</f>
        <v>563</v>
      </c>
      <c r="D2213" s="5">
        <v>2.0</v>
      </c>
      <c r="E2213" s="16">
        <v>36.7</v>
      </c>
      <c r="F2213" s="5">
        <f>VLOOKUP(C2213,'Customer Segmenation on RFM Sco'!$P$4:$Q$8,2,1)</f>
        <v>2</v>
      </c>
      <c r="G2213" s="5">
        <f>VLOOKUP(D2213,'Customer Segmenation on RFM Sco'!$P$11:$Q$15,2,1)</f>
        <v>3</v>
      </c>
      <c r="H2213" s="5">
        <f>VLOOKUP(E2213,'Customer Segmenation on RFM Sco'!$P$18:$Q$22,2,1)</f>
        <v>3</v>
      </c>
      <c r="I2213" s="5" t="str">
        <f t="shared" si="1"/>
        <v>233</v>
      </c>
      <c r="J2213" s="5" t="str">
        <f>VLOOKUP('Customer Segmenation on RFM Sco'!J2213,'RF Mapping'!$A$1:$B$26,2,0)</f>
        <v>At Risk</v>
      </c>
    </row>
    <row r="2214" ht="15.75" customHeight="1">
      <c r="A2214" s="5">
        <v>16519.0</v>
      </c>
      <c r="B2214" s="5" t="str">
        <f>VLOOKUP(A2214,'Customer Details'!$A$1:$B$3264,2,0)</f>
        <v>India</v>
      </c>
      <c r="C2214" s="5">
        <f>DATEDIF('Customer Segmenation on RFM Sco'!C2214,$N$1,"d")</f>
        <v>355</v>
      </c>
      <c r="D2214" s="5">
        <v>1.0</v>
      </c>
      <c r="E2214" s="16">
        <v>19.9</v>
      </c>
      <c r="F2214" s="5">
        <f>VLOOKUP(C2214,'Customer Segmenation on RFM Sco'!$P$4:$Q$8,2,1)</f>
        <v>5</v>
      </c>
      <c r="G2214" s="5">
        <f>VLOOKUP(D2214,'Customer Segmenation on RFM Sco'!$P$11:$Q$15,2,1)</f>
        <v>2</v>
      </c>
      <c r="H2214" s="5">
        <f>VLOOKUP(E2214,'Customer Segmenation on RFM Sco'!$P$18:$Q$22,2,1)</f>
        <v>2</v>
      </c>
      <c r="I2214" s="5" t="str">
        <f t="shared" si="1"/>
        <v>522</v>
      </c>
      <c r="J2214" s="5" t="str">
        <f>VLOOKUP('Customer Segmenation on RFM Sco'!J2214,'RF Mapping'!$A$1:$B$26,2,0)</f>
        <v>Potential Loyalists</v>
      </c>
    </row>
    <row r="2215" ht="15.75" customHeight="1">
      <c r="A2215" s="5">
        <v>16520.0</v>
      </c>
      <c r="B2215" s="5" t="str">
        <f>VLOOKUP(A2215,'Customer Details'!$A$1:$B$3264,2,0)</f>
        <v>China</v>
      </c>
      <c r="C2215" s="5">
        <f>DATEDIF('Customer Segmenation on RFM Sco'!C2215,$N$1,"d")</f>
        <v>602</v>
      </c>
      <c r="D2215" s="5">
        <v>1.0</v>
      </c>
      <c r="E2215" s="16">
        <v>104.0</v>
      </c>
      <c r="F2215" s="5">
        <f>VLOOKUP(C2215,'Customer Segmenation on RFM Sco'!$P$4:$Q$8,2,1)</f>
        <v>2</v>
      </c>
      <c r="G2215" s="5">
        <f>VLOOKUP(D2215,'Customer Segmenation on RFM Sco'!$P$11:$Q$15,2,1)</f>
        <v>2</v>
      </c>
      <c r="H2215" s="5">
        <f>VLOOKUP(E2215,'Customer Segmenation on RFM Sco'!$P$18:$Q$22,2,1)</f>
        <v>4</v>
      </c>
      <c r="I2215" s="5" t="str">
        <f t="shared" si="1"/>
        <v>224</v>
      </c>
      <c r="J2215" s="5" t="str">
        <f>VLOOKUP('Customer Segmenation on RFM Sco'!J2215,'RF Mapping'!$A$1:$B$26,2,0)</f>
        <v>Hibernating</v>
      </c>
    </row>
    <row r="2216" ht="15.75" customHeight="1">
      <c r="A2216" s="5">
        <v>16523.0</v>
      </c>
      <c r="B2216" s="5" t="str">
        <f>VLOOKUP(A2216,'Customer Details'!$A$1:$B$3264,2,0)</f>
        <v>India</v>
      </c>
      <c r="C2216" s="5">
        <f>DATEDIF('Customer Segmenation on RFM Sco'!C2216,$N$1,"d")</f>
        <v>580</v>
      </c>
      <c r="D2216" s="5">
        <v>1.0</v>
      </c>
      <c r="E2216" s="16">
        <v>31.8</v>
      </c>
      <c r="F2216" s="5">
        <f>VLOOKUP(C2216,'Customer Segmenation on RFM Sco'!$P$4:$Q$8,2,1)</f>
        <v>2</v>
      </c>
      <c r="G2216" s="5">
        <f>VLOOKUP(D2216,'Customer Segmenation on RFM Sco'!$P$11:$Q$15,2,1)</f>
        <v>2</v>
      </c>
      <c r="H2216" s="5">
        <f>VLOOKUP(E2216,'Customer Segmenation on RFM Sco'!$P$18:$Q$22,2,1)</f>
        <v>2</v>
      </c>
      <c r="I2216" s="5" t="str">
        <f t="shared" si="1"/>
        <v>222</v>
      </c>
      <c r="J2216" s="5" t="str">
        <f>VLOOKUP('Customer Segmenation on RFM Sco'!J2216,'RF Mapping'!$A$1:$B$26,2,0)</f>
        <v>Hibernating</v>
      </c>
    </row>
    <row r="2217" ht="15.75" customHeight="1">
      <c r="A2217" s="5">
        <v>16525.0</v>
      </c>
      <c r="B2217" s="5" t="str">
        <f>VLOOKUP(A2217,'Customer Details'!$A$1:$B$3264,2,0)</f>
        <v>United Kingdom</v>
      </c>
      <c r="C2217" s="5">
        <f>DATEDIF('Customer Segmenation on RFM Sco'!C2217,$N$1,"d")</f>
        <v>486</v>
      </c>
      <c r="D2217" s="5">
        <v>3.0</v>
      </c>
      <c r="E2217" s="16">
        <v>106.95</v>
      </c>
      <c r="F2217" s="5">
        <f>VLOOKUP(C2217,'Customer Segmenation on RFM Sco'!$P$4:$Q$8,2,1)</f>
        <v>3</v>
      </c>
      <c r="G2217" s="5">
        <f>VLOOKUP(D2217,'Customer Segmenation on RFM Sco'!$P$11:$Q$15,2,1)</f>
        <v>4</v>
      </c>
      <c r="H2217" s="5">
        <f>VLOOKUP(E2217,'Customer Segmenation on RFM Sco'!$P$18:$Q$22,2,1)</f>
        <v>4</v>
      </c>
      <c r="I2217" s="5" t="str">
        <f t="shared" si="1"/>
        <v>344</v>
      </c>
      <c r="J2217" s="5" t="str">
        <f>VLOOKUP('Customer Segmenation on RFM Sco'!J2217,'RF Mapping'!$A$1:$B$26,2,0)</f>
        <v>Loyal Customers</v>
      </c>
    </row>
    <row r="2218" ht="15.75" customHeight="1">
      <c r="A2218" s="5">
        <v>16526.0</v>
      </c>
      <c r="B2218" s="5" t="str">
        <f>VLOOKUP(A2218,'Customer Details'!$A$1:$B$3264,2,0)</f>
        <v>India</v>
      </c>
      <c r="C2218" s="5">
        <f>DATEDIF('Customer Segmenation on RFM Sco'!C2218,$N$1,"d")</f>
        <v>397</v>
      </c>
      <c r="D2218" s="5">
        <v>2.0</v>
      </c>
      <c r="E2218" s="16">
        <v>57.55</v>
      </c>
      <c r="F2218" s="5">
        <f>VLOOKUP(C2218,'Customer Segmenation on RFM Sco'!$P$4:$Q$8,2,1)</f>
        <v>4</v>
      </c>
      <c r="G2218" s="5">
        <f>VLOOKUP(D2218,'Customer Segmenation on RFM Sco'!$P$11:$Q$15,2,1)</f>
        <v>3</v>
      </c>
      <c r="H2218" s="5">
        <f>VLOOKUP(E2218,'Customer Segmenation on RFM Sco'!$P$18:$Q$22,2,1)</f>
        <v>3</v>
      </c>
      <c r="I2218" s="5" t="str">
        <f t="shared" si="1"/>
        <v>433</v>
      </c>
      <c r="J2218" s="5" t="str">
        <f>VLOOKUP('Customer Segmenation on RFM Sco'!J2218,'RF Mapping'!$A$1:$B$26,2,0)</f>
        <v>Potential Loyalists</v>
      </c>
    </row>
    <row r="2219" ht="15.75" customHeight="1">
      <c r="A2219" s="5">
        <v>16527.0</v>
      </c>
      <c r="B2219" s="5" t="str">
        <f>VLOOKUP(A2219,'Customer Details'!$A$1:$B$3264,2,0)</f>
        <v>USA</v>
      </c>
      <c r="C2219" s="5">
        <f>DATEDIF('Customer Segmenation on RFM Sco'!C2219,$N$1,"d")</f>
        <v>355</v>
      </c>
      <c r="D2219" s="5">
        <v>4.0</v>
      </c>
      <c r="E2219" s="16">
        <v>32.79</v>
      </c>
      <c r="F2219" s="5">
        <f>VLOOKUP(C2219,'Customer Segmenation on RFM Sco'!$P$4:$Q$8,2,1)</f>
        <v>5</v>
      </c>
      <c r="G2219" s="5">
        <f>VLOOKUP(D2219,'Customer Segmenation on RFM Sco'!$P$11:$Q$15,2,1)</f>
        <v>4</v>
      </c>
      <c r="H2219" s="5">
        <f>VLOOKUP(E2219,'Customer Segmenation on RFM Sco'!$P$18:$Q$22,2,1)</f>
        <v>3</v>
      </c>
      <c r="I2219" s="5" t="str">
        <f t="shared" si="1"/>
        <v>543</v>
      </c>
      <c r="J2219" s="5" t="str">
        <f>VLOOKUP('Customer Segmenation on RFM Sco'!J2219,'RF Mapping'!$A$1:$B$26,2,0)</f>
        <v>Champions</v>
      </c>
    </row>
    <row r="2220" ht="15.75" customHeight="1">
      <c r="A2220" s="5">
        <v>16528.0</v>
      </c>
      <c r="B2220" s="5" t="str">
        <f>VLOOKUP(A2220,'Customer Details'!$A$1:$B$3264,2,0)</f>
        <v>India</v>
      </c>
      <c r="C2220" s="5">
        <f>DATEDIF('Customer Segmenation on RFM Sco'!C2220,$N$1,"d")</f>
        <v>362</v>
      </c>
      <c r="D2220" s="5">
        <v>11.0</v>
      </c>
      <c r="E2220" s="16">
        <v>687.35</v>
      </c>
      <c r="F2220" s="5">
        <f>VLOOKUP(C2220,'Customer Segmenation on RFM Sco'!$P$4:$Q$8,2,1)</f>
        <v>5</v>
      </c>
      <c r="G2220" s="5">
        <f>VLOOKUP(D2220,'Customer Segmenation on RFM Sco'!$P$11:$Q$15,2,1)</f>
        <v>4</v>
      </c>
      <c r="H2220" s="5">
        <f>VLOOKUP(E2220,'Customer Segmenation on RFM Sco'!$P$18:$Q$22,2,1)</f>
        <v>4</v>
      </c>
      <c r="I2220" s="5" t="str">
        <f t="shared" si="1"/>
        <v>544</v>
      </c>
      <c r="J2220" s="5" t="str">
        <f>VLOOKUP('Customer Segmenation on RFM Sco'!J2220,'RF Mapping'!$A$1:$B$26,2,0)</f>
        <v>Champions</v>
      </c>
    </row>
    <row r="2221" ht="15.75" customHeight="1">
      <c r="A2221" s="5">
        <v>16529.0</v>
      </c>
      <c r="B2221" s="5" t="str">
        <f>VLOOKUP(A2221,'Customer Details'!$A$1:$B$3264,2,0)</f>
        <v>India</v>
      </c>
      <c r="C2221" s="5">
        <f>DATEDIF('Customer Segmenation on RFM Sco'!C2221,$N$1,"d")</f>
        <v>412</v>
      </c>
      <c r="D2221" s="5">
        <v>2.0</v>
      </c>
      <c r="E2221" s="16">
        <v>47.6</v>
      </c>
      <c r="F2221" s="5">
        <f>VLOOKUP(C2221,'Customer Segmenation on RFM Sco'!$P$4:$Q$8,2,1)</f>
        <v>4</v>
      </c>
      <c r="G2221" s="5">
        <f>VLOOKUP(D2221,'Customer Segmenation on RFM Sco'!$P$11:$Q$15,2,1)</f>
        <v>3</v>
      </c>
      <c r="H2221" s="5">
        <f>VLOOKUP(E2221,'Customer Segmenation on RFM Sco'!$P$18:$Q$22,2,1)</f>
        <v>3</v>
      </c>
      <c r="I2221" s="5" t="str">
        <f t="shared" si="1"/>
        <v>433</v>
      </c>
      <c r="J2221" s="5" t="str">
        <f>VLOOKUP('Customer Segmenation on RFM Sco'!J2221,'RF Mapping'!$A$1:$B$26,2,0)</f>
        <v>Potential Loyalists</v>
      </c>
    </row>
    <row r="2222" ht="15.75" customHeight="1">
      <c r="A2222" s="5">
        <v>16531.0</v>
      </c>
      <c r="B2222" s="5" t="str">
        <f>VLOOKUP(A2222,'Customer Details'!$A$1:$B$3264,2,0)</f>
        <v>Australia</v>
      </c>
      <c r="C2222" s="5">
        <f>DATEDIF('Customer Segmenation on RFM Sco'!C2222,$N$1,"d")</f>
        <v>407</v>
      </c>
      <c r="D2222" s="5">
        <v>9.0</v>
      </c>
      <c r="E2222" s="16">
        <v>685.61</v>
      </c>
      <c r="F2222" s="5">
        <f>VLOOKUP(C2222,'Customer Segmenation on RFM Sco'!$P$4:$Q$8,2,1)</f>
        <v>4</v>
      </c>
      <c r="G2222" s="5">
        <f>VLOOKUP(D2222,'Customer Segmenation on RFM Sco'!$P$11:$Q$15,2,1)</f>
        <v>4</v>
      </c>
      <c r="H2222" s="5">
        <f>VLOOKUP(E2222,'Customer Segmenation on RFM Sco'!$P$18:$Q$22,2,1)</f>
        <v>4</v>
      </c>
      <c r="I2222" s="5" t="str">
        <f t="shared" si="1"/>
        <v>444</v>
      </c>
      <c r="J2222" s="5" t="str">
        <f>VLOOKUP('Customer Segmenation on RFM Sco'!J2222,'RF Mapping'!$A$1:$B$26,2,0)</f>
        <v>Loyal Customers</v>
      </c>
    </row>
    <row r="2223" ht="15.75" customHeight="1">
      <c r="A2223" s="5">
        <v>16533.0</v>
      </c>
      <c r="B2223" s="5" t="str">
        <f>VLOOKUP(A2223,'Customer Details'!$A$1:$B$3264,2,0)</f>
        <v>United Kingdom</v>
      </c>
      <c r="C2223" s="5">
        <f>DATEDIF('Customer Segmenation on RFM Sco'!C2223,$N$1,"d")</f>
        <v>406</v>
      </c>
      <c r="D2223" s="5">
        <v>1.0</v>
      </c>
      <c r="E2223" s="16">
        <v>39.95</v>
      </c>
      <c r="F2223" s="5">
        <f>VLOOKUP(C2223,'Customer Segmenation on RFM Sco'!$P$4:$Q$8,2,1)</f>
        <v>4</v>
      </c>
      <c r="G2223" s="5">
        <f>VLOOKUP(D2223,'Customer Segmenation on RFM Sco'!$P$11:$Q$15,2,1)</f>
        <v>2</v>
      </c>
      <c r="H2223" s="5">
        <f>VLOOKUP(E2223,'Customer Segmenation on RFM Sco'!$P$18:$Q$22,2,1)</f>
        <v>3</v>
      </c>
      <c r="I2223" s="5" t="str">
        <f t="shared" si="1"/>
        <v>423</v>
      </c>
      <c r="J2223" s="5" t="str">
        <f>VLOOKUP('Customer Segmenation on RFM Sco'!J2223,'RF Mapping'!$A$1:$B$26,2,0)</f>
        <v>Potential Loyalists</v>
      </c>
    </row>
    <row r="2224" ht="15.75" customHeight="1">
      <c r="A2224" s="5">
        <v>16536.0</v>
      </c>
      <c r="B2224" s="5" t="str">
        <f>VLOOKUP(A2224,'Customer Details'!$A$1:$B$3264,2,0)</f>
        <v>USA</v>
      </c>
      <c r="C2224" s="5">
        <f>DATEDIF('Customer Segmenation on RFM Sco'!C2224,$N$1,"d")</f>
        <v>600</v>
      </c>
      <c r="D2224" s="5">
        <v>1.0</v>
      </c>
      <c r="E2224" s="16">
        <v>11.399999999999999</v>
      </c>
      <c r="F2224" s="5">
        <f>VLOOKUP(C2224,'Customer Segmenation on RFM Sco'!$P$4:$Q$8,2,1)</f>
        <v>2</v>
      </c>
      <c r="G2224" s="5">
        <f>VLOOKUP(D2224,'Customer Segmenation on RFM Sco'!$P$11:$Q$15,2,1)</f>
        <v>2</v>
      </c>
      <c r="H2224" s="5">
        <f>VLOOKUP(E2224,'Customer Segmenation on RFM Sco'!$P$18:$Q$22,2,1)</f>
        <v>1</v>
      </c>
      <c r="I2224" s="5" t="str">
        <f t="shared" si="1"/>
        <v>221</v>
      </c>
      <c r="J2224" s="5" t="str">
        <f>VLOOKUP('Customer Segmenation on RFM Sco'!J2224,'RF Mapping'!$A$1:$B$26,2,0)</f>
        <v>Hibernating</v>
      </c>
    </row>
    <row r="2225" ht="15.75" customHeight="1">
      <c r="A2225" s="5">
        <v>16539.0</v>
      </c>
      <c r="B2225" s="5" t="str">
        <f>VLOOKUP(A2225,'Customer Details'!$A$1:$B$3264,2,0)</f>
        <v>United Kingdom</v>
      </c>
      <c r="C2225" s="5">
        <f>DATEDIF('Customer Segmenation on RFM Sco'!C2225,$N$1,"d")</f>
        <v>371</v>
      </c>
      <c r="D2225" s="5">
        <v>3.0</v>
      </c>
      <c r="E2225" s="16">
        <v>217.7</v>
      </c>
      <c r="F2225" s="5">
        <f>VLOOKUP(C2225,'Customer Segmenation on RFM Sco'!$P$4:$Q$8,2,1)</f>
        <v>5</v>
      </c>
      <c r="G2225" s="5">
        <f>VLOOKUP(D2225,'Customer Segmenation on RFM Sco'!$P$11:$Q$15,2,1)</f>
        <v>4</v>
      </c>
      <c r="H2225" s="5">
        <f>VLOOKUP(E2225,'Customer Segmenation on RFM Sco'!$P$18:$Q$22,2,1)</f>
        <v>4</v>
      </c>
      <c r="I2225" s="5" t="str">
        <f t="shared" si="1"/>
        <v>544</v>
      </c>
      <c r="J2225" s="5" t="str">
        <f>VLOOKUP('Customer Segmenation on RFM Sco'!J2225,'RF Mapping'!$A$1:$B$26,2,0)</f>
        <v>Champions</v>
      </c>
    </row>
    <row r="2226" ht="15.75" customHeight="1">
      <c r="A2226" s="5">
        <v>16542.0</v>
      </c>
      <c r="B2226" s="5" t="str">
        <f>VLOOKUP(A2226,'Customer Details'!$A$1:$B$3264,2,0)</f>
        <v>Australia</v>
      </c>
      <c r="C2226" s="5">
        <f>DATEDIF('Customer Segmenation on RFM Sco'!C2226,$N$1,"d")</f>
        <v>435</v>
      </c>
      <c r="D2226" s="5">
        <v>4.0</v>
      </c>
      <c r="E2226" s="16">
        <v>171.5</v>
      </c>
      <c r="F2226" s="5">
        <f>VLOOKUP(C2226,'Customer Segmenation on RFM Sco'!$P$4:$Q$8,2,1)</f>
        <v>3</v>
      </c>
      <c r="G2226" s="5">
        <f>VLOOKUP(D2226,'Customer Segmenation on RFM Sco'!$P$11:$Q$15,2,1)</f>
        <v>4</v>
      </c>
      <c r="H2226" s="5">
        <f>VLOOKUP(E2226,'Customer Segmenation on RFM Sco'!$P$18:$Q$22,2,1)</f>
        <v>4</v>
      </c>
      <c r="I2226" s="5" t="str">
        <f t="shared" si="1"/>
        <v>344</v>
      </c>
      <c r="J2226" s="5" t="str">
        <f>VLOOKUP('Customer Segmenation on RFM Sco'!J2226,'RF Mapping'!$A$1:$B$26,2,0)</f>
        <v>Loyal Customers</v>
      </c>
    </row>
    <row r="2227" ht="15.75" customHeight="1">
      <c r="A2227" s="5">
        <v>16546.0</v>
      </c>
      <c r="B2227" s="5" t="str">
        <f>VLOOKUP(A2227,'Customer Details'!$A$1:$B$3264,2,0)</f>
        <v>India</v>
      </c>
      <c r="C2227" s="5">
        <f>DATEDIF('Customer Segmenation on RFM Sco'!C2227,$N$1,"d")</f>
        <v>390</v>
      </c>
      <c r="D2227" s="5">
        <v>2.0</v>
      </c>
      <c r="E2227" s="16">
        <v>26.5</v>
      </c>
      <c r="F2227" s="5">
        <f>VLOOKUP(C2227,'Customer Segmenation on RFM Sco'!$P$4:$Q$8,2,1)</f>
        <v>4</v>
      </c>
      <c r="G2227" s="5">
        <f>VLOOKUP(D2227,'Customer Segmenation on RFM Sco'!$P$11:$Q$15,2,1)</f>
        <v>3</v>
      </c>
      <c r="H2227" s="5">
        <f>VLOOKUP(E2227,'Customer Segmenation on RFM Sco'!$P$18:$Q$22,2,1)</f>
        <v>2</v>
      </c>
      <c r="I2227" s="5" t="str">
        <f t="shared" si="1"/>
        <v>432</v>
      </c>
      <c r="J2227" s="5" t="str">
        <f>VLOOKUP('Customer Segmenation on RFM Sco'!J2227,'RF Mapping'!$A$1:$B$26,2,0)</f>
        <v>Potential Loyalists</v>
      </c>
    </row>
    <row r="2228" ht="15.75" customHeight="1">
      <c r="A2228" s="5">
        <v>16549.0</v>
      </c>
      <c r="B2228" s="5" t="str">
        <f>VLOOKUP(A2228,'Customer Details'!$A$1:$B$3264,2,0)</f>
        <v>China</v>
      </c>
      <c r="C2228" s="5">
        <f>DATEDIF('Customer Segmenation on RFM Sco'!C2228,$N$1,"d")</f>
        <v>712</v>
      </c>
      <c r="D2228" s="5">
        <v>1.0</v>
      </c>
      <c r="E2228" s="16">
        <v>15.0</v>
      </c>
      <c r="F2228" s="5">
        <f>VLOOKUP(C2228,'Customer Segmenation on RFM Sco'!$P$4:$Q$8,2,1)</f>
        <v>2</v>
      </c>
      <c r="G2228" s="5">
        <f>VLOOKUP(D2228,'Customer Segmenation on RFM Sco'!$P$11:$Q$15,2,1)</f>
        <v>2</v>
      </c>
      <c r="H2228" s="5">
        <f>VLOOKUP(E2228,'Customer Segmenation on RFM Sco'!$P$18:$Q$22,2,1)</f>
        <v>2</v>
      </c>
      <c r="I2228" s="5" t="str">
        <f t="shared" si="1"/>
        <v>222</v>
      </c>
      <c r="J2228" s="5" t="str">
        <f>VLOOKUP('Customer Segmenation on RFM Sco'!J2228,'RF Mapping'!$A$1:$B$26,2,0)</f>
        <v>Hibernating</v>
      </c>
    </row>
    <row r="2229" ht="15.75" customHeight="1">
      <c r="A2229" s="5">
        <v>16550.0</v>
      </c>
      <c r="B2229" s="5" t="str">
        <f>VLOOKUP(A2229,'Customer Details'!$A$1:$B$3264,2,0)</f>
        <v>USA</v>
      </c>
      <c r="C2229" s="5">
        <f>DATEDIF('Customer Segmenation on RFM Sco'!C2229,$N$1,"d")</f>
        <v>489</v>
      </c>
      <c r="D2229" s="5">
        <v>1.0</v>
      </c>
      <c r="E2229" s="16">
        <v>6.959999999999999</v>
      </c>
      <c r="F2229" s="5">
        <f>VLOOKUP(C2229,'Customer Segmenation on RFM Sco'!$P$4:$Q$8,2,1)</f>
        <v>3</v>
      </c>
      <c r="G2229" s="5">
        <f>VLOOKUP(D2229,'Customer Segmenation on RFM Sco'!$P$11:$Q$15,2,1)</f>
        <v>2</v>
      </c>
      <c r="H2229" s="5">
        <f>VLOOKUP(E2229,'Customer Segmenation on RFM Sco'!$P$18:$Q$22,2,1)</f>
        <v>1</v>
      </c>
      <c r="I2229" s="5" t="str">
        <f t="shared" si="1"/>
        <v>321</v>
      </c>
      <c r="J2229" s="5" t="str">
        <f>VLOOKUP('Customer Segmenation on RFM Sco'!J2229,'RF Mapping'!$A$1:$B$26,2,0)</f>
        <v>About to Sleep</v>
      </c>
    </row>
    <row r="2230" ht="15.75" customHeight="1">
      <c r="A2230" s="5">
        <v>16551.0</v>
      </c>
      <c r="B2230" s="5" t="str">
        <f>VLOOKUP(A2230,'Customer Details'!$A$1:$B$3264,2,0)</f>
        <v>Australia</v>
      </c>
      <c r="C2230" s="5">
        <f>DATEDIF('Customer Segmenation on RFM Sco'!C2230,$N$1,"d")</f>
        <v>393</v>
      </c>
      <c r="D2230" s="5">
        <v>10.0</v>
      </c>
      <c r="E2230" s="16">
        <v>184.20000000000002</v>
      </c>
      <c r="F2230" s="5">
        <f>VLOOKUP(C2230,'Customer Segmenation on RFM Sco'!$P$4:$Q$8,2,1)</f>
        <v>4</v>
      </c>
      <c r="G2230" s="5">
        <f>VLOOKUP(D2230,'Customer Segmenation on RFM Sco'!$P$11:$Q$15,2,1)</f>
        <v>4</v>
      </c>
      <c r="H2230" s="5">
        <f>VLOOKUP(E2230,'Customer Segmenation on RFM Sco'!$P$18:$Q$22,2,1)</f>
        <v>4</v>
      </c>
      <c r="I2230" s="5" t="str">
        <f t="shared" si="1"/>
        <v>444</v>
      </c>
      <c r="J2230" s="5" t="str">
        <f>VLOOKUP('Customer Segmenation on RFM Sco'!J2230,'RF Mapping'!$A$1:$B$26,2,0)</f>
        <v>Loyal Customers</v>
      </c>
    </row>
    <row r="2231" ht="15.75" customHeight="1">
      <c r="A2231" s="5">
        <v>16552.0</v>
      </c>
      <c r="B2231" s="5" t="str">
        <f>VLOOKUP(A2231,'Customer Details'!$A$1:$B$3264,2,0)</f>
        <v>USA</v>
      </c>
      <c r="C2231" s="5">
        <f>DATEDIF('Customer Segmenation on RFM Sco'!C2231,$N$1,"d")</f>
        <v>371</v>
      </c>
      <c r="D2231" s="5">
        <v>5.0</v>
      </c>
      <c r="E2231" s="16">
        <v>201.72999999999996</v>
      </c>
      <c r="F2231" s="5">
        <f>VLOOKUP(C2231,'Customer Segmenation on RFM Sco'!$P$4:$Q$8,2,1)</f>
        <v>5</v>
      </c>
      <c r="G2231" s="5">
        <f>VLOOKUP(D2231,'Customer Segmenation on RFM Sco'!$P$11:$Q$15,2,1)</f>
        <v>4</v>
      </c>
      <c r="H2231" s="5">
        <f>VLOOKUP(E2231,'Customer Segmenation on RFM Sco'!$P$18:$Q$22,2,1)</f>
        <v>4</v>
      </c>
      <c r="I2231" s="5" t="str">
        <f t="shared" si="1"/>
        <v>544</v>
      </c>
      <c r="J2231" s="5" t="str">
        <f>VLOOKUP('Customer Segmenation on RFM Sco'!J2231,'RF Mapping'!$A$1:$B$26,2,0)</f>
        <v>Champions</v>
      </c>
    </row>
    <row r="2232" ht="15.75" customHeight="1">
      <c r="A2232" s="5">
        <v>16553.0</v>
      </c>
      <c r="B2232" s="5" t="str">
        <f>VLOOKUP(A2232,'Customer Details'!$A$1:$B$3264,2,0)</f>
        <v>United Kingdom</v>
      </c>
      <c r="C2232" s="5">
        <f>DATEDIF('Customer Segmenation on RFM Sco'!C2232,$N$1,"d")</f>
        <v>605</v>
      </c>
      <c r="D2232" s="5">
        <v>1.0</v>
      </c>
      <c r="E2232" s="16">
        <v>17.700000000000003</v>
      </c>
      <c r="F2232" s="5">
        <f>VLOOKUP(C2232,'Customer Segmenation on RFM Sco'!$P$4:$Q$8,2,1)</f>
        <v>2</v>
      </c>
      <c r="G2232" s="5">
        <f>VLOOKUP(D2232,'Customer Segmenation on RFM Sco'!$P$11:$Q$15,2,1)</f>
        <v>2</v>
      </c>
      <c r="H2232" s="5">
        <f>VLOOKUP(E2232,'Customer Segmenation on RFM Sco'!$P$18:$Q$22,2,1)</f>
        <v>2</v>
      </c>
      <c r="I2232" s="5" t="str">
        <f t="shared" si="1"/>
        <v>222</v>
      </c>
      <c r="J2232" s="5" t="str">
        <f>VLOOKUP('Customer Segmenation on RFM Sco'!J2232,'RF Mapping'!$A$1:$B$26,2,0)</f>
        <v>Hibernating</v>
      </c>
    </row>
    <row r="2233" ht="15.75" customHeight="1">
      <c r="A2233" s="5">
        <v>16554.0</v>
      </c>
      <c r="B2233" s="5" t="str">
        <f>VLOOKUP(A2233,'Customer Details'!$A$1:$B$3264,2,0)</f>
        <v>India</v>
      </c>
      <c r="C2233" s="5">
        <f>DATEDIF('Customer Segmenation on RFM Sco'!C2233,$N$1,"d")</f>
        <v>385</v>
      </c>
      <c r="D2233" s="5">
        <v>5.0</v>
      </c>
      <c r="E2233" s="16">
        <v>281.20000000000005</v>
      </c>
      <c r="F2233" s="5">
        <f>VLOOKUP(C2233,'Customer Segmenation on RFM Sco'!$P$4:$Q$8,2,1)</f>
        <v>4</v>
      </c>
      <c r="G2233" s="5">
        <f>VLOOKUP(D2233,'Customer Segmenation on RFM Sco'!$P$11:$Q$15,2,1)</f>
        <v>4</v>
      </c>
      <c r="H2233" s="5">
        <f>VLOOKUP(E2233,'Customer Segmenation on RFM Sco'!$P$18:$Q$22,2,1)</f>
        <v>4</v>
      </c>
      <c r="I2233" s="5" t="str">
        <f t="shared" si="1"/>
        <v>444</v>
      </c>
      <c r="J2233" s="5" t="str">
        <f>VLOOKUP('Customer Segmenation on RFM Sco'!J2233,'RF Mapping'!$A$1:$B$26,2,0)</f>
        <v>Loyal Customers</v>
      </c>
    </row>
    <row r="2234" ht="15.75" customHeight="1">
      <c r="A2234" s="5">
        <v>16556.0</v>
      </c>
      <c r="B2234" s="5" t="str">
        <f>VLOOKUP(A2234,'Customer Details'!$A$1:$B$3264,2,0)</f>
        <v>India</v>
      </c>
      <c r="C2234" s="5">
        <f>DATEDIF('Customer Segmenation on RFM Sco'!C2234,$N$1,"d")</f>
        <v>521</v>
      </c>
      <c r="D2234" s="5">
        <v>1.0</v>
      </c>
      <c r="E2234" s="16">
        <v>33.2</v>
      </c>
      <c r="F2234" s="5">
        <f>VLOOKUP(C2234,'Customer Segmenation on RFM Sco'!$P$4:$Q$8,2,1)</f>
        <v>3</v>
      </c>
      <c r="G2234" s="5">
        <f>VLOOKUP(D2234,'Customer Segmenation on RFM Sco'!$P$11:$Q$15,2,1)</f>
        <v>2</v>
      </c>
      <c r="H2234" s="5">
        <f>VLOOKUP(E2234,'Customer Segmenation on RFM Sco'!$P$18:$Q$22,2,1)</f>
        <v>3</v>
      </c>
      <c r="I2234" s="5" t="str">
        <f t="shared" si="1"/>
        <v>323</v>
      </c>
      <c r="J2234" s="5" t="str">
        <f>VLOOKUP('Customer Segmenation on RFM Sco'!J2234,'RF Mapping'!$A$1:$B$26,2,0)</f>
        <v>About to Sleep</v>
      </c>
    </row>
    <row r="2235" ht="15.75" customHeight="1">
      <c r="A2235" s="5">
        <v>16557.0</v>
      </c>
      <c r="B2235" s="5" t="str">
        <f>VLOOKUP(A2235,'Customer Details'!$A$1:$B$3264,2,0)</f>
        <v>United Kingdom</v>
      </c>
      <c r="C2235" s="5">
        <f>DATEDIF('Customer Segmenation on RFM Sco'!C2235,$N$1,"d")</f>
        <v>458</v>
      </c>
      <c r="D2235" s="5">
        <v>2.0</v>
      </c>
      <c r="E2235" s="16">
        <v>44.5</v>
      </c>
      <c r="F2235" s="5">
        <f>VLOOKUP(C2235,'Customer Segmenation on RFM Sco'!$P$4:$Q$8,2,1)</f>
        <v>3</v>
      </c>
      <c r="G2235" s="5">
        <f>VLOOKUP(D2235,'Customer Segmenation on RFM Sco'!$P$11:$Q$15,2,1)</f>
        <v>3</v>
      </c>
      <c r="H2235" s="5">
        <f>VLOOKUP(E2235,'Customer Segmenation on RFM Sco'!$P$18:$Q$22,2,1)</f>
        <v>3</v>
      </c>
      <c r="I2235" s="5" t="str">
        <f t="shared" si="1"/>
        <v>333</v>
      </c>
      <c r="J2235" s="5" t="str">
        <f>VLOOKUP('Customer Segmenation on RFM Sco'!J2235,'RF Mapping'!$A$1:$B$26,2,0)</f>
        <v>Need Attention</v>
      </c>
    </row>
    <row r="2236" ht="15.75" customHeight="1">
      <c r="A2236" s="5">
        <v>16558.0</v>
      </c>
      <c r="B2236" s="5" t="str">
        <f>VLOOKUP(A2236,'Customer Details'!$A$1:$B$3264,2,0)</f>
        <v>China</v>
      </c>
      <c r="C2236" s="5">
        <f>DATEDIF('Customer Segmenation on RFM Sco'!C2236,$N$1,"d")</f>
        <v>358</v>
      </c>
      <c r="D2236" s="5">
        <v>9.0</v>
      </c>
      <c r="E2236" s="16">
        <v>346.63000000000005</v>
      </c>
      <c r="F2236" s="5">
        <f>VLOOKUP(C2236,'Customer Segmenation on RFM Sco'!$P$4:$Q$8,2,1)</f>
        <v>5</v>
      </c>
      <c r="G2236" s="5">
        <f>VLOOKUP(D2236,'Customer Segmenation on RFM Sco'!$P$11:$Q$15,2,1)</f>
        <v>4</v>
      </c>
      <c r="H2236" s="5">
        <f>VLOOKUP(E2236,'Customer Segmenation on RFM Sco'!$P$18:$Q$22,2,1)</f>
        <v>4</v>
      </c>
      <c r="I2236" s="5" t="str">
        <f t="shared" si="1"/>
        <v>544</v>
      </c>
      <c r="J2236" s="5" t="str">
        <f>VLOOKUP('Customer Segmenation on RFM Sco'!J2236,'RF Mapping'!$A$1:$B$26,2,0)</f>
        <v>Champions</v>
      </c>
    </row>
    <row r="2237" ht="15.75" customHeight="1">
      <c r="A2237" s="5">
        <v>16560.0</v>
      </c>
      <c r="B2237" s="5" t="str">
        <f>VLOOKUP(A2237,'Customer Details'!$A$1:$B$3264,2,0)</f>
        <v>United Kingdom</v>
      </c>
      <c r="C2237" s="5">
        <f>DATEDIF('Customer Segmenation on RFM Sco'!C2237,$N$1,"d")</f>
        <v>679</v>
      </c>
      <c r="D2237" s="5">
        <v>1.0</v>
      </c>
      <c r="E2237" s="16">
        <v>3.75</v>
      </c>
      <c r="F2237" s="5">
        <f>VLOOKUP(C2237,'Customer Segmenation on RFM Sco'!$P$4:$Q$8,2,1)</f>
        <v>2</v>
      </c>
      <c r="G2237" s="5">
        <f>VLOOKUP(D2237,'Customer Segmenation on RFM Sco'!$P$11:$Q$15,2,1)</f>
        <v>2</v>
      </c>
      <c r="H2237" s="5">
        <f>VLOOKUP(E2237,'Customer Segmenation on RFM Sco'!$P$18:$Q$22,2,1)</f>
        <v>1</v>
      </c>
      <c r="I2237" s="5" t="str">
        <f t="shared" si="1"/>
        <v>221</v>
      </c>
      <c r="J2237" s="5" t="str">
        <f>VLOOKUP('Customer Segmenation on RFM Sco'!J2237,'RF Mapping'!$A$1:$B$26,2,0)</f>
        <v>Hibernating</v>
      </c>
    </row>
    <row r="2238" ht="15.75" customHeight="1">
      <c r="A2238" s="5">
        <v>16561.0</v>
      </c>
      <c r="B2238" s="5" t="str">
        <f>VLOOKUP(A2238,'Customer Details'!$A$1:$B$3264,2,0)</f>
        <v>China</v>
      </c>
      <c r="C2238" s="5">
        <f>DATEDIF('Customer Segmenation on RFM Sco'!C2238,$N$1,"d")</f>
        <v>398</v>
      </c>
      <c r="D2238" s="5">
        <v>1.0</v>
      </c>
      <c r="E2238" s="16">
        <v>79.9</v>
      </c>
      <c r="F2238" s="5">
        <f>VLOOKUP(C2238,'Customer Segmenation on RFM Sco'!$P$4:$Q$8,2,1)</f>
        <v>4</v>
      </c>
      <c r="G2238" s="5">
        <f>VLOOKUP(D2238,'Customer Segmenation on RFM Sco'!$P$11:$Q$15,2,1)</f>
        <v>2</v>
      </c>
      <c r="H2238" s="5">
        <f>VLOOKUP(E2238,'Customer Segmenation on RFM Sco'!$P$18:$Q$22,2,1)</f>
        <v>4</v>
      </c>
      <c r="I2238" s="5" t="str">
        <f t="shared" si="1"/>
        <v>424</v>
      </c>
      <c r="J2238" s="5" t="str">
        <f>VLOOKUP('Customer Segmenation on RFM Sco'!J2238,'RF Mapping'!$A$1:$B$26,2,0)</f>
        <v>Potential Loyalists</v>
      </c>
    </row>
    <row r="2239" ht="15.75" customHeight="1">
      <c r="A2239" s="5">
        <v>16563.0</v>
      </c>
      <c r="B2239" s="5" t="str">
        <f>VLOOKUP(A2239,'Customer Details'!$A$1:$B$3264,2,0)</f>
        <v>USA</v>
      </c>
      <c r="C2239" s="5">
        <f>DATEDIF('Customer Segmenation on RFM Sco'!C2239,$N$1,"d")</f>
        <v>433</v>
      </c>
      <c r="D2239" s="5">
        <v>4.0</v>
      </c>
      <c r="E2239" s="16">
        <v>274.79999999999995</v>
      </c>
      <c r="F2239" s="5">
        <f>VLOOKUP(C2239,'Customer Segmenation on RFM Sco'!$P$4:$Q$8,2,1)</f>
        <v>3</v>
      </c>
      <c r="G2239" s="5">
        <f>VLOOKUP(D2239,'Customer Segmenation on RFM Sco'!$P$11:$Q$15,2,1)</f>
        <v>4</v>
      </c>
      <c r="H2239" s="5">
        <f>VLOOKUP(E2239,'Customer Segmenation on RFM Sco'!$P$18:$Q$22,2,1)</f>
        <v>4</v>
      </c>
      <c r="I2239" s="5" t="str">
        <f t="shared" si="1"/>
        <v>344</v>
      </c>
      <c r="J2239" s="5" t="str">
        <f>VLOOKUP('Customer Segmenation on RFM Sco'!J2239,'RF Mapping'!$A$1:$B$26,2,0)</f>
        <v>Loyal Customers</v>
      </c>
    </row>
    <row r="2240" ht="15.75" customHeight="1">
      <c r="A2240" s="5">
        <v>16565.0</v>
      </c>
      <c r="B2240" s="5" t="str">
        <f>VLOOKUP(A2240,'Customer Details'!$A$1:$B$3264,2,0)</f>
        <v>USA</v>
      </c>
      <c r="C2240" s="5">
        <f>DATEDIF('Customer Segmenation on RFM Sco'!C2240,$N$1,"d")</f>
        <v>465</v>
      </c>
      <c r="D2240" s="5">
        <v>3.0</v>
      </c>
      <c r="E2240" s="16">
        <v>26.66</v>
      </c>
      <c r="F2240" s="5">
        <f>VLOOKUP(C2240,'Customer Segmenation on RFM Sco'!$P$4:$Q$8,2,1)</f>
        <v>3</v>
      </c>
      <c r="G2240" s="5">
        <f>VLOOKUP(D2240,'Customer Segmenation on RFM Sco'!$P$11:$Q$15,2,1)</f>
        <v>4</v>
      </c>
      <c r="H2240" s="5">
        <f>VLOOKUP(E2240,'Customer Segmenation on RFM Sco'!$P$18:$Q$22,2,1)</f>
        <v>2</v>
      </c>
      <c r="I2240" s="5" t="str">
        <f t="shared" si="1"/>
        <v>342</v>
      </c>
      <c r="J2240" s="5" t="str">
        <f>VLOOKUP('Customer Segmenation on RFM Sco'!J2240,'RF Mapping'!$A$1:$B$26,2,0)</f>
        <v>Loyal Customers</v>
      </c>
    </row>
    <row r="2241" ht="15.75" customHeight="1">
      <c r="A2241" s="5">
        <v>16566.0</v>
      </c>
      <c r="B2241" s="5" t="str">
        <f>VLOOKUP(A2241,'Customer Details'!$A$1:$B$3264,2,0)</f>
        <v>Australia</v>
      </c>
      <c r="C2241" s="5">
        <f>DATEDIF('Customer Segmenation on RFM Sco'!C2241,$N$1,"d")</f>
        <v>578</v>
      </c>
      <c r="D2241" s="5">
        <v>1.0</v>
      </c>
      <c r="E2241" s="16">
        <v>10.2</v>
      </c>
      <c r="F2241" s="5">
        <f>VLOOKUP(C2241,'Customer Segmenation on RFM Sco'!$P$4:$Q$8,2,1)</f>
        <v>2</v>
      </c>
      <c r="G2241" s="5">
        <f>VLOOKUP(D2241,'Customer Segmenation on RFM Sco'!$P$11:$Q$15,2,1)</f>
        <v>2</v>
      </c>
      <c r="H2241" s="5">
        <f>VLOOKUP(E2241,'Customer Segmenation on RFM Sco'!$P$18:$Q$22,2,1)</f>
        <v>1</v>
      </c>
      <c r="I2241" s="5" t="str">
        <f t="shared" si="1"/>
        <v>221</v>
      </c>
      <c r="J2241" s="5" t="str">
        <f>VLOOKUP('Customer Segmenation on RFM Sco'!J2241,'RF Mapping'!$A$1:$B$26,2,0)</f>
        <v>Hibernating</v>
      </c>
    </row>
    <row r="2242" ht="15.75" customHeight="1">
      <c r="A2242" s="5">
        <v>16567.0</v>
      </c>
      <c r="B2242" s="5" t="str">
        <f>VLOOKUP(A2242,'Customer Details'!$A$1:$B$3264,2,0)</f>
        <v>United Kingdom</v>
      </c>
      <c r="C2242" s="5">
        <f>DATEDIF('Customer Segmenation on RFM Sco'!C2242,$N$1,"d")</f>
        <v>451</v>
      </c>
      <c r="D2242" s="5">
        <v>4.0</v>
      </c>
      <c r="E2242" s="16">
        <v>55.2</v>
      </c>
      <c r="F2242" s="5">
        <f>VLOOKUP(C2242,'Customer Segmenation on RFM Sco'!$P$4:$Q$8,2,1)</f>
        <v>3</v>
      </c>
      <c r="G2242" s="5">
        <f>VLOOKUP(D2242,'Customer Segmenation on RFM Sco'!$P$11:$Q$15,2,1)</f>
        <v>4</v>
      </c>
      <c r="H2242" s="5">
        <f>VLOOKUP(E2242,'Customer Segmenation on RFM Sco'!$P$18:$Q$22,2,1)</f>
        <v>3</v>
      </c>
      <c r="I2242" s="5" t="str">
        <f t="shared" si="1"/>
        <v>343</v>
      </c>
      <c r="J2242" s="5" t="str">
        <f>VLOOKUP('Customer Segmenation on RFM Sco'!J2242,'RF Mapping'!$A$1:$B$26,2,0)</f>
        <v>Loyal Customers</v>
      </c>
    </row>
    <row r="2243" ht="15.75" customHeight="1">
      <c r="A2243" s="5">
        <v>16569.0</v>
      </c>
      <c r="B2243" s="5" t="str">
        <f>VLOOKUP(A2243,'Customer Details'!$A$1:$B$3264,2,0)</f>
        <v>United Kingdom</v>
      </c>
      <c r="C2243" s="5">
        <f>DATEDIF('Customer Segmenation on RFM Sco'!C2243,$N$1,"d")</f>
        <v>490</v>
      </c>
      <c r="D2243" s="5">
        <v>1.0</v>
      </c>
      <c r="E2243" s="16">
        <v>35.7</v>
      </c>
      <c r="F2243" s="5">
        <f>VLOOKUP(C2243,'Customer Segmenation on RFM Sco'!$P$4:$Q$8,2,1)</f>
        <v>3</v>
      </c>
      <c r="G2243" s="5">
        <f>VLOOKUP(D2243,'Customer Segmenation on RFM Sco'!$P$11:$Q$15,2,1)</f>
        <v>2</v>
      </c>
      <c r="H2243" s="5">
        <f>VLOOKUP(E2243,'Customer Segmenation on RFM Sco'!$P$18:$Q$22,2,1)</f>
        <v>3</v>
      </c>
      <c r="I2243" s="5" t="str">
        <f t="shared" si="1"/>
        <v>323</v>
      </c>
      <c r="J2243" s="5" t="str">
        <f>VLOOKUP('Customer Segmenation on RFM Sco'!J2243,'RF Mapping'!$A$1:$B$26,2,0)</f>
        <v>About to Sleep</v>
      </c>
    </row>
    <row r="2244" ht="15.75" customHeight="1">
      <c r="A2244" s="5">
        <v>16570.0</v>
      </c>
      <c r="B2244" s="5" t="str">
        <f>VLOOKUP(A2244,'Customer Details'!$A$1:$B$3264,2,0)</f>
        <v>India</v>
      </c>
      <c r="C2244" s="5">
        <f>DATEDIF('Customer Segmenation on RFM Sco'!C2244,$N$1,"d")</f>
        <v>394</v>
      </c>
      <c r="D2244" s="5">
        <v>6.0</v>
      </c>
      <c r="E2244" s="16">
        <v>219.20999999999998</v>
      </c>
      <c r="F2244" s="5">
        <f>VLOOKUP(C2244,'Customer Segmenation on RFM Sco'!$P$4:$Q$8,2,1)</f>
        <v>4</v>
      </c>
      <c r="G2244" s="5">
        <f>VLOOKUP(D2244,'Customer Segmenation on RFM Sco'!$P$11:$Q$15,2,1)</f>
        <v>4</v>
      </c>
      <c r="H2244" s="5">
        <f>VLOOKUP(E2244,'Customer Segmenation on RFM Sco'!$P$18:$Q$22,2,1)</f>
        <v>4</v>
      </c>
      <c r="I2244" s="5" t="str">
        <f t="shared" si="1"/>
        <v>444</v>
      </c>
      <c r="J2244" s="5" t="str">
        <f>VLOOKUP('Customer Segmenation on RFM Sco'!J2244,'RF Mapping'!$A$1:$B$26,2,0)</f>
        <v>Loyal Customers</v>
      </c>
    </row>
    <row r="2245" ht="15.75" customHeight="1">
      <c r="A2245" s="5">
        <v>16571.0</v>
      </c>
      <c r="B2245" s="5" t="str">
        <f>VLOOKUP(A2245,'Customer Details'!$A$1:$B$3264,2,0)</f>
        <v>Australia</v>
      </c>
      <c r="C2245" s="5">
        <f>DATEDIF('Customer Segmenation on RFM Sco'!C2245,$N$1,"d")</f>
        <v>370</v>
      </c>
      <c r="D2245" s="5">
        <v>1.0</v>
      </c>
      <c r="E2245" s="16">
        <v>26.1</v>
      </c>
      <c r="F2245" s="5">
        <f>VLOOKUP(C2245,'Customer Segmenation on RFM Sco'!$P$4:$Q$8,2,1)</f>
        <v>5</v>
      </c>
      <c r="G2245" s="5">
        <f>VLOOKUP(D2245,'Customer Segmenation on RFM Sco'!$P$11:$Q$15,2,1)</f>
        <v>2</v>
      </c>
      <c r="H2245" s="5">
        <f>VLOOKUP(E2245,'Customer Segmenation on RFM Sco'!$P$18:$Q$22,2,1)</f>
        <v>2</v>
      </c>
      <c r="I2245" s="5" t="str">
        <f t="shared" si="1"/>
        <v>522</v>
      </c>
      <c r="J2245" s="5" t="str">
        <f>VLOOKUP('Customer Segmenation on RFM Sco'!J2245,'RF Mapping'!$A$1:$B$26,2,0)</f>
        <v>Potential Loyalists</v>
      </c>
    </row>
    <row r="2246" ht="15.75" customHeight="1">
      <c r="A2246" s="5">
        <v>16572.0</v>
      </c>
      <c r="B2246" s="5" t="str">
        <f>VLOOKUP(A2246,'Customer Details'!$A$1:$B$3264,2,0)</f>
        <v>United Kingdom</v>
      </c>
      <c r="C2246" s="5">
        <f>DATEDIF('Customer Segmenation on RFM Sco'!C2246,$N$1,"d")</f>
        <v>439</v>
      </c>
      <c r="D2246" s="5">
        <v>1.0</v>
      </c>
      <c r="E2246" s="16">
        <v>345.03</v>
      </c>
      <c r="F2246" s="5">
        <f>VLOOKUP(C2246,'Customer Segmenation on RFM Sco'!$P$4:$Q$8,2,1)</f>
        <v>3</v>
      </c>
      <c r="G2246" s="5">
        <f>VLOOKUP(D2246,'Customer Segmenation on RFM Sco'!$P$11:$Q$15,2,1)</f>
        <v>2</v>
      </c>
      <c r="H2246" s="5">
        <f>VLOOKUP(E2246,'Customer Segmenation on RFM Sco'!$P$18:$Q$22,2,1)</f>
        <v>4</v>
      </c>
      <c r="I2246" s="5" t="str">
        <f t="shared" si="1"/>
        <v>324</v>
      </c>
      <c r="J2246" s="5" t="str">
        <f>VLOOKUP('Customer Segmenation on RFM Sco'!J2246,'RF Mapping'!$A$1:$B$26,2,0)</f>
        <v>About to Sleep</v>
      </c>
    </row>
    <row r="2247" ht="15.75" customHeight="1">
      <c r="A2247" s="5">
        <v>16573.0</v>
      </c>
      <c r="B2247" s="5" t="str">
        <f>VLOOKUP(A2247,'Customer Details'!$A$1:$B$3264,2,0)</f>
        <v>India</v>
      </c>
      <c r="C2247" s="5">
        <f>DATEDIF('Customer Segmenation on RFM Sco'!C2247,$N$1,"d")</f>
        <v>357</v>
      </c>
      <c r="D2247" s="5">
        <v>8.0</v>
      </c>
      <c r="E2247" s="16">
        <v>233.65999999999997</v>
      </c>
      <c r="F2247" s="5">
        <f>VLOOKUP(C2247,'Customer Segmenation on RFM Sco'!$P$4:$Q$8,2,1)</f>
        <v>5</v>
      </c>
      <c r="G2247" s="5">
        <f>VLOOKUP(D2247,'Customer Segmenation on RFM Sco'!$P$11:$Q$15,2,1)</f>
        <v>4</v>
      </c>
      <c r="H2247" s="5">
        <f>VLOOKUP(E2247,'Customer Segmenation on RFM Sco'!$P$18:$Q$22,2,1)</f>
        <v>4</v>
      </c>
      <c r="I2247" s="5" t="str">
        <f t="shared" si="1"/>
        <v>544</v>
      </c>
      <c r="J2247" s="5" t="str">
        <f>VLOOKUP('Customer Segmenation on RFM Sco'!J2247,'RF Mapping'!$A$1:$B$26,2,0)</f>
        <v>Champions</v>
      </c>
    </row>
    <row r="2248" ht="15.75" customHeight="1">
      <c r="A2248" s="5">
        <v>16579.0</v>
      </c>
      <c r="B2248" s="5" t="str">
        <f>VLOOKUP(A2248,'Customer Details'!$A$1:$B$3264,2,0)</f>
        <v>India</v>
      </c>
      <c r="C2248" s="5">
        <f>DATEDIF('Customer Segmenation on RFM Sco'!C2248,$N$1,"d")</f>
        <v>480</v>
      </c>
      <c r="D2248" s="5">
        <v>2.0</v>
      </c>
      <c r="E2248" s="16">
        <v>89.2</v>
      </c>
      <c r="F2248" s="5">
        <f>VLOOKUP(C2248,'Customer Segmenation on RFM Sco'!$P$4:$Q$8,2,1)</f>
        <v>3</v>
      </c>
      <c r="G2248" s="5">
        <f>VLOOKUP(D2248,'Customer Segmenation on RFM Sco'!$P$11:$Q$15,2,1)</f>
        <v>3</v>
      </c>
      <c r="H2248" s="5">
        <f>VLOOKUP(E2248,'Customer Segmenation on RFM Sco'!$P$18:$Q$22,2,1)</f>
        <v>4</v>
      </c>
      <c r="I2248" s="5" t="str">
        <f t="shared" si="1"/>
        <v>334</v>
      </c>
      <c r="J2248" s="5" t="str">
        <f>VLOOKUP('Customer Segmenation on RFM Sco'!J2248,'RF Mapping'!$A$1:$B$26,2,0)</f>
        <v>Need Attention</v>
      </c>
    </row>
    <row r="2249" ht="15.75" customHeight="1">
      <c r="A2249" s="5">
        <v>16581.0</v>
      </c>
      <c r="B2249" s="5" t="str">
        <f>VLOOKUP(A2249,'Customer Details'!$A$1:$B$3264,2,0)</f>
        <v>USA</v>
      </c>
      <c r="C2249" s="5">
        <f>DATEDIF('Customer Segmenation on RFM Sco'!C2249,$N$1,"d")</f>
        <v>726</v>
      </c>
      <c r="D2249" s="5">
        <v>1.0</v>
      </c>
      <c r="E2249" s="16">
        <v>37.2</v>
      </c>
      <c r="F2249" s="5">
        <f>VLOOKUP(C2249,'Customer Segmenation on RFM Sco'!$P$4:$Q$8,2,1)</f>
        <v>2</v>
      </c>
      <c r="G2249" s="5">
        <f>VLOOKUP(D2249,'Customer Segmenation on RFM Sco'!$P$11:$Q$15,2,1)</f>
        <v>2</v>
      </c>
      <c r="H2249" s="5">
        <f>VLOOKUP(E2249,'Customer Segmenation on RFM Sco'!$P$18:$Q$22,2,1)</f>
        <v>3</v>
      </c>
      <c r="I2249" s="5" t="str">
        <f t="shared" si="1"/>
        <v>223</v>
      </c>
      <c r="J2249" s="5" t="str">
        <f>VLOOKUP('Customer Segmenation on RFM Sco'!J2249,'RF Mapping'!$A$1:$B$26,2,0)</f>
        <v>Hibernating</v>
      </c>
    </row>
    <row r="2250" ht="15.75" customHeight="1">
      <c r="A2250" s="5">
        <v>16584.0</v>
      </c>
      <c r="B2250" s="5" t="str">
        <f>VLOOKUP(A2250,'Customer Details'!$A$1:$B$3264,2,0)</f>
        <v>India</v>
      </c>
      <c r="C2250" s="5">
        <f>DATEDIF('Customer Segmenation on RFM Sco'!C2250,$N$1,"d")</f>
        <v>460</v>
      </c>
      <c r="D2250" s="5">
        <v>9.0</v>
      </c>
      <c r="E2250" s="16">
        <v>270.84000000000003</v>
      </c>
      <c r="F2250" s="5">
        <f>VLOOKUP(C2250,'Customer Segmenation on RFM Sco'!$P$4:$Q$8,2,1)</f>
        <v>3</v>
      </c>
      <c r="G2250" s="5">
        <f>VLOOKUP(D2250,'Customer Segmenation on RFM Sco'!$P$11:$Q$15,2,1)</f>
        <v>4</v>
      </c>
      <c r="H2250" s="5">
        <f>VLOOKUP(E2250,'Customer Segmenation on RFM Sco'!$P$18:$Q$22,2,1)</f>
        <v>4</v>
      </c>
      <c r="I2250" s="5" t="str">
        <f t="shared" si="1"/>
        <v>344</v>
      </c>
      <c r="J2250" s="5" t="str">
        <f>VLOOKUP('Customer Segmenation on RFM Sco'!J2250,'RF Mapping'!$A$1:$B$26,2,0)</f>
        <v>Loyal Customers</v>
      </c>
    </row>
    <row r="2251" ht="15.75" customHeight="1">
      <c r="A2251" s="5">
        <v>16587.0</v>
      </c>
      <c r="B2251" s="5" t="str">
        <f>VLOOKUP(A2251,'Customer Details'!$A$1:$B$3264,2,0)</f>
        <v>USA</v>
      </c>
      <c r="C2251" s="5">
        <f>DATEDIF('Customer Segmenation on RFM Sco'!C2251,$N$1,"d")</f>
        <v>687</v>
      </c>
      <c r="D2251" s="5">
        <v>1.0</v>
      </c>
      <c r="E2251" s="16">
        <v>70.80000000000001</v>
      </c>
      <c r="F2251" s="5">
        <f>VLOOKUP(C2251,'Customer Segmenation on RFM Sco'!$P$4:$Q$8,2,1)</f>
        <v>2</v>
      </c>
      <c r="G2251" s="5">
        <f>VLOOKUP(D2251,'Customer Segmenation on RFM Sco'!$P$11:$Q$15,2,1)</f>
        <v>2</v>
      </c>
      <c r="H2251" s="5">
        <f>VLOOKUP(E2251,'Customer Segmenation on RFM Sco'!$P$18:$Q$22,2,1)</f>
        <v>3</v>
      </c>
      <c r="I2251" s="5" t="str">
        <f t="shared" si="1"/>
        <v>223</v>
      </c>
      <c r="J2251" s="5" t="str">
        <f>VLOOKUP('Customer Segmenation on RFM Sco'!J2251,'RF Mapping'!$A$1:$B$26,2,0)</f>
        <v>Hibernating</v>
      </c>
    </row>
    <row r="2252" ht="15.75" customHeight="1">
      <c r="A2252" s="5">
        <v>16589.0</v>
      </c>
      <c r="B2252" s="5" t="str">
        <f>VLOOKUP(A2252,'Customer Details'!$A$1:$B$3264,2,0)</f>
        <v>India</v>
      </c>
      <c r="C2252" s="5">
        <f>DATEDIF('Customer Segmenation on RFM Sco'!C2252,$N$1,"d")</f>
        <v>380</v>
      </c>
      <c r="D2252" s="5">
        <v>3.0</v>
      </c>
      <c r="E2252" s="16">
        <v>99.89999999999999</v>
      </c>
      <c r="F2252" s="5">
        <f>VLOOKUP(C2252,'Customer Segmenation on RFM Sco'!$P$4:$Q$8,2,1)</f>
        <v>5</v>
      </c>
      <c r="G2252" s="5">
        <f>VLOOKUP(D2252,'Customer Segmenation on RFM Sco'!$P$11:$Q$15,2,1)</f>
        <v>4</v>
      </c>
      <c r="H2252" s="5">
        <f>VLOOKUP(E2252,'Customer Segmenation on RFM Sco'!$P$18:$Q$22,2,1)</f>
        <v>4</v>
      </c>
      <c r="I2252" s="5" t="str">
        <f t="shared" si="1"/>
        <v>544</v>
      </c>
      <c r="J2252" s="5" t="str">
        <f>VLOOKUP('Customer Segmenation on RFM Sco'!J2252,'RF Mapping'!$A$1:$B$26,2,0)</f>
        <v>Champions</v>
      </c>
    </row>
    <row r="2253" ht="15.75" customHeight="1">
      <c r="A2253" s="5">
        <v>16592.0</v>
      </c>
      <c r="B2253" s="5" t="str">
        <f>VLOOKUP(A2253,'Customer Details'!$A$1:$B$3264,2,0)</f>
        <v>United Kingdom</v>
      </c>
      <c r="C2253" s="5">
        <f>DATEDIF('Customer Segmenation on RFM Sco'!C2253,$N$1,"d")</f>
        <v>359</v>
      </c>
      <c r="D2253" s="5">
        <v>6.0</v>
      </c>
      <c r="E2253" s="16">
        <v>81.34</v>
      </c>
      <c r="F2253" s="5">
        <f>VLOOKUP(C2253,'Customer Segmenation on RFM Sco'!$P$4:$Q$8,2,1)</f>
        <v>5</v>
      </c>
      <c r="G2253" s="5">
        <f>VLOOKUP(D2253,'Customer Segmenation on RFM Sco'!$P$11:$Q$15,2,1)</f>
        <v>4</v>
      </c>
      <c r="H2253" s="5">
        <f>VLOOKUP(E2253,'Customer Segmenation on RFM Sco'!$P$18:$Q$22,2,1)</f>
        <v>4</v>
      </c>
      <c r="I2253" s="5" t="str">
        <f t="shared" si="1"/>
        <v>544</v>
      </c>
      <c r="J2253" s="5" t="str">
        <f>VLOOKUP('Customer Segmenation on RFM Sco'!J2253,'RF Mapping'!$A$1:$B$26,2,0)</f>
        <v>Champions</v>
      </c>
    </row>
    <row r="2254" ht="15.75" customHeight="1">
      <c r="A2254" s="5">
        <v>16593.0</v>
      </c>
      <c r="B2254" s="5" t="str">
        <f>VLOOKUP(A2254,'Customer Details'!$A$1:$B$3264,2,0)</f>
        <v>USA</v>
      </c>
      <c r="C2254" s="5">
        <f>DATEDIF('Customer Segmenation on RFM Sco'!C2254,$N$1,"d")</f>
        <v>354</v>
      </c>
      <c r="D2254" s="5">
        <v>3.0</v>
      </c>
      <c r="E2254" s="16">
        <v>88.99000000000001</v>
      </c>
      <c r="F2254" s="5">
        <f>VLOOKUP(C2254,'Customer Segmenation on RFM Sco'!$P$4:$Q$8,2,1)</f>
        <v>5</v>
      </c>
      <c r="G2254" s="5">
        <f>VLOOKUP(D2254,'Customer Segmenation on RFM Sco'!$P$11:$Q$15,2,1)</f>
        <v>4</v>
      </c>
      <c r="H2254" s="5">
        <f>VLOOKUP(E2254,'Customer Segmenation on RFM Sco'!$P$18:$Q$22,2,1)</f>
        <v>4</v>
      </c>
      <c r="I2254" s="5" t="str">
        <f t="shared" si="1"/>
        <v>544</v>
      </c>
      <c r="J2254" s="5" t="str">
        <f>VLOOKUP('Customer Segmenation on RFM Sco'!J2254,'RF Mapping'!$A$1:$B$26,2,0)</f>
        <v>Champions</v>
      </c>
    </row>
    <row r="2255" ht="15.75" customHeight="1">
      <c r="A2255" s="5">
        <v>16594.0</v>
      </c>
      <c r="B2255" s="5" t="str">
        <f>VLOOKUP(A2255,'Customer Details'!$A$1:$B$3264,2,0)</f>
        <v>India</v>
      </c>
      <c r="C2255" s="5">
        <f>DATEDIF('Customer Segmenation on RFM Sco'!C2255,$N$1,"d")</f>
        <v>358</v>
      </c>
      <c r="D2255" s="5">
        <v>6.0</v>
      </c>
      <c r="E2255" s="16">
        <v>22.71</v>
      </c>
      <c r="F2255" s="5">
        <f>VLOOKUP(C2255,'Customer Segmenation on RFM Sco'!$P$4:$Q$8,2,1)</f>
        <v>5</v>
      </c>
      <c r="G2255" s="5">
        <f>VLOOKUP(D2255,'Customer Segmenation on RFM Sco'!$P$11:$Q$15,2,1)</f>
        <v>4</v>
      </c>
      <c r="H2255" s="5">
        <f>VLOOKUP(E2255,'Customer Segmenation on RFM Sco'!$P$18:$Q$22,2,1)</f>
        <v>2</v>
      </c>
      <c r="I2255" s="5" t="str">
        <f t="shared" si="1"/>
        <v>542</v>
      </c>
      <c r="J2255" s="5" t="str">
        <f>VLOOKUP('Customer Segmenation on RFM Sco'!J2255,'RF Mapping'!$A$1:$B$26,2,0)</f>
        <v>Champions</v>
      </c>
    </row>
    <row r="2256" ht="15.75" customHeight="1">
      <c r="A2256" s="5">
        <v>16595.0</v>
      </c>
      <c r="B2256" s="5" t="str">
        <f>VLOOKUP(A2256,'Customer Details'!$A$1:$B$3264,2,0)</f>
        <v>USA</v>
      </c>
      <c r="C2256" s="5">
        <f>DATEDIF('Customer Segmenation on RFM Sco'!C2256,$N$1,"d")</f>
        <v>374</v>
      </c>
      <c r="D2256" s="5">
        <v>4.0</v>
      </c>
      <c r="E2256" s="16">
        <v>48.0</v>
      </c>
      <c r="F2256" s="5">
        <f>VLOOKUP(C2256,'Customer Segmenation on RFM Sco'!$P$4:$Q$8,2,1)</f>
        <v>5</v>
      </c>
      <c r="G2256" s="5">
        <f>VLOOKUP(D2256,'Customer Segmenation on RFM Sco'!$P$11:$Q$15,2,1)</f>
        <v>4</v>
      </c>
      <c r="H2256" s="5">
        <f>VLOOKUP(E2256,'Customer Segmenation on RFM Sco'!$P$18:$Q$22,2,1)</f>
        <v>3</v>
      </c>
      <c r="I2256" s="5" t="str">
        <f t="shared" si="1"/>
        <v>543</v>
      </c>
      <c r="J2256" s="5" t="str">
        <f>VLOOKUP('Customer Segmenation on RFM Sco'!J2256,'RF Mapping'!$A$1:$B$26,2,0)</f>
        <v>Champions</v>
      </c>
    </row>
    <row r="2257" ht="15.75" customHeight="1">
      <c r="A2257" s="5">
        <v>16596.0</v>
      </c>
      <c r="B2257" s="5" t="str">
        <f>VLOOKUP(A2257,'Customer Details'!$A$1:$B$3264,2,0)</f>
        <v>China</v>
      </c>
      <c r="C2257" s="5">
        <f>DATEDIF('Customer Segmenation on RFM Sco'!C2257,$N$1,"d")</f>
        <v>372</v>
      </c>
      <c r="D2257" s="5">
        <v>2.0</v>
      </c>
      <c r="E2257" s="16">
        <v>4.58</v>
      </c>
      <c r="F2257" s="5">
        <f>VLOOKUP(C2257,'Customer Segmenation on RFM Sco'!$P$4:$Q$8,2,1)</f>
        <v>5</v>
      </c>
      <c r="G2257" s="5">
        <f>VLOOKUP(D2257,'Customer Segmenation on RFM Sco'!$P$11:$Q$15,2,1)</f>
        <v>3</v>
      </c>
      <c r="H2257" s="5">
        <f>VLOOKUP(E2257,'Customer Segmenation on RFM Sco'!$P$18:$Q$22,2,1)</f>
        <v>1</v>
      </c>
      <c r="I2257" s="5" t="str">
        <f t="shared" si="1"/>
        <v>531</v>
      </c>
      <c r="J2257" s="5" t="str">
        <f>VLOOKUP('Customer Segmenation on RFM Sco'!J2257,'RF Mapping'!$A$1:$B$26,2,0)</f>
        <v>Potential Loyalists</v>
      </c>
    </row>
    <row r="2258" ht="15.75" customHeight="1">
      <c r="A2258" s="5">
        <v>16598.0</v>
      </c>
      <c r="B2258" s="5" t="str">
        <f>VLOOKUP(A2258,'Customer Details'!$A$1:$B$3264,2,0)</f>
        <v>United Kingdom</v>
      </c>
      <c r="C2258" s="5">
        <f>DATEDIF('Customer Segmenation on RFM Sco'!C2258,$N$1,"d")</f>
        <v>727</v>
      </c>
      <c r="D2258" s="5">
        <v>1.0</v>
      </c>
      <c r="E2258" s="16">
        <v>30.24</v>
      </c>
      <c r="F2258" s="5">
        <f>VLOOKUP(C2258,'Customer Segmenation on RFM Sco'!$P$4:$Q$8,2,1)</f>
        <v>1</v>
      </c>
      <c r="G2258" s="5">
        <f>VLOOKUP(D2258,'Customer Segmenation on RFM Sco'!$P$11:$Q$15,2,1)</f>
        <v>2</v>
      </c>
      <c r="H2258" s="5">
        <f>VLOOKUP(E2258,'Customer Segmenation on RFM Sco'!$P$18:$Q$22,2,1)</f>
        <v>2</v>
      </c>
      <c r="I2258" s="5" t="str">
        <f t="shared" si="1"/>
        <v>122</v>
      </c>
      <c r="J2258" s="5" t="str">
        <f>VLOOKUP('Customer Segmenation on RFM Sco'!J2258,'RF Mapping'!$A$1:$B$26,2,0)</f>
        <v>Hibernating</v>
      </c>
    </row>
    <row r="2259" ht="15.75" customHeight="1">
      <c r="A2259" s="5">
        <v>16600.0</v>
      </c>
      <c r="B2259" s="5" t="str">
        <f>VLOOKUP(A2259,'Customer Details'!$A$1:$B$3264,2,0)</f>
        <v>China</v>
      </c>
      <c r="C2259" s="5">
        <f>DATEDIF('Customer Segmenation on RFM Sco'!C2259,$N$1,"d")</f>
        <v>404</v>
      </c>
      <c r="D2259" s="5">
        <v>1.0</v>
      </c>
      <c r="E2259" s="16">
        <v>1.45</v>
      </c>
      <c r="F2259" s="5">
        <f>VLOOKUP(C2259,'Customer Segmenation on RFM Sco'!$P$4:$Q$8,2,1)</f>
        <v>4</v>
      </c>
      <c r="G2259" s="5">
        <f>VLOOKUP(D2259,'Customer Segmenation on RFM Sco'!$P$11:$Q$15,2,1)</f>
        <v>2</v>
      </c>
      <c r="H2259" s="5">
        <f>VLOOKUP(E2259,'Customer Segmenation on RFM Sco'!$P$18:$Q$22,2,1)</f>
        <v>1</v>
      </c>
      <c r="I2259" s="5" t="str">
        <f t="shared" si="1"/>
        <v>421</v>
      </c>
      <c r="J2259" s="5" t="str">
        <f>VLOOKUP('Customer Segmenation on RFM Sco'!J2259,'RF Mapping'!$A$1:$B$26,2,0)</f>
        <v>Potential Loyalists</v>
      </c>
    </row>
    <row r="2260" ht="15.75" customHeight="1">
      <c r="A2260" s="5">
        <v>16601.0</v>
      </c>
      <c r="B2260" s="5" t="str">
        <f>VLOOKUP(A2260,'Customer Details'!$A$1:$B$3264,2,0)</f>
        <v>United Kingdom</v>
      </c>
      <c r="C2260" s="5">
        <f>DATEDIF('Customer Segmenation on RFM Sco'!C2260,$N$1,"d")</f>
        <v>370</v>
      </c>
      <c r="D2260" s="5">
        <v>1.0</v>
      </c>
      <c r="E2260" s="16">
        <v>30.0</v>
      </c>
      <c r="F2260" s="5">
        <f>VLOOKUP(C2260,'Customer Segmenation on RFM Sco'!$P$4:$Q$8,2,1)</f>
        <v>5</v>
      </c>
      <c r="G2260" s="5">
        <f>VLOOKUP(D2260,'Customer Segmenation on RFM Sco'!$P$11:$Q$15,2,1)</f>
        <v>2</v>
      </c>
      <c r="H2260" s="5">
        <f>VLOOKUP(E2260,'Customer Segmenation on RFM Sco'!$P$18:$Q$22,2,1)</f>
        <v>2</v>
      </c>
      <c r="I2260" s="5" t="str">
        <f t="shared" si="1"/>
        <v>522</v>
      </c>
      <c r="J2260" s="5" t="str">
        <f>VLOOKUP('Customer Segmenation on RFM Sco'!J2260,'RF Mapping'!$A$1:$B$26,2,0)</f>
        <v>Potential Loyalists</v>
      </c>
    </row>
    <row r="2261" ht="15.75" customHeight="1">
      <c r="A2261" s="5">
        <v>16602.0</v>
      </c>
      <c r="B2261" s="5" t="str">
        <f>VLOOKUP(A2261,'Customer Details'!$A$1:$B$3264,2,0)</f>
        <v>USA</v>
      </c>
      <c r="C2261" s="5">
        <f>DATEDIF('Customer Segmenation on RFM Sco'!C2261,$N$1,"d")</f>
        <v>388</v>
      </c>
      <c r="D2261" s="5">
        <v>1.0</v>
      </c>
      <c r="E2261" s="16">
        <v>57.42</v>
      </c>
      <c r="F2261" s="5">
        <f>VLOOKUP(C2261,'Customer Segmenation on RFM Sco'!$P$4:$Q$8,2,1)</f>
        <v>4</v>
      </c>
      <c r="G2261" s="5">
        <f>VLOOKUP(D2261,'Customer Segmenation on RFM Sco'!$P$11:$Q$15,2,1)</f>
        <v>2</v>
      </c>
      <c r="H2261" s="5">
        <f>VLOOKUP(E2261,'Customer Segmenation on RFM Sco'!$P$18:$Q$22,2,1)</f>
        <v>3</v>
      </c>
      <c r="I2261" s="5" t="str">
        <f t="shared" si="1"/>
        <v>423</v>
      </c>
      <c r="J2261" s="5" t="str">
        <f>VLOOKUP('Customer Segmenation on RFM Sco'!J2261,'RF Mapping'!$A$1:$B$26,2,0)</f>
        <v>Potential Loyalists</v>
      </c>
    </row>
    <row r="2262" ht="15.75" customHeight="1">
      <c r="A2262" s="5">
        <v>16603.0</v>
      </c>
      <c r="B2262" s="5" t="str">
        <f>VLOOKUP(A2262,'Customer Details'!$A$1:$B$3264,2,0)</f>
        <v>Australia</v>
      </c>
      <c r="C2262" s="5">
        <f>DATEDIF('Customer Segmenation on RFM Sco'!C2262,$N$1,"d")</f>
        <v>388</v>
      </c>
      <c r="D2262" s="5">
        <v>3.0</v>
      </c>
      <c r="E2262" s="16">
        <v>44.75</v>
      </c>
      <c r="F2262" s="5">
        <f>VLOOKUP(C2262,'Customer Segmenation on RFM Sco'!$P$4:$Q$8,2,1)</f>
        <v>4</v>
      </c>
      <c r="G2262" s="5">
        <f>VLOOKUP(D2262,'Customer Segmenation on RFM Sco'!$P$11:$Q$15,2,1)</f>
        <v>4</v>
      </c>
      <c r="H2262" s="5">
        <f>VLOOKUP(E2262,'Customer Segmenation on RFM Sco'!$P$18:$Q$22,2,1)</f>
        <v>3</v>
      </c>
      <c r="I2262" s="5" t="str">
        <f t="shared" si="1"/>
        <v>443</v>
      </c>
      <c r="J2262" s="5" t="str">
        <f>VLOOKUP('Customer Segmenation on RFM Sco'!J2262,'RF Mapping'!$A$1:$B$26,2,0)</f>
        <v>Loyal Customers</v>
      </c>
    </row>
    <row r="2263" ht="15.75" customHeight="1">
      <c r="A2263" s="5">
        <v>16607.0</v>
      </c>
      <c r="B2263" s="5" t="str">
        <f>VLOOKUP(A2263,'Customer Details'!$A$1:$B$3264,2,0)</f>
        <v>China</v>
      </c>
      <c r="C2263" s="5">
        <f>DATEDIF('Customer Segmenation on RFM Sco'!C2263,$N$1,"d")</f>
        <v>634</v>
      </c>
      <c r="D2263" s="5">
        <v>1.0</v>
      </c>
      <c r="E2263" s="16">
        <v>118.5</v>
      </c>
      <c r="F2263" s="5">
        <f>VLOOKUP(C2263,'Customer Segmenation on RFM Sco'!$P$4:$Q$8,2,1)</f>
        <v>2</v>
      </c>
      <c r="G2263" s="5">
        <f>VLOOKUP(D2263,'Customer Segmenation on RFM Sco'!$P$11:$Q$15,2,1)</f>
        <v>2</v>
      </c>
      <c r="H2263" s="5">
        <f>VLOOKUP(E2263,'Customer Segmenation on RFM Sco'!$P$18:$Q$22,2,1)</f>
        <v>4</v>
      </c>
      <c r="I2263" s="5" t="str">
        <f t="shared" si="1"/>
        <v>224</v>
      </c>
      <c r="J2263" s="5" t="str">
        <f>VLOOKUP('Customer Segmenation on RFM Sco'!J2263,'RF Mapping'!$A$1:$B$26,2,0)</f>
        <v>Hibernating</v>
      </c>
    </row>
    <row r="2264" ht="15.75" customHeight="1">
      <c r="A2264" s="5">
        <v>16609.0</v>
      </c>
      <c r="B2264" s="5" t="str">
        <f>VLOOKUP(A2264,'Customer Details'!$A$1:$B$3264,2,0)</f>
        <v>USA</v>
      </c>
      <c r="C2264" s="5">
        <f>DATEDIF('Customer Segmenation on RFM Sco'!C2264,$N$1,"d")</f>
        <v>365</v>
      </c>
      <c r="D2264" s="5">
        <v>2.0</v>
      </c>
      <c r="E2264" s="16">
        <v>10.500000000000002</v>
      </c>
      <c r="F2264" s="5">
        <f>VLOOKUP(C2264,'Customer Segmenation on RFM Sco'!$P$4:$Q$8,2,1)</f>
        <v>5</v>
      </c>
      <c r="G2264" s="5">
        <f>VLOOKUP(D2264,'Customer Segmenation on RFM Sco'!$P$11:$Q$15,2,1)</f>
        <v>3</v>
      </c>
      <c r="H2264" s="5">
        <f>VLOOKUP(E2264,'Customer Segmenation on RFM Sco'!$P$18:$Q$22,2,1)</f>
        <v>1</v>
      </c>
      <c r="I2264" s="5" t="str">
        <f t="shared" si="1"/>
        <v>531</v>
      </c>
      <c r="J2264" s="5" t="str">
        <f>VLOOKUP('Customer Segmenation on RFM Sco'!J2264,'RF Mapping'!$A$1:$B$26,2,0)</f>
        <v>Potential Loyalists</v>
      </c>
    </row>
    <row r="2265" ht="15.75" customHeight="1">
      <c r="A2265" s="5">
        <v>16610.0</v>
      </c>
      <c r="B2265" s="5" t="str">
        <f>VLOOKUP(A2265,'Customer Details'!$A$1:$B$3264,2,0)</f>
        <v>India</v>
      </c>
      <c r="C2265" s="5">
        <f>DATEDIF('Customer Segmenation on RFM Sco'!C2265,$N$1,"d")</f>
        <v>451</v>
      </c>
      <c r="D2265" s="5">
        <v>2.0</v>
      </c>
      <c r="E2265" s="16">
        <v>48.45</v>
      </c>
      <c r="F2265" s="5">
        <f>VLOOKUP(C2265,'Customer Segmenation on RFM Sco'!$P$4:$Q$8,2,1)</f>
        <v>3</v>
      </c>
      <c r="G2265" s="5">
        <f>VLOOKUP(D2265,'Customer Segmenation on RFM Sco'!$P$11:$Q$15,2,1)</f>
        <v>3</v>
      </c>
      <c r="H2265" s="5">
        <f>VLOOKUP(E2265,'Customer Segmenation on RFM Sco'!$P$18:$Q$22,2,1)</f>
        <v>3</v>
      </c>
      <c r="I2265" s="5" t="str">
        <f t="shared" si="1"/>
        <v>333</v>
      </c>
      <c r="J2265" s="5" t="str">
        <f>VLOOKUP('Customer Segmenation on RFM Sco'!J2265,'RF Mapping'!$A$1:$B$26,2,0)</f>
        <v>Need Attention</v>
      </c>
    </row>
    <row r="2266" ht="15.75" customHeight="1">
      <c r="A2266" s="5">
        <v>16611.0</v>
      </c>
      <c r="B2266" s="5" t="str">
        <f>VLOOKUP(A2266,'Customer Details'!$A$1:$B$3264,2,0)</f>
        <v>Australia</v>
      </c>
      <c r="C2266" s="5">
        <f>DATEDIF('Customer Segmenation on RFM Sco'!C2266,$N$1,"d")</f>
        <v>394</v>
      </c>
      <c r="D2266" s="5">
        <v>2.0</v>
      </c>
      <c r="E2266" s="16">
        <v>13.6</v>
      </c>
      <c r="F2266" s="5">
        <f>VLOOKUP(C2266,'Customer Segmenation on RFM Sco'!$P$4:$Q$8,2,1)</f>
        <v>4</v>
      </c>
      <c r="G2266" s="5">
        <f>VLOOKUP(D2266,'Customer Segmenation on RFM Sco'!$P$11:$Q$15,2,1)</f>
        <v>3</v>
      </c>
      <c r="H2266" s="5">
        <f>VLOOKUP(E2266,'Customer Segmenation on RFM Sco'!$P$18:$Q$22,2,1)</f>
        <v>1</v>
      </c>
      <c r="I2266" s="5" t="str">
        <f t="shared" si="1"/>
        <v>431</v>
      </c>
      <c r="J2266" s="5" t="str">
        <f>VLOOKUP('Customer Segmenation on RFM Sco'!J2266,'RF Mapping'!$A$1:$B$26,2,0)</f>
        <v>Potential Loyalists</v>
      </c>
    </row>
    <row r="2267" ht="15.75" customHeight="1">
      <c r="A2267" s="5">
        <v>16612.0</v>
      </c>
      <c r="B2267" s="5" t="str">
        <f>VLOOKUP(A2267,'Customer Details'!$A$1:$B$3264,2,0)</f>
        <v>United Kingdom</v>
      </c>
      <c r="C2267" s="5">
        <f>DATEDIF('Customer Segmenation on RFM Sco'!C2267,$N$1,"d")</f>
        <v>376</v>
      </c>
      <c r="D2267" s="5">
        <v>3.0</v>
      </c>
      <c r="E2267" s="16">
        <v>26.9</v>
      </c>
      <c r="F2267" s="5">
        <f>VLOOKUP(C2267,'Customer Segmenation on RFM Sco'!$P$4:$Q$8,2,1)</f>
        <v>5</v>
      </c>
      <c r="G2267" s="5">
        <f>VLOOKUP(D2267,'Customer Segmenation on RFM Sco'!$P$11:$Q$15,2,1)</f>
        <v>4</v>
      </c>
      <c r="H2267" s="5">
        <f>VLOOKUP(E2267,'Customer Segmenation on RFM Sco'!$P$18:$Q$22,2,1)</f>
        <v>2</v>
      </c>
      <c r="I2267" s="5" t="str">
        <f t="shared" si="1"/>
        <v>542</v>
      </c>
      <c r="J2267" s="5" t="str">
        <f>VLOOKUP('Customer Segmenation on RFM Sco'!J2267,'RF Mapping'!$A$1:$B$26,2,0)</f>
        <v>Champions</v>
      </c>
    </row>
    <row r="2268" ht="15.75" customHeight="1">
      <c r="A2268" s="5">
        <v>16613.0</v>
      </c>
      <c r="B2268" s="5" t="str">
        <f>VLOOKUP(A2268,'Customer Details'!$A$1:$B$3264,2,0)</f>
        <v>USA</v>
      </c>
      <c r="C2268" s="5">
        <f>DATEDIF('Customer Segmenation on RFM Sco'!C2268,$N$1,"d")</f>
        <v>600</v>
      </c>
      <c r="D2268" s="5">
        <v>1.0</v>
      </c>
      <c r="E2268" s="16">
        <v>5.74</v>
      </c>
      <c r="F2268" s="5">
        <f>VLOOKUP(C2268,'Customer Segmenation on RFM Sco'!$P$4:$Q$8,2,1)</f>
        <v>2</v>
      </c>
      <c r="G2268" s="5">
        <f>VLOOKUP(D2268,'Customer Segmenation on RFM Sco'!$P$11:$Q$15,2,1)</f>
        <v>2</v>
      </c>
      <c r="H2268" s="5">
        <f>VLOOKUP(E2268,'Customer Segmenation on RFM Sco'!$P$18:$Q$22,2,1)</f>
        <v>1</v>
      </c>
      <c r="I2268" s="5" t="str">
        <f t="shared" si="1"/>
        <v>221</v>
      </c>
      <c r="J2268" s="5" t="str">
        <f>VLOOKUP('Customer Segmenation on RFM Sco'!J2268,'RF Mapping'!$A$1:$B$26,2,0)</f>
        <v>Hibernating</v>
      </c>
    </row>
    <row r="2269" ht="15.75" customHeight="1">
      <c r="A2269" s="5">
        <v>16614.0</v>
      </c>
      <c r="B2269" s="5" t="str">
        <f>VLOOKUP(A2269,'Customer Details'!$A$1:$B$3264,2,0)</f>
        <v>China</v>
      </c>
      <c r="C2269" s="5">
        <f>DATEDIF('Customer Segmenation on RFM Sco'!C2269,$N$1,"d")</f>
        <v>440</v>
      </c>
      <c r="D2269" s="5">
        <v>2.0</v>
      </c>
      <c r="E2269" s="16">
        <v>4.74</v>
      </c>
      <c r="F2269" s="5">
        <f>VLOOKUP(C2269,'Customer Segmenation on RFM Sco'!$P$4:$Q$8,2,1)</f>
        <v>3</v>
      </c>
      <c r="G2269" s="5">
        <f>VLOOKUP(D2269,'Customer Segmenation on RFM Sco'!$P$11:$Q$15,2,1)</f>
        <v>3</v>
      </c>
      <c r="H2269" s="5">
        <f>VLOOKUP(E2269,'Customer Segmenation on RFM Sco'!$P$18:$Q$22,2,1)</f>
        <v>1</v>
      </c>
      <c r="I2269" s="5" t="str">
        <f t="shared" si="1"/>
        <v>331</v>
      </c>
      <c r="J2269" s="5" t="str">
        <f>VLOOKUP('Customer Segmenation on RFM Sco'!J2269,'RF Mapping'!$A$1:$B$26,2,0)</f>
        <v>Need Attention</v>
      </c>
    </row>
    <row r="2270" ht="15.75" customHeight="1">
      <c r="A2270" s="5">
        <v>16617.0</v>
      </c>
      <c r="B2270" s="5" t="str">
        <f>VLOOKUP(A2270,'Customer Details'!$A$1:$B$3264,2,0)</f>
        <v>Australia</v>
      </c>
      <c r="C2270" s="5">
        <f>DATEDIF('Customer Segmenation on RFM Sco'!C2270,$N$1,"d")</f>
        <v>678</v>
      </c>
      <c r="D2270" s="5">
        <v>2.0</v>
      </c>
      <c r="E2270" s="16">
        <v>59.949999999999996</v>
      </c>
      <c r="F2270" s="5">
        <f>VLOOKUP(C2270,'Customer Segmenation on RFM Sco'!$P$4:$Q$8,2,1)</f>
        <v>2</v>
      </c>
      <c r="G2270" s="5">
        <f>VLOOKUP(D2270,'Customer Segmenation on RFM Sco'!$P$11:$Q$15,2,1)</f>
        <v>3</v>
      </c>
      <c r="H2270" s="5">
        <f>VLOOKUP(E2270,'Customer Segmenation on RFM Sco'!$P$18:$Q$22,2,1)</f>
        <v>3</v>
      </c>
      <c r="I2270" s="5" t="str">
        <f t="shared" si="1"/>
        <v>233</v>
      </c>
      <c r="J2270" s="5" t="str">
        <f>VLOOKUP('Customer Segmenation on RFM Sco'!J2270,'RF Mapping'!$A$1:$B$26,2,0)</f>
        <v>At Risk</v>
      </c>
    </row>
    <row r="2271" ht="15.75" customHeight="1">
      <c r="A2271" s="5">
        <v>16618.0</v>
      </c>
      <c r="B2271" s="5" t="str">
        <f>VLOOKUP(A2271,'Customer Details'!$A$1:$B$3264,2,0)</f>
        <v>Australia</v>
      </c>
      <c r="C2271" s="5">
        <f>DATEDIF('Customer Segmenation on RFM Sco'!C2271,$N$1,"d")</f>
        <v>381</v>
      </c>
      <c r="D2271" s="5">
        <v>4.0</v>
      </c>
      <c r="E2271" s="16">
        <v>78.47</v>
      </c>
      <c r="F2271" s="5">
        <f>VLOOKUP(C2271,'Customer Segmenation on RFM Sco'!$P$4:$Q$8,2,1)</f>
        <v>4</v>
      </c>
      <c r="G2271" s="5">
        <f>VLOOKUP(D2271,'Customer Segmenation on RFM Sco'!$P$11:$Q$15,2,1)</f>
        <v>4</v>
      </c>
      <c r="H2271" s="5">
        <f>VLOOKUP(E2271,'Customer Segmenation on RFM Sco'!$P$18:$Q$22,2,1)</f>
        <v>4</v>
      </c>
      <c r="I2271" s="5" t="str">
        <f t="shared" si="1"/>
        <v>444</v>
      </c>
      <c r="J2271" s="5" t="str">
        <f>VLOOKUP('Customer Segmenation on RFM Sco'!J2271,'RF Mapping'!$A$1:$B$26,2,0)</f>
        <v>Loyal Customers</v>
      </c>
    </row>
    <row r="2272" ht="15.75" customHeight="1">
      <c r="A2272" s="5">
        <v>16619.0</v>
      </c>
      <c r="B2272" s="5" t="str">
        <f>VLOOKUP(A2272,'Customer Details'!$A$1:$B$3264,2,0)</f>
        <v>Australia</v>
      </c>
      <c r="C2272" s="5">
        <f>DATEDIF('Customer Segmenation on RFM Sco'!C2272,$N$1,"d")</f>
        <v>380</v>
      </c>
      <c r="D2272" s="5">
        <v>1.0</v>
      </c>
      <c r="E2272" s="16">
        <v>10.05</v>
      </c>
      <c r="F2272" s="5">
        <f>VLOOKUP(C2272,'Customer Segmenation on RFM Sco'!$P$4:$Q$8,2,1)</f>
        <v>5</v>
      </c>
      <c r="G2272" s="5">
        <f>VLOOKUP(D2272,'Customer Segmenation on RFM Sco'!$P$11:$Q$15,2,1)</f>
        <v>2</v>
      </c>
      <c r="H2272" s="5">
        <f>VLOOKUP(E2272,'Customer Segmenation on RFM Sco'!$P$18:$Q$22,2,1)</f>
        <v>1</v>
      </c>
      <c r="I2272" s="5" t="str">
        <f t="shared" si="1"/>
        <v>521</v>
      </c>
      <c r="J2272" s="5" t="str">
        <f>VLOOKUP('Customer Segmenation on RFM Sco'!J2272,'RF Mapping'!$A$1:$B$26,2,0)</f>
        <v>Potential Loyalists</v>
      </c>
    </row>
    <row r="2273" ht="15.75" customHeight="1">
      <c r="A2273" s="5">
        <v>16620.0</v>
      </c>
      <c r="B2273" s="5" t="str">
        <f>VLOOKUP(A2273,'Customer Details'!$A$1:$B$3264,2,0)</f>
        <v>United Kingdom</v>
      </c>
      <c r="C2273" s="5">
        <f>DATEDIF('Customer Segmenation on RFM Sco'!C2273,$N$1,"d")</f>
        <v>532</v>
      </c>
      <c r="D2273" s="5">
        <v>1.0</v>
      </c>
      <c r="E2273" s="16">
        <v>3.9</v>
      </c>
      <c r="F2273" s="5">
        <f>VLOOKUP(C2273,'Customer Segmenation on RFM Sco'!$P$4:$Q$8,2,1)</f>
        <v>3</v>
      </c>
      <c r="G2273" s="5">
        <f>VLOOKUP(D2273,'Customer Segmenation on RFM Sco'!$P$11:$Q$15,2,1)</f>
        <v>2</v>
      </c>
      <c r="H2273" s="5">
        <f>VLOOKUP(E2273,'Customer Segmenation on RFM Sco'!$P$18:$Q$22,2,1)</f>
        <v>1</v>
      </c>
      <c r="I2273" s="5" t="str">
        <f t="shared" si="1"/>
        <v>321</v>
      </c>
      <c r="J2273" s="5" t="str">
        <f>VLOOKUP('Customer Segmenation on RFM Sco'!J2273,'RF Mapping'!$A$1:$B$26,2,0)</f>
        <v>About to Sleep</v>
      </c>
    </row>
    <row r="2274" ht="15.75" customHeight="1">
      <c r="A2274" s="5">
        <v>16621.0</v>
      </c>
      <c r="B2274" s="5" t="str">
        <f>VLOOKUP(A2274,'Customer Details'!$A$1:$B$3264,2,0)</f>
        <v>China</v>
      </c>
      <c r="C2274" s="5">
        <f>DATEDIF('Customer Segmenation on RFM Sco'!C2274,$N$1,"d")</f>
        <v>689</v>
      </c>
      <c r="D2274" s="5">
        <v>1.0</v>
      </c>
      <c r="E2274" s="16">
        <v>7.9</v>
      </c>
      <c r="F2274" s="5">
        <f>VLOOKUP(C2274,'Customer Segmenation on RFM Sco'!$P$4:$Q$8,2,1)</f>
        <v>2</v>
      </c>
      <c r="G2274" s="5">
        <f>VLOOKUP(D2274,'Customer Segmenation on RFM Sco'!$P$11:$Q$15,2,1)</f>
        <v>2</v>
      </c>
      <c r="H2274" s="5">
        <f>VLOOKUP(E2274,'Customer Segmenation on RFM Sco'!$P$18:$Q$22,2,1)</f>
        <v>1</v>
      </c>
      <c r="I2274" s="5" t="str">
        <f t="shared" si="1"/>
        <v>221</v>
      </c>
      <c r="J2274" s="5" t="str">
        <f>VLOOKUP('Customer Segmenation on RFM Sco'!J2274,'RF Mapping'!$A$1:$B$26,2,0)</f>
        <v>Hibernating</v>
      </c>
    </row>
    <row r="2275" ht="15.75" customHeight="1">
      <c r="A2275" s="5">
        <v>16623.0</v>
      </c>
      <c r="B2275" s="5" t="str">
        <f>VLOOKUP(A2275,'Customer Details'!$A$1:$B$3264,2,0)</f>
        <v>Australia</v>
      </c>
      <c r="C2275" s="5">
        <f>DATEDIF('Customer Segmenation on RFM Sco'!C2275,$N$1,"d")</f>
        <v>377</v>
      </c>
      <c r="D2275" s="5">
        <v>1.0</v>
      </c>
      <c r="E2275" s="16">
        <v>1.45</v>
      </c>
      <c r="F2275" s="5">
        <f>VLOOKUP(C2275,'Customer Segmenation on RFM Sco'!$P$4:$Q$8,2,1)</f>
        <v>5</v>
      </c>
      <c r="G2275" s="5">
        <f>VLOOKUP(D2275,'Customer Segmenation on RFM Sco'!$P$11:$Q$15,2,1)</f>
        <v>2</v>
      </c>
      <c r="H2275" s="5">
        <f>VLOOKUP(E2275,'Customer Segmenation on RFM Sco'!$P$18:$Q$22,2,1)</f>
        <v>1</v>
      </c>
      <c r="I2275" s="5" t="str">
        <f t="shared" si="1"/>
        <v>521</v>
      </c>
      <c r="J2275" s="5" t="str">
        <f>VLOOKUP('Customer Segmenation on RFM Sco'!J2275,'RF Mapping'!$A$1:$B$26,2,0)</f>
        <v>Potential Loyalists</v>
      </c>
    </row>
    <row r="2276" ht="15.75" customHeight="1">
      <c r="A2276" s="5">
        <v>16624.0</v>
      </c>
      <c r="B2276" s="5" t="str">
        <f>VLOOKUP(A2276,'Customer Details'!$A$1:$B$3264,2,0)</f>
        <v>USA</v>
      </c>
      <c r="C2276" s="5">
        <f>DATEDIF('Customer Segmenation on RFM Sco'!C2276,$N$1,"d")</f>
        <v>377</v>
      </c>
      <c r="D2276" s="5">
        <v>8.0</v>
      </c>
      <c r="E2276" s="16">
        <v>125.07</v>
      </c>
      <c r="F2276" s="5">
        <f>VLOOKUP(C2276,'Customer Segmenation on RFM Sco'!$P$4:$Q$8,2,1)</f>
        <v>5</v>
      </c>
      <c r="G2276" s="5">
        <f>VLOOKUP(D2276,'Customer Segmenation on RFM Sco'!$P$11:$Q$15,2,1)</f>
        <v>4</v>
      </c>
      <c r="H2276" s="5">
        <f>VLOOKUP(E2276,'Customer Segmenation on RFM Sco'!$P$18:$Q$22,2,1)</f>
        <v>4</v>
      </c>
      <c r="I2276" s="5" t="str">
        <f t="shared" si="1"/>
        <v>544</v>
      </c>
      <c r="J2276" s="5" t="str">
        <f>VLOOKUP('Customer Segmenation on RFM Sco'!J2276,'RF Mapping'!$A$1:$B$26,2,0)</f>
        <v>Champions</v>
      </c>
    </row>
    <row r="2277" ht="15.75" customHeight="1">
      <c r="A2277" s="5">
        <v>16625.0</v>
      </c>
      <c r="B2277" s="5" t="str">
        <f>VLOOKUP(A2277,'Customer Details'!$A$1:$B$3264,2,0)</f>
        <v>India</v>
      </c>
      <c r="C2277" s="5">
        <f>DATEDIF('Customer Segmenation on RFM Sco'!C2277,$N$1,"d")</f>
        <v>392</v>
      </c>
      <c r="D2277" s="5">
        <v>4.0</v>
      </c>
      <c r="E2277" s="16">
        <v>65.05000000000001</v>
      </c>
      <c r="F2277" s="5">
        <f>VLOOKUP(C2277,'Customer Segmenation on RFM Sco'!$P$4:$Q$8,2,1)</f>
        <v>4</v>
      </c>
      <c r="G2277" s="5">
        <f>VLOOKUP(D2277,'Customer Segmenation on RFM Sco'!$P$11:$Q$15,2,1)</f>
        <v>4</v>
      </c>
      <c r="H2277" s="5">
        <f>VLOOKUP(E2277,'Customer Segmenation on RFM Sco'!$P$18:$Q$22,2,1)</f>
        <v>3</v>
      </c>
      <c r="I2277" s="5" t="str">
        <f t="shared" si="1"/>
        <v>443</v>
      </c>
      <c r="J2277" s="5" t="str">
        <f>VLOOKUP('Customer Segmenation on RFM Sco'!J2277,'RF Mapping'!$A$1:$B$26,2,0)</f>
        <v>Loyal Customers</v>
      </c>
    </row>
    <row r="2278" ht="15.75" customHeight="1">
      <c r="A2278" s="5">
        <v>16626.0</v>
      </c>
      <c r="B2278" s="5" t="str">
        <f>VLOOKUP(A2278,'Customer Details'!$A$1:$B$3264,2,0)</f>
        <v>United Kingdom</v>
      </c>
      <c r="C2278" s="5">
        <f>DATEDIF('Customer Segmenation on RFM Sco'!C2278,$N$1,"d")</f>
        <v>437</v>
      </c>
      <c r="D2278" s="5">
        <v>4.0</v>
      </c>
      <c r="E2278" s="16">
        <v>106.10999999999999</v>
      </c>
      <c r="F2278" s="5">
        <f>VLOOKUP(C2278,'Customer Segmenation on RFM Sco'!$P$4:$Q$8,2,1)</f>
        <v>3</v>
      </c>
      <c r="G2278" s="5">
        <f>VLOOKUP(D2278,'Customer Segmenation on RFM Sco'!$P$11:$Q$15,2,1)</f>
        <v>4</v>
      </c>
      <c r="H2278" s="5">
        <f>VLOOKUP(E2278,'Customer Segmenation on RFM Sco'!$P$18:$Q$22,2,1)</f>
        <v>4</v>
      </c>
      <c r="I2278" s="5" t="str">
        <f t="shared" si="1"/>
        <v>344</v>
      </c>
      <c r="J2278" s="5" t="str">
        <f>VLOOKUP('Customer Segmenation on RFM Sco'!J2278,'RF Mapping'!$A$1:$B$26,2,0)</f>
        <v>Loyal Customers</v>
      </c>
    </row>
    <row r="2279" ht="15.75" customHeight="1">
      <c r="A2279" s="5">
        <v>16627.0</v>
      </c>
      <c r="B2279" s="5" t="str">
        <f>VLOOKUP(A2279,'Customer Details'!$A$1:$B$3264,2,0)</f>
        <v>China</v>
      </c>
      <c r="C2279" s="5">
        <f>DATEDIF('Customer Segmenation on RFM Sco'!C2279,$N$1,"d")</f>
        <v>428</v>
      </c>
      <c r="D2279" s="5">
        <v>1.0</v>
      </c>
      <c r="E2279" s="16">
        <v>9.48</v>
      </c>
      <c r="F2279" s="5">
        <f>VLOOKUP(C2279,'Customer Segmenation on RFM Sco'!$P$4:$Q$8,2,1)</f>
        <v>4</v>
      </c>
      <c r="G2279" s="5">
        <f>VLOOKUP(D2279,'Customer Segmenation on RFM Sco'!$P$11:$Q$15,2,1)</f>
        <v>2</v>
      </c>
      <c r="H2279" s="5">
        <f>VLOOKUP(E2279,'Customer Segmenation on RFM Sco'!$P$18:$Q$22,2,1)</f>
        <v>1</v>
      </c>
      <c r="I2279" s="5" t="str">
        <f t="shared" si="1"/>
        <v>421</v>
      </c>
      <c r="J2279" s="5" t="str">
        <f>VLOOKUP('Customer Segmenation on RFM Sco'!J2279,'RF Mapping'!$A$1:$B$26,2,0)</f>
        <v>Potential Loyalists</v>
      </c>
    </row>
    <row r="2280" ht="15.75" customHeight="1">
      <c r="A2280" s="5">
        <v>16628.0</v>
      </c>
      <c r="B2280" s="5" t="str">
        <f>VLOOKUP(A2280,'Customer Details'!$A$1:$B$3264,2,0)</f>
        <v>USA</v>
      </c>
      <c r="C2280" s="5">
        <f>DATEDIF('Customer Segmenation on RFM Sco'!C2280,$N$1,"d")</f>
        <v>366</v>
      </c>
      <c r="D2280" s="5">
        <v>1.0</v>
      </c>
      <c r="E2280" s="16">
        <v>8.4</v>
      </c>
      <c r="F2280" s="5">
        <f>VLOOKUP(C2280,'Customer Segmenation on RFM Sco'!$P$4:$Q$8,2,1)</f>
        <v>5</v>
      </c>
      <c r="G2280" s="5">
        <f>VLOOKUP(D2280,'Customer Segmenation on RFM Sco'!$P$11:$Q$15,2,1)</f>
        <v>2</v>
      </c>
      <c r="H2280" s="5">
        <f>VLOOKUP(E2280,'Customer Segmenation on RFM Sco'!$P$18:$Q$22,2,1)</f>
        <v>1</v>
      </c>
      <c r="I2280" s="5" t="str">
        <f t="shared" si="1"/>
        <v>521</v>
      </c>
      <c r="J2280" s="5" t="str">
        <f>VLOOKUP('Customer Segmenation on RFM Sco'!J2280,'RF Mapping'!$A$1:$B$26,2,0)</f>
        <v>Potential Loyalists</v>
      </c>
    </row>
    <row r="2281" ht="15.75" customHeight="1">
      <c r="A2281" s="5">
        <v>16629.0</v>
      </c>
      <c r="B2281" s="5" t="str">
        <f>VLOOKUP(A2281,'Customer Details'!$A$1:$B$3264,2,0)</f>
        <v>USA</v>
      </c>
      <c r="C2281" s="5">
        <f>DATEDIF('Customer Segmenation on RFM Sco'!C2281,$N$1,"d")</f>
        <v>371</v>
      </c>
      <c r="D2281" s="5">
        <v>2.0</v>
      </c>
      <c r="E2281" s="16">
        <v>67.06</v>
      </c>
      <c r="F2281" s="5">
        <f>VLOOKUP(C2281,'Customer Segmenation on RFM Sco'!$P$4:$Q$8,2,1)</f>
        <v>5</v>
      </c>
      <c r="G2281" s="5">
        <f>VLOOKUP(D2281,'Customer Segmenation on RFM Sco'!$P$11:$Q$15,2,1)</f>
        <v>3</v>
      </c>
      <c r="H2281" s="5">
        <f>VLOOKUP(E2281,'Customer Segmenation on RFM Sco'!$P$18:$Q$22,2,1)</f>
        <v>3</v>
      </c>
      <c r="I2281" s="5" t="str">
        <f t="shared" si="1"/>
        <v>533</v>
      </c>
      <c r="J2281" s="5" t="str">
        <f>VLOOKUP('Customer Segmenation on RFM Sco'!J2281,'RF Mapping'!$A$1:$B$26,2,0)</f>
        <v>Potential Loyalists</v>
      </c>
    </row>
    <row r="2282" ht="15.75" customHeight="1">
      <c r="A2282" s="5">
        <v>16633.0</v>
      </c>
      <c r="B2282" s="5" t="str">
        <f>VLOOKUP(A2282,'Customer Details'!$A$1:$B$3264,2,0)</f>
        <v>India</v>
      </c>
      <c r="C2282" s="5">
        <f>DATEDIF('Customer Segmenation on RFM Sco'!C2282,$N$1,"d")</f>
        <v>366</v>
      </c>
      <c r="D2282" s="5">
        <v>18.0</v>
      </c>
      <c r="E2282" s="16">
        <v>268.23999999999995</v>
      </c>
      <c r="F2282" s="5">
        <f>VLOOKUP(C2282,'Customer Segmenation on RFM Sco'!$P$4:$Q$8,2,1)</f>
        <v>5</v>
      </c>
      <c r="G2282" s="5">
        <f>VLOOKUP(D2282,'Customer Segmenation on RFM Sco'!$P$11:$Q$15,2,1)</f>
        <v>4</v>
      </c>
      <c r="H2282" s="5">
        <f>VLOOKUP(E2282,'Customer Segmenation on RFM Sco'!$P$18:$Q$22,2,1)</f>
        <v>4</v>
      </c>
      <c r="I2282" s="5" t="str">
        <f t="shared" si="1"/>
        <v>544</v>
      </c>
      <c r="J2282" s="5" t="str">
        <f>VLOOKUP('Customer Segmenation on RFM Sco'!J2282,'RF Mapping'!$A$1:$B$26,2,0)</f>
        <v>Champions</v>
      </c>
    </row>
    <row r="2283" ht="15.75" customHeight="1">
      <c r="A2283" s="5">
        <v>16634.0</v>
      </c>
      <c r="B2283" s="5" t="str">
        <f>VLOOKUP(A2283,'Customer Details'!$A$1:$B$3264,2,0)</f>
        <v>Australia</v>
      </c>
      <c r="C2283" s="5">
        <f>DATEDIF('Customer Segmenation on RFM Sco'!C2283,$N$1,"d")</f>
        <v>370</v>
      </c>
      <c r="D2283" s="5">
        <v>2.0</v>
      </c>
      <c r="E2283" s="16">
        <v>16.65</v>
      </c>
      <c r="F2283" s="5">
        <f>VLOOKUP(C2283,'Customer Segmenation on RFM Sco'!$P$4:$Q$8,2,1)</f>
        <v>5</v>
      </c>
      <c r="G2283" s="5">
        <f>VLOOKUP(D2283,'Customer Segmenation on RFM Sco'!$P$11:$Q$15,2,1)</f>
        <v>3</v>
      </c>
      <c r="H2283" s="5">
        <f>VLOOKUP(E2283,'Customer Segmenation on RFM Sco'!$P$18:$Q$22,2,1)</f>
        <v>2</v>
      </c>
      <c r="I2283" s="5" t="str">
        <f t="shared" si="1"/>
        <v>532</v>
      </c>
      <c r="J2283" s="5" t="str">
        <f>VLOOKUP('Customer Segmenation on RFM Sco'!J2283,'RF Mapping'!$A$1:$B$26,2,0)</f>
        <v>Potential Loyalists</v>
      </c>
    </row>
    <row r="2284" ht="15.75" customHeight="1">
      <c r="A2284" s="5">
        <v>16637.0</v>
      </c>
      <c r="B2284" s="5" t="str">
        <f>VLOOKUP(A2284,'Customer Details'!$A$1:$B$3264,2,0)</f>
        <v>United Kingdom</v>
      </c>
      <c r="C2284" s="5">
        <f>DATEDIF('Customer Segmenation on RFM Sco'!C2284,$N$1,"d")</f>
        <v>369</v>
      </c>
      <c r="D2284" s="5">
        <v>4.0</v>
      </c>
      <c r="E2284" s="16">
        <v>31.54</v>
      </c>
      <c r="F2284" s="5">
        <f>VLOOKUP(C2284,'Customer Segmenation on RFM Sco'!$P$4:$Q$8,2,1)</f>
        <v>5</v>
      </c>
      <c r="G2284" s="5">
        <f>VLOOKUP(D2284,'Customer Segmenation on RFM Sco'!$P$11:$Q$15,2,1)</f>
        <v>4</v>
      </c>
      <c r="H2284" s="5">
        <f>VLOOKUP(E2284,'Customer Segmenation on RFM Sco'!$P$18:$Q$22,2,1)</f>
        <v>2</v>
      </c>
      <c r="I2284" s="5" t="str">
        <f t="shared" si="1"/>
        <v>542</v>
      </c>
      <c r="J2284" s="5" t="str">
        <f>VLOOKUP('Customer Segmenation on RFM Sco'!J2284,'RF Mapping'!$A$1:$B$26,2,0)</f>
        <v>Champions</v>
      </c>
    </row>
    <row r="2285" ht="15.75" customHeight="1">
      <c r="A2285" s="5">
        <v>16638.0</v>
      </c>
      <c r="B2285" s="5" t="str">
        <f>VLOOKUP(A2285,'Customer Details'!$A$1:$B$3264,2,0)</f>
        <v>India</v>
      </c>
      <c r="C2285" s="5">
        <f>DATEDIF('Customer Segmenation on RFM Sco'!C2285,$N$1,"d")</f>
        <v>652</v>
      </c>
      <c r="D2285" s="5">
        <v>2.0</v>
      </c>
      <c r="E2285" s="16">
        <v>57.72</v>
      </c>
      <c r="F2285" s="5">
        <f>VLOOKUP(C2285,'Customer Segmenation on RFM Sco'!$P$4:$Q$8,2,1)</f>
        <v>2</v>
      </c>
      <c r="G2285" s="5">
        <f>VLOOKUP(D2285,'Customer Segmenation on RFM Sco'!$P$11:$Q$15,2,1)</f>
        <v>3</v>
      </c>
      <c r="H2285" s="5">
        <f>VLOOKUP(E2285,'Customer Segmenation on RFM Sco'!$P$18:$Q$22,2,1)</f>
        <v>3</v>
      </c>
      <c r="I2285" s="5" t="str">
        <f t="shared" si="1"/>
        <v>233</v>
      </c>
      <c r="J2285" s="5" t="str">
        <f>VLOOKUP('Customer Segmenation on RFM Sco'!J2285,'RF Mapping'!$A$1:$B$26,2,0)</f>
        <v>At Risk</v>
      </c>
    </row>
    <row r="2286" ht="15.75" customHeight="1">
      <c r="A2286" s="5">
        <v>16639.0</v>
      </c>
      <c r="B2286" s="5" t="str">
        <f>VLOOKUP(A2286,'Customer Details'!$A$1:$B$3264,2,0)</f>
        <v>United Kingdom</v>
      </c>
      <c r="C2286" s="5">
        <f>DATEDIF('Customer Segmenation on RFM Sco'!C2286,$N$1,"d")</f>
        <v>544</v>
      </c>
      <c r="D2286" s="5">
        <v>2.0</v>
      </c>
      <c r="E2286" s="16">
        <v>8.350000000000001</v>
      </c>
      <c r="F2286" s="5">
        <f>VLOOKUP(C2286,'Customer Segmenation on RFM Sco'!$P$4:$Q$8,2,1)</f>
        <v>2</v>
      </c>
      <c r="G2286" s="5">
        <f>VLOOKUP(D2286,'Customer Segmenation on RFM Sco'!$P$11:$Q$15,2,1)</f>
        <v>3</v>
      </c>
      <c r="H2286" s="5">
        <f>VLOOKUP(E2286,'Customer Segmenation on RFM Sco'!$P$18:$Q$22,2,1)</f>
        <v>1</v>
      </c>
      <c r="I2286" s="5" t="str">
        <f t="shared" si="1"/>
        <v>231</v>
      </c>
      <c r="J2286" s="5" t="str">
        <f>VLOOKUP('Customer Segmenation on RFM Sco'!J2286,'RF Mapping'!$A$1:$B$26,2,0)</f>
        <v>At Risk</v>
      </c>
    </row>
    <row r="2287" ht="15.75" customHeight="1">
      <c r="A2287" s="5">
        <v>16642.0</v>
      </c>
      <c r="B2287" s="5" t="str">
        <f>VLOOKUP(A2287,'Customer Details'!$A$1:$B$3264,2,0)</f>
        <v>India</v>
      </c>
      <c r="C2287" s="5">
        <f>DATEDIF('Customer Segmenation on RFM Sco'!C2287,$N$1,"d")</f>
        <v>359</v>
      </c>
      <c r="D2287" s="5">
        <v>5.0</v>
      </c>
      <c r="E2287" s="16">
        <v>142.09</v>
      </c>
      <c r="F2287" s="5">
        <f>VLOOKUP(C2287,'Customer Segmenation on RFM Sco'!$P$4:$Q$8,2,1)</f>
        <v>5</v>
      </c>
      <c r="G2287" s="5">
        <f>VLOOKUP(D2287,'Customer Segmenation on RFM Sco'!$P$11:$Q$15,2,1)</f>
        <v>4</v>
      </c>
      <c r="H2287" s="5">
        <f>VLOOKUP(E2287,'Customer Segmenation on RFM Sco'!$P$18:$Q$22,2,1)</f>
        <v>4</v>
      </c>
      <c r="I2287" s="5" t="str">
        <f t="shared" si="1"/>
        <v>544</v>
      </c>
      <c r="J2287" s="5" t="str">
        <f>VLOOKUP('Customer Segmenation on RFM Sco'!J2287,'RF Mapping'!$A$1:$B$26,2,0)</f>
        <v>Champions</v>
      </c>
    </row>
    <row r="2288" ht="15.75" customHeight="1">
      <c r="A2288" s="5">
        <v>16643.0</v>
      </c>
      <c r="B2288" s="5" t="str">
        <f>VLOOKUP(A2288,'Customer Details'!$A$1:$B$3264,2,0)</f>
        <v>Australia</v>
      </c>
      <c r="C2288" s="5">
        <f>DATEDIF('Customer Segmenation on RFM Sco'!C2288,$N$1,"d")</f>
        <v>613</v>
      </c>
      <c r="D2288" s="5">
        <v>2.0</v>
      </c>
      <c r="E2288" s="16">
        <v>34.7</v>
      </c>
      <c r="F2288" s="5">
        <f>VLOOKUP(C2288,'Customer Segmenation on RFM Sco'!$P$4:$Q$8,2,1)</f>
        <v>2</v>
      </c>
      <c r="G2288" s="5">
        <f>VLOOKUP(D2288,'Customer Segmenation on RFM Sco'!$P$11:$Q$15,2,1)</f>
        <v>3</v>
      </c>
      <c r="H2288" s="5">
        <f>VLOOKUP(E2288,'Customer Segmenation on RFM Sco'!$P$18:$Q$22,2,1)</f>
        <v>3</v>
      </c>
      <c r="I2288" s="5" t="str">
        <f t="shared" si="1"/>
        <v>233</v>
      </c>
      <c r="J2288" s="5" t="str">
        <f>VLOOKUP('Customer Segmenation on RFM Sco'!J2288,'RF Mapping'!$A$1:$B$26,2,0)</f>
        <v>At Risk</v>
      </c>
    </row>
    <row r="2289" ht="15.75" customHeight="1">
      <c r="A2289" s="5">
        <v>16644.0</v>
      </c>
      <c r="B2289" s="5" t="str">
        <f>VLOOKUP(A2289,'Customer Details'!$A$1:$B$3264,2,0)</f>
        <v>Australia</v>
      </c>
      <c r="C2289" s="5">
        <f>DATEDIF('Customer Segmenation on RFM Sco'!C2289,$N$1,"d")</f>
        <v>403</v>
      </c>
      <c r="D2289" s="5">
        <v>1.0</v>
      </c>
      <c r="E2289" s="16">
        <v>4.53</v>
      </c>
      <c r="F2289" s="5">
        <f>VLOOKUP(C2289,'Customer Segmenation on RFM Sco'!$P$4:$Q$8,2,1)</f>
        <v>4</v>
      </c>
      <c r="G2289" s="5">
        <f>VLOOKUP(D2289,'Customer Segmenation on RFM Sco'!$P$11:$Q$15,2,1)</f>
        <v>2</v>
      </c>
      <c r="H2289" s="5">
        <f>VLOOKUP(E2289,'Customer Segmenation on RFM Sco'!$P$18:$Q$22,2,1)</f>
        <v>1</v>
      </c>
      <c r="I2289" s="5" t="str">
        <f t="shared" si="1"/>
        <v>421</v>
      </c>
      <c r="J2289" s="5" t="str">
        <f>VLOOKUP('Customer Segmenation on RFM Sco'!J2289,'RF Mapping'!$A$1:$B$26,2,0)</f>
        <v>Potential Loyalists</v>
      </c>
    </row>
    <row r="2290" ht="15.75" customHeight="1">
      <c r="A2290" s="5">
        <v>16647.0</v>
      </c>
      <c r="B2290" s="5" t="str">
        <f>VLOOKUP(A2290,'Customer Details'!$A$1:$B$3264,2,0)</f>
        <v>India</v>
      </c>
      <c r="C2290" s="5">
        <f>DATEDIF('Customer Segmenation on RFM Sco'!C2290,$N$1,"d")</f>
        <v>364</v>
      </c>
      <c r="D2290" s="5">
        <v>1.0</v>
      </c>
      <c r="E2290" s="16">
        <v>2.08</v>
      </c>
      <c r="F2290" s="5">
        <f>VLOOKUP(C2290,'Customer Segmenation on RFM Sco'!$P$4:$Q$8,2,1)</f>
        <v>5</v>
      </c>
      <c r="G2290" s="5">
        <f>VLOOKUP(D2290,'Customer Segmenation on RFM Sco'!$P$11:$Q$15,2,1)</f>
        <v>2</v>
      </c>
      <c r="H2290" s="5">
        <f>VLOOKUP(E2290,'Customer Segmenation on RFM Sco'!$P$18:$Q$22,2,1)</f>
        <v>1</v>
      </c>
      <c r="I2290" s="5" t="str">
        <f t="shared" si="1"/>
        <v>521</v>
      </c>
      <c r="J2290" s="5" t="str">
        <f>VLOOKUP('Customer Segmenation on RFM Sco'!J2290,'RF Mapping'!$A$1:$B$26,2,0)</f>
        <v>Potential Loyalists</v>
      </c>
    </row>
    <row r="2291" ht="15.75" customHeight="1">
      <c r="A2291" s="5">
        <v>16648.0</v>
      </c>
      <c r="B2291" s="5" t="str">
        <f>VLOOKUP(A2291,'Customer Details'!$A$1:$B$3264,2,0)</f>
        <v>USA</v>
      </c>
      <c r="C2291" s="5">
        <f>DATEDIF('Customer Segmenation on RFM Sco'!C2291,$N$1,"d")</f>
        <v>401</v>
      </c>
      <c r="D2291" s="5">
        <v>1.0</v>
      </c>
      <c r="E2291" s="16">
        <v>18.63</v>
      </c>
      <c r="F2291" s="5">
        <f>VLOOKUP(C2291,'Customer Segmenation on RFM Sco'!$P$4:$Q$8,2,1)</f>
        <v>4</v>
      </c>
      <c r="G2291" s="5">
        <f>VLOOKUP(D2291,'Customer Segmenation on RFM Sco'!$P$11:$Q$15,2,1)</f>
        <v>2</v>
      </c>
      <c r="H2291" s="5">
        <f>VLOOKUP(E2291,'Customer Segmenation on RFM Sco'!$P$18:$Q$22,2,1)</f>
        <v>2</v>
      </c>
      <c r="I2291" s="5" t="str">
        <f t="shared" si="1"/>
        <v>422</v>
      </c>
      <c r="J2291" s="5" t="str">
        <f>VLOOKUP('Customer Segmenation on RFM Sco'!J2291,'RF Mapping'!$A$1:$B$26,2,0)</f>
        <v>Potential Loyalists</v>
      </c>
    </row>
    <row r="2292" ht="15.75" customHeight="1">
      <c r="A2292" s="5">
        <v>16650.0</v>
      </c>
      <c r="B2292" s="5" t="str">
        <f>VLOOKUP(A2292,'Customer Details'!$A$1:$B$3264,2,0)</f>
        <v>India</v>
      </c>
      <c r="C2292" s="5">
        <f>DATEDIF('Customer Segmenation on RFM Sco'!C2292,$N$1,"d")</f>
        <v>396</v>
      </c>
      <c r="D2292" s="5">
        <v>6.0</v>
      </c>
      <c r="E2292" s="16">
        <v>89.53</v>
      </c>
      <c r="F2292" s="5">
        <f>VLOOKUP(C2292,'Customer Segmenation on RFM Sco'!$P$4:$Q$8,2,1)</f>
        <v>4</v>
      </c>
      <c r="G2292" s="5">
        <f>VLOOKUP(D2292,'Customer Segmenation on RFM Sco'!$P$11:$Q$15,2,1)</f>
        <v>4</v>
      </c>
      <c r="H2292" s="5">
        <f>VLOOKUP(E2292,'Customer Segmenation on RFM Sco'!$P$18:$Q$22,2,1)</f>
        <v>4</v>
      </c>
      <c r="I2292" s="5" t="str">
        <f t="shared" si="1"/>
        <v>444</v>
      </c>
      <c r="J2292" s="5" t="str">
        <f>VLOOKUP('Customer Segmenation on RFM Sco'!J2292,'RF Mapping'!$A$1:$B$26,2,0)</f>
        <v>Loyal Customers</v>
      </c>
    </row>
    <row r="2293" ht="15.75" customHeight="1">
      <c r="A2293" s="5">
        <v>16652.0</v>
      </c>
      <c r="B2293" s="5" t="str">
        <f>VLOOKUP(A2293,'Customer Details'!$A$1:$B$3264,2,0)</f>
        <v>India</v>
      </c>
      <c r="C2293" s="5">
        <f>DATEDIF('Customer Segmenation on RFM Sco'!C2293,$N$1,"d")</f>
        <v>381</v>
      </c>
      <c r="D2293" s="5">
        <v>3.0</v>
      </c>
      <c r="E2293" s="16">
        <v>136.58999999999997</v>
      </c>
      <c r="F2293" s="5">
        <f>VLOOKUP(C2293,'Customer Segmenation on RFM Sco'!$P$4:$Q$8,2,1)</f>
        <v>4</v>
      </c>
      <c r="G2293" s="5">
        <f>VLOOKUP(D2293,'Customer Segmenation on RFM Sco'!$P$11:$Q$15,2,1)</f>
        <v>4</v>
      </c>
      <c r="H2293" s="5">
        <f>VLOOKUP(E2293,'Customer Segmenation on RFM Sco'!$P$18:$Q$22,2,1)</f>
        <v>4</v>
      </c>
      <c r="I2293" s="5" t="str">
        <f t="shared" si="1"/>
        <v>444</v>
      </c>
      <c r="J2293" s="5" t="str">
        <f>VLOOKUP('Customer Segmenation on RFM Sco'!J2293,'RF Mapping'!$A$1:$B$26,2,0)</f>
        <v>Loyal Customers</v>
      </c>
    </row>
    <row r="2294" ht="15.75" customHeight="1">
      <c r="A2294" s="5">
        <v>16653.0</v>
      </c>
      <c r="B2294" s="5" t="str">
        <f>VLOOKUP(A2294,'Customer Details'!$A$1:$B$3264,2,0)</f>
        <v>United Kingdom</v>
      </c>
      <c r="C2294" s="5">
        <f>DATEDIF('Customer Segmenation on RFM Sco'!C2294,$N$1,"d")</f>
        <v>396</v>
      </c>
      <c r="D2294" s="5">
        <v>1.0</v>
      </c>
      <c r="E2294" s="16">
        <v>2.1</v>
      </c>
      <c r="F2294" s="5">
        <f>VLOOKUP(C2294,'Customer Segmenation on RFM Sco'!$P$4:$Q$8,2,1)</f>
        <v>4</v>
      </c>
      <c r="G2294" s="5">
        <f>VLOOKUP(D2294,'Customer Segmenation on RFM Sco'!$P$11:$Q$15,2,1)</f>
        <v>2</v>
      </c>
      <c r="H2294" s="5">
        <f>VLOOKUP(E2294,'Customer Segmenation on RFM Sco'!$P$18:$Q$22,2,1)</f>
        <v>1</v>
      </c>
      <c r="I2294" s="5" t="str">
        <f t="shared" si="1"/>
        <v>421</v>
      </c>
      <c r="J2294" s="5" t="str">
        <f>VLOOKUP('Customer Segmenation on RFM Sco'!J2294,'RF Mapping'!$A$1:$B$26,2,0)</f>
        <v>Potential Loyalists</v>
      </c>
    </row>
    <row r="2295" ht="15.75" customHeight="1">
      <c r="A2295" s="5">
        <v>16654.0</v>
      </c>
      <c r="B2295" s="5" t="str">
        <f>VLOOKUP(A2295,'Customer Details'!$A$1:$B$3264,2,0)</f>
        <v>Australia</v>
      </c>
      <c r="C2295" s="5">
        <f>DATEDIF('Customer Segmenation on RFM Sco'!C2295,$N$1,"d")</f>
        <v>355</v>
      </c>
      <c r="D2295" s="5">
        <v>119.0</v>
      </c>
      <c r="E2295" s="16">
        <v>1758.94</v>
      </c>
      <c r="F2295" s="5">
        <f>VLOOKUP(C2295,'Customer Segmenation on RFM Sco'!$P$4:$Q$8,2,1)</f>
        <v>5</v>
      </c>
      <c r="G2295" s="5">
        <f>VLOOKUP(D2295,'Customer Segmenation on RFM Sco'!$P$11:$Q$15,2,1)</f>
        <v>5</v>
      </c>
      <c r="H2295" s="5">
        <f>VLOOKUP(E2295,'Customer Segmenation on RFM Sco'!$P$18:$Q$22,2,1)</f>
        <v>4</v>
      </c>
      <c r="I2295" s="5" t="str">
        <f t="shared" si="1"/>
        <v>554</v>
      </c>
      <c r="J2295" s="5" t="str">
        <f>VLOOKUP('Customer Segmenation on RFM Sco'!J2295,'RF Mapping'!$A$1:$B$26,2,0)</f>
        <v>Champions</v>
      </c>
    </row>
    <row r="2296" ht="15.75" customHeight="1">
      <c r="A2296" s="5">
        <v>16655.0</v>
      </c>
      <c r="B2296" s="5" t="str">
        <f>VLOOKUP(A2296,'Customer Details'!$A$1:$B$3264,2,0)</f>
        <v>USA</v>
      </c>
      <c r="C2296" s="5">
        <f>DATEDIF('Customer Segmenation on RFM Sco'!C2296,$N$1,"d")</f>
        <v>658</v>
      </c>
      <c r="D2296" s="5">
        <v>1.0</v>
      </c>
      <c r="E2296" s="16">
        <v>16.1</v>
      </c>
      <c r="F2296" s="5">
        <f>VLOOKUP(C2296,'Customer Segmenation on RFM Sco'!$P$4:$Q$8,2,1)</f>
        <v>2</v>
      </c>
      <c r="G2296" s="5">
        <f>VLOOKUP(D2296,'Customer Segmenation on RFM Sco'!$P$11:$Q$15,2,1)</f>
        <v>2</v>
      </c>
      <c r="H2296" s="5">
        <f>VLOOKUP(E2296,'Customer Segmenation on RFM Sco'!$P$18:$Q$22,2,1)</f>
        <v>2</v>
      </c>
      <c r="I2296" s="5" t="str">
        <f t="shared" si="1"/>
        <v>222</v>
      </c>
      <c r="J2296" s="5" t="str">
        <f>VLOOKUP('Customer Segmenation on RFM Sco'!J2296,'RF Mapping'!$A$1:$B$26,2,0)</f>
        <v>Hibernating</v>
      </c>
    </row>
    <row r="2297" ht="15.75" customHeight="1">
      <c r="A2297" s="5">
        <v>16656.0</v>
      </c>
      <c r="B2297" s="5" t="str">
        <f>VLOOKUP(A2297,'Customer Details'!$A$1:$B$3264,2,0)</f>
        <v>Australia</v>
      </c>
      <c r="C2297" s="5">
        <f>DATEDIF('Customer Segmenation on RFM Sco'!C2297,$N$1,"d")</f>
        <v>440</v>
      </c>
      <c r="D2297" s="5">
        <v>1.0</v>
      </c>
      <c r="E2297" s="16">
        <v>2033.1</v>
      </c>
      <c r="F2297" s="5">
        <f>VLOOKUP(C2297,'Customer Segmenation on RFM Sco'!$P$4:$Q$8,2,1)</f>
        <v>3</v>
      </c>
      <c r="G2297" s="5">
        <f>VLOOKUP(D2297,'Customer Segmenation on RFM Sco'!$P$11:$Q$15,2,1)</f>
        <v>2</v>
      </c>
      <c r="H2297" s="5">
        <f>VLOOKUP(E2297,'Customer Segmenation on RFM Sco'!$P$18:$Q$22,2,1)</f>
        <v>4</v>
      </c>
      <c r="I2297" s="5" t="str">
        <f t="shared" si="1"/>
        <v>324</v>
      </c>
      <c r="J2297" s="5" t="str">
        <f>VLOOKUP('Customer Segmenation on RFM Sco'!J2297,'RF Mapping'!$A$1:$B$26,2,0)</f>
        <v>About to Sleep</v>
      </c>
    </row>
    <row r="2298" ht="15.75" customHeight="1">
      <c r="A2298" s="5">
        <v>16657.0</v>
      </c>
      <c r="B2298" s="5" t="str">
        <f>VLOOKUP(A2298,'Customer Details'!$A$1:$B$3264,2,0)</f>
        <v>United Kingdom</v>
      </c>
      <c r="C2298" s="5">
        <f>DATEDIF('Customer Segmenation on RFM Sco'!C2298,$N$1,"d")</f>
        <v>493</v>
      </c>
      <c r="D2298" s="5">
        <v>4.0</v>
      </c>
      <c r="E2298" s="16">
        <v>59.230000000000004</v>
      </c>
      <c r="F2298" s="5">
        <f>VLOOKUP(C2298,'Customer Segmenation on RFM Sco'!$P$4:$Q$8,2,1)</f>
        <v>3</v>
      </c>
      <c r="G2298" s="5">
        <f>VLOOKUP(D2298,'Customer Segmenation on RFM Sco'!$P$11:$Q$15,2,1)</f>
        <v>4</v>
      </c>
      <c r="H2298" s="5">
        <f>VLOOKUP(E2298,'Customer Segmenation on RFM Sco'!$P$18:$Q$22,2,1)</f>
        <v>3</v>
      </c>
      <c r="I2298" s="5" t="str">
        <f t="shared" si="1"/>
        <v>343</v>
      </c>
      <c r="J2298" s="5" t="str">
        <f>VLOOKUP('Customer Segmenation on RFM Sco'!J2298,'RF Mapping'!$A$1:$B$26,2,0)</f>
        <v>Loyal Customers</v>
      </c>
    </row>
    <row r="2299" ht="15.75" customHeight="1">
      <c r="A2299" s="5">
        <v>16658.0</v>
      </c>
      <c r="B2299" s="5" t="str">
        <f>VLOOKUP(A2299,'Customer Details'!$A$1:$B$3264,2,0)</f>
        <v>China</v>
      </c>
      <c r="C2299" s="5">
        <f>DATEDIF('Customer Segmenation on RFM Sco'!C2299,$N$1,"d")</f>
        <v>657</v>
      </c>
      <c r="D2299" s="5">
        <v>11.0</v>
      </c>
      <c r="E2299" s="16">
        <v>411.07</v>
      </c>
      <c r="F2299" s="5">
        <f>VLOOKUP(C2299,'Customer Segmenation on RFM Sco'!$P$4:$Q$8,2,1)</f>
        <v>2</v>
      </c>
      <c r="G2299" s="5">
        <f>VLOOKUP(D2299,'Customer Segmenation on RFM Sco'!$P$11:$Q$15,2,1)</f>
        <v>4</v>
      </c>
      <c r="H2299" s="5">
        <f>VLOOKUP(E2299,'Customer Segmenation on RFM Sco'!$P$18:$Q$22,2,1)</f>
        <v>4</v>
      </c>
      <c r="I2299" s="5" t="str">
        <f t="shared" si="1"/>
        <v>244</v>
      </c>
      <c r="J2299" s="5" t="str">
        <f>VLOOKUP('Customer Segmenation on RFM Sco'!J2299,'RF Mapping'!$A$1:$B$26,2,0)</f>
        <v>At Risk</v>
      </c>
    </row>
    <row r="2300" ht="15.75" customHeight="1">
      <c r="A2300" s="5">
        <v>16660.0</v>
      </c>
      <c r="B2300" s="5" t="str">
        <f>VLOOKUP(A2300,'Customer Details'!$A$1:$B$3264,2,0)</f>
        <v>India</v>
      </c>
      <c r="C2300" s="5">
        <f>DATEDIF('Customer Segmenation on RFM Sco'!C2300,$N$1,"d")</f>
        <v>355</v>
      </c>
      <c r="D2300" s="5">
        <v>2.0</v>
      </c>
      <c r="E2300" s="16">
        <v>48.54</v>
      </c>
      <c r="F2300" s="5">
        <f>VLOOKUP(C2300,'Customer Segmenation on RFM Sco'!$P$4:$Q$8,2,1)</f>
        <v>5</v>
      </c>
      <c r="G2300" s="5">
        <f>VLOOKUP(D2300,'Customer Segmenation on RFM Sco'!$P$11:$Q$15,2,1)</f>
        <v>3</v>
      </c>
      <c r="H2300" s="5">
        <f>VLOOKUP(E2300,'Customer Segmenation on RFM Sco'!$P$18:$Q$22,2,1)</f>
        <v>3</v>
      </c>
      <c r="I2300" s="5" t="str">
        <f t="shared" si="1"/>
        <v>533</v>
      </c>
      <c r="J2300" s="5" t="str">
        <f>VLOOKUP('Customer Segmenation on RFM Sco'!J2300,'RF Mapping'!$A$1:$B$26,2,0)</f>
        <v>Potential Loyalists</v>
      </c>
    </row>
    <row r="2301" ht="15.75" customHeight="1">
      <c r="A2301" s="5">
        <v>16666.0</v>
      </c>
      <c r="B2301" s="5" t="str">
        <f>VLOOKUP(A2301,'Customer Details'!$A$1:$B$3264,2,0)</f>
        <v>China</v>
      </c>
      <c r="C2301" s="5">
        <f>DATEDIF('Customer Segmenation on RFM Sco'!C2301,$N$1,"d")</f>
        <v>358</v>
      </c>
      <c r="D2301" s="5">
        <v>2.0</v>
      </c>
      <c r="E2301" s="16">
        <v>619.5</v>
      </c>
      <c r="F2301" s="5">
        <f>VLOOKUP(C2301,'Customer Segmenation on RFM Sco'!$P$4:$Q$8,2,1)</f>
        <v>5</v>
      </c>
      <c r="G2301" s="5">
        <f>VLOOKUP(D2301,'Customer Segmenation on RFM Sco'!$P$11:$Q$15,2,1)</f>
        <v>3</v>
      </c>
      <c r="H2301" s="5">
        <f>VLOOKUP(E2301,'Customer Segmenation on RFM Sco'!$P$18:$Q$22,2,1)</f>
        <v>4</v>
      </c>
      <c r="I2301" s="5" t="str">
        <f t="shared" si="1"/>
        <v>534</v>
      </c>
      <c r="J2301" s="5" t="str">
        <f>VLOOKUP('Customer Segmenation on RFM Sco'!J2301,'RF Mapping'!$A$1:$B$26,2,0)</f>
        <v>Potential Loyalists</v>
      </c>
    </row>
    <row r="2302" ht="15.75" customHeight="1">
      <c r="A2302" s="5">
        <v>16667.0</v>
      </c>
      <c r="B2302" s="5" t="str">
        <f>VLOOKUP(A2302,'Customer Details'!$A$1:$B$3264,2,0)</f>
        <v>Australia</v>
      </c>
      <c r="C2302" s="5">
        <f>DATEDIF('Customer Segmenation on RFM Sco'!C2302,$N$1,"d")</f>
        <v>359</v>
      </c>
      <c r="D2302" s="5">
        <v>6.0</v>
      </c>
      <c r="E2302" s="16">
        <v>184.50000000000003</v>
      </c>
      <c r="F2302" s="5">
        <f>VLOOKUP(C2302,'Customer Segmenation on RFM Sco'!$P$4:$Q$8,2,1)</f>
        <v>5</v>
      </c>
      <c r="G2302" s="5">
        <f>VLOOKUP(D2302,'Customer Segmenation on RFM Sco'!$P$11:$Q$15,2,1)</f>
        <v>4</v>
      </c>
      <c r="H2302" s="5">
        <f>VLOOKUP(E2302,'Customer Segmenation on RFM Sco'!$P$18:$Q$22,2,1)</f>
        <v>4</v>
      </c>
      <c r="I2302" s="5" t="str">
        <f t="shared" si="1"/>
        <v>544</v>
      </c>
      <c r="J2302" s="5" t="str">
        <f>VLOOKUP('Customer Segmenation on RFM Sco'!J2302,'RF Mapping'!$A$1:$B$26,2,0)</f>
        <v>Champions</v>
      </c>
    </row>
    <row r="2303" ht="15.75" customHeight="1">
      <c r="A2303" s="5">
        <v>16669.0</v>
      </c>
      <c r="B2303" s="5" t="str">
        <f>VLOOKUP(A2303,'Customer Details'!$A$1:$B$3264,2,0)</f>
        <v>India</v>
      </c>
      <c r="C2303" s="5">
        <f>DATEDIF('Customer Segmenation on RFM Sco'!C2303,$N$1,"d")</f>
        <v>659</v>
      </c>
      <c r="D2303" s="5">
        <v>1.0</v>
      </c>
      <c r="E2303" s="16">
        <v>1.25</v>
      </c>
      <c r="F2303" s="5">
        <f>VLOOKUP(C2303,'Customer Segmenation on RFM Sco'!$P$4:$Q$8,2,1)</f>
        <v>2</v>
      </c>
      <c r="G2303" s="5">
        <f>VLOOKUP(D2303,'Customer Segmenation on RFM Sco'!$P$11:$Q$15,2,1)</f>
        <v>2</v>
      </c>
      <c r="H2303" s="5">
        <f>VLOOKUP(E2303,'Customer Segmenation on RFM Sco'!$P$18:$Q$22,2,1)</f>
        <v>1</v>
      </c>
      <c r="I2303" s="5" t="str">
        <f t="shared" si="1"/>
        <v>221</v>
      </c>
      <c r="J2303" s="5" t="str">
        <f>VLOOKUP('Customer Segmenation on RFM Sco'!J2303,'RF Mapping'!$A$1:$B$26,2,0)</f>
        <v>Hibernating</v>
      </c>
    </row>
    <row r="2304" ht="15.75" customHeight="1">
      <c r="A2304" s="5">
        <v>16670.0</v>
      </c>
      <c r="B2304" s="5" t="str">
        <f>VLOOKUP(A2304,'Customer Details'!$A$1:$B$3264,2,0)</f>
        <v>China</v>
      </c>
      <c r="C2304" s="5">
        <f>DATEDIF('Customer Segmenation on RFM Sco'!C2304,$N$1,"d")</f>
        <v>722</v>
      </c>
      <c r="D2304" s="5">
        <v>1.0</v>
      </c>
      <c r="E2304" s="16">
        <v>31.200000000000003</v>
      </c>
      <c r="F2304" s="5">
        <f>VLOOKUP(C2304,'Customer Segmenation on RFM Sco'!$P$4:$Q$8,2,1)</f>
        <v>2</v>
      </c>
      <c r="G2304" s="5">
        <f>VLOOKUP(D2304,'Customer Segmenation on RFM Sco'!$P$11:$Q$15,2,1)</f>
        <v>2</v>
      </c>
      <c r="H2304" s="5">
        <f>VLOOKUP(E2304,'Customer Segmenation on RFM Sco'!$P$18:$Q$22,2,1)</f>
        <v>2</v>
      </c>
      <c r="I2304" s="5" t="str">
        <f t="shared" si="1"/>
        <v>222</v>
      </c>
      <c r="J2304" s="5" t="str">
        <f>VLOOKUP('Customer Segmenation on RFM Sco'!J2304,'RF Mapping'!$A$1:$B$26,2,0)</f>
        <v>Hibernating</v>
      </c>
    </row>
    <row r="2305" ht="15.75" customHeight="1">
      <c r="A2305" s="5">
        <v>16671.0</v>
      </c>
      <c r="B2305" s="5" t="str">
        <f>VLOOKUP(A2305,'Customer Details'!$A$1:$B$3264,2,0)</f>
        <v>United Kingdom</v>
      </c>
      <c r="C2305" s="5">
        <f>DATEDIF('Customer Segmenation on RFM Sco'!C2305,$N$1,"d")</f>
        <v>357</v>
      </c>
      <c r="D2305" s="5">
        <v>3.0</v>
      </c>
      <c r="E2305" s="16">
        <v>23.22</v>
      </c>
      <c r="F2305" s="5">
        <f>VLOOKUP(C2305,'Customer Segmenation on RFM Sco'!$P$4:$Q$8,2,1)</f>
        <v>5</v>
      </c>
      <c r="G2305" s="5">
        <f>VLOOKUP(D2305,'Customer Segmenation on RFM Sco'!$P$11:$Q$15,2,1)</f>
        <v>4</v>
      </c>
      <c r="H2305" s="5">
        <f>VLOOKUP(E2305,'Customer Segmenation on RFM Sco'!$P$18:$Q$22,2,1)</f>
        <v>2</v>
      </c>
      <c r="I2305" s="5" t="str">
        <f t="shared" si="1"/>
        <v>542</v>
      </c>
      <c r="J2305" s="5" t="str">
        <f>VLOOKUP('Customer Segmenation on RFM Sco'!J2305,'RF Mapping'!$A$1:$B$26,2,0)</f>
        <v>Champions</v>
      </c>
    </row>
    <row r="2306" ht="15.75" customHeight="1">
      <c r="A2306" s="5">
        <v>16672.0</v>
      </c>
      <c r="B2306" s="5" t="str">
        <f>VLOOKUP(A2306,'Customer Details'!$A$1:$B$3264,2,0)</f>
        <v>USA</v>
      </c>
      <c r="C2306" s="5">
        <f>DATEDIF('Customer Segmenation on RFM Sco'!C2306,$N$1,"d")</f>
        <v>413</v>
      </c>
      <c r="D2306" s="5">
        <v>2.0</v>
      </c>
      <c r="E2306" s="16">
        <v>45.6</v>
      </c>
      <c r="F2306" s="5">
        <f>VLOOKUP(C2306,'Customer Segmenation on RFM Sco'!$P$4:$Q$8,2,1)</f>
        <v>4</v>
      </c>
      <c r="G2306" s="5">
        <f>VLOOKUP(D2306,'Customer Segmenation on RFM Sco'!$P$11:$Q$15,2,1)</f>
        <v>3</v>
      </c>
      <c r="H2306" s="5">
        <f>VLOOKUP(E2306,'Customer Segmenation on RFM Sco'!$P$18:$Q$22,2,1)</f>
        <v>3</v>
      </c>
      <c r="I2306" s="5" t="str">
        <f t="shared" si="1"/>
        <v>433</v>
      </c>
      <c r="J2306" s="5" t="str">
        <f>VLOOKUP('Customer Segmenation on RFM Sco'!J2306,'RF Mapping'!$A$1:$B$26,2,0)</f>
        <v>Potential Loyalists</v>
      </c>
    </row>
    <row r="2307" ht="15.75" customHeight="1">
      <c r="A2307" s="5">
        <v>16674.0</v>
      </c>
      <c r="B2307" s="5" t="str">
        <f>VLOOKUP(A2307,'Customer Details'!$A$1:$B$3264,2,0)</f>
        <v>Australia</v>
      </c>
      <c r="C2307" s="5">
        <f>DATEDIF('Customer Segmenation on RFM Sco'!C2307,$N$1,"d")</f>
        <v>444</v>
      </c>
      <c r="D2307" s="5">
        <v>2.0</v>
      </c>
      <c r="E2307" s="16">
        <v>31.07</v>
      </c>
      <c r="F2307" s="5">
        <f>VLOOKUP(C2307,'Customer Segmenation on RFM Sco'!$P$4:$Q$8,2,1)</f>
        <v>3</v>
      </c>
      <c r="G2307" s="5">
        <f>VLOOKUP(D2307,'Customer Segmenation on RFM Sco'!$P$11:$Q$15,2,1)</f>
        <v>3</v>
      </c>
      <c r="H2307" s="5">
        <f>VLOOKUP(E2307,'Customer Segmenation on RFM Sco'!$P$18:$Q$22,2,1)</f>
        <v>2</v>
      </c>
      <c r="I2307" s="5" t="str">
        <f t="shared" si="1"/>
        <v>332</v>
      </c>
      <c r="J2307" s="5" t="str">
        <f>VLOOKUP('Customer Segmenation on RFM Sco'!J2307,'RF Mapping'!$A$1:$B$26,2,0)</f>
        <v>Need Attention</v>
      </c>
    </row>
    <row r="2308" ht="15.75" customHeight="1">
      <c r="A2308" s="5">
        <v>16676.0</v>
      </c>
      <c r="B2308" s="5" t="str">
        <f>VLOOKUP(A2308,'Customer Details'!$A$1:$B$3264,2,0)</f>
        <v>China</v>
      </c>
      <c r="C2308" s="5">
        <f>DATEDIF('Customer Segmenation on RFM Sco'!C2308,$N$1,"d")</f>
        <v>393</v>
      </c>
      <c r="D2308" s="5">
        <v>8.0</v>
      </c>
      <c r="E2308" s="16">
        <v>250.01</v>
      </c>
      <c r="F2308" s="5">
        <f>VLOOKUP(C2308,'Customer Segmenation on RFM Sco'!$P$4:$Q$8,2,1)</f>
        <v>4</v>
      </c>
      <c r="G2308" s="5">
        <f>VLOOKUP(D2308,'Customer Segmenation on RFM Sco'!$P$11:$Q$15,2,1)</f>
        <v>4</v>
      </c>
      <c r="H2308" s="5">
        <f>VLOOKUP(E2308,'Customer Segmenation on RFM Sco'!$P$18:$Q$22,2,1)</f>
        <v>4</v>
      </c>
      <c r="I2308" s="5" t="str">
        <f t="shared" si="1"/>
        <v>444</v>
      </c>
      <c r="J2308" s="5" t="str">
        <f>VLOOKUP('Customer Segmenation on RFM Sco'!J2308,'RF Mapping'!$A$1:$B$26,2,0)</f>
        <v>Loyal Customers</v>
      </c>
    </row>
    <row r="2309" ht="15.75" customHeight="1">
      <c r="A2309" s="5">
        <v>16678.0</v>
      </c>
      <c r="B2309" s="5" t="str">
        <f>VLOOKUP(A2309,'Customer Details'!$A$1:$B$3264,2,0)</f>
        <v>Australia</v>
      </c>
      <c r="C2309" s="5">
        <f>DATEDIF('Customer Segmenation on RFM Sco'!C2309,$N$1,"d")</f>
        <v>494</v>
      </c>
      <c r="D2309" s="5">
        <v>1.0</v>
      </c>
      <c r="E2309" s="16">
        <v>3.95</v>
      </c>
      <c r="F2309" s="5">
        <f>VLOOKUP(C2309,'Customer Segmenation on RFM Sco'!$P$4:$Q$8,2,1)</f>
        <v>3</v>
      </c>
      <c r="G2309" s="5">
        <f>VLOOKUP(D2309,'Customer Segmenation on RFM Sco'!$P$11:$Q$15,2,1)</f>
        <v>2</v>
      </c>
      <c r="H2309" s="5">
        <f>VLOOKUP(E2309,'Customer Segmenation on RFM Sco'!$P$18:$Q$22,2,1)</f>
        <v>1</v>
      </c>
      <c r="I2309" s="5" t="str">
        <f t="shared" si="1"/>
        <v>321</v>
      </c>
      <c r="J2309" s="5" t="str">
        <f>VLOOKUP('Customer Segmenation on RFM Sco'!J2309,'RF Mapping'!$A$1:$B$26,2,0)</f>
        <v>About to Sleep</v>
      </c>
    </row>
    <row r="2310" ht="15.75" customHeight="1">
      <c r="A2310" s="5">
        <v>16679.0</v>
      </c>
      <c r="B2310" s="5" t="str">
        <f>VLOOKUP(A2310,'Customer Details'!$A$1:$B$3264,2,0)</f>
        <v>China</v>
      </c>
      <c r="C2310" s="5">
        <f>DATEDIF('Customer Segmenation on RFM Sco'!C2310,$N$1,"d")</f>
        <v>385</v>
      </c>
      <c r="D2310" s="5">
        <v>2.0</v>
      </c>
      <c r="E2310" s="16">
        <v>584.7300000000001</v>
      </c>
      <c r="F2310" s="5">
        <f>VLOOKUP(C2310,'Customer Segmenation on RFM Sco'!$P$4:$Q$8,2,1)</f>
        <v>4</v>
      </c>
      <c r="G2310" s="5">
        <f>VLOOKUP(D2310,'Customer Segmenation on RFM Sco'!$P$11:$Q$15,2,1)</f>
        <v>3</v>
      </c>
      <c r="H2310" s="5">
        <f>VLOOKUP(E2310,'Customer Segmenation on RFM Sco'!$P$18:$Q$22,2,1)</f>
        <v>4</v>
      </c>
      <c r="I2310" s="5" t="str">
        <f t="shared" si="1"/>
        <v>434</v>
      </c>
      <c r="J2310" s="5" t="str">
        <f>VLOOKUP('Customer Segmenation on RFM Sco'!J2310,'RF Mapping'!$A$1:$B$26,2,0)</f>
        <v>Potential Loyalists</v>
      </c>
    </row>
    <row r="2311" ht="15.75" customHeight="1">
      <c r="A2311" s="5">
        <v>16684.0</v>
      </c>
      <c r="B2311" s="5" t="str">
        <f>VLOOKUP(A2311,'Customer Details'!$A$1:$B$3264,2,0)</f>
        <v>USA</v>
      </c>
      <c r="C2311" s="5">
        <f>DATEDIF('Customer Segmenation on RFM Sco'!C2311,$N$1,"d")</f>
        <v>459</v>
      </c>
      <c r="D2311" s="5">
        <v>2.0</v>
      </c>
      <c r="E2311" s="16">
        <v>21.3</v>
      </c>
      <c r="F2311" s="5">
        <f>VLOOKUP(C2311,'Customer Segmenation on RFM Sco'!$P$4:$Q$8,2,1)</f>
        <v>3</v>
      </c>
      <c r="G2311" s="5">
        <f>VLOOKUP(D2311,'Customer Segmenation on RFM Sco'!$P$11:$Q$15,2,1)</f>
        <v>3</v>
      </c>
      <c r="H2311" s="5">
        <f>VLOOKUP(E2311,'Customer Segmenation on RFM Sco'!$P$18:$Q$22,2,1)</f>
        <v>2</v>
      </c>
      <c r="I2311" s="5" t="str">
        <f t="shared" si="1"/>
        <v>332</v>
      </c>
      <c r="J2311" s="5" t="str">
        <f>VLOOKUP('Customer Segmenation on RFM Sco'!J2311,'RF Mapping'!$A$1:$B$26,2,0)</f>
        <v>Need Attention</v>
      </c>
    </row>
    <row r="2312" ht="15.75" customHeight="1">
      <c r="A2312" s="5">
        <v>16685.0</v>
      </c>
      <c r="B2312" s="5" t="str">
        <f>VLOOKUP(A2312,'Customer Details'!$A$1:$B$3264,2,0)</f>
        <v>Australia</v>
      </c>
      <c r="C2312" s="5">
        <f>DATEDIF('Customer Segmenation on RFM Sco'!C2312,$N$1,"d")</f>
        <v>356</v>
      </c>
      <c r="D2312" s="5">
        <v>5.0</v>
      </c>
      <c r="E2312" s="16">
        <v>88.12000000000002</v>
      </c>
      <c r="F2312" s="5">
        <f>VLOOKUP(C2312,'Customer Segmenation on RFM Sco'!$P$4:$Q$8,2,1)</f>
        <v>5</v>
      </c>
      <c r="G2312" s="5">
        <f>VLOOKUP(D2312,'Customer Segmenation on RFM Sco'!$P$11:$Q$15,2,1)</f>
        <v>4</v>
      </c>
      <c r="H2312" s="5">
        <f>VLOOKUP(E2312,'Customer Segmenation on RFM Sco'!$P$18:$Q$22,2,1)</f>
        <v>4</v>
      </c>
      <c r="I2312" s="5" t="str">
        <f t="shared" si="1"/>
        <v>544</v>
      </c>
      <c r="J2312" s="5" t="str">
        <f>VLOOKUP('Customer Segmenation on RFM Sco'!J2312,'RF Mapping'!$A$1:$B$26,2,0)</f>
        <v>Champions</v>
      </c>
    </row>
    <row r="2313" ht="15.75" customHeight="1">
      <c r="A2313" s="5">
        <v>16686.0</v>
      </c>
      <c r="B2313" s="5" t="str">
        <f>VLOOKUP(A2313,'Customer Details'!$A$1:$B$3264,2,0)</f>
        <v>Australia</v>
      </c>
      <c r="C2313" s="5">
        <f>DATEDIF('Customer Segmenation on RFM Sco'!C2313,$N$1,"d")</f>
        <v>556</v>
      </c>
      <c r="D2313" s="5">
        <v>1.0</v>
      </c>
      <c r="E2313" s="16">
        <v>16.6</v>
      </c>
      <c r="F2313" s="5">
        <f>VLOOKUP(C2313,'Customer Segmenation on RFM Sco'!$P$4:$Q$8,2,1)</f>
        <v>2</v>
      </c>
      <c r="G2313" s="5">
        <f>VLOOKUP(D2313,'Customer Segmenation on RFM Sco'!$P$11:$Q$15,2,1)</f>
        <v>2</v>
      </c>
      <c r="H2313" s="5">
        <f>VLOOKUP(E2313,'Customer Segmenation on RFM Sco'!$P$18:$Q$22,2,1)</f>
        <v>2</v>
      </c>
      <c r="I2313" s="5" t="str">
        <f t="shared" si="1"/>
        <v>222</v>
      </c>
      <c r="J2313" s="5" t="str">
        <f>VLOOKUP('Customer Segmenation on RFM Sco'!J2313,'RF Mapping'!$A$1:$B$26,2,0)</f>
        <v>Hibernating</v>
      </c>
    </row>
    <row r="2314" ht="15.75" customHeight="1">
      <c r="A2314" s="5">
        <v>16688.0</v>
      </c>
      <c r="B2314" s="5" t="str">
        <f>VLOOKUP(A2314,'Customer Details'!$A$1:$B$3264,2,0)</f>
        <v>United Kingdom</v>
      </c>
      <c r="C2314" s="5">
        <f>DATEDIF('Customer Segmenation on RFM Sco'!C2314,$N$1,"d")</f>
        <v>727</v>
      </c>
      <c r="D2314" s="5">
        <v>1.0</v>
      </c>
      <c r="E2314" s="16">
        <v>30.599999999999998</v>
      </c>
      <c r="F2314" s="5">
        <f>VLOOKUP(C2314,'Customer Segmenation on RFM Sco'!$P$4:$Q$8,2,1)</f>
        <v>1</v>
      </c>
      <c r="G2314" s="5">
        <f>VLOOKUP(D2314,'Customer Segmenation on RFM Sco'!$P$11:$Q$15,2,1)</f>
        <v>2</v>
      </c>
      <c r="H2314" s="5">
        <f>VLOOKUP(E2314,'Customer Segmenation on RFM Sco'!$P$18:$Q$22,2,1)</f>
        <v>2</v>
      </c>
      <c r="I2314" s="5" t="str">
        <f t="shared" si="1"/>
        <v>122</v>
      </c>
      <c r="J2314" s="5" t="str">
        <f>VLOOKUP('Customer Segmenation on RFM Sco'!J2314,'RF Mapping'!$A$1:$B$26,2,0)</f>
        <v>Hibernating</v>
      </c>
    </row>
    <row r="2315" ht="15.75" customHeight="1">
      <c r="A2315" s="5">
        <v>16689.0</v>
      </c>
      <c r="B2315" s="5" t="str">
        <f>VLOOKUP(A2315,'Customer Details'!$A$1:$B$3264,2,0)</f>
        <v>China</v>
      </c>
      <c r="C2315" s="5">
        <f>DATEDIF('Customer Segmenation on RFM Sco'!C2315,$N$1,"d")</f>
        <v>538</v>
      </c>
      <c r="D2315" s="5">
        <v>2.0</v>
      </c>
      <c r="E2315" s="16">
        <v>22.38</v>
      </c>
      <c r="F2315" s="5">
        <f>VLOOKUP(C2315,'Customer Segmenation on RFM Sco'!$P$4:$Q$8,2,1)</f>
        <v>3</v>
      </c>
      <c r="G2315" s="5">
        <f>VLOOKUP(D2315,'Customer Segmenation on RFM Sco'!$P$11:$Q$15,2,1)</f>
        <v>3</v>
      </c>
      <c r="H2315" s="5">
        <f>VLOOKUP(E2315,'Customer Segmenation on RFM Sco'!$P$18:$Q$22,2,1)</f>
        <v>2</v>
      </c>
      <c r="I2315" s="5" t="str">
        <f t="shared" si="1"/>
        <v>332</v>
      </c>
      <c r="J2315" s="5" t="str">
        <f>VLOOKUP('Customer Segmenation on RFM Sco'!J2315,'RF Mapping'!$A$1:$B$26,2,0)</f>
        <v>Need Attention</v>
      </c>
    </row>
    <row r="2316" ht="15.75" customHeight="1">
      <c r="A2316" s="5">
        <v>16690.0</v>
      </c>
      <c r="B2316" s="5" t="str">
        <f>VLOOKUP(A2316,'Customer Details'!$A$1:$B$3264,2,0)</f>
        <v>India</v>
      </c>
      <c r="C2316" s="5">
        <f>DATEDIF('Customer Segmenation on RFM Sco'!C2316,$N$1,"d")</f>
        <v>397</v>
      </c>
      <c r="D2316" s="5">
        <v>1.0</v>
      </c>
      <c r="E2316" s="16">
        <v>40.8</v>
      </c>
      <c r="F2316" s="5">
        <f>VLOOKUP(C2316,'Customer Segmenation on RFM Sco'!$P$4:$Q$8,2,1)</f>
        <v>4</v>
      </c>
      <c r="G2316" s="5">
        <f>VLOOKUP(D2316,'Customer Segmenation on RFM Sco'!$P$11:$Q$15,2,1)</f>
        <v>2</v>
      </c>
      <c r="H2316" s="5">
        <f>VLOOKUP(E2316,'Customer Segmenation on RFM Sco'!$P$18:$Q$22,2,1)</f>
        <v>3</v>
      </c>
      <c r="I2316" s="5" t="str">
        <f t="shared" si="1"/>
        <v>423</v>
      </c>
      <c r="J2316" s="5" t="str">
        <f>VLOOKUP('Customer Segmenation on RFM Sco'!J2316,'RF Mapping'!$A$1:$B$26,2,0)</f>
        <v>Potential Loyalists</v>
      </c>
    </row>
    <row r="2317" ht="15.75" customHeight="1">
      <c r="A2317" s="5">
        <v>16692.0</v>
      </c>
      <c r="B2317" s="5" t="str">
        <f>VLOOKUP(A2317,'Customer Details'!$A$1:$B$3264,2,0)</f>
        <v>USA</v>
      </c>
      <c r="C2317" s="5">
        <f>DATEDIF('Customer Segmenation on RFM Sco'!C2317,$N$1,"d")</f>
        <v>526</v>
      </c>
      <c r="D2317" s="5">
        <v>1.0</v>
      </c>
      <c r="E2317" s="16">
        <v>1.16</v>
      </c>
      <c r="F2317" s="5">
        <f>VLOOKUP(C2317,'Customer Segmenation on RFM Sco'!$P$4:$Q$8,2,1)</f>
        <v>3</v>
      </c>
      <c r="G2317" s="5">
        <f>VLOOKUP(D2317,'Customer Segmenation on RFM Sco'!$P$11:$Q$15,2,1)</f>
        <v>2</v>
      </c>
      <c r="H2317" s="5">
        <f>VLOOKUP(E2317,'Customer Segmenation on RFM Sco'!$P$18:$Q$22,2,1)</f>
        <v>1</v>
      </c>
      <c r="I2317" s="5" t="str">
        <f t="shared" si="1"/>
        <v>321</v>
      </c>
      <c r="J2317" s="5" t="str">
        <f>VLOOKUP('Customer Segmenation on RFM Sco'!J2317,'RF Mapping'!$A$1:$B$26,2,0)</f>
        <v>About to Sleep</v>
      </c>
    </row>
    <row r="2318" ht="15.75" customHeight="1">
      <c r="A2318" s="5">
        <v>16693.0</v>
      </c>
      <c r="B2318" s="5" t="str">
        <f>VLOOKUP(A2318,'Customer Details'!$A$1:$B$3264,2,0)</f>
        <v>USA</v>
      </c>
      <c r="C2318" s="5">
        <f>DATEDIF('Customer Segmenation on RFM Sco'!C2318,$N$1,"d")</f>
        <v>659</v>
      </c>
      <c r="D2318" s="5">
        <v>1.0</v>
      </c>
      <c r="E2318" s="16">
        <v>15.6</v>
      </c>
      <c r="F2318" s="5">
        <f>VLOOKUP(C2318,'Customer Segmenation on RFM Sco'!$P$4:$Q$8,2,1)</f>
        <v>2</v>
      </c>
      <c r="G2318" s="5">
        <f>VLOOKUP(D2318,'Customer Segmenation on RFM Sco'!$P$11:$Q$15,2,1)</f>
        <v>2</v>
      </c>
      <c r="H2318" s="5">
        <f>VLOOKUP(E2318,'Customer Segmenation on RFM Sco'!$P$18:$Q$22,2,1)</f>
        <v>2</v>
      </c>
      <c r="I2318" s="5" t="str">
        <f t="shared" si="1"/>
        <v>222</v>
      </c>
      <c r="J2318" s="5" t="str">
        <f>VLOOKUP('Customer Segmenation on RFM Sco'!J2318,'RF Mapping'!$A$1:$B$26,2,0)</f>
        <v>Hibernating</v>
      </c>
    </row>
    <row r="2319" ht="15.75" customHeight="1">
      <c r="A2319" s="5">
        <v>16697.0</v>
      </c>
      <c r="B2319" s="5" t="str">
        <f>VLOOKUP(A2319,'Customer Details'!$A$1:$B$3264,2,0)</f>
        <v>Australia</v>
      </c>
      <c r="C2319" s="5">
        <f>DATEDIF('Customer Segmenation on RFM Sco'!C2319,$N$1,"d")</f>
        <v>357</v>
      </c>
      <c r="D2319" s="5">
        <v>2.0</v>
      </c>
      <c r="E2319" s="16">
        <v>4.53</v>
      </c>
      <c r="F2319" s="5">
        <f>VLOOKUP(C2319,'Customer Segmenation on RFM Sco'!$P$4:$Q$8,2,1)</f>
        <v>5</v>
      </c>
      <c r="G2319" s="5">
        <f>VLOOKUP(D2319,'Customer Segmenation on RFM Sco'!$P$11:$Q$15,2,1)</f>
        <v>3</v>
      </c>
      <c r="H2319" s="5">
        <f>VLOOKUP(E2319,'Customer Segmenation on RFM Sco'!$P$18:$Q$22,2,1)</f>
        <v>1</v>
      </c>
      <c r="I2319" s="5" t="str">
        <f t="shared" si="1"/>
        <v>531</v>
      </c>
      <c r="J2319" s="5" t="str">
        <f>VLOOKUP('Customer Segmenation on RFM Sco'!J2319,'RF Mapping'!$A$1:$B$26,2,0)</f>
        <v>Potential Loyalists</v>
      </c>
    </row>
    <row r="2320" ht="15.75" customHeight="1">
      <c r="A2320" s="5">
        <v>16700.0</v>
      </c>
      <c r="B2320" s="5" t="str">
        <f>VLOOKUP(A2320,'Customer Details'!$A$1:$B$3264,2,0)</f>
        <v>Australia</v>
      </c>
      <c r="C2320" s="5">
        <f>DATEDIF('Customer Segmenation on RFM Sco'!C2320,$N$1,"d")</f>
        <v>357</v>
      </c>
      <c r="D2320" s="5">
        <v>3.0</v>
      </c>
      <c r="E2320" s="16">
        <v>21.54</v>
      </c>
      <c r="F2320" s="5">
        <f>VLOOKUP(C2320,'Customer Segmenation on RFM Sco'!$P$4:$Q$8,2,1)</f>
        <v>5</v>
      </c>
      <c r="G2320" s="5">
        <f>VLOOKUP(D2320,'Customer Segmenation on RFM Sco'!$P$11:$Q$15,2,1)</f>
        <v>4</v>
      </c>
      <c r="H2320" s="5">
        <f>VLOOKUP(E2320,'Customer Segmenation on RFM Sco'!$P$18:$Q$22,2,1)</f>
        <v>2</v>
      </c>
      <c r="I2320" s="5" t="str">
        <f t="shared" si="1"/>
        <v>542</v>
      </c>
      <c r="J2320" s="5" t="str">
        <f>VLOOKUP('Customer Segmenation on RFM Sco'!J2320,'RF Mapping'!$A$1:$B$26,2,0)</f>
        <v>Champions</v>
      </c>
    </row>
    <row r="2321" ht="15.75" customHeight="1">
      <c r="A2321" s="5">
        <v>16701.0</v>
      </c>
      <c r="B2321" s="5" t="str">
        <f>VLOOKUP(A2321,'Customer Details'!$A$1:$B$3264,2,0)</f>
        <v>USA</v>
      </c>
      <c r="C2321" s="5">
        <f>DATEDIF('Customer Segmenation on RFM Sco'!C2321,$N$1,"d")</f>
        <v>367</v>
      </c>
      <c r="D2321" s="5">
        <v>1.0</v>
      </c>
      <c r="E2321" s="16">
        <v>4.65</v>
      </c>
      <c r="F2321" s="5">
        <f>VLOOKUP(C2321,'Customer Segmenation on RFM Sco'!$P$4:$Q$8,2,1)</f>
        <v>5</v>
      </c>
      <c r="G2321" s="5">
        <f>VLOOKUP(D2321,'Customer Segmenation on RFM Sco'!$P$11:$Q$15,2,1)</f>
        <v>2</v>
      </c>
      <c r="H2321" s="5">
        <f>VLOOKUP(E2321,'Customer Segmenation on RFM Sco'!$P$18:$Q$22,2,1)</f>
        <v>1</v>
      </c>
      <c r="I2321" s="5" t="str">
        <f t="shared" si="1"/>
        <v>521</v>
      </c>
      <c r="J2321" s="5" t="str">
        <f>VLOOKUP('Customer Segmenation on RFM Sco'!J2321,'RF Mapping'!$A$1:$B$26,2,0)</f>
        <v>Potential Loyalists</v>
      </c>
    </row>
    <row r="2322" ht="15.75" customHeight="1">
      <c r="A2322" s="5">
        <v>16705.0</v>
      </c>
      <c r="B2322" s="5" t="str">
        <f>VLOOKUP(A2322,'Customer Details'!$A$1:$B$3264,2,0)</f>
        <v>Australia</v>
      </c>
      <c r="C2322" s="5">
        <f>DATEDIF('Customer Segmenation on RFM Sco'!C2322,$N$1,"d")</f>
        <v>386</v>
      </c>
      <c r="D2322" s="5">
        <v>3.0</v>
      </c>
      <c r="E2322" s="16">
        <v>15.69</v>
      </c>
      <c r="F2322" s="5">
        <f>VLOOKUP(C2322,'Customer Segmenation on RFM Sco'!$P$4:$Q$8,2,1)</f>
        <v>4</v>
      </c>
      <c r="G2322" s="5">
        <f>VLOOKUP(D2322,'Customer Segmenation on RFM Sco'!$P$11:$Q$15,2,1)</f>
        <v>4</v>
      </c>
      <c r="H2322" s="5">
        <f>VLOOKUP(E2322,'Customer Segmenation on RFM Sco'!$P$18:$Q$22,2,1)</f>
        <v>2</v>
      </c>
      <c r="I2322" s="5" t="str">
        <f t="shared" si="1"/>
        <v>442</v>
      </c>
      <c r="J2322" s="5" t="str">
        <f>VLOOKUP('Customer Segmenation on RFM Sco'!J2322,'RF Mapping'!$A$1:$B$26,2,0)</f>
        <v>Loyal Customers</v>
      </c>
    </row>
    <row r="2323" ht="15.75" customHeight="1">
      <c r="A2323" s="5">
        <v>16706.0</v>
      </c>
      <c r="B2323" s="5" t="str">
        <f>VLOOKUP(A2323,'Customer Details'!$A$1:$B$3264,2,0)</f>
        <v>United Kingdom</v>
      </c>
      <c r="C2323" s="5">
        <f>DATEDIF('Customer Segmenation on RFM Sco'!C2323,$N$1,"d")</f>
        <v>513</v>
      </c>
      <c r="D2323" s="5">
        <v>2.0</v>
      </c>
      <c r="E2323" s="16">
        <v>49.959999999999994</v>
      </c>
      <c r="F2323" s="5">
        <f>VLOOKUP(C2323,'Customer Segmenation on RFM Sco'!$P$4:$Q$8,2,1)</f>
        <v>3</v>
      </c>
      <c r="G2323" s="5">
        <f>VLOOKUP(D2323,'Customer Segmenation on RFM Sco'!$P$11:$Q$15,2,1)</f>
        <v>3</v>
      </c>
      <c r="H2323" s="5">
        <f>VLOOKUP(E2323,'Customer Segmenation on RFM Sco'!$P$18:$Q$22,2,1)</f>
        <v>3</v>
      </c>
      <c r="I2323" s="5" t="str">
        <f t="shared" si="1"/>
        <v>333</v>
      </c>
      <c r="J2323" s="5" t="str">
        <f>VLOOKUP('Customer Segmenation on RFM Sco'!J2323,'RF Mapping'!$A$1:$B$26,2,0)</f>
        <v>Need Attention</v>
      </c>
    </row>
    <row r="2324" ht="15.75" customHeight="1">
      <c r="A2324" s="5">
        <v>16708.0</v>
      </c>
      <c r="B2324" s="5" t="str">
        <f>VLOOKUP(A2324,'Customer Details'!$A$1:$B$3264,2,0)</f>
        <v>USA</v>
      </c>
      <c r="C2324" s="5">
        <f>DATEDIF('Customer Segmenation on RFM Sco'!C2324,$N$1,"d")</f>
        <v>677</v>
      </c>
      <c r="D2324" s="5">
        <v>1.0</v>
      </c>
      <c r="E2324" s="16">
        <v>3.75</v>
      </c>
      <c r="F2324" s="5">
        <f>VLOOKUP(C2324,'Customer Segmenation on RFM Sco'!$P$4:$Q$8,2,1)</f>
        <v>2</v>
      </c>
      <c r="G2324" s="5">
        <f>VLOOKUP(D2324,'Customer Segmenation on RFM Sco'!$P$11:$Q$15,2,1)</f>
        <v>2</v>
      </c>
      <c r="H2324" s="5">
        <f>VLOOKUP(E2324,'Customer Segmenation on RFM Sco'!$P$18:$Q$22,2,1)</f>
        <v>1</v>
      </c>
      <c r="I2324" s="5" t="str">
        <f t="shared" si="1"/>
        <v>221</v>
      </c>
      <c r="J2324" s="5" t="str">
        <f>VLOOKUP('Customer Segmenation on RFM Sco'!J2324,'RF Mapping'!$A$1:$B$26,2,0)</f>
        <v>Hibernating</v>
      </c>
    </row>
    <row r="2325" ht="15.75" customHeight="1">
      <c r="A2325" s="5">
        <v>16709.0</v>
      </c>
      <c r="B2325" s="5" t="str">
        <f>VLOOKUP(A2325,'Customer Details'!$A$1:$B$3264,2,0)</f>
        <v>China</v>
      </c>
      <c r="C2325" s="5">
        <f>DATEDIF('Customer Segmenation on RFM Sco'!C2325,$N$1,"d")</f>
        <v>677</v>
      </c>
      <c r="D2325" s="5">
        <v>2.0</v>
      </c>
      <c r="E2325" s="16">
        <v>29.99</v>
      </c>
      <c r="F2325" s="5">
        <f>VLOOKUP(C2325,'Customer Segmenation on RFM Sco'!$P$4:$Q$8,2,1)</f>
        <v>2</v>
      </c>
      <c r="G2325" s="5">
        <f>VLOOKUP(D2325,'Customer Segmenation on RFM Sco'!$P$11:$Q$15,2,1)</f>
        <v>3</v>
      </c>
      <c r="H2325" s="5">
        <f>VLOOKUP(E2325,'Customer Segmenation on RFM Sco'!$P$18:$Q$22,2,1)</f>
        <v>2</v>
      </c>
      <c r="I2325" s="5" t="str">
        <f t="shared" si="1"/>
        <v>232</v>
      </c>
      <c r="J2325" s="5" t="str">
        <f>VLOOKUP('Customer Segmenation on RFM Sco'!J2325,'RF Mapping'!$A$1:$B$26,2,0)</f>
        <v>At Risk</v>
      </c>
    </row>
    <row r="2326" ht="15.75" customHeight="1">
      <c r="A2326" s="5">
        <v>16710.0</v>
      </c>
      <c r="B2326" s="5" t="str">
        <f>VLOOKUP(A2326,'Customer Details'!$A$1:$B$3264,2,0)</f>
        <v>China</v>
      </c>
      <c r="C2326" s="5">
        <f>DATEDIF('Customer Segmenation on RFM Sco'!C2326,$N$1,"d")</f>
        <v>507</v>
      </c>
      <c r="D2326" s="5">
        <v>1.0</v>
      </c>
      <c r="E2326" s="16">
        <v>2.52</v>
      </c>
      <c r="F2326" s="5">
        <f>VLOOKUP(C2326,'Customer Segmenation on RFM Sco'!$P$4:$Q$8,2,1)</f>
        <v>3</v>
      </c>
      <c r="G2326" s="5">
        <f>VLOOKUP(D2326,'Customer Segmenation on RFM Sco'!$P$11:$Q$15,2,1)</f>
        <v>2</v>
      </c>
      <c r="H2326" s="5">
        <f>VLOOKUP(E2326,'Customer Segmenation on RFM Sco'!$P$18:$Q$22,2,1)</f>
        <v>1</v>
      </c>
      <c r="I2326" s="5" t="str">
        <f t="shared" si="1"/>
        <v>321</v>
      </c>
      <c r="J2326" s="5" t="str">
        <f>VLOOKUP('Customer Segmenation on RFM Sco'!J2326,'RF Mapping'!$A$1:$B$26,2,0)</f>
        <v>About to Sleep</v>
      </c>
    </row>
    <row r="2327" ht="15.75" customHeight="1">
      <c r="A2327" s="5">
        <v>16711.0</v>
      </c>
      <c r="B2327" s="5" t="str">
        <f>VLOOKUP(A2327,'Customer Details'!$A$1:$B$3264,2,0)</f>
        <v>United Kingdom</v>
      </c>
      <c r="C2327" s="5">
        <f>DATEDIF('Customer Segmenation on RFM Sco'!C2327,$N$1,"d")</f>
        <v>451</v>
      </c>
      <c r="D2327" s="5">
        <v>7.0</v>
      </c>
      <c r="E2327" s="16">
        <v>119.54</v>
      </c>
      <c r="F2327" s="5">
        <f>VLOOKUP(C2327,'Customer Segmenation on RFM Sco'!$P$4:$Q$8,2,1)</f>
        <v>3</v>
      </c>
      <c r="G2327" s="5">
        <f>VLOOKUP(D2327,'Customer Segmenation on RFM Sco'!$P$11:$Q$15,2,1)</f>
        <v>4</v>
      </c>
      <c r="H2327" s="5">
        <f>VLOOKUP(E2327,'Customer Segmenation on RFM Sco'!$P$18:$Q$22,2,1)</f>
        <v>4</v>
      </c>
      <c r="I2327" s="5" t="str">
        <f t="shared" si="1"/>
        <v>344</v>
      </c>
      <c r="J2327" s="5" t="str">
        <f>VLOOKUP('Customer Segmenation on RFM Sco'!J2327,'RF Mapping'!$A$1:$B$26,2,0)</f>
        <v>Loyal Customers</v>
      </c>
    </row>
    <row r="2328" ht="15.75" customHeight="1">
      <c r="A2328" s="5">
        <v>16712.0</v>
      </c>
      <c r="B2328" s="5" t="str">
        <f>VLOOKUP(A2328,'Customer Details'!$A$1:$B$3264,2,0)</f>
        <v>China</v>
      </c>
      <c r="C2328" s="5">
        <f>DATEDIF('Customer Segmenation on RFM Sco'!C2328,$N$1,"d")</f>
        <v>398</v>
      </c>
      <c r="D2328" s="5">
        <v>1.0</v>
      </c>
      <c r="E2328" s="16">
        <v>5.04</v>
      </c>
      <c r="F2328" s="5">
        <f>VLOOKUP(C2328,'Customer Segmenation on RFM Sco'!$P$4:$Q$8,2,1)</f>
        <v>4</v>
      </c>
      <c r="G2328" s="5">
        <f>VLOOKUP(D2328,'Customer Segmenation on RFM Sco'!$P$11:$Q$15,2,1)</f>
        <v>2</v>
      </c>
      <c r="H2328" s="5">
        <f>VLOOKUP(E2328,'Customer Segmenation on RFM Sco'!$P$18:$Q$22,2,1)</f>
        <v>1</v>
      </c>
      <c r="I2328" s="5" t="str">
        <f t="shared" si="1"/>
        <v>421</v>
      </c>
      <c r="J2328" s="5" t="str">
        <f>VLOOKUP('Customer Segmenation on RFM Sco'!J2328,'RF Mapping'!$A$1:$B$26,2,0)</f>
        <v>Potential Loyalists</v>
      </c>
    </row>
    <row r="2329" ht="15.75" customHeight="1">
      <c r="A2329" s="5">
        <v>16713.0</v>
      </c>
      <c r="B2329" s="5" t="str">
        <f>VLOOKUP(A2329,'Customer Details'!$A$1:$B$3264,2,0)</f>
        <v>United Kingdom</v>
      </c>
      <c r="C2329" s="5">
        <f>DATEDIF('Customer Segmenation on RFM Sco'!C2329,$N$1,"d")</f>
        <v>525</v>
      </c>
      <c r="D2329" s="5">
        <v>2.0</v>
      </c>
      <c r="E2329" s="16">
        <v>6.07</v>
      </c>
      <c r="F2329" s="5">
        <f>VLOOKUP(C2329,'Customer Segmenation on RFM Sco'!$P$4:$Q$8,2,1)</f>
        <v>3</v>
      </c>
      <c r="G2329" s="5">
        <f>VLOOKUP(D2329,'Customer Segmenation on RFM Sco'!$P$11:$Q$15,2,1)</f>
        <v>3</v>
      </c>
      <c r="H2329" s="5">
        <f>VLOOKUP(E2329,'Customer Segmenation on RFM Sco'!$P$18:$Q$22,2,1)</f>
        <v>1</v>
      </c>
      <c r="I2329" s="5" t="str">
        <f t="shared" si="1"/>
        <v>331</v>
      </c>
      <c r="J2329" s="5" t="str">
        <f>VLOOKUP('Customer Segmenation on RFM Sco'!J2329,'RF Mapping'!$A$1:$B$26,2,0)</f>
        <v>Need Attention</v>
      </c>
    </row>
    <row r="2330" ht="15.75" customHeight="1">
      <c r="A2330" s="5">
        <v>16714.0</v>
      </c>
      <c r="B2330" s="5" t="str">
        <f>VLOOKUP(A2330,'Customer Details'!$A$1:$B$3264,2,0)</f>
        <v>United Kingdom</v>
      </c>
      <c r="C2330" s="5">
        <f>DATEDIF('Customer Segmenation on RFM Sco'!C2330,$N$1,"d")</f>
        <v>511</v>
      </c>
      <c r="D2330" s="5">
        <v>1.0</v>
      </c>
      <c r="E2330" s="16">
        <v>13.68</v>
      </c>
      <c r="F2330" s="5">
        <f>VLOOKUP(C2330,'Customer Segmenation on RFM Sco'!$P$4:$Q$8,2,1)</f>
        <v>3</v>
      </c>
      <c r="G2330" s="5">
        <f>VLOOKUP(D2330,'Customer Segmenation on RFM Sco'!$P$11:$Q$15,2,1)</f>
        <v>2</v>
      </c>
      <c r="H2330" s="5">
        <f>VLOOKUP(E2330,'Customer Segmenation on RFM Sco'!$P$18:$Q$22,2,1)</f>
        <v>1</v>
      </c>
      <c r="I2330" s="5" t="str">
        <f t="shared" si="1"/>
        <v>321</v>
      </c>
      <c r="J2330" s="5" t="str">
        <f>VLOOKUP('Customer Segmenation on RFM Sco'!J2330,'RF Mapping'!$A$1:$B$26,2,0)</f>
        <v>About to Sleep</v>
      </c>
    </row>
    <row r="2331" ht="15.75" customHeight="1">
      <c r="A2331" s="5">
        <v>16715.0</v>
      </c>
      <c r="B2331" s="5" t="str">
        <f>VLOOKUP(A2331,'Customer Details'!$A$1:$B$3264,2,0)</f>
        <v>USA</v>
      </c>
      <c r="C2331" s="5">
        <f>DATEDIF('Customer Segmenation on RFM Sco'!C2331,$N$1,"d")</f>
        <v>543</v>
      </c>
      <c r="D2331" s="5">
        <v>1.0</v>
      </c>
      <c r="E2331" s="16">
        <v>34.8</v>
      </c>
      <c r="F2331" s="5">
        <f>VLOOKUP(C2331,'Customer Segmenation on RFM Sco'!$P$4:$Q$8,2,1)</f>
        <v>2</v>
      </c>
      <c r="G2331" s="5">
        <f>VLOOKUP(D2331,'Customer Segmenation on RFM Sco'!$P$11:$Q$15,2,1)</f>
        <v>2</v>
      </c>
      <c r="H2331" s="5">
        <f>VLOOKUP(E2331,'Customer Segmenation on RFM Sco'!$P$18:$Q$22,2,1)</f>
        <v>3</v>
      </c>
      <c r="I2331" s="5" t="str">
        <f t="shared" si="1"/>
        <v>223</v>
      </c>
      <c r="J2331" s="5" t="str">
        <f>VLOOKUP('Customer Segmenation on RFM Sco'!J2331,'RF Mapping'!$A$1:$B$26,2,0)</f>
        <v>Hibernating</v>
      </c>
    </row>
    <row r="2332" ht="15.75" customHeight="1">
      <c r="A2332" s="5">
        <v>16716.0</v>
      </c>
      <c r="B2332" s="5" t="str">
        <f>VLOOKUP(A2332,'Customer Details'!$A$1:$B$3264,2,0)</f>
        <v>USA</v>
      </c>
      <c r="C2332" s="5">
        <f>DATEDIF('Customer Segmenation on RFM Sco'!C2332,$N$1,"d")</f>
        <v>376</v>
      </c>
      <c r="D2332" s="5">
        <v>1.0</v>
      </c>
      <c r="E2332" s="16">
        <v>4.25</v>
      </c>
      <c r="F2332" s="5">
        <f>VLOOKUP(C2332,'Customer Segmenation on RFM Sco'!$P$4:$Q$8,2,1)</f>
        <v>5</v>
      </c>
      <c r="G2332" s="5">
        <f>VLOOKUP(D2332,'Customer Segmenation on RFM Sco'!$P$11:$Q$15,2,1)</f>
        <v>2</v>
      </c>
      <c r="H2332" s="5">
        <f>VLOOKUP(E2332,'Customer Segmenation on RFM Sco'!$P$18:$Q$22,2,1)</f>
        <v>1</v>
      </c>
      <c r="I2332" s="5" t="str">
        <f t="shared" si="1"/>
        <v>521</v>
      </c>
      <c r="J2332" s="5" t="str">
        <f>VLOOKUP('Customer Segmenation on RFM Sco'!J2332,'RF Mapping'!$A$1:$B$26,2,0)</f>
        <v>Potential Loyalists</v>
      </c>
    </row>
    <row r="2333" ht="15.75" customHeight="1">
      <c r="A2333" s="5">
        <v>16717.0</v>
      </c>
      <c r="B2333" s="5" t="str">
        <f>VLOOKUP(A2333,'Customer Details'!$A$1:$B$3264,2,0)</f>
        <v>China</v>
      </c>
      <c r="C2333" s="5">
        <f>DATEDIF('Customer Segmenation on RFM Sco'!C2333,$N$1,"d")</f>
        <v>508</v>
      </c>
      <c r="D2333" s="5">
        <v>2.0</v>
      </c>
      <c r="E2333" s="16">
        <v>179.75</v>
      </c>
      <c r="F2333" s="5">
        <f>VLOOKUP(C2333,'Customer Segmenation on RFM Sco'!$P$4:$Q$8,2,1)</f>
        <v>3</v>
      </c>
      <c r="G2333" s="5">
        <f>VLOOKUP(D2333,'Customer Segmenation on RFM Sco'!$P$11:$Q$15,2,1)</f>
        <v>3</v>
      </c>
      <c r="H2333" s="5">
        <f>VLOOKUP(E2333,'Customer Segmenation on RFM Sco'!$P$18:$Q$22,2,1)</f>
        <v>4</v>
      </c>
      <c r="I2333" s="5" t="str">
        <f t="shared" si="1"/>
        <v>334</v>
      </c>
      <c r="J2333" s="5" t="str">
        <f>VLOOKUP('Customer Segmenation on RFM Sco'!J2333,'RF Mapping'!$A$1:$B$26,2,0)</f>
        <v>Need Attention</v>
      </c>
    </row>
    <row r="2334" ht="15.75" customHeight="1">
      <c r="A2334" s="5">
        <v>16718.0</v>
      </c>
      <c r="B2334" s="5" t="str">
        <f>VLOOKUP(A2334,'Customer Details'!$A$1:$B$3264,2,0)</f>
        <v>China</v>
      </c>
      <c r="C2334" s="5">
        <f>DATEDIF('Customer Segmenation on RFM Sco'!C2334,$N$1,"d")</f>
        <v>727</v>
      </c>
      <c r="D2334" s="5">
        <v>1.0</v>
      </c>
      <c r="E2334" s="16">
        <v>24.949999999999996</v>
      </c>
      <c r="F2334" s="5">
        <f>VLOOKUP(C2334,'Customer Segmenation on RFM Sco'!$P$4:$Q$8,2,1)</f>
        <v>1</v>
      </c>
      <c r="G2334" s="5">
        <f>VLOOKUP(D2334,'Customer Segmenation on RFM Sco'!$P$11:$Q$15,2,1)</f>
        <v>2</v>
      </c>
      <c r="H2334" s="5">
        <f>VLOOKUP(E2334,'Customer Segmenation on RFM Sco'!$P$18:$Q$22,2,1)</f>
        <v>2</v>
      </c>
      <c r="I2334" s="5" t="str">
        <f t="shared" si="1"/>
        <v>122</v>
      </c>
      <c r="J2334" s="5" t="str">
        <f>VLOOKUP('Customer Segmenation on RFM Sco'!J2334,'RF Mapping'!$A$1:$B$26,2,0)</f>
        <v>Hibernating</v>
      </c>
    </row>
    <row r="2335" ht="15.75" customHeight="1">
      <c r="A2335" s="5">
        <v>16719.0</v>
      </c>
      <c r="B2335" s="5" t="str">
        <f>VLOOKUP(A2335,'Customer Details'!$A$1:$B$3264,2,0)</f>
        <v>United Kingdom</v>
      </c>
      <c r="C2335" s="5">
        <f>DATEDIF('Customer Segmenation on RFM Sco'!C2335,$N$1,"d")</f>
        <v>713</v>
      </c>
      <c r="D2335" s="5">
        <v>3.0</v>
      </c>
      <c r="E2335" s="16">
        <v>17.8</v>
      </c>
      <c r="F2335" s="5">
        <f>VLOOKUP(C2335,'Customer Segmenation on RFM Sco'!$P$4:$Q$8,2,1)</f>
        <v>2</v>
      </c>
      <c r="G2335" s="5">
        <f>VLOOKUP(D2335,'Customer Segmenation on RFM Sco'!$P$11:$Q$15,2,1)</f>
        <v>4</v>
      </c>
      <c r="H2335" s="5">
        <f>VLOOKUP(E2335,'Customer Segmenation on RFM Sco'!$P$18:$Q$22,2,1)</f>
        <v>2</v>
      </c>
      <c r="I2335" s="5" t="str">
        <f t="shared" si="1"/>
        <v>242</v>
      </c>
      <c r="J2335" s="5" t="str">
        <f>VLOOKUP('Customer Segmenation on RFM Sco'!J2335,'RF Mapping'!$A$1:$B$26,2,0)</f>
        <v>At Risk</v>
      </c>
    </row>
    <row r="2336" ht="15.75" customHeight="1">
      <c r="A2336" s="5">
        <v>16720.0</v>
      </c>
      <c r="B2336" s="5" t="str">
        <f>VLOOKUP(A2336,'Customer Details'!$A$1:$B$3264,2,0)</f>
        <v>Australia</v>
      </c>
      <c r="C2336" s="5">
        <f>DATEDIF('Customer Segmenation on RFM Sco'!C2336,$N$1,"d")</f>
        <v>412</v>
      </c>
      <c r="D2336" s="5">
        <v>2.0</v>
      </c>
      <c r="E2336" s="16">
        <v>9.75</v>
      </c>
      <c r="F2336" s="5">
        <f>VLOOKUP(C2336,'Customer Segmenation on RFM Sco'!$P$4:$Q$8,2,1)</f>
        <v>4</v>
      </c>
      <c r="G2336" s="5">
        <f>VLOOKUP(D2336,'Customer Segmenation on RFM Sco'!$P$11:$Q$15,2,1)</f>
        <v>3</v>
      </c>
      <c r="H2336" s="5">
        <f>VLOOKUP(E2336,'Customer Segmenation on RFM Sco'!$P$18:$Q$22,2,1)</f>
        <v>1</v>
      </c>
      <c r="I2336" s="5" t="str">
        <f t="shared" si="1"/>
        <v>431</v>
      </c>
      <c r="J2336" s="5" t="str">
        <f>VLOOKUP('Customer Segmenation on RFM Sco'!J2336,'RF Mapping'!$A$1:$B$26,2,0)</f>
        <v>Potential Loyalists</v>
      </c>
    </row>
    <row r="2337" ht="15.75" customHeight="1">
      <c r="A2337" s="5">
        <v>16721.0</v>
      </c>
      <c r="B2337" s="5" t="str">
        <f>VLOOKUP(A2337,'Customer Details'!$A$1:$B$3264,2,0)</f>
        <v>Australia</v>
      </c>
      <c r="C2337" s="5">
        <f>DATEDIF('Customer Segmenation on RFM Sco'!C2337,$N$1,"d")</f>
        <v>357</v>
      </c>
      <c r="D2337" s="5">
        <v>1.0</v>
      </c>
      <c r="E2337" s="16">
        <v>2.1</v>
      </c>
      <c r="F2337" s="5">
        <f>VLOOKUP(C2337,'Customer Segmenation on RFM Sco'!$P$4:$Q$8,2,1)</f>
        <v>5</v>
      </c>
      <c r="G2337" s="5">
        <f>VLOOKUP(D2337,'Customer Segmenation on RFM Sco'!$P$11:$Q$15,2,1)</f>
        <v>2</v>
      </c>
      <c r="H2337" s="5">
        <f>VLOOKUP(E2337,'Customer Segmenation on RFM Sco'!$P$18:$Q$22,2,1)</f>
        <v>1</v>
      </c>
      <c r="I2337" s="5" t="str">
        <f t="shared" si="1"/>
        <v>521</v>
      </c>
      <c r="J2337" s="5" t="str">
        <f>VLOOKUP('Customer Segmenation on RFM Sco'!J2337,'RF Mapping'!$A$1:$B$26,2,0)</f>
        <v>Potential Loyalists</v>
      </c>
    </row>
    <row r="2338" ht="15.75" customHeight="1">
      <c r="A2338" s="5">
        <v>16722.0</v>
      </c>
      <c r="B2338" s="5" t="str">
        <f>VLOOKUP(A2338,'Customer Details'!$A$1:$B$3264,2,0)</f>
        <v>United Kingdom</v>
      </c>
      <c r="C2338" s="5">
        <f>DATEDIF('Customer Segmenation on RFM Sco'!C2338,$N$1,"d")</f>
        <v>608</v>
      </c>
      <c r="D2338" s="5">
        <v>2.0</v>
      </c>
      <c r="E2338" s="16">
        <v>22.5</v>
      </c>
      <c r="F2338" s="5">
        <f>VLOOKUP(C2338,'Customer Segmenation on RFM Sco'!$P$4:$Q$8,2,1)</f>
        <v>2</v>
      </c>
      <c r="G2338" s="5">
        <f>VLOOKUP(D2338,'Customer Segmenation on RFM Sco'!$P$11:$Q$15,2,1)</f>
        <v>3</v>
      </c>
      <c r="H2338" s="5">
        <f>VLOOKUP(E2338,'Customer Segmenation on RFM Sco'!$P$18:$Q$22,2,1)</f>
        <v>2</v>
      </c>
      <c r="I2338" s="5" t="str">
        <f t="shared" si="1"/>
        <v>232</v>
      </c>
      <c r="J2338" s="5" t="str">
        <f>VLOOKUP('Customer Segmenation on RFM Sco'!J2338,'RF Mapping'!$A$1:$B$26,2,0)</f>
        <v>At Risk</v>
      </c>
    </row>
    <row r="2339" ht="15.75" customHeight="1">
      <c r="A2339" s="5">
        <v>16723.0</v>
      </c>
      <c r="B2339" s="5" t="str">
        <f>VLOOKUP(A2339,'Customer Details'!$A$1:$B$3264,2,0)</f>
        <v>China</v>
      </c>
      <c r="C2339" s="5">
        <f>DATEDIF('Customer Segmenation on RFM Sco'!C2339,$N$1,"d")</f>
        <v>358</v>
      </c>
      <c r="D2339" s="5">
        <v>11.0</v>
      </c>
      <c r="E2339" s="16">
        <v>110.79000000000003</v>
      </c>
      <c r="F2339" s="5">
        <f>VLOOKUP(C2339,'Customer Segmenation on RFM Sco'!$P$4:$Q$8,2,1)</f>
        <v>5</v>
      </c>
      <c r="G2339" s="5">
        <f>VLOOKUP(D2339,'Customer Segmenation on RFM Sco'!$P$11:$Q$15,2,1)</f>
        <v>4</v>
      </c>
      <c r="H2339" s="5">
        <f>VLOOKUP(E2339,'Customer Segmenation on RFM Sco'!$P$18:$Q$22,2,1)</f>
        <v>4</v>
      </c>
      <c r="I2339" s="5" t="str">
        <f t="shared" si="1"/>
        <v>544</v>
      </c>
      <c r="J2339" s="5" t="str">
        <f>VLOOKUP('Customer Segmenation on RFM Sco'!J2339,'RF Mapping'!$A$1:$B$26,2,0)</f>
        <v>Champions</v>
      </c>
    </row>
    <row r="2340" ht="15.75" customHeight="1">
      <c r="A2340" s="5">
        <v>16725.0</v>
      </c>
      <c r="B2340" s="5" t="str">
        <f>VLOOKUP(A2340,'Customer Details'!$A$1:$B$3264,2,0)</f>
        <v>United Kingdom</v>
      </c>
      <c r="C2340" s="5">
        <f>DATEDIF('Customer Segmenation on RFM Sco'!C2340,$N$1,"d")</f>
        <v>500</v>
      </c>
      <c r="D2340" s="5">
        <v>2.0</v>
      </c>
      <c r="E2340" s="16">
        <v>15.239999999999998</v>
      </c>
      <c r="F2340" s="5">
        <f>VLOOKUP(C2340,'Customer Segmenation on RFM Sco'!$P$4:$Q$8,2,1)</f>
        <v>3</v>
      </c>
      <c r="G2340" s="5">
        <f>VLOOKUP(D2340,'Customer Segmenation on RFM Sco'!$P$11:$Q$15,2,1)</f>
        <v>3</v>
      </c>
      <c r="H2340" s="5">
        <f>VLOOKUP(E2340,'Customer Segmenation on RFM Sco'!$P$18:$Q$22,2,1)</f>
        <v>2</v>
      </c>
      <c r="I2340" s="5" t="str">
        <f t="shared" si="1"/>
        <v>332</v>
      </c>
      <c r="J2340" s="5" t="str">
        <f>VLOOKUP('Customer Segmenation on RFM Sco'!J2340,'RF Mapping'!$A$1:$B$26,2,0)</f>
        <v>Need Attention</v>
      </c>
    </row>
    <row r="2341" ht="15.75" customHeight="1">
      <c r="A2341" s="5">
        <v>16726.0</v>
      </c>
      <c r="B2341" s="5" t="str">
        <f>VLOOKUP(A2341,'Customer Details'!$A$1:$B$3264,2,0)</f>
        <v>United Kingdom</v>
      </c>
      <c r="C2341" s="5">
        <f>DATEDIF('Customer Segmenation on RFM Sco'!C2341,$N$1,"d")</f>
        <v>355</v>
      </c>
      <c r="D2341" s="5">
        <v>2.0</v>
      </c>
      <c r="E2341" s="16">
        <v>64.12</v>
      </c>
      <c r="F2341" s="5">
        <f>VLOOKUP(C2341,'Customer Segmenation on RFM Sco'!$P$4:$Q$8,2,1)</f>
        <v>5</v>
      </c>
      <c r="G2341" s="5">
        <f>VLOOKUP(D2341,'Customer Segmenation on RFM Sco'!$P$11:$Q$15,2,1)</f>
        <v>3</v>
      </c>
      <c r="H2341" s="5">
        <f>VLOOKUP(E2341,'Customer Segmenation on RFM Sco'!$P$18:$Q$22,2,1)</f>
        <v>3</v>
      </c>
      <c r="I2341" s="5" t="str">
        <f t="shared" si="1"/>
        <v>533</v>
      </c>
      <c r="J2341" s="5" t="str">
        <f>VLOOKUP('Customer Segmenation on RFM Sco'!J2341,'RF Mapping'!$A$1:$B$26,2,0)</f>
        <v>Potential Loyalists</v>
      </c>
    </row>
    <row r="2342" ht="15.75" customHeight="1">
      <c r="A2342" s="5">
        <v>16727.0</v>
      </c>
      <c r="B2342" s="5" t="str">
        <f>VLOOKUP(A2342,'Customer Details'!$A$1:$B$3264,2,0)</f>
        <v>India</v>
      </c>
      <c r="C2342" s="5">
        <f>DATEDIF('Customer Segmenation on RFM Sco'!C2342,$N$1,"d")</f>
        <v>485</v>
      </c>
      <c r="D2342" s="5">
        <v>1.0</v>
      </c>
      <c r="E2342" s="16">
        <v>15.0</v>
      </c>
      <c r="F2342" s="5">
        <f>VLOOKUP(C2342,'Customer Segmenation on RFM Sco'!$P$4:$Q$8,2,1)</f>
        <v>3</v>
      </c>
      <c r="G2342" s="5">
        <f>VLOOKUP(D2342,'Customer Segmenation on RFM Sco'!$P$11:$Q$15,2,1)</f>
        <v>2</v>
      </c>
      <c r="H2342" s="5">
        <f>VLOOKUP(E2342,'Customer Segmenation on RFM Sco'!$P$18:$Q$22,2,1)</f>
        <v>2</v>
      </c>
      <c r="I2342" s="5" t="str">
        <f t="shared" si="1"/>
        <v>322</v>
      </c>
      <c r="J2342" s="5" t="str">
        <f>VLOOKUP('Customer Segmenation on RFM Sco'!J2342,'RF Mapping'!$A$1:$B$26,2,0)</f>
        <v>About to Sleep</v>
      </c>
    </row>
    <row r="2343" ht="15.75" customHeight="1">
      <c r="A2343" s="5">
        <v>16728.0</v>
      </c>
      <c r="B2343" s="5" t="str">
        <f>VLOOKUP(A2343,'Customer Details'!$A$1:$B$3264,2,0)</f>
        <v>India</v>
      </c>
      <c r="C2343" s="5">
        <f>DATEDIF('Customer Segmenation on RFM Sco'!C2343,$N$1,"d")</f>
        <v>399</v>
      </c>
      <c r="D2343" s="5">
        <v>1.0</v>
      </c>
      <c r="E2343" s="16">
        <v>75.65</v>
      </c>
      <c r="F2343" s="5">
        <f>VLOOKUP(C2343,'Customer Segmenation on RFM Sco'!$P$4:$Q$8,2,1)</f>
        <v>4</v>
      </c>
      <c r="G2343" s="5">
        <f>VLOOKUP(D2343,'Customer Segmenation on RFM Sco'!$P$11:$Q$15,2,1)</f>
        <v>2</v>
      </c>
      <c r="H2343" s="5">
        <f>VLOOKUP(E2343,'Customer Segmenation on RFM Sco'!$P$18:$Q$22,2,1)</f>
        <v>3</v>
      </c>
      <c r="I2343" s="5" t="str">
        <f t="shared" si="1"/>
        <v>423</v>
      </c>
      <c r="J2343" s="5" t="str">
        <f>VLOOKUP('Customer Segmenation on RFM Sco'!J2343,'RF Mapping'!$A$1:$B$26,2,0)</f>
        <v>Potential Loyalists</v>
      </c>
    </row>
    <row r="2344" ht="15.75" customHeight="1">
      <c r="A2344" s="5">
        <v>16729.0</v>
      </c>
      <c r="B2344" s="5" t="str">
        <f>VLOOKUP(A2344,'Customer Details'!$A$1:$B$3264,2,0)</f>
        <v>China</v>
      </c>
      <c r="C2344" s="5">
        <f>DATEDIF('Customer Segmenation on RFM Sco'!C2344,$N$1,"d")</f>
        <v>607</v>
      </c>
      <c r="D2344" s="5">
        <v>1.0</v>
      </c>
      <c r="E2344" s="16">
        <v>11.15</v>
      </c>
      <c r="F2344" s="5">
        <f>VLOOKUP(C2344,'Customer Segmenation on RFM Sco'!$P$4:$Q$8,2,1)</f>
        <v>2</v>
      </c>
      <c r="G2344" s="5">
        <f>VLOOKUP(D2344,'Customer Segmenation on RFM Sco'!$P$11:$Q$15,2,1)</f>
        <v>2</v>
      </c>
      <c r="H2344" s="5">
        <f>VLOOKUP(E2344,'Customer Segmenation on RFM Sco'!$P$18:$Q$22,2,1)</f>
        <v>1</v>
      </c>
      <c r="I2344" s="5" t="str">
        <f t="shared" si="1"/>
        <v>221</v>
      </c>
      <c r="J2344" s="5" t="str">
        <f>VLOOKUP('Customer Segmenation on RFM Sco'!J2344,'RF Mapping'!$A$1:$B$26,2,0)</f>
        <v>Hibernating</v>
      </c>
    </row>
    <row r="2345" ht="15.75" customHeight="1">
      <c r="A2345" s="5">
        <v>16730.0</v>
      </c>
      <c r="B2345" s="5" t="str">
        <f>VLOOKUP(A2345,'Customer Details'!$A$1:$B$3264,2,0)</f>
        <v>India</v>
      </c>
      <c r="C2345" s="5">
        <f>DATEDIF('Customer Segmenation on RFM Sco'!C2345,$N$1,"d")</f>
        <v>526</v>
      </c>
      <c r="D2345" s="5">
        <v>1.0</v>
      </c>
      <c r="E2345" s="16">
        <v>15.9</v>
      </c>
      <c r="F2345" s="5">
        <f>VLOOKUP(C2345,'Customer Segmenation on RFM Sco'!$P$4:$Q$8,2,1)</f>
        <v>3</v>
      </c>
      <c r="G2345" s="5">
        <f>VLOOKUP(D2345,'Customer Segmenation on RFM Sco'!$P$11:$Q$15,2,1)</f>
        <v>2</v>
      </c>
      <c r="H2345" s="5">
        <f>VLOOKUP(E2345,'Customer Segmenation on RFM Sco'!$P$18:$Q$22,2,1)</f>
        <v>2</v>
      </c>
      <c r="I2345" s="5" t="str">
        <f t="shared" si="1"/>
        <v>322</v>
      </c>
      <c r="J2345" s="5" t="str">
        <f>VLOOKUP('Customer Segmenation on RFM Sco'!J2345,'RF Mapping'!$A$1:$B$26,2,0)</f>
        <v>About to Sleep</v>
      </c>
    </row>
    <row r="2346" ht="15.75" customHeight="1">
      <c r="A2346" s="5">
        <v>16734.0</v>
      </c>
      <c r="B2346" s="5" t="str">
        <f>VLOOKUP(A2346,'Customer Details'!$A$1:$B$3264,2,0)</f>
        <v>India</v>
      </c>
      <c r="C2346" s="5">
        <f>DATEDIF('Customer Segmenation on RFM Sco'!C2346,$N$1,"d")</f>
        <v>359</v>
      </c>
      <c r="D2346" s="5">
        <v>1.0</v>
      </c>
      <c r="E2346" s="16">
        <v>1.95</v>
      </c>
      <c r="F2346" s="5">
        <f>VLOOKUP(C2346,'Customer Segmenation on RFM Sco'!$P$4:$Q$8,2,1)</f>
        <v>5</v>
      </c>
      <c r="G2346" s="5">
        <f>VLOOKUP(D2346,'Customer Segmenation on RFM Sco'!$P$11:$Q$15,2,1)</f>
        <v>2</v>
      </c>
      <c r="H2346" s="5">
        <f>VLOOKUP(E2346,'Customer Segmenation on RFM Sco'!$P$18:$Q$22,2,1)</f>
        <v>1</v>
      </c>
      <c r="I2346" s="5" t="str">
        <f t="shared" si="1"/>
        <v>521</v>
      </c>
      <c r="J2346" s="5" t="str">
        <f>VLOOKUP('Customer Segmenation on RFM Sco'!J2346,'RF Mapping'!$A$1:$B$26,2,0)</f>
        <v>Potential Loyalists</v>
      </c>
    </row>
    <row r="2347" ht="15.75" customHeight="1">
      <c r="A2347" s="5">
        <v>16735.0</v>
      </c>
      <c r="B2347" s="5" t="str">
        <f>VLOOKUP(A2347,'Customer Details'!$A$1:$B$3264,2,0)</f>
        <v>USA</v>
      </c>
      <c r="C2347" s="5">
        <f>DATEDIF('Customer Segmenation on RFM Sco'!C2347,$N$1,"d")</f>
        <v>551</v>
      </c>
      <c r="D2347" s="5">
        <v>3.0</v>
      </c>
      <c r="E2347" s="16">
        <v>2047.86</v>
      </c>
      <c r="F2347" s="5">
        <f>VLOOKUP(C2347,'Customer Segmenation on RFM Sco'!$P$4:$Q$8,2,1)</f>
        <v>2</v>
      </c>
      <c r="G2347" s="5">
        <f>VLOOKUP(D2347,'Customer Segmenation on RFM Sco'!$P$11:$Q$15,2,1)</f>
        <v>4</v>
      </c>
      <c r="H2347" s="5">
        <f>VLOOKUP(E2347,'Customer Segmenation on RFM Sco'!$P$18:$Q$22,2,1)</f>
        <v>4</v>
      </c>
      <c r="I2347" s="5" t="str">
        <f t="shared" si="1"/>
        <v>244</v>
      </c>
      <c r="J2347" s="5" t="str">
        <f>VLOOKUP('Customer Segmenation on RFM Sco'!J2347,'RF Mapping'!$A$1:$B$26,2,0)</f>
        <v>At Risk</v>
      </c>
    </row>
    <row r="2348" ht="15.75" customHeight="1">
      <c r="A2348" s="5">
        <v>16738.0</v>
      </c>
      <c r="B2348" s="5" t="str">
        <f>VLOOKUP(A2348,'Customer Details'!$A$1:$B$3264,2,0)</f>
        <v>India</v>
      </c>
      <c r="C2348" s="5">
        <f>DATEDIF('Customer Segmenation on RFM Sco'!C2348,$N$1,"d")</f>
        <v>482</v>
      </c>
      <c r="D2348" s="5">
        <v>1.0</v>
      </c>
      <c r="E2348" s="16">
        <v>165.36</v>
      </c>
      <c r="F2348" s="5">
        <f>VLOOKUP(C2348,'Customer Segmenation on RFM Sco'!$P$4:$Q$8,2,1)</f>
        <v>3</v>
      </c>
      <c r="G2348" s="5">
        <f>VLOOKUP(D2348,'Customer Segmenation on RFM Sco'!$P$11:$Q$15,2,1)</f>
        <v>2</v>
      </c>
      <c r="H2348" s="5">
        <f>VLOOKUP(E2348,'Customer Segmenation on RFM Sco'!$P$18:$Q$22,2,1)</f>
        <v>4</v>
      </c>
      <c r="I2348" s="5" t="str">
        <f t="shared" si="1"/>
        <v>324</v>
      </c>
      <c r="J2348" s="5" t="str">
        <f>VLOOKUP('Customer Segmenation on RFM Sco'!J2348,'RF Mapping'!$A$1:$B$26,2,0)</f>
        <v>About to Sleep</v>
      </c>
    </row>
    <row r="2349" ht="15.75" customHeight="1">
      <c r="A2349" s="5">
        <v>16739.0</v>
      </c>
      <c r="B2349" s="5" t="str">
        <f>VLOOKUP(A2349,'Customer Details'!$A$1:$B$3264,2,0)</f>
        <v>China</v>
      </c>
      <c r="C2349" s="5">
        <f>DATEDIF('Customer Segmenation on RFM Sco'!C2349,$N$1,"d")</f>
        <v>454</v>
      </c>
      <c r="D2349" s="5">
        <v>2.0</v>
      </c>
      <c r="E2349" s="16">
        <v>1223.06</v>
      </c>
      <c r="F2349" s="5">
        <f>VLOOKUP(C2349,'Customer Segmenation on RFM Sco'!$P$4:$Q$8,2,1)</f>
        <v>3</v>
      </c>
      <c r="G2349" s="5">
        <f>VLOOKUP(D2349,'Customer Segmenation on RFM Sco'!$P$11:$Q$15,2,1)</f>
        <v>3</v>
      </c>
      <c r="H2349" s="5">
        <f>VLOOKUP(E2349,'Customer Segmenation on RFM Sco'!$P$18:$Q$22,2,1)</f>
        <v>4</v>
      </c>
      <c r="I2349" s="5" t="str">
        <f t="shared" si="1"/>
        <v>334</v>
      </c>
      <c r="J2349" s="5" t="str">
        <f>VLOOKUP('Customer Segmenation on RFM Sco'!J2349,'RF Mapping'!$A$1:$B$26,2,0)</f>
        <v>Need Attention</v>
      </c>
    </row>
    <row r="2350" ht="15.75" customHeight="1">
      <c r="A2350" s="5">
        <v>16742.0</v>
      </c>
      <c r="B2350" s="5" t="str">
        <f>VLOOKUP(A2350,'Customer Details'!$A$1:$B$3264,2,0)</f>
        <v>USA</v>
      </c>
      <c r="C2350" s="5">
        <f>DATEDIF('Customer Segmenation on RFM Sco'!C2350,$N$1,"d")</f>
        <v>719</v>
      </c>
      <c r="D2350" s="5">
        <v>1.0</v>
      </c>
      <c r="E2350" s="16">
        <v>4.25</v>
      </c>
      <c r="F2350" s="5">
        <f>VLOOKUP(C2350,'Customer Segmenation on RFM Sco'!$P$4:$Q$8,2,1)</f>
        <v>2</v>
      </c>
      <c r="G2350" s="5">
        <f>VLOOKUP(D2350,'Customer Segmenation on RFM Sco'!$P$11:$Q$15,2,1)</f>
        <v>2</v>
      </c>
      <c r="H2350" s="5">
        <f>VLOOKUP(E2350,'Customer Segmenation on RFM Sco'!$P$18:$Q$22,2,1)</f>
        <v>1</v>
      </c>
      <c r="I2350" s="5" t="str">
        <f t="shared" si="1"/>
        <v>221</v>
      </c>
      <c r="J2350" s="5" t="str">
        <f>VLOOKUP('Customer Segmenation on RFM Sco'!J2350,'RF Mapping'!$A$1:$B$26,2,0)</f>
        <v>Hibernating</v>
      </c>
    </row>
    <row r="2351" ht="15.75" customHeight="1">
      <c r="A2351" s="5">
        <v>16743.0</v>
      </c>
      <c r="B2351" s="5" t="str">
        <f>VLOOKUP(A2351,'Customer Details'!$A$1:$B$3264,2,0)</f>
        <v>USA</v>
      </c>
      <c r="C2351" s="5">
        <f>DATEDIF('Customer Segmenation on RFM Sco'!C2351,$N$1,"d")</f>
        <v>359</v>
      </c>
      <c r="D2351" s="5">
        <v>8.0</v>
      </c>
      <c r="E2351" s="16">
        <v>64.35000000000001</v>
      </c>
      <c r="F2351" s="5">
        <f>VLOOKUP(C2351,'Customer Segmenation on RFM Sco'!$P$4:$Q$8,2,1)</f>
        <v>5</v>
      </c>
      <c r="G2351" s="5">
        <f>VLOOKUP(D2351,'Customer Segmenation on RFM Sco'!$P$11:$Q$15,2,1)</f>
        <v>4</v>
      </c>
      <c r="H2351" s="5">
        <f>VLOOKUP(E2351,'Customer Segmenation on RFM Sco'!$P$18:$Q$22,2,1)</f>
        <v>3</v>
      </c>
      <c r="I2351" s="5" t="str">
        <f t="shared" si="1"/>
        <v>543</v>
      </c>
      <c r="J2351" s="5" t="str">
        <f>VLOOKUP('Customer Segmenation on RFM Sco'!J2351,'RF Mapping'!$A$1:$B$26,2,0)</f>
        <v>Champions</v>
      </c>
    </row>
    <row r="2352" ht="15.75" customHeight="1">
      <c r="A2352" s="5">
        <v>16744.0</v>
      </c>
      <c r="B2352" s="5" t="str">
        <f>VLOOKUP(A2352,'Customer Details'!$A$1:$B$3264,2,0)</f>
        <v>India</v>
      </c>
      <c r="C2352" s="5">
        <f>DATEDIF('Customer Segmenation on RFM Sco'!C2352,$N$1,"d")</f>
        <v>468</v>
      </c>
      <c r="D2352" s="5">
        <v>1.0</v>
      </c>
      <c r="E2352" s="16">
        <v>76.5</v>
      </c>
      <c r="F2352" s="5">
        <f>VLOOKUP(C2352,'Customer Segmenation on RFM Sco'!$P$4:$Q$8,2,1)</f>
        <v>3</v>
      </c>
      <c r="G2352" s="5">
        <f>VLOOKUP(D2352,'Customer Segmenation on RFM Sco'!$P$11:$Q$15,2,1)</f>
        <v>2</v>
      </c>
      <c r="H2352" s="5">
        <f>VLOOKUP(E2352,'Customer Segmenation on RFM Sco'!$P$18:$Q$22,2,1)</f>
        <v>3</v>
      </c>
      <c r="I2352" s="5" t="str">
        <f t="shared" si="1"/>
        <v>323</v>
      </c>
      <c r="J2352" s="5" t="str">
        <f>VLOOKUP('Customer Segmenation on RFM Sco'!J2352,'RF Mapping'!$A$1:$B$26,2,0)</f>
        <v>About to Sleep</v>
      </c>
    </row>
    <row r="2353" ht="15.75" customHeight="1">
      <c r="A2353" s="5">
        <v>16745.0</v>
      </c>
      <c r="B2353" s="5" t="str">
        <f>VLOOKUP(A2353,'Customer Details'!$A$1:$B$3264,2,0)</f>
        <v>USA</v>
      </c>
      <c r="C2353" s="5">
        <f>DATEDIF('Customer Segmenation on RFM Sco'!C2353,$N$1,"d")</f>
        <v>440</v>
      </c>
      <c r="D2353" s="5">
        <v>6.0</v>
      </c>
      <c r="E2353" s="16">
        <v>69.35</v>
      </c>
      <c r="F2353" s="5">
        <f>VLOOKUP(C2353,'Customer Segmenation on RFM Sco'!$P$4:$Q$8,2,1)</f>
        <v>3</v>
      </c>
      <c r="G2353" s="5">
        <f>VLOOKUP(D2353,'Customer Segmenation on RFM Sco'!$P$11:$Q$15,2,1)</f>
        <v>4</v>
      </c>
      <c r="H2353" s="5">
        <f>VLOOKUP(E2353,'Customer Segmenation on RFM Sco'!$P$18:$Q$22,2,1)</f>
        <v>3</v>
      </c>
      <c r="I2353" s="5" t="str">
        <f t="shared" si="1"/>
        <v>343</v>
      </c>
      <c r="J2353" s="5" t="str">
        <f>VLOOKUP('Customer Segmenation on RFM Sco'!J2353,'RF Mapping'!$A$1:$B$26,2,0)</f>
        <v>Loyal Customers</v>
      </c>
    </row>
    <row r="2354" ht="15.75" customHeight="1">
      <c r="A2354" s="5">
        <v>16746.0</v>
      </c>
      <c r="B2354" s="5" t="str">
        <f>VLOOKUP(A2354,'Customer Details'!$A$1:$B$3264,2,0)</f>
        <v>India</v>
      </c>
      <c r="C2354" s="5">
        <f>DATEDIF('Customer Segmenation on RFM Sco'!C2354,$N$1,"d")</f>
        <v>494</v>
      </c>
      <c r="D2354" s="5">
        <v>1.0</v>
      </c>
      <c r="E2354" s="16">
        <v>0.65</v>
      </c>
      <c r="F2354" s="5">
        <f>VLOOKUP(C2354,'Customer Segmenation on RFM Sco'!$P$4:$Q$8,2,1)</f>
        <v>3</v>
      </c>
      <c r="G2354" s="5">
        <f>VLOOKUP(D2354,'Customer Segmenation on RFM Sco'!$P$11:$Q$15,2,1)</f>
        <v>2</v>
      </c>
      <c r="H2354" s="5">
        <f>VLOOKUP(E2354,'Customer Segmenation on RFM Sco'!$P$18:$Q$22,2,1)</f>
        <v>1</v>
      </c>
      <c r="I2354" s="5" t="str">
        <f t="shared" si="1"/>
        <v>321</v>
      </c>
      <c r="J2354" s="5" t="str">
        <f>VLOOKUP('Customer Segmenation on RFM Sco'!J2354,'RF Mapping'!$A$1:$B$26,2,0)</f>
        <v>About to Sleep</v>
      </c>
    </row>
    <row r="2355" ht="15.75" customHeight="1">
      <c r="A2355" s="5">
        <v>16747.0</v>
      </c>
      <c r="B2355" s="5" t="str">
        <f>VLOOKUP(A2355,'Customer Details'!$A$1:$B$3264,2,0)</f>
        <v>India</v>
      </c>
      <c r="C2355" s="5">
        <f>DATEDIF('Customer Segmenation on RFM Sco'!C2355,$N$1,"d")</f>
        <v>386</v>
      </c>
      <c r="D2355" s="5">
        <v>2.0</v>
      </c>
      <c r="E2355" s="16">
        <v>28.54</v>
      </c>
      <c r="F2355" s="5">
        <f>VLOOKUP(C2355,'Customer Segmenation on RFM Sco'!$P$4:$Q$8,2,1)</f>
        <v>4</v>
      </c>
      <c r="G2355" s="5">
        <f>VLOOKUP(D2355,'Customer Segmenation on RFM Sco'!$P$11:$Q$15,2,1)</f>
        <v>3</v>
      </c>
      <c r="H2355" s="5">
        <f>VLOOKUP(E2355,'Customer Segmenation on RFM Sco'!$P$18:$Q$22,2,1)</f>
        <v>2</v>
      </c>
      <c r="I2355" s="5" t="str">
        <f t="shared" si="1"/>
        <v>432</v>
      </c>
      <c r="J2355" s="5" t="str">
        <f>VLOOKUP('Customer Segmenation on RFM Sco'!J2355,'RF Mapping'!$A$1:$B$26,2,0)</f>
        <v>Potential Loyalists</v>
      </c>
    </row>
    <row r="2356" ht="15.75" customHeight="1">
      <c r="A2356" s="5">
        <v>16748.0</v>
      </c>
      <c r="B2356" s="5" t="str">
        <f>VLOOKUP(A2356,'Customer Details'!$A$1:$B$3264,2,0)</f>
        <v>USA</v>
      </c>
      <c r="C2356" s="5">
        <f>DATEDIF('Customer Segmenation on RFM Sco'!C2356,$N$1,"d")</f>
        <v>446</v>
      </c>
      <c r="D2356" s="5">
        <v>5.0</v>
      </c>
      <c r="E2356" s="16">
        <v>47.75999999999999</v>
      </c>
      <c r="F2356" s="5">
        <f>VLOOKUP(C2356,'Customer Segmenation on RFM Sco'!$P$4:$Q$8,2,1)</f>
        <v>3</v>
      </c>
      <c r="G2356" s="5">
        <f>VLOOKUP(D2356,'Customer Segmenation on RFM Sco'!$P$11:$Q$15,2,1)</f>
        <v>4</v>
      </c>
      <c r="H2356" s="5">
        <f>VLOOKUP(E2356,'Customer Segmenation on RFM Sco'!$P$18:$Q$22,2,1)</f>
        <v>3</v>
      </c>
      <c r="I2356" s="5" t="str">
        <f t="shared" si="1"/>
        <v>343</v>
      </c>
      <c r="J2356" s="5" t="str">
        <f>VLOOKUP('Customer Segmenation on RFM Sco'!J2356,'RF Mapping'!$A$1:$B$26,2,0)</f>
        <v>Loyal Customers</v>
      </c>
    </row>
    <row r="2357" ht="15.75" customHeight="1">
      <c r="A2357" s="5">
        <v>16750.0</v>
      </c>
      <c r="B2357" s="5" t="str">
        <f>VLOOKUP(A2357,'Customer Details'!$A$1:$B$3264,2,0)</f>
        <v>China</v>
      </c>
      <c r="C2357" s="5">
        <f>DATEDIF('Customer Segmenation on RFM Sco'!C2357,$N$1,"d")</f>
        <v>392</v>
      </c>
      <c r="D2357" s="5">
        <v>2.0</v>
      </c>
      <c r="E2357" s="16">
        <v>165.0</v>
      </c>
      <c r="F2357" s="5">
        <f>VLOOKUP(C2357,'Customer Segmenation on RFM Sco'!$P$4:$Q$8,2,1)</f>
        <v>4</v>
      </c>
      <c r="G2357" s="5">
        <f>VLOOKUP(D2357,'Customer Segmenation on RFM Sco'!$P$11:$Q$15,2,1)</f>
        <v>3</v>
      </c>
      <c r="H2357" s="5">
        <f>VLOOKUP(E2357,'Customer Segmenation on RFM Sco'!$P$18:$Q$22,2,1)</f>
        <v>4</v>
      </c>
      <c r="I2357" s="5" t="str">
        <f t="shared" si="1"/>
        <v>434</v>
      </c>
      <c r="J2357" s="5" t="str">
        <f>VLOOKUP('Customer Segmenation on RFM Sco'!J2357,'RF Mapping'!$A$1:$B$26,2,0)</f>
        <v>Potential Loyalists</v>
      </c>
    </row>
    <row r="2358" ht="15.75" customHeight="1">
      <c r="A2358" s="5">
        <v>16752.0</v>
      </c>
      <c r="B2358" s="5" t="str">
        <f>VLOOKUP(A2358,'Customer Details'!$A$1:$B$3264,2,0)</f>
        <v>United Kingdom</v>
      </c>
      <c r="C2358" s="5">
        <f>DATEDIF('Customer Segmenation on RFM Sco'!C2358,$N$1,"d")</f>
        <v>725</v>
      </c>
      <c r="D2358" s="5">
        <v>1.0</v>
      </c>
      <c r="E2358" s="16">
        <v>16.150000000000002</v>
      </c>
      <c r="F2358" s="5">
        <f>VLOOKUP(C2358,'Customer Segmenation on RFM Sco'!$P$4:$Q$8,2,1)</f>
        <v>2</v>
      </c>
      <c r="G2358" s="5">
        <f>VLOOKUP(D2358,'Customer Segmenation on RFM Sco'!$P$11:$Q$15,2,1)</f>
        <v>2</v>
      </c>
      <c r="H2358" s="5">
        <f>VLOOKUP(E2358,'Customer Segmenation on RFM Sco'!$P$18:$Q$22,2,1)</f>
        <v>2</v>
      </c>
      <c r="I2358" s="5" t="str">
        <f t="shared" si="1"/>
        <v>222</v>
      </c>
      <c r="J2358" s="5" t="str">
        <f>VLOOKUP('Customer Segmenation on RFM Sco'!J2358,'RF Mapping'!$A$1:$B$26,2,0)</f>
        <v>Hibernating</v>
      </c>
    </row>
    <row r="2359" ht="15.75" customHeight="1">
      <c r="A2359" s="5">
        <v>16753.0</v>
      </c>
      <c r="B2359" s="5" t="str">
        <f>VLOOKUP(A2359,'Customer Details'!$A$1:$B$3264,2,0)</f>
        <v>Australia</v>
      </c>
      <c r="C2359" s="5">
        <f>DATEDIF('Customer Segmenation on RFM Sco'!C2359,$N$1,"d")</f>
        <v>727</v>
      </c>
      <c r="D2359" s="5">
        <v>1.0</v>
      </c>
      <c r="E2359" s="16">
        <v>10.52</v>
      </c>
      <c r="F2359" s="5">
        <f>VLOOKUP(C2359,'Customer Segmenation on RFM Sco'!$P$4:$Q$8,2,1)</f>
        <v>1</v>
      </c>
      <c r="G2359" s="5">
        <f>VLOOKUP(D2359,'Customer Segmenation on RFM Sco'!$P$11:$Q$15,2,1)</f>
        <v>2</v>
      </c>
      <c r="H2359" s="5">
        <f>VLOOKUP(E2359,'Customer Segmenation on RFM Sco'!$P$18:$Q$22,2,1)</f>
        <v>1</v>
      </c>
      <c r="I2359" s="5" t="str">
        <f t="shared" si="1"/>
        <v>121</v>
      </c>
      <c r="J2359" s="5" t="str">
        <f>VLOOKUP('Customer Segmenation on RFM Sco'!J2359,'RF Mapping'!$A$1:$B$26,2,0)</f>
        <v>Hibernating</v>
      </c>
    </row>
    <row r="2360" ht="15.75" customHeight="1">
      <c r="A2360" s="5">
        <v>16755.0</v>
      </c>
      <c r="B2360" s="5" t="str">
        <f>VLOOKUP(A2360,'Customer Details'!$A$1:$B$3264,2,0)</f>
        <v>Australia</v>
      </c>
      <c r="C2360" s="5">
        <f>DATEDIF('Customer Segmenation on RFM Sco'!C2360,$N$1,"d")</f>
        <v>563</v>
      </c>
      <c r="D2360" s="5">
        <v>1.0</v>
      </c>
      <c r="E2360" s="16">
        <v>56.45</v>
      </c>
      <c r="F2360" s="5">
        <f>VLOOKUP(C2360,'Customer Segmenation on RFM Sco'!$P$4:$Q$8,2,1)</f>
        <v>2</v>
      </c>
      <c r="G2360" s="5">
        <f>VLOOKUP(D2360,'Customer Segmenation on RFM Sco'!$P$11:$Q$15,2,1)</f>
        <v>2</v>
      </c>
      <c r="H2360" s="5">
        <f>VLOOKUP(E2360,'Customer Segmenation on RFM Sco'!$P$18:$Q$22,2,1)</f>
        <v>3</v>
      </c>
      <c r="I2360" s="5" t="str">
        <f t="shared" si="1"/>
        <v>223</v>
      </c>
      <c r="J2360" s="5" t="str">
        <f>VLOOKUP('Customer Segmenation on RFM Sco'!J2360,'RF Mapping'!$A$1:$B$26,2,0)</f>
        <v>Hibernating</v>
      </c>
    </row>
    <row r="2361" ht="15.75" customHeight="1">
      <c r="A2361" s="5">
        <v>16756.0</v>
      </c>
      <c r="B2361" s="5" t="str">
        <f>VLOOKUP(A2361,'Customer Details'!$A$1:$B$3264,2,0)</f>
        <v>India</v>
      </c>
      <c r="C2361" s="5">
        <f>DATEDIF('Customer Segmenation on RFM Sco'!C2361,$N$1,"d")</f>
        <v>594</v>
      </c>
      <c r="D2361" s="5">
        <v>1.0</v>
      </c>
      <c r="E2361" s="16">
        <v>5.95</v>
      </c>
      <c r="F2361" s="5">
        <f>VLOOKUP(C2361,'Customer Segmenation on RFM Sco'!$P$4:$Q$8,2,1)</f>
        <v>2</v>
      </c>
      <c r="G2361" s="5">
        <f>VLOOKUP(D2361,'Customer Segmenation on RFM Sco'!$P$11:$Q$15,2,1)</f>
        <v>2</v>
      </c>
      <c r="H2361" s="5">
        <f>VLOOKUP(E2361,'Customer Segmenation on RFM Sco'!$P$18:$Q$22,2,1)</f>
        <v>1</v>
      </c>
      <c r="I2361" s="5" t="str">
        <f t="shared" si="1"/>
        <v>221</v>
      </c>
      <c r="J2361" s="5" t="str">
        <f>VLOOKUP('Customer Segmenation on RFM Sco'!J2361,'RF Mapping'!$A$1:$B$26,2,0)</f>
        <v>Hibernating</v>
      </c>
    </row>
    <row r="2362" ht="15.75" customHeight="1">
      <c r="A2362" s="5">
        <v>16759.0</v>
      </c>
      <c r="B2362" s="5" t="str">
        <f>VLOOKUP(A2362,'Customer Details'!$A$1:$B$3264,2,0)</f>
        <v>India</v>
      </c>
      <c r="C2362" s="5">
        <f>DATEDIF('Customer Segmenation on RFM Sco'!C2362,$N$1,"d")</f>
        <v>379</v>
      </c>
      <c r="D2362" s="5">
        <v>2.0</v>
      </c>
      <c r="E2362" s="16">
        <v>18.990000000000002</v>
      </c>
      <c r="F2362" s="5">
        <f>VLOOKUP(C2362,'Customer Segmenation on RFM Sco'!$P$4:$Q$8,2,1)</f>
        <v>5</v>
      </c>
      <c r="G2362" s="5">
        <f>VLOOKUP(D2362,'Customer Segmenation on RFM Sco'!$P$11:$Q$15,2,1)</f>
        <v>3</v>
      </c>
      <c r="H2362" s="5">
        <f>VLOOKUP(E2362,'Customer Segmenation on RFM Sco'!$P$18:$Q$22,2,1)</f>
        <v>2</v>
      </c>
      <c r="I2362" s="5" t="str">
        <f t="shared" si="1"/>
        <v>532</v>
      </c>
      <c r="J2362" s="5" t="str">
        <f>VLOOKUP('Customer Segmenation on RFM Sco'!J2362,'RF Mapping'!$A$1:$B$26,2,0)</f>
        <v>Potential Loyalists</v>
      </c>
    </row>
    <row r="2363" ht="15.75" customHeight="1">
      <c r="A2363" s="5">
        <v>16762.0</v>
      </c>
      <c r="B2363" s="5" t="str">
        <f>VLOOKUP(A2363,'Customer Details'!$A$1:$B$3264,2,0)</f>
        <v>India</v>
      </c>
      <c r="C2363" s="5">
        <f>DATEDIF('Customer Segmenation on RFM Sco'!C2363,$N$1,"d")</f>
        <v>417</v>
      </c>
      <c r="D2363" s="5">
        <v>5.0</v>
      </c>
      <c r="E2363" s="16">
        <v>113.17000000000002</v>
      </c>
      <c r="F2363" s="5">
        <f>VLOOKUP(C2363,'Customer Segmenation on RFM Sco'!$P$4:$Q$8,2,1)</f>
        <v>4</v>
      </c>
      <c r="G2363" s="5">
        <f>VLOOKUP(D2363,'Customer Segmenation on RFM Sco'!$P$11:$Q$15,2,1)</f>
        <v>4</v>
      </c>
      <c r="H2363" s="5">
        <f>VLOOKUP(E2363,'Customer Segmenation on RFM Sco'!$P$18:$Q$22,2,1)</f>
        <v>4</v>
      </c>
      <c r="I2363" s="5" t="str">
        <f t="shared" si="1"/>
        <v>444</v>
      </c>
      <c r="J2363" s="5" t="str">
        <f>VLOOKUP('Customer Segmenation on RFM Sco'!J2363,'RF Mapping'!$A$1:$B$26,2,0)</f>
        <v>Loyal Customers</v>
      </c>
    </row>
    <row r="2364" ht="15.75" customHeight="1">
      <c r="A2364" s="5">
        <v>16763.0</v>
      </c>
      <c r="B2364" s="5" t="str">
        <f>VLOOKUP(A2364,'Customer Details'!$A$1:$B$3264,2,0)</f>
        <v>India</v>
      </c>
      <c r="C2364" s="5">
        <f>DATEDIF('Customer Segmenation on RFM Sco'!C2364,$N$1,"d")</f>
        <v>726</v>
      </c>
      <c r="D2364" s="5">
        <v>1.0</v>
      </c>
      <c r="E2364" s="16">
        <v>27.15</v>
      </c>
      <c r="F2364" s="5">
        <f>VLOOKUP(C2364,'Customer Segmenation on RFM Sco'!$P$4:$Q$8,2,1)</f>
        <v>2</v>
      </c>
      <c r="G2364" s="5">
        <f>VLOOKUP(D2364,'Customer Segmenation on RFM Sco'!$P$11:$Q$15,2,1)</f>
        <v>2</v>
      </c>
      <c r="H2364" s="5">
        <f>VLOOKUP(E2364,'Customer Segmenation on RFM Sco'!$P$18:$Q$22,2,1)</f>
        <v>2</v>
      </c>
      <c r="I2364" s="5" t="str">
        <f t="shared" si="1"/>
        <v>222</v>
      </c>
      <c r="J2364" s="5" t="str">
        <f>VLOOKUP('Customer Segmenation on RFM Sco'!J2364,'RF Mapping'!$A$1:$B$26,2,0)</f>
        <v>Hibernating</v>
      </c>
    </row>
    <row r="2365" ht="15.75" customHeight="1">
      <c r="A2365" s="5">
        <v>16764.0</v>
      </c>
      <c r="B2365" s="5" t="str">
        <f>VLOOKUP(A2365,'Customer Details'!$A$1:$B$3264,2,0)</f>
        <v>USA</v>
      </c>
      <c r="C2365" s="5">
        <f>DATEDIF('Customer Segmenation on RFM Sco'!C2365,$N$1,"d")</f>
        <v>384</v>
      </c>
      <c r="D2365" s="5">
        <v>1.0</v>
      </c>
      <c r="E2365" s="16">
        <v>6.959999999999999</v>
      </c>
      <c r="F2365" s="5">
        <f>VLOOKUP(C2365,'Customer Segmenation on RFM Sco'!$P$4:$Q$8,2,1)</f>
        <v>4</v>
      </c>
      <c r="G2365" s="5">
        <f>VLOOKUP(D2365,'Customer Segmenation on RFM Sco'!$P$11:$Q$15,2,1)</f>
        <v>2</v>
      </c>
      <c r="H2365" s="5">
        <f>VLOOKUP(E2365,'Customer Segmenation on RFM Sco'!$P$18:$Q$22,2,1)</f>
        <v>1</v>
      </c>
      <c r="I2365" s="5" t="str">
        <f t="shared" si="1"/>
        <v>421</v>
      </c>
      <c r="J2365" s="5" t="str">
        <f>VLOOKUP('Customer Segmenation on RFM Sco'!J2365,'RF Mapping'!$A$1:$B$26,2,0)</f>
        <v>Potential Loyalists</v>
      </c>
    </row>
    <row r="2366" ht="15.75" customHeight="1">
      <c r="A2366" s="5">
        <v>16767.0</v>
      </c>
      <c r="B2366" s="5" t="str">
        <f>VLOOKUP(A2366,'Customer Details'!$A$1:$B$3264,2,0)</f>
        <v>United Kingdom</v>
      </c>
      <c r="C2366" s="5">
        <f>DATEDIF('Customer Segmenation on RFM Sco'!C2366,$N$1,"d")</f>
        <v>390</v>
      </c>
      <c r="D2366" s="5">
        <v>2.0</v>
      </c>
      <c r="E2366" s="16">
        <v>38.94</v>
      </c>
      <c r="F2366" s="5">
        <f>VLOOKUP(C2366,'Customer Segmenation on RFM Sco'!$P$4:$Q$8,2,1)</f>
        <v>4</v>
      </c>
      <c r="G2366" s="5">
        <f>VLOOKUP(D2366,'Customer Segmenation on RFM Sco'!$P$11:$Q$15,2,1)</f>
        <v>3</v>
      </c>
      <c r="H2366" s="5">
        <f>VLOOKUP(E2366,'Customer Segmenation on RFM Sco'!$P$18:$Q$22,2,1)</f>
        <v>3</v>
      </c>
      <c r="I2366" s="5" t="str">
        <f t="shared" si="1"/>
        <v>433</v>
      </c>
      <c r="J2366" s="5" t="str">
        <f>VLOOKUP('Customer Segmenation on RFM Sco'!J2366,'RF Mapping'!$A$1:$B$26,2,0)</f>
        <v>Potential Loyalists</v>
      </c>
    </row>
    <row r="2367" ht="15.75" customHeight="1">
      <c r="A2367" s="5">
        <v>16768.0</v>
      </c>
      <c r="B2367" s="5" t="str">
        <f>VLOOKUP(A2367,'Customer Details'!$A$1:$B$3264,2,0)</f>
        <v>USA</v>
      </c>
      <c r="C2367" s="5">
        <f>DATEDIF('Customer Segmenation on RFM Sco'!C2367,$N$1,"d")</f>
        <v>713</v>
      </c>
      <c r="D2367" s="5">
        <v>1.0</v>
      </c>
      <c r="E2367" s="16">
        <v>6.8</v>
      </c>
      <c r="F2367" s="5">
        <f>VLOOKUP(C2367,'Customer Segmenation on RFM Sco'!$P$4:$Q$8,2,1)</f>
        <v>2</v>
      </c>
      <c r="G2367" s="5">
        <f>VLOOKUP(D2367,'Customer Segmenation on RFM Sco'!$P$11:$Q$15,2,1)</f>
        <v>2</v>
      </c>
      <c r="H2367" s="5">
        <f>VLOOKUP(E2367,'Customer Segmenation on RFM Sco'!$P$18:$Q$22,2,1)</f>
        <v>1</v>
      </c>
      <c r="I2367" s="5" t="str">
        <f t="shared" si="1"/>
        <v>221</v>
      </c>
      <c r="J2367" s="5" t="str">
        <f>VLOOKUP('Customer Segmenation on RFM Sco'!J2367,'RF Mapping'!$A$1:$B$26,2,0)</f>
        <v>Hibernating</v>
      </c>
    </row>
    <row r="2368" ht="15.75" customHeight="1">
      <c r="A2368" s="5">
        <v>16769.0</v>
      </c>
      <c r="B2368" s="5" t="str">
        <f>VLOOKUP(A2368,'Customer Details'!$A$1:$B$3264,2,0)</f>
        <v>United Kingdom</v>
      </c>
      <c r="C2368" s="5">
        <f>DATEDIF('Customer Segmenation on RFM Sco'!C2368,$N$1,"d")</f>
        <v>377</v>
      </c>
      <c r="D2368" s="5">
        <v>1.0</v>
      </c>
      <c r="E2368" s="16">
        <v>20.650000000000002</v>
      </c>
      <c r="F2368" s="5">
        <f>VLOOKUP(C2368,'Customer Segmenation on RFM Sco'!$P$4:$Q$8,2,1)</f>
        <v>5</v>
      </c>
      <c r="G2368" s="5">
        <f>VLOOKUP(D2368,'Customer Segmenation on RFM Sco'!$P$11:$Q$15,2,1)</f>
        <v>2</v>
      </c>
      <c r="H2368" s="5">
        <f>VLOOKUP(E2368,'Customer Segmenation on RFM Sco'!$P$18:$Q$22,2,1)</f>
        <v>2</v>
      </c>
      <c r="I2368" s="5" t="str">
        <f t="shared" si="1"/>
        <v>522</v>
      </c>
      <c r="J2368" s="5" t="str">
        <f>VLOOKUP('Customer Segmenation on RFM Sco'!J2368,'RF Mapping'!$A$1:$B$26,2,0)</f>
        <v>Potential Loyalists</v>
      </c>
    </row>
    <row r="2369" ht="15.75" customHeight="1">
      <c r="A2369" s="5">
        <v>16770.0</v>
      </c>
      <c r="B2369" s="5" t="str">
        <f>VLOOKUP(A2369,'Customer Details'!$A$1:$B$3264,2,0)</f>
        <v>USA</v>
      </c>
      <c r="C2369" s="5">
        <f>DATEDIF('Customer Segmenation on RFM Sco'!C2369,$N$1,"d")</f>
        <v>538</v>
      </c>
      <c r="D2369" s="5">
        <v>1.0</v>
      </c>
      <c r="E2369" s="16">
        <v>11.7</v>
      </c>
      <c r="F2369" s="5">
        <f>VLOOKUP(C2369,'Customer Segmenation on RFM Sco'!$P$4:$Q$8,2,1)</f>
        <v>3</v>
      </c>
      <c r="G2369" s="5">
        <f>VLOOKUP(D2369,'Customer Segmenation on RFM Sco'!$P$11:$Q$15,2,1)</f>
        <v>2</v>
      </c>
      <c r="H2369" s="5">
        <f>VLOOKUP(E2369,'Customer Segmenation on RFM Sco'!$P$18:$Q$22,2,1)</f>
        <v>1</v>
      </c>
      <c r="I2369" s="5" t="str">
        <f t="shared" si="1"/>
        <v>321</v>
      </c>
      <c r="J2369" s="5" t="str">
        <f>VLOOKUP('Customer Segmenation on RFM Sco'!J2369,'RF Mapping'!$A$1:$B$26,2,0)</f>
        <v>About to Sleep</v>
      </c>
    </row>
    <row r="2370" ht="15.75" customHeight="1">
      <c r="A2370" s="5">
        <v>16771.0</v>
      </c>
      <c r="B2370" s="5" t="str">
        <f>VLOOKUP(A2370,'Customer Details'!$A$1:$B$3264,2,0)</f>
        <v>USA</v>
      </c>
      <c r="C2370" s="5">
        <f>DATEDIF('Customer Segmenation on RFM Sco'!C2370,$N$1,"d")</f>
        <v>681</v>
      </c>
      <c r="D2370" s="5">
        <v>1.0</v>
      </c>
      <c r="E2370" s="16">
        <v>41.900000000000006</v>
      </c>
      <c r="F2370" s="5">
        <f>VLOOKUP(C2370,'Customer Segmenation on RFM Sco'!$P$4:$Q$8,2,1)</f>
        <v>2</v>
      </c>
      <c r="G2370" s="5">
        <f>VLOOKUP(D2370,'Customer Segmenation on RFM Sco'!$P$11:$Q$15,2,1)</f>
        <v>2</v>
      </c>
      <c r="H2370" s="5">
        <f>VLOOKUP(E2370,'Customer Segmenation on RFM Sco'!$P$18:$Q$22,2,1)</f>
        <v>3</v>
      </c>
      <c r="I2370" s="5" t="str">
        <f t="shared" si="1"/>
        <v>223</v>
      </c>
      <c r="J2370" s="5" t="str">
        <f>VLOOKUP('Customer Segmenation on RFM Sco'!J2370,'RF Mapping'!$A$1:$B$26,2,0)</f>
        <v>Hibernating</v>
      </c>
    </row>
    <row r="2371" ht="15.75" customHeight="1">
      <c r="A2371" s="5">
        <v>16773.0</v>
      </c>
      <c r="B2371" s="5" t="str">
        <f>VLOOKUP(A2371,'Customer Details'!$A$1:$B$3264,2,0)</f>
        <v>Australia</v>
      </c>
      <c r="C2371" s="5">
        <f>DATEDIF('Customer Segmenation on RFM Sco'!C2371,$N$1,"d")</f>
        <v>589</v>
      </c>
      <c r="D2371" s="5">
        <v>2.0</v>
      </c>
      <c r="E2371" s="16">
        <v>32.7</v>
      </c>
      <c r="F2371" s="5">
        <f>VLOOKUP(C2371,'Customer Segmenation on RFM Sco'!$P$4:$Q$8,2,1)</f>
        <v>2</v>
      </c>
      <c r="G2371" s="5">
        <f>VLOOKUP(D2371,'Customer Segmenation on RFM Sco'!$P$11:$Q$15,2,1)</f>
        <v>3</v>
      </c>
      <c r="H2371" s="5">
        <f>VLOOKUP(E2371,'Customer Segmenation on RFM Sco'!$P$18:$Q$22,2,1)</f>
        <v>3</v>
      </c>
      <c r="I2371" s="5" t="str">
        <f t="shared" si="1"/>
        <v>233</v>
      </c>
      <c r="J2371" s="5" t="str">
        <f>VLOOKUP('Customer Segmenation on RFM Sco'!J2371,'RF Mapping'!$A$1:$B$26,2,0)</f>
        <v>At Risk</v>
      </c>
    </row>
    <row r="2372" ht="15.75" customHeight="1">
      <c r="A2372" s="5">
        <v>16774.0</v>
      </c>
      <c r="B2372" s="5" t="str">
        <f>VLOOKUP(A2372,'Customer Details'!$A$1:$B$3264,2,0)</f>
        <v>India</v>
      </c>
      <c r="C2372" s="5">
        <f>DATEDIF('Customer Segmenation on RFM Sco'!C2372,$N$1,"d")</f>
        <v>473</v>
      </c>
      <c r="D2372" s="5">
        <v>3.0</v>
      </c>
      <c r="E2372" s="16">
        <v>52.7</v>
      </c>
      <c r="F2372" s="5">
        <f>VLOOKUP(C2372,'Customer Segmenation on RFM Sco'!$P$4:$Q$8,2,1)</f>
        <v>3</v>
      </c>
      <c r="G2372" s="5">
        <f>VLOOKUP(D2372,'Customer Segmenation on RFM Sco'!$P$11:$Q$15,2,1)</f>
        <v>4</v>
      </c>
      <c r="H2372" s="5">
        <f>VLOOKUP(E2372,'Customer Segmenation on RFM Sco'!$P$18:$Q$22,2,1)</f>
        <v>3</v>
      </c>
      <c r="I2372" s="5" t="str">
        <f t="shared" si="1"/>
        <v>343</v>
      </c>
      <c r="J2372" s="5" t="str">
        <f>VLOOKUP('Customer Segmenation on RFM Sco'!J2372,'RF Mapping'!$A$1:$B$26,2,0)</f>
        <v>Loyal Customers</v>
      </c>
    </row>
    <row r="2373" ht="15.75" customHeight="1">
      <c r="A2373" s="5">
        <v>16775.0</v>
      </c>
      <c r="B2373" s="5" t="str">
        <f>VLOOKUP(A2373,'Customer Details'!$A$1:$B$3264,2,0)</f>
        <v>India</v>
      </c>
      <c r="C2373" s="5">
        <f>DATEDIF('Customer Segmenation on RFM Sco'!C2373,$N$1,"d")</f>
        <v>633</v>
      </c>
      <c r="D2373" s="5">
        <v>1.0</v>
      </c>
      <c r="E2373" s="16">
        <v>23.6</v>
      </c>
      <c r="F2373" s="5">
        <f>VLOOKUP(C2373,'Customer Segmenation on RFM Sco'!$P$4:$Q$8,2,1)</f>
        <v>2</v>
      </c>
      <c r="G2373" s="5">
        <f>VLOOKUP(D2373,'Customer Segmenation on RFM Sco'!$P$11:$Q$15,2,1)</f>
        <v>2</v>
      </c>
      <c r="H2373" s="5">
        <f>VLOOKUP(E2373,'Customer Segmenation on RFM Sco'!$P$18:$Q$22,2,1)</f>
        <v>2</v>
      </c>
      <c r="I2373" s="5" t="str">
        <f t="shared" si="1"/>
        <v>222</v>
      </c>
      <c r="J2373" s="5" t="str">
        <f>VLOOKUP('Customer Segmenation on RFM Sco'!J2373,'RF Mapping'!$A$1:$B$26,2,0)</f>
        <v>Hibernating</v>
      </c>
    </row>
    <row r="2374" ht="15.75" customHeight="1">
      <c r="A2374" s="5">
        <v>16776.0</v>
      </c>
      <c r="B2374" s="5" t="str">
        <f>VLOOKUP(A2374,'Customer Details'!$A$1:$B$3264,2,0)</f>
        <v>Australia</v>
      </c>
      <c r="C2374" s="5">
        <f>DATEDIF('Customer Segmenation on RFM Sco'!C2374,$N$1,"d")</f>
        <v>429</v>
      </c>
      <c r="D2374" s="5">
        <v>8.0</v>
      </c>
      <c r="E2374" s="16">
        <v>217.94000000000003</v>
      </c>
      <c r="F2374" s="5">
        <f>VLOOKUP(C2374,'Customer Segmenation on RFM Sco'!$P$4:$Q$8,2,1)</f>
        <v>4</v>
      </c>
      <c r="G2374" s="5">
        <f>VLOOKUP(D2374,'Customer Segmenation on RFM Sco'!$P$11:$Q$15,2,1)</f>
        <v>4</v>
      </c>
      <c r="H2374" s="5">
        <f>VLOOKUP(E2374,'Customer Segmenation on RFM Sco'!$P$18:$Q$22,2,1)</f>
        <v>4</v>
      </c>
      <c r="I2374" s="5" t="str">
        <f t="shared" si="1"/>
        <v>444</v>
      </c>
      <c r="J2374" s="5" t="str">
        <f>VLOOKUP('Customer Segmenation on RFM Sco'!J2374,'RF Mapping'!$A$1:$B$26,2,0)</f>
        <v>Loyal Customers</v>
      </c>
    </row>
    <row r="2375" ht="15.75" customHeight="1">
      <c r="A2375" s="5">
        <v>16777.0</v>
      </c>
      <c r="B2375" s="5" t="str">
        <f>VLOOKUP(A2375,'Customer Details'!$A$1:$B$3264,2,0)</f>
        <v>China</v>
      </c>
      <c r="C2375" s="5">
        <f>DATEDIF('Customer Segmenation on RFM Sco'!C2375,$N$1,"d")</f>
        <v>392</v>
      </c>
      <c r="D2375" s="5">
        <v>2.0</v>
      </c>
      <c r="E2375" s="16">
        <v>22.65</v>
      </c>
      <c r="F2375" s="5">
        <f>VLOOKUP(C2375,'Customer Segmenation on RFM Sco'!$P$4:$Q$8,2,1)</f>
        <v>4</v>
      </c>
      <c r="G2375" s="5">
        <f>VLOOKUP(D2375,'Customer Segmenation on RFM Sco'!$P$11:$Q$15,2,1)</f>
        <v>3</v>
      </c>
      <c r="H2375" s="5">
        <f>VLOOKUP(E2375,'Customer Segmenation on RFM Sco'!$P$18:$Q$22,2,1)</f>
        <v>2</v>
      </c>
      <c r="I2375" s="5" t="str">
        <f t="shared" si="1"/>
        <v>432</v>
      </c>
      <c r="J2375" s="5" t="str">
        <f>VLOOKUP('Customer Segmenation on RFM Sco'!J2375,'RF Mapping'!$A$1:$B$26,2,0)</f>
        <v>Potential Loyalists</v>
      </c>
    </row>
    <row r="2376" ht="15.75" customHeight="1">
      <c r="A2376" s="5">
        <v>16779.0</v>
      </c>
      <c r="B2376" s="5" t="str">
        <f>VLOOKUP(A2376,'Customer Details'!$A$1:$B$3264,2,0)</f>
        <v>Australia</v>
      </c>
      <c r="C2376" s="5">
        <f>DATEDIF('Customer Segmenation on RFM Sco'!C2376,$N$1,"d")</f>
        <v>441</v>
      </c>
      <c r="D2376" s="5">
        <v>1.0</v>
      </c>
      <c r="E2376" s="16">
        <v>1.25</v>
      </c>
      <c r="F2376" s="5">
        <f>VLOOKUP(C2376,'Customer Segmenation on RFM Sco'!$P$4:$Q$8,2,1)</f>
        <v>3</v>
      </c>
      <c r="G2376" s="5">
        <f>VLOOKUP(D2376,'Customer Segmenation on RFM Sco'!$P$11:$Q$15,2,1)</f>
        <v>2</v>
      </c>
      <c r="H2376" s="5">
        <f>VLOOKUP(E2376,'Customer Segmenation on RFM Sco'!$P$18:$Q$22,2,1)</f>
        <v>1</v>
      </c>
      <c r="I2376" s="5" t="str">
        <f t="shared" si="1"/>
        <v>321</v>
      </c>
      <c r="J2376" s="5" t="str">
        <f>VLOOKUP('Customer Segmenation on RFM Sco'!J2376,'RF Mapping'!$A$1:$B$26,2,0)</f>
        <v>About to Sleep</v>
      </c>
    </row>
    <row r="2377" ht="15.75" customHeight="1">
      <c r="A2377" s="5">
        <v>16780.0</v>
      </c>
      <c r="B2377" s="5" t="str">
        <f>VLOOKUP(A2377,'Customer Details'!$A$1:$B$3264,2,0)</f>
        <v>United Kingdom</v>
      </c>
      <c r="C2377" s="5">
        <f>DATEDIF('Customer Segmenation on RFM Sco'!C2377,$N$1,"d")</f>
        <v>716</v>
      </c>
      <c r="D2377" s="5">
        <v>1.0</v>
      </c>
      <c r="E2377" s="16">
        <v>3.9</v>
      </c>
      <c r="F2377" s="5">
        <f>VLOOKUP(C2377,'Customer Segmenation on RFM Sco'!$P$4:$Q$8,2,1)</f>
        <v>2</v>
      </c>
      <c r="G2377" s="5">
        <f>VLOOKUP(D2377,'Customer Segmenation on RFM Sco'!$P$11:$Q$15,2,1)</f>
        <v>2</v>
      </c>
      <c r="H2377" s="5">
        <f>VLOOKUP(E2377,'Customer Segmenation on RFM Sco'!$P$18:$Q$22,2,1)</f>
        <v>1</v>
      </c>
      <c r="I2377" s="5" t="str">
        <f t="shared" si="1"/>
        <v>221</v>
      </c>
      <c r="J2377" s="5" t="str">
        <f>VLOOKUP('Customer Segmenation on RFM Sco'!J2377,'RF Mapping'!$A$1:$B$26,2,0)</f>
        <v>Hibernating</v>
      </c>
    </row>
    <row r="2378" ht="15.75" customHeight="1">
      <c r="A2378" s="5">
        <v>16781.0</v>
      </c>
      <c r="B2378" s="5" t="str">
        <f>VLOOKUP(A2378,'Customer Details'!$A$1:$B$3264,2,0)</f>
        <v>United Kingdom</v>
      </c>
      <c r="C2378" s="5">
        <f>DATEDIF('Customer Segmenation on RFM Sco'!C2378,$N$1,"d")</f>
        <v>357</v>
      </c>
      <c r="D2378" s="5">
        <v>2.0</v>
      </c>
      <c r="E2378" s="16">
        <v>42.39000000000001</v>
      </c>
      <c r="F2378" s="5">
        <f>VLOOKUP(C2378,'Customer Segmenation on RFM Sco'!$P$4:$Q$8,2,1)</f>
        <v>5</v>
      </c>
      <c r="G2378" s="5">
        <f>VLOOKUP(D2378,'Customer Segmenation on RFM Sco'!$P$11:$Q$15,2,1)</f>
        <v>3</v>
      </c>
      <c r="H2378" s="5">
        <f>VLOOKUP(E2378,'Customer Segmenation on RFM Sco'!$P$18:$Q$22,2,1)</f>
        <v>3</v>
      </c>
      <c r="I2378" s="5" t="str">
        <f t="shared" si="1"/>
        <v>533</v>
      </c>
      <c r="J2378" s="5" t="str">
        <f>VLOOKUP('Customer Segmenation on RFM Sco'!J2378,'RF Mapping'!$A$1:$B$26,2,0)</f>
        <v>Potential Loyalists</v>
      </c>
    </row>
    <row r="2379" ht="15.75" customHeight="1">
      <c r="A2379" s="5">
        <v>16782.0</v>
      </c>
      <c r="B2379" s="5" t="str">
        <f>VLOOKUP(A2379,'Customer Details'!$A$1:$B$3264,2,0)</f>
        <v>United Kingdom</v>
      </c>
      <c r="C2379" s="5">
        <f>DATEDIF('Customer Segmenation on RFM Sco'!C2379,$N$1,"d")</f>
        <v>615</v>
      </c>
      <c r="D2379" s="5">
        <v>1.0</v>
      </c>
      <c r="E2379" s="16">
        <v>19.9</v>
      </c>
      <c r="F2379" s="5">
        <f>VLOOKUP(C2379,'Customer Segmenation on RFM Sco'!$P$4:$Q$8,2,1)</f>
        <v>2</v>
      </c>
      <c r="G2379" s="5">
        <f>VLOOKUP(D2379,'Customer Segmenation on RFM Sco'!$P$11:$Q$15,2,1)</f>
        <v>2</v>
      </c>
      <c r="H2379" s="5">
        <f>VLOOKUP(E2379,'Customer Segmenation on RFM Sco'!$P$18:$Q$22,2,1)</f>
        <v>2</v>
      </c>
      <c r="I2379" s="5" t="str">
        <f t="shared" si="1"/>
        <v>222</v>
      </c>
      <c r="J2379" s="5" t="str">
        <f>VLOOKUP('Customer Segmenation on RFM Sco'!J2379,'RF Mapping'!$A$1:$B$26,2,0)</f>
        <v>Hibernating</v>
      </c>
    </row>
    <row r="2380" ht="15.75" customHeight="1">
      <c r="A2380" s="5">
        <v>16784.0</v>
      </c>
      <c r="B2380" s="5" t="str">
        <f>VLOOKUP(A2380,'Customer Details'!$A$1:$B$3264,2,0)</f>
        <v>India</v>
      </c>
      <c r="C2380" s="5">
        <f>DATEDIF('Customer Segmenation on RFM Sco'!C2380,$N$1,"d")</f>
        <v>588</v>
      </c>
      <c r="D2380" s="5">
        <v>1.0</v>
      </c>
      <c r="E2380" s="16">
        <v>3.9000000000000004</v>
      </c>
      <c r="F2380" s="5">
        <f>VLOOKUP(C2380,'Customer Segmenation on RFM Sco'!$P$4:$Q$8,2,1)</f>
        <v>2</v>
      </c>
      <c r="G2380" s="5">
        <f>VLOOKUP(D2380,'Customer Segmenation on RFM Sco'!$P$11:$Q$15,2,1)</f>
        <v>2</v>
      </c>
      <c r="H2380" s="5">
        <f>VLOOKUP(E2380,'Customer Segmenation on RFM Sco'!$P$18:$Q$22,2,1)</f>
        <v>1</v>
      </c>
      <c r="I2380" s="5" t="str">
        <f t="shared" si="1"/>
        <v>221</v>
      </c>
      <c r="J2380" s="5" t="str">
        <f>VLOOKUP('Customer Segmenation on RFM Sco'!J2380,'RF Mapping'!$A$1:$B$26,2,0)</f>
        <v>Hibernating</v>
      </c>
    </row>
    <row r="2381" ht="15.75" customHeight="1">
      <c r="A2381" s="5">
        <v>16788.0</v>
      </c>
      <c r="B2381" s="5" t="str">
        <f>VLOOKUP(A2381,'Customer Details'!$A$1:$B$3264,2,0)</f>
        <v>China</v>
      </c>
      <c r="C2381" s="5">
        <f>DATEDIF('Customer Segmenation on RFM Sco'!C2381,$N$1,"d")</f>
        <v>727</v>
      </c>
      <c r="D2381" s="5">
        <v>1.0</v>
      </c>
      <c r="E2381" s="16">
        <v>4.25</v>
      </c>
      <c r="F2381" s="5">
        <f>VLOOKUP(C2381,'Customer Segmenation on RFM Sco'!$P$4:$Q$8,2,1)</f>
        <v>1</v>
      </c>
      <c r="G2381" s="5">
        <f>VLOOKUP(D2381,'Customer Segmenation on RFM Sco'!$P$11:$Q$15,2,1)</f>
        <v>2</v>
      </c>
      <c r="H2381" s="5">
        <f>VLOOKUP(E2381,'Customer Segmenation on RFM Sco'!$P$18:$Q$22,2,1)</f>
        <v>1</v>
      </c>
      <c r="I2381" s="5" t="str">
        <f t="shared" si="1"/>
        <v>121</v>
      </c>
      <c r="J2381" s="5" t="str">
        <f>VLOOKUP('Customer Segmenation on RFM Sco'!J2381,'RF Mapping'!$A$1:$B$26,2,0)</f>
        <v>Hibernating</v>
      </c>
    </row>
    <row r="2382" ht="15.75" customHeight="1">
      <c r="A2382" s="5">
        <v>16790.0</v>
      </c>
      <c r="B2382" s="5" t="str">
        <f>VLOOKUP(A2382,'Customer Details'!$A$1:$B$3264,2,0)</f>
        <v>United Kingdom</v>
      </c>
      <c r="C2382" s="5">
        <f>DATEDIF('Customer Segmenation on RFM Sco'!C2382,$N$1,"d")</f>
        <v>507</v>
      </c>
      <c r="D2382" s="5">
        <v>1.0</v>
      </c>
      <c r="E2382" s="16">
        <v>3.36</v>
      </c>
      <c r="F2382" s="5">
        <f>VLOOKUP(C2382,'Customer Segmenation on RFM Sco'!$P$4:$Q$8,2,1)</f>
        <v>3</v>
      </c>
      <c r="G2382" s="5">
        <f>VLOOKUP(D2382,'Customer Segmenation on RFM Sco'!$P$11:$Q$15,2,1)</f>
        <v>2</v>
      </c>
      <c r="H2382" s="5">
        <f>VLOOKUP(E2382,'Customer Segmenation on RFM Sco'!$P$18:$Q$22,2,1)</f>
        <v>1</v>
      </c>
      <c r="I2382" s="5" t="str">
        <f t="shared" si="1"/>
        <v>321</v>
      </c>
      <c r="J2382" s="5" t="str">
        <f>VLOOKUP('Customer Segmenation on RFM Sco'!J2382,'RF Mapping'!$A$1:$B$26,2,0)</f>
        <v>About to Sleep</v>
      </c>
    </row>
    <row r="2383" ht="15.75" customHeight="1">
      <c r="A2383" s="5">
        <v>16791.0</v>
      </c>
      <c r="B2383" s="5" t="str">
        <f>VLOOKUP(A2383,'Customer Details'!$A$1:$B$3264,2,0)</f>
        <v>India</v>
      </c>
      <c r="C2383" s="5">
        <f>DATEDIF('Customer Segmenation on RFM Sco'!C2383,$N$1,"d")</f>
        <v>383</v>
      </c>
      <c r="D2383" s="5">
        <v>1.0</v>
      </c>
      <c r="E2383" s="16">
        <v>10.05</v>
      </c>
      <c r="F2383" s="5">
        <f>VLOOKUP(C2383,'Customer Segmenation on RFM Sco'!$P$4:$Q$8,2,1)</f>
        <v>4</v>
      </c>
      <c r="G2383" s="5">
        <f>VLOOKUP(D2383,'Customer Segmenation on RFM Sco'!$P$11:$Q$15,2,1)</f>
        <v>2</v>
      </c>
      <c r="H2383" s="5">
        <f>VLOOKUP(E2383,'Customer Segmenation on RFM Sco'!$P$18:$Q$22,2,1)</f>
        <v>1</v>
      </c>
      <c r="I2383" s="5" t="str">
        <f t="shared" si="1"/>
        <v>421</v>
      </c>
      <c r="J2383" s="5" t="str">
        <f>VLOOKUP('Customer Segmenation on RFM Sco'!J2383,'RF Mapping'!$A$1:$B$26,2,0)</f>
        <v>Potential Loyalists</v>
      </c>
    </row>
    <row r="2384" ht="15.75" customHeight="1">
      <c r="A2384" s="5">
        <v>16792.0</v>
      </c>
      <c r="B2384" s="5" t="str">
        <f>VLOOKUP(A2384,'Customer Details'!$A$1:$B$3264,2,0)</f>
        <v>United Kingdom</v>
      </c>
      <c r="C2384" s="5">
        <f>DATEDIF('Customer Segmenation on RFM Sco'!C2384,$N$1,"d")</f>
        <v>358</v>
      </c>
      <c r="D2384" s="5">
        <v>1.0</v>
      </c>
      <c r="E2384" s="16">
        <v>0.85</v>
      </c>
      <c r="F2384" s="5">
        <f>VLOOKUP(C2384,'Customer Segmenation on RFM Sco'!$P$4:$Q$8,2,1)</f>
        <v>5</v>
      </c>
      <c r="G2384" s="5">
        <f>VLOOKUP(D2384,'Customer Segmenation on RFM Sco'!$P$11:$Q$15,2,1)</f>
        <v>2</v>
      </c>
      <c r="H2384" s="5">
        <f>VLOOKUP(E2384,'Customer Segmenation on RFM Sco'!$P$18:$Q$22,2,1)</f>
        <v>1</v>
      </c>
      <c r="I2384" s="5" t="str">
        <f t="shared" si="1"/>
        <v>521</v>
      </c>
      <c r="J2384" s="5" t="str">
        <f>VLOOKUP('Customer Segmenation on RFM Sco'!J2384,'RF Mapping'!$A$1:$B$26,2,0)</f>
        <v>Potential Loyalists</v>
      </c>
    </row>
    <row r="2385" ht="15.75" customHeight="1">
      <c r="A2385" s="5">
        <v>16794.0</v>
      </c>
      <c r="B2385" s="5" t="str">
        <f>VLOOKUP(A2385,'Customer Details'!$A$1:$B$3264,2,0)</f>
        <v>China</v>
      </c>
      <c r="C2385" s="5">
        <f>DATEDIF('Customer Segmenation on RFM Sco'!C2385,$N$1,"d")</f>
        <v>429</v>
      </c>
      <c r="D2385" s="5">
        <v>3.0</v>
      </c>
      <c r="E2385" s="16">
        <v>40.6</v>
      </c>
      <c r="F2385" s="5">
        <f>VLOOKUP(C2385,'Customer Segmenation on RFM Sco'!$P$4:$Q$8,2,1)</f>
        <v>4</v>
      </c>
      <c r="G2385" s="5">
        <f>VLOOKUP(D2385,'Customer Segmenation on RFM Sco'!$P$11:$Q$15,2,1)</f>
        <v>4</v>
      </c>
      <c r="H2385" s="5">
        <f>VLOOKUP(E2385,'Customer Segmenation on RFM Sco'!$P$18:$Q$22,2,1)</f>
        <v>3</v>
      </c>
      <c r="I2385" s="5" t="str">
        <f t="shared" si="1"/>
        <v>443</v>
      </c>
      <c r="J2385" s="5" t="str">
        <f>VLOOKUP('Customer Segmenation on RFM Sco'!J2385,'RF Mapping'!$A$1:$B$26,2,0)</f>
        <v>Loyal Customers</v>
      </c>
    </row>
    <row r="2386" ht="15.75" customHeight="1">
      <c r="A2386" s="5">
        <v>16795.0</v>
      </c>
      <c r="B2386" s="5" t="str">
        <f>VLOOKUP(A2386,'Customer Details'!$A$1:$B$3264,2,0)</f>
        <v>Australia</v>
      </c>
      <c r="C2386" s="5">
        <f>DATEDIF('Customer Segmenation on RFM Sco'!C2386,$N$1,"d")</f>
        <v>522</v>
      </c>
      <c r="D2386" s="5">
        <v>1.0</v>
      </c>
      <c r="E2386" s="16">
        <v>179.0</v>
      </c>
      <c r="F2386" s="5">
        <f>VLOOKUP(C2386,'Customer Segmenation on RFM Sco'!$P$4:$Q$8,2,1)</f>
        <v>3</v>
      </c>
      <c r="G2386" s="5">
        <f>VLOOKUP(D2386,'Customer Segmenation on RFM Sco'!$P$11:$Q$15,2,1)</f>
        <v>2</v>
      </c>
      <c r="H2386" s="5">
        <f>VLOOKUP(E2386,'Customer Segmenation on RFM Sco'!$P$18:$Q$22,2,1)</f>
        <v>4</v>
      </c>
      <c r="I2386" s="5" t="str">
        <f t="shared" si="1"/>
        <v>324</v>
      </c>
      <c r="J2386" s="5" t="str">
        <f>VLOOKUP('Customer Segmenation on RFM Sco'!J2386,'RF Mapping'!$A$1:$B$26,2,0)</f>
        <v>About to Sleep</v>
      </c>
    </row>
    <row r="2387" ht="15.75" customHeight="1">
      <c r="A2387" s="5">
        <v>16796.0</v>
      </c>
      <c r="B2387" s="5" t="str">
        <f>VLOOKUP(A2387,'Customer Details'!$A$1:$B$3264,2,0)</f>
        <v>China</v>
      </c>
      <c r="C2387" s="5">
        <f>DATEDIF('Customer Segmenation on RFM Sco'!C2387,$N$1,"d")</f>
        <v>390</v>
      </c>
      <c r="D2387" s="5">
        <v>1.0</v>
      </c>
      <c r="E2387" s="16">
        <v>26.47</v>
      </c>
      <c r="F2387" s="5">
        <f>VLOOKUP(C2387,'Customer Segmenation on RFM Sco'!$P$4:$Q$8,2,1)</f>
        <v>4</v>
      </c>
      <c r="G2387" s="5">
        <f>VLOOKUP(D2387,'Customer Segmenation on RFM Sco'!$P$11:$Q$15,2,1)</f>
        <v>2</v>
      </c>
      <c r="H2387" s="5">
        <f>VLOOKUP(E2387,'Customer Segmenation on RFM Sco'!$P$18:$Q$22,2,1)</f>
        <v>2</v>
      </c>
      <c r="I2387" s="5" t="str">
        <f t="shared" si="1"/>
        <v>422</v>
      </c>
      <c r="J2387" s="5" t="str">
        <f>VLOOKUP('Customer Segmenation on RFM Sco'!J2387,'RF Mapping'!$A$1:$B$26,2,0)</f>
        <v>Potential Loyalists</v>
      </c>
    </row>
    <row r="2388" ht="15.75" customHeight="1">
      <c r="A2388" s="5">
        <v>16800.0</v>
      </c>
      <c r="B2388" s="5" t="str">
        <f>VLOOKUP(A2388,'Customer Details'!$A$1:$B$3264,2,0)</f>
        <v>China</v>
      </c>
      <c r="C2388" s="5">
        <f>DATEDIF('Customer Segmenation on RFM Sco'!C2388,$N$1,"d")</f>
        <v>419</v>
      </c>
      <c r="D2388" s="5">
        <v>1.0</v>
      </c>
      <c r="E2388" s="16">
        <v>12.08</v>
      </c>
      <c r="F2388" s="5">
        <f>VLOOKUP(C2388,'Customer Segmenation on RFM Sco'!$P$4:$Q$8,2,1)</f>
        <v>4</v>
      </c>
      <c r="G2388" s="5">
        <f>VLOOKUP(D2388,'Customer Segmenation on RFM Sco'!$P$11:$Q$15,2,1)</f>
        <v>2</v>
      </c>
      <c r="H2388" s="5">
        <f>VLOOKUP(E2388,'Customer Segmenation on RFM Sco'!$P$18:$Q$22,2,1)</f>
        <v>1</v>
      </c>
      <c r="I2388" s="5" t="str">
        <f t="shared" si="1"/>
        <v>421</v>
      </c>
      <c r="J2388" s="5" t="str">
        <f>VLOOKUP('Customer Segmenation on RFM Sco'!J2388,'RF Mapping'!$A$1:$B$26,2,0)</f>
        <v>Potential Loyalists</v>
      </c>
    </row>
    <row r="2389" ht="15.75" customHeight="1">
      <c r="A2389" s="5">
        <v>16801.0</v>
      </c>
      <c r="B2389" s="5" t="str">
        <f>VLOOKUP(A2389,'Customer Details'!$A$1:$B$3264,2,0)</f>
        <v>China</v>
      </c>
      <c r="C2389" s="5">
        <f>DATEDIF('Customer Segmenation on RFM Sco'!C2389,$N$1,"d")</f>
        <v>376</v>
      </c>
      <c r="D2389" s="5">
        <v>2.0</v>
      </c>
      <c r="E2389" s="16">
        <v>11.9</v>
      </c>
      <c r="F2389" s="5">
        <f>VLOOKUP(C2389,'Customer Segmenation on RFM Sco'!$P$4:$Q$8,2,1)</f>
        <v>5</v>
      </c>
      <c r="G2389" s="5">
        <f>VLOOKUP(D2389,'Customer Segmenation on RFM Sco'!$P$11:$Q$15,2,1)</f>
        <v>3</v>
      </c>
      <c r="H2389" s="5">
        <f>VLOOKUP(E2389,'Customer Segmenation on RFM Sco'!$P$18:$Q$22,2,1)</f>
        <v>1</v>
      </c>
      <c r="I2389" s="5" t="str">
        <f t="shared" si="1"/>
        <v>531</v>
      </c>
      <c r="J2389" s="5" t="str">
        <f>VLOOKUP('Customer Segmenation on RFM Sco'!J2389,'RF Mapping'!$A$1:$B$26,2,0)</f>
        <v>Potential Loyalists</v>
      </c>
    </row>
    <row r="2390" ht="15.75" customHeight="1">
      <c r="A2390" s="5">
        <v>16804.0</v>
      </c>
      <c r="B2390" s="5" t="str">
        <f>VLOOKUP(A2390,'Customer Details'!$A$1:$B$3264,2,0)</f>
        <v>United Kingdom</v>
      </c>
      <c r="C2390" s="5">
        <f>DATEDIF('Customer Segmenation on RFM Sco'!C2390,$N$1,"d")</f>
        <v>390</v>
      </c>
      <c r="D2390" s="5">
        <v>3.0</v>
      </c>
      <c r="E2390" s="16">
        <v>13.559999999999999</v>
      </c>
      <c r="F2390" s="5">
        <f>VLOOKUP(C2390,'Customer Segmenation on RFM Sco'!$P$4:$Q$8,2,1)</f>
        <v>4</v>
      </c>
      <c r="G2390" s="5">
        <f>VLOOKUP(D2390,'Customer Segmenation on RFM Sco'!$P$11:$Q$15,2,1)</f>
        <v>4</v>
      </c>
      <c r="H2390" s="5">
        <f>VLOOKUP(E2390,'Customer Segmenation on RFM Sco'!$P$18:$Q$22,2,1)</f>
        <v>1</v>
      </c>
      <c r="I2390" s="5" t="str">
        <f t="shared" si="1"/>
        <v>441</v>
      </c>
      <c r="J2390" s="5" t="str">
        <f>VLOOKUP('Customer Segmenation on RFM Sco'!J2390,'RF Mapping'!$A$1:$B$26,2,0)</f>
        <v>Loyal Customers</v>
      </c>
    </row>
    <row r="2391" ht="15.75" customHeight="1">
      <c r="A2391" s="5">
        <v>16805.0</v>
      </c>
      <c r="B2391" s="5" t="str">
        <f>VLOOKUP(A2391,'Customer Details'!$A$1:$B$3264,2,0)</f>
        <v>India</v>
      </c>
      <c r="C2391" s="5">
        <f>DATEDIF('Customer Segmenation on RFM Sco'!C2391,$N$1,"d")</f>
        <v>457</v>
      </c>
      <c r="D2391" s="5">
        <v>2.0</v>
      </c>
      <c r="E2391" s="16">
        <v>23.47</v>
      </c>
      <c r="F2391" s="5">
        <f>VLOOKUP(C2391,'Customer Segmenation on RFM Sco'!$P$4:$Q$8,2,1)</f>
        <v>3</v>
      </c>
      <c r="G2391" s="5">
        <f>VLOOKUP(D2391,'Customer Segmenation on RFM Sco'!$P$11:$Q$15,2,1)</f>
        <v>3</v>
      </c>
      <c r="H2391" s="5">
        <f>VLOOKUP(E2391,'Customer Segmenation on RFM Sco'!$P$18:$Q$22,2,1)</f>
        <v>2</v>
      </c>
      <c r="I2391" s="5" t="str">
        <f t="shared" si="1"/>
        <v>332</v>
      </c>
      <c r="J2391" s="5" t="str">
        <f>VLOOKUP('Customer Segmenation on RFM Sco'!J2391,'RF Mapping'!$A$1:$B$26,2,0)</f>
        <v>Need Attention</v>
      </c>
    </row>
    <row r="2392" ht="15.75" customHeight="1">
      <c r="A2392" s="5">
        <v>16806.0</v>
      </c>
      <c r="B2392" s="5" t="str">
        <f>VLOOKUP(A2392,'Customer Details'!$A$1:$B$3264,2,0)</f>
        <v>United Kingdom</v>
      </c>
      <c r="C2392" s="5">
        <f>DATEDIF('Customer Segmenation on RFM Sco'!C2392,$N$1,"d")</f>
        <v>366</v>
      </c>
      <c r="D2392" s="5">
        <v>13.0</v>
      </c>
      <c r="E2392" s="16">
        <v>231.14000000000001</v>
      </c>
      <c r="F2392" s="5">
        <f>VLOOKUP(C2392,'Customer Segmenation on RFM Sco'!$P$4:$Q$8,2,1)</f>
        <v>5</v>
      </c>
      <c r="G2392" s="5">
        <f>VLOOKUP(D2392,'Customer Segmenation on RFM Sco'!$P$11:$Q$15,2,1)</f>
        <v>4</v>
      </c>
      <c r="H2392" s="5">
        <f>VLOOKUP(E2392,'Customer Segmenation on RFM Sco'!$P$18:$Q$22,2,1)</f>
        <v>4</v>
      </c>
      <c r="I2392" s="5" t="str">
        <f t="shared" si="1"/>
        <v>544</v>
      </c>
      <c r="J2392" s="5" t="str">
        <f>VLOOKUP('Customer Segmenation on RFM Sco'!J2392,'RF Mapping'!$A$1:$B$26,2,0)</f>
        <v>Champions</v>
      </c>
    </row>
    <row r="2393" ht="15.75" customHeight="1">
      <c r="A2393" s="5">
        <v>16807.0</v>
      </c>
      <c r="B2393" s="5" t="str">
        <f>VLOOKUP(A2393,'Customer Details'!$A$1:$B$3264,2,0)</f>
        <v>China</v>
      </c>
      <c r="C2393" s="5">
        <f>DATEDIF('Customer Segmenation on RFM Sco'!C2393,$N$1,"d")</f>
        <v>558</v>
      </c>
      <c r="D2393" s="5">
        <v>2.0</v>
      </c>
      <c r="E2393" s="16">
        <v>21.1</v>
      </c>
      <c r="F2393" s="5">
        <f>VLOOKUP(C2393,'Customer Segmenation on RFM Sco'!$P$4:$Q$8,2,1)</f>
        <v>2</v>
      </c>
      <c r="G2393" s="5">
        <f>VLOOKUP(D2393,'Customer Segmenation on RFM Sco'!$P$11:$Q$15,2,1)</f>
        <v>3</v>
      </c>
      <c r="H2393" s="5">
        <f>VLOOKUP(E2393,'Customer Segmenation on RFM Sco'!$P$18:$Q$22,2,1)</f>
        <v>2</v>
      </c>
      <c r="I2393" s="5" t="str">
        <f t="shared" si="1"/>
        <v>232</v>
      </c>
      <c r="J2393" s="5" t="str">
        <f>VLOOKUP('Customer Segmenation on RFM Sco'!J2393,'RF Mapping'!$A$1:$B$26,2,0)</f>
        <v>At Risk</v>
      </c>
    </row>
    <row r="2394" ht="15.75" customHeight="1">
      <c r="A2394" s="5">
        <v>16808.0</v>
      </c>
      <c r="B2394" s="5" t="str">
        <f>VLOOKUP(A2394,'Customer Details'!$A$1:$B$3264,2,0)</f>
        <v>India</v>
      </c>
      <c r="C2394" s="5">
        <f>DATEDIF('Customer Segmenation on RFM Sco'!C2394,$N$1,"d")</f>
        <v>602</v>
      </c>
      <c r="D2394" s="5">
        <v>2.0</v>
      </c>
      <c r="E2394" s="16">
        <v>20.7</v>
      </c>
      <c r="F2394" s="5">
        <f>VLOOKUP(C2394,'Customer Segmenation on RFM Sco'!$P$4:$Q$8,2,1)</f>
        <v>2</v>
      </c>
      <c r="G2394" s="5">
        <f>VLOOKUP(D2394,'Customer Segmenation on RFM Sco'!$P$11:$Q$15,2,1)</f>
        <v>3</v>
      </c>
      <c r="H2394" s="5">
        <f>VLOOKUP(E2394,'Customer Segmenation on RFM Sco'!$P$18:$Q$22,2,1)</f>
        <v>2</v>
      </c>
      <c r="I2394" s="5" t="str">
        <f t="shared" si="1"/>
        <v>232</v>
      </c>
      <c r="J2394" s="5" t="str">
        <f>VLOOKUP('Customer Segmenation on RFM Sco'!J2394,'RF Mapping'!$A$1:$B$26,2,0)</f>
        <v>At Risk</v>
      </c>
    </row>
    <row r="2395" ht="15.75" customHeight="1">
      <c r="A2395" s="5">
        <v>16809.0</v>
      </c>
      <c r="B2395" s="5" t="str">
        <f>VLOOKUP(A2395,'Customer Details'!$A$1:$B$3264,2,0)</f>
        <v>India</v>
      </c>
      <c r="C2395" s="5">
        <f>DATEDIF('Customer Segmenation on RFM Sco'!C2395,$N$1,"d")</f>
        <v>399</v>
      </c>
      <c r="D2395" s="5">
        <v>1.0</v>
      </c>
      <c r="E2395" s="16">
        <v>3.2</v>
      </c>
      <c r="F2395" s="5">
        <f>VLOOKUP(C2395,'Customer Segmenation on RFM Sco'!$P$4:$Q$8,2,1)</f>
        <v>4</v>
      </c>
      <c r="G2395" s="5">
        <f>VLOOKUP(D2395,'Customer Segmenation on RFM Sco'!$P$11:$Q$15,2,1)</f>
        <v>2</v>
      </c>
      <c r="H2395" s="5">
        <f>VLOOKUP(E2395,'Customer Segmenation on RFM Sco'!$P$18:$Q$22,2,1)</f>
        <v>1</v>
      </c>
      <c r="I2395" s="5" t="str">
        <f t="shared" si="1"/>
        <v>421</v>
      </c>
      <c r="J2395" s="5" t="str">
        <f>VLOOKUP('Customer Segmenation on RFM Sco'!J2395,'RF Mapping'!$A$1:$B$26,2,0)</f>
        <v>Potential Loyalists</v>
      </c>
    </row>
    <row r="2396" ht="15.75" customHeight="1">
      <c r="A2396" s="5">
        <v>16810.0</v>
      </c>
      <c r="B2396" s="5" t="str">
        <f>VLOOKUP(A2396,'Customer Details'!$A$1:$B$3264,2,0)</f>
        <v>Australia</v>
      </c>
      <c r="C2396" s="5">
        <f>DATEDIF('Customer Segmenation on RFM Sco'!C2396,$N$1,"d")</f>
        <v>713</v>
      </c>
      <c r="D2396" s="5">
        <v>1.0</v>
      </c>
      <c r="E2396" s="16">
        <v>15.0</v>
      </c>
      <c r="F2396" s="5">
        <f>VLOOKUP(C2396,'Customer Segmenation on RFM Sco'!$P$4:$Q$8,2,1)</f>
        <v>2</v>
      </c>
      <c r="G2396" s="5">
        <f>VLOOKUP(D2396,'Customer Segmenation on RFM Sco'!$P$11:$Q$15,2,1)</f>
        <v>2</v>
      </c>
      <c r="H2396" s="5">
        <f>VLOOKUP(E2396,'Customer Segmenation on RFM Sco'!$P$18:$Q$22,2,1)</f>
        <v>2</v>
      </c>
      <c r="I2396" s="5" t="str">
        <f t="shared" si="1"/>
        <v>222</v>
      </c>
      <c r="J2396" s="5" t="str">
        <f>VLOOKUP('Customer Segmenation on RFM Sco'!J2396,'RF Mapping'!$A$1:$B$26,2,0)</f>
        <v>Hibernating</v>
      </c>
    </row>
    <row r="2397" ht="15.75" customHeight="1">
      <c r="A2397" s="5">
        <v>16812.0</v>
      </c>
      <c r="B2397" s="5" t="str">
        <f>VLOOKUP(A2397,'Customer Details'!$A$1:$B$3264,2,0)</f>
        <v>China</v>
      </c>
      <c r="C2397" s="5">
        <f>DATEDIF('Customer Segmenation on RFM Sco'!C2397,$N$1,"d")</f>
        <v>425</v>
      </c>
      <c r="D2397" s="5">
        <v>1.0</v>
      </c>
      <c r="E2397" s="16">
        <v>35.400000000000006</v>
      </c>
      <c r="F2397" s="5">
        <f>VLOOKUP(C2397,'Customer Segmenation on RFM Sco'!$P$4:$Q$8,2,1)</f>
        <v>4</v>
      </c>
      <c r="G2397" s="5">
        <f>VLOOKUP(D2397,'Customer Segmenation on RFM Sco'!$P$11:$Q$15,2,1)</f>
        <v>2</v>
      </c>
      <c r="H2397" s="5">
        <f>VLOOKUP(E2397,'Customer Segmenation on RFM Sco'!$P$18:$Q$22,2,1)</f>
        <v>3</v>
      </c>
      <c r="I2397" s="5" t="str">
        <f t="shared" si="1"/>
        <v>423</v>
      </c>
      <c r="J2397" s="5" t="str">
        <f>VLOOKUP('Customer Segmenation on RFM Sco'!J2397,'RF Mapping'!$A$1:$B$26,2,0)</f>
        <v>Potential Loyalists</v>
      </c>
    </row>
    <row r="2398" ht="15.75" customHeight="1">
      <c r="A2398" s="5">
        <v>16813.0</v>
      </c>
      <c r="B2398" s="5" t="str">
        <f>VLOOKUP(A2398,'Customer Details'!$A$1:$B$3264,2,0)</f>
        <v>Australia</v>
      </c>
      <c r="C2398" s="5">
        <f>DATEDIF('Customer Segmenation on RFM Sco'!C2398,$N$1,"d")</f>
        <v>361</v>
      </c>
      <c r="D2398" s="5">
        <v>7.0</v>
      </c>
      <c r="E2398" s="16">
        <v>184.79000000000002</v>
      </c>
      <c r="F2398" s="5">
        <f>VLOOKUP(C2398,'Customer Segmenation on RFM Sco'!$P$4:$Q$8,2,1)</f>
        <v>5</v>
      </c>
      <c r="G2398" s="5">
        <f>VLOOKUP(D2398,'Customer Segmenation on RFM Sco'!$P$11:$Q$15,2,1)</f>
        <v>4</v>
      </c>
      <c r="H2398" s="5">
        <f>VLOOKUP(E2398,'Customer Segmenation on RFM Sco'!$P$18:$Q$22,2,1)</f>
        <v>4</v>
      </c>
      <c r="I2398" s="5" t="str">
        <f t="shared" si="1"/>
        <v>544</v>
      </c>
      <c r="J2398" s="5" t="str">
        <f>VLOOKUP('Customer Segmenation on RFM Sco'!J2398,'RF Mapping'!$A$1:$B$26,2,0)</f>
        <v>Champions</v>
      </c>
    </row>
    <row r="2399" ht="15.75" customHeight="1">
      <c r="A2399" s="5">
        <v>16814.0</v>
      </c>
      <c r="B2399" s="5" t="str">
        <f>VLOOKUP(A2399,'Customer Details'!$A$1:$B$3264,2,0)</f>
        <v>China</v>
      </c>
      <c r="C2399" s="5">
        <f>DATEDIF('Customer Segmenation on RFM Sco'!C2399,$N$1,"d")</f>
        <v>398</v>
      </c>
      <c r="D2399" s="5">
        <v>2.0</v>
      </c>
      <c r="E2399" s="16">
        <v>33.78</v>
      </c>
      <c r="F2399" s="5">
        <f>VLOOKUP(C2399,'Customer Segmenation on RFM Sco'!$P$4:$Q$8,2,1)</f>
        <v>4</v>
      </c>
      <c r="G2399" s="5">
        <f>VLOOKUP(D2399,'Customer Segmenation on RFM Sco'!$P$11:$Q$15,2,1)</f>
        <v>3</v>
      </c>
      <c r="H2399" s="5">
        <f>VLOOKUP(E2399,'Customer Segmenation on RFM Sco'!$P$18:$Q$22,2,1)</f>
        <v>3</v>
      </c>
      <c r="I2399" s="5" t="str">
        <f t="shared" si="1"/>
        <v>433</v>
      </c>
      <c r="J2399" s="5" t="str">
        <f>VLOOKUP('Customer Segmenation on RFM Sco'!J2399,'RF Mapping'!$A$1:$B$26,2,0)</f>
        <v>Potential Loyalists</v>
      </c>
    </row>
    <row r="2400" ht="15.75" customHeight="1">
      <c r="A2400" s="5">
        <v>16816.0</v>
      </c>
      <c r="B2400" s="5" t="str">
        <f>VLOOKUP(A2400,'Customer Details'!$A$1:$B$3264,2,0)</f>
        <v>India</v>
      </c>
      <c r="C2400" s="5">
        <f>DATEDIF('Customer Segmenation on RFM Sco'!C2400,$N$1,"d")</f>
        <v>677</v>
      </c>
      <c r="D2400" s="5">
        <v>1.0</v>
      </c>
      <c r="E2400" s="16">
        <v>184.32</v>
      </c>
      <c r="F2400" s="5">
        <f>VLOOKUP(C2400,'Customer Segmenation on RFM Sco'!$P$4:$Q$8,2,1)</f>
        <v>2</v>
      </c>
      <c r="G2400" s="5">
        <f>VLOOKUP(D2400,'Customer Segmenation on RFM Sco'!$P$11:$Q$15,2,1)</f>
        <v>2</v>
      </c>
      <c r="H2400" s="5">
        <f>VLOOKUP(E2400,'Customer Segmenation on RFM Sco'!$P$18:$Q$22,2,1)</f>
        <v>4</v>
      </c>
      <c r="I2400" s="5" t="str">
        <f t="shared" si="1"/>
        <v>224</v>
      </c>
      <c r="J2400" s="5" t="str">
        <f>VLOOKUP('Customer Segmenation on RFM Sco'!J2400,'RF Mapping'!$A$1:$B$26,2,0)</f>
        <v>Hibernating</v>
      </c>
    </row>
    <row r="2401" ht="15.75" customHeight="1">
      <c r="A2401" s="5">
        <v>16817.0</v>
      </c>
      <c r="B2401" s="5" t="str">
        <f>VLOOKUP(A2401,'Customer Details'!$A$1:$B$3264,2,0)</f>
        <v>United Kingdom</v>
      </c>
      <c r="C2401" s="5">
        <f>DATEDIF('Customer Segmenation on RFM Sco'!C2401,$N$1,"d")</f>
        <v>359</v>
      </c>
      <c r="D2401" s="5">
        <v>5.0</v>
      </c>
      <c r="E2401" s="16">
        <v>124.75000000000001</v>
      </c>
      <c r="F2401" s="5">
        <f>VLOOKUP(C2401,'Customer Segmenation on RFM Sco'!$P$4:$Q$8,2,1)</f>
        <v>5</v>
      </c>
      <c r="G2401" s="5">
        <f>VLOOKUP(D2401,'Customer Segmenation on RFM Sco'!$P$11:$Q$15,2,1)</f>
        <v>4</v>
      </c>
      <c r="H2401" s="5">
        <f>VLOOKUP(E2401,'Customer Segmenation on RFM Sco'!$P$18:$Q$22,2,1)</f>
        <v>4</v>
      </c>
      <c r="I2401" s="5" t="str">
        <f t="shared" si="1"/>
        <v>544</v>
      </c>
      <c r="J2401" s="5" t="str">
        <f>VLOOKUP('Customer Segmenation on RFM Sco'!J2401,'RF Mapping'!$A$1:$B$26,2,0)</f>
        <v>Champions</v>
      </c>
    </row>
    <row r="2402" ht="15.75" customHeight="1">
      <c r="A2402" s="5">
        <v>16818.0</v>
      </c>
      <c r="B2402" s="5" t="str">
        <f>VLOOKUP(A2402,'Customer Details'!$A$1:$B$3264,2,0)</f>
        <v>United Kingdom</v>
      </c>
      <c r="C2402" s="5">
        <f>DATEDIF('Customer Segmenation on RFM Sco'!C2402,$N$1,"d")</f>
        <v>381</v>
      </c>
      <c r="D2402" s="5">
        <v>5.0</v>
      </c>
      <c r="E2402" s="16">
        <v>89.05</v>
      </c>
      <c r="F2402" s="5">
        <f>VLOOKUP(C2402,'Customer Segmenation on RFM Sco'!$P$4:$Q$8,2,1)</f>
        <v>4</v>
      </c>
      <c r="G2402" s="5">
        <f>VLOOKUP(D2402,'Customer Segmenation on RFM Sco'!$P$11:$Q$15,2,1)</f>
        <v>4</v>
      </c>
      <c r="H2402" s="5">
        <f>VLOOKUP(E2402,'Customer Segmenation on RFM Sco'!$P$18:$Q$22,2,1)</f>
        <v>4</v>
      </c>
      <c r="I2402" s="5" t="str">
        <f t="shared" si="1"/>
        <v>444</v>
      </c>
      <c r="J2402" s="5" t="str">
        <f>VLOOKUP('Customer Segmenation on RFM Sco'!J2402,'RF Mapping'!$A$1:$B$26,2,0)</f>
        <v>Loyal Customers</v>
      </c>
    </row>
    <row r="2403" ht="15.75" customHeight="1">
      <c r="A2403" s="5">
        <v>16825.0</v>
      </c>
      <c r="B2403" s="5" t="str">
        <f>VLOOKUP(A2403,'Customer Details'!$A$1:$B$3264,2,0)</f>
        <v>China</v>
      </c>
      <c r="C2403" s="5">
        <f>DATEDIF('Customer Segmenation on RFM Sco'!C2403,$N$1,"d")</f>
        <v>507</v>
      </c>
      <c r="D2403" s="5">
        <v>2.0</v>
      </c>
      <c r="E2403" s="16">
        <v>48.60000000000001</v>
      </c>
      <c r="F2403" s="5">
        <f>VLOOKUP(C2403,'Customer Segmenation on RFM Sco'!$P$4:$Q$8,2,1)</f>
        <v>3</v>
      </c>
      <c r="G2403" s="5">
        <f>VLOOKUP(D2403,'Customer Segmenation on RFM Sco'!$P$11:$Q$15,2,1)</f>
        <v>3</v>
      </c>
      <c r="H2403" s="5">
        <f>VLOOKUP(E2403,'Customer Segmenation on RFM Sco'!$P$18:$Q$22,2,1)</f>
        <v>3</v>
      </c>
      <c r="I2403" s="5" t="str">
        <f t="shared" si="1"/>
        <v>333</v>
      </c>
      <c r="J2403" s="5" t="str">
        <f>VLOOKUP('Customer Segmenation on RFM Sco'!J2403,'RF Mapping'!$A$1:$B$26,2,0)</f>
        <v>Need Attention</v>
      </c>
    </row>
    <row r="2404" ht="15.75" customHeight="1">
      <c r="A2404" s="5">
        <v>16828.0</v>
      </c>
      <c r="B2404" s="5" t="str">
        <f>VLOOKUP(A2404,'Customer Details'!$A$1:$B$3264,2,0)</f>
        <v>USA</v>
      </c>
      <c r="C2404" s="5">
        <f>DATEDIF('Customer Segmenation on RFM Sco'!C2404,$N$1,"d")</f>
        <v>480</v>
      </c>
      <c r="D2404" s="5">
        <v>2.0</v>
      </c>
      <c r="E2404" s="16">
        <v>56.99999999999999</v>
      </c>
      <c r="F2404" s="5">
        <f>VLOOKUP(C2404,'Customer Segmenation on RFM Sco'!$P$4:$Q$8,2,1)</f>
        <v>3</v>
      </c>
      <c r="G2404" s="5">
        <f>VLOOKUP(D2404,'Customer Segmenation on RFM Sco'!$P$11:$Q$15,2,1)</f>
        <v>3</v>
      </c>
      <c r="H2404" s="5">
        <f>VLOOKUP(E2404,'Customer Segmenation on RFM Sco'!$P$18:$Q$22,2,1)</f>
        <v>3</v>
      </c>
      <c r="I2404" s="5" t="str">
        <f t="shared" si="1"/>
        <v>333</v>
      </c>
      <c r="J2404" s="5" t="str">
        <f>VLOOKUP('Customer Segmenation on RFM Sco'!J2404,'RF Mapping'!$A$1:$B$26,2,0)</f>
        <v>Need Attention</v>
      </c>
    </row>
    <row r="2405" ht="15.75" customHeight="1">
      <c r="A2405" s="5">
        <v>16830.0</v>
      </c>
      <c r="B2405" s="5" t="str">
        <f>VLOOKUP(A2405,'Customer Details'!$A$1:$B$3264,2,0)</f>
        <v>Australia</v>
      </c>
      <c r="C2405" s="5">
        <f>DATEDIF('Customer Segmenation on RFM Sco'!C2405,$N$1,"d")</f>
        <v>413</v>
      </c>
      <c r="D2405" s="5">
        <v>5.0</v>
      </c>
      <c r="E2405" s="16">
        <v>61.7</v>
      </c>
      <c r="F2405" s="5">
        <f>VLOOKUP(C2405,'Customer Segmenation on RFM Sco'!$P$4:$Q$8,2,1)</f>
        <v>4</v>
      </c>
      <c r="G2405" s="5">
        <f>VLOOKUP(D2405,'Customer Segmenation on RFM Sco'!$P$11:$Q$15,2,1)</f>
        <v>4</v>
      </c>
      <c r="H2405" s="5">
        <f>VLOOKUP(E2405,'Customer Segmenation on RFM Sco'!$P$18:$Q$22,2,1)</f>
        <v>3</v>
      </c>
      <c r="I2405" s="5" t="str">
        <f t="shared" si="1"/>
        <v>443</v>
      </c>
      <c r="J2405" s="5" t="str">
        <f>VLOOKUP('Customer Segmenation on RFM Sco'!J2405,'RF Mapping'!$A$1:$B$26,2,0)</f>
        <v>Loyal Customers</v>
      </c>
    </row>
    <row r="2406" ht="15.75" customHeight="1">
      <c r="A2406" s="5">
        <v>16832.0</v>
      </c>
      <c r="B2406" s="5" t="str">
        <f>VLOOKUP(A2406,'Customer Details'!$A$1:$B$3264,2,0)</f>
        <v>United Kingdom</v>
      </c>
      <c r="C2406" s="5">
        <f>DATEDIF('Customer Segmenation on RFM Sco'!C2406,$N$1,"d")</f>
        <v>673</v>
      </c>
      <c r="D2406" s="5">
        <v>1.0</v>
      </c>
      <c r="E2406" s="16">
        <v>15.0</v>
      </c>
      <c r="F2406" s="5">
        <f>VLOOKUP(C2406,'Customer Segmenation on RFM Sco'!$P$4:$Q$8,2,1)</f>
        <v>2</v>
      </c>
      <c r="G2406" s="5">
        <f>VLOOKUP(D2406,'Customer Segmenation on RFM Sco'!$P$11:$Q$15,2,1)</f>
        <v>2</v>
      </c>
      <c r="H2406" s="5">
        <f>VLOOKUP(E2406,'Customer Segmenation on RFM Sco'!$P$18:$Q$22,2,1)</f>
        <v>2</v>
      </c>
      <c r="I2406" s="5" t="str">
        <f t="shared" si="1"/>
        <v>222</v>
      </c>
      <c r="J2406" s="5" t="str">
        <f>VLOOKUP('Customer Segmenation on RFM Sco'!J2406,'RF Mapping'!$A$1:$B$26,2,0)</f>
        <v>Hibernating</v>
      </c>
    </row>
    <row r="2407" ht="15.75" customHeight="1">
      <c r="A2407" s="5">
        <v>16833.0</v>
      </c>
      <c r="B2407" s="5" t="str">
        <f>VLOOKUP(A2407,'Customer Details'!$A$1:$B$3264,2,0)</f>
        <v>United Kingdom</v>
      </c>
      <c r="C2407" s="5">
        <f>DATEDIF('Customer Segmenation on RFM Sco'!C2407,$N$1,"d")</f>
        <v>399</v>
      </c>
      <c r="D2407" s="5">
        <v>1.0</v>
      </c>
      <c r="E2407" s="16">
        <v>15.54</v>
      </c>
      <c r="F2407" s="5">
        <f>VLOOKUP(C2407,'Customer Segmenation on RFM Sco'!$P$4:$Q$8,2,1)</f>
        <v>4</v>
      </c>
      <c r="G2407" s="5">
        <f>VLOOKUP(D2407,'Customer Segmenation on RFM Sco'!$P$11:$Q$15,2,1)</f>
        <v>2</v>
      </c>
      <c r="H2407" s="5">
        <f>VLOOKUP(E2407,'Customer Segmenation on RFM Sco'!$P$18:$Q$22,2,1)</f>
        <v>2</v>
      </c>
      <c r="I2407" s="5" t="str">
        <f t="shared" si="1"/>
        <v>422</v>
      </c>
      <c r="J2407" s="5" t="str">
        <f>VLOOKUP('Customer Segmenation on RFM Sco'!J2407,'RF Mapping'!$A$1:$B$26,2,0)</f>
        <v>Potential Loyalists</v>
      </c>
    </row>
    <row r="2408" ht="15.75" customHeight="1">
      <c r="A2408" s="5">
        <v>16835.0</v>
      </c>
      <c r="B2408" s="5" t="str">
        <f>VLOOKUP(A2408,'Customer Details'!$A$1:$B$3264,2,0)</f>
        <v>USA</v>
      </c>
      <c r="C2408" s="5">
        <f>DATEDIF('Customer Segmenation on RFM Sco'!C2408,$N$1,"d")</f>
        <v>380</v>
      </c>
      <c r="D2408" s="5">
        <v>1.0</v>
      </c>
      <c r="E2408" s="16">
        <v>10.92</v>
      </c>
      <c r="F2408" s="5">
        <f>VLOOKUP(C2408,'Customer Segmenation on RFM Sco'!$P$4:$Q$8,2,1)</f>
        <v>5</v>
      </c>
      <c r="G2408" s="5">
        <f>VLOOKUP(D2408,'Customer Segmenation on RFM Sco'!$P$11:$Q$15,2,1)</f>
        <v>2</v>
      </c>
      <c r="H2408" s="5">
        <f>VLOOKUP(E2408,'Customer Segmenation on RFM Sco'!$P$18:$Q$22,2,1)</f>
        <v>1</v>
      </c>
      <c r="I2408" s="5" t="str">
        <f t="shared" si="1"/>
        <v>521</v>
      </c>
      <c r="J2408" s="5" t="str">
        <f>VLOOKUP('Customer Segmenation on RFM Sco'!J2408,'RF Mapping'!$A$1:$B$26,2,0)</f>
        <v>Potential Loyalists</v>
      </c>
    </row>
    <row r="2409" ht="15.75" customHeight="1">
      <c r="A2409" s="5">
        <v>16837.0</v>
      </c>
      <c r="B2409" s="5" t="str">
        <f>VLOOKUP(A2409,'Customer Details'!$A$1:$B$3264,2,0)</f>
        <v>Australia</v>
      </c>
      <c r="C2409" s="5">
        <f>DATEDIF('Customer Segmenation on RFM Sco'!C2409,$N$1,"d")</f>
        <v>656</v>
      </c>
      <c r="D2409" s="5">
        <v>1.0</v>
      </c>
      <c r="E2409" s="16">
        <v>2.95</v>
      </c>
      <c r="F2409" s="5">
        <f>VLOOKUP(C2409,'Customer Segmenation on RFM Sco'!$P$4:$Q$8,2,1)</f>
        <v>2</v>
      </c>
      <c r="G2409" s="5">
        <f>VLOOKUP(D2409,'Customer Segmenation on RFM Sco'!$P$11:$Q$15,2,1)</f>
        <v>2</v>
      </c>
      <c r="H2409" s="5">
        <f>VLOOKUP(E2409,'Customer Segmenation on RFM Sco'!$P$18:$Q$22,2,1)</f>
        <v>1</v>
      </c>
      <c r="I2409" s="5" t="str">
        <f t="shared" si="1"/>
        <v>221</v>
      </c>
      <c r="J2409" s="5" t="str">
        <f>VLOOKUP('Customer Segmenation on RFM Sco'!J2409,'RF Mapping'!$A$1:$B$26,2,0)</f>
        <v>Hibernating</v>
      </c>
    </row>
    <row r="2410" ht="15.75" customHeight="1">
      <c r="A2410" s="5">
        <v>16838.0</v>
      </c>
      <c r="B2410" s="5" t="str">
        <f>VLOOKUP(A2410,'Customer Details'!$A$1:$B$3264,2,0)</f>
        <v>India</v>
      </c>
      <c r="C2410" s="5">
        <f>DATEDIF('Customer Segmenation on RFM Sco'!C2410,$N$1,"d")</f>
        <v>685</v>
      </c>
      <c r="D2410" s="5">
        <v>2.0</v>
      </c>
      <c r="E2410" s="16">
        <v>47.85</v>
      </c>
      <c r="F2410" s="5">
        <f>VLOOKUP(C2410,'Customer Segmenation on RFM Sco'!$P$4:$Q$8,2,1)</f>
        <v>2</v>
      </c>
      <c r="G2410" s="5">
        <f>VLOOKUP(D2410,'Customer Segmenation on RFM Sco'!$P$11:$Q$15,2,1)</f>
        <v>3</v>
      </c>
      <c r="H2410" s="5">
        <f>VLOOKUP(E2410,'Customer Segmenation on RFM Sco'!$P$18:$Q$22,2,1)</f>
        <v>3</v>
      </c>
      <c r="I2410" s="5" t="str">
        <f t="shared" si="1"/>
        <v>233</v>
      </c>
      <c r="J2410" s="5" t="str">
        <f>VLOOKUP('Customer Segmenation on RFM Sco'!J2410,'RF Mapping'!$A$1:$B$26,2,0)</f>
        <v>At Risk</v>
      </c>
    </row>
    <row r="2411" ht="15.75" customHeight="1">
      <c r="A2411" s="5">
        <v>16839.0</v>
      </c>
      <c r="B2411" s="5" t="str">
        <f>VLOOKUP(A2411,'Customer Details'!$A$1:$B$3264,2,0)</f>
        <v>United Kingdom</v>
      </c>
      <c r="C2411" s="5">
        <f>DATEDIF('Customer Segmenation on RFM Sco'!C2411,$N$1,"d")</f>
        <v>496</v>
      </c>
      <c r="D2411" s="5">
        <v>2.0</v>
      </c>
      <c r="E2411" s="16">
        <v>122.39999999999999</v>
      </c>
      <c r="F2411" s="5">
        <f>VLOOKUP(C2411,'Customer Segmenation on RFM Sco'!$P$4:$Q$8,2,1)</f>
        <v>3</v>
      </c>
      <c r="G2411" s="5">
        <f>VLOOKUP(D2411,'Customer Segmenation on RFM Sco'!$P$11:$Q$15,2,1)</f>
        <v>3</v>
      </c>
      <c r="H2411" s="5">
        <f>VLOOKUP(E2411,'Customer Segmenation on RFM Sco'!$P$18:$Q$22,2,1)</f>
        <v>4</v>
      </c>
      <c r="I2411" s="5" t="str">
        <f t="shared" si="1"/>
        <v>334</v>
      </c>
      <c r="J2411" s="5" t="str">
        <f>VLOOKUP('Customer Segmenation on RFM Sco'!J2411,'RF Mapping'!$A$1:$B$26,2,0)</f>
        <v>Need Attention</v>
      </c>
    </row>
    <row r="2412" ht="15.75" customHeight="1">
      <c r="A2412" s="5">
        <v>16841.0</v>
      </c>
      <c r="B2412" s="5" t="str">
        <f>VLOOKUP(A2412,'Customer Details'!$A$1:$B$3264,2,0)</f>
        <v>Australia</v>
      </c>
      <c r="C2412" s="5">
        <f>DATEDIF('Customer Segmenation on RFM Sco'!C2412,$N$1,"d")</f>
        <v>415</v>
      </c>
      <c r="D2412" s="5">
        <v>1.0</v>
      </c>
      <c r="E2412" s="16">
        <v>2.49</v>
      </c>
      <c r="F2412" s="5">
        <f>VLOOKUP(C2412,'Customer Segmenation on RFM Sco'!$P$4:$Q$8,2,1)</f>
        <v>4</v>
      </c>
      <c r="G2412" s="5">
        <f>VLOOKUP(D2412,'Customer Segmenation on RFM Sco'!$P$11:$Q$15,2,1)</f>
        <v>2</v>
      </c>
      <c r="H2412" s="5">
        <f>VLOOKUP(E2412,'Customer Segmenation on RFM Sco'!$P$18:$Q$22,2,1)</f>
        <v>1</v>
      </c>
      <c r="I2412" s="5" t="str">
        <f t="shared" si="1"/>
        <v>421</v>
      </c>
      <c r="J2412" s="5" t="str">
        <f>VLOOKUP('Customer Segmenation on RFM Sco'!J2412,'RF Mapping'!$A$1:$B$26,2,0)</f>
        <v>Potential Loyalists</v>
      </c>
    </row>
    <row r="2413" ht="15.75" customHeight="1">
      <c r="A2413" s="5">
        <v>16842.0</v>
      </c>
      <c r="B2413" s="5" t="str">
        <f>VLOOKUP(A2413,'Customer Details'!$A$1:$B$3264,2,0)</f>
        <v>India</v>
      </c>
      <c r="C2413" s="5">
        <f>DATEDIF('Customer Segmenation on RFM Sco'!C2413,$N$1,"d")</f>
        <v>384</v>
      </c>
      <c r="D2413" s="5">
        <v>3.0</v>
      </c>
      <c r="E2413" s="16">
        <v>106.36</v>
      </c>
      <c r="F2413" s="5">
        <f>VLOOKUP(C2413,'Customer Segmenation on RFM Sco'!$P$4:$Q$8,2,1)</f>
        <v>4</v>
      </c>
      <c r="G2413" s="5">
        <f>VLOOKUP(D2413,'Customer Segmenation on RFM Sco'!$P$11:$Q$15,2,1)</f>
        <v>4</v>
      </c>
      <c r="H2413" s="5">
        <f>VLOOKUP(E2413,'Customer Segmenation on RFM Sco'!$P$18:$Q$22,2,1)</f>
        <v>4</v>
      </c>
      <c r="I2413" s="5" t="str">
        <f t="shared" si="1"/>
        <v>444</v>
      </c>
      <c r="J2413" s="5" t="str">
        <f>VLOOKUP('Customer Segmenation on RFM Sco'!J2413,'RF Mapping'!$A$1:$B$26,2,0)</f>
        <v>Loyal Customers</v>
      </c>
    </row>
    <row r="2414" ht="15.75" customHeight="1">
      <c r="A2414" s="5">
        <v>16843.0</v>
      </c>
      <c r="B2414" s="5" t="str">
        <f>VLOOKUP(A2414,'Customer Details'!$A$1:$B$3264,2,0)</f>
        <v>USA</v>
      </c>
      <c r="C2414" s="5">
        <f>DATEDIF('Customer Segmenation on RFM Sco'!C2414,$N$1,"d")</f>
        <v>436</v>
      </c>
      <c r="D2414" s="5">
        <v>2.0</v>
      </c>
      <c r="E2414" s="16">
        <v>146.2</v>
      </c>
      <c r="F2414" s="5">
        <f>VLOOKUP(C2414,'Customer Segmenation on RFM Sco'!$P$4:$Q$8,2,1)</f>
        <v>3</v>
      </c>
      <c r="G2414" s="5">
        <f>VLOOKUP(D2414,'Customer Segmenation on RFM Sco'!$P$11:$Q$15,2,1)</f>
        <v>3</v>
      </c>
      <c r="H2414" s="5">
        <f>VLOOKUP(E2414,'Customer Segmenation on RFM Sco'!$P$18:$Q$22,2,1)</f>
        <v>4</v>
      </c>
      <c r="I2414" s="5" t="str">
        <f t="shared" si="1"/>
        <v>334</v>
      </c>
      <c r="J2414" s="5" t="str">
        <f>VLOOKUP('Customer Segmenation on RFM Sco'!J2414,'RF Mapping'!$A$1:$B$26,2,0)</f>
        <v>Need Attention</v>
      </c>
    </row>
    <row r="2415" ht="15.75" customHeight="1">
      <c r="A2415" s="5">
        <v>16849.0</v>
      </c>
      <c r="B2415" s="5" t="str">
        <f>VLOOKUP(A2415,'Customer Details'!$A$1:$B$3264,2,0)</f>
        <v>USA</v>
      </c>
      <c r="C2415" s="5">
        <f>DATEDIF('Customer Segmenation on RFM Sco'!C2415,$N$1,"d")</f>
        <v>366</v>
      </c>
      <c r="D2415" s="5">
        <v>3.0</v>
      </c>
      <c r="E2415" s="16">
        <v>24.52</v>
      </c>
      <c r="F2415" s="5">
        <f>VLOOKUP(C2415,'Customer Segmenation on RFM Sco'!$P$4:$Q$8,2,1)</f>
        <v>5</v>
      </c>
      <c r="G2415" s="5">
        <f>VLOOKUP(D2415,'Customer Segmenation on RFM Sco'!$P$11:$Q$15,2,1)</f>
        <v>4</v>
      </c>
      <c r="H2415" s="5">
        <f>VLOOKUP(E2415,'Customer Segmenation on RFM Sco'!$P$18:$Q$22,2,1)</f>
        <v>2</v>
      </c>
      <c r="I2415" s="5" t="str">
        <f t="shared" si="1"/>
        <v>542</v>
      </c>
      <c r="J2415" s="5" t="str">
        <f>VLOOKUP('Customer Segmenation on RFM Sco'!J2415,'RF Mapping'!$A$1:$B$26,2,0)</f>
        <v>Champions</v>
      </c>
    </row>
    <row r="2416" ht="15.75" customHeight="1">
      <c r="A2416" s="5">
        <v>16850.0</v>
      </c>
      <c r="B2416" s="5" t="str">
        <f>VLOOKUP(A2416,'Customer Details'!$A$1:$B$3264,2,0)</f>
        <v>Australia</v>
      </c>
      <c r="C2416" s="5">
        <f>DATEDIF('Customer Segmenation on RFM Sco'!C2416,$N$1,"d")</f>
        <v>478</v>
      </c>
      <c r="D2416" s="5">
        <v>4.0</v>
      </c>
      <c r="E2416" s="16">
        <v>96.30000000000001</v>
      </c>
      <c r="F2416" s="5">
        <f>VLOOKUP(C2416,'Customer Segmenation on RFM Sco'!$P$4:$Q$8,2,1)</f>
        <v>3</v>
      </c>
      <c r="G2416" s="5">
        <f>VLOOKUP(D2416,'Customer Segmenation on RFM Sco'!$P$11:$Q$15,2,1)</f>
        <v>4</v>
      </c>
      <c r="H2416" s="5">
        <f>VLOOKUP(E2416,'Customer Segmenation on RFM Sco'!$P$18:$Q$22,2,1)</f>
        <v>4</v>
      </c>
      <c r="I2416" s="5" t="str">
        <f t="shared" si="1"/>
        <v>344</v>
      </c>
      <c r="J2416" s="5" t="str">
        <f>VLOOKUP('Customer Segmenation on RFM Sco'!J2416,'RF Mapping'!$A$1:$B$26,2,0)</f>
        <v>Loyal Customers</v>
      </c>
    </row>
    <row r="2417" ht="15.75" customHeight="1">
      <c r="A2417" s="5">
        <v>16852.0</v>
      </c>
      <c r="B2417" s="5" t="str">
        <f>VLOOKUP(A2417,'Customer Details'!$A$1:$B$3264,2,0)</f>
        <v>USA</v>
      </c>
      <c r="C2417" s="5">
        <f>DATEDIF('Customer Segmenation on RFM Sco'!C2417,$N$1,"d")</f>
        <v>479</v>
      </c>
      <c r="D2417" s="5">
        <v>1.0</v>
      </c>
      <c r="E2417" s="16">
        <v>3.36</v>
      </c>
      <c r="F2417" s="5">
        <f>VLOOKUP(C2417,'Customer Segmenation on RFM Sco'!$P$4:$Q$8,2,1)</f>
        <v>3</v>
      </c>
      <c r="G2417" s="5">
        <f>VLOOKUP(D2417,'Customer Segmenation on RFM Sco'!$P$11:$Q$15,2,1)</f>
        <v>2</v>
      </c>
      <c r="H2417" s="5">
        <f>VLOOKUP(E2417,'Customer Segmenation on RFM Sco'!$P$18:$Q$22,2,1)</f>
        <v>1</v>
      </c>
      <c r="I2417" s="5" t="str">
        <f t="shared" si="1"/>
        <v>321</v>
      </c>
      <c r="J2417" s="5" t="str">
        <f>VLOOKUP('Customer Segmenation on RFM Sco'!J2417,'RF Mapping'!$A$1:$B$26,2,0)</f>
        <v>About to Sleep</v>
      </c>
    </row>
    <row r="2418" ht="15.75" customHeight="1">
      <c r="A2418" s="5">
        <v>16855.0</v>
      </c>
      <c r="B2418" s="5" t="str">
        <f>VLOOKUP(A2418,'Customer Details'!$A$1:$B$3264,2,0)</f>
        <v>China</v>
      </c>
      <c r="C2418" s="5">
        <f>DATEDIF('Customer Segmenation on RFM Sco'!C2418,$N$1,"d")</f>
        <v>366</v>
      </c>
      <c r="D2418" s="5">
        <v>2.0</v>
      </c>
      <c r="E2418" s="16">
        <v>8.85</v>
      </c>
      <c r="F2418" s="5">
        <f>VLOOKUP(C2418,'Customer Segmenation on RFM Sco'!$P$4:$Q$8,2,1)</f>
        <v>5</v>
      </c>
      <c r="G2418" s="5">
        <f>VLOOKUP(D2418,'Customer Segmenation on RFM Sco'!$P$11:$Q$15,2,1)</f>
        <v>3</v>
      </c>
      <c r="H2418" s="5">
        <f>VLOOKUP(E2418,'Customer Segmenation on RFM Sco'!$P$18:$Q$22,2,1)</f>
        <v>1</v>
      </c>
      <c r="I2418" s="5" t="str">
        <f t="shared" si="1"/>
        <v>531</v>
      </c>
      <c r="J2418" s="5" t="str">
        <f>VLOOKUP('Customer Segmenation on RFM Sco'!J2418,'RF Mapping'!$A$1:$B$26,2,0)</f>
        <v>Potential Loyalists</v>
      </c>
    </row>
    <row r="2419" ht="15.75" customHeight="1">
      <c r="A2419" s="5">
        <v>16858.0</v>
      </c>
      <c r="B2419" s="5" t="str">
        <f>VLOOKUP(A2419,'Customer Details'!$A$1:$B$3264,2,0)</f>
        <v>USA</v>
      </c>
      <c r="C2419" s="5">
        <f>DATEDIF('Customer Segmenation on RFM Sco'!C2419,$N$1,"d")</f>
        <v>433</v>
      </c>
      <c r="D2419" s="5">
        <v>3.0</v>
      </c>
      <c r="E2419" s="16">
        <v>1711.21</v>
      </c>
      <c r="F2419" s="5">
        <f>VLOOKUP(C2419,'Customer Segmenation on RFM Sco'!$P$4:$Q$8,2,1)</f>
        <v>3</v>
      </c>
      <c r="G2419" s="5">
        <f>VLOOKUP(D2419,'Customer Segmenation on RFM Sco'!$P$11:$Q$15,2,1)</f>
        <v>4</v>
      </c>
      <c r="H2419" s="5">
        <f>VLOOKUP(E2419,'Customer Segmenation on RFM Sco'!$P$18:$Q$22,2,1)</f>
        <v>4</v>
      </c>
      <c r="I2419" s="5" t="str">
        <f t="shared" si="1"/>
        <v>344</v>
      </c>
      <c r="J2419" s="5" t="str">
        <f>VLOOKUP('Customer Segmenation on RFM Sco'!J2419,'RF Mapping'!$A$1:$B$26,2,0)</f>
        <v>Loyal Customers</v>
      </c>
    </row>
    <row r="2420" ht="15.75" customHeight="1">
      <c r="A2420" s="5">
        <v>16859.0</v>
      </c>
      <c r="B2420" s="5" t="str">
        <f>VLOOKUP(A2420,'Customer Details'!$A$1:$B$3264,2,0)</f>
        <v>India</v>
      </c>
      <c r="C2420" s="5">
        <f>DATEDIF('Customer Segmenation on RFM Sco'!C2420,$N$1,"d")</f>
        <v>392</v>
      </c>
      <c r="D2420" s="5">
        <v>1.0</v>
      </c>
      <c r="E2420" s="16">
        <v>35.400000000000006</v>
      </c>
      <c r="F2420" s="5">
        <f>VLOOKUP(C2420,'Customer Segmenation on RFM Sco'!$P$4:$Q$8,2,1)</f>
        <v>4</v>
      </c>
      <c r="G2420" s="5">
        <f>VLOOKUP(D2420,'Customer Segmenation on RFM Sco'!$P$11:$Q$15,2,1)</f>
        <v>2</v>
      </c>
      <c r="H2420" s="5">
        <f>VLOOKUP(E2420,'Customer Segmenation on RFM Sco'!$P$18:$Q$22,2,1)</f>
        <v>3</v>
      </c>
      <c r="I2420" s="5" t="str">
        <f t="shared" si="1"/>
        <v>423</v>
      </c>
      <c r="J2420" s="5" t="str">
        <f>VLOOKUP('Customer Segmenation on RFM Sco'!J2420,'RF Mapping'!$A$1:$B$26,2,0)</f>
        <v>Potential Loyalists</v>
      </c>
    </row>
    <row r="2421" ht="15.75" customHeight="1">
      <c r="A2421" s="5">
        <v>16861.0</v>
      </c>
      <c r="B2421" s="5" t="str">
        <f>VLOOKUP(A2421,'Customer Details'!$A$1:$B$3264,2,0)</f>
        <v>India</v>
      </c>
      <c r="C2421" s="5">
        <f>DATEDIF('Customer Segmenation on RFM Sco'!C2421,$N$1,"d")</f>
        <v>601</v>
      </c>
      <c r="D2421" s="5">
        <v>2.0</v>
      </c>
      <c r="E2421" s="16">
        <v>19.1</v>
      </c>
      <c r="F2421" s="5">
        <f>VLOOKUP(C2421,'Customer Segmenation on RFM Sco'!$P$4:$Q$8,2,1)</f>
        <v>2</v>
      </c>
      <c r="G2421" s="5">
        <f>VLOOKUP(D2421,'Customer Segmenation on RFM Sco'!$P$11:$Q$15,2,1)</f>
        <v>3</v>
      </c>
      <c r="H2421" s="5">
        <f>VLOOKUP(E2421,'Customer Segmenation on RFM Sco'!$P$18:$Q$22,2,1)</f>
        <v>2</v>
      </c>
      <c r="I2421" s="5" t="str">
        <f t="shared" si="1"/>
        <v>232</v>
      </c>
      <c r="J2421" s="5" t="str">
        <f>VLOOKUP('Customer Segmenation on RFM Sco'!J2421,'RF Mapping'!$A$1:$B$26,2,0)</f>
        <v>At Risk</v>
      </c>
    </row>
    <row r="2422" ht="15.75" customHeight="1">
      <c r="A2422" s="5">
        <v>16863.0</v>
      </c>
      <c r="B2422" s="5" t="str">
        <f>VLOOKUP(A2422,'Customer Details'!$A$1:$B$3264,2,0)</f>
        <v>India</v>
      </c>
      <c r="C2422" s="5">
        <f>DATEDIF('Customer Segmenation on RFM Sco'!C2422,$N$1,"d")</f>
        <v>385</v>
      </c>
      <c r="D2422" s="5">
        <v>7.0</v>
      </c>
      <c r="E2422" s="16">
        <v>91.34</v>
      </c>
      <c r="F2422" s="5">
        <f>VLOOKUP(C2422,'Customer Segmenation on RFM Sco'!$P$4:$Q$8,2,1)</f>
        <v>4</v>
      </c>
      <c r="G2422" s="5">
        <f>VLOOKUP(D2422,'Customer Segmenation on RFM Sco'!$P$11:$Q$15,2,1)</f>
        <v>4</v>
      </c>
      <c r="H2422" s="5">
        <f>VLOOKUP(E2422,'Customer Segmenation on RFM Sco'!$P$18:$Q$22,2,1)</f>
        <v>4</v>
      </c>
      <c r="I2422" s="5" t="str">
        <f t="shared" si="1"/>
        <v>444</v>
      </c>
      <c r="J2422" s="5" t="str">
        <f>VLOOKUP('Customer Segmenation on RFM Sco'!J2422,'RF Mapping'!$A$1:$B$26,2,0)</f>
        <v>Loyal Customers</v>
      </c>
    </row>
    <row r="2423" ht="15.75" customHeight="1">
      <c r="A2423" s="5">
        <v>16869.0</v>
      </c>
      <c r="B2423" s="5" t="str">
        <f>VLOOKUP(A2423,'Customer Details'!$A$1:$B$3264,2,0)</f>
        <v>China</v>
      </c>
      <c r="C2423" s="5">
        <f>DATEDIF('Customer Segmenation on RFM Sco'!C2423,$N$1,"d")</f>
        <v>374</v>
      </c>
      <c r="D2423" s="5">
        <v>2.0</v>
      </c>
      <c r="E2423" s="16">
        <v>36.550000000000004</v>
      </c>
      <c r="F2423" s="5">
        <f>VLOOKUP(C2423,'Customer Segmenation on RFM Sco'!$P$4:$Q$8,2,1)</f>
        <v>5</v>
      </c>
      <c r="G2423" s="5">
        <f>VLOOKUP(D2423,'Customer Segmenation on RFM Sco'!$P$11:$Q$15,2,1)</f>
        <v>3</v>
      </c>
      <c r="H2423" s="5">
        <f>VLOOKUP(E2423,'Customer Segmenation on RFM Sco'!$P$18:$Q$22,2,1)</f>
        <v>3</v>
      </c>
      <c r="I2423" s="5" t="str">
        <f t="shared" si="1"/>
        <v>533</v>
      </c>
      <c r="J2423" s="5" t="str">
        <f>VLOOKUP('Customer Segmenation on RFM Sco'!J2423,'RF Mapping'!$A$1:$B$26,2,0)</f>
        <v>Potential Loyalists</v>
      </c>
    </row>
    <row r="2424" ht="15.75" customHeight="1">
      <c r="A2424" s="5">
        <v>16871.0</v>
      </c>
      <c r="B2424" s="5" t="str">
        <f>VLOOKUP(A2424,'Customer Details'!$A$1:$B$3264,2,0)</f>
        <v>India</v>
      </c>
      <c r="C2424" s="5">
        <f>DATEDIF('Customer Segmenation on RFM Sco'!C2424,$N$1,"d")</f>
        <v>421</v>
      </c>
      <c r="D2424" s="5">
        <v>8.0</v>
      </c>
      <c r="E2424" s="16">
        <v>135.26000000000005</v>
      </c>
      <c r="F2424" s="5">
        <f>VLOOKUP(C2424,'Customer Segmenation on RFM Sco'!$P$4:$Q$8,2,1)</f>
        <v>4</v>
      </c>
      <c r="G2424" s="5">
        <f>VLOOKUP(D2424,'Customer Segmenation on RFM Sco'!$P$11:$Q$15,2,1)</f>
        <v>4</v>
      </c>
      <c r="H2424" s="5">
        <f>VLOOKUP(E2424,'Customer Segmenation on RFM Sco'!$P$18:$Q$22,2,1)</f>
        <v>4</v>
      </c>
      <c r="I2424" s="5" t="str">
        <f t="shared" si="1"/>
        <v>444</v>
      </c>
      <c r="J2424" s="5" t="str">
        <f>VLOOKUP('Customer Segmenation on RFM Sco'!J2424,'RF Mapping'!$A$1:$B$26,2,0)</f>
        <v>Loyal Customers</v>
      </c>
    </row>
    <row r="2425" ht="15.75" customHeight="1">
      <c r="A2425" s="5">
        <v>16873.0</v>
      </c>
      <c r="B2425" s="5" t="str">
        <f>VLOOKUP(A2425,'Customer Details'!$A$1:$B$3264,2,0)</f>
        <v>United Kingdom</v>
      </c>
      <c r="C2425" s="5">
        <f>DATEDIF('Customer Segmenation on RFM Sco'!C2425,$N$1,"d")</f>
        <v>380</v>
      </c>
      <c r="D2425" s="5">
        <v>1.0</v>
      </c>
      <c r="E2425" s="16">
        <v>25.46</v>
      </c>
      <c r="F2425" s="5">
        <f>VLOOKUP(C2425,'Customer Segmenation on RFM Sco'!$P$4:$Q$8,2,1)</f>
        <v>5</v>
      </c>
      <c r="G2425" s="5">
        <f>VLOOKUP(D2425,'Customer Segmenation on RFM Sco'!$P$11:$Q$15,2,1)</f>
        <v>2</v>
      </c>
      <c r="H2425" s="5">
        <f>VLOOKUP(E2425,'Customer Segmenation on RFM Sco'!$P$18:$Q$22,2,1)</f>
        <v>2</v>
      </c>
      <c r="I2425" s="5" t="str">
        <f t="shared" si="1"/>
        <v>522</v>
      </c>
      <c r="J2425" s="5" t="str">
        <f>VLOOKUP('Customer Segmenation on RFM Sco'!J2425,'RF Mapping'!$A$1:$B$26,2,0)</f>
        <v>Potential Loyalists</v>
      </c>
    </row>
    <row r="2426" ht="15.75" customHeight="1">
      <c r="A2426" s="5">
        <v>16875.0</v>
      </c>
      <c r="B2426" s="5" t="str">
        <f>VLOOKUP(A2426,'Customer Details'!$A$1:$B$3264,2,0)</f>
        <v>China</v>
      </c>
      <c r="C2426" s="5">
        <f>DATEDIF('Customer Segmenation on RFM Sco'!C2426,$N$1,"d")</f>
        <v>365</v>
      </c>
      <c r="D2426" s="5">
        <v>23.0</v>
      </c>
      <c r="E2426" s="16">
        <v>182.95000000000002</v>
      </c>
      <c r="F2426" s="5">
        <f>VLOOKUP(C2426,'Customer Segmenation on RFM Sco'!$P$4:$Q$8,2,1)</f>
        <v>5</v>
      </c>
      <c r="G2426" s="5">
        <f>VLOOKUP(D2426,'Customer Segmenation on RFM Sco'!$P$11:$Q$15,2,1)</f>
        <v>4</v>
      </c>
      <c r="H2426" s="5">
        <f>VLOOKUP(E2426,'Customer Segmenation on RFM Sco'!$P$18:$Q$22,2,1)</f>
        <v>4</v>
      </c>
      <c r="I2426" s="5" t="str">
        <f t="shared" si="1"/>
        <v>544</v>
      </c>
      <c r="J2426" s="5" t="str">
        <f>VLOOKUP('Customer Segmenation on RFM Sco'!J2426,'RF Mapping'!$A$1:$B$26,2,0)</f>
        <v>Champions</v>
      </c>
    </row>
    <row r="2427" ht="15.75" customHeight="1">
      <c r="A2427" s="5">
        <v>16877.0</v>
      </c>
      <c r="B2427" s="5" t="str">
        <f>VLOOKUP(A2427,'Customer Details'!$A$1:$B$3264,2,0)</f>
        <v>United Kingdom</v>
      </c>
      <c r="C2427" s="5">
        <f>DATEDIF('Customer Segmenation on RFM Sco'!C2427,$N$1,"d")</f>
        <v>721</v>
      </c>
      <c r="D2427" s="5">
        <v>1.0</v>
      </c>
      <c r="E2427" s="16">
        <v>0.42</v>
      </c>
      <c r="F2427" s="5">
        <f>VLOOKUP(C2427,'Customer Segmenation on RFM Sco'!$P$4:$Q$8,2,1)</f>
        <v>2</v>
      </c>
      <c r="G2427" s="5">
        <f>VLOOKUP(D2427,'Customer Segmenation on RFM Sco'!$P$11:$Q$15,2,1)</f>
        <v>2</v>
      </c>
      <c r="H2427" s="5">
        <f>VLOOKUP(E2427,'Customer Segmenation on RFM Sco'!$P$18:$Q$22,2,1)</f>
        <v>1</v>
      </c>
      <c r="I2427" s="5" t="str">
        <f t="shared" si="1"/>
        <v>221</v>
      </c>
      <c r="J2427" s="5" t="str">
        <f>VLOOKUP('Customer Segmenation on RFM Sco'!J2427,'RF Mapping'!$A$1:$B$26,2,0)</f>
        <v>Hibernating</v>
      </c>
    </row>
    <row r="2428" ht="15.75" customHeight="1">
      <c r="A2428" s="5">
        <v>16878.0</v>
      </c>
      <c r="B2428" s="5" t="str">
        <f>VLOOKUP(A2428,'Customer Details'!$A$1:$B$3264,2,0)</f>
        <v>India</v>
      </c>
      <c r="C2428" s="5">
        <f>DATEDIF('Customer Segmenation on RFM Sco'!C2428,$N$1,"d")</f>
        <v>566</v>
      </c>
      <c r="D2428" s="5">
        <v>1.0</v>
      </c>
      <c r="E2428" s="16">
        <v>3.75</v>
      </c>
      <c r="F2428" s="5">
        <f>VLOOKUP(C2428,'Customer Segmenation on RFM Sco'!$P$4:$Q$8,2,1)</f>
        <v>2</v>
      </c>
      <c r="G2428" s="5">
        <f>VLOOKUP(D2428,'Customer Segmenation on RFM Sco'!$P$11:$Q$15,2,1)</f>
        <v>2</v>
      </c>
      <c r="H2428" s="5">
        <f>VLOOKUP(E2428,'Customer Segmenation on RFM Sco'!$P$18:$Q$22,2,1)</f>
        <v>1</v>
      </c>
      <c r="I2428" s="5" t="str">
        <f t="shared" si="1"/>
        <v>221</v>
      </c>
      <c r="J2428" s="5" t="str">
        <f>VLOOKUP('Customer Segmenation on RFM Sco'!J2428,'RF Mapping'!$A$1:$B$26,2,0)</f>
        <v>Hibernating</v>
      </c>
    </row>
    <row r="2429" ht="15.75" customHeight="1">
      <c r="A2429" s="5">
        <v>16880.0</v>
      </c>
      <c r="B2429" s="5" t="str">
        <f>VLOOKUP(A2429,'Customer Details'!$A$1:$B$3264,2,0)</f>
        <v>United Kingdom</v>
      </c>
      <c r="C2429" s="5">
        <f>DATEDIF('Customer Segmenation on RFM Sco'!C2429,$N$1,"d")</f>
        <v>506</v>
      </c>
      <c r="D2429" s="5">
        <v>1.0</v>
      </c>
      <c r="E2429" s="16">
        <v>40.199999999999996</v>
      </c>
      <c r="F2429" s="5">
        <f>VLOOKUP(C2429,'Customer Segmenation on RFM Sco'!$P$4:$Q$8,2,1)</f>
        <v>3</v>
      </c>
      <c r="G2429" s="5">
        <f>VLOOKUP(D2429,'Customer Segmenation on RFM Sco'!$P$11:$Q$15,2,1)</f>
        <v>2</v>
      </c>
      <c r="H2429" s="5">
        <f>VLOOKUP(E2429,'Customer Segmenation on RFM Sco'!$P$18:$Q$22,2,1)</f>
        <v>3</v>
      </c>
      <c r="I2429" s="5" t="str">
        <f t="shared" si="1"/>
        <v>323</v>
      </c>
      <c r="J2429" s="5" t="str">
        <f>VLOOKUP('Customer Segmenation on RFM Sco'!J2429,'RF Mapping'!$A$1:$B$26,2,0)</f>
        <v>About to Sleep</v>
      </c>
    </row>
    <row r="2430" ht="15.75" customHeight="1">
      <c r="A2430" s="5">
        <v>16882.0</v>
      </c>
      <c r="B2430" s="5" t="str">
        <f>VLOOKUP(A2430,'Customer Details'!$A$1:$B$3264,2,0)</f>
        <v>Australia</v>
      </c>
      <c r="C2430" s="5">
        <f>DATEDIF('Customer Segmenation on RFM Sco'!C2430,$N$1,"d")</f>
        <v>362</v>
      </c>
      <c r="D2430" s="5">
        <v>5.0</v>
      </c>
      <c r="E2430" s="16">
        <v>148.9</v>
      </c>
      <c r="F2430" s="5">
        <f>VLOOKUP(C2430,'Customer Segmenation on RFM Sco'!$P$4:$Q$8,2,1)</f>
        <v>5</v>
      </c>
      <c r="G2430" s="5">
        <f>VLOOKUP(D2430,'Customer Segmenation on RFM Sco'!$P$11:$Q$15,2,1)</f>
        <v>4</v>
      </c>
      <c r="H2430" s="5">
        <f>VLOOKUP(E2430,'Customer Segmenation on RFM Sco'!$P$18:$Q$22,2,1)</f>
        <v>4</v>
      </c>
      <c r="I2430" s="5" t="str">
        <f t="shared" si="1"/>
        <v>544</v>
      </c>
      <c r="J2430" s="5" t="str">
        <f>VLOOKUP('Customer Segmenation on RFM Sco'!J2430,'RF Mapping'!$A$1:$B$26,2,0)</f>
        <v>Champions</v>
      </c>
    </row>
    <row r="2431" ht="15.75" customHeight="1">
      <c r="A2431" s="5">
        <v>16883.0</v>
      </c>
      <c r="B2431" s="5" t="str">
        <f>VLOOKUP(A2431,'Customer Details'!$A$1:$B$3264,2,0)</f>
        <v>China</v>
      </c>
      <c r="C2431" s="5">
        <f>DATEDIF('Customer Segmenation on RFM Sco'!C2431,$N$1,"d")</f>
        <v>379</v>
      </c>
      <c r="D2431" s="5">
        <v>1.0</v>
      </c>
      <c r="E2431" s="16">
        <v>8.32</v>
      </c>
      <c r="F2431" s="5">
        <f>VLOOKUP(C2431,'Customer Segmenation on RFM Sco'!$P$4:$Q$8,2,1)</f>
        <v>5</v>
      </c>
      <c r="G2431" s="5">
        <f>VLOOKUP(D2431,'Customer Segmenation on RFM Sco'!$P$11:$Q$15,2,1)</f>
        <v>2</v>
      </c>
      <c r="H2431" s="5">
        <f>VLOOKUP(E2431,'Customer Segmenation on RFM Sco'!$P$18:$Q$22,2,1)</f>
        <v>1</v>
      </c>
      <c r="I2431" s="5" t="str">
        <f t="shared" si="1"/>
        <v>521</v>
      </c>
      <c r="J2431" s="5" t="str">
        <f>VLOOKUP('Customer Segmenation on RFM Sco'!J2431,'RF Mapping'!$A$1:$B$26,2,0)</f>
        <v>Potential Loyalists</v>
      </c>
    </row>
    <row r="2432" ht="15.75" customHeight="1">
      <c r="A2432" s="5">
        <v>16885.0</v>
      </c>
      <c r="B2432" s="5" t="str">
        <f>VLOOKUP(A2432,'Customer Details'!$A$1:$B$3264,2,0)</f>
        <v>Australia</v>
      </c>
      <c r="C2432" s="5">
        <f>DATEDIF('Customer Segmenation on RFM Sco'!C2432,$N$1,"d")</f>
        <v>384</v>
      </c>
      <c r="D2432" s="5">
        <v>3.0</v>
      </c>
      <c r="E2432" s="16">
        <v>37.949999999999996</v>
      </c>
      <c r="F2432" s="5">
        <f>VLOOKUP(C2432,'Customer Segmenation on RFM Sco'!$P$4:$Q$8,2,1)</f>
        <v>4</v>
      </c>
      <c r="G2432" s="5">
        <f>VLOOKUP(D2432,'Customer Segmenation on RFM Sco'!$P$11:$Q$15,2,1)</f>
        <v>4</v>
      </c>
      <c r="H2432" s="5">
        <f>VLOOKUP(E2432,'Customer Segmenation on RFM Sco'!$P$18:$Q$22,2,1)</f>
        <v>3</v>
      </c>
      <c r="I2432" s="5" t="str">
        <f t="shared" si="1"/>
        <v>443</v>
      </c>
      <c r="J2432" s="5" t="str">
        <f>VLOOKUP('Customer Segmenation on RFM Sco'!J2432,'RF Mapping'!$A$1:$B$26,2,0)</f>
        <v>Loyal Customers</v>
      </c>
    </row>
    <row r="2433" ht="15.75" customHeight="1">
      <c r="A2433" s="5">
        <v>16887.0</v>
      </c>
      <c r="B2433" s="5" t="str">
        <f>VLOOKUP(A2433,'Customer Details'!$A$1:$B$3264,2,0)</f>
        <v>United Kingdom</v>
      </c>
      <c r="C2433" s="5">
        <f>DATEDIF('Customer Segmenation on RFM Sco'!C2433,$N$1,"d")</f>
        <v>414</v>
      </c>
      <c r="D2433" s="5">
        <v>1.0</v>
      </c>
      <c r="E2433" s="16">
        <v>8.49</v>
      </c>
      <c r="F2433" s="5">
        <f>VLOOKUP(C2433,'Customer Segmenation on RFM Sco'!$P$4:$Q$8,2,1)</f>
        <v>4</v>
      </c>
      <c r="G2433" s="5">
        <f>VLOOKUP(D2433,'Customer Segmenation on RFM Sco'!$P$11:$Q$15,2,1)</f>
        <v>2</v>
      </c>
      <c r="H2433" s="5">
        <f>VLOOKUP(E2433,'Customer Segmenation on RFM Sco'!$P$18:$Q$22,2,1)</f>
        <v>1</v>
      </c>
      <c r="I2433" s="5" t="str">
        <f t="shared" si="1"/>
        <v>421</v>
      </c>
      <c r="J2433" s="5" t="str">
        <f>VLOOKUP('Customer Segmenation on RFM Sco'!J2433,'RF Mapping'!$A$1:$B$26,2,0)</f>
        <v>Potential Loyalists</v>
      </c>
    </row>
    <row r="2434" ht="15.75" customHeight="1">
      <c r="A2434" s="5">
        <v>16889.0</v>
      </c>
      <c r="B2434" s="5" t="str">
        <f>VLOOKUP(A2434,'Customer Details'!$A$1:$B$3264,2,0)</f>
        <v>United Kingdom</v>
      </c>
      <c r="C2434" s="5">
        <f>DATEDIF('Customer Segmenation on RFM Sco'!C2434,$N$1,"d")</f>
        <v>374</v>
      </c>
      <c r="D2434" s="5">
        <v>2.0</v>
      </c>
      <c r="E2434" s="16">
        <v>44.85</v>
      </c>
      <c r="F2434" s="5">
        <f>VLOOKUP(C2434,'Customer Segmenation on RFM Sco'!$P$4:$Q$8,2,1)</f>
        <v>5</v>
      </c>
      <c r="G2434" s="5">
        <f>VLOOKUP(D2434,'Customer Segmenation on RFM Sco'!$P$11:$Q$15,2,1)</f>
        <v>3</v>
      </c>
      <c r="H2434" s="5">
        <f>VLOOKUP(E2434,'Customer Segmenation on RFM Sco'!$P$18:$Q$22,2,1)</f>
        <v>3</v>
      </c>
      <c r="I2434" s="5" t="str">
        <f t="shared" si="1"/>
        <v>533</v>
      </c>
      <c r="J2434" s="5" t="str">
        <f>VLOOKUP('Customer Segmenation on RFM Sco'!J2434,'RF Mapping'!$A$1:$B$26,2,0)</f>
        <v>Potential Loyalists</v>
      </c>
    </row>
    <row r="2435" ht="15.75" customHeight="1">
      <c r="A2435" s="5">
        <v>16891.0</v>
      </c>
      <c r="B2435" s="5" t="str">
        <f>VLOOKUP(A2435,'Customer Details'!$A$1:$B$3264,2,0)</f>
        <v>India</v>
      </c>
      <c r="C2435" s="5">
        <f>DATEDIF('Customer Segmenation on RFM Sco'!C2435,$N$1,"d")</f>
        <v>362</v>
      </c>
      <c r="D2435" s="5">
        <v>3.0</v>
      </c>
      <c r="E2435" s="16">
        <v>54.85</v>
      </c>
      <c r="F2435" s="5">
        <f>VLOOKUP(C2435,'Customer Segmenation on RFM Sco'!$P$4:$Q$8,2,1)</f>
        <v>5</v>
      </c>
      <c r="G2435" s="5">
        <f>VLOOKUP(D2435,'Customer Segmenation on RFM Sco'!$P$11:$Q$15,2,1)</f>
        <v>4</v>
      </c>
      <c r="H2435" s="5">
        <f>VLOOKUP(E2435,'Customer Segmenation on RFM Sco'!$P$18:$Q$22,2,1)</f>
        <v>3</v>
      </c>
      <c r="I2435" s="5" t="str">
        <f t="shared" si="1"/>
        <v>543</v>
      </c>
      <c r="J2435" s="5" t="str">
        <f>VLOOKUP('Customer Segmenation on RFM Sco'!J2435,'RF Mapping'!$A$1:$B$26,2,0)</f>
        <v>Champions</v>
      </c>
    </row>
    <row r="2436" ht="15.75" customHeight="1">
      <c r="A2436" s="5">
        <v>16892.0</v>
      </c>
      <c r="B2436" s="5" t="str">
        <f>VLOOKUP(A2436,'Customer Details'!$A$1:$B$3264,2,0)</f>
        <v>United Kingdom</v>
      </c>
      <c r="C2436" s="5">
        <f>DATEDIF('Customer Segmenation on RFM Sco'!C2436,$N$1,"d")</f>
        <v>372</v>
      </c>
      <c r="D2436" s="5">
        <v>1.0</v>
      </c>
      <c r="E2436" s="16">
        <v>13.440000000000001</v>
      </c>
      <c r="F2436" s="5">
        <f>VLOOKUP(C2436,'Customer Segmenation on RFM Sco'!$P$4:$Q$8,2,1)</f>
        <v>5</v>
      </c>
      <c r="G2436" s="5">
        <f>VLOOKUP(D2436,'Customer Segmenation on RFM Sco'!$P$11:$Q$15,2,1)</f>
        <v>2</v>
      </c>
      <c r="H2436" s="5">
        <f>VLOOKUP(E2436,'Customer Segmenation on RFM Sco'!$P$18:$Q$22,2,1)</f>
        <v>1</v>
      </c>
      <c r="I2436" s="5" t="str">
        <f t="shared" si="1"/>
        <v>521</v>
      </c>
      <c r="J2436" s="5" t="str">
        <f>VLOOKUP('Customer Segmenation on RFM Sco'!J2436,'RF Mapping'!$A$1:$B$26,2,0)</f>
        <v>Potential Loyalists</v>
      </c>
    </row>
    <row r="2437" ht="15.75" customHeight="1">
      <c r="A2437" s="5">
        <v>16893.0</v>
      </c>
      <c r="B2437" s="5" t="str">
        <f>VLOOKUP(A2437,'Customer Details'!$A$1:$B$3264,2,0)</f>
        <v>Australia</v>
      </c>
      <c r="C2437" s="5">
        <f>DATEDIF('Customer Segmenation on RFM Sco'!C2437,$N$1,"d")</f>
        <v>563</v>
      </c>
      <c r="D2437" s="5">
        <v>1.0</v>
      </c>
      <c r="E2437" s="16">
        <v>2.1</v>
      </c>
      <c r="F2437" s="5">
        <f>VLOOKUP(C2437,'Customer Segmenation on RFM Sco'!$P$4:$Q$8,2,1)</f>
        <v>2</v>
      </c>
      <c r="G2437" s="5">
        <f>VLOOKUP(D2437,'Customer Segmenation on RFM Sco'!$P$11:$Q$15,2,1)</f>
        <v>2</v>
      </c>
      <c r="H2437" s="5">
        <f>VLOOKUP(E2437,'Customer Segmenation on RFM Sco'!$P$18:$Q$22,2,1)</f>
        <v>1</v>
      </c>
      <c r="I2437" s="5" t="str">
        <f t="shared" si="1"/>
        <v>221</v>
      </c>
      <c r="J2437" s="5" t="str">
        <f>VLOOKUP('Customer Segmenation on RFM Sco'!J2437,'RF Mapping'!$A$1:$B$26,2,0)</f>
        <v>Hibernating</v>
      </c>
    </row>
    <row r="2438" ht="15.75" customHeight="1">
      <c r="A2438" s="5">
        <v>16895.0</v>
      </c>
      <c r="B2438" s="5" t="str">
        <f>VLOOKUP(A2438,'Customer Details'!$A$1:$B$3264,2,0)</f>
        <v>USA</v>
      </c>
      <c r="C2438" s="5">
        <f>DATEDIF('Customer Segmenation on RFM Sco'!C2438,$N$1,"d")</f>
        <v>580</v>
      </c>
      <c r="D2438" s="5">
        <v>1.0</v>
      </c>
      <c r="E2438" s="16">
        <v>35.7</v>
      </c>
      <c r="F2438" s="5">
        <f>VLOOKUP(C2438,'Customer Segmenation on RFM Sco'!$P$4:$Q$8,2,1)</f>
        <v>2</v>
      </c>
      <c r="G2438" s="5">
        <f>VLOOKUP(D2438,'Customer Segmenation on RFM Sco'!$P$11:$Q$15,2,1)</f>
        <v>2</v>
      </c>
      <c r="H2438" s="5">
        <f>VLOOKUP(E2438,'Customer Segmenation on RFM Sco'!$P$18:$Q$22,2,1)</f>
        <v>3</v>
      </c>
      <c r="I2438" s="5" t="str">
        <f t="shared" si="1"/>
        <v>223</v>
      </c>
      <c r="J2438" s="5" t="str">
        <f>VLOOKUP('Customer Segmenation on RFM Sco'!J2438,'RF Mapping'!$A$1:$B$26,2,0)</f>
        <v>Hibernating</v>
      </c>
    </row>
    <row r="2439" ht="15.75" customHeight="1">
      <c r="A2439" s="5">
        <v>16897.0</v>
      </c>
      <c r="B2439" s="5" t="str">
        <f>VLOOKUP(A2439,'Customer Details'!$A$1:$B$3264,2,0)</f>
        <v>China</v>
      </c>
      <c r="C2439" s="5">
        <f>DATEDIF('Customer Segmenation on RFM Sco'!C2439,$N$1,"d")</f>
        <v>367</v>
      </c>
      <c r="D2439" s="5">
        <v>2.0</v>
      </c>
      <c r="E2439" s="16">
        <v>37.8</v>
      </c>
      <c r="F2439" s="5">
        <f>VLOOKUP(C2439,'Customer Segmenation on RFM Sco'!$P$4:$Q$8,2,1)</f>
        <v>5</v>
      </c>
      <c r="G2439" s="5">
        <f>VLOOKUP(D2439,'Customer Segmenation on RFM Sco'!$P$11:$Q$15,2,1)</f>
        <v>3</v>
      </c>
      <c r="H2439" s="5">
        <f>VLOOKUP(E2439,'Customer Segmenation on RFM Sco'!$P$18:$Q$22,2,1)</f>
        <v>3</v>
      </c>
      <c r="I2439" s="5" t="str">
        <f t="shared" si="1"/>
        <v>533</v>
      </c>
      <c r="J2439" s="5" t="str">
        <f>VLOOKUP('Customer Segmenation on RFM Sco'!J2439,'RF Mapping'!$A$1:$B$26,2,0)</f>
        <v>Potential Loyalists</v>
      </c>
    </row>
    <row r="2440" ht="15.75" customHeight="1">
      <c r="A2440" s="5">
        <v>16898.0</v>
      </c>
      <c r="B2440" s="5" t="str">
        <f>VLOOKUP(A2440,'Customer Details'!$A$1:$B$3264,2,0)</f>
        <v>USA</v>
      </c>
      <c r="C2440" s="5">
        <f>DATEDIF('Customer Segmenation on RFM Sco'!C2440,$N$1,"d")</f>
        <v>404</v>
      </c>
      <c r="D2440" s="5">
        <v>1.0</v>
      </c>
      <c r="E2440" s="16">
        <v>31.200000000000003</v>
      </c>
      <c r="F2440" s="5">
        <f>VLOOKUP(C2440,'Customer Segmenation on RFM Sco'!$P$4:$Q$8,2,1)</f>
        <v>4</v>
      </c>
      <c r="G2440" s="5">
        <f>VLOOKUP(D2440,'Customer Segmenation on RFM Sco'!$P$11:$Q$15,2,1)</f>
        <v>2</v>
      </c>
      <c r="H2440" s="5">
        <f>VLOOKUP(E2440,'Customer Segmenation on RFM Sco'!$P$18:$Q$22,2,1)</f>
        <v>2</v>
      </c>
      <c r="I2440" s="5" t="str">
        <f t="shared" si="1"/>
        <v>422</v>
      </c>
      <c r="J2440" s="5" t="str">
        <f>VLOOKUP('Customer Segmenation on RFM Sco'!J2440,'RF Mapping'!$A$1:$B$26,2,0)</f>
        <v>Potential Loyalists</v>
      </c>
    </row>
    <row r="2441" ht="15.75" customHeight="1">
      <c r="A2441" s="5">
        <v>16899.0</v>
      </c>
      <c r="B2441" s="5" t="str">
        <f>VLOOKUP(A2441,'Customer Details'!$A$1:$B$3264,2,0)</f>
        <v>India</v>
      </c>
      <c r="C2441" s="5">
        <f>DATEDIF('Customer Segmenation on RFM Sco'!C2441,$N$1,"d")</f>
        <v>644</v>
      </c>
      <c r="D2441" s="5">
        <v>1.0</v>
      </c>
      <c r="E2441" s="16">
        <v>71.4</v>
      </c>
      <c r="F2441" s="5">
        <f>VLOOKUP(C2441,'Customer Segmenation on RFM Sco'!$P$4:$Q$8,2,1)</f>
        <v>2</v>
      </c>
      <c r="G2441" s="5">
        <f>VLOOKUP(D2441,'Customer Segmenation on RFM Sco'!$P$11:$Q$15,2,1)</f>
        <v>2</v>
      </c>
      <c r="H2441" s="5">
        <f>VLOOKUP(E2441,'Customer Segmenation on RFM Sco'!$P$18:$Q$22,2,1)</f>
        <v>3</v>
      </c>
      <c r="I2441" s="5" t="str">
        <f t="shared" si="1"/>
        <v>223</v>
      </c>
      <c r="J2441" s="5" t="str">
        <f>VLOOKUP('Customer Segmenation on RFM Sco'!J2441,'RF Mapping'!$A$1:$B$26,2,0)</f>
        <v>Hibernating</v>
      </c>
    </row>
    <row r="2442" ht="15.75" customHeight="1">
      <c r="A2442" s="5">
        <v>16900.0</v>
      </c>
      <c r="B2442" s="5" t="str">
        <f>VLOOKUP(A2442,'Customer Details'!$A$1:$B$3264,2,0)</f>
        <v>USA</v>
      </c>
      <c r="C2442" s="5">
        <f>DATEDIF('Customer Segmenation on RFM Sco'!C2442,$N$1,"d")</f>
        <v>518</v>
      </c>
      <c r="D2442" s="5">
        <v>1.0</v>
      </c>
      <c r="E2442" s="16">
        <v>23.799999999999997</v>
      </c>
      <c r="F2442" s="5">
        <f>VLOOKUP(C2442,'Customer Segmenation on RFM Sco'!$P$4:$Q$8,2,1)</f>
        <v>3</v>
      </c>
      <c r="G2442" s="5">
        <f>VLOOKUP(D2442,'Customer Segmenation on RFM Sco'!$P$11:$Q$15,2,1)</f>
        <v>2</v>
      </c>
      <c r="H2442" s="5">
        <f>VLOOKUP(E2442,'Customer Segmenation on RFM Sco'!$P$18:$Q$22,2,1)</f>
        <v>2</v>
      </c>
      <c r="I2442" s="5" t="str">
        <f t="shared" si="1"/>
        <v>322</v>
      </c>
      <c r="J2442" s="5" t="str">
        <f>VLOOKUP('Customer Segmenation on RFM Sco'!J2442,'RF Mapping'!$A$1:$B$26,2,0)</f>
        <v>About to Sleep</v>
      </c>
    </row>
    <row r="2443" ht="15.75" customHeight="1">
      <c r="A2443" s="5">
        <v>16903.0</v>
      </c>
      <c r="B2443" s="5" t="str">
        <f>VLOOKUP(A2443,'Customer Details'!$A$1:$B$3264,2,0)</f>
        <v>Australia</v>
      </c>
      <c r="C2443" s="5">
        <f>DATEDIF('Customer Segmenation on RFM Sco'!C2443,$N$1,"d")</f>
        <v>367</v>
      </c>
      <c r="D2443" s="5">
        <v>2.0</v>
      </c>
      <c r="E2443" s="16">
        <v>45.80000000000001</v>
      </c>
      <c r="F2443" s="5">
        <f>VLOOKUP(C2443,'Customer Segmenation on RFM Sco'!$P$4:$Q$8,2,1)</f>
        <v>5</v>
      </c>
      <c r="G2443" s="5">
        <f>VLOOKUP(D2443,'Customer Segmenation on RFM Sco'!$P$11:$Q$15,2,1)</f>
        <v>3</v>
      </c>
      <c r="H2443" s="5">
        <f>VLOOKUP(E2443,'Customer Segmenation on RFM Sco'!$P$18:$Q$22,2,1)</f>
        <v>3</v>
      </c>
      <c r="I2443" s="5" t="str">
        <f t="shared" si="1"/>
        <v>533</v>
      </c>
      <c r="J2443" s="5" t="str">
        <f>VLOOKUP('Customer Segmenation on RFM Sco'!J2443,'RF Mapping'!$A$1:$B$26,2,0)</f>
        <v>Potential Loyalists</v>
      </c>
    </row>
    <row r="2444" ht="15.75" customHeight="1">
      <c r="A2444" s="5">
        <v>16904.0</v>
      </c>
      <c r="B2444" s="5" t="str">
        <f>VLOOKUP(A2444,'Customer Details'!$A$1:$B$3264,2,0)</f>
        <v>USA</v>
      </c>
      <c r="C2444" s="5">
        <f>DATEDIF('Customer Segmenation on RFM Sco'!C2444,$N$1,"d")</f>
        <v>443</v>
      </c>
      <c r="D2444" s="5">
        <v>1.0</v>
      </c>
      <c r="E2444" s="16">
        <v>20.8</v>
      </c>
      <c r="F2444" s="5">
        <f>VLOOKUP(C2444,'Customer Segmenation on RFM Sco'!$P$4:$Q$8,2,1)</f>
        <v>3</v>
      </c>
      <c r="G2444" s="5">
        <f>VLOOKUP(D2444,'Customer Segmenation on RFM Sco'!$P$11:$Q$15,2,1)</f>
        <v>2</v>
      </c>
      <c r="H2444" s="5">
        <f>VLOOKUP(E2444,'Customer Segmenation on RFM Sco'!$P$18:$Q$22,2,1)</f>
        <v>2</v>
      </c>
      <c r="I2444" s="5" t="str">
        <f t="shared" si="1"/>
        <v>322</v>
      </c>
      <c r="J2444" s="5" t="str">
        <f>VLOOKUP('Customer Segmenation on RFM Sco'!J2444,'RF Mapping'!$A$1:$B$26,2,0)</f>
        <v>About to Sleep</v>
      </c>
    </row>
    <row r="2445" ht="15.75" customHeight="1">
      <c r="A2445" s="5">
        <v>16905.0</v>
      </c>
      <c r="B2445" s="5" t="str">
        <f>VLOOKUP(A2445,'Customer Details'!$A$1:$B$3264,2,0)</f>
        <v>China</v>
      </c>
      <c r="C2445" s="5">
        <f>DATEDIF('Customer Segmenation on RFM Sco'!C2445,$N$1,"d")</f>
        <v>492</v>
      </c>
      <c r="D2445" s="5">
        <v>2.0</v>
      </c>
      <c r="E2445" s="16">
        <v>76.2</v>
      </c>
      <c r="F2445" s="5">
        <f>VLOOKUP(C2445,'Customer Segmenation on RFM Sco'!$P$4:$Q$8,2,1)</f>
        <v>3</v>
      </c>
      <c r="G2445" s="5">
        <f>VLOOKUP(D2445,'Customer Segmenation on RFM Sco'!$P$11:$Q$15,2,1)</f>
        <v>3</v>
      </c>
      <c r="H2445" s="5">
        <f>VLOOKUP(E2445,'Customer Segmenation on RFM Sco'!$P$18:$Q$22,2,1)</f>
        <v>3</v>
      </c>
      <c r="I2445" s="5" t="str">
        <f t="shared" si="1"/>
        <v>333</v>
      </c>
      <c r="J2445" s="5" t="str">
        <f>VLOOKUP('Customer Segmenation on RFM Sco'!J2445,'RF Mapping'!$A$1:$B$26,2,0)</f>
        <v>Need Attention</v>
      </c>
    </row>
    <row r="2446" ht="15.75" customHeight="1">
      <c r="A2446" s="5">
        <v>16906.0</v>
      </c>
      <c r="B2446" s="5" t="str">
        <f>VLOOKUP(A2446,'Customer Details'!$A$1:$B$3264,2,0)</f>
        <v>Australia</v>
      </c>
      <c r="C2446" s="5">
        <f>DATEDIF('Customer Segmenation on RFM Sco'!C2446,$N$1,"d")</f>
        <v>446</v>
      </c>
      <c r="D2446" s="5">
        <v>2.0</v>
      </c>
      <c r="E2446" s="16">
        <v>40.050000000000004</v>
      </c>
      <c r="F2446" s="5">
        <f>VLOOKUP(C2446,'Customer Segmenation on RFM Sco'!$P$4:$Q$8,2,1)</f>
        <v>3</v>
      </c>
      <c r="G2446" s="5">
        <f>VLOOKUP(D2446,'Customer Segmenation on RFM Sco'!$P$11:$Q$15,2,1)</f>
        <v>3</v>
      </c>
      <c r="H2446" s="5">
        <f>VLOOKUP(E2446,'Customer Segmenation on RFM Sco'!$P$18:$Q$22,2,1)</f>
        <v>3</v>
      </c>
      <c r="I2446" s="5" t="str">
        <f t="shared" si="1"/>
        <v>333</v>
      </c>
      <c r="J2446" s="5" t="str">
        <f>VLOOKUP('Customer Segmenation on RFM Sco'!J2446,'RF Mapping'!$A$1:$B$26,2,0)</f>
        <v>Need Attention</v>
      </c>
    </row>
    <row r="2447" ht="15.75" customHeight="1">
      <c r="A2447" s="5">
        <v>16907.0</v>
      </c>
      <c r="B2447" s="5" t="str">
        <f>VLOOKUP(A2447,'Customer Details'!$A$1:$B$3264,2,0)</f>
        <v>India</v>
      </c>
      <c r="C2447" s="5">
        <f>DATEDIF('Customer Segmenation on RFM Sco'!C2447,$N$1,"d")</f>
        <v>556</v>
      </c>
      <c r="D2447" s="5">
        <v>5.0</v>
      </c>
      <c r="E2447" s="16">
        <v>50.00000000000001</v>
      </c>
      <c r="F2447" s="5">
        <f>VLOOKUP(C2447,'Customer Segmenation on RFM Sco'!$P$4:$Q$8,2,1)</f>
        <v>2</v>
      </c>
      <c r="G2447" s="5">
        <f>VLOOKUP(D2447,'Customer Segmenation on RFM Sco'!$P$11:$Q$15,2,1)</f>
        <v>4</v>
      </c>
      <c r="H2447" s="5">
        <f>VLOOKUP(E2447,'Customer Segmenation on RFM Sco'!$P$18:$Q$22,2,1)</f>
        <v>3</v>
      </c>
      <c r="I2447" s="5" t="str">
        <f t="shared" si="1"/>
        <v>243</v>
      </c>
      <c r="J2447" s="5" t="str">
        <f>VLOOKUP('Customer Segmenation on RFM Sco'!J2447,'RF Mapping'!$A$1:$B$26,2,0)</f>
        <v>At Risk</v>
      </c>
    </row>
    <row r="2448" ht="15.75" customHeight="1">
      <c r="A2448" s="5">
        <v>16909.0</v>
      </c>
      <c r="B2448" s="5" t="str">
        <f>VLOOKUP(A2448,'Customer Details'!$A$1:$B$3264,2,0)</f>
        <v>United Kingdom</v>
      </c>
      <c r="C2448" s="5">
        <f>DATEDIF('Customer Segmenation on RFM Sco'!C2448,$N$1,"d")</f>
        <v>464</v>
      </c>
      <c r="D2448" s="5">
        <v>1.0</v>
      </c>
      <c r="E2448" s="16">
        <v>17.700000000000003</v>
      </c>
      <c r="F2448" s="5">
        <f>VLOOKUP(C2448,'Customer Segmenation on RFM Sco'!$P$4:$Q$8,2,1)</f>
        <v>3</v>
      </c>
      <c r="G2448" s="5">
        <f>VLOOKUP(D2448,'Customer Segmenation on RFM Sco'!$P$11:$Q$15,2,1)</f>
        <v>2</v>
      </c>
      <c r="H2448" s="5">
        <f>VLOOKUP(E2448,'Customer Segmenation on RFM Sco'!$P$18:$Q$22,2,1)</f>
        <v>2</v>
      </c>
      <c r="I2448" s="5" t="str">
        <f t="shared" si="1"/>
        <v>322</v>
      </c>
      <c r="J2448" s="5" t="str">
        <f>VLOOKUP('Customer Segmenation on RFM Sco'!J2448,'RF Mapping'!$A$1:$B$26,2,0)</f>
        <v>About to Sleep</v>
      </c>
    </row>
    <row r="2449" ht="15.75" customHeight="1">
      <c r="A2449" s="5">
        <v>16910.0</v>
      </c>
      <c r="B2449" s="5" t="str">
        <f>VLOOKUP(A2449,'Customer Details'!$A$1:$B$3264,2,0)</f>
        <v>China</v>
      </c>
      <c r="C2449" s="5">
        <f>DATEDIF('Customer Segmenation on RFM Sco'!C2449,$N$1,"d")</f>
        <v>510</v>
      </c>
      <c r="D2449" s="5">
        <v>3.0</v>
      </c>
      <c r="E2449" s="16">
        <v>37.8</v>
      </c>
      <c r="F2449" s="5">
        <f>VLOOKUP(C2449,'Customer Segmenation on RFM Sco'!$P$4:$Q$8,2,1)</f>
        <v>3</v>
      </c>
      <c r="G2449" s="5">
        <f>VLOOKUP(D2449,'Customer Segmenation on RFM Sco'!$P$11:$Q$15,2,1)</f>
        <v>4</v>
      </c>
      <c r="H2449" s="5">
        <f>VLOOKUP(E2449,'Customer Segmenation on RFM Sco'!$P$18:$Q$22,2,1)</f>
        <v>3</v>
      </c>
      <c r="I2449" s="5" t="str">
        <f t="shared" si="1"/>
        <v>343</v>
      </c>
      <c r="J2449" s="5" t="str">
        <f>VLOOKUP('Customer Segmenation on RFM Sco'!J2449,'RF Mapping'!$A$1:$B$26,2,0)</f>
        <v>Loyal Customers</v>
      </c>
    </row>
    <row r="2450" ht="15.75" customHeight="1">
      <c r="A2450" s="5">
        <v>16912.0</v>
      </c>
      <c r="B2450" s="5" t="str">
        <f>VLOOKUP(A2450,'Customer Details'!$A$1:$B$3264,2,0)</f>
        <v>India</v>
      </c>
      <c r="C2450" s="5">
        <f>DATEDIF('Customer Segmenation on RFM Sco'!C2450,$N$1,"d")</f>
        <v>418</v>
      </c>
      <c r="D2450" s="5">
        <v>3.0</v>
      </c>
      <c r="E2450" s="16">
        <v>87.88</v>
      </c>
      <c r="F2450" s="5">
        <f>VLOOKUP(C2450,'Customer Segmenation on RFM Sco'!$P$4:$Q$8,2,1)</f>
        <v>4</v>
      </c>
      <c r="G2450" s="5">
        <f>VLOOKUP(D2450,'Customer Segmenation on RFM Sco'!$P$11:$Q$15,2,1)</f>
        <v>4</v>
      </c>
      <c r="H2450" s="5">
        <f>VLOOKUP(E2450,'Customer Segmenation on RFM Sco'!$P$18:$Q$22,2,1)</f>
        <v>4</v>
      </c>
      <c r="I2450" s="5" t="str">
        <f t="shared" si="1"/>
        <v>444</v>
      </c>
      <c r="J2450" s="5" t="str">
        <f>VLOOKUP('Customer Segmenation on RFM Sco'!J2450,'RF Mapping'!$A$1:$B$26,2,0)</f>
        <v>Loyal Customers</v>
      </c>
    </row>
    <row r="2451" ht="15.75" customHeight="1">
      <c r="A2451" s="5">
        <v>16913.0</v>
      </c>
      <c r="B2451" s="5" t="str">
        <f>VLOOKUP(A2451,'Customer Details'!$A$1:$B$3264,2,0)</f>
        <v>United Kingdom</v>
      </c>
      <c r="C2451" s="5">
        <f>DATEDIF('Customer Segmenation on RFM Sco'!C2451,$N$1,"d")</f>
        <v>626</v>
      </c>
      <c r="D2451" s="5">
        <v>1.0</v>
      </c>
      <c r="E2451" s="16">
        <v>205.92000000000002</v>
      </c>
      <c r="F2451" s="5">
        <f>VLOOKUP(C2451,'Customer Segmenation on RFM Sco'!$P$4:$Q$8,2,1)</f>
        <v>2</v>
      </c>
      <c r="G2451" s="5">
        <f>VLOOKUP(D2451,'Customer Segmenation on RFM Sco'!$P$11:$Q$15,2,1)</f>
        <v>2</v>
      </c>
      <c r="H2451" s="5">
        <f>VLOOKUP(E2451,'Customer Segmenation on RFM Sco'!$P$18:$Q$22,2,1)</f>
        <v>4</v>
      </c>
      <c r="I2451" s="5" t="str">
        <f t="shared" si="1"/>
        <v>224</v>
      </c>
      <c r="J2451" s="5" t="str">
        <f>VLOOKUP('Customer Segmenation on RFM Sco'!J2451,'RF Mapping'!$A$1:$B$26,2,0)</f>
        <v>Hibernating</v>
      </c>
    </row>
    <row r="2452" ht="15.75" customHeight="1">
      <c r="A2452" s="5">
        <v>16914.0</v>
      </c>
      <c r="B2452" s="5" t="str">
        <f>VLOOKUP(A2452,'Customer Details'!$A$1:$B$3264,2,0)</f>
        <v>United Kingdom</v>
      </c>
      <c r="C2452" s="5">
        <f>DATEDIF('Customer Segmenation on RFM Sco'!C2452,$N$1,"d")</f>
        <v>712</v>
      </c>
      <c r="D2452" s="5">
        <v>1.0</v>
      </c>
      <c r="E2452" s="16">
        <v>26.4</v>
      </c>
      <c r="F2452" s="5">
        <f>VLOOKUP(C2452,'Customer Segmenation on RFM Sco'!$P$4:$Q$8,2,1)</f>
        <v>2</v>
      </c>
      <c r="G2452" s="5">
        <f>VLOOKUP(D2452,'Customer Segmenation on RFM Sco'!$P$11:$Q$15,2,1)</f>
        <v>2</v>
      </c>
      <c r="H2452" s="5">
        <f>VLOOKUP(E2452,'Customer Segmenation on RFM Sco'!$P$18:$Q$22,2,1)</f>
        <v>2</v>
      </c>
      <c r="I2452" s="5" t="str">
        <f t="shared" si="1"/>
        <v>222</v>
      </c>
      <c r="J2452" s="5" t="str">
        <f>VLOOKUP('Customer Segmenation on RFM Sco'!J2452,'RF Mapping'!$A$1:$B$26,2,0)</f>
        <v>Hibernating</v>
      </c>
    </row>
    <row r="2453" ht="15.75" customHeight="1">
      <c r="A2453" s="5">
        <v>16915.0</v>
      </c>
      <c r="B2453" s="5" t="str">
        <f>VLOOKUP(A2453,'Customer Details'!$A$1:$B$3264,2,0)</f>
        <v>USA</v>
      </c>
      <c r="C2453" s="5">
        <f>DATEDIF('Customer Segmenation on RFM Sco'!C2453,$N$1,"d")</f>
        <v>509</v>
      </c>
      <c r="D2453" s="5">
        <v>3.0</v>
      </c>
      <c r="E2453" s="16">
        <v>74.27</v>
      </c>
      <c r="F2453" s="5">
        <f>VLOOKUP(C2453,'Customer Segmenation on RFM Sco'!$P$4:$Q$8,2,1)</f>
        <v>3</v>
      </c>
      <c r="G2453" s="5">
        <f>VLOOKUP(D2453,'Customer Segmenation on RFM Sco'!$P$11:$Q$15,2,1)</f>
        <v>4</v>
      </c>
      <c r="H2453" s="5">
        <f>VLOOKUP(E2453,'Customer Segmenation on RFM Sco'!$P$18:$Q$22,2,1)</f>
        <v>3</v>
      </c>
      <c r="I2453" s="5" t="str">
        <f t="shared" si="1"/>
        <v>343</v>
      </c>
      <c r="J2453" s="5" t="str">
        <f>VLOOKUP('Customer Segmenation on RFM Sco'!J2453,'RF Mapping'!$A$1:$B$26,2,0)</f>
        <v>Loyal Customers</v>
      </c>
    </row>
    <row r="2454" ht="15.75" customHeight="1">
      <c r="A2454" s="5">
        <v>16916.0</v>
      </c>
      <c r="B2454" s="5" t="str">
        <f>VLOOKUP(A2454,'Customer Details'!$A$1:$B$3264,2,0)</f>
        <v>India</v>
      </c>
      <c r="C2454" s="5">
        <f>DATEDIF('Customer Segmenation on RFM Sco'!C2454,$N$1,"d")</f>
        <v>664</v>
      </c>
      <c r="D2454" s="5">
        <v>1.0</v>
      </c>
      <c r="E2454" s="16">
        <v>17.700000000000003</v>
      </c>
      <c r="F2454" s="5">
        <f>VLOOKUP(C2454,'Customer Segmenation on RFM Sco'!$P$4:$Q$8,2,1)</f>
        <v>2</v>
      </c>
      <c r="G2454" s="5">
        <f>VLOOKUP(D2454,'Customer Segmenation on RFM Sco'!$P$11:$Q$15,2,1)</f>
        <v>2</v>
      </c>
      <c r="H2454" s="5">
        <f>VLOOKUP(E2454,'Customer Segmenation on RFM Sco'!$P$18:$Q$22,2,1)</f>
        <v>2</v>
      </c>
      <c r="I2454" s="5" t="str">
        <f t="shared" si="1"/>
        <v>222</v>
      </c>
      <c r="J2454" s="5" t="str">
        <f>VLOOKUP('Customer Segmenation on RFM Sco'!J2454,'RF Mapping'!$A$1:$B$26,2,0)</f>
        <v>Hibernating</v>
      </c>
    </row>
    <row r="2455" ht="15.75" customHeight="1">
      <c r="A2455" s="5">
        <v>16918.0</v>
      </c>
      <c r="B2455" s="5" t="str">
        <f>VLOOKUP(A2455,'Customer Details'!$A$1:$B$3264,2,0)</f>
        <v>China</v>
      </c>
      <c r="C2455" s="5">
        <f>DATEDIF('Customer Segmenation on RFM Sco'!C2455,$N$1,"d")</f>
        <v>606</v>
      </c>
      <c r="D2455" s="5">
        <v>2.0</v>
      </c>
      <c r="E2455" s="16">
        <v>25.5</v>
      </c>
      <c r="F2455" s="5">
        <f>VLOOKUP(C2455,'Customer Segmenation on RFM Sco'!$P$4:$Q$8,2,1)</f>
        <v>2</v>
      </c>
      <c r="G2455" s="5">
        <f>VLOOKUP(D2455,'Customer Segmenation on RFM Sco'!$P$11:$Q$15,2,1)</f>
        <v>3</v>
      </c>
      <c r="H2455" s="5">
        <f>VLOOKUP(E2455,'Customer Segmenation on RFM Sco'!$P$18:$Q$22,2,1)</f>
        <v>2</v>
      </c>
      <c r="I2455" s="5" t="str">
        <f t="shared" si="1"/>
        <v>232</v>
      </c>
      <c r="J2455" s="5" t="str">
        <f>VLOOKUP('Customer Segmenation on RFM Sco'!J2455,'RF Mapping'!$A$1:$B$26,2,0)</f>
        <v>At Risk</v>
      </c>
    </row>
    <row r="2456" ht="15.75" customHeight="1">
      <c r="A2456" s="5">
        <v>16919.0</v>
      </c>
      <c r="B2456" s="5" t="str">
        <f>VLOOKUP(A2456,'Customer Details'!$A$1:$B$3264,2,0)</f>
        <v>USA</v>
      </c>
      <c r="C2456" s="5">
        <f>DATEDIF('Customer Segmenation on RFM Sco'!C2456,$N$1,"d")</f>
        <v>358</v>
      </c>
      <c r="D2456" s="5">
        <v>4.0</v>
      </c>
      <c r="E2456" s="16">
        <v>100.7</v>
      </c>
      <c r="F2456" s="5">
        <f>VLOOKUP(C2456,'Customer Segmenation on RFM Sco'!$P$4:$Q$8,2,1)</f>
        <v>5</v>
      </c>
      <c r="G2456" s="5">
        <f>VLOOKUP(D2456,'Customer Segmenation on RFM Sco'!$P$11:$Q$15,2,1)</f>
        <v>4</v>
      </c>
      <c r="H2456" s="5">
        <f>VLOOKUP(E2456,'Customer Segmenation on RFM Sco'!$P$18:$Q$22,2,1)</f>
        <v>4</v>
      </c>
      <c r="I2456" s="5" t="str">
        <f t="shared" si="1"/>
        <v>544</v>
      </c>
      <c r="J2456" s="5" t="str">
        <f>VLOOKUP('Customer Segmenation on RFM Sco'!J2456,'RF Mapping'!$A$1:$B$26,2,0)</f>
        <v>Champions</v>
      </c>
    </row>
    <row r="2457" ht="15.75" customHeight="1">
      <c r="A2457" s="5">
        <v>16921.0</v>
      </c>
      <c r="B2457" s="5" t="str">
        <f>VLOOKUP(A2457,'Customer Details'!$A$1:$B$3264,2,0)</f>
        <v>India</v>
      </c>
      <c r="C2457" s="5">
        <f>DATEDIF('Customer Segmenation on RFM Sco'!C2457,$N$1,"d")</f>
        <v>379</v>
      </c>
      <c r="D2457" s="5">
        <v>1.0</v>
      </c>
      <c r="E2457" s="16">
        <v>23.700000000000003</v>
      </c>
      <c r="F2457" s="5">
        <f>VLOOKUP(C2457,'Customer Segmenation on RFM Sco'!$P$4:$Q$8,2,1)</f>
        <v>5</v>
      </c>
      <c r="G2457" s="5">
        <f>VLOOKUP(D2457,'Customer Segmenation on RFM Sco'!$P$11:$Q$15,2,1)</f>
        <v>2</v>
      </c>
      <c r="H2457" s="5">
        <f>VLOOKUP(E2457,'Customer Segmenation on RFM Sco'!$P$18:$Q$22,2,1)</f>
        <v>2</v>
      </c>
      <c r="I2457" s="5" t="str">
        <f t="shared" si="1"/>
        <v>522</v>
      </c>
      <c r="J2457" s="5" t="str">
        <f>VLOOKUP('Customer Segmenation on RFM Sco'!J2457,'RF Mapping'!$A$1:$B$26,2,0)</f>
        <v>Potential Loyalists</v>
      </c>
    </row>
    <row r="2458" ht="15.75" customHeight="1">
      <c r="A2458" s="5">
        <v>16923.0</v>
      </c>
      <c r="B2458" s="5" t="str">
        <f>VLOOKUP(A2458,'Customer Details'!$A$1:$B$3264,2,0)</f>
        <v>United Kingdom</v>
      </c>
      <c r="C2458" s="5">
        <f>DATEDIF('Customer Segmenation on RFM Sco'!C2458,$N$1,"d")</f>
        <v>570</v>
      </c>
      <c r="D2458" s="5">
        <v>3.0</v>
      </c>
      <c r="E2458" s="16">
        <v>27.550000000000004</v>
      </c>
      <c r="F2458" s="5">
        <f>VLOOKUP(C2458,'Customer Segmenation on RFM Sco'!$P$4:$Q$8,2,1)</f>
        <v>2</v>
      </c>
      <c r="G2458" s="5">
        <f>VLOOKUP(D2458,'Customer Segmenation on RFM Sco'!$P$11:$Q$15,2,1)</f>
        <v>4</v>
      </c>
      <c r="H2458" s="5">
        <f>VLOOKUP(E2458,'Customer Segmenation on RFM Sco'!$P$18:$Q$22,2,1)</f>
        <v>2</v>
      </c>
      <c r="I2458" s="5" t="str">
        <f t="shared" si="1"/>
        <v>242</v>
      </c>
      <c r="J2458" s="5" t="str">
        <f>VLOOKUP('Customer Segmenation on RFM Sco'!J2458,'RF Mapping'!$A$1:$B$26,2,0)</f>
        <v>At Risk</v>
      </c>
    </row>
    <row r="2459" ht="15.75" customHeight="1">
      <c r="A2459" s="5">
        <v>16924.0</v>
      </c>
      <c r="B2459" s="5" t="str">
        <f>VLOOKUP(A2459,'Customer Details'!$A$1:$B$3264,2,0)</f>
        <v>Australia</v>
      </c>
      <c r="C2459" s="5">
        <f>DATEDIF('Customer Segmenation on RFM Sco'!C2459,$N$1,"d")</f>
        <v>370</v>
      </c>
      <c r="D2459" s="5">
        <v>2.0</v>
      </c>
      <c r="E2459" s="16">
        <v>19.150000000000002</v>
      </c>
      <c r="F2459" s="5">
        <f>VLOOKUP(C2459,'Customer Segmenation on RFM Sco'!$P$4:$Q$8,2,1)</f>
        <v>5</v>
      </c>
      <c r="G2459" s="5">
        <f>VLOOKUP(D2459,'Customer Segmenation on RFM Sco'!$P$11:$Q$15,2,1)</f>
        <v>3</v>
      </c>
      <c r="H2459" s="5">
        <f>VLOOKUP(E2459,'Customer Segmenation on RFM Sco'!$P$18:$Q$22,2,1)</f>
        <v>2</v>
      </c>
      <c r="I2459" s="5" t="str">
        <f t="shared" si="1"/>
        <v>532</v>
      </c>
      <c r="J2459" s="5" t="str">
        <f>VLOOKUP('Customer Segmenation on RFM Sco'!J2459,'RF Mapping'!$A$1:$B$26,2,0)</f>
        <v>Potential Loyalists</v>
      </c>
    </row>
    <row r="2460" ht="15.75" customHeight="1">
      <c r="A2460" s="5">
        <v>16928.0</v>
      </c>
      <c r="B2460" s="5" t="str">
        <f>VLOOKUP(A2460,'Customer Details'!$A$1:$B$3264,2,0)</f>
        <v>China</v>
      </c>
      <c r="C2460" s="5">
        <f>DATEDIF('Customer Segmenation on RFM Sco'!C2460,$N$1,"d")</f>
        <v>545</v>
      </c>
      <c r="D2460" s="5">
        <v>3.0</v>
      </c>
      <c r="E2460" s="16">
        <v>43.25</v>
      </c>
      <c r="F2460" s="5">
        <f>VLOOKUP(C2460,'Customer Segmenation on RFM Sco'!$P$4:$Q$8,2,1)</f>
        <v>2</v>
      </c>
      <c r="G2460" s="5">
        <f>VLOOKUP(D2460,'Customer Segmenation on RFM Sco'!$P$11:$Q$15,2,1)</f>
        <v>4</v>
      </c>
      <c r="H2460" s="5">
        <f>VLOOKUP(E2460,'Customer Segmenation on RFM Sco'!$P$18:$Q$22,2,1)</f>
        <v>3</v>
      </c>
      <c r="I2460" s="5" t="str">
        <f t="shared" si="1"/>
        <v>243</v>
      </c>
      <c r="J2460" s="5" t="str">
        <f>VLOOKUP('Customer Segmenation on RFM Sco'!J2460,'RF Mapping'!$A$1:$B$26,2,0)</f>
        <v>At Risk</v>
      </c>
    </row>
    <row r="2461" ht="15.75" customHeight="1">
      <c r="A2461" s="5">
        <v>16929.0</v>
      </c>
      <c r="B2461" s="5" t="str">
        <f>VLOOKUP(A2461,'Customer Details'!$A$1:$B$3264,2,0)</f>
        <v>China</v>
      </c>
      <c r="C2461" s="5">
        <f>DATEDIF('Customer Segmenation on RFM Sco'!C2461,$N$1,"d")</f>
        <v>426</v>
      </c>
      <c r="D2461" s="5">
        <v>1.0</v>
      </c>
      <c r="E2461" s="16">
        <v>37.8</v>
      </c>
      <c r="F2461" s="5">
        <f>VLOOKUP(C2461,'Customer Segmenation on RFM Sco'!$P$4:$Q$8,2,1)</f>
        <v>4</v>
      </c>
      <c r="G2461" s="5">
        <f>VLOOKUP(D2461,'Customer Segmenation on RFM Sco'!$P$11:$Q$15,2,1)</f>
        <v>2</v>
      </c>
      <c r="H2461" s="5">
        <f>VLOOKUP(E2461,'Customer Segmenation on RFM Sco'!$P$18:$Q$22,2,1)</f>
        <v>3</v>
      </c>
      <c r="I2461" s="5" t="str">
        <f t="shared" si="1"/>
        <v>423</v>
      </c>
      <c r="J2461" s="5" t="str">
        <f>VLOOKUP('Customer Segmenation on RFM Sco'!J2461,'RF Mapping'!$A$1:$B$26,2,0)</f>
        <v>Potential Loyalists</v>
      </c>
    </row>
    <row r="2462" ht="15.75" customHeight="1">
      <c r="A2462" s="5">
        <v>16930.0</v>
      </c>
      <c r="B2462" s="5" t="str">
        <f>VLOOKUP(A2462,'Customer Details'!$A$1:$B$3264,2,0)</f>
        <v>Australia</v>
      </c>
      <c r="C2462" s="5">
        <f>DATEDIF('Customer Segmenation on RFM Sco'!C2462,$N$1,"d")</f>
        <v>518</v>
      </c>
      <c r="D2462" s="5">
        <v>1.0</v>
      </c>
      <c r="E2462" s="16">
        <v>1.68</v>
      </c>
      <c r="F2462" s="5">
        <f>VLOOKUP(C2462,'Customer Segmenation on RFM Sco'!$P$4:$Q$8,2,1)</f>
        <v>3</v>
      </c>
      <c r="G2462" s="5">
        <f>VLOOKUP(D2462,'Customer Segmenation on RFM Sco'!$P$11:$Q$15,2,1)</f>
        <v>2</v>
      </c>
      <c r="H2462" s="5">
        <f>VLOOKUP(E2462,'Customer Segmenation on RFM Sco'!$P$18:$Q$22,2,1)</f>
        <v>1</v>
      </c>
      <c r="I2462" s="5" t="str">
        <f t="shared" si="1"/>
        <v>321</v>
      </c>
      <c r="J2462" s="5" t="str">
        <f>VLOOKUP('Customer Segmenation on RFM Sco'!J2462,'RF Mapping'!$A$1:$B$26,2,0)</f>
        <v>About to Sleep</v>
      </c>
    </row>
    <row r="2463" ht="15.75" customHeight="1">
      <c r="A2463" s="5">
        <v>16931.0</v>
      </c>
      <c r="B2463" s="5" t="str">
        <f>VLOOKUP(A2463,'Customer Details'!$A$1:$B$3264,2,0)</f>
        <v>USA</v>
      </c>
      <c r="C2463" s="5">
        <f>DATEDIF('Customer Segmenation on RFM Sco'!C2463,$N$1,"d")</f>
        <v>418</v>
      </c>
      <c r="D2463" s="5">
        <v>1.0</v>
      </c>
      <c r="E2463" s="16">
        <v>77.84</v>
      </c>
      <c r="F2463" s="5">
        <f>VLOOKUP(C2463,'Customer Segmenation on RFM Sco'!$P$4:$Q$8,2,1)</f>
        <v>4</v>
      </c>
      <c r="G2463" s="5">
        <f>VLOOKUP(D2463,'Customer Segmenation on RFM Sco'!$P$11:$Q$15,2,1)</f>
        <v>2</v>
      </c>
      <c r="H2463" s="5">
        <f>VLOOKUP(E2463,'Customer Segmenation on RFM Sco'!$P$18:$Q$22,2,1)</f>
        <v>4</v>
      </c>
      <c r="I2463" s="5" t="str">
        <f t="shared" si="1"/>
        <v>424</v>
      </c>
      <c r="J2463" s="5" t="str">
        <f>VLOOKUP('Customer Segmenation on RFM Sco'!J2463,'RF Mapping'!$A$1:$B$26,2,0)</f>
        <v>Potential Loyalists</v>
      </c>
    </row>
    <row r="2464" ht="15.75" customHeight="1">
      <c r="A2464" s="5">
        <v>16932.0</v>
      </c>
      <c r="B2464" s="5" t="str">
        <f>VLOOKUP(A2464,'Customer Details'!$A$1:$B$3264,2,0)</f>
        <v>United Kingdom</v>
      </c>
      <c r="C2464" s="5">
        <f>DATEDIF('Customer Segmenation on RFM Sco'!C2464,$N$1,"d")</f>
        <v>450</v>
      </c>
      <c r="D2464" s="5">
        <v>2.0</v>
      </c>
      <c r="E2464" s="16">
        <v>9.350000000000001</v>
      </c>
      <c r="F2464" s="5">
        <f>VLOOKUP(C2464,'Customer Segmenation on RFM Sco'!$P$4:$Q$8,2,1)</f>
        <v>3</v>
      </c>
      <c r="G2464" s="5">
        <f>VLOOKUP(D2464,'Customer Segmenation on RFM Sco'!$P$11:$Q$15,2,1)</f>
        <v>3</v>
      </c>
      <c r="H2464" s="5">
        <f>VLOOKUP(E2464,'Customer Segmenation on RFM Sco'!$P$18:$Q$22,2,1)</f>
        <v>1</v>
      </c>
      <c r="I2464" s="5" t="str">
        <f t="shared" si="1"/>
        <v>331</v>
      </c>
      <c r="J2464" s="5" t="str">
        <f>VLOOKUP('Customer Segmenation on RFM Sco'!J2464,'RF Mapping'!$A$1:$B$26,2,0)</f>
        <v>Need Attention</v>
      </c>
    </row>
    <row r="2465" ht="15.75" customHeight="1">
      <c r="A2465" s="5">
        <v>16933.0</v>
      </c>
      <c r="B2465" s="5" t="str">
        <f>VLOOKUP(A2465,'Customer Details'!$A$1:$B$3264,2,0)</f>
        <v>China</v>
      </c>
      <c r="C2465" s="5">
        <f>DATEDIF('Customer Segmenation on RFM Sco'!C2465,$N$1,"d")</f>
        <v>432</v>
      </c>
      <c r="D2465" s="5">
        <v>3.0</v>
      </c>
      <c r="E2465" s="16">
        <v>248.15</v>
      </c>
      <c r="F2465" s="5">
        <f>VLOOKUP(C2465,'Customer Segmenation on RFM Sco'!$P$4:$Q$8,2,1)</f>
        <v>3</v>
      </c>
      <c r="G2465" s="5">
        <f>VLOOKUP(D2465,'Customer Segmenation on RFM Sco'!$P$11:$Q$15,2,1)</f>
        <v>4</v>
      </c>
      <c r="H2465" s="5">
        <f>VLOOKUP(E2465,'Customer Segmenation on RFM Sco'!$P$18:$Q$22,2,1)</f>
        <v>4</v>
      </c>
      <c r="I2465" s="5" t="str">
        <f t="shared" si="1"/>
        <v>344</v>
      </c>
      <c r="J2465" s="5" t="str">
        <f>VLOOKUP('Customer Segmenation on RFM Sco'!J2465,'RF Mapping'!$A$1:$B$26,2,0)</f>
        <v>Loyal Customers</v>
      </c>
    </row>
    <row r="2466" ht="15.75" customHeight="1">
      <c r="A2466" s="5">
        <v>16934.0</v>
      </c>
      <c r="B2466" s="5" t="str">
        <f>VLOOKUP(A2466,'Customer Details'!$A$1:$B$3264,2,0)</f>
        <v>China</v>
      </c>
      <c r="C2466" s="5">
        <f>DATEDIF('Customer Segmenation on RFM Sco'!C2466,$N$1,"d")</f>
        <v>458</v>
      </c>
      <c r="D2466" s="5">
        <v>1.0</v>
      </c>
      <c r="E2466" s="16">
        <v>5.95</v>
      </c>
      <c r="F2466" s="5">
        <f>VLOOKUP(C2466,'Customer Segmenation on RFM Sco'!$P$4:$Q$8,2,1)</f>
        <v>3</v>
      </c>
      <c r="G2466" s="5">
        <f>VLOOKUP(D2466,'Customer Segmenation on RFM Sco'!$P$11:$Q$15,2,1)</f>
        <v>2</v>
      </c>
      <c r="H2466" s="5">
        <f>VLOOKUP(E2466,'Customer Segmenation on RFM Sco'!$P$18:$Q$22,2,1)</f>
        <v>1</v>
      </c>
      <c r="I2466" s="5" t="str">
        <f t="shared" si="1"/>
        <v>321</v>
      </c>
      <c r="J2466" s="5" t="str">
        <f>VLOOKUP('Customer Segmenation on RFM Sco'!J2466,'RF Mapping'!$A$1:$B$26,2,0)</f>
        <v>About to Sleep</v>
      </c>
    </row>
    <row r="2467" ht="15.75" customHeight="1">
      <c r="A2467" s="5">
        <v>16936.0</v>
      </c>
      <c r="B2467" s="5" t="str">
        <f>VLOOKUP(A2467,'Customer Details'!$A$1:$B$3264,2,0)</f>
        <v>China</v>
      </c>
      <c r="C2467" s="5">
        <f>DATEDIF('Customer Segmenation on RFM Sco'!C2467,$N$1,"d")</f>
        <v>426</v>
      </c>
      <c r="D2467" s="5">
        <v>4.0</v>
      </c>
      <c r="E2467" s="16">
        <v>82.25000000000001</v>
      </c>
      <c r="F2467" s="5">
        <f>VLOOKUP(C2467,'Customer Segmenation on RFM Sco'!$P$4:$Q$8,2,1)</f>
        <v>4</v>
      </c>
      <c r="G2467" s="5">
        <f>VLOOKUP(D2467,'Customer Segmenation on RFM Sco'!$P$11:$Q$15,2,1)</f>
        <v>4</v>
      </c>
      <c r="H2467" s="5">
        <f>VLOOKUP(E2467,'Customer Segmenation on RFM Sco'!$P$18:$Q$22,2,1)</f>
        <v>4</v>
      </c>
      <c r="I2467" s="5" t="str">
        <f t="shared" si="1"/>
        <v>444</v>
      </c>
      <c r="J2467" s="5" t="str">
        <f>VLOOKUP('Customer Segmenation on RFM Sco'!J2467,'RF Mapping'!$A$1:$B$26,2,0)</f>
        <v>Loyal Customers</v>
      </c>
    </row>
    <row r="2468" ht="15.75" customHeight="1">
      <c r="A2468" s="5">
        <v>16938.0</v>
      </c>
      <c r="B2468" s="5" t="str">
        <f>VLOOKUP(A2468,'Customer Details'!$A$1:$B$3264,2,0)</f>
        <v>United Kingdom</v>
      </c>
      <c r="C2468" s="5">
        <f>DATEDIF('Customer Segmenation on RFM Sco'!C2468,$N$1,"d")</f>
        <v>391</v>
      </c>
      <c r="D2468" s="5">
        <v>1.0</v>
      </c>
      <c r="E2468" s="16">
        <v>19.9</v>
      </c>
      <c r="F2468" s="5">
        <f>VLOOKUP(C2468,'Customer Segmenation on RFM Sco'!$P$4:$Q$8,2,1)</f>
        <v>4</v>
      </c>
      <c r="G2468" s="5">
        <f>VLOOKUP(D2468,'Customer Segmenation on RFM Sco'!$P$11:$Q$15,2,1)</f>
        <v>2</v>
      </c>
      <c r="H2468" s="5">
        <f>VLOOKUP(E2468,'Customer Segmenation on RFM Sco'!$P$18:$Q$22,2,1)</f>
        <v>2</v>
      </c>
      <c r="I2468" s="5" t="str">
        <f t="shared" si="1"/>
        <v>422</v>
      </c>
      <c r="J2468" s="5" t="str">
        <f>VLOOKUP('Customer Segmenation on RFM Sco'!J2468,'RF Mapping'!$A$1:$B$26,2,0)</f>
        <v>Potential Loyalists</v>
      </c>
    </row>
    <row r="2469" ht="15.75" customHeight="1">
      <c r="A2469" s="5">
        <v>16940.0</v>
      </c>
      <c r="B2469" s="5" t="str">
        <f>VLOOKUP(A2469,'Customer Details'!$A$1:$B$3264,2,0)</f>
        <v>Australia</v>
      </c>
      <c r="C2469" s="5">
        <f>DATEDIF('Customer Segmenation on RFM Sco'!C2469,$N$1,"d")</f>
        <v>383</v>
      </c>
      <c r="D2469" s="5">
        <v>1.0</v>
      </c>
      <c r="E2469" s="16">
        <v>17.85</v>
      </c>
      <c r="F2469" s="5">
        <f>VLOOKUP(C2469,'Customer Segmenation on RFM Sco'!$P$4:$Q$8,2,1)</f>
        <v>4</v>
      </c>
      <c r="G2469" s="5">
        <f>VLOOKUP(D2469,'Customer Segmenation on RFM Sco'!$P$11:$Q$15,2,1)</f>
        <v>2</v>
      </c>
      <c r="H2469" s="5">
        <f>VLOOKUP(E2469,'Customer Segmenation on RFM Sco'!$P$18:$Q$22,2,1)</f>
        <v>2</v>
      </c>
      <c r="I2469" s="5" t="str">
        <f t="shared" si="1"/>
        <v>422</v>
      </c>
      <c r="J2469" s="5" t="str">
        <f>VLOOKUP('Customer Segmenation on RFM Sco'!J2469,'RF Mapping'!$A$1:$B$26,2,0)</f>
        <v>Potential Loyalists</v>
      </c>
    </row>
    <row r="2470" ht="15.75" customHeight="1">
      <c r="A2470" s="5">
        <v>16942.0</v>
      </c>
      <c r="B2470" s="5" t="str">
        <f>VLOOKUP(A2470,'Customer Details'!$A$1:$B$3264,2,0)</f>
        <v>USA</v>
      </c>
      <c r="C2470" s="5">
        <f>DATEDIF('Customer Segmenation on RFM Sco'!C2470,$N$1,"d")</f>
        <v>405</v>
      </c>
      <c r="D2470" s="5">
        <v>1.0</v>
      </c>
      <c r="E2470" s="16">
        <v>20.8</v>
      </c>
      <c r="F2470" s="5">
        <f>VLOOKUP(C2470,'Customer Segmenation on RFM Sco'!$P$4:$Q$8,2,1)</f>
        <v>4</v>
      </c>
      <c r="G2470" s="5">
        <f>VLOOKUP(D2470,'Customer Segmenation on RFM Sco'!$P$11:$Q$15,2,1)</f>
        <v>2</v>
      </c>
      <c r="H2470" s="5">
        <f>VLOOKUP(E2470,'Customer Segmenation on RFM Sco'!$P$18:$Q$22,2,1)</f>
        <v>2</v>
      </c>
      <c r="I2470" s="5" t="str">
        <f t="shared" si="1"/>
        <v>422</v>
      </c>
      <c r="J2470" s="5" t="str">
        <f>VLOOKUP('Customer Segmenation on RFM Sco'!J2470,'RF Mapping'!$A$1:$B$26,2,0)</f>
        <v>Potential Loyalists</v>
      </c>
    </row>
    <row r="2471" ht="15.75" customHeight="1">
      <c r="A2471" s="5">
        <v>16945.0</v>
      </c>
      <c r="B2471" s="5" t="str">
        <f>VLOOKUP(A2471,'Customer Details'!$A$1:$B$3264,2,0)</f>
        <v>India</v>
      </c>
      <c r="C2471" s="5">
        <f>DATEDIF('Customer Segmenation on RFM Sco'!C2471,$N$1,"d")</f>
        <v>681</v>
      </c>
      <c r="D2471" s="5">
        <v>1.0</v>
      </c>
      <c r="E2471" s="16">
        <v>77.63</v>
      </c>
      <c r="F2471" s="5">
        <f>VLOOKUP(C2471,'Customer Segmenation on RFM Sco'!$P$4:$Q$8,2,1)</f>
        <v>2</v>
      </c>
      <c r="G2471" s="5">
        <f>VLOOKUP(D2471,'Customer Segmenation on RFM Sco'!$P$11:$Q$15,2,1)</f>
        <v>2</v>
      </c>
      <c r="H2471" s="5">
        <f>VLOOKUP(E2471,'Customer Segmenation on RFM Sco'!$P$18:$Q$22,2,1)</f>
        <v>4</v>
      </c>
      <c r="I2471" s="5" t="str">
        <f t="shared" si="1"/>
        <v>224</v>
      </c>
      <c r="J2471" s="5" t="str">
        <f>VLOOKUP('Customer Segmenation on RFM Sco'!J2471,'RF Mapping'!$A$1:$B$26,2,0)</f>
        <v>Hibernating</v>
      </c>
    </row>
    <row r="2472" ht="15.75" customHeight="1">
      <c r="A2472" s="5">
        <v>16948.0</v>
      </c>
      <c r="B2472" s="5" t="str">
        <f>VLOOKUP(A2472,'Customer Details'!$A$1:$B$3264,2,0)</f>
        <v>Australia</v>
      </c>
      <c r="C2472" s="5">
        <f>DATEDIF('Customer Segmenation on RFM Sco'!C2472,$N$1,"d")</f>
        <v>386</v>
      </c>
      <c r="D2472" s="5">
        <v>1.0</v>
      </c>
      <c r="E2472" s="16">
        <v>16.35</v>
      </c>
      <c r="F2472" s="5">
        <f>VLOOKUP(C2472,'Customer Segmenation on RFM Sco'!$P$4:$Q$8,2,1)</f>
        <v>4</v>
      </c>
      <c r="G2472" s="5">
        <f>VLOOKUP(D2472,'Customer Segmenation on RFM Sco'!$P$11:$Q$15,2,1)</f>
        <v>2</v>
      </c>
      <c r="H2472" s="5">
        <f>VLOOKUP(E2472,'Customer Segmenation on RFM Sco'!$P$18:$Q$22,2,1)</f>
        <v>2</v>
      </c>
      <c r="I2472" s="5" t="str">
        <f t="shared" si="1"/>
        <v>422</v>
      </c>
      <c r="J2472" s="5" t="str">
        <f>VLOOKUP('Customer Segmenation on RFM Sco'!J2472,'RF Mapping'!$A$1:$B$26,2,0)</f>
        <v>Potential Loyalists</v>
      </c>
    </row>
    <row r="2473" ht="15.75" customHeight="1">
      <c r="A2473" s="5">
        <v>16949.0</v>
      </c>
      <c r="B2473" s="5" t="str">
        <f>VLOOKUP(A2473,'Customer Details'!$A$1:$B$3264,2,0)</f>
        <v>China</v>
      </c>
      <c r="C2473" s="5">
        <f>DATEDIF('Customer Segmenation on RFM Sco'!C2473,$N$1,"d")</f>
        <v>384</v>
      </c>
      <c r="D2473" s="5">
        <v>2.0</v>
      </c>
      <c r="E2473" s="16">
        <v>19.8</v>
      </c>
      <c r="F2473" s="5">
        <f>VLOOKUP(C2473,'Customer Segmenation on RFM Sco'!$P$4:$Q$8,2,1)</f>
        <v>4</v>
      </c>
      <c r="G2473" s="5">
        <f>VLOOKUP(D2473,'Customer Segmenation on RFM Sco'!$P$11:$Q$15,2,1)</f>
        <v>3</v>
      </c>
      <c r="H2473" s="5">
        <f>VLOOKUP(E2473,'Customer Segmenation on RFM Sco'!$P$18:$Q$22,2,1)</f>
        <v>2</v>
      </c>
      <c r="I2473" s="5" t="str">
        <f t="shared" si="1"/>
        <v>432</v>
      </c>
      <c r="J2473" s="5" t="str">
        <f>VLOOKUP('Customer Segmenation on RFM Sco'!J2473,'RF Mapping'!$A$1:$B$26,2,0)</f>
        <v>Potential Loyalists</v>
      </c>
    </row>
    <row r="2474" ht="15.75" customHeight="1">
      <c r="A2474" s="5">
        <v>16950.0</v>
      </c>
      <c r="B2474" s="5" t="str">
        <f>VLOOKUP(A2474,'Customer Details'!$A$1:$B$3264,2,0)</f>
        <v>Australia</v>
      </c>
      <c r="C2474" s="5">
        <f>DATEDIF('Customer Segmenation on RFM Sco'!C2474,$N$1,"d")</f>
        <v>619</v>
      </c>
      <c r="D2474" s="5">
        <v>2.0</v>
      </c>
      <c r="E2474" s="16">
        <v>30.36</v>
      </c>
      <c r="F2474" s="5">
        <f>VLOOKUP(C2474,'Customer Segmenation on RFM Sco'!$P$4:$Q$8,2,1)</f>
        <v>2</v>
      </c>
      <c r="G2474" s="5">
        <f>VLOOKUP(D2474,'Customer Segmenation on RFM Sco'!$P$11:$Q$15,2,1)</f>
        <v>3</v>
      </c>
      <c r="H2474" s="5">
        <f>VLOOKUP(E2474,'Customer Segmenation on RFM Sco'!$P$18:$Q$22,2,1)</f>
        <v>2</v>
      </c>
      <c r="I2474" s="5" t="str">
        <f t="shared" si="1"/>
        <v>232</v>
      </c>
      <c r="J2474" s="5" t="str">
        <f>VLOOKUP('Customer Segmenation on RFM Sco'!J2474,'RF Mapping'!$A$1:$B$26,2,0)</f>
        <v>At Risk</v>
      </c>
    </row>
    <row r="2475" ht="15.75" customHeight="1">
      <c r="A2475" s="5">
        <v>16951.0</v>
      </c>
      <c r="B2475" s="5" t="str">
        <f>VLOOKUP(A2475,'Customer Details'!$A$1:$B$3264,2,0)</f>
        <v>USA</v>
      </c>
      <c r="C2475" s="5">
        <f>DATEDIF('Customer Segmenation on RFM Sco'!C2475,$N$1,"d")</f>
        <v>356</v>
      </c>
      <c r="D2475" s="5">
        <v>3.0</v>
      </c>
      <c r="E2475" s="16">
        <v>45.900000000000006</v>
      </c>
      <c r="F2475" s="5">
        <f>VLOOKUP(C2475,'Customer Segmenation on RFM Sco'!$P$4:$Q$8,2,1)</f>
        <v>5</v>
      </c>
      <c r="G2475" s="5">
        <f>VLOOKUP(D2475,'Customer Segmenation on RFM Sco'!$P$11:$Q$15,2,1)</f>
        <v>4</v>
      </c>
      <c r="H2475" s="5">
        <f>VLOOKUP(E2475,'Customer Segmenation on RFM Sco'!$P$18:$Q$22,2,1)</f>
        <v>3</v>
      </c>
      <c r="I2475" s="5" t="str">
        <f t="shared" si="1"/>
        <v>543</v>
      </c>
      <c r="J2475" s="5" t="str">
        <f>VLOOKUP('Customer Segmenation on RFM Sco'!J2475,'RF Mapping'!$A$1:$B$26,2,0)</f>
        <v>Champions</v>
      </c>
    </row>
    <row r="2476" ht="15.75" customHeight="1">
      <c r="A2476" s="5">
        <v>16952.0</v>
      </c>
      <c r="B2476" s="5" t="str">
        <f>VLOOKUP(A2476,'Customer Details'!$A$1:$B$3264,2,0)</f>
        <v>China</v>
      </c>
      <c r="C2476" s="5">
        <f>DATEDIF('Customer Segmenation on RFM Sco'!C2476,$N$1,"d")</f>
        <v>571</v>
      </c>
      <c r="D2476" s="5">
        <v>1.0</v>
      </c>
      <c r="E2476" s="16">
        <v>5.0</v>
      </c>
      <c r="F2476" s="5">
        <f>VLOOKUP(C2476,'Customer Segmenation on RFM Sco'!$P$4:$Q$8,2,1)</f>
        <v>2</v>
      </c>
      <c r="G2476" s="5">
        <f>VLOOKUP(D2476,'Customer Segmenation on RFM Sco'!$P$11:$Q$15,2,1)</f>
        <v>2</v>
      </c>
      <c r="H2476" s="5">
        <f>VLOOKUP(E2476,'Customer Segmenation on RFM Sco'!$P$18:$Q$22,2,1)</f>
        <v>1</v>
      </c>
      <c r="I2476" s="5" t="str">
        <f t="shared" si="1"/>
        <v>221</v>
      </c>
      <c r="J2476" s="5" t="str">
        <f>VLOOKUP('Customer Segmenation on RFM Sco'!J2476,'RF Mapping'!$A$1:$B$26,2,0)</f>
        <v>Hibernating</v>
      </c>
    </row>
    <row r="2477" ht="15.75" customHeight="1">
      <c r="A2477" s="5">
        <v>16953.0</v>
      </c>
      <c r="B2477" s="5" t="str">
        <f>VLOOKUP(A2477,'Customer Details'!$A$1:$B$3264,2,0)</f>
        <v>China</v>
      </c>
      <c r="C2477" s="5">
        <f>DATEDIF('Customer Segmenation on RFM Sco'!C2477,$N$1,"d")</f>
        <v>377</v>
      </c>
      <c r="D2477" s="5">
        <v>2.0</v>
      </c>
      <c r="E2477" s="16">
        <v>19.36</v>
      </c>
      <c r="F2477" s="5">
        <f>VLOOKUP(C2477,'Customer Segmenation on RFM Sco'!$P$4:$Q$8,2,1)</f>
        <v>5</v>
      </c>
      <c r="G2477" s="5">
        <f>VLOOKUP(D2477,'Customer Segmenation on RFM Sco'!$P$11:$Q$15,2,1)</f>
        <v>3</v>
      </c>
      <c r="H2477" s="5">
        <f>VLOOKUP(E2477,'Customer Segmenation on RFM Sco'!$P$18:$Q$22,2,1)</f>
        <v>2</v>
      </c>
      <c r="I2477" s="5" t="str">
        <f t="shared" si="1"/>
        <v>532</v>
      </c>
      <c r="J2477" s="5" t="str">
        <f>VLOOKUP('Customer Segmenation on RFM Sco'!J2477,'RF Mapping'!$A$1:$B$26,2,0)</f>
        <v>Potential Loyalists</v>
      </c>
    </row>
    <row r="2478" ht="15.75" customHeight="1">
      <c r="A2478" s="5">
        <v>16954.0</v>
      </c>
      <c r="B2478" s="5" t="str">
        <f>VLOOKUP(A2478,'Customer Details'!$A$1:$B$3264,2,0)</f>
        <v>USA</v>
      </c>
      <c r="C2478" s="5">
        <f>DATEDIF('Customer Segmenation on RFM Sco'!C2478,$N$1,"d")</f>
        <v>355</v>
      </c>
      <c r="D2478" s="5">
        <v>8.0</v>
      </c>
      <c r="E2478" s="16">
        <v>125.92</v>
      </c>
      <c r="F2478" s="5">
        <f>VLOOKUP(C2478,'Customer Segmenation on RFM Sco'!$P$4:$Q$8,2,1)</f>
        <v>5</v>
      </c>
      <c r="G2478" s="5">
        <f>VLOOKUP(D2478,'Customer Segmenation on RFM Sco'!$P$11:$Q$15,2,1)</f>
        <v>4</v>
      </c>
      <c r="H2478" s="5">
        <f>VLOOKUP(E2478,'Customer Segmenation on RFM Sco'!$P$18:$Q$22,2,1)</f>
        <v>4</v>
      </c>
      <c r="I2478" s="5" t="str">
        <f t="shared" si="1"/>
        <v>544</v>
      </c>
      <c r="J2478" s="5" t="str">
        <f>VLOOKUP('Customer Segmenation on RFM Sco'!J2478,'RF Mapping'!$A$1:$B$26,2,0)</f>
        <v>Champions</v>
      </c>
    </row>
    <row r="2479" ht="15.75" customHeight="1">
      <c r="A2479" s="5">
        <v>16955.0</v>
      </c>
      <c r="B2479" s="5" t="str">
        <f>VLOOKUP(A2479,'Customer Details'!$A$1:$B$3264,2,0)</f>
        <v>India</v>
      </c>
      <c r="C2479" s="5">
        <f>DATEDIF('Customer Segmenation on RFM Sco'!C2479,$N$1,"d")</f>
        <v>376</v>
      </c>
      <c r="D2479" s="5">
        <v>10.0</v>
      </c>
      <c r="E2479" s="16">
        <v>235.90999999999997</v>
      </c>
      <c r="F2479" s="5">
        <f>VLOOKUP(C2479,'Customer Segmenation on RFM Sco'!$P$4:$Q$8,2,1)</f>
        <v>5</v>
      </c>
      <c r="G2479" s="5">
        <f>VLOOKUP(D2479,'Customer Segmenation on RFM Sco'!$P$11:$Q$15,2,1)</f>
        <v>4</v>
      </c>
      <c r="H2479" s="5">
        <f>VLOOKUP(E2479,'Customer Segmenation on RFM Sco'!$P$18:$Q$22,2,1)</f>
        <v>4</v>
      </c>
      <c r="I2479" s="5" t="str">
        <f t="shared" si="1"/>
        <v>544</v>
      </c>
      <c r="J2479" s="5" t="str">
        <f>VLOOKUP('Customer Segmenation on RFM Sco'!J2479,'RF Mapping'!$A$1:$B$26,2,0)</f>
        <v>Champions</v>
      </c>
    </row>
    <row r="2480" ht="15.75" customHeight="1">
      <c r="A2480" s="5">
        <v>16956.0</v>
      </c>
      <c r="B2480" s="5" t="str">
        <f>VLOOKUP(A2480,'Customer Details'!$A$1:$B$3264,2,0)</f>
        <v>India</v>
      </c>
      <c r="C2480" s="5">
        <f>DATEDIF('Customer Segmenation on RFM Sco'!C2480,$N$1,"d")</f>
        <v>398</v>
      </c>
      <c r="D2480" s="5">
        <v>3.0</v>
      </c>
      <c r="E2480" s="16">
        <v>60.3</v>
      </c>
      <c r="F2480" s="5">
        <f>VLOOKUP(C2480,'Customer Segmenation on RFM Sco'!$P$4:$Q$8,2,1)</f>
        <v>4</v>
      </c>
      <c r="G2480" s="5">
        <f>VLOOKUP(D2480,'Customer Segmenation on RFM Sco'!$P$11:$Q$15,2,1)</f>
        <v>4</v>
      </c>
      <c r="H2480" s="5">
        <f>VLOOKUP(E2480,'Customer Segmenation on RFM Sco'!$P$18:$Q$22,2,1)</f>
        <v>3</v>
      </c>
      <c r="I2480" s="5" t="str">
        <f t="shared" si="1"/>
        <v>443</v>
      </c>
      <c r="J2480" s="5" t="str">
        <f>VLOOKUP('Customer Segmenation on RFM Sco'!J2480,'RF Mapping'!$A$1:$B$26,2,0)</f>
        <v>Loyal Customers</v>
      </c>
    </row>
    <row r="2481" ht="15.75" customHeight="1">
      <c r="A2481" s="5">
        <v>16957.0</v>
      </c>
      <c r="B2481" s="5" t="str">
        <f>VLOOKUP(A2481,'Customer Details'!$A$1:$B$3264,2,0)</f>
        <v>United Kingdom</v>
      </c>
      <c r="C2481" s="5">
        <f>DATEDIF('Customer Segmenation on RFM Sco'!C2481,$N$1,"d")</f>
        <v>720</v>
      </c>
      <c r="D2481" s="5">
        <v>1.0</v>
      </c>
      <c r="E2481" s="16">
        <v>223.20000000000002</v>
      </c>
      <c r="F2481" s="5">
        <f>VLOOKUP(C2481,'Customer Segmenation on RFM Sco'!$P$4:$Q$8,2,1)</f>
        <v>2</v>
      </c>
      <c r="G2481" s="5">
        <f>VLOOKUP(D2481,'Customer Segmenation on RFM Sco'!$P$11:$Q$15,2,1)</f>
        <v>2</v>
      </c>
      <c r="H2481" s="5">
        <f>VLOOKUP(E2481,'Customer Segmenation on RFM Sco'!$P$18:$Q$22,2,1)</f>
        <v>4</v>
      </c>
      <c r="I2481" s="5" t="str">
        <f t="shared" si="1"/>
        <v>224</v>
      </c>
      <c r="J2481" s="5" t="str">
        <f>VLOOKUP('Customer Segmenation on RFM Sco'!J2481,'RF Mapping'!$A$1:$B$26,2,0)</f>
        <v>Hibernating</v>
      </c>
    </row>
    <row r="2482" ht="15.75" customHeight="1">
      <c r="A2482" s="5">
        <v>16959.0</v>
      </c>
      <c r="B2482" s="5" t="str">
        <f>VLOOKUP(A2482,'Customer Details'!$A$1:$B$3264,2,0)</f>
        <v>Australia</v>
      </c>
      <c r="C2482" s="5">
        <f>DATEDIF('Customer Segmenation on RFM Sco'!C2482,$N$1,"d")</f>
        <v>377</v>
      </c>
      <c r="D2482" s="5">
        <v>3.0</v>
      </c>
      <c r="E2482" s="16">
        <v>93.6</v>
      </c>
      <c r="F2482" s="5">
        <f>VLOOKUP(C2482,'Customer Segmenation on RFM Sco'!$P$4:$Q$8,2,1)</f>
        <v>5</v>
      </c>
      <c r="G2482" s="5">
        <f>VLOOKUP(D2482,'Customer Segmenation on RFM Sco'!$P$11:$Q$15,2,1)</f>
        <v>4</v>
      </c>
      <c r="H2482" s="5">
        <f>VLOOKUP(E2482,'Customer Segmenation on RFM Sco'!$P$18:$Q$22,2,1)</f>
        <v>4</v>
      </c>
      <c r="I2482" s="5" t="str">
        <f t="shared" si="1"/>
        <v>544</v>
      </c>
      <c r="J2482" s="5" t="str">
        <f>VLOOKUP('Customer Segmenation on RFM Sco'!J2482,'RF Mapping'!$A$1:$B$26,2,0)</f>
        <v>Champions</v>
      </c>
    </row>
    <row r="2483" ht="15.75" customHeight="1">
      <c r="A2483" s="5">
        <v>16960.0</v>
      </c>
      <c r="B2483" s="5" t="str">
        <f>VLOOKUP(A2483,'Customer Details'!$A$1:$B$3264,2,0)</f>
        <v>Australia</v>
      </c>
      <c r="C2483" s="5">
        <f>DATEDIF('Customer Segmenation on RFM Sco'!C2483,$N$1,"d")</f>
        <v>545</v>
      </c>
      <c r="D2483" s="5">
        <v>1.0</v>
      </c>
      <c r="E2483" s="16">
        <v>8.4</v>
      </c>
      <c r="F2483" s="5">
        <f>VLOOKUP(C2483,'Customer Segmenation on RFM Sco'!$P$4:$Q$8,2,1)</f>
        <v>2</v>
      </c>
      <c r="G2483" s="5">
        <f>VLOOKUP(D2483,'Customer Segmenation on RFM Sco'!$P$11:$Q$15,2,1)</f>
        <v>2</v>
      </c>
      <c r="H2483" s="5">
        <f>VLOOKUP(E2483,'Customer Segmenation on RFM Sco'!$P$18:$Q$22,2,1)</f>
        <v>1</v>
      </c>
      <c r="I2483" s="5" t="str">
        <f t="shared" si="1"/>
        <v>221</v>
      </c>
      <c r="J2483" s="5" t="str">
        <f>VLOOKUP('Customer Segmenation on RFM Sco'!J2483,'RF Mapping'!$A$1:$B$26,2,0)</f>
        <v>Hibernating</v>
      </c>
    </row>
    <row r="2484" ht="15.75" customHeight="1">
      <c r="A2484" s="5">
        <v>16965.0</v>
      </c>
      <c r="B2484" s="5" t="str">
        <f>VLOOKUP(A2484,'Customer Details'!$A$1:$B$3264,2,0)</f>
        <v>India</v>
      </c>
      <c r="C2484" s="5">
        <f>DATEDIF('Customer Segmenation on RFM Sco'!C2484,$N$1,"d")</f>
        <v>545</v>
      </c>
      <c r="D2484" s="5">
        <v>1.0</v>
      </c>
      <c r="E2484" s="16">
        <v>19.799999999999997</v>
      </c>
      <c r="F2484" s="5">
        <f>VLOOKUP(C2484,'Customer Segmenation on RFM Sco'!$P$4:$Q$8,2,1)</f>
        <v>2</v>
      </c>
      <c r="G2484" s="5">
        <f>VLOOKUP(D2484,'Customer Segmenation on RFM Sco'!$P$11:$Q$15,2,1)</f>
        <v>2</v>
      </c>
      <c r="H2484" s="5">
        <f>VLOOKUP(E2484,'Customer Segmenation on RFM Sco'!$P$18:$Q$22,2,1)</f>
        <v>2</v>
      </c>
      <c r="I2484" s="5" t="str">
        <f t="shared" si="1"/>
        <v>222</v>
      </c>
      <c r="J2484" s="5" t="str">
        <f>VLOOKUP('Customer Segmenation on RFM Sco'!J2484,'RF Mapping'!$A$1:$B$26,2,0)</f>
        <v>Hibernating</v>
      </c>
    </row>
    <row r="2485" ht="15.75" customHeight="1">
      <c r="A2485" s="5">
        <v>16966.0</v>
      </c>
      <c r="B2485" s="5" t="str">
        <f>VLOOKUP(A2485,'Customer Details'!$A$1:$B$3264,2,0)</f>
        <v>China</v>
      </c>
      <c r="C2485" s="5">
        <f>DATEDIF('Customer Segmenation on RFM Sco'!C2485,$N$1,"d")</f>
        <v>569</v>
      </c>
      <c r="D2485" s="5">
        <v>1.0</v>
      </c>
      <c r="E2485" s="16">
        <v>20.4</v>
      </c>
      <c r="F2485" s="5">
        <f>VLOOKUP(C2485,'Customer Segmenation on RFM Sco'!$P$4:$Q$8,2,1)</f>
        <v>2</v>
      </c>
      <c r="G2485" s="5">
        <f>VLOOKUP(D2485,'Customer Segmenation on RFM Sco'!$P$11:$Q$15,2,1)</f>
        <v>2</v>
      </c>
      <c r="H2485" s="5">
        <f>VLOOKUP(E2485,'Customer Segmenation on RFM Sco'!$P$18:$Q$22,2,1)</f>
        <v>2</v>
      </c>
      <c r="I2485" s="5" t="str">
        <f t="shared" si="1"/>
        <v>222</v>
      </c>
      <c r="J2485" s="5" t="str">
        <f>VLOOKUP('Customer Segmenation on RFM Sco'!J2485,'RF Mapping'!$A$1:$B$26,2,0)</f>
        <v>Hibernating</v>
      </c>
    </row>
    <row r="2486" ht="15.75" customHeight="1">
      <c r="A2486" s="5">
        <v>16967.0</v>
      </c>
      <c r="B2486" s="5" t="str">
        <f>VLOOKUP(A2486,'Customer Details'!$A$1:$B$3264,2,0)</f>
        <v>India</v>
      </c>
      <c r="C2486" s="5">
        <f>DATEDIF('Customer Segmenation on RFM Sco'!C2486,$N$1,"d")</f>
        <v>726</v>
      </c>
      <c r="D2486" s="5">
        <v>1.0</v>
      </c>
      <c r="E2486" s="16">
        <v>28.05</v>
      </c>
      <c r="F2486" s="5">
        <f>VLOOKUP(C2486,'Customer Segmenation on RFM Sco'!$P$4:$Q$8,2,1)</f>
        <v>2</v>
      </c>
      <c r="G2486" s="5">
        <f>VLOOKUP(D2486,'Customer Segmenation on RFM Sco'!$P$11:$Q$15,2,1)</f>
        <v>2</v>
      </c>
      <c r="H2486" s="5">
        <f>VLOOKUP(E2486,'Customer Segmenation on RFM Sco'!$P$18:$Q$22,2,1)</f>
        <v>2</v>
      </c>
      <c r="I2486" s="5" t="str">
        <f t="shared" si="1"/>
        <v>222</v>
      </c>
      <c r="J2486" s="5" t="str">
        <f>VLOOKUP('Customer Segmenation on RFM Sco'!J2486,'RF Mapping'!$A$1:$B$26,2,0)</f>
        <v>Hibernating</v>
      </c>
    </row>
    <row r="2487" ht="15.75" customHeight="1">
      <c r="A2487" s="5">
        <v>16968.0</v>
      </c>
      <c r="B2487" s="5" t="str">
        <f>VLOOKUP(A2487,'Customer Details'!$A$1:$B$3264,2,0)</f>
        <v>Australia</v>
      </c>
      <c r="C2487" s="5">
        <f>DATEDIF('Customer Segmenation on RFM Sco'!C2487,$N$1,"d")</f>
        <v>400</v>
      </c>
      <c r="D2487" s="5">
        <v>1.0</v>
      </c>
      <c r="E2487" s="16">
        <v>314.85</v>
      </c>
      <c r="F2487" s="5">
        <f>VLOOKUP(C2487,'Customer Segmenation on RFM Sco'!$P$4:$Q$8,2,1)</f>
        <v>4</v>
      </c>
      <c r="G2487" s="5">
        <f>VLOOKUP(D2487,'Customer Segmenation on RFM Sco'!$P$11:$Q$15,2,1)</f>
        <v>2</v>
      </c>
      <c r="H2487" s="5">
        <f>VLOOKUP(E2487,'Customer Segmenation on RFM Sco'!$P$18:$Q$22,2,1)</f>
        <v>4</v>
      </c>
      <c r="I2487" s="5" t="str">
        <f t="shared" si="1"/>
        <v>424</v>
      </c>
      <c r="J2487" s="5" t="str">
        <f>VLOOKUP('Customer Segmenation on RFM Sco'!J2487,'RF Mapping'!$A$1:$B$26,2,0)</f>
        <v>Potential Loyalists</v>
      </c>
    </row>
    <row r="2488" ht="15.75" customHeight="1">
      <c r="A2488" s="5">
        <v>16969.0</v>
      </c>
      <c r="B2488" s="5" t="str">
        <f>VLOOKUP(A2488,'Customer Details'!$A$1:$B$3264,2,0)</f>
        <v>USA</v>
      </c>
      <c r="C2488" s="5">
        <f>DATEDIF('Customer Segmenation on RFM Sco'!C2488,$N$1,"d")</f>
        <v>458</v>
      </c>
      <c r="D2488" s="5">
        <v>2.0</v>
      </c>
      <c r="E2488" s="16">
        <v>32.7</v>
      </c>
      <c r="F2488" s="5">
        <f>VLOOKUP(C2488,'Customer Segmenation on RFM Sco'!$P$4:$Q$8,2,1)</f>
        <v>3</v>
      </c>
      <c r="G2488" s="5">
        <f>VLOOKUP(D2488,'Customer Segmenation on RFM Sco'!$P$11:$Q$15,2,1)</f>
        <v>3</v>
      </c>
      <c r="H2488" s="5">
        <f>VLOOKUP(E2488,'Customer Segmenation on RFM Sco'!$P$18:$Q$22,2,1)</f>
        <v>3</v>
      </c>
      <c r="I2488" s="5" t="str">
        <f t="shared" si="1"/>
        <v>333</v>
      </c>
      <c r="J2488" s="5" t="str">
        <f>VLOOKUP('Customer Segmenation on RFM Sco'!J2488,'RF Mapping'!$A$1:$B$26,2,0)</f>
        <v>Need Attention</v>
      </c>
    </row>
    <row r="2489" ht="15.75" customHeight="1">
      <c r="A2489" s="5">
        <v>16971.0</v>
      </c>
      <c r="B2489" s="5" t="str">
        <f>VLOOKUP(A2489,'Customer Details'!$A$1:$B$3264,2,0)</f>
        <v>India</v>
      </c>
      <c r="C2489" s="5">
        <f>DATEDIF('Customer Segmenation on RFM Sco'!C2489,$N$1,"d")</f>
        <v>361</v>
      </c>
      <c r="D2489" s="5">
        <v>4.0</v>
      </c>
      <c r="E2489" s="16">
        <v>77.74000000000001</v>
      </c>
      <c r="F2489" s="5">
        <f>VLOOKUP(C2489,'Customer Segmenation on RFM Sco'!$P$4:$Q$8,2,1)</f>
        <v>5</v>
      </c>
      <c r="G2489" s="5">
        <f>VLOOKUP(D2489,'Customer Segmenation on RFM Sco'!$P$11:$Q$15,2,1)</f>
        <v>4</v>
      </c>
      <c r="H2489" s="5">
        <f>VLOOKUP(E2489,'Customer Segmenation on RFM Sco'!$P$18:$Q$22,2,1)</f>
        <v>4</v>
      </c>
      <c r="I2489" s="5" t="str">
        <f t="shared" si="1"/>
        <v>544</v>
      </c>
      <c r="J2489" s="5" t="str">
        <f>VLOOKUP('Customer Segmenation on RFM Sco'!J2489,'RF Mapping'!$A$1:$B$26,2,0)</f>
        <v>Champions</v>
      </c>
    </row>
    <row r="2490" ht="15.75" customHeight="1">
      <c r="A2490" s="5">
        <v>16978.0</v>
      </c>
      <c r="B2490" s="5" t="str">
        <f>VLOOKUP(A2490,'Customer Details'!$A$1:$B$3264,2,0)</f>
        <v>China</v>
      </c>
      <c r="C2490" s="5">
        <f>DATEDIF('Customer Segmenation on RFM Sco'!C2490,$N$1,"d")</f>
        <v>404</v>
      </c>
      <c r="D2490" s="5">
        <v>1.0</v>
      </c>
      <c r="E2490" s="16">
        <v>33.78</v>
      </c>
      <c r="F2490" s="5">
        <f>VLOOKUP(C2490,'Customer Segmenation on RFM Sco'!$P$4:$Q$8,2,1)</f>
        <v>4</v>
      </c>
      <c r="G2490" s="5">
        <f>VLOOKUP(D2490,'Customer Segmenation on RFM Sco'!$P$11:$Q$15,2,1)</f>
        <v>2</v>
      </c>
      <c r="H2490" s="5">
        <f>VLOOKUP(E2490,'Customer Segmenation on RFM Sco'!$P$18:$Q$22,2,1)</f>
        <v>3</v>
      </c>
      <c r="I2490" s="5" t="str">
        <f t="shared" si="1"/>
        <v>423</v>
      </c>
      <c r="J2490" s="5" t="str">
        <f>VLOOKUP('Customer Segmenation on RFM Sco'!J2490,'RF Mapping'!$A$1:$B$26,2,0)</f>
        <v>Potential Loyalists</v>
      </c>
    </row>
    <row r="2491" ht="15.75" customHeight="1">
      <c r="A2491" s="5">
        <v>16979.0</v>
      </c>
      <c r="B2491" s="5" t="str">
        <f>VLOOKUP(A2491,'Customer Details'!$A$1:$B$3264,2,0)</f>
        <v>India</v>
      </c>
      <c r="C2491" s="5">
        <f>DATEDIF('Customer Segmenation on RFM Sco'!C2491,$N$1,"d")</f>
        <v>708</v>
      </c>
      <c r="D2491" s="5">
        <v>1.0</v>
      </c>
      <c r="E2491" s="16">
        <v>15.600000000000001</v>
      </c>
      <c r="F2491" s="5">
        <f>VLOOKUP(C2491,'Customer Segmenation on RFM Sco'!$P$4:$Q$8,2,1)</f>
        <v>2</v>
      </c>
      <c r="G2491" s="5">
        <f>VLOOKUP(D2491,'Customer Segmenation on RFM Sco'!$P$11:$Q$15,2,1)</f>
        <v>2</v>
      </c>
      <c r="H2491" s="5">
        <f>VLOOKUP(E2491,'Customer Segmenation on RFM Sco'!$P$18:$Q$22,2,1)</f>
        <v>2</v>
      </c>
      <c r="I2491" s="5" t="str">
        <f t="shared" si="1"/>
        <v>222</v>
      </c>
      <c r="J2491" s="5" t="str">
        <f>VLOOKUP('Customer Segmenation on RFM Sco'!J2491,'RF Mapping'!$A$1:$B$26,2,0)</f>
        <v>Hibernating</v>
      </c>
    </row>
    <row r="2492" ht="15.75" customHeight="1">
      <c r="A2492" s="5">
        <v>16980.0</v>
      </c>
      <c r="B2492" s="5" t="str">
        <f>VLOOKUP(A2492,'Customer Details'!$A$1:$B$3264,2,0)</f>
        <v>USA</v>
      </c>
      <c r="C2492" s="5">
        <f>DATEDIF('Customer Segmenation on RFM Sco'!C2492,$N$1,"d")</f>
        <v>466</v>
      </c>
      <c r="D2492" s="5">
        <v>1.0</v>
      </c>
      <c r="E2492" s="16">
        <v>33.2</v>
      </c>
      <c r="F2492" s="5">
        <f>VLOOKUP(C2492,'Customer Segmenation on RFM Sco'!$P$4:$Q$8,2,1)</f>
        <v>3</v>
      </c>
      <c r="G2492" s="5">
        <f>VLOOKUP(D2492,'Customer Segmenation on RFM Sco'!$P$11:$Q$15,2,1)</f>
        <v>2</v>
      </c>
      <c r="H2492" s="5">
        <f>VLOOKUP(E2492,'Customer Segmenation on RFM Sco'!$P$18:$Q$22,2,1)</f>
        <v>3</v>
      </c>
      <c r="I2492" s="5" t="str">
        <f t="shared" si="1"/>
        <v>323</v>
      </c>
      <c r="J2492" s="5" t="str">
        <f>VLOOKUP('Customer Segmenation on RFM Sco'!J2492,'RF Mapping'!$A$1:$B$26,2,0)</f>
        <v>About to Sleep</v>
      </c>
    </row>
    <row r="2493" ht="15.75" customHeight="1">
      <c r="A2493" s="5">
        <v>16983.0</v>
      </c>
      <c r="B2493" s="5" t="str">
        <f>VLOOKUP(A2493,'Customer Details'!$A$1:$B$3264,2,0)</f>
        <v>USA</v>
      </c>
      <c r="C2493" s="5">
        <f>DATEDIF('Customer Segmenation on RFM Sco'!C2493,$N$1,"d")</f>
        <v>621</v>
      </c>
      <c r="D2493" s="5">
        <v>2.0</v>
      </c>
      <c r="E2493" s="16">
        <v>80.25</v>
      </c>
      <c r="F2493" s="5">
        <f>VLOOKUP(C2493,'Customer Segmenation on RFM Sco'!$P$4:$Q$8,2,1)</f>
        <v>2</v>
      </c>
      <c r="G2493" s="5">
        <f>VLOOKUP(D2493,'Customer Segmenation on RFM Sco'!$P$11:$Q$15,2,1)</f>
        <v>3</v>
      </c>
      <c r="H2493" s="5">
        <f>VLOOKUP(E2493,'Customer Segmenation on RFM Sco'!$P$18:$Q$22,2,1)</f>
        <v>4</v>
      </c>
      <c r="I2493" s="5" t="str">
        <f t="shared" si="1"/>
        <v>234</v>
      </c>
      <c r="J2493" s="5" t="str">
        <f>VLOOKUP('Customer Segmenation on RFM Sco'!J2493,'RF Mapping'!$A$1:$B$26,2,0)</f>
        <v>At Risk</v>
      </c>
    </row>
    <row r="2494" ht="15.75" customHeight="1">
      <c r="A2494" s="5">
        <v>16984.0</v>
      </c>
      <c r="B2494" s="5" t="str">
        <f>VLOOKUP(A2494,'Customer Details'!$A$1:$B$3264,2,0)</f>
        <v>Australia</v>
      </c>
      <c r="C2494" s="5">
        <f>DATEDIF('Customer Segmenation on RFM Sco'!C2494,$N$1,"d")</f>
        <v>492</v>
      </c>
      <c r="D2494" s="5">
        <v>1.0</v>
      </c>
      <c r="E2494" s="16">
        <v>12.5</v>
      </c>
      <c r="F2494" s="5">
        <f>VLOOKUP(C2494,'Customer Segmenation on RFM Sco'!$P$4:$Q$8,2,1)</f>
        <v>3</v>
      </c>
      <c r="G2494" s="5">
        <f>VLOOKUP(D2494,'Customer Segmenation on RFM Sco'!$P$11:$Q$15,2,1)</f>
        <v>2</v>
      </c>
      <c r="H2494" s="5">
        <f>VLOOKUP(E2494,'Customer Segmenation on RFM Sco'!$P$18:$Q$22,2,1)</f>
        <v>1</v>
      </c>
      <c r="I2494" s="5" t="str">
        <f t="shared" si="1"/>
        <v>321</v>
      </c>
      <c r="J2494" s="5" t="str">
        <f>VLOOKUP('Customer Segmenation on RFM Sco'!J2494,'RF Mapping'!$A$1:$B$26,2,0)</f>
        <v>About to Sleep</v>
      </c>
    </row>
    <row r="2495" ht="15.75" customHeight="1">
      <c r="A2495" s="5">
        <v>16985.0</v>
      </c>
      <c r="B2495" s="5" t="str">
        <f>VLOOKUP(A2495,'Customer Details'!$A$1:$B$3264,2,0)</f>
        <v>United Kingdom</v>
      </c>
      <c r="C2495" s="5">
        <f>DATEDIF('Customer Segmenation on RFM Sco'!C2495,$N$1,"d")</f>
        <v>507</v>
      </c>
      <c r="D2495" s="5">
        <v>1.0</v>
      </c>
      <c r="E2495" s="16">
        <v>102.2</v>
      </c>
      <c r="F2495" s="5">
        <f>VLOOKUP(C2495,'Customer Segmenation on RFM Sco'!$P$4:$Q$8,2,1)</f>
        <v>3</v>
      </c>
      <c r="G2495" s="5">
        <f>VLOOKUP(D2495,'Customer Segmenation on RFM Sco'!$P$11:$Q$15,2,1)</f>
        <v>2</v>
      </c>
      <c r="H2495" s="5">
        <f>VLOOKUP(E2495,'Customer Segmenation on RFM Sco'!$P$18:$Q$22,2,1)</f>
        <v>4</v>
      </c>
      <c r="I2495" s="5" t="str">
        <f t="shared" si="1"/>
        <v>324</v>
      </c>
      <c r="J2495" s="5" t="str">
        <f>VLOOKUP('Customer Segmenation on RFM Sco'!J2495,'RF Mapping'!$A$1:$B$26,2,0)</f>
        <v>About to Sleep</v>
      </c>
    </row>
    <row r="2496" ht="15.75" customHeight="1">
      <c r="A2496" s="5">
        <v>16986.0</v>
      </c>
      <c r="B2496" s="5" t="str">
        <f>VLOOKUP(A2496,'Customer Details'!$A$1:$B$3264,2,0)</f>
        <v>United Kingdom</v>
      </c>
      <c r="C2496" s="5">
        <f>DATEDIF('Customer Segmenation on RFM Sco'!C2496,$N$1,"d")</f>
        <v>510</v>
      </c>
      <c r="D2496" s="5">
        <v>1.0</v>
      </c>
      <c r="E2496" s="16">
        <v>19.8</v>
      </c>
      <c r="F2496" s="5">
        <f>VLOOKUP(C2496,'Customer Segmenation on RFM Sco'!$P$4:$Q$8,2,1)</f>
        <v>3</v>
      </c>
      <c r="G2496" s="5">
        <f>VLOOKUP(D2496,'Customer Segmenation on RFM Sco'!$P$11:$Q$15,2,1)</f>
        <v>2</v>
      </c>
      <c r="H2496" s="5">
        <f>VLOOKUP(E2496,'Customer Segmenation on RFM Sco'!$P$18:$Q$22,2,1)</f>
        <v>2</v>
      </c>
      <c r="I2496" s="5" t="str">
        <f t="shared" si="1"/>
        <v>322</v>
      </c>
      <c r="J2496" s="5" t="str">
        <f>VLOOKUP('Customer Segmenation on RFM Sco'!J2496,'RF Mapping'!$A$1:$B$26,2,0)</f>
        <v>About to Sleep</v>
      </c>
    </row>
    <row r="2497" ht="15.75" customHeight="1">
      <c r="A2497" s="5">
        <v>16987.0</v>
      </c>
      <c r="B2497" s="5" t="str">
        <f>VLOOKUP(A2497,'Customer Details'!$A$1:$B$3264,2,0)</f>
        <v>USA</v>
      </c>
      <c r="C2497" s="5">
        <f>DATEDIF('Customer Segmenation on RFM Sco'!C2497,$N$1,"d")</f>
        <v>618</v>
      </c>
      <c r="D2497" s="5">
        <v>1.0</v>
      </c>
      <c r="E2497" s="16">
        <v>38.25</v>
      </c>
      <c r="F2497" s="5">
        <f>VLOOKUP(C2497,'Customer Segmenation on RFM Sco'!$P$4:$Q$8,2,1)</f>
        <v>2</v>
      </c>
      <c r="G2497" s="5">
        <f>VLOOKUP(D2497,'Customer Segmenation on RFM Sco'!$P$11:$Q$15,2,1)</f>
        <v>2</v>
      </c>
      <c r="H2497" s="5">
        <f>VLOOKUP(E2497,'Customer Segmenation on RFM Sco'!$P$18:$Q$22,2,1)</f>
        <v>3</v>
      </c>
      <c r="I2497" s="5" t="str">
        <f t="shared" si="1"/>
        <v>223</v>
      </c>
      <c r="J2497" s="5" t="str">
        <f>VLOOKUP('Customer Segmenation on RFM Sco'!J2497,'RF Mapping'!$A$1:$B$26,2,0)</f>
        <v>Hibernating</v>
      </c>
    </row>
    <row r="2498" ht="15.75" customHeight="1">
      <c r="A2498" s="5">
        <v>16990.0</v>
      </c>
      <c r="B2498" s="5" t="str">
        <f>VLOOKUP(A2498,'Customer Details'!$A$1:$B$3264,2,0)</f>
        <v>United Kingdom</v>
      </c>
      <c r="C2498" s="5">
        <f>DATEDIF('Customer Segmenation on RFM Sco'!C2498,$N$1,"d")</f>
        <v>356</v>
      </c>
      <c r="D2498" s="5">
        <v>3.0</v>
      </c>
      <c r="E2498" s="16">
        <v>46.88000000000001</v>
      </c>
      <c r="F2498" s="5">
        <f>VLOOKUP(C2498,'Customer Segmenation on RFM Sco'!$P$4:$Q$8,2,1)</f>
        <v>5</v>
      </c>
      <c r="G2498" s="5">
        <f>VLOOKUP(D2498,'Customer Segmenation on RFM Sco'!$P$11:$Q$15,2,1)</f>
        <v>4</v>
      </c>
      <c r="H2498" s="5">
        <f>VLOOKUP(E2498,'Customer Segmenation on RFM Sco'!$P$18:$Q$22,2,1)</f>
        <v>3</v>
      </c>
      <c r="I2498" s="5" t="str">
        <f t="shared" si="1"/>
        <v>543</v>
      </c>
      <c r="J2498" s="5" t="str">
        <f>VLOOKUP('Customer Segmenation on RFM Sco'!J2498,'RF Mapping'!$A$1:$B$26,2,0)</f>
        <v>Champions</v>
      </c>
    </row>
    <row r="2499" ht="15.75" customHeight="1">
      <c r="A2499" s="5">
        <v>16992.0</v>
      </c>
      <c r="B2499" s="5" t="str">
        <f>VLOOKUP(A2499,'Customer Details'!$A$1:$B$3264,2,0)</f>
        <v>USA</v>
      </c>
      <c r="C2499" s="5">
        <f>DATEDIF('Customer Segmenation on RFM Sco'!C2499,$N$1,"d")</f>
        <v>356</v>
      </c>
      <c r="D2499" s="5">
        <v>2.0</v>
      </c>
      <c r="E2499" s="16">
        <v>153.0</v>
      </c>
      <c r="F2499" s="5">
        <f>VLOOKUP(C2499,'Customer Segmenation on RFM Sco'!$P$4:$Q$8,2,1)</f>
        <v>5</v>
      </c>
      <c r="G2499" s="5">
        <f>VLOOKUP(D2499,'Customer Segmenation on RFM Sco'!$P$11:$Q$15,2,1)</f>
        <v>3</v>
      </c>
      <c r="H2499" s="5">
        <f>VLOOKUP(E2499,'Customer Segmenation on RFM Sco'!$P$18:$Q$22,2,1)</f>
        <v>4</v>
      </c>
      <c r="I2499" s="5" t="str">
        <f t="shared" si="1"/>
        <v>534</v>
      </c>
      <c r="J2499" s="5" t="str">
        <f>VLOOKUP('Customer Segmenation on RFM Sco'!J2499,'RF Mapping'!$A$1:$B$26,2,0)</f>
        <v>Potential Loyalists</v>
      </c>
    </row>
    <row r="2500" ht="15.75" customHeight="1">
      <c r="A2500" s="5">
        <v>16995.0</v>
      </c>
      <c r="B2500" s="5" t="str">
        <f>VLOOKUP(A2500,'Customer Details'!$A$1:$B$3264,2,0)</f>
        <v>India</v>
      </c>
      <c r="C2500" s="5">
        <f>DATEDIF('Customer Segmenation on RFM Sco'!C2500,$N$1,"d")</f>
        <v>372</v>
      </c>
      <c r="D2500" s="5">
        <v>1.0</v>
      </c>
      <c r="E2500" s="16">
        <v>82.2</v>
      </c>
      <c r="F2500" s="5">
        <f>VLOOKUP(C2500,'Customer Segmenation on RFM Sco'!$P$4:$Q$8,2,1)</f>
        <v>5</v>
      </c>
      <c r="G2500" s="5">
        <f>VLOOKUP(D2500,'Customer Segmenation on RFM Sco'!$P$11:$Q$15,2,1)</f>
        <v>2</v>
      </c>
      <c r="H2500" s="5">
        <f>VLOOKUP(E2500,'Customer Segmenation on RFM Sco'!$P$18:$Q$22,2,1)</f>
        <v>4</v>
      </c>
      <c r="I2500" s="5" t="str">
        <f t="shared" si="1"/>
        <v>524</v>
      </c>
      <c r="J2500" s="5" t="str">
        <f>VLOOKUP('Customer Segmenation on RFM Sco'!J2500,'RF Mapping'!$A$1:$B$26,2,0)</f>
        <v>Potential Loyalists</v>
      </c>
    </row>
    <row r="2501" ht="15.75" customHeight="1">
      <c r="A2501" s="5">
        <v>16996.0</v>
      </c>
      <c r="B2501" s="5" t="str">
        <f>VLOOKUP(A2501,'Customer Details'!$A$1:$B$3264,2,0)</f>
        <v>USA</v>
      </c>
      <c r="C2501" s="5">
        <f>DATEDIF('Customer Segmenation on RFM Sco'!C2501,$N$1,"d")</f>
        <v>376</v>
      </c>
      <c r="D2501" s="5">
        <v>1.0</v>
      </c>
      <c r="E2501" s="16">
        <v>6.25</v>
      </c>
      <c r="F2501" s="5">
        <f>VLOOKUP(C2501,'Customer Segmenation on RFM Sco'!$P$4:$Q$8,2,1)</f>
        <v>5</v>
      </c>
      <c r="G2501" s="5">
        <f>VLOOKUP(D2501,'Customer Segmenation on RFM Sco'!$P$11:$Q$15,2,1)</f>
        <v>2</v>
      </c>
      <c r="H2501" s="5">
        <f>VLOOKUP(E2501,'Customer Segmenation on RFM Sco'!$P$18:$Q$22,2,1)</f>
        <v>1</v>
      </c>
      <c r="I2501" s="5" t="str">
        <f t="shared" si="1"/>
        <v>521</v>
      </c>
      <c r="J2501" s="5" t="str">
        <f>VLOOKUP('Customer Segmenation on RFM Sco'!J2501,'RF Mapping'!$A$1:$B$26,2,0)</f>
        <v>Potential Loyalists</v>
      </c>
    </row>
    <row r="2502" ht="15.75" customHeight="1">
      <c r="A2502" s="5">
        <v>16997.0</v>
      </c>
      <c r="B2502" s="5" t="str">
        <f>VLOOKUP(A2502,'Customer Details'!$A$1:$B$3264,2,0)</f>
        <v>Australia</v>
      </c>
      <c r="C2502" s="5">
        <f>DATEDIF('Customer Segmenation on RFM Sco'!C2502,$N$1,"d")</f>
        <v>412</v>
      </c>
      <c r="D2502" s="5">
        <v>1.0</v>
      </c>
      <c r="E2502" s="16">
        <v>17.85</v>
      </c>
      <c r="F2502" s="5">
        <f>VLOOKUP(C2502,'Customer Segmenation on RFM Sco'!$P$4:$Q$8,2,1)</f>
        <v>4</v>
      </c>
      <c r="G2502" s="5">
        <f>VLOOKUP(D2502,'Customer Segmenation on RFM Sco'!$P$11:$Q$15,2,1)</f>
        <v>2</v>
      </c>
      <c r="H2502" s="5">
        <f>VLOOKUP(E2502,'Customer Segmenation on RFM Sco'!$P$18:$Q$22,2,1)</f>
        <v>2</v>
      </c>
      <c r="I2502" s="5" t="str">
        <f t="shared" si="1"/>
        <v>422</v>
      </c>
      <c r="J2502" s="5" t="str">
        <f>VLOOKUP('Customer Segmenation on RFM Sco'!J2502,'RF Mapping'!$A$1:$B$26,2,0)</f>
        <v>Potential Loyalists</v>
      </c>
    </row>
    <row r="2503" ht="15.75" customHeight="1">
      <c r="A2503" s="5">
        <v>16998.0</v>
      </c>
      <c r="B2503" s="5" t="str">
        <f>VLOOKUP(A2503,'Customer Details'!$A$1:$B$3264,2,0)</f>
        <v>United Kingdom</v>
      </c>
      <c r="C2503" s="5">
        <f>DATEDIF('Customer Segmenation on RFM Sco'!C2503,$N$1,"d")</f>
        <v>364</v>
      </c>
      <c r="D2503" s="5">
        <v>9.0</v>
      </c>
      <c r="E2503" s="16">
        <v>48.17999999999999</v>
      </c>
      <c r="F2503" s="5">
        <f>VLOOKUP(C2503,'Customer Segmenation on RFM Sco'!$P$4:$Q$8,2,1)</f>
        <v>5</v>
      </c>
      <c r="G2503" s="5">
        <f>VLOOKUP(D2503,'Customer Segmenation on RFM Sco'!$P$11:$Q$15,2,1)</f>
        <v>4</v>
      </c>
      <c r="H2503" s="5">
        <f>VLOOKUP(E2503,'Customer Segmenation on RFM Sco'!$P$18:$Q$22,2,1)</f>
        <v>3</v>
      </c>
      <c r="I2503" s="5" t="str">
        <f t="shared" si="1"/>
        <v>543</v>
      </c>
      <c r="J2503" s="5" t="str">
        <f>VLOOKUP('Customer Segmenation on RFM Sco'!J2503,'RF Mapping'!$A$1:$B$26,2,0)</f>
        <v>Champions</v>
      </c>
    </row>
    <row r="2504" ht="15.75" customHeight="1">
      <c r="A2504" s="5">
        <v>17001.0</v>
      </c>
      <c r="B2504" s="5" t="str">
        <f>VLOOKUP(A2504,'Customer Details'!$A$1:$B$3264,2,0)</f>
        <v>USA</v>
      </c>
      <c r="C2504" s="5">
        <f>DATEDIF('Customer Segmenation on RFM Sco'!C2504,$N$1,"d")</f>
        <v>412</v>
      </c>
      <c r="D2504" s="5">
        <v>2.0</v>
      </c>
      <c r="E2504" s="16">
        <v>199.8</v>
      </c>
      <c r="F2504" s="5">
        <f>VLOOKUP(C2504,'Customer Segmenation on RFM Sco'!$P$4:$Q$8,2,1)</f>
        <v>4</v>
      </c>
      <c r="G2504" s="5">
        <f>VLOOKUP(D2504,'Customer Segmenation on RFM Sco'!$P$11:$Q$15,2,1)</f>
        <v>3</v>
      </c>
      <c r="H2504" s="5">
        <f>VLOOKUP(E2504,'Customer Segmenation on RFM Sco'!$P$18:$Q$22,2,1)</f>
        <v>4</v>
      </c>
      <c r="I2504" s="5" t="str">
        <f t="shared" si="1"/>
        <v>434</v>
      </c>
      <c r="J2504" s="5" t="str">
        <f>VLOOKUP('Customer Segmenation on RFM Sco'!J2504,'RF Mapping'!$A$1:$B$26,2,0)</f>
        <v>Potential Loyalists</v>
      </c>
    </row>
    <row r="2505" ht="15.75" customHeight="1">
      <c r="A2505" s="5">
        <v>17002.0</v>
      </c>
      <c r="B2505" s="5" t="str">
        <f>VLOOKUP(A2505,'Customer Details'!$A$1:$B$3264,2,0)</f>
        <v>USA</v>
      </c>
      <c r="C2505" s="5">
        <f>DATEDIF('Customer Segmenation on RFM Sco'!C2505,$N$1,"d")</f>
        <v>45075</v>
      </c>
      <c r="I2505" s="5" t="str">
        <f t="shared" si="1"/>
        <v/>
      </c>
      <c r="J2505" s="5" t="str">
        <f>VLOOKUP('Customer Segmenation on RFM Sco'!J2505,'RF Mapping'!$A$1:$B$26,2,0)</f>
        <v>#N/A</v>
      </c>
    </row>
    <row r="2506" ht="15.75" customHeight="1">
      <c r="A2506" s="5">
        <v>17004.0</v>
      </c>
      <c r="B2506" s="5" t="str">
        <f>VLOOKUP(A2506,'Customer Details'!$A$1:$B$3264,2,0)</f>
        <v>United Kingdom</v>
      </c>
      <c r="C2506" s="5">
        <f>DATEDIF('Customer Segmenation on RFM Sco'!C2506,$N$1,"d")</f>
        <v>45075</v>
      </c>
      <c r="I2506" s="5" t="str">
        <f t="shared" si="1"/>
        <v/>
      </c>
      <c r="J2506" s="5" t="str">
        <f>VLOOKUP('Customer Segmenation on RFM Sco'!J2506,'RF Mapping'!$A$1:$B$26,2,0)</f>
        <v>#N/A</v>
      </c>
    </row>
    <row r="2507" ht="15.75" customHeight="1">
      <c r="A2507" s="5">
        <v>17006.0</v>
      </c>
      <c r="B2507" s="5" t="str">
        <f>VLOOKUP(A2507,'Customer Details'!$A$1:$B$3264,2,0)</f>
        <v>India</v>
      </c>
      <c r="C2507" s="5">
        <f>DATEDIF('Customer Segmenation on RFM Sco'!C2507,$N$1,"d")</f>
        <v>45075</v>
      </c>
      <c r="I2507" s="5" t="str">
        <f t="shared" si="1"/>
        <v/>
      </c>
      <c r="J2507" s="5" t="str">
        <f>VLOOKUP('Customer Segmenation on RFM Sco'!J2507,'RF Mapping'!$A$1:$B$26,2,0)</f>
        <v>#N/A</v>
      </c>
    </row>
    <row r="2508" ht="15.75" customHeight="1">
      <c r="A2508" s="5">
        <v>17007.0</v>
      </c>
      <c r="B2508" s="5" t="str">
        <f>VLOOKUP(A2508,'Customer Details'!$A$1:$B$3264,2,0)</f>
        <v>Australia</v>
      </c>
      <c r="C2508" s="5">
        <f>DATEDIF('Customer Segmenation on RFM Sco'!C2508,$N$1,"d")</f>
        <v>45075</v>
      </c>
      <c r="I2508" s="5" t="str">
        <f t="shared" si="1"/>
        <v/>
      </c>
      <c r="J2508" s="5" t="str">
        <f>VLOOKUP('Customer Segmenation on RFM Sco'!J2508,'RF Mapping'!$A$1:$B$26,2,0)</f>
        <v>#N/A</v>
      </c>
    </row>
    <row r="2509" ht="15.75" customHeight="1">
      <c r="A2509" s="5">
        <v>17010.0</v>
      </c>
      <c r="B2509" s="5" t="str">
        <f>VLOOKUP(A2509,'Customer Details'!$A$1:$B$3264,2,0)</f>
        <v>Australia</v>
      </c>
      <c r="C2509" s="5">
        <f>DATEDIF('Customer Segmenation on RFM Sco'!C2509,$N$1,"d")</f>
        <v>45075</v>
      </c>
      <c r="I2509" s="5" t="str">
        <f t="shared" si="1"/>
        <v/>
      </c>
      <c r="J2509" s="5" t="str">
        <f>VLOOKUP('Customer Segmenation on RFM Sco'!J2509,'RF Mapping'!$A$1:$B$26,2,0)</f>
        <v>#N/A</v>
      </c>
    </row>
    <row r="2510" ht="15.75" customHeight="1">
      <c r="A2510" s="5">
        <v>17014.0</v>
      </c>
      <c r="B2510" s="5" t="str">
        <f>VLOOKUP(A2510,'Customer Details'!$A$1:$B$3264,2,0)</f>
        <v>China</v>
      </c>
      <c r="C2510" s="5">
        <f>DATEDIF('Customer Segmenation on RFM Sco'!C2510,$N$1,"d")</f>
        <v>45075</v>
      </c>
      <c r="I2510" s="5" t="str">
        <f t="shared" si="1"/>
        <v/>
      </c>
      <c r="J2510" s="5" t="str">
        <f>VLOOKUP('Customer Segmenation on RFM Sco'!J2510,'RF Mapping'!$A$1:$B$26,2,0)</f>
        <v>#N/A</v>
      </c>
    </row>
    <row r="2511" ht="15.75" customHeight="1">
      <c r="A2511" s="5">
        <v>17015.0</v>
      </c>
      <c r="B2511" s="5" t="str">
        <f>VLOOKUP(A2511,'Customer Details'!$A$1:$B$3264,2,0)</f>
        <v>India</v>
      </c>
      <c r="C2511" s="5">
        <f>DATEDIF('Customer Segmenation on RFM Sco'!C2511,$N$1,"d")</f>
        <v>45075</v>
      </c>
      <c r="I2511" s="5" t="str">
        <f t="shared" si="1"/>
        <v/>
      </c>
      <c r="J2511" s="5" t="str">
        <f>VLOOKUP('Customer Segmenation on RFM Sco'!J2511,'RF Mapping'!$A$1:$B$26,2,0)</f>
        <v>#N/A</v>
      </c>
    </row>
    <row r="2512" ht="15.75" customHeight="1">
      <c r="A2512" s="5">
        <v>17017.0</v>
      </c>
      <c r="B2512" s="5" t="str">
        <f>VLOOKUP(A2512,'Customer Details'!$A$1:$B$3264,2,0)</f>
        <v>China</v>
      </c>
      <c r="C2512" s="5">
        <f>DATEDIF('Customer Segmenation on RFM Sco'!C2512,$N$1,"d")</f>
        <v>45075</v>
      </c>
      <c r="I2512" s="5" t="str">
        <f t="shared" si="1"/>
        <v/>
      </c>
      <c r="J2512" s="5" t="str">
        <f>VLOOKUP('Customer Segmenation on RFM Sco'!J2512,'RF Mapping'!$A$1:$B$26,2,0)</f>
        <v>#N/A</v>
      </c>
    </row>
    <row r="2513" ht="15.75" customHeight="1">
      <c r="A2513" s="5">
        <v>17018.0</v>
      </c>
      <c r="B2513" s="5" t="str">
        <f>VLOOKUP(A2513,'Customer Details'!$A$1:$B$3264,2,0)</f>
        <v>Australia</v>
      </c>
      <c r="C2513" s="5">
        <f>DATEDIF('Customer Segmenation on RFM Sco'!C2513,$N$1,"d")</f>
        <v>45075</v>
      </c>
      <c r="I2513" s="5" t="str">
        <f t="shared" si="1"/>
        <v/>
      </c>
      <c r="J2513" s="5" t="str">
        <f>VLOOKUP('Customer Segmenation on RFM Sco'!J2513,'RF Mapping'!$A$1:$B$26,2,0)</f>
        <v>#N/A</v>
      </c>
    </row>
    <row r="2514" ht="15.75" customHeight="1">
      <c r="A2514" s="5">
        <v>17019.0</v>
      </c>
      <c r="B2514" s="5" t="str">
        <f>VLOOKUP(A2514,'Customer Details'!$A$1:$B$3264,2,0)</f>
        <v>Australia</v>
      </c>
      <c r="C2514" s="5">
        <f>DATEDIF('Customer Segmenation on RFM Sco'!C2514,$N$1,"d")</f>
        <v>45075</v>
      </c>
      <c r="I2514" s="5" t="str">
        <f t="shared" si="1"/>
        <v/>
      </c>
      <c r="J2514" s="5" t="str">
        <f>VLOOKUP('Customer Segmenation on RFM Sco'!J2514,'RF Mapping'!$A$1:$B$26,2,0)</f>
        <v>#N/A</v>
      </c>
    </row>
    <row r="2515" ht="15.75" customHeight="1">
      <c r="A2515" s="5">
        <v>17022.0</v>
      </c>
      <c r="B2515" s="5" t="str">
        <f>VLOOKUP(A2515,'Customer Details'!$A$1:$B$3264,2,0)</f>
        <v>United Kingdom</v>
      </c>
      <c r="C2515" s="5">
        <f>DATEDIF('Customer Segmenation on RFM Sco'!C2515,$N$1,"d")</f>
        <v>45075</v>
      </c>
      <c r="I2515" s="5" t="str">
        <f t="shared" si="1"/>
        <v/>
      </c>
      <c r="J2515" s="5" t="str">
        <f>VLOOKUP('Customer Segmenation on RFM Sco'!J2515,'RF Mapping'!$A$1:$B$26,2,0)</f>
        <v>#N/A</v>
      </c>
    </row>
    <row r="2516" ht="15.75" customHeight="1">
      <c r="A2516" s="5">
        <v>17025.0</v>
      </c>
      <c r="B2516" s="5" t="str">
        <f>VLOOKUP(A2516,'Customer Details'!$A$1:$B$3264,2,0)</f>
        <v>China</v>
      </c>
      <c r="C2516" s="5">
        <f>DATEDIF('Customer Segmenation on RFM Sco'!C2516,$N$1,"d")</f>
        <v>45075</v>
      </c>
      <c r="I2516" s="5" t="str">
        <f t="shared" si="1"/>
        <v/>
      </c>
      <c r="J2516" s="5" t="str">
        <f>VLOOKUP('Customer Segmenation on RFM Sco'!J2516,'RF Mapping'!$A$1:$B$26,2,0)</f>
        <v>#N/A</v>
      </c>
    </row>
    <row r="2517" ht="15.75" customHeight="1">
      <c r="A2517" s="5">
        <v>17027.0</v>
      </c>
      <c r="B2517" s="5" t="str">
        <f>VLOOKUP(A2517,'Customer Details'!$A$1:$B$3264,2,0)</f>
        <v>Australia</v>
      </c>
      <c r="C2517" s="5">
        <f>DATEDIF('Customer Segmenation on RFM Sco'!C2517,$N$1,"d")</f>
        <v>45075</v>
      </c>
      <c r="I2517" s="5" t="str">
        <f t="shared" si="1"/>
        <v/>
      </c>
      <c r="J2517" s="5" t="str">
        <f>VLOOKUP('Customer Segmenation on RFM Sco'!J2517,'RF Mapping'!$A$1:$B$26,2,0)</f>
        <v>#N/A</v>
      </c>
    </row>
    <row r="2518" ht="15.75" customHeight="1">
      <c r="A2518" s="5">
        <v>17029.0</v>
      </c>
      <c r="B2518" s="5" t="str">
        <f>VLOOKUP(A2518,'Customer Details'!$A$1:$B$3264,2,0)</f>
        <v>United Kingdom</v>
      </c>
      <c r="C2518" s="5">
        <f>DATEDIF('Customer Segmenation on RFM Sco'!C2518,$N$1,"d")</f>
        <v>45075</v>
      </c>
      <c r="I2518" s="5" t="str">
        <f t="shared" si="1"/>
        <v/>
      </c>
      <c r="J2518" s="5" t="str">
        <f>VLOOKUP('Customer Segmenation on RFM Sco'!J2518,'RF Mapping'!$A$1:$B$26,2,0)</f>
        <v>#N/A</v>
      </c>
    </row>
    <row r="2519" ht="15.75" customHeight="1">
      <c r="A2519" s="5">
        <v>17030.0</v>
      </c>
      <c r="B2519" s="5" t="str">
        <f>VLOOKUP(A2519,'Customer Details'!$A$1:$B$3264,2,0)</f>
        <v>Australia</v>
      </c>
      <c r="C2519" s="5">
        <f>DATEDIF('Customer Segmenation on RFM Sco'!C2519,$N$1,"d")</f>
        <v>45075</v>
      </c>
      <c r="I2519" s="5" t="str">
        <f t="shared" si="1"/>
        <v/>
      </c>
      <c r="J2519" s="5" t="str">
        <f>VLOOKUP('Customer Segmenation on RFM Sco'!J2519,'RF Mapping'!$A$1:$B$26,2,0)</f>
        <v>#N/A</v>
      </c>
    </row>
    <row r="2520" ht="15.75" customHeight="1">
      <c r="A2520" s="5">
        <v>17031.0</v>
      </c>
      <c r="B2520" s="5" t="str">
        <f>VLOOKUP(A2520,'Customer Details'!$A$1:$B$3264,2,0)</f>
        <v>USA</v>
      </c>
      <c r="C2520" s="5">
        <f>DATEDIF('Customer Segmenation on RFM Sco'!C2520,$N$1,"d")</f>
        <v>45075</v>
      </c>
      <c r="I2520" s="5" t="str">
        <f t="shared" si="1"/>
        <v/>
      </c>
      <c r="J2520" s="5" t="str">
        <f>VLOOKUP('Customer Segmenation on RFM Sco'!J2520,'RF Mapping'!$A$1:$B$26,2,0)</f>
        <v>#N/A</v>
      </c>
    </row>
    <row r="2521" ht="15.75" customHeight="1">
      <c r="A2521" s="5">
        <v>17033.0</v>
      </c>
      <c r="B2521" s="5" t="str">
        <f>VLOOKUP(A2521,'Customer Details'!$A$1:$B$3264,2,0)</f>
        <v>India</v>
      </c>
      <c r="C2521" s="5">
        <f>DATEDIF('Customer Segmenation on RFM Sco'!C2521,$N$1,"d")</f>
        <v>45075</v>
      </c>
      <c r="I2521" s="5" t="str">
        <f t="shared" si="1"/>
        <v/>
      </c>
      <c r="J2521" s="5" t="str">
        <f>VLOOKUP('Customer Segmenation on RFM Sco'!J2521,'RF Mapping'!$A$1:$B$26,2,0)</f>
        <v>#N/A</v>
      </c>
    </row>
    <row r="2522" ht="15.75" customHeight="1">
      <c r="A2522" s="5">
        <v>17034.0</v>
      </c>
      <c r="B2522" s="5" t="str">
        <f>VLOOKUP(A2522,'Customer Details'!$A$1:$B$3264,2,0)</f>
        <v>China</v>
      </c>
      <c r="C2522" s="5">
        <f>DATEDIF('Customer Segmenation on RFM Sco'!C2522,$N$1,"d")</f>
        <v>45075</v>
      </c>
      <c r="I2522" s="5" t="str">
        <f t="shared" si="1"/>
        <v/>
      </c>
      <c r="J2522" s="5" t="str">
        <f>VLOOKUP('Customer Segmenation on RFM Sco'!J2522,'RF Mapping'!$A$1:$B$26,2,0)</f>
        <v>#N/A</v>
      </c>
    </row>
    <row r="2523" ht="15.75" customHeight="1">
      <c r="A2523" s="5">
        <v>17035.0</v>
      </c>
      <c r="B2523" s="5" t="str">
        <f>VLOOKUP(A2523,'Customer Details'!$A$1:$B$3264,2,0)</f>
        <v>USA</v>
      </c>
      <c r="C2523" s="5">
        <f>DATEDIF('Customer Segmenation on RFM Sco'!C2523,$N$1,"d")</f>
        <v>45075</v>
      </c>
      <c r="I2523" s="5" t="str">
        <f t="shared" si="1"/>
        <v/>
      </c>
      <c r="J2523" s="5" t="str">
        <f>VLOOKUP('Customer Segmenation on RFM Sco'!J2523,'RF Mapping'!$A$1:$B$26,2,0)</f>
        <v>#N/A</v>
      </c>
    </row>
    <row r="2524" ht="15.75" customHeight="1">
      <c r="A2524" s="5">
        <v>17037.0</v>
      </c>
      <c r="B2524" s="5" t="str">
        <f>VLOOKUP(A2524,'Customer Details'!$A$1:$B$3264,2,0)</f>
        <v>USA</v>
      </c>
      <c r="C2524" s="5">
        <f>DATEDIF('Customer Segmenation on RFM Sco'!C2524,$N$1,"d")</f>
        <v>45075</v>
      </c>
      <c r="I2524" s="5" t="str">
        <f t="shared" si="1"/>
        <v/>
      </c>
      <c r="J2524" s="5" t="str">
        <f>VLOOKUP('Customer Segmenation on RFM Sco'!J2524,'RF Mapping'!$A$1:$B$26,2,0)</f>
        <v>#N/A</v>
      </c>
    </row>
    <row r="2525" ht="15.75" customHeight="1">
      <c r="A2525" s="5">
        <v>17040.0</v>
      </c>
      <c r="B2525" s="5" t="str">
        <f>VLOOKUP(A2525,'Customer Details'!$A$1:$B$3264,2,0)</f>
        <v>USA</v>
      </c>
      <c r="C2525" s="5">
        <f>DATEDIF('Customer Segmenation on RFM Sco'!C2525,$N$1,"d")</f>
        <v>45075</v>
      </c>
      <c r="I2525" s="5" t="str">
        <f t="shared" si="1"/>
        <v/>
      </c>
      <c r="J2525" s="5" t="str">
        <f>VLOOKUP('Customer Segmenation on RFM Sco'!J2525,'RF Mapping'!$A$1:$B$26,2,0)</f>
        <v>#N/A</v>
      </c>
    </row>
    <row r="2526" ht="15.75" customHeight="1">
      <c r="A2526" s="5">
        <v>17041.0</v>
      </c>
      <c r="B2526" s="5" t="str">
        <f>VLOOKUP(A2526,'Customer Details'!$A$1:$B$3264,2,0)</f>
        <v>China</v>
      </c>
      <c r="C2526" s="5">
        <f>DATEDIF('Customer Segmenation on RFM Sco'!C2526,$N$1,"d")</f>
        <v>45075</v>
      </c>
      <c r="I2526" s="5" t="str">
        <f t="shared" si="1"/>
        <v/>
      </c>
      <c r="J2526" s="5" t="str">
        <f>VLOOKUP('Customer Segmenation on RFM Sco'!J2526,'RF Mapping'!$A$1:$B$26,2,0)</f>
        <v>#N/A</v>
      </c>
    </row>
    <row r="2527" ht="15.75" customHeight="1">
      <c r="A2527" s="5">
        <v>17042.0</v>
      </c>
      <c r="B2527" s="5" t="str">
        <f>VLOOKUP(A2527,'Customer Details'!$A$1:$B$3264,2,0)</f>
        <v>United Kingdom</v>
      </c>
      <c r="C2527" s="5">
        <f>DATEDIF('Customer Segmenation on RFM Sco'!C2527,$N$1,"d")</f>
        <v>45075</v>
      </c>
      <c r="I2527" s="5" t="str">
        <f t="shared" si="1"/>
        <v/>
      </c>
      <c r="J2527" s="5" t="str">
        <f>VLOOKUP('Customer Segmenation on RFM Sco'!J2527,'RF Mapping'!$A$1:$B$26,2,0)</f>
        <v>#N/A</v>
      </c>
    </row>
    <row r="2528" ht="15.75" customHeight="1">
      <c r="A2528" s="5">
        <v>17043.0</v>
      </c>
      <c r="B2528" s="5" t="str">
        <f>VLOOKUP(A2528,'Customer Details'!$A$1:$B$3264,2,0)</f>
        <v>United Kingdom</v>
      </c>
      <c r="C2528" s="5">
        <f>DATEDIF('Customer Segmenation on RFM Sco'!C2528,$N$1,"d")</f>
        <v>45075</v>
      </c>
      <c r="I2528" s="5" t="str">
        <f t="shared" si="1"/>
        <v/>
      </c>
      <c r="J2528" s="5" t="str">
        <f>VLOOKUP('Customer Segmenation on RFM Sco'!J2528,'RF Mapping'!$A$1:$B$26,2,0)</f>
        <v>#N/A</v>
      </c>
    </row>
    <row r="2529" ht="15.75" customHeight="1">
      <c r="A2529" s="5">
        <v>17044.0</v>
      </c>
      <c r="B2529" s="5" t="str">
        <f>VLOOKUP(A2529,'Customer Details'!$A$1:$B$3264,2,0)</f>
        <v>USA</v>
      </c>
      <c r="C2529" s="5">
        <f>DATEDIF('Customer Segmenation on RFM Sco'!C2529,$N$1,"d")</f>
        <v>45075</v>
      </c>
      <c r="I2529" s="5" t="str">
        <f t="shared" si="1"/>
        <v/>
      </c>
      <c r="J2529" s="5" t="str">
        <f>VLOOKUP('Customer Segmenation on RFM Sco'!J2529,'RF Mapping'!$A$1:$B$26,2,0)</f>
        <v>#N/A</v>
      </c>
    </row>
    <row r="2530" ht="15.75" customHeight="1">
      <c r="A2530" s="5">
        <v>17047.0</v>
      </c>
      <c r="B2530" s="5" t="str">
        <f>VLOOKUP(A2530,'Customer Details'!$A$1:$B$3264,2,0)</f>
        <v>Australia</v>
      </c>
      <c r="C2530" s="5">
        <f>DATEDIF('Customer Segmenation on RFM Sco'!C2530,$N$1,"d")</f>
        <v>45075</v>
      </c>
      <c r="I2530" s="5" t="str">
        <f t="shared" si="1"/>
        <v/>
      </c>
      <c r="J2530" s="5" t="str">
        <f>VLOOKUP('Customer Segmenation on RFM Sco'!J2530,'RF Mapping'!$A$1:$B$26,2,0)</f>
        <v>#N/A</v>
      </c>
    </row>
    <row r="2531" ht="15.75" customHeight="1">
      <c r="A2531" s="5">
        <v>17048.0</v>
      </c>
      <c r="B2531" s="5" t="str">
        <f>VLOOKUP(A2531,'Customer Details'!$A$1:$B$3264,2,0)</f>
        <v>Australia</v>
      </c>
      <c r="C2531" s="5">
        <f>DATEDIF('Customer Segmenation on RFM Sco'!C2531,$N$1,"d")</f>
        <v>45075</v>
      </c>
      <c r="I2531" s="5" t="str">
        <f t="shared" si="1"/>
        <v/>
      </c>
      <c r="J2531" s="5" t="str">
        <f>VLOOKUP('Customer Segmenation on RFM Sco'!J2531,'RF Mapping'!$A$1:$B$26,2,0)</f>
        <v>#N/A</v>
      </c>
    </row>
    <row r="2532" ht="15.75" customHeight="1">
      <c r="A2532" s="5">
        <v>17049.0</v>
      </c>
      <c r="B2532" s="5" t="str">
        <f>VLOOKUP(A2532,'Customer Details'!$A$1:$B$3264,2,0)</f>
        <v>United Kingdom</v>
      </c>
      <c r="C2532" s="5">
        <f>DATEDIF('Customer Segmenation on RFM Sco'!C2532,$N$1,"d")</f>
        <v>45075</v>
      </c>
      <c r="I2532" s="5" t="str">
        <f t="shared" si="1"/>
        <v/>
      </c>
      <c r="J2532" s="5" t="str">
        <f>VLOOKUP('Customer Segmenation on RFM Sco'!J2532,'RF Mapping'!$A$1:$B$26,2,0)</f>
        <v>#N/A</v>
      </c>
    </row>
    <row r="2533" ht="15.75" customHeight="1">
      <c r="A2533" s="5">
        <v>17050.0</v>
      </c>
      <c r="B2533" s="5" t="str">
        <f>VLOOKUP(A2533,'Customer Details'!$A$1:$B$3264,2,0)</f>
        <v>USA</v>
      </c>
      <c r="C2533" s="5">
        <f>DATEDIF('Customer Segmenation on RFM Sco'!C2533,$N$1,"d")</f>
        <v>45075</v>
      </c>
      <c r="I2533" s="5" t="str">
        <f t="shared" si="1"/>
        <v/>
      </c>
      <c r="J2533" s="5" t="str">
        <f>VLOOKUP('Customer Segmenation on RFM Sco'!J2533,'RF Mapping'!$A$1:$B$26,2,0)</f>
        <v>#N/A</v>
      </c>
    </row>
    <row r="2534" ht="15.75" customHeight="1">
      <c r="A2534" s="5">
        <v>17051.0</v>
      </c>
      <c r="B2534" s="5" t="str">
        <f>VLOOKUP(A2534,'Customer Details'!$A$1:$B$3264,2,0)</f>
        <v>China</v>
      </c>
      <c r="C2534" s="5">
        <f>DATEDIF('Customer Segmenation on RFM Sco'!C2534,$N$1,"d")</f>
        <v>45075</v>
      </c>
      <c r="I2534" s="5" t="str">
        <f t="shared" si="1"/>
        <v/>
      </c>
      <c r="J2534" s="5" t="str">
        <f>VLOOKUP('Customer Segmenation on RFM Sco'!J2534,'RF Mapping'!$A$1:$B$26,2,0)</f>
        <v>#N/A</v>
      </c>
    </row>
    <row r="2535" ht="15.75" customHeight="1">
      <c r="A2535" s="5">
        <v>17052.0</v>
      </c>
      <c r="B2535" s="5" t="str">
        <f>VLOOKUP(A2535,'Customer Details'!$A$1:$B$3264,2,0)</f>
        <v>China</v>
      </c>
      <c r="C2535" s="5">
        <f>DATEDIF('Customer Segmenation on RFM Sco'!C2535,$N$1,"d")</f>
        <v>45075</v>
      </c>
      <c r="I2535" s="5" t="str">
        <f t="shared" si="1"/>
        <v/>
      </c>
      <c r="J2535" s="5" t="str">
        <f>VLOOKUP('Customer Segmenation on RFM Sco'!J2535,'RF Mapping'!$A$1:$B$26,2,0)</f>
        <v>#N/A</v>
      </c>
    </row>
    <row r="2536" ht="15.75" customHeight="1">
      <c r="A2536" s="5">
        <v>17053.0</v>
      </c>
      <c r="B2536" s="5" t="str">
        <f>VLOOKUP(A2536,'Customer Details'!$A$1:$B$3264,2,0)</f>
        <v>USA</v>
      </c>
      <c r="C2536" s="5">
        <f>DATEDIF('Customer Segmenation on RFM Sco'!C2536,$N$1,"d")</f>
        <v>45075</v>
      </c>
      <c r="I2536" s="5" t="str">
        <f t="shared" si="1"/>
        <v/>
      </c>
      <c r="J2536" s="5" t="str">
        <f>VLOOKUP('Customer Segmenation on RFM Sco'!J2536,'RF Mapping'!$A$1:$B$26,2,0)</f>
        <v>#N/A</v>
      </c>
    </row>
    <row r="2537" ht="15.75" customHeight="1">
      <c r="A2537" s="5">
        <v>17054.0</v>
      </c>
      <c r="B2537" s="5" t="str">
        <f>VLOOKUP(A2537,'Customer Details'!$A$1:$B$3264,2,0)</f>
        <v>Australia</v>
      </c>
      <c r="C2537" s="5">
        <f>DATEDIF('Customer Segmenation on RFM Sco'!C2537,$N$1,"d")</f>
        <v>45075</v>
      </c>
      <c r="I2537" s="5" t="str">
        <f t="shared" si="1"/>
        <v/>
      </c>
      <c r="J2537" s="5" t="str">
        <f>VLOOKUP('Customer Segmenation on RFM Sco'!J2537,'RF Mapping'!$A$1:$B$26,2,0)</f>
        <v>#N/A</v>
      </c>
    </row>
    <row r="2538" ht="15.75" customHeight="1">
      <c r="A2538" s="5">
        <v>17058.0</v>
      </c>
      <c r="B2538" s="5" t="str">
        <f>VLOOKUP(A2538,'Customer Details'!$A$1:$B$3264,2,0)</f>
        <v>USA</v>
      </c>
      <c r="C2538" s="5">
        <f>DATEDIF('Customer Segmenation on RFM Sco'!C2538,$N$1,"d")</f>
        <v>45075</v>
      </c>
      <c r="I2538" s="5" t="str">
        <f t="shared" si="1"/>
        <v/>
      </c>
      <c r="J2538" s="5" t="str">
        <f>VLOOKUP('Customer Segmenation on RFM Sco'!J2538,'RF Mapping'!$A$1:$B$26,2,0)</f>
        <v>#N/A</v>
      </c>
    </row>
    <row r="2539" ht="15.75" customHeight="1">
      <c r="A2539" s="5">
        <v>17059.0</v>
      </c>
      <c r="B2539" s="5" t="str">
        <f>VLOOKUP(A2539,'Customer Details'!$A$1:$B$3264,2,0)</f>
        <v>USA</v>
      </c>
      <c r="C2539" s="5">
        <f>DATEDIF('Customer Segmenation on RFM Sco'!C2539,$N$1,"d")</f>
        <v>45075</v>
      </c>
      <c r="I2539" s="5" t="str">
        <f t="shared" si="1"/>
        <v/>
      </c>
      <c r="J2539" s="5" t="str">
        <f>VLOOKUP('Customer Segmenation on RFM Sco'!J2539,'RF Mapping'!$A$1:$B$26,2,0)</f>
        <v>#N/A</v>
      </c>
    </row>
    <row r="2540" ht="15.75" customHeight="1">
      <c r="A2540" s="5">
        <v>17061.0</v>
      </c>
      <c r="B2540" s="5" t="str">
        <f>VLOOKUP(A2540,'Customer Details'!$A$1:$B$3264,2,0)</f>
        <v>USA</v>
      </c>
      <c r="C2540" s="5">
        <f>DATEDIF('Customer Segmenation on RFM Sco'!C2540,$N$1,"d")</f>
        <v>45075</v>
      </c>
      <c r="I2540" s="5" t="str">
        <f t="shared" si="1"/>
        <v/>
      </c>
      <c r="J2540" s="5" t="str">
        <f>VLOOKUP('Customer Segmenation on RFM Sco'!J2540,'RF Mapping'!$A$1:$B$26,2,0)</f>
        <v>#N/A</v>
      </c>
    </row>
    <row r="2541" ht="15.75" customHeight="1">
      <c r="A2541" s="5">
        <v>17062.0</v>
      </c>
      <c r="B2541" s="5" t="str">
        <f>VLOOKUP(A2541,'Customer Details'!$A$1:$B$3264,2,0)</f>
        <v>China</v>
      </c>
      <c r="C2541" s="5">
        <f>DATEDIF('Customer Segmenation on RFM Sco'!C2541,$N$1,"d")</f>
        <v>45075</v>
      </c>
      <c r="I2541" s="5" t="str">
        <f t="shared" si="1"/>
        <v/>
      </c>
      <c r="J2541" s="5" t="str">
        <f>VLOOKUP('Customer Segmenation on RFM Sco'!J2541,'RF Mapping'!$A$1:$B$26,2,0)</f>
        <v>#N/A</v>
      </c>
    </row>
    <row r="2542" ht="15.75" customHeight="1">
      <c r="A2542" s="5">
        <v>17063.0</v>
      </c>
      <c r="B2542" s="5" t="str">
        <f>VLOOKUP(A2542,'Customer Details'!$A$1:$B$3264,2,0)</f>
        <v>Australia</v>
      </c>
      <c r="C2542" s="5">
        <f>DATEDIF('Customer Segmenation on RFM Sco'!C2542,$N$1,"d")</f>
        <v>45075</v>
      </c>
      <c r="I2542" s="5" t="str">
        <f t="shared" si="1"/>
        <v/>
      </c>
      <c r="J2542" s="5" t="str">
        <f>VLOOKUP('Customer Segmenation on RFM Sco'!J2542,'RF Mapping'!$A$1:$B$26,2,0)</f>
        <v>#N/A</v>
      </c>
    </row>
    <row r="2543" ht="15.75" customHeight="1">
      <c r="A2543" s="5">
        <v>17064.0</v>
      </c>
      <c r="B2543" s="5" t="str">
        <f>VLOOKUP(A2543,'Customer Details'!$A$1:$B$3264,2,0)</f>
        <v>China</v>
      </c>
      <c r="C2543" s="5">
        <f>DATEDIF('Customer Segmenation on RFM Sco'!C2543,$N$1,"d")</f>
        <v>45075</v>
      </c>
      <c r="I2543" s="5" t="str">
        <f t="shared" si="1"/>
        <v/>
      </c>
      <c r="J2543" s="5" t="str">
        <f>VLOOKUP('Customer Segmenation on RFM Sco'!J2543,'RF Mapping'!$A$1:$B$26,2,0)</f>
        <v>#N/A</v>
      </c>
    </row>
    <row r="2544" ht="15.75" customHeight="1">
      <c r="A2544" s="5">
        <v>17065.0</v>
      </c>
      <c r="B2544" s="5" t="str">
        <f>VLOOKUP(A2544,'Customer Details'!$A$1:$B$3264,2,0)</f>
        <v>United Kingdom</v>
      </c>
      <c r="C2544" s="5">
        <f>DATEDIF('Customer Segmenation on RFM Sco'!C2544,$N$1,"d")</f>
        <v>45075</v>
      </c>
      <c r="I2544" s="5" t="str">
        <f t="shared" si="1"/>
        <v/>
      </c>
      <c r="J2544" s="5" t="str">
        <f>VLOOKUP('Customer Segmenation on RFM Sco'!J2544,'RF Mapping'!$A$1:$B$26,2,0)</f>
        <v>#N/A</v>
      </c>
    </row>
    <row r="2545" ht="15.75" customHeight="1">
      <c r="A2545" s="5">
        <v>17068.0</v>
      </c>
      <c r="B2545" s="5" t="str">
        <f>VLOOKUP(A2545,'Customer Details'!$A$1:$B$3264,2,0)</f>
        <v>United Kingdom</v>
      </c>
      <c r="C2545" s="5">
        <f>DATEDIF('Customer Segmenation on RFM Sco'!C2545,$N$1,"d")</f>
        <v>45075</v>
      </c>
      <c r="I2545" s="5" t="str">
        <f t="shared" si="1"/>
        <v/>
      </c>
      <c r="J2545" s="5" t="str">
        <f>VLOOKUP('Customer Segmenation on RFM Sco'!J2545,'RF Mapping'!$A$1:$B$26,2,0)</f>
        <v>#N/A</v>
      </c>
    </row>
    <row r="2546" ht="15.75" customHeight="1">
      <c r="A2546" s="5">
        <v>17069.0</v>
      </c>
      <c r="B2546" s="5" t="str">
        <f>VLOOKUP(A2546,'Customer Details'!$A$1:$B$3264,2,0)</f>
        <v>United Kingdom</v>
      </c>
      <c r="C2546" s="5">
        <f>DATEDIF('Customer Segmenation on RFM Sco'!C2546,$N$1,"d")</f>
        <v>45075</v>
      </c>
      <c r="I2546" s="5" t="str">
        <f t="shared" si="1"/>
        <v/>
      </c>
      <c r="J2546" s="5" t="str">
        <f>VLOOKUP('Customer Segmenation on RFM Sco'!J2546,'RF Mapping'!$A$1:$B$26,2,0)</f>
        <v>#N/A</v>
      </c>
    </row>
    <row r="2547" ht="15.75" customHeight="1">
      <c r="A2547" s="5">
        <v>17070.0</v>
      </c>
      <c r="B2547" s="5" t="str">
        <f>VLOOKUP(A2547,'Customer Details'!$A$1:$B$3264,2,0)</f>
        <v>USA</v>
      </c>
      <c r="C2547" s="5">
        <f>DATEDIF('Customer Segmenation on RFM Sco'!C2547,$N$1,"d")</f>
        <v>45075</v>
      </c>
      <c r="I2547" s="5" t="str">
        <f t="shared" si="1"/>
        <v/>
      </c>
      <c r="J2547" s="5" t="str">
        <f>VLOOKUP('Customer Segmenation on RFM Sco'!J2547,'RF Mapping'!$A$1:$B$26,2,0)</f>
        <v>#N/A</v>
      </c>
    </row>
    <row r="2548" ht="15.75" customHeight="1">
      <c r="A2548" s="5">
        <v>17071.0</v>
      </c>
      <c r="B2548" s="5" t="str">
        <f>VLOOKUP(A2548,'Customer Details'!$A$1:$B$3264,2,0)</f>
        <v>USA</v>
      </c>
      <c r="C2548" s="5">
        <f>DATEDIF('Customer Segmenation on RFM Sco'!C2548,$N$1,"d")</f>
        <v>45075</v>
      </c>
      <c r="I2548" s="5" t="str">
        <f t="shared" si="1"/>
        <v/>
      </c>
      <c r="J2548" s="5" t="str">
        <f>VLOOKUP('Customer Segmenation on RFM Sco'!J2548,'RF Mapping'!$A$1:$B$26,2,0)</f>
        <v>#N/A</v>
      </c>
    </row>
    <row r="2549" ht="15.75" customHeight="1">
      <c r="A2549" s="5">
        <v>17073.0</v>
      </c>
      <c r="B2549" s="5" t="str">
        <f>VLOOKUP(A2549,'Customer Details'!$A$1:$B$3264,2,0)</f>
        <v>China</v>
      </c>
      <c r="C2549" s="5">
        <f>DATEDIF('Customer Segmenation on RFM Sco'!C2549,$N$1,"d")</f>
        <v>45075</v>
      </c>
      <c r="I2549" s="5" t="str">
        <f t="shared" si="1"/>
        <v/>
      </c>
      <c r="J2549" s="5" t="str">
        <f>VLOOKUP('Customer Segmenation on RFM Sco'!J2549,'RF Mapping'!$A$1:$B$26,2,0)</f>
        <v>#N/A</v>
      </c>
    </row>
    <row r="2550" ht="15.75" customHeight="1">
      <c r="A2550" s="5">
        <v>17075.0</v>
      </c>
      <c r="B2550" s="5" t="str">
        <f>VLOOKUP(A2550,'Customer Details'!$A$1:$B$3264,2,0)</f>
        <v>United Kingdom</v>
      </c>
      <c r="C2550" s="5">
        <f>DATEDIF('Customer Segmenation on RFM Sco'!C2550,$N$1,"d")</f>
        <v>45075</v>
      </c>
      <c r="I2550" s="5" t="str">
        <f t="shared" si="1"/>
        <v/>
      </c>
      <c r="J2550" s="5" t="str">
        <f>VLOOKUP('Customer Segmenation on RFM Sco'!J2550,'RF Mapping'!$A$1:$B$26,2,0)</f>
        <v>#N/A</v>
      </c>
    </row>
    <row r="2551" ht="15.75" customHeight="1">
      <c r="A2551" s="5">
        <v>17076.0</v>
      </c>
      <c r="B2551" s="5" t="str">
        <f>VLOOKUP(A2551,'Customer Details'!$A$1:$B$3264,2,0)</f>
        <v>India</v>
      </c>
      <c r="C2551" s="5">
        <f>DATEDIF('Customer Segmenation on RFM Sco'!C2551,$N$1,"d")</f>
        <v>45075</v>
      </c>
      <c r="I2551" s="5" t="str">
        <f t="shared" si="1"/>
        <v/>
      </c>
      <c r="J2551" s="5" t="str">
        <f>VLOOKUP('Customer Segmenation on RFM Sco'!J2551,'RF Mapping'!$A$1:$B$26,2,0)</f>
        <v>#N/A</v>
      </c>
    </row>
    <row r="2552" ht="15.75" customHeight="1">
      <c r="A2552" s="5">
        <v>17078.0</v>
      </c>
      <c r="B2552" s="5" t="str">
        <f>VLOOKUP(A2552,'Customer Details'!$A$1:$B$3264,2,0)</f>
        <v>China</v>
      </c>
      <c r="C2552" s="5">
        <f>DATEDIF('Customer Segmenation on RFM Sco'!C2552,$N$1,"d")</f>
        <v>45075</v>
      </c>
      <c r="I2552" s="5" t="str">
        <f t="shared" si="1"/>
        <v/>
      </c>
      <c r="J2552" s="5" t="str">
        <f>VLOOKUP('Customer Segmenation on RFM Sco'!J2552,'RF Mapping'!$A$1:$B$26,2,0)</f>
        <v>#N/A</v>
      </c>
    </row>
    <row r="2553" ht="15.75" customHeight="1">
      <c r="A2553" s="5">
        <v>17080.0</v>
      </c>
      <c r="B2553" s="5" t="str">
        <f>VLOOKUP(A2553,'Customer Details'!$A$1:$B$3264,2,0)</f>
        <v>Australia</v>
      </c>
      <c r="C2553" s="5">
        <f>DATEDIF('Customer Segmenation on RFM Sco'!C2553,$N$1,"d")</f>
        <v>45075</v>
      </c>
      <c r="I2553" s="5" t="str">
        <f t="shared" si="1"/>
        <v/>
      </c>
      <c r="J2553" s="5" t="str">
        <f>VLOOKUP('Customer Segmenation on RFM Sco'!J2553,'RF Mapping'!$A$1:$B$26,2,0)</f>
        <v>#N/A</v>
      </c>
    </row>
    <row r="2554" ht="15.75" customHeight="1">
      <c r="A2554" s="5">
        <v>17081.0</v>
      </c>
      <c r="B2554" s="5" t="str">
        <f>VLOOKUP(A2554,'Customer Details'!$A$1:$B$3264,2,0)</f>
        <v>USA</v>
      </c>
      <c r="C2554" s="5">
        <f>DATEDIF('Customer Segmenation on RFM Sco'!C2554,$N$1,"d")</f>
        <v>45075</v>
      </c>
      <c r="I2554" s="5" t="str">
        <f t="shared" si="1"/>
        <v/>
      </c>
      <c r="J2554" s="5" t="str">
        <f>VLOOKUP('Customer Segmenation on RFM Sco'!J2554,'RF Mapping'!$A$1:$B$26,2,0)</f>
        <v>#N/A</v>
      </c>
    </row>
    <row r="2555" ht="15.75" customHeight="1">
      <c r="A2555" s="5">
        <v>17082.0</v>
      </c>
      <c r="B2555" s="5" t="str">
        <f>VLOOKUP(A2555,'Customer Details'!$A$1:$B$3264,2,0)</f>
        <v>India</v>
      </c>
      <c r="C2555" s="5">
        <f>DATEDIF('Customer Segmenation on RFM Sco'!C2555,$N$1,"d")</f>
        <v>45075</v>
      </c>
      <c r="I2555" s="5" t="str">
        <f t="shared" si="1"/>
        <v/>
      </c>
      <c r="J2555" s="5" t="str">
        <f>VLOOKUP('Customer Segmenation on RFM Sco'!J2555,'RF Mapping'!$A$1:$B$26,2,0)</f>
        <v>#N/A</v>
      </c>
    </row>
    <row r="2556" ht="15.75" customHeight="1">
      <c r="A2556" s="5">
        <v>17083.0</v>
      </c>
      <c r="B2556" s="5" t="str">
        <f>VLOOKUP(A2556,'Customer Details'!$A$1:$B$3264,2,0)</f>
        <v>India</v>
      </c>
      <c r="C2556" s="5">
        <f>DATEDIF('Customer Segmenation on RFM Sco'!C2556,$N$1,"d")</f>
        <v>45075</v>
      </c>
      <c r="I2556" s="5" t="str">
        <f t="shared" si="1"/>
        <v/>
      </c>
      <c r="J2556" s="5" t="str">
        <f>VLOOKUP('Customer Segmenation on RFM Sco'!J2556,'RF Mapping'!$A$1:$B$26,2,0)</f>
        <v>#N/A</v>
      </c>
    </row>
    <row r="2557" ht="15.75" customHeight="1">
      <c r="A2557" s="5">
        <v>17084.0</v>
      </c>
      <c r="B2557" s="5" t="str">
        <f>VLOOKUP(A2557,'Customer Details'!$A$1:$B$3264,2,0)</f>
        <v>United Kingdom</v>
      </c>
      <c r="C2557" s="5">
        <f>DATEDIF('Customer Segmenation on RFM Sco'!C2557,$N$1,"d")</f>
        <v>45075</v>
      </c>
      <c r="I2557" s="5" t="str">
        <f t="shared" si="1"/>
        <v/>
      </c>
      <c r="J2557" s="5" t="str">
        <f>VLOOKUP('Customer Segmenation on RFM Sco'!J2557,'RF Mapping'!$A$1:$B$26,2,0)</f>
        <v>#N/A</v>
      </c>
    </row>
    <row r="2558" ht="15.75" customHeight="1">
      <c r="A2558" s="5">
        <v>17085.0</v>
      </c>
      <c r="B2558" s="5" t="str">
        <f>VLOOKUP(A2558,'Customer Details'!$A$1:$B$3264,2,0)</f>
        <v>Australia</v>
      </c>
      <c r="C2558" s="5">
        <f>DATEDIF('Customer Segmenation on RFM Sco'!C2558,$N$1,"d")</f>
        <v>45075</v>
      </c>
      <c r="I2558" s="5" t="str">
        <f t="shared" si="1"/>
        <v/>
      </c>
      <c r="J2558" s="5" t="str">
        <f>VLOOKUP('Customer Segmenation on RFM Sco'!J2558,'RF Mapping'!$A$1:$B$26,2,0)</f>
        <v>#N/A</v>
      </c>
    </row>
    <row r="2559" ht="15.75" customHeight="1">
      <c r="A2559" s="5">
        <v>17086.0</v>
      </c>
      <c r="B2559" s="5" t="str">
        <f>VLOOKUP(A2559,'Customer Details'!$A$1:$B$3264,2,0)</f>
        <v>United Kingdom</v>
      </c>
      <c r="C2559" s="5">
        <f>DATEDIF('Customer Segmenation on RFM Sco'!C2559,$N$1,"d")</f>
        <v>45075</v>
      </c>
      <c r="I2559" s="5" t="str">
        <f t="shared" si="1"/>
        <v/>
      </c>
      <c r="J2559" s="5" t="str">
        <f>VLOOKUP('Customer Segmenation on RFM Sco'!J2559,'RF Mapping'!$A$1:$B$26,2,0)</f>
        <v>#N/A</v>
      </c>
    </row>
    <row r="2560" ht="15.75" customHeight="1">
      <c r="A2560" s="5">
        <v>17088.0</v>
      </c>
      <c r="B2560" s="5" t="str">
        <f>VLOOKUP(A2560,'Customer Details'!$A$1:$B$3264,2,0)</f>
        <v>United Kingdom</v>
      </c>
      <c r="C2560" s="5">
        <f>DATEDIF('Customer Segmenation on RFM Sco'!C2560,$N$1,"d")</f>
        <v>45075</v>
      </c>
      <c r="I2560" s="5" t="str">
        <f t="shared" si="1"/>
        <v/>
      </c>
      <c r="J2560" s="5" t="str">
        <f>VLOOKUP('Customer Segmenation on RFM Sco'!J2560,'RF Mapping'!$A$1:$B$26,2,0)</f>
        <v>#N/A</v>
      </c>
    </row>
    <row r="2561" ht="15.75" customHeight="1">
      <c r="A2561" s="5">
        <v>17090.0</v>
      </c>
      <c r="B2561" s="5" t="str">
        <f>VLOOKUP(A2561,'Customer Details'!$A$1:$B$3264,2,0)</f>
        <v>United Kingdom</v>
      </c>
      <c r="C2561" s="5">
        <f>DATEDIF('Customer Segmenation on RFM Sco'!C2561,$N$1,"d")</f>
        <v>45075</v>
      </c>
      <c r="I2561" s="5" t="str">
        <f t="shared" si="1"/>
        <v/>
      </c>
      <c r="J2561" s="5" t="str">
        <f>VLOOKUP('Customer Segmenation on RFM Sco'!J2561,'RF Mapping'!$A$1:$B$26,2,0)</f>
        <v>#N/A</v>
      </c>
    </row>
    <row r="2562" ht="15.75" customHeight="1">
      <c r="A2562" s="5">
        <v>17091.0</v>
      </c>
      <c r="B2562" s="5" t="str">
        <f>VLOOKUP(A2562,'Customer Details'!$A$1:$B$3264,2,0)</f>
        <v>Australia</v>
      </c>
      <c r="C2562" s="5">
        <f>DATEDIF('Customer Segmenation on RFM Sco'!C2562,$N$1,"d")</f>
        <v>45075</v>
      </c>
      <c r="I2562" s="5" t="str">
        <f t="shared" si="1"/>
        <v/>
      </c>
      <c r="J2562" s="5" t="str">
        <f>VLOOKUP('Customer Segmenation on RFM Sco'!J2562,'RF Mapping'!$A$1:$B$26,2,0)</f>
        <v>#N/A</v>
      </c>
    </row>
    <row r="2563" ht="15.75" customHeight="1">
      <c r="A2563" s="5">
        <v>17092.0</v>
      </c>
      <c r="B2563" s="5" t="str">
        <f>VLOOKUP(A2563,'Customer Details'!$A$1:$B$3264,2,0)</f>
        <v>Australia</v>
      </c>
      <c r="C2563" s="5">
        <f>DATEDIF('Customer Segmenation on RFM Sco'!C2563,$N$1,"d")</f>
        <v>45075</v>
      </c>
      <c r="I2563" s="5" t="str">
        <f t="shared" si="1"/>
        <v/>
      </c>
      <c r="J2563" s="5" t="str">
        <f>VLOOKUP('Customer Segmenation on RFM Sco'!J2563,'RF Mapping'!$A$1:$B$26,2,0)</f>
        <v>#N/A</v>
      </c>
    </row>
    <row r="2564" ht="15.75" customHeight="1">
      <c r="A2564" s="5">
        <v>17094.0</v>
      </c>
      <c r="B2564" s="5" t="str">
        <f>VLOOKUP(A2564,'Customer Details'!$A$1:$B$3264,2,0)</f>
        <v>USA</v>
      </c>
      <c r="C2564" s="5">
        <f>DATEDIF('Customer Segmenation on RFM Sco'!C2564,$N$1,"d")</f>
        <v>45075</v>
      </c>
      <c r="I2564" s="5" t="str">
        <f t="shared" si="1"/>
        <v/>
      </c>
      <c r="J2564" s="5" t="str">
        <f>VLOOKUP('Customer Segmenation on RFM Sco'!J2564,'RF Mapping'!$A$1:$B$26,2,0)</f>
        <v>#N/A</v>
      </c>
    </row>
    <row r="2565" ht="15.75" customHeight="1">
      <c r="A2565" s="5">
        <v>17095.0</v>
      </c>
      <c r="B2565" s="5" t="str">
        <f>VLOOKUP(A2565,'Customer Details'!$A$1:$B$3264,2,0)</f>
        <v>United Kingdom</v>
      </c>
      <c r="C2565" s="5">
        <f>DATEDIF('Customer Segmenation on RFM Sco'!C2565,$N$1,"d")</f>
        <v>45075</v>
      </c>
      <c r="I2565" s="5" t="str">
        <f t="shared" si="1"/>
        <v/>
      </c>
      <c r="J2565" s="5" t="str">
        <f>VLOOKUP('Customer Segmenation on RFM Sco'!J2565,'RF Mapping'!$A$1:$B$26,2,0)</f>
        <v>#N/A</v>
      </c>
    </row>
    <row r="2566" ht="15.75" customHeight="1">
      <c r="A2566" s="5">
        <v>17096.0</v>
      </c>
      <c r="B2566" s="5" t="str">
        <f>VLOOKUP(A2566,'Customer Details'!$A$1:$B$3264,2,0)</f>
        <v>Australia</v>
      </c>
      <c r="C2566" s="5">
        <f>DATEDIF('Customer Segmenation on RFM Sco'!C2566,$N$1,"d")</f>
        <v>45075</v>
      </c>
      <c r="I2566" s="5" t="str">
        <f t="shared" si="1"/>
        <v/>
      </c>
      <c r="J2566" s="5" t="str">
        <f>VLOOKUP('Customer Segmenation on RFM Sco'!J2566,'RF Mapping'!$A$1:$B$26,2,0)</f>
        <v>#N/A</v>
      </c>
    </row>
    <row r="2567" ht="15.75" customHeight="1">
      <c r="A2567" s="5">
        <v>17100.0</v>
      </c>
      <c r="B2567" s="5" t="str">
        <f>VLOOKUP(A2567,'Customer Details'!$A$1:$B$3264,2,0)</f>
        <v>Australia</v>
      </c>
      <c r="C2567" s="5">
        <f>DATEDIF('Customer Segmenation on RFM Sco'!C2567,$N$1,"d")</f>
        <v>45075</v>
      </c>
      <c r="I2567" s="5" t="str">
        <f t="shared" si="1"/>
        <v/>
      </c>
      <c r="J2567" s="5" t="str">
        <f>VLOOKUP('Customer Segmenation on RFM Sco'!J2567,'RF Mapping'!$A$1:$B$26,2,0)</f>
        <v>#N/A</v>
      </c>
    </row>
    <row r="2568" ht="15.75" customHeight="1">
      <c r="A2568" s="5">
        <v>17105.0</v>
      </c>
      <c r="B2568" s="5" t="str">
        <f>VLOOKUP(A2568,'Customer Details'!$A$1:$B$3264,2,0)</f>
        <v>United Kingdom</v>
      </c>
      <c r="C2568" s="5">
        <f>DATEDIF('Customer Segmenation on RFM Sco'!C2568,$N$1,"d")</f>
        <v>45075</v>
      </c>
      <c r="I2568" s="5" t="str">
        <f t="shared" si="1"/>
        <v/>
      </c>
      <c r="J2568" s="5" t="str">
        <f>VLOOKUP('Customer Segmenation on RFM Sco'!J2568,'RF Mapping'!$A$1:$B$26,2,0)</f>
        <v>#N/A</v>
      </c>
    </row>
    <row r="2569" ht="15.75" customHeight="1">
      <c r="A2569" s="5">
        <v>17107.0</v>
      </c>
      <c r="B2569" s="5" t="str">
        <f>VLOOKUP(A2569,'Customer Details'!$A$1:$B$3264,2,0)</f>
        <v>USA</v>
      </c>
      <c r="C2569" s="5">
        <f>DATEDIF('Customer Segmenation on RFM Sco'!C2569,$N$1,"d")</f>
        <v>45075</v>
      </c>
      <c r="I2569" s="5" t="str">
        <f t="shared" si="1"/>
        <v/>
      </c>
      <c r="J2569" s="5" t="str">
        <f>VLOOKUP('Customer Segmenation on RFM Sco'!J2569,'RF Mapping'!$A$1:$B$26,2,0)</f>
        <v>#N/A</v>
      </c>
    </row>
    <row r="2570" ht="15.75" customHeight="1">
      <c r="A2570" s="5">
        <v>17109.0</v>
      </c>
      <c r="B2570" s="5" t="str">
        <f>VLOOKUP(A2570,'Customer Details'!$A$1:$B$3264,2,0)</f>
        <v>United Kingdom</v>
      </c>
      <c r="C2570" s="5">
        <f>DATEDIF('Customer Segmenation on RFM Sco'!C2570,$N$1,"d")</f>
        <v>45075</v>
      </c>
      <c r="I2570" s="5" t="str">
        <f t="shared" si="1"/>
        <v/>
      </c>
      <c r="J2570" s="5" t="str">
        <f>VLOOKUP('Customer Segmenation on RFM Sco'!J2570,'RF Mapping'!$A$1:$B$26,2,0)</f>
        <v>#N/A</v>
      </c>
    </row>
    <row r="2571" ht="15.75" customHeight="1">
      <c r="A2571" s="5">
        <v>17111.0</v>
      </c>
      <c r="B2571" s="5" t="str">
        <f>VLOOKUP(A2571,'Customer Details'!$A$1:$B$3264,2,0)</f>
        <v>United Kingdom</v>
      </c>
      <c r="C2571" s="5">
        <f>DATEDIF('Customer Segmenation on RFM Sco'!C2571,$N$1,"d")</f>
        <v>45075</v>
      </c>
      <c r="I2571" s="5" t="str">
        <f t="shared" si="1"/>
        <v/>
      </c>
      <c r="J2571" s="5" t="str">
        <f>VLOOKUP('Customer Segmenation on RFM Sco'!J2571,'RF Mapping'!$A$1:$B$26,2,0)</f>
        <v>#N/A</v>
      </c>
    </row>
    <row r="2572" ht="15.75" customHeight="1">
      <c r="A2572" s="5">
        <v>17114.0</v>
      </c>
      <c r="B2572" s="5" t="str">
        <f>VLOOKUP(A2572,'Customer Details'!$A$1:$B$3264,2,0)</f>
        <v>China</v>
      </c>
      <c r="C2572" s="5">
        <f>DATEDIF('Customer Segmenation on RFM Sco'!C2572,$N$1,"d")</f>
        <v>45075</v>
      </c>
      <c r="I2572" s="5" t="str">
        <f t="shared" si="1"/>
        <v/>
      </c>
      <c r="J2572" s="5" t="str">
        <f>VLOOKUP('Customer Segmenation on RFM Sco'!J2572,'RF Mapping'!$A$1:$B$26,2,0)</f>
        <v>#N/A</v>
      </c>
    </row>
    <row r="2573" ht="15.75" customHeight="1">
      <c r="A2573" s="5">
        <v>17115.0</v>
      </c>
      <c r="B2573" s="5" t="str">
        <f>VLOOKUP(A2573,'Customer Details'!$A$1:$B$3264,2,0)</f>
        <v>China</v>
      </c>
      <c r="C2573" s="5">
        <f>DATEDIF('Customer Segmenation on RFM Sco'!C2573,$N$1,"d")</f>
        <v>45075</v>
      </c>
      <c r="I2573" s="5" t="str">
        <f t="shared" si="1"/>
        <v/>
      </c>
      <c r="J2573" s="5" t="str">
        <f>VLOOKUP('Customer Segmenation on RFM Sco'!J2573,'RF Mapping'!$A$1:$B$26,2,0)</f>
        <v>#N/A</v>
      </c>
    </row>
    <row r="2574" ht="15.75" customHeight="1">
      <c r="A2574" s="5">
        <v>17119.0</v>
      </c>
      <c r="B2574" s="5" t="str">
        <f>VLOOKUP(A2574,'Customer Details'!$A$1:$B$3264,2,0)</f>
        <v>China</v>
      </c>
      <c r="C2574" s="5">
        <f>DATEDIF('Customer Segmenation on RFM Sco'!C2574,$N$1,"d")</f>
        <v>45075</v>
      </c>
      <c r="I2574" s="5" t="str">
        <f t="shared" si="1"/>
        <v/>
      </c>
      <c r="J2574" s="5" t="str">
        <f>VLOOKUP('Customer Segmenation on RFM Sco'!J2574,'RF Mapping'!$A$1:$B$26,2,0)</f>
        <v>#N/A</v>
      </c>
    </row>
    <row r="2575" ht="15.75" customHeight="1">
      <c r="A2575" s="5">
        <v>17120.0</v>
      </c>
      <c r="B2575" s="5" t="str">
        <f>VLOOKUP(A2575,'Customer Details'!$A$1:$B$3264,2,0)</f>
        <v>USA</v>
      </c>
      <c r="C2575" s="5">
        <f>DATEDIF('Customer Segmenation on RFM Sco'!C2575,$N$1,"d")</f>
        <v>45075</v>
      </c>
      <c r="I2575" s="5" t="str">
        <f t="shared" si="1"/>
        <v/>
      </c>
      <c r="J2575" s="5" t="str">
        <f>VLOOKUP('Customer Segmenation on RFM Sco'!J2575,'RF Mapping'!$A$1:$B$26,2,0)</f>
        <v>#N/A</v>
      </c>
    </row>
    <row r="2576" ht="15.75" customHeight="1">
      <c r="A2576" s="5">
        <v>17123.0</v>
      </c>
      <c r="B2576" s="5" t="str">
        <f>VLOOKUP(A2576,'Customer Details'!$A$1:$B$3264,2,0)</f>
        <v>China</v>
      </c>
      <c r="C2576" s="5">
        <f>DATEDIF('Customer Segmenation on RFM Sco'!C2576,$N$1,"d")</f>
        <v>45075</v>
      </c>
      <c r="I2576" s="5" t="str">
        <f t="shared" si="1"/>
        <v/>
      </c>
      <c r="J2576" s="5" t="str">
        <f>VLOOKUP('Customer Segmenation on RFM Sco'!J2576,'RF Mapping'!$A$1:$B$26,2,0)</f>
        <v>#N/A</v>
      </c>
    </row>
    <row r="2577" ht="15.75" customHeight="1">
      <c r="A2577" s="5">
        <v>17124.0</v>
      </c>
      <c r="B2577" s="5" t="str">
        <f>VLOOKUP(A2577,'Customer Details'!$A$1:$B$3264,2,0)</f>
        <v>India</v>
      </c>
      <c r="C2577" s="5">
        <f>DATEDIF('Customer Segmenation on RFM Sco'!C2577,$N$1,"d")</f>
        <v>45075</v>
      </c>
      <c r="I2577" s="5" t="str">
        <f t="shared" si="1"/>
        <v/>
      </c>
      <c r="J2577" s="5" t="str">
        <f>VLOOKUP('Customer Segmenation on RFM Sco'!J2577,'RF Mapping'!$A$1:$B$26,2,0)</f>
        <v>#N/A</v>
      </c>
    </row>
    <row r="2578" ht="15.75" customHeight="1">
      <c r="A2578" s="5">
        <v>17125.0</v>
      </c>
      <c r="B2578" s="5" t="str">
        <f>VLOOKUP(A2578,'Customer Details'!$A$1:$B$3264,2,0)</f>
        <v>China</v>
      </c>
      <c r="C2578" s="5">
        <f>DATEDIF('Customer Segmenation on RFM Sco'!C2578,$N$1,"d")</f>
        <v>45075</v>
      </c>
      <c r="I2578" s="5" t="str">
        <f t="shared" si="1"/>
        <v/>
      </c>
      <c r="J2578" s="5" t="str">
        <f>VLOOKUP('Customer Segmenation on RFM Sco'!J2578,'RF Mapping'!$A$1:$B$26,2,0)</f>
        <v>#N/A</v>
      </c>
    </row>
    <row r="2579" ht="15.75" customHeight="1">
      <c r="A2579" s="5">
        <v>17126.0</v>
      </c>
      <c r="B2579" s="5" t="str">
        <f>VLOOKUP(A2579,'Customer Details'!$A$1:$B$3264,2,0)</f>
        <v>United Kingdom</v>
      </c>
      <c r="C2579" s="5">
        <f>DATEDIF('Customer Segmenation on RFM Sco'!C2579,$N$1,"d")</f>
        <v>45075</v>
      </c>
      <c r="I2579" s="5" t="str">
        <f t="shared" si="1"/>
        <v/>
      </c>
      <c r="J2579" s="5" t="str">
        <f>VLOOKUP('Customer Segmenation on RFM Sco'!J2579,'RF Mapping'!$A$1:$B$26,2,0)</f>
        <v>#N/A</v>
      </c>
    </row>
    <row r="2580" ht="15.75" customHeight="1">
      <c r="A2580" s="5">
        <v>17128.0</v>
      </c>
      <c r="B2580" s="5" t="str">
        <f>VLOOKUP(A2580,'Customer Details'!$A$1:$B$3264,2,0)</f>
        <v>Australia</v>
      </c>
      <c r="C2580" s="5">
        <f>DATEDIF('Customer Segmenation on RFM Sco'!C2580,$N$1,"d")</f>
        <v>45075</v>
      </c>
      <c r="I2580" s="5" t="str">
        <f t="shared" si="1"/>
        <v/>
      </c>
      <c r="J2580" s="5" t="str">
        <f>VLOOKUP('Customer Segmenation on RFM Sco'!J2580,'RF Mapping'!$A$1:$B$26,2,0)</f>
        <v>#N/A</v>
      </c>
    </row>
    <row r="2581" ht="15.75" customHeight="1">
      <c r="A2581" s="5">
        <v>17131.0</v>
      </c>
      <c r="B2581" s="5" t="str">
        <f>VLOOKUP(A2581,'Customer Details'!$A$1:$B$3264,2,0)</f>
        <v>India</v>
      </c>
      <c r="C2581" s="5">
        <f>DATEDIF('Customer Segmenation on RFM Sco'!C2581,$N$1,"d")</f>
        <v>45075</v>
      </c>
      <c r="I2581" s="5" t="str">
        <f t="shared" si="1"/>
        <v/>
      </c>
      <c r="J2581" s="5" t="str">
        <f>VLOOKUP('Customer Segmenation on RFM Sco'!J2581,'RF Mapping'!$A$1:$B$26,2,0)</f>
        <v>#N/A</v>
      </c>
    </row>
    <row r="2582" ht="15.75" customHeight="1">
      <c r="A2582" s="5">
        <v>17133.0</v>
      </c>
      <c r="B2582" s="5" t="str">
        <f>VLOOKUP(A2582,'Customer Details'!$A$1:$B$3264,2,0)</f>
        <v>China</v>
      </c>
      <c r="C2582" s="5">
        <f>DATEDIF('Customer Segmenation on RFM Sco'!C2582,$N$1,"d")</f>
        <v>45075</v>
      </c>
      <c r="I2582" s="5" t="str">
        <f t="shared" si="1"/>
        <v/>
      </c>
      <c r="J2582" s="5" t="str">
        <f>VLOOKUP('Customer Segmenation on RFM Sco'!J2582,'RF Mapping'!$A$1:$B$26,2,0)</f>
        <v>#N/A</v>
      </c>
    </row>
    <row r="2583" ht="15.75" customHeight="1">
      <c r="A2583" s="5">
        <v>17134.0</v>
      </c>
      <c r="B2583" s="5" t="str">
        <f>VLOOKUP(A2583,'Customer Details'!$A$1:$B$3264,2,0)</f>
        <v>China</v>
      </c>
      <c r="C2583" s="5">
        <f>DATEDIF('Customer Segmenation on RFM Sco'!C2583,$N$1,"d")</f>
        <v>45075</v>
      </c>
      <c r="I2583" s="5" t="str">
        <f t="shared" si="1"/>
        <v/>
      </c>
      <c r="J2583" s="5" t="str">
        <f>VLOOKUP('Customer Segmenation on RFM Sco'!J2583,'RF Mapping'!$A$1:$B$26,2,0)</f>
        <v>#N/A</v>
      </c>
    </row>
    <row r="2584" ht="15.75" customHeight="1">
      <c r="A2584" s="5">
        <v>17135.0</v>
      </c>
      <c r="B2584" s="5" t="str">
        <f>VLOOKUP(A2584,'Customer Details'!$A$1:$B$3264,2,0)</f>
        <v>India</v>
      </c>
      <c r="C2584" s="5">
        <f>DATEDIF('Customer Segmenation on RFM Sco'!C2584,$N$1,"d")</f>
        <v>45075</v>
      </c>
      <c r="I2584" s="5" t="str">
        <f t="shared" si="1"/>
        <v/>
      </c>
      <c r="J2584" s="5" t="str">
        <f>VLOOKUP('Customer Segmenation on RFM Sco'!J2584,'RF Mapping'!$A$1:$B$26,2,0)</f>
        <v>#N/A</v>
      </c>
    </row>
    <row r="2585" ht="15.75" customHeight="1">
      <c r="A2585" s="5">
        <v>17138.0</v>
      </c>
      <c r="B2585" s="5" t="str">
        <f>VLOOKUP(A2585,'Customer Details'!$A$1:$B$3264,2,0)</f>
        <v>China</v>
      </c>
      <c r="C2585" s="5">
        <f>DATEDIF('Customer Segmenation on RFM Sco'!C2585,$N$1,"d")</f>
        <v>45075</v>
      </c>
      <c r="I2585" s="5" t="str">
        <f t="shared" si="1"/>
        <v/>
      </c>
      <c r="J2585" s="5" t="str">
        <f>VLOOKUP('Customer Segmenation on RFM Sco'!J2585,'RF Mapping'!$A$1:$B$26,2,0)</f>
        <v>#N/A</v>
      </c>
    </row>
    <row r="2586" ht="15.75" customHeight="1">
      <c r="A2586" s="5">
        <v>17139.0</v>
      </c>
      <c r="B2586" s="5" t="str">
        <f>VLOOKUP(A2586,'Customer Details'!$A$1:$B$3264,2,0)</f>
        <v>China</v>
      </c>
      <c r="C2586" s="5">
        <f>DATEDIF('Customer Segmenation on RFM Sco'!C2586,$N$1,"d")</f>
        <v>45075</v>
      </c>
      <c r="I2586" s="5" t="str">
        <f t="shared" si="1"/>
        <v/>
      </c>
      <c r="J2586" s="5" t="str">
        <f>VLOOKUP('Customer Segmenation on RFM Sco'!J2586,'RF Mapping'!$A$1:$B$26,2,0)</f>
        <v>#N/A</v>
      </c>
    </row>
    <row r="2587" ht="15.75" customHeight="1">
      <c r="A2587" s="5">
        <v>17140.0</v>
      </c>
      <c r="B2587" s="5" t="str">
        <f>VLOOKUP(A2587,'Customer Details'!$A$1:$B$3264,2,0)</f>
        <v>Australia</v>
      </c>
      <c r="C2587" s="5">
        <f>DATEDIF('Customer Segmenation on RFM Sco'!C2587,$N$1,"d")</f>
        <v>45075</v>
      </c>
      <c r="I2587" s="5" t="str">
        <f t="shared" si="1"/>
        <v/>
      </c>
      <c r="J2587" s="5" t="str">
        <f>VLOOKUP('Customer Segmenation on RFM Sco'!J2587,'RF Mapping'!$A$1:$B$26,2,0)</f>
        <v>#N/A</v>
      </c>
    </row>
    <row r="2588" ht="15.75" customHeight="1">
      <c r="A2588" s="5">
        <v>17144.0</v>
      </c>
      <c r="B2588" s="5" t="str">
        <f>VLOOKUP(A2588,'Customer Details'!$A$1:$B$3264,2,0)</f>
        <v>Australia</v>
      </c>
      <c r="C2588" s="5">
        <f>DATEDIF('Customer Segmenation on RFM Sco'!C2588,$N$1,"d")</f>
        <v>45075</v>
      </c>
      <c r="I2588" s="5" t="str">
        <f t="shared" si="1"/>
        <v/>
      </c>
      <c r="J2588" s="5" t="str">
        <f>VLOOKUP('Customer Segmenation on RFM Sco'!J2588,'RF Mapping'!$A$1:$B$26,2,0)</f>
        <v>#N/A</v>
      </c>
    </row>
    <row r="2589" ht="15.75" customHeight="1">
      <c r="A2589" s="5">
        <v>17146.0</v>
      </c>
      <c r="B2589" s="5" t="str">
        <f>VLOOKUP(A2589,'Customer Details'!$A$1:$B$3264,2,0)</f>
        <v>Australia</v>
      </c>
      <c r="C2589" s="5">
        <f>DATEDIF('Customer Segmenation on RFM Sco'!C2589,$N$1,"d")</f>
        <v>45075</v>
      </c>
      <c r="I2589" s="5" t="str">
        <f t="shared" si="1"/>
        <v/>
      </c>
      <c r="J2589" s="5" t="str">
        <f>VLOOKUP('Customer Segmenation on RFM Sco'!J2589,'RF Mapping'!$A$1:$B$26,2,0)</f>
        <v>#N/A</v>
      </c>
    </row>
    <row r="2590" ht="15.75" customHeight="1">
      <c r="A2590" s="5">
        <v>17147.0</v>
      </c>
      <c r="B2590" s="5" t="str">
        <f>VLOOKUP(A2590,'Customer Details'!$A$1:$B$3264,2,0)</f>
        <v>United Kingdom</v>
      </c>
      <c r="C2590" s="5">
        <f>DATEDIF('Customer Segmenation on RFM Sco'!C2590,$N$1,"d")</f>
        <v>45075</v>
      </c>
      <c r="I2590" s="5" t="str">
        <f t="shared" si="1"/>
        <v/>
      </c>
      <c r="J2590" s="5" t="str">
        <f>VLOOKUP('Customer Segmenation on RFM Sco'!J2590,'RF Mapping'!$A$1:$B$26,2,0)</f>
        <v>#N/A</v>
      </c>
    </row>
    <row r="2591" ht="15.75" customHeight="1">
      <c r="A2591" s="5">
        <v>17152.0</v>
      </c>
      <c r="B2591" s="5" t="str">
        <f>VLOOKUP(A2591,'Customer Details'!$A$1:$B$3264,2,0)</f>
        <v>India</v>
      </c>
      <c r="C2591" s="5">
        <f>DATEDIF('Customer Segmenation on RFM Sco'!C2591,$N$1,"d")</f>
        <v>45075</v>
      </c>
      <c r="I2591" s="5" t="str">
        <f t="shared" si="1"/>
        <v/>
      </c>
      <c r="J2591" s="5" t="str">
        <f>VLOOKUP('Customer Segmenation on RFM Sco'!J2591,'RF Mapping'!$A$1:$B$26,2,0)</f>
        <v>#N/A</v>
      </c>
    </row>
    <row r="2592" ht="15.75" customHeight="1">
      <c r="A2592" s="5">
        <v>17153.0</v>
      </c>
      <c r="B2592" s="5" t="str">
        <f>VLOOKUP(A2592,'Customer Details'!$A$1:$B$3264,2,0)</f>
        <v>China</v>
      </c>
      <c r="C2592" s="5">
        <f>DATEDIF('Customer Segmenation on RFM Sco'!C2592,$N$1,"d")</f>
        <v>45075</v>
      </c>
      <c r="I2592" s="5" t="str">
        <f t="shared" si="1"/>
        <v/>
      </c>
      <c r="J2592" s="5" t="str">
        <f>VLOOKUP('Customer Segmenation on RFM Sco'!J2592,'RF Mapping'!$A$1:$B$26,2,0)</f>
        <v>#N/A</v>
      </c>
    </row>
    <row r="2593" ht="15.75" customHeight="1">
      <c r="A2593" s="5">
        <v>17154.0</v>
      </c>
      <c r="B2593" s="5" t="str">
        <f>VLOOKUP(A2593,'Customer Details'!$A$1:$B$3264,2,0)</f>
        <v>India</v>
      </c>
      <c r="C2593" s="5">
        <f>DATEDIF('Customer Segmenation on RFM Sco'!C2593,$N$1,"d")</f>
        <v>45075</v>
      </c>
      <c r="I2593" s="5" t="str">
        <f t="shared" si="1"/>
        <v/>
      </c>
      <c r="J2593" s="5" t="str">
        <f>VLOOKUP('Customer Segmenation on RFM Sco'!J2593,'RF Mapping'!$A$1:$B$26,2,0)</f>
        <v>#N/A</v>
      </c>
    </row>
    <row r="2594" ht="15.75" customHeight="1">
      <c r="A2594" s="5">
        <v>17157.0</v>
      </c>
      <c r="B2594" s="5" t="str">
        <f>VLOOKUP(A2594,'Customer Details'!$A$1:$B$3264,2,0)</f>
        <v>USA</v>
      </c>
      <c r="C2594" s="5">
        <f>DATEDIF('Customer Segmenation on RFM Sco'!C2594,$N$1,"d")</f>
        <v>45075</v>
      </c>
      <c r="I2594" s="5" t="str">
        <f t="shared" si="1"/>
        <v/>
      </c>
      <c r="J2594" s="5" t="str">
        <f>VLOOKUP('Customer Segmenation on RFM Sco'!J2594,'RF Mapping'!$A$1:$B$26,2,0)</f>
        <v>#N/A</v>
      </c>
    </row>
    <row r="2595" ht="15.75" customHeight="1">
      <c r="A2595" s="5">
        <v>17158.0</v>
      </c>
      <c r="B2595" s="5" t="str">
        <f>VLOOKUP(A2595,'Customer Details'!$A$1:$B$3264,2,0)</f>
        <v>China</v>
      </c>
      <c r="C2595" s="5">
        <f>DATEDIF('Customer Segmenation on RFM Sco'!C2595,$N$1,"d")</f>
        <v>45075</v>
      </c>
      <c r="I2595" s="5" t="str">
        <f t="shared" si="1"/>
        <v/>
      </c>
      <c r="J2595" s="5" t="str">
        <f>VLOOKUP('Customer Segmenation on RFM Sco'!J2595,'RF Mapping'!$A$1:$B$26,2,0)</f>
        <v>#N/A</v>
      </c>
    </row>
    <row r="2596" ht="15.75" customHeight="1">
      <c r="A2596" s="5">
        <v>17159.0</v>
      </c>
      <c r="B2596" s="5" t="str">
        <f>VLOOKUP(A2596,'Customer Details'!$A$1:$B$3264,2,0)</f>
        <v>India</v>
      </c>
      <c r="C2596" s="5">
        <f>DATEDIF('Customer Segmenation on RFM Sco'!C2596,$N$1,"d")</f>
        <v>45075</v>
      </c>
      <c r="I2596" s="5" t="str">
        <f t="shared" si="1"/>
        <v/>
      </c>
      <c r="J2596" s="5" t="str">
        <f>VLOOKUP('Customer Segmenation on RFM Sco'!J2596,'RF Mapping'!$A$1:$B$26,2,0)</f>
        <v>#N/A</v>
      </c>
    </row>
    <row r="2597" ht="15.75" customHeight="1">
      <c r="A2597" s="5">
        <v>17160.0</v>
      </c>
      <c r="B2597" s="5" t="str">
        <f>VLOOKUP(A2597,'Customer Details'!$A$1:$B$3264,2,0)</f>
        <v>Australia</v>
      </c>
      <c r="C2597" s="5">
        <f>DATEDIF('Customer Segmenation on RFM Sco'!C2597,$N$1,"d")</f>
        <v>45075</v>
      </c>
      <c r="I2597" s="5" t="str">
        <f t="shared" si="1"/>
        <v/>
      </c>
      <c r="J2597" s="5" t="str">
        <f>VLOOKUP('Customer Segmenation on RFM Sco'!J2597,'RF Mapping'!$A$1:$B$26,2,0)</f>
        <v>#N/A</v>
      </c>
    </row>
    <row r="2598" ht="15.75" customHeight="1">
      <c r="A2598" s="5">
        <v>17162.0</v>
      </c>
      <c r="B2598" s="5" t="str">
        <f>VLOOKUP(A2598,'Customer Details'!$A$1:$B$3264,2,0)</f>
        <v>USA</v>
      </c>
      <c r="C2598" s="5">
        <f>DATEDIF('Customer Segmenation on RFM Sco'!C2598,$N$1,"d")</f>
        <v>45075</v>
      </c>
      <c r="I2598" s="5" t="str">
        <f t="shared" si="1"/>
        <v/>
      </c>
      <c r="J2598" s="5" t="str">
        <f>VLOOKUP('Customer Segmenation on RFM Sco'!J2598,'RF Mapping'!$A$1:$B$26,2,0)</f>
        <v>#N/A</v>
      </c>
    </row>
    <row r="2599" ht="15.75" customHeight="1">
      <c r="A2599" s="5">
        <v>17164.0</v>
      </c>
      <c r="B2599" s="5" t="str">
        <f>VLOOKUP(A2599,'Customer Details'!$A$1:$B$3264,2,0)</f>
        <v>USA</v>
      </c>
      <c r="C2599" s="5">
        <f>DATEDIF('Customer Segmenation on RFM Sco'!C2599,$N$1,"d")</f>
        <v>45075</v>
      </c>
      <c r="I2599" s="5" t="str">
        <f t="shared" si="1"/>
        <v/>
      </c>
      <c r="J2599" s="5" t="str">
        <f>VLOOKUP('Customer Segmenation on RFM Sco'!J2599,'RF Mapping'!$A$1:$B$26,2,0)</f>
        <v>#N/A</v>
      </c>
    </row>
    <row r="2600" ht="15.75" customHeight="1">
      <c r="A2600" s="5">
        <v>17166.0</v>
      </c>
      <c r="B2600" s="5" t="str">
        <f>VLOOKUP(A2600,'Customer Details'!$A$1:$B$3264,2,0)</f>
        <v>Australia</v>
      </c>
      <c r="C2600" s="5">
        <f>DATEDIF('Customer Segmenation on RFM Sco'!C2600,$N$1,"d")</f>
        <v>45075</v>
      </c>
      <c r="I2600" s="5" t="str">
        <f t="shared" si="1"/>
        <v/>
      </c>
      <c r="J2600" s="5" t="str">
        <f>VLOOKUP('Customer Segmenation on RFM Sco'!J2600,'RF Mapping'!$A$1:$B$26,2,0)</f>
        <v>#N/A</v>
      </c>
    </row>
    <row r="2601" ht="15.75" customHeight="1">
      <c r="A2601" s="5">
        <v>17169.0</v>
      </c>
      <c r="B2601" s="5" t="str">
        <f>VLOOKUP(A2601,'Customer Details'!$A$1:$B$3264,2,0)</f>
        <v>United Kingdom</v>
      </c>
      <c r="C2601" s="5">
        <f>DATEDIF('Customer Segmenation on RFM Sco'!C2601,$N$1,"d")</f>
        <v>45075</v>
      </c>
      <c r="I2601" s="5" t="str">
        <f t="shared" si="1"/>
        <v/>
      </c>
      <c r="J2601" s="5" t="str">
        <f>VLOOKUP('Customer Segmenation on RFM Sco'!J2601,'RF Mapping'!$A$1:$B$26,2,0)</f>
        <v>#N/A</v>
      </c>
    </row>
    <row r="2602" ht="15.75" customHeight="1">
      <c r="A2602" s="5">
        <v>17172.0</v>
      </c>
      <c r="B2602" s="5" t="str">
        <f>VLOOKUP(A2602,'Customer Details'!$A$1:$B$3264,2,0)</f>
        <v>India</v>
      </c>
      <c r="C2602" s="5">
        <f>DATEDIF('Customer Segmenation on RFM Sco'!C2602,$N$1,"d")</f>
        <v>45075</v>
      </c>
      <c r="I2602" s="5" t="str">
        <f t="shared" si="1"/>
        <v/>
      </c>
      <c r="J2602" s="5" t="str">
        <f>VLOOKUP('Customer Segmenation on RFM Sco'!J2602,'RF Mapping'!$A$1:$B$26,2,0)</f>
        <v>#N/A</v>
      </c>
    </row>
    <row r="2603" ht="15.75" customHeight="1">
      <c r="A2603" s="5">
        <v>17173.0</v>
      </c>
      <c r="B2603" s="5" t="str">
        <f>VLOOKUP(A2603,'Customer Details'!$A$1:$B$3264,2,0)</f>
        <v>USA</v>
      </c>
      <c r="C2603" s="5">
        <f>DATEDIF('Customer Segmenation on RFM Sco'!C2603,$N$1,"d")</f>
        <v>45075</v>
      </c>
      <c r="I2603" s="5" t="str">
        <f t="shared" si="1"/>
        <v/>
      </c>
      <c r="J2603" s="5" t="str">
        <f>VLOOKUP('Customer Segmenation on RFM Sco'!J2603,'RF Mapping'!$A$1:$B$26,2,0)</f>
        <v>#N/A</v>
      </c>
    </row>
    <row r="2604" ht="15.75" customHeight="1">
      <c r="A2604" s="5">
        <v>17174.0</v>
      </c>
      <c r="B2604" s="5" t="str">
        <f>VLOOKUP(A2604,'Customer Details'!$A$1:$B$3264,2,0)</f>
        <v>Australia</v>
      </c>
      <c r="C2604" s="5">
        <f>DATEDIF('Customer Segmenation on RFM Sco'!C2604,$N$1,"d")</f>
        <v>45075</v>
      </c>
      <c r="I2604" s="5" t="str">
        <f t="shared" si="1"/>
        <v/>
      </c>
      <c r="J2604" s="5" t="str">
        <f>VLOOKUP('Customer Segmenation on RFM Sco'!J2604,'RF Mapping'!$A$1:$B$26,2,0)</f>
        <v>#N/A</v>
      </c>
    </row>
    <row r="2605" ht="15.75" customHeight="1">
      <c r="A2605" s="5">
        <v>17175.0</v>
      </c>
      <c r="B2605" s="5" t="str">
        <f>VLOOKUP(A2605,'Customer Details'!$A$1:$B$3264,2,0)</f>
        <v>China</v>
      </c>
      <c r="C2605" s="5">
        <f>DATEDIF('Customer Segmenation on RFM Sco'!C2605,$N$1,"d")</f>
        <v>45075</v>
      </c>
      <c r="I2605" s="5" t="str">
        <f t="shared" si="1"/>
        <v/>
      </c>
      <c r="J2605" s="5" t="str">
        <f>VLOOKUP('Customer Segmenation on RFM Sco'!J2605,'RF Mapping'!$A$1:$B$26,2,0)</f>
        <v>#N/A</v>
      </c>
    </row>
    <row r="2606" ht="15.75" customHeight="1">
      <c r="A2606" s="5">
        <v>17176.0</v>
      </c>
      <c r="B2606" s="5" t="str">
        <f>VLOOKUP(A2606,'Customer Details'!$A$1:$B$3264,2,0)</f>
        <v>Australia</v>
      </c>
      <c r="C2606" s="5">
        <f>DATEDIF('Customer Segmenation on RFM Sco'!C2606,$N$1,"d")</f>
        <v>45075</v>
      </c>
      <c r="I2606" s="5" t="str">
        <f t="shared" si="1"/>
        <v/>
      </c>
      <c r="J2606" s="5" t="str">
        <f>VLOOKUP('Customer Segmenation on RFM Sco'!J2606,'RF Mapping'!$A$1:$B$26,2,0)</f>
        <v>#N/A</v>
      </c>
    </row>
    <row r="2607" ht="15.75" customHeight="1">
      <c r="A2607" s="5">
        <v>17179.0</v>
      </c>
      <c r="B2607" s="5" t="str">
        <f>VLOOKUP(A2607,'Customer Details'!$A$1:$B$3264,2,0)</f>
        <v>India</v>
      </c>
      <c r="C2607" s="5">
        <f>DATEDIF('Customer Segmenation on RFM Sco'!C2607,$N$1,"d")</f>
        <v>45075</v>
      </c>
      <c r="I2607" s="5" t="str">
        <f t="shared" si="1"/>
        <v/>
      </c>
      <c r="J2607" s="5" t="str">
        <f>VLOOKUP('Customer Segmenation on RFM Sco'!J2607,'RF Mapping'!$A$1:$B$26,2,0)</f>
        <v>#N/A</v>
      </c>
    </row>
    <row r="2608" ht="15.75" customHeight="1">
      <c r="A2608" s="5">
        <v>17180.0</v>
      </c>
      <c r="B2608" s="5" t="str">
        <f>VLOOKUP(A2608,'Customer Details'!$A$1:$B$3264,2,0)</f>
        <v>USA</v>
      </c>
      <c r="C2608" s="5">
        <f>DATEDIF('Customer Segmenation on RFM Sco'!C2608,$N$1,"d")</f>
        <v>45075</v>
      </c>
      <c r="I2608" s="5" t="str">
        <f t="shared" si="1"/>
        <v/>
      </c>
      <c r="J2608" s="5" t="str">
        <f>VLOOKUP('Customer Segmenation on RFM Sco'!J2608,'RF Mapping'!$A$1:$B$26,2,0)</f>
        <v>#N/A</v>
      </c>
    </row>
    <row r="2609" ht="15.75" customHeight="1">
      <c r="A2609" s="5">
        <v>17183.0</v>
      </c>
      <c r="B2609" s="5" t="str">
        <f>VLOOKUP(A2609,'Customer Details'!$A$1:$B$3264,2,0)</f>
        <v>USA</v>
      </c>
      <c r="C2609" s="5">
        <f>DATEDIF('Customer Segmenation on RFM Sco'!C2609,$N$1,"d")</f>
        <v>45075</v>
      </c>
      <c r="I2609" s="5" t="str">
        <f t="shared" si="1"/>
        <v/>
      </c>
      <c r="J2609" s="5" t="str">
        <f>VLOOKUP('Customer Segmenation on RFM Sco'!J2609,'RF Mapping'!$A$1:$B$26,2,0)</f>
        <v>#N/A</v>
      </c>
    </row>
    <row r="2610" ht="15.75" customHeight="1">
      <c r="A2610" s="5">
        <v>17188.0</v>
      </c>
      <c r="B2610" s="5" t="str">
        <f>VLOOKUP(A2610,'Customer Details'!$A$1:$B$3264,2,0)</f>
        <v>India</v>
      </c>
      <c r="C2610" s="5">
        <f>DATEDIF('Customer Segmenation on RFM Sco'!C2610,$N$1,"d")</f>
        <v>45075</v>
      </c>
      <c r="I2610" s="5" t="str">
        <f t="shared" si="1"/>
        <v/>
      </c>
      <c r="J2610" s="5" t="str">
        <f>VLOOKUP('Customer Segmenation on RFM Sco'!J2610,'RF Mapping'!$A$1:$B$26,2,0)</f>
        <v>#N/A</v>
      </c>
    </row>
    <row r="2611" ht="15.75" customHeight="1">
      <c r="A2611" s="5">
        <v>17189.0</v>
      </c>
      <c r="B2611" s="5" t="str">
        <f>VLOOKUP(A2611,'Customer Details'!$A$1:$B$3264,2,0)</f>
        <v>India</v>
      </c>
      <c r="C2611" s="5">
        <f>DATEDIF('Customer Segmenation on RFM Sco'!C2611,$N$1,"d")</f>
        <v>45075</v>
      </c>
      <c r="I2611" s="5" t="str">
        <f t="shared" si="1"/>
        <v/>
      </c>
      <c r="J2611" s="5" t="str">
        <f>VLOOKUP('Customer Segmenation on RFM Sco'!J2611,'RF Mapping'!$A$1:$B$26,2,0)</f>
        <v>#N/A</v>
      </c>
    </row>
    <row r="2612" ht="15.75" customHeight="1">
      <c r="A2612" s="5">
        <v>17190.0</v>
      </c>
      <c r="B2612" s="5" t="str">
        <f>VLOOKUP(A2612,'Customer Details'!$A$1:$B$3264,2,0)</f>
        <v>Australia</v>
      </c>
      <c r="C2612" s="5">
        <f>DATEDIF('Customer Segmenation on RFM Sco'!C2612,$N$1,"d")</f>
        <v>45075</v>
      </c>
      <c r="I2612" s="5" t="str">
        <f t="shared" si="1"/>
        <v/>
      </c>
      <c r="J2612" s="5" t="str">
        <f>VLOOKUP('Customer Segmenation on RFM Sco'!J2612,'RF Mapping'!$A$1:$B$26,2,0)</f>
        <v>#N/A</v>
      </c>
    </row>
    <row r="2613" ht="15.75" customHeight="1">
      <c r="A2613" s="5">
        <v>17191.0</v>
      </c>
      <c r="B2613" s="5" t="str">
        <f>VLOOKUP(A2613,'Customer Details'!$A$1:$B$3264,2,0)</f>
        <v>India</v>
      </c>
      <c r="C2613" s="5">
        <f>DATEDIF('Customer Segmenation on RFM Sco'!C2613,$N$1,"d")</f>
        <v>45075</v>
      </c>
      <c r="I2613" s="5" t="str">
        <f t="shared" si="1"/>
        <v/>
      </c>
      <c r="J2613" s="5" t="str">
        <f>VLOOKUP('Customer Segmenation on RFM Sco'!J2613,'RF Mapping'!$A$1:$B$26,2,0)</f>
        <v>#N/A</v>
      </c>
    </row>
    <row r="2614" ht="15.75" customHeight="1">
      <c r="A2614" s="5">
        <v>17193.0</v>
      </c>
      <c r="B2614" s="5" t="str">
        <f>VLOOKUP(A2614,'Customer Details'!$A$1:$B$3264,2,0)</f>
        <v>USA</v>
      </c>
      <c r="C2614" s="5">
        <f>DATEDIF('Customer Segmenation on RFM Sco'!C2614,$N$1,"d")</f>
        <v>45075</v>
      </c>
      <c r="I2614" s="5" t="str">
        <f t="shared" si="1"/>
        <v/>
      </c>
      <c r="J2614" s="5" t="str">
        <f>VLOOKUP('Customer Segmenation on RFM Sco'!J2614,'RF Mapping'!$A$1:$B$26,2,0)</f>
        <v>#N/A</v>
      </c>
    </row>
    <row r="2615" ht="15.75" customHeight="1">
      <c r="A2615" s="5">
        <v>17194.0</v>
      </c>
      <c r="B2615" s="5" t="str">
        <f>VLOOKUP(A2615,'Customer Details'!$A$1:$B$3264,2,0)</f>
        <v>Australia</v>
      </c>
      <c r="C2615" s="5">
        <f>DATEDIF('Customer Segmenation on RFM Sco'!C2615,$N$1,"d")</f>
        <v>45075</v>
      </c>
      <c r="I2615" s="5" t="str">
        <f t="shared" si="1"/>
        <v/>
      </c>
      <c r="J2615" s="5" t="str">
        <f>VLOOKUP('Customer Segmenation on RFM Sco'!J2615,'RF Mapping'!$A$1:$B$26,2,0)</f>
        <v>#N/A</v>
      </c>
    </row>
    <row r="2616" ht="15.75" customHeight="1">
      <c r="A2616" s="5">
        <v>17198.0</v>
      </c>
      <c r="B2616" s="5" t="str">
        <f>VLOOKUP(A2616,'Customer Details'!$A$1:$B$3264,2,0)</f>
        <v>China</v>
      </c>
      <c r="C2616" s="5">
        <f>DATEDIF('Customer Segmenation on RFM Sco'!C2616,$N$1,"d")</f>
        <v>45075</v>
      </c>
      <c r="I2616" s="5" t="str">
        <f t="shared" si="1"/>
        <v/>
      </c>
      <c r="J2616" s="5" t="str">
        <f>VLOOKUP('Customer Segmenation on RFM Sco'!J2616,'RF Mapping'!$A$1:$B$26,2,0)</f>
        <v>#N/A</v>
      </c>
    </row>
    <row r="2617" ht="15.75" customHeight="1">
      <c r="A2617" s="5">
        <v>17201.0</v>
      </c>
      <c r="B2617" s="5" t="str">
        <f>VLOOKUP(A2617,'Customer Details'!$A$1:$B$3264,2,0)</f>
        <v>Australia</v>
      </c>
      <c r="C2617" s="5">
        <f>DATEDIF('Customer Segmenation on RFM Sco'!C2617,$N$1,"d")</f>
        <v>45075</v>
      </c>
      <c r="I2617" s="5" t="str">
        <f t="shared" si="1"/>
        <v/>
      </c>
      <c r="J2617" s="5" t="str">
        <f>VLOOKUP('Customer Segmenation on RFM Sco'!J2617,'RF Mapping'!$A$1:$B$26,2,0)</f>
        <v>#N/A</v>
      </c>
    </row>
    <row r="2618" ht="15.75" customHeight="1">
      <c r="A2618" s="5">
        <v>17203.0</v>
      </c>
      <c r="B2618" s="5" t="str">
        <f>VLOOKUP(A2618,'Customer Details'!$A$1:$B$3264,2,0)</f>
        <v>Australia</v>
      </c>
      <c r="C2618" s="5">
        <f>DATEDIF('Customer Segmenation on RFM Sco'!C2618,$N$1,"d")</f>
        <v>45075</v>
      </c>
      <c r="I2618" s="5" t="str">
        <f t="shared" si="1"/>
        <v/>
      </c>
      <c r="J2618" s="5" t="str">
        <f>VLOOKUP('Customer Segmenation on RFM Sco'!J2618,'RF Mapping'!$A$1:$B$26,2,0)</f>
        <v>#N/A</v>
      </c>
    </row>
    <row r="2619" ht="15.75" customHeight="1">
      <c r="A2619" s="5">
        <v>17204.0</v>
      </c>
      <c r="B2619" s="5" t="str">
        <f>VLOOKUP(A2619,'Customer Details'!$A$1:$B$3264,2,0)</f>
        <v>Australia</v>
      </c>
      <c r="C2619" s="5">
        <f>DATEDIF('Customer Segmenation on RFM Sco'!C2619,$N$1,"d")</f>
        <v>45075</v>
      </c>
      <c r="I2619" s="5" t="str">
        <f t="shared" si="1"/>
        <v/>
      </c>
      <c r="J2619" s="5" t="str">
        <f>VLOOKUP('Customer Segmenation on RFM Sco'!J2619,'RF Mapping'!$A$1:$B$26,2,0)</f>
        <v>#N/A</v>
      </c>
    </row>
    <row r="2620" ht="15.75" customHeight="1">
      <c r="A2620" s="5">
        <v>17211.0</v>
      </c>
      <c r="B2620" s="5" t="str">
        <f>VLOOKUP(A2620,'Customer Details'!$A$1:$B$3264,2,0)</f>
        <v>China</v>
      </c>
      <c r="C2620" s="5">
        <f>DATEDIF('Customer Segmenation on RFM Sco'!C2620,$N$1,"d")</f>
        <v>45075</v>
      </c>
      <c r="I2620" s="5" t="str">
        <f t="shared" si="1"/>
        <v/>
      </c>
      <c r="J2620" s="5" t="str">
        <f>VLOOKUP('Customer Segmenation on RFM Sco'!J2620,'RF Mapping'!$A$1:$B$26,2,0)</f>
        <v>#N/A</v>
      </c>
    </row>
    <row r="2621" ht="15.75" customHeight="1">
      <c r="A2621" s="5">
        <v>17213.0</v>
      </c>
      <c r="B2621" s="5" t="str">
        <f>VLOOKUP(A2621,'Customer Details'!$A$1:$B$3264,2,0)</f>
        <v>China</v>
      </c>
      <c r="C2621" s="5">
        <f>DATEDIF('Customer Segmenation on RFM Sco'!C2621,$N$1,"d")</f>
        <v>45075</v>
      </c>
      <c r="I2621" s="5" t="str">
        <f t="shared" si="1"/>
        <v/>
      </c>
      <c r="J2621" s="5" t="str">
        <f>VLOOKUP('Customer Segmenation on RFM Sco'!J2621,'RF Mapping'!$A$1:$B$26,2,0)</f>
        <v>#N/A</v>
      </c>
    </row>
    <row r="2622" ht="15.75" customHeight="1">
      <c r="A2622" s="5">
        <v>17214.0</v>
      </c>
      <c r="B2622" s="5" t="str">
        <f>VLOOKUP(A2622,'Customer Details'!$A$1:$B$3264,2,0)</f>
        <v>China</v>
      </c>
      <c r="C2622" s="5">
        <f>DATEDIF('Customer Segmenation on RFM Sco'!C2622,$N$1,"d")</f>
        <v>45075</v>
      </c>
      <c r="I2622" s="5" t="str">
        <f t="shared" si="1"/>
        <v/>
      </c>
      <c r="J2622" s="5" t="str">
        <f>VLOOKUP('Customer Segmenation on RFM Sco'!J2622,'RF Mapping'!$A$1:$B$26,2,0)</f>
        <v>#N/A</v>
      </c>
    </row>
    <row r="2623" ht="15.75" customHeight="1">
      <c r="A2623" s="5">
        <v>17217.0</v>
      </c>
      <c r="B2623" s="5" t="str">
        <f>VLOOKUP(A2623,'Customer Details'!$A$1:$B$3264,2,0)</f>
        <v>India</v>
      </c>
      <c r="C2623" s="5">
        <f>DATEDIF('Customer Segmenation on RFM Sco'!C2623,$N$1,"d")</f>
        <v>45075</v>
      </c>
      <c r="I2623" s="5" t="str">
        <f t="shared" si="1"/>
        <v/>
      </c>
      <c r="J2623" s="5" t="str">
        <f>VLOOKUP('Customer Segmenation on RFM Sco'!J2623,'RF Mapping'!$A$1:$B$26,2,0)</f>
        <v>#N/A</v>
      </c>
    </row>
    <row r="2624" ht="15.75" customHeight="1">
      <c r="A2624" s="5">
        <v>17218.0</v>
      </c>
      <c r="B2624" s="5" t="str">
        <f>VLOOKUP(A2624,'Customer Details'!$A$1:$B$3264,2,0)</f>
        <v>USA</v>
      </c>
      <c r="C2624" s="5">
        <f>DATEDIF('Customer Segmenation on RFM Sco'!C2624,$N$1,"d")</f>
        <v>45075</v>
      </c>
      <c r="I2624" s="5" t="str">
        <f t="shared" si="1"/>
        <v/>
      </c>
      <c r="J2624" s="5" t="str">
        <f>VLOOKUP('Customer Segmenation on RFM Sco'!J2624,'RF Mapping'!$A$1:$B$26,2,0)</f>
        <v>#N/A</v>
      </c>
    </row>
    <row r="2625" ht="15.75" customHeight="1">
      <c r="A2625" s="5">
        <v>17220.0</v>
      </c>
      <c r="B2625" s="5" t="str">
        <f>VLOOKUP(A2625,'Customer Details'!$A$1:$B$3264,2,0)</f>
        <v>India</v>
      </c>
      <c r="C2625" s="5">
        <f>DATEDIF('Customer Segmenation on RFM Sco'!C2625,$N$1,"d")</f>
        <v>45075</v>
      </c>
      <c r="I2625" s="5" t="str">
        <f t="shared" si="1"/>
        <v/>
      </c>
      <c r="J2625" s="5" t="str">
        <f>VLOOKUP('Customer Segmenation on RFM Sco'!J2625,'RF Mapping'!$A$1:$B$26,2,0)</f>
        <v>#N/A</v>
      </c>
    </row>
    <row r="2626" ht="15.75" customHeight="1">
      <c r="A2626" s="5">
        <v>17221.0</v>
      </c>
      <c r="B2626" s="5" t="str">
        <f>VLOOKUP(A2626,'Customer Details'!$A$1:$B$3264,2,0)</f>
        <v>USA</v>
      </c>
      <c r="C2626" s="5">
        <f>DATEDIF('Customer Segmenation on RFM Sco'!C2626,$N$1,"d")</f>
        <v>45075</v>
      </c>
      <c r="I2626" s="5" t="str">
        <f t="shared" si="1"/>
        <v/>
      </c>
      <c r="J2626" s="5" t="str">
        <f>VLOOKUP('Customer Segmenation on RFM Sco'!J2626,'RF Mapping'!$A$1:$B$26,2,0)</f>
        <v>#N/A</v>
      </c>
    </row>
    <row r="2627" ht="15.75" customHeight="1">
      <c r="A2627" s="5">
        <v>17222.0</v>
      </c>
      <c r="B2627" s="5" t="str">
        <f>VLOOKUP(A2627,'Customer Details'!$A$1:$B$3264,2,0)</f>
        <v>India</v>
      </c>
      <c r="C2627" s="5">
        <f>DATEDIF('Customer Segmenation on RFM Sco'!C2627,$N$1,"d")</f>
        <v>45075</v>
      </c>
      <c r="I2627" s="5" t="str">
        <f t="shared" si="1"/>
        <v/>
      </c>
      <c r="J2627" s="5" t="str">
        <f>VLOOKUP('Customer Segmenation on RFM Sco'!J2627,'RF Mapping'!$A$1:$B$26,2,0)</f>
        <v>#N/A</v>
      </c>
    </row>
    <row r="2628" ht="15.75" customHeight="1">
      <c r="A2628" s="5">
        <v>17223.0</v>
      </c>
      <c r="B2628" s="5" t="str">
        <f>VLOOKUP(A2628,'Customer Details'!$A$1:$B$3264,2,0)</f>
        <v>USA</v>
      </c>
      <c r="C2628" s="5">
        <f>DATEDIF('Customer Segmenation on RFM Sco'!C2628,$N$1,"d")</f>
        <v>45075</v>
      </c>
      <c r="I2628" s="5" t="str">
        <f t="shared" si="1"/>
        <v/>
      </c>
      <c r="J2628" s="5" t="str">
        <f>VLOOKUP('Customer Segmenation on RFM Sco'!J2628,'RF Mapping'!$A$1:$B$26,2,0)</f>
        <v>#N/A</v>
      </c>
    </row>
    <row r="2629" ht="15.75" customHeight="1">
      <c r="A2629" s="5">
        <v>17228.0</v>
      </c>
      <c r="B2629" s="5" t="str">
        <f>VLOOKUP(A2629,'Customer Details'!$A$1:$B$3264,2,0)</f>
        <v>India</v>
      </c>
      <c r="C2629" s="5">
        <f>DATEDIF('Customer Segmenation on RFM Sco'!C2629,$N$1,"d")</f>
        <v>45075</v>
      </c>
      <c r="I2629" s="5" t="str">
        <f t="shared" si="1"/>
        <v/>
      </c>
      <c r="J2629" s="5" t="str">
        <f>VLOOKUP('Customer Segmenation on RFM Sco'!J2629,'RF Mapping'!$A$1:$B$26,2,0)</f>
        <v>#N/A</v>
      </c>
    </row>
    <row r="2630" ht="15.75" customHeight="1">
      <c r="A2630" s="5">
        <v>17229.0</v>
      </c>
      <c r="B2630" s="5" t="str">
        <f>VLOOKUP(A2630,'Customer Details'!$A$1:$B$3264,2,0)</f>
        <v>USA</v>
      </c>
      <c r="C2630" s="5">
        <f>DATEDIF('Customer Segmenation on RFM Sco'!C2630,$N$1,"d")</f>
        <v>45075</v>
      </c>
      <c r="I2630" s="5" t="str">
        <f t="shared" si="1"/>
        <v/>
      </c>
      <c r="J2630" s="5" t="str">
        <f>VLOOKUP('Customer Segmenation on RFM Sco'!J2630,'RF Mapping'!$A$1:$B$26,2,0)</f>
        <v>#N/A</v>
      </c>
    </row>
    <row r="2631" ht="15.75" customHeight="1">
      <c r="A2631" s="5">
        <v>17230.0</v>
      </c>
      <c r="B2631" s="5" t="str">
        <f>VLOOKUP(A2631,'Customer Details'!$A$1:$B$3264,2,0)</f>
        <v>Australia</v>
      </c>
      <c r="C2631" s="5">
        <f>DATEDIF('Customer Segmenation on RFM Sco'!C2631,$N$1,"d")</f>
        <v>45075</v>
      </c>
      <c r="I2631" s="5" t="str">
        <f t="shared" si="1"/>
        <v/>
      </c>
      <c r="J2631" s="5" t="str">
        <f>VLOOKUP('Customer Segmenation on RFM Sco'!J2631,'RF Mapping'!$A$1:$B$26,2,0)</f>
        <v>#N/A</v>
      </c>
    </row>
    <row r="2632" ht="15.75" customHeight="1">
      <c r="A2632" s="5">
        <v>17231.0</v>
      </c>
      <c r="B2632" s="5" t="str">
        <f>VLOOKUP(A2632,'Customer Details'!$A$1:$B$3264,2,0)</f>
        <v>China</v>
      </c>
      <c r="C2632" s="5">
        <f>DATEDIF('Customer Segmenation on RFM Sco'!C2632,$N$1,"d")</f>
        <v>45075</v>
      </c>
      <c r="I2632" s="5" t="str">
        <f t="shared" si="1"/>
        <v/>
      </c>
      <c r="J2632" s="5" t="str">
        <f>VLOOKUP('Customer Segmenation on RFM Sco'!J2632,'RF Mapping'!$A$1:$B$26,2,0)</f>
        <v>#N/A</v>
      </c>
    </row>
    <row r="2633" ht="15.75" customHeight="1">
      <c r="A2633" s="5">
        <v>17232.0</v>
      </c>
      <c r="B2633" s="5" t="str">
        <f>VLOOKUP(A2633,'Customer Details'!$A$1:$B$3264,2,0)</f>
        <v>Australia</v>
      </c>
      <c r="C2633" s="5">
        <f>DATEDIF('Customer Segmenation on RFM Sco'!C2633,$N$1,"d")</f>
        <v>45075</v>
      </c>
      <c r="I2633" s="5" t="str">
        <f t="shared" si="1"/>
        <v/>
      </c>
      <c r="J2633" s="5" t="str">
        <f>VLOOKUP('Customer Segmenation on RFM Sco'!J2633,'RF Mapping'!$A$1:$B$26,2,0)</f>
        <v>#N/A</v>
      </c>
    </row>
    <row r="2634" ht="15.75" customHeight="1">
      <c r="A2634" s="5">
        <v>17235.0</v>
      </c>
      <c r="B2634" s="5" t="str">
        <f>VLOOKUP(A2634,'Customer Details'!$A$1:$B$3264,2,0)</f>
        <v>United Kingdom</v>
      </c>
      <c r="C2634" s="5">
        <f>DATEDIF('Customer Segmenation on RFM Sco'!C2634,$N$1,"d")</f>
        <v>45075</v>
      </c>
      <c r="I2634" s="5" t="str">
        <f t="shared" si="1"/>
        <v/>
      </c>
      <c r="J2634" s="5" t="str">
        <f>VLOOKUP('Customer Segmenation on RFM Sco'!J2634,'RF Mapping'!$A$1:$B$26,2,0)</f>
        <v>#N/A</v>
      </c>
    </row>
    <row r="2635" ht="15.75" customHeight="1">
      <c r="A2635" s="5">
        <v>17236.0</v>
      </c>
      <c r="B2635" s="5" t="str">
        <f>VLOOKUP(A2635,'Customer Details'!$A$1:$B$3264,2,0)</f>
        <v>India</v>
      </c>
      <c r="C2635" s="5">
        <f>DATEDIF('Customer Segmenation on RFM Sco'!C2635,$N$1,"d")</f>
        <v>45075</v>
      </c>
      <c r="I2635" s="5" t="str">
        <f t="shared" si="1"/>
        <v/>
      </c>
      <c r="J2635" s="5" t="str">
        <f>VLOOKUP('Customer Segmenation on RFM Sco'!J2635,'RF Mapping'!$A$1:$B$26,2,0)</f>
        <v>#N/A</v>
      </c>
    </row>
    <row r="2636" ht="15.75" customHeight="1">
      <c r="A2636" s="5">
        <v>17237.0</v>
      </c>
      <c r="B2636" s="5" t="str">
        <f>VLOOKUP(A2636,'Customer Details'!$A$1:$B$3264,2,0)</f>
        <v>China</v>
      </c>
      <c r="C2636" s="5">
        <f>DATEDIF('Customer Segmenation on RFM Sco'!C2636,$N$1,"d")</f>
        <v>45075</v>
      </c>
      <c r="I2636" s="5" t="str">
        <f t="shared" si="1"/>
        <v/>
      </c>
      <c r="J2636" s="5" t="str">
        <f>VLOOKUP('Customer Segmenation on RFM Sco'!J2636,'RF Mapping'!$A$1:$B$26,2,0)</f>
        <v>#N/A</v>
      </c>
    </row>
    <row r="2637" ht="15.75" customHeight="1">
      <c r="A2637" s="5">
        <v>17238.0</v>
      </c>
      <c r="B2637" s="5" t="str">
        <f>VLOOKUP(A2637,'Customer Details'!$A$1:$B$3264,2,0)</f>
        <v>USA</v>
      </c>
      <c r="C2637" s="5">
        <f>DATEDIF('Customer Segmenation on RFM Sco'!C2637,$N$1,"d")</f>
        <v>45075</v>
      </c>
      <c r="I2637" s="5" t="str">
        <f t="shared" si="1"/>
        <v/>
      </c>
      <c r="J2637" s="5" t="str">
        <f>VLOOKUP('Customer Segmenation on RFM Sco'!J2637,'RF Mapping'!$A$1:$B$26,2,0)</f>
        <v>#N/A</v>
      </c>
    </row>
    <row r="2638" ht="15.75" customHeight="1">
      <c r="A2638" s="5">
        <v>17239.0</v>
      </c>
      <c r="B2638" s="5" t="str">
        <f>VLOOKUP(A2638,'Customer Details'!$A$1:$B$3264,2,0)</f>
        <v>Australia</v>
      </c>
      <c r="C2638" s="5">
        <f>DATEDIF('Customer Segmenation on RFM Sco'!C2638,$N$1,"d")</f>
        <v>45075</v>
      </c>
      <c r="I2638" s="5" t="str">
        <f t="shared" si="1"/>
        <v/>
      </c>
      <c r="J2638" s="5" t="str">
        <f>VLOOKUP('Customer Segmenation on RFM Sco'!J2638,'RF Mapping'!$A$1:$B$26,2,0)</f>
        <v>#N/A</v>
      </c>
    </row>
    <row r="2639" ht="15.75" customHeight="1">
      <c r="A2639" s="5">
        <v>17242.0</v>
      </c>
      <c r="B2639" s="5" t="str">
        <f>VLOOKUP(A2639,'Customer Details'!$A$1:$B$3264,2,0)</f>
        <v>India</v>
      </c>
      <c r="C2639" s="5">
        <f>DATEDIF('Customer Segmenation on RFM Sco'!C2639,$N$1,"d")</f>
        <v>45075</v>
      </c>
      <c r="I2639" s="5" t="str">
        <f t="shared" si="1"/>
        <v/>
      </c>
      <c r="J2639" s="5" t="str">
        <f>VLOOKUP('Customer Segmenation on RFM Sco'!J2639,'RF Mapping'!$A$1:$B$26,2,0)</f>
        <v>#N/A</v>
      </c>
    </row>
    <row r="2640" ht="15.75" customHeight="1">
      <c r="A2640" s="5">
        <v>17243.0</v>
      </c>
      <c r="B2640" s="5" t="str">
        <f>VLOOKUP(A2640,'Customer Details'!$A$1:$B$3264,2,0)</f>
        <v>India</v>
      </c>
      <c r="C2640" s="5">
        <f>DATEDIF('Customer Segmenation on RFM Sco'!C2640,$N$1,"d")</f>
        <v>45075</v>
      </c>
      <c r="I2640" s="5" t="str">
        <f t="shared" si="1"/>
        <v/>
      </c>
      <c r="J2640" s="5" t="str">
        <f>VLOOKUP('Customer Segmenation on RFM Sco'!J2640,'RF Mapping'!$A$1:$B$26,2,0)</f>
        <v>#N/A</v>
      </c>
    </row>
    <row r="2641" ht="15.75" customHeight="1">
      <c r="A2641" s="5">
        <v>17244.0</v>
      </c>
      <c r="B2641" s="5" t="str">
        <f>VLOOKUP(A2641,'Customer Details'!$A$1:$B$3264,2,0)</f>
        <v>Australia</v>
      </c>
      <c r="C2641" s="5">
        <f>DATEDIF('Customer Segmenation on RFM Sco'!C2641,$N$1,"d")</f>
        <v>45075</v>
      </c>
      <c r="I2641" s="5" t="str">
        <f t="shared" si="1"/>
        <v/>
      </c>
      <c r="J2641" s="5" t="str">
        <f>VLOOKUP('Customer Segmenation on RFM Sco'!J2641,'RF Mapping'!$A$1:$B$26,2,0)</f>
        <v>#N/A</v>
      </c>
    </row>
    <row r="2642" ht="15.75" customHeight="1">
      <c r="A2642" s="5">
        <v>17247.0</v>
      </c>
      <c r="B2642" s="5" t="str">
        <f>VLOOKUP(A2642,'Customer Details'!$A$1:$B$3264,2,0)</f>
        <v>USA</v>
      </c>
      <c r="C2642" s="5">
        <f>DATEDIF('Customer Segmenation on RFM Sco'!C2642,$N$1,"d")</f>
        <v>45075</v>
      </c>
      <c r="I2642" s="5" t="str">
        <f t="shared" si="1"/>
        <v/>
      </c>
      <c r="J2642" s="5" t="str">
        <f>VLOOKUP('Customer Segmenation on RFM Sco'!J2642,'RF Mapping'!$A$1:$B$26,2,0)</f>
        <v>#N/A</v>
      </c>
    </row>
    <row r="2643" ht="15.75" customHeight="1">
      <c r="A2643" s="5">
        <v>17248.0</v>
      </c>
      <c r="B2643" s="5" t="str">
        <f>VLOOKUP(A2643,'Customer Details'!$A$1:$B$3264,2,0)</f>
        <v>United Kingdom</v>
      </c>
      <c r="C2643" s="5">
        <f>DATEDIF('Customer Segmenation on RFM Sco'!C2643,$N$1,"d")</f>
        <v>45075</v>
      </c>
      <c r="I2643" s="5" t="str">
        <f t="shared" si="1"/>
        <v/>
      </c>
      <c r="J2643" s="5" t="str">
        <f>VLOOKUP('Customer Segmenation on RFM Sco'!J2643,'RF Mapping'!$A$1:$B$26,2,0)</f>
        <v>#N/A</v>
      </c>
    </row>
    <row r="2644" ht="15.75" customHeight="1">
      <c r="A2644" s="5">
        <v>17250.0</v>
      </c>
      <c r="B2644" s="5" t="str">
        <f>VLOOKUP(A2644,'Customer Details'!$A$1:$B$3264,2,0)</f>
        <v>China</v>
      </c>
      <c r="C2644" s="5">
        <f>DATEDIF('Customer Segmenation on RFM Sco'!C2644,$N$1,"d")</f>
        <v>45075</v>
      </c>
      <c r="I2644" s="5" t="str">
        <f t="shared" si="1"/>
        <v/>
      </c>
      <c r="J2644" s="5" t="str">
        <f>VLOOKUP('Customer Segmenation on RFM Sco'!J2644,'RF Mapping'!$A$1:$B$26,2,0)</f>
        <v>#N/A</v>
      </c>
    </row>
    <row r="2645" ht="15.75" customHeight="1">
      <c r="A2645" s="5">
        <v>17251.0</v>
      </c>
      <c r="B2645" s="5" t="str">
        <f>VLOOKUP(A2645,'Customer Details'!$A$1:$B$3264,2,0)</f>
        <v>United Kingdom</v>
      </c>
      <c r="C2645" s="5">
        <f>DATEDIF('Customer Segmenation on RFM Sco'!C2645,$N$1,"d")</f>
        <v>45075</v>
      </c>
      <c r="I2645" s="5" t="str">
        <f t="shared" si="1"/>
        <v/>
      </c>
      <c r="J2645" s="5" t="str">
        <f>VLOOKUP('Customer Segmenation on RFM Sco'!J2645,'RF Mapping'!$A$1:$B$26,2,0)</f>
        <v>#N/A</v>
      </c>
    </row>
    <row r="2646" ht="15.75" customHeight="1">
      <c r="A2646" s="5">
        <v>17252.0</v>
      </c>
      <c r="B2646" s="5" t="str">
        <f>VLOOKUP(A2646,'Customer Details'!$A$1:$B$3264,2,0)</f>
        <v>China</v>
      </c>
      <c r="C2646" s="5">
        <f>DATEDIF('Customer Segmenation on RFM Sco'!C2646,$N$1,"d")</f>
        <v>45075</v>
      </c>
      <c r="I2646" s="5" t="str">
        <f t="shared" si="1"/>
        <v/>
      </c>
      <c r="J2646" s="5" t="str">
        <f>VLOOKUP('Customer Segmenation on RFM Sco'!J2646,'RF Mapping'!$A$1:$B$26,2,0)</f>
        <v>#N/A</v>
      </c>
    </row>
    <row r="2647" ht="15.75" customHeight="1">
      <c r="A2647" s="5">
        <v>17253.0</v>
      </c>
      <c r="B2647" s="5" t="str">
        <f>VLOOKUP(A2647,'Customer Details'!$A$1:$B$3264,2,0)</f>
        <v>Australia</v>
      </c>
      <c r="C2647" s="5">
        <f>DATEDIF('Customer Segmenation on RFM Sco'!C2647,$N$1,"d")</f>
        <v>45075</v>
      </c>
      <c r="I2647" s="5" t="str">
        <f t="shared" si="1"/>
        <v/>
      </c>
      <c r="J2647" s="5" t="str">
        <f>VLOOKUP('Customer Segmenation on RFM Sco'!J2647,'RF Mapping'!$A$1:$B$26,2,0)</f>
        <v>#N/A</v>
      </c>
    </row>
    <row r="2648" ht="15.75" customHeight="1">
      <c r="A2648" s="5">
        <v>17254.0</v>
      </c>
      <c r="B2648" s="5" t="str">
        <f>VLOOKUP(A2648,'Customer Details'!$A$1:$B$3264,2,0)</f>
        <v>India</v>
      </c>
      <c r="C2648" s="5">
        <f>DATEDIF('Customer Segmenation on RFM Sco'!C2648,$N$1,"d")</f>
        <v>45075</v>
      </c>
      <c r="I2648" s="5" t="str">
        <f t="shared" si="1"/>
        <v/>
      </c>
      <c r="J2648" s="5" t="str">
        <f>VLOOKUP('Customer Segmenation on RFM Sco'!J2648,'RF Mapping'!$A$1:$B$26,2,0)</f>
        <v>#N/A</v>
      </c>
    </row>
    <row r="2649" ht="15.75" customHeight="1">
      <c r="A2649" s="5">
        <v>17255.0</v>
      </c>
      <c r="B2649" s="5" t="str">
        <f>VLOOKUP(A2649,'Customer Details'!$A$1:$B$3264,2,0)</f>
        <v>Australia</v>
      </c>
      <c r="C2649" s="5">
        <f>DATEDIF('Customer Segmenation on RFM Sco'!C2649,$N$1,"d")</f>
        <v>45075</v>
      </c>
      <c r="I2649" s="5" t="str">
        <f t="shared" si="1"/>
        <v/>
      </c>
      <c r="J2649" s="5" t="str">
        <f>VLOOKUP('Customer Segmenation on RFM Sco'!J2649,'RF Mapping'!$A$1:$B$26,2,0)</f>
        <v>#N/A</v>
      </c>
    </row>
    <row r="2650" ht="15.75" customHeight="1">
      <c r="A2650" s="5">
        <v>17259.0</v>
      </c>
      <c r="B2650" s="5" t="str">
        <f>VLOOKUP(A2650,'Customer Details'!$A$1:$B$3264,2,0)</f>
        <v>India</v>
      </c>
      <c r="C2650" s="5">
        <f>DATEDIF('Customer Segmenation on RFM Sco'!C2650,$N$1,"d")</f>
        <v>45075</v>
      </c>
      <c r="I2650" s="5" t="str">
        <f t="shared" si="1"/>
        <v/>
      </c>
      <c r="J2650" s="5" t="str">
        <f>VLOOKUP('Customer Segmenation on RFM Sco'!J2650,'RF Mapping'!$A$1:$B$26,2,0)</f>
        <v>#N/A</v>
      </c>
    </row>
    <row r="2651" ht="15.75" customHeight="1">
      <c r="A2651" s="5">
        <v>17262.0</v>
      </c>
      <c r="B2651" s="5" t="str">
        <f>VLOOKUP(A2651,'Customer Details'!$A$1:$B$3264,2,0)</f>
        <v>USA</v>
      </c>
      <c r="C2651" s="5">
        <f>DATEDIF('Customer Segmenation on RFM Sco'!C2651,$N$1,"d")</f>
        <v>45075</v>
      </c>
      <c r="I2651" s="5" t="str">
        <f t="shared" si="1"/>
        <v/>
      </c>
      <c r="J2651" s="5" t="str">
        <f>VLOOKUP('Customer Segmenation on RFM Sco'!J2651,'RF Mapping'!$A$1:$B$26,2,0)</f>
        <v>#N/A</v>
      </c>
    </row>
    <row r="2652" ht="15.75" customHeight="1">
      <c r="A2652" s="5">
        <v>17263.0</v>
      </c>
      <c r="B2652" s="5" t="str">
        <f>VLOOKUP(A2652,'Customer Details'!$A$1:$B$3264,2,0)</f>
        <v>China</v>
      </c>
      <c r="C2652" s="5">
        <f>DATEDIF('Customer Segmenation on RFM Sco'!C2652,$N$1,"d")</f>
        <v>45075</v>
      </c>
      <c r="I2652" s="5" t="str">
        <f t="shared" si="1"/>
        <v/>
      </c>
      <c r="J2652" s="5" t="str">
        <f>VLOOKUP('Customer Segmenation on RFM Sco'!J2652,'RF Mapping'!$A$1:$B$26,2,0)</f>
        <v>#N/A</v>
      </c>
    </row>
    <row r="2653" ht="15.75" customHeight="1">
      <c r="A2653" s="5">
        <v>17265.0</v>
      </c>
      <c r="B2653" s="5" t="str">
        <f>VLOOKUP(A2653,'Customer Details'!$A$1:$B$3264,2,0)</f>
        <v>USA</v>
      </c>
      <c r="C2653" s="5">
        <f>DATEDIF('Customer Segmenation on RFM Sco'!C2653,$N$1,"d")</f>
        <v>45075</v>
      </c>
      <c r="I2653" s="5" t="str">
        <f t="shared" si="1"/>
        <v/>
      </c>
      <c r="J2653" s="5" t="str">
        <f>VLOOKUP('Customer Segmenation on RFM Sco'!J2653,'RF Mapping'!$A$1:$B$26,2,0)</f>
        <v>#N/A</v>
      </c>
    </row>
    <row r="2654" ht="15.75" customHeight="1">
      <c r="A2654" s="5">
        <v>17266.0</v>
      </c>
      <c r="B2654" s="5" t="str">
        <f>VLOOKUP(A2654,'Customer Details'!$A$1:$B$3264,2,0)</f>
        <v>USA</v>
      </c>
      <c r="C2654" s="5">
        <f>DATEDIF('Customer Segmenation on RFM Sco'!C2654,$N$1,"d")</f>
        <v>45075</v>
      </c>
      <c r="I2654" s="5" t="str">
        <f t="shared" si="1"/>
        <v/>
      </c>
      <c r="J2654" s="5" t="str">
        <f>VLOOKUP('Customer Segmenation on RFM Sco'!J2654,'RF Mapping'!$A$1:$B$26,2,0)</f>
        <v>#N/A</v>
      </c>
    </row>
    <row r="2655" ht="15.75" customHeight="1">
      <c r="A2655" s="5">
        <v>17267.0</v>
      </c>
      <c r="B2655" s="5" t="str">
        <f>VLOOKUP(A2655,'Customer Details'!$A$1:$B$3264,2,0)</f>
        <v>USA</v>
      </c>
      <c r="C2655" s="5">
        <f>DATEDIF('Customer Segmenation on RFM Sco'!C2655,$N$1,"d")</f>
        <v>45075</v>
      </c>
      <c r="I2655" s="5" t="str">
        <f t="shared" si="1"/>
        <v/>
      </c>
      <c r="J2655" s="5" t="str">
        <f>VLOOKUP('Customer Segmenation on RFM Sco'!J2655,'RF Mapping'!$A$1:$B$26,2,0)</f>
        <v>#N/A</v>
      </c>
    </row>
    <row r="2656" ht="15.75" customHeight="1">
      <c r="A2656" s="5">
        <v>17272.0</v>
      </c>
      <c r="B2656" s="5" t="str">
        <f>VLOOKUP(A2656,'Customer Details'!$A$1:$B$3264,2,0)</f>
        <v>India</v>
      </c>
      <c r="C2656" s="5">
        <f>DATEDIF('Customer Segmenation on RFM Sco'!C2656,$N$1,"d")</f>
        <v>45075</v>
      </c>
      <c r="I2656" s="5" t="str">
        <f t="shared" si="1"/>
        <v/>
      </c>
      <c r="J2656" s="5" t="str">
        <f>VLOOKUP('Customer Segmenation on RFM Sco'!J2656,'RF Mapping'!$A$1:$B$26,2,0)</f>
        <v>#N/A</v>
      </c>
    </row>
    <row r="2657" ht="15.75" customHeight="1">
      <c r="A2657" s="5">
        <v>17274.0</v>
      </c>
      <c r="B2657" s="5" t="str">
        <f>VLOOKUP(A2657,'Customer Details'!$A$1:$B$3264,2,0)</f>
        <v>China</v>
      </c>
      <c r="C2657" s="5">
        <f>DATEDIF('Customer Segmenation on RFM Sco'!C2657,$N$1,"d")</f>
        <v>45075</v>
      </c>
      <c r="I2657" s="5" t="str">
        <f t="shared" si="1"/>
        <v/>
      </c>
      <c r="J2657" s="5" t="str">
        <f>VLOOKUP('Customer Segmenation on RFM Sco'!J2657,'RF Mapping'!$A$1:$B$26,2,0)</f>
        <v>#N/A</v>
      </c>
    </row>
    <row r="2658" ht="15.75" customHeight="1">
      <c r="A2658" s="5">
        <v>17277.0</v>
      </c>
      <c r="B2658" s="5" t="str">
        <f>VLOOKUP(A2658,'Customer Details'!$A$1:$B$3264,2,0)</f>
        <v>India</v>
      </c>
      <c r="C2658" s="5">
        <f>DATEDIF('Customer Segmenation on RFM Sco'!C2658,$N$1,"d")</f>
        <v>45075</v>
      </c>
      <c r="I2658" s="5" t="str">
        <f t="shared" si="1"/>
        <v/>
      </c>
      <c r="J2658" s="5" t="str">
        <f>VLOOKUP('Customer Segmenation on RFM Sco'!J2658,'RF Mapping'!$A$1:$B$26,2,0)</f>
        <v>#N/A</v>
      </c>
    </row>
    <row r="2659" ht="15.75" customHeight="1">
      <c r="A2659" s="5">
        <v>17278.0</v>
      </c>
      <c r="B2659" s="5" t="str">
        <f>VLOOKUP(A2659,'Customer Details'!$A$1:$B$3264,2,0)</f>
        <v>India</v>
      </c>
      <c r="C2659" s="5">
        <f>DATEDIF('Customer Segmenation on RFM Sco'!C2659,$N$1,"d")</f>
        <v>45075</v>
      </c>
      <c r="I2659" s="5" t="str">
        <f t="shared" si="1"/>
        <v/>
      </c>
      <c r="J2659" s="5" t="str">
        <f>VLOOKUP('Customer Segmenation on RFM Sco'!J2659,'RF Mapping'!$A$1:$B$26,2,0)</f>
        <v>#N/A</v>
      </c>
    </row>
    <row r="2660" ht="15.75" customHeight="1">
      <c r="A2660" s="5">
        <v>17279.0</v>
      </c>
      <c r="B2660" s="5" t="str">
        <f>VLOOKUP(A2660,'Customer Details'!$A$1:$B$3264,2,0)</f>
        <v>India</v>
      </c>
      <c r="C2660" s="5">
        <f>DATEDIF('Customer Segmenation on RFM Sco'!C2660,$N$1,"d")</f>
        <v>45075</v>
      </c>
      <c r="I2660" s="5" t="str">
        <f t="shared" si="1"/>
        <v/>
      </c>
      <c r="J2660" s="5" t="str">
        <f>VLOOKUP('Customer Segmenation on RFM Sco'!J2660,'RF Mapping'!$A$1:$B$26,2,0)</f>
        <v>#N/A</v>
      </c>
    </row>
    <row r="2661" ht="15.75" customHeight="1">
      <c r="A2661" s="5">
        <v>17282.0</v>
      </c>
      <c r="B2661" s="5" t="str">
        <f>VLOOKUP(A2661,'Customer Details'!$A$1:$B$3264,2,0)</f>
        <v>United Kingdom</v>
      </c>
      <c r="C2661" s="5">
        <f>DATEDIF('Customer Segmenation on RFM Sco'!C2661,$N$1,"d")</f>
        <v>45075</v>
      </c>
      <c r="I2661" s="5" t="str">
        <f t="shared" si="1"/>
        <v/>
      </c>
      <c r="J2661" s="5" t="str">
        <f>VLOOKUP('Customer Segmenation on RFM Sco'!J2661,'RF Mapping'!$A$1:$B$26,2,0)</f>
        <v>#N/A</v>
      </c>
    </row>
    <row r="2662" ht="15.75" customHeight="1">
      <c r="A2662" s="5">
        <v>17284.0</v>
      </c>
      <c r="B2662" s="5" t="str">
        <f>VLOOKUP(A2662,'Customer Details'!$A$1:$B$3264,2,0)</f>
        <v>Australia</v>
      </c>
      <c r="C2662" s="5">
        <f>DATEDIF('Customer Segmenation on RFM Sco'!C2662,$N$1,"d")</f>
        <v>45075</v>
      </c>
      <c r="I2662" s="5" t="str">
        <f t="shared" si="1"/>
        <v/>
      </c>
      <c r="J2662" s="5" t="str">
        <f>VLOOKUP('Customer Segmenation on RFM Sco'!J2662,'RF Mapping'!$A$1:$B$26,2,0)</f>
        <v>#N/A</v>
      </c>
    </row>
    <row r="2663" ht="15.75" customHeight="1">
      <c r="A2663" s="5">
        <v>17286.0</v>
      </c>
      <c r="B2663" s="5" t="str">
        <f>VLOOKUP(A2663,'Customer Details'!$A$1:$B$3264,2,0)</f>
        <v>USA</v>
      </c>
      <c r="C2663" s="5">
        <f>DATEDIF('Customer Segmenation on RFM Sco'!C2663,$N$1,"d")</f>
        <v>45075</v>
      </c>
      <c r="I2663" s="5" t="str">
        <f t="shared" si="1"/>
        <v/>
      </c>
      <c r="J2663" s="5" t="str">
        <f>VLOOKUP('Customer Segmenation on RFM Sco'!J2663,'RF Mapping'!$A$1:$B$26,2,0)</f>
        <v>#N/A</v>
      </c>
    </row>
    <row r="2664" ht="15.75" customHeight="1">
      <c r="A2664" s="5">
        <v>17287.0</v>
      </c>
      <c r="B2664" s="5" t="str">
        <f>VLOOKUP(A2664,'Customer Details'!$A$1:$B$3264,2,0)</f>
        <v>Australia</v>
      </c>
      <c r="C2664" s="5">
        <f>DATEDIF('Customer Segmenation on RFM Sco'!C2664,$N$1,"d")</f>
        <v>45075</v>
      </c>
      <c r="I2664" s="5" t="str">
        <f t="shared" si="1"/>
        <v/>
      </c>
      <c r="J2664" s="5" t="str">
        <f>VLOOKUP('Customer Segmenation on RFM Sco'!J2664,'RF Mapping'!$A$1:$B$26,2,0)</f>
        <v>#N/A</v>
      </c>
    </row>
    <row r="2665" ht="15.75" customHeight="1">
      <c r="A2665" s="5">
        <v>17288.0</v>
      </c>
      <c r="B2665" s="5" t="str">
        <f>VLOOKUP(A2665,'Customer Details'!$A$1:$B$3264,2,0)</f>
        <v>Australia</v>
      </c>
      <c r="C2665" s="5">
        <f>DATEDIF('Customer Segmenation on RFM Sco'!C2665,$N$1,"d")</f>
        <v>45075</v>
      </c>
      <c r="I2665" s="5" t="str">
        <f t="shared" si="1"/>
        <v/>
      </c>
      <c r="J2665" s="5" t="str">
        <f>VLOOKUP('Customer Segmenation on RFM Sco'!J2665,'RF Mapping'!$A$1:$B$26,2,0)</f>
        <v>#N/A</v>
      </c>
    </row>
    <row r="2666" ht="15.75" customHeight="1">
      <c r="A2666" s="5">
        <v>17289.0</v>
      </c>
      <c r="B2666" s="5" t="str">
        <f>VLOOKUP(A2666,'Customer Details'!$A$1:$B$3264,2,0)</f>
        <v>China</v>
      </c>
      <c r="C2666" s="5">
        <f>DATEDIF('Customer Segmenation on RFM Sco'!C2666,$N$1,"d")</f>
        <v>45075</v>
      </c>
      <c r="I2666" s="5" t="str">
        <f t="shared" si="1"/>
        <v/>
      </c>
      <c r="J2666" s="5" t="str">
        <f>VLOOKUP('Customer Segmenation on RFM Sco'!J2666,'RF Mapping'!$A$1:$B$26,2,0)</f>
        <v>#N/A</v>
      </c>
    </row>
    <row r="2667" ht="15.75" customHeight="1">
      <c r="A2667" s="5">
        <v>17290.0</v>
      </c>
      <c r="B2667" s="5" t="str">
        <f>VLOOKUP(A2667,'Customer Details'!$A$1:$B$3264,2,0)</f>
        <v>Australia</v>
      </c>
      <c r="C2667" s="5">
        <f>DATEDIF('Customer Segmenation on RFM Sco'!C2667,$N$1,"d")</f>
        <v>45075</v>
      </c>
      <c r="I2667" s="5" t="str">
        <f t="shared" si="1"/>
        <v/>
      </c>
      <c r="J2667" s="5" t="str">
        <f>VLOOKUP('Customer Segmenation on RFM Sco'!J2667,'RF Mapping'!$A$1:$B$26,2,0)</f>
        <v>#N/A</v>
      </c>
    </row>
    <row r="2668" ht="15.75" customHeight="1">
      <c r="A2668" s="5">
        <v>17293.0</v>
      </c>
      <c r="B2668" s="5" t="str">
        <f>VLOOKUP(A2668,'Customer Details'!$A$1:$B$3264,2,0)</f>
        <v>India</v>
      </c>
      <c r="C2668" s="5">
        <f>DATEDIF('Customer Segmenation on RFM Sco'!C2668,$N$1,"d")</f>
        <v>45075</v>
      </c>
      <c r="I2668" s="5" t="str">
        <f t="shared" si="1"/>
        <v/>
      </c>
      <c r="J2668" s="5" t="str">
        <f>VLOOKUP('Customer Segmenation on RFM Sco'!J2668,'RF Mapping'!$A$1:$B$26,2,0)</f>
        <v>#N/A</v>
      </c>
    </row>
    <row r="2669" ht="15.75" customHeight="1">
      <c r="A2669" s="5">
        <v>17295.0</v>
      </c>
      <c r="B2669" s="5" t="str">
        <f>VLOOKUP(A2669,'Customer Details'!$A$1:$B$3264,2,0)</f>
        <v>USA</v>
      </c>
      <c r="C2669" s="5">
        <f>DATEDIF('Customer Segmenation on RFM Sco'!C2669,$N$1,"d")</f>
        <v>45075</v>
      </c>
      <c r="I2669" s="5" t="str">
        <f t="shared" si="1"/>
        <v/>
      </c>
      <c r="J2669" s="5" t="str">
        <f>VLOOKUP('Customer Segmenation on RFM Sco'!J2669,'RF Mapping'!$A$1:$B$26,2,0)</f>
        <v>#N/A</v>
      </c>
    </row>
    <row r="2670" ht="15.75" customHeight="1">
      <c r="A2670" s="5">
        <v>17297.0</v>
      </c>
      <c r="B2670" s="5" t="str">
        <f>VLOOKUP(A2670,'Customer Details'!$A$1:$B$3264,2,0)</f>
        <v>USA</v>
      </c>
      <c r="C2670" s="5">
        <f>DATEDIF('Customer Segmenation on RFM Sco'!C2670,$N$1,"d")</f>
        <v>45075</v>
      </c>
      <c r="I2670" s="5" t="str">
        <f t="shared" si="1"/>
        <v/>
      </c>
      <c r="J2670" s="5" t="str">
        <f>VLOOKUP('Customer Segmenation on RFM Sco'!J2670,'RF Mapping'!$A$1:$B$26,2,0)</f>
        <v>#N/A</v>
      </c>
    </row>
    <row r="2671" ht="15.75" customHeight="1">
      <c r="A2671" s="5">
        <v>17298.0</v>
      </c>
      <c r="B2671" s="5" t="str">
        <f>VLOOKUP(A2671,'Customer Details'!$A$1:$B$3264,2,0)</f>
        <v>USA</v>
      </c>
      <c r="C2671" s="5">
        <f>DATEDIF('Customer Segmenation on RFM Sco'!C2671,$N$1,"d")</f>
        <v>45075</v>
      </c>
      <c r="I2671" s="5" t="str">
        <f t="shared" si="1"/>
        <v/>
      </c>
      <c r="J2671" s="5" t="str">
        <f>VLOOKUP('Customer Segmenation on RFM Sco'!J2671,'RF Mapping'!$A$1:$B$26,2,0)</f>
        <v>#N/A</v>
      </c>
    </row>
    <row r="2672" ht="15.75" customHeight="1">
      <c r="A2672" s="5">
        <v>17299.0</v>
      </c>
      <c r="B2672" s="5" t="str">
        <f>VLOOKUP(A2672,'Customer Details'!$A$1:$B$3264,2,0)</f>
        <v>China</v>
      </c>
      <c r="C2672" s="5">
        <f>DATEDIF('Customer Segmenation on RFM Sco'!C2672,$N$1,"d")</f>
        <v>45075</v>
      </c>
      <c r="I2672" s="5" t="str">
        <f t="shared" si="1"/>
        <v/>
      </c>
      <c r="J2672" s="5" t="str">
        <f>VLOOKUP('Customer Segmenation on RFM Sco'!J2672,'RF Mapping'!$A$1:$B$26,2,0)</f>
        <v>#N/A</v>
      </c>
    </row>
    <row r="2673" ht="15.75" customHeight="1">
      <c r="A2673" s="5">
        <v>17301.0</v>
      </c>
      <c r="B2673" s="5" t="str">
        <f>VLOOKUP(A2673,'Customer Details'!$A$1:$B$3264,2,0)</f>
        <v>China</v>
      </c>
      <c r="C2673" s="5">
        <f>DATEDIF('Customer Segmenation on RFM Sco'!C2673,$N$1,"d")</f>
        <v>45075</v>
      </c>
      <c r="I2673" s="5" t="str">
        <f t="shared" si="1"/>
        <v/>
      </c>
      <c r="J2673" s="5" t="str">
        <f>VLOOKUP('Customer Segmenation on RFM Sco'!J2673,'RF Mapping'!$A$1:$B$26,2,0)</f>
        <v>#N/A</v>
      </c>
    </row>
    <row r="2674" ht="15.75" customHeight="1">
      <c r="A2674" s="5">
        <v>17302.0</v>
      </c>
      <c r="B2674" s="5" t="str">
        <f>VLOOKUP(A2674,'Customer Details'!$A$1:$B$3264,2,0)</f>
        <v>Australia</v>
      </c>
      <c r="C2674" s="5">
        <f>DATEDIF('Customer Segmenation on RFM Sco'!C2674,$N$1,"d")</f>
        <v>45075</v>
      </c>
      <c r="I2674" s="5" t="str">
        <f t="shared" si="1"/>
        <v/>
      </c>
      <c r="J2674" s="5" t="str">
        <f>VLOOKUP('Customer Segmenation on RFM Sco'!J2674,'RF Mapping'!$A$1:$B$26,2,0)</f>
        <v>#N/A</v>
      </c>
    </row>
    <row r="2675" ht="15.75" customHeight="1">
      <c r="A2675" s="5">
        <v>17303.0</v>
      </c>
      <c r="B2675" s="5" t="str">
        <f>VLOOKUP(A2675,'Customer Details'!$A$1:$B$3264,2,0)</f>
        <v>China</v>
      </c>
      <c r="C2675" s="5">
        <f>DATEDIF('Customer Segmenation on RFM Sco'!C2675,$N$1,"d")</f>
        <v>45075</v>
      </c>
      <c r="I2675" s="5" t="str">
        <f t="shared" si="1"/>
        <v/>
      </c>
      <c r="J2675" s="5" t="str">
        <f>VLOOKUP('Customer Segmenation on RFM Sco'!J2675,'RF Mapping'!$A$1:$B$26,2,0)</f>
        <v>#N/A</v>
      </c>
    </row>
    <row r="2676" ht="15.75" customHeight="1">
      <c r="A2676" s="5">
        <v>17306.0</v>
      </c>
      <c r="B2676" s="5" t="str">
        <f>VLOOKUP(A2676,'Customer Details'!$A$1:$B$3264,2,0)</f>
        <v>China</v>
      </c>
      <c r="C2676" s="5">
        <f>DATEDIF('Customer Segmenation on RFM Sco'!C2676,$N$1,"d")</f>
        <v>45075</v>
      </c>
      <c r="I2676" s="5" t="str">
        <f t="shared" si="1"/>
        <v/>
      </c>
      <c r="J2676" s="5" t="str">
        <f>VLOOKUP('Customer Segmenation on RFM Sco'!J2676,'RF Mapping'!$A$1:$B$26,2,0)</f>
        <v>#N/A</v>
      </c>
    </row>
    <row r="2677" ht="15.75" customHeight="1">
      <c r="A2677" s="5">
        <v>17307.0</v>
      </c>
      <c r="B2677" s="5" t="str">
        <f>VLOOKUP(A2677,'Customer Details'!$A$1:$B$3264,2,0)</f>
        <v>India</v>
      </c>
      <c r="C2677" s="5">
        <f>DATEDIF('Customer Segmenation on RFM Sco'!C2677,$N$1,"d")</f>
        <v>45075</v>
      </c>
      <c r="I2677" s="5" t="str">
        <f t="shared" si="1"/>
        <v/>
      </c>
      <c r="J2677" s="5" t="str">
        <f>VLOOKUP('Customer Segmenation on RFM Sco'!J2677,'RF Mapping'!$A$1:$B$26,2,0)</f>
        <v>#N/A</v>
      </c>
    </row>
    <row r="2678" ht="15.75" customHeight="1">
      <c r="A2678" s="5">
        <v>17313.0</v>
      </c>
      <c r="B2678" s="5" t="str">
        <f>VLOOKUP(A2678,'Customer Details'!$A$1:$B$3264,2,0)</f>
        <v>India</v>
      </c>
      <c r="C2678" s="5">
        <f>DATEDIF('Customer Segmenation on RFM Sco'!C2678,$N$1,"d")</f>
        <v>45075</v>
      </c>
      <c r="I2678" s="5" t="str">
        <f t="shared" si="1"/>
        <v/>
      </c>
      <c r="J2678" s="5" t="str">
        <f>VLOOKUP('Customer Segmenation on RFM Sco'!J2678,'RF Mapping'!$A$1:$B$26,2,0)</f>
        <v>#N/A</v>
      </c>
    </row>
    <row r="2679" ht="15.75" customHeight="1">
      <c r="A2679" s="5">
        <v>17314.0</v>
      </c>
      <c r="B2679" s="5" t="str">
        <f>VLOOKUP(A2679,'Customer Details'!$A$1:$B$3264,2,0)</f>
        <v>China</v>
      </c>
      <c r="C2679" s="5">
        <f>DATEDIF('Customer Segmenation on RFM Sco'!C2679,$N$1,"d")</f>
        <v>45075</v>
      </c>
      <c r="I2679" s="5" t="str">
        <f t="shared" si="1"/>
        <v/>
      </c>
      <c r="J2679" s="5" t="str">
        <f>VLOOKUP('Customer Segmenation on RFM Sco'!J2679,'RF Mapping'!$A$1:$B$26,2,0)</f>
        <v>#N/A</v>
      </c>
    </row>
    <row r="2680" ht="15.75" customHeight="1">
      <c r="A2680" s="5">
        <v>17315.0</v>
      </c>
      <c r="B2680" s="5" t="str">
        <f>VLOOKUP(A2680,'Customer Details'!$A$1:$B$3264,2,0)</f>
        <v>United Kingdom</v>
      </c>
      <c r="C2680" s="5">
        <f>DATEDIF('Customer Segmenation on RFM Sco'!C2680,$N$1,"d")</f>
        <v>45075</v>
      </c>
      <c r="I2680" s="5" t="str">
        <f t="shared" si="1"/>
        <v/>
      </c>
      <c r="J2680" s="5" t="str">
        <f>VLOOKUP('Customer Segmenation on RFM Sco'!J2680,'RF Mapping'!$A$1:$B$26,2,0)</f>
        <v>#N/A</v>
      </c>
    </row>
    <row r="2681" ht="15.75" customHeight="1">
      <c r="A2681" s="5">
        <v>17317.0</v>
      </c>
      <c r="B2681" s="5" t="str">
        <f>VLOOKUP(A2681,'Customer Details'!$A$1:$B$3264,2,0)</f>
        <v>China</v>
      </c>
      <c r="C2681" s="5">
        <f>DATEDIF('Customer Segmenation on RFM Sco'!C2681,$N$1,"d")</f>
        <v>45075</v>
      </c>
      <c r="I2681" s="5" t="str">
        <f t="shared" si="1"/>
        <v/>
      </c>
      <c r="J2681" s="5" t="str">
        <f>VLOOKUP('Customer Segmenation on RFM Sco'!J2681,'RF Mapping'!$A$1:$B$26,2,0)</f>
        <v>#N/A</v>
      </c>
    </row>
    <row r="2682" ht="15.75" customHeight="1">
      <c r="A2682" s="5">
        <v>17320.0</v>
      </c>
      <c r="B2682" s="5" t="str">
        <f>VLOOKUP(A2682,'Customer Details'!$A$1:$B$3264,2,0)</f>
        <v>Australia</v>
      </c>
      <c r="C2682" s="5">
        <f>DATEDIF('Customer Segmenation on RFM Sco'!C2682,$N$1,"d")</f>
        <v>45075</v>
      </c>
      <c r="I2682" s="5" t="str">
        <f t="shared" si="1"/>
        <v/>
      </c>
      <c r="J2682" s="5" t="str">
        <f>VLOOKUP('Customer Segmenation on RFM Sco'!J2682,'RF Mapping'!$A$1:$B$26,2,0)</f>
        <v>#N/A</v>
      </c>
    </row>
    <row r="2683" ht="15.75" customHeight="1">
      <c r="A2683" s="5">
        <v>17321.0</v>
      </c>
      <c r="B2683" s="5" t="str">
        <f>VLOOKUP(A2683,'Customer Details'!$A$1:$B$3264,2,0)</f>
        <v>Australia</v>
      </c>
      <c r="C2683" s="5">
        <f>DATEDIF('Customer Segmenation on RFM Sco'!C2683,$N$1,"d")</f>
        <v>45075</v>
      </c>
      <c r="I2683" s="5" t="str">
        <f t="shared" si="1"/>
        <v/>
      </c>
      <c r="J2683" s="5" t="str">
        <f>VLOOKUP('Customer Segmenation on RFM Sco'!J2683,'RF Mapping'!$A$1:$B$26,2,0)</f>
        <v>#N/A</v>
      </c>
    </row>
    <row r="2684" ht="15.75" customHeight="1">
      <c r="A2684" s="5">
        <v>17323.0</v>
      </c>
      <c r="B2684" s="5" t="str">
        <f>VLOOKUP(A2684,'Customer Details'!$A$1:$B$3264,2,0)</f>
        <v>USA</v>
      </c>
      <c r="C2684" s="5">
        <f>DATEDIF('Customer Segmenation on RFM Sco'!C2684,$N$1,"d")</f>
        <v>45075</v>
      </c>
      <c r="I2684" s="5" t="str">
        <f t="shared" si="1"/>
        <v/>
      </c>
      <c r="J2684" s="5" t="str">
        <f>VLOOKUP('Customer Segmenation on RFM Sco'!J2684,'RF Mapping'!$A$1:$B$26,2,0)</f>
        <v>#N/A</v>
      </c>
    </row>
    <row r="2685" ht="15.75" customHeight="1">
      <c r="A2685" s="5">
        <v>17324.0</v>
      </c>
      <c r="B2685" s="5" t="str">
        <f>VLOOKUP(A2685,'Customer Details'!$A$1:$B$3264,2,0)</f>
        <v>China</v>
      </c>
      <c r="C2685" s="5">
        <f>DATEDIF('Customer Segmenation on RFM Sco'!C2685,$N$1,"d")</f>
        <v>45075</v>
      </c>
      <c r="I2685" s="5" t="str">
        <f t="shared" si="1"/>
        <v/>
      </c>
      <c r="J2685" s="5" t="str">
        <f>VLOOKUP('Customer Segmenation on RFM Sco'!J2685,'RF Mapping'!$A$1:$B$26,2,0)</f>
        <v>#N/A</v>
      </c>
    </row>
    <row r="2686" ht="15.75" customHeight="1">
      <c r="A2686" s="5">
        <v>17329.0</v>
      </c>
      <c r="B2686" s="5" t="str">
        <f>VLOOKUP(A2686,'Customer Details'!$A$1:$B$3264,2,0)</f>
        <v>Australia</v>
      </c>
      <c r="C2686" s="5">
        <f>DATEDIF('Customer Segmenation on RFM Sco'!C2686,$N$1,"d")</f>
        <v>45075</v>
      </c>
      <c r="I2686" s="5" t="str">
        <f t="shared" si="1"/>
        <v/>
      </c>
      <c r="J2686" s="5" t="str">
        <f>VLOOKUP('Customer Segmenation on RFM Sco'!J2686,'RF Mapping'!$A$1:$B$26,2,0)</f>
        <v>#N/A</v>
      </c>
    </row>
    <row r="2687" ht="15.75" customHeight="1">
      <c r="A2687" s="5">
        <v>17334.0</v>
      </c>
      <c r="B2687" s="5" t="str">
        <f>VLOOKUP(A2687,'Customer Details'!$A$1:$B$3264,2,0)</f>
        <v>USA</v>
      </c>
      <c r="C2687" s="5">
        <f>DATEDIF('Customer Segmenation on RFM Sco'!C2687,$N$1,"d")</f>
        <v>45075</v>
      </c>
      <c r="I2687" s="5" t="str">
        <f t="shared" si="1"/>
        <v/>
      </c>
      <c r="J2687" s="5" t="str">
        <f>VLOOKUP('Customer Segmenation on RFM Sco'!J2687,'RF Mapping'!$A$1:$B$26,2,0)</f>
        <v>#N/A</v>
      </c>
    </row>
    <row r="2688" ht="15.75" customHeight="1">
      <c r="A2688" s="5">
        <v>17337.0</v>
      </c>
      <c r="B2688" s="5" t="str">
        <f>VLOOKUP(A2688,'Customer Details'!$A$1:$B$3264,2,0)</f>
        <v>China</v>
      </c>
      <c r="C2688" s="5">
        <f>DATEDIF('Customer Segmenation on RFM Sco'!C2688,$N$1,"d")</f>
        <v>45075</v>
      </c>
      <c r="I2688" s="5" t="str">
        <f t="shared" si="1"/>
        <v/>
      </c>
      <c r="J2688" s="5" t="str">
        <f>VLOOKUP('Customer Segmenation on RFM Sco'!J2688,'RF Mapping'!$A$1:$B$26,2,0)</f>
        <v>#N/A</v>
      </c>
    </row>
    <row r="2689" ht="15.75" customHeight="1">
      <c r="A2689" s="5">
        <v>17338.0</v>
      </c>
      <c r="B2689" s="5" t="str">
        <f>VLOOKUP(A2689,'Customer Details'!$A$1:$B$3264,2,0)</f>
        <v>China</v>
      </c>
      <c r="C2689" s="5">
        <f>DATEDIF('Customer Segmenation on RFM Sco'!C2689,$N$1,"d")</f>
        <v>45075</v>
      </c>
      <c r="I2689" s="5" t="str">
        <f t="shared" si="1"/>
        <v/>
      </c>
      <c r="J2689" s="5" t="str">
        <f>VLOOKUP('Customer Segmenation on RFM Sco'!J2689,'RF Mapping'!$A$1:$B$26,2,0)</f>
        <v>#N/A</v>
      </c>
    </row>
    <row r="2690" ht="15.75" customHeight="1">
      <c r="A2690" s="5">
        <v>17339.0</v>
      </c>
      <c r="B2690" s="5" t="str">
        <f>VLOOKUP(A2690,'Customer Details'!$A$1:$B$3264,2,0)</f>
        <v>USA</v>
      </c>
      <c r="C2690" s="5">
        <f>DATEDIF('Customer Segmenation on RFM Sco'!C2690,$N$1,"d")</f>
        <v>45075</v>
      </c>
      <c r="I2690" s="5" t="str">
        <f t="shared" si="1"/>
        <v/>
      </c>
      <c r="J2690" s="5" t="str">
        <f>VLOOKUP('Customer Segmenation on RFM Sco'!J2690,'RF Mapping'!$A$1:$B$26,2,0)</f>
        <v>#N/A</v>
      </c>
    </row>
    <row r="2691" ht="15.75" customHeight="1">
      <c r="A2691" s="5">
        <v>17340.0</v>
      </c>
      <c r="B2691" s="5" t="str">
        <f>VLOOKUP(A2691,'Customer Details'!$A$1:$B$3264,2,0)</f>
        <v>China</v>
      </c>
      <c r="C2691" s="5">
        <f>DATEDIF('Customer Segmenation on RFM Sco'!C2691,$N$1,"d")</f>
        <v>45075</v>
      </c>
      <c r="I2691" s="5" t="str">
        <f t="shared" si="1"/>
        <v/>
      </c>
      <c r="J2691" s="5" t="str">
        <f>VLOOKUP('Customer Segmenation on RFM Sco'!J2691,'RF Mapping'!$A$1:$B$26,2,0)</f>
        <v>#N/A</v>
      </c>
    </row>
    <row r="2692" ht="15.75" customHeight="1">
      <c r="A2692" s="5">
        <v>17341.0</v>
      </c>
      <c r="B2692" s="5" t="str">
        <f>VLOOKUP(A2692,'Customer Details'!$A$1:$B$3264,2,0)</f>
        <v>USA</v>
      </c>
      <c r="C2692" s="5">
        <f>DATEDIF('Customer Segmenation on RFM Sco'!C2692,$N$1,"d")</f>
        <v>45075</v>
      </c>
      <c r="I2692" s="5" t="str">
        <f t="shared" si="1"/>
        <v/>
      </c>
      <c r="J2692" s="5" t="str">
        <f>VLOOKUP('Customer Segmenation on RFM Sco'!J2692,'RF Mapping'!$A$1:$B$26,2,0)</f>
        <v>#N/A</v>
      </c>
    </row>
    <row r="2693" ht="15.75" customHeight="1">
      <c r="A2693" s="5">
        <v>17343.0</v>
      </c>
      <c r="B2693" s="5" t="str">
        <f>VLOOKUP(A2693,'Customer Details'!$A$1:$B$3264,2,0)</f>
        <v>USA</v>
      </c>
      <c r="C2693" s="5">
        <f>DATEDIF('Customer Segmenation on RFM Sco'!C2693,$N$1,"d")</f>
        <v>45075</v>
      </c>
      <c r="I2693" s="5" t="str">
        <f t="shared" si="1"/>
        <v/>
      </c>
      <c r="J2693" s="5" t="str">
        <f>VLOOKUP('Customer Segmenation on RFM Sco'!J2693,'RF Mapping'!$A$1:$B$26,2,0)</f>
        <v>#N/A</v>
      </c>
    </row>
    <row r="2694" ht="15.75" customHeight="1">
      <c r="A2694" s="5">
        <v>17344.0</v>
      </c>
      <c r="B2694" s="5" t="str">
        <f>VLOOKUP(A2694,'Customer Details'!$A$1:$B$3264,2,0)</f>
        <v>India</v>
      </c>
      <c r="C2694" s="5">
        <f>DATEDIF('Customer Segmenation on RFM Sco'!C2694,$N$1,"d")</f>
        <v>45075</v>
      </c>
      <c r="I2694" s="5" t="str">
        <f t="shared" si="1"/>
        <v/>
      </c>
      <c r="J2694" s="5" t="str">
        <f>VLOOKUP('Customer Segmenation on RFM Sco'!J2694,'RF Mapping'!$A$1:$B$26,2,0)</f>
        <v>#N/A</v>
      </c>
    </row>
    <row r="2695" ht="15.75" customHeight="1">
      <c r="A2695" s="5">
        <v>17345.0</v>
      </c>
      <c r="B2695" s="5" t="str">
        <f>VLOOKUP(A2695,'Customer Details'!$A$1:$B$3264,2,0)</f>
        <v>United Kingdom</v>
      </c>
      <c r="C2695" s="5">
        <f>DATEDIF('Customer Segmenation on RFM Sco'!C2695,$N$1,"d")</f>
        <v>45075</v>
      </c>
      <c r="I2695" s="5" t="str">
        <f t="shared" si="1"/>
        <v/>
      </c>
      <c r="J2695" s="5" t="str">
        <f>VLOOKUP('Customer Segmenation on RFM Sco'!J2695,'RF Mapping'!$A$1:$B$26,2,0)</f>
        <v>#N/A</v>
      </c>
    </row>
    <row r="2696" ht="15.75" customHeight="1">
      <c r="A2696" s="5">
        <v>17346.0</v>
      </c>
      <c r="B2696" s="5" t="str">
        <f>VLOOKUP(A2696,'Customer Details'!$A$1:$B$3264,2,0)</f>
        <v>Australia</v>
      </c>
      <c r="C2696" s="5">
        <f>DATEDIF('Customer Segmenation on RFM Sco'!C2696,$N$1,"d")</f>
        <v>45075</v>
      </c>
      <c r="I2696" s="5" t="str">
        <f t="shared" si="1"/>
        <v/>
      </c>
      <c r="J2696" s="5" t="str">
        <f>VLOOKUP('Customer Segmenation on RFM Sco'!J2696,'RF Mapping'!$A$1:$B$26,2,0)</f>
        <v>#N/A</v>
      </c>
    </row>
    <row r="2697" ht="15.75" customHeight="1">
      <c r="A2697" s="5">
        <v>17348.0</v>
      </c>
      <c r="B2697" s="5" t="str">
        <f>VLOOKUP(A2697,'Customer Details'!$A$1:$B$3264,2,0)</f>
        <v>USA</v>
      </c>
      <c r="C2697" s="5">
        <f>DATEDIF('Customer Segmenation on RFM Sco'!C2697,$N$1,"d")</f>
        <v>45075</v>
      </c>
      <c r="I2697" s="5" t="str">
        <f t="shared" si="1"/>
        <v/>
      </c>
      <c r="J2697" s="5" t="str">
        <f>VLOOKUP('Customer Segmenation on RFM Sco'!J2697,'RF Mapping'!$A$1:$B$26,2,0)</f>
        <v>#N/A</v>
      </c>
    </row>
    <row r="2698" ht="15.75" customHeight="1">
      <c r="A2698" s="5">
        <v>17349.0</v>
      </c>
      <c r="B2698" s="5" t="str">
        <f>VLOOKUP(A2698,'Customer Details'!$A$1:$B$3264,2,0)</f>
        <v>Australia</v>
      </c>
      <c r="C2698" s="5">
        <f>DATEDIF('Customer Segmenation on RFM Sco'!C2698,$N$1,"d")</f>
        <v>45075</v>
      </c>
      <c r="I2698" s="5" t="str">
        <f t="shared" si="1"/>
        <v/>
      </c>
      <c r="J2698" s="5" t="str">
        <f>VLOOKUP('Customer Segmenation on RFM Sco'!J2698,'RF Mapping'!$A$1:$B$26,2,0)</f>
        <v>#N/A</v>
      </c>
    </row>
    <row r="2699" ht="15.75" customHeight="1">
      <c r="A2699" s="5">
        <v>17350.0</v>
      </c>
      <c r="B2699" s="5" t="str">
        <f>VLOOKUP(A2699,'Customer Details'!$A$1:$B$3264,2,0)</f>
        <v>China</v>
      </c>
      <c r="C2699" s="5">
        <f>DATEDIF('Customer Segmenation on RFM Sco'!C2699,$N$1,"d")</f>
        <v>45075</v>
      </c>
      <c r="I2699" s="5" t="str">
        <f t="shared" si="1"/>
        <v/>
      </c>
      <c r="J2699" s="5" t="str">
        <f>VLOOKUP('Customer Segmenation on RFM Sco'!J2699,'RF Mapping'!$A$1:$B$26,2,0)</f>
        <v>#N/A</v>
      </c>
    </row>
    <row r="2700" ht="15.75" customHeight="1">
      <c r="A2700" s="5">
        <v>17351.0</v>
      </c>
      <c r="B2700" s="5" t="str">
        <f>VLOOKUP(A2700,'Customer Details'!$A$1:$B$3264,2,0)</f>
        <v>Australia</v>
      </c>
      <c r="C2700" s="5">
        <f>DATEDIF('Customer Segmenation on RFM Sco'!C2700,$N$1,"d")</f>
        <v>45075</v>
      </c>
      <c r="I2700" s="5" t="str">
        <f t="shared" si="1"/>
        <v/>
      </c>
      <c r="J2700" s="5" t="str">
        <f>VLOOKUP('Customer Segmenation on RFM Sco'!J2700,'RF Mapping'!$A$1:$B$26,2,0)</f>
        <v>#N/A</v>
      </c>
    </row>
    <row r="2701" ht="15.75" customHeight="1">
      <c r="A2701" s="5">
        <v>17354.0</v>
      </c>
      <c r="B2701" s="5" t="str">
        <f>VLOOKUP(A2701,'Customer Details'!$A$1:$B$3264,2,0)</f>
        <v>United Kingdom</v>
      </c>
      <c r="C2701" s="5">
        <f>DATEDIF('Customer Segmenation on RFM Sco'!C2701,$N$1,"d")</f>
        <v>45075</v>
      </c>
      <c r="I2701" s="5" t="str">
        <f t="shared" si="1"/>
        <v/>
      </c>
      <c r="J2701" s="5" t="str">
        <f>VLOOKUP('Customer Segmenation on RFM Sco'!J2701,'RF Mapping'!$A$1:$B$26,2,0)</f>
        <v>#N/A</v>
      </c>
    </row>
    <row r="2702" ht="15.75" customHeight="1">
      <c r="A2702" s="5">
        <v>17356.0</v>
      </c>
      <c r="B2702" s="5" t="str">
        <f>VLOOKUP(A2702,'Customer Details'!$A$1:$B$3264,2,0)</f>
        <v>USA</v>
      </c>
      <c r="C2702" s="5">
        <f>DATEDIF('Customer Segmenation on RFM Sco'!C2702,$N$1,"d")</f>
        <v>45075</v>
      </c>
      <c r="I2702" s="5" t="str">
        <f t="shared" si="1"/>
        <v/>
      </c>
      <c r="J2702" s="5" t="str">
        <f>VLOOKUP('Customer Segmenation on RFM Sco'!J2702,'RF Mapping'!$A$1:$B$26,2,0)</f>
        <v>#N/A</v>
      </c>
    </row>
    <row r="2703" ht="15.75" customHeight="1">
      <c r="A2703" s="5">
        <v>17357.0</v>
      </c>
      <c r="B2703" s="5" t="str">
        <f>VLOOKUP(A2703,'Customer Details'!$A$1:$B$3264,2,0)</f>
        <v>India</v>
      </c>
      <c r="C2703" s="5">
        <f>DATEDIF('Customer Segmenation on RFM Sco'!C2703,$N$1,"d")</f>
        <v>45075</v>
      </c>
      <c r="I2703" s="5" t="str">
        <f t="shared" si="1"/>
        <v/>
      </c>
      <c r="J2703" s="5" t="str">
        <f>VLOOKUP('Customer Segmenation on RFM Sco'!J2703,'RF Mapping'!$A$1:$B$26,2,0)</f>
        <v>#N/A</v>
      </c>
    </row>
    <row r="2704" ht="15.75" customHeight="1">
      <c r="A2704" s="5">
        <v>17358.0</v>
      </c>
      <c r="B2704" s="5" t="str">
        <f>VLOOKUP(A2704,'Customer Details'!$A$1:$B$3264,2,0)</f>
        <v>Australia</v>
      </c>
      <c r="C2704" s="5">
        <f>DATEDIF('Customer Segmenation on RFM Sco'!C2704,$N$1,"d")</f>
        <v>45075</v>
      </c>
      <c r="I2704" s="5" t="str">
        <f t="shared" si="1"/>
        <v/>
      </c>
      <c r="J2704" s="5" t="str">
        <f>VLOOKUP('Customer Segmenation on RFM Sco'!J2704,'RF Mapping'!$A$1:$B$26,2,0)</f>
        <v>#N/A</v>
      </c>
    </row>
    <row r="2705" ht="15.75" customHeight="1">
      <c r="A2705" s="5">
        <v>17359.0</v>
      </c>
      <c r="B2705" s="5" t="str">
        <f>VLOOKUP(A2705,'Customer Details'!$A$1:$B$3264,2,0)</f>
        <v>USA</v>
      </c>
      <c r="C2705" s="5">
        <f>DATEDIF('Customer Segmenation on RFM Sco'!C2705,$N$1,"d")</f>
        <v>45075</v>
      </c>
      <c r="I2705" s="5" t="str">
        <f t="shared" si="1"/>
        <v/>
      </c>
      <c r="J2705" s="5" t="str">
        <f>VLOOKUP('Customer Segmenation on RFM Sco'!J2705,'RF Mapping'!$A$1:$B$26,2,0)</f>
        <v>#N/A</v>
      </c>
    </row>
    <row r="2706" ht="15.75" customHeight="1">
      <c r="A2706" s="5">
        <v>17360.0</v>
      </c>
      <c r="B2706" s="5" t="str">
        <f>VLOOKUP(A2706,'Customer Details'!$A$1:$B$3264,2,0)</f>
        <v>India</v>
      </c>
      <c r="C2706" s="5">
        <f>DATEDIF('Customer Segmenation on RFM Sco'!C2706,$N$1,"d")</f>
        <v>45075</v>
      </c>
      <c r="I2706" s="5" t="str">
        <f t="shared" si="1"/>
        <v/>
      </c>
      <c r="J2706" s="5" t="str">
        <f>VLOOKUP('Customer Segmenation on RFM Sco'!J2706,'RF Mapping'!$A$1:$B$26,2,0)</f>
        <v>#N/A</v>
      </c>
    </row>
    <row r="2707" ht="15.75" customHeight="1">
      <c r="A2707" s="5">
        <v>17361.0</v>
      </c>
      <c r="B2707" s="5" t="str">
        <f>VLOOKUP(A2707,'Customer Details'!$A$1:$B$3264,2,0)</f>
        <v>China</v>
      </c>
      <c r="C2707" s="5">
        <f>DATEDIF('Customer Segmenation on RFM Sco'!C2707,$N$1,"d")</f>
        <v>45075</v>
      </c>
      <c r="I2707" s="5" t="str">
        <f t="shared" si="1"/>
        <v/>
      </c>
      <c r="J2707" s="5" t="str">
        <f>VLOOKUP('Customer Segmenation on RFM Sco'!J2707,'RF Mapping'!$A$1:$B$26,2,0)</f>
        <v>#N/A</v>
      </c>
    </row>
    <row r="2708" ht="15.75" customHeight="1">
      <c r="A2708" s="5">
        <v>17362.0</v>
      </c>
      <c r="B2708" s="5" t="str">
        <f>VLOOKUP(A2708,'Customer Details'!$A$1:$B$3264,2,0)</f>
        <v>Australia</v>
      </c>
      <c r="C2708" s="5">
        <f>DATEDIF('Customer Segmenation on RFM Sco'!C2708,$N$1,"d")</f>
        <v>45075</v>
      </c>
      <c r="I2708" s="5" t="str">
        <f t="shared" si="1"/>
        <v/>
      </c>
      <c r="J2708" s="5" t="str">
        <f>VLOOKUP('Customer Segmenation on RFM Sco'!J2708,'RF Mapping'!$A$1:$B$26,2,0)</f>
        <v>#N/A</v>
      </c>
    </row>
    <row r="2709" ht="15.75" customHeight="1">
      <c r="A2709" s="5">
        <v>17364.0</v>
      </c>
      <c r="B2709" s="5" t="str">
        <f>VLOOKUP(A2709,'Customer Details'!$A$1:$B$3264,2,0)</f>
        <v>Australia</v>
      </c>
      <c r="C2709" s="5">
        <f>DATEDIF('Customer Segmenation on RFM Sco'!C2709,$N$1,"d")</f>
        <v>45075</v>
      </c>
      <c r="I2709" s="5" t="str">
        <f t="shared" si="1"/>
        <v/>
      </c>
      <c r="J2709" s="5" t="str">
        <f>VLOOKUP('Customer Segmenation on RFM Sco'!J2709,'RF Mapping'!$A$1:$B$26,2,0)</f>
        <v>#N/A</v>
      </c>
    </row>
    <row r="2710" ht="15.75" customHeight="1">
      <c r="A2710" s="5">
        <v>17365.0</v>
      </c>
      <c r="B2710" s="5" t="str">
        <f>VLOOKUP(A2710,'Customer Details'!$A$1:$B$3264,2,0)</f>
        <v>Australia</v>
      </c>
      <c r="C2710" s="5">
        <f>DATEDIF('Customer Segmenation on RFM Sco'!C2710,$N$1,"d")</f>
        <v>45075</v>
      </c>
      <c r="I2710" s="5" t="str">
        <f t="shared" si="1"/>
        <v/>
      </c>
      <c r="J2710" s="5" t="str">
        <f>VLOOKUP('Customer Segmenation on RFM Sco'!J2710,'RF Mapping'!$A$1:$B$26,2,0)</f>
        <v>#N/A</v>
      </c>
    </row>
    <row r="2711" ht="15.75" customHeight="1">
      <c r="A2711" s="5">
        <v>17367.0</v>
      </c>
      <c r="B2711" s="5" t="str">
        <f>VLOOKUP(A2711,'Customer Details'!$A$1:$B$3264,2,0)</f>
        <v>Australia</v>
      </c>
      <c r="C2711" s="5">
        <f>DATEDIF('Customer Segmenation on RFM Sco'!C2711,$N$1,"d")</f>
        <v>45075</v>
      </c>
      <c r="I2711" s="5" t="str">
        <f t="shared" si="1"/>
        <v/>
      </c>
      <c r="J2711" s="5" t="str">
        <f>VLOOKUP('Customer Segmenation on RFM Sco'!J2711,'RF Mapping'!$A$1:$B$26,2,0)</f>
        <v>#N/A</v>
      </c>
    </row>
    <row r="2712" ht="15.75" customHeight="1">
      <c r="A2712" s="5">
        <v>17368.0</v>
      </c>
      <c r="B2712" s="5" t="str">
        <f>VLOOKUP(A2712,'Customer Details'!$A$1:$B$3264,2,0)</f>
        <v>Australia</v>
      </c>
      <c r="C2712" s="5">
        <f>DATEDIF('Customer Segmenation on RFM Sco'!C2712,$N$1,"d")</f>
        <v>45075</v>
      </c>
      <c r="I2712" s="5" t="str">
        <f t="shared" si="1"/>
        <v/>
      </c>
      <c r="J2712" s="5" t="str">
        <f>VLOOKUP('Customer Segmenation on RFM Sco'!J2712,'RF Mapping'!$A$1:$B$26,2,0)</f>
        <v>#N/A</v>
      </c>
    </row>
    <row r="2713" ht="15.75" customHeight="1">
      <c r="A2713" s="5">
        <v>17370.0</v>
      </c>
      <c r="B2713" s="5" t="str">
        <f>VLOOKUP(A2713,'Customer Details'!$A$1:$B$3264,2,0)</f>
        <v>China</v>
      </c>
      <c r="C2713" s="5">
        <f>DATEDIF('Customer Segmenation on RFM Sco'!C2713,$N$1,"d")</f>
        <v>45075</v>
      </c>
      <c r="I2713" s="5" t="str">
        <f t="shared" si="1"/>
        <v/>
      </c>
      <c r="J2713" s="5" t="str">
        <f>VLOOKUP('Customer Segmenation on RFM Sco'!J2713,'RF Mapping'!$A$1:$B$26,2,0)</f>
        <v>#N/A</v>
      </c>
    </row>
    <row r="2714" ht="15.75" customHeight="1">
      <c r="A2714" s="5">
        <v>17371.0</v>
      </c>
      <c r="B2714" s="5" t="str">
        <f>VLOOKUP(A2714,'Customer Details'!$A$1:$B$3264,2,0)</f>
        <v>India</v>
      </c>
      <c r="C2714" s="5">
        <f>DATEDIF('Customer Segmenation on RFM Sco'!C2714,$N$1,"d")</f>
        <v>45075</v>
      </c>
      <c r="I2714" s="5" t="str">
        <f t="shared" si="1"/>
        <v/>
      </c>
      <c r="J2714" s="5" t="str">
        <f>VLOOKUP('Customer Segmenation on RFM Sco'!J2714,'RF Mapping'!$A$1:$B$26,2,0)</f>
        <v>#N/A</v>
      </c>
    </row>
    <row r="2715" ht="15.75" customHeight="1">
      <c r="A2715" s="5">
        <v>17372.0</v>
      </c>
      <c r="B2715" s="5" t="str">
        <f>VLOOKUP(A2715,'Customer Details'!$A$1:$B$3264,2,0)</f>
        <v>Australia</v>
      </c>
      <c r="C2715" s="5">
        <f>DATEDIF('Customer Segmenation on RFM Sco'!C2715,$N$1,"d")</f>
        <v>45075</v>
      </c>
      <c r="I2715" s="5" t="str">
        <f t="shared" si="1"/>
        <v/>
      </c>
      <c r="J2715" s="5" t="str">
        <f>VLOOKUP('Customer Segmenation on RFM Sco'!J2715,'RF Mapping'!$A$1:$B$26,2,0)</f>
        <v>#N/A</v>
      </c>
    </row>
    <row r="2716" ht="15.75" customHeight="1">
      <c r="A2716" s="5">
        <v>17373.0</v>
      </c>
      <c r="B2716" s="5" t="str">
        <f>VLOOKUP(A2716,'Customer Details'!$A$1:$B$3264,2,0)</f>
        <v>India</v>
      </c>
      <c r="C2716" s="5">
        <f>DATEDIF('Customer Segmenation on RFM Sco'!C2716,$N$1,"d")</f>
        <v>45075</v>
      </c>
      <c r="I2716" s="5" t="str">
        <f t="shared" si="1"/>
        <v/>
      </c>
      <c r="J2716" s="5" t="str">
        <f>VLOOKUP('Customer Segmenation on RFM Sco'!J2716,'RF Mapping'!$A$1:$B$26,2,0)</f>
        <v>#N/A</v>
      </c>
    </row>
    <row r="2717" ht="15.75" customHeight="1">
      <c r="A2717" s="5">
        <v>17374.0</v>
      </c>
      <c r="B2717" s="5" t="str">
        <f>VLOOKUP(A2717,'Customer Details'!$A$1:$B$3264,2,0)</f>
        <v>China</v>
      </c>
      <c r="C2717" s="5">
        <f>DATEDIF('Customer Segmenation on RFM Sco'!C2717,$N$1,"d")</f>
        <v>45075</v>
      </c>
      <c r="I2717" s="5" t="str">
        <f t="shared" si="1"/>
        <v/>
      </c>
      <c r="J2717" s="5" t="str">
        <f>VLOOKUP('Customer Segmenation on RFM Sco'!J2717,'RF Mapping'!$A$1:$B$26,2,0)</f>
        <v>#N/A</v>
      </c>
    </row>
    <row r="2718" ht="15.75" customHeight="1">
      <c r="A2718" s="5">
        <v>17375.0</v>
      </c>
      <c r="B2718" s="5" t="str">
        <f>VLOOKUP(A2718,'Customer Details'!$A$1:$B$3264,2,0)</f>
        <v>China</v>
      </c>
      <c r="C2718" s="5">
        <f>DATEDIF('Customer Segmenation on RFM Sco'!C2718,$N$1,"d")</f>
        <v>45075</v>
      </c>
      <c r="I2718" s="5" t="str">
        <f t="shared" si="1"/>
        <v/>
      </c>
      <c r="J2718" s="5" t="str">
        <f>VLOOKUP('Customer Segmenation on RFM Sco'!J2718,'RF Mapping'!$A$1:$B$26,2,0)</f>
        <v>#N/A</v>
      </c>
    </row>
    <row r="2719" ht="15.75" customHeight="1">
      <c r="A2719" s="5">
        <v>17376.0</v>
      </c>
      <c r="B2719" s="5" t="str">
        <f>VLOOKUP(A2719,'Customer Details'!$A$1:$B$3264,2,0)</f>
        <v>India</v>
      </c>
      <c r="C2719" s="5">
        <f>DATEDIF('Customer Segmenation on RFM Sco'!C2719,$N$1,"d")</f>
        <v>45075</v>
      </c>
      <c r="I2719" s="5" t="str">
        <f t="shared" si="1"/>
        <v/>
      </c>
      <c r="J2719" s="5" t="str">
        <f>VLOOKUP('Customer Segmenation on RFM Sco'!J2719,'RF Mapping'!$A$1:$B$26,2,0)</f>
        <v>#N/A</v>
      </c>
    </row>
    <row r="2720" ht="15.75" customHeight="1">
      <c r="A2720" s="5">
        <v>17377.0</v>
      </c>
      <c r="B2720" s="5" t="str">
        <f>VLOOKUP(A2720,'Customer Details'!$A$1:$B$3264,2,0)</f>
        <v>India</v>
      </c>
      <c r="C2720" s="5">
        <f>DATEDIF('Customer Segmenation on RFM Sco'!C2720,$N$1,"d")</f>
        <v>45075</v>
      </c>
      <c r="I2720" s="5" t="str">
        <f t="shared" si="1"/>
        <v/>
      </c>
      <c r="J2720" s="5" t="str">
        <f>VLOOKUP('Customer Segmenation on RFM Sco'!J2720,'RF Mapping'!$A$1:$B$26,2,0)</f>
        <v>#N/A</v>
      </c>
    </row>
    <row r="2721" ht="15.75" customHeight="1">
      <c r="A2721" s="5">
        <v>17379.0</v>
      </c>
      <c r="B2721" s="5" t="str">
        <f>VLOOKUP(A2721,'Customer Details'!$A$1:$B$3264,2,0)</f>
        <v>USA</v>
      </c>
      <c r="C2721" s="5">
        <f>DATEDIF('Customer Segmenation on RFM Sco'!C2721,$N$1,"d")</f>
        <v>45075</v>
      </c>
      <c r="I2721" s="5" t="str">
        <f t="shared" si="1"/>
        <v/>
      </c>
      <c r="J2721" s="5" t="str">
        <f>VLOOKUP('Customer Segmenation on RFM Sco'!J2721,'RF Mapping'!$A$1:$B$26,2,0)</f>
        <v>#N/A</v>
      </c>
    </row>
    <row r="2722" ht="15.75" customHeight="1">
      <c r="A2722" s="5">
        <v>17381.0</v>
      </c>
      <c r="B2722" s="5" t="str">
        <f>VLOOKUP(A2722,'Customer Details'!$A$1:$B$3264,2,0)</f>
        <v>United Kingdom</v>
      </c>
      <c r="C2722" s="5">
        <f>DATEDIF('Customer Segmenation on RFM Sco'!C2722,$N$1,"d")</f>
        <v>45075</v>
      </c>
      <c r="I2722" s="5" t="str">
        <f t="shared" si="1"/>
        <v/>
      </c>
      <c r="J2722" s="5" t="str">
        <f>VLOOKUP('Customer Segmenation on RFM Sco'!J2722,'RF Mapping'!$A$1:$B$26,2,0)</f>
        <v>#N/A</v>
      </c>
    </row>
    <row r="2723" ht="15.75" customHeight="1">
      <c r="A2723" s="5">
        <v>17383.0</v>
      </c>
      <c r="B2723" s="5" t="str">
        <f>VLOOKUP(A2723,'Customer Details'!$A$1:$B$3264,2,0)</f>
        <v>USA</v>
      </c>
      <c r="C2723" s="5">
        <f>DATEDIF('Customer Segmenation on RFM Sco'!C2723,$N$1,"d")</f>
        <v>45075</v>
      </c>
      <c r="I2723" s="5" t="str">
        <f t="shared" si="1"/>
        <v/>
      </c>
      <c r="J2723" s="5" t="str">
        <f>VLOOKUP('Customer Segmenation on RFM Sco'!J2723,'RF Mapping'!$A$1:$B$26,2,0)</f>
        <v>#N/A</v>
      </c>
    </row>
    <row r="2724" ht="15.75" customHeight="1">
      <c r="A2724" s="5">
        <v>17384.0</v>
      </c>
      <c r="B2724" s="5" t="str">
        <f>VLOOKUP(A2724,'Customer Details'!$A$1:$B$3264,2,0)</f>
        <v>Australia</v>
      </c>
      <c r="C2724" s="5">
        <f>DATEDIF('Customer Segmenation on RFM Sco'!C2724,$N$1,"d")</f>
        <v>45075</v>
      </c>
      <c r="I2724" s="5" t="str">
        <f t="shared" si="1"/>
        <v/>
      </c>
      <c r="J2724" s="5" t="str">
        <f>VLOOKUP('Customer Segmenation on RFM Sco'!J2724,'RF Mapping'!$A$1:$B$26,2,0)</f>
        <v>#N/A</v>
      </c>
    </row>
    <row r="2725" ht="15.75" customHeight="1">
      <c r="A2725" s="5">
        <v>17385.0</v>
      </c>
      <c r="B2725" s="5" t="str">
        <f>VLOOKUP(A2725,'Customer Details'!$A$1:$B$3264,2,0)</f>
        <v>China</v>
      </c>
      <c r="C2725" s="5">
        <f>DATEDIF('Customer Segmenation on RFM Sco'!C2725,$N$1,"d")</f>
        <v>45075</v>
      </c>
      <c r="I2725" s="5" t="str">
        <f t="shared" si="1"/>
        <v/>
      </c>
      <c r="J2725" s="5" t="str">
        <f>VLOOKUP('Customer Segmenation on RFM Sco'!J2725,'RF Mapping'!$A$1:$B$26,2,0)</f>
        <v>#N/A</v>
      </c>
    </row>
    <row r="2726" ht="15.75" customHeight="1">
      <c r="A2726" s="5">
        <v>17386.0</v>
      </c>
      <c r="B2726" s="5" t="str">
        <f>VLOOKUP(A2726,'Customer Details'!$A$1:$B$3264,2,0)</f>
        <v>United Kingdom</v>
      </c>
      <c r="C2726" s="5">
        <f>DATEDIF('Customer Segmenation on RFM Sco'!C2726,$N$1,"d")</f>
        <v>45075</v>
      </c>
      <c r="I2726" s="5" t="str">
        <f t="shared" si="1"/>
        <v/>
      </c>
      <c r="J2726" s="5" t="str">
        <f>VLOOKUP('Customer Segmenation on RFM Sco'!J2726,'RF Mapping'!$A$1:$B$26,2,0)</f>
        <v>#N/A</v>
      </c>
    </row>
    <row r="2727" ht="15.75" customHeight="1">
      <c r="A2727" s="5">
        <v>17387.0</v>
      </c>
      <c r="B2727" s="5" t="str">
        <f>VLOOKUP(A2727,'Customer Details'!$A$1:$B$3264,2,0)</f>
        <v>India</v>
      </c>
      <c r="C2727" s="5">
        <f>DATEDIF('Customer Segmenation on RFM Sco'!C2727,$N$1,"d")</f>
        <v>45075</v>
      </c>
      <c r="I2727" s="5" t="str">
        <f t="shared" si="1"/>
        <v/>
      </c>
      <c r="J2727" s="5" t="str">
        <f>VLOOKUP('Customer Segmenation on RFM Sco'!J2727,'RF Mapping'!$A$1:$B$26,2,0)</f>
        <v>#N/A</v>
      </c>
    </row>
    <row r="2728" ht="15.75" customHeight="1">
      <c r="A2728" s="5">
        <v>17389.0</v>
      </c>
      <c r="B2728" s="5" t="str">
        <f>VLOOKUP(A2728,'Customer Details'!$A$1:$B$3264,2,0)</f>
        <v>Australia</v>
      </c>
      <c r="C2728" s="5">
        <f>DATEDIF('Customer Segmenation on RFM Sco'!C2728,$N$1,"d")</f>
        <v>45075</v>
      </c>
      <c r="I2728" s="5" t="str">
        <f t="shared" si="1"/>
        <v/>
      </c>
      <c r="J2728" s="5" t="str">
        <f>VLOOKUP('Customer Segmenation on RFM Sco'!J2728,'RF Mapping'!$A$1:$B$26,2,0)</f>
        <v>#N/A</v>
      </c>
    </row>
    <row r="2729" ht="15.75" customHeight="1">
      <c r="A2729" s="5">
        <v>17392.0</v>
      </c>
      <c r="B2729" s="5" t="str">
        <f>VLOOKUP(A2729,'Customer Details'!$A$1:$B$3264,2,0)</f>
        <v>United Kingdom</v>
      </c>
      <c r="C2729" s="5">
        <f>DATEDIF('Customer Segmenation on RFM Sco'!C2729,$N$1,"d")</f>
        <v>45075</v>
      </c>
      <c r="I2729" s="5" t="str">
        <f t="shared" si="1"/>
        <v/>
      </c>
      <c r="J2729" s="5" t="str">
        <f>VLOOKUP('Customer Segmenation on RFM Sco'!J2729,'RF Mapping'!$A$1:$B$26,2,0)</f>
        <v>#N/A</v>
      </c>
    </row>
    <row r="2730" ht="15.75" customHeight="1">
      <c r="A2730" s="5">
        <v>17394.0</v>
      </c>
      <c r="B2730" s="5" t="str">
        <f>VLOOKUP(A2730,'Customer Details'!$A$1:$B$3264,2,0)</f>
        <v>USA</v>
      </c>
      <c r="C2730" s="5">
        <f>DATEDIF('Customer Segmenation on RFM Sco'!C2730,$N$1,"d")</f>
        <v>45075</v>
      </c>
      <c r="I2730" s="5" t="str">
        <f t="shared" si="1"/>
        <v/>
      </c>
      <c r="J2730" s="5" t="str">
        <f>VLOOKUP('Customer Segmenation on RFM Sco'!J2730,'RF Mapping'!$A$1:$B$26,2,0)</f>
        <v>#N/A</v>
      </c>
    </row>
    <row r="2731" ht="15.75" customHeight="1">
      <c r="A2731" s="5">
        <v>17396.0</v>
      </c>
      <c r="B2731" s="5" t="str">
        <f>VLOOKUP(A2731,'Customer Details'!$A$1:$B$3264,2,0)</f>
        <v>United Kingdom</v>
      </c>
      <c r="C2731" s="5">
        <f>DATEDIF('Customer Segmenation on RFM Sco'!C2731,$N$1,"d")</f>
        <v>45075</v>
      </c>
      <c r="I2731" s="5" t="str">
        <f t="shared" si="1"/>
        <v/>
      </c>
      <c r="J2731" s="5" t="str">
        <f>VLOOKUP('Customer Segmenation on RFM Sco'!J2731,'RF Mapping'!$A$1:$B$26,2,0)</f>
        <v>#N/A</v>
      </c>
    </row>
    <row r="2732" ht="15.75" customHeight="1">
      <c r="A2732" s="5">
        <v>17397.0</v>
      </c>
      <c r="B2732" s="5" t="str">
        <f>VLOOKUP(A2732,'Customer Details'!$A$1:$B$3264,2,0)</f>
        <v>United Kingdom</v>
      </c>
      <c r="C2732" s="5">
        <f>DATEDIF('Customer Segmenation on RFM Sco'!C2732,$N$1,"d")</f>
        <v>45075</v>
      </c>
      <c r="I2732" s="5" t="str">
        <f t="shared" si="1"/>
        <v/>
      </c>
      <c r="J2732" s="5" t="str">
        <f>VLOOKUP('Customer Segmenation on RFM Sco'!J2732,'RF Mapping'!$A$1:$B$26,2,0)</f>
        <v>#N/A</v>
      </c>
    </row>
    <row r="2733" ht="15.75" customHeight="1">
      <c r="A2733" s="5">
        <v>17400.0</v>
      </c>
      <c r="B2733" s="5" t="str">
        <f>VLOOKUP(A2733,'Customer Details'!$A$1:$B$3264,2,0)</f>
        <v>USA</v>
      </c>
      <c r="C2733" s="5">
        <f>DATEDIF('Customer Segmenation on RFM Sco'!C2733,$N$1,"d")</f>
        <v>45075</v>
      </c>
      <c r="I2733" s="5" t="str">
        <f t="shared" si="1"/>
        <v/>
      </c>
      <c r="J2733" s="5" t="str">
        <f>VLOOKUP('Customer Segmenation on RFM Sco'!J2733,'RF Mapping'!$A$1:$B$26,2,0)</f>
        <v>#N/A</v>
      </c>
    </row>
    <row r="2734" ht="15.75" customHeight="1">
      <c r="A2734" s="5">
        <v>17402.0</v>
      </c>
      <c r="B2734" s="5" t="str">
        <f>VLOOKUP(A2734,'Customer Details'!$A$1:$B$3264,2,0)</f>
        <v>China</v>
      </c>
      <c r="C2734" s="5">
        <f>DATEDIF('Customer Segmenation on RFM Sco'!C2734,$N$1,"d")</f>
        <v>45075</v>
      </c>
      <c r="I2734" s="5" t="str">
        <f t="shared" si="1"/>
        <v/>
      </c>
      <c r="J2734" s="5" t="str">
        <f>VLOOKUP('Customer Segmenation on RFM Sco'!J2734,'RF Mapping'!$A$1:$B$26,2,0)</f>
        <v>#N/A</v>
      </c>
    </row>
    <row r="2735" ht="15.75" customHeight="1">
      <c r="A2735" s="5">
        <v>17403.0</v>
      </c>
      <c r="B2735" s="5" t="str">
        <f>VLOOKUP(A2735,'Customer Details'!$A$1:$B$3264,2,0)</f>
        <v>China</v>
      </c>
      <c r="C2735" s="5">
        <f>DATEDIF('Customer Segmenation on RFM Sco'!C2735,$N$1,"d")</f>
        <v>45075</v>
      </c>
      <c r="I2735" s="5" t="str">
        <f t="shared" si="1"/>
        <v/>
      </c>
      <c r="J2735" s="5" t="str">
        <f>VLOOKUP('Customer Segmenation on RFM Sco'!J2735,'RF Mapping'!$A$1:$B$26,2,0)</f>
        <v>#N/A</v>
      </c>
    </row>
    <row r="2736" ht="15.75" customHeight="1">
      <c r="A2736" s="5">
        <v>17405.0</v>
      </c>
      <c r="B2736" s="5" t="str">
        <f>VLOOKUP(A2736,'Customer Details'!$A$1:$B$3264,2,0)</f>
        <v>USA</v>
      </c>
      <c r="C2736" s="5">
        <f>DATEDIF('Customer Segmenation on RFM Sco'!C2736,$N$1,"d")</f>
        <v>45075</v>
      </c>
      <c r="I2736" s="5" t="str">
        <f t="shared" si="1"/>
        <v/>
      </c>
      <c r="J2736" s="5" t="str">
        <f>VLOOKUP('Customer Segmenation on RFM Sco'!J2736,'RF Mapping'!$A$1:$B$26,2,0)</f>
        <v>#N/A</v>
      </c>
    </row>
    <row r="2737" ht="15.75" customHeight="1">
      <c r="A2737" s="5">
        <v>17406.0</v>
      </c>
      <c r="B2737" s="5" t="str">
        <f>VLOOKUP(A2737,'Customer Details'!$A$1:$B$3264,2,0)</f>
        <v>India</v>
      </c>
      <c r="C2737" s="5">
        <f>DATEDIF('Customer Segmenation on RFM Sco'!C2737,$N$1,"d")</f>
        <v>45075</v>
      </c>
      <c r="I2737" s="5" t="str">
        <f t="shared" si="1"/>
        <v/>
      </c>
      <c r="J2737" s="5" t="str">
        <f>VLOOKUP('Customer Segmenation on RFM Sco'!J2737,'RF Mapping'!$A$1:$B$26,2,0)</f>
        <v>#N/A</v>
      </c>
    </row>
    <row r="2738" ht="15.75" customHeight="1">
      <c r="A2738" s="5">
        <v>17409.0</v>
      </c>
      <c r="B2738" s="5" t="str">
        <f>VLOOKUP(A2738,'Customer Details'!$A$1:$B$3264,2,0)</f>
        <v>USA</v>
      </c>
      <c r="C2738" s="5">
        <f>DATEDIF('Customer Segmenation on RFM Sco'!C2738,$N$1,"d")</f>
        <v>45075</v>
      </c>
      <c r="I2738" s="5" t="str">
        <f t="shared" si="1"/>
        <v/>
      </c>
      <c r="J2738" s="5" t="str">
        <f>VLOOKUP('Customer Segmenation on RFM Sco'!J2738,'RF Mapping'!$A$1:$B$26,2,0)</f>
        <v>#N/A</v>
      </c>
    </row>
    <row r="2739" ht="15.75" customHeight="1">
      <c r="A2739" s="5">
        <v>17411.0</v>
      </c>
      <c r="B2739" s="5" t="str">
        <f>VLOOKUP(A2739,'Customer Details'!$A$1:$B$3264,2,0)</f>
        <v>Australia</v>
      </c>
      <c r="C2739" s="5">
        <f>DATEDIF('Customer Segmenation on RFM Sco'!C2739,$N$1,"d")</f>
        <v>45075</v>
      </c>
      <c r="I2739" s="5" t="str">
        <f t="shared" si="1"/>
        <v/>
      </c>
      <c r="J2739" s="5" t="str">
        <f>VLOOKUP('Customer Segmenation on RFM Sco'!J2739,'RF Mapping'!$A$1:$B$26,2,0)</f>
        <v>#N/A</v>
      </c>
    </row>
    <row r="2740" ht="15.75" customHeight="1">
      <c r="A2740" s="5">
        <v>17412.0</v>
      </c>
      <c r="B2740" s="5" t="str">
        <f>VLOOKUP(A2740,'Customer Details'!$A$1:$B$3264,2,0)</f>
        <v>USA</v>
      </c>
      <c r="C2740" s="5">
        <f>DATEDIF('Customer Segmenation on RFM Sco'!C2740,$N$1,"d")</f>
        <v>45075</v>
      </c>
      <c r="I2740" s="5" t="str">
        <f t="shared" si="1"/>
        <v/>
      </c>
      <c r="J2740" s="5" t="str">
        <f>VLOOKUP('Customer Segmenation on RFM Sco'!J2740,'RF Mapping'!$A$1:$B$26,2,0)</f>
        <v>#N/A</v>
      </c>
    </row>
    <row r="2741" ht="15.75" customHeight="1">
      <c r="A2741" s="5">
        <v>17416.0</v>
      </c>
      <c r="B2741" s="5" t="str">
        <f>VLOOKUP(A2741,'Customer Details'!$A$1:$B$3264,2,0)</f>
        <v>United Kingdom</v>
      </c>
      <c r="C2741" s="5">
        <f>DATEDIF('Customer Segmenation on RFM Sco'!C2741,$N$1,"d")</f>
        <v>45075</v>
      </c>
      <c r="I2741" s="5" t="str">
        <f t="shared" si="1"/>
        <v/>
      </c>
      <c r="J2741" s="5" t="str">
        <f>VLOOKUP('Customer Segmenation on RFM Sco'!J2741,'RF Mapping'!$A$1:$B$26,2,0)</f>
        <v>#N/A</v>
      </c>
    </row>
    <row r="2742" ht="15.75" customHeight="1">
      <c r="A2742" s="5">
        <v>17418.0</v>
      </c>
      <c r="B2742" s="5" t="str">
        <f>VLOOKUP(A2742,'Customer Details'!$A$1:$B$3264,2,0)</f>
        <v>India</v>
      </c>
      <c r="C2742" s="5">
        <f>DATEDIF('Customer Segmenation on RFM Sco'!C2742,$N$1,"d")</f>
        <v>45075</v>
      </c>
      <c r="I2742" s="5" t="str">
        <f t="shared" si="1"/>
        <v/>
      </c>
      <c r="J2742" s="5" t="str">
        <f>VLOOKUP('Customer Segmenation on RFM Sco'!J2742,'RF Mapping'!$A$1:$B$26,2,0)</f>
        <v>#N/A</v>
      </c>
    </row>
    <row r="2743" ht="15.75" customHeight="1">
      <c r="A2743" s="5">
        <v>17419.0</v>
      </c>
      <c r="B2743" s="5" t="str">
        <f>VLOOKUP(A2743,'Customer Details'!$A$1:$B$3264,2,0)</f>
        <v>USA</v>
      </c>
      <c r="C2743" s="5">
        <f>DATEDIF('Customer Segmenation on RFM Sco'!C2743,$N$1,"d")</f>
        <v>45075</v>
      </c>
      <c r="I2743" s="5" t="str">
        <f t="shared" si="1"/>
        <v/>
      </c>
      <c r="J2743" s="5" t="str">
        <f>VLOOKUP('Customer Segmenation on RFM Sco'!J2743,'RF Mapping'!$A$1:$B$26,2,0)</f>
        <v>#N/A</v>
      </c>
    </row>
    <row r="2744" ht="15.75" customHeight="1">
      <c r="A2744" s="5">
        <v>17420.0</v>
      </c>
      <c r="B2744" s="5" t="str">
        <f>VLOOKUP(A2744,'Customer Details'!$A$1:$B$3264,2,0)</f>
        <v>India</v>
      </c>
      <c r="C2744" s="5">
        <f>DATEDIF('Customer Segmenation on RFM Sco'!C2744,$N$1,"d")</f>
        <v>45075</v>
      </c>
      <c r="I2744" s="5" t="str">
        <f t="shared" si="1"/>
        <v/>
      </c>
      <c r="J2744" s="5" t="str">
        <f>VLOOKUP('Customer Segmenation on RFM Sco'!J2744,'RF Mapping'!$A$1:$B$26,2,0)</f>
        <v>#N/A</v>
      </c>
    </row>
    <row r="2745" ht="15.75" customHeight="1">
      <c r="A2745" s="5">
        <v>17422.0</v>
      </c>
      <c r="B2745" s="5" t="str">
        <f>VLOOKUP(A2745,'Customer Details'!$A$1:$B$3264,2,0)</f>
        <v>China</v>
      </c>
      <c r="C2745" s="5">
        <f>DATEDIF('Customer Segmenation on RFM Sco'!C2745,$N$1,"d")</f>
        <v>45075</v>
      </c>
      <c r="I2745" s="5" t="str">
        <f t="shared" si="1"/>
        <v/>
      </c>
      <c r="J2745" s="5" t="str">
        <f>VLOOKUP('Customer Segmenation on RFM Sco'!J2745,'RF Mapping'!$A$1:$B$26,2,0)</f>
        <v>#N/A</v>
      </c>
    </row>
    <row r="2746" ht="15.75" customHeight="1">
      <c r="A2746" s="5">
        <v>17423.0</v>
      </c>
      <c r="B2746" s="5" t="str">
        <f>VLOOKUP(A2746,'Customer Details'!$A$1:$B$3264,2,0)</f>
        <v>United Kingdom</v>
      </c>
      <c r="C2746" s="5">
        <f>DATEDIF('Customer Segmenation on RFM Sco'!C2746,$N$1,"d")</f>
        <v>45075</v>
      </c>
      <c r="I2746" s="5" t="str">
        <f t="shared" si="1"/>
        <v/>
      </c>
      <c r="J2746" s="5" t="str">
        <f>VLOOKUP('Customer Segmenation on RFM Sco'!J2746,'RF Mapping'!$A$1:$B$26,2,0)</f>
        <v>#N/A</v>
      </c>
    </row>
    <row r="2747" ht="15.75" customHeight="1">
      <c r="A2747" s="5">
        <v>17425.0</v>
      </c>
      <c r="B2747" s="5" t="str">
        <f>VLOOKUP(A2747,'Customer Details'!$A$1:$B$3264,2,0)</f>
        <v>USA</v>
      </c>
      <c r="C2747" s="5">
        <f>DATEDIF('Customer Segmenation on RFM Sco'!C2747,$N$1,"d")</f>
        <v>45075</v>
      </c>
      <c r="I2747" s="5" t="str">
        <f t="shared" si="1"/>
        <v/>
      </c>
      <c r="J2747" s="5" t="str">
        <f>VLOOKUP('Customer Segmenation on RFM Sco'!J2747,'RF Mapping'!$A$1:$B$26,2,0)</f>
        <v>#N/A</v>
      </c>
    </row>
    <row r="2748" ht="15.75" customHeight="1">
      <c r="A2748" s="5">
        <v>17426.0</v>
      </c>
      <c r="B2748" s="5" t="str">
        <f>VLOOKUP(A2748,'Customer Details'!$A$1:$B$3264,2,0)</f>
        <v>Australia</v>
      </c>
      <c r="C2748" s="5">
        <f>DATEDIF('Customer Segmenation on RFM Sco'!C2748,$N$1,"d")</f>
        <v>45075</v>
      </c>
      <c r="I2748" s="5" t="str">
        <f t="shared" si="1"/>
        <v/>
      </c>
      <c r="J2748" s="5" t="str">
        <f>VLOOKUP('Customer Segmenation on RFM Sco'!J2748,'RF Mapping'!$A$1:$B$26,2,0)</f>
        <v>#N/A</v>
      </c>
    </row>
    <row r="2749" ht="15.75" customHeight="1">
      <c r="A2749" s="5">
        <v>17428.0</v>
      </c>
      <c r="B2749" s="5" t="str">
        <f>VLOOKUP(A2749,'Customer Details'!$A$1:$B$3264,2,0)</f>
        <v>USA</v>
      </c>
      <c r="C2749" s="5">
        <f>DATEDIF('Customer Segmenation on RFM Sco'!C2749,$N$1,"d")</f>
        <v>45075</v>
      </c>
      <c r="I2749" s="5" t="str">
        <f t="shared" si="1"/>
        <v/>
      </c>
      <c r="J2749" s="5" t="str">
        <f>VLOOKUP('Customer Segmenation on RFM Sco'!J2749,'RF Mapping'!$A$1:$B$26,2,0)</f>
        <v>#N/A</v>
      </c>
    </row>
    <row r="2750" ht="15.75" customHeight="1">
      <c r="A2750" s="5">
        <v>17429.0</v>
      </c>
      <c r="B2750" s="5" t="str">
        <f>VLOOKUP(A2750,'Customer Details'!$A$1:$B$3264,2,0)</f>
        <v>India</v>
      </c>
      <c r="C2750" s="5">
        <f>DATEDIF('Customer Segmenation on RFM Sco'!C2750,$N$1,"d")</f>
        <v>45075</v>
      </c>
      <c r="I2750" s="5" t="str">
        <f t="shared" si="1"/>
        <v/>
      </c>
      <c r="J2750" s="5" t="str">
        <f>VLOOKUP('Customer Segmenation on RFM Sco'!J2750,'RF Mapping'!$A$1:$B$26,2,0)</f>
        <v>#N/A</v>
      </c>
    </row>
    <row r="2751" ht="15.75" customHeight="1">
      <c r="A2751" s="5">
        <v>17430.0</v>
      </c>
      <c r="B2751" s="5" t="str">
        <f>VLOOKUP(A2751,'Customer Details'!$A$1:$B$3264,2,0)</f>
        <v>India</v>
      </c>
      <c r="C2751" s="5">
        <f>DATEDIF('Customer Segmenation on RFM Sco'!C2751,$N$1,"d")</f>
        <v>45075</v>
      </c>
      <c r="I2751" s="5" t="str">
        <f t="shared" si="1"/>
        <v/>
      </c>
      <c r="J2751" s="5" t="str">
        <f>VLOOKUP('Customer Segmenation on RFM Sco'!J2751,'RF Mapping'!$A$1:$B$26,2,0)</f>
        <v>#N/A</v>
      </c>
    </row>
    <row r="2752" ht="15.75" customHeight="1">
      <c r="A2752" s="5">
        <v>17431.0</v>
      </c>
      <c r="B2752" s="5" t="str">
        <f>VLOOKUP(A2752,'Customer Details'!$A$1:$B$3264,2,0)</f>
        <v>China</v>
      </c>
      <c r="C2752" s="5">
        <f>DATEDIF('Customer Segmenation on RFM Sco'!C2752,$N$1,"d")</f>
        <v>45075</v>
      </c>
      <c r="I2752" s="5" t="str">
        <f t="shared" si="1"/>
        <v/>
      </c>
      <c r="J2752" s="5" t="str">
        <f>VLOOKUP('Customer Segmenation on RFM Sco'!J2752,'RF Mapping'!$A$1:$B$26,2,0)</f>
        <v>#N/A</v>
      </c>
    </row>
    <row r="2753" ht="15.75" customHeight="1">
      <c r="A2753" s="5">
        <v>17433.0</v>
      </c>
      <c r="B2753" s="5" t="str">
        <f>VLOOKUP(A2753,'Customer Details'!$A$1:$B$3264,2,0)</f>
        <v>USA</v>
      </c>
      <c r="C2753" s="5">
        <f>DATEDIF('Customer Segmenation on RFM Sco'!C2753,$N$1,"d")</f>
        <v>45075</v>
      </c>
      <c r="I2753" s="5" t="str">
        <f t="shared" si="1"/>
        <v/>
      </c>
      <c r="J2753" s="5" t="str">
        <f>VLOOKUP('Customer Segmenation on RFM Sco'!J2753,'RF Mapping'!$A$1:$B$26,2,0)</f>
        <v>#N/A</v>
      </c>
    </row>
    <row r="2754" ht="15.75" customHeight="1">
      <c r="A2754" s="5">
        <v>17434.0</v>
      </c>
      <c r="B2754" s="5" t="str">
        <f>VLOOKUP(A2754,'Customer Details'!$A$1:$B$3264,2,0)</f>
        <v>United Kingdom</v>
      </c>
      <c r="C2754" s="5">
        <f>DATEDIF('Customer Segmenation on RFM Sco'!C2754,$N$1,"d")</f>
        <v>45075</v>
      </c>
      <c r="I2754" s="5" t="str">
        <f t="shared" si="1"/>
        <v/>
      </c>
      <c r="J2754" s="5" t="str">
        <f>VLOOKUP('Customer Segmenation on RFM Sco'!J2754,'RF Mapping'!$A$1:$B$26,2,0)</f>
        <v>#N/A</v>
      </c>
    </row>
    <row r="2755" ht="15.75" customHeight="1">
      <c r="A2755" s="5">
        <v>17438.0</v>
      </c>
      <c r="B2755" s="5" t="str">
        <f>VLOOKUP(A2755,'Customer Details'!$A$1:$B$3264,2,0)</f>
        <v>India</v>
      </c>
      <c r="C2755" s="5">
        <f>DATEDIF('Customer Segmenation on RFM Sco'!C2755,$N$1,"d")</f>
        <v>45075</v>
      </c>
      <c r="I2755" s="5" t="str">
        <f t="shared" si="1"/>
        <v/>
      </c>
      <c r="J2755" s="5" t="str">
        <f>VLOOKUP('Customer Segmenation on RFM Sco'!J2755,'RF Mapping'!$A$1:$B$26,2,0)</f>
        <v>#N/A</v>
      </c>
    </row>
    <row r="2756" ht="15.75" customHeight="1">
      <c r="A2756" s="5">
        <v>17440.0</v>
      </c>
      <c r="B2756" s="5" t="str">
        <f>VLOOKUP(A2756,'Customer Details'!$A$1:$B$3264,2,0)</f>
        <v>Australia</v>
      </c>
      <c r="C2756" s="5">
        <f>DATEDIF('Customer Segmenation on RFM Sco'!C2756,$N$1,"d")</f>
        <v>45075</v>
      </c>
      <c r="I2756" s="5" t="str">
        <f t="shared" si="1"/>
        <v/>
      </c>
      <c r="J2756" s="5" t="str">
        <f>VLOOKUP('Customer Segmenation on RFM Sco'!J2756,'RF Mapping'!$A$1:$B$26,2,0)</f>
        <v>#N/A</v>
      </c>
    </row>
    <row r="2757" ht="15.75" customHeight="1">
      <c r="A2757" s="5">
        <v>17442.0</v>
      </c>
      <c r="B2757" s="5" t="str">
        <f>VLOOKUP(A2757,'Customer Details'!$A$1:$B$3264,2,0)</f>
        <v>United Kingdom</v>
      </c>
      <c r="C2757" s="5">
        <f>DATEDIF('Customer Segmenation on RFM Sco'!C2757,$N$1,"d")</f>
        <v>45075</v>
      </c>
      <c r="I2757" s="5" t="str">
        <f t="shared" si="1"/>
        <v/>
      </c>
      <c r="J2757" s="5" t="str">
        <f>VLOOKUP('Customer Segmenation on RFM Sco'!J2757,'RF Mapping'!$A$1:$B$26,2,0)</f>
        <v>#N/A</v>
      </c>
    </row>
    <row r="2758" ht="15.75" customHeight="1">
      <c r="A2758" s="5">
        <v>17448.0</v>
      </c>
      <c r="B2758" s="5" t="str">
        <f>VLOOKUP(A2758,'Customer Details'!$A$1:$B$3264,2,0)</f>
        <v>China</v>
      </c>
      <c r="C2758" s="5">
        <f>DATEDIF('Customer Segmenation on RFM Sco'!C2758,$N$1,"d")</f>
        <v>45075</v>
      </c>
      <c r="I2758" s="5" t="str">
        <f t="shared" si="1"/>
        <v/>
      </c>
      <c r="J2758" s="5" t="str">
        <f>VLOOKUP('Customer Segmenation on RFM Sco'!J2758,'RF Mapping'!$A$1:$B$26,2,0)</f>
        <v>#N/A</v>
      </c>
    </row>
    <row r="2759" ht="15.75" customHeight="1">
      <c r="A2759" s="5">
        <v>17449.0</v>
      </c>
      <c r="B2759" s="5" t="str">
        <f>VLOOKUP(A2759,'Customer Details'!$A$1:$B$3264,2,0)</f>
        <v>USA</v>
      </c>
      <c r="C2759" s="5">
        <f>DATEDIF('Customer Segmenation on RFM Sco'!C2759,$N$1,"d")</f>
        <v>45075</v>
      </c>
      <c r="I2759" s="5" t="str">
        <f t="shared" si="1"/>
        <v/>
      </c>
      <c r="J2759" s="5" t="str">
        <f>VLOOKUP('Customer Segmenation on RFM Sco'!J2759,'RF Mapping'!$A$1:$B$26,2,0)</f>
        <v>#N/A</v>
      </c>
    </row>
    <row r="2760" ht="15.75" customHeight="1">
      <c r="A2760" s="5">
        <v>17450.0</v>
      </c>
      <c r="B2760" s="5" t="str">
        <f>VLOOKUP(A2760,'Customer Details'!$A$1:$B$3264,2,0)</f>
        <v>USA</v>
      </c>
      <c r="C2760" s="5">
        <f>DATEDIF('Customer Segmenation on RFM Sco'!C2760,$N$1,"d")</f>
        <v>45075</v>
      </c>
      <c r="I2760" s="5" t="str">
        <f t="shared" si="1"/>
        <v/>
      </c>
      <c r="J2760" s="5" t="str">
        <f>VLOOKUP('Customer Segmenation on RFM Sco'!J2760,'RF Mapping'!$A$1:$B$26,2,0)</f>
        <v>#N/A</v>
      </c>
    </row>
    <row r="2761" ht="15.75" customHeight="1">
      <c r="A2761" s="5">
        <v>17451.0</v>
      </c>
      <c r="B2761" s="5" t="str">
        <f>VLOOKUP(A2761,'Customer Details'!$A$1:$B$3264,2,0)</f>
        <v>India</v>
      </c>
      <c r="C2761" s="5">
        <f>DATEDIF('Customer Segmenation on RFM Sco'!C2761,$N$1,"d")</f>
        <v>45075</v>
      </c>
      <c r="I2761" s="5" t="str">
        <f t="shared" si="1"/>
        <v/>
      </c>
      <c r="J2761" s="5" t="str">
        <f>VLOOKUP('Customer Segmenation on RFM Sco'!J2761,'RF Mapping'!$A$1:$B$26,2,0)</f>
        <v>#N/A</v>
      </c>
    </row>
    <row r="2762" ht="15.75" customHeight="1">
      <c r="A2762" s="5">
        <v>17454.0</v>
      </c>
      <c r="B2762" s="5" t="str">
        <f>VLOOKUP(A2762,'Customer Details'!$A$1:$B$3264,2,0)</f>
        <v>India</v>
      </c>
      <c r="C2762" s="5">
        <f>DATEDIF('Customer Segmenation on RFM Sco'!C2762,$N$1,"d")</f>
        <v>45075</v>
      </c>
      <c r="I2762" s="5" t="str">
        <f t="shared" si="1"/>
        <v/>
      </c>
      <c r="J2762" s="5" t="str">
        <f>VLOOKUP('Customer Segmenation on RFM Sco'!J2762,'RF Mapping'!$A$1:$B$26,2,0)</f>
        <v>#N/A</v>
      </c>
    </row>
    <row r="2763" ht="15.75" customHeight="1">
      <c r="A2763" s="5">
        <v>17457.0</v>
      </c>
      <c r="B2763" s="5" t="str">
        <f>VLOOKUP(A2763,'Customer Details'!$A$1:$B$3264,2,0)</f>
        <v>China</v>
      </c>
      <c r="C2763" s="5">
        <f>DATEDIF('Customer Segmenation on RFM Sco'!C2763,$N$1,"d")</f>
        <v>45075</v>
      </c>
      <c r="I2763" s="5" t="str">
        <f t="shared" si="1"/>
        <v/>
      </c>
      <c r="J2763" s="5" t="str">
        <f>VLOOKUP('Customer Segmenation on RFM Sco'!J2763,'RF Mapping'!$A$1:$B$26,2,0)</f>
        <v>#N/A</v>
      </c>
    </row>
    <row r="2764" ht="15.75" customHeight="1">
      <c r="A2764" s="5">
        <v>17458.0</v>
      </c>
      <c r="B2764" s="5" t="str">
        <f>VLOOKUP(A2764,'Customer Details'!$A$1:$B$3264,2,0)</f>
        <v>Australia</v>
      </c>
      <c r="C2764" s="5">
        <f>DATEDIF('Customer Segmenation on RFM Sco'!C2764,$N$1,"d")</f>
        <v>45075</v>
      </c>
      <c r="I2764" s="5" t="str">
        <f t="shared" si="1"/>
        <v/>
      </c>
      <c r="J2764" s="5" t="str">
        <f>VLOOKUP('Customer Segmenation on RFM Sco'!J2764,'RF Mapping'!$A$1:$B$26,2,0)</f>
        <v>#N/A</v>
      </c>
    </row>
    <row r="2765" ht="15.75" customHeight="1">
      <c r="A2765" s="5">
        <v>17459.0</v>
      </c>
      <c r="B2765" s="5" t="str">
        <f>VLOOKUP(A2765,'Customer Details'!$A$1:$B$3264,2,0)</f>
        <v>USA</v>
      </c>
      <c r="C2765" s="5">
        <f>DATEDIF('Customer Segmenation on RFM Sco'!C2765,$N$1,"d")</f>
        <v>45075</v>
      </c>
      <c r="I2765" s="5" t="str">
        <f t="shared" si="1"/>
        <v/>
      </c>
      <c r="J2765" s="5" t="str">
        <f>VLOOKUP('Customer Segmenation on RFM Sco'!J2765,'RF Mapping'!$A$1:$B$26,2,0)</f>
        <v>#N/A</v>
      </c>
    </row>
    <row r="2766" ht="15.75" customHeight="1">
      <c r="A2766" s="5">
        <v>17460.0</v>
      </c>
      <c r="B2766" s="5" t="str">
        <f>VLOOKUP(A2766,'Customer Details'!$A$1:$B$3264,2,0)</f>
        <v>United Kingdom</v>
      </c>
      <c r="C2766" s="5">
        <f>DATEDIF('Customer Segmenation on RFM Sco'!C2766,$N$1,"d")</f>
        <v>45075</v>
      </c>
      <c r="I2766" s="5" t="str">
        <f t="shared" si="1"/>
        <v/>
      </c>
      <c r="J2766" s="5" t="str">
        <f>VLOOKUP('Customer Segmenation on RFM Sco'!J2766,'RF Mapping'!$A$1:$B$26,2,0)</f>
        <v>#N/A</v>
      </c>
    </row>
    <row r="2767" ht="15.75" customHeight="1">
      <c r="A2767" s="5">
        <v>17461.0</v>
      </c>
      <c r="B2767" s="5" t="str">
        <f>VLOOKUP(A2767,'Customer Details'!$A$1:$B$3264,2,0)</f>
        <v>India</v>
      </c>
      <c r="C2767" s="5">
        <f>DATEDIF('Customer Segmenation on RFM Sco'!C2767,$N$1,"d")</f>
        <v>45075</v>
      </c>
      <c r="I2767" s="5" t="str">
        <f t="shared" si="1"/>
        <v/>
      </c>
      <c r="J2767" s="5" t="str">
        <f>VLOOKUP('Customer Segmenation on RFM Sco'!J2767,'RF Mapping'!$A$1:$B$26,2,0)</f>
        <v>#N/A</v>
      </c>
    </row>
    <row r="2768" ht="15.75" customHeight="1">
      <c r="A2768" s="5">
        <v>17462.0</v>
      </c>
      <c r="B2768" s="5" t="str">
        <f>VLOOKUP(A2768,'Customer Details'!$A$1:$B$3264,2,0)</f>
        <v>United Kingdom</v>
      </c>
      <c r="C2768" s="5">
        <f>DATEDIF('Customer Segmenation on RFM Sco'!C2768,$N$1,"d")</f>
        <v>45075</v>
      </c>
      <c r="I2768" s="5" t="str">
        <f t="shared" si="1"/>
        <v/>
      </c>
      <c r="J2768" s="5" t="str">
        <f>VLOOKUP('Customer Segmenation on RFM Sco'!J2768,'RF Mapping'!$A$1:$B$26,2,0)</f>
        <v>#N/A</v>
      </c>
    </row>
    <row r="2769" ht="15.75" customHeight="1">
      <c r="A2769" s="5">
        <v>17463.0</v>
      </c>
      <c r="B2769" s="5" t="str">
        <f>VLOOKUP(A2769,'Customer Details'!$A$1:$B$3264,2,0)</f>
        <v>USA</v>
      </c>
      <c r="C2769" s="5">
        <f>DATEDIF('Customer Segmenation on RFM Sco'!C2769,$N$1,"d")</f>
        <v>45075</v>
      </c>
      <c r="I2769" s="5" t="str">
        <f t="shared" si="1"/>
        <v/>
      </c>
      <c r="J2769" s="5" t="str">
        <f>VLOOKUP('Customer Segmenation on RFM Sco'!J2769,'RF Mapping'!$A$1:$B$26,2,0)</f>
        <v>#N/A</v>
      </c>
    </row>
    <row r="2770" ht="15.75" customHeight="1">
      <c r="A2770" s="5">
        <v>17464.0</v>
      </c>
      <c r="B2770" s="5" t="str">
        <f>VLOOKUP(A2770,'Customer Details'!$A$1:$B$3264,2,0)</f>
        <v>Australia</v>
      </c>
      <c r="C2770" s="5">
        <f>DATEDIF('Customer Segmenation on RFM Sco'!C2770,$N$1,"d")</f>
        <v>45075</v>
      </c>
      <c r="I2770" s="5" t="str">
        <f t="shared" si="1"/>
        <v/>
      </c>
      <c r="J2770" s="5" t="str">
        <f>VLOOKUP('Customer Segmenation on RFM Sco'!J2770,'RF Mapping'!$A$1:$B$26,2,0)</f>
        <v>#N/A</v>
      </c>
    </row>
    <row r="2771" ht="15.75" customHeight="1">
      <c r="A2771" s="5">
        <v>17466.0</v>
      </c>
      <c r="B2771" s="5" t="str">
        <f>VLOOKUP(A2771,'Customer Details'!$A$1:$B$3264,2,0)</f>
        <v>Australia</v>
      </c>
      <c r="C2771" s="5">
        <f>DATEDIF('Customer Segmenation on RFM Sco'!C2771,$N$1,"d")</f>
        <v>45075</v>
      </c>
      <c r="I2771" s="5" t="str">
        <f t="shared" si="1"/>
        <v/>
      </c>
      <c r="J2771" s="5" t="str">
        <f>VLOOKUP('Customer Segmenation on RFM Sco'!J2771,'RF Mapping'!$A$1:$B$26,2,0)</f>
        <v>#N/A</v>
      </c>
    </row>
    <row r="2772" ht="15.75" customHeight="1">
      <c r="A2772" s="5">
        <v>17469.0</v>
      </c>
      <c r="B2772" s="5" t="str">
        <f>VLOOKUP(A2772,'Customer Details'!$A$1:$B$3264,2,0)</f>
        <v>USA</v>
      </c>
      <c r="C2772" s="5">
        <f>DATEDIF('Customer Segmenation on RFM Sco'!C2772,$N$1,"d")</f>
        <v>45075</v>
      </c>
      <c r="I2772" s="5" t="str">
        <f t="shared" si="1"/>
        <v/>
      </c>
      <c r="J2772" s="5" t="str">
        <f>VLOOKUP('Customer Segmenation on RFM Sco'!J2772,'RF Mapping'!$A$1:$B$26,2,0)</f>
        <v>#N/A</v>
      </c>
    </row>
    <row r="2773" ht="15.75" customHeight="1">
      <c r="A2773" s="5">
        <v>17470.0</v>
      </c>
      <c r="B2773" s="5" t="str">
        <f>VLOOKUP(A2773,'Customer Details'!$A$1:$B$3264,2,0)</f>
        <v>China</v>
      </c>
      <c r="C2773" s="5">
        <f>DATEDIF('Customer Segmenation on RFM Sco'!C2773,$N$1,"d")</f>
        <v>45075</v>
      </c>
      <c r="I2773" s="5" t="str">
        <f t="shared" si="1"/>
        <v/>
      </c>
      <c r="J2773" s="5" t="str">
        <f>VLOOKUP('Customer Segmenation on RFM Sco'!J2773,'RF Mapping'!$A$1:$B$26,2,0)</f>
        <v>#N/A</v>
      </c>
    </row>
    <row r="2774" ht="15.75" customHeight="1">
      <c r="A2774" s="5">
        <v>17472.0</v>
      </c>
      <c r="B2774" s="5" t="str">
        <f>VLOOKUP(A2774,'Customer Details'!$A$1:$B$3264,2,0)</f>
        <v>United Kingdom</v>
      </c>
      <c r="C2774" s="5">
        <f>DATEDIF('Customer Segmenation on RFM Sco'!C2774,$N$1,"d")</f>
        <v>45075</v>
      </c>
      <c r="I2774" s="5" t="str">
        <f t="shared" si="1"/>
        <v/>
      </c>
      <c r="J2774" s="5" t="str">
        <f>VLOOKUP('Customer Segmenation on RFM Sco'!J2774,'RF Mapping'!$A$1:$B$26,2,0)</f>
        <v>#N/A</v>
      </c>
    </row>
    <row r="2775" ht="15.75" customHeight="1">
      <c r="A2775" s="5">
        <v>17475.0</v>
      </c>
      <c r="B2775" s="5" t="str">
        <f>VLOOKUP(A2775,'Customer Details'!$A$1:$B$3264,2,0)</f>
        <v>USA</v>
      </c>
      <c r="C2775" s="5">
        <f>DATEDIF('Customer Segmenation on RFM Sco'!C2775,$N$1,"d")</f>
        <v>45075</v>
      </c>
      <c r="I2775" s="5" t="str">
        <f t="shared" si="1"/>
        <v/>
      </c>
      <c r="J2775" s="5" t="str">
        <f>VLOOKUP('Customer Segmenation on RFM Sco'!J2775,'RF Mapping'!$A$1:$B$26,2,0)</f>
        <v>#N/A</v>
      </c>
    </row>
    <row r="2776" ht="15.75" customHeight="1">
      <c r="A2776" s="5">
        <v>17480.0</v>
      </c>
      <c r="B2776" s="5" t="str">
        <f>VLOOKUP(A2776,'Customer Details'!$A$1:$B$3264,2,0)</f>
        <v>China</v>
      </c>
      <c r="C2776" s="5">
        <f>DATEDIF('Customer Segmenation on RFM Sco'!C2776,$N$1,"d")</f>
        <v>45075</v>
      </c>
      <c r="I2776" s="5" t="str">
        <f t="shared" si="1"/>
        <v/>
      </c>
      <c r="J2776" s="5" t="str">
        <f>VLOOKUP('Customer Segmenation on RFM Sco'!J2776,'RF Mapping'!$A$1:$B$26,2,0)</f>
        <v>#N/A</v>
      </c>
    </row>
    <row r="2777" ht="15.75" customHeight="1">
      <c r="A2777" s="5">
        <v>17481.0</v>
      </c>
      <c r="B2777" s="5" t="str">
        <f>VLOOKUP(A2777,'Customer Details'!$A$1:$B$3264,2,0)</f>
        <v>Australia</v>
      </c>
      <c r="C2777" s="5">
        <f>DATEDIF('Customer Segmenation on RFM Sco'!C2777,$N$1,"d")</f>
        <v>45075</v>
      </c>
      <c r="I2777" s="5" t="str">
        <f t="shared" si="1"/>
        <v/>
      </c>
      <c r="J2777" s="5" t="str">
        <f>VLOOKUP('Customer Segmenation on RFM Sco'!J2777,'RF Mapping'!$A$1:$B$26,2,0)</f>
        <v>#N/A</v>
      </c>
    </row>
    <row r="2778" ht="15.75" customHeight="1">
      <c r="A2778" s="5">
        <v>17483.0</v>
      </c>
      <c r="B2778" s="5" t="str">
        <f>VLOOKUP(A2778,'Customer Details'!$A$1:$B$3264,2,0)</f>
        <v>United Kingdom</v>
      </c>
      <c r="C2778" s="5">
        <f>DATEDIF('Customer Segmenation on RFM Sco'!C2778,$N$1,"d")</f>
        <v>45075</v>
      </c>
      <c r="I2778" s="5" t="str">
        <f t="shared" si="1"/>
        <v/>
      </c>
      <c r="J2778" s="5" t="str">
        <f>VLOOKUP('Customer Segmenation on RFM Sco'!J2778,'RF Mapping'!$A$1:$B$26,2,0)</f>
        <v>#N/A</v>
      </c>
    </row>
    <row r="2779" ht="15.75" customHeight="1">
      <c r="A2779" s="5">
        <v>17486.0</v>
      </c>
      <c r="B2779" s="5" t="str">
        <f>VLOOKUP(A2779,'Customer Details'!$A$1:$B$3264,2,0)</f>
        <v>India</v>
      </c>
      <c r="C2779" s="5">
        <f>DATEDIF('Customer Segmenation on RFM Sco'!C2779,$N$1,"d")</f>
        <v>45075</v>
      </c>
      <c r="I2779" s="5" t="str">
        <f t="shared" si="1"/>
        <v/>
      </c>
      <c r="J2779" s="5" t="str">
        <f>VLOOKUP('Customer Segmenation on RFM Sco'!J2779,'RF Mapping'!$A$1:$B$26,2,0)</f>
        <v>#N/A</v>
      </c>
    </row>
    <row r="2780" ht="15.75" customHeight="1">
      <c r="A2780" s="5">
        <v>17490.0</v>
      </c>
      <c r="B2780" s="5" t="str">
        <f>VLOOKUP(A2780,'Customer Details'!$A$1:$B$3264,2,0)</f>
        <v>Australia</v>
      </c>
      <c r="C2780" s="5">
        <f>DATEDIF('Customer Segmenation on RFM Sco'!C2780,$N$1,"d")</f>
        <v>45075</v>
      </c>
      <c r="I2780" s="5" t="str">
        <f t="shared" si="1"/>
        <v/>
      </c>
      <c r="J2780" s="5" t="str">
        <f>VLOOKUP('Customer Segmenation on RFM Sco'!J2780,'RF Mapping'!$A$1:$B$26,2,0)</f>
        <v>#N/A</v>
      </c>
    </row>
    <row r="2781" ht="15.75" customHeight="1">
      <c r="A2781" s="5">
        <v>17491.0</v>
      </c>
      <c r="B2781" s="5" t="str">
        <f>VLOOKUP(A2781,'Customer Details'!$A$1:$B$3264,2,0)</f>
        <v>India</v>
      </c>
      <c r="C2781" s="5">
        <f>DATEDIF('Customer Segmenation on RFM Sco'!C2781,$N$1,"d")</f>
        <v>45075</v>
      </c>
      <c r="I2781" s="5" t="str">
        <f t="shared" si="1"/>
        <v/>
      </c>
      <c r="J2781" s="5" t="str">
        <f>VLOOKUP('Customer Segmenation on RFM Sco'!J2781,'RF Mapping'!$A$1:$B$26,2,0)</f>
        <v>#N/A</v>
      </c>
    </row>
    <row r="2782" ht="15.75" customHeight="1">
      <c r="A2782" s="5">
        <v>17495.0</v>
      </c>
      <c r="B2782" s="5" t="str">
        <f>VLOOKUP(A2782,'Customer Details'!$A$1:$B$3264,2,0)</f>
        <v>USA</v>
      </c>
      <c r="C2782" s="5">
        <f>DATEDIF('Customer Segmenation on RFM Sco'!C2782,$N$1,"d")</f>
        <v>45075</v>
      </c>
      <c r="I2782" s="5" t="str">
        <f t="shared" si="1"/>
        <v/>
      </c>
      <c r="J2782" s="5" t="str">
        <f>VLOOKUP('Customer Segmenation on RFM Sco'!J2782,'RF Mapping'!$A$1:$B$26,2,0)</f>
        <v>#N/A</v>
      </c>
    </row>
    <row r="2783" ht="15.75" customHeight="1">
      <c r="A2783" s="5">
        <v>17496.0</v>
      </c>
      <c r="B2783" s="5" t="str">
        <f>VLOOKUP(A2783,'Customer Details'!$A$1:$B$3264,2,0)</f>
        <v>USA</v>
      </c>
      <c r="C2783" s="5">
        <f>DATEDIF('Customer Segmenation on RFM Sco'!C2783,$N$1,"d")</f>
        <v>45075</v>
      </c>
      <c r="I2783" s="5" t="str">
        <f t="shared" si="1"/>
        <v/>
      </c>
      <c r="J2783" s="5" t="str">
        <f>VLOOKUP('Customer Segmenation on RFM Sco'!J2783,'RF Mapping'!$A$1:$B$26,2,0)</f>
        <v>#N/A</v>
      </c>
    </row>
    <row r="2784" ht="15.75" customHeight="1">
      <c r="A2784" s="5">
        <v>17498.0</v>
      </c>
      <c r="B2784" s="5" t="str">
        <f>VLOOKUP(A2784,'Customer Details'!$A$1:$B$3264,2,0)</f>
        <v>China</v>
      </c>
      <c r="C2784" s="5">
        <f>DATEDIF('Customer Segmenation on RFM Sco'!C2784,$N$1,"d")</f>
        <v>45075</v>
      </c>
      <c r="I2784" s="5" t="str">
        <f t="shared" si="1"/>
        <v/>
      </c>
      <c r="J2784" s="5" t="str">
        <f>VLOOKUP('Customer Segmenation on RFM Sco'!J2784,'RF Mapping'!$A$1:$B$26,2,0)</f>
        <v>#N/A</v>
      </c>
    </row>
    <row r="2785" ht="15.75" customHeight="1">
      <c r="A2785" s="5">
        <v>17499.0</v>
      </c>
      <c r="B2785" s="5" t="str">
        <f>VLOOKUP(A2785,'Customer Details'!$A$1:$B$3264,2,0)</f>
        <v>China</v>
      </c>
      <c r="C2785" s="5">
        <f>DATEDIF('Customer Segmenation on RFM Sco'!C2785,$N$1,"d")</f>
        <v>45075</v>
      </c>
      <c r="I2785" s="5" t="str">
        <f t="shared" si="1"/>
        <v/>
      </c>
      <c r="J2785" s="5" t="str">
        <f>VLOOKUP('Customer Segmenation on RFM Sco'!J2785,'RF Mapping'!$A$1:$B$26,2,0)</f>
        <v>#N/A</v>
      </c>
    </row>
    <row r="2786" ht="15.75" customHeight="1">
      <c r="A2786" s="5">
        <v>17501.0</v>
      </c>
      <c r="B2786" s="5" t="str">
        <f>VLOOKUP(A2786,'Customer Details'!$A$1:$B$3264,2,0)</f>
        <v>United Kingdom</v>
      </c>
      <c r="C2786" s="5">
        <f>DATEDIF('Customer Segmenation on RFM Sco'!C2786,$N$1,"d")</f>
        <v>45075</v>
      </c>
      <c r="I2786" s="5" t="str">
        <f t="shared" si="1"/>
        <v/>
      </c>
      <c r="J2786" s="5" t="str">
        <f>VLOOKUP('Customer Segmenation on RFM Sco'!J2786,'RF Mapping'!$A$1:$B$26,2,0)</f>
        <v>#N/A</v>
      </c>
    </row>
    <row r="2787" ht="15.75" customHeight="1">
      <c r="A2787" s="5">
        <v>17502.0</v>
      </c>
      <c r="B2787" s="5" t="str">
        <f>VLOOKUP(A2787,'Customer Details'!$A$1:$B$3264,2,0)</f>
        <v>Australia</v>
      </c>
      <c r="C2787" s="5">
        <f>DATEDIF('Customer Segmenation on RFM Sco'!C2787,$N$1,"d")</f>
        <v>45075</v>
      </c>
      <c r="I2787" s="5" t="str">
        <f t="shared" si="1"/>
        <v/>
      </c>
      <c r="J2787" s="5" t="str">
        <f>VLOOKUP('Customer Segmenation on RFM Sco'!J2787,'RF Mapping'!$A$1:$B$26,2,0)</f>
        <v>#N/A</v>
      </c>
    </row>
    <row r="2788" ht="15.75" customHeight="1">
      <c r="A2788" s="5">
        <v>17503.0</v>
      </c>
      <c r="B2788" s="5" t="str">
        <f>VLOOKUP(A2788,'Customer Details'!$A$1:$B$3264,2,0)</f>
        <v>India</v>
      </c>
      <c r="C2788" s="5">
        <f>DATEDIF('Customer Segmenation on RFM Sco'!C2788,$N$1,"d")</f>
        <v>45075</v>
      </c>
      <c r="I2788" s="5" t="str">
        <f t="shared" si="1"/>
        <v/>
      </c>
      <c r="J2788" s="5" t="str">
        <f>VLOOKUP('Customer Segmenation on RFM Sco'!J2788,'RF Mapping'!$A$1:$B$26,2,0)</f>
        <v>#N/A</v>
      </c>
    </row>
    <row r="2789" ht="15.75" customHeight="1">
      <c r="A2789" s="5">
        <v>17504.0</v>
      </c>
      <c r="B2789" s="5" t="str">
        <f>VLOOKUP(A2789,'Customer Details'!$A$1:$B$3264,2,0)</f>
        <v>United Kingdom</v>
      </c>
      <c r="C2789" s="5">
        <f>DATEDIF('Customer Segmenation on RFM Sco'!C2789,$N$1,"d")</f>
        <v>45075</v>
      </c>
      <c r="I2789" s="5" t="str">
        <f t="shared" si="1"/>
        <v/>
      </c>
      <c r="J2789" s="5" t="str">
        <f>VLOOKUP('Customer Segmenation on RFM Sco'!J2789,'RF Mapping'!$A$1:$B$26,2,0)</f>
        <v>#N/A</v>
      </c>
    </row>
    <row r="2790" ht="15.75" customHeight="1">
      <c r="A2790" s="5">
        <v>17506.0</v>
      </c>
      <c r="B2790" s="5" t="str">
        <f>VLOOKUP(A2790,'Customer Details'!$A$1:$B$3264,2,0)</f>
        <v>India</v>
      </c>
      <c r="C2790" s="5">
        <f>DATEDIF('Customer Segmenation on RFM Sco'!C2790,$N$1,"d")</f>
        <v>45075</v>
      </c>
      <c r="I2790" s="5" t="str">
        <f t="shared" si="1"/>
        <v/>
      </c>
      <c r="J2790" s="5" t="str">
        <f>VLOOKUP('Customer Segmenation on RFM Sco'!J2790,'RF Mapping'!$A$1:$B$26,2,0)</f>
        <v>#N/A</v>
      </c>
    </row>
    <row r="2791" ht="15.75" customHeight="1">
      <c r="A2791" s="5">
        <v>17507.0</v>
      </c>
      <c r="B2791" s="5" t="str">
        <f>VLOOKUP(A2791,'Customer Details'!$A$1:$B$3264,2,0)</f>
        <v>Australia</v>
      </c>
      <c r="C2791" s="5">
        <f>DATEDIF('Customer Segmenation on RFM Sco'!C2791,$N$1,"d")</f>
        <v>45075</v>
      </c>
      <c r="I2791" s="5" t="str">
        <f t="shared" si="1"/>
        <v/>
      </c>
      <c r="J2791" s="5" t="str">
        <f>VLOOKUP('Customer Segmenation on RFM Sco'!J2791,'RF Mapping'!$A$1:$B$26,2,0)</f>
        <v>#N/A</v>
      </c>
    </row>
    <row r="2792" ht="15.75" customHeight="1">
      <c r="A2792" s="5">
        <v>17509.0</v>
      </c>
      <c r="B2792" s="5" t="str">
        <f>VLOOKUP(A2792,'Customer Details'!$A$1:$B$3264,2,0)</f>
        <v>Australia</v>
      </c>
      <c r="C2792" s="5">
        <f>DATEDIF('Customer Segmenation on RFM Sco'!C2792,$N$1,"d")</f>
        <v>45075</v>
      </c>
      <c r="I2792" s="5" t="str">
        <f t="shared" si="1"/>
        <v/>
      </c>
      <c r="J2792" s="5" t="str">
        <f>VLOOKUP('Customer Segmenation on RFM Sco'!J2792,'RF Mapping'!$A$1:$B$26,2,0)</f>
        <v>#N/A</v>
      </c>
    </row>
    <row r="2793" ht="15.75" customHeight="1">
      <c r="A2793" s="5">
        <v>17511.0</v>
      </c>
      <c r="B2793" s="5" t="str">
        <f>VLOOKUP(A2793,'Customer Details'!$A$1:$B$3264,2,0)</f>
        <v>United Kingdom</v>
      </c>
      <c r="C2793" s="5">
        <f>DATEDIF('Customer Segmenation on RFM Sco'!C2793,$N$1,"d")</f>
        <v>45075</v>
      </c>
      <c r="I2793" s="5" t="str">
        <f t="shared" si="1"/>
        <v/>
      </c>
      <c r="J2793" s="5" t="str">
        <f>VLOOKUP('Customer Segmenation on RFM Sco'!J2793,'RF Mapping'!$A$1:$B$26,2,0)</f>
        <v>#N/A</v>
      </c>
    </row>
    <row r="2794" ht="15.75" customHeight="1">
      <c r="A2794" s="5">
        <v>17512.0</v>
      </c>
      <c r="B2794" s="5" t="str">
        <f>VLOOKUP(A2794,'Customer Details'!$A$1:$B$3264,2,0)</f>
        <v>USA</v>
      </c>
      <c r="C2794" s="5">
        <f>DATEDIF('Customer Segmenation on RFM Sco'!C2794,$N$1,"d")</f>
        <v>45075</v>
      </c>
      <c r="I2794" s="5" t="str">
        <f t="shared" si="1"/>
        <v/>
      </c>
      <c r="J2794" s="5" t="str">
        <f>VLOOKUP('Customer Segmenation on RFM Sco'!J2794,'RF Mapping'!$A$1:$B$26,2,0)</f>
        <v>#N/A</v>
      </c>
    </row>
    <row r="2795" ht="15.75" customHeight="1">
      <c r="A2795" s="5">
        <v>17514.0</v>
      </c>
      <c r="B2795" s="5" t="str">
        <f>VLOOKUP(A2795,'Customer Details'!$A$1:$B$3264,2,0)</f>
        <v>Australia</v>
      </c>
      <c r="C2795" s="5">
        <f>DATEDIF('Customer Segmenation on RFM Sco'!C2795,$N$1,"d")</f>
        <v>45075</v>
      </c>
      <c r="I2795" s="5" t="str">
        <f t="shared" si="1"/>
        <v/>
      </c>
      <c r="J2795" s="5" t="str">
        <f>VLOOKUP('Customer Segmenation on RFM Sco'!J2795,'RF Mapping'!$A$1:$B$26,2,0)</f>
        <v>#N/A</v>
      </c>
    </row>
    <row r="2796" ht="15.75" customHeight="1">
      <c r="A2796" s="5">
        <v>17515.0</v>
      </c>
      <c r="B2796" s="5" t="str">
        <f>VLOOKUP(A2796,'Customer Details'!$A$1:$B$3264,2,0)</f>
        <v>India</v>
      </c>
      <c r="C2796" s="5">
        <f>DATEDIF('Customer Segmenation on RFM Sco'!C2796,$N$1,"d")</f>
        <v>45075</v>
      </c>
      <c r="I2796" s="5" t="str">
        <f t="shared" si="1"/>
        <v/>
      </c>
      <c r="J2796" s="5" t="str">
        <f>VLOOKUP('Customer Segmenation on RFM Sco'!J2796,'RF Mapping'!$A$1:$B$26,2,0)</f>
        <v>#N/A</v>
      </c>
    </row>
    <row r="2797" ht="15.75" customHeight="1">
      <c r="A2797" s="5">
        <v>17516.0</v>
      </c>
      <c r="B2797" s="5" t="str">
        <f>VLOOKUP(A2797,'Customer Details'!$A$1:$B$3264,2,0)</f>
        <v>China</v>
      </c>
      <c r="C2797" s="5">
        <f>DATEDIF('Customer Segmenation on RFM Sco'!C2797,$N$1,"d")</f>
        <v>45075</v>
      </c>
      <c r="I2797" s="5" t="str">
        <f t="shared" si="1"/>
        <v/>
      </c>
      <c r="J2797" s="5" t="str">
        <f>VLOOKUP('Customer Segmenation on RFM Sco'!J2797,'RF Mapping'!$A$1:$B$26,2,0)</f>
        <v>#N/A</v>
      </c>
    </row>
    <row r="2798" ht="15.75" customHeight="1">
      <c r="A2798" s="5">
        <v>17519.0</v>
      </c>
      <c r="B2798" s="5" t="str">
        <f>VLOOKUP(A2798,'Customer Details'!$A$1:$B$3264,2,0)</f>
        <v>India</v>
      </c>
      <c r="C2798" s="5">
        <f>DATEDIF('Customer Segmenation on RFM Sco'!C2798,$N$1,"d")</f>
        <v>45075</v>
      </c>
      <c r="I2798" s="5" t="str">
        <f t="shared" si="1"/>
        <v/>
      </c>
      <c r="J2798" s="5" t="str">
        <f>VLOOKUP('Customer Segmenation on RFM Sco'!J2798,'RF Mapping'!$A$1:$B$26,2,0)</f>
        <v>#N/A</v>
      </c>
    </row>
    <row r="2799" ht="15.75" customHeight="1">
      <c r="A2799" s="5">
        <v>17520.0</v>
      </c>
      <c r="B2799" s="5" t="str">
        <f>VLOOKUP(A2799,'Customer Details'!$A$1:$B$3264,2,0)</f>
        <v>India</v>
      </c>
      <c r="C2799" s="5">
        <f>DATEDIF('Customer Segmenation on RFM Sco'!C2799,$N$1,"d")</f>
        <v>45075</v>
      </c>
      <c r="I2799" s="5" t="str">
        <f t="shared" si="1"/>
        <v/>
      </c>
      <c r="J2799" s="5" t="str">
        <f>VLOOKUP('Customer Segmenation on RFM Sco'!J2799,'RF Mapping'!$A$1:$B$26,2,0)</f>
        <v>#N/A</v>
      </c>
    </row>
    <row r="2800" ht="15.75" customHeight="1">
      <c r="A2800" s="5">
        <v>17521.0</v>
      </c>
      <c r="B2800" s="5" t="str">
        <f>VLOOKUP(A2800,'Customer Details'!$A$1:$B$3264,2,0)</f>
        <v>Australia</v>
      </c>
      <c r="C2800" s="5">
        <f>DATEDIF('Customer Segmenation on RFM Sco'!C2800,$N$1,"d")</f>
        <v>45075</v>
      </c>
      <c r="I2800" s="5" t="str">
        <f t="shared" si="1"/>
        <v/>
      </c>
      <c r="J2800" s="5" t="str">
        <f>VLOOKUP('Customer Segmenation on RFM Sco'!J2800,'RF Mapping'!$A$1:$B$26,2,0)</f>
        <v>#N/A</v>
      </c>
    </row>
    <row r="2801" ht="15.75" customHeight="1">
      <c r="A2801" s="5">
        <v>17522.0</v>
      </c>
      <c r="B2801" s="5" t="str">
        <f>VLOOKUP(A2801,'Customer Details'!$A$1:$B$3264,2,0)</f>
        <v>India</v>
      </c>
      <c r="C2801" s="5">
        <f>DATEDIF('Customer Segmenation on RFM Sco'!C2801,$N$1,"d")</f>
        <v>45075</v>
      </c>
      <c r="I2801" s="5" t="str">
        <f t="shared" si="1"/>
        <v/>
      </c>
      <c r="J2801" s="5" t="str">
        <f>VLOOKUP('Customer Segmenation on RFM Sco'!J2801,'RF Mapping'!$A$1:$B$26,2,0)</f>
        <v>#N/A</v>
      </c>
    </row>
    <row r="2802" ht="15.75" customHeight="1">
      <c r="A2802" s="5">
        <v>17525.0</v>
      </c>
      <c r="B2802" s="5" t="str">
        <f>VLOOKUP(A2802,'Customer Details'!$A$1:$B$3264,2,0)</f>
        <v>Australia</v>
      </c>
      <c r="C2802" s="5">
        <f>DATEDIF('Customer Segmenation on RFM Sco'!C2802,$N$1,"d")</f>
        <v>45075</v>
      </c>
      <c r="I2802" s="5" t="str">
        <f t="shared" si="1"/>
        <v/>
      </c>
      <c r="J2802" s="5" t="str">
        <f>VLOOKUP('Customer Segmenation on RFM Sco'!J2802,'RF Mapping'!$A$1:$B$26,2,0)</f>
        <v>#N/A</v>
      </c>
    </row>
    <row r="2803" ht="15.75" customHeight="1">
      <c r="A2803" s="5">
        <v>17526.0</v>
      </c>
      <c r="B2803" s="5" t="str">
        <f>VLOOKUP(A2803,'Customer Details'!$A$1:$B$3264,2,0)</f>
        <v>India</v>
      </c>
      <c r="C2803" s="5">
        <f>DATEDIF('Customer Segmenation on RFM Sco'!C2803,$N$1,"d")</f>
        <v>45075</v>
      </c>
      <c r="I2803" s="5" t="str">
        <f t="shared" si="1"/>
        <v/>
      </c>
      <c r="J2803" s="5" t="str">
        <f>VLOOKUP('Customer Segmenation on RFM Sco'!J2803,'RF Mapping'!$A$1:$B$26,2,0)</f>
        <v>#N/A</v>
      </c>
    </row>
    <row r="2804" ht="15.75" customHeight="1">
      <c r="A2804" s="5">
        <v>17527.0</v>
      </c>
      <c r="B2804" s="5" t="str">
        <f>VLOOKUP(A2804,'Customer Details'!$A$1:$B$3264,2,0)</f>
        <v>Australia</v>
      </c>
      <c r="C2804" s="5">
        <f>DATEDIF('Customer Segmenation on RFM Sco'!C2804,$N$1,"d")</f>
        <v>45075</v>
      </c>
      <c r="I2804" s="5" t="str">
        <f t="shared" si="1"/>
        <v/>
      </c>
      <c r="J2804" s="5" t="str">
        <f>VLOOKUP('Customer Segmenation on RFM Sco'!J2804,'RF Mapping'!$A$1:$B$26,2,0)</f>
        <v>#N/A</v>
      </c>
    </row>
    <row r="2805" ht="15.75" customHeight="1">
      <c r="A2805" s="5">
        <v>17528.0</v>
      </c>
      <c r="B2805" s="5" t="str">
        <f>VLOOKUP(A2805,'Customer Details'!$A$1:$B$3264,2,0)</f>
        <v>USA</v>
      </c>
      <c r="C2805" s="5">
        <f>DATEDIF('Customer Segmenation on RFM Sco'!C2805,$N$1,"d")</f>
        <v>45075</v>
      </c>
      <c r="I2805" s="5" t="str">
        <f t="shared" si="1"/>
        <v/>
      </c>
      <c r="J2805" s="5" t="str">
        <f>VLOOKUP('Customer Segmenation on RFM Sco'!J2805,'RF Mapping'!$A$1:$B$26,2,0)</f>
        <v>#N/A</v>
      </c>
    </row>
    <row r="2806" ht="15.75" customHeight="1">
      <c r="A2806" s="5">
        <v>17530.0</v>
      </c>
      <c r="B2806" s="5" t="str">
        <f>VLOOKUP(A2806,'Customer Details'!$A$1:$B$3264,2,0)</f>
        <v>India</v>
      </c>
      <c r="C2806" s="5">
        <f>DATEDIF('Customer Segmenation on RFM Sco'!C2806,$N$1,"d")</f>
        <v>45075</v>
      </c>
      <c r="I2806" s="5" t="str">
        <f t="shared" si="1"/>
        <v/>
      </c>
      <c r="J2806" s="5" t="str">
        <f>VLOOKUP('Customer Segmenation on RFM Sco'!J2806,'RF Mapping'!$A$1:$B$26,2,0)</f>
        <v>#N/A</v>
      </c>
    </row>
    <row r="2807" ht="15.75" customHeight="1">
      <c r="A2807" s="5">
        <v>17531.0</v>
      </c>
      <c r="B2807" s="5" t="str">
        <f>VLOOKUP(A2807,'Customer Details'!$A$1:$B$3264,2,0)</f>
        <v>India</v>
      </c>
      <c r="C2807" s="5">
        <f>DATEDIF('Customer Segmenation on RFM Sco'!C2807,$N$1,"d")</f>
        <v>45075</v>
      </c>
      <c r="I2807" s="5" t="str">
        <f t="shared" si="1"/>
        <v/>
      </c>
      <c r="J2807" s="5" t="str">
        <f>VLOOKUP('Customer Segmenation on RFM Sco'!J2807,'RF Mapping'!$A$1:$B$26,2,0)</f>
        <v>#N/A</v>
      </c>
    </row>
    <row r="2808" ht="15.75" customHeight="1">
      <c r="A2808" s="5">
        <v>17536.0</v>
      </c>
      <c r="B2808" s="5" t="str">
        <f>VLOOKUP(A2808,'Customer Details'!$A$1:$B$3264,2,0)</f>
        <v>Australia</v>
      </c>
      <c r="C2808" s="5">
        <f>DATEDIF('Customer Segmenation on RFM Sco'!C2808,$N$1,"d")</f>
        <v>45075</v>
      </c>
      <c r="I2808" s="5" t="str">
        <f t="shared" si="1"/>
        <v/>
      </c>
      <c r="J2808" s="5" t="str">
        <f>VLOOKUP('Customer Segmenation on RFM Sco'!J2808,'RF Mapping'!$A$1:$B$26,2,0)</f>
        <v>#N/A</v>
      </c>
    </row>
    <row r="2809" ht="15.75" customHeight="1">
      <c r="A2809" s="5">
        <v>17537.0</v>
      </c>
      <c r="B2809" s="5" t="str">
        <f>VLOOKUP(A2809,'Customer Details'!$A$1:$B$3264,2,0)</f>
        <v>United Kingdom</v>
      </c>
      <c r="C2809" s="5">
        <f>DATEDIF('Customer Segmenation on RFM Sco'!C2809,$N$1,"d")</f>
        <v>45075</v>
      </c>
      <c r="I2809" s="5" t="str">
        <f t="shared" si="1"/>
        <v/>
      </c>
      <c r="J2809" s="5" t="str">
        <f>VLOOKUP('Customer Segmenation on RFM Sco'!J2809,'RF Mapping'!$A$1:$B$26,2,0)</f>
        <v>#N/A</v>
      </c>
    </row>
    <row r="2810" ht="15.75" customHeight="1">
      <c r="A2810" s="5">
        <v>17540.0</v>
      </c>
      <c r="B2810" s="5" t="str">
        <f>VLOOKUP(A2810,'Customer Details'!$A$1:$B$3264,2,0)</f>
        <v>USA</v>
      </c>
      <c r="C2810" s="5">
        <f>DATEDIF('Customer Segmenation on RFM Sco'!C2810,$N$1,"d")</f>
        <v>45075</v>
      </c>
      <c r="I2810" s="5" t="str">
        <f t="shared" si="1"/>
        <v/>
      </c>
      <c r="J2810" s="5" t="str">
        <f>VLOOKUP('Customer Segmenation on RFM Sco'!J2810,'RF Mapping'!$A$1:$B$26,2,0)</f>
        <v>#N/A</v>
      </c>
    </row>
    <row r="2811" ht="15.75" customHeight="1">
      <c r="A2811" s="5">
        <v>17542.0</v>
      </c>
      <c r="B2811" s="5" t="str">
        <f>VLOOKUP(A2811,'Customer Details'!$A$1:$B$3264,2,0)</f>
        <v>Australia</v>
      </c>
      <c r="C2811" s="5">
        <f>DATEDIF('Customer Segmenation on RFM Sco'!C2811,$N$1,"d")</f>
        <v>45075</v>
      </c>
      <c r="I2811" s="5" t="str">
        <f t="shared" si="1"/>
        <v/>
      </c>
      <c r="J2811" s="5" t="str">
        <f>VLOOKUP('Customer Segmenation on RFM Sco'!J2811,'RF Mapping'!$A$1:$B$26,2,0)</f>
        <v>#N/A</v>
      </c>
    </row>
    <row r="2812" ht="15.75" customHeight="1">
      <c r="A2812" s="5">
        <v>17545.0</v>
      </c>
      <c r="B2812" s="5" t="str">
        <f>VLOOKUP(A2812,'Customer Details'!$A$1:$B$3264,2,0)</f>
        <v>Australia</v>
      </c>
      <c r="C2812" s="5">
        <f>DATEDIF('Customer Segmenation on RFM Sco'!C2812,$N$1,"d")</f>
        <v>45075</v>
      </c>
      <c r="I2812" s="5" t="str">
        <f t="shared" si="1"/>
        <v/>
      </c>
      <c r="J2812" s="5" t="str">
        <f>VLOOKUP('Customer Segmenation on RFM Sco'!J2812,'RF Mapping'!$A$1:$B$26,2,0)</f>
        <v>#N/A</v>
      </c>
    </row>
    <row r="2813" ht="15.75" customHeight="1">
      <c r="A2813" s="5">
        <v>17547.0</v>
      </c>
      <c r="B2813" s="5" t="str">
        <f>VLOOKUP(A2813,'Customer Details'!$A$1:$B$3264,2,0)</f>
        <v>Australia</v>
      </c>
      <c r="C2813" s="5">
        <f>DATEDIF('Customer Segmenation on RFM Sco'!C2813,$N$1,"d")</f>
        <v>45075</v>
      </c>
      <c r="I2813" s="5" t="str">
        <f t="shared" si="1"/>
        <v/>
      </c>
      <c r="J2813" s="5" t="str">
        <f>VLOOKUP('Customer Segmenation on RFM Sco'!J2813,'RF Mapping'!$A$1:$B$26,2,0)</f>
        <v>#N/A</v>
      </c>
    </row>
    <row r="2814" ht="15.75" customHeight="1">
      <c r="A2814" s="5">
        <v>17548.0</v>
      </c>
      <c r="B2814" s="5" t="str">
        <f>VLOOKUP(A2814,'Customer Details'!$A$1:$B$3264,2,0)</f>
        <v>China</v>
      </c>
      <c r="C2814" s="5">
        <f>DATEDIF('Customer Segmenation on RFM Sco'!C2814,$N$1,"d")</f>
        <v>45075</v>
      </c>
      <c r="I2814" s="5" t="str">
        <f t="shared" si="1"/>
        <v/>
      </c>
      <c r="J2814" s="5" t="str">
        <f>VLOOKUP('Customer Segmenation on RFM Sco'!J2814,'RF Mapping'!$A$1:$B$26,2,0)</f>
        <v>#N/A</v>
      </c>
    </row>
    <row r="2815" ht="15.75" customHeight="1">
      <c r="A2815" s="5">
        <v>17550.0</v>
      </c>
      <c r="B2815" s="5" t="str">
        <f>VLOOKUP(A2815,'Customer Details'!$A$1:$B$3264,2,0)</f>
        <v>USA</v>
      </c>
      <c r="C2815" s="5">
        <f>DATEDIF('Customer Segmenation on RFM Sco'!C2815,$N$1,"d")</f>
        <v>45075</v>
      </c>
      <c r="I2815" s="5" t="str">
        <f t="shared" si="1"/>
        <v/>
      </c>
      <c r="J2815" s="5" t="str">
        <f>VLOOKUP('Customer Segmenation on RFM Sco'!J2815,'RF Mapping'!$A$1:$B$26,2,0)</f>
        <v>#N/A</v>
      </c>
    </row>
    <row r="2816" ht="15.75" customHeight="1">
      <c r="A2816" s="5">
        <v>17551.0</v>
      </c>
      <c r="B2816" s="5" t="str">
        <f>VLOOKUP(A2816,'Customer Details'!$A$1:$B$3264,2,0)</f>
        <v>Australia</v>
      </c>
      <c r="C2816" s="5">
        <f>DATEDIF('Customer Segmenation on RFM Sco'!C2816,$N$1,"d")</f>
        <v>45075</v>
      </c>
      <c r="I2816" s="5" t="str">
        <f t="shared" si="1"/>
        <v/>
      </c>
      <c r="J2816" s="5" t="str">
        <f>VLOOKUP('Customer Segmenation on RFM Sco'!J2816,'RF Mapping'!$A$1:$B$26,2,0)</f>
        <v>#N/A</v>
      </c>
    </row>
    <row r="2817" ht="15.75" customHeight="1">
      <c r="A2817" s="5">
        <v>17552.0</v>
      </c>
      <c r="B2817" s="5" t="str">
        <f>VLOOKUP(A2817,'Customer Details'!$A$1:$B$3264,2,0)</f>
        <v>India</v>
      </c>
      <c r="C2817" s="5">
        <f>DATEDIF('Customer Segmenation on RFM Sco'!C2817,$N$1,"d")</f>
        <v>45075</v>
      </c>
      <c r="I2817" s="5" t="str">
        <f t="shared" si="1"/>
        <v/>
      </c>
      <c r="J2817" s="5" t="str">
        <f>VLOOKUP('Customer Segmenation on RFM Sco'!J2817,'RF Mapping'!$A$1:$B$26,2,0)</f>
        <v>#N/A</v>
      </c>
    </row>
    <row r="2818" ht="15.75" customHeight="1">
      <c r="A2818" s="5">
        <v>17554.0</v>
      </c>
      <c r="B2818" s="5" t="str">
        <f>VLOOKUP(A2818,'Customer Details'!$A$1:$B$3264,2,0)</f>
        <v>United Kingdom</v>
      </c>
      <c r="C2818" s="5">
        <f>DATEDIF('Customer Segmenation on RFM Sco'!C2818,$N$1,"d")</f>
        <v>45075</v>
      </c>
      <c r="I2818" s="5" t="str">
        <f t="shared" si="1"/>
        <v/>
      </c>
      <c r="J2818" s="5" t="str">
        <f>VLOOKUP('Customer Segmenation on RFM Sco'!J2818,'RF Mapping'!$A$1:$B$26,2,0)</f>
        <v>#N/A</v>
      </c>
    </row>
    <row r="2819" ht="15.75" customHeight="1">
      <c r="A2819" s="5">
        <v>17555.0</v>
      </c>
      <c r="B2819" s="5" t="str">
        <f>VLOOKUP(A2819,'Customer Details'!$A$1:$B$3264,2,0)</f>
        <v>India</v>
      </c>
      <c r="C2819" s="5">
        <f>DATEDIF('Customer Segmenation on RFM Sco'!C2819,$N$1,"d")</f>
        <v>45075</v>
      </c>
      <c r="I2819" s="5" t="str">
        <f t="shared" si="1"/>
        <v/>
      </c>
      <c r="J2819" s="5" t="str">
        <f>VLOOKUP('Customer Segmenation on RFM Sco'!J2819,'RF Mapping'!$A$1:$B$26,2,0)</f>
        <v>#N/A</v>
      </c>
    </row>
    <row r="2820" ht="15.75" customHeight="1">
      <c r="A2820" s="5">
        <v>17557.0</v>
      </c>
      <c r="B2820" s="5" t="str">
        <f>VLOOKUP(A2820,'Customer Details'!$A$1:$B$3264,2,0)</f>
        <v>China</v>
      </c>
      <c r="C2820" s="5">
        <f>DATEDIF('Customer Segmenation on RFM Sco'!C2820,$N$1,"d")</f>
        <v>45075</v>
      </c>
      <c r="I2820" s="5" t="str">
        <f t="shared" si="1"/>
        <v/>
      </c>
      <c r="J2820" s="5" t="str">
        <f>VLOOKUP('Customer Segmenation on RFM Sco'!J2820,'RF Mapping'!$A$1:$B$26,2,0)</f>
        <v>#N/A</v>
      </c>
    </row>
    <row r="2821" ht="15.75" customHeight="1">
      <c r="A2821" s="5">
        <v>17560.0</v>
      </c>
      <c r="B2821" s="5" t="str">
        <f>VLOOKUP(A2821,'Customer Details'!$A$1:$B$3264,2,0)</f>
        <v>China</v>
      </c>
      <c r="C2821" s="5">
        <f>DATEDIF('Customer Segmenation on RFM Sco'!C2821,$N$1,"d")</f>
        <v>45075</v>
      </c>
      <c r="I2821" s="5" t="str">
        <f t="shared" si="1"/>
        <v/>
      </c>
      <c r="J2821" s="5" t="str">
        <f>VLOOKUP('Customer Segmenation on RFM Sco'!J2821,'RF Mapping'!$A$1:$B$26,2,0)</f>
        <v>#N/A</v>
      </c>
    </row>
    <row r="2822" ht="15.75" customHeight="1">
      <c r="A2822" s="5">
        <v>17561.0</v>
      </c>
      <c r="B2822" s="5" t="str">
        <f>VLOOKUP(A2822,'Customer Details'!$A$1:$B$3264,2,0)</f>
        <v>India</v>
      </c>
      <c r="C2822" s="5">
        <f>DATEDIF('Customer Segmenation on RFM Sco'!C2822,$N$1,"d")</f>
        <v>45075</v>
      </c>
      <c r="I2822" s="5" t="str">
        <f t="shared" si="1"/>
        <v/>
      </c>
      <c r="J2822" s="5" t="str">
        <f>VLOOKUP('Customer Segmenation on RFM Sco'!J2822,'RF Mapping'!$A$1:$B$26,2,0)</f>
        <v>#N/A</v>
      </c>
    </row>
    <row r="2823" ht="15.75" customHeight="1">
      <c r="A2823" s="5">
        <v>17562.0</v>
      </c>
      <c r="B2823" s="5" t="str">
        <f>VLOOKUP(A2823,'Customer Details'!$A$1:$B$3264,2,0)</f>
        <v>United Kingdom</v>
      </c>
      <c r="C2823" s="5">
        <f>DATEDIF('Customer Segmenation on RFM Sco'!C2823,$N$1,"d")</f>
        <v>45075</v>
      </c>
      <c r="I2823" s="5" t="str">
        <f t="shared" si="1"/>
        <v/>
      </c>
      <c r="J2823" s="5" t="str">
        <f>VLOOKUP('Customer Segmenation on RFM Sco'!J2823,'RF Mapping'!$A$1:$B$26,2,0)</f>
        <v>#N/A</v>
      </c>
    </row>
    <row r="2824" ht="15.75" customHeight="1">
      <c r="A2824" s="5">
        <v>17564.0</v>
      </c>
      <c r="B2824" s="5" t="str">
        <f>VLOOKUP(A2824,'Customer Details'!$A$1:$B$3264,2,0)</f>
        <v>India</v>
      </c>
      <c r="C2824" s="5">
        <f>DATEDIF('Customer Segmenation on RFM Sco'!C2824,$N$1,"d")</f>
        <v>45075</v>
      </c>
      <c r="I2824" s="5" t="str">
        <f t="shared" si="1"/>
        <v/>
      </c>
      <c r="J2824" s="5" t="str">
        <f>VLOOKUP('Customer Segmenation on RFM Sco'!J2824,'RF Mapping'!$A$1:$B$26,2,0)</f>
        <v>#N/A</v>
      </c>
    </row>
    <row r="2825" ht="15.75" customHeight="1">
      <c r="A2825" s="5">
        <v>17566.0</v>
      </c>
      <c r="B2825" s="5" t="str">
        <f>VLOOKUP(A2825,'Customer Details'!$A$1:$B$3264,2,0)</f>
        <v>Australia</v>
      </c>
      <c r="C2825" s="5">
        <f>DATEDIF('Customer Segmenation on RFM Sco'!C2825,$N$1,"d")</f>
        <v>45075</v>
      </c>
      <c r="I2825" s="5" t="str">
        <f t="shared" si="1"/>
        <v/>
      </c>
      <c r="J2825" s="5" t="str">
        <f>VLOOKUP('Customer Segmenation on RFM Sco'!J2825,'RF Mapping'!$A$1:$B$26,2,0)</f>
        <v>#N/A</v>
      </c>
    </row>
    <row r="2826" ht="15.75" customHeight="1">
      <c r="A2826" s="5">
        <v>17567.0</v>
      </c>
      <c r="B2826" s="5" t="str">
        <f>VLOOKUP(A2826,'Customer Details'!$A$1:$B$3264,2,0)</f>
        <v>United Kingdom</v>
      </c>
      <c r="C2826" s="5">
        <f>DATEDIF('Customer Segmenation on RFM Sco'!C2826,$N$1,"d")</f>
        <v>45075</v>
      </c>
      <c r="I2826" s="5" t="str">
        <f t="shared" si="1"/>
        <v/>
      </c>
      <c r="J2826" s="5" t="str">
        <f>VLOOKUP('Customer Segmenation on RFM Sco'!J2826,'RF Mapping'!$A$1:$B$26,2,0)</f>
        <v>#N/A</v>
      </c>
    </row>
    <row r="2827" ht="15.75" customHeight="1">
      <c r="A2827" s="5">
        <v>17569.0</v>
      </c>
      <c r="B2827" s="5" t="str">
        <f>VLOOKUP(A2827,'Customer Details'!$A$1:$B$3264,2,0)</f>
        <v>United Kingdom</v>
      </c>
      <c r="C2827" s="5">
        <f>DATEDIF('Customer Segmenation on RFM Sco'!C2827,$N$1,"d")</f>
        <v>45075</v>
      </c>
      <c r="I2827" s="5" t="str">
        <f t="shared" si="1"/>
        <v/>
      </c>
      <c r="J2827" s="5" t="str">
        <f>VLOOKUP('Customer Segmenation on RFM Sco'!J2827,'RF Mapping'!$A$1:$B$26,2,0)</f>
        <v>#N/A</v>
      </c>
    </row>
    <row r="2828" ht="15.75" customHeight="1">
      <c r="A2828" s="5">
        <v>17571.0</v>
      </c>
      <c r="B2828" s="5" t="str">
        <f>VLOOKUP(A2828,'Customer Details'!$A$1:$B$3264,2,0)</f>
        <v>USA</v>
      </c>
      <c r="C2828" s="5">
        <f>DATEDIF('Customer Segmenation on RFM Sco'!C2828,$N$1,"d")</f>
        <v>45075</v>
      </c>
      <c r="I2828" s="5" t="str">
        <f t="shared" si="1"/>
        <v/>
      </c>
      <c r="J2828" s="5" t="str">
        <f>VLOOKUP('Customer Segmenation on RFM Sco'!J2828,'RF Mapping'!$A$1:$B$26,2,0)</f>
        <v>#N/A</v>
      </c>
    </row>
    <row r="2829" ht="15.75" customHeight="1">
      <c r="A2829" s="5">
        <v>17572.0</v>
      </c>
      <c r="B2829" s="5" t="str">
        <f>VLOOKUP(A2829,'Customer Details'!$A$1:$B$3264,2,0)</f>
        <v>USA</v>
      </c>
      <c r="C2829" s="5">
        <f>DATEDIF('Customer Segmenation on RFM Sco'!C2829,$N$1,"d")</f>
        <v>45075</v>
      </c>
      <c r="I2829" s="5" t="str">
        <f t="shared" si="1"/>
        <v/>
      </c>
      <c r="J2829" s="5" t="str">
        <f>VLOOKUP('Customer Segmenation on RFM Sco'!J2829,'RF Mapping'!$A$1:$B$26,2,0)</f>
        <v>#N/A</v>
      </c>
    </row>
    <row r="2830" ht="15.75" customHeight="1">
      <c r="A2830" s="5">
        <v>17573.0</v>
      </c>
      <c r="B2830" s="5" t="str">
        <f>VLOOKUP(A2830,'Customer Details'!$A$1:$B$3264,2,0)</f>
        <v>USA</v>
      </c>
      <c r="C2830" s="5">
        <f>DATEDIF('Customer Segmenation on RFM Sco'!C2830,$N$1,"d")</f>
        <v>45075</v>
      </c>
      <c r="I2830" s="5" t="str">
        <f t="shared" si="1"/>
        <v/>
      </c>
      <c r="J2830" s="5" t="str">
        <f>VLOOKUP('Customer Segmenation on RFM Sco'!J2830,'RF Mapping'!$A$1:$B$26,2,0)</f>
        <v>#N/A</v>
      </c>
    </row>
    <row r="2831" ht="15.75" customHeight="1">
      <c r="A2831" s="5">
        <v>17576.0</v>
      </c>
      <c r="B2831" s="5" t="str">
        <f>VLOOKUP(A2831,'Customer Details'!$A$1:$B$3264,2,0)</f>
        <v>USA</v>
      </c>
      <c r="C2831" s="5">
        <f>DATEDIF('Customer Segmenation on RFM Sco'!C2831,$N$1,"d")</f>
        <v>45075</v>
      </c>
      <c r="I2831" s="5" t="str">
        <f t="shared" si="1"/>
        <v/>
      </c>
      <c r="J2831" s="5" t="str">
        <f>VLOOKUP('Customer Segmenation on RFM Sco'!J2831,'RF Mapping'!$A$1:$B$26,2,0)</f>
        <v>#N/A</v>
      </c>
    </row>
    <row r="2832" ht="15.75" customHeight="1">
      <c r="A2832" s="5">
        <v>17578.0</v>
      </c>
      <c r="B2832" s="5" t="str">
        <f>VLOOKUP(A2832,'Customer Details'!$A$1:$B$3264,2,0)</f>
        <v>USA</v>
      </c>
      <c r="C2832" s="5">
        <f>DATEDIF('Customer Segmenation on RFM Sco'!C2832,$N$1,"d")</f>
        <v>45075</v>
      </c>
      <c r="I2832" s="5" t="str">
        <f t="shared" si="1"/>
        <v/>
      </c>
      <c r="J2832" s="5" t="str">
        <f>VLOOKUP('Customer Segmenation on RFM Sco'!J2832,'RF Mapping'!$A$1:$B$26,2,0)</f>
        <v>#N/A</v>
      </c>
    </row>
    <row r="2833" ht="15.75" customHeight="1">
      <c r="A2833" s="5">
        <v>17579.0</v>
      </c>
      <c r="B2833" s="5" t="str">
        <f>VLOOKUP(A2833,'Customer Details'!$A$1:$B$3264,2,0)</f>
        <v>United Kingdom</v>
      </c>
      <c r="C2833" s="5">
        <f>DATEDIF('Customer Segmenation on RFM Sco'!C2833,$N$1,"d")</f>
        <v>45075</v>
      </c>
      <c r="I2833" s="5" t="str">
        <f t="shared" si="1"/>
        <v/>
      </c>
      <c r="J2833" s="5" t="str">
        <f>VLOOKUP('Customer Segmenation on RFM Sco'!J2833,'RF Mapping'!$A$1:$B$26,2,0)</f>
        <v>#N/A</v>
      </c>
    </row>
    <row r="2834" ht="15.75" customHeight="1">
      <c r="A2834" s="5">
        <v>17580.0</v>
      </c>
      <c r="B2834" s="5" t="str">
        <f>VLOOKUP(A2834,'Customer Details'!$A$1:$B$3264,2,0)</f>
        <v>China</v>
      </c>
      <c r="C2834" s="5">
        <f>DATEDIF('Customer Segmenation on RFM Sco'!C2834,$N$1,"d")</f>
        <v>45075</v>
      </c>
      <c r="I2834" s="5" t="str">
        <f t="shared" si="1"/>
        <v/>
      </c>
      <c r="J2834" s="5" t="str">
        <f>VLOOKUP('Customer Segmenation on RFM Sco'!J2834,'RF Mapping'!$A$1:$B$26,2,0)</f>
        <v>#N/A</v>
      </c>
    </row>
    <row r="2835" ht="15.75" customHeight="1">
      <c r="A2835" s="5">
        <v>17581.0</v>
      </c>
      <c r="B2835" s="5" t="str">
        <f>VLOOKUP(A2835,'Customer Details'!$A$1:$B$3264,2,0)</f>
        <v>United Kingdom</v>
      </c>
      <c r="C2835" s="5">
        <f>DATEDIF('Customer Segmenation on RFM Sco'!C2835,$N$1,"d")</f>
        <v>45075</v>
      </c>
      <c r="I2835" s="5" t="str">
        <f t="shared" si="1"/>
        <v/>
      </c>
      <c r="J2835" s="5" t="str">
        <f>VLOOKUP('Customer Segmenation on RFM Sco'!J2835,'RF Mapping'!$A$1:$B$26,2,0)</f>
        <v>#N/A</v>
      </c>
    </row>
    <row r="2836" ht="15.75" customHeight="1">
      <c r="A2836" s="5">
        <v>17582.0</v>
      </c>
      <c r="B2836" s="5" t="str">
        <f>VLOOKUP(A2836,'Customer Details'!$A$1:$B$3264,2,0)</f>
        <v>United Kingdom</v>
      </c>
      <c r="C2836" s="5">
        <f>DATEDIF('Customer Segmenation on RFM Sco'!C2836,$N$1,"d")</f>
        <v>45075</v>
      </c>
      <c r="I2836" s="5" t="str">
        <f t="shared" si="1"/>
        <v/>
      </c>
      <c r="J2836" s="5" t="str">
        <f>VLOOKUP('Customer Segmenation on RFM Sco'!J2836,'RF Mapping'!$A$1:$B$26,2,0)</f>
        <v>#N/A</v>
      </c>
    </row>
    <row r="2837" ht="15.75" customHeight="1">
      <c r="A2837" s="5">
        <v>17584.0</v>
      </c>
      <c r="B2837" s="5" t="str">
        <f>VLOOKUP(A2837,'Customer Details'!$A$1:$B$3264,2,0)</f>
        <v>China</v>
      </c>
      <c r="C2837" s="5">
        <f>DATEDIF('Customer Segmenation on RFM Sco'!C2837,$N$1,"d")</f>
        <v>45075</v>
      </c>
      <c r="I2837" s="5" t="str">
        <f t="shared" si="1"/>
        <v/>
      </c>
      <c r="J2837" s="5" t="str">
        <f>VLOOKUP('Customer Segmenation on RFM Sco'!J2837,'RF Mapping'!$A$1:$B$26,2,0)</f>
        <v>#N/A</v>
      </c>
    </row>
    <row r="2838" ht="15.75" customHeight="1">
      <c r="A2838" s="5">
        <v>17585.0</v>
      </c>
      <c r="B2838" s="5" t="str">
        <f>VLOOKUP(A2838,'Customer Details'!$A$1:$B$3264,2,0)</f>
        <v>India</v>
      </c>
      <c r="C2838" s="5">
        <f>DATEDIF('Customer Segmenation on RFM Sco'!C2838,$N$1,"d")</f>
        <v>45075</v>
      </c>
      <c r="I2838" s="5" t="str">
        <f t="shared" si="1"/>
        <v/>
      </c>
      <c r="J2838" s="5" t="str">
        <f>VLOOKUP('Customer Segmenation on RFM Sco'!J2838,'RF Mapping'!$A$1:$B$26,2,0)</f>
        <v>#N/A</v>
      </c>
    </row>
    <row r="2839" ht="15.75" customHeight="1">
      <c r="A2839" s="5">
        <v>17588.0</v>
      </c>
      <c r="B2839" s="5" t="str">
        <f>VLOOKUP(A2839,'Customer Details'!$A$1:$B$3264,2,0)</f>
        <v>India</v>
      </c>
      <c r="C2839" s="5">
        <f>DATEDIF('Customer Segmenation on RFM Sco'!C2839,$N$1,"d")</f>
        <v>45075</v>
      </c>
      <c r="I2839" s="5" t="str">
        <f t="shared" si="1"/>
        <v/>
      </c>
      <c r="J2839" s="5" t="str">
        <f>VLOOKUP('Customer Segmenation on RFM Sco'!J2839,'RF Mapping'!$A$1:$B$26,2,0)</f>
        <v>#N/A</v>
      </c>
    </row>
    <row r="2840" ht="15.75" customHeight="1">
      <c r="A2840" s="5">
        <v>17589.0</v>
      </c>
      <c r="B2840" s="5" t="str">
        <f>VLOOKUP(A2840,'Customer Details'!$A$1:$B$3264,2,0)</f>
        <v>USA</v>
      </c>
      <c r="C2840" s="5">
        <f>DATEDIF('Customer Segmenation on RFM Sco'!C2840,$N$1,"d")</f>
        <v>45075</v>
      </c>
      <c r="I2840" s="5" t="str">
        <f t="shared" si="1"/>
        <v/>
      </c>
      <c r="J2840" s="5" t="str">
        <f>VLOOKUP('Customer Segmenation on RFM Sco'!J2840,'RF Mapping'!$A$1:$B$26,2,0)</f>
        <v>#N/A</v>
      </c>
    </row>
    <row r="2841" ht="15.75" customHeight="1">
      <c r="A2841" s="5">
        <v>17590.0</v>
      </c>
      <c r="B2841" s="5" t="str">
        <f>VLOOKUP(A2841,'Customer Details'!$A$1:$B$3264,2,0)</f>
        <v>India</v>
      </c>
      <c r="C2841" s="5">
        <f>DATEDIF('Customer Segmenation on RFM Sco'!C2841,$N$1,"d")</f>
        <v>45075</v>
      </c>
      <c r="I2841" s="5" t="str">
        <f t="shared" si="1"/>
        <v/>
      </c>
      <c r="J2841" s="5" t="str">
        <f>VLOOKUP('Customer Segmenation on RFM Sco'!J2841,'RF Mapping'!$A$1:$B$26,2,0)</f>
        <v>#N/A</v>
      </c>
    </row>
    <row r="2842" ht="15.75" customHeight="1">
      <c r="A2842" s="5">
        <v>17591.0</v>
      </c>
      <c r="B2842" s="5" t="str">
        <f>VLOOKUP(A2842,'Customer Details'!$A$1:$B$3264,2,0)</f>
        <v>Australia</v>
      </c>
      <c r="C2842" s="5">
        <f>DATEDIF('Customer Segmenation on RFM Sco'!C2842,$N$1,"d")</f>
        <v>45075</v>
      </c>
      <c r="I2842" s="5" t="str">
        <f t="shared" si="1"/>
        <v/>
      </c>
      <c r="J2842" s="5" t="str">
        <f>VLOOKUP('Customer Segmenation on RFM Sco'!J2842,'RF Mapping'!$A$1:$B$26,2,0)</f>
        <v>#N/A</v>
      </c>
    </row>
    <row r="2843" ht="15.75" customHeight="1">
      <c r="A2843" s="5">
        <v>17593.0</v>
      </c>
      <c r="B2843" s="5" t="str">
        <f>VLOOKUP(A2843,'Customer Details'!$A$1:$B$3264,2,0)</f>
        <v>China</v>
      </c>
      <c r="C2843" s="5">
        <f>DATEDIF('Customer Segmenation on RFM Sco'!C2843,$N$1,"d")</f>
        <v>45075</v>
      </c>
      <c r="I2843" s="5" t="str">
        <f t="shared" si="1"/>
        <v/>
      </c>
      <c r="J2843" s="5" t="str">
        <f>VLOOKUP('Customer Segmenation on RFM Sco'!J2843,'RF Mapping'!$A$1:$B$26,2,0)</f>
        <v>#N/A</v>
      </c>
    </row>
    <row r="2844" ht="15.75" customHeight="1">
      <c r="A2844" s="5">
        <v>17594.0</v>
      </c>
      <c r="B2844" s="5" t="str">
        <f>VLOOKUP(A2844,'Customer Details'!$A$1:$B$3264,2,0)</f>
        <v>Australia</v>
      </c>
      <c r="C2844" s="5">
        <f>DATEDIF('Customer Segmenation on RFM Sco'!C2844,$N$1,"d")</f>
        <v>45075</v>
      </c>
      <c r="I2844" s="5" t="str">
        <f t="shared" si="1"/>
        <v/>
      </c>
      <c r="J2844" s="5" t="str">
        <f>VLOOKUP('Customer Segmenation on RFM Sco'!J2844,'RF Mapping'!$A$1:$B$26,2,0)</f>
        <v>#N/A</v>
      </c>
    </row>
    <row r="2845" ht="15.75" customHeight="1">
      <c r="A2845" s="5">
        <v>17595.0</v>
      </c>
      <c r="B2845" s="5" t="str">
        <f>VLOOKUP(A2845,'Customer Details'!$A$1:$B$3264,2,0)</f>
        <v>China</v>
      </c>
      <c r="C2845" s="5">
        <f>DATEDIF('Customer Segmenation on RFM Sco'!C2845,$N$1,"d")</f>
        <v>45075</v>
      </c>
      <c r="I2845" s="5" t="str">
        <f t="shared" si="1"/>
        <v/>
      </c>
      <c r="J2845" s="5" t="str">
        <f>VLOOKUP('Customer Segmenation on RFM Sco'!J2845,'RF Mapping'!$A$1:$B$26,2,0)</f>
        <v>#N/A</v>
      </c>
    </row>
    <row r="2846" ht="15.75" customHeight="1">
      <c r="A2846" s="5">
        <v>17596.0</v>
      </c>
      <c r="B2846" s="5" t="str">
        <f>VLOOKUP(A2846,'Customer Details'!$A$1:$B$3264,2,0)</f>
        <v>United Kingdom</v>
      </c>
      <c r="C2846" s="5">
        <f>DATEDIF('Customer Segmenation on RFM Sco'!C2846,$N$1,"d")</f>
        <v>45075</v>
      </c>
      <c r="I2846" s="5" t="str">
        <f t="shared" si="1"/>
        <v/>
      </c>
      <c r="J2846" s="5" t="str">
        <f>VLOOKUP('Customer Segmenation on RFM Sco'!J2846,'RF Mapping'!$A$1:$B$26,2,0)</f>
        <v>#N/A</v>
      </c>
    </row>
    <row r="2847" ht="15.75" customHeight="1">
      <c r="A2847" s="5">
        <v>17597.0</v>
      </c>
      <c r="B2847" s="5" t="str">
        <f>VLOOKUP(A2847,'Customer Details'!$A$1:$B$3264,2,0)</f>
        <v>United Kingdom</v>
      </c>
      <c r="C2847" s="5">
        <f>DATEDIF('Customer Segmenation on RFM Sco'!C2847,$N$1,"d")</f>
        <v>45075</v>
      </c>
      <c r="I2847" s="5" t="str">
        <f t="shared" si="1"/>
        <v/>
      </c>
      <c r="J2847" s="5" t="str">
        <f>VLOOKUP('Customer Segmenation on RFM Sco'!J2847,'RF Mapping'!$A$1:$B$26,2,0)</f>
        <v>#N/A</v>
      </c>
    </row>
    <row r="2848" ht="15.75" customHeight="1">
      <c r="A2848" s="5">
        <v>17600.0</v>
      </c>
      <c r="B2848" s="5" t="str">
        <f>VLOOKUP(A2848,'Customer Details'!$A$1:$B$3264,2,0)</f>
        <v>United Kingdom</v>
      </c>
      <c r="C2848" s="5">
        <f>DATEDIF('Customer Segmenation on RFM Sco'!C2848,$N$1,"d")</f>
        <v>45075</v>
      </c>
      <c r="I2848" s="5" t="str">
        <f t="shared" si="1"/>
        <v/>
      </c>
      <c r="J2848" s="5" t="str">
        <f>VLOOKUP('Customer Segmenation on RFM Sco'!J2848,'RF Mapping'!$A$1:$B$26,2,0)</f>
        <v>#N/A</v>
      </c>
    </row>
    <row r="2849" ht="15.75" customHeight="1">
      <c r="A2849" s="5">
        <v>17601.0</v>
      </c>
      <c r="B2849" s="5" t="str">
        <f>VLOOKUP(A2849,'Customer Details'!$A$1:$B$3264,2,0)</f>
        <v>India</v>
      </c>
      <c r="C2849" s="5">
        <f>DATEDIF('Customer Segmenation on RFM Sco'!C2849,$N$1,"d")</f>
        <v>45075</v>
      </c>
      <c r="I2849" s="5" t="str">
        <f t="shared" si="1"/>
        <v/>
      </c>
      <c r="J2849" s="5" t="str">
        <f>VLOOKUP('Customer Segmenation on RFM Sco'!J2849,'RF Mapping'!$A$1:$B$26,2,0)</f>
        <v>#N/A</v>
      </c>
    </row>
    <row r="2850" ht="15.75" customHeight="1">
      <c r="A2850" s="5">
        <v>17602.0</v>
      </c>
      <c r="B2850" s="5" t="str">
        <f>VLOOKUP(A2850,'Customer Details'!$A$1:$B$3264,2,0)</f>
        <v>Australia</v>
      </c>
      <c r="C2850" s="5">
        <f>DATEDIF('Customer Segmenation on RFM Sco'!C2850,$N$1,"d")</f>
        <v>45075</v>
      </c>
      <c r="I2850" s="5" t="str">
        <f t="shared" si="1"/>
        <v/>
      </c>
      <c r="J2850" s="5" t="str">
        <f>VLOOKUP('Customer Segmenation on RFM Sco'!J2850,'RF Mapping'!$A$1:$B$26,2,0)</f>
        <v>#N/A</v>
      </c>
    </row>
    <row r="2851" ht="15.75" customHeight="1">
      <c r="A2851" s="5">
        <v>17603.0</v>
      </c>
      <c r="B2851" s="5" t="str">
        <f>VLOOKUP(A2851,'Customer Details'!$A$1:$B$3264,2,0)</f>
        <v>India</v>
      </c>
      <c r="C2851" s="5">
        <f>DATEDIF('Customer Segmenation on RFM Sco'!C2851,$N$1,"d")</f>
        <v>45075</v>
      </c>
      <c r="I2851" s="5" t="str">
        <f t="shared" si="1"/>
        <v/>
      </c>
      <c r="J2851" s="5" t="str">
        <f>VLOOKUP('Customer Segmenation on RFM Sco'!J2851,'RF Mapping'!$A$1:$B$26,2,0)</f>
        <v>#N/A</v>
      </c>
    </row>
    <row r="2852" ht="15.75" customHeight="1">
      <c r="A2852" s="5">
        <v>17604.0</v>
      </c>
      <c r="B2852" s="5" t="str">
        <f>VLOOKUP(A2852,'Customer Details'!$A$1:$B$3264,2,0)</f>
        <v>United Kingdom</v>
      </c>
      <c r="C2852" s="5">
        <f>DATEDIF('Customer Segmenation on RFM Sco'!C2852,$N$1,"d")</f>
        <v>45075</v>
      </c>
      <c r="I2852" s="5" t="str">
        <f t="shared" si="1"/>
        <v/>
      </c>
      <c r="J2852" s="5" t="str">
        <f>VLOOKUP('Customer Segmenation on RFM Sco'!J2852,'RF Mapping'!$A$1:$B$26,2,0)</f>
        <v>#N/A</v>
      </c>
    </row>
    <row r="2853" ht="15.75" customHeight="1">
      <c r="A2853" s="5">
        <v>17608.0</v>
      </c>
      <c r="B2853" s="5" t="str">
        <f>VLOOKUP(A2853,'Customer Details'!$A$1:$B$3264,2,0)</f>
        <v>USA</v>
      </c>
      <c r="C2853" s="5">
        <f>DATEDIF('Customer Segmenation on RFM Sco'!C2853,$N$1,"d")</f>
        <v>45075</v>
      </c>
      <c r="I2853" s="5" t="str">
        <f t="shared" si="1"/>
        <v/>
      </c>
      <c r="J2853" s="5" t="str">
        <f>VLOOKUP('Customer Segmenation on RFM Sco'!J2853,'RF Mapping'!$A$1:$B$26,2,0)</f>
        <v>#N/A</v>
      </c>
    </row>
    <row r="2854" ht="15.75" customHeight="1">
      <c r="A2854" s="5">
        <v>17609.0</v>
      </c>
      <c r="B2854" s="5" t="str">
        <f>VLOOKUP(A2854,'Customer Details'!$A$1:$B$3264,2,0)</f>
        <v>USA</v>
      </c>
      <c r="C2854" s="5">
        <f>DATEDIF('Customer Segmenation on RFM Sco'!C2854,$N$1,"d")</f>
        <v>45075</v>
      </c>
      <c r="I2854" s="5" t="str">
        <f t="shared" si="1"/>
        <v/>
      </c>
      <c r="J2854" s="5" t="str">
        <f>VLOOKUP('Customer Segmenation on RFM Sco'!J2854,'RF Mapping'!$A$1:$B$26,2,0)</f>
        <v>#N/A</v>
      </c>
    </row>
    <row r="2855" ht="15.75" customHeight="1">
      <c r="A2855" s="5">
        <v>17611.0</v>
      </c>
      <c r="B2855" s="5" t="str">
        <f>VLOOKUP(A2855,'Customer Details'!$A$1:$B$3264,2,0)</f>
        <v>China</v>
      </c>
      <c r="C2855" s="5">
        <f>DATEDIF('Customer Segmenation on RFM Sco'!C2855,$N$1,"d")</f>
        <v>45075</v>
      </c>
      <c r="I2855" s="5" t="str">
        <f t="shared" si="1"/>
        <v/>
      </c>
      <c r="J2855" s="5" t="str">
        <f>VLOOKUP('Customer Segmenation on RFM Sco'!J2855,'RF Mapping'!$A$1:$B$26,2,0)</f>
        <v>#N/A</v>
      </c>
    </row>
    <row r="2856" ht="15.75" customHeight="1">
      <c r="A2856" s="5">
        <v>17612.0</v>
      </c>
      <c r="B2856" s="5" t="str">
        <f>VLOOKUP(A2856,'Customer Details'!$A$1:$B$3264,2,0)</f>
        <v>Australia</v>
      </c>
      <c r="C2856" s="5">
        <f>DATEDIF('Customer Segmenation on RFM Sco'!C2856,$N$1,"d")</f>
        <v>45075</v>
      </c>
      <c r="I2856" s="5" t="str">
        <f t="shared" si="1"/>
        <v/>
      </c>
      <c r="J2856" s="5" t="str">
        <f>VLOOKUP('Customer Segmenation on RFM Sco'!J2856,'RF Mapping'!$A$1:$B$26,2,0)</f>
        <v>#N/A</v>
      </c>
    </row>
    <row r="2857" ht="15.75" customHeight="1">
      <c r="A2857" s="5">
        <v>17613.0</v>
      </c>
      <c r="B2857" s="5" t="str">
        <f>VLOOKUP(A2857,'Customer Details'!$A$1:$B$3264,2,0)</f>
        <v>China</v>
      </c>
      <c r="C2857" s="5">
        <f>DATEDIF('Customer Segmenation on RFM Sco'!C2857,$N$1,"d")</f>
        <v>45075</v>
      </c>
      <c r="I2857" s="5" t="str">
        <f t="shared" si="1"/>
        <v/>
      </c>
      <c r="J2857" s="5" t="str">
        <f>VLOOKUP('Customer Segmenation on RFM Sco'!J2857,'RF Mapping'!$A$1:$B$26,2,0)</f>
        <v>#N/A</v>
      </c>
    </row>
    <row r="2858" ht="15.75" customHeight="1">
      <c r="A2858" s="5">
        <v>17614.0</v>
      </c>
      <c r="B2858" s="5" t="str">
        <f>VLOOKUP(A2858,'Customer Details'!$A$1:$B$3264,2,0)</f>
        <v>USA</v>
      </c>
      <c r="C2858" s="5">
        <f>DATEDIF('Customer Segmenation on RFM Sco'!C2858,$N$1,"d")</f>
        <v>45075</v>
      </c>
      <c r="I2858" s="5" t="str">
        <f t="shared" si="1"/>
        <v/>
      </c>
      <c r="J2858" s="5" t="str">
        <f>VLOOKUP('Customer Segmenation on RFM Sco'!J2858,'RF Mapping'!$A$1:$B$26,2,0)</f>
        <v>#N/A</v>
      </c>
    </row>
    <row r="2859" ht="15.75" customHeight="1">
      <c r="A2859" s="5">
        <v>17615.0</v>
      </c>
      <c r="B2859" s="5" t="str">
        <f>VLOOKUP(A2859,'Customer Details'!$A$1:$B$3264,2,0)</f>
        <v>China</v>
      </c>
      <c r="C2859" s="5">
        <f>DATEDIF('Customer Segmenation on RFM Sco'!C2859,$N$1,"d")</f>
        <v>45075</v>
      </c>
      <c r="I2859" s="5" t="str">
        <f t="shared" si="1"/>
        <v/>
      </c>
      <c r="J2859" s="5" t="str">
        <f>VLOOKUP('Customer Segmenation on RFM Sco'!J2859,'RF Mapping'!$A$1:$B$26,2,0)</f>
        <v>#N/A</v>
      </c>
    </row>
    <row r="2860" ht="15.75" customHeight="1">
      <c r="A2860" s="5">
        <v>17616.0</v>
      </c>
      <c r="B2860" s="5" t="str">
        <f>VLOOKUP(A2860,'Customer Details'!$A$1:$B$3264,2,0)</f>
        <v>USA</v>
      </c>
      <c r="C2860" s="5">
        <f>DATEDIF('Customer Segmenation on RFM Sco'!C2860,$N$1,"d")</f>
        <v>45075</v>
      </c>
      <c r="I2860" s="5" t="str">
        <f t="shared" si="1"/>
        <v/>
      </c>
      <c r="J2860" s="5" t="str">
        <f>VLOOKUP('Customer Segmenation on RFM Sco'!J2860,'RF Mapping'!$A$1:$B$26,2,0)</f>
        <v>#N/A</v>
      </c>
    </row>
    <row r="2861" ht="15.75" customHeight="1">
      <c r="A2861" s="5">
        <v>17618.0</v>
      </c>
      <c r="B2861" s="5" t="str">
        <f>VLOOKUP(A2861,'Customer Details'!$A$1:$B$3264,2,0)</f>
        <v>USA</v>
      </c>
      <c r="C2861" s="5">
        <f>DATEDIF('Customer Segmenation on RFM Sco'!C2861,$N$1,"d")</f>
        <v>45075</v>
      </c>
      <c r="I2861" s="5" t="str">
        <f t="shared" si="1"/>
        <v/>
      </c>
      <c r="J2861" s="5" t="str">
        <f>VLOOKUP('Customer Segmenation on RFM Sco'!J2861,'RF Mapping'!$A$1:$B$26,2,0)</f>
        <v>#N/A</v>
      </c>
    </row>
    <row r="2862" ht="15.75" customHeight="1">
      <c r="A2862" s="5">
        <v>17619.0</v>
      </c>
      <c r="B2862" s="5" t="str">
        <f>VLOOKUP(A2862,'Customer Details'!$A$1:$B$3264,2,0)</f>
        <v>India</v>
      </c>
      <c r="C2862" s="5">
        <f>DATEDIF('Customer Segmenation on RFM Sco'!C2862,$N$1,"d")</f>
        <v>45075</v>
      </c>
      <c r="I2862" s="5" t="str">
        <f t="shared" si="1"/>
        <v/>
      </c>
      <c r="J2862" s="5" t="str">
        <f>VLOOKUP('Customer Segmenation on RFM Sco'!J2862,'RF Mapping'!$A$1:$B$26,2,0)</f>
        <v>#N/A</v>
      </c>
    </row>
    <row r="2863" ht="15.75" customHeight="1">
      <c r="A2863" s="5">
        <v>17621.0</v>
      </c>
      <c r="B2863" s="5" t="str">
        <f>VLOOKUP(A2863,'Customer Details'!$A$1:$B$3264,2,0)</f>
        <v>Australia</v>
      </c>
      <c r="C2863" s="5">
        <f>DATEDIF('Customer Segmenation on RFM Sco'!C2863,$N$1,"d")</f>
        <v>45075</v>
      </c>
      <c r="I2863" s="5" t="str">
        <f t="shared" si="1"/>
        <v/>
      </c>
      <c r="J2863" s="5" t="str">
        <f>VLOOKUP('Customer Segmenation on RFM Sco'!J2863,'RF Mapping'!$A$1:$B$26,2,0)</f>
        <v>#N/A</v>
      </c>
    </row>
    <row r="2864" ht="15.75" customHeight="1">
      <c r="A2864" s="5">
        <v>17623.0</v>
      </c>
      <c r="B2864" s="5" t="str">
        <f>VLOOKUP(A2864,'Customer Details'!$A$1:$B$3264,2,0)</f>
        <v>USA</v>
      </c>
      <c r="C2864" s="5">
        <f>DATEDIF('Customer Segmenation on RFM Sco'!C2864,$N$1,"d")</f>
        <v>45075</v>
      </c>
      <c r="I2864" s="5" t="str">
        <f t="shared" si="1"/>
        <v/>
      </c>
      <c r="J2864" s="5" t="str">
        <f>VLOOKUP('Customer Segmenation on RFM Sco'!J2864,'RF Mapping'!$A$1:$B$26,2,0)</f>
        <v>#N/A</v>
      </c>
    </row>
    <row r="2865" ht="15.75" customHeight="1">
      <c r="A2865" s="5">
        <v>17625.0</v>
      </c>
      <c r="B2865" s="5" t="str">
        <f>VLOOKUP(A2865,'Customer Details'!$A$1:$B$3264,2,0)</f>
        <v>United Kingdom</v>
      </c>
      <c r="C2865" s="5">
        <f>DATEDIF('Customer Segmenation on RFM Sco'!C2865,$N$1,"d")</f>
        <v>45075</v>
      </c>
      <c r="I2865" s="5" t="str">
        <f t="shared" si="1"/>
        <v/>
      </c>
      <c r="J2865" s="5" t="str">
        <f>VLOOKUP('Customer Segmenation on RFM Sco'!J2865,'RF Mapping'!$A$1:$B$26,2,0)</f>
        <v>#N/A</v>
      </c>
    </row>
    <row r="2866" ht="15.75" customHeight="1">
      <c r="A2866" s="5">
        <v>17628.0</v>
      </c>
      <c r="B2866" s="5" t="str">
        <f>VLOOKUP(A2866,'Customer Details'!$A$1:$B$3264,2,0)</f>
        <v>Australia</v>
      </c>
      <c r="C2866" s="5">
        <f>DATEDIF('Customer Segmenation on RFM Sco'!C2866,$N$1,"d")</f>
        <v>45075</v>
      </c>
      <c r="I2866" s="5" t="str">
        <f t="shared" si="1"/>
        <v/>
      </c>
      <c r="J2866" s="5" t="str">
        <f>VLOOKUP('Customer Segmenation on RFM Sco'!J2866,'RF Mapping'!$A$1:$B$26,2,0)</f>
        <v>#N/A</v>
      </c>
    </row>
    <row r="2867" ht="15.75" customHeight="1">
      <c r="A2867" s="5">
        <v>17629.0</v>
      </c>
      <c r="B2867" s="5" t="str">
        <f>VLOOKUP(A2867,'Customer Details'!$A$1:$B$3264,2,0)</f>
        <v>India</v>
      </c>
      <c r="C2867" s="5">
        <f>DATEDIF('Customer Segmenation on RFM Sco'!C2867,$N$1,"d")</f>
        <v>45075</v>
      </c>
      <c r="I2867" s="5" t="str">
        <f t="shared" si="1"/>
        <v/>
      </c>
      <c r="J2867" s="5" t="str">
        <f>VLOOKUP('Customer Segmenation on RFM Sco'!J2867,'RF Mapping'!$A$1:$B$26,2,0)</f>
        <v>#N/A</v>
      </c>
    </row>
    <row r="2868" ht="15.75" customHeight="1">
      <c r="A2868" s="5">
        <v>17630.0</v>
      </c>
      <c r="B2868" s="5" t="str">
        <f>VLOOKUP(A2868,'Customer Details'!$A$1:$B$3264,2,0)</f>
        <v>Australia</v>
      </c>
      <c r="C2868" s="5">
        <f>DATEDIF('Customer Segmenation on RFM Sco'!C2868,$N$1,"d")</f>
        <v>45075</v>
      </c>
      <c r="I2868" s="5" t="str">
        <f t="shared" si="1"/>
        <v/>
      </c>
      <c r="J2868" s="5" t="str">
        <f>VLOOKUP('Customer Segmenation on RFM Sco'!J2868,'RF Mapping'!$A$1:$B$26,2,0)</f>
        <v>#N/A</v>
      </c>
    </row>
    <row r="2869" ht="15.75" customHeight="1">
      <c r="A2869" s="5">
        <v>17631.0</v>
      </c>
      <c r="B2869" s="5" t="str">
        <f>VLOOKUP(A2869,'Customer Details'!$A$1:$B$3264,2,0)</f>
        <v>United Kingdom</v>
      </c>
      <c r="C2869" s="5">
        <f>DATEDIF('Customer Segmenation on RFM Sco'!C2869,$N$1,"d")</f>
        <v>45075</v>
      </c>
      <c r="I2869" s="5" t="str">
        <f t="shared" si="1"/>
        <v/>
      </c>
      <c r="J2869" s="5" t="str">
        <f>VLOOKUP('Customer Segmenation on RFM Sco'!J2869,'RF Mapping'!$A$1:$B$26,2,0)</f>
        <v>#N/A</v>
      </c>
    </row>
    <row r="2870" ht="15.75" customHeight="1">
      <c r="A2870" s="5">
        <v>17633.0</v>
      </c>
      <c r="B2870" s="5" t="str">
        <f>VLOOKUP(A2870,'Customer Details'!$A$1:$B$3264,2,0)</f>
        <v>China</v>
      </c>
      <c r="C2870" s="5">
        <f>DATEDIF('Customer Segmenation on RFM Sco'!C2870,$N$1,"d")</f>
        <v>45075</v>
      </c>
      <c r="I2870" s="5" t="str">
        <f t="shared" si="1"/>
        <v/>
      </c>
      <c r="J2870" s="5" t="str">
        <f>VLOOKUP('Customer Segmenation on RFM Sco'!J2870,'RF Mapping'!$A$1:$B$26,2,0)</f>
        <v>#N/A</v>
      </c>
    </row>
    <row r="2871" ht="15.75" customHeight="1">
      <c r="A2871" s="5">
        <v>17634.0</v>
      </c>
      <c r="B2871" s="5" t="str">
        <f>VLOOKUP(A2871,'Customer Details'!$A$1:$B$3264,2,0)</f>
        <v>China</v>
      </c>
      <c r="C2871" s="5">
        <f>DATEDIF('Customer Segmenation on RFM Sco'!C2871,$N$1,"d")</f>
        <v>45075</v>
      </c>
      <c r="I2871" s="5" t="str">
        <f t="shared" si="1"/>
        <v/>
      </c>
      <c r="J2871" s="5" t="str">
        <f>VLOOKUP('Customer Segmenation on RFM Sco'!J2871,'RF Mapping'!$A$1:$B$26,2,0)</f>
        <v>#N/A</v>
      </c>
    </row>
    <row r="2872" ht="15.75" customHeight="1">
      <c r="A2872" s="5">
        <v>17636.0</v>
      </c>
      <c r="B2872" s="5" t="str">
        <f>VLOOKUP(A2872,'Customer Details'!$A$1:$B$3264,2,0)</f>
        <v>USA</v>
      </c>
      <c r="C2872" s="5">
        <f>DATEDIF('Customer Segmenation on RFM Sco'!C2872,$N$1,"d")</f>
        <v>45075</v>
      </c>
      <c r="I2872" s="5" t="str">
        <f t="shared" si="1"/>
        <v/>
      </c>
      <c r="J2872" s="5" t="str">
        <f>VLOOKUP('Customer Segmenation on RFM Sco'!J2872,'RF Mapping'!$A$1:$B$26,2,0)</f>
        <v>#N/A</v>
      </c>
    </row>
    <row r="2873" ht="15.75" customHeight="1">
      <c r="A2873" s="5">
        <v>17637.0</v>
      </c>
      <c r="B2873" s="5" t="str">
        <f>VLOOKUP(A2873,'Customer Details'!$A$1:$B$3264,2,0)</f>
        <v>China</v>
      </c>
      <c r="C2873" s="5">
        <f>DATEDIF('Customer Segmenation on RFM Sco'!C2873,$N$1,"d")</f>
        <v>45075</v>
      </c>
      <c r="I2873" s="5" t="str">
        <f t="shared" si="1"/>
        <v/>
      </c>
      <c r="J2873" s="5" t="str">
        <f>VLOOKUP('Customer Segmenation on RFM Sco'!J2873,'RF Mapping'!$A$1:$B$26,2,0)</f>
        <v>#N/A</v>
      </c>
    </row>
    <row r="2874" ht="15.75" customHeight="1">
      <c r="A2874" s="5">
        <v>17640.0</v>
      </c>
      <c r="B2874" s="5" t="str">
        <f>VLOOKUP(A2874,'Customer Details'!$A$1:$B$3264,2,0)</f>
        <v>USA</v>
      </c>
      <c r="C2874" s="5">
        <f>DATEDIF('Customer Segmenation on RFM Sco'!C2874,$N$1,"d")</f>
        <v>45075</v>
      </c>
      <c r="I2874" s="5" t="str">
        <f t="shared" si="1"/>
        <v/>
      </c>
      <c r="J2874" s="5" t="str">
        <f>VLOOKUP('Customer Segmenation on RFM Sco'!J2874,'RF Mapping'!$A$1:$B$26,2,0)</f>
        <v>#N/A</v>
      </c>
    </row>
    <row r="2875" ht="15.75" customHeight="1">
      <c r="A2875" s="5">
        <v>17642.0</v>
      </c>
      <c r="B2875" s="5" t="str">
        <f>VLOOKUP(A2875,'Customer Details'!$A$1:$B$3264,2,0)</f>
        <v>India</v>
      </c>
      <c r="C2875" s="5">
        <f>DATEDIF('Customer Segmenation on RFM Sco'!C2875,$N$1,"d")</f>
        <v>45075</v>
      </c>
      <c r="I2875" s="5" t="str">
        <f t="shared" si="1"/>
        <v/>
      </c>
      <c r="J2875" s="5" t="str">
        <f>VLOOKUP('Customer Segmenation on RFM Sco'!J2875,'RF Mapping'!$A$1:$B$26,2,0)</f>
        <v>#N/A</v>
      </c>
    </row>
    <row r="2876" ht="15.75" customHeight="1">
      <c r="A2876" s="5">
        <v>17644.0</v>
      </c>
      <c r="B2876" s="5" t="str">
        <f>VLOOKUP(A2876,'Customer Details'!$A$1:$B$3264,2,0)</f>
        <v>India</v>
      </c>
      <c r="C2876" s="5">
        <f>DATEDIF('Customer Segmenation on RFM Sco'!C2876,$N$1,"d")</f>
        <v>45075</v>
      </c>
      <c r="I2876" s="5" t="str">
        <f t="shared" si="1"/>
        <v/>
      </c>
      <c r="J2876" s="5" t="str">
        <f>VLOOKUP('Customer Segmenation on RFM Sco'!J2876,'RF Mapping'!$A$1:$B$26,2,0)</f>
        <v>#N/A</v>
      </c>
    </row>
    <row r="2877" ht="15.75" customHeight="1">
      <c r="A2877" s="5">
        <v>17646.0</v>
      </c>
      <c r="B2877" s="5" t="str">
        <f>VLOOKUP(A2877,'Customer Details'!$A$1:$B$3264,2,0)</f>
        <v>Australia</v>
      </c>
      <c r="C2877" s="5">
        <f>DATEDIF('Customer Segmenation on RFM Sco'!C2877,$N$1,"d")</f>
        <v>45075</v>
      </c>
      <c r="I2877" s="5" t="str">
        <f t="shared" si="1"/>
        <v/>
      </c>
      <c r="J2877" s="5" t="str">
        <f>VLOOKUP('Customer Segmenation on RFM Sco'!J2877,'RF Mapping'!$A$1:$B$26,2,0)</f>
        <v>#N/A</v>
      </c>
    </row>
    <row r="2878" ht="15.75" customHeight="1">
      <c r="A2878" s="5">
        <v>17648.0</v>
      </c>
      <c r="B2878" s="5" t="str">
        <f>VLOOKUP(A2878,'Customer Details'!$A$1:$B$3264,2,0)</f>
        <v>Australia</v>
      </c>
      <c r="C2878" s="5">
        <f>DATEDIF('Customer Segmenation on RFM Sco'!C2878,$N$1,"d")</f>
        <v>45075</v>
      </c>
      <c r="I2878" s="5" t="str">
        <f t="shared" si="1"/>
        <v/>
      </c>
      <c r="J2878" s="5" t="str">
        <f>VLOOKUP('Customer Segmenation on RFM Sco'!J2878,'RF Mapping'!$A$1:$B$26,2,0)</f>
        <v>#N/A</v>
      </c>
    </row>
    <row r="2879" ht="15.75" customHeight="1">
      <c r="A2879" s="5">
        <v>17649.0</v>
      </c>
      <c r="B2879" s="5" t="str">
        <f>VLOOKUP(A2879,'Customer Details'!$A$1:$B$3264,2,0)</f>
        <v>USA</v>
      </c>
      <c r="C2879" s="5">
        <f>DATEDIF('Customer Segmenation on RFM Sco'!C2879,$N$1,"d")</f>
        <v>45075</v>
      </c>
      <c r="I2879" s="5" t="str">
        <f t="shared" si="1"/>
        <v/>
      </c>
      <c r="J2879" s="5" t="str">
        <f>VLOOKUP('Customer Segmenation on RFM Sco'!J2879,'RF Mapping'!$A$1:$B$26,2,0)</f>
        <v>#N/A</v>
      </c>
    </row>
    <row r="2880" ht="15.75" customHeight="1">
      <c r="A2880" s="5">
        <v>17651.0</v>
      </c>
      <c r="B2880" s="5" t="str">
        <f>VLOOKUP(A2880,'Customer Details'!$A$1:$B$3264,2,0)</f>
        <v>USA</v>
      </c>
      <c r="C2880" s="5">
        <f>DATEDIF('Customer Segmenation on RFM Sco'!C2880,$N$1,"d")</f>
        <v>45075</v>
      </c>
      <c r="I2880" s="5" t="str">
        <f t="shared" si="1"/>
        <v/>
      </c>
      <c r="J2880" s="5" t="str">
        <f>VLOOKUP('Customer Segmenation on RFM Sco'!J2880,'RF Mapping'!$A$1:$B$26,2,0)</f>
        <v>#N/A</v>
      </c>
    </row>
    <row r="2881" ht="15.75" customHeight="1">
      <c r="A2881" s="5">
        <v>17652.0</v>
      </c>
      <c r="B2881" s="5" t="str">
        <f>VLOOKUP(A2881,'Customer Details'!$A$1:$B$3264,2,0)</f>
        <v>India</v>
      </c>
      <c r="C2881" s="5">
        <f>DATEDIF('Customer Segmenation on RFM Sco'!C2881,$N$1,"d")</f>
        <v>45075</v>
      </c>
      <c r="I2881" s="5" t="str">
        <f t="shared" si="1"/>
        <v/>
      </c>
      <c r="J2881" s="5" t="str">
        <f>VLOOKUP('Customer Segmenation on RFM Sco'!J2881,'RF Mapping'!$A$1:$B$26,2,0)</f>
        <v>#N/A</v>
      </c>
    </row>
    <row r="2882" ht="15.75" customHeight="1">
      <c r="A2882" s="5">
        <v>17653.0</v>
      </c>
      <c r="B2882" s="5" t="str">
        <f>VLOOKUP(A2882,'Customer Details'!$A$1:$B$3264,2,0)</f>
        <v>China</v>
      </c>
      <c r="C2882" s="5">
        <f>DATEDIF('Customer Segmenation on RFM Sco'!C2882,$N$1,"d")</f>
        <v>45075</v>
      </c>
      <c r="I2882" s="5" t="str">
        <f t="shared" si="1"/>
        <v/>
      </c>
      <c r="J2882" s="5" t="str">
        <f>VLOOKUP('Customer Segmenation on RFM Sco'!J2882,'RF Mapping'!$A$1:$B$26,2,0)</f>
        <v>#N/A</v>
      </c>
    </row>
    <row r="2883" ht="15.75" customHeight="1">
      <c r="A2883" s="5">
        <v>17654.0</v>
      </c>
      <c r="B2883" s="5" t="str">
        <f>VLOOKUP(A2883,'Customer Details'!$A$1:$B$3264,2,0)</f>
        <v>China</v>
      </c>
      <c r="C2883" s="5">
        <f>DATEDIF('Customer Segmenation on RFM Sco'!C2883,$N$1,"d")</f>
        <v>45075</v>
      </c>
      <c r="I2883" s="5" t="str">
        <f t="shared" si="1"/>
        <v/>
      </c>
      <c r="J2883" s="5" t="str">
        <f>VLOOKUP('Customer Segmenation on RFM Sco'!J2883,'RF Mapping'!$A$1:$B$26,2,0)</f>
        <v>#N/A</v>
      </c>
    </row>
    <row r="2884" ht="15.75" customHeight="1">
      <c r="A2884" s="5">
        <v>17655.0</v>
      </c>
      <c r="B2884" s="5" t="str">
        <f>VLOOKUP(A2884,'Customer Details'!$A$1:$B$3264,2,0)</f>
        <v>India</v>
      </c>
      <c r="C2884" s="5">
        <f>DATEDIF('Customer Segmenation on RFM Sco'!C2884,$N$1,"d")</f>
        <v>45075</v>
      </c>
      <c r="I2884" s="5" t="str">
        <f t="shared" si="1"/>
        <v/>
      </c>
      <c r="J2884" s="5" t="str">
        <f>VLOOKUP('Customer Segmenation on RFM Sco'!J2884,'RF Mapping'!$A$1:$B$26,2,0)</f>
        <v>#N/A</v>
      </c>
    </row>
    <row r="2885" ht="15.75" customHeight="1">
      <c r="A2885" s="5">
        <v>17656.0</v>
      </c>
      <c r="B2885" s="5" t="str">
        <f>VLOOKUP(A2885,'Customer Details'!$A$1:$B$3264,2,0)</f>
        <v>USA</v>
      </c>
      <c r="C2885" s="5">
        <f>DATEDIF('Customer Segmenation on RFM Sco'!C2885,$N$1,"d")</f>
        <v>45075</v>
      </c>
      <c r="I2885" s="5" t="str">
        <f t="shared" si="1"/>
        <v/>
      </c>
      <c r="J2885" s="5" t="str">
        <f>VLOOKUP('Customer Segmenation on RFM Sco'!J2885,'RF Mapping'!$A$1:$B$26,2,0)</f>
        <v>#N/A</v>
      </c>
    </row>
    <row r="2886" ht="15.75" customHeight="1">
      <c r="A2886" s="5">
        <v>17658.0</v>
      </c>
      <c r="B2886" s="5" t="str">
        <f>VLOOKUP(A2886,'Customer Details'!$A$1:$B$3264,2,0)</f>
        <v>India</v>
      </c>
      <c r="C2886" s="5">
        <f>DATEDIF('Customer Segmenation on RFM Sco'!C2886,$N$1,"d")</f>
        <v>45075</v>
      </c>
      <c r="I2886" s="5" t="str">
        <f t="shared" si="1"/>
        <v/>
      </c>
      <c r="J2886" s="5" t="str">
        <f>VLOOKUP('Customer Segmenation on RFM Sco'!J2886,'RF Mapping'!$A$1:$B$26,2,0)</f>
        <v>#N/A</v>
      </c>
    </row>
    <row r="2887" ht="15.75" customHeight="1">
      <c r="A2887" s="5">
        <v>17659.0</v>
      </c>
      <c r="B2887" s="5" t="str">
        <f>VLOOKUP(A2887,'Customer Details'!$A$1:$B$3264,2,0)</f>
        <v>Australia</v>
      </c>
      <c r="C2887" s="5">
        <f>DATEDIF('Customer Segmenation on RFM Sco'!C2887,$N$1,"d")</f>
        <v>45075</v>
      </c>
      <c r="I2887" s="5" t="str">
        <f t="shared" si="1"/>
        <v/>
      </c>
      <c r="J2887" s="5" t="str">
        <f>VLOOKUP('Customer Segmenation on RFM Sco'!J2887,'RF Mapping'!$A$1:$B$26,2,0)</f>
        <v>#N/A</v>
      </c>
    </row>
    <row r="2888" ht="15.75" customHeight="1">
      <c r="A2888" s="5">
        <v>17660.0</v>
      </c>
      <c r="B2888" s="5" t="str">
        <f>VLOOKUP(A2888,'Customer Details'!$A$1:$B$3264,2,0)</f>
        <v>China</v>
      </c>
      <c r="C2888" s="5">
        <f>DATEDIF('Customer Segmenation on RFM Sco'!C2888,$N$1,"d")</f>
        <v>45075</v>
      </c>
      <c r="I2888" s="5" t="str">
        <f t="shared" si="1"/>
        <v/>
      </c>
      <c r="J2888" s="5" t="str">
        <f>VLOOKUP('Customer Segmenation on RFM Sco'!J2888,'RF Mapping'!$A$1:$B$26,2,0)</f>
        <v>#N/A</v>
      </c>
    </row>
    <row r="2889" ht="15.75" customHeight="1">
      <c r="A2889" s="5">
        <v>17663.0</v>
      </c>
      <c r="B2889" s="5" t="str">
        <f>VLOOKUP(A2889,'Customer Details'!$A$1:$B$3264,2,0)</f>
        <v>USA</v>
      </c>
      <c r="C2889" s="5">
        <f>DATEDIF('Customer Segmenation on RFM Sco'!C2889,$N$1,"d")</f>
        <v>45075</v>
      </c>
      <c r="I2889" s="5" t="str">
        <f t="shared" si="1"/>
        <v/>
      </c>
      <c r="J2889" s="5" t="str">
        <f>VLOOKUP('Customer Segmenation on RFM Sco'!J2889,'RF Mapping'!$A$1:$B$26,2,0)</f>
        <v>#N/A</v>
      </c>
    </row>
    <row r="2890" ht="15.75" customHeight="1">
      <c r="A2890" s="5">
        <v>17664.0</v>
      </c>
      <c r="B2890" s="5" t="str">
        <f>VLOOKUP(A2890,'Customer Details'!$A$1:$B$3264,2,0)</f>
        <v>Australia</v>
      </c>
      <c r="C2890" s="5">
        <f>DATEDIF('Customer Segmenation on RFM Sco'!C2890,$N$1,"d")</f>
        <v>45075</v>
      </c>
      <c r="I2890" s="5" t="str">
        <f t="shared" si="1"/>
        <v/>
      </c>
      <c r="J2890" s="5" t="str">
        <f>VLOOKUP('Customer Segmenation on RFM Sco'!J2890,'RF Mapping'!$A$1:$B$26,2,0)</f>
        <v>#N/A</v>
      </c>
    </row>
    <row r="2891" ht="15.75" customHeight="1">
      <c r="A2891" s="5">
        <v>17666.0</v>
      </c>
      <c r="B2891" s="5" t="str">
        <f>VLOOKUP(A2891,'Customer Details'!$A$1:$B$3264,2,0)</f>
        <v>USA</v>
      </c>
      <c r="C2891" s="5">
        <f>DATEDIF('Customer Segmenation on RFM Sco'!C2891,$N$1,"d")</f>
        <v>45075</v>
      </c>
      <c r="I2891" s="5" t="str">
        <f t="shared" si="1"/>
        <v/>
      </c>
      <c r="J2891" s="5" t="str">
        <f>VLOOKUP('Customer Segmenation on RFM Sco'!J2891,'RF Mapping'!$A$1:$B$26,2,0)</f>
        <v>#N/A</v>
      </c>
    </row>
    <row r="2892" ht="15.75" customHeight="1">
      <c r="A2892" s="5">
        <v>17667.0</v>
      </c>
      <c r="B2892" s="5" t="str">
        <f>VLOOKUP(A2892,'Customer Details'!$A$1:$B$3264,2,0)</f>
        <v>Australia</v>
      </c>
      <c r="C2892" s="5">
        <f>DATEDIF('Customer Segmenation on RFM Sco'!C2892,$N$1,"d")</f>
        <v>45075</v>
      </c>
      <c r="I2892" s="5" t="str">
        <f t="shared" si="1"/>
        <v/>
      </c>
      <c r="J2892" s="5" t="str">
        <f>VLOOKUP('Customer Segmenation on RFM Sco'!J2892,'RF Mapping'!$A$1:$B$26,2,0)</f>
        <v>#N/A</v>
      </c>
    </row>
    <row r="2893" ht="15.75" customHeight="1">
      <c r="A2893" s="5">
        <v>17668.0</v>
      </c>
      <c r="B2893" s="5" t="str">
        <f>VLOOKUP(A2893,'Customer Details'!$A$1:$B$3264,2,0)</f>
        <v>India</v>
      </c>
      <c r="C2893" s="5">
        <f>DATEDIF('Customer Segmenation on RFM Sco'!C2893,$N$1,"d")</f>
        <v>45075</v>
      </c>
      <c r="I2893" s="5" t="str">
        <f t="shared" si="1"/>
        <v/>
      </c>
      <c r="J2893" s="5" t="str">
        <f>VLOOKUP('Customer Segmenation on RFM Sco'!J2893,'RF Mapping'!$A$1:$B$26,2,0)</f>
        <v>#N/A</v>
      </c>
    </row>
    <row r="2894" ht="15.75" customHeight="1">
      <c r="A2894" s="5">
        <v>17669.0</v>
      </c>
      <c r="B2894" s="5" t="str">
        <f>VLOOKUP(A2894,'Customer Details'!$A$1:$B$3264,2,0)</f>
        <v>China</v>
      </c>
      <c r="C2894" s="5">
        <f>DATEDIF('Customer Segmenation on RFM Sco'!C2894,$N$1,"d")</f>
        <v>45075</v>
      </c>
      <c r="I2894" s="5" t="str">
        <f t="shared" si="1"/>
        <v/>
      </c>
      <c r="J2894" s="5" t="str">
        <f>VLOOKUP('Customer Segmenation on RFM Sco'!J2894,'RF Mapping'!$A$1:$B$26,2,0)</f>
        <v>#N/A</v>
      </c>
    </row>
    <row r="2895" ht="15.75" customHeight="1">
      <c r="A2895" s="5">
        <v>17670.0</v>
      </c>
      <c r="B2895" s="5" t="str">
        <f>VLOOKUP(A2895,'Customer Details'!$A$1:$B$3264,2,0)</f>
        <v>USA</v>
      </c>
      <c r="C2895" s="5">
        <f>DATEDIF('Customer Segmenation on RFM Sco'!C2895,$N$1,"d")</f>
        <v>45075</v>
      </c>
      <c r="I2895" s="5" t="str">
        <f t="shared" si="1"/>
        <v/>
      </c>
      <c r="J2895" s="5" t="str">
        <f>VLOOKUP('Customer Segmenation on RFM Sco'!J2895,'RF Mapping'!$A$1:$B$26,2,0)</f>
        <v>#N/A</v>
      </c>
    </row>
    <row r="2896" ht="15.75" customHeight="1">
      <c r="A2896" s="5">
        <v>17671.0</v>
      </c>
      <c r="B2896" s="5" t="str">
        <f>VLOOKUP(A2896,'Customer Details'!$A$1:$B$3264,2,0)</f>
        <v>Australia</v>
      </c>
      <c r="C2896" s="5">
        <f>DATEDIF('Customer Segmenation on RFM Sco'!C2896,$N$1,"d")</f>
        <v>45075</v>
      </c>
      <c r="I2896" s="5" t="str">
        <f t="shared" si="1"/>
        <v/>
      </c>
      <c r="J2896" s="5" t="str">
        <f>VLOOKUP('Customer Segmenation on RFM Sco'!J2896,'RF Mapping'!$A$1:$B$26,2,0)</f>
        <v>#N/A</v>
      </c>
    </row>
    <row r="2897" ht="15.75" customHeight="1">
      <c r="A2897" s="5">
        <v>17672.0</v>
      </c>
      <c r="B2897" s="5" t="str">
        <f>VLOOKUP(A2897,'Customer Details'!$A$1:$B$3264,2,0)</f>
        <v>Australia</v>
      </c>
      <c r="C2897" s="5">
        <f>DATEDIF('Customer Segmenation on RFM Sco'!C2897,$N$1,"d")</f>
        <v>45075</v>
      </c>
      <c r="I2897" s="5" t="str">
        <f t="shared" si="1"/>
        <v/>
      </c>
      <c r="J2897" s="5" t="str">
        <f>VLOOKUP('Customer Segmenation on RFM Sco'!J2897,'RF Mapping'!$A$1:$B$26,2,0)</f>
        <v>#N/A</v>
      </c>
    </row>
    <row r="2898" ht="15.75" customHeight="1">
      <c r="A2898" s="5">
        <v>17673.0</v>
      </c>
      <c r="B2898" s="5" t="str">
        <f>VLOOKUP(A2898,'Customer Details'!$A$1:$B$3264,2,0)</f>
        <v>United Kingdom</v>
      </c>
      <c r="C2898" s="5">
        <f>DATEDIF('Customer Segmenation on RFM Sco'!C2898,$N$1,"d")</f>
        <v>45075</v>
      </c>
      <c r="I2898" s="5" t="str">
        <f t="shared" si="1"/>
        <v/>
      </c>
      <c r="J2898" s="5" t="str">
        <f>VLOOKUP('Customer Segmenation on RFM Sco'!J2898,'RF Mapping'!$A$1:$B$26,2,0)</f>
        <v>#N/A</v>
      </c>
    </row>
    <row r="2899" ht="15.75" customHeight="1">
      <c r="A2899" s="5">
        <v>17675.0</v>
      </c>
      <c r="B2899" s="5" t="str">
        <f>VLOOKUP(A2899,'Customer Details'!$A$1:$B$3264,2,0)</f>
        <v>China</v>
      </c>
      <c r="C2899" s="5">
        <f>DATEDIF('Customer Segmenation on RFM Sco'!C2899,$N$1,"d")</f>
        <v>45075</v>
      </c>
      <c r="I2899" s="5" t="str">
        <f t="shared" si="1"/>
        <v/>
      </c>
      <c r="J2899" s="5" t="str">
        <f>VLOOKUP('Customer Segmenation on RFM Sco'!J2899,'RF Mapping'!$A$1:$B$26,2,0)</f>
        <v>#N/A</v>
      </c>
    </row>
    <row r="2900" ht="15.75" customHeight="1">
      <c r="A2900" s="5">
        <v>17676.0</v>
      </c>
      <c r="B2900" s="5" t="str">
        <f>VLOOKUP(A2900,'Customer Details'!$A$1:$B$3264,2,0)</f>
        <v>USA</v>
      </c>
      <c r="C2900" s="5">
        <f>DATEDIF('Customer Segmenation on RFM Sco'!C2900,$N$1,"d")</f>
        <v>45075</v>
      </c>
      <c r="I2900" s="5" t="str">
        <f t="shared" si="1"/>
        <v/>
      </c>
      <c r="J2900" s="5" t="str">
        <f>VLOOKUP('Customer Segmenation on RFM Sco'!J2900,'RF Mapping'!$A$1:$B$26,2,0)</f>
        <v>#N/A</v>
      </c>
    </row>
    <row r="2901" ht="15.75" customHeight="1">
      <c r="A2901" s="5">
        <v>17677.0</v>
      </c>
      <c r="B2901" s="5" t="str">
        <f>VLOOKUP(A2901,'Customer Details'!$A$1:$B$3264,2,0)</f>
        <v>China</v>
      </c>
      <c r="C2901" s="5">
        <f>DATEDIF('Customer Segmenation on RFM Sco'!C2901,$N$1,"d")</f>
        <v>45075</v>
      </c>
      <c r="I2901" s="5" t="str">
        <f t="shared" si="1"/>
        <v/>
      </c>
      <c r="J2901" s="5" t="str">
        <f>VLOOKUP('Customer Segmenation on RFM Sco'!J2901,'RF Mapping'!$A$1:$B$26,2,0)</f>
        <v>#N/A</v>
      </c>
    </row>
    <row r="2902" ht="15.75" customHeight="1">
      <c r="A2902" s="5">
        <v>17679.0</v>
      </c>
      <c r="B2902" s="5" t="str">
        <f>VLOOKUP(A2902,'Customer Details'!$A$1:$B$3264,2,0)</f>
        <v>Australia</v>
      </c>
      <c r="C2902" s="5">
        <f>DATEDIF('Customer Segmenation on RFM Sco'!C2902,$N$1,"d")</f>
        <v>45075</v>
      </c>
      <c r="I2902" s="5" t="str">
        <f t="shared" si="1"/>
        <v/>
      </c>
      <c r="J2902" s="5" t="str">
        <f>VLOOKUP('Customer Segmenation on RFM Sco'!J2902,'RF Mapping'!$A$1:$B$26,2,0)</f>
        <v>#N/A</v>
      </c>
    </row>
    <row r="2903" ht="15.75" customHeight="1">
      <c r="A2903" s="5">
        <v>17680.0</v>
      </c>
      <c r="B2903" s="5" t="str">
        <f>VLOOKUP(A2903,'Customer Details'!$A$1:$B$3264,2,0)</f>
        <v>United Kingdom</v>
      </c>
      <c r="C2903" s="5">
        <f>DATEDIF('Customer Segmenation on RFM Sco'!C2903,$N$1,"d")</f>
        <v>45075</v>
      </c>
      <c r="I2903" s="5" t="str">
        <f t="shared" si="1"/>
        <v/>
      </c>
      <c r="J2903" s="5" t="str">
        <f>VLOOKUP('Customer Segmenation on RFM Sco'!J2903,'RF Mapping'!$A$1:$B$26,2,0)</f>
        <v>#N/A</v>
      </c>
    </row>
    <row r="2904" ht="15.75" customHeight="1">
      <c r="A2904" s="5">
        <v>17682.0</v>
      </c>
      <c r="B2904" s="5" t="str">
        <f>VLOOKUP(A2904,'Customer Details'!$A$1:$B$3264,2,0)</f>
        <v>China</v>
      </c>
      <c r="C2904" s="5">
        <f>DATEDIF('Customer Segmenation on RFM Sco'!C2904,$N$1,"d")</f>
        <v>45075</v>
      </c>
      <c r="I2904" s="5" t="str">
        <f t="shared" si="1"/>
        <v/>
      </c>
      <c r="J2904" s="5" t="str">
        <f>VLOOKUP('Customer Segmenation on RFM Sco'!J2904,'RF Mapping'!$A$1:$B$26,2,0)</f>
        <v>#N/A</v>
      </c>
    </row>
    <row r="2905" ht="15.75" customHeight="1">
      <c r="A2905" s="5">
        <v>17685.0</v>
      </c>
      <c r="B2905" s="5" t="str">
        <f>VLOOKUP(A2905,'Customer Details'!$A$1:$B$3264,2,0)</f>
        <v>Australia</v>
      </c>
      <c r="C2905" s="5">
        <f>DATEDIF('Customer Segmenation on RFM Sco'!C2905,$N$1,"d")</f>
        <v>45075</v>
      </c>
      <c r="I2905" s="5" t="str">
        <f t="shared" si="1"/>
        <v/>
      </c>
      <c r="J2905" s="5" t="str">
        <f>VLOOKUP('Customer Segmenation on RFM Sco'!J2905,'RF Mapping'!$A$1:$B$26,2,0)</f>
        <v>#N/A</v>
      </c>
    </row>
    <row r="2906" ht="15.75" customHeight="1">
      <c r="A2906" s="5">
        <v>17686.0</v>
      </c>
      <c r="B2906" s="5" t="str">
        <f>VLOOKUP(A2906,'Customer Details'!$A$1:$B$3264,2,0)</f>
        <v>USA</v>
      </c>
      <c r="C2906" s="5">
        <f>DATEDIF('Customer Segmenation on RFM Sco'!C2906,$N$1,"d")</f>
        <v>45075</v>
      </c>
      <c r="I2906" s="5" t="str">
        <f t="shared" si="1"/>
        <v/>
      </c>
      <c r="J2906" s="5" t="str">
        <f>VLOOKUP('Customer Segmenation on RFM Sco'!J2906,'RF Mapping'!$A$1:$B$26,2,0)</f>
        <v>#N/A</v>
      </c>
    </row>
    <row r="2907" ht="15.75" customHeight="1">
      <c r="A2907" s="5">
        <v>17690.0</v>
      </c>
      <c r="B2907" s="5" t="str">
        <f>VLOOKUP(A2907,'Customer Details'!$A$1:$B$3264,2,0)</f>
        <v>United Kingdom</v>
      </c>
      <c r="C2907" s="5">
        <f>DATEDIF('Customer Segmenation on RFM Sco'!C2907,$N$1,"d")</f>
        <v>45075</v>
      </c>
      <c r="I2907" s="5" t="str">
        <f t="shared" si="1"/>
        <v/>
      </c>
      <c r="J2907" s="5" t="str">
        <f>VLOOKUP('Customer Segmenation on RFM Sco'!J2907,'RF Mapping'!$A$1:$B$26,2,0)</f>
        <v>#N/A</v>
      </c>
    </row>
    <row r="2908" ht="15.75" customHeight="1">
      <c r="A2908" s="5">
        <v>17691.0</v>
      </c>
      <c r="B2908" s="5" t="str">
        <f>VLOOKUP(A2908,'Customer Details'!$A$1:$B$3264,2,0)</f>
        <v>United Kingdom</v>
      </c>
      <c r="C2908" s="5">
        <f>DATEDIF('Customer Segmenation on RFM Sco'!C2908,$N$1,"d")</f>
        <v>45075</v>
      </c>
      <c r="I2908" s="5" t="str">
        <f t="shared" si="1"/>
        <v/>
      </c>
      <c r="J2908" s="5" t="str">
        <f>VLOOKUP('Customer Segmenation on RFM Sco'!J2908,'RF Mapping'!$A$1:$B$26,2,0)</f>
        <v>#N/A</v>
      </c>
    </row>
    <row r="2909" ht="15.75" customHeight="1">
      <c r="A2909" s="5">
        <v>17692.0</v>
      </c>
      <c r="B2909" s="5" t="str">
        <f>VLOOKUP(A2909,'Customer Details'!$A$1:$B$3264,2,0)</f>
        <v>Australia</v>
      </c>
      <c r="C2909" s="5">
        <f>DATEDIF('Customer Segmenation on RFM Sco'!C2909,$N$1,"d")</f>
        <v>45075</v>
      </c>
      <c r="I2909" s="5" t="str">
        <f t="shared" si="1"/>
        <v/>
      </c>
      <c r="J2909" s="5" t="str">
        <f>VLOOKUP('Customer Segmenation on RFM Sco'!J2909,'RF Mapping'!$A$1:$B$26,2,0)</f>
        <v>#N/A</v>
      </c>
    </row>
    <row r="2910" ht="15.75" customHeight="1">
      <c r="A2910" s="5">
        <v>17693.0</v>
      </c>
      <c r="B2910" s="5" t="str">
        <f>VLOOKUP(A2910,'Customer Details'!$A$1:$B$3264,2,0)</f>
        <v>Australia</v>
      </c>
      <c r="C2910" s="5">
        <f>DATEDIF('Customer Segmenation on RFM Sco'!C2910,$N$1,"d")</f>
        <v>45075</v>
      </c>
      <c r="I2910" s="5" t="str">
        <f t="shared" si="1"/>
        <v/>
      </c>
      <c r="J2910" s="5" t="str">
        <f>VLOOKUP('Customer Segmenation on RFM Sco'!J2910,'RF Mapping'!$A$1:$B$26,2,0)</f>
        <v>#N/A</v>
      </c>
    </row>
    <row r="2911" ht="15.75" customHeight="1">
      <c r="A2911" s="5">
        <v>17695.0</v>
      </c>
      <c r="B2911" s="5" t="str">
        <f>VLOOKUP(A2911,'Customer Details'!$A$1:$B$3264,2,0)</f>
        <v>Australia</v>
      </c>
      <c r="C2911" s="5">
        <f>DATEDIF('Customer Segmenation on RFM Sco'!C2911,$N$1,"d")</f>
        <v>45075</v>
      </c>
      <c r="I2911" s="5" t="str">
        <f t="shared" si="1"/>
        <v/>
      </c>
      <c r="J2911" s="5" t="str">
        <f>VLOOKUP('Customer Segmenation on RFM Sco'!J2911,'RF Mapping'!$A$1:$B$26,2,0)</f>
        <v>#N/A</v>
      </c>
    </row>
    <row r="2912" ht="15.75" customHeight="1">
      <c r="A2912" s="5">
        <v>17696.0</v>
      </c>
      <c r="B2912" s="5" t="str">
        <f>VLOOKUP(A2912,'Customer Details'!$A$1:$B$3264,2,0)</f>
        <v>United Kingdom</v>
      </c>
      <c r="C2912" s="5">
        <f>DATEDIF('Customer Segmenation on RFM Sco'!C2912,$N$1,"d")</f>
        <v>45075</v>
      </c>
      <c r="I2912" s="5" t="str">
        <f t="shared" si="1"/>
        <v/>
      </c>
      <c r="J2912" s="5" t="str">
        <f>VLOOKUP('Customer Segmenation on RFM Sco'!J2912,'RF Mapping'!$A$1:$B$26,2,0)</f>
        <v>#N/A</v>
      </c>
    </row>
    <row r="2913" ht="15.75" customHeight="1">
      <c r="A2913" s="5">
        <v>17700.0</v>
      </c>
      <c r="B2913" s="5" t="str">
        <f>VLOOKUP(A2913,'Customer Details'!$A$1:$B$3264,2,0)</f>
        <v>United Kingdom</v>
      </c>
      <c r="C2913" s="5">
        <f>DATEDIF('Customer Segmenation on RFM Sco'!C2913,$N$1,"d")</f>
        <v>45075</v>
      </c>
      <c r="I2913" s="5" t="str">
        <f t="shared" si="1"/>
        <v/>
      </c>
      <c r="J2913" s="5" t="str">
        <f>VLOOKUP('Customer Segmenation on RFM Sco'!J2913,'RF Mapping'!$A$1:$B$26,2,0)</f>
        <v>#N/A</v>
      </c>
    </row>
    <row r="2914" ht="15.75" customHeight="1">
      <c r="A2914" s="5">
        <v>17701.0</v>
      </c>
      <c r="B2914" s="5" t="str">
        <f>VLOOKUP(A2914,'Customer Details'!$A$1:$B$3264,2,0)</f>
        <v>India</v>
      </c>
      <c r="C2914" s="5">
        <f>DATEDIF('Customer Segmenation on RFM Sco'!C2914,$N$1,"d")</f>
        <v>45075</v>
      </c>
      <c r="I2914" s="5" t="str">
        <f t="shared" si="1"/>
        <v/>
      </c>
      <c r="J2914" s="5" t="str">
        <f>VLOOKUP('Customer Segmenation on RFM Sco'!J2914,'RF Mapping'!$A$1:$B$26,2,0)</f>
        <v>#N/A</v>
      </c>
    </row>
    <row r="2915" ht="15.75" customHeight="1">
      <c r="A2915" s="5">
        <v>17702.0</v>
      </c>
      <c r="B2915" s="5" t="str">
        <f>VLOOKUP(A2915,'Customer Details'!$A$1:$B$3264,2,0)</f>
        <v>USA</v>
      </c>
      <c r="C2915" s="5">
        <f>DATEDIF('Customer Segmenation on RFM Sco'!C2915,$N$1,"d")</f>
        <v>45075</v>
      </c>
      <c r="I2915" s="5" t="str">
        <f t="shared" si="1"/>
        <v/>
      </c>
      <c r="J2915" s="5" t="str">
        <f>VLOOKUP('Customer Segmenation on RFM Sco'!J2915,'RF Mapping'!$A$1:$B$26,2,0)</f>
        <v>#N/A</v>
      </c>
    </row>
    <row r="2916" ht="15.75" customHeight="1">
      <c r="A2916" s="5">
        <v>17704.0</v>
      </c>
      <c r="B2916" s="5" t="str">
        <f>VLOOKUP(A2916,'Customer Details'!$A$1:$B$3264,2,0)</f>
        <v>USA</v>
      </c>
      <c r="C2916" s="5">
        <f>DATEDIF('Customer Segmenation on RFM Sco'!C2916,$N$1,"d")</f>
        <v>45075</v>
      </c>
      <c r="I2916" s="5" t="str">
        <f t="shared" si="1"/>
        <v/>
      </c>
      <c r="J2916" s="5" t="str">
        <f>VLOOKUP('Customer Segmenation on RFM Sco'!J2916,'RF Mapping'!$A$1:$B$26,2,0)</f>
        <v>#N/A</v>
      </c>
    </row>
    <row r="2917" ht="15.75" customHeight="1">
      <c r="A2917" s="5">
        <v>17705.0</v>
      </c>
      <c r="B2917" s="5" t="str">
        <f>VLOOKUP(A2917,'Customer Details'!$A$1:$B$3264,2,0)</f>
        <v>United Kingdom</v>
      </c>
      <c r="C2917" s="5">
        <f>DATEDIF('Customer Segmenation on RFM Sco'!C2917,$N$1,"d")</f>
        <v>45075</v>
      </c>
      <c r="I2917" s="5" t="str">
        <f t="shared" si="1"/>
        <v/>
      </c>
      <c r="J2917" s="5" t="str">
        <f>VLOOKUP('Customer Segmenation on RFM Sco'!J2917,'RF Mapping'!$A$1:$B$26,2,0)</f>
        <v>#N/A</v>
      </c>
    </row>
    <row r="2918" ht="15.75" customHeight="1">
      <c r="A2918" s="5">
        <v>17706.0</v>
      </c>
      <c r="B2918" s="5" t="str">
        <f>VLOOKUP(A2918,'Customer Details'!$A$1:$B$3264,2,0)</f>
        <v>India</v>
      </c>
      <c r="C2918" s="5">
        <f>DATEDIF('Customer Segmenation on RFM Sco'!C2918,$N$1,"d")</f>
        <v>45075</v>
      </c>
      <c r="I2918" s="5" t="str">
        <f t="shared" si="1"/>
        <v/>
      </c>
      <c r="J2918" s="5" t="str">
        <f>VLOOKUP('Customer Segmenation on RFM Sco'!J2918,'RF Mapping'!$A$1:$B$26,2,0)</f>
        <v>#N/A</v>
      </c>
    </row>
    <row r="2919" ht="15.75" customHeight="1">
      <c r="A2919" s="5">
        <v>17708.0</v>
      </c>
      <c r="B2919" s="5" t="str">
        <f>VLOOKUP(A2919,'Customer Details'!$A$1:$B$3264,2,0)</f>
        <v>USA</v>
      </c>
      <c r="C2919" s="5">
        <f>DATEDIF('Customer Segmenation on RFM Sco'!C2919,$N$1,"d")</f>
        <v>45075</v>
      </c>
      <c r="I2919" s="5" t="str">
        <f t="shared" si="1"/>
        <v/>
      </c>
      <c r="J2919" s="5" t="str">
        <f>VLOOKUP('Customer Segmenation on RFM Sco'!J2919,'RF Mapping'!$A$1:$B$26,2,0)</f>
        <v>#N/A</v>
      </c>
    </row>
    <row r="2920" ht="15.75" customHeight="1">
      <c r="A2920" s="5">
        <v>17712.0</v>
      </c>
      <c r="B2920" s="5" t="str">
        <f>VLOOKUP(A2920,'Customer Details'!$A$1:$B$3264,2,0)</f>
        <v>China</v>
      </c>
      <c r="C2920" s="5">
        <f>DATEDIF('Customer Segmenation on RFM Sco'!C2920,$N$1,"d")</f>
        <v>45075</v>
      </c>
      <c r="I2920" s="5" t="str">
        <f t="shared" si="1"/>
        <v/>
      </c>
      <c r="J2920" s="5" t="str">
        <f>VLOOKUP('Customer Segmenation on RFM Sco'!J2920,'RF Mapping'!$A$1:$B$26,2,0)</f>
        <v>#N/A</v>
      </c>
    </row>
    <row r="2921" ht="15.75" customHeight="1">
      <c r="A2921" s="5">
        <v>17714.0</v>
      </c>
      <c r="B2921" s="5" t="str">
        <f>VLOOKUP(A2921,'Customer Details'!$A$1:$B$3264,2,0)</f>
        <v>Australia</v>
      </c>
      <c r="C2921" s="5">
        <f>DATEDIF('Customer Segmenation on RFM Sco'!C2921,$N$1,"d")</f>
        <v>45075</v>
      </c>
      <c r="I2921" s="5" t="str">
        <f t="shared" si="1"/>
        <v/>
      </c>
      <c r="J2921" s="5" t="str">
        <f>VLOOKUP('Customer Segmenation on RFM Sco'!J2921,'RF Mapping'!$A$1:$B$26,2,0)</f>
        <v>#N/A</v>
      </c>
    </row>
    <row r="2922" ht="15.75" customHeight="1">
      <c r="A2922" s="5">
        <v>17715.0</v>
      </c>
      <c r="B2922" s="5" t="str">
        <f>VLOOKUP(A2922,'Customer Details'!$A$1:$B$3264,2,0)</f>
        <v>United Kingdom</v>
      </c>
      <c r="C2922" s="5">
        <f>DATEDIF('Customer Segmenation on RFM Sco'!C2922,$N$1,"d")</f>
        <v>45075</v>
      </c>
      <c r="I2922" s="5" t="str">
        <f t="shared" si="1"/>
        <v/>
      </c>
      <c r="J2922" s="5" t="str">
        <f>VLOOKUP('Customer Segmenation on RFM Sco'!J2922,'RF Mapping'!$A$1:$B$26,2,0)</f>
        <v>#N/A</v>
      </c>
    </row>
    <row r="2923" ht="15.75" customHeight="1">
      <c r="A2923" s="5">
        <v>17716.0</v>
      </c>
      <c r="B2923" s="5" t="str">
        <f>VLOOKUP(A2923,'Customer Details'!$A$1:$B$3264,2,0)</f>
        <v>India</v>
      </c>
      <c r="C2923" s="5">
        <f>DATEDIF('Customer Segmenation on RFM Sco'!C2923,$N$1,"d")</f>
        <v>45075</v>
      </c>
      <c r="I2923" s="5" t="str">
        <f t="shared" si="1"/>
        <v/>
      </c>
      <c r="J2923" s="5" t="str">
        <f>VLOOKUP('Customer Segmenation on RFM Sco'!J2923,'RF Mapping'!$A$1:$B$26,2,0)</f>
        <v>#N/A</v>
      </c>
    </row>
    <row r="2924" ht="15.75" customHeight="1">
      <c r="A2924" s="5">
        <v>17719.0</v>
      </c>
      <c r="B2924" s="5" t="str">
        <f>VLOOKUP(A2924,'Customer Details'!$A$1:$B$3264,2,0)</f>
        <v>India</v>
      </c>
      <c r="C2924" s="5">
        <f>DATEDIF('Customer Segmenation on RFM Sco'!C2924,$N$1,"d")</f>
        <v>45075</v>
      </c>
      <c r="I2924" s="5" t="str">
        <f t="shared" si="1"/>
        <v/>
      </c>
      <c r="J2924" s="5" t="str">
        <f>VLOOKUP('Customer Segmenation on RFM Sco'!J2924,'RF Mapping'!$A$1:$B$26,2,0)</f>
        <v>#N/A</v>
      </c>
    </row>
    <row r="2925" ht="15.75" customHeight="1">
      <c r="A2925" s="5">
        <v>17720.0</v>
      </c>
      <c r="B2925" s="5" t="str">
        <f>VLOOKUP(A2925,'Customer Details'!$A$1:$B$3264,2,0)</f>
        <v>China</v>
      </c>
      <c r="C2925" s="5">
        <f>DATEDIF('Customer Segmenation on RFM Sco'!C2925,$N$1,"d")</f>
        <v>45075</v>
      </c>
      <c r="I2925" s="5" t="str">
        <f t="shared" si="1"/>
        <v/>
      </c>
      <c r="J2925" s="5" t="str">
        <f>VLOOKUP('Customer Segmenation on RFM Sco'!J2925,'RF Mapping'!$A$1:$B$26,2,0)</f>
        <v>#N/A</v>
      </c>
    </row>
    <row r="2926" ht="15.75" customHeight="1">
      <c r="A2926" s="5">
        <v>17722.0</v>
      </c>
      <c r="B2926" s="5" t="str">
        <f>VLOOKUP(A2926,'Customer Details'!$A$1:$B$3264,2,0)</f>
        <v>Australia</v>
      </c>
      <c r="C2926" s="5">
        <f>DATEDIF('Customer Segmenation on RFM Sco'!C2926,$N$1,"d")</f>
        <v>45075</v>
      </c>
      <c r="I2926" s="5" t="str">
        <f t="shared" si="1"/>
        <v/>
      </c>
      <c r="J2926" s="5" t="str">
        <f>VLOOKUP('Customer Segmenation on RFM Sco'!J2926,'RF Mapping'!$A$1:$B$26,2,0)</f>
        <v>#N/A</v>
      </c>
    </row>
    <row r="2927" ht="15.75" customHeight="1">
      <c r="A2927" s="5">
        <v>17723.0</v>
      </c>
      <c r="B2927" s="5" t="str">
        <f>VLOOKUP(A2927,'Customer Details'!$A$1:$B$3264,2,0)</f>
        <v>China</v>
      </c>
      <c r="C2927" s="5">
        <f>DATEDIF('Customer Segmenation on RFM Sco'!C2927,$N$1,"d")</f>
        <v>45075</v>
      </c>
      <c r="I2927" s="5" t="str">
        <f t="shared" si="1"/>
        <v/>
      </c>
      <c r="J2927" s="5" t="str">
        <f>VLOOKUP('Customer Segmenation on RFM Sco'!J2927,'RF Mapping'!$A$1:$B$26,2,0)</f>
        <v>#N/A</v>
      </c>
    </row>
    <row r="2928" ht="15.75" customHeight="1">
      <c r="A2928" s="5">
        <v>17724.0</v>
      </c>
      <c r="B2928" s="5" t="str">
        <f>VLOOKUP(A2928,'Customer Details'!$A$1:$B$3264,2,0)</f>
        <v>United Kingdom</v>
      </c>
      <c r="C2928" s="5">
        <f>DATEDIF('Customer Segmenation on RFM Sco'!C2928,$N$1,"d")</f>
        <v>45075</v>
      </c>
      <c r="I2928" s="5" t="str">
        <f t="shared" si="1"/>
        <v/>
      </c>
      <c r="J2928" s="5" t="str">
        <f>VLOOKUP('Customer Segmenation on RFM Sco'!J2928,'RF Mapping'!$A$1:$B$26,2,0)</f>
        <v>#N/A</v>
      </c>
    </row>
    <row r="2929" ht="15.75" customHeight="1">
      <c r="A2929" s="5">
        <v>17725.0</v>
      </c>
      <c r="B2929" s="5" t="str">
        <f>VLOOKUP(A2929,'Customer Details'!$A$1:$B$3264,2,0)</f>
        <v>India</v>
      </c>
      <c r="C2929" s="5">
        <f>DATEDIF('Customer Segmenation on RFM Sco'!C2929,$N$1,"d")</f>
        <v>45075</v>
      </c>
      <c r="I2929" s="5" t="str">
        <f t="shared" si="1"/>
        <v/>
      </c>
      <c r="J2929" s="5" t="str">
        <f>VLOOKUP('Customer Segmenation on RFM Sco'!J2929,'RF Mapping'!$A$1:$B$26,2,0)</f>
        <v>#N/A</v>
      </c>
    </row>
    <row r="2930" ht="15.75" customHeight="1">
      <c r="A2930" s="5">
        <v>17727.0</v>
      </c>
      <c r="B2930" s="5" t="str">
        <f>VLOOKUP(A2930,'Customer Details'!$A$1:$B$3264,2,0)</f>
        <v>USA</v>
      </c>
      <c r="C2930" s="5">
        <f>DATEDIF('Customer Segmenation on RFM Sco'!C2930,$N$1,"d")</f>
        <v>45075</v>
      </c>
      <c r="I2930" s="5" t="str">
        <f t="shared" si="1"/>
        <v/>
      </c>
      <c r="J2930" s="5" t="str">
        <f>VLOOKUP('Customer Segmenation on RFM Sco'!J2930,'RF Mapping'!$A$1:$B$26,2,0)</f>
        <v>#N/A</v>
      </c>
    </row>
    <row r="2931" ht="15.75" customHeight="1">
      <c r="A2931" s="5">
        <v>17728.0</v>
      </c>
      <c r="B2931" s="5" t="str">
        <f>VLOOKUP(A2931,'Customer Details'!$A$1:$B$3264,2,0)</f>
        <v>Australia</v>
      </c>
      <c r="C2931" s="5">
        <f>DATEDIF('Customer Segmenation on RFM Sco'!C2931,$N$1,"d")</f>
        <v>45075</v>
      </c>
      <c r="I2931" s="5" t="str">
        <f t="shared" si="1"/>
        <v/>
      </c>
      <c r="J2931" s="5" t="str">
        <f>VLOOKUP('Customer Segmenation on RFM Sco'!J2931,'RF Mapping'!$A$1:$B$26,2,0)</f>
        <v>#N/A</v>
      </c>
    </row>
    <row r="2932" ht="15.75" customHeight="1">
      <c r="A2932" s="5">
        <v>17730.0</v>
      </c>
      <c r="B2932" s="5" t="str">
        <f>VLOOKUP(A2932,'Customer Details'!$A$1:$B$3264,2,0)</f>
        <v>United Kingdom</v>
      </c>
      <c r="C2932" s="5">
        <f>DATEDIF('Customer Segmenation on RFM Sco'!C2932,$N$1,"d")</f>
        <v>45075</v>
      </c>
      <c r="I2932" s="5" t="str">
        <f t="shared" si="1"/>
        <v/>
      </c>
      <c r="J2932" s="5" t="str">
        <f>VLOOKUP('Customer Segmenation on RFM Sco'!J2932,'RF Mapping'!$A$1:$B$26,2,0)</f>
        <v>#N/A</v>
      </c>
    </row>
    <row r="2933" ht="15.75" customHeight="1">
      <c r="A2933" s="5">
        <v>17731.0</v>
      </c>
      <c r="B2933" s="5" t="str">
        <f>VLOOKUP(A2933,'Customer Details'!$A$1:$B$3264,2,0)</f>
        <v>Australia</v>
      </c>
      <c r="C2933" s="5">
        <f>DATEDIF('Customer Segmenation on RFM Sco'!C2933,$N$1,"d")</f>
        <v>45075</v>
      </c>
      <c r="I2933" s="5" t="str">
        <f t="shared" si="1"/>
        <v/>
      </c>
      <c r="J2933" s="5" t="str">
        <f>VLOOKUP('Customer Segmenation on RFM Sco'!J2933,'RF Mapping'!$A$1:$B$26,2,0)</f>
        <v>#N/A</v>
      </c>
    </row>
    <row r="2934" ht="15.75" customHeight="1">
      <c r="A2934" s="5">
        <v>17732.0</v>
      </c>
      <c r="B2934" s="5" t="str">
        <f>VLOOKUP(A2934,'Customer Details'!$A$1:$B$3264,2,0)</f>
        <v>Australia</v>
      </c>
      <c r="C2934" s="5">
        <f>DATEDIF('Customer Segmenation on RFM Sco'!C2934,$N$1,"d")</f>
        <v>45075</v>
      </c>
      <c r="I2934" s="5" t="str">
        <f t="shared" si="1"/>
        <v/>
      </c>
      <c r="J2934" s="5" t="str">
        <f>VLOOKUP('Customer Segmenation on RFM Sco'!J2934,'RF Mapping'!$A$1:$B$26,2,0)</f>
        <v>#N/A</v>
      </c>
    </row>
    <row r="2935" ht="15.75" customHeight="1">
      <c r="A2935" s="5">
        <v>17733.0</v>
      </c>
      <c r="B2935" s="5" t="str">
        <f>VLOOKUP(A2935,'Customer Details'!$A$1:$B$3264,2,0)</f>
        <v>India</v>
      </c>
      <c r="C2935" s="5">
        <f>DATEDIF('Customer Segmenation on RFM Sco'!C2935,$N$1,"d")</f>
        <v>45075</v>
      </c>
      <c r="I2935" s="5" t="str">
        <f t="shared" si="1"/>
        <v/>
      </c>
      <c r="J2935" s="5" t="str">
        <f>VLOOKUP('Customer Segmenation on RFM Sco'!J2935,'RF Mapping'!$A$1:$B$26,2,0)</f>
        <v>#N/A</v>
      </c>
    </row>
    <row r="2936" ht="15.75" customHeight="1">
      <c r="A2936" s="5">
        <v>17734.0</v>
      </c>
      <c r="B2936" s="5" t="str">
        <f>VLOOKUP(A2936,'Customer Details'!$A$1:$B$3264,2,0)</f>
        <v>Australia</v>
      </c>
      <c r="C2936" s="5">
        <f>DATEDIF('Customer Segmenation on RFM Sco'!C2936,$N$1,"d")</f>
        <v>45075</v>
      </c>
      <c r="I2936" s="5" t="str">
        <f t="shared" si="1"/>
        <v/>
      </c>
      <c r="J2936" s="5" t="str">
        <f>VLOOKUP('Customer Segmenation on RFM Sco'!J2936,'RF Mapping'!$A$1:$B$26,2,0)</f>
        <v>#N/A</v>
      </c>
    </row>
    <row r="2937" ht="15.75" customHeight="1">
      <c r="A2937" s="5">
        <v>17735.0</v>
      </c>
      <c r="B2937" s="5" t="str">
        <f>VLOOKUP(A2937,'Customer Details'!$A$1:$B$3264,2,0)</f>
        <v>USA</v>
      </c>
      <c r="C2937" s="5">
        <f>DATEDIF('Customer Segmenation on RFM Sco'!C2937,$N$1,"d")</f>
        <v>45075</v>
      </c>
      <c r="I2937" s="5" t="str">
        <f t="shared" si="1"/>
        <v/>
      </c>
      <c r="J2937" s="5" t="str">
        <f>VLOOKUP('Customer Segmenation on RFM Sco'!J2937,'RF Mapping'!$A$1:$B$26,2,0)</f>
        <v>#N/A</v>
      </c>
    </row>
    <row r="2938" ht="15.75" customHeight="1">
      <c r="A2938" s="5">
        <v>17736.0</v>
      </c>
      <c r="B2938" s="5" t="str">
        <f>VLOOKUP(A2938,'Customer Details'!$A$1:$B$3264,2,0)</f>
        <v>Australia</v>
      </c>
      <c r="C2938" s="5">
        <f>DATEDIF('Customer Segmenation on RFM Sco'!C2938,$N$1,"d")</f>
        <v>45075</v>
      </c>
      <c r="I2938" s="5" t="str">
        <f t="shared" si="1"/>
        <v/>
      </c>
      <c r="J2938" s="5" t="str">
        <f>VLOOKUP('Customer Segmenation on RFM Sco'!J2938,'RF Mapping'!$A$1:$B$26,2,0)</f>
        <v>#N/A</v>
      </c>
    </row>
    <row r="2939" ht="15.75" customHeight="1">
      <c r="A2939" s="5">
        <v>17738.0</v>
      </c>
      <c r="B2939" s="5" t="str">
        <f>VLOOKUP(A2939,'Customer Details'!$A$1:$B$3264,2,0)</f>
        <v>China</v>
      </c>
      <c r="C2939" s="5">
        <f>DATEDIF('Customer Segmenation on RFM Sco'!C2939,$N$1,"d")</f>
        <v>45075</v>
      </c>
      <c r="I2939" s="5" t="str">
        <f t="shared" si="1"/>
        <v/>
      </c>
      <c r="J2939" s="5" t="str">
        <f>VLOOKUP('Customer Segmenation on RFM Sco'!J2939,'RF Mapping'!$A$1:$B$26,2,0)</f>
        <v>#N/A</v>
      </c>
    </row>
    <row r="2940" ht="15.75" customHeight="1">
      <c r="A2940" s="5">
        <v>17739.0</v>
      </c>
      <c r="B2940" s="5" t="str">
        <f>VLOOKUP(A2940,'Customer Details'!$A$1:$B$3264,2,0)</f>
        <v>United Kingdom</v>
      </c>
      <c r="C2940" s="5">
        <f>DATEDIF('Customer Segmenation on RFM Sco'!C2940,$N$1,"d")</f>
        <v>45075</v>
      </c>
      <c r="I2940" s="5" t="str">
        <f t="shared" si="1"/>
        <v/>
      </c>
      <c r="J2940" s="5" t="str">
        <f>VLOOKUP('Customer Segmenation on RFM Sco'!J2940,'RF Mapping'!$A$1:$B$26,2,0)</f>
        <v>#N/A</v>
      </c>
    </row>
    <row r="2941" ht="15.75" customHeight="1">
      <c r="A2941" s="5">
        <v>17742.0</v>
      </c>
      <c r="B2941" s="5" t="str">
        <f>VLOOKUP(A2941,'Customer Details'!$A$1:$B$3264,2,0)</f>
        <v>Australia</v>
      </c>
      <c r="C2941" s="5">
        <f>DATEDIF('Customer Segmenation on RFM Sco'!C2941,$N$1,"d")</f>
        <v>45075</v>
      </c>
      <c r="I2941" s="5" t="str">
        <f t="shared" si="1"/>
        <v/>
      </c>
      <c r="J2941" s="5" t="str">
        <f>VLOOKUP('Customer Segmenation on RFM Sco'!J2941,'RF Mapping'!$A$1:$B$26,2,0)</f>
        <v>#N/A</v>
      </c>
    </row>
    <row r="2942" ht="15.75" customHeight="1">
      <c r="A2942" s="5">
        <v>17744.0</v>
      </c>
      <c r="B2942" s="5" t="str">
        <f>VLOOKUP(A2942,'Customer Details'!$A$1:$B$3264,2,0)</f>
        <v>Australia</v>
      </c>
      <c r="C2942" s="5">
        <f>DATEDIF('Customer Segmenation on RFM Sco'!C2942,$N$1,"d")</f>
        <v>45075</v>
      </c>
      <c r="I2942" s="5" t="str">
        <f t="shared" si="1"/>
        <v/>
      </c>
      <c r="J2942" s="5" t="str">
        <f>VLOOKUP('Customer Segmenation on RFM Sco'!J2942,'RF Mapping'!$A$1:$B$26,2,0)</f>
        <v>#N/A</v>
      </c>
    </row>
    <row r="2943" ht="15.75" customHeight="1">
      <c r="A2943" s="5">
        <v>17746.0</v>
      </c>
      <c r="B2943" s="5" t="str">
        <f>VLOOKUP(A2943,'Customer Details'!$A$1:$B$3264,2,0)</f>
        <v>India</v>
      </c>
      <c r="C2943" s="5">
        <f>DATEDIF('Customer Segmenation on RFM Sco'!C2943,$N$1,"d")</f>
        <v>45075</v>
      </c>
      <c r="I2943" s="5" t="str">
        <f t="shared" si="1"/>
        <v/>
      </c>
      <c r="J2943" s="5" t="str">
        <f>VLOOKUP('Customer Segmenation on RFM Sco'!J2943,'RF Mapping'!$A$1:$B$26,2,0)</f>
        <v>#N/A</v>
      </c>
    </row>
    <row r="2944" ht="15.75" customHeight="1">
      <c r="A2944" s="5">
        <v>17747.0</v>
      </c>
      <c r="B2944" s="5" t="str">
        <f>VLOOKUP(A2944,'Customer Details'!$A$1:$B$3264,2,0)</f>
        <v>China</v>
      </c>
      <c r="C2944" s="5">
        <f>DATEDIF('Customer Segmenation on RFM Sco'!C2944,$N$1,"d")</f>
        <v>45075</v>
      </c>
      <c r="I2944" s="5" t="str">
        <f t="shared" si="1"/>
        <v/>
      </c>
      <c r="J2944" s="5" t="str">
        <f>VLOOKUP('Customer Segmenation on RFM Sco'!J2944,'RF Mapping'!$A$1:$B$26,2,0)</f>
        <v>#N/A</v>
      </c>
    </row>
    <row r="2945" ht="15.75" customHeight="1">
      <c r="A2945" s="5">
        <v>17749.0</v>
      </c>
      <c r="B2945" s="5" t="str">
        <f>VLOOKUP(A2945,'Customer Details'!$A$1:$B$3264,2,0)</f>
        <v>USA</v>
      </c>
      <c r="C2945" s="5">
        <f>DATEDIF('Customer Segmenation on RFM Sco'!C2945,$N$1,"d")</f>
        <v>45075</v>
      </c>
      <c r="I2945" s="5" t="str">
        <f t="shared" si="1"/>
        <v/>
      </c>
      <c r="J2945" s="5" t="str">
        <f>VLOOKUP('Customer Segmenation on RFM Sco'!J2945,'RF Mapping'!$A$1:$B$26,2,0)</f>
        <v>#N/A</v>
      </c>
    </row>
    <row r="2946" ht="15.75" customHeight="1">
      <c r="A2946" s="5">
        <v>17750.0</v>
      </c>
      <c r="B2946" s="5" t="str">
        <f>VLOOKUP(A2946,'Customer Details'!$A$1:$B$3264,2,0)</f>
        <v>United Kingdom</v>
      </c>
      <c r="C2946" s="5">
        <f>DATEDIF('Customer Segmenation on RFM Sco'!C2946,$N$1,"d")</f>
        <v>45075</v>
      </c>
      <c r="I2946" s="5" t="str">
        <f t="shared" si="1"/>
        <v/>
      </c>
      <c r="J2946" s="5" t="str">
        <f>VLOOKUP('Customer Segmenation on RFM Sco'!J2946,'RF Mapping'!$A$1:$B$26,2,0)</f>
        <v>#N/A</v>
      </c>
    </row>
    <row r="2947" ht="15.75" customHeight="1">
      <c r="A2947" s="5">
        <v>17754.0</v>
      </c>
      <c r="B2947" s="5" t="str">
        <f>VLOOKUP(A2947,'Customer Details'!$A$1:$B$3264,2,0)</f>
        <v>United Kingdom</v>
      </c>
      <c r="C2947" s="5">
        <f>DATEDIF('Customer Segmenation on RFM Sco'!C2947,$N$1,"d")</f>
        <v>45075</v>
      </c>
      <c r="I2947" s="5" t="str">
        <f t="shared" si="1"/>
        <v/>
      </c>
      <c r="J2947" s="5" t="str">
        <f>VLOOKUP('Customer Segmenation on RFM Sco'!J2947,'RF Mapping'!$A$1:$B$26,2,0)</f>
        <v>#N/A</v>
      </c>
    </row>
    <row r="2948" ht="15.75" customHeight="1">
      <c r="A2948" s="5">
        <v>17757.0</v>
      </c>
      <c r="B2948" s="5" t="str">
        <f>VLOOKUP(A2948,'Customer Details'!$A$1:$B$3264,2,0)</f>
        <v>Australia</v>
      </c>
      <c r="C2948" s="5">
        <f>DATEDIF('Customer Segmenation on RFM Sco'!C2948,$N$1,"d")</f>
        <v>45075</v>
      </c>
      <c r="I2948" s="5" t="str">
        <f t="shared" si="1"/>
        <v/>
      </c>
      <c r="J2948" s="5" t="str">
        <f>VLOOKUP('Customer Segmenation on RFM Sco'!J2948,'RF Mapping'!$A$1:$B$26,2,0)</f>
        <v>#N/A</v>
      </c>
    </row>
    <row r="2949" ht="15.75" customHeight="1">
      <c r="A2949" s="5">
        <v>17758.0</v>
      </c>
      <c r="B2949" s="5" t="str">
        <f>VLOOKUP(A2949,'Customer Details'!$A$1:$B$3264,2,0)</f>
        <v>USA</v>
      </c>
      <c r="C2949" s="5">
        <f>DATEDIF('Customer Segmenation on RFM Sco'!C2949,$N$1,"d")</f>
        <v>45075</v>
      </c>
      <c r="I2949" s="5" t="str">
        <f t="shared" si="1"/>
        <v/>
      </c>
      <c r="J2949" s="5" t="str">
        <f>VLOOKUP('Customer Segmenation on RFM Sco'!J2949,'RF Mapping'!$A$1:$B$26,2,0)</f>
        <v>#N/A</v>
      </c>
    </row>
    <row r="2950" ht="15.75" customHeight="1">
      <c r="A2950" s="5">
        <v>17759.0</v>
      </c>
      <c r="B2950" s="5" t="str">
        <f>VLOOKUP(A2950,'Customer Details'!$A$1:$B$3264,2,0)</f>
        <v>China</v>
      </c>
      <c r="C2950" s="5">
        <f>DATEDIF('Customer Segmenation on RFM Sco'!C2950,$N$1,"d")</f>
        <v>45075</v>
      </c>
      <c r="I2950" s="5" t="str">
        <f t="shared" si="1"/>
        <v/>
      </c>
      <c r="J2950" s="5" t="str">
        <f>VLOOKUP('Customer Segmenation on RFM Sco'!J2950,'RF Mapping'!$A$1:$B$26,2,0)</f>
        <v>#N/A</v>
      </c>
    </row>
    <row r="2951" ht="15.75" customHeight="1">
      <c r="A2951" s="5">
        <v>17760.0</v>
      </c>
      <c r="B2951" s="5" t="str">
        <f>VLOOKUP(A2951,'Customer Details'!$A$1:$B$3264,2,0)</f>
        <v>United Kingdom</v>
      </c>
      <c r="C2951" s="5">
        <f>DATEDIF('Customer Segmenation on RFM Sco'!C2951,$N$1,"d")</f>
        <v>45075</v>
      </c>
      <c r="I2951" s="5" t="str">
        <f t="shared" si="1"/>
        <v/>
      </c>
      <c r="J2951" s="5" t="str">
        <f>VLOOKUP('Customer Segmenation on RFM Sco'!J2951,'RF Mapping'!$A$1:$B$26,2,0)</f>
        <v>#N/A</v>
      </c>
    </row>
    <row r="2952" ht="15.75" customHeight="1">
      <c r="A2952" s="5">
        <v>17763.0</v>
      </c>
      <c r="B2952" s="5" t="str">
        <f>VLOOKUP(A2952,'Customer Details'!$A$1:$B$3264,2,0)</f>
        <v>USA</v>
      </c>
      <c r="C2952" s="5">
        <f>DATEDIF('Customer Segmenation on RFM Sco'!C2952,$N$1,"d")</f>
        <v>45075</v>
      </c>
      <c r="I2952" s="5" t="str">
        <f t="shared" si="1"/>
        <v/>
      </c>
      <c r="J2952" s="5" t="str">
        <f>VLOOKUP('Customer Segmenation on RFM Sco'!J2952,'RF Mapping'!$A$1:$B$26,2,0)</f>
        <v>#N/A</v>
      </c>
    </row>
    <row r="2953" ht="15.75" customHeight="1">
      <c r="A2953" s="5">
        <v>17764.0</v>
      </c>
      <c r="B2953" s="5" t="str">
        <f>VLOOKUP(A2953,'Customer Details'!$A$1:$B$3264,2,0)</f>
        <v>United Kingdom</v>
      </c>
      <c r="C2953" s="5">
        <f>DATEDIF('Customer Segmenation on RFM Sco'!C2953,$N$1,"d")</f>
        <v>45075</v>
      </c>
      <c r="I2953" s="5" t="str">
        <f t="shared" si="1"/>
        <v/>
      </c>
      <c r="J2953" s="5" t="str">
        <f>VLOOKUP('Customer Segmenation on RFM Sco'!J2953,'RF Mapping'!$A$1:$B$26,2,0)</f>
        <v>#N/A</v>
      </c>
    </row>
    <row r="2954" ht="15.75" customHeight="1">
      <c r="A2954" s="5">
        <v>17765.0</v>
      </c>
      <c r="B2954" s="5" t="str">
        <f>VLOOKUP(A2954,'Customer Details'!$A$1:$B$3264,2,0)</f>
        <v>India</v>
      </c>
      <c r="C2954" s="5">
        <f>DATEDIF('Customer Segmenation on RFM Sco'!C2954,$N$1,"d")</f>
        <v>45075</v>
      </c>
      <c r="I2954" s="5" t="str">
        <f t="shared" si="1"/>
        <v/>
      </c>
      <c r="J2954" s="5" t="str">
        <f>VLOOKUP('Customer Segmenation on RFM Sco'!J2954,'RF Mapping'!$A$1:$B$26,2,0)</f>
        <v>#N/A</v>
      </c>
    </row>
    <row r="2955" ht="15.75" customHeight="1">
      <c r="A2955" s="5">
        <v>17767.0</v>
      </c>
      <c r="B2955" s="5" t="str">
        <f>VLOOKUP(A2955,'Customer Details'!$A$1:$B$3264,2,0)</f>
        <v>India</v>
      </c>
      <c r="C2955" s="5">
        <f>DATEDIF('Customer Segmenation on RFM Sco'!C2955,$N$1,"d")</f>
        <v>45075</v>
      </c>
      <c r="I2955" s="5" t="str">
        <f t="shared" si="1"/>
        <v/>
      </c>
      <c r="J2955" s="5" t="str">
        <f>VLOOKUP('Customer Segmenation on RFM Sco'!J2955,'RF Mapping'!$A$1:$B$26,2,0)</f>
        <v>#N/A</v>
      </c>
    </row>
    <row r="2956" ht="15.75" customHeight="1">
      <c r="A2956" s="5">
        <v>17768.0</v>
      </c>
      <c r="B2956" s="5" t="str">
        <f>VLOOKUP(A2956,'Customer Details'!$A$1:$B$3264,2,0)</f>
        <v>USA</v>
      </c>
      <c r="C2956" s="5">
        <f>DATEDIF('Customer Segmenation on RFM Sco'!C2956,$N$1,"d")</f>
        <v>45075</v>
      </c>
      <c r="I2956" s="5" t="str">
        <f t="shared" si="1"/>
        <v/>
      </c>
      <c r="J2956" s="5" t="str">
        <f>VLOOKUP('Customer Segmenation on RFM Sco'!J2956,'RF Mapping'!$A$1:$B$26,2,0)</f>
        <v>#N/A</v>
      </c>
    </row>
    <row r="2957" ht="15.75" customHeight="1">
      <c r="A2957" s="5">
        <v>17769.0</v>
      </c>
      <c r="B2957" s="5" t="str">
        <f>VLOOKUP(A2957,'Customer Details'!$A$1:$B$3264,2,0)</f>
        <v>China</v>
      </c>
      <c r="C2957" s="5">
        <f>DATEDIF('Customer Segmenation on RFM Sco'!C2957,$N$1,"d")</f>
        <v>45075</v>
      </c>
      <c r="I2957" s="5" t="str">
        <f t="shared" si="1"/>
        <v/>
      </c>
      <c r="J2957" s="5" t="str">
        <f>VLOOKUP('Customer Segmenation on RFM Sco'!J2957,'RF Mapping'!$A$1:$B$26,2,0)</f>
        <v>#N/A</v>
      </c>
    </row>
    <row r="2958" ht="15.75" customHeight="1">
      <c r="A2958" s="5">
        <v>17770.0</v>
      </c>
      <c r="B2958" s="5" t="str">
        <f>VLOOKUP(A2958,'Customer Details'!$A$1:$B$3264,2,0)</f>
        <v>United Kingdom</v>
      </c>
      <c r="C2958" s="5">
        <f>DATEDIF('Customer Segmenation on RFM Sco'!C2958,$N$1,"d")</f>
        <v>45075</v>
      </c>
      <c r="I2958" s="5" t="str">
        <f t="shared" si="1"/>
        <v/>
      </c>
      <c r="J2958" s="5" t="str">
        <f>VLOOKUP('Customer Segmenation on RFM Sco'!J2958,'RF Mapping'!$A$1:$B$26,2,0)</f>
        <v>#N/A</v>
      </c>
    </row>
    <row r="2959" ht="15.75" customHeight="1">
      <c r="A2959" s="5">
        <v>17771.0</v>
      </c>
      <c r="B2959" s="5" t="str">
        <f>VLOOKUP(A2959,'Customer Details'!$A$1:$B$3264,2,0)</f>
        <v>India</v>
      </c>
      <c r="C2959" s="5">
        <f>DATEDIF('Customer Segmenation on RFM Sco'!C2959,$N$1,"d")</f>
        <v>45075</v>
      </c>
      <c r="I2959" s="5" t="str">
        <f t="shared" si="1"/>
        <v/>
      </c>
      <c r="J2959" s="5" t="str">
        <f>VLOOKUP('Customer Segmenation on RFM Sco'!J2959,'RF Mapping'!$A$1:$B$26,2,0)</f>
        <v>#N/A</v>
      </c>
    </row>
    <row r="2960" ht="15.75" customHeight="1">
      <c r="A2960" s="5">
        <v>17772.0</v>
      </c>
      <c r="B2960" s="5" t="str">
        <f>VLOOKUP(A2960,'Customer Details'!$A$1:$B$3264,2,0)</f>
        <v>Australia</v>
      </c>
      <c r="C2960" s="5">
        <f>DATEDIF('Customer Segmenation on RFM Sco'!C2960,$N$1,"d")</f>
        <v>45075</v>
      </c>
      <c r="I2960" s="5" t="str">
        <f t="shared" si="1"/>
        <v/>
      </c>
      <c r="J2960" s="5" t="str">
        <f>VLOOKUP('Customer Segmenation on RFM Sco'!J2960,'RF Mapping'!$A$1:$B$26,2,0)</f>
        <v>#N/A</v>
      </c>
    </row>
    <row r="2961" ht="15.75" customHeight="1">
      <c r="A2961" s="5">
        <v>17774.0</v>
      </c>
      <c r="B2961" s="5" t="str">
        <f>VLOOKUP(A2961,'Customer Details'!$A$1:$B$3264,2,0)</f>
        <v>India</v>
      </c>
      <c r="C2961" s="5">
        <f>DATEDIF('Customer Segmenation on RFM Sco'!C2961,$N$1,"d")</f>
        <v>45075</v>
      </c>
      <c r="I2961" s="5" t="str">
        <f t="shared" si="1"/>
        <v/>
      </c>
      <c r="J2961" s="5" t="str">
        <f>VLOOKUP('Customer Segmenation on RFM Sco'!J2961,'RF Mapping'!$A$1:$B$26,2,0)</f>
        <v>#N/A</v>
      </c>
    </row>
    <row r="2962" ht="15.75" customHeight="1">
      <c r="A2962" s="5">
        <v>17775.0</v>
      </c>
      <c r="B2962" s="5" t="str">
        <f>VLOOKUP(A2962,'Customer Details'!$A$1:$B$3264,2,0)</f>
        <v>India</v>
      </c>
      <c r="C2962" s="5">
        <f>DATEDIF('Customer Segmenation on RFM Sco'!C2962,$N$1,"d")</f>
        <v>45075</v>
      </c>
      <c r="I2962" s="5" t="str">
        <f t="shared" si="1"/>
        <v/>
      </c>
      <c r="J2962" s="5" t="str">
        <f>VLOOKUP('Customer Segmenation on RFM Sco'!J2962,'RF Mapping'!$A$1:$B$26,2,0)</f>
        <v>#N/A</v>
      </c>
    </row>
    <row r="2963" ht="15.75" customHeight="1">
      <c r="A2963" s="5">
        <v>17777.0</v>
      </c>
      <c r="B2963" s="5" t="str">
        <f>VLOOKUP(A2963,'Customer Details'!$A$1:$B$3264,2,0)</f>
        <v>China</v>
      </c>
      <c r="C2963" s="5">
        <f>DATEDIF('Customer Segmenation on RFM Sco'!C2963,$N$1,"d")</f>
        <v>45075</v>
      </c>
      <c r="I2963" s="5" t="str">
        <f t="shared" si="1"/>
        <v/>
      </c>
      <c r="J2963" s="5" t="str">
        <f>VLOOKUP('Customer Segmenation on RFM Sco'!J2963,'RF Mapping'!$A$1:$B$26,2,0)</f>
        <v>#N/A</v>
      </c>
    </row>
    <row r="2964" ht="15.75" customHeight="1">
      <c r="A2964" s="5">
        <v>17779.0</v>
      </c>
      <c r="B2964" s="5" t="str">
        <f>VLOOKUP(A2964,'Customer Details'!$A$1:$B$3264,2,0)</f>
        <v>USA</v>
      </c>
      <c r="C2964" s="5">
        <f>DATEDIF('Customer Segmenation on RFM Sco'!C2964,$N$1,"d")</f>
        <v>45075</v>
      </c>
      <c r="I2964" s="5" t="str">
        <f t="shared" si="1"/>
        <v/>
      </c>
      <c r="J2964" s="5" t="str">
        <f>VLOOKUP('Customer Segmenation on RFM Sco'!J2964,'RF Mapping'!$A$1:$B$26,2,0)</f>
        <v>#N/A</v>
      </c>
    </row>
    <row r="2965" ht="15.75" customHeight="1">
      <c r="A2965" s="5">
        <v>17781.0</v>
      </c>
      <c r="B2965" s="5" t="str">
        <f>VLOOKUP(A2965,'Customer Details'!$A$1:$B$3264,2,0)</f>
        <v>Australia</v>
      </c>
      <c r="C2965" s="5">
        <f>DATEDIF('Customer Segmenation on RFM Sco'!C2965,$N$1,"d")</f>
        <v>45075</v>
      </c>
      <c r="I2965" s="5" t="str">
        <f t="shared" si="1"/>
        <v/>
      </c>
      <c r="J2965" s="5" t="str">
        <f>VLOOKUP('Customer Segmenation on RFM Sco'!J2965,'RF Mapping'!$A$1:$B$26,2,0)</f>
        <v>#N/A</v>
      </c>
    </row>
    <row r="2966" ht="15.75" customHeight="1">
      <c r="A2966" s="5">
        <v>17783.0</v>
      </c>
      <c r="B2966" s="5" t="str">
        <f>VLOOKUP(A2966,'Customer Details'!$A$1:$B$3264,2,0)</f>
        <v>India</v>
      </c>
      <c r="C2966" s="5">
        <f>DATEDIF('Customer Segmenation on RFM Sco'!C2966,$N$1,"d")</f>
        <v>45075</v>
      </c>
      <c r="I2966" s="5" t="str">
        <f t="shared" si="1"/>
        <v/>
      </c>
      <c r="J2966" s="5" t="str">
        <f>VLOOKUP('Customer Segmenation on RFM Sco'!J2966,'RF Mapping'!$A$1:$B$26,2,0)</f>
        <v>#N/A</v>
      </c>
    </row>
    <row r="2967" ht="15.75" customHeight="1">
      <c r="A2967" s="5">
        <v>17786.0</v>
      </c>
      <c r="B2967" s="5" t="str">
        <f>VLOOKUP(A2967,'Customer Details'!$A$1:$B$3264,2,0)</f>
        <v>USA</v>
      </c>
      <c r="C2967" s="5">
        <f>DATEDIF('Customer Segmenation on RFM Sco'!C2967,$N$1,"d")</f>
        <v>45075</v>
      </c>
      <c r="I2967" s="5" t="str">
        <f t="shared" si="1"/>
        <v/>
      </c>
      <c r="J2967" s="5" t="str">
        <f>VLOOKUP('Customer Segmenation on RFM Sco'!J2967,'RF Mapping'!$A$1:$B$26,2,0)</f>
        <v>#N/A</v>
      </c>
    </row>
    <row r="2968" ht="15.75" customHeight="1">
      <c r="A2968" s="5">
        <v>17787.0</v>
      </c>
      <c r="B2968" s="5" t="str">
        <f>VLOOKUP(A2968,'Customer Details'!$A$1:$B$3264,2,0)</f>
        <v>United Kingdom</v>
      </c>
      <c r="C2968" s="5">
        <f>DATEDIF('Customer Segmenation on RFM Sco'!C2968,$N$1,"d")</f>
        <v>45075</v>
      </c>
      <c r="I2968" s="5" t="str">
        <f t="shared" si="1"/>
        <v/>
      </c>
      <c r="J2968" s="5" t="str">
        <f>VLOOKUP('Customer Segmenation on RFM Sco'!J2968,'RF Mapping'!$A$1:$B$26,2,0)</f>
        <v>#N/A</v>
      </c>
    </row>
    <row r="2969" ht="15.75" customHeight="1">
      <c r="A2969" s="5">
        <v>17788.0</v>
      </c>
      <c r="B2969" s="5" t="str">
        <f>VLOOKUP(A2969,'Customer Details'!$A$1:$B$3264,2,0)</f>
        <v>China</v>
      </c>
      <c r="C2969" s="5">
        <f>DATEDIF('Customer Segmenation on RFM Sco'!C2969,$N$1,"d")</f>
        <v>45075</v>
      </c>
      <c r="I2969" s="5" t="str">
        <f t="shared" si="1"/>
        <v/>
      </c>
      <c r="J2969" s="5" t="str">
        <f>VLOOKUP('Customer Segmenation on RFM Sco'!J2969,'RF Mapping'!$A$1:$B$26,2,0)</f>
        <v>#N/A</v>
      </c>
    </row>
    <row r="2970" ht="15.75" customHeight="1">
      <c r="A2970" s="5">
        <v>17790.0</v>
      </c>
      <c r="B2970" s="5" t="str">
        <f>VLOOKUP(A2970,'Customer Details'!$A$1:$B$3264,2,0)</f>
        <v>India</v>
      </c>
      <c r="C2970" s="5">
        <f>DATEDIF('Customer Segmenation on RFM Sco'!C2970,$N$1,"d")</f>
        <v>45075</v>
      </c>
      <c r="I2970" s="5" t="str">
        <f t="shared" si="1"/>
        <v/>
      </c>
      <c r="J2970" s="5" t="str">
        <f>VLOOKUP('Customer Segmenation on RFM Sco'!J2970,'RF Mapping'!$A$1:$B$26,2,0)</f>
        <v>#N/A</v>
      </c>
    </row>
    <row r="2971" ht="15.75" customHeight="1">
      <c r="A2971" s="5">
        <v>17793.0</v>
      </c>
      <c r="B2971" s="5" t="str">
        <f>VLOOKUP(A2971,'Customer Details'!$A$1:$B$3264,2,0)</f>
        <v>India</v>
      </c>
      <c r="C2971" s="5">
        <f>DATEDIF('Customer Segmenation on RFM Sco'!C2971,$N$1,"d")</f>
        <v>45075</v>
      </c>
      <c r="I2971" s="5" t="str">
        <f t="shared" si="1"/>
        <v/>
      </c>
      <c r="J2971" s="5" t="str">
        <f>VLOOKUP('Customer Segmenation on RFM Sco'!J2971,'RF Mapping'!$A$1:$B$26,2,0)</f>
        <v>#N/A</v>
      </c>
    </row>
    <row r="2972" ht="15.75" customHeight="1">
      <c r="A2972" s="5">
        <v>17795.0</v>
      </c>
      <c r="B2972" s="5" t="str">
        <f>VLOOKUP(A2972,'Customer Details'!$A$1:$B$3264,2,0)</f>
        <v>India</v>
      </c>
      <c r="C2972" s="5">
        <f>DATEDIF('Customer Segmenation on RFM Sco'!C2972,$N$1,"d")</f>
        <v>45075</v>
      </c>
      <c r="I2972" s="5" t="str">
        <f t="shared" si="1"/>
        <v/>
      </c>
      <c r="J2972" s="5" t="str">
        <f>VLOOKUP('Customer Segmenation on RFM Sco'!J2972,'RF Mapping'!$A$1:$B$26,2,0)</f>
        <v>#N/A</v>
      </c>
    </row>
    <row r="2973" ht="15.75" customHeight="1">
      <c r="A2973" s="5">
        <v>17796.0</v>
      </c>
      <c r="B2973" s="5" t="str">
        <f>VLOOKUP(A2973,'Customer Details'!$A$1:$B$3264,2,0)</f>
        <v>India</v>
      </c>
      <c r="C2973" s="5">
        <f>DATEDIF('Customer Segmenation on RFM Sco'!C2973,$N$1,"d")</f>
        <v>45075</v>
      </c>
      <c r="I2973" s="5" t="str">
        <f t="shared" si="1"/>
        <v/>
      </c>
      <c r="J2973" s="5" t="str">
        <f>VLOOKUP('Customer Segmenation on RFM Sco'!J2973,'RF Mapping'!$A$1:$B$26,2,0)</f>
        <v>#N/A</v>
      </c>
    </row>
    <row r="2974" ht="15.75" customHeight="1">
      <c r="A2974" s="5">
        <v>17797.0</v>
      </c>
      <c r="B2974" s="5" t="str">
        <f>VLOOKUP(A2974,'Customer Details'!$A$1:$B$3264,2,0)</f>
        <v>Australia</v>
      </c>
      <c r="C2974" s="5">
        <f>DATEDIF('Customer Segmenation on RFM Sco'!C2974,$N$1,"d")</f>
        <v>45075</v>
      </c>
      <c r="I2974" s="5" t="str">
        <f t="shared" si="1"/>
        <v/>
      </c>
      <c r="J2974" s="5" t="str">
        <f>VLOOKUP('Customer Segmenation on RFM Sco'!J2974,'RF Mapping'!$A$1:$B$26,2,0)</f>
        <v>#N/A</v>
      </c>
    </row>
    <row r="2975" ht="15.75" customHeight="1">
      <c r="A2975" s="5">
        <v>17799.0</v>
      </c>
      <c r="B2975" s="5" t="str">
        <f>VLOOKUP(A2975,'Customer Details'!$A$1:$B$3264,2,0)</f>
        <v>India</v>
      </c>
      <c r="C2975" s="5">
        <f>DATEDIF('Customer Segmenation on RFM Sco'!C2975,$N$1,"d")</f>
        <v>45075</v>
      </c>
      <c r="I2975" s="5" t="str">
        <f t="shared" si="1"/>
        <v/>
      </c>
      <c r="J2975" s="5" t="str">
        <f>VLOOKUP('Customer Segmenation on RFM Sco'!J2975,'RF Mapping'!$A$1:$B$26,2,0)</f>
        <v>#N/A</v>
      </c>
    </row>
    <row r="2976" ht="15.75" customHeight="1">
      <c r="A2976" s="5">
        <v>17800.0</v>
      </c>
      <c r="B2976" s="5" t="str">
        <f>VLOOKUP(A2976,'Customer Details'!$A$1:$B$3264,2,0)</f>
        <v>China</v>
      </c>
      <c r="C2976" s="5">
        <f>DATEDIF('Customer Segmenation on RFM Sco'!C2976,$N$1,"d")</f>
        <v>45075</v>
      </c>
      <c r="I2976" s="5" t="str">
        <f t="shared" si="1"/>
        <v/>
      </c>
      <c r="J2976" s="5" t="str">
        <f>VLOOKUP('Customer Segmenation on RFM Sco'!J2976,'RF Mapping'!$A$1:$B$26,2,0)</f>
        <v>#N/A</v>
      </c>
    </row>
    <row r="2977" ht="15.75" customHeight="1">
      <c r="A2977" s="5">
        <v>17802.0</v>
      </c>
      <c r="B2977" s="5" t="str">
        <f>VLOOKUP(A2977,'Customer Details'!$A$1:$B$3264,2,0)</f>
        <v>Australia</v>
      </c>
      <c r="C2977" s="5">
        <f>DATEDIF('Customer Segmenation on RFM Sco'!C2977,$N$1,"d")</f>
        <v>45075</v>
      </c>
      <c r="I2977" s="5" t="str">
        <f t="shared" si="1"/>
        <v/>
      </c>
      <c r="J2977" s="5" t="str">
        <f>VLOOKUP('Customer Segmenation on RFM Sco'!J2977,'RF Mapping'!$A$1:$B$26,2,0)</f>
        <v>#N/A</v>
      </c>
    </row>
    <row r="2978" ht="15.75" customHeight="1">
      <c r="A2978" s="5">
        <v>17805.0</v>
      </c>
      <c r="B2978" s="5" t="str">
        <f>VLOOKUP(A2978,'Customer Details'!$A$1:$B$3264,2,0)</f>
        <v>Australia</v>
      </c>
      <c r="C2978" s="5">
        <f>DATEDIF('Customer Segmenation on RFM Sco'!C2978,$N$1,"d")</f>
        <v>45075</v>
      </c>
      <c r="I2978" s="5" t="str">
        <f t="shared" si="1"/>
        <v/>
      </c>
      <c r="J2978" s="5" t="str">
        <f>VLOOKUP('Customer Segmenation on RFM Sco'!J2978,'RF Mapping'!$A$1:$B$26,2,0)</f>
        <v>#N/A</v>
      </c>
    </row>
    <row r="2979" ht="15.75" customHeight="1">
      <c r="A2979" s="5">
        <v>17806.0</v>
      </c>
      <c r="B2979" s="5" t="str">
        <f>VLOOKUP(A2979,'Customer Details'!$A$1:$B$3264,2,0)</f>
        <v>India</v>
      </c>
      <c r="C2979" s="5">
        <f>DATEDIF('Customer Segmenation on RFM Sco'!C2979,$N$1,"d")</f>
        <v>45075</v>
      </c>
      <c r="I2979" s="5" t="str">
        <f t="shared" si="1"/>
        <v/>
      </c>
      <c r="J2979" s="5" t="str">
        <f>VLOOKUP('Customer Segmenation on RFM Sco'!J2979,'RF Mapping'!$A$1:$B$26,2,0)</f>
        <v>#N/A</v>
      </c>
    </row>
    <row r="2980" ht="15.75" customHeight="1">
      <c r="A2980" s="5">
        <v>17809.0</v>
      </c>
      <c r="B2980" s="5" t="str">
        <f>VLOOKUP(A2980,'Customer Details'!$A$1:$B$3264,2,0)</f>
        <v>USA</v>
      </c>
      <c r="C2980" s="5">
        <f>DATEDIF('Customer Segmenation on RFM Sco'!C2980,$N$1,"d")</f>
        <v>45075</v>
      </c>
      <c r="I2980" s="5" t="str">
        <f t="shared" si="1"/>
        <v/>
      </c>
      <c r="J2980" s="5" t="str">
        <f>VLOOKUP('Customer Segmenation on RFM Sco'!J2980,'RF Mapping'!$A$1:$B$26,2,0)</f>
        <v>#N/A</v>
      </c>
    </row>
    <row r="2981" ht="15.75" customHeight="1">
      <c r="A2981" s="5">
        <v>17811.0</v>
      </c>
      <c r="B2981" s="5" t="str">
        <f>VLOOKUP(A2981,'Customer Details'!$A$1:$B$3264,2,0)</f>
        <v>USA</v>
      </c>
      <c r="C2981" s="5">
        <f>DATEDIF('Customer Segmenation on RFM Sco'!C2981,$N$1,"d")</f>
        <v>45075</v>
      </c>
      <c r="I2981" s="5" t="str">
        <f t="shared" si="1"/>
        <v/>
      </c>
      <c r="J2981" s="5" t="str">
        <f>VLOOKUP('Customer Segmenation on RFM Sco'!J2981,'RF Mapping'!$A$1:$B$26,2,0)</f>
        <v>#N/A</v>
      </c>
    </row>
    <row r="2982" ht="15.75" customHeight="1">
      <c r="A2982" s="5">
        <v>17812.0</v>
      </c>
      <c r="B2982" s="5" t="str">
        <f>VLOOKUP(A2982,'Customer Details'!$A$1:$B$3264,2,0)</f>
        <v>Australia</v>
      </c>
      <c r="C2982" s="5">
        <f>DATEDIF('Customer Segmenation on RFM Sco'!C2982,$N$1,"d")</f>
        <v>45075</v>
      </c>
      <c r="I2982" s="5" t="str">
        <f t="shared" si="1"/>
        <v/>
      </c>
      <c r="J2982" s="5" t="str">
        <f>VLOOKUP('Customer Segmenation on RFM Sco'!J2982,'RF Mapping'!$A$1:$B$26,2,0)</f>
        <v>#N/A</v>
      </c>
    </row>
    <row r="2983" ht="15.75" customHeight="1">
      <c r="A2983" s="5">
        <v>17813.0</v>
      </c>
      <c r="B2983" s="5" t="str">
        <f>VLOOKUP(A2983,'Customer Details'!$A$1:$B$3264,2,0)</f>
        <v>Australia</v>
      </c>
      <c r="C2983" s="5">
        <f>DATEDIF('Customer Segmenation on RFM Sco'!C2983,$N$1,"d")</f>
        <v>45075</v>
      </c>
      <c r="I2983" s="5" t="str">
        <f t="shared" si="1"/>
        <v/>
      </c>
      <c r="J2983" s="5" t="str">
        <f>VLOOKUP('Customer Segmenation on RFM Sco'!J2983,'RF Mapping'!$A$1:$B$26,2,0)</f>
        <v>#N/A</v>
      </c>
    </row>
    <row r="2984" ht="15.75" customHeight="1">
      <c r="A2984" s="5">
        <v>17816.0</v>
      </c>
      <c r="B2984" s="5" t="str">
        <f>VLOOKUP(A2984,'Customer Details'!$A$1:$B$3264,2,0)</f>
        <v>India</v>
      </c>
      <c r="C2984" s="5">
        <f>DATEDIF('Customer Segmenation on RFM Sco'!C2984,$N$1,"d")</f>
        <v>45075</v>
      </c>
      <c r="I2984" s="5" t="str">
        <f t="shared" si="1"/>
        <v/>
      </c>
      <c r="J2984" s="5" t="str">
        <f>VLOOKUP('Customer Segmenation on RFM Sco'!J2984,'RF Mapping'!$A$1:$B$26,2,0)</f>
        <v>#N/A</v>
      </c>
    </row>
    <row r="2985" ht="15.75" customHeight="1">
      <c r="A2985" s="5">
        <v>17817.0</v>
      </c>
      <c r="B2985" s="5" t="str">
        <f>VLOOKUP(A2985,'Customer Details'!$A$1:$B$3264,2,0)</f>
        <v>China</v>
      </c>
      <c r="C2985" s="5">
        <f>DATEDIF('Customer Segmenation on RFM Sco'!C2985,$N$1,"d")</f>
        <v>45075</v>
      </c>
      <c r="I2985" s="5" t="str">
        <f t="shared" si="1"/>
        <v/>
      </c>
      <c r="J2985" s="5" t="str">
        <f>VLOOKUP('Customer Segmenation on RFM Sco'!J2985,'RF Mapping'!$A$1:$B$26,2,0)</f>
        <v>#N/A</v>
      </c>
    </row>
    <row r="2986" ht="15.75" customHeight="1">
      <c r="A2986" s="5">
        <v>17819.0</v>
      </c>
      <c r="B2986" s="5" t="str">
        <f>VLOOKUP(A2986,'Customer Details'!$A$1:$B$3264,2,0)</f>
        <v>USA</v>
      </c>
      <c r="C2986" s="5">
        <f>DATEDIF('Customer Segmenation on RFM Sco'!C2986,$N$1,"d")</f>
        <v>45075</v>
      </c>
      <c r="I2986" s="5" t="str">
        <f t="shared" si="1"/>
        <v/>
      </c>
      <c r="J2986" s="5" t="str">
        <f>VLOOKUP('Customer Segmenation on RFM Sco'!J2986,'RF Mapping'!$A$1:$B$26,2,0)</f>
        <v>#N/A</v>
      </c>
    </row>
    <row r="2987" ht="15.75" customHeight="1">
      <c r="A2987" s="5">
        <v>17820.0</v>
      </c>
      <c r="B2987" s="5" t="str">
        <f>VLOOKUP(A2987,'Customer Details'!$A$1:$B$3264,2,0)</f>
        <v>India</v>
      </c>
      <c r="C2987" s="5">
        <f>DATEDIF('Customer Segmenation on RFM Sco'!C2987,$N$1,"d")</f>
        <v>45075</v>
      </c>
      <c r="I2987" s="5" t="str">
        <f t="shared" si="1"/>
        <v/>
      </c>
      <c r="J2987" s="5" t="str">
        <f>VLOOKUP('Customer Segmenation on RFM Sco'!J2987,'RF Mapping'!$A$1:$B$26,2,0)</f>
        <v>#N/A</v>
      </c>
    </row>
    <row r="2988" ht="15.75" customHeight="1">
      <c r="A2988" s="5">
        <v>17827.0</v>
      </c>
      <c r="B2988" s="5" t="str">
        <f>VLOOKUP(A2988,'Customer Details'!$A$1:$B$3264,2,0)</f>
        <v>USA</v>
      </c>
      <c r="C2988" s="5">
        <f>DATEDIF('Customer Segmenation on RFM Sco'!C2988,$N$1,"d")</f>
        <v>45075</v>
      </c>
      <c r="I2988" s="5" t="str">
        <f t="shared" si="1"/>
        <v/>
      </c>
      <c r="J2988" s="5" t="str">
        <f>VLOOKUP('Customer Segmenation on RFM Sco'!J2988,'RF Mapping'!$A$1:$B$26,2,0)</f>
        <v>#N/A</v>
      </c>
    </row>
    <row r="2989" ht="15.75" customHeight="1">
      <c r="A2989" s="5">
        <v>17830.0</v>
      </c>
      <c r="B2989" s="5" t="str">
        <f>VLOOKUP(A2989,'Customer Details'!$A$1:$B$3264,2,0)</f>
        <v>India</v>
      </c>
      <c r="C2989" s="5">
        <f>DATEDIF('Customer Segmenation on RFM Sco'!C2989,$N$1,"d")</f>
        <v>45075</v>
      </c>
      <c r="I2989" s="5" t="str">
        <f t="shared" si="1"/>
        <v/>
      </c>
      <c r="J2989" s="5" t="str">
        <f>VLOOKUP('Customer Segmenation on RFM Sco'!J2989,'RF Mapping'!$A$1:$B$26,2,0)</f>
        <v>#N/A</v>
      </c>
    </row>
    <row r="2990" ht="15.75" customHeight="1">
      <c r="A2990" s="5">
        <v>17832.0</v>
      </c>
      <c r="B2990" s="5" t="str">
        <f>VLOOKUP(A2990,'Customer Details'!$A$1:$B$3264,2,0)</f>
        <v>USA</v>
      </c>
      <c r="C2990" s="5">
        <f>DATEDIF('Customer Segmenation on RFM Sco'!C2990,$N$1,"d")</f>
        <v>45075</v>
      </c>
      <c r="I2990" s="5" t="str">
        <f t="shared" si="1"/>
        <v/>
      </c>
      <c r="J2990" s="5" t="str">
        <f>VLOOKUP('Customer Segmenation on RFM Sco'!J2990,'RF Mapping'!$A$1:$B$26,2,0)</f>
        <v>#N/A</v>
      </c>
    </row>
    <row r="2991" ht="15.75" customHeight="1">
      <c r="A2991" s="5">
        <v>17835.0</v>
      </c>
      <c r="B2991" s="5" t="str">
        <f>VLOOKUP(A2991,'Customer Details'!$A$1:$B$3264,2,0)</f>
        <v>United Kingdom</v>
      </c>
      <c r="C2991" s="5">
        <f>DATEDIF('Customer Segmenation on RFM Sco'!C2991,$N$1,"d")</f>
        <v>45075</v>
      </c>
      <c r="I2991" s="5" t="str">
        <f t="shared" si="1"/>
        <v/>
      </c>
      <c r="J2991" s="5" t="str">
        <f>VLOOKUP('Customer Segmenation on RFM Sco'!J2991,'RF Mapping'!$A$1:$B$26,2,0)</f>
        <v>#N/A</v>
      </c>
    </row>
    <row r="2992" ht="15.75" customHeight="1">
      <c r="A2992" s="5">
        <v>17836.0</v>
      </c>
      <c r="B2992" s="5" t="str">
        <f>VLOOKUP(A2992,'Customer Details'!$A$1:$B$3264,2,0)</f>
        <v>India</v>
      </c>
      <c r="C2992" s="5">
        <f>DATEDIF('Customer Segmenation on RFM Sco'!C2992,$N$1,"d")</f>
        <v>45075</v>
      </c>
      <c r="I2992" s="5" t="str">
        <f t="shared" si="1"/>
        <v/>
      </c>
      <c r="J2992" s="5" t="str">
        <f>VLOOKUP('Customer Segmenation on RFM Sco'!J2992,'RF Mapping'!$A$1:$B$26,2,0)</f>
        <v>#N/A</v>
      </c>
    </row>
    <row r="2993" ht="15.75" customHeight="1">
      <c r="A2993" s="5">
        <v>17837.0</v>
      </c>
      <c r="B2993" s="5" t="str">
        <f>VLOOKUP(A2993,'Customer Details'!$A$1:$B$3264,2,0)</f>
        <v>Australia</v>
      </c>
      <c r="C2993" s="5">
        <f>DATEDIF('Customer Segmenation on RFM Sco'!C2993,$N$1,"d")</f>
        <v>45075</v>
      </c>
      <c r="I2993" s="5" t="str">
        <f t="shared" si="1"/>
        <v/>
      </c>
      <c r="J2993" s="5" t="str">
        <f>VLOOKUP('Customer Segmenation on RFM Sco'!J2993,'RF Mapping'!$A$1:$B$26,2,0)</f>
        <v>#N/A</v>
      </c>
    </row>
    <row r="2994" ht="15.75" customHeight="1">
      <c r="A2994" s="5">
        <v>17838.0</v>
      </c>
      <c r="B2994" s="5" t="str">
        <f>VLOOKUP(A2994,'Customer Details'!$A$1:$B$3264,2,0)</f>
        <v>United Kingdom</v>
      </c>
      <c r="C2994" s="5">
        <f>DATEDIF('Customer Segmenation on RFM Sco'!C2994,$N$1,"d")</f>
        <v>45075</v>
      </c>
      <c r="I2994" s="5" t="str">
        <f t="shared" si="1"/>
        <v/>
      </c>
      <c r="J2994" s="5" t="str">
        <f>VLOOKUP('Customer Segmenation on RFM Sco'!J2994,'RF Mapping'!$A$1:$B$26,2,0)</f>
        <v>#N/A</v>
      </c>
    </row>
    <row r="2995" ht="15.75" customHeight="1">
      <c r="A2995" s="5">
        <v>17839.0</v>
      </c>
      <c r="B2995" s="5" t="str">
        <f>VLOOKUP(A2995,'Customer Details'!$A$1:$B$3264,2,0)</f>
        <v>Australia</v>
      </c>
      <c r="C2995" s="5">
        <f>DATEDIF('Customer Segmenation on RFM Sco'!C2995,$N$1,"d")</f>
        <v>45075</v>
      </c>
      <c r="I2995" s="5" t="str">
        <f t="shared" si="1"/>
        <v/>
      </c>
      <c r="J2995" s="5" t="str">
        <f>VLOOKUP('Customer Segmenation on RFM Sco'!J2995,'RF Mapping'!$A$1:$B$26,2,0)</f>
        <v>#N/A</v>
      </c>
    </row>
    <row r="2996" ht="15.75" customHeight="1">
      <c r="A2996" s="5">
        <v>17841.0</v>
      </c>
      <c r="B2996" s="5" t="str">
        <f>VLOOKUP(A2996,'Customer Details'!$A$1:$B$3264,2,0)</f>
        <v>India</v>
      </c>
      <c r="C2996" s="5">
        <f>DATEDIF('Customer Segmenation on RFM Sco'!C2996,$N$1,"d")</f>
        <v>45075</v>
      </c>
      <c r="I2996" s="5" t="str">
        <f t="shared" si="1"/>
        <v/>
      </c>
      <c r="J2996" s="5" t="str">
        <f>VLOOKUP('Customer Segmenation on RFM Sco'!J2996,'RF Mapping'!$A$1:$B$26,2,0)</f>
        <v>#N/A</v>
      </c>
    </row>
    <row r="2997" ht="15.75" customHeight="1">
      <c r="A2997" s="5">
        <v>17843.0</v>
      </c>
      <c r="B2997" s="5" t="str">
        <f>VLOOKUP(A2997,'Customer Details'!$A$1:$B$3264,2,0)</f>
        <v>USA</v>
      </c>
      <c r="C2997" s="5">
        <f>DATEDIF('Customer Segmenation on RFM Sco'!C2997,$N$1,"d")</f>
        <v>45075</v>
      </c>
      <c r="I2997" s="5" t="str">
        <f t="shared" si="1"/>
        <v/>
      </c>
      <c r="J2997" s="5" t="str">
        <f>VLOOKUP('Customer Segmenation on RFM Sco'!J2997,'RF Mapping'!$A$1:$B$26,2,0)</f>
        <v>#N/A</v>
      </c>
    </row>
    <row r="2998" ht="15.75" customHeight="1">
      <c r="A2998" s="5">
        <v>17846.0</v>
      </c>
      <c r="B2998" s="5" t="str">
        <f>VLOOKUP(A2998,'Customer Details'!$A$1:$B$3264,2,0)</f>
        <v>United Kingdom</v>
      </c>
      <c r="C2998" s="5">
        <f>DATEDIF('Customer Segmenation on RFM Sco'!C2998,$N$1,"d")</f>
        <v>45075</v>
      </c>
      <c r="I2998" s="5" t="str">
        <f t="shared" si="1"/>
        <v/>
      </c>
      <c r="J2998" s="5" t="str">
        <f>VLOOKUP('Customer Segmenation on RFM Sco'!J2998,'RF Mapping'!$A$1:$B$26,2,0)</f>
        <v>#N/A</v>
      </c>
    </row>
    <row r="2999" ht="15.75" customHeight="1">
      <c r="A2999" s="5">
        <v>17848.0</v>
      </c>
      <c r="B2999" s="5" t="str">
        <f>VLOOKUP(A2999,'Customer Details'!$A$1:$B$3264,2,0)</f>
        <v>USA</v>
      </c>
      <c r="C2999" s="5">
        <f>DATEDIF('Customer Segmenation on RFM Sco'!C2999,$N$1,"d")</f>
        <v>45075</v>
      </c>
      <c r="I2999" s="5" t="str">
        <f t="shared" si="1"/>
        <v/>
      </c>
      <c r="J2999" s="5" t="str">
        <f>VLOOKUP('Customer Segmenation on RFM Sco'!J2999,'RF Mapping'!$A$1:$B$26,2,0)</f>
        <v>#N/A</v>
      </c>
    </row>
    <row r="3000" ht="15.75" customHeight="1">
      <c r="A3000" s="5">
        <v>17849.0</v>
      </c>
      <c r="B3000" s="5" t="str">
        <f>VLOOKUP(A3000,'Customer Details'!$A$1:$B$3264,2,0)</f>
        <v>India</v>
      </c>
      <c r="C3000" s="5">
        <f>DATEDIF('Customer Segmenation on RFM Sco'!C3000,$N$1,"d")</f>
        <v>45075</v>
      </c>
      <c r="I3000" s="5" t="str">
        <f t="shared" si="1"/>
        <v/>
      </c>
      <c r="J3000" s="5" t="str">
        <f>VLOOKUP('Customer Segmenation on RFM Sco'!J3000,'RF Mapping'!$A$1:$B$26,2,0)</f>
        <v>#N/A</v>
      </c>
    </row>
    <row r="3001" ht="15.75" customHeight="1">
      <c r="A3001" s="5">
        <v>17850.0</v>
      </c>
      <c r="B3001" s="5" t="str">
        <f>VLOOKUP(A3001,'Customer Details'!$A$1:$B$3264,2,0)</f>
        <v>India</v>
      </c>
      <c r="C3001" s="5">
        <f>DATEDIF('Customer Segmenation on RFM Sco'!C3001,$N$1,"d")</f>
        <v>45075</v>
      </c>
      <c r="I3001" s="5" t="str">
        <f t="shared" si="1"/>
        <v/>
      </c>
      <c r="J3001" s="5" t="str">
        <f>VLOOKUP('Customer Segmenation on RFM Sco'!J3001,'RF Mapping'!$A$1:$B$26,2,0)</f>
        <v>#N/A</v>
      </c>
    </row>
    <row r="3002" ht="15.75" customHeight="1">
      <c r="A3002" s="5">
        <v>17854.0</v>
      </c>
      <c r="B3002" s="5" t="str">
        <f>VLOOKUP(A3002,'Customer Details'!$A$1:$B$3264,2,0)</f>
        <v>China</v>
      </c>
      <c r="C3002" s="5">
        <f>DATEDIF('Customer Segmenation on RFM Sco'!C3002,$N$1,"d")</f>
        <v>45075</v>
      </c>
      <c r="I3002" s="5" t="str">
        <f t="shared" si="1"/>
        <v/>
      </c>
      <c r="J3002" s="5" t="str">
        <f>VLOOKUP('Customer Segmenation on RFM Sco'!J3002,'RF Mapping'!$A$1:$B$26,2,0)</f>
        <v>#N/A</v>
      </c>
    </row>
    <row r="3003" ht="15.75" customHeight="1">
      <c r="A3003" s="5">
        <v>17856.0</v>
      </c>
      <c r="B3003" s="5" t="str">
        <f>VLOOKUP(A3003,'Customer Details'!$A$1:$B$3264,2,0)</f>
        <v>China</v>
      </c>
      <c r="C3003" s="5">
        <f>DATEDIF('Customer Segmenation on RFM Sco'!C3003,$N$1,"d")</f>
        <v>45075</v>
      </c>
      <c r="I3003" s="5" t="str">
        <f t="shared" si="1"/>
        <v/>
      </c>
      <c r="J3003" s="5" t="str">
        <f>VLOOKUP('Customer Segmenation on RFM Sco'!J3003,'RF Mapping'!$A$1:$B$26,2,0)</f>
        <v>#N/A</v>
      </c>
    </row>
    <row r="3004" ht="15.75" customHeight="1">
      <c r="A3004" s="5">
        <v>17857.0</v>
      </c>
      <c r="B3004" s="5" t="str">
        <f>VLOOKUP(A3004,'Customer Details'!$A$1:$B$3264,2,0)</f>
        <v>USA</v>
      </c>
      <c r="C3004" s="5">
        <f>DATEDIF('Customer Segmenation on RFM Sco'!C3004,$N$1,"d")</f>
        <v>45075</v>
      </c>
      <c r="I3004" s="5" t="str">
        <f t="shared" si="1"/>
        <v/>
      </c>
      <c r="J3004" s="5" t="str">
        <f>VLOOKUP('Customer Segmenation on RFM Sco'!J3004,'RF Mapping'!$A$1:$B$26,2,0)</f>
        <v>#N/A</v>
      </c>
    </row>
    <row r="3005" ht="15.75" customHeight="1">
      <c r="A3005" s="5">
        <v>17858.0</v>
      </c>
      <c r="B3005" s="5" t="str">
        <f>VLOOKUP(A3005,'Customer Details'!$A$1:$B$3264,2,0)</f>
        <v>China</v>
      </c>
      <c r="C3005" s="5">
        <f>DATEDIF('Customer Segmenation on RFM Sco'!C3005,$N$1,"d")</f>
        <v>45075</v>
      </c>
      <c r="I3005" s="5" t="str">
        <f t="shared" si="1"/>
        <v/>
      </c>
      <c r="J3005" s="5" t="str">
        <f>VLOOKUP('Customer Segmenation on RFM Sco'!J3005,'RF Mapping'!$A$1:$B$26,2,0)</f>
        <v>#N/A</v>
      </c>
    </row>
    <row r="3006" ht="15.75" customHeight="1">
      <c r="A3006" s="5">
        <v>17859.0</v>
      </c>
      <c r="B3006" s="5" t="str">
        <f>VLOOKUP(A3006,'Customer Details'!$A$1:$B$3264,2,0)</f>
        <v>China</v>
      </c>
      <c r="C3006" s="5">
        <f>DATEDIF('Customer Segmenation on RFM Sco'!C3006,$N$1,"d")</f>
        <v>45075</v>
      </c>
      <c r="I3006" s="5" t="str">
        <f t="shared" si="1"/>
        <v/>
      </c>
      <c r="J3006" s="5" t="str">
        <f>VLOOKUP('Customer Segmenation on RFM Sco'!J3006,'RF Mapping'!$A$1:$B$26,2,0)</f>
        <v>#N/A</v>
      </c>
    </row>
    <row r="3007" ht="15.75" customHeight="1">
      <c r="A3007" s="5">
        <v>17860.0</v>
      </c>
      <c r="B3007" s="5" t="str">
        <f>VLOOKUP(A3007,'Customer Details'!$A$1:$B$3264,2,0)</f>
        <v>China</v>
      </c>
      <c r="C3007" s="5">
        <f>DATEDIF('Customer Segmenation on RFM Sco'!C3007,$N$1,"d")</f>
        <v>45075</v>
      </c>
      <c r="I3007" s="5" t="str">
        <f t="shared" si="1"/>
        <v/>
      </c>
      <c r="J3007" s="5" t="str">
        <f>VLOOKUP('Customer Segmenation on RFM Sco'!J3007,'RF Mapping'!$A$1:$B$26,2,0)</f>
        <v>#N/A</v>
      </c>
    </row>
    <row r="3008" ht="15.75" customHeight="1">
      <c r="A3008" s="5">
        <v>17861.0</v>
      </c>
      <c r="B3008" s="5" t="str">
        <f>VLOOKUP(A3008,'Customer Details'!$A$1:$B$3264,2,0)</f>
        <v>United Kingdom</v>
      </c>
      <c r="C3008" s="5">
        <f>DATEDIF('Customer Segmenation on RFM Sco'!C3008,$N$1,"d")</f>
        <v>45075</v>
      </c>
      <c r="I3008" s="5" t="str">
        <f t="shared" si="1"/>
        <v/>
      </c>
      <c r="J3008" s="5" t="str">
        <f>VLOOKUP('Customer Segmenation on RFM Sco'!J3008,'RF Mapping'!$A$1:$B$26,2,0)</f>
        <v>#N/A</v>
      </c>
    </row>
    <row r="3009" ht="15.75" customHeight="1">
      <c r="A3009" s="5">
        <v>17862.0</v>
      </c>
      <c r="B3009" s="5" t="str">
        <f>VLOOKUP(A3009,'Customer Details'!$A$1:$B$3264,2,0)</f>
        <v>Australia</v>
      </c>
      <c r="C3009" s="5">
        <f>DATEDIF('Customer Segmenation on RFM Sco'!C3009,$N$1,"d")</f>
        <v>45075</v>
      </c>
      <c r="I3009" s="5" t="str">
        <f t="shared" si="1"/>
        <v/>
      </c>
      <c r="J3009" s="5" t="str">
        <f>VLOOKUP('Customer Segmenation on RFM Sco'!J3009,'RF Mapping'!$A$1:$B$26,2,0)</f>
        <v>#N/A</v>
      </c>
    </row>
    <row r="3010" ht="15.75" customHeight="1">
      <c r="A3010" s="5">
        <v>17863.0</v>
      </c>
      <c r="B3010" s="5" t="str">
        <f>VLOOKUP(A3010,'Customer Details'!$A$1:$B$3264,2,0)</f>
        <v>India</v>
      </c>
      <c r="C3010" s="5">
        <f>DATEDIF('Customer Segmenation on RFM Sco'!C3010,$N$1,"d")</f>
        <v>45075</v>
      </c>
      <c r="I3010" s="5" t="str">
        <f t="shared" si="1"/>
        <v/>
      </c>
      <c r="J3010" s="5" t="str">
        <f>VLOOKUP('Customer Segmenation on RFM Sco'!J3010,'RF Mapping'!$A$1:$B$26,2,0)</f>
        <v>#N/A</v>
      </c>
    </row>
    <row r="3011" ht="15.75" customHeight="1">
      <c r="A3011" s="5">
        <v>17864.0</v>
      </c>
      <c r="B3011" s="5" t="str">
        <f>VLOOKUP(A3011,'Customer Details'!$A$1:$B$3264,2,0)</f>
        <v>United Kingdom</v>
      </c>
      <c r="C3011" s="5">
        <f>DATEDIF('Customer Segmenation on RFM Sco'!C3011,$N$1,"d")</f>
        <v>45075</v>
      </c>
      <c r="I3011" s="5" t="str">
        <f t="shared" si="1"/>
        <v/>
      </c>
      <c r="J3011" s="5" t="str">
        <f>VLOOKUP('Customer Segmenation on RFM Sco'!J3011,'RF Mapping'!$A$1:$B$26,2,0)</f>
        <v>#N/A</v>
      </c>
    </row>
    <row r="3012" ht="15.75" customHeight="1">
      <c r="A3012" s="5">
        <v>17865.0</v>
      </c>
      <c r="B3012" s="5" t="str">
        <f>VLOOKUP(A3012,'Customer Details'!$A$1:$B$3264,2,0)</f>
        <v>Australia</v>
      </c>
      <c r="C3012" s="5">
        <f>DATEDIF('Customer Segmenation on RFM Sco'!C3012,$N$1,"d")</f>
        <v>45075</v>
      </c>
      <c r="I3012" s="5" t="str">
        <f t="shared" si="1"/>
        <v/>
      </c>
      <c r="J3012" s="5" t="str">
        <f>VLOOKUP('Customer Segmenation on RFM Sco'!J3012,'RF Mapping'!$A$1:$B$26,2,0)</f>
        <v>#N/A</v>
      </c>
    </row>
    <row r="3013" ht="15.75" customHeight="1">
      <c r="A3013" s="5">
        <v>17866.0</v>
      </c>
      <c r="B3013" s="5" t="str">
        <f>VLOOKUP(A3013,'Customer Details'!$A$1:$B$3264,2,0)</f>
        <v>China</v>
      </c>
      <c r="C3013" s="5">
        <f>DATEDIF('Customer Segmenation on RFM Sco'!C3013,$N$1,"d")</f>
        <v>45075</v>
      </c>
      <c r="I3013" s="5" t="str">
        <f t="shared" si="1"/>
        <v/>
      </c>
      <c r="J3013" s="5" t="str">
        <f>VLOOKUP('Customer Segmenation on RFM Sco'!J3013,'RF Mapping'!$A$1:$B$26,2,0)</f>
        <v>#N/A</v>
      </c>
    </row>
    <row r="3014" ht="15.75" customHeight="1">
      <c r="A3014" s="5">
        <v>17867.0</v>
      </c>
      <c r="B3014" s="5" t="str">
        <f>VLOOKUP(A3014,'Customer Details'!$A$1:$B$3264,2,0)</f>
        <v>India</v>
      </c>
      <c r="C3014" s="5">
        <f>DATEDIF('Customer Segmenation on RFM Sco'!C3014,$N$1,"d")</f>
        <v>45075</v>
      </c>
      <c r="I3014" s="5" t="str">
        <f t="shared" si="1"/>
        <v/>
      </c>
      <c r="J3014" s="5" t="str">
        <f>VLOOKUP('Customer Segmenation on RFM Sco'!J3014,'RF Mapping'!$A$1:$B$26,2,0)</f>
        <v>#N/A</v>
      </c>
    </row>
    <row r="3015" ht="15.75" customHeight="1">
      <c r="A3015" s="5">
        <v>17869.0</v>
      </c>
      <c r="B3015" s="5" t="str">
        <f>VLOOKUP(A3015,'Customer Details'!$A$1:$B$3264,2,0)</f>
        <v>United Kingdom</v>
      </c>
      <c r="C3015" s="5">
        <f>DATEDIF('Customer Segmenation on RFM Sco'!C3015,$N$1,"d")</f>
        <v>45075</v>
      </c>
      <c r="I3015" s="5" t="str">
        <f t="shared" si="1"/>
        <v/>
      </c>
      <c r="J3015" s="5" t="str">
        <f>VLOOKUP('Customer Segmenation on RFM Sco'!J3015,'RF Mapping'!$A$1:$B$26,2,0)</f>
        <v>#N/A</v>
      </c>
    </row>
    <row r="3016" ht="15.75" customHeight="1">
      <c r="A3016" s="5">
        <v>17870.0</v>
      </c>
      <c r="B3016" s="5" t="str">
        <f>VLOOKUP(A3016,'Customer Details'!$A$1:$B$3264,2,0)</f>
        <v>Australia</v>
      </c>
      <c r="C3016" s="5">
        <f>DATEDIF('Customer Segmenation on RFM Sco'!C3016,$N$1,"d")</f>
        <v>45075</v>
      </c>
      <c r="I3016" s="5" t="str">
        <f t="shared" si="1"/>
        <v/>
      </c>
      <c r="J3016" s="5" t="str">
        <f>VLOOKUP('Customer Segmenation on RFM Sco'!J3016,'RF Mapping'!$A$1:$B$26,2,0)</f>
        <v>#N/A</v>
      </c>
    </row>
    <row r="3017" ht="15.75" customHeight="1">
      <c r="A3017" s="5">
        <v>17871.0</v>
      </c>
      <c r="B3017" s="5" t="str">
        <f>VLOOKUP(A3017,'Customer Details'!$A$1:$B$3264,2,0)</f>
        <v>China</v>
      </c>
      <c r="C3017" s="5">
        <f>DATEDIF('Customer Segmenation on RFM Sco'!C3017,$N$1,"d")</f>
        <v>45075</v>
      </c>
      <c r="I3017" s="5" t="str">
        <f t="shared" si="1"/>
        <v/>
      </c>
      <c r="J3017" s="5" t="str">
        <f>VLOOKUP('Customer Segmenation on RFM Sco'!J3017,'RF Mapping'!$A$1:$B$26,2,0)</f>
        <v>#N/A</v>
      </c>
    </row>
    <row r="3018" ht="15.75" customHeight="1">
      <c r="A3018" s="5">
        <v>17873.0</v>
      </c>
      <c r="B3018" s="5" t="str">
        <f>VLOOKUP(A3018,'Customer Details'!$A$1:$B$3264,2,0)</f>
        <v>China</v>
      </c>
      <c r="C3018" s="5">
        <f>DATEDIF('Customer Segmenation on RFM Sco'!C3018,$N$1,"d")</f>
        <v>45075</v>
      </c>
      <c r="I3018" s="5" t="str">
        <f t="shared" si="1"/>
        <v/>
      </c>
      <c r="J3018" s="5" t="str">
        <f>VLOOKUP('Customer Segmenation on RFM Sco'!J3018,'RF Mapping'!$A$1:$B$26,2,0)</f>
        <v>#N/A</v>
      </c>
    </row>
    <row r="3019" ht="15.75" customHeight="1">
      <c r="A3019" s="5">
        <v>17874.0</v>
      </c>
      <c r="B3019" s="5" t="str">
        <f>VLOOKUP(A3019,'Customer Details'!$A$1:$B$3264,2,0)</f>
        <v>United Kingdom</v>
      </c>
      <c r="C3019" s="5">
        <f>DATEDIF('Customer Segmenation on RFM Sco'!C3019,$N$1,"d")</f>
        <v>45075</v>
      </c>
      <c r="I3019" s="5" t="str">
        <f t="shared" si="1"/>
        <v/>
      </c>
      <c r="J3019" s="5" t="str">
        <f>VLOOKUP('Customer Segmenation on RFM Sco'!J3019,'RF Mapping'!$A$1:$B$26,2,0)</f>
        <v>#N/A</v>
      </c>
    </row>
    <row r="3020" ht="15.75" customHeight="1">
      <c r="A3020" s="5">
        <v>17878.0</v>
      </c>
      <c r="B3020" s="5" t="str">
        <f>VLOOKUP(A3020,'Customer Details'!$A$1:$B$3264,2,0)</f>
        <v>China</v>
      </c>
      <c r="C3020" s="5">
        <f>DATEDIF('Customer Segmenation on RFM Sco'!C3020,$N$1,"d")</f>
        <v>45075</v>
      </c>
      <c r="I3020" s="5" t="str">
        <f t="shared" si="1"/>
        <v/>
      </c>
      <c r="J3020" s="5" t="str">
        <f>VLOOKUP('Customer Segmenation on RFM Sco'!J3020,'RF Mapping'!$A$1:$B$26,2,0)</f>
        <v>#N/A</v>
      </c>
    </row>
    <row r="3021" ht="15.75" customHeight="1">
      <c r="A3021" s="5">
        <v>17879.0</v>
      </c>
      <c r="B3021" s="5" t="str">
        <f>VLOOKUP(A3021,'Customer Details'!$A$1:$B$3264,2,0)</f>
        <v>Australia</v>
      </c>
      <c r="C3021" s="5">
        <f>DATEDIF('Customer Segmenation on RFM Sco'!C3021,$N$1,"d")</f>
        <v>45075</v>
      </c>
      <c r="I3021" s="5" t="str">
        <f t="shared" si="1"/>
        <v/>
      </c>
      <c r="J3021" s="5" t="str">
        <f>VLOOKUP('Customer Segmenation on RFM Sco'!J3021,'RF Mapping'!$A$1:$B$26,2,0)</f>
        <v>#N/A</v>
      </c>
    </row>
    <row r="3022" ht="15.75" customHeight="1">
      <c r="A3022" s="5">
        <v>17881.0</v>
      </c>
      <c r="B3022" s="5" t="str">
        <f>VLOOKUP(A3022,'Customer Details'!$A$1:$B$3264,2,0)</f>
        <v>USA</v>
      </c>
      <c r="C3022" s="5">
        <f>DATEDIF('Customer Segmenation on RFM Sco'!C3022,$N$1,"d")</f>
        <v>45075</v>
      </c>
      <c r="I3022" s="5" t="str">
        <f t="shared" si="1"/>
        <v/>
      </c>
      <c r="J3022" s="5" t="str">
        <f>VLOOKUP('Customer Segmenation on RFM Sco'!J3022,'RF Mapping'!$A$1:$B$26,2,0)</f>
        <v>#N/A</v>
      </c>
    </row>
    <row r="3023" ht="15.75" customHeight="1">
      <c r="A3023" s="5">
        <v>17883.0</v>
      </c>
      <c r="B3023" s="5" t="str">
        <f>VLOOKUP(A3023,'Customer Details'!$A$1:$B$3264,2,0)</f>
        <v>USA</v>
      </c>
      <c r="C3023" s="5">
        <f>DATEDIF('Customer Segmenation on RFM Sco'!C3023,$N$1,"d")</f>
        <v>45075</v>
      </c>
      <c r="I3023" s="5" t="str">
        <f t="shared" si="1"/>
        <v/>
      </c>
      <c r="J3023" s="5" t="str">
        <f>VLOOKUP('Customer Segmenation on RFM Sco'!J3023,'RF Mapping'!$A$1:$B$26,2,0)</f>
        <v>#N/A</v>
      </c>
    </row>
    <row r="3024" ht="15.75" customHeight="1">
      <c r="A3024" s="5">
        <v>17884.0</v>
      </c>
      <c r="B3024" s="5" t="str">
        <f>VLOOKUP(A3024,'Customer Details'!$A$1:$B$3264,2,0)</f>
        <v>China</v>
      </c>
      <c r="C3024" s="5">
        <f>DATEDIF('Customer Segmenation on RFM Sco'!C3024,$N$1,"d")</f>
        <v>45075</v>
      </c>
      <c r="I3024" s="5" t="str">
        <f t="shared" si="1"/>
        <v/>
      </c>
      <c r="J3024" s="5" t="str">
        <f>VLOOKUP('Customer Segmenation on RFM Sco'!J3024,'RF Mapping'!$A$1:$B$26,2,0)</f>
        <v>#N/A</v>
      </c>
    </row>
    <row r="3025" ht="15.75" customHeight="1">
      <c r="A3025" s="5">
        <v>17885.0</v>
      </c>
      <c r="B3025" s="5" t="str">
        <f>VLOOKUP(A3025,'Customer Details'!$A$1:$B$3264,2,0)</f>
        <v>USA</v>
      </c>
      <c r="C3025" s="5">
        <f>DATEDIF('Customer Segmenation on RFM Sco'!C3025,$N$1,"d")</f>
        <v>45075</v>
      </c>
      <c r="I3025" s="5" t="str">
        <f t="shared" si="1"/>
        <v/>
      </c>
      <c r="J3025" s="5" t="str">
        <f>VLOOKUP('Customer Segmenation on RFM Sco'!J3025,'RF Mapping'!$A$1:$B$26,2,0)</f>
        <v>#N/A</v>
      </c>
    </row>
    <row r="3026" ht="15.75" customHeight="1">
      <c r="A3026" s="5">
        <v>17886.0</v>
      </c>
      <c r="B3026" s="5" t="str">
        <f>VLOOKUP(A3026,'Customer Details'!$A$1:$B$3264,2,0)</f>
        <v>Australia</v>
      </c>
      <c r="C3026" s="5">
        <f>DATEDIF('Customer Segmenation on RFM Sco'!C3026,$N$1,"d")</f>
        <v>45075</v>
      </c>
      <c r="I3026" s="5" t="str">
        <f t="shared" si="1"/>
        <v/>
      </c>
      <c r="J3026" s="5" t="str">
        <f>VLOOKUP('Customer Segmenation on RFM Sco'!J3026,'RF Mapping'!$A$1:$B$26,2,0)</f>
        <v>#N/A</v>
      </c>
    </row>
    <row r="3027" ht="15.75" customHeight="1">
      <c r="A3027" s="5">
        <v>17887.0</v>
      </c>
      <c r="B3027" s="5" t="str">
        <f>VLOOKUP(A3027,'Customer Details'!$A$1:$B$3264,2,0)</f>
        <v>India</v>
      </c>
      <c r="C3027" s="5">
        <f>DATEDIF('Customer Segmenation on RFM Sco'!C3027,$N$1,"d")</f>
        <v>45075</v>
      </c>
      <c r="I3027" s="5" t="str">
        <f t="shared" si="1"/>
        <v/>
      </c>
      <c r="J3027" s="5" t="str">
        <f>VLOOKUP('Customer Segmenation on RFM Sco'!J3027,'RF Mapping'!$A$1:$B$26,2,0)</f>
        <v>#N/A</v>
      </c>
    </row>
    <row r="3028" ht="15.75" customHeight="1">
      <c r="A3028" s="5">
        <v>17888.0</v>
      </c>
      <c r="B3028" s="5" t="str">
        <f>VLOOKUP(A3028,'Customer Details'!$A$1:$B$3264,2,0)</f>
        <v>USA</v>
      </c>
      <c r="C3028" s="5">
        <f>DATEDIF('Customer Segmenation on RFM Sco'!C3028,$N$1,"d")</f>
        <v>45075</v>
      </c>
      <c r="I3028" s="5" t="str">
        <f t="shared" si="1"/>
        <v/>
      </c>
      <c r="J3028" s="5" t="str">
        <f>VLOOKUP('Customer Segmenation on RFM Sco'!J3028,'RF Mapping'!$A$1:$B$26,2,0)</f>
        <v>#N/A</v>
      </c>
    </row>
    <row r="3029" ht="15.75" customHeight="1">
      <c r="A3029" s="5">
        <v>17889.0</v>
      </c>
      <c r="B3029" s="5" t="str">
        <f>VLOOKUP(A3029,'Customer Details'!$A$1:$B$3264,2,0)</f>
        <v>India</v>
      </c>
      <c r="C3029" s="5">
        <f>DATEDIF('Customer Segmenation on RFM Sco'!C3029,$N$1,"d")</f>
        <v>45075</v>
      </c>
      <c r="I3029" s="5" t="str">
        <f t="shared" si="1"/>
        <v/>
      </c>
      <c r="J3029" s="5" t="str">
        <f>VLOOKUP('Customer Segmenation on RFM Sco'!J3029,'RF Mapping'!$A$1:$B$26,2,0)</f>
        <v>#N/A</v>
      </c>
    </row>
    <row r="3030" ht="15.75" customHeight="1">
      <c r="A3030" s="5">
        <v>17890.0</v>
      </c>
      <c r="B3030" s="5" t="str">
        <f>VLOOKUP(A3030,'Customer Details'!$A$1:$B$3264,2,0)</f>
        <v>United Kingdom</v>
      </c>
      <c r="C3030" s="5">
        <f>DATEDIF('Customer Segmenation on RFM Sco'!C3030,$N$1,"d")</f>
        <v>45075</v>
      </c>
      <c r="I3030" s="5" t="str">
        <f t="shared" si="1"/>
        <v/>
      </c>
      <c r="J3030" s="5" t="str">
        <f>VLOOKUP('Customer Segmenation on RFM Sco'!J3030,'RF Mapping'!$A$1:$B$26,2,0)</f>
        <v>#N/A</v>
      </c>
    </row>
    <row r="3031" ht="15.75" customHeight="1">
      <c r="A3031" s="5">
        <v>17891.0</v>
      </c>
      <c r="B3031" s="5" t="str">
        <f>VLOOKUP(A3031,'Customer Details'!$A$1:$B$3264,2,0)</f>
        <v>India</v>
      </c>
      <c r="C3031" s="5">
        <f>DATEDIF('Customer Segmenation on RFM Sco'!C3031,$N$1,"d")</f>
        <v>45075</v>
      </c>
      <c r="I3031" s="5" t="str">
        <f t="shared" si="1"/>
        <v/>
      </c>
      <c r="J3031" s="5" t="str">
        <f>VLOOKUP('Customer Segmenation on RFM Sco'!J3031,'RF Mapping'!$A$1:$B$26,2,0)</f>
        <v>#N/A</v>
      </c>
    </row>
    <row r="3032" ht="15.75" customHeight="1">
      <c r="A3032" s="5">
        <v>17892.0</v>
      </c>
      <c r="B3032" s="5" t="str">
        <f>VLOOKUP(A3032,'Customer Details'!$A$1:$B$3264,2,0)</f>
        <v>India</v>
      </c>
      <c r="C3032" s="5">
        <f>DATEDIF('Customer Segmenation on RFM Sco'!C3032,$N$1,"d")</f>
        <v>45075</v>
      </c>
      <c r="I3032" s="5" t="str">
        <f t="shared" si="1"/>
        <v/>
      </c>
      <c r="J3032" s="5" t="str">
        <f>VLOOKUP('Customer Segmenation on RFM Sco'!J3032,'RF Mapping'!$A$1:$B$26,2,0)</f>
        <v>#N/A</v>
      </c>
    </row>
    <row r="3033" ht="15.75" customHeight="1">
      <c r="A3033" s="5">
        <v>17893.0</v>
      </c>
      <c r="B3033" s="5" t="str">
        <f>VLOOKUP(A3033,'Customer Details'!$A$1:$B$3264,2,0)</f>
        <v>China</v>
      </c>
      <c r="C3033" s="5">
        <f>DATEDIF('Customer Segmenation on RFM Sco'!C3033,$N$1,"d")</f>
        <v>45075</v>
      </c>
      <c r="I3033" s="5" t="str">
        <f t="shared" si="1"/>
        <v/>
      </c>
      <c r="J3033" s="5" t="str">
        <f>VLOOKUP('Customer Segmenation on RFM Sco'!J3033,'RF Mapping'!$A$1:$B$26,2,0)</f>
        <v>#N/A</v>
      </c>
    </row>
    <row r="3034" ht="15.75" customHeight="1">
      <c r="A3034" s="5">
        <v>17894.0</v>
      </c>
      <c r="B3034" s="5" t="str">
        <f>VLOOKUP(A3034,'Customer Details'!$A$1:$B$3264,2,0)</f>
        <v>Australia</v>
      </c>
      <c r="C3034" s="5">
        <f>DATEDIF('Customer Segmenation on RFM Sco'!C3034,$N$1,"d")</f>
        <v>45075</v>
      </c>
      <c r="I3034" s="5" t="str">
        <f t="shared" si="1"/>
        <v/>
      </c>
      <c r="J3034" s="5" t="str">
        <f>VLOOKUP('Customer Segmenation on RFM Sco'!J3034,'RF Mapping'!$A$1:$B$26,2,0)</f>
        <v>#N/A</v>
      </c>
    </row>
    <row r="3035" ht="15.75" customHeight="1">
      <c r="A3035" s="5">
        <v>17895.0</v>
      </c>
      <c r="B3035" s="5" t="str">
        <f>VLOOKUP(A3035,'Customer Details'!$A$1:$B$3264,2,0)</f>
        <v>India</v>
      </c>
      <c r="C3035" s="5">
        <f>DATEDIF('Customer Segmenation on RFM Sco'!C3035,$N$1,"d")</f>
        <v>45075</v>
      </c>
      <c r="I3035" s="5" t="str">
        <f t="shared" si="1"/>
        <v/>
      </c>
      <c r="J3035" s="5" t="str">
        <f>VLOOKUP('Customer Segmenation on RFM Sco'!J3035,'RF Mapping'!$A$1:$B$26,2,0)</f>
        <v>#N/A</v>
      </c>
    </row>
    <row r="3036" ht="15.75" customHeight="1">
      <c r="A3036" s="5">
        <v>17897.0</v>
      </c>
      <c r="B3036" s="5" t="str">
        <f>VLOOKUP(A3036,'Customer Details'!$A$1:$B$3264,2,0)</f>
        <v>United Kingdom</v>
      </c>
      <c r="C3036" s="5">
        <f>DATEDIF('Customer Segmenation on RFM Sco'!C3036,$N$1,"d")</f>
        <v>45075</v>
      </c>
      <c r="I3036" s="5" t="str">
        <f t="shared" si="1"/>
        <v/>
      </c>
      <c r="J3036" s="5" t="str">
        <f>VLOOKUP('Customer Segmenation on RFM Sco'!J3036,'RF Mapping'!$A$1:$B$26,2,0)</f>
        <v>#N/A</v>
      </c>
    </row>
    <row r="3037" ht="15.75" customHeight="1">
      <c r="A3037" s="5">
        <v>17899.0</v>
      </c>
      <c r="B3037" s="5" t="str">
        <f>VLOOKUP(A3037,'Customer Details'!$A$1:$B$3264,2,0)</f>
        <v>Australia</v>
      </c>
      <c r="C3037" s="5">
        <f>DATEDIF('Customer Segmenation on RFM Sco'!C3037,$N$1,"d")</f>
        <v>45075</v>
      </c>
      <c r="I3037" s="5" t="str">
        <f t="shared" si="1"/>
        <v/>
      </c>
      <c r="J3037" s="5" t="str">
        <f>VLOOKUP('Customer Segmenation on RFM Sco'!J3037,'RF Mapping'!$A$1:$B$26,2,0)</f>
        <v>#N/A</v>
      </c>
    </row>
    <row r="3038" ht="15.75" customHeight="1">
      <c r="A3038" s="5">
        <v>17900.0</v>
      </c>
      <c r="B3038" s="5" t="str">
        <f>VLOOKUP(A3038,'Customer Details'!$A$1:$B$3264,2,0)</f>
        <v>India</v>
      </c>
      <c r="C3038" s="5">
        <f>DATEDIF('Customer Segmenation on RFM Sco'!C3038,$N$1,"d")</f>
        <v>45075</v>
      </c>
      <c r="I3038" s="5" t="str">
        <f t="shared" si="1"/>
        <v/>
      </c>
      <c r="J3038" s="5" t="str">
        <f>VLOOKUP('Customer Segmenation on RFM Sco'!J3038,'RF Mapping'!$A$1:$B$26,2,0)</f>
        <v>#N/A</v>
      </c>
    </row>
    <row r="3039" ht="15.75" customHeight="1">
      <c r="A3039" s="5">
        <v>17904.0</v>
      </c>
      <c r="B3039" s="5" t="str">
        <f>VLOOKUP(A3039,'Customer Details'!$A$1:$B$3264,2,0)</f>
        <v>USA</v>
      </c>
      <c r="C3039" s="5">
        <f>DATEDIF('Customer Segmenation on RFM Sco'!C3039,$N$1,"d")</f>
        <v>45075</v>
      </c>
      <c r="I3039" s="5" t="str">
        <f t="shared" si="1"/>
        <v/>
      </c>
      <c r="J3039" s="5" t="str">
        <f>VLOOKUP('Customer Segmenation on RFM Sco'!J3039,'RF Mapping'!$A$1:$B$26,2,0)</f>
        <v>#N/A</v>
      </c>
    </row>
    <row r="3040" ht="15.75" customHeight="1">
      <c r="A3040" s="5">
        <v>17905.0</v>
      </c>
      <c r="B3040" s="5" t="str">
        <f>VLOOKUP(A3040,'Customer Details'!$A$1:$B$3264,2,0)</f>
        <v>China</v>
      </c>
      <c r="C3040" s="5">
        <f>DATEDIF('Customer Segmenation on RFM Sco'!C3040,$N$1,"d")</f>
        <v>45075</v>
      </c>
      <c r="I3040" s="5" t="str">
        <f t="shared" si="1"/>
        <v/>
      </c>
      <c r="J3040" s="5" t="str">
        <f>VLOOKUP('Customer Segmenation on RFM Sco'!J3040,'RF Mapping'!$A$1:$B$26,2,0)</f>
        <v>#N/A</v>
      </c>
    </row>
    <row r="3041" ht="15.75" customHeight="1">
      <c r="A3041" s="5">
        <v>17906.0</v>
      </c>
      <c r="B3041" s="5" t="str">
        <f>VLOOKUP(A3041,'Customer Details'!$A$1:$B$3264,2,0)</f>
        <v>United Kingdom</v>
      </c>
      <c r="C3041" s="5">
        <f>DATEDIF('Customer Segmenation on RFM Sco'!C3041,$N$1,"d")</f>
        <v>45075</v>
      </c>
      <c r="I3041" s="5" t="str">
        <f t="shared" si="1"/>
        <v/>
      </c>
      <c r="J3041" s="5" t="str">
        <f>VLOOKUP('Customer Segmenation on RFM Sco'!J3041,'RF Mapping'!$A$1:$B$26,2,0)</f>
        <v>#N/A</v>
      </c>
    </row>
    <row r="3042" ht="15.75" customHeight="1">
      <c r="A3042" s="5">
        <v>17908.0</v>
      </c>
      <c r="B3042" s="5" t="str">
        <f>VLOOKUP(A3042,'Customer Details'!$A$1:$B$3264,2,0)</f>
        <v>Australia</v>
      </c>
      <c r="C3042" s="5">
        <f>DATEDIF('Customer Segmenation on RFM Sco'!C3042,$N$1,"d")</f>
        <v>45075</v>
      </c>
      <c r="I3042" s="5" t="str">
        <f t="shared" si="1"/>
        <v/>
      </c>
      <c r="J3042" s="5" t="str">
        <f>VLOOKUP('Customer Segmenation on RFM Sco'!J3042,'RF Mapping'!$A$1:$B$26,2,0)</f>
        <v>#N/A</v>
      </c>
    </row>
    <row r="3043" ht="15.75" customHeight="1">
      <c r="A3043" s="5">
        <v>17911.0</v>
      </c>
      <c r="B3043" s="5" t="str">
        <f>VLOOKUP(A3043,'Customer Details'!$A$1:$B$3264,2,0)</f>
        <v>India</v>
      </c>
      <c r="C3043" s="5">
        <f>DATEDIF('Customer Segmenation on RFM Sco'!C3043,$N$1,"d")</f>
        <v>45075</v>
      </c>
      <c r="I3043" s="5" t="str">
        <f t="shared" si="1"/>
        <v/>
      </c>
      <c r="J3043" s="5" t="str">
        <f>VLOOKUP('Customer Segmenation on RFM Sco'!J3043,'RF Mapping'!$A$1:$B$26,2,0)</f>
        <v>#N/A</v>
      </c>
    </row>
    <row r="3044" ht="15.75" customHeight="1">
      <c r="A3044" s="5">
        <v>17912.0</v>
      </c>
      <c r="B3044" s="5" t="str">
        <f>VLOOKUP(A3044,'Customer Details'!$A$1:$B$3264,2,0)</f>
        <v>India</v>
      </c>
      <c r="C3044" s="5">
        <f>DATEDIF('Customer Segmenation on RFM Sco'!C3044,$N$1,"d")</f>
        <v>45075</v>
      </c>
      <c r="I3044" s="5" t="str">
        <f t="shared" si="1"/>
        <v/>
      </c>
      <c r="J3044" s="5" t="str">
        <f>VLOOKUP('Customer Segmenation on RFM Sco'!J3044,'RF Mapping'!$A$1:$B$26,2,0)</f>
        <v>#N/A</v>
      </c>
    </row>
    <row r="3045" ht="15.75" customHeight="1">
      <c r="A3045" s="5">
        <v>17913.0</v>
      </c>
      <c r="B3045" s="5" t="str">
        <f>VLOOKUP(A3045,'Customer Details'!$A$1:$B$3264,2,0)</f>
        <v>Australia</v>
      </c>
      <c r="C3045" s="5">
        <f>DATEDIF('Customer Segmenation on RFM Sco'!C3045,$N$1,"d")</f>
        <v>45075</v>
      </c>
      <c r="I3045" s="5" t="str">
        <f t="shared" si="1"/>
        <v/>
      </c>
      <c r="J3045" s="5" t="str">
        <f>VLOOKUP('Customer Segmenation on RFM Sco'!J3045,'RF Mapping'!$A$1:$B$26,2,0)</f>
        <v>#N/A</v>
      </c>
    </row>
    <row r="3046" ht="15.75" customHeight="1">
      <c r="A3046" s="5">
        <v>17914.0</v>
      </c>
      <c r="B3046" s="5" t="str">
        <f>VLOOKUP(A3046,'Customer Details'!$A$1:$B$3264,2,0)</f>
        <v>United Kingdom</v>
      </c>
      <c r="C3046" s="5">
        <f>DATEDIF('Customer Segmenation on RFM Sco'!C3046,$N$1,"d")</f>
        <v>45075</v>
      </c>
      <c r="I3046" s="5" t="str">
        <f t="shared" si="1"/>
        <v/>
      </c>
      <c r="J3046" s="5" t="str">
        <f>VLOOKUP('Customer Segmenation on RFM Sco'!J3046,'RF Mapping'!$A$1:$B$26,2,0)</f>
        <v>#N/A</v>
      </c>
    </row>
    <row r="3047" ht="15.75" customHeight="1">
      <c r="A3047" s="5">
        <v>17917.0</v>
      </c>
      <c r="B3047" s="5" t="str">
        <f>VLOOKUP(A3047,'Customer Details'!$A$1:$B$3264,2,0)</f>
        <v>Australia</v>
      </c>
      <c r="C3047" s="5">
        <f>DATEDIF('Customer Segmenation on RFM Sco'!C3047,$N$1,"d")</f>
        <v>45075</v>
      </c>
      <c r="I3047" s="5" t="str">
        <f t="shared" si="1"/>
        <v/>
      </c>
      <c r="J3047" s="5" t="str">
        <f>VLOOKUP('Customer Segmenation on RFM Sco'!J3047,'RF Mapping'!$A$1:$B$26,2,0)</f>
        <v>#N/A</v>
      </c>
    </row>
    <row r="3048" ht="15.75" customHeight="1">
      <c r="A3048" s="5">
        <v>17920.0</v>
      </c>
      <c r="B3048" s="5" t="str">
        <f>VLOOKUP(A3048,'Customer Details'!$A$1:$B$3264,2,0)</f>
        <v>United Kingdom</v>
      </c>
      <c r="C3048" s="5">
        <f>DATEDIF('Customer Segmenation on RFM Sco'!C3048,$N$1,"d")</f>
        <v>45075</v>
      </c>
      <c r="I3048" s="5" t="str">
        <f t="shared" si="1"/>
        <v/>
      </c>
      <c r="J3048" s="5" t="str">
        <f>VLOOKUP('Customer Segmenation on RFM Sco'!J3048,'RF Mapping'!$A$1:$B$26,2,0)</f>
        <v>#N/A</v>
      </c>
    </row>
    <row r="3049" ht="15.75" customHeight="1">
      <c r="A3049" s="5">
        <v>17921.0</v>
      </c>
      <c r="B3049" s="5" t="str">
        <f>VLOOKUP(A3049,'Customer Details'!$A$1:$B$3264,2,0)</f>
        <v>United Kingdom</v>
      </c>
      <c r="C3049" s="5">
        <f>DATEDIF('Customer Segmenation on RFM Sco'!C3049,$N$1,"d")</f>
        <v>45075</v>
      </c>
      <c r="I3049" s="5" t="str">
        <f t="shared" si="1"/>
        <v/>
      </c>
      <c r="J3049" s="5" t="str">
        <f>VLOOKUP('Customer Segmenation on RFM Sco'!J3049,'RF Mapping'!$A$1:$B$26,2,0)</f>
        <v>#N/A</v>
      </c>
    </row>
    <row r="3050" ht="15.75" customHeight="1">
      <c r="A3050" s="5">
        <v>17924.0</v>
      </c>
      <c r="B3050" s="5" t="str">
        <f>VLOOKUP(A3050,'Customer Details'!$A$1:$B$3264,2,0)</f>
        <v>Australia</v>
      </c>
      <c r="C3050" s="5">
        <f>DATEDIF('Customer Segmenation on RFM Sco'!C3050,$N$1,"d")</f>
        <v>45075</v>
      </c>
      <c r="I3050" s="5" t="str">
        <f t="shared" si="1"/>
        <v/>
      </c>
      <c r="J3050" s="5" t="str">
        <f>VLOOKUP('Customer Segmenation on RFM Sco'!J3050,'RF Mapping'!$A$1:$B$26,2,0)</f>
        <v>#N/A</v>
      </c>
    </row>
    <row r="3051" ht="15.75" customHeight="1">
      <c r="A3051" s="5">
        <v>17926.0</v>
      </c>
      <c r="B3051" s="5" t="str">
        <f>VLOOKUP(A3051,'Customer Details'!$A$1:$B$3264,2,0)</f>
        <v>China</v>
      </c>
      <c r="C3051" s="5">
        <f>DATEDIF('Customer Segmenation on RFM Sco'!C3051,$N$1,"d")</f>
        <v>45075</v>
      </c>
      <c r="I3051" s="5" t="str">
        <f t="shared" si="1"/>
        <v/>
      </c>
      <c r="J3051" s="5" t="str">
        <f>VLOOKUP('Customer Segmenation on RFM Sco'!J3051,'RF Mapping'!$A$1:$B$26,2,0)</f>
        <v>#N/A</v>
      </c>
    </row>
    <row r="3052" ht="15.75" customHeight="1">
      <c r="A3052" s="5">
        <v>17928.0</v>
      </c>
      <c r="B3052" s="5" t="str">
        <f>VLOOKUP(A3052,'Customer Details'!$A$1:$B$3264,2,0)</f>
        <v>USA</v>
      </c>
      <c r="C3052" s="5">
        <f>DATEDIF('Customer Segmenation on RFM Sco'!C3052,$N$1,"d")</f>
        <v>45075</v>
      </c>
      <c r="I3052" s="5" t="str">
        <f t="shared" si="1"/>
        <v/>
      </c>
      <c r="J3052" s="5" t="str">
        <f>VLOOKUP('Customer Segmenation on RFM Sco'!J3052,'RF Mapping'!$A$1:$B$26,2,0)</f>
        <v>#N/A</v>
      </c>
    </row>
    <row r="3053" ht="15.75" customHeight="1">
      <c r="A3053" s="5">
        <v>17929.0</v>
      </c>
      <c r="B3053" s="5" t="str">
        <f>VLOOKUP(A3053,'Customer Details'!$A$1:$B$3264,2,0)</f>
        <v>United Kingdom</v>
      </c>
      <c r="C3053" s="5">
        <f>DATEDIF('Customer Segmenation on RFM Sco'!C3053,$N$1,"d")</f>
        <v>45075</v>
      </c>
      <c r="I3053" s="5" t="str">
        <f t="shared" si="1"/>
        <v/>
      </c>
      <c r="J3053" s="5" t="str">
        <f>VLOOKUP('Customer Segmenation on RFM Sco'!J3053,'RF Mapping'!$A$1:$B$26,2,0)</f>
        <v>#N/A</v>
      </c>
    </row>
    <row r="3054" ht="15.75" customHeight="1">
      <c r="A3054" s="5">
        <v>17931.0</v>
      </c>
      <c r="B3054" s="5" t="str">
        <f>VLOOKUP(A3054,'Customer Details'!$A$1:$B$3264,2,0)</f>
        <v>United Kingdom</v>
      </c>
      <c r="C3054" s="5">
        <f>DATEDIF('Customer Segmenation on RFM Sco'!C3054,$N$1,"d")</f>
        <v>45075</v>
      </c>
      <c r="I3054" s="5" t="str">
        <f t="shared" si="1"/>
        <v/>
      </c>
      <c r="J3054" s="5" t="str">
        <f>VLOOKUP('Customer Segmenation on RFM Sco'!J3054,'RF Mapping'!$A$1:$B$26,2,0)</f>
        <v>#N/A</v>
      </c>
    </row>
    <row r="3055" ht="15.75" customHeight="1">
      <c r="A3055" s="5">
        <v>17932.0</v>
      </c>
      <c r="B3055" s="5" t="str">
        <f>VLOOKUP(A3055,'Customer Details'!$A$1:$B$3264,2,0)</f>
        <v>China</v>
      </c>
      <c r="C3055" s="5">
        <f>DATEDIF('Customer Segmenation on RFM Sco'!C3055,$N$1,"d")</f>
        <v>45075</v>
      </c>
      <c r="I3055" s="5" t="str">
        <f t="shared" si="1"/>
        <v/>
      </c>
      <c r="J3055" s="5" t="str">
        <f>VLOOKUP('Customer Segmenation on RFM Sco'!J3055,'RF Mapping'!$A$1:$B$26,2,0)</f>
        <v>#N/A</v>
      </c>
    </row>
    <row r="3056" ht="15.75" customHeight="1">
      <c r="A3056" s="5">
        <v>17935.0</v>
      </c>
      <c r="B3056" s="5" t="str">
        <f>VLOOKUP(A3056,'Customer Details'!$A$1:$B$3264,2,0)</f>
        <v>United Kingdom</v>
      </c>
      <c r="C3056" s="5">
        <f>DATEDIF('Customer Segmenation on RFM Sco'!C3056,$N$1,"d")</f>
        <v>45075</v>
      </c>
      <c r="I3056" s="5" t="str">
        <f t="shared" si="1"/>
        <v/>
      </c>
      <c r="J3056" s="5" t="str">
        <f>VLOOKUP('Customer Segmenation on RFM Sco'!J3056,'RF Mapping'!$A$1:$B$26,2,0)</f>
        <v>#N/A</v>
      </c>
    </row>
    <row r="3057" ht="15.75" customHeight="1">
      <c r="A3057" s="5">
        <v>17936.0</v>
      </c>
      <c r="B3057" s="5" t="str">
        <f>VLOOKUP(A3057,'Customer Details'!$A$1:$B$3264,2,0)</f>
        <v>USA</v>
      </c>
      <c r="C3057" s="5">
        <f>DATEDIF('Customer Segmenation on RFM Sco'!C3057,$N$1,"d")</f>
        <v>45075</v>
      </c>
      <c r="I3057" s="5" t="str">
        <f t="shared" si="1"/>
        <v/>
      </c>
      <c r="J3057" s="5" t="str">
        <f>VLOOKUP('Customer Segmenation on RFM Sco'!J3057,'RF Mapping'!$A$1:$B$26,2,0)</f>
        <v>#N/A</v>
      </c>
    </row>
    <row r="3058" ht="15.75" customHeight="1">
      <c r="A3058" s="5">
        <v>17940.0</v>
      </c>
      <c r="B3058" s="5" t="str">
        <f>VLOOKUP(A3058,'Customer Details'!$A$1:$B$3264,2,0)</f>
        <v>China</v>
      </c>
      <c r="C3058" s="5">
        <f>DATEDIF('Customer Segmenation on RFM Sco'!C3058,$N$1,"d")</f>
        <v>45075</v>
      </c>
      <c r="I3058" s="5" t="str">
        <f t="shared" si="1"/>
        <v/>
      </c>
      <c r="J3058" s="5" t="str">
        <f>VLOOKUP('Customer Segmenation on RFM Sco'!J3058,'RF Mapping'!$A$1:$B$26,2,0)</f>
        <v>#N/A</v>
      </c>
    </row>
    <row r="3059" ht="15.75" customHeight="1">
      <c r="A3059" s="5">
        <v>17941.0</v>
      </c>
      <c r="B3059" s="5" t="str">
        <f>VLOOKUP(A3059,'Customer Details'!$A$1:$B$3264,2,0)</f>
        <v>India</v>
      </c>
      <c r="C3059" s="5">
        <f>DATEDIF('Customer Segmenation on RFM Sco'!C3059,$N$1,"d")</f>
        <v>45075</v>
      </c>
      <c r="I3059" s="5" t="str">
        <f t="shared" si="1"/>
        <v/>
      </c>
      <c r="J3059" s="5" t="str">
        <f>VLOOKUP('Customer Segmenation on RFM Sco'!J3059,'RF Mapping'!$A$1:$B$26,2,0)</f>
        <v>#N/A</v>
      </c>
    </row>
    <row r="3060" ht="15.75" customHeight="1">
      <c r="A3060" s="5">
        <v>17946.0</v>
      </c>
      <c r="B3060" s="5" t="str">
        <f>VLOOKUP(A3060,'Customer Details'!$A$1:$B$3264,2,0)</f>
        <v>China</v>
      </c>
      <c r="C3060" s="5">
        <f>DATEDIF('Customer Segmenation on RFM Sco'!C3060,$N$1,"d")</f>
        <v>45075</v>
      </c>
      <c r="I3060" s="5" t="str">
        <f t="shared" si="1"/>
        <v/>
      </c>
      <c r="J3060" s="5" t="str">
        <f>VLOOKUP('Customer Segmenation on RFM Sco'!J3060,'RF Mapping'!$A$1:$B$26,2,0)</f>
        <v>#N/A</v>
      </c>
    </row>
    <row r="3061" ht="15.75" customHeight="1">
      <c r="A3061" s="5">
        <v>17949.0</v>
      </c>
      <c r="B3061" s="5" t="str">
        <f>VLOOKUP(A3061,'Customer Details'!$A$1:$B$3264,2,0)</f>
        <v>Australia</v>
      </c>
      <c r="C3061" s="5">
        <f>DATEDIF('Customer Segmenation on RFM Sco'!C3061,$N$1,"d")</f>
        <v>45075</v>
      </c>
      <c r="I3061" s="5" t="str">
        <f t="shared" si="1"/>
        <v/>
      </c>
      <c r="J3061" s="5" t="str">
        <f>VLOOKUP('Customer Segmenation on RFM Sco'!J3061,'RF Mapping'!$A$1:$B$26,2,0)</f>
        <v>#N/A</v>
      </c>
    </row>
    <row r="3062" ht="15.75" customHeight="1">
      <c r="A3062" s="5">
        <v>17950.0</v>
      </c>
      <c r="B3062" s="5" t="str">
        <f>VLOOKUP(A3062,'Customer Details'!$A$1:$B$3264,2,0)</f>
        <v>China</v>
      </c>
      <c r="C3062" s="5">
        <f>DATEDIF('Customer Segmenation on RFM Sco'!C3062,$N$1,"d")</f>
        <v>45075</v>
      </c>
      <c r="I3062" s="5" t="str">
        <f t="shared" si="1"/>
        <v/>
      </c>
      <c r="J3062" s="5" t="str">
        <f>VLOOKUP('Customer Segmenation on RFM Sco'!J3062,'RF Mapping'!$A$1:$B$26,2,0)</f>
        <v>#N/A</v>
      </c>
    </row>
    <row r="3063" ht="15.75" customHeight="1">
      <c r="A3063" s="5">
        <v>17951.0</v>
      </c>
      <c r="B3063" s="5" t="str">
        <f>VLOOKUP(A3063,'Customer Details'!$A$1:$B$3264,2,0)</f>
        <v>United Kingdom</v>
      </c>
      <c r="C3063" s="5">
        <f>DATEDIF('Customer Segmenation on RFM Sco'!C3063,$N$1,"d")</f>
        <v>45075</v>
      </c>
      <c r="I3063" s="5" t="str">
        <f t="shared" si="1"/>
        <v/>
      </c>
      <c r="J3063" s="5" t="str">
        <f>VLOOKUP('Customer Segmenation on RFM Sco'!J3063,'RF Mapping'!$A$1:$B$26,2,0)</f>
        <v>#N/A</v>
      </c>
    </row>
    <row r="3064" ht="15.75" customHeight="1">
      <c r="A3064" s="5">
        <v>17954.0</v>
      </c>
      <c r="B3064" s="5" t="str">
        <f>VLOOKUP(A3064,'Customer Details'!$A$1:$B$3264,2,0)</f>
        <v>United Kingdom</v>
      </c>
      <c r="C3064" s="5">
        <f>DATEDIF('Customer Segmenation on RFM Sco'!C3064,$N$1,"d")</f>
        <v>45075</v>
      </c>
      <c r="I3064" s="5" t="str">
        <f t="shared" si="1"/>
        <v/>
      </c>
      <c r="J3064" s="5" t="str">
        <f>VLOOKUP('Customer Segmenation on RFM Sco'!J3064,'RF Mapping'!$A$1:$B$26,2,0)</f>
        <v>#N/A</v>
      </c>
    </row>
    <row r="3065" ht="15.75" customHeight="1">
      <c r="A3065" s="5">
        <v>17955.0</v>
      </c>
      <c r="B3065" s="5" t="str">
        <f>VLOOKUP(A3065,'Customer Details'!$A$1:$B$3264,2,0)</f>
        <v>United Kingdom</v>
      </c>
      <c r="C3065" s="5">
        <f>DATEDIF('Customer Segmenation on RFM Sco'!C3065,$N$1,"d")</f>
        <v>45075</v>
      </c>
      <c r="I3065" s="5" t="str">
        <f t="shared" si="1"/>
        <v/>
      </c>
      <c r="J3065" s="5" t="str">
        <f>VLOOKUP('Customer Segmenation on RFM Sco'!J3065,'RF Mapping'!$A$1:$B$26,2,0)</f>
        <v>#N/A</v>
      </c>
    </row>
    <row r="3066" ht="15.75" customHeight="1">
      <c r="A3066" s="5">
        <v>17957.0</v>
      </c>
      <c r="B3066" s="5" t="str">
        <f>VLOOKUP(A3066,'Customer Details'!$A$1:$B$3264,2,0)</f>
        <v>China</v>
      </c>
      <c r="C3066" s="5">
        <f>DATEDIF('Customer Segmenation on RFM Sco'!C3066,$N$1,"d")</f>
        <v>45075</v>
      </c>
      <c r="I3066" s="5" t="str">
        <f t="shared" si="1"/>
        <v/>
      </c>
      <c r="J3066" s="5" t="str">
        <f>VLOOKUP('Customer Segmenation on RFM Sco'!J3066,'RF Mapping'!$A$1:$B$26,2,0)</f>
        <v>#N/A</v>
      </c>
    </row>
    <row r="3067" ht="15.75" customHeight="1">
      <c r="A3067" s="5">
        <v>17958.0</v>
      </c>
      <c r="B3067" s="5" t="str">
        <f>VLOOKUP(A3067,'Customer Details'!$A$1:$B$3264,2,0)</f>
        <v>India</v>
      </c>
      <c r="C3067" s="5">
        <f>DATEDIF('Customer Segmenation on RFM Sco'!C3067,$N$1,"d")</f>
        <v>45075</v>
      </c>
      <c r="I3067" s="5" t="str">
        <f t="shared" si="1"/>
        <v/>
      </c>
      <c r="J3067" s="5" t="str">
        <f>VLOOKUP('Customer Segmenation on RFM Sco'!J3067,'RF Mapping'!$A$1:$B$26,2,0)</f>
        <v>#N/A</v>
      </c>
    </row>
    <row r="3068" ht="15.75" customHeight="1">
      <c r="A3068" s="5">
        <v>17961.0</v>
      </c>
      <c r="B3068" s="5" t="str">
        <f>VLOOKUP(A3068,'Customer Details'!$A$1:$B$3264,2,0)</f>
        <v>United Kingdom</v>
      </c>
      <c r="C3068" s="5">
        <f>DATEDIF('Customer Segmenation on RFM Sco'!C3068,$N$1,"d")</f>
        <v>45075</v>
      </c>
      <c r="I3068" s="5" t="str">
        <f t="shared" si="1"/>
        <v/>
      </c>
      <c r="J3068" s="5" t="str">
        <f>VLOOKUP('Customer Segmenation on RFM Sco'!J3068,'RF Mapping'!$A$1:$B$26,2,0)</f>
        <v>#N/A</v>
      </c>
    </row>
    <row r="3069" ht="15.75" customHeight="1">
      <c r="A3069" s="5">
        <v>17962.0</v>
      </c>
      <c r="B3069" s="5" t="str">
        <f>VLOOKUP(A3069,'Customer Details'!$A$1:$B$3264,2,0)</f>
        <v>United Kingdom</v>
      </c>
      <c r="C3069" s="5">
        <f>DATEDIF('Customer Segmenation on RFM Sco'!C3069,$N$1,"d")</f>
        <v>45075</v>
      </c>
      <c r="I3069" s="5" t="str">
        <f t="shared" si="1"/>
        <v/>
      </c>
      <c r="J3069" s="5" t="str">
        <f>VLOOKUP('Customer Segmenation on RFM Sco'!J3069,'RF Mapping'!$A$1:$B$26,2,0)</f>
        <v>#N/A</v>
      </c>
    </row>
    <row r="3070" ht="15.75" customHeight="1">
      <c r="A3070" s="5">
        <v>17964.0</v>
      </c>
      <c r="B3070" s="5" t="str">
        <f>VLOOKUP(A3070,'Customer Details'!$A$1:$B$3264,2,0)</f>
        <v>China</v>
      </c>
      <c r="C3070" s="5">
        <f>DATEDIF('Customer Segmenation on RFM Sco'!C3070,$N$1,"d")</f>
        <v>45075</v>
      </c>
      <c r="I3070" s="5" t="str">
        <f t="shared" si="1"/>
        <v/>
      </c>
      <c r="J3070" s="5" t="str">
        <f>VLOOKUP('Customer Segmenation on RFM Sco'!J3070,'RF Mapping'!$A$1:$B$26,2,0)</f>
        <v>#N/A</v>
      </c>
    </row>
    <row r="3071" ht="15.75" customHeight="1">
      <c r="A3071" s="5">
        <v>17965.0</v>
      </c>
      <c r="B3071" s="5" t="str">
        <f>VLOOKUP(A3071,'Customer Details'!$A$1:$B$3264,2,0)</f>
        <v>India</v>
      </c>
      <c r="C3071" s="5">
        <f>DATEDIF('Customer Segmenation on RFM Sco'!C3071,$N$1,"d")</f>
        <v>45075</v>
      </c>
      <c r="I3071" s="5" t="str">
        <f t="shared" si="1"/>
        <v/>
      </c>
      <c r="J3071" s="5" t="str">
        <f>VLOOKUP('Customer Segmenation on RFM Sco'!J3071,'RF Mapping'!$A$1:$B$26,2,0)</f>
        <v>#N/A</v>
      </c>
    </row>
    <row r="3072" ht="15.75" customHeight="1">
      <c r="A3072" s="5">
        <v>17966.0</v>
      </c>
      <c r="B3072" s="5" t="str">
        <f>VLOOKUP(A3072,'Customer Details'!$A$1:$B$3264,2,0)</f>
        <v>USA</v>
      </c>
      <c r="C3072" s="5">
        <f>DATEDIF('Customer Segmenation on RFM Sco'!C3072,$N$1,"d")</f>
        <v>45075</v>
      </c>
      <c r="I3072" s="5" t="str">
        <f t="shared" si="1"/>
        <v/>
      </c>
      <c r="J3072" s="5" t="str">
        <f>VLOOKUP('Customer Segmenation on RFM Sco'!J3072,'RF Mapping'!$A$1:$B$26,2,0)</f>
        <v>#N/A</v>
      </c>
    </row>
    <row r="3073" ht="15.75" customHeight="1">
      <c r="A3073" s="5">
        <v>17967.0</v>
      </c>
      <c r="B3073" s="5" t="str">
        <f>VLOOKUP(A3073,'Customer Details'!$A$1:$B$3264,2,0)</f>
        <v>United Kingdom</v>
      </c>
      <c r="C3073" s="5">
        <f>DATEDIF('Customer Segmenation on RFM Sco'!C3073,$N$1,"d")</f>
        <v>45075</v>
      </c>
      <c r="I3073" s="5" t="str">
        <f t="shared" si="1"/>
        <v/>
      </c>
      <c r="J3073" s="5" t="str">
        <f>VLOOKUP('Customer Segmenation on RFM Sco'!J3073,'RF Mapping'!$A$1:$B$26,2,0)</f>
        <v>#N/A</v>
      </c>
    </row>
    <row r="3074" ht="15.75" customHeight="1">
      <c r="A3074" s="5">
        <v>17968.0</v>
      </c>
      <c r="B3074" s="5" t="str">
        <f>VLOOKUP(A3074,'Customer Details'!$A$1:$B$3264,2,0)</f>
        <v>India</v>
      </c>
      <c r="C3074" s="5">
        <f>DATEDIF('Customer Segmenation on RFM Sco'!C3074,$N$1,"d")</f>
        <v>45075</v>
      </c>
      <c r="I3074" s="5" t="str">
        <f t="shared" si="1"/>
        <v/>
      </c>
      <c r="J3074" s="5" t="str">
        <f>VLOOKUP('Customer Segmenation on RFM Sco'!J3074,'RF Mapping'!$A$1:$B$26,2,0)</f>
        <v>#N/A</v>
      </c>
    </row>
    <row r="3075" ht="15.75" customHeight="1">
      <c r="A3075" s="5">
        <v>17970.0</v>
      </c>
      <c r="B3075" s="5" t="str">
        <f>VLOOKUP(A3075,'Customer Details'!$A$1:$B$3264,2,0)</f>
        <v>China</v>
      </c>
      <c r="C3075" s="5">
        <f>DATEDIF('Customer Segmenation on RFM Sco'!C3075,$N$1,"d")</f>
        <v>45075</v>
      </c>
      <c r="I3075" s="5" t="str">
        <f t="shared" si="1"/>
        <v/>
      </c>
      <c r="J3075" s="5" t="str">
        <f>VLOOKUP('Customer Segmenation on RFM Sco'!J3075,'RF Mapping'!$A$1:$B$26,2,0)</f>
        <v>#N/A</v>
      </c>
    </row>
    <row r="3076" ht="15.75" customHeight="1">
      <c r="A3076" s="5">
        <v>17972.0</v>
      </c>
      <c r="B3076" s="5" t="str">
        <f>VLOOKUP(A3076,'Customer Details'!$A$1:$B$3264,2,0)</f>
        <v>USA</v>
      </c>
      <c r="C3076" s="5">
        <f>DATEDIF('Customer Segmenation on RFM Sco'!C3076,$N$1,"d")</f>
        <v>45075</v>
      </c>
      <c r="I3076" s="5" t="str">
        <f t="shared" si="1"/>
        <v/>
      </c>
      <c r="J3076" s="5" t="str">
        <f>VLOOKUP('Customer Segmenation on RFM Sco'!J3076,'RF Mapping'!$A$1:$B$26,2,0)</f>
        <v>#N/A</v>
      </c>
    </row>
    <row r="3077" ht="15.75" customHeight="1">
      <c r="A3077" s="5">
        <v>17973.0</v>
      </c>
      <c r="B3077" s="5" t="str">
        <f>VLOOKUP(A3077,'Customer Details'!$A$1:$B$3264,2,0)</f>
        <v>China</v>
      </c>
      <c r="C3077" s="5">
        <f>DATEDIF('Customer Segmenation on RFM Sco'!C3077,$N$1,"d")</f>
        <v>45075</v>
      </c>
      <c r="I3077" s="5" t="str">
        <f t="shared" si="1"/>
        <v/>
      </c>
      <c r="J3077" s="5" t="str">
        <f>VLOOKUP('Customer Segmenation on RFM Sco'!J3077,'RF Mapping'!$A$1:$B$26,2,0)</f>
        <v>#N/A</v>
      </c>
    </row>
    <row r="3078" ht="15.75" customHeight="1">
      <c r="A3078" s="5">
        <v>17974.0</v>
      </c>
      <c r="B3078" s="5" t="str">
        <f>VLOOKUP(A3078,'Customer Details'!$A$1:$B$3264,2,0)</f>
        <v>United Kingdom</v>
      </c>
      <c r="C3078" s="5">
        <f>DATEDIF('Customer Segmenation on RFM Sco'!C3078,$N$1,"d")</f>
        <v>45075</v>
      </c>
      <c r="I3078" s="5" t="str">
        <f t="shared" si="1"/>
        <v/>
      </c>
      <c r="J3078" s="5" t="str">
        <f>VLOOKUP('Customer Segmenation on RFM Sco'!J3078,'RF Mapping'!$A$1:$B$26,2,0)</f>
        <v>#N/A</v>
      </c>
    </row>
    <row r="3079" ht="15.75" customHeight="1">
      <c r="A3079" s="5">
        <v>17975.0</v>
      </c>
      <c r="B3079" s="5" t="str">
        <f>VLOOKUP(A3079,'Customer Details'!$A$1:$B$3264,2,0)</f>
        <v>China</v>
      </c>
      <c r="C3079" s="5">
        <f>DATEDIF('Customer Segmenation on RFM Sco'!C3079,$N$1,"d")</f>
        <v>45075</v>
      </c>
      <c r="I3079" s="5" t="str">
        <f t="shared" si="1"/>
        <v/>
      </c>
      <c r="J3079" s="5" t="str">
        <f>VLOOKUP('Customer Segmenation on RFM Sco'!J3079,'RF Mapping'!$A$1:$B$26,2,0)</f>
        <v>#N/A</v>
      </c>
    </row>
    <row r="3080" ht="15.75" customHeight="1">
      <c r="A3080" s="5">
        <v>17976.0</v>
      </c>
      <c r="B3080" s="5" t="str">
        <f>VLOOKUP(A3080,'Customer Details'!$A$1:$B$3264,2,0)</f>
        <v>United Kingdom</v>
      </c>
      <c r="C3080" s="5">
        <f>DATEDIF('Customer Segmenation on RFM Sco'!C3080,$N$1,"d")</f>
        <v>45075</v>
      </c>
      <c r="I3080" s="5" t="str">
        <f t="shared" si="1"/>
        <v/>
      </c>
      <c r="J3080" s="5" t="str">
        <f>VLOOKUP('Customer Segmenation on RFM Sco'!J3080,'RF Mapping'!$A$1:$B$26,2,0)</f>
        <v>#N/A</v>
      </c>
    </row>
    <row r="3081" ht="15.75" customHeight="1">
      <c r="A3081" s="5">
        <v>17977.0</v>
      </c>
      <c r="B3081" s="5" t="str">
        <f>VLOOKUP(A3081,'Customer Details'!$A$1:$B$3264,2,0)</f>
        <v>United Kingdom</v>
      </c>
      <c r="C3081" s="5">
        <f>DATEDIF('Customer Segmenation on RFM Sco'!C3081,$N$1,"d")</f>
        <v>45075</v>
      </c>
      <c r="I3081" s="5" t="str">
        <f t="shared" si="1"/>
        <v/>
      </c>
      <c r="J3081" s="5" t="str">
        <f>VLOOKUP('Customer Segmenation on RFM Sco'!J3081,'RF Mapping'!$A$1:$B$26,2,0)</f>
        <v>#N/A</v>
      </c>
    </row>
    <row r="3082" ht="15.75" customHeight="1">
      <c r="A3082" s="5">
        <v>17979.0</v>
      </c>
      <c r="B3082" s="5" t="str">
        <f>VLOOKUP(A3082,'Customer Details'!$A$1:$B$3264,2,0)</f>
        <v>China</v>
      </c>
      <c r="C3082" s="5">
        <f>DATEDIF('Customer Segmenation on RFM Sco'!C3082,$N$1,"d")</f>
        <v>45075</v>
      </c>
      <c r="I3082" s="5" t="str">
        <f t="shared" si="1"/>
        <v/>
      </c>
      <c r="J3082" s="5" t="str">
        <f>VLOOKUP('Customer Segmenation on RFM Sco'!J3082,'RF Mapping'!$A$1:$B$26,2,0)</f>
        <v>#N/A</v>
      </c>
    </row>
    <row r="3083" ht="15.75" customHeight="1">
      <c r="A3083" s="5">
        <v>17980.0</v>
      </c>
      <c r="B3083" s="5" t="str">
        <f>VLOOKUP(A3083,'Customer Details'!$A$1:$B$3264,2,0)</f>
        <v>India</v>
      </c>
      <c r="C3083" s="5">
        <f>DATEDIF('Customer Segmenation on RFM Sco'!C3083,$N$1,"d")</f>
        <v>45075</v>
      </c>
      <c r="I3083" s="5" t="str">
        <f t="shared" si="1"/>
        <v/>
      </c>
      <c r="J3083" s="5" t="str">
        <f>VLOOKUP('Customer Segmenation on RFM Sco'!J3083,'RF Mapping'!$A$1:$B$26,2,0)</f>
        <v>#N/A</v>
      </c>
    </row>
    <row r="3084" ht="15.75" customHeight="1">
      <c r="A3084" s="5">
        <v>17984.0</v>
      </c>
      <c r="B3084" s="5" t="str">
        <f>VLOOKUP(A3084,'Customer Details'!$A$1:$B$3264,2,0)</f>
        <v>India</v>
      </c>
      <c r="C3084" s="5">
        <f>DATEDIF('Customer Segmenation on RFM Sco'!C3084,$N$1,"d")</f>
        <v>45075</v>
      </c>
      <c r="I3084" s="5" t="str">
        <f t="shared" si="1"/>
        <v/>
      </c>
      <c r="J3084" s="5" t="str">
        <f>VLOOKUP('Customer Segmenation on RFM Sco'!J3084,'RF Mapping'!$A$1:$B$26,2,0)</f>
        <v>#N/A</v>
      </c>
    </row>
    <row r="3085" ht="15.75" customHeight="1">
      <c r="A3085" s="5">
        <v>17985.0</v>
      </c>
      <c r="B3085" s="5" t="str">
        <f>VLOOKUP(A3085,'Customer Details'!$A$1:$B$3264,2,0)</f>
        <v>Australia</v>
      </c>
      <c r="C3085" s="5">
        <f>DATEDIF('Customer Segmenation on RFM Sco'!C3085,$N$1,"d")</f>
        <v>45075</v>
      </c>
      <c r="I3085" s="5" t="str">
        <f t="shared" si="1"/>
        <v/>
      </c>
      <c r="J3085" s="5" t="str">
        <f>VLOOKUP('Customer Segmenation on RFM Sco'!J3085,'RF Mapping'!$A$1:$B$26,2,0)</f>
        <v>#N/A</v>
      </c>
    </row>
    <row r="3086" ht="15.75" customHeight="1">
      <c r="A3086" s="5">
        <v>17987.0</v>
      </c>
      <c r="B3086" s="5" t="str">
        <f>VLOOKUP(A3086,'Customer Details'!$A$1:$B$3264,2,0)</f>
        <v>USA</v>
      </c>
      <c r="C3086" s="5">
        <f>DATEDIF('Customer Segmenation on RFM Sco'!C3086,$N$1,"d")</f>
        <v>45075</v>
      </c>
      <c r="I3086" s="5" t="str">
        <f t="shared" si="1"/>
        <v/>
      </c>
      <c r="J3086" s="5" t="str">
        <f>VLOOKUP('Customer Segmenation on RFM Sco'!J3086,'RF Mapping'!$A$1:$B$26,2,0)</f>
        <v>#N/A</v>
      </c>
    </row>
    <row r="3087" ht="15.75" customHeight="1">
      <c r="A3087" s="5">
        <v>17988.0</v>
      </c>
      <c r="B3087" s="5" t="str">
        <f>VLOOKUP(A3087,'Customer Details'!$A$1:$B$3264,2,0)</f>
        <v>China</v>
      </c>
      <c r="C3087" s="5">
        <f>DATEDIF('Customer Segmenation on RFM Sco'!C3087,$N$1,"d")</f>
        <v>45075</v>
      </c>
      <c r="I3087" s="5" t="str">
        <f t="shared" si="1"/>
        <v/>
      </c>
      <c r="J3087" s="5" t="str">
        <f>VLOOKUP('Customer Segmenation on RFM Sco'!J3087,'RF Mapping'!$A$1:$B$26,2,0)</f>
        <v>#N/A</v>
      </c>
    </row>
    <row r="3088" ht="15.75" customHeight="1">
      <c r="A3088" s="5">
        <v>17990.0</v>
      </c>
      <c r="B3088" s="5" t="str">
        <f>VLOOKUP(A3088,'Customer Details'!$A$1:$B$3264,2,0)</f>
        <v>USA</v>
      </c>
      <c r="C3088" s="5">
        <f>DATEDIF('Customer Segmenation on RFM Sco'!C3088,$N$1,"d")</f>
        <v>45075</v>
      </c>
      <c r="I3088" s="5" t="str">
        <f t="shared" si="1"/>
        <v/>
      </c>
      <c r="J3088" s="5" t="str">
        <f>VLOOKUP('Customer Segmenation on RFM Sco'!J3088,'RF Mapping'!$A$1:$B$26,2,0)</f>
        <v>#N/A</v>
      </c>
    </row>
    <row r="3089" ht="15.75" customHeight="1">
      <c r="A3089" s="5">
        <v>17994.0</v>
      </c>
      <c r="B3089" s="5" t="str">
        <f>VLOOKUP(A3089,'Customer Details'!$A$1:$B$3264,2,0)</f>
        <v>Australia</v>
      </c>
      <c r="C3089" s="5">
        <f>DATEDIF('Customer Segmenation on RFM Sco'!C3089,$N$1,"d")</f>
        <v>45075</v>
      </c>
      <c r="I3089" s="5" t="str">
        <f t="shared" si="1"/>
        <v/>
      </c>
      <c r="J3089" s="5" t="str">
        <f>VLOOKUP('Customer Segmenation on RFM Sco'!J3089,'RF Mapping'!$A$1:$B$26,2,0)</f>
        <v>#N/A</v>
      </c>
    </row>
    <row r="3090" ht="15.75" customHeight="1">
      <c r="A3090" s="5">
        <v>17995.0</v>
      </c>
      <c r="B3090" s="5" t="str">
        <f>VLOOKUP(A3090,'Customer Details'!$A$1:$B$3264,2,0)</f>
        <v>China</v>
      </c>
      <c r="C3090" s="5">
        <f>DATEDIF('Customer Segmenation on RFM Sco'!C3090,$N$1,"d")</f>
        <v>45075</v>
      </c>
      <c r="I3090" s="5" t="str">
        <f t="shared" si="1"/>
        <v/>
      </c>
      <c r="J3090" s="5" t="str">
        <f>VLOOKUP('Customer Segmenation on RFM Sco'!J3090,'RF Mapping'!$A$1:$B$26,2,0)</f>
        <v>#N/A</v>
      </c>
    </row>
    <row r="3091" ht="15.75" customHeight="1">
      <c r="A3091" s="5">
        <v>17997.0</v>
      </c>
      <c r="B3091" s="5" t="str">
        <f>VLOOKUP(A3091,'Customer Details'!$A$1:$B$3264,2,0)</f>
        <v>USA</v>
      </c>
      <c r="C3091" s="5">
        <f>DATEDIF('Customer Segmenation on RFM Sco'!C3091,$N$1,"d")</f>
        <v>45075</v>
      </c>
      <c r="I3091" s="5" t="str">
        <f t="shared" si="1"/>
        <v/>
      </c>
      <c r="J3091" s="5" t="str">
        <f>VLOOKUP('Customer Segmenation on RFM Sco'!J3091,'RF Mapping'!$A$1:$B$26,2,0)</f>
        <v>#N/A</v>
      </c>
    </row>
    <row r="3092" ht="15.75" customHeight="1">
      <c r="A3092" s="5">
        <v>17999.0</v>
      </c>
      <c r="B3092" s="5" t="str">
        <f>VLOOKUP(A3092,'Customer Details'!$A$1:$B$3264,2,0)</f>
        <v>China</v>
      </c>
      <c r="C3092" s="5">
        <f>DATEDIF('Customer Segmenation on RFM Sco'!C3092,$N$1,"d")</f>
        <v>45075</v>
      </c>
      <c r="I3092" s="5" t="str">
        <f t="shared" si="1"/>
        <v/>
      </c>
      <c r="J3092" s="5" t="str">
        <f>VLOOKUP('Customer Segmenation on RFM Sco'!J3092,'RF Mapping'!$A$1:$B$26,2,0)</f>
        <v>#N/A</v>
      </c>
    </row>
    <row r="3093" ht="15.75" customHeight="1">
      <c r="A3093" s="5">
        <v>18001.0</v>
      </c>
      <c r="B3093" s="5" t="str">
        <f>VLOOKUP(A3093,'Customer Details'!$A$1:$B$3264,2,0)</f>
        <v>United Kingdom</v>
      </c>
      <c r="C3093" s="5">
        <f>DATEDIF('Customer Segmenation on RFM Sco'!C3093,$N$1,"d")</f>
        <v>45075</v>
      </c>
      <c r="I3093" s="5" t="str">
        <f t="shared" si="1"/>
        <v/>
      </c>
      <c r="J3093" s="5" t="str">
        <f>VLOOKUP('Customer Segmenation on RFM Sco'!J3093,'RF Mapping'!$A$1:$B$26,2,0)</f>
        <v>#N/A</v>
      </c>
    </row>
    <row r="3094" ht="15.75" customHeight="1">
      <c r="A3094" s="5">
        <v>18004.0</v>
      </c>
      <c r="B3094" s="5" t="str">
        <f>VLOOKUP(A3094,'Customer Details'!$A$1:$B$3264,2,0)</f>
        <v>Australia</v>
      </c>
      <c r="C3094" s="5">
        <f>DATEDIF('Customer Segmenation on RFM Sco'!C3094,$N$1,"d")</f>
        <v>45075</v>
      </c>
      <c r="I3094" s="5" t="str">
        <f t="shared" si="1"/>
        <v/>
      </c>
      <c r="J3094" s="5" t="str">
        <f>VLOOKUP('Customer Segmenation on RFM Sco'!J3094,'RF Mapping'!$A$1:$B$26,2,0)</f>
        <v>#N/A</v>
      </c>
    </row>
    <row r="3095" ht="15.75" customHeight="1">
      <c r="A3095" s="5">
        <v>18005.0</v>
      </c>
      <c r="B3095" s="5" t="str">
        <f>VLOOKUP(A3095,'Customer Details'!$A$1:$B$3264,2,0)</f>
        <v>Australia</v>
      </c>
      <c r="C3095" s="5">
        <f>DATEDIF('Customer Segmenation on RFM Sco'!C3095,$N$1,"d")</f>
        <v>45075</v>
      </c>
      <c r="I3095" s="5" t="str">
        <f t="shared" si="1"/>
        <v/>
      </c>
      <c r="J3095" s="5" t="str">
        <f>VLOOKUP('Customer Segmenation on RFM Sco'!J3095,'RF Mapping'!$A$1:$B$26,2,0)</f>
        <v>#N/A</v>
      </c>
    </row>
    <row r="3096" ht="15.75" customHeight="1">
      <c r="A3096" s="5">
        <v>18006.0</v>
      </c>
      <c r="B3096" s="5" t="str">
        <f>VLOOKUP(A3096,'Customer Details'!$A$1:$B$3264,2,0)</f>
        <v>USA</v>
      </c>
      <c r="C3096" s="5">
        <f>DATEDIF('Customer Segmenation on RFM Sco'!C3096,$N$1,"d")</f>
        <v>45075</v>
      </c>
      <c r="I3096" s="5" t="str">
        <f t="shared" si="1"/>
        <v/>
      </c>
      <c r="J3096" s="5" t="str">
        <f>VLOOKUP('Customer Segmenation on RFM Sco'!J3096,'RF Mapping'!$A$1:$B$26,2,0)</f>
        <v>#N/A</v>
      </c>
    </row>
    <row r="3097" ht="15.75" customHeight="1">
      <c r="A3097" s="5">
        <v>18008.0</v>
      </c>
      <c r="B3097" s="5" t="str">
        <f>VLOOKUP(A3097,'Customer Details'!$A$1:$B$3264,2,0)</f>
        <v>China</v>
      </c>
      <c r="C3097" s="5">
        <f>DATEDIF('Customer Segmenation on RFM Sco'!C3097,$N$1,"d")</f>
        <v>45075</v>
      </c>
      <c r="I3097" s="5" t="str">
        <f t="shared" si="1"/>
        <v/>
      </c>
      <c r="J3097" s="5" t="str">
        <f>VLOOKUP('Customer Segmenation on RFM Sco'!J3097,'RF Mapping'!$A$1:$B$26,2,0)</f>
        <v>#N/A</v>
      </c>
    </row>
    <row r="3098" ht="15.75" customHeight="1">
      <c r="A3098" s="5">
        <v>18009.0</v>
      </c>
      <c r="B3098" s="5" t="str">
        <f>VLOOKUP(A3098,'Customer Details'!$A$1:$B$3264,2,0)</f>
        <v>India</v>
      </c>
      <c r="C3098" s="5">
        <f>DATEDIF('Customer Segmenation on RFM Sco'!C3098,$N$1,"d")</f>
        <v>45075</v>
      </c>
      <c r="I3098" s="5" t="str">
        <f t="shared" si="1"/>
        <v/>
      </c>
      <c r="J3098" s="5" t="str">
        <f>VLOOKUP('Customer Segmenation on RFM Sco'!J3098,'RF Mapping'!$A$1:$B$26,2,0)</f>
        <v>#N/A</v>
      </c>
    </row>
    <row r="3099" ht="15.75" customHeight="1">
      <c r="A3099" s="5">
        <v>18011.0</v>
      </c>
      <c r="B3099" s="5" t="str">
        <f>VLOOKUP(A3099,'Customer Details'!$A$1:$B$3264,2,0)</f>
        <v>Australia</v>
      </c>
      <c r="C3099" s="5">
        <f>DATEDIF('Customer Segmenation on RFM Sco'!C3099,$N$1,"d")</f>
        <v>45075</v>
      </c>
      <c r="I3099" s="5" t="str">
        <f t="shared" si="1"/>
        <v/>
      </c>
      <c r="J3099" s="5" t="str">
        <f>VLOOKUP('Customer Segmenation on RFM Sco'!J3099,'RF Mapping'!$A$1:$B$26,2,0)</f>
        <v>#N/A</v>
      </c>
    </row>
    <row r="3100" ht="15.75" customHeight="1">
      <c r="A3100" s="5">
        <v>18013.0</v>
      </c>
      <c r="B3100" s="5" t="str">
        <f>VLOOKUP(A3100,'Customer Details'!$A$1:$B$3264,2,0)</f>
        <v>Australia</v>
      </c>
      <c r="C3100" s="5">
        <f>DATEDIF('Customer Segmenation on RFM Sco'!C3100,$N$1,"d")</f>
        <v>45075</v>
      </c>
      <c r="I3100" s="5" t="str">
        <f t="shared" si="1"/>
        <v/>
      </c>
      <c r="J3100" s="5" t="str">
        <f>VLOOKUP('Customer Segmenation on RFM Sco'!J3100,'RF Mapping'!$A$1:$B$26,2,0)</f>
        <v>#N/A</v>
      </c>
    </row>
    <row r="3101" ht="15.75" customHeight="1">
      <c r="A3101" s="5">
        <v>18014.0</v>
      </c>
      <c r="B3101" s="5" t="str">
        <f>VLOOKUP(A3101,'Customer Details'!$A$1:$B$3264,2,0)</f>
        <v>India</v>
      </c>
      <c r="C3101" s="5">
        <f>DATEDIF('Customer Segmenation on RFM Sco'!C3101,$N$1,"d")</f>
        <v>45075</v>
      </c>
      <c r="I3101" s="5" t="str">
        <f t="shared" si="1"/>
        <v/>
      </c>
      <c r="J3101" s="5" t="str">
        <f>VLOOKUP('Customer Segmenation on RFM Sco'!J3101,'RF Mapping'!$A$1:$B$26,2,0)</f>
        <v>#N/A</v>
      </c>
    </row>
    <row r="3102" ht="15.75" customHeight="1">
      <c r="A3102" s="5">
        <v>18015.0</v>
      </c>
      <c r="B3102" s="5" t="str">
        <f>VLOOKUP(A3102,'Customer Details'!$A$1:$B$3264,2,0)</f>
        <v>China</v>
      </c>
      <c r="C3102" s="5">
        <f>DATEDIF('Customer Segmenation on RFM Sco'!C3102,$N$1,"d")</f>
        <v>45075</v>
      </c>
      <c r="I3102" s="5" t="str">
        <f t="shared" si="1"/>
        <v/>
      </c>
      <c r="J3102" s="5" t="str">
        <f>VLOOKUP('Customer Segmenation on RFM Sco'!J3102,'RF Mapping'!$A$1:$B$26,2,0)</f>
        <v>#N/A</v>
      </c>
    </row>
    <row r="3103" ht="15.75" customHeight="1">
      <c r="A3103" s="5">
        <v>18016.0</v>
      </c>
      <c r="B3103" s="5" t="str">
        <f>VLOOKUP(A3103,'Customer Details'!$A$1:$B$3264,2,0)</f>
        <v>USA</v>
      </c>
      <c r="C3103" s="5">
        <f>DATEDIF('Customer Segmenation on RFM Sco'!C3103,$N$1,"d")</f>
        <v>45075</v>
      </c>
      <c r="I3103" s="5" t="str">
        <f t="shared" si="1"/>
        <v/>
      </c>
      <c r="J3103" s="5" t="str">
        <f>VLOOKUP('Customer Segmenation on RFM Sco'!J3103,'RF Mapping'!$A$1:$B$26,2,0)</f>
        <v>#N/A</v>
      </c>
    </row>
    <row r="3104" ht="15.75" customHeight="1">
      <c r="A3104" s="5">
        <v>18017.0</v>
      </c>
      <c r="B3104" s="5" t="str">
        <f>VLOOKUP(A3104,'Customer Details'!$A$1:$B$3264,2,0)</f>
        <v>China</v>
      </c>
      <c r="C3104" s="5">
        <f>DATEDIF('Customer Segmenation on RFM Sco'!C3104,$N$1,"d")</f>
        <v>45075</v>
      </c>
      <c r="I3104" s="5" t="str">
        <f t="shared" si="1"/>
        <v/>
      </c>
      <c r="J3104" s="5" t="str">
        <f>VLOOKUP('Customer Segmenation on RFM Sco'!J3104,'RF Mapping'!$A$1:$B$26,2,0)</f>
        <v>#N/A</v>
      </c>
    </row>
    <row r="3105" ht="15.75" customHeight="1">
      <c r="A3105" s="5">
        <v>18019.0</v>
      </c>
      <c r="B3105" s="5" t="str">
        <f>VLOOKUP(A3105,'Customer Details'!$A$1:$B$3264,2,0)</f>
        <v>India</v>
      </c>
      <c r="C3105" s="5">
        <f>DATEDIF('Customer Segmenation on RFM Sco'!C3105,$N$1,"d")</f>
        <v>45075</v>
      </c>
      <c r="I3105" s="5" t="str">
        <f t="shared" si="1"/>
        <v/>
      </c>
      <c r="J3105" s="5" t="str">
        <f>VLOOKUP('Customer Segmenation on RFM Sco'!J3105,'RF Mapping'!$A$1:$B$26,2,0)</f>
        <v>#N/A</v>
      </c>
    </row>
    <row r="3106" ht="15.75" customHeight="1">
      <c r="A3106" s="5">
        <v>18022.0</v>
      </c>
      <c r="B3106" s="5" t="str">
        <f>VLOOKUP(A3106,'Customer Details'!$A$1:$B$3264,2,0)</f>
        <v>United Kingdom</v>
      </c>
      <c r="C3106" s="5">
        <f>DATEDIF('Customer Segmenation on RFM Sco'!C3106,$N$1,"d")</f>
        <v>45075</v>
      </c>
      <c r="I3106" s="5" t="str">
        <f t="shared" si="1"/>
        <v/>
      </c>
      <c r="J3106" s="5" t="str">
        <f>VLOOKUP('Customer Segmenation on RFM Sco'!J3106,'RF Mapping'!$A$1:$B$26,2,0)</f>
        <v>#N/A</v>
      </c>
    </row>
    <row r="3107" ht="15.75" customHeight="1">
      <c r="A3107" s="5">
        <v>18024.0</v>
      </c>
      <c r="B3107" s="5" t="str">
        <f>VLOOKUP(A3107,'Customer Details'!$A$1:$B$3264,2,0)</f>
        <v>USA</v>
      </c>
      <c r="C3107" s="5">
        <f>DATEDIF('Customer Segmenation on RFM Sco'!C3107,$N$1,"d")</f>
        <v>45075</v>
      </c>
      <c r="I3107" s="5" t="str">
        <f t="shared" si="1"/>
        <v/>
      </c>
      <c r="J3107" s="5" t="str">
        <f>VLOOKUP('Customer Segmenation on RFM Sco'!J3107,'RF Mapping'!$A$1:$B$26,2,0)</f>
        <v>#N/A</v>
      </c>
    </row>
    <row r="3108" ht="15.75" customHeight="1">
      <c r="A3108" s="5">
        <v>18027.0</v>
      </c>
      <c r="B3108" s="5" t="str">
        <f>VLOOKUP(A3108,'Customer Details'!$A$1:$B$3264,2,0)</f>
        <v>USA</v>
      </c>
      <c r="C3108" s="5">
        <f>DATEDIF('Customer Segmenation on RFM Sco'!C3108,$N$1,"d")</f>
        <v>45075</v>
      </c>
      <c r="I3108" s="5" t="str">
        <f t="shared" si="1"/>
        <v/>
      </c>
      <c r="J3108" s="5" t="str">
        <f>VLOOKUP('Customer Segmenation on RFM Sco'!J3108,'RF Mapping'!$A$1:$B$26,2,0)</f>
        <v>#N/A</v>
      </c>
    </row>
    <row r="3109" ht="15.75" customHeight="1">
      <c r="A3109" s="5">
        <v>18030.0</v>
      </c>
      <c r="B3109" s="5" t="str">
        <f>VLOOKUP(A3109,'Customer Details'!$A$1:$B$3264,2,0)</f>
        <v>Australia</v>
      </c>
      <c r="C3109" s="5">
        <f>DATEDIF('Customer Segmenation on RFM Sco'!C3109,$N$1,"d")</f>
        <v>45075</v>
      </c>
      <c r="I3109" s="5" t="str">
        <f t="shared" si="1"/>
        <v/>
      </c>
      <c r="J3109" s="5" t="str">
        <f>VLOOKUP('Customer Segmenation on RFM Sco'!J3109,'RF Mapping'!$A$1:$B$26,2,0)</f>
        <v>#N/A</v>
      </c>
    </row>
    <row r="3110" ht="15.75" customHeight="1">
      <c r="A3110" s="5">
        <v>18032.0</v>
      </c>
      <c r="B3110" s="5" t="str">
        <f>VLOOKUP(A3110,'Customer Details'!$A$1:$B$3264,2,0)</f>
        <v>United Kingdom</v>
      </c>
      <c r="C3110" s="5">
        <f>DATEDIF('Customer Segmenation on RFM Sco'!C3110,$N$1,"d")</f>
        <v>45075</v>
      </c>
      <c r="I3110" s="5" t="str">
        <f t="shared" si="1"/>
        <v/>
      </c>
      <c r="J3110" s="5" t="str">
        <f>VLOOKUP('Customer Segmenation on RFM Sco'!J3110,'RF Mapping'!$A$1:$B$26,2,0)</f>
        <v>#N/A</v>
      </c>
    </row>
    <row r="3111" ht="15.75" customHeight="1">
      <c r="A3111" s="5">
        <v>18033.0</v>
      </c>
      <c r="B3111" s="5" t="str">
        <f>VLOOKUP(A3111,'Customer Details'!$A$1:$B$3264,2,0)</f>
        <v>USA</v>
      </c>
      <c r="C3111" s="5">
        <f>DATEDIF('Customer Segmenation on RFM Sco'!C3111,$N$1,"d")</f>
        <v>45075</v>
      </c>
      <c r="I3111" s="5" t="str">
        <f t="shared" si="1"/>
        <v/>
      </c>
      <c r="J3111" s="5" t="str">
        <f>VLOOKUP('Customer Segmenation on RFM Sco'!J3111,'RF Mapping'!$A$1:$B$26,2,0)</f>
        <v>#N/A</v>
      </c>
    </row>
    <row r="3112" ht="15.75" customHeight="1">
      <c r="A3112" s="5">
        <v>18034.0</v>
      </c>
      <c r="B3112" s="5" t="str">
        <f>VLOOKUP(A3112,'Customer Details'!$A$1:$B$3264,2,0)</f>
        <v>United Kingdom</v>
      </c>
      <c r="C3112" s="5">
        <f>DATEDIF('Customer Segmenation on RFM Sco'!C3112,$N$1,"d")</f>
        <v>45075</v>
      </c>
      <c r="I3112" s="5" t="str">
        <f t="shared" si="1"/>
        <v/>
      </c>
      <c r="J3112" s="5" t="str">
        <f>VLOOKUP('Customer Segmenation on RFM Sco'!J3112,'RF Mapping'!$A$1:$B$26,2,0)</f>
        <v>#N/A</v>
      </c>
    </row>
    <row r="3113" ht="15.75" customHeight="1">
      <c r="A3113" s="5">
        <v>18035.0</v>
      </c>
      <c r="B3113" s="5" t="str">
        <f>VLOOKUP(A3113,'Customer Details'!$A$1:$B$3264,2,0)</f>
        <v>United Kingdom</v>
      </c>
      <c r="C3113" s="5">
        <f>DATEDIF('Customer Segmenation on RFM Sco'!C3113,$N$1,"d")</f>
        <v>45075</v>
      </c>
      <c r="I3113" s="5" t="str">
        <f t="shared" si="1"/>
        <v/>
      </c>
      <c r="J3113" s="5" t="str">
        <f>VLOOKUP('Customer Segmenation on RFM Sco'!J3113,'RF Mapping'!$A$1:$B$26,2,0)</f>
        <v>#N/A</v>
      </c>
    </row>
    <row r="3114" ht="15.75" customHeight="1">
      <c r="A3114" s="5">
        <v>18036.0</v>
      </c>
      <c r="B3114" s="5" t="str">
        <f>VLOOKUP(A3114,'Customer Details'!$A$1:$B$3264,2,0)</f>
        <v>Australia</v>
      </c>
      <c r="C3114" s="5">
        <f>DATEDIF('Customer Segmenation on RFM Sco'!C3114,$N$1,"d")</f>
        <v>45075</v>
      </c>
      <c r="I3114" s="5" t="str">
        <f t="shared" si="1"/>
        <v/>
      </c>
      <c r="J3114" s="5" t="str">
        <f>VLOOKUP('Customer Segmenation on RFM Sco'!J3114,'RF Mapping'!$A$1:$B$26,2,0)</f>
        <v>#N/A</v>
      </c>
    </row>
    <row r="3115" ht="15.75" customHeight="1">
      <c r="A3115" s="5">
        <v>18037.0</v>
      </c>
      <c r="B3115" s="5" t="str">
        <f>VLOOKUP(A3115,'Customer Details'!$A$1:$B$3264,2,0)</f>
        <v>Australia</v>
      </c>
      <c r="C3115" s="5">
        <f>DATEDIF('Customer Segmenation on RFM Sco'!C3115,$N$1,"d")</f>
        <v>45075</v>
      </c>
      <c r="I3115" s="5" t="str">
        <f t="shared" si="1"/>
        <v/>
      </c>
      <c r="J3115" s="5" t="str">
        <f>VLOOKUP('Customer Segmenation on RFM Sco'!J3115,'RF Mapping'!$A$1:$B$26,2,0)</f>
        <v>#N/A</v>
      </c>
    </row>
    <row r="3116" ht="15.75" customHeight="1">
      <c r="A3116" s="5">
        <v>18040.0</v>
      </c>
      <c r="B3116" s="5" t="str">
        <f>VLOOKUP(A3116,'Customer Details'!$A$1:$B$3264,2,0)</f>
        <v>Australia</v>
      </c>
      <c r="C3116" s="5">
        <f>DATEDIF('Customer Segmenation on RFM Sco'!C3116,$N$1,"d")</f>
        <v>45075</v>
      </c>
      <c r="I3116" s="5" t="str">
        <f t="shared" si="1"/>
        <v/>
      </c>
      <c r="J3116" s="5" t="str">
        <f>VLOOKUP('Customer Segmenation on RFM Sco'!J3116,'RF Mapping'!$A$1:$B$26,2,0)</f>
        <v>#N/A</v>
      </c>
    </row>
    <row r="3117" ht="15.75" customHeight="1">
      <c r="A3117" s="5">
        <v>18041.0</v>
      </c>
      <c r="B3117" s="5" t="str">
        <f>VLOOKUP(A3117,'Customer Details'!$A$1:$B$3264,2,0)</f>
        <v>Australia</v>
      </c>
      <c r="C3117" s="5">
        <f>DATEDIF('Customer Segmenation on RFM Sco'!C3117,$N$1,"d")</f>
        <v>45075</v>
      </c>
      <c r="I3117" s="5" t="str">
        <f t="shared" si="1"/>
        <v/>
      </c>
      <c r="J3117" s="5" t="str">
        <f>VLOOKUP('Customer Segmenation on RFM Sco'!J3117,'RF Mapping'!$A$1:$B$26,2,0)</f>
        <v>#N/A</v>
      </c>
    </row>
    <row r="3118" ht="15.75" customHeight="1">
      <c r="A3118" s="5">
        <v>18043.0</v>
      </c>
      <c r="B3118" s="5" t="str">
        <f>VLOOKUP(A3118,'Customer Details'!$A$1:$B$3264,2,0)</f>
        <v>USA</v>
      </c>
      <c r="C3118" s="5">
        <f>DATEDIF('Customer Segmenation on RFM Sco'!C3118,$N$1,"d")</f>
        <v>45075</v>
      </c>
      <c r="I3118" s="5" t="str">
        <f t="shared" si="1"/>
        <v/>
      </c>
      <c r="J3118" s="5" t="str">
        <f>VLOOKUP('Customer Segmenation on RFM Sco'!J3118,'RF Mapping'!$A$1:$B$26,2,0)</f>
        <v>#N/A</v>
      </c>
    </row>
    <row r="3119" ht="15.75" customHeight="1">
      <c r="A3119" s="5">
        <v>18044.0</v>
      </c>
      <c r="B3119" s="5" t="str">
        <f>VLOOKUP(A3119,'Customer Details'!$A$1:$B$3264,2,0)</f>
        <v>Australia</v>
      </c>
      <c r="C3119" s="5">
        <f>DATEDIF('Customer Segmenation on RFM Sco'!C3119,$N$1,"d")</f>
        <v>45075</v>
      </c>
      <c r="I3119" s="5" t="str">
        <f t="shared" si="1"/>
        <v/>
      </c>
      <c r="J3119" s="5" t="str">
        <f>VLOOKUP('Customer Segmenation on RFM Sco'!J3119,'RF Mapping'!$A$1:$B$26,2,0)</f>
        <v>#N/A</v>
      </c>
    </row>
    <row r="3120" ht="15.75" customHeight="1">
      <c r="A3120" s="5">
        <v>18045.0</v>
      </c>
      <c r="B3120" s="5" t="str">
        <f>VLOOKUP(A3120,'Customer Details'!$A$1:$B$3264,2,0)</f>
        <v>USA</v>
      </c>
      <c r="C3120" s="5">
        <f>DATEDIF('Customer Segmenation on RFM Sco'!C3120,$N$1,"d")</f>
        <v>45075</v>
      </c>
      <c r="I3120" s="5" t="str">
        <f t="shared" si="1"/>
        <v/>
      </c>
      <c r="J3120" s="5" t="str">
        <f>VLOOKUP('Customer Segmenation on RFM Sco'!J3120,'RF Mapping'!$A$1:$B$26,2,0)</f>
        <v>#N/A</v>
      </c>
    </row>
    <row r="3121" ht="15.75" customHeight="1">
      <c r="A3121" s="5">
        <v>18050.0</v>
      </c>
      <c r="B3121" s="5" t="str">
        <f>VLOOKUP(A3121,'Customer Details'!$A$1:$B$3264,2,0)</f>
        <v>China</v>
      </c>
      <c r="C3121" s="5">
        <f>DATEDIF('Customer Segmenation on RFM Sco'!C3121,$N$1,"d")</f>
        <v>45075</v>
      </c>
      <c r="I3121" s="5" t="str">
        <f t="shared" si="1"/>
        <v/>
      </c>
      <c r="J3121" s="5" t="str">
        <f>VLOOKUP('Customer Segmenation on RFM Sco'!J3121,'RF Mapping'!$A$1:$B$26,2,0)</f>
        <v>#N/A</v>
      </c>
    </row>
    <row r="3122" ht="15.75" customHeight="1">
      <c r="A3122" s="5">
        <v>18053.0</v>
      </c>
      <c r="B3122" s="5" t="str">
        <f>VLOOKUP(A3122,'Customer Details'!$A$1:$B$3264,2,0)</f>
        <v>United Kingdom</v>
      </c>
      <c r="C3122" s="5">
        <f>DATEDIF('Customer Segmenation on RFM Sco'!C3122,$N$1,"d")</f>
        <v>45075</v>
      </c>
      <c r="I3122" s="5" t="str">
        <f t="shared" si="1"/>
        <v/>
      </c>
      <c r="J3122" s="5" t="str">
        <f>VLOOKUP('Customer Segmenation on RFM Sco'!J3122,'RF Mapping'!$A$1:$B$26,2,0)</f>
        <v>#N/A</v>
      </c>
    </row>
    <row r="3123" ht="15.75" customHeight="1">
      <c r="A3123" s="5">
        <v>18055.0</v>
      </c>
      <c r="B3123" s="5" t="str">
        <f>VLOOKUP(A3123,'Customer Details'!$A$1:$B$3264,2,0)</f>
        <v>USA</v>
      </c>
      <c r="C3123" s="5">
        <f>DATEDIF('Customer Segmenation on RFM Sco'!C3123,$N$1,"d")</f>
        <v>45075</v>
      </c>
      <c r="I3123" s="5" t="str">
        <f t="shared" si="1"/>
        <v/>
      </c>
      <c r="J3123" s="5" t="str">
        <f>VLOOKUP('Customer Segmenation on RFM Sco'!J3123,'RF Mapping'!$A$1:$B$26,2,0)</f>
        <v>#N/A</v>
      </c>
    </row>
    <row r="3124" ht="15.75" customHeight="1">
      <c r="A3124" s="5">
        <v>18058.0</v>
      </c>
      <c r="B3124" s="5" t="str">
        <f>VLOOKUP(A3124,'Customer Details'!$A$1:$B$3264,2,0)</f>
        <v>Australia</v>
      </c>
      <c r="C3124" s="5">
        <f>DATEDIF('Customer Segmenation on RFM Sco'!C3124,$N$1,"d")</f>
        <v>45075</v>
      </c>
      <c r="I3124" s="5" t="str">
        <f t="shared" si="1"/>
        <v/>
      </c>
      <c r="J3124" s="5" t="str">
        <f>VLOOKUP('Customer Segmenation on RFM Sco'!J3124,'RF Mapping'!$A$1:$B$26,2,0)</f>
        <v>#N/A</v>
      </c>
    </row>
    <row r="3125" ht="15.75" customHeight="1">
      <c r="A3125" s="5">
        <v>18059.0</v>
      </c>
      <c r="B3125" s="5" t="str">
        <f>VLOOKUP(A3125,'Customer Details'!$A$1:$B$3264,2,0)</f>
        <v>India</v>
      </c>
      <c r="C3125" s="5">
        <f>DATEDIF('Customer Segmenation on RFM Sco'!C3125,$N$1,"d")</f>
        <v>45075</v>
      </c>
      <c r="I3125" s="5" t="str">
        <f t="shared" si="1"/>
        <v/>
      </c>
      <c r="J3125" s="5" t="str">
        <f>VLOOKUP('Customer Segmenation on RFM Sco'!J3125,'RF Mapping'!$A$1:$B$26,2,0)</f>
        <v>#N/A</v>
      </c>
    </row>
    <row r="3126" ht="15.75" customHeight="1">
      <c r="A3126" s="5">
        <v>18061.0</v>
      </c>
      <c r="B3126" s="5" t="str">
        <f>VLOOKUP(A3126,'Customer Details'!$A$1:$B$3264,2,0)</f>
        <v>China</v>
      </c>
      <c r="C3126" s="5">
        <f>DATEDIF('Customer Segmenation on RFM Sco'!C3126,$N$1,"d")</f>
        <v>45075</v>
      </c>
      <c r="I3126" s="5" t="str">
        <f t="shared" si="1"/>
        <v/>
      </c>
      <c r="J3126" s="5" t="str">
        <f>VLOOKUP('Customer Segmenation on RFM Sco'!J3126,'RF Mapping'!$A$1:$B$26,2,0)</f>
        <v>#N/A</v>
      </c>
    </row>
    <row r="3127" ht="15.75" customHeight="1">
      <c r="A3127" s="5">
        <v>18065.0</v>
      </c>
      <c r="B3127" s="5" t="str">
        <f>VLOOKUP(A3127,'Customer Details'!$A$1:$B$3264,2,0)</f>
        <v>China</v>
      </c>
      <c r="C3127" s="5">
        <f>DATEDIF('Customer Segmenation on RFM Sco'!C3127,$N$1,"d")</f>
        <v>45075</v>
      </c>
      <c r="I3127" s="5" t="str">
        <f t="shared" si="1"/>
        <v/>
      </c>
      <c r="J3127" s="5" t="str">
        <f>VLOOKUP('Customer Segmenation on RFM Sco'!J3127,'RF Mapping'!$A$1:$B$26,2,0)</f>
        <v>#N/A</v>
      </c>
    </row>
    <row r="3128" ht="15.75" customHeight="1">
      <c r="A3128" s="5">
        <v>18067.0</v>
      </c>
      <c r="B3128" s="5" t="str">
        <f>VLOOKUP(A3128,'Customer Details'!$A$1:$B$3264,2,0)</f>
        <v>India</v>
      </c>
      <c r="C3128" s="5">
        <f>DATEDIF('Customer Segmenation on RFM Sco'!C3128,$N$1,"d")</f>
        <v>45075</v>
      </c>
      <c r="I3128" s="5" t="str">
        <f t="shared" si="1"/>
        <v/>
      </c>
      <c r="J3128" s="5" t="str">
        <f>VLOOKUP('Customer Segmenation on RFM Sco'!J3128,'RF Mapping'!$A$1:$B$26,2,0)</f>
        <v>#N/A</v>
      </c>
    </row>
    <row r="3129" ht="15.75" customHeight="1">
      <c r="A3129" s="5">
        <v>18069.0</v>
      </c>
      <c r="B3129" s="5" t="str">
        <f>VLOOKUP(A3129,'Customer Details'!$A$1:$B$3264,2,0)</f>
        <v>United Kingdom</v>
      </c>
      <c r="C3129" s="5">
        <f>DATEDIF('Customer Segmenation on RFM Sco'!C3129,$N$1,"d")</f>
        <v>45075</v>
      </c>
      <c r="I3129" s="5" t="str">
        <f t="shared" si="1"/>
        <v/>
      </c>
      <c r="J3129" s="5" t="str">
        <f>VLOOKUP('Customer Segmenation on RFM Sco'!J3129,'RF Mapping'!$A$1:$B$26,2,0)</f>
        <v>#N/A</v>
      </c>
    </row>
    <row r="3130" ht="15.75" customHeight="1">
      <c r="A3130" s="5">
        <v>18071.0</v>
      </c>
      <c r="B3130" s="5" t="str">
        <f>VLOOKUP(A3130,'Customer Details'!$A$1:$B$3264,2,0)</f>
        <v>India</v>
      </c>
      <c r="C3130" s="5">
        <f>DATEDIF('Customer Segmenation on RFM Sco'!C3130,$N$1,"d")</f>
        <v>45075</v>
      </c>
      <c r="I3130" s="5" t="str">
        <f t="shared" si="1"/>
        <v/>
      </c>
      <c r="J3130" s="5" t="str">
        <f>VLOOKUP('Customer Segmenation on RFM Sco'!J3130,'RF Mapping'!$A$1:$B$26,2,0)</f>
        <v>#N/A</v>
      </c>
    </row>
    <row r="3131" ht="15.75" customHeight="1">
      <c r="A3131" s="5">
        <v>18072.0</v>
      </c>
      <c r="B3131" s="5" t="str">
        <f>VLOOKUP(A3131,'Customer Details'!$A$1:$B$3264,2,0)</f>
        <v>United Kingdom</v>
      </c>
      <c r="C3131" s="5">
        <f>DATEDIF('Customer Segmenation on RFM Sco'!C3131,$N$1,"d")</f>
        <v>45075</v>
      </c>
      <c r="I3131" s="5" t="str">
        <f t="shared" si="1"/>
        <v/>
      </c>
      <c r="J3131" s="5" t="str">
        <f>VLOOKUP('Customer Segmenation on RFM Sco'!J3131,'RF Mapping'!$A$1:$B$26,2,0)</f>
        <v>#N/A</v>
      </c>
    </row>
    <row r="3132" ht="15.75" customHeight="1">
      <c r="A3132" s="5">
        <v>18073.0</v>
      </c>
      <c r="B3132" s="5" t="str">
        <f>VLOOKUP(A3132,'Customer Details'!$A$1:$B$3264,2,0)</f>
        <v>China</v>
      </c>
      <c r="C3132" s="5">
        <f>DATEDIF('Customer Segmenation on RFM Sco'!C3132,$N$1,"d")</f>
        <v>45075</v>
      </c>
      <c r="I3132" s="5" t="str">
        <f t="shared" si="1"/>
        <v/>
      </c>
      <c r="J3132" s="5" t="str">
        <f>VLOOKUP('Customer Segmenation on RFM Sco'!J3132,'RF Mapping'!$A$1:$B$26,2,0)</f>
        <v>#N/A</v>
      </c>
    </row>
    <row r="3133" ht="15.75" customHeight="1">
      <c r="A3133" s="5">
        <v>18075.0</v>
      </c>
      <c r="B3133" s="5" t="str">
        <f>VLOOKUP(A3133,'Customer Details'!$A$1:$B$3264,2,0)</f>
        <v>Australia</v>
      </c>
      <c r="C3133" s="5">
        <f>DATEDIF('Customer Segmenation on RFM Sco'!C3133,$N$1,"d")</f>
        <v>45075</v>
      </c>
      <c r="I3133" s="5" t="str">
        <f t="shared" si="1"/>
        <v/>
      </c>
      <c r="J3133" s="5" t="str">
        <f>VLOOKUP('Customer Segmenation on RFM Sco'!J3133,'RF Mapping'!$A$1:$B$26,2,0)</f>
        <v>#N/A</v>
      </c>
    </row>
    <row r="3134" ht="15.75" customHeight="1">
      <c r="A3134" s="5">
        <v>18077.0</v>
      </c>
      <c r="B3134" s="5" t="str">
        <f>VLOOKUP(A3134,'Customer Details'!$A$1:$B$3264,2,0)</f>
        <v>India</v>
      </c>
      <c r="C3134" s="5">
        <f>DATEDIF('Customer Segmenation on RFM Sco'!C3134,$N$1,"d")</f>
        <v>45075</v>
      </c>
      <c r="I3134" s="5" t="str">
        <f t="shared" si="1"/>
        <v/>
      </c>
      <c r="J3134" s="5" t="str">
        <f>VLOOKUP('Customer Segmenation on RFM Sco'!J3134,'RF Mapping'!$A$1:$B$26,2,0)</f>
        <v>#N/A</v>
      </c>
    </row>
    <row r="3135" ht="15.75" customHeight="1">
      <c r="A3135" s="5">
        <v>18078.0</v>
      </c>
      <c r="B3135" s="5" t="str">
        <f>VLOOKUP(A3135,'Customer Details'!$A$1:$B$3264,2,0)</f>
        <v>USA</v>
      </c>
      <c r="C3135" s="5">
        <f>DATEDIF('Customer Segmenation on RFM Sco'!C3135,$N$1,"d")</f>
        <v>45075</v>
      </c>
      <c r="I3135" s="5" t="str">
        <f t="shared" si="1"/>
        <v/>
      </c>
      <c r="J3135" s="5" t="str">
        <f>VLOOKUP('Customer Segmenation on RFM Sco'!J3135,'RF Mapping'!$A$1:$B$26,2,0)</f>
        <v>#N/A</v>
      </c>
    </row>
    <row r="3136" ht="15.75" customHeight="1">
      <c r="A3136" s="5">
        <v>18079.0</v>
      </c>
      <c r="B3136" s="5" t="str">
        <f>VLOOKUP(A3136,'Customer Details'!$A$1:$B$3264,2,0)</f>
        <v>India</v>
      </c>
      <c r="C3136" s="5">
        <f>DATEDIF('Customer Segmenation on RFM Sco'!C3136,$N$1,"d")</f>
        <v>45075</v>
      </c>
      <c r="I3136" s="5" t="str">
        <f t="shared" si="1"/>
        <v/>
      </c>
      <c r="J3136" s="5" t="str">
        <f>VLOOKUP('Customer Segmenation on RFM Sco'!J3136,'RF Mapping'!$A$1:$B$26,2,0)</f>
        <v>#N/A</v>
      </c>
    </row>
    <row r="3137" ht="15.75" customHeight="1">
      <c r="A3137" s="5">
        <v>18082.0</v>
      </c>
      <c r="B3137" s="5" t="str">
        <f>VLOOKUP(A3137,'Customer Details'!$A$1:$B$3264,2,0)</f>
        <v>USA</v>
      </c>
      <c r="C3137" s="5">
        <f>DATEDIF('Customer Segmenation on RFM Sco'!C3137,$N$1,"d")</f>
        <v>45075</v>
      </c>
      <c r="I3137" s="5" t="str">
        <f t="shared" si="1"/>
        <v/>
      </c>
      <c r="J3137" s="5" t="str">
        <f>VLOOKUP('Customer Segmenation on RFM Sco'!J3137,'RF Mapping'!$A$1:$B$26,2,0)</f>
        <v>#N/A</v>
      </c>
    </row>
    <row r="3138" ht="15.75" customHeight="1">
      <c r="A3138" s="5">
        <v>18084.0</v>
      </c>
      <c r="B3138" s="5" t="str">
        <f>VLOOKUP(A3138,'Customer Details'!$A$1:$B$3264,2,0)</f>
        <v>USA</v>
      </c>
      <c r="C3138" s="5">
        <f>DATEDIF('Customer Segmenation on RFM Sco'!C3138,$N$1,"d")</f>
        <v>45075</v>
      </c>
      <c r="I3138" s="5" t="str">
        <f t="shared" si="1"/>
        <v/>
      </c>
      <c r="J3138" s="5" t="str">
        <f>VLOOKUP('Customer Segmenation on RFM Sco'!J3138,'RF Mapping'!$A$1:$B$26,2,0)</f>
        <v>#N/A</v>
      </c>
    </row>
    <row r="3139" ht="15.75" customHeight="1">
      <c r="A3139" s="5">
        <v>18085.0</v>
      </c>
      <c r="B3139" s="5" t="str">
        <f>VLOOKUP(A3139,'Customer Details'!$A$1:$B$3264,2,0)</f>
        <v>China</v>
      </c>
      <c r="C3139" s="5">
        <f>DATEDIF('Customer Segmenation on RFM Sco'!C3139,$N$1,"d")</f>
        <v>45075</v>
      </c>
      <c r="I3139" s="5" t="str">
        <f t="shared" si="1"/>
        <v/>
      </c>
      <c r="J3139" s="5" t="str">
        <f>VLOOKUP('Customer Segmenation on RFM Sco'!J3139,'RF Mapping'!$A$1:$B$26,2,0)</f>
        <v>#N/A</v>
      </c>
    </row>
    <row r="3140" ht="15.75" customHeight="1">
      <c r="A3140" s="5">
        <v>18087.0</v>
      </c>
      <c r="B3140" s="5" t="str">
        <f>VLOOKUP(A3140,'Customer Details'!$A$1:$B$3264,2,0)</f>
        <v>India</v>
      </c>
      <c r="C3140" s="5">
        <f>DATEDIF('Customer Segmenation on RFM Sco'!C3140,$N$1,"d")</f>
        <v>45075</v>
      </c>
      <c r="I3140" s="5" t="str">
        <f t="shared" si="1"/>
        <v/>
      </c>
      <c r="J3140" s="5" t="str">
        <f>VLOOKUP('Customer Segmenation on RFM Sco'!J3140,'RF Mapping'!$A$1:$B$26,2,0)</f>
        <v>#N/A</v>
      </c>
    </row>
    <row r="3141" ht="15.75" customHeight="1">
      <c r="A3141" s="5">
        <v>18088.0</v>
      </c>
      <c r="B3141" s="5" t="str">
        <f>VLOOKUP(A3141,'Customer Details'!$A$1:$B$3264,2,0)</f>
        <v>Australia</v>
      </c>
      <c r="C3141" s="5">
        <f>DATEDIF('Customer Segmenation on RFM Sco'!C3141,$N$1,"d")</f>
        <v>45075</v>
      </c>
      <c r="I3141" s="5" t="str">
        <f t="shared" si="1"/>
        <v/>
      </c>
      <c r="J3141" s="5" t="str">
        <f>VLOOKUP('Customer Segmenation on RFM Sco'!J3141,'RF Mapping'!$A$1:$B$26,2,0)</f>
        <v>#N/A</v>
      </c>
    </row>
    <row r="3142" ht="15.75" customHeight="1">
      <c r="A3142" s="5">
        <v>18092.0</v>
      </c>
      <c r="B3142" s="5" t="str">
        <f>VLOOKUP(A3142,'Customer Details'!$A$1:$B$3264,2,0)</f>
        <v>India</v>
      </c>
      <c r="C3142" s="5">
        <f>DATEDIF('Customer Segmenation on RFM Sco'!C3142,$N$1,"d")</f>
        <v>45075</v>
      </c>
      <c r="I3142" s="5" t="str">
        <f t="shared" si="1"/>
        <v/>
      </c>
      <c r="J3142" s="5" t="str">
        <f>VLOOKUP('Customer Segmenation on RFM Sco'!J3142,'RF Mapping'!$A$1:$B$26,2,0)</f>
        <v>#N/A</v>
      </c>
    </row>
    <row r="3143" ht="15.75" customHeight="1">
      <c r="A3143" s="5">
        <v>18093.0</v>
      </c>
      <c r="B3143" s="5" t="str">
        <f>VLOOKUP(A3143,'Customer Details'!$A$1:$B$3264,2,0)</f>
        <v>India</v>
      </c>
      <c r="C3143" s="5">
        <f>DATEDIF('Customer Segmenation on RFM Sco'!C3143,$N$1,"d")</f>
        <v>45075</v>
      </c>
      <c r="I3143" s="5" t="str">
        <f t="shared" si="1"/>
        <v/>
      </c>
      <c r="J3143" s="5" t="str">
        <f>VLOOKUP('Customer Segmenation on RFM Sco'!J3143,'RF Mapping'!$A$1:$B$26,2,0)</f>
        <v>#N/A</v>
      </c>
    </row>
    <row r="3144" ht="15.75" customHeight="1">
      <c r="A3144" s="5">
        <v>18094.0</v>
      </c>
      <c r="B3144" s="5" t="str">
        <f>VLOOKUP(A3144,'Customer Details'!$A$1:$B$3264,2,0)</f>
        <v>United Kingdom</v>
      </c>
      <c r="C3144" s="5">
        <f>DATEDIF('Customer Segmenation on RFM Sco'!C3144,$N$1,"d")</f>
        <v>45075</v>
      </c>
      <c r="I3144" s="5" t="str">
        <f t="shared" si="1"/>
        <v/>
      </c>
      <c r="J3144" s="5" t="str">
        <f>VLOOKUP('Customer Segmenation on RFM Sco'!J3144,'RF Mapping'!$A$1:$B$26,2,0)</f>
        <v>#N/A</v>
      </c>
    </row>
    <row r="3145" ht="15.75" customHeight="1">
      <c r="A3145" s="5">
        <v>18096.0</v>
      </c>
      <c r="B3145" s="5" t="str">
        <f>VLOOKUP(A3145,'Customer Details'!$A$1:$B$3264,2,0)</f>
        <v>United Kingdom</v>
      </c>
      <c r="C3145" s="5">
        <f>DATEDIF('Customer Segmenation on RFM Sco'!C3145,$N$1,"d")</f>
        <v>45075</v>
      </c>
      <c r="I3145" s="5" t="str">
        <f t="shared" si="1"/>
        <v/>
      </c>
      <c r="J3145" s="5" t="str">
        <f>VLOOKUP('Customer Segmenation on RFM Sco'!J3145,'RF Mapping'!$A$1:$B$26,2,0)</f>
        <v>#N/A</v>
      </c>
    </row>
    <row r="3146" ht="15.75" customHeight="1">
      <c r="A3146" s="5">
        <v>18097.0</v>
      </c>
      <c r="B3146" s="5" t="str">
        <f>VLOOKUP(A3146,'Customer Details'!$A$1:$B$3264,2,0)</f>
        <v>Australia</v>
      </c>
      <c r="C3146" s="5">
        <f>DATEDIF('Customer Segmenation on RFM Sco'!C3146,$N$1,"d")</f>
        <v>45075</v>
      </c>
      <c r="I3146" s="5" t="str">
        <f t="shared" si="1"/>
        <v/>
      </c>
      <c r="J3146" s="5" t="str">
        <f>VLOOKUP('Customer Segmenation on RFM Sco'!J3146,'RF Mapping'!$A$1:$B$26,2,0)</f>
        <v>#N/A</v>
      </c>
    </row>
    <row r="3147" ht="15.75" customHeight="1">
      <c r="A3147" s="5">
        <v>18099.0</v>
      </c>
      <c r="B3147" s="5" t="str">
        <f>VLOOKUP(A3147,'Customer Details'!$A$1:$B$3264,2,0)</f>
        <v>Australia</v>
      </c>
      <c r="C3147" s="5">
        <f>DATEDIF('Customer Segmenation on RFM Sco'!C3147,$N$1,"d")</f>
        <v>45075</v>
      </c>
      <c r="I3147" s="5" t="str">
        <f t="shared" si="1"/>
        <v/>
      </c>
      <c r="J3147" s="5" t="str">
        <f>VLOOKUP('Customer Segmenation on RFM Sco'!J3147,'RF Mapping'!$A$1:$B$26,2,0)</f>
        <v>#N/A</v>
      </c>
    </row>
    <row r="3148" ht="15.75" customHeight="1">
      <c r="A3148" s="5">
        <v>18101.0</v>
      </c>
      <c r="B3148" s="5" t="str">
        <f>VLOOKUP(A3148,'Customer Details'!$A$1:$B$3264,2,0)</f>
        <v>India</v>
      </c>
      <c r="C3148" s="5">
        <f>DATEDIF('Customer Segmenation on RFM Sco'!C3148,$N$1,"d")</f>
        <v>45075</v>
      </c>
      <c r="I3148" s="5" t="str">
        <f t="shared" si="1"/>
        <v/>
      </c>
      <c r="J3148" s="5" t="str">
        <f>VLOOKUP('Customer Segmenation on RFM Sco'!J3148,'RF Mapping'!$A$1:$B$26,2,0)</f>
        <v>#N/A</v>
      </c>
    </row>
    <row r="3149" ht="15.75" customHeight="1">
      <c r="A3149" s="5">
        <v>18102.0</v>
      </c>
      <c r="B3149" s="5" t="str">
        <f>VLOOKUP(A3149,'Customer Details'!$A$1:$B$3264,2,0)</f>
        <v>USA</v>
      </c>
      <c r="C3149" s="5">
        <f>DATEDIF('Customer Segmenation on RFM Sco'!C3149,$N$1,"d")</f>
        <v>45075</v>
      </c>
      <c r="I3149" s="5" t="str">
        <f t="shared" si="1"/>
        <v/>
      </c>
      <c r="J3149" s="5" t="str">
        <f>VLOOKUP('Customer Segmenation on RFM Sco'!J3149,'RF Mapping'!$A$1:$B$26,2,0)</f>
        <v>#N/A</v>
      </c>
    </row>
    <row r="3150" ht="15.75" customHeight="1">
      <c r="A3150" s="5">
        <v>18104.0</v>
      </c>
      <c r="B3150" s="5" t="str">
        <f>VLOOKUP(A3150,'Customer Details'!$A$1:$B$3264,2,0)</f>
        <v>China</v>
      </c>
      <c r="C3150" s="5">
        <f>DATEDIF('Customer Segmenation on RFM Sco'!C3150,$N$1,"d")</f>
        <v>45075</v>
      </c>
      <c r="I3150" s="5" t="str">
        <f t="shared" si="1"/>
        <v/>
      </c>
      <c r="J3150" s="5" t="str">
        <f>VLOOKUP('Customer Segmenation on RFM Sco'!J3150,'RF Mapping'!$A$1:$B$26,2,0)</f>
        <v>#N/A</v>
      </c>
    </row>
    <row r="3151" ht="15.75" customHeight="1">
      <c r="A3151" s="5">
        <v>18105.0</v>
      </c>
      <c r="B3151" s="5" t="str">
        <f>VLOOKUP(A3151,'Customer Details'!$A$1:$B$3264,2,0)</f>
        <v>India</v>
      </c>
      <c r="C3151" s="5">
        <f>DATEDIF('Customer Segmenation on RFM Sco'!C3151,$N$1,"d")</f>
        <v>45075</v>
      </c>
      <c r="I3151" s="5" t="str">
        <f t="shared" si="1"/>
        <v/>
      </c>
      <c r="J3151" s="5" t="str">
        <f>VLOOKUP('Customer Segmenation on RFM Sco'!J3151,'RF Mapping'!$A$1:$B$26,2,0)</f>
        <v>#N/A</v>
      </c>
    </row>
    <row r="3152" ht="15.75" customHeight="1">
      <c r="A3152" s="5">
        <v>18106.0</v>
      </c>
      <c r="B3152" s="5" t="str">
        <f>VLOOKUP(A3152,'Customer Details'!$A$1:$B$3264,2,0)</f>
        <v>Australia</v>
      </c>
      <c r="C3152" s="5">
        <f>DATEDIF('Customer Segmenation on RFM Sco'!C3152,$N$1,"d")</f>
        <v>45075</v>
      </c>
      <c r="I3152" s="5" t="str">
        <f t="shared" si="1"/>
        <v/>
      </c>
      <c r="J3152" s="5" t="str">
        <f>VLOOKUP('Customer Segmenation on RFM Sco'!J3152,'RF Mapping'!$A$1:$B$26,2,0)</f>
        <v>#N/A</v>
      </c>
    </row>
    <row r="3153" ht="15.75" customHeight="1">
      <c r="A3153" s="5">
        <v>18108.0</v>
      </c>
      <c r="B3153" s="5" t="str">
        <f>VLOOKUP(A3153,'Customer Details'!$A$1:$B$3264,2,0)</f>
        <v>United Kingdom</v>
      </c>
      <c r="C3153" s="5">
        <f>DATEDIF('Customer Segmenation on RFM Sco'!C3153,$N$1,"d")</f>
        <v>45075</v>
      </c>
      <c r="I3153" s="5" t="str">
        <f t="shared" si="1"/>
        <v/>
      </c>
      <c r="J3153" s="5" t="str">
        <f>VLOOKUP('Customer Segmenation on RFM Sco'!J3153,'RF Mapping'!$A$1:$B$26,2,0)</f>
        <v>#N/A</v>
      </c>
    </row>
    <row r="3154" ht="15.75" customHeight="1">
      <c r="A3154" s="5">
        <v>18109.0</v>
      </c>
      <c r="B3154" s="5" t="str">
        <f>VLOOKUP(A3154,'Customer Details'!$A$1:$B$3264,2,0)</f>
        <v>India</v>
      </c>
      <c r="C3154" s="5">
        <f>DATEDIF('Customer Segmenation on RFM Sco'!C3154,$N$1,"d")</f>
        <v>45075</v>
      </c>
      <c r="I3154" s="5" t="str">
        <f t="shared" si="1"/>
        <v/>
      </c>
      <c r="J3154" s="5" t="str">
        <f>VLOOKUP('Customer Segmenation on RFM Sco'!J3154,'RF Mapping'!$A$1:$B$26,2,0)</f>
        <v>#N/A</v>
      </c>
    </row>
    <row r="3155" ht="15.75" customHeight="1">
      <c r="A3155" s="5">
        <v>18110.0</v>
      </c>
      <c r="B3155" s="5" t="str">
        <f>VLOOKUP(A3155,'Customer Details'!$A$1:$B$3264,2,0)</f>
        <v>United Kingdom</v>
      </c>
      <c r="C3155" s="5">
        <f>DATEDIF('Customer Segmenation on RFM Sco'!C3155,$N$1,"d")</f>
        <v>45075</v>
      </c>
      <c r="I3155" s="5" t="str">
        <f t="shared" si="1"/>
        <v/>
      </c>
      <c r="J3155" s="5" t="str">
        <f>VLOOKUP('Customer Segmenation on RFM Sco'!J3155,'RF Mapping'!$A$1:$B$26,2,0)</f>
        <v>#N/A</v>
      </c>
    </row>
    <row r="3156" ht="15.75" customHeight="1">
      <c r="A3156" s="5">
        <v>18114.0</v>
      </c>
      <c r="B3156" s="5" t="str">
        <f>VLOOKUP(A3156,'Customer Details'!$A$1:$B$3264,2,0)</f>
        <v>China</v>
      </c>
      <c r="C3156" s="5">
        <f>DATEDIF('Customer Segmenation on RFM Sco'!C3156,$N$1,"d")</f>
        <v>45075</v>
      </c>
      <c r="I3156" s="5" t="str">
        <f t="shared" si="1"/>
        <v/>
      </c>
      <c r="J3156" s="5" t="str">
        <f>VLOOKUP('Customer Segmenation on RFM Sco'!J3156,'RF Mapping'!$A$1:$B$26,2,0)</f>
        <v>#N/A</v>
      </c>
    </row>
    <row r="3157" ht="15.75" customHeight="1">
      <c r="A3157" s="5">
        <v>18116.0</v>
      </c>
      <c r="B3157" s="5" t="str">
        <f>VLOOKUP(A3157,'Customer Details'!$A$1:$B$3264,2,0)</f>
        <v>USA</v>
      </c>
      <c r="C3157" s="5">
        <f>DATEDIF('Customer Segmenation on RFM Sco'!C3157,$N$1,"d")</f>
        <v>45075</v>
      </c>
      <c r="I3157" s="5" t="str">
        <f t="shared" si="1"/>
        <v/>
      </c>
      <c r="J3157" s="5" t="str">
        <f>VLOOKUP('Customer Segmenation on RFM Sco'!J3157,'RF Mapping'!$A$1:$B$26,2,0)</f>
        <v>#N/A</v>
      </c>
    </row>
    <row r="3158" ht="15.75" customHeight="1">
      <c r="A3158" s="5">
        <v>18117.0</v>
      </c>
      <c r="B3158" s="5" t="str">
        <f>VLOOKUP(A3158,'Customer Details'!$A$1:$B$3264,2,0)</f>
        <v>China</v>
      </c>
      <c r="C3158" s="5">
        <f>DATEDIF('Customer Segmenation on RFM Sco'!C3158,$N$1,"d")</f>
        <v>45075</v>
      </c>
      <c r="I3158" s="5" t="str">
        <f t="shared" si="1"/>
        <v/>
      </c>
      <c r="J3158" s="5" t="str">
        <f>VLOOKUP('Customer Segmenation on RFM Sco'!J3158,'RF Mapping'!$A$1:$B$26,2,0)</f>
        <v>#N/A</v>
      </c>
    </row>
    <row r="3159" ht="15.75" customHeight="1">
      <c r="A3159" s="5">
        <v>18118.0</v>
      </c>
      <c r="B3159" s="5" t="str">
        <f>VLOOKUP(A3159,'Customer Details'!$A$1:$B$3264,2,0)</f>
        <v>USA</v>
      </c>
      <c r="C3159" s="5">
        <f>DATEDIF('Customer Segmenation on RFM Sco'!C3159,$N$1,"d")</f>
        <v>45075</v>
      </c>
      <c r="I3159" s="5" t="str">
        <f t="shared" si="1"/>
        <v/>
      </c>
      <c r="J3159" s="5" t="str">
        <f>VLOOKUP('Customer Segmenation on RFM Sco'!J3159,'RF Mapping'!$A$1:$B$26,2,0)</f>
        <v>#N/A</v>
      </c>
    </row>
    <row r="3160" ht="15.75" customHeight="1">
      <c r="A3160" s="5">
        <v>18119.0</v>
      </c>
      <c r="B3160" s="5" t="str">
        <f>VLOOKUP(A3160,'Customer Details'!$A$1:$B$3264,2,0)</f>
        <v>United Kingdom</v>
      </c>
      <c r="C3160" s="5">
        <f>DATEDIF('Customer Segmenation on RFM Sco'!C3160,$N$1,"d")</f>
        <v>45075</v>
      </c>
      <c r="I3160" s="5" t="str">
        <f t="shared" si="1"/>
        <v/>
      </c>
      <c r="J3160" s="5" t="str">
        <f>VLOOKUP('Customer Segmenation on RFM Sco'!J3160,'RF Mapping'!$A$1:$B$26,2,0)</f>
        <v>#N/A</v>
      </c>
    </row>
    <row r="3161" ht="15.75" customHeight="1">
      <c r="A3161" s="5">
        <v>18120.0</v>
      </c>
      <c r="B3161" s="5" t="str">
        <f>VLOOKUP(A3161,'Customer Details'!$A$1:$B$3264,2,0)</f>
        <v>India</v>
      </c>
      <c r="C3161" s="5">
        <f>DATEDIF('Customer Segmenation on RFM Sco'!C3161,$N$1,"d")</f>
        <v>45075</v>
      </c>
      <c r="I3161" s="5" t="str">
        <f t="shared" si="1"/>
        <v/>
      </c>
      <c r="J3161" s="5" t="str">
        <f>VLOOKUP('Customer Segmenation on RFM Sco'!J3161,'RF Mapping'!$A$1:$B$26,2,0)</f>
        <v>#N/A</v>
      </c>
    </row>
    <row r="3162" ht="15.75" customHeight="1">
      <c r="A3162" s="5">
        <v>18121.0</v>
      </c>
      <c r="B3162" s="5" t="str">
        <f>VLOOKUP(A3162,'Customer Details'!$A$1:$B$3264,2,0)</f>
        <v>India</v>
      </c>
      <c r="C3162" s="5">
        <f>DATEDIF('Customer Segmenation on RFM Sco'!C3162,$N$1,"d")</f>
        <v>45075</v>
      </c>
      <c r="I3162" s="5" t="str">
        <f t="shared" si="1"/>
        <v/>
      </c>
      <c r="J3162" s="5" t="str">
        <f>VLOOKUP('Customer Segmenation on RFM Sco'!J3162,'RF Mapping'!$A$1:$B$26,2,0)</f>
        <v>#N/A</v>
      </c>
    </row>
    <row r="3163" ht="15.75" customHeight="1">
      <c r="A3163" s="5">
        <v>18122.0</v>
      </c>
      <c r="B3163" s="5" t="str">
        <f>VLOOKUP(A3163,'Customer Details'!$A$1:$B$3264,2,0)</f>
        <v>USA</v>
      </c>
      <c r="C3163" s="5">
        <f>DATEDIF('Customer Segmenation on RFM Sco'!C3163,$N$1,"d")</f>
        <v>45075</v>
      </c>
      <c r="I3163" s="5" t="str">
        <f t="shared" si="1"/>
        <v/>
      </c>
      <c r="J3163" s="5" t="str">
        <f>VLOOKUP('Customer Segmenation on RFM Sco'!J3163,'RF Mapping'!$A$1:$B$26,2,0)</f>
        <v>#N/A</v>
      </c>
    </row>
    <row r="3164" ht="15.75" customHeight="1">
      <c r="A3164" s="5">
        <v>18123.0</v>
      </c>
      <c r="B3164" s="5" t="str">
        <f>VLOOKUP(A3164,'Customer Details'!$A$1:$B$3264,2,0)</f>
        <v>India</v>
      </c>
      <c r="C3164" s="5">
        <f>DATEDIF('Customer Segmenation on RFM Sco'!C3164,$N$1,"d")</f>
        <v>45075</v>
      </c>
      <c r="I3164" s="5" t="str">
        <f t="shared" si="1"/>
        <v/>
      </c>
      <c r="J3164" s="5" t="str">
        <f>VLOOKUP('Customer Segmenation on RFM Sco'!J3164,'RF Mapping'!$A$1:$B$26,2,0)</f>
        <v>#N/A</v>
      </c>
    </row>
    <row r="3165" ht="15.75" customHeight="1">
      <c r="A3165" s="5">
        <v>18125.0</v>
      </c>
      <c r="B3165" s="5" t="str">
        <f>VLOOKUP(A3165,'Customer Details'!$A$1:$B$3264,2,0)</f>
        <v>Australia</v>
      </c>
      <c r="C3165" s="5">
        <f>DATEDIF('Customer Segmenation on RFM Sco'!C3165,$N$1,"d")</f>
        <v>45075</v>
      </c>
      <c r="I3165" s="5" t="str">
        <f t="shared" si="1"/>
        <v/>
      </c>
      <c r="J3165" s="5" t="str">
        <f>VLOOKUP('Customer Segmenation on RFM Sco'!J3165,'RF Mapping'!$A$1:$B$26,2,0)</f>
        <v>#N/A</v>
      </c>
    </row>
    <row r="3166" ht="15.75" customHeight="1">
      <c r="A3166" s="5">
        <v>18126.0</v>
      </c>
      <c r="B3166" s="5" t="str">
        <f>VLOOKUP(A3166,'Customer Details'!$A$1:$B$3264,2,0)</f>
        <v>China</v>
      </c>
      <c r="C3166" s="5">
        <f>DATEDIF('Customer Segmenation on RFM Sco'!C3166,$N$1,"d")</f>
        <v>45075</v>
      </c>
      <c r="I3166" s="5" t="str">
        <f t="shared" si="1"/>
        <v/>
      </c>
      <c r="J3166" s="5" t="str">
        <f>VLOOKUP('Customer Segmenation on RFM Sco'!J3166,'RF Mapping'!$A$1:$B$26,2,0)</f>
        <v>#N/A</v>
      </c>
    </row>
    <row r="3167" ht="15.75" customHeight="1">
      <c r="A3167" s="5">
        <v>18127.0</v>
      </c>
      <c r="B3167" s="5" t="str">
        <f>VLOOKUP(A3167,'Customer Details'!$A$1:$B$3264,2,0)</f>
        <v>Australia</v>
      </c>
      <c r="C3167" s="5">
        <f>DATEDIF('Customer Segmenation on RFM Sco'!C3167,$N$1,"d")</f>
        <v>45075</v>
      </c>
      <c r="I3167" s="5" t="str">
        <f t="shared" si="1"/>
        <v/>
      </c>
      <c r="J3167" s="5" t="str">
        <f>VLOOKUP('Customer Segmenation on RFM Sco'!J3167,'RF Mapping'!$A$1:$B$26,2,0)</f>
        <v>#N/A</v>
      </c>
    </row>
    <row r="3168" ht="15.75" customHeight="1">
      <c r="A3168" s="5">
        <v>18129.0</v>
      </c>
      <c r="B3168" s="5" t="str">
        <f>VLOOKUP(A3168,'Customer Details'!$A$1:$B$3264,2,0)</f>
        <v>USA</v>
      </c>
      <c r="C3168" s="5">
        <f>DATEDIF('Customer Segmenation on RFM Sco'!C3168,$N$1,"d")</f>
        <v>45075</v>
      </c>
      <c r="I3168" s="5" t="str">
        <f t="shared" si="1"/>
        <v/>
      </c>
      <c r="J3168" s="5" t="str">
        <f>VLOOKUP('Customer Segmenation on RFM Sco'!J3168,'RF Mapping'!$A$1:$B$26,2,0)</f>
        <v>#N/A</v>
      </c>
    </row>
    <row r="3169" ht="15.75" customHeight="1">
      <c r="A3169" s="5">
        <v>18130.0</v>
      </c>
      <c r="B3169" s="5" t="str">
        <f>VLOOKUP(A3169,'Customer Details'!$A$1:$B$3264,2,0)</f>
        <v>Australia</v>
      </c>
      <c r="C3169" s="5">
        <f>DATEDIF('Customer Segmenation on RFM Sco'!C3169,$N$1,"d")</f>
        <v>45075</v>
      </c>
      <c r="I3169" s="5" t="str">
        <f t="shared" si="1"/>
        <v/>
      </c>
      <c r="J3169" s="5" t="str">
        <f>VLOOKUP('Customer Segmenation on RFM Sco'!J3169,'RF Mapping'!$A$1:$B$26,2,0)</f>
        <v>#N/A</v>
      </c>
    </row>
    <row r="3170" ht="15.75" customHeight="1">
      <c r="A3170" s="5">
        <v>18133.0</v>
      </c>
      <c r="B3170" s="5" t="str">
        <f>VLOOKUP(A3170,'Customer Details'!$A$1:$B$3264,2,0)</f>
        <v>Australia</v>
      </c>
      <c r="C3170" s="5">
        <f>DATEDIF('Customer Segmenation on RFM Sco'!C3170,$N$1,"d")</f>
        <v>45075</v>
      </c>
      <c r="I3170" s="5" t="str">
        <f t="shared" si="1"/>
        <v/>
      </c>
      <c r="J3170" s="5" t="str">
        <f>VLOOKUP('Customer Segmenation on RFM Sco'!J3170,'RF Mapping'!$A$1:$B$26,2,0)</f>
        <v>#N/A</v>
      </c>
    </row>
    <row r="3171" ht="15.75" customHeight="1">
      <c r="A3171" s="5">
        <v>18136.0</v>
      </c>
      <c r="B3171" s="5" t="str">
        <f>VLOOKUP(A3171,'Customer Details'!$A$1:$B$3264,2,0)</f>
        <v>Australia</v>
      </c>
      <c r="C3171" s="5">
        <f>DATEDIF('Customer Segmenation on RFM Sco'!C3171,$N$1,"d")</f>
        <v>45075</v>
      </c>
      <c r="I3171" s="5" t="str">
        <f t="shared" si="1"/>
        <v/>
      </c>
      <c r="J3171" s="5" t="str">
        <f>VLOOKUP('Customer Segmenation on RFM Sco'!J3171,'RF Mapping'!$A$1:$B$26,2,0)</f>
        <v>#N/A</v>
      </c>
    </row>
    <row r="3172" ht="15.75" customHeight="1">
      <c r="A3172" s="5">
        <v>18138.0</v>
      </c>
      <c r="B3172" s="5" t="str">
        <f>VLOOKUP(A3172,'Customer Details'!$A$1:$B$3264,2,0)</f>
        <v>Australia</v>
      </c>
      <c r="C3172" s="5">
        <f>DATEDIF('Customer Segmenation on RFM Sco'!C3172,$N$1,"d")</f>
        <v>45075</v>
      </c>
      <c r="I3172" s="5" t="str">
        <f t="shared" si="1"/>
        <v/>
      </c>
      <c r="J3172" s="5" t="str">
        <f>VLOOKUP('Customer Segmenation on RFM Sco'!J3172,'RF Mapping'!$A$1:$B$26,2,0)</f>
        <v>#N/A</v>
      </c>
    </row>
    <row r="3173" ht="15.75" customHeight="1">
      <c r="A3173" s="5">
        <v>18139.0</v>
      </c>
      <c r="B3173" s="5" t="str">
        <f>VLOOKUP(A3173,'Customer Details'!$A$1:$B$3264,2,0)</f>
        <v>Australia</v>
      </c>
      <c r="C3173" s="5">
        <f>DATEDIF('Customer Segmenation on RFM Sco'!C3173,$N$1,"d")</f>
        <v>45075</v>
      </c>
      <c r="I3173" s="5" t="str">
        <f t="shared" si="1"/>
        <v/>
      </c>
      <c r="J3173" s="5" t="str">
        <f>VLOOKUP('Customer Segmenation on RFM Sco'!J3173,'RF Mapping'!$A$1:$B$26,2,0)</f>
        <v>#N/A</v>
      </c>
    </row>
    <row r="3174" ht="15.75" customHeight="1">
      <c r="A3174" s="5">
        <v>18141.0</v>
      </c>
      <c r="B3174" s="5" t="str">
        <f>VLOOKUP(A3174,'Customer Details'!$A$1:$B$3264,2,0)</f>
        <v>Australia</v>
      </c>
      <c r="C3174" s="5">
        <f>DATEDIF('Customer Segmenation on RFM Sco'!C3174,$N$1,"d")</f>
        <v>45075</v>
      </c>
      <c r="I3174" s="5" t="str">
        <f t="shared" si="1"/>
        <v/>
      </c>
      <c r="J3174" s="5" t="str">
        <f>VLOOKUP('Customer Segmenation on RFM Sco'!J3174,'RF Mapping'!$A$1:$B$26,2,0)</f>
        <v>#N/A</v>
      </c>
    </row>
    <row r="3175" ht="15.75" customHeight="1">
      <c r="A3175" s="5">
        <v>18142.0</v>
      </c>
      <c r="B3175" s="5" t="str">
        <f>VLOOKUP(A3175,'Customer Details'!$A$1:$B$3264,2,0)</f>
        <v>USA</v>
      </c>
      <c r="C3175" s="5">
        <f>DATEDIF('Customer Segmenation on RFM Sco'!C3175,$N$1,"d")</f>
        <v>45075</v>
      </c>
      <c r="I3175" s="5" t="str">
        <f t="shared" si="1"/>
        <v/>
      </c>
      <c r="J3175" s="5" t="str">
        <f>VLOOKUP('Customer Segmenation on RFM Sco'!J3175,'RF Mapping'!$A$1:$B$26,2,0)</f>
        <v>#N/A</v>
      </c>
    </row>
    <row r="3176" ht="15.75" customHeight="1">
      <c r="A3176" s="5">
        <v>18143.0</v>
      </c>
      <c r="B3176" s="5" t="str">
        <f>VLOOKUP(A3176,'Customer Details'!$A$1:$B$3264,2,0)</f>
        <v>China</v>
      </c>
      <c r="C3176" s="5">
        <f>DATEDIF('Customer Segmenation on RFM Sco'!C3176,$N$1,"d")</f>
        <v>45075</v>
      </c>
      <c r="I3176" s="5" t="str">
        <f t="shared" si="1"/>
        <v/>
      </c>
      <c r="J3176" s="5" t="str">
        <f>VLOOKUP('Customer Segmenation on RFM Sco'!J3176,'RF Mapping'!$A$1:$B$26,2,0)</f>
        <v>#N/A</v>
      </c>
    </row>
    <row r="3177" ht="15.75" customHeight="1">
      <c r="A3177" s="5">
        <v>18144.0</v>
      </c>
      <c r="B3177" s="5" t="str">
        <f>VLOOKUP(A3177,'Customer Details'!$A$1:$B$3264,2,0)</f>
        <v>India</v>
      </c>
      <c r="C3177" s="5">
        <f>DATEDIF('Customer Segmenation on RFM Sco'!C3177,$N$1,"d")</f>
        <v>45075</v>
      </c>
      <c r="I3177" s="5" t="str">
        <f t="shared" si="1"/>
        <v/>
      </c>
      <c r="J3177" s="5" t="str">
        <f>VLOOKUP('Customer Segmenation on RFM Sco'!J3177,'RF Mapping'!$A$1:$B$26,2,0)</f>
        <v>#N/A</v>
      </c>
    </row>
    <row r="3178" ht="15.75" customHeight="1">
      <c r="A3178" s="5">
        <v>18145.0</v>
      </c>
      <c r="B3178" s="5" t="str">
        <f>VLOOKUP(A3178,'Customer Details'!$A$1:$B$3264,2,0)</f>
        <v>USA</v>
      </c>
      <c r="C3178" s="5">
        <f>DATEDIF('Customer Segmenation on RFM Sco'!C3178,$N$1,"d")</f>
        <v>45075</v>
      </c>
      <c r="I3178" s="5" t="str">
        <f t="shared" si="1"/>
        <v/>
      </c>
      <c r="J3178" s="5" t="str">
        <f>VLOOKUP('Customer Segmenation on RFM Sco'!J3178,'RF Mapping'!$A$1:$B$26,2,0)</f>
        <v>#N/A</v>
      </c>
    </row>
    <row r="3179" ht="15.75" customHeight="1">
      <c r="A3179" s="5">
        <v>18146.0</v>
      </c>
      <c r="B3179" s="5" t="str">
        <f>VLOOKUP(A3179,'Customer Details'!$A$1:$B$3264,2,0)</f>
        <v>Australia</v>
      </c>
      <c r="C3179" s="5">
        <f>DATEDIF('Customer Segmenation on RFM Sco'!C3179,$N$1,"d")</f>
        <v>45075</v>
      </c>
      <c r="I3179" s="5" t="str">
        <f t="shared" si="1"/>
        <v/>
      </c>
      <c r="J3179" s="5" t="str">
        <f>VLOOKUP('Customer Segmenation on RFM Sco'!J3179,'RF Mapping'!$A$1:$B$26,2,0)</f>
        <v>#N/A</v>
      </c>
    </row>
    <row r="3180" ht="15.75" customHeight="1">
      <c r="A3180" s="5">
        <v>18147.0</v>
      </c>
      <c r="B3180" s="5" t="str">
        <f>VLOOKUP(A3180,'Customer Details'!$A$1:$B$3264,2,0)</f>
        <v>China</v>
      </c>
      <c r="C3180" s="5">
        <f>DATEDIF('Customer Segmenation on RFM Sco'!C3180,$N$1,"d")</f>
        <v>45075</v>
      </c>
      <c r="I3180" s="5" t="str">
        <f t="shared" si="1"/>
        <v/>
      </c>
      <c r="J3180" s="5" t="str">
        <f>VLOOKUP('Customer Segmenation on RFM Sco'!J3180,'RF Mapping'!$A$1:$B$26,2,0)</f>
        <v>#N/A</v>
      </c>
    </row>
    <row r="3181" ht="15.75" customHeight="1">
      <c r="A3181" s="5">
        <v>18149.0</v>
      </c>
      <c r="B3181" s="5" t="str">
        <f>VLOOKUP(A3181,'Customer Details'!$A$1:$B$3264,2,0)</f>
        <v>Australia</v>
      </c>
      <c r="C3181" s="5">
        <f>DATEDIF('Customer Segmenation on RFM Sco'!C3181,$N$1,"d")</f>
        <v>45075</v>
      </c>
      <c r="I3181" s="5" t="str">
        <f t="shared" si="1"/>
        <v/>
      </c>
      <c r="J3181" s="5" t="str">
        <f>VLOOKUP('Customer Segmenation on RFM Sco'!J3181,'RF Mapping'!$A$1:$B$26,2,0)</f>
        <v>#N/A</v>
      </c>
    </row>
    <row r="3182" ht="15.75" customHeight="1">
      <c r="A3182" s="5">
        <v>18151.0</v>
      </c>
      <c r="B3182" s="5" t="str">
        <f>VLOOKUP(A3182,'Customer Details'!$A$1:$B$3264,2,0)</f>
        <v>Australia</v>
      </c>
      <c r="C3182" s="5">
        <f>DATEDIF('Customer Segmenation on RFM Sco'!C3182,$N$1,"d")</f>
        <v>45075</v>
      </c>
      <c r="I3182" s="5" t="str">
        <f t="shared" si="1"/>
        <v/>
      </c>
      <c r="J3182" s="5" t="str">
        <f>VLOOKUP('Customer Segmenation on RFM Sco'!J3182,'RF Mapping'!$A$1:$B$26,2,0)</f>
        <v>#N/A</v>
      </c>
    </row>
    <row r="3183" ht="15.75" customHeight="1">
      <c r="A3183" s="5">
        <v>18155.0</v>
      </c>
      <c r="B3183" s="5" t="str">
        <f>VLOOKUP(A3183,'Customer Details'!$A$1:$B$3264,2,0)</f>
        <v>India</v>
      </c>
      <c r="C3183" s="5">
        <f>DATEDIF('Customer Segmenation on RFM Sco'!C3183,$N$1,"d")</f>
        <v>45075</v>
      </c>
      <c r="I3183" s="5" t="str">
        <f t="shared" si="1"/>
        <v/>
      </c>
      <c r="J3183" s="5" t="str">
        <f>VLOOKUP('Customer Segmenation on RFM Sco'!J3183,'RF Mapping'!$A$1:$B$26,2,0)</f>
        <v>#N/A</v>
      </c>
    </row>
    <row r="3184" ht="15.75" customHeight="1">
      <c r="A3184" s="5">
        <v>18156.0</v>
      </c>
      <c r="B3184" s="5" t="str">
        <f>VLOOKUP(A3184,'Customer Details'!$A$1:$B$3264,2,0)</f>
        <v>United Kingdom</v>
      </c>
      <c r="C3184" s="5">
        <f>DATEDIF('Customer Segmenation on RFM Sco'!C3184,$N$1,"d")</f>
        <v>45075</v>
      </c>
      <c r="I3184" s="5" t="str">
        <f t="shared" si="1"/>
        <v/>
      </c>
      <c r="J3184" s="5" t="str">
        <f>VLOOKUP('Customer Segmenation on RFM Sco'!J3184,'RF Mapping'!$A$1:$B$26,2,0)</f>
        <v>#N/A</v>
      </c>
    </row>
    <row r="3185" ht="15.75" customHeight="1">
      <c r="A3185" s="5">
        <v>18158.0</v>
      </c>
      <c r="B3185" s="5" t="str">
        <f>VLOOKUP(A3185,'Customer Details'!$A$1:$B$3264,2,0)</f>
        <v>Australia</v>
      </c>
      <c r="C3185" s="5">
        <f>DATEDIF('Customer Segmenation on RFM Sco'!C3185,$N$1,"d")</f>
        <v>45075</v>
      </c>
      <c r="I3185" s="5" t="str">
        <f t="shared" si="1"/>
        <v/>
      </c>
      <c r="J3185" s="5" t="str">
        <f>VLOOKUP('Customer Segmenation on RFM Sco'!J3185,'RF Mapping'!$A$1:$B$26,2,0)</f>
        <v>#N/A</v>
      </c>
    </row>
    <row r="3186" ht="15.75" customHeight="1">
      <c r="A3186" s="5">
        <v>18160.0</v>
      </c>
      <c r="B3186" s="5" t="str">
        <f>VLOOKUP(A3186,'Customer Details'!$A$1:$B$3264,2,0)</f>
        <v>China</v>
      </c>
      <c r="C3186" s="5">
        <f>DATEDIF('Customer Segmenation on RFM Sco'!C3186,$N$1,"d")</f>
        <v>45075</v>
      </c>
      <c r="I3186" s="5" t="str">
        <f t="shared" si="1"/>
        <v/>
      </c>
      <c r="J3186" s="5" t="str">
        <f>VLOOKUP('Customer Segmenation on RFM Sco'!J3186,'RF Mapping'!$A$1:$B$26,2,0)</f>
        <v>#N/A</v>
      </c>
    </row>
    <row r="3187" ht="15.75" customHeight="1">
      <c r="A3187" s="5">
        <v>18161.0</v>
      </c>
      <c r="B3187" s="5" t="str">
        <f>VLOOKUP(A3187,'Customer Details'!$A$1:$B$3264,2,0)</f>
        <v>USA</v>
      </c>
      <c r="C3187" s="5">
        <f>DATEDIF('Customer Segmenation on RFM Sco'!C3187,$N$1,"d")</f>
        <v>45075</v>
      </c>
      <c r="I3187" s="5" t="str">
        <f t="shared" si="1"/>
        <v/>
      </c>
      <c r="J3187" s="5" t="str">
        <f>VLOOKUP('Customer Segmenation on RFM Sco'!J3187,'RF Mapping'!$A$1:$B$26,2,0)</f>
        <v>#N/A</v>
      </c>
    </row>
    <row r="3188" ht="15.75" customHeight="1">
      <c r="A3188" s="5">
        <v>18164.0</v>
      </c>
      <c r="B3188" s="5" t="str">
        <f>VLOOKUP(A3188,'Customer Details'!$A$1:$B$3264,2,0)</f>
        <v>Australia</v>
      </c>
      <c r="C3188" s="5">
        <f>DATEDIF('Customer Segmenation on RFM Sco'!C3188,$N$1,"d")</f>
        <v>45075</v>
      </c>
      <c r="I3188" s="5" t="str">
        <f t="shared" si="1"/>
        <v/>
      </c>
      <c r="J3188" s="5" t="str">
        <f>VLOOKUP('Customer Segmenation on RFM Sco'!J3188,'RF Mapping'!$A$1:$B$26,2,0)</f>
        <v>#N/A</v>
      </c>
    </row>
    <row r="3189" ht="15.75" customHeight="1">
      <c r="A3189" s="5">
        <v>18167.0</v>
      </c>
      <c r="B3189" s="5" t="str">
        <f>VLOOKUP(A3189,'Customer Details'!$A$1:$B$3264,2,0)</f>
        <v>USA</v>
      </c>
      <c r="C3189" s="5">
        <f>DATEDIF('Customer Segmenation on RFM Sco'!C3189,$N$1,"d")</f>
        <v>45075</v>
      </c>
      <c r="I3189" s="5" t="str">
        <f t="shared" si="1"/>
        <v/>
      </c>
      <c r="J3189" s="5" t="str">
        <f>VLOOKUP('Customer Segmenation on RFM Sco'!J3189,'RF Mapping'!$A$1:$B$26,2,0)</f>
        <v>#N/A</v>
      </c>
    </row>
    <row r="3190" ht="15.75" customHeight="1">
      <c r="A3190" s="5">
        <v>18168.0</v>
      </c>
      <c r="B3190" s="5" t="str">
        <f>VLOOKUP(A3190,'Customer Details'!$A$1:$B$3264,2,0)</f>
        <v>United Kingdom</v>
      </c>
      <c r="C3190" s="5">
        <f>DATEDIF('Customer Segmenation on RFM Sco'!C3190,$N$1,"d")</f>
        <v>45075</v>
      </c>
      <c r="I3190" s="5" t="str">
        <f t="shared" si="1"/>
        <v/>
      </c>
      <c r="J3190" s="5" t="str">
        <f>VLOOKUP('Customer Segmenation on RFM Sco'!J3190,'RF Mapping'!$A$1:$B$26,2,0)</f>
        <v>#N/A</v>
      </c>
    </row>
    <row r="3191" ht="15.75" customHeight="1">
      <c r="A3191" s="5">
        <v>18170.0</v>
      </c>
      <c r="B3191" s="5" t="str">
        <f>VLOOKUP(A3191,'Customer Details'!$A$1:$B$3264,2,0)</f>
        <v>India</v>
      </c>
      <c r="C3191" s="5">
        <f>DATEDIF('Customer Segmenation on RFM Sco'!C3191,$N$1,"d")</f>
        <v>45075</v>
      </c>
      <c r="I3191" s="5" t="str">
        <f t="shared" si="1"/>
        <v/>
      </c>
      <c r="J3191" s="5" t="str">
        <f>VLOOKUP('Customer Segmenation on RFM Sco'!J3191,'RF Mapping'!$A$1:$B$26,2,0)</f>
        <v>#N/A</v>
      </c>
    </row>
    <row r="3192" ht="15.75" customHeight="1">
      <c r="A3192" s="5">
        <v>18171.0</v>
      </c>
      <c r="B3192" s="5" t="str">
        <f>VLOOKUP(A3192,'Customer Details'!$A$1:$B$3264,2,0)</f>
        <v>China</v>
      </c>
      <c r="C3192" s="5">
        <f>DATEDIF('Customer Segmenation on RFM Sco'!C3192,$N$1,"d")</f>
        <v>45075</v>
      </c>
      <c r="I3192" s="5" t="str">
        <f t="shared" si="1"/>
        <v/>
      </c>
      <c r="J3192" s="5" t="str">
        <f>VLOOKUP('Customer Segmenation on RFM Sco'!J3192,'RF Mapping'!$A$1:$B$26,2,0)</f>
        <v>#N/A</v>
      </c>
    </row>
    <row r="3193" ht="15.75" customHeight="1">
      <c r="A3193" s="5">
        <v>18172.0</v>
      </c>
      <c r="B3193" s="5" t="str">
        <f>VLOOKUP(A3193,'Customer Details'!$A$1:$B$3264,2,0)</f>
        <v>China</v>
      </c>
      <c r="C3193" s="5">
        <f>DATEDIF('Customer Segmenation on RFM Sco'!C3193,$N$1,"d")</f>
        <v>45075</v>
      </c>
      <c r="I3193" s="5" t="str">
        <f t="shared" si="1"/>
        <v/>
      </c>
      <c r="J3193" s="5" t="str">
        <f>VLOOKUP('Customer Segmenation on RFM Sco'!J3193,'RF Mapping'!$A$1:$B$26,2,0)</f>
        <v>#N/A</v>
      </c>
    </row>
    <row r="3194" ht="15.75" customHeight="1">
      <c r="A3194" s="5">
        <v>18173.0</v>
      </c>
      <c r="B3194" s="5" t="str">
        <f>VLOOKUP(A3194,'Customer Details'!$A$1:$B$3264,2,0)</f>
        <v>Australia</v>
      </c>
      <c r="C3194" s="5">
        <f>DATEDIF('Customer Segmenation on RFM Sco'!C3194,$N$1,"d")</f>
        <v>45075</v>
      </c>
      <c r="I3194" s="5" t="str">
        <f t="shared" si="1"/>
        <v/>
      </c>
      <c r="J3194" s="5" t="str">
        <f>VLOOKUP('Customer Segmenation on RFM Sco'!J3194,'RF Mapping'!$A$1:$B$26,2,0)</f>
        <v>#N/A</v>
      </c>
    </row>
    <row r="3195" ht="15.75" customHeight="1">
      <c r="A3195" s="5">
        <v>18174.0</v>
      </c>
      <c r="B3195" s="5" t="str">
        <f>VLOOKUP(A3195,'Customer Details'!$A$1:$B$3264,2,0)</f>
        <v>United Kingdom</v>
      </c>
      <c r="C3195" s="5">
        <f>DATEDIF('Customer Segmenation on RFM Sco'!C3195,$N$1,"d")</f>
        <v>45075</v>
      </c>
      <c r="I3195" s="5" t="str">
        <f t="shared" si="1"/>
        <v/>
      </c>
      <c r="J3195" s="5" t="str">
        <f>VLOOKUP('Customer Segmenation on RFM Sco'!J3195,'RF Mapping'!$A$1:$B$26,2,0)</f>
        <v>#N/A</v>
      </c>
    </row>
    <row r="3196" ht="15.75" customHeight="1">
      <c r="A3196" s="5">
        <v>18176.0</v>
      </c>
      <c r="B3196" s="5" t="str">
        <f>VLOOKUP(A3196,'Customer Details'!$A$1:$B$3264,2,0)</f>
        <v>USA</v>
      </c>
      <c r="C3196" s="5">
        <f>DATEDIF('Customer Segmenation on RFM Sco'!C3196,$N$1,"d")</f>
        <v>45075</v>
      </c>
      <c r="I3196" s="5" t="str">
        <f t="shared" si="1"/>
        <v/>
      </c>
      <c r="J3196" s="5" t="str">
        <f>VLOOKUP('Customer Segmenation on RFM Sco'!J3196,'RF Mapping'!$A$1:$B$26,2,0)</f>
        <v>#N/A</v>
      </c>
    </row>
    <row r="3197" ht="15.75" customHeight="1">
      <c r="A3197" s="5">
        <v>18177.0</v>
      </c>
      <c r="B3197" s="5" t="str">
        <f>VLOOKUP(A3197,'Customer Details'!$A$1:$B$3264,2,0)</f>
        <v>India</v>
      </c>
      <c r="C3197" s="5">
        <f>DATEDIF('Customer Segmenation on RFM Sco'!C3197,$N$1,"d")</f>
        <v>45075</v>
      </c>
      <c r="I3197" s="5" t="str">
        <f t="shared" si="1"/>
        <v/>
      </c>
      <c r="J3197" s="5" t="str">
        <f>VLOOKUP('Customer Segmenation on RFM Sco'!J3197,'RF Mapping'!$A$1:$B$26,2,0)</f>
        <v>#N/A</v>
      </c>
    </row>
    <row r="3198" ht="15.75" customHeight="1">
      <c r="A3198" s="5">
        <v>18178.0</v>
      </c>
      <c r="B3198" s="5" t="str">
        <f>VLOOKUP(A3198,'Customer Details'!$A$1:$B$3264,2,0)</f>
        <v>USA</v>
      </c>
      <c r="C3198" s="5">
        <f>DATEDIF('Customer Segmenation on RFM Sco'!C3198,$N$1,"d")</f>
        <v>45075</v>
      </c>
      <c r="I3198" s="5" t="str">
        <f t="shared" si="1"/>
        <v/>
      </c>
      <c r="J3198" s="5" t="str">
        <f>VLOOKUP('Customer Segmenation on RFM Sco'!J3198,'RF Mapping'!$A$1:$B$26,2,0)</f>
        <v>#N/A</v>
      </c>
    </row>
    <row r="3199" ht="15.75" customHeight="1">
      <c r="A3199" s="5">
        <v>18179.0</v>
      </c>
      <c r="B3199" s="5" t="str">
        <f>VLOOKUP(A3199,'Customer Details'!$A$1:$B$3264,2,0)</f>
        <v>United Kingdom</v>
      </c>
      <c r="C3199" s="5">
        <f>DATEDIF('Customer Segmenation on RFM Sco'!C3199,$N$1,"d")</f>
        <v>45075</v>
      </c>
      <c r="I3199" s="5" t="str">
        <f t="shared" si="1"/>
        <v/>
      </c>
      <c r="J3199" s="5" t="str">
        <f>VLOOKUP('Customer Segmenation on RFM Sco'!J3199,'RF Mapping'!$A$1:$B$26,2,0)</f>
        <v>#N/A</v>
      </c>
    </row>
    <row r="3200" ht="15.75" customHeight="1">
      <c r="A3200" s="5">
        <v>18180.0</v>
      </c>
      <c r="B3200" s="5" t="str">
        <f>VLOOKUP(A3200,'Customer Details'!$A$1:$B$3264,2,0)</f>
        <v>China</v>
      </c>
      <c r="C3200" s="5">
        <f>DATEDIF('Customer Segmenation on RFM Sco'!C3200,$N$1,"d")</f>
        <v>45075</v>
      </c>
      <c r="I3200" s="5" t="str">
        <f t="shared" si="1"/>
        <v/>
      </c>
      <c r="J3200" s="5" t="str">
        <f>VLOOKUP('Customer Segmenation on RFM Sco'!J3200,'RF Mapping'!$A$1:$B$26,2,0)</f>
        <v>#N/A</v>
      </c>
    </row>
    <row r="3201" ht="15.75" customHeight="1">
      <c r="A3201" s="5">
        <v>18181.0</v>
      </c>
      <c r="B3201" s="5" t="str">
        <f>VLOOKUP(A3201,'Customer Details'!$A$1:$B$3264,2,0)</f>
        <v>USA</v>
      </c>
      <c r="C3201" s="5">
        <f>DATEDIF('Customer Segmenation on RFM Sco'!C3201,$N$1,"d")</f>
        <v>45075</v>
      </c>
      <c r="I3201" s="5" t="str">
        <f t="shared" si="1"/>
        <v/>
      </c>
      <c r="J3201" s="5" t="str">
        <f>VLOOKUP('Customer Segmenation on RFM Sco'!J3201,'RF Mapping'!$A$1:$B$26,2,0)</f>
        <v>#N/A</v>
      </c>
    </row>
    <row r="3202" ht="15.75" customHeight="1">
      <c r="A3202" s="5">
        <v>18183.0</v>
      </c>
      <c r="B3202" s="5" t="str">
        <f>VLOOKUP(A3202,'Customer Details'!$A$1:$B$3264,2,0)</f>
        <v>USA</v>
      </c>
      <c r="C3202" s="5">
        <f>DATEDIF('Customer Segmenation on RFM Sco'!C3202,$N$1,"d")</f>
        <v>45075</v>
      </c>
      <c r="I3202" s="5" t="str">
        <f t="shared" si="1"/>
        <v/>
      </c>
      <c r="J3202" s="5" t="str">
        <f>VLOOKUP('Customer Segmenation on RFM Sco'!J3202,'RF Mapping'!$A$1:$B$26,2,0)</f>
        <v>#N/A</v>
      </c>
    </row>
    <row r="3203" ht="15.75" customHeight="1">
      <c r="A3203" s="5">
        <v>18188.0</v>
      </c>
      <c r="B3203" s="5" t="str">
        <f>VLOOKUP(A3203,'Customer Details'!$A$1:$B$3264,2,0)</f>
        <v>USA</v>
      </c>
      <c r="C3203" s="5">
        <f>DATEDIF('Customer Segmenation on RFM Sco'!C3203,$N$1,"d")</f>
        <v>45075</v>
      </c>
      <c r="I3203" s="5" t="str">
        <f t="shared" si="1"/>
        <v/>
      </c>
      <c r="J3203" s="5" t="str">
        <f>VLOOKUP('Customer Segmenation on RFM Sco'!J3203,'RF Mapping'!$A$1:$B$26,2,0)</f>
        <v>#N/A</v>
      </c>
    </row>
    <row r="3204" ht="15.75" customHeight="1">
      <c r="A3204" s="5">
        <v>18189.0</v>
      </c>
      <c r="B3204" s="5" t="str">
        <f>VLOOKUP(A3204,'Customer Details'!$A$1:$B$3264,2,0)</f>
        <v>India</v>
      </c>
      <c r="C3204" s="5">
        <f>DATEDIF('Customer Segmenation on RFM Sco'!C3204,$N$1,"d")</f>
        <v>45075</v>
      </c>
      <c r="I3204" s="5" t="str">
        <f t="shared" si="1"/>
        <v/>
      </c>
      <c r="J3204" s="5" t="str">
        <f>VLOOKUP('Customer Segmenation on RFM Sco'!J3204,'RF Mapping'!$A$1:$B$26,2,0)</f>
        <v>#N/A</v>
      </c>
    </row>
    <row r="3205" ht="15.75" customHeight="1">
      <c r="A3205" s="5">
        <v>18190.0</v>
      </c>
      <c r="B3205" s="5" t="str">
        <f>VLOOKUP(A3205,'Customer Details'!$A$1:$B$3264,2,0)</f>
        <v>USA</v>
      </c>
      <c r="C3205" s="5">
        <f>DATEDIF('Customer Segmenation on RFM Sco'!C3205,$N$1,"d")</f>
        <v>45075</v>
      </c>
      <c r="I3205" s="5" t="str">
        <f t="shared" si="1"/>
        <v/>
      </c>
      <c r="J3205" s="5" t="str">
        <f>VLOOKUP('Customer Segmenation on RFM Sco'!J3205,'RF Mapping'!$A$1:$B$26,2,0)</f>
        <v>#N/A</v>
      </c>
    </row>
    <row r="3206" ht="15.75" customHeight="1">
      <c r="A3206" s="5">
        <v>18191.0</v>
      </c>
      <c r="B3206" s="5" t="str">
        <f>VLOOKUP(A3206,'Customer Details'!$A$1:$B$3264,2,0)</f>
        <v>China</v>
      </c>
      <c r="C3206" s="5">
        <f>DATEDIF('Customer Segmenation on RFM Sco'!C3206,$N$1,"d")</f>
        <v>45075</v>
      </c>
      <c r="I3206" s="5" t="str">
        <f t="shared" si="1"/>
        <v/>
      </c>
      <c r="J3206" s="5" t="str">
        <f>VLOOKUP('Customer Segmenation on RFM Sco'!J3206,'RF Mapping'!$A$1:$B$26,2,0)</f>
        <v>#N/A</v>
      </c>
    </row>
    <row r="3207" ht="15.75" customHeight="1">
      <c r="A3207" s="5">
        <v>18192.0</v>
      </c>
      <c r="B3207" s="5" t="str">
        <f>VLOOKUP(A3207,'Customer Details'!$A$1:$B$3264,2,0)</f>
        <v>China</v>
      </c>
      <c r="C3207" s="5">
        <f>DATEDIF('Customer Segmenation on RFM Sco'!C3207,$N$1,"d")</f>
        <v>45075</v>
      </c>
      <c r="I3207" s="5" t="str">
        <f t="shared" si="1"/>
        <v/>
      </c>
      <c r="J3207" s="5" t="str">
        <f>VLOOKUP('Customer Segmenation on RFM Sco'!J3207,'RF Mapping'!$A$1:$B$26,2,0)</f>
        <v>#N/A</v>
      </c>
    </row>
    <row r="3208" ht="15.75" customHeight="1">
      <c r="A3208" s="5">
        <v>18193.0</v>
      </c>
      <c r="B3208" s="5" t="str">
        <f>VLOOKUP(A3208,'Customer Details'!$A$1:$B$3264,2,0)</f>
        <v>China</v>
      </c>
      <c r="C3208" s="5">
        <f>DATEDIF('Customer Segmenation on RFM Sco'!C3208,$N$1,"d")</f>
        <v>45075</v>
      </c>
      <c r="I3208" s="5" t="str">
        <f t="shared" si="1"/>
        <v/>
      </c>
      <c r="J3208" s="5" t="str">
        <f>VLOOKUP('Customer Segmenation on RFM Sco'!J3208,'RF Mapping'!$A$1:$B$26,2,0)</f>
        <v>#N/A</v>
      </c>
    </row>
    <row r="3209" ht="15.75" customHeight="1">
      <c r="A3209" s="5">
        <v>18194.0</v>
      </c>
      <c r="B3209" s="5" t="str">
        <f>VLOOKUP(A3209,'Customer Details'!$A$1:$B$3264,2,0)</f>
        <v>China</v>
      </c>
      <c r="C3209" s="5">
        <f>DATEDIF('Customer Segmenation on RFM Sco'!C3209,$N$1,"d")</f>
        <v>45075</v>
      </c>
      <c r="I3209" s="5" t="str">
        <f t="shared" si="1"/>
        <v/>
      </c>
      <c r="J3209" s="5" t="str">
        <f>VLOOKUP('Customer Segmenation on RFM Sco'!J3209,'RF Mapping'!$A$1:$B$26,2,0)</f>
        <v>#N/A</v>
      </c>
    </row>
    <row r="3210" ht="15.75" customHeight="1">
      <c r="A3210" s="5">
        <v>18196.0</v>
      </c>
      <c r="B3210" s="5" t="str">
        <f>VLOOKUP(A3210,'Customer Details'!$A$1:$B$3264,2,0)</f>
        <v>India</v>
      </c>
      <c r="C3210" s="5">
        <f>DATEDIF('Customer Segmenation on RFM Sco'!C3210,$N$1,"d")</f>
        <v>45075</v>
      </c>
      <c r="I3210" s="5" t="str">
        <f t="shared" si="1"/>
        <v/>
      </c>
      <c r="J3210" s="5" t="str">
        <f>VLOOKUP('Customer Segmenation on RFM Sco'!J3210,'RF Mapping'!$A$1:$B$26,2,0)</f>
        <v>#N/A</v>
      </c>
    </row>
    <row r="3211" ht="15.75" customHeight="1">
      <c r="A3211" s="5">
        <v>18198.0</v>
      </c>
      <c r="B3211" s="5" t="str">
        <f>VLOOKUP(A3211,'Customer Details'!$A$1:$B$3264,2,0)</f>
        <v>United Kingdom</v>
      </c>
      <c r="C3211" s="5">
        <f>DATEDIF('Customer Segmenation on RFM Sco'!C3211,$N$1,"d")</f>
        <v>45075</v>
      </c>
      <c r="I3211" s="5" t="str">
        <f t="shared" si="1"/>
        <v/>
      </c>
      <c r="J3211" s="5" t="str">
        <f>VLOOKUP('Customer Segmenation on RFM Sco'!J3211,'RF Mapping'!$A$1:$B$26,2,0)</f>
        <v>#N/A</v>
      </c>
    </row>
    <row r="3212" ht="15.75" customHeight="1">
      <c r="A3212" s="5">
        <v>18200.0</v>
      </c>
      <c r="B3212" s="5" t="str">
        <f>VLOOKUP(A3212,'Customer Details'!$A$1:$B$3264,2,0)</f>
        <v>United Kingdom</v>
      </c>
      <c r="C3212" s="5">
        <f>DATEDIF('Customer Segmenation on RFM Sco'!C3212,$N$1,"d")</f>
        <v>45075</v>
      </c>
      <c r="I3212" s="5" t="str">
        <f t="shared" si="1"/>
        <v/>
      </c>
      <c r="J3212" s="5" t="str">
        <f>VLOOKUP('Customer Segmenation on RFM Sco'!J3212,'RF Mapping'!$A$1:$B$26,2,0)</f>
        <v>#N/A</v>
      </c>
    </row>
    <row r="3213" ht="15.75" customHeight="1">
      <c r="A3213" s="5">
        <v>18204.0</v>
      </c>
      <c r="B3213" s="5" t="str">
        <f>VLOOKUP(A3213,'Customer Details'!$A$1:$B$3264,2,0)</f>
        <v>USA</v>
      </c>
      <c r="C3213" s="5">
        <f>DATEDIF('Customer Segmenation on RFM Sco'!C3213,$N$1,"d")</f>
        <v>45075</v>
      </c>
      <c r="I3213" s="5" t="str">
        <f t="shared" si="1"/>
        <v/>
      </c>
      <c r="J3213" s="5" t="str">
        <f>VLOOKUP('Customer Segmenation on RFM Sco'!J3213,'RF Mapping'!$A$1:$B$26,2,0)</f>
        <v>#N/A</v>
      </c>
    </row>
    <row r="3214" ht="15.75" customHeight="1">
      <c r="A3214" s="5">
        <v>18205.0</v>
      </c>
      <c r="B3214" s="5" t="str">
        <f>VLOOKUP(A3214,'Customer Details'!$A$1:$B$3264,2,0)</f>
        <v>USA</v>
      </c>
      <c r="C3214" s="5">
        <f>DATEDIF('Customer Segmenation on RFM Sco'!C3214,$N$1,"d")</f>
        <v>45075</v>
      </c>
      <c r="I3214" s="5" t="str">
        <f t="shared" si="1"/>
        <v/>
      </c>
      <c r="J3214" s="5" t="str">
        <f>VLOOKUP('Customer Segmenation on RFM Sco'!J3214,'RF Mapping'!$A$1:$B$26,2,0)</f>
        <v>#N/A</v>
      </c>
    </row>
    <row r="3215" ht="15.75" customHeight="1">
      <c r="A3215" s="5">
        <v>18209.0</v>
      </c>
      <c r="B3215" s="5" t="str">
        <f>VLOOKUP(A3215,'Customer Details'!$A$1:$B$3264,2,0)</f>
        <v>China</v>
      </c>
      <c r="C3215" s="5">
        <f>DATEDIF('Customer Segmenation on RFM Sco'!C3215,$N$1,"d")</f>
        <v>45075</v>
      </c>
      <c r="I3215" s="5" t="str">
        <f t="shared" si="1"/>
        <v/>
      </c>
      <c r="J3215" s="5" t="str">
        <f>VLOOKUP('Customer Segmenation on RFM Sco'!J3215,'RF Mapping'!$A$1:$B$26,2,0)</f>
        <v>#N/A</v>
      </c>
    </row>
    <row r="3216" ht="15.75" customHeight="1">
      <c r="A3216" s="5">
        <v>18210.0</v>
      </c>
      <c r="B3216" s="5" t="str">
        <f>VLOOKUP(A3216,'Customer Details'!$A$1:$B$3264,2,0)</f>
        <v>China</v>
      </c>
      <c r="C3216" s="5">
        <f>DATEDIF('Customer Segmenation on RFM Sco'!C3216,$N$1,"d")</f>
        <v>45075</v>
      </c>
      <c r="I3216" s="5" t="str">
        <f t="shared" si="1"/>
        <v/>
      </c>
      <c r="J3216" s="5" t="str">
        <f>VLOOKUP('Customer Segmenation on RFM Sco'!J3216,'RF Mapping'!$A$1:$B$26,2,0)</f>
        <v>#N/A</v>
      </c>
    </row>
    <row r="3217" ht="15.75" customHeight="1">
      <c r="A3217" s="5">
        <v>18212.0</v>
      </c>
      <c r="B3217" s="5" t="str">
        <f>VLOOKUP(A3217,'Customer Details'!$A$1:$B$3264,2,0)</f>
        <v>USA</v>
      </c>
      <c r="C3217" s="5">
        <f>DATEDIF('Customer Segmenation on RFM Sco'!C3217,$N$1,"d")</f>
        <v>45075</v>
      </c>
      <c r="I3217" s="5" t="str">
        <f t="shared" si="1"/>
        <v/>
      </c>
      <c r="J3217" s="5" t="str">
        <f>VLOOKUP('Customer Segmenation on RFM Sco'!J3217,'RF Mapping'!$A$1:$B$26,2,0)</f>
        <v>#N/A</v>
      </c>
    </row>
    <row r="3218" ht="15.75" customHeight="1">
      <c r="A3218" s="5">
        <v>18213.0</v>
      </c>
      <c r="B3218" s="5" t="str">
        <f>VLOOKUP(A3218,'Customer Details'!$A$1:$B$3264,2,0)</f>
        <v>Australia</v>
      </c>
      <c r="C3218" s="5">
        <f>DATEDIF('Customer Segmenation on RFM Sco'!C3218,$N$1,"d")</f>
        <v>45075</v>
      </c>
      <c r="I3218" s="5" t="str">
        <f t="shared" si="1"/>
        <v/>
      </c>
      <c r="J3218" s="5" t="str">
        <f>VLOOKUP('Customer Segmenation on RFM Sco'!J3218,'RF Mapping'!$A$1:$B$26,2,0)</f>
        <v>#N/A</v>
      </c>
    </row>
    <row r="3219" ht="15.75" customHeight="1">
      <c r="A3219" s="5">
        <v>18215.0</v>
      </c>
      <c r="B3219" s="5" t="str">
        <f>VLOOKUP(A3219,'Customer Details'!$A$1:$B$3264,2,0)</f>
        <v>USA</v>
      </c>
      <c r="C3219" s="5">
        <f>DATEDIF('Customer Segmenation on RFM Sco'!C3219,$N$1,"d")</f>
        <v>45075</v>
      </c>
      <c r="I3219" s="5" t="str">
        <f t="shared" si="1"/>
        <v/>
      </c>
      <c r="J3219" s="5" t="str">
        <f>VLOOKUP('Customer Segmenation on RFM Sco'!J3219,'RF Mapping'!$A$1:$B$26,2,0)</f>
        <v>#N/A</v>
      </c>
    </row>
    <row r="3220" ht="15.75" customHeight="1">
      <c r="A3220" s="5">
        <v>18216.0</v>
      </c>
      <c r="B3220" s="5" t="str">
        <f>VLOOKUP(A3220,'Customer Details'!$A$1:$B$3264,2,0)</f>
        <v>China</v>
      </c>
      <c r="C3220" s="5">
        <f>DATEDIF('Customer Segmenation on RFM Sco'!C3220,$N$1,"d")</f>
        <v>45075</v>
      </c>
      <c r="I3220" s="5" t="str">
        <f t="shared" si="1"/>
        <v/>
      </c>
      <c r="J3220" s="5" t="str">
        <f>VLOOKUP('Customer Segmenation on RFM Sco'!J3220,'RF Mapping'!$A$1:$B$26,2,0)</f>
        <v>#N/A</v>
      </c>
    </row>
    <row r="3221" ht="15.75" customHeight="1">
      <c r="A3221" s="5">
        <v>18217.0</v>
      </c>
      <c r="B3221" s="5" t="str">
        <f>VLOOKUP(A3221,'Customer Details'!$A$1:$B$3264,2,0)</f>
        <v>Australia</v>
      </c>
      <c r="C3221" s="5">
        <f>DATEDIF('Customer Segmenation on RFM Sco'!C3221,$N$1,"d")</f>
        <v>45075</v>
      </c>
      <c r="I3221" s="5" t="str">
        <f t="shared" si="1"/>
        <v/>
      </c>
      <c r="J3221" s="5" t="str">
        <f>VLOOKUP('Customer Segmenation on RFM Sco'!J3221,'RF Mapping'!$A$1:$B$26,2,0)</f>
        <v>#N/A</v>
      </c>
    </row>
    <row r="3222" ht="15.75" customHeight="1">
      <c r="A3222" s="5">
        <v>18218.0</v>
      </c>
      <c r="B3222" s="5" t="str">
        <f>VLOOKUP(A3222,'Customer Details'!$A$1:$B$3264,2,0)</f>
        <v>India</v>
      </c>
      <c r="C3222" s="5">
        <f>DATEDIF('Customer Segmenation on RFM Sco'!C3222,$N$1,"d")</f>
        <v>45075</v>
      </c>
      <c r="I3222" s="5" t="str">
        <f t="shared" si="1"/>
        <v/>
      </c>
      <c r="J3222" s="5" t="str">
        <f>VLOOKUP('Customer Segmenation on RFM Sco'!J3222,'RF Mapping'!$A$1:$B$26,2,0)</f>
        <v>#N/A</v>
      </c>
    </row>
    <row r="3223" ht="15.75" customHeight="1">
      <c r="A3223" s="5">
        <v>18219.0</v>
      </c>
      <c r="B3223" s="5" t="str">
        <f>VLOOKUP(A3223,'Customer Details'!$A$1:$B$3264,2,0)</f>
        <v>China</v>
      </c>
      <c r="C3223" s="5">
        <f>DATEDIF('Customer Segmenation on RFM Sco'!C3223,$N$1,"d")</f>
        <v>45075</v>
      </c>
      <c r="I3223" s="5" t="str">
        <f t="shared" si="1"/>
        <v/>
      </c>
      <c r="J3223" s="5" t="str">
        <f>VLOOKUP('Customer Segmenation on RFM Sco'!J3223,'RF Mapping'!$A$1:$B$26,2,0)</f>
        <v>#N/A</v>
      </c>
    </row>
    <row r="3224" ht="15.75" customHeight="1">
      <c r="A3224" s="5">
        <v>18220.0</v>
      </c>
      <c r="B3224" s="5" t="str">
        <f>VLOOKUP(A3224,'Customer Details'!$A$1:$B$3264,2,0)</f>
        <v>India</v>
      </c>
      <c r="C3224" s="5">
        <f>DATEDIF('Customer Segmenation on RFM Sco'!C3224,$N$1,"d")</f>
        <v>45075</v>
      </c>
      <c r="I3224" s="5" t="str">
        <f t="shared" si="1"/>
        <v/>
      </c>
      <c r="J3224" s="5" t="str">
        <f>VLOOKUP('Customer Segmenation on RFM Sco'!J3224,'RF Mapping'!$A$1:$B$26,2,0)</f>
        <v>#N/A</v>
      </c>
    </row>
    <row r="3225" ht="15.75" customHeight="1">
      <c r="A3225" s="5">
        <v>18221.0</v>
      </c>
      <c r="B3225" s="5" t="str">
        <f>VLOOKUP(A3225,'Customer Details'!$A$1:$B$3264,2,0)</f>
        <v>India</v>
      </c>
      <c r="C3225" s="5">
        <f>DATEDIF('Customer Segmenation on RFM Sco'!C3225,$N$1,"d")</f>
        <v>45075</v>
      </c>
      <c r="I3225" s="5" t="str">
        <f t="shared" si="1"/>
        <v/>
      </c>
      <c r="J3225" s="5" t="str">
        <f>VLOOKUP('Customer Segmenation on RFM Sco'!J3225,'RF Mapping'!$A$1:$B$26,2,0)</f>
        <v>#N/A</v>
      </c>
    </row>
    <row r="3226" ht="15.75" customHeight="1">
      <c r="A3226" s="5">
        <v>18222.0</v>
      </c>
      <c r="B3226" s="5" t="str">
        <f>VLOOKUP(A3226,'Customer Details'!$A$1:$B$3264,2,0)</f>
        <v>China</v>
      </c>
      <c r="C3226" s="5">
        <f>DATEDIF('Customer Segmenation on RFM Sco'!C3226,$N$1,"d")</f>
        <v>45075</v>
      </c>
      <c r="I3226" s="5" t="str">
        <f t="shared" si="1"/>
        <v/>
      </c>
      <c r="J3226" s="5" t="str">
        <f>VLOOKUP('Customer Segmenation on RFM Sco'!J3226,'RF Mapping'!$A$1:$B$26,2,0)</f>
        <v>#N/A</v>
      </c>
    </row>
    <row r="3227" ht="15.75" customHeight="1">
      <c r="A3227" s="5">
        <v>18223.0</v>
      </c>
      <c r="B3227" s="5" t="str">
        <f>VLOOKUP(A3227,'Customer Details'!$A$1:$B$3264,2,0)</f>
        <v>Australia</v>
      </c>
      <c r="C3227" s="5">
        <f>DATEDIF('Customer Segmenation on RFM Sco'!C3227,$N$1,"d")</f>
        <v>45075</v>
      </c>
      <c r="I3227" s="5" t="str">
        <f t="shared" si="1"/>
        <v/>
      </c>
      <c r="J3227" s="5" t="str">
        <f>VLOOKUP('Customer Segmenation on RFM Sco'!J3227,'RF Mapping'!$A$1:$B$26,2,0)</f>
        <v>#N/A</v>
      </c>
    </row>
    <row r="3228" ht="15.75" customHeight="1">
      <c r="A3228" s="5">
        <v>18224.0</v>
      </c>
      <c r="B3228" s="5" t="str">
        <f>VLOOKUP(A3228,'Customer Details'!$A$1:$B$3264,2,0)</f>
        <v>USA</v>
      </c>
      <c r="C3228" s="5">
        <f>DATEDIF('Customer Segmenation on RFM Sco'!C3228,$N$1,"d")</f>
        <v>45075</v>
      </c>
      <c r="I3228" s="5" t="str">
        <f t="shared" si="1"/>
        <v/>
      </c>
      <c r="J3228" s="5" t="str">
        <f>VLOOKUP('Customer Segmenation on RFM Sco'!J3228,'RF Mapping'!$A$1:$B$26,2,0)</f>
        <v>#N/A</v>
      </c>
    </row>
    <row r="3229" ht="15.75" customHeight="1">
      <c r="A3229" s="5">
        <v>18225.0</v>
      </c>
      <c r="B3229" s="5" t="str">
        <f>VLOOKUP(A3229,'Customer Details'!$A$1:$B$3264,2,0)</f>
        <v>India</v>
      </c>
      <c r="C3229" s="5">
        <f>DATEDIF('Customer Segmenation on RFM Sco'!C3229,$N$1,"d")</f>
        <v>45075</v>
      </c>
      <c r="I3229" s="5" t="str">
        <f t="shared" si="1"/>
        <v/>
      </c>
      <c r="J3229" s="5" t="str">
        <f>VLOOKUP('Customer Segmenation on RFM Sco'!J3229,'RF Mapping'!$A$1:$B$26,2,0)</f>
        <v>#N/A</v>
      </c>
    </row>
    <row r="3230" ht="15.75" customHeight="1">
      <c r="A3230" s="5">
        <v>18226.0</v>
      </c>
      <c r="B3230" s="5" t="str">
        <f>VLOOKUP(A3230,'Customer Details'!$A$1:$B$3264,2,0)</f>
        <v>Australia</v>
      </c>
      <c r="C3230" s="5">
        <f>DATEDIF('Customer Segmenation on RFM Sco'!C3230,$N$1,"d")</f>
        <v>45075</v>
      </c>
      <c r="I3230" s="5" t="str">
        <f t="shared" si="1"/>
        <v/>
      </c>
      <c r="J3230" s="5" t="str">
        <f>VLOOKUP('Customer Segmenation on RFM Sco'!J3230,'RF Mapping'!$A$1:$B$26,2,0)</f>
        <v>#N/A</v>
      </c>
    </row>
    <row r="3231" ht="15.75" customHeight="1">
      <c r="A3231" s="5">
        <v>18228.0</v>
      </c>
      <c r="B3231" s="5" t="str">
        <f>VLOOKUP(A3231,'Customer Details'!$A$1:$B$3264,2,0)</f>
        <v>United Kingdom</v>
      </c>
      <c r="C3231" s="5">
        <f>DATEDIF('Customer Segmenation on RFM Sco'!C3231,$N$1,"d")</f>
        <v>45075</v>
      </c>
      <c r="I3231" s="5" t="str">
        <f t="shared" si="1"/>
        <v/>
      </c>
      <c r="J3231" s="5" t="str">
        <f>VLOOKUP('Customer Segmenation on RFM Sco'!J3231,'RF Mapping'!$A$1:$B$26,2,0)</f>
        <v>#N/A</v>
      </c>
    </row>
    <row r="3232" ht="15.75" customHeight="1">
      <c r="A3232" s="5">
        <v>18229.0</v>
      </c>
      <c r="B3232" s="5" t="str">
        <f>VLOOKUP(A3232,'Customer Details'!$A$1:$B$3264,2,0)</f>
        <v>United Kingdom</v>
      </c>
      <c r="C3232" s="5">
        <f>DATEDIF('Customer Segmenation on RFM Sco'!C3232,$N$1,"d")</f>
        <v>45075</v>
      </c>
      <c r="I3232" s="5" t="str">
        <f t="shared" si="1"/>
        <v/>
      </c>
      <c r="J3232" s="5" t="str">
        <f>VLOOKUP('Customer Segmenation on RFM Sco'!J3232,'RF Mapping'!$A$1:$B$26,2,0)</f>
        <v>#N/A</v>
      </c>
    </row>
    <row r="3233" ht="15.75" customHeight="1">
      <c r="A3233" s="5">
        <v>18230.0</v>
      </c>
      <c r="B3233" s="5" t="str">
        <f>VLOOKUP(A3233,'Customer Details'!$A$1:$B$3264,2,0)</f>
        <v>Australia</v>
      </c>
      <c r="C3233" s="5">
        <f>DATEDIF('Customer Segmenation on RFM Sco'!C3233,$N$1,"d")</f>
        <v>45075</v>
      </c>
      <c r="I3233" s="5" t="str">
        <f t="shared" si="1"/>
        <v/>
      </c>
      <c r="J3233" s="5" t="str">
        <f>VLOOKUP('Customer Segmenation on RFM Sco'!J3233,'RF Mapping'!$A$1:$B$26,2,0)</f>
        <v>#N/A</v>
      </c>
    </row>
    <row r="3234" ht="15.75" customHeight="1">
      <c r="A3234" s="5">
        <v>18231.0</v>
      </c>
      <c r="B3234" s="5" t="str">
        <f>VLOOKUP(A3234,'Customer Details'!$A$1:$B$3264,2,0)</f>
        <v>United Kingdom</v>
      </c>
      <c r="C3234" s="5">
        <f>DATEDIF('Customer Segmenation on RFM Sco'!C3234,$N$1,"d")</f>
        <v>45075</v>
      </c>
      <c r="I3234" s="5" t="str">
        <f t="shared" si="1"/>
        <v/>
      </c>
      <c r="J3234" s="5" t="str">
        <f>VLOOKUP('Customer Segmenation on RFM Sco'!J3234,'RF Mapping'!$A$1:$B$26,2,0)</f>
        <v>#N/A</v>
      </c>
    </row>
    <row r="3235" ht="15.75" customHeight="1">
      <c r="A3235" s="5">
        <v>18232.0</v>
      </c>
      <c r="B3235" s="5" t="str">
        <f>VLOOKUP(A3235,'Customer Details'!$A$1:$B$3264,2,0)</f>
        <v>USA</v>
      </c>
      <c r="C3235" s="5">
        <f>DATEDIF('Customer Segmenation on RFM Sco'!C3235,$N$1,"d")</f>
        <v>45075</v>
      </c>
      <c r="I3235" s="5" t="str">
        <f t="shared" si="1"/>
        <v/>
      </c>
      <c r="J3235" s="5" t="str">
        <f>VLOOKUP('Customer Segmenation on RFM Sco'!J3235,'RF Mapping'!$A$1:$B$26,2,0)</f>
        <v>#N/A</v>
      </c>
    </row>
    <row r="3236" ht="15.75" customHeight="1">
      <c r="A3236" s="5">
        <v>18235.0</v>
      </c>
      <c r="B3236" s="5" t="str">
        <f>VLOOKUP(A3236,'Customer Details'!$A$1:$B$3264,2,0)</f>
        <v>Australia</v>
      </c>
      <c r="C3236" s="5">
        <f>DATEDIF('Customer Segmenation on RFM Sco'!C3236,$N$1,"d")</f>
        <v>45075</v>
      </c>
      <c r="I3236" s="5" t="str">
        <f t="shared" si="1"/>
        <v/>
      </c>
      <c r="J3236" s="5" t="str">
        <f>VLOOKUP('Customer Segmenation on RFM Sco'!J3236,'RF Mapping'!$A$1:$B$26,2,0)</f>
        <v>#N/A</v>
      </c>
    </row>
    <row r="3237" ht="15.75" customHeight="1">
      <c r="A3237" s="5">
        <v>18236.0</v>
      </c>
      <c r="B3237" s="5" t="str">
        <f>VLOOKUP(A3237,'Customer Details'!$A$1:$B$3264,2,0)</f>
        <v>United Kingdom</v>
      </c>
      <c r="C3237" s="5">
        <f>DATEDIF('Customer Segmenation on RFM Sco'!C3237,$N$1,"d")</f>
        <v>45075</v>
      </c>
      <c r="I3237" s="5" t="str">
        <f t="shared" si="1"/>
        <v/>
      </c>
      <c r="J3237" s="5" t="str">
        <f>VLOOKUP('Customer Segmenation on RFM Sco'!J3237,'RF Mapping'!$A$1:$B$26,2,0)</f>
        <v>#N/A</v>
      </c>
    </row>
    <row r="3238" ht="15.75" customHeight="1">
      <c r="A3238" s="5">
        <v>18239.0</v>
      </c>
      <c r="B3238" s="5" t="str">
        <f>VLOOKUP(A3238,'Customer Details'!$A$1:$B$3264,2,0)</f>
        <v>China</v>
      </c>
      <c r="C3238" s="5">
        <f>DATEDIF('Customer Segmenation on RFM Sco'!C3238,$N$1,"d")</f>
        <v>45075</v>
      </c>
      <c r="I3238" s="5" t="str">
        <f t="shared" si="1"/>
        <v/>
      </c>
      <c r="J3238" s="5" t="str">
        <f>VLOOKUP('Customer Segmenation on RFM Sco'!J3238,'RF Mapping'!$A$1:$B$26,2,0)</f>
        <v>#N/A</v>
      </c>
    </row>
    <row r="3239" ht="15.75" customHeight="1">
      <c r="A3239" s="5">
        <v>18240.0</v>
      </c>
      <c r="B3239" s="5" t="str">
        <f>VLOOKUP(A3239,'Customer Details'!$A$1:$B$3264,2,0)</f>
        <v>China</v>
      </c>
      <c r="C3239" s="5">
        <f>DATEDIF('Customer Segmenation on RFM Sco'!C3239,$N$1,"d")</f>
        <v>45075</v>
      </c>
      <c r="I3239" s="5" t="str">
        <f t="shared" si="1"/>
        <v/>
      </c>
      <c r="J3239" s="5" t="str">
        <f>VLOOKUP('Customer Segmenation on RFM Sco'!J3239,'RF Mapping'!$A$1:$B$26,2,0)</f>
        <v>#N/A</v>
      </c>
    </row>
    <row r="3240" ht="15.75" customHeight="1">
      <c r="A3240" s="5">
        <v>18241.0</v>
      </c>
      <c r="B3240" s="5" t="str">
        <f>VLOOKUP(A3240,'Customer Details'!$A$1:$B$3264,2,0)</f>
        <v>China</v>
      </c>
      <c r="C3240" s="5">
        <f>DATEDIF('Customer Segmenation on RFM Sco'!C3240,$N$1,"d")</f>
        <v>45075</v>
      </c>
      <c r="I3240" s="5" t="str">
        <f t="shared" si="1"/>
        <v/>
      </c>
      <c r="J3240" s="5" t="str">
        <f>VLOOKUP('Customer Segmenation on RFM Sco'!J3240,'RF Mapping'!$A$1:$B$26,2,0)</f>
        <v>#N/A</v>
      </c>
    </row>
    <row r="3241" ht="15.75" customHeight="1">
      <c r="A3241" s="5">
        <v>18242.0</v>
      </c>
      <c r="B3241" s="5" t="str">
        <f>VLOOKUP(A3241,'Customer Details'!$A$1:$B$3264,2,0)</f>
        <v>China</v>
      </c>
      <c r="C3241" s="5">
        <f>DATEDIF('Customer Segmenation on RFM Sco'!C3241,$N$1,"d")</f>
        <v>45075</v>
      </c>
      <c r="I3241" s="5" t="str">
        <f t="shared" si="1"/>
        <v/>
      </c>
      <c r="J3241" s="5" t="str">
        <f>VLOOKUP('Customer Segmenation on RFM Sco'!J3241,'RF Mapping'!$A$1:$B$26,2,0)</f>
        <v>#N/A</v>
      </c>
    </row>
    <row r="3242" ht="15.75" customHeight="1">
      <c r="A3242" s="5">
        <v>18245.0</v>
      </c>
      <c r="B3242" s="5" t="str">
        <f>VLOOKUP(A3242,'Customer Details'!$A$1:$B$3264,2,0)</f>
        <v>USA</v>
      </c>
      <c r="C3242" s="5">
        <f>DATEDIF('Customer Segmenation on RFM Sco'!C3242,$N$1,"d")</f>
        <v>45075</v>
      </c>
      <c r="I3242" s="5" t="str">
        <f t="shared" si="1"/>
        <v/>
      </c>
      <c r="J3242" s="5" t="str">
        <f>VLOOKUP('Customer Segmenation on RFM Sco'!J3242,'RF Mapping'!$A$1:$B$26,2,0)</f>
        <v>#N/A</v>
      </c>
    </row>
    <row r="3243" ht="15.75" customHeight="1">
      <c r="A3243" s="5">
        <v>18248.0</v>
      </c>
      <c r="B3243" s="5" t="str">
        <f>VLOOKUP(A3243,'Customer Details'!$A$1:$B$3264,2,0)</f>
        <v>China</v>
      </c>
      <c r="C3243" s="5">
        <f>DATEDIF('Customer Segmenation on RFM Sco'!C3243,$N$1,"d")</f>
        <v>45075</v>
      </c>
      <c r="I3243" s="5" t="str">
        <f t="shared" si="1"/>
        <v/>
      </c>
      <c r="J3243" s="5" t="str">
        <f>VLOOKUP('Customer Segmenation on RFM Sco'!J3243,'RF Mapping'!$A$1:$B$26,2,0)</f>
        <v>#N/A</v>
      </c>
    </row>
    <row r="3244" ht="15.75" customHeight="1">
      <c r="A3244" s="5">
        <v>18250.0</v>
      </c>
      <c r="B3244" s="5" t="str">
        <f>VLOOKUP(A3244,'Customer Details'!$A$1:$B$3264,2,0)</f>
        <v>Australia</v>
      </c>
      <c r="C3244" s="5">
        <f>DATEDIF('Customer Segmenation on RFM Sco'!C3244,$N$1,"d")</f>
        <v>45075</v>
      </c>
      <c r="I3244" s="5" t="str">
        <f t="shared" si="1"/>
        <v/>
      </c>
      <c r="J3244" s="5" t="str">
        <f>VLOOKUP('Customer Segmenation on RFM Sco'!J3244,'RF Mapping'!$A$1:$B$26,2,0)</f>
        <v>#N/A</v>
      </c>
    </row>
    <row r="3245" ht="15.75" customHeight="1">
      <c r="A3245" s="5">
        <v>18252.0</v>
      </c>
      <c r="B3245" s="5" t="str">
        <f>VLOOKUP(A3245,'Customer Details'!$A$1:$B$3264,2,0)</f>
        <v>China</v>
      </c>
      <c r="C3245" s="5">
        <f>DATEDIF('Customer Segmenation on RFM Sco'!C3245,$N$1,"d")</f>
        <v>45075</v>
      </c>
      <c r="I3245" s="5" t="str">
        <f t="shared" si="1"/>
        <v/>
      </c>
      <c r="J3245" s="5" t="str">
        <f>VLOOKUP('Customer Segmenation on RFM Sco'!J3245,'RF Mapping'!$A$1:$B$26,2,0)</f>
        <v>#N/A</v>
      </c>
    </row>
    <row r="3246" ht="15.75" customHeight="1">
      <c r="A3246" s="5">
        <v>18255.0</v>
      </c>
      <c r="B3246" s="5" t="str">
        <f>VLOOKUP(A3246,'Customer Details'!$A$1:$B$3264,2,0)</f>
        <v>United Kingdom</v>
      </c>
      <c r="C3246" s="5">
        <f>DATEDIF('Customer Segmenation on RFM Sco'!C3246,$N$1,"d")</f>
        <v>45075</v>
      </c>
      <c r="I3246" s="5" t="str">
        <f t="shared" si="1"/>
        <v/>
      </c>
      <c r="J3246" s="5" t="str">
        <f>VLOOKUP('Customer Segmenation on RFM Sco'!J3246,'RF Mapping'!$A$1:$B$26,2,0)</f>
        <v>#N/A</v>
      </c>
    </row>
    <row r="3247" ht="15.75" customHeight="1">
      <c r="A3247" s="5">
        <v>18256.0</v>
      </c>
      <c r="B3247" s="5" t="str">
        <f>VLOOKUP(A3247,'Customer Details'!$A$1:$B$3264,2,0)</f>
        <v>USA</v>
      </c>
      <c r="C3247" s="5">
        <f>DATEDIF('Customer Segmenation on RFM Sco'!C3247,$N$1,"d")</f>
        <v>45075</v>
      </c>
      <c r="I3247" s="5" t="str">
        <f t="shared" si="1"/>
        <v/>
      </c>
      <c r="J3247" s="5" t="str">
        <f>VLOOKUP('Customer Segmenation on RFM Sco'!J3247,'RF Mapping'!$A$1:$B$26,2,0)</f>
        <v>#N/A</v>
      </c>
    </row>
    <row r="3248" ht="15.75" customHeight="1">
      <c r="A3248" s="5">
        <v>18257.0</v>
      </c>
      <c r="B3248" s="5" t="str">
        <f>VLOOKUP(A3248,'Customer Details'!$A$1:$B$3264,2,0)</f>
        <v>China</v>
      </c>
      <c r="C3248" s="5">
        <f>DATEDIF('Customer Segmenation on RFM Sco'!C3248,$N$1,"d")</f>
        <v>45075</v>
      </c>
      <c r="I3248" s="5" t="str">
        <f t="shared" si="1"/>
        <v/>
      </c>
      <c r="J3248" s="5" t="str">
        <f>VLOOKUP('Customer Segmenation on RFM Sco'!J3248,'RF Mapping'!$A$1:$B$26,2,0)</f>
        <v>#N/A</v>
      </c>
    </row>
    <row r="3249" ht="15.75" customHeight="1">
      <c r="A3249" s="5">
        <v>18259.0</v>
      </c>
      <c r="B3249" s="5" t="str">
        <f>VLOOKUP(A3249,'Customer Details'!$A$1:$B$3264,2,0)</f>
        <v>USA</v>
      </c>
      <c r="C3249" s="5">
        <f>DATEDIF('Customer Segmenation on RFM Sco'!C3249,$N$1,"d")</f>
        <v>45075</v>
      </c>
      <c r="I3249" s="5" t="str">
        <f t="shared" si="1"/>
        <v/>
      </c>
      <c r="J3249" s="5" t="str">
        <f>VLOOKUP('Customer Segmenation on RFM Sco'!J3249,'RF Mapping'!$A$1:$B$26,2,0)</f>
        <v>#N/A</v>
      </c>
    </row>
    <row r="3250" ht="15.75" customHeight="1">
      <c r="A3250" s="5">
        <v>18260.0</v>
      </c>
      <c r="B3250" s="5" t="str">
        <f>VLOOKUP(A3250,'Customer Details'!$A$1:$B$3264,2,0)</f>
        <v>India</v>
      </c>
      <c r="C3250" s="5">
        <f>DATEDIF('Customer Segmenation on RFM Sco'!C3250,$N$1,"d")</f>
        <v>45075</v>
      </c>
      <c r="I3250" s="5" t="str">
        <f t="shared" si="1"/>
        <v/>
      </c>
      <c r="J3250" s="5" t="str">
        <f>VLOOKUP('Customer Segmenation on RFM Sco'!J3250,'RF Mapping'!$A$1:$B$26,2,0)</f>
        <v>#N/A</v>
      </c>
    </row>
    <row r="3251" ht="15.75" customHeight="1">
      <c r="A3251" s="5">
        <v>18262.0</v>
      </c>
      <c r="B3251" s="5" t="str">
        <f>VLOOKUP(A3251,'Customer Details'!$A$1:$B$3264,2,0)</f>
        <v>United Kingdom</v>
      </c>
      <c r="C3251" s="5">
        <f>DATEDIF('Customer Segmenation on RFM Sco'!C3251,$N$1,"d")</f>
        <v>45075</v>
      </c>
      <c r="I3251" s="5" t="str">
        <f t="shared" si="1"/>
        <v/>
      </c>
      <c r="J3251" s="5" t="str">
        <f>VLOOKUP('Customer Segmenation on RFM Sco'!J3251,'RF Mapping'!$A$1:$B$26,2,0)</f>
        <v>#N/A</v>
      </c>
    </row>
    <row r="3252" ht="15.75" customHeight="1">
      <c r="A3252" s="5">
        <v>18263.0</v>
      </c>
      <c r="B3252" s="5" t="str">
        <f>VLOOKUP(A3252,'Customer Details'!$A$1:$B$3264,2,0)</f>
        <v>USA</v>
      </c>
      <c r="C3252" s="5">
        <f>DATEDIF('Customer Segmenation on RFM Sco'!C3252,$N$1,"d")</f>
        <v>45075</v>
      </c>
      <c r="I3252" s="5" t="str">
        <f t="shared" si="1"/>
        <v/>
      </c>
      <c r="J3252" s="5" t="str">
        <f>VLOOKUP('Customer Segmenation on RFM Sco'!J3252,'RF Mapping'!$A$1:$B$26,2,0)</f>
        <v>#N/A</v>
      </c>
    </row>
    <row r="3253" ht="15.75" customHeight="1">
      <c r="A3253" s="5">
        <v>18265.0</v>
      </c>
      <c r="B3253" s="5" t="str">
        <f>VLOOKUP(A3253,'Customer Details'!$A$1:$B$3264,2,0)</f>
        <v>United Kingdom</v>
      </c>
      <c r="C3253" s="5">
        <f>DATEDIF('Customer Segmenation on RFM Sco'!C3253,$N$1,"d")</f>
        <v>45075</v>
      </c>
      <c r="I3253" s="5" t="str">
        <f t="shared" si="1"/>
        <v/>
      </c>
      <c r="J3253" s="5" t="str">
        <f>VLOOKUP('Customer Segmenation on RFM Sco'!J3253,'RF Mapping'!$A$1:$B$26,2,0)</f>
        <v>#N/A</v>
      </c>
    </row>
    <row r="3254" ht="15.75" customHeight="1">
      <c r="A3254" s="5">
        <v>18268.0</v>
      </c>
      <c r="B3254" s="5" t="str">
        <f>VLOOKUP(A3254,'Customer Details'!$A$1:$B$3264,2,0)</f>
        <v>USA</v>
      </c>
      <c r="C3254" s="5">
        <f>DATEDIF('Customer Segmenation on RFM Sco'!C3254,$N$1,"d")</f>
        <v>45075</v>
      </c>
      <c r="I3254" s="5" t="str">
        <f t="shared" si="1"/>
        <v/>
      </c>
      <c r="J3254" s="5" t="str">
        <f>VLOOKUP('Customer Segmenation on RFM Sco'!J3254,'RF Mapping'!$A$1:$B$26,2,0)</f>
        <v>#N/A</v>
      </c>
    </row>
    <row r="3255" ht="15.75" customHeight="1">
      <c r="A3255" s="5">
        <v>18269.0</v>
      </c>
      <c r="B3255" s="5" t="str">
        <f>VLOOKUP(A3255,'Customer Details'!$A$1:$B$3264,2,0)</f>
        <v>United Kingdom</v>
      </c>
      <c r="C3255" s="5">
        <f>DATEDIF('Customer Segmenation on RFM Sco'!C3255,$N$1,"d")</f>
        <v>45075</v>
      </c>
      <c r="I3255" s="5" t="str">
        <f t="shared" si="1"/>
        <v/>
      </c>
      <c r="J3255" s="5" t="str">
        <f>VLOOKUP('Customer Segmenation on RFM Sco'!J3255,'RF Mapping'!$A$1:$B$26,2,0)</f>
        <v>#N/A</v>
      </c>
    </row>
    <row r="3256" ht="15.75" customHeight="1">
      <c r="A3256" s="5">
        <v>18270.0</v>
      </c>
      <c r="B3256" s="5" t="str">
        <f>VLOOKUP(A3256,'Customer Details'!$A$1:$B$3264,2,0)</f>
        <v>Australia</v>
      </c>
      <c r="C3256" s="5">
        <f>DATEDIF('Customer Segmenation on RFM Sco'!C3256,$N$1,"d")</f>
        <v>45075</v>
      </c>
      <c r="I3256" s="5" t="str">
        <f t="shared" si="1"/>
        <v/>
      </c>
      <c r="J3256" s="5" t="str">
        <f>VLOOKUP('Customer Segmenation on RFM Sco'!J3256,'RF Mapping'!$A$1:$B$26,2,0)</f>
        <v>#N/A</v>
      </c>
    </row>
    <row r="3257" ht="15.75" customHeight="1">
      <c r="A3257" s="5">
        <v>18272.0</v>
      </c>
      <c r="B3257" s="5" t="str">
        <f>VLOOKUP(A3257,'Customer Details'!$A$1:$B$3264,2,0)</f>
        <v>USA</v>
      </c>
      <c r="C3257" s="5">
        <f>DATEDIF('Customer Segmenation on RFM Sco'!C3257,$N$1,"d")</f>
        <v>45075</v>
      </c>
      <c r="I3257" s="5" t="str">
        <f t="shared" si="1"/>
        <v/>
      </c>
      <c r="J3257" s="5" t="str">
        <f>VLOOKUP('Customer Segmenation on RFM Sco'!J3257,'RF Mapping'!$A$1:$B$26,2,0)</f>
        <v>#N/A</v>
      </c>
    </row>
    <row r="3258" ht="15.75" customHeight="1">
      <c r="A3258" s="5">
        <v>18273.0</v>
      </c>
      <c r="B3258" s="5" t="str">
        <f>VLOOKUP(A3258,'Customer Details'!$A$1:$B$3264,2,0)</f>
        <v>USA</v>
      </c>
      <c r="C3258" s="5">
        <f>DATEDIF('Customer Segmenation on RFM Sco'!C3258,$N$1,"d")</f>
        <v>45075</v>
      </c>
      <c r="I3258" s="5" t="str">
        <f t="shared" si="1"/>
        <v/>
      </c>
      <c r="J3258" s="5" t="str">
        <f>VLOOKUP('Customer Segmenation on RFM Sco'!J3258,'RF Mapping'!$A$1:$B$26,2,0)</f>
        <v>#N/A</v>
      </c>
    </row>
    <row r="3259" ht="15.75" customHeight="1">
      <c r="A3259" s="5">
        <v>18274.0</v>
      </c>
      <c r="B3259" s="5" t="str">
        <f>VLOOKUP(A3259,'Customer Details'!$A$1:$B$3264,2,0)</f>
        <v>United Kingdom</v>
      </c>
      <c r="C3259" s="5">
        <f>DATEDIF('Customer Segmenation on RFM Sco'!C3259,$N$1,"d")</f>
        <v>45075</v>
      </c>
      <c r="I3259" s="5" t="str">
        <f t="shared" si="1"/>
        <v/>
      </c>
      <c r="J3259" s="5" t="str">
        <f>VLOOKUP('Customer Segmenation on RFM Sco'!J3259,'RF Mapping'!$A$1:$B$26,2,0)</f>
        <v>#N/A</v>
      </c>
    </row>
    <row r="3260" ht="15.75" customHeight="1">
      <c r="A3260" s="5">
        <v>18276.0</v>
      </c>
      <c r="B3260" s="5" t="str">
        <f>VLOOKUP(A3260,'Customer Details'!$A$1:$B$3264,2,0)</f>
        <v>USA</v>
      </c>
      <c r="C3260" s="5">
        <f>DATEDIF('Customer Segmenation on RFM Sco'!C3260,$N$1,"d")</f>
        <v>45075</v>
      </c>
      <c r="I3260" s="5" t="str">
        <f t="shared" si="1"/>
        <v/>
      </c>
      <c r="J3260" s="5" t="str">
        <f>VLOOKUP('Customer Segmenation on RFM Sco'!J3260,'RF Mapping'!$A$1:$B$26,2,0)</f>
        <v>#N/A</v>
      </c>
    </row>
    <row r="3261" ht="15.75" customHeight="1">
      <c r="A3261" s="5">
        <v>18277.0</v>
      </c>
      <c r="B3261" s="5" t="str">
        <f>VLOOKUP(A3261,'Customer Details'!$A$1:$B$3264,2,0)</f>
        <v>USA</v>
      </c>
      <c r="C3261" s="5">
        <f>DATEDIF('Customer Segmenation on RFM Sco'!C3261,$N$1,"d")</f>
        <v>45075</v>
      </c>
      <c r="I3261" s="5" t="str">
        <f t="shared" si="1"/>
        <v/>
      </c>
      <c r="J3261" s="5" t="str">
        <f>VLOOKUP('Customer Segmenation on RFM Sco'!J3261,'RF Mapping'!$A$1:$B$26,2,0)</f>
        <v>#N/A</v>
      </c>
    </row>
    <row r="3262" ht="15.75" customHeight="1">
      <c r="A3262" s="5">
        <v>18282.0</v>
      </c>
      <c r="B3262" s="5" t="str">
        <f>VLOOKUP(A3262,'Customer Details'!$A$1:$B$3264,2,0)</f>
        <v>USA</v>
      </c>
      <c r="C3262" s="5">
        <f>DATEDIF('Customer Segmenation on RFM Sco'!C3262,$N$1,"d")</f>
        <v>45075</v>
      </c>
      <c r="I3262" s="5" t="str">
        <f t="shared" si="1"/>
        <v/>
      </c>
      <c r="J3262" s="5" t="str">
        <f>VLOOKUP('Customer Segmenation on RFM Sco'!J3262,'RF Mapping'!$A$1:$B$26,2,0)</f>
        <v>#N/A</v>
      </c>
    </row>
    <row r="3263" ht="15.75" customHeight="1">
      <c r="A3263" s="5">
        <v>18283.0</v>
      </c>
      <c r="B3263" s="5" t="str">
        <f>VLOOKUP(A3263,'Customer Details'!$A$1:$B$3264,2,0)</f>
        <v>China</v>
      </c>
      <c r="C3263" s="5">
        <f>DATEDIF('Customer Segmenation on RFM Sco'!C3263,$N$1,"d")</f>
        <v>45075</v>
      </c>
      <c r="I3263" s="5" t="str">
        <f t="shared" si="1"/>
        <v/>
      </c>
      <c r="J3263" s="5" t="str">
        <f>VLOOKUP('Customer Segmenation on RFM Sco'!J3263,'RF Mapping'!$A$1:$B$26,2,0)</f>
        <v>#N/A</v>
      </c>
    </row>
    <row r="3264" ht="15.75" customHeight="1">
      <c r="A3264" s="5">
        <v>18287.0</v>
      </c>
      <c r="B3264" s="5" t="str">
        <f>VLOOKUP(A3264,'Customer Details'!$A$1:$B$3264,2,0)</f>
        <v>Australia</v>
      </c>
      <c r="C3264" s="5">
        <f>DATEDIF('Customer Segmenation on RFM Sco'!C3264,$N$1,"d")</f>
        <v>45075</v>
      </c>
      <c r="I3264" s="5" t="str">
        <f t="shared" si="1"/>
        <v/>
      </c>
      <c r="J3264" s="5" t="str">
        <f>VLOOKUP('Customer Segmenation on RFM Sco'!J3264,'RF Mapping'!$A$1:$B$26,2,0)</f>
        <v>#N/A</v>
      </c>
    </row>
  </sheetData>
  <drawing r:id="rId1"/>
</worksheet>
</file>